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K:\FOTI SERGIO\RICERCHE STUDIO\BUSINESS PLAN\"/>
    </mc:Choice>
  </mc:AlternateContent>
  <xr:revisionPtr revIDLastSave="0" documentId="13_ncr:1_{EA4792C2-760D-47F1-A210-A35F0F8E8043}" xr6:coauthVersionLast="46" xr6:coauthVersionMax="46" xr10:uidLastSave="{00000000-0000-0000-0000-000000000000}"/>
  <bookViews>
    <workbookView xWindow="-120" yWindow="-120" windowWidth="24240" windowHeight="13140" tabRatio="551" xr2:uid="{00000000-000D-0000-FFFF-FFFF00000000}"/>
  </bookViews>
  <sheets>
    <sheet name="Input" sheetId="1" r:id="rId1"/>
    <sheet name="Cruscotto" sheetId="39" r:id="rId2"/>
    <sheet name="Det_Ricavi" sheetId="36" state="hidden" r:id="rId3"/>
    <sheet name="SP" sheetId="10" r:id="rId4"/>
    <sheet name="CE" sheetId="11" r:id="rId5"/>
    <sheet name="Bilancio_In" sheetId="37" r:id="rId6"/>
    <sheet name="Grafici" sheetId="33" r:id="rId7"/>
    <sheet name="C_Flow" sheetId="22" r:id="rId8"/>
    <sheet name="Banca" sheetId="12" r:id="rId9"/>
    <sheet name="DSCR" sheetId="23" r:id="rId10"/>
    <sheet name="BEP" sheetId="29" r:id="rId11"/>
    <sheet name="Indicatori" sheetId="24" r:id="rId12"/>
    <sheet name="VAN" sheetId="27" r:id="rId13"/>
    <sheet name="TIR" sheetId="26" r:id="rId14"/>
    <sheet name="L_Iva" sheetId="13" r:id="rId15"/>
    <sheet name="P_Iniziali" sheetId="2" r:id="rId16"/>
    <sheet name="I_Vendite" sheetId="3" r:id="rId17"/>
    <sheet name="I_Personale" sheetId="4" r:id="rId18"/>
    <sheet name="I_Costi Variabili" sheetId="28" r:id="rId19"/>
    <sheet name="I_C_Gestione" sheetId="5" r:id="rId20"/>
    <sheet name="I_Investimenti" sheetId="6" r:id="rId21"/>
    <sheet name="I_Finanziamenti" sheetId="7" r:id="rId22"/>
    <sheet name="Inv_Fin" sheetId="35" r:id="rId23"/>
    <sheet name="Equity" sheetId="8" r:id="rId24"/>
    <sheet name="Vendite" sheetId="9" r:id="rId25"/>
    <sheet name="C_Magazzino" sheetId="31" r:id="rId26"/>
    <sheet name="C_Variabili" sheetId="14" r:id="rId27"/>
    <sheet name="C_Acquisto" sheetId="30" r:id="rId28"/>
    <sheet name="C_Gestione" sheetId="15" r:id="rId29"/>
    <sheet name="C_Personale" sheetId="16" r:id="rId30"/>
    <sheet name="C_Investimenti" sheetId="17" r:id="rId31"/>
    <sheet name="C_ammortamenti" sheetId="19" r:id="rId32"/>
    <sheet name="C_Irap" sheetId="21" r:id="rId33"/>
    <sheet name="C_Ires" sheetId="20" r:id="rId34"/>
  </sheets>
  <externalReferences>
    <externalReference r:id="rId35"/>
    <externalReference r:id="rId36"/>
  </externalReferences>
  <definedNames>
    <definedName name="anno">[1]INPUT!$B$10</definedName>
    <definedName name="elenco_gg_dilazione">[2]configurazione!$AD$1:$AD$4</definedName>
    <definedName name="elenco_mensilita_anni_A_m">[2]configurazione!$A$67:$A$125</definedName>
    <definedName name="elenco_mensilita_m">[2]configurazione!$K$1:$K$12</definedName>
    <definedName name="ppcc">[1]INPUT!$K$1</definedName>
    <definedName name="tipologia_mensilita">[2]configurazione!$F$1:$F$3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1" i="33" l="1"/>
  <c r="C6" i="33"/>
  <c r="P61" i="37" l="1"/>
  <c r="Q61" i="37"/>
  <c r="R61" i="37"/>
  <c r="S61" i="37"/>
  <c r="T61" i="37"/>
  <c r="U61" i="37"/>
  <c r="V61" i="37"/>
  <c r="W61" i="37"/>
  <c r="X61" i="37"/>
  <c r="Y61" i="37"/>
  <c r="Z61" i="37"/>
  <c r="AA61" i="37"/>
  <c r="AB61" i="37"/>
  <c r="AC61" i="37"/>
  <c r="AD61" i="37"/>
  <c r="AE61" i="37"/>
  <c r="AF61" i="37"/>
  <c r="AG61" i="37"/>
  <c r="AH61" i="37"/>
  <c r="AI61" i="37"/>
  <c r="AJ61" i="37"/>
  <c r="AK61" i="37"/>
  <c r="AL61" i="37"/>
  <c r="AM61" i="37"/>
  <c r="AN61" i="37"/>
  <c r="AO61" i="37"/>
  <c r="AP61" i="37"/>
  <c r="AQ61" i="37"/>
  <c r="AR61" i="37"/>
  <c r="AS61" i="37"/>
  <c r="AT61" i="37"/>
  <c r="AU61" i="37"/>
  <c r="AV61" i="37"/>
  <c r="AW61" i="37"/>
  <c r="AX61" i="37"/>
  <c r="AY61" i="37"/>
  <c r="AZ61" i="37"/>
  <c r="BA61" i="37"/>
  <c r="K61" i="37"/>
  <c r="L61" i="37"/>
  <c r="M61" i="37"/>
  <c r="N61" i="37"/>
  <c r="O61" i="37"/>
  <c r="J61" i="37"/>
  <c r="I61" i="37"/>
  <c r="H65" i="37"/>
  <c r="H64" i="37"/>
  <c r="H63" i="37"/>
  <c r="H62" i="37"/>
  <c r="H60" i="37"/>
  <c r="H56" i="37"/>
  <c r="H55" i="37"/>
  <c r="H54" i="37"/>
  <c r="H53" i="37"/>
  <c r="H52" i="37"/>
  <c r="H51" i="37"/>
  <c r="H50" i="37"/>
  <c r="H40" i="37"/>
  <c r="H36" i="37"/>
  <c r="H35" i="37"/>
  <c r="H34" i="37"/>
  <c r="H24" i="37"/>
  <c r="H23" i="37"/>
  <c r="H18" i="37"/>
  <c r="H6" i="37"/>
  <c r="H7" i="37"/>
  <c r="H8" i="37"/>
  <c r="H9" i="37"/>
  <c r="H5" i="37"/>
  <c r="F143" i="16"/>
  <c r="F146" i="16" s="1"/>
  <c r="G143" i="16"/>
  <c r="G146" i="16" s="1"/>
  <c r="H143" i="16"/>
  <c r="H146" i="16" s="1"/>
  <c r="I143" i="16"/>
  <c r="I146" i="16" s="1"/>
  <c r="J143" i="16"/>
  <c r="J146" i="16" s="1"/>
  <c r="K143" i="16"/>
  <c r="K146" i="16" s="1"/>
  <c r="L143" i="16"/>
  <c r="L146" i="16" s="1"/>
  <c r="M143" i="16"/>
  <c r="M146" i="16" s="1"/>
  <c r="N143" i="16"/>
  <c r="N146" i="16" s="1"/>
  <c r="O143" i="16"/>
  <c r="O146" i="16" s="1"/>
  <c r="P143" i="16"/>
  <c r="P146" i="16" s="1"/>
  <c r="Q143" i="16"/>
  <c r="Q146" i="16" s="1"/>
  <c r="R143" i="16"/>
  <c r="R146" i="16" s="1"/>
  <c r="S143" i="16"/>
  <c r="S146" i="16" s="1"/>
  <c r="T143" i="16"/>
  <c r="T146" i="16" s="1"/>
  <c r="U143" i="16"/>
  <c r="U146" i="16" s="1"/>
  <c r="V143" i="16"/>
  <c r="V146" i="16" s="1"/>
  <c r="W143" i="16"/>
  <c r="W146" i="16" s="1"/>
  <c r="X143" i="16"/>
  <c r="X146" i="16" s="1"/>
  <c r="Y143" i="16"/>
  <c r="Y146" i="16" s="1"/>
  <c r="Z143" i="16"/>
  <c r="Z146" i="16" s="1"/>
  <c r="AA143" i="16"/>
  <c r="AA146" i="16" s="1"/>
  <c r="AB143" i="16"/>
  <c r="AB146" i="16" s="1"/>
  <c r="AC143" i="16"/>
  <c r="AC146" i="16" s="1"/>
  <c r="AD143" i="16"/>
  <c r="AD146" i="16" s="1"/>
  <c r="AE143" i="16"/>
  <c r="AE146" i="16" s="1"/>
  <c r="AF143" i="16"/>
  <c r="AF146" i="16" s="1"/>
  <c r="AG143" i="16"/>
  <c r="AG146" i="16" s="1"/>
  <c r="AH143" i="16"/>
  <c r="AH146" i="16" s="1"/>
  <c r="AI143" i="16"/>
  <c r="AI146" i="16" s="1"/>
  <c r="AJ143" i="16"/>
  <c r="AJ146" i="16" s="1"/>
  <c r="AK143" i="16"/>
  <c r="AK146" i="16" s="1"/>
  <c r="AL143" i="16"/>
  <c r="AL146" i="16" s="1"/>
  <c r="AM143" i="16"/>
  <c r="AM146" i="16" s="1"/>
  <c r="AN143" i="16"/>
  <c r="AN146" i="16" s="1"/>
  <c r="AO143" i="16"/>
  <c r="AO146" i="16" s="1"/>
  <c r="AP143" i="16"/>
  <c r="AP146" i="16" s="1"/>
  <c r="AQ143" i="16"/>
  <c r="AQ146" i="16" s="1"/>
  <c r="AR143" i="16"/>
  <c r="AR146" i="16" s="1"/>
  <c r="AS143" i="16"/>
  <c r="AS146" i="16" s="1"/>
  <c r="AT143" i="16"/>
  <c r="AT146" i="16" s="1"/>
  <c r="AU143" i="16"/>
  <c r="AU146" i="16" s="1"/>
  <c r="AV143" i="16"/>
  <c r="AV146" i="16" s="1"/>
  <c r="AW143" i="16"/>
  <c r="AW146" i="16" s="1"/>
  <c r="AX143" i="16"/>
  <c r="AX146" i="16" s="1"/>
  <c r="AY143" i="16"/>
  <c r="AY146" i="16" s="1"/>
  <c r="AZ143" i="16"/>
  <c r="AZ146" i="16" s="1"/>
  <c r="BA143" i="16"/>
  <c r="BA146" i="16" s="1"/>
  <c r="BB143" i="16"/>
  <c r="BB146" i="16" s="1"/>
  <c r="BC143" i="16"/>
  <c r="BC146" i="16" s="1"/>
  <c r="BD143" i="16"/>
  <c r="BD146" i="16" s="1"/>
  <c r="BE143" i="16"/>
  <c r="BE146" i="16" s="1"/>
  <c r="BF143" i="16"/>
  <c r="BF146" i="16" s="1"/>
  <c r="BG143" i="16"/>
  <c r="BG146" i="16" s="1"/>
  <c r="BH143" i="16"/>
  <c r="BH146" i="16" s="1"/>
  <c r="BI143" i="16"/>
  <c r="BI146" i="16" s="1"/>
  <c r="BJ143" i="16"/>
  <c r="BJ146" i="16" s="1"/>
  <c r="BK143" i="16"/>
  <c r="BK146" i="16" s="1"/>
  <c r="BL143" i="16"/>
  <c r="BL146" i="16" s="1"/>
  <c r="BM143" i="16"/>
  <c r="BM146" i="16" s="1"/>
  <c r="BN143" i="16"/>
  <c r="BN146" i="16" s="1"/>
  <c r="BO143" i="16"/>
  <c r="BO146" i="16" s="1"/>
  <c r="BP143" i="16"/>
  <c r="BP146" i="16" s="1"/>
  <c r="BQ143" i="16"/>
  <c r="BQ146" i="16" s="1"/>
  <c r="BR143" i="16"/>
  <c r="BR146" i="16" s="1"/>
  <c r="BS143" i="16"/>
  <c r="BS146" i="16" s="1"/>
  <c r="BT143" i="16"/>
  <c r="BT146" i="16" s="1"/>
  <c r="BU143" i="16"/>
  <c r="BU146" i="16" s="1"/>
  <c r="BV143" i="16"/>
  <c r="BV146" i="16" s="1"/>
  <c r="BW143" i="16"/>
  <c r="BW146" i="16" s="1"/>
  <c r="BX143" i="16"/>
  <c r="BX146" i="16" s="1"/>
  <c r="BY143" i="16"/>
  <c r="BY146" i="16" s="1"/>
  <c r="BZ143" i="16"/>
  <c r="BZ146" i="16" s="1"/>
  <c r="CA143" i="16"/>
  <c r="CA146" i="16" s="1"/>
  <c r="CB143" i="16"/>
  <c r="CB146" i="16" s="1"/>
  <c r="CC143" i="16"/>
  <c r="CC146" i="16" s="1"/>
  <c r="CD143" i="16"/>
  <c r="CD146" i="16" s="1"/>
  <c r="CE143" i="16"/>
  <c r="CE146" i="16" s="1"/>
  <c r="CF143" i="16"/>
  <c r="CF146" i="16" s="1"/>
  <c r="CG143" i="16"/>
  <c r="CG146" i="16" s="1"/>
  <c r="CH143" i="16"/>
  <c r="CH146" i="16" s="1"/>
  <c r="CI143" i="16"/>
  <c r="CI146" i="16" s="1"/>
  <c r="CJ143" i="16"/>
  <c r="CJ146" i="16" s="1"/>
  <c r="CK143" i="16"/>
  <c r="CK146" i="16" s="1"/>
  <c r="CL143" i="16"/>
  <c r="CL146" i="16" s="1"/>
  <c r="CM143" i="16"/>
  <c r="CM146" i="16" s="1"/>
  <c r="CN143" i="16"/>
  <c r="CN146" i="16" s="1"/>
  <c r="CO143" i="16"/>
  <c r="CO146" i="16" s="1"/>
  <c r="CP143" i="16"/>
  <c r="CP146" i="16" s="1"/>
  <c r="CQ143" i="16"/>
  <c r="CQ146" i="16" s="1"/>
  <c r="CR143" i="16"/>
  <c r="CR146" i="16" s="1"/>
  <c r="CS143" i="16"/>
  <c r="CS146" i="16" s="1"/>
  <c r="CT143" i="16"/>
  <c r="CT146" i="16" s="1"/>
  <c r="CU143" i="16"/>
  <c r="CU146" i="16" s="1"/>
  <c r="CV143" i="16"/>
  <c r="CV146" i="16" s="1"/>
  <c r="CW143" i="16"/>
  <c r="CW146" i="16" s="1"/>
  <c r="CX143" i="16"/>
  <c r="CX146" i="16" s="1"/>
  <c r="CY143" i="16"/>
  <c r="CY146" i="16" s="1"/>
  <c r="CZ143" i="16"/>
  <c r="CZ146" i="16" s="1"/>
  <c r="DA143" i="16"/>
  <c r="DA146" i="16" s="1"/>
  <c r="DB143" i="16"/>
  <c r="DB146" i="16" s="1"/>
  <c r="DC143" i="16"/>
  <c r="DC146" i="16" s="1"/>
  <c r="DD143" i="16"/>
  <c r="DD146" i="16" s="1"/>
  <c r="DE143" i="16"/>
  <c r="DE146" i="16" s="1"/>
  <c r="DF143" i="16"/>
  <c r="DF146" i="16" s="1"/>
  <c r="DG143" i="16"/>
  <c r="DG146" i="16" s="1"/>
  <c r="DH143" i="16"/>
  <c r="DH146" i="16" s="1"/>
  <c r="DI143" i="16"/>
  <c r="DI146" i="16" s="1"/>
  <c r="DJ143" i="16"/>
  <c r="DJ146" i="16" s="1"/>
  <c r="DK143" i="16"/>
  <c r="DK146" i="16" s="1"/>
  <c r="DL143" i="16"/>
  <c r="DL146" i="16" s="1"/>
  <c r="DM143" i="16"/>
  <c r="DM146" i="16" s="1"/>
  <c r="DN143" i="16"/>
  <c r="DN146" i="16" s="1"/>
  <c r="DO143" i="16"/>
  <c r="DO146" i="16" s="1"/>
  <c r="DP143" i="16"/>
  <c r="DP146" i="16" s="1"/>
  <c r="DQ143" i="16"/>
  <c r="DQ146" i="16" s="1"/>
  <c r="DR143" i="16"/>
  <c r="DR146" i="16" s="1"/>
  <c r="DS143" i="16"/>
  <c r="DS146" i="16" s="1"/>
  <c r="DT143" i="16"/>
  <c r="DT146" i="16" s="1"/>
  <c r="E143" i="16"/>
  <c r="E146" i="16" s="1"/>
  <c r="F116" i="16"/>
  <c r="F119" i="16" s="1"/>
  <c r="G116" i="16"/>
  <c r="G119" i="16" s="1"/>
  <c r="H116" i="16"/>
  <c r="H119" i="16" s="1"/>
  <c r="I116" i="16"/>
  <c r="I119" i="16" s="1"/>
  <c r="J116" i="16"/>
  <c r="J119" i="16" s="1"/>
  <c r="K116" i="16"/>
  <c r="K119" i="16" s="1"/>
  <c r="L116" i="16"/>
  <c r="L119" i="16" s="1"/>
  <c r="M116" i="16"/>
  <c r="M119" i="16" s="1"/>
  <c r="N116" i="16"/>
  <c r="N119" i="16" s="1"/>
  <c r="O116" i="16"/>
  <c r="O119" i="16" s="1"/>
  <c r="P116" i="16"/>
  <c r="P119" i="16" s="1"/>
  <c r="Q116" i="16"/>
  <c r="Q119" i="16" s="1"/>
  <c r="R116" i="16"/>
  <c r="R119" i="16" s="1"/>
  <c r="S116" i="16"/>
  <c r="S119" i="16" s="1"/>
  <c r="T116" i="16"/>
  <c r="T119" i="16" s="1"/>
  <c r="U116" i="16"/>
  <c r="U119" i="16" s="1"/>
  <c r="V116" i="16"/>
  <c r="V119" i="16" s="1"/>
  <c r="W116" i="16"/>
  <c r="W119" i="16" s="1"/>
  <c r="X116" i="16"/>
  <c r="X119" i="16" s="1"/>
  <c r="Y116" i="16"/>
  <c r="Y119" i="16" s="1"/>
  <c r="Z116" i="16"/>
  <c r="Z119" i="16" s="1"/>
  <c r="AA116" i="16"/>
  <c r="AA119" i="16" s="1"/>
  <c r="AB116" i="16"/>
  <c r="AB119" i="16" s="1"/>
  <c r="AC116" i="16"/>
  <c r="AC119" i="16" s="1"/>
  <c r="AD116" i="16"/>
  <c r="AD119" i="16" s="1"/>
  <c r="AE116" i="16"/>
  <c r="AE119" i="16" s="1"/>
  <c r="AF116" i="16"/>
  <c r="AF119" i="16" s="1"/>
  <c r="AG116" i="16"/>
  <c r="AG119" i="16" s="1"/>
  <c r="AH116" i="16"/>
  <c r="AH119" i="16" s="1"/>
  <c r="AI116" i="16"/>
  <c r="AI119" i="16" s="1"/>
  <c r="AJ116" i="16"/>
  <c r="AJ119" i="16" s="1"/>
  <c r="AK116" i="16"/>
  <c r="AK119" i="16" s="1"/>
  <c r="AL116" i="16"/>
  <c r="AL119" i="16" s="1"/>
  <c r="AM116" i="16"/>
  <c r="AM119" i="16" s="1"/>
  <c r="AN116" i="16"/>
  <c r="AN119" i="16" s="1"/>
  <c r="AO116" i="16"/>
  <c r="AO119" i="16" s="1"/>
  <c r="AP116" i="16"/>
  <c r="AP119" i="16" s="1"/>
  <c r="AQ116" i="16"/>
  <c r="AQ119" i="16" s="1"/>
  <c r="AR116" i="16"/>
  <c r="AR119" i="16" s="1"/>
  <c r="AS116" i="16"/>
  <c r="AS119" i="16" s="1"/>
  <c r="AT116" i="16"/>
  <c r="AT119" i="16" s="1"/>
  <c r="AU116" i="16"/>
  <c r="AU119" i="16" s="1"/>
  <c r="AV116" i="16"/>
  <c r="AV119" i="16" s="1"/>
  <c r="AW116" i="16"/>
  <c r="AW119" i="16" s="1"/>
  <c r="AX116" i="16"/>
  <c r="AX119" i="16" s="1"/>
  <c r="AY116" i="16"/>
  <c r="AY119" i="16" s="1"/>
  <c r="AZ116" i="16"/>
  <c r="AZ119" i="16" s="1"/>
  <c r="BA116" i="16"/>
  <c r="BA119" i="16" s="1"/>
  <c r="BB116" i="16"/>
  <c r="BB119" i="16" s="1"/>
  <c r="BC116" i="16"/>
  <c r="BC119" i="16" s="1"/>
  <c r="BD116" i="16"/>
  <c r="BD119" i="16" s="1"/>
  <c r="BE116" i="16"/>
  <c r="BE119" i="16" s="1"/>
  <c r="BF116" i="16"/>
  <c r="BF119" i="16" s="1"/>
  <c r="BG116" i="16"/>
  <c r="BG119" i="16" s="1"/>
  <c r="BH116" i="16"/>
  <c r="BH119" i="16" s="1"/>
  <c r="BI116" i="16"/>
  <c r="BI119" i="16" s="1"/>
  <c r="BJ116" i="16"/>
  <c r="BJ119" i="16" s="1"/>
  <c r="BK116" i="16"/>
  <c r="BK119" i="16" s="1"/>
  <c r="BL116" i="16"/>
  <c r="BL119" i="16" s="1"/>
  <c r="BM116" i="16"/>
  <c r="BM119" i="16" s="1"/>
  <c r="BN116" i="16"/>
  <c r="BN119" i="16" s="1"/>
  <c r="BO116" i="16"/>
  <c r="BO119" i="16" s="1"/>
  <c r="BP116" i="16"/>
  <c r="BP119" i="16" s="1"/>
  <c r="BQ116" i="16"/>
  <c r="BQ119" i="16" s="1"/>
  <c r="BR116" i="16"/>
  <c r="BR119" i="16" s="1"/>
  <c r="BS116" i="16"/>
  <c r="BS119" i="16" s="1"/>
  <c r="BT116" i="16"/>
  <c r="BT119" i="16" s="1"/>
  <c r="BU116" i="16"/>
  <c r="BU119" i="16" s="1"/>
  <c r="BV116" i="16"/>
  <c r="BV119" i="16" s="1"/>
  <c r="BW116" i="16"/>
  <c r="BW119" i="16" s="1"/>
  <c r="BX116" i="16"/>
  <c r="BX119" i="16" s="1"/>
  <c r="BY116" i="16"/>
  <c r="BY119" i="16" s="1"/>
  <c r="BZ116" i="16"/>
  <c r="BZ119" i="16" s="1"/>
  <c r="CA116" i="16"/>
  <c r="CA119" i="16" s="1"/>
  <c r="CB116" i="16"/>
  <c r="CB119" i="16" s="1"/>
  <c r="CC116" i="16"/>
  <c r="CC119" i="16" s="1"/>
  <c r="CD116" i="16"/>
  <c r="CD119" i="16" s="1"/>
  <c r="CE116" i="16"/>
  <c r="CE119" i="16" s="1"/>
  <c r="CF116" i="16"/>
  <c r="CF119" i="16" s="1"/>
  <c r="CG116" i="16"/>
  <c r="CG119" i="16" s="1"/>
  <c r="CH116" i="16"/>
  <c r="CH119" i="16" s="1"/>
  <c r="CI116" i="16"/>
  <c r="CI119" i="16" s="1"/>
  <c r="CJ116" i="16"/>
  <c r="CJ119" i="16" s="1"/>
  <c r="CK116" i="16"/>
  <c r="CK119" i="16" s="1"/>
  <c r="CL116" i="16"/>
  <c r="CL119" i="16" s="1"/>
  <c r="CM116" i="16"/>
  <c r="CM119" i="16" s="1"/>
  <c r="CN116" i="16"/>
  <c r="CN119" i="16" s="1"/>
  <c r="CO116" i="16"/>
  <c r="CO119" i="16" s="1"/>
  <c r="CP116" i="16"/>
  <c r="CP119" i="16" s="1"/>
  <c r="CQ116" i="16"/>
  <c r="CQ119" i="16" s="1"/>
  <c r="CR116" i="16"/>
  <c r="CR119" i="16" s="1"/>
  <c r="CS116" i="16"/>
  <c r="CS119" i="16" s="1"/>
  <c r="CT116" i="16"/>
  <c r="CT119" i="16" s="1"/>
  <c r="CU116" i="16"/>
  <c r="CU119" i="16" s="1"/>
  <c r="CV116" i="16"/>
  <c r="CV119" i="16" s="1"/>
  <c r="CW116" i="16"/>
  <c r="CW119" i="16" s="1"/>
  <c r="CX116" i="16"/>
  <c r="CX119" i="16" s="1"/>
  <c r="CY116" i="16"/>
  <c r="CY119" i="16" s="1"/>
  <c r="CZ116" i="16"/>
  <c r="CZ119" i="16" s="1"/>
  <c r="DA116" i="16"/>
  <c r="DA119" i="16" s="1"/>
  <c r="DB116" i="16"/>
  <c r="DB119" i="16" s="1"/>
  <c r="DC116" i="16"/>
  <c r="DC119" i="16" s="1"/>
  <c r="DD116" i="16"/>
  <c r="DD119" i="16" s="1"/>
  <c r="DE116" i="16"/>
  <c r="DE119" i="16" s="1"/>
  <c r="DF116" i="16"/>
  <c r="DF119" i="16" s="1"/>
  <c r="DG116" i="16"/>
  <c r="DG119" i="16" s="1"/>
  <c r="DH116" i="16"/>
  <c r="DH119" i="16" s="1"/>
  <c r="DI116" i="16"/>
  <c r="DI119" i="16" s="1"/>
  <c r="DJ116" i="16"/>
  <c r="DJ119" i="16" s="1"/>
  <c r="DK116" i="16"/>
  <c r="DK119" i="16" s="1"/>
  <c r="DL116" i="16"/>
  <c r="DL119" i="16" s="1"/>
  <c r="DM116" i="16"/>
  <c r="DM119" i="16" s="1"/>
  <c r="DN116" i="16"/>
  <c r="DN119" i="16" s="1"/>
  <c r="DO116" i="16"/>
  <c r="DO119" i="16" s="1"/>
  <c r="DP116" i="16"/>
  <c r="DP119" i="16" s="1"/>
  <c r="DQ116" i="16"/>
  <c r="DQ119" i="16" s="1"/>
  <c r="DR116" i="16"/>
  <c r="DR119" i="16" s="1"/>
  <c r="DS116" i="16"/>
  <c r="DS119" i="16" s="1"/>
  <c r="DT116" i="16"/>
  <c r="DT119" i="16" s="1"/>
  <c r="E116" i="16"/>
  <c r="E119" i="16" s="1"/>
  <c r="F89" i="16"/>
  <c r="F92" i="16" s="1"/>
  <c r="G89" i="16"/>
  <c r="G92" i="16" s="1"/>
  <c r="H89" i="16"/>
  <c r="H92" i="16" s="1"/>
  <c r="I89" i="16"/>
  <c r="I92" i="16" s="1"/>
  <c r="J89" i="16"/>
  <c r="J92" i="16" s="1"/>
  <c r="K89" i="16"/>
  <c r="K92" i="16" s="1"/>
  <c r="L89" i="16"/>
  <c r="L92" i="16" s="1"/>
  <c r="M89" i="16"/>
  <c r="M92" i="16" s="1"/>
  <c r="N89" i="16"/>
  <c r="N92" i="16" s="1"/>
  <c r="O89" i="16"/>
  <c r="O92" i="16" s="1"/>
  <c r="P89" i="16"/>
  <c r="P92" i="16" s="1"/>
  <c r="Q89" i="16"/>
  <c r="Q92" i="16" s="1"/>
  <c r="R89" i="16"/>
  <c r="R92" i="16" s="1"/>
  <c r="S89" i="16"/>
  <c r="S92" i="16" s="1"/>
  <c r="T89" i="16"/>
  <c r="T92" i="16" s="1"/>
  <c r="U89" i="16"/>
  <c r="U92" i="16" s="1"/>
  <c r="V89" i="16"/>
  <c r="V92" i="16" s="1"/>
  <c r="W89" i="16"/>
  <c r="W92" i="16" s="1"/>
  <c r="X89" i="16"/>
  <c r="X92" i="16" s="1"/>
  <c r="Y89" i="16"/>
  <c r="Y92" i="16" s="1"/>
  <c r="Z89" i="16"/>
  <c r="Z92" i="16" s="1"/>
  <c r="AA89" i="16"/>
  <c r="AA92" i="16" s="1"/>
  <c r="AB89" i="16"/>
  <c r="AB92" i="16" s="1"/>
  <c r="AC89" i="16"/>
  <c r="AC92" i="16" s="1"/>
  <c r="AD89" i="16"/>
  <c r="AD92" i="16" s="1"/>
  <c r="AE89" i="16"/>
  <c r="AE92" i="16" s="1"/>
  <c r="AF89" i="16"/>
  <c r="AF92" i="16" s="1"/>
  <c r="AG89" i="16"/>
  <c r="AG92" i="16" s="1"/>
  <c r="AH89" i="16"/>
  <c r="AH92" i="16" s="1"/>
  <c r="AI89" i="16"/>
  <c r="AI92" i="16" s="1"/>
  <c r="AJ89" i="16"/>
  <c r="AJ92" i="16" s="1"/>
  <c r="AK89" i="16"/>
  <c r="AK92" i="16" s="1"/>
  <c r="AL89" i="16"/>
  <c r="AL92" i="16" s="1"/>
  <c r="AM89" i="16"/>
  <c r="AM92" i="16" s="1"/>
  <c r="AN89" i="16"/>
  <c r="AN92" i="16" s="1"/>
  <c r="AO89" i="16"/>
  <c r="AO92" i="16" s="1"/>
  <c r="AP89" i="16"/>
  <c r="AP92" i="16" s="1"/>
  <c r="AQ89" i="16"/>
  <c r="AQ92" i="16" s="1"/>
  <c r="AR89" i="16"/>
  <c r="AR92" i="16" s="1"/>
  <c r="AS89" i="16"/>
  <c r="AS92" i="16" s="1"/>
  <c r="AT89" i="16"/>
  <c r="AT92" i="16" s="1"/>
  <c r="AU89" i="16"/>
  <c r="AU92" i="16" s="1"/>
  <c r="AV89" i="16"/>
  <c r="AV92" i="16" s="1"/>
  <c r="AW89" i="16"/>
  <c r="AW92" i="16" s="1"/>
  <c r="AX89" i="16"/>
  <c r="AX92" i="16" s="1"/>
  <c r="AY89" i="16"/>
  <c r="AY92" i="16" s="1"/>
  <c r="AZ89" i="16"/>
  <c r="AZ92" i="16" s="1"/>
  <c r="BA89" i="16"/>
  <c r="BA92" i="16" s="1"/>
  <c r="BB89" i="16"/>
  <c r="BB92" i="16" s="1"/>
  <c r="BC89" i="16"/>
  <c r="BC92" i="16" s="1"/>
  <c r="BD89" i="16"/>
  <c r="BD92" i="16" s="1"/>
  <c r="BE89" i="16"/>
  <c r="BE92" i="16" s="1"/>
  <c r="BF89" i="16"/>
  <c r="BF92" i="16" s="1"/>
  <c r="BG89" i="16"/>
  <c r="BG92" i="16" s="1"/>
  <c r="BH89" i="16"/>
  <c r="BH92" i="16" s="1"/>
  <c r="BI89" i="16"/>
  <c r="BI92" i="16" s="1"/>
  <c r="BJ89" i="16"/>
  <c r="BJ92" i="16" s="1"/>
  <c r="BK89" i="16"/>
  <c r="BK92" i="16" s="1"/>
  <c r="BL89" i="16"/>
  <c r="BL92" i="16" s="1"/>
  <c r="BM89" i="16"/>
  <c r="BM92" i="16" s="1"/>
  <c r="BN89" i="16"/>
  <c r="BN92" i="16" s="1"/>
  <c r="BO89" i="16"/>
  <c r="BO92" i="16" s="1"/>
  <c r="BP89" i="16"/>
  <c r="BP92" i="16" s="1"/>
  <c r="BQ89" i="16"/>
  <c r="BQ92" i="16" s="1"/>
  <c r="BR89" i="16"/>
  <c r="BR92" i="16" s="1"/>
  <c r="BS89" i="16"/>
  <c r="BS92" i="16" s="1"/>
  <c r="BT89" i="16"/>
  <c r="BT92" i="16" s="1"/>
  <c r="BU89" i="16"/>
  <c r="BU92" i="16" s="1"/>
  <c r="BV89" i="16"/>
  <c r="BV92" i="16" s="1"/>
  <c r="BW89" i="16"/>
  <c r="BW92" i="16" s="1"/>
  <c r="BX89" i="16"/>
  <c r="BX92" i="16" s="1"/>
  <c r="BY89" i="16"/>
  <c r="BY92" i="16" s="1"/>
  <c r="BZ89" i="16"/>
  <c r="BZ92" i="16" s="1"/>
  <c r="CA89" i="16"/>
  <c r="CA92" i="16" s="1"/>
  <c r="CB89" i="16"/>
  <c r="CB92" i="16" s="1"/>
  <c r="CC89" i="16"/>
  <c r="CC92" i="16" s="1"/>
  <c r="CD89" i="16"/>
  <c r="CD92" i="16" s="1"/>
  <c r="CE89" i="16"/>
  <c r="CE92" i="16" s="1"/>
  <c r="CF89" i="16"/>
  <c r="CF92" i="16" s="1"/>
  <c r="CG89" i="16"/>
  <c r="CG92" i="16" s="1"/>
  <c r="CH89" i="16"/>
  <c r="CH92" i="16" s="1"/>
  <c r="CI89" i="16"/>
  <c r="CI92" i="16" s="1"/>
  <c r="CJ89" i="16"/>
  <c r="CJ92" i="16" s="1"/>
  <c r="CK89" i="16"/>
  <c r="CK92" i="16" s="1"/>
  <c r="CL89" i="16"/>
  <c r="CL92" i="16" s="1"/>
  <c r="CM89" i="16"/>
  <c r="CM92" i="16" s="1"/>
  <c r="CN89" i="16"/>
  <c r="CN92" i="16" s="1"/>
  <c r="CO89" i="16"/>
  <c r="CO92" i="16" s="1"/>
  <c r="CP89" i="16"/>
  <c r="CP92" i="16" s="1"/>
  <c r="CQ89" i="16"/>
  <c r="CQ92" i="16" s="1"/>
  <c r="CR89" i="16"/>
  <c r="CR92" i="16" s="1"/>
  <c r="CS89" i="16"/>
  <c r="CS92" i="16" s="1"/>
  <c r="CT89" i="16"/>
  <c r="CT92" i="16" s="1"/>
  <c r="CU89" i="16"/>
  <c r="CU92" i="16" s="1"/>
  <c r="CV89" i="16"/>
  <c r="CV92" i="16" s="1"/>
  <c r="CW89" i="16"/>
  <c r="CW92" i="16" s="1"/>
  <c r="CX89" i="16"/>
  <c r="CX92" i="16" s="1"/>
  <c r="CY89" i="16"/>
  <c r="CY92" i="16" s="1"/>
  <c r="CZ89" i="16"/>
  <c r="CZ92" i="16" s="1"/>
  <c r="DA89" i="16"/>
  <c r="DA92" i="16" s="1"/>
  <c r="DB89" i="16"/>
  <c r="DB92" i="16" s="1"/>
  <c r="DC89" i="16"/>
  <c r="DC92" i="16" s="1"/>
  <c r="DD89" i="16"/>
  <c r="DD92" i="16" s="1"/>
  <c r="DE89" i="16"/>
  <c r="DE92" i="16" s="1"/>
  <c r="DF89" i="16"/>
  <c r="DF92" i="16" s="1"/>
  <c r="DG89" i="16"/>
  <c r="DG92" i="16" s="1"/>
  <c r="DH89" i="16"/>
  <c r="DH92" i="16" s="1"/>
  <c r="DI89" i="16"/>
  <c r="DI92" i="16" s="1"/>
  <c r="DJ89" i="16"/>
  <c r="DJ92" i="16" s="1"/>
  <c r="DK89" i="16"/>
  <c r="DK92" i="16" s="1"/>
  <c r="DL89" i="16"/>
  <c r="DL92" i="16" s="1"/>
  <c r="DM89" i="16"/>
  <c r="DM92" i="16" s="1"/>
  <c r="DN89" i="16"/>
  <c r="DN92" i="16" s="1"/>
  <c r="DO89" i="16"/>
  <c r="DO92" i="16" s="1"/>
  <c r="DP89" i="16"/>
  <c r="DP92" i="16" s="1"/>
  <c r="DQ89" i="16"/>
  <c r="DQ92" i="16" s="1"/>
  <c r="DR89" i="16"/>
  <c r="DR92" i="16" s="1"/>
  <c r="DS89" i="16"/>
  <c r="DS92" i="16" s="1"/>
  <c r="DT89" i="16"/>
  <c r="DT92" i="16" s="1"/>
  <c r="E89" i="16"/>
  <c r="E92" i="16" s="1"/>
  <c r="F62" i="16"/>
  <c r="F65" i="16" s="1"/>
  <c r="G62" i="16"/>
  <c r="G65" i="16" s="1"/>
  <c r="H62" i="16"/>
  <c r="H65" i="16" s="1"/>
  <c r="I62" i="16"/>
  <c r="I65" i="16" s="1"/>
  <c r="J62" i="16"/>
  <c r="J65" i="16" s="1"/>
  <c r="K62" i="16"/>
  <c r="K65" i="16" s="1"/>
  <c r="L62" i="16"/>
  <c r="L65" i="16" s="1"/>
  <c r="M62" i="16"/>
  <c r="M65" i="16" s="1"/>
  <c r="N62" i="16"/>
  <c r="N65" i="16" s="1"/>
  <c r="O62" i="16"/>
  <c r="O65" i="16" s="1"/>
  <c r="P62" i="16"/>
  <c r="P65" i="16" s="1"/>
  <c r="Q62" i="16"/>
  <c r="Q65" i="16" s="1"/>
  <c r="R62" i="16"/>
  <c r="R65" i="16" s="1"/>
  <c r="S62" i="16"/>
  <c r="S65" i="16" s="1"/>
  <c r="T62" i="16"/>
  <c r="T65" i="16" s="1"/>
  <c r="U62" i="16"/>
  <c r="U65" i="16" s="1"/>
  <c r="V62" i="16"/>
  <c r="V65" i="16" s="1"/>
  <c r="W62" i="16"/>
  <c r="W65" i="16" s="1"/>
  <c r="X62" i="16"/>
  <c r="X65" i="16" s="1"/>
  <c r="Y62" i="16"/>
  <c r="Y65" i="16" s="1"/>
  <c r="Z62" i="16"/>
  <c r="Z65" i="16" s="1"/>
  <c r="AA62" i="16"/>
  <c r="AA65" i="16" s="1"/>
  <c r="AB62" i="16"/>
  <c r="AB65" i="16" s="1"/>
  <c r="AC62" i="16"/>
  <c r="AC65" i="16" s="1"/>
  <c r="AD62" i="16"/>
  <c r="AD65" i="16" s="1"/>
  <c r="AE62" i="16"/>
  <c r="AE65" i="16" s="1"/>
  <c r="AF62" i="16"/>
  <c r="AF65" i="16" s="1"/>
  <c r="AG62" i="16"/>
  <c r="AG65" i="16" s="1"/>
  <c r="AH62" i="16"/>
  <c r="AH65" i="16" s="1"/>
  <c r="AI62" i="16"/>
  <c r="AI65" i="16" s="1"/>
  <c r="AJ62" i="16"/>
  <c r="AJ65" i="16" s="1"/>
  <c r="AK62" i="16"/>
  <c r="AK65" i="16" s="1"/>
  <c r="AL62" i="16"/>
  <c r="AL65" i="16" s="1"/>
  <c r="AM62" i="16"/>
  <c r="AM65" i="16" s="1"/>
  <c r="AN62" i="16"/>
  <c r="AN65" i="16" s="1"/>
  <c r="AO62" i="16"/>
  <c r="AO65" i="16" s="1"/>
  <c r="AP62" i="16"/>
  <c r="AP65" i="16" s="1"/>
  <c r="AQ62" i="16"/>
  <c r="AQ65" i="16" s="1"/>
  <c r="AR62" i="16"/>
  <c r="AR65" i="16" s="1"/>
  <c r="AS62" i="16"/>
  <c r="AS65" i="16" s="1"/>
  <c r="AT62" i="16"/>
  <c r="AT65" i="16" s="1"/>
  <c r="AU62" i="16"/>
  <c r="AU65" i="16" s="1"/>
  <c r="AV62" i="16"/>
  <c r="AV65" i="16" s="1"/>
  <c r="AW62" i="16"/>
  <c r="AW65" i="16" s="1"/>
  <c r="AX62" i="16"/>
  <c r="AX65" i="16" s="1"/>
  <c r="AY62" i="16"/>
  <c r="AY65" i="16" s="1"/>
  <c r="AZ62" i="16"/>
  <c r="AZ65" i="16" s="1"/>
  <c r="BA62" i="16"/>
  <c r="BA65" i="16" s="1"/>
  <c r="BB62" i="16"/>
  <c r="BB65" i="16" s="1"/>
  <c r="BC62" i="16"/>
  <c r="BC65" i="16" s="1"/>
  <c r="BD62" i="16"/>
  <c r="BD65" i="16" s="1"/>
  <c r="BE62" i="16"/>
  <c r="BE65" i="16" s="1"/>
  <c r="BF62" i="16"/>
  <c r="BF65" i="16" s="1"/>
  <c r="BG62" i="16"/>
  <c r="BG65" i="16" s="1"/>
  <c r="BH62" i="16"/>
  <c r="BH65" i="16" s="1"/>
  <c r="BI62" i="16"/>
  <c r="BI65" i="16" s="1"/>
  <c r="BJ62" i="16"/>
  <c r="BJ65" i="16" s="1"/>
  <c r="BK62" i="16"/>
  <c r="BK65" i="16" s="1"/>
  <c r="BL62" i="16"/>
  <c r="BL65" i="16" s="1"/>
  <c r="BM62" i="16"/>
  <c r="BM65" i="16" s="1"/>
  <c r="BN62" i="16"/>
  <c r="BN65" i="16" s="1"/>
  <c r="BO62" i="16"/>
  <c r="BO65" i="16" s="1"/>
  <c r="BP62" i="16"/>
  <c r="BP65" i="16" s="1"/>
  <c r="BQ62" i="16"/>
  <c r="BQ65" i="16" s="1"/>
  <c r="BR62" i="16"/>
  <c r="BR65" i="16" s="1"/>
  <c r="BS62" i="16"/>
  <c r="BS65" i="16" s="1"/>
  <c r="BT62" i="16"/>
  <c r="BT65" i="16" s="1"/>
  <c r="BU62" i="16"/>
  <c r="BU65" i="16" s="1"/>
  <c r="BV62" i="16"/>
  <c r="BV65" i="16" s="1"/>
  <c r="BW62" i="16"/>
  <c r="BW65" i="16" s="1"/>
  <c r="BX62" i="16"/>
  <c r="BX65" i="16" s="1"/>
  <c r="BY62" i="16"/>
  <c r="BY65" i="16" s="1"/>
  <c r="BZ62" i="16"/>
  <c r="BZ65" i="16" s="1"/>
  <c r="CA62" i="16"/>
  <c r="CA65" i="16" s="1"/>
  <c r="CB62" i="16"/>
  <c r="CB65" i="16" s="1"/>
  <c r="CC62" i="16"/>
  <c r="CC65" i="16" s="1"/>
  <c r="CD62" i="16"/>
  <c r="CD65" i="16" s="1"/>
  <c r="CE62" i="16"/>
  <c r="CE65" i="16" s="1"/>
  <c r="CF62" i="16"/>
  <c r="CF65" i="16" s="1"/>
  <c r="CG62" i="16"/>
  <c r="CG65" i="16" s="1"/>
  <c r="CH62" i="16"/>
  <c r="CH65" i="16" s="1"/>
  <c r="CI62" i="16"/>
  <c r="CI65" i="16" s="1"/>
  <c r="CJ62" i="16"/>
  <c r="CJ65" i="16" s="1"/>
  <c r="CK62" i="16"/>
  <c r="CK65" i="16" s="1"/>
  <c r="CL62" i="16"/>
  <c r="CL65" i="16" s="1"/>
  <c r="CM62" i="16"/>
  <c r="CM65" i="16" s="1"/>
  <c r="CN62" i="16"/>
  <c r="CN65" i="16" s="1"/>
  <c r="CO62" i="16"/>
  <c r="CO65" i="16" s="1"/>
  <c r="CP62" i="16"/>
  <c r="CP65" i="16" s="1"/>
  <c r="CQ62" i="16"/>
  <c r="CQ65" i="16" s="1"/>
  <c r="CR62" i="16"/>
  <c r="CR65" i="16" s="1"/>
  <c r="CS62" i="16"/>
  <c r="CS65" i="16" s="1"/>
  <c r="CT62" i="16"/>
  <c r="CT65" i="16" s="1"/>
  <c r="CU62" i="16"/>
  <c r="CU65" i="16" s="1"/>
  <c r="CV62" i="16"/>
  <c r="CV65" i="16" s="1"/>
  <c r="CW62" i="16"/>
  <c r="CW65" i="16" s="1"/>
  <c r="CX62" i="16"/>
  <c r="CX65" i="16" s="1"/>
  <c r="CY62" i="16"/>
  <c r="CY65" i="16" s="1"/>
  <c r="CZ62" i="16"/>
  <c r="CZ65" i="16" s="1"/>
  <c r="DA62" i="16"/>
  <c r="DA65" i="16" s="1"/>
  <c r="DB62" i="16"/>
  <c r="DB65" i="16" s="1"/>
  <c r="DC62" i="16"/>
  <c r="DC65" i="16" s="1"/>
  <c r="DD62" i="16"/>
  <c r="DD65" i="16" s="1"/>
  <c r="DE62" i="16"/>
  <c r="DE65" i="16" s="1"/>
  <c r="DF62" i="16"/>
  <c r="DF65" i="16" s="1"/>
  <c r="DG62" i="16"/>
  <c r="DG65" i="16" s="1"/>
  <c r="DH62" i="16"/>
  <c r="DH65" i="16" s="1"/>
  <c r="DI62" i="16"/>
  <c r="DI65" i="16" s="1"/>
  <c r="DJ62" i="16"/>
  <c r="DJ65" i="16" s="1"/>
  <c r="DK62" i="16"/>
  <c r="DK65" i="16" s="1"/>
  <c r="DL62" i="16"/>
  <c r="DL65" i="16" s="1"/>
  <c r="DM62" i="16"/>
  <c r="DM65" i="16" s="1"/>
  <c r="DN62" i="16"/>
  <c r="DN65" i="16" s="1"/>
  <c r="DO62" i="16"/>
  <c r="DO65" i="16" s="1"/>
  <c r="DP62" i="16"/>
  <c r="DP65" i="16" s="1"/>
  <c r="DQ62" i="16"/>
  <c r="DQ65" i="16" s="1"/>
  <c r="DR62" i="16"/>
  <c r="DR65" i="16" s="1"/>
  <c r="DS62" i="16"/>
  <c r="DS65" i="16" s="1"/>
  <c r="DT62" i="16"/>
  <c r="DT65" i="16" s="1"/>
  <c r="E62" i="16"/>
  <c r="E65" i="16" s="1"/>
  <c r="BB38" i="16"/>
  <c r="BF38" i="16"/>
  <c r="BJ38" i="16"/>
  <c r="AP38" i="16"/>
  <c r="AT38" i="16"/>
  <c r="AX38" i="16"/>
  <c r="AD38" i="16"/>
  <c r="AH38" i="16"/>
  <c r="AL38" i="16"/>
  <c r="R38" i="16"/>
  <c r="V38" i="16"/>
  <c r="Z38" i="16"/>
  <c r="F38" i="16"/>
  <c r="J38" i="16"/>
  <c r="N38" i="16"/>
  <c r="F35" i="16"/>
  <c r="G35" i="16"/>
  <c r="G38" i="16" s="1"/>
  <c r="H35" i="16"/>
  <c r="H38" i="16" s="1"/>
  <c r="I35" i="16"/>
  <c r="I38" i="16" s="1"/>
  <c r="J35" i="16"/>
  <c r="K35" i="16"/>
  <c r="K38" i="16" s="1"/>
  <c r="L35" i="16"/>
  <c r="L38" i="16" s="1"/>
  <c r="M35" i="16"/>
  <c r="M38" i="16" s="1"/>
  <c r="N35" i="16"/>
  <c r="O35" i="16"/>
  <c r="O38" i="16" s="1"/>
  <c r="P35" i="16"/>
  <c r="P38" i="16" s="1"/>
  <c r="Q35" i="16"/>
  <c r="Q38" i="16" s="1"/>
  <c r="R35" i="16"/>
  <c r="S35" i="16"/>
  <c r="S38" i="16" s="1"/>
  <c r="T35" i="16"/>
  <c r="T38" i="16" s="1"/>
  <c r="U35" i="16"/>
  <c r="U38" i="16" s="1"/>
  <c r="V35" i="16"/>
  <c r="W35" i="16"/>
  <c r="W38" i="16" s="1"/>
  <c r="X35" i="16"/>
  <c r="X38" i="16" s="1"/>
  <c r="Y35" i="16"/>
  <c r="Y38" i="16" s="1"/>
  <c r="Z35" i="16"/>
  <c r="AA35" i="16"/>
  <c r="AA38" i="16" s="1"/>
  <c r="AB35" i="16"/>
  <c r="AB38" i="16" s="1"/>
  <c r="AC35" i="16"/>
  <c r="AC38" i="16" s="1"/>
  <c r="AD35" i="16"/>
  <c r="AE35" i="16"/>
  <c r="AE38" i="16" s="1"/>
  <c r="AF35" i="16"/>
  <c r="AF38" i="16" s="1"/>
  <c r="AG35" i="16"/>
  <c r="AG38" i="16" s="1"/>
  <c r="AH35" i="16"/>
  <c r="AI35" i="16"/>
  <c r="AI38" i="16" s="1"/>
  <c r="AJ35" i="16"/>
  <c r="AJ38" i="16" s="1"/>
  <c r="AK35" i="16"/>
  <c r="AK38" i="16" s="1"/>
  <c r="AL35" i="16"/>
  <c r="AM35" i="16"/>
  <c r="AM38" i="16" s="1"/>
  <c r="AN35" i="16"/>
  <c r="AN38" i="16" s="1"/>
  <c r="AO35" i="16"/>
  <c r="AO38" i="16" s="1"/>
  <c r="AP35" i="16"/>
  <c r="AQ35" i="16"/>
  <c r="AQ38" i="16" s="1"/>
  <c r="AR35" i="16"/>
  <c r="AR38" i="16" s="1"/>
  <c r="AS35" i="16"/>
  <c r="AS38" i="16" s="1"/>
  <c r="AT35" i="16"/>
  <c r="AU35" i="16"/>
  <c r="AU38" i="16" s="1"/>
  <c r="AV35" i="16"/>
  <c r="AV38" i="16" s="1"/>
  <c r="AW35" i="16"/>
  <c r="AW38" i="16" s="1"/>
  <c r="AX35" i="16"/>
  <c r="AY35" i="16"/>
  <c r="AY38" i="16" s="1"/>
  <c r="AZ35" i="16"/>
  <c r="AZ38" i="16" s="1"/>
  <c r="BA35" i="16"/>
  <c r="BA38" i="16" s="1"/>
  <c r="BB35" i="16"/>
  <c r="BC35" i="16"/>
  <c r="BC38" i="16" s="1"/>
  <c r="BD35" i="16"/>
  <c r="BD38" i="16" s="1"/>
  <c r="BE35" i="16"/>
  <c r="BE38" i="16" s="1"/>
  <c r="BF35" i="16"/>
  <c r="BG35" i="16"/>
  <c r="BG38" i="16" s="1"/>
  <c r="BH35" i="16"/>
  <c r="BH38" i="16" s="1"/>
  <c r="BI35" i="16"/>
  <c r="BI38" i="16" s="1"/>
  <c r="BJ35" i="16"/>
  <c r="BK35" i="16"/>
  <c r="BK38" i="16" s="1"/>
  <c r="BL35" i="16"/>
  <c r="BL38" i="16" s="1"/>
  <c r="BM35" i="16"/>
  <c r="BM38" i="16" s="1"/>
  <c r="BN35" i="16"/>
  <c r="BN38" i="16" s="1"/>
  <c r="BO35" i="16"/>
  <c r="BO38" i="16" s="1"/>
  <c r="BP35" i="16"/>
  <c r="BP38" i="16" s="1"/>
  <c r="BQ35" i="16"/>
  <c r="BQ38" i="16" s="1"/>
  <c r="BR35" i="16"/>
  <c r="BR38" i="16" s="1"/>
  <c r="BS35" i="16"/>
  <c r="BS38" i="16" s="1"/>
  <c r="BT35" i="16"/>
  <c r="BT38" i="16" s="1"/>
  <c r="BU35" i="16"/>
  <c r="BU38" i="16" s="1"/>
  <c r="BV35" i="16"/>
  <c r="BV38" i="16" s="1"/>
  <c r="BW35" i="16"/>
  <c r="BW38" i="16" s="1"/>
  <c r="BX35" i="16"/>
  <c r="BX38" i="16" s="1"/>
  <c r="BY35" i="16"/>
  <c r="BY38" i="16" s="1"/>
  <c r="BZ35" i="16"/>
  <c r="BZ38" i="16" s="1"/>
  <c r="CA35" i="16"/>
  <c r="CA38" i="16" s="1"/>
  <c r="CB35" i="16"/>
  <c r="CB38" i="16" s="1"/>
  <c r="CC35" i="16"/>
  <c r="CC38" i="16" s="1"/>
  <c r="CD35" i="16"/>
  <c r="CD38" i="16" s="1"/>
  <c r="CE35" i="16"/>
  <c r="CE38" i="16" s="1"/>
  <c r="CF35" i="16"/>
  <c r="CF38" i="16" s="1"/>
  <c r="CG35" i="16"/>
  <c r="CG38" i="16" s="1"/>
  <c r="CH35" i="16"/>
  <c r="CH38" i="16" s="1"/>
  <c r="CI35" i="16"/>
  <c r="CI38" i="16" s="1"/>
  <c r="CJ35" i="16"/>
  <c r="CJ38" i="16" s="1"/>
  <c r="CK35" i="16"/>
  <c r="CK38" i="16" s="1"/>
  <c r="CL35" i="16"/>
  <c r="CL38" i="16" s="1"/>
  <c r="CM35" i="16"/>
  <c r="CM38" i="16" s="1"/>
  <c r="CN35" i="16"/>
  <c r="CN38" i="16" s="1"/>
  <c r="CO35" i="16"/>
  <c r="CO38" i="16" s="1"/>
  <c r="CP35" i="16"/>
  <c r="CP38" i="16" s="1"/>
  <c r="CQ35" i="16"/>
  <c r="CQ38" i="16" s="1"/>
  <c r="CR35" i="16"/>
  <c r="CR38" i="16" s="1"/>
  <c r="CS35" i="16"/>
  <c r="CS38" i="16" s="1"/>
  <c r="CT35" i="16"/>
  <c r="CT38" i="16" s="1"/>
  <c r="CU35" i="16"/>
  <c r="CU38" i="16" s="1"/>
  <c r="CV35" i="16"/>
  <c r="CV38" i="16" s="1"/>
  <c r="CW35" i="16"/>
  <c r="CW38" i="16" s="1"/>
  <c r="CX35" i="16"/>
  <c r="CX38" i="16" s="1"/>
  <c r="CY35" i="16"/>
  <c r="CY38" i="16" s="1"/>
  <c r="CZ35" i="16"/>
  <c r="CZ38" i="16" s="1"/>
  <c r="DA35" i="16"/>
  <c r="DA38" i="16" s="1"/>
  <c r="DB35" i="16"/>
  <c r="DB38" i="16" s="1"/>
  <c r="DC35" i="16"/>
  <c r="DC38" i="16" s="1"/>
  <c r="DD35" i="16"/>
  <c r="DD38" i="16" s="1"/>
  <c r="DE35" i="16"/>
  <c r="DE38" i="16" s="1"/>
  <c r="DF35" i="16"/>
  <c r="DF38" i="16" s="1"/>
  <c r="DG35" i="16"/>
  <c r="DG38" i="16" s="1"/>
  <c r="DH35" i="16"/>
  <c r="DH38" i="16" s="1"/>
  <c r="DI35" i="16"/>
  <c r="DI38" i="16" s="1"/>
  <c r="DJ35" i="16"/>
  <c r="DJ38" i="16" s="1"/>
  <c r="DK35" i="16"/>
  <c r="DK38" i="16" s="1"/>
  <c r="DL35" i="16"/>
  <c r="DL38" i="16" s="1"/>
  <c r="DM35" i="16"/>
  <c r="DM38" i="16" s="1"/>
  <c r="DN35" i="16"/>
  <c r="DN38" i="16" s="1"/>
  <c r="DO35" i="16"/>
  <c r="DO38" i="16" s="1"/>
  <c r="DP35" i="16"/>
  <c r="DP38" i="16" s="1"/>
  <c r="DQ35" i="16"/>
  <c r="DQ38" i="16" s="1"/>
  <c r="DR35" i="16"/>
  <c r="DR38" i="16" s="1"/>
  <c r="DS35" i="16"/>
  <c r="DS38" i="16" s="1"/>
  <c r="DT35" i="16"/>
  <c r="DT38" i="16" s="1"/>
  <c r="E35" i="16"/>
  <c r="E38" i="16" s="1"/>
  <c r="F7" i="15"/>
  <c r="G7" i="15"/>
  <c r="H7" i="15"/>
  <c r="I7" i="15"/>
  <c r="J7" i="15"/>
  <c r="K7" i="15"/>
  <c r="L7" i="15"/>
  <c r="M7" i="15"/>
  <c r="N7" i="15"/>
  <c r="O7" i="15"/>
  <c r="P7" i="15"/>
  <c r="Q7" i="15"/>
  <c r="R7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AG7" i="15"/>
  <c r="AH7" i="15"/>
  <c r="AI7" i="15"/>
  <c r="AJ7" i="15"/>
  <c r="AK7" i="15"/>
  <c r="AL7" i="15"/>
  <c r="AM7" i="15"/>
  <c r="AN7" i="15"/>
  <c r="AO7" i="15"/>
  <c r="AP7" i="15"/>
  <c r="AQ7" i="15"/>
  <c r="AR7" i="15"/>
  <c r="AS7" i="15"/>
  <c r="AT7" i="15"/>
  <c r="AU7" i="15"/>
  <c r="AV7" i="15"/>
  <c r="AW7" i="15"/>
  <c r="AX7" i="15"/>
  <c r="AY7" i="15"/>
  <c r="AZ7" i="15"/>
  <c r="BA7" i="15"/>
  <c r="BB7" i="15"/>
  <c r="BC7" i="15"/>
  <c r="BD7" i="15"/>
  <c r="BE7" i="15"/>
  <c r="BF7" i="15"/>
  <c r="BG7" i="15"/>
  <c r="BH7" i="15"/>
  <c r="BI7" i="15"/>
  <c r="BJ7" i="15"/>
  <c r="BK7" i="15"/>
  <c r="BL7" i="15"/>
  <c r="BM7" i="15"/>
  <c r="BN7" i="15"/>
  <c r="BO7" i="15"/>
  <c r="BP7" i="15"/>
  <c r="BQ7" i="15"/>
  <c r="BR7" i="15"/>
  <c r="BS7" i="15"/>
  <c r="BT7" i="15"/>
  <c r="BU7" i="15"/>
  <c r="BV7" i="15"/>
  <c r="BW7" i="15"/>
  <c r="BX7" i="15"/>
  <c r="BY7" i="15"/>
  <c r="BZ7" i="15"/>
  <c r="CA7" i="15"/>
  <c r="CB7" i="15"/>
  <c r="CC7" i="15"/>
  <c r="CD7" i="15"/>
  <c r="CE7" i="15"/>
  <c r="CF7" i="15"/>
  <c r="CG7" i="15"/>
  <c r="CH7" i="15"/>
  <c r="CI7" i="15"/>
  <c r="CJ7" i="15"/>
  <c r="CK7" i="15"/>
  <c r="CL7" i="15"/>
  <c r="CM7" i="15"/>
  <c r="CN7" i="15"/>
  <c r="CO7" i="15"/>
  <c r="CP7" i="15"/>
  <c r="CQ7" i="15"/>
  <c r="CR7" i="15"/>
  <c r="CS7" i="15"/>
  <c r="CT7" i="15"/>
  <c r="CU7" i="15"/>
  <c r="CV7" i="15"/>
  <c r="CW7" i="15"/>
  <c r="CX7" i="15"/>
  <c r="CY7" i="15"/>
  <c r="CZ7" i="15"/>
  <c r="DA7" i="15"/>
  <c r="DB7" i="15"/>
  <c r="DC7" i="15"/>
  <c r="DD7" i="15"/>
  <c r="DE7" i="15"/>
  <c r="DF7" i="15"/>
  <c r="DG7" i="15"/>
  <c r="DH7" i="15"/>
  <c r="DI7" i="15"/>
  <c r="DJ7" i="15"/>
  <c r="DK7" i="15"/>
  <c r="DL7" i="15"/>
  <c r="DM7" i="15"/>
  <c r="DN7" i="15"/>
  <c r="DO7" i="15"/>
  <c r="DP7" i="15"/>
  <c r="DQ7" i="15"/>
  <c r="DR7" i="15"/>
  <c r="DS7" i="15"/>
  <c r="DT7" i="15"/>
  <c r="DU7" i="15"/>
  <c r="F8" i="15"/>
  <c r="G8" i="15"/>
  <c r="H8" i="15"/>
  <c r="I8" i="15"/>
  <c r="J8" i="15"/>
  <c r="K8" i="15"/>
  <c r="L8" i="15"/>
  <c r="M8" i="15"/>
  <c r="N8" i="15"/>
  <c r="O8" i="15"/>
  <c r="P8" i="15"/>
  <c r="Q8" i="15"/>
  <c r="R8" i="15"/>
  <c r="S8" i="15"/>
  <c r="T8" i="15"/>
  <c r="U8" i="15"/>
  <c r="V8" i="15"/>
  <c r="W8" i="15"/>
  <c r="X8" i="15"/>
  <c r="Y8" i="15"/>
  <c r="Z8" i="15"/>
  <c r="AA8" i="15"/>
  <c r="AB8" i="15"/>
  <c r="AC8" i="15"/>
  <c r="AD8" i="15"/>
  <c r="AE8" i="15"/>
  <c r="AF8" i="15"/>
  <c r="AG8" i="15"/>
  <c r="AH8" i="15"/>
  <c r="AI8" i="15"/>
  <c r="AJ8" i="15"/>
  <c r="AK8" i="15"/>
  <c r="AL8" i="15"/>
  <c r="AM8" i="15"/>
  <c r="AN8" i="15"/>
  <c r="AO8" i="15"/>
  <c r="AP8" i="15"/>
  <c r="AQ8" i="15"/>
  <c r="AR8" i="15"/>
  <c r="AS8" i="15"/>
  <c r="AT8" i="15"/>
  <c r="AU8" i="15"/>
  <c r="AV8" i="15"/>
  <c r="AW8" i="15"/>
  <c r="AX8" i="15"/>
  <c r="AY8" i="15"/>
  <c r="AZ8" i="15"/>
  <c r="BA8" i="15"/>
  <c r="BB8" i="15"/>
  <c r="BC8" i="15"/>
  <c r="BD8" i="15"/>
  <c r="BE8" i="15"/>
  <c r="BF8" i="15"/>
  <c r="BG8" i="15"/>
  <c r="BH8" i="15"/>
  <c r="BI8" i="15"/>
  <c r="BJ8" i="15"/>
  <c r="BK8" i="15"/>
  <c r="BL8" i="15"/>
  <c r="BM8" i="15"/>
  <c r="BN8" i="15"/>
  <c r="BO8" i="15"/>
  <c r="BP8" i="15"/>
  <c r="BQ8" i="15"/>
  <c r="BR8" i="15"/>
  <c r="BS8" i="15"/>
  <c r="BT8" i="15"/>
  <c r="BU8" i="15"/>
  <c r="BV8" i="15"/>
  <c r="BW8" i="15"/>
  <c r="BX8" i="15"/>
  <c r="BY8" i="15"/>
  <c r="BZ8" i="15"/>
  <c r="CA8" i="15"/>
  <c r="CB8" i="15"/>
  <c r="CC8" i="15"/>
  <c r="CD8" i="15"/>
  <c r="CE8" i="15"/>
  <c r="CF8" i="15"/>
  <c r="CG8" i="15"/>
  <c r="CH8" i="15"/>
  <c r="CI8" i="15"/>
  <c r="CJ8" i="15"/>
  <c r="CK8" i="15"/>
  <c r="CL8" i="15"/>
  <c r="CM8" i="15"/>
  <c r="CN8" i="15"/>
  <c r="CO8" i="15"/>
  <c r="CP8" i="15"/>
  <c r="CQ8" i="15"/>
  <c r="CR8" i="15"/>
  <c r="CS8" i="15"/>
  <c r="CT8" i="15"/>
  <c r="CU8" i="15"/>
  <c r="CV8" i="15"/>
  <c r="CW8" i="15"/>
  <c r="CX8" i="15"/>
  <c r="CY8" i="15"/>
  <c r="CZ8" i="15"/>
  <c r="DA8" i="15"/>
  <c r="DB8" i="15"/>
  <c r="DC8" i="15"/>
  <c r="DD8" i="15"/>
  <c r="DE8" i="15"/>
  <c r="DF8" i="15"/>
  <c r="DG8" i="15"/>
  <c r="DH8" i="15"/>
  <c r="DI8" i="15"/>
  <c r="DJ8" i="15"/>
  <c r="DK8" i="15"/>
  <c r="DL8" i="15"/>
  <c r="DM8" i="15"/>
  <c r="DN8" i="15"/>
  <c r="DO8" i="15"/>
  <c r="DP8" i="15"/>
  <c r="DQ8" i="15"/>
  <c r="DR8" i="15"/>
  <c r="DS8" i="15"/>
  <c r="DT8" i="15"/>
  <c r="DU8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AS9" i="15"/>
  <c r="AT9" i="15"/>
  <c r="AU9" i="15"/>
  <c r="AV9" i="15"/>
  <c r="AW9" i="15"/>
  <c r="AX9" i="15"/>
  <c r="AY9" i="15"/>
  <c r="AZ9" i="15"/>
  <c r="BA9" i="15"/>
  <c r="BB9" i="15"/>
  <c r="BC9" i="15"/>
  <c r="BD9" i="15"/>
  <c r="BE9" i="15"/>
  <c r="BF9" i="15"/>
  <c r="BG9" i="15"/>
  <c r="BH9" i="15"/>
  <c r="BI9" i="15"/>
  <c r="BJ9" i="15"/>
  <c r="BK9" i="15"/>
  <c r="BL9" i="15"/>
  <c r="BM9" i="15"/>
  <c r="BN9" i="15"/>
  <c r="BO9" i="15"/>
  <c r="BP9" i="15"/>
  <c r="BQ9" i="15"/>
  <c r="BR9" i="15"/>
  <c r="BS9" i="15"/>
  <c r="BT9" i="15"/>
  <c r="BU9" i="15"/>
  <c r="BV9" i="15"/>
  <c r="BW9" i="15"/>
  <c r="BX9" i="15"/>
  <c r="BY9" i="15"/>
  <c r="BZ9" i="15"/>
  <c r="CA9" i="15"/>
  <c r="CB9" i="15"/>
  <c r="CC9" i="15"/>
  <c r="CD9" i="15"/>
  <c r="CE9" i="15"/>
  <c r="CF9" i="15"/>
  <c r="CG9" i="15"/>
  <c r="CH9" i="15"/>
  <c r="CI9" i="15"/>
  <c r="CJ9" i="15"/>
  <c r="CK9" i="15"/>
  <c r="CL9" i="15"/>
  <c r="CM9" i="15"/>
  <c r="CN9" i="15"/>
  <c r="CO9" i="15"/>
  <c r="CP9" i="15"/>
  <c r="CQ9" i="15"/>
  <c r="CR9" i="15"/>
  <c r="CS9" i="15"/>
  <c r="CT9" i="15"/>
  <c r="CU9" i="15"/>
  <c r="CV9" i="15"/>
  <c r="CW9" i="15"/>
  <c r="CX9" i="15"/>
  <c r="CY9" i="15"/>
  <c r="CZ9" i="15"/>
  <c r="DA9" i="15"/>
  <c r="DB9" i="15"/>
  <c r="DC9" i="15"/>
  <c r="DD9" i="15"/>
  <c r="DE9" i="15"/>
  <c r="DF9" i="15"/>
  <c r="DG9" i="15"/>
  <c r="DH9" i="15"/>
  <c r="DI9" i="15"/>
  <c r="DJ9" i="15"/>
  <c r="DK9" i="15"/>
  <c r="DL9" i="15"/>
  <c r="DM9" i="15"/>
  <c r="DN9" i="15"/>
  <c r="DO9" i="15"/>
  <c r="DP9" i="15"/>
  <c r="DQ9" i="15"/>
  <c r="DR9" i="15"/>
  <c r="DS9" i="15"/>
  <c r="DT9" i="15"/>
  <c r="DU9" i="15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AS10" i="15"/>
  <c r="AT10" i="15"/>
  <c r="AU10" i="15"/>
  <c r="AV10" i="15"/>
  <c r="AW10" i="15"/>
  <c r="AX10" i="15"/>
  <c r="AY10" i="15"/>
  <c r="AZ10" i="15"/>
  <c r="BA10" i="15"/>
  <c r="BB10" i="15"/>
  <c r="BC10" i="15"/>
  <c r="BD10" i="15"/>
  <c r="BE10" i="15"/>
  <c r="BF10" i="15"/>
  <c r="BG10" i="15"/>
  <c r="BH10" i="15"/>
  <c r="BI10" i="15"/>
  <c r="BJ10" i="15"/>
  <c r="BK10" i="15"/>
  <c r="BL10" i="15"/>
  <c r="BM10" i="15"/>
  <c r="BN10" i="15"/>
  <c r="BO10" i="15"/>
  <c r="BP10" i="15"/>
  <c r="BQ10" i="15"/>
  <c r="BR10" i="15"/>
  <c r="BS10" i="15"/>
  <c r="BT10" i="15"/>
  <c r="BU10" i="15"/>
  <c r="BV10" i="15"/>
  <c r="BW10" i="15"/>
  <c r="BX10" i="15"/>
  <c r="BY10" i="15"/>
  <c r="BZ10" i="15"/>
  <c r="CA10" i="15"/>
  <c r="CB10" i="15"/>
  <c r="CC10" i="15"/>
  <c r="CD10" i="15"/>
  <c r="CE10" i="15"/>
  <c r="CF10" i="15"/>
  <c r="CG10" i="15"/>
  <c r="CH10" i="15"/>
  <c r="CI10" i="15"/>
  <c r="CJ10" i="15"/>
  <c r="CK10" i="15"/>
  <c r="CL10" i="15"/>
  <c r="CM10" i="15"/>
  <c r="CN10" i="15"/>
  <c r="CO10" i="15"/>
  <c r="CP10" i="15"/>
  <c r="CQ10" i="15"/>
  <c r="CR10" i="15"/>
  <c r="CS10" i="15"/>
  <c r="CT10" i="15"/>
  <c r="CU10" i="15"/>
  <c r="CV10" i="15"/>
  <c r="CW10" i="15"/>
  <c r="CX10" i="15"/>
  <c r="CY10" i="15"/>
  <c r="CZ10" i="15"/>
  <c r="DA10" i="15"/>
  <c r="DB10" i="15"/>
  <c r="DC10" i="15"/>
  <c r="DD10" i="15"/>
  <c r="DE10" i="15"/>
  <c r="DF10" i="15"/>
  <c r="DG10" i="15"/>
  <c r="DH10" i="15"/>
  <c r="DI10" i="15"/>
  <c r="DJ10" i="15"/>
  <c r="DK10" i="15"/>
  <c r="DL10" i="15"/>
  <c r="DM10" i="15"/>
  <c r="DN10" i="15"/>
  <c r="DO10" i="15"/>
  <c r="DP10" i="15"/>
  <c r="DQ10" i="15"/>
  <c r="DR10" i="15"/>
  <c r="DS10" i="15"/>
  <c r="DT10" i="15"/>
  <c r="DU10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AS11" i="15"/>
  <c r="AT11" i="15"/>
  <c r="AU11" i="15"/>
  <c r="AV11" i="15"/>
  <c r="AW11" i="15"/>
  <c r="AX11" i="15"/>
  <c r="AY11" i="15"/>
  <c r="AZ11" i="15"/>
  <c r="BA11" i="15"/>
  <c r="BB11" i="15"/>
  <c r="BC11" i="15"/>
  <c r="BD11" i="15"/>
  <c r="BE11" i="15"/>
  <c r="BF11" i="15"/>
  <c r="BG11" i="15"/>
  <c r="BH11" i="15"/>
  <c r="BI11" i="15"/>
  <c r="BJ11" i="15"/>
  <c r="BK11" i="15"/>
  <c r="BL11" i="15"/>
  <c r="BM11" i="15"/>
  <c r="BN11" i="15"/>
  <c r="BO11" i="15"/>
  <c r="BP11" i="15"/>
  <c r="BQ11" i="15"/>
  <c r="BR11" i="15"/>
  <c r="BS11" i="15"/>
  <c r="BT11" i="15"/>
  <c r="BU11" i="15"/>
  <c r="BV11" i="15"/>
  <c r="BW11" i="15"/>
  <c r="BX11" i="15"/>
  <c r="BY11" i="15"/>
  <c r="BZ11" i="15"/>
  <c r="CA11" i="15"/>
  <c r="CB11" i="15"/>
  <c r="CC11" i="15"/>
  <c r="CD11" i="15"/>
  <c r="CE11" i="15"/>
  <c r="CF11" i="15"/>
  <c r="CG11" i="15"/>
  <c r="CH11" i="15"/>
  <c r="CI11" i="15"/>
  <c r="CJ11" i="15"/>
  <c r="CK11" i="15"/>
  <c r="CL11" i="15"/>
  <c r="CM11" i="15"/>
  <c r="CN11" i="15"/>
  <c r="CO11" i="15"/>
  <c r="CP11" i="15"/>
  <c r="CQ11" i="15"/>
  <c r="CR11" i="15"/>
  <c r="CS11" i="15"/>
  <c r="CT11" i="15"/>
  <c r="CU11" i="15"/>
  <c r="CV11" i="15"/>
  <c r="CW11" i="15"/>
  <c r="CX11" i="15"/>
  <c r="CY11" i="15"/>
  <c r="CZ11" i="15"/>
  <c r="DA11" i="15"/>
  <c r="DB11" i="15"/>
  <c r="DC11" i="15"/>
  <c r="DD11" i="15"/>
  <c r="DE11" i="15"/>
  <c r="DF11" i="15"/>
  <c r="DG11" i="15"/>
  <c r="DH11" i="15"/>
  <c r="DI11" i="15"/>
  <c r="DJ11" i="15"/>
  <c r="DK11" i="15"/>
  <c r="DL11" i="15"/>
  <c r="DM11" i="15"/>
  <c r="DN11" i="15"/>
  <c r="DO11" i="15"/>
  <c r="DP11" i="15"/>
  <c r="DQ11" i="15"/>
  <c r="DR11" i="15"/>
  <c r="DS11" i="15"/>
  <c r="DT11" i="15"/>
  <c r="DU11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AT12" i="15"/>
  <c r="AU12" i="15"/>
  <c r="AV12" i="15"/>
  <c r="AW12" i="15"/>
  <c r="AX12" i="15"/>
  <c r="AY12" i="15"/>
  <c r="AZ12" i="15"/>
  <c r="BA12" i="15"/>
  <c r="BB12" i="15"/>
  <c r="BC12" i="15"/>
  <c r="BD12" i="15"/>
  <c r="BE12" i="15"/>
  <c r="BF12" i="15"/>
  <c r="BG12" i="15"/>
  <c r="BH12" i="15"/>
  <c r="BI12" i="15"/>
  <c r="BJ12" i="15"/>
  <c r="BK12" i="15"/>
  <c r="BL12" i="15"/>
  <c r="BM12" i="15"/>
  <c r="BN12" i="15"/>
  <c r="BO12" i="15"/>
  <c r="BP12" i="15"/>
  <c r="BQ12" i="15"/>
  <c r="BR12" i="15"/>
  <c r="BS12" i="15"/>
  <c r="BT12" i="15"/>
  <c r="BU12" i="15"/>
  <c r="BV12" i="15"/>
  <c r="BW12" i="15"/>
  <c r="BX12" i="15"/>
  <c r="BY12" i="15"/>
  <c r="BZ12" i="15"/>
  <c r="CA12" i="15"/>
  <c r="CB12" i="15"/>
  <c r="CC12" i="15"/>
  <c r="CD12" i="15"/>
  <c r="CE12" i="15"/>
  <c r="CF12" i="15"/>
  <c r="CG12" i="15"/>
  <c r="CH12" i="15"/>
  <c r="CI12" i="15"/>
  <c r="CJ12" i="15"/>
  <c r="CK12" i="15"/>
  <c r="CL12" i="15"/>
  <c r="CM12" i="15"/>
  <c r="CN12" i="15"/>
  <c r="CO12" i="15"/>
  <c r="CP12" i="15"/>
  <c r="CQ12" i="15"/>
  <c r="CR12" i="15"/>
  <c r="CS12" i="15"/>
  <c r="CT12" i="15"/>
  <c r="CU12" i="15"/>
  <c r="CV12" i="15"/>
  <c r="CW12" i="15"/>
  <c r="CX12" i="15"/>
  <c r="CY12" i="15"/>
  <c r="CZ12" i="15"/>
  <c r="DA12" i="15"/>
  <c r="DB12" i="15"/>
  <c r="DC12" i="15"/>
  <c r="DD12" i="15"/>
  <c r="DE12" i="15"/>
  <c r="DF12" i="15"/>
  <c r="DG12" i="15"/>
  <c r="DH12" i="15"/>
  <c r="DI12" i="15"/>
  <c r="DJ12" i="15"/>
  <c r="DK12" i="15"/>
  <c r="DL12" i="15"/>
  <c r="DM12" i="15"/>
  <c r="DN12" i="15"/>
  <c r="DO12" i="15"/>
  <c r="DP12" i="15"/>
  <c r="DQ12" i="15"/>
  <c r="DR12" i="15"/>
  <c r="DS12" i="15"/>
  <c r="DT12" i="15"/>
  <c r="DU12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AT13" i="15"/>
  <c r="AU13" i="15"/>
  <c r="AV13" i="15"/>
  <c r="AW13" i="15"/>
  <c r="AX13" i="15"/>
  <c r="AY13" i="15"/>
  <c r="AZ13" i="15"/>
  <c r="BA13" i="15"/>
  <c r="BB13" i="15"/>
  <c r="BC13" i="15"/>
  <c r="BD13" i="15"/>
  <c r="BE13" i="15"/>
  <c r="BF13" i="15"/>
  <c r="BG13" i="15"/>
  <c r="BH13" i="15"/>
  <c r="BI13" i="15"/>
  <c r="BJ13" i="15"/>
  <c r="BK13" i="15"/>
  <c r="BL13" i="15"/>
  <c r="BM13" i="15"/>
  <c r="BN13" i="15"/>
  <c r="BO13" i="15"/>
  <c r="BP13" i="15"/>
  <c r="BQ13" i="15"/>
  <c r="BR13" i="15"/>
  <c r="BS13" i="15"/>
  <c r="BT13" i="15"/>
  <c r="BU13" i="15"/>
  <c r="BV13" i="15"/>
  <c r="BW13" i="15"/>
  <c r="BX13" i="15"/>
  <c r="BY13" i="15"/>
  <c r="BZ13" i="15"/>
  <c r="CA13" i="15"/>
  <c r="CB13" i="15"/>
  <c r="CC13" i="15"/>
  <c r="CD13" i="15"/>
  <c r="CE13" i="15"/>
  <c r="CF13" i="15"/>
  <c r="CG13" i="15"/>
  <c r="CH13" i="15"/>
  <c r="CI13" i="15"/>
  <c r="CJ13" i="15"/>
  <c r="CK13" i="15"/>
  <c r="CL13" i="15"/>
  <c r="CM13" i="15"/>
  <c r="CN13" i="15"/>
  <c r="CO13" i="15"/>
  <c r="CP13" i="15"/>
  <c r="CQ13" i="15"/>
  <c r="CR13" i="15"/>
  <c r="CS13" i="15"/>
  <c r="CT13" i="15"/>
  <c r="CU13" i="15"/>
  <c r="CV13" i="15"/>
  <c r="CW13" i="15"/>
  <c r="CX13" i="15"/>
  <c r="CY13" i="15"/>
  <c r="CZ13" i="15"/>
  <c r="DA13" i="15"/>
  <c r="DB13" i="15"/>
  <c r="DC13" i="15"/>
  <c r="DD13" i="15"/>
  <c r="DE13" i="15"/>
  <c r="DF13" i="15"/>
  <c r="DG13" i="15"/>
  <c r="DH13" i="15"/>
  <c r="DI13" i="15"/>
  <c r="DJ13" i="15"/>
  <c r="DK13" i="15"/>
  <c r="DL13" i="15"/>
  <c r="DM13" i="15"/>
  <c r="DN13" i="15"/>
  <c r="DO13" i="15"/>
  <c r="DP13" i="15"/>
  <c r="DQ13" i="15"/>
  <c r="DR13" i="15"/>
  <c r="DS13" i="15"/>
  <c r="DT13" i="15"/>
  <c r="DU13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AS14" i="15"/>
  <c r="AT14" i="15"/>
  <c r="AU14" i="15"/>
  <c r="AV14" i="15"/>
  <c r="AW14" i="15"/>
  <c r="AX14" i="15"/>
  <c r="AY14" i="15"/>
  <c r="AZ14" i="15"/>
  <c r="BA14" i="15"/>
  <c r="BB14" i="15"/>
  <c r="BC14" i="15"/>
  <c r="BD14" i="15"/>
  <c r="BE14" i="15"/>
  <c r="BF14" i="15"/>
  <c r="BG14" i="15"/>
  <c r="BH14" i="15"/>
  <c r="BI14" i="15"/>
  <c r="BJ14" i="15"/>
  <c r="BK14" i="15"/>
  <c r="BL14" i="15"/>
  <c r="BM14" i="15"/>
  <c r="BN14" i="15"/>
  <c r="BO14" i="15"/>
  <c r="BP14" i="15"/>
  <c r="BQ14" i="15"/>
  <c r="BR14" i="15"/>
  <c r="BS14" i="15"/>
  <c r="BT14" i="15"/>
  <c r="BU14" i="15"/>
  <c r="BV14" i="15"/>
  <c r="BW14" i="15"/>
  <c r="BX14" i="15"/>
  <c r="BY14" i="15"/>
  <c r="BZ14" i="15"/>
  <c r="CA14" i="15"/>
  <c r="CB14" i="15"/>
  <c r="CC14" i="15"/>
  <c r="CD14" i="15"/>
  <c r="CE14" i="15"/>
  <c r="CF14" i="15"/>
  <c r="CG14" i="15"/>
  <c r="CH14" i="15"/>
  <c r="CI14" i="15"/>
  <c r="CJ14" i="15"/>
  <c r="CK14" i="15"/>
  <c r="CL14" i="15"/>
  <c r="CM14" i="15"/>
  <c r="CN14" i="15"/>
  <c r="CO14" i="15"/>
  <c r="CP14" i="15"/>
  <c r="CQ14" i="15"/>
  <c r="CR14" i="15"/>
  <c r="CS14" i="15"/>
  <c r="CT14" i="15"/>
  <c r="CU14" i="15"/>
  <c r="CV14" i="15"/>
  <c r="CW14" i="15"/>
  <c r="CX14" i="15"/>
  <c r="CY14" i="15"/>
  <c r="CZ14" i="15"/>
  <c r="DA14" i="15"/>
  <c r="DB14" i="15"/>
  <c r="DC14" i="15"/>
  <c r="DD14" i="15"/>
  <c r="DE14" i="15"/>
  <c r="DF14" i="15"/>
  <c r="DG14" i="15"/>
  <c r="DH14" i="15"/>
  <c r="DI14" i="15"/>
  <c r="DJ14" i="15"/>
  <c r="DK14" i="15"/>
  <c r="DL14" i="15"/>
  <c r="DM14" i="15"/>
  <c r="DN14" i="15"/>
  <c r="DO14" i="15"/>
  <c r="DP14" i="15"/>
  <c r="DQ14" i="15"/>
  <c r="DR14" i="15"/>
  <c r="DS14" i="15"/>
  <c r="DT14" i="15"/>
  <c r="DU14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AT15" i="15"/>
  <c r="AU15" i="15"/>
  <c r="AV15" i="15"/>
  <c r="AW15" i="15"/>
  <c r="AX15" i="15"/>
  <c r="AY15" i="15"/>
  <c r="AZ15" i="15"/>
  <c r="BA15" i="15"/>
  <c r="BB15" i="15"/>
  <c r="BC15" i="15"/>
  <c r="BD15" i="15"/>
  <c r="BE15" i="15"/>
  <c r="BF15" i="15"/>
  <c r="BG15" i="15"/>
  <c r="BH15" i="15"/>
  <c r="BI15" i="15"/>
  <c r="BJ15" i="15"/>
  <c r="BK15" i="15"/>
  <c r="BL15" i="15"/>
  <c r="BM15" i="15"/>
  <c r="BN15" i="15"/>
  <c r="BO15" i="15"/>
  <c r="BP15" i="15"/>
  <c r="BQ15" i="15"/>
  <c r="BR15" i="15"/>
  <c r="BS15" i="15"/>
  <c r="BT15" i="15"/>
  <c r="BU15" i="15"/>
  <c r="BV15" i="15"/>
  <c r="BW15" i="15"/>
  <c r="BX15" i="15"/>
  <c r="BY15" i="15"/>
  <c r="BZ15" i="15"/>
  <c r="CA15" i="15"/>
  <c r="CB15" i="15"/>
  <c r="CC15" i="15"/>
  <c r="CD15" i="15"/>
  <c r="CE15" i="15"/>
  <c r="CF15" i="15"/>
  <c r="CG15" i="15"/>
  <c r="CH15" i="15"/>
  <c r="CI15" i="15"/>
  <c r="CJ15" i="15"/>
  <c r="CK15" i="15"/>
  <c r="CL15" i="15"/>
  <c r="CM15" i="15"/>
  <c r="CN15" i="15"/>
  <c r="CO15" i="15"/>
  <c r="CP15" i="15"/>
  <c r="CQ15" i="15"/>
  <c r="CR15" i="15"/>
  <c r="CS15" i="15"/>
  <c r="CT15" i="15"/>
  <c r="CU15" i="15"/>
  <c r="CV15" i="15"/>
  <c r="CW15" i="15"/>
  <c r="CX15" i="15"/>
  <c r="CY15" i="15"/>
  <c r="CZ15" i="15"/>
  <c r="DA15" i="15"/>
  <c r="DB15" i="15"/>
  <c r="DC15" i="15"/>
  <c r="DD15" i="15"/>
  <c r="DE15" i="15"/>
  <c r="DF15" i="15"/>
  <c r="DG15" i="15"/>
  <c r="DH15" i="15"/>
  <c r="DI15" i="15"/>
  <c r="DJ15" i="15"/>
  <c r="DK15" i="15"/>
  <c r="DL15" i="15"/>
  <c r="DM15" i="15"/>
  <c r="DN15" i="15"/>
  <c r="DO15" i="15"/>
  <c r="DP15" i="15"/>
  <c r="DQ15" i="15"/>
  <c r="DR15" i="15"/>
  <c r="DS15" i="15"/>
  <c r="DT15" i="15"/>
  <c r="DU15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Y16" i="15"/>
  <c r="AZ16" i="15"/>
  <c r="BA16" i="15"/>
  <c r="BB16" i="15"/>
  <c r="BC16" i="15"/>
  <c r="BD16" i="15"/>
  <c r="BE16" i="15"/>
  <c r="BF16" i="15"/>
  <c r="BG16" i="15"/>
  <c r="BH16" i="15"/>
  <c r="BI16" i="15"/>
  <c r="BJ16" i="15"/>
  <c r="BK16" i="15"/>
  <c r="BL16" i="15"/>
  <c r="BM16" i="15"/>
  <c r="BN16" i="15"/>
  <c r="BO16" i="15"/>
  <c r="BP16" i="15"/>
  <c r="BQ16" i="15"/>
  <c r="BR16" i="15"/>
  <c r="BS16" i="15"/>
  <c r="BT16" i="15"/>
  <c r="BU16" i="15"/>
  <c r="BV16" i="15"/>
  <c r="BW16" i="15"/>
  <c r="BX16" i="15"/>
  <c r="BY16" i="15"/>
  <c r="BZ16" i="15"/>
  <c r="CA16" i="15"/>
  <c r="CB16" i="15"/>
  <c r="CC16" i="15"/>
  <c r="CD16" i="15"/>
  <c r="CE16" i="15"/>
  <c r="CF16" i="15"/>
  <c r="CG16" i="15"/>
  <c r="CH16" i="15"/>
  <c r="CI16" i="15"/>
  <c r="CJ16" i="15"/>
  <c r="CK16" i="15"/>
  <c r="CL16" i="15"/>
  <c r="CM16" i="15"/>
  <c r="CN16" i="15"/>
  <c r="CO16" i="15"/>
  <c r="CP16" i="15"/>
  <c r="CQ16" i="15"/>
  <c r="CR16" i="15"/>
  <c r="CS16" i="15"/>
  <c r="CT16" i="15"/>
  <c r="CU16" i="15"/>
  <c r="CV16" i="15"/>
  <c r="CW16" i="15"/>
  <c r="CX16" i="15"/>
  <c r="CY16" i="15"/>
  <c r="CZ16" i="15"/>
  <c r="DA16" i="15"/>
  <c r="DB16" i="15"/>
  <c r="DC16" i="15"/>
  <c r="DD16" i="15"/>
  <c r="DE16" i="15"/>
  <c r="DF16" i="15"/>
  <c r="DG16" i="15"/>
  <c r="DH16" i="15"/>
  <c r="DI16" i="15"/>
  <c r="DJ16" i="15"/>
  <c r="DK16" i="15"/>
  <c r="DL16" i="15"/>
  <c r="DM16" i="15"/>
  <c r="DN16" i="15"/>
  <c r="DO16" i="15"/>
  <c r="DP16" i="15"/>
  <c r="DQ16" i="15"/>
  <c r="DR16" i="15"/>
  <c r="DS16" i="15"/>
  <c r="DT16" i="15"/>
  <c r="DU16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AT17" i="15"/>
  <c r="AU17" i="15"/>
  <c r="AV17" i="15"/>
  <c r="AW17" i="15"/>
  <c r="AX17" i="15"/>
  <c r="AY17" i="15"/>
  <c r="AZ17" i="15"/>
  <c r="BA17" i="15"/>
  <c r="BB17" i="15"/>
  <c r="BC17" i="15"/>
  <c r="BD17" i="15"/>
  <c r="BE17" i="15"/>
  <c r="BF17" i="15"/>
  <c r="BG17" i="15"/>
  <c r="BH17" i="15"/>
  <c r="BI17" i="15"/>
  <c r="BJ17" i="15"/>
  <c r="BK17" i="15"/>
  <c r="BL17" i="15"/>
  <c r="BM17" i="15"/>
  <c r="BN17" i="15"/>
  <c r="BO17" i="15"/>
  <c r="BP17" i="15"/>
  <c r="BQ17" i="15"/>
  <c r="BR17" i="15"/>
  <c r="BS17" i="15"/>
  <c r="BT17" i="15"/>
  <c r="BU17" i="15"/>
  <c r="BV17" i="15"/>
  <c r="BW17" i="15"/>
  <c r="BX17" i="15"/>
  <c r="BY17" i="15"/>
  <c r="BZ17" i="15"/>
  <c r="CA17" i="15"/>
  <c r="CB17" i="15"/>
  <c r="CC17" i="15"/>
  <c r="CD17" i="15"/>
  <c r="CE17" i="15"/>
  <c r="CF17" i="15"/>
  <c r="CG17" i="15"/>
  <c r="CH17" i="15"/>
  <c r="CI17" i="15"/>
  <c r="CJ17" i="15"/>
  <c r="CK17" i="15"/>
  <c r="CL17" i="15"/>
  <c r="CM17" i="15"/>
  <c r="CN17" i="15"/>
  <c r="CO17" i="15"/>
  <c r="CP17" i="15"/>
  <c r="CQ17" i="15"/>
  <c r="CR17" i="15"/>
  <c r="CS17" i="15"/>
  <c r="CT17" i="15"/>
  <c r="CU17" i="15"/>
  <c r="CV17" i="15"/>
  <c r="CW17" i="15"/>
  <c r="CX17" i="15"/>
  <c r="CY17" i="15"/>
  <c r="CZ17" i="15"/>
  <c r="DA17" i="15"/>
  <c r="DB17" i="15"/>
  <c r="DC17" i="15"/>
  <c r="DD17" i="15"/>
  <c r="DE17" i="15"/>
  <c r="DF17" i="15"/>
  <c r="DG17" i="15"/>
  <c r="DH17" i="15"/>
  <c r="DI17" i="15"/>
  <c r="DJ17" i="15"/>
  <c r="DK17" i="15"/>
  <c r="DL17" i="15"/>
  <c r="DM17" i="15"/>
  <c r="DN17" i="15"/>
  <c r="DO17" i="15"/>
  <c r="DP17" i="15"/>
  <c r="DQ17" i="15"/>
  <c r="DR17" i="15"/>
  <c r="DS17" i="15"/>
  <c r="DT17" i="15"/>
  <c r="DU17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AS18" i="15"/>
  <c r="AT18" i="15"/>
  <c r="AU18" i="15"/>
  <c r="AV18" i="15"/>
  <c r="AW18" i="15"/>
  <c r="AX18" i="15"/>
  <c r="AY18" i="15"/>
  <c r="AZ18" i="15"/>
  <c r="BA18" i="15"/>
  <c r="BB18" i="15"/>
  <c r="BC18" i="15"/>
  <c r="BD18" i="15"/>
  <c r="BE18" i="15"/>
  <c r="BF18" i="15"/>
  <c r="BG18" i="15"/>
  <c r="BH18" i="15"/>
  <c r="BI18" i="15"/>
  <c r="BJ18" i="15"/>
  <c r="BK18" i="15"/>
  <c r="BL18" i="15"/>
  <c r="BM18" i="15"/>
  <c r="BN18" i="15"/>
  <c r="BO18" i="15"/>
  <c r="BP18" i="15"/>
  <c r="BQ18" i="15"/>
  <c r="BR18" i="15"/>
  <c r="BS18" i="15"/>
  <c r="BT18" i="15"/>
  <c r="BU18" i="15"/>
  <c r="BV18" i="15"/>
  <c r="BW18" i="15"/>
  <c r="BX18" i="15"/>
  <c r="BY18" i="15"/>
  <c r="BZ18" i="15"/>
  <c r="CA18" i="15"/>
  <c r="CB18" i="15"/>
  <c r="CC18" i="15"/>
  <c r="CD18" i="15"/>
  <c r="CE18" i="15"/>
  <c r="CF18" i="15"/>
  <c r="CG18" i="15"/>
  <c r="CH18" i="15"/>
  <c r="CI18" i="15"/>
  <c r="CJ18" i="15"/>
  <c r="CK18" i="15"/>
  <c r="CL18" i="15"/>
  <c r="CM18" i="15"/>
  <c r="CN18" i="15"/>
  <c r="CO18" i="15"/>
  <c r="CP18" i="15"/>
  <c r="CQ18" i="15"/>
  <c r="CR18" i="15"/>
  <c r="CS18" i="15"/>
  <c r="CT18" i="15"/>
  <c r="CU18" i="15"/>
  <c r="CV18" i="15"/>
  <c r="CW18" i="15"/>
  <c r="CX18" i="15"/>
  <c r="CY18" i="15"/>
  <c r="CZ18" i="15"/>
  <c r="DA18" i="15"/>
  <c r="DB18" i="15"/>
  <c r="DC18" i="15"/>
  <c r="DD18" i="15"/>
  <c r="DE18" i="15"/>
  <c r="DF18" i="15"/>
  <c r="DG18" i="15"/>
  <c r="DH18" i="15"/>
  <c r="DI18" i="15"/>
  <c r="DJ18" i="15"/>
  <c r="DK18" i="15"/>
  <c r="DL18" i="15"/>
  <c r="DM18" i="15"/>
  <c r="DN18" i="15"/>
  <c r="DO18" i="15"/>
  <c r="DP18" i="15"/>
  <c r="DQ18" i="15"/>
  <c r="DR18" i="15"/>
  <c r="DS18" i="15"/>
  <c r="DT18" i="15"/>
  <c r="DU18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AS19" i="15"/>
  <c r="AT19" i="15"/>
  <c r="AU19" i="15"/>
  <c r="AV19" i="15"/>
  <c r="AW19" i="15"/>
  <c r="AX19" i="15"/>
  <c r="AY19" i="15"/>
  <c r="AZ19" i="15"/>
  <c r="BA19" i="15"/>
  <c r="BB19" i="15"/>
  <c r="BC19" i="15"/>
  <c r="BD19" i="15"/>
  <c r="BE19" i="15"/>
  <c r="BF19" i="15"/>
  <c r="BG19" i="15"/>
  <c r="BH19" i="15"/>
  <c r="BI19" i="15"/>
  <c r="BJ19" i="15"/>
  <c r="BK19" i="15"/>
  <c r="BL19" i="15"/>
  <c r="BM19" i="15"/>
  <c r="BN19" i="15"/>
  <c r="BO19" i="15"/>
  <c r="BP19" i="15"/>
  <c r="BQ19" i="15"/>
  <c r="BR19" i="15"/>
  <c r="BS19" i="15"/>
  <c r="BT19" i="15"/>
  <c r="BU19" i="15"/>
  <c r="BV19" i="15"/>
  <c r="BW19" i="15"/>
  <c r="BX19" i="15"/>
  <c r="BY19" i="15"/>
  <c r="BZ19" i="15"/>
  <c r="CA19" i="15"/>
  <c r="CB19" i="15"/>
  <c r="CC19" i="15"/>
  <c r="CD19" i="15"/>
  <c r="CE19" i="15"/>
  <c r="CF19" i="15"/>
  <c r="CG19" i="15"/>
  <c r="CH19" i="15"/>
  <c r="CI19" i="15"/>
  <c r="CJ19" i="15"/>
  <c r="CK19" i="15"/>
  <c r="CL19" i="15"/>
  <c r="CM19" i="15"/>
  <c r="CN19" i="15"/>
  <c r="CO19" i="15"/>
  <c r="CP19" i="15"/>
  <c r="CQ19" i="15"/>
  <c r="CR19" i="15"/>
  <c r="CS19" i="15"/>
  <c r="CT19" i="15"/>
  <c r="CU19" i="15"/>
  <c r="CV19" i="15"/>
  <c r="CW19" i="15"/>
  <c r="CX19" i="15"/>
  <c r="CY19" i="15"/>
  <c r="CZ19" i="15"/>
  <c r="DA19" i="15"/>
  <c r="DB19" i="15"/>
  <c r="DC19" i="15"/>
  <c r="DD19" i="15"/>
  <c r="DE19" i="15"/>
  <c r="DF19" i="15"/>
  <c r="DG19" i="15"/>
  <c r="DH19" i="15"/>
  <c r="DI19" i="15"/>
  <c r="DJ19" i="15"/>
  <c r="DK19" i="15"/>
  <c r="DL19" i="15"/>
  <c r="DM19" i="15"/>
  <c r="DN19" i="15"/>
  <c r="DO19" i="15"/>
  <c r="DP19" i="15"/>
  <c r="DQ19" i="15"/>
  <c r="DR19" i="15"/>
  <c r="DS19" i="15"/>
  <c r="DT19" i="15"/>
  <c r="DU19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Z20" i="15"/>
  <c r="BA20" i="15"/>
  <c r="BB20" i="15"/>
  <c r="BC20" i="15"/>
  <c r="BD20" i="15"/>
  <c r="BE20" i="15"/>
  <c r="BF20" i="15"/>
  <c r="BG20" i="15"/>
  <c r="BH20" i="15"/>
  <c r="BI20" i="15"/>
  <c r="BJ20" i="15"/>
  <c r="BK20" i="15"/>
  <c r="BL20" i="15"/>
  <c r="BM20" i="15"/>
  <c r="BN20" i="15"/>
  <c r="BO20" i="15"/>
  <c r="BP20" i="15"/>
  <c r="BQ20" i="15"/>
  <c r="BR20" i="15"/>
  <c r="BS20" i="15"/>
  <c r="BT20" i="15"/>
  <c r="BU20" i="15"/>
  <c r="BV20" i="15"/>
  <c r="BW20" i="15"/>
  <c r="BX20" i="15"/>
  <c r="BY20" i="15"/>
  <c r="BZ20" i="15"/>
  <c r="CA20" i="15"/>
  <c r="CB20" i="15"/>
  <c r="CC20" i="15"/>
  <c r="CD20" i="15"/>
  <c r="CE20" i="15"/>
  <c r="CF20" i="15"/>
  <c r="CG20" i="15"/>
  <c r="CH20" i="15"/>
  <c r="CI20" i="15"/>
  <c r="CJ20" i="15"/>
  <c r="CK20" i="15"/>
  <c r="CL20" i="15"/>
  <c r="CM20" i="15"/>
  <c r="CN20" i="15"/>
  <c r="CO20" i="15"/>
  <c r="CP20" i="15"/>
  <c r="CQ20" i="15"/>
  <c r="CR20" i="15"/>
  <c r="CS20" i="15"/>
  <c r="CT20" i="15"/>
  <c r="CU20" i="15"/>
  <c r="CV20" i="15"/>
  <c r="CW20" i="15"/>
  <c r="CX20" i="15"/>
  <c r="CY20" i="15"/>
  <c r="CZ20" i="15"/>
  <c r="DA20" i="15"/>
  <c r="DB20" i="15"/>
  <c r="DC20" i="15"/>
  <c r="DD20" i="15"/>
  <c r="DE20" i="15"/>
  <c r="DF20" i="15"/>
  <c r="DG20" i="15"/>
  <c r="DH20" i="15"/>
  <c r="DI20" i="15"/>
  <c r="DJ20" i="15"/>
  <c r="DK20" i="15"/>
  <c r="DL20" i="15"/>
  <c r="DM20" i="15"/>
  <c r="DN20" i="15"/>
  <c r="DO20" i="15"/>
  <c r="DP20" i="15"/>
  <c r="DQ20" i="15"/>
  <c r="DR20" i="15"/>
  <c r="DS20" i="15"/>
  <c r="DT20" i="15"/>
  <c r="DU20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T21" i="15"/>
  <c r="AU21" i="15"/>
  <c r="AV21" i="15"/>
  <c r="AW21" i="15"/>
  <c r="AX21" i="15"/>
  <c r="AY21" i="15"/>
  <c r="AZ21" i="15"/>
  <c r="BA21" i="15"/>
  <c r="BB21" i="15"/>
  <c r="BC21" i="15"/>
  <c r="BD21" i="15"/>
  <c r="BE21" i="15"/>
  <c r="BF21" i="15"/>
  <c r="BG21" i="15"/>
  <c r="BH21" i="15"/>
  <c r="BI21" i="15"/>
  <c r="BJ21" i="15"/>
  <c r="BK21" i="15"/>
  <c r="BL21" i="15"/>
  <c r="BM21" i="15"/>
  <c r="BN21" i="15"/>
  <c r="BO21" i="15"/>
  <c r="BP21" i="15"/>
  <c r="BQ21" i="15"/>
  <c r="BR21" i="15"/>
  <c r="BS21" i="15"/>
  <c r="BT21" i="15"/>
  <c r="BU21" i="15"/>
  <c r="BV21" i="15"/>
  <c r="BW21" i="15"/>
  <c r="BX21" i="15"/>
  <c r="BY21" i="15"/>
  <c r="BZ21" i="15"/>
  <c r="CA21" i="15"/>
  <c r="CB21" i="15"/>
  <c r="CC21" i="15"/>
  <c r="CD21" i="15"/>
  <c r="CE21" i="15"/>
  <c r="CF21" i="15"/>
  <c r="CG21" i="15"/>
  <c r="CH21" i="15"/>
  <c r="CI21" i="15"/>
  <c r="CJ21" i="15"/>
  <c r="CK21" i="15"/>
  <c r="CL21" i="15"/>
  <c r="CM21" i="15"/>
  <c r="CN21" i="15"/>
  <c r="CO21" i="15"/>
  <c r="CP21" i="15"/>
  <c r="CQ21" i="15"/>
  <c r="CR21" i="15"/>
  <c r="CS21" i="15"/>
  <c r="CT21" i="15"/>
  <c r="CU21" i="15"/>
  <c r="CV21" i="15"/>
  <c r="CW21" i="15"/>
  <c r="CX21" i="15"/>
  <c r="CY21" i="15"/>
  <c r="CZ21" i="15"/>
  <c r="DA21" i="15"/>
  <c r="DB21" i="15"/>
  <c r="DC21" i="15"/>
  <c r="DD21" i="15"/>
  <c r="DE21" i="15"/>
  <c r="DF21" i="15"/>
  <c r="DG21" i="15"/>
  <c r="DH21" i="15"/>
  <c r="DI21" i="15"/>
  <c r="DJ21" i="15"/>
  <c r="DK21" i="15"/>
  <c r="DL21" i="15"/>
  <c r="DM21" i="15"/>
  <c r="DN21" i="15"/>
  <c r="DO21" i="15"/>
  <c r="DP21" i="15"/>
  <c r="DQ21" i="15"/>
  <c r="DR21" i="15"/>
  <c r="DS21" i="15"/>
  <c r="DT21" i="15"/>
  <c r="DU21" i="15"/>
  <c r="F22" i="15"/>
  <c r="G22" i="15"/>
  <c r="H22" i="15"/>
  <c r="I22" i="15"/>
  <c r="J22" i="15"/>
  <c r="K22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AS22" i="15"/>
  <c r="AT22" i="15"/>
  <c r="AU22" i="15"/>
  <c r="AV22" i="15"/>
  <c r="AW22" i="15"/>
  <c r="AX22" i="15"/>
  <c r="AY22" i="15"/>
  <c r="AZ22" i="15"/>
  <c r="BA22" i="15"/>
  <c r="BB22" i="15"/>
  <c r="BC22" i="15"/>
  <c r="BD22" i="15"/>
  <c r="BE22" i="15"/>
  <c r="BF22" i="15"/>
  <c r="BG22" i="15"/>
  <c r="BH22" i="15"/>
  <c r="BI22" i="15"/>
  <c r="BJ22" i="15"/>
  <c r="BK22" i="15"/>
  <c r="BL22" i="15"/>
  <c r="BM22" i="15"/>
  <c r="BN22" i="15"/>
  <c r="BO22" i="15"/>
  <c r="BP22" i="15"/>
  <c r="BQ22" i="15"/>
  <c r="BR22" i="15"/>
  <c r="BS22" i="15"/>
  <c r="BT22" i="15"/>
  <c r="BU22" i="15"/>
  <c r="BV22" i="15"/>
  <c r="BW22" i="15"/>
  <c r="BX22" i="15"/>
  <c r="BY22" i="15"/>
  <c r="BZ22" i="15"/>
  <c r="CA22" i="15"/>
  <c r="CB22" i="15"/>
  <c r="CC22" i="15"/>
  <c r="CD22" i="15"/>
  <c r="CE22" i="15"/>
  <c r="CF22" i="15"/>
  <c r="CG22" i="15"/>
  <c r="CH22" i="15"/>
  <c r="CI22" i="15"/>
  <c r="CJ22" i="15"/>
  <c r="CK22" i="15"/>
  <c r="CL22" i="15"/>
  <c r="CM22" i="15"/>
  <c r="CN22" i="15"/>
  <c r="CO22" i="15"/>
  <c r="CP22" i="15"/>
  <c r="CQ22" i="15"/>
  <c r="CR22" i="15"/>
  <c r="CS22" i="15"/>
  <c r="CT22" i="15"/>
  <c r="CU22" i="15"/>
  <c r="CV22" i="15"/>
  <c r="CW22" i="15"/>
  <c r="CX22" i="15"/>
  <c r="CY22" i="15"/>
  <c r="CZ22" i="15"/>
  <c r="DA22" i="15"/>
  <c r="DB22" i="15"/>
  <c r="DC22" i="15"/>
  <c r="DD22" i="15"/>
  <c r="DE22" i="15"/>
  <c r="DF22" i="15"/>
  <c r="DG22" i="15"/>
  <c r="DH22" i="15"/>
  <c r="DI22" i="15"/>
  <c r="DJ22" i="15"/>
  <c r="DK22" i="15"/>
  <c r="DL22" i="15"/>
  <c r="DM22" i="15"/>
  <c r="DN22" i="15"/>
  <c r="DO22" i="15"/>
  <c r="DP22" i="15"/>
  <c r="DQ22" i="15"/>
  <c r="DR22" i="15"/>
  <c r="DS22" i="15"/>
  <c r="DT22" i="15"/>
  <c r="DU22" i="15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AT23" i="15"/>
  <c r="AU23" i="15"/>
  <c r="AV23" i="15"/>
  <c r="AW23" i="15"/>
  <c r="AX23" i="15"/>
  <c r="AY23" i="15"/>
  <c r="AZ23" i="15"/>
  <c r="BA23" i="15"/>
  <c r="BB23" i="15"/>
  <c r="BC23" i="15"/>
  <c r="BD23" i="15"/>
  <c r="BE23" i="15"/>
  <c r="BF23" i="15"/>
  <c r="BG23" i="15"/>
  <c r="BH23" i="15"/>
  <c r="BI23" i="15"/>
  <c r="BJ23" i="15"/>
  <c r="BK23" i="15"/>
  <c r="BL23" i="15"/>
  <c r="BM23" i="15"/>
  <c r="BN23" i="15"/>
  <c r="BO23" i="15"/>
  <c r="BP23" i="15"/>
  <c r="BQ23" i="15"/>
  <c r="BR23" i="15"/>
  <c r="BS23" i="15"/>
  <c r="BT23" i="15"/>
  <c r="BU23" i="15"/>
  <c r="BV23" i="15"/>
  <c r="BW23" i="15"/>
  <c r="BX23" i="15"/>
  <c r="BY23" i="15"/>
  <c r="BZ23" i="15"/>
  <c r="CA23" i="15"/>
  <c r="CB23" i="15"/>
  <c r="CC23" i="15"/>
  <c r="CD23" i="15"/>
  <c r="CE23" i="15"/>
  <c r="CF23" i="15"/>
  <c r="CG23" i="15"/>
  <c r="CH23" i="15"/>
  <c r="CI23" i="15"/>
  <c r="CJ23" i="15"/>
  <c r="CK23" i="15"/>
  <c r="CL23" i="15"/>
  <c r="CM23" i="15"/>
  <c r="CN23" i="15"/>
  <c r="CO23" i="15"/>
  <c r="CP23" i="15"/>
  <c r="CQ23" i="15"/>
  <c r="CR23" i="15"/>
  <c r="CS23" i="15"/>
  <c r="CT23" i="15"/>
  <c r="CU23" i="15"/>
  <c r="CV23" i="15"/>
  <c r="CW23" i="15"/>
  <c r="CX23" i="15"/>
  <c r="CY23" i="15"/>
  <c r="CZ23" i="15"/>
  <c r="DA23" i="15"/>
  <c r="DB23" i="15"/>
  <c r="DC23" i="15"/>
  <c r="DD23" i="15"/>
  <c r="DE23" i="15"/>
  <c r="DF23" i="15"/>
  <c r="DG23" i="15"/>
  <c r="DH23" i="15"/>
  <c r="DI23" i="15"/>
  <c r="DJ23" i="15"/>
  <c r="DK23" i="15"/>
  <c r="DL23" i="15"/>
  <c r="DM23" i="15"/>
  <c r="DN23" i="15"/>
  <c r="DO23" i="15"/>
  <c r="DP23" i="15"/>
  <c r="DQ23" i="15"/>
  <c r="DR23" i="15"/>
  <c r="DS23" i="15"/>
  <c r="DT23" i="15"/>
  <c r="DU23" i="15"/>
  <c r="F24" i="15"/>
  <c r="G24" i="15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AS24" i="15"/>
  <c r="AT24" i="15"/>
  <c r="AU24" i="15"/>
  <c r="AV24" i="15"/>
  <c r="AW24" i="15"/>
  <c r="AX24" i="15"/>
  <c r="AY24" i="15"/>
  <c r="AZ24" i="15"/>
  <c r="BA24" i="15"/>
  <c r="BB24" i="15"/>
  <c r="BC24" i="15"/>
  <c r="BD24" i="15"/>
  <c r="BE24" i="15"/>
  <c r="BF24" i="15"/>
  <c r="BG24" i="15"/>
  <c r="BH24" i="15"/>
  <c r="BI24" i="15"/>
  <c r="BJ24" i="15"/>
  <c r="BK24" i="15"/>
  <c r="BL24" i="15"/>
  <c r="BM24" i="15"/>
  <c r="BN24" i="15"/>
  <c r="BO24" i="15"/>
  <c r="BP24" i="15"/>
  <c r="BQ24" i="15"/>
  <c r="BR24" i="15"/>
  <c r="BS24" i="15"/>
  <c r="BT24" i="15"/>
  <c r="BU24" i="15"/>
  <c r="BV24" i="15"/>
  <c r="BW24" i="15"/>
  <c r="BX24" i="15"/>
  <c r="BY24" i="15"/>
  <c r="BZ24" i="15"/>
  <c r="CA24" i="15"/>
  <c r="CB24" i="15"/>
  <c r="CC24" i="15"/>
  <c r="CD24" i="15"/>
  <c r="CE24" i="15"/>
  <c r="CF24" i="15"/>
  <c r="CG24" i="15"/>
  <c r="CH24" i="15"/>
  <c r="CI24" i="15"/>
  <c r="CJ24" i="15"/>
  <c r="CK24" i="15"/>
  <c r="CL24" i="15"/>
  <c r="CM24" i="15"/>
  <c r="CN24" i="15"/>
  <c r="CO24" i="15"/>
  <c r="CP24" i="15"/>
  <c r="CQ24" i="15"/>
  <c r="CR24" i="15"/>
  <c r="CS24" i="15"/>
  <c r="CT24" i="15"/>
  <c r="CU24" i="15"/>
  <c r="CV24" i="15"/>
  <c r="CW24" i="15"/>
  <c r="CX24" i="15"/>
  <c r="CY24" i="15"/>
  <c r="CZ24" i="15"/>
  <c r="DA24" i="15"/>
  <c r="DB24" i="15"/>
  <c r="DC24" i="15"/>
  <c r="DD24" i="15"/>
  <c r="DE24" i="15"/>
  <c r="DF24" i="15"/>
  <c r="DG24" i="15"/>
  <c r="DH24" i="15"/>
  <c r="DI24" i="15"/>
  <c r="DJ24" i="15"/>
  <c r="DK24" i="15"/>
  <c r="DL24" i="15"/>
  <c r="DM24" i="15"/>
  <c r="DN24" i="15"/>
  <c r="DO24" i="15"/>
  <c r="DP24" i="15"/>
  <c r="DQ24" i="15"/>
  <c r="DR24" i="15"/>
  <c r="DS24" i="15"/>
  <c r="DT24" i="15"/>
  <c r="DU24" i="15"/>
  <c r="DK6" i="15"/>
  <c r="DL6" i="15"/>
  <c r="DM6" i="15"/>
  <c r="DN6" i="15"/>
  <c r="DO6" i="15"/>
  <c r="DP6" i="15"/>
  <c r="DQ6" i="15"/>
  <c r="DR6" i="15"/>
  <c r="DS6" i="15"/>
  <c r="DT6" i="15"/>
  <c r="DU6" i="15"/>
  <c r="DJ6" i="15"/>
  <c r="CY6" i="15"/>
  <c r="CZ6" i="15"/>
  <c r="DA6" i="15"/>
  <c r="DB6" i="15"/>
  <c r="DC6" i="15"/>
  <c r="DD6" i="15"/>
  <c r="DE6" i="15"/>
  <c r="DF6" i="15"/>
  <c r="DG6" i="15"/>
  <c r="DH6" i="15"/>
  <c r="DI6" i="15"/>
  <c r="CX6" i="15"/>
  <c r="CM6" i="15"/>
  <c r="CN6" i="15"/>
  <c r="CO6" i="15"/>
  <c r="CP6" i="15"/>
  <c r="CQ6" i="15"/>
  <c r="CR6" i="15"/>
  <c r="CS6" i="15"/>
  <c r="CT6" i="15"/>
  <c r="CU6" i="15"/>
  <c r="CV6" i="15"/>
  <c r="CW6" i="15"/>
  <c r="CL6" i="15"/>
  <c r="CA6" i="15"/>
  <c r="CB6" i="15"/>
  <c r="CC6" i="15"/>
  <c r="CD6" i="15"/>
  <c r="CE6" i="15"/>
  <c r="CF6" i="15"/>
  <c r="CG6" i="15"/>
  <c r="CH6" i="15"/>
  <c r="CI6" i="15"/>
  <c r="CJ6" i="15"/>
  <c r="CK6" i="15"/>
  <c r="BZ6" i="15"/>
  <c r="BO6" i="15"/>
  <c r="BP6" i="15"/>
  <c r="BQ6" i="15"/>
  <c r="BR6" i="15"/>
  <c r="BS6" i="15"/>
  <c r="BT6" i="15"/>
  <c r="BU6" i="15"/>
  <c r="BV6" i="15"/>
  <c r="BW6" i="15"/>
  <c r="BX6" i="15"/>
  <c r="BY6" i="15"/>
  <c r="BN6" i="15"/>
  <c r="BC6" i="15"/>
  <c r="BD6" i="15"/>
  <c r="BE6" i="15"/>
  <c r="BF6" i="15"/>
  <c r="BG6" i="15"/>
  <c r="BH6" i="15"/>
  <c r="BI6" i="15"/>
  <c r="BJ6" i="15"/>
  <c r="BK6" i="15"/>
  <c r="BL6" i="15"/>
  <c r="BM6" i="15"/>
  <c r="BB6" i="15"/>
  <c r="AQ6" i="15"/>
  <c r="AR6" i="15"/>
  <c r="AS6" i="15"/>
  <c r="AT6" i="15"/>
  <c r="AU6" i="15"/>
  <c r="AV6" i="15"/>
  <c r="AW6" i="15"/>
  <c r="AX6" i="15"/>
  <c r="AY6" i="15"/>
  <c r="AZ6" i="15"/>
  <c r="BA6" i="15"/>
  <c r="AP6" i="15"/>
  <c r="AE6" i="15"/>
  <c r="AF6" i="15"/>
  <c r="AG6" i="15"/>
  <c r="AH6" i="15"/>
  <c r="AI6" i="15"/>
  <c r="AJ6" i="15"/>
  <c r="AK6" i="15"/>
  <c r="AL6" i="15"/>
  <c r="AM6" i="15"/>
  <c r="AN6" i="15"/>
  <c r="AO6" i="15"/>
  <c r="AD6" i="15"/>
  <c r="S6" i="15"/>
  <c r="T6" i="15"/>
  <c r="U6" i="15"/>
  <c r="V6" i="15"/>
  <c r="W6" i="15"/>
  <c r="X6" i="15"/>
  <c r="Y6" i="15"/>
  <c r="Z6" i="15"/>
  <c r="AA6" i="15"/>
  <c r="AB6" i="15"/>
  <c r="AC6" i="15"/>
  <c r="R6" i="15"/>
  <c r="G6" i="15"/>
  <c r="H6" i="15"/>
  <c r="I6" i="15"/>
  <c r="J6" i="15"/>
  <c r="K6" i="15"/>
  <c r="L6" i="15"/>
  <c r="M6" i="15"/>
  <c r="N6" i="15"/>
  <c r="O6" i="15"/>
  <c r="P6" i="15"/>
  <c r="Q6" i="15"/>
  <c r="F6" i="15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BA8" i="9"/>
  <c r="BB8" i="9"/>
  <c r="BC8" i="9"/>
  <c r="BD8" i="9"/>
  <c r="BE8" i="9"/>
  <c r="BF8" i="9"/>
  <c r="BG8" i="9"/>
  <c r="BH8" i="9"/>
  <c r="BI8" i="9"/>
  <c r="BJ8" i="9"/>
  <c r="BK8" i="9"/>
  <c r="BL8" i="9"/>
  <c r="BM8" i="9"/>
  <c r="BN8" i="9"/>
  <c r="BO8" i="9"/>
  <c r="BP8" i="9"/>
  <c r="BQ8" i="9"/>
  <c r="BR8" i="9"/>
  <c r="BS8" i="9"/>
  <c r="BT8" i="9"/>
  <c r="BU8" i="9"/>
  <c r="BV8" i="9"/>
  <c r="BW8" i="9"/>
  <c r="BX8" i="9"/>
  <c r="BY8" i="9"/>
  <c r="BZ8" i="9"/>
  <c r="CA8" i="9"/>
  <c r="CB8" i="9"/>
  <c r="CC8" i="9"/>
  <c r="CD8" i="9"/>
  <c r="CE8" i="9"/>
  <c r="CF8" i="9"/>
  <c r="CG8" i="9"/>
  <c r="CH8" i="9"/>
  <c r="CI8" i="9"/>
  <c r="CJ8" i="9"/>
  <c r="CK8" i="9"/>
  <c r="CL8" i="9"/>
  <c r="CM8" i="9"/>
  <c r="CN8" i="9"/>
  <c r="CO8" i="9"/>
  <c r="CP8" i="9"/>
  <c r="CQ8" i="9"/>
  <c r="CR8" i="9"/>
  <c r="CS8" i="9"/>
  <c r="CT8" i="9"/>
  <c r="CU8" i="9"/>
  <c r="CV8" i="9"/>
  <c r="CW8" i="9"/>
  <c r="CX8" i="9"/>
  <c r="CY8" i="9"/>
  <c r="CZ8" i="9"/>
  <c r="DA8" i="9"/>
  <c r="DB8" i="9"/>
  <c r="DC8" i="9"/>
  <c r="DD8" i="9"/>
  <c r="DE8" i="9"/>
  <c r="DF8" i="9"/>
  <c r="DG8" i="9"/>
  <c r="DH8" i="9"/>
  <c r="DI8" i="9"/>
  <c r="DJ8" i="9"/>
  <c r="DK8" i="9"/>
  <c r="DL8" i="9"/>
  <c r="DM8" i="9"/>
  <c r="DN8" i="9"/>
  <c r="DO8" i="9"/>
  <c r="DP8" i="9"/>
  <c r="DQ8" i="9"/>
  <c r="DR8" i="9"/>
  <c r="DS8" i="9"/>
  <c r="DT8" i="9"/>
  <c r="DU8" i="9"/>
  <c r="DV8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AB9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BA9" i="9"/>
  <c r="BB9" i="9"/>
  <c r="BC9" i="9"/>
  <c r="BD9" i="9"/>
  <c r="BE9" i="9"/>
  <c r="BF9" i="9"/>
  <c r="BG9" i="9"/>
  <c r="BH9" i="9"/>
  <c r="BI9" i="9"/>
  <c r="BJ9" i="9"/>
  <c r="BK9" i="9"/>
  <c r="BL9" i="9"/>
  <c r="BM9" i="9"/>
  <c r="BN9" i="9"/>
  <c r="BO9" i="9"/>
  <c r="BP9" i="9"/>
  <c r="BQ9" i="9"/>
  <c r="BR9" i="9"/>
  <c r="BS9" i="9"/>
  <c r="BT9" i="9"/>
  <c r="BU9" i="9"/>
  <c r="BV9" i="9"/>
  <c r="BW9" i="9"/>
  <c r="BX9" i="9"/>
  <c r="BY9" i="9"/>
  <c r="BZ9" i="9"/>
  <c r="CA9" i="9"/>
  <c r="CB9" i="9"/>
  <c r="CC9" i="9"/>
  <c r="CD9" i="9"/>
  <c r="CE9" i="9"/>
  <c r="CF9" i="9"/>
  <c r="CG9" i="9"/>
  <c r="CH9" i="9"/>
  <c r="CI9" i="9"/>
  <c r="CJ9" i="9"/>
  <c r="CK9" i="9"/>
  <c r="CL9" i="9"/>
  <c r="CM9" i="9"/>
  <c r="CN9" i="9"/>
  <c r="CO9" i="9"/>
  <c r="CP9" i="9"/>
  <c r="CQ9" i="9"/>
  <c r="CR9" i="9"/>
  <c r="CS9" i="9"/>
  <c r="CT9" i="9"/>
  <c r="CU9" i="9"/>
  <c r="CV9" i="9"/>
  <c r="CW9" i="9"/>
  <c r="CX9" i="9"/>
  <c r="CY9" i="9"/>
  <c r="CZ9" i="9"/>
  <c r="DA9" i="9"/>
  <c r="DB9" i="9"/>
  <c r="DC9" i="9"/>
  <c r="DD9" i="9"/>
  <c r="DE9" i="9"/>
  <c r="DF9" i="9"/>
  <c r="DG9" i="9"/>
  <c r="DH9" i="9"/>
  <c r="DI9" i="9"/>
  <c r="DJ9" i="9"/>
  <c r="DK9" i="9"/>
  <c r="DL9" i="9"/>
  <c r="DM9" i="9"/>
  <c r="DN9" i="9"/>
  <c r="DO9" i="9"/>
  <c r="DP9" i="9"/>
  <c r="DQ9" i="9"/>
  <c r="DR9" i="9"/>
  <c r="DS9" i="9"/>
  <c r="DT9" i="9"/>
  <c r="DU9" i="9"/>
  <c r="DV9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BA10" i="9"/>
  <c r="BB10" i="9"/>
  <c r="BC10" i="9"/>
  <c r="BD10" i="9"/>
  <c r="BE10" i="9"/>
  <c r="BF10" i="9"/>
  <c r="BG10" i="9"/>
  <c r="BH10" i="9"/>
  <c r="BI10" i="9"/>
  <c r="BJ10" i="9"/>
  <c r="BK10" i="9"/>
  <c r="BL10" i="9"/>
  <c r="BM10" i="9"/>
  <c r="BN10" i="9"/>
  <c r="BO10" i="9"/>
  <c r="BP10" i="9"/>
  <c r="BQ10" i="9"/>
  <c r="BR10" i="9"/>
  <c r="BS10" i="9"/>
  <c r="BT10" i="9"/>
  <c r="BU10" i="9"/>
  <c r="BV10" i="9"/>
  <c r="BW10" i="9"/>
  <c r="BX10" i="9"/>
  <c r="BY10" i="9"/>
  <c r="BZ10" i="9"/>
  <c r="CA10" i="9"/>
  <c r="CB10" i="9"/>
  <c r="CC10" i="9"/>
  <c r="CD10" i="9"/>
  <c r="CE10" i="9"/>
  <c r="CF10" i="9"/>
  <c r="CG10" i="9"/>
  <c r="CH10" i="9"/>
  <c r="CI10" i="9"/>
  <c r="CJ10" i="9"/>
  <c r="CK10" i="9"/>
  <c r="CL10" i="9"/>
  <c r="CM10" i="9"/>
  <c r="CN10" i="9"/>
  <c r="CO10" i="9"/>
  <c r="CP10" i="9"/>
  <c r="CQ10" i="9"/>
  <c r="CR10" i="9"/>
  <c r="CS10" i="9"/>
  <c r="CT10" i="9"/>
  <c r="CU10" i="9"/>
  <c r="CV10" i="9"/>
  <c r="CW10" i="9"/>
  <c r="CX10" i="9"/>
  <c r="CY10" i="9"/>
  <c r="CZ10" i="9"/>
  <c r="DA10" i="9"/>
  <c r="DB10" i="9"/>
  <c r="DC10" i="9"/>
  <c r="DD10" i="9"/>
  <c r="DE10" i="9"/>
  <c r="DF10" i="9"/>
  <c r="DG10" i="9"/>
  <c r="DH10" i="9"/>
  <c r="DI10" i="9"/>
  <c r="DJ10" i="9"/>
  <c r="DK10" i="9"/>
  <c r="DL10" i="9"/>
  <c r="DM10" i="9"/>
  <c r="DN10" i="9"/>
  <c r="DO10" i="9"/>
  <c r="DP10" i="9"/>
  <c r="DQ10" i="9"/>
  <c r="DR10" i="9"/>
  <c r="DS10" i="9"/>
  <c r="DT10" i="9"/>
  <c r="DU10" i="9"/>
  <c r="DV10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BA11" i="9"/>
  <c r="BB11" i="9"/>
  <c r="BC11" i="9"/>
  <c r="BD11" i="9"/>
  <c r="BE11" i="9"/>
  <c r="BF11" i="9"/>
  <c r="BG11" i="9"/>
  <c r="BH11" i="9"/>
  <c r="BI11" i="9"/>
  <c r="BJ11" i="9"/>
  <c r="BK11" i="9"/>
  <c r="BL11" i="9"/>
  <c r="BM11" i="9"/>
  <c r="BN11" i="9"/>
  <c r="BO11" i="9"/>
  <c r="BP11" i="9"/>
  <c r="BQ11" i="9"/>
  <c r="BR11" i="9"/>
  <c r="BS11" i="9"/>
  <c r="BT11" i="9"/>
  <c r="BU11" i="9"/>
  <c r="BV11" i="9"/>
  <c r="BW11" i="9"/>
  <c r="BX11" i="9"/>
  <c r="BY11" i="9"/>
  <c r="BZ11" i="9"/>
  <c r="CA11" i="9"/>
  <c r="CB11" i="9"/>
  <c r="CC11" i="9"/>
  <c r="CD11" i="9"/>
  <c r="CE11" i="9"/>
  <c r="CF11" i="9"/>
  <c r="CG11" i="9"/>
  <c r="CH11" i="9"/>
  <c r="CI11" i="9"/>
  <c r="CJ11" i="9"/>
  <c r="CK11" i="9"/>
  <c r="CL11" i="9"/>
  <c r="CM11" i="9"/>
  <c r="CN11" i="9"/>
  <c r="CO11" i="9"/>
  <c r="CP11" i="9"/>
  <c r="CQ11" i="9"/>
  <c r="CR11" i="9"/>
  <c r="CS11" i="9"/>
  <c r="CT11" i="9"/>
  <c r="CU11" i="9"/>
  <c r="CV11" i="9"/>
  <c r="CW11" i="9"/>
  <c r="CX11" i="9"/>
  <c r="CY11" i="9"/>
  <c r="CZ11" i="9"/>
  <c r="DA11" i="9"/>
  <c r="DB11" i="9"/>
  <c r="DC11" i="9"/>
  <c r="DD11" i="9"/>
  <c r="DE11" i="9"/>
  <c r="DF11" i="9"/>
  <c r="DG11" i="9"/>
  <c r="DH11" i="9"/>
  <c r="DI11" i="9"/>
  <c r="DJ11" i="9"/>
  <c r="DK11" i="9"/>
  <c r="DL11" i="9"/>
  <c r="DM11" i="9"/>
  <c r="DN11" i="9"/>
  <c r="DO11" i="9"/>
  <c r="DP11" i="9"/>
  <c r="DQ11" i="9"/>
  <c r="DR11" i="9"/>
  <c r="DS11" i="9"/>
  <c r="DT11" i="9"/>
  <c r="DU11" i="9"/>
  <c r="DV11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BA12" i="9"/>
  <c r="BB12" i="9"/>
  <c r="BC12" i="9"/>
  <c r="BD12" i="9"/>
  <c r="BE12" i="9"/>
  <c r="BF12" i="9"/>
  <c r="BG12" i="9"/>
  <c r="BH12" i="9"/>
  <c r="BI12" i="9"/>
  <c r="BJ12" i="9"/>
  <c r="BK12" i="9"/>
  <c r="BL12" i="9"/>
  <c r="BM12" i="9"/>
  <c r="BN12" i="9"/>
  <c r="BO12" i="9"/>
  <c r="BP12" i="9"/>
  <c r="BQ12" i="9"/>
  <c r="BR12" i="9"/>
  <c r="BS12" i="9"/>
  <c r="BT12" i="9"/>
  <c r="BU12" i="9"/>
  <c r="BV12" i="9"/>
  <c r="BW12" i="9"/>
  <c r="BX12" i="9"/>
  <c r="BY12" i="9"/>
  <c r="BZ12" i="9"/>
  <c r="CA12" i="9"/>
  <c r="CB12" i="9"/>
  <c r="CC12" i="9"/>
  <c r="CD12" i="9"/>
  <c r="CE12" i="9"/>
  <c r="CF12" i="9"/>
  <c r="CG12" i="9"/>
  <c r="CH12" i="9"/>
  <c r="CI12" i="9"/>
  <c r="CJ12" i="9"/>
  <c r="CK12" i="9"/>
  <c r="CL12" i="9"/>
  <c r="CM12" i="9"/>
  <c r="CN12" i="9"/>
  <c r="CO12" i="9"/>
  <c r="CP12" i="9"/>
  <c r="CQ12" i="9"/>
  <c r="CR12" i="9"/>
  <c r="CS12" i="9"/>
  <c r="CT12" i="9"/>
  <c r="CU12" i="9"/>
  <c r="CV12" i="9"/>
  <c r="CW12" i="9"/>
  <c r="CX12" i="9"/>
  <c r="CY12" i="9"/>
  <c r="CZ12" i="9"/>
  <c r="DA12" i="9"/>
  <c r="DB12" i="9"/>
  <c r="DC12" i="9"/>
  <c r="DD12" i="9"/>
  <c r="DE12" i="9"/>
  <c r="DF12" i="9"/>
  <c r="DG12" i="9"/>
  <c r="DH12" i="9"/>
  <c r="DI12" i="9"/>
  <c r="DJ12" i="9"/>
  <c r="DK12" i="9"/>
  <c r="DL12" i="9"/>
  <c r="DM12" i="9"/>
  <c r="DN12" i="9"/>
  <c r="DO12" i="9"/>
  <c r="DP12" i="9"/>
  <c r="DQ12" i="9"/>
  <c r="DR12" i="9"/>
  <c r="DS12" i="9"/>
  <c r="DT12" i="9"/>
  <c r="DU12" i="9"/>
  <c r="DV12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BA13" i="9"/>
  <c r="BB13" i="9"/>
  <c r="BC13" i="9"/>
  <c r="BD13" i="9"/>
  <c r="BE13" i="9"/>
  <c r="BF13" i="9"/>
  <c r="BG13" i="9"/>
  <c r="BH13" i="9"/>
  <c r="BI13" i="9"/>
  <c r="BJ13" i="9"/>
  <c r="BK13" i="9"/>
  <c r="BL13" i="9"/>
  <c r="BM13" i="9"/>
  <c r="BN13" i="9"/>
  <c r="BO13" i="9"/>
  <c r="BP13" i="9"/>
  <c r="BQ13" i="9"/>
  <c r="BR13" i="9"/>
  <c r="BS13" i="9"/>
  <c r="BT13" i="9"/>
  <c r="BU13" i="9"/>
  <c r="BV13" i="9"/>
  <c r="BW13" i="9"/>
  <c r="BX13" i="9"/>
  <c r="BY13" i="9"/>
  <c r="BZ13" i="9"/>
  <c r="CA13" i="9"/>
  <c r="CB13" i="9"/>
  <c r="CC13" i="9"/>
  <c r="CD13" i="9"/>
  <c r="CE13" i="9"/>
  <c r="CF13" i="9"/>
  <c r="CG13" i="9"/>
  <c r="CH13" i="9"/>
  <c r="CI13" i="9"/>
  <c r="CJ13" i="9"/>
  <c r="CK13" i="9"/>
  <c r="CL13" i="9"/>
  <c r="CM13" i="9"/>
  <c r="CN13" i="9"/>
  <c r="CO13" i="9"/>
  <c r="CP13" i="9"/>
  <c r="CQ13" i="9"/>
  <c r="CR13" i="9"/>
  <c r="CS13" i="9"/>
  <c r="CT13" i="9"/>
  <c r="CU13" i="9"/>
  <c r="CV13" i="9"/>
  <c r="CW13" i="9"/>
  <c r="CX13" i="9"/>
  <c r="CY13" i="9"/>
  <c r="CZ13" i="9"/>
  <c r="DA13" i="9"/>
  <c r="DB13" i="9"/>
  <c r="DC13" i="9"/>
  <c r="DD13" i="9"/>
  <c r="DE13" i="9"/>
  <c r="DF13" i="9"/>
  <c r="DG13" i="9"/>
  <c r="DH13" i="9"/>
  <c r="DI13" i="9"/>
  <c r="DJ13" i="9"/>
  <c r="DK13" i="9"/>
  <c r="DL13" i="9"/>
  <c r="DM13" i="9"/>
  <c r="DN13" i="9"/>
  <c r="DO13" i="9"/>
  <c r="DP13" i="9"/>
  <c r="DQ13" i="9"/>
  <c r="DR13" i="9"/>
  <c r="DS13" i="9"/>
  <c r="DT13" i="9"/>
  <c r="DU13" i="9"/>
  <c r="DV13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BA14" i="9"/>
  <c r="BB14" i="9"/>
  <c r="BC14" i="9"/>
  <c r="BD14" i="9"/>
  <c r="BE14" i="9"/>
  <c r="BF14" i="9"/>
  <c r="BG14" i="9"/>
  <c r="BH14" i="9"/>
  <c r="BI14" i="9"/>
  <c r="BJ14" i="9"/>
  <c r="BK14" i="9"/>
  <c r="BL14" i="9"/>
  <c r="BM14" i="9"/>
  <c r="BN14" i="9"/>
  <c r="BO14" i="9"/>
  <c r="BP14" i="9"/>
  <c r="BQ14" i="9"/>
  <c r="BR14" i="9"/>
  <c r="BS14" i="9"/>
  <c r="BT14" i="9"/>
  <c r="BU14" i="9"/>
  <c r="BV14" i="9"/>
  <c r="BW14" i="9"/>
  <c r="BX14" i="9"/>
  <c r="BY14" i="9"/>
  <c r="BZ14" i="9"/>
  <c r="CA14" i="9"/>
  <c r="CB14" i="9"/>
  <c r="CC14" i="9"/>
  <c r="CD14" i="9"/>
  <c r="CE14" i="9"/>
  <c r="CF14" i="9"/>
  <c r="CG14" i="9"/>
  <c r="CH14" i="9"/>
  <c r="CI14" i="9"/>
  <c r="CJ14" i="9"/>
  <c r="CK14" i="9"/>
  <c r="CL14" i="9"/>
  <c r="CM14" i="9"/>
  <c r="CN14" i="9"/>
  <c r="CO14" i="9"/>
  <c r="CP14" i="9"/>
  <c r="CQ14" i="9"/>
  <c r="CR14" i="9"/>
  <c r="CS14" i="9"/>
  <c r="CT14" i="9"/>
  <c r="CU14" i="9"/>
  <c r="CV14" i="9"/>
  <c r="CW14" i="9"/>
  <c r="CX14" i="9"/>
  <c r="CY14" i="9"/>
  <c r="CZ14" i="9"/>
  <c r="DA14" i="9"/>
  <c r="DB14" i="9"/>
  <c r="DC14" i="9"/>
  <c r="DD14" i="9"/>
  <c r="DE14" i="9"/>
  <c r="DF14" i="9"/>
  <c r="DG14" i="9"/>
  <c r="DH14" i="9"/>
  <c r="DI14" i="9"/>
  <c r="DJ14" i="9"/>
  <c r="DK14" i="9"/>
  <c r="DL14" i="9"/>
  <c r="DM14" i="9"/>
  <c r="DN14" i="9"/>
  <c r="DO14" i="9"/>
  <c r="DP14" i="9"/>
  <c r="DQ14" i="9"/>
  <c r="DR14" i="9"/>
  <c r="DS14" i="9"/>
  <c r="DT14" i="9"/>
  <c r="DU14" i="9"/>
  <c r="DV14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BA15" i="9"/>
  <c r="BB15" i="9"/>
  <c r="BC15" i="9"/>
  <c r="BD15" i="9"/>
  <c r="BE15" i="9"/>
  <c r="BF15" i="9"/>
  <c r="BG15" i="9"/>
  <c r="BH15" i="9"/>
  <c r="BI15" i="9"/>
  <c r="BJ15" i="9"/>
  <c r="BK15" i="9"/>
  <c r="BL15" i="9"/>
  <c r="BM15" i="9"/>
  <c r="BN15" i="9"/>
  <c r="BO15" i="9"/>
  <c r="BP15" i="9"/>
  <c r="BQ15" i="9"/>
  <c r="BR15" i="9"/>
  <c r="BS15" i="9"/>
  <c r="BT15" i="9"/>
  <c r="BU15" i="9"/>
  <c r="BV15" i="9"/>
  <c r="BW15" i="9"/>
  <c r="BX15" i="9"/>
  <c r="BY15" i="9"/>
  <c r="BZ15" i="9"/>
  <c r="CA15" i="9"/>
  <c r="CB15" i="9"/>
  <c r="CC15" i="9"/>
  <c r="CD15" i="9"/>
  <c r="CE15" i="9"/>
  <c r="CF15" i="9"/>
  <c r="CG15" i="9"/>
  <c r="CH15" i="9"/>
  <c r="CI15" i="9"/>
  <c r="CJ15" i="9"/>
  <c r="CK15" i="9"/>
  <c r="CL15" i="9"/>
  <c r="CM15" i="9"/>
  <c r="CN15" i="9"/>
  <c r="CO15" i="9"/>
  <c r="CP15" i="9"/>
  <c r="CQ15" i="9"/>
  <c r="CR15" i="9"/>
  <c r="CS15" i="9"/>
  <c r="CT15" i="9"/>
  <c r="CU15" i="9"/>
  <c r="CV15" i="9"/>
  <c r="CW15" i="9"/>
  <c r="CX15" i="9"/>
  <c r="CY15" i="9"/>
  <c r="CZ15" i="9"/>
  <c r="DA15" i="9"/>
  <c r="DB15" i="9"/>
  <c r="DC15" i="9"/>
  <c r="DD15" i="9"/>
  <c r="DE15" i="9"/>
  <c r="DF15" i="9"/>
  <c r="DG15" i="9"/>
  <c r="DH15" i="9"/>
  <c r="DI15" i="9"/>
  <c r="DJ15" i="9"/>
  <c r="DK15" i="9"/>
  <c r="DL15" i="9"/>
  <c r="DM15" i="9"/>
  <c r="DN15" i="9"/>
  <c r="DO15" i="9"/>
  <c r="DP15" i="9"/>
  <c r="DQ15" i="9"/>
  <c r="DR15" i="9"/>
  <c r="DS15" i="9"/>
  <c r="DT15" i="9"/>
  <c r="DU15" i="9"/>
  <c r="DV15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BA16" i="9"/>
  <c r="BB16" i="9"/>
  <c r="BC16" i="9"/>
  <c r="BD16" i="9"/>
  <c r="BE16" i="9"/>
  <c r="BF16" i="9"/>
  <c r="BG16" i="9"/>
  <c r="BH16" i="9"/>
  <c r="BI16" i="9"/>
  <c r="BJ16" i="9"/>
  <c r="BK16" i="9"/>
  <c r="BL16" i="9"/>
  <c r="BM16" i="9"/>
  <c r="BN16" i="9"/>
  <c r="BO16" i="9"/>
  <c r="BP16" i="9"/>
  <c r="BQ16" i="9"/>
  <c r="BR16" i="9"/>
  <c r="BS16" i="9"/>
  <c r="BT16" i="9"/>
  <c r="BU16" i="9"/>
  <c r="BV16" i="9"/>
  <c r="BW16" i="9"/>
  <c r="BX16" i="9"/>
  <c r="BY16" i="9"/>
  <c r="BZ16" i="9"/>
  <c r="CA16" i="9"/>
  <c r="CB16" i="9"/>
  <c r="CC16" i="9"/>
  <c r="CD16" i="9"/>
  <c r="CE16" i="9"/>
  <c r="CF16" i="9"/>
  <c r="CG16" i="9"/>
  <c r="CH16" i="9"/>
  <c r="CI16" i="9"/>
  <c r="CJ16" i="9"/>
  <c r="CK16" i="9"/>
  <c r="CL16" i="9"/>
  <c r="CM16" i="9"/>
  <c r="CN16" i="9"/>
  <c r="CO16" i="9"/>
  <c r="CP16" i="9"/>
  <c r="CQ16" i="9"/>
  <c r="CR16" i="9"/>
  <c r="CS16" i="9"/>
  <c r="CT16" i="9"/>
  <c r="CU16" i="9"/>
  <c r="CV16" i="9"/>
  <c r="CW16" i="9"/>
  <c r="CX16" i="9"/>
  <c r="CY16" i="9"/>
  <c r="CZ16" i="9"/>
  <c r="DA16" i="9"/>
  <c r="DB16" i="9"/>
  <c r="DC16" i="9"/>
  <c r="DD16" i="9"/>
  <c r="DE16" i="9"/>
  <c r="DF16" i="9"/>
  <c r="DG16" i="9"/>
  <c r="DH16" i="9"/>
  <c r="DI16" i="9"/>
  <c r="DJ16" i="9"/>
  <c r="DK16" i="9"/>
  <c r="DL16" i="9"/>
  <c r="DM16" i="9"/>
  <c r="DN16" i="9"/>
  <c r="DO16" i="9"/>
  <c r="DP16" i="9"/>
  <c r="DQ16" i="9"/>
  <c r="DR16" i="9"/>
  <c r="DS16" i="9"/>
  <c r="DT16" i="9"/>
  <c r="DU16" i="9"/>
  <c r="DV16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BA17" i="9"/>
  <c r="BB17" i="9"/>
  <c r="BC17" i="9"/>
  <c r="BD17" i="9"/>
  <c r="BE17" i="9"/>
  <c r="BF17" i="9"/>
  <c r="BG17" i="9"/>
  <c r="BH17" i="9"/>
  <c r="BI17" i="9"/>
  <c r="BJ17" i="9"/>
  <c r="BK17" i="9"/>
  <c r="BL17" i="9"/>
  <c r="BM17" i="9"/>
  <c r="BN17" i="9"/>
  <c r="BO17" i="9"/>
  <c r="BP17" i="9"/>
  <c r="BQ17" i="9"/>
  <c r="BR17" i="9"/>
  <c r="BS17" i="9"/>
  <c r="BT17" i="9"/>
  <c r="BU17" i="9"/>
  <c r="BV17" i="9"/>
  <c r="BW17" i="9"/>
  <c r="BX17" i="9"/>
  <c r="BY17" i="9"/>
  <c r="BZ17" i="9"/>
  <c r="CA17" i="9"/>
  <c r="CB17" i="9"/>
  <c r="CC17" i="9"/>
  <c r="CD17" i="9"/>
  <c r="CE17" i="9"/>
  <c r="CF17" i="9"/>
  <c r="CG17" i="9"/>
  <c r="CH17" i="9"/>
  <c r="CI17" i="9"/>
  <c r="CJ17" i="9"/>
  <c r="CK17" i="9"/>
  <c r="CL17" i="9"/>
  <c r="CM17" i="9"/>
  <c r="CN17" i="9"/>
  <c r="CO17" i="9"/>
  <c r="CP17" i="9"/>
  <c r="CQ17" i="9"/>
  <c r="CR17" i="9"/>
  <c r="CS17" i="9"/>
  <c r="CT17" i="9"/>
  <c r="CU17" i="9"/>
  <c r="CV17" i="9"/>
  <c r="CW17" i="9"/>
  <c r="CX17" i="9"/>
  <c r="CY17" i="9"/>
  <c r="CZ17" i="9"/>
  <c r="DA17" i="9"/>
  <c r="DB17" i="9"/>
  <c r="DC17" i="9"/>
  <c r="DD17" i="9"/>
  <c r="DE17" i="9"/>
  <c r="DF17" i="9"/>
  <c r="DG17" i="9"/>
  <c r="DH17" i="9"/>
  <c r="DI17" i="9"/>
  <c r="DJ17" i="9"/>
  <c r="DK17" i="9"/>
  <c r="DL17" i="9"/>
  <c r="DM17" i="9"/>
  <c r="DN17" i="9"/>
  <c r="DO17" i="9"/>
  <c r="DP17" i="9"/>
  <c r="DQ17" i="9"/>
  <c r="DR17" i="9"/>
  <c r="DS17" i="9"/>
  <c r="DT17" i="9"/>
  <c r="DU17" i="9"/>
  <c r="DV17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BA18" i="9"/>
  <c r="BB18" i="9"/>
  <c r="BC18" i="9"/>
  <c r="BD18" i="9"/>
  <c r="BE18" i="9"/>
  <c r="BF18" i="9"/>
  <c r="BG18" i="9"/>
  <c r="BH18" i="9"/>
  <c r="BI18" i="9"/>
  <c r="BJ18" i="9"/>
  <c r="BK18" i="9"/>
  <c r="BL18" i="9"/>
  <c r="BM18" i="9"/>
  <c r="BN18" i="9"/>
  <c r="BO18" i="9"/>
  <c r="BP18" i="9"/>
  <c r="BQ18" i="9"/>
  <c r="BR18" i="9"/>
  <c r="BS18" i="9"/>
  <c r="BT18" i="9"/>
  <c r="BU18" i="9"/>
  <c r="BV18" i="9"/>
  <c r="BW18" i="9"/>
  <c r="BX18" i="9"/>
  <c r="BY18" i="9"/>
  <c r="BZ18" i="9"/>
  <c r="CA18" i="9"/>
  <c r="CB18" i="9"/>
  <c r="CC18" i="9"/>
  <c r="CD18" i="9"/>
  <c r="CE18" i="9"/>
  <c r="CF18" i="9"/>
  <c r="CG18" i="9"/>
  <c r="CH18" i="9"/>
  <c r="CI18" i="9"/>
  <c r="CJ18" i="9"/>
  <c r="CK18" i="9"/>
  <c r="CL18" i="9"/>
  <c r="CM18" i="9"/>
  <c r="CN18" i="9"/>
  <c r="CO18" i="9"/>
  <c r="CP18" i="9"/>
  <c r="CQ18" i="9"/>
  <c r="CR18" i="9"/>
  <c r="CS18" i="9"/>
  <c r="CT18" i="9"/>
  <c r="CU18" i="9"/>
  <c r="CV18" i="9"/>
  <c r="CW18" i="9"/>
  <c r="CX18" i="9"/>
  <c r="CY18" i="9"/>
  <c r="CZ18" i="9"/>
  <c r="DA18" i="9"/>
  <c r="DB18" i="9"/>
  <c r="DC18" i="9"/>
  <c r="DD18" i="9"/>
  <c r="DE18" i="9"/>
  <c r="DF18" i="9"/>
  <c r="DG18" i="9"/>
  <c r="DH18" i="9"/>
  <c r="DI18" i="9"/>
  <c r="DJ18" i="9"/>
  <c r="DK18" i="9"/>
  <c r="DL18" i="9"/>
  <c r="DM18" i="9"/>
  <c r="DN18" i="9"/>
  <c r="DO18" i="9"/>
  <c r="DP18" i="9"/>
  <c r="DQ18" i="9"/>
  <c r="DR18" i="9"/>
  <c r="DS18" i="9"/>
  <c r="DT18" i="9"/>
  <c r="DU18" i="9"/>
  <c r="DV18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BA19" i="9"/>
  <c r="BB19" i="9"/>
  <c r="BC19" i="9"/>
  <c r="BD19" i="9"/>
  <c r="BE19" i="9"/>
  <c r="BF19" i="9"/>
  <c r="BG19" i="9"/>
  <c r="BH19" i="9"/>
  <c r="BI19" i="9"/>
  <c r="BJ19" i="9"/>
  <c r="BK19" i="9"/>
  <c r="BL19" i="9"/>
  <c r="BM19" i="9"/>
  <c r="BN19" i="9"/>
  <c r="BO19" i="9"/>
  <c r="BP19" i="9"/>
  <c r="BQ19" i="9"/>
  <c r="BR19" i="9"/>
  <c r="BS19" i="9"/>
  <c r="BT19" i="9"/>
  <c r="BU19" i="9"/>
  <c r="BV19" i="9"/>
  <c r="BW19" i="9"/>
  <c r="BX19" i="9"/>
  <c r="BY19" i="9"/>
  <c r="BZ19" i="9"/>
  <c r="CA19" i="9"/>
  <c r="CB19" i="9"/>
  <c r="CC19" i="9"/>
  <c r="CD19" i="9"/>
  <c r="CE19" i="9"/>
  <c r="CF19" i="9"/>
  <c r="CG19" i="9"/>
  <c r="CH19" i="9"/>
  <c r="CI19" i="9"/>
  <c r="CJ19" i="9"/>
  <c r="CK19" i="9"/>
  <c r="CL19" i="9"/>
  <c r="CM19" i="9"/>
  <c r="CN19" i="9"/>
  <c r="CO19" i="9"/>
  <c r="CP19" i="9"/>
  <c r="CQ19" i="9"/>
  <c r="CR19" i="9"/>
  <c r="CS19" i="9"/>
  <c r="CT19" i="9"/>
  <c r="CU19" i="9"/>
  <c r="CV19" i="9"/>
  <c r="CW19" i="9"/>
  <c r="CX19" i="9"/>
  <c r="CY19" i="9"/>
  <c r="CZ19" i="9"/>
  <c r="DA19" i="9"/>
  <c r="DB19" i="9"/>
  <c r="DC19" i="9"/>
  <c r="DD19" i="9"/>
  <c r="DE19" i="9"/>
  <c r="DF19" i="9"/>
  <c r="DG19" i="9"/>
  <c r="DH19" i="9"/>
  <c r="DI19" i="9"/>
  <c r="DJ19" i="9"/>
  <c r="DK19" i="9"/>
  <c r="DL19" i="9"/>
  <c r="DM19" i="9"/>
  <c r="DN19" i="9"/>
  <c r="DO19" i="9"/>
  <c r="DP19" i="9"/>
  <c r="DQ19" i="9"/>
  <c r="DR19" i="9"/>
  <c r="DS19" i="9"/>
  <c r="DT19" i="9"/>
  <c r="DU19" i="9"/>
  <c r="DV19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BN20" i="9"/>
  <c r="BO20" i="9"/>
  <c r="BP20" i="9"/>
  <c r="BQ20" i="9"/>
  <c r="BR20" i="9"/>
  <c r="BS20" i="9"/>
  <c r="BT20" i="9"/>
  <c r="BU20" i="9"/>
  <c r="BV20" i="9"/>
  <c r="BW20" i="9"/>
  <c r="BX20" i="9"/>
  <c r="BY20" i="9"/>
  <c r="BZ20" i="9"/>
  <c r="CA20" i="9"/>
  <c r="CB20" i="9"/>
  <c r="CC20" i="9"/>
  <c r="CD20" i="9"/>
  <c r="CE20" i="9"/>
  <c r="CF20" i="9"/>
  <c r="CG20" i="9"/>
  <c r="CH20" i="9"/>
  <c r="CI20" i="9"/>
  <c r="CJ20" i="9"/>
  <c r="CK20" i="9"/>
  <c r="CL20" i="9"/>
  <c r="CM20" i="9"/>
  <c r="CN20" i="9"/>
  <c r="CO20" i="9"/>
  <c r="CP20" i="9"/>
  <c r="CQ20" i="9"/>
  <c r="CR20" i="9"/>
  <c r="CS20" i="9"/>
  <c r="CT20" i="9"/>
  <c r="CU20" i="9"/>
  <c r="CV20" i="9"/>
  <c r="CW20" i="9"/>
  <c r="CX20" i="9"/>
  <c r="CY20" i="9"/>
  <c r="CZ20" i="9"/>
  <c r="DA20" i="9"/>
  <c r="DB20" i="9"/>
  <c r="DC20" i="9"/>
  <c r="DD20" i="9"/>
  <c r="DE20" i="9"/>
  <c r="DF20" i="9"/>
  <c r="DG20" i="9"/>
  <c r="DH20" i="9"/>
  <c r="DI20" i="9"/>
  <c r="DJ20" i="9"/>
  <c r="DK20" i="9"/>
  <c r="DL20" i="9"/>
  <c r="DM20" i="9"/>
  <c r="DN20" i="9"/>
  <c r="DO20" i="9"/>
  <c r="DP20" i="9"/>
  <c r="DQ20" i="9"/>
  <c r="DR20" i="9"/>
  <c r="DS20" i="9"/>
  <c r="DT20" i="9"/>
  <c r="DU20" i="9"/>
  <c r="DV20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BA21" i="9"/>
  <c r="BB21" i="9"/>
  <c r="BC21" i="9"/>
  <c r="BD21" i="9"/>
  <c r="BE21" i="9"/>
  <c r="BF21" i="9"/>
  <c r="BG21" i="9"/>
  <c r="BH21" i="9"/>
  <c r="BI21" i="9"/>
  <c r="BJ21" i="9"/>
  <c r="BK21" i="9"/>
  <c r="BL21" i="9"/>
  <c r="BM21" i="9"/>
  <c r="BN21" i="9"/>
  <c r="BO21" i="9"/>
  <c r="BP21" i="9"/>
  <c r="BQ21" i="9"/>
  <c r="BR21" i="9"/>
  <c r="BS21" i="9"/>
  <c r="BT21" i="9"/>
  <c r="BU21" i="9"/>
  <c r="BV21" i="9"/>
  <c r="BW21" i="9"/>
  <c r="BX21" i="9"/>
  <c r="BY21" i="9"/>
  <c r="BZ21" i="9"/>
  <c r="CA21" i="9"/>
  <c r="CB21" i="9"/>
  <c r="CC21" i="9"/>
  <c r="CD21" i="9"/>
  <c r="CE21" i="9"/>
  <c r="CF21" i="9"/>
  <c r="CG21" i="9"/>
  <c r="CH21" i="9"/>
  <c r="CI21" i="9"/>
  <c r="CJ21" i="9"/>
  <c r="CK21" i="9"/>
  <c r="CL21" i="9"/>
  <c r="CM21" i="9"/>
  <c r="CN21" i="9"/>
  <c r="CO21" i="9"/>
  <c r="CP21" i="9"/>
  <c r="CQ21" i="9"/>
  <c r="CR21" i="9"/>
  <c r="CS21" i="9"/>
  <c r="CT21" i="9"/>
  <c r="CU21" i="9"/>
  <c r="CV21" i="9"/>
  <c r="CW21" i="9"/>
  <c r="CX21" i="9"/>
  <c r="CY21" i="9"/>
  <c r="CZ21" i="9"/>
  <c r="DA21" i="9"/>
  <c r="DB21" i="9"/>
  <c r="DC21" i="9"/>
  <c r="DD21" i="9"/>
  <c r="DE21" i="9"/>
  <c r="DF21" i="9"/>
  <c r="DG21" i="9"/>
  <c r="DH21" i="9"/>
  <c r="DI21" i="9"/>
  <c r="DJ21" i="9"/>
  <c r="DK21" i="9"/>
  <c r="DL21" i="9"/>
  <c r="DM21" i="9"/>
  <c r="DN21" i="9"/>
  <c r="DO21" i="9"/>
  <c r="DP21" i="9"/>
  <c r="DQ21" i="9"/>
  <c r="DR21" i="9"/>
  <c r="DS21" i="9"/>
  <c r="DT21" i="9"/>
  <c r="DU21" i="9"/>
  <c r="DV21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BA22" i="9"/>
  <c r="BB22" i="9"/>
  <c r="BC22" i="9"/>
  <c r="BD22" i="9"/>
  <c r="BE22" i="9"/>
  <c r="BF22" i="9"/>
  <c r="BG22" i="9"/>
  <c r="BH22" i="9"/>
  <c r="BI22" i="9"/>
  <c r="BJ22" i="9"/>
  <c r="BK22" i="9"/>
  <c r="BL22" i="9"/>
  <c r="BM22" i="9"/>
  <c r="BN22" i="9"/>
  <c r="BO22" i="9"/>
  <c r="BP22" i="9"/>
  <c r="BQ22" i="9"/>
  <c r="BR22" i="9"/>
  <c r="BS22" i="9"/>
  <c r="BT22" i="9"/>
  <c r="BU22" i="9"/>
  <c r="BV22" i="9"/>
  <c r="BW22" i="9"/>
  <c r="BX22" i="9"/>
  <c r="BY22" i="9"/>
  <c r="BZ22" i="9"/>
  <c r="CA22" i="9"/>
  <c r="CB22" i="9"/>
  <c r="CC22" i="9"/>
  <c r="CD22" i="9"/>
  <c r="CE22" i="9"/>
  <c r="CF22" i="9"/>
  <c r="CG22" i="9"/>
  <c r="CH22" i="9"/>
  <c r="CI22" i="9"/>
  <c r="CJ22" i="9"/>
  <c r="CK22" i="9"/>
  <c r="CL22" i="9"/>
  <c r="CM22" i="9"/>
  <c r="CN22" i="9"/>
  <c r="CO22" i="9"/>
  <c r="CP22" i="9"/>
  <c r="CQ22" i="9"/>
  <c r="CR22" i="9"/>
  <c r="CS22" i="9"/>
  <c r="CT22" i="9"/>
  <c r="CU22" i="9"/>
  <c r="CV22" i="9"/>
  <c r="CW22" i="9"/>
  <c r="CX22" i="9"/>
  <c r="CY22" i="9"/>
  <c r="CZ22" i="9"/>
  <c r="DA22" i="9"/>
  <c r="DB22" i="9"/>
  <c r="DC22" i="9"/>
  <c r="DD22" i="9"/>
  <c r="DE22" i="9"/>
  <c r="DF22" i="9"/>
  <c r="DG22" i="9"/>
  <c r="DH22" i="9"/>
  <c r="DI22" i="9"/>
  <c r="DJ22" i="9"/>
  <c r="DK22" i="9"/>
  <c r="DL22" i="9"/>
  <c r="DM22" i="9"/>
  <c r="DN22" i="9"/>
  <c r="DO22" i="9"/>
  <c r="DP22" i="9"/>
  <c r="DQ22" i="9"/>
  <c r="DR22" i="9"/>
  <c r="DS22" i="9"/>
  <c r="DT22" i="9"/>
  <c r="DU22" i="9"/>
  <c r="DV22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BA23" i="9"/>
  <c r="BB23" i="9"/>
  <c r="BC23" i="9"/>
  <c r="BD23" i="9"/>
  <c r="BE23" i="9"/>
  <c r="BF23" i="9"/>
  <c r="BG23" i="9"/>
  <c r="BH23" i="9"/>
  <c r="BI23" i="9"/>
  <c r="BJ23" i="9"/>
  <c r="BK23" i="9"/>
  <c r="BL23" i="9"/>
  <c r="BM23" i="9"/>
  <c r="BN23" i="9"/>
  <c r="BO23" i="9"/>
  <c r="BP23" i="9"/>
  <c r="BQ23" i="9"/>
  <c r="BR23" i="9"/>
  <c r="BS23" i="9"/>
  <c r="BT23" i="9"/>
  <c r="BU23" i="9"/>
  <c r="BV23" i="9"/>
  <c r="BW23" i="9"/>
  <c r="BX23" i="9"/>
  <c r="BY23" i="9"/>
  <c r="BZ23" i="9"/>
  <c r="CA23" i="9"/>
  <c r="CB23" i="9"/>
  <c r="CC23" i="9"/>
  <c r="CD23" i="9"/>
  <c r="CE23" i="9"/>
  <c r="CF23" i="9"/>
  <c r="CG23" i="9"/>
  <c r="CH23" i="9"/>
  <c r="CI23" i="9"/>
  <c r="CJ23" i="9"/>
  <c r="CK23" i="9"/>
  <c r="CL23" i="9"/>
  <c r="CM23" i="9"/>
  <c r="CN23" i="9"/>
  <c r="CO23" i="9"/>
  <c r="CP23" i="9"/>
  <c r="CQ23" i="9"/>
  <c r="CR23" i="9"/>
  <c r="CS23" i="9"/>
  <c r="CT23" i="9"/>
  <c r="CU23" i="9"/>
  <c r="CV23" i="9"/>
  <c r="CW23" i="9"/>
  <c r="CX23" i="9"/>
  <c r="CY23" i="9"/>
  <c r="CZ23" i="9"/>
  <c r="DA23" i="9"/>
  <c r="DB23" i="9"/>
  <c r="DC23" i="9"/>
  <c r="DD23" i="9"/>
  <c r="DE23" i="9"/>
  <c r="DF23" i="9"/>
  <c r="DG23" i="9"/>
  <c r="DH23" i="9"/>
  <c r="DI23" i="9"/>
  <c r="DJ23" i="9"/>
  <c r="DK23" i="9"/>
  <c r="DL23" i="9"/>
  <c r="DM23" i="9"/>
  <c r="DN23" i="9"/>
  <c r="DO23" i="9"/>
  <c r="DP23" i="9"/>
  <c r="DQ23" i="9"/>
  <c r="DR23" i="9"/>
  <c r="DS23" i="9"/>
  <c r="DT23" i="9"/>
  <c r="DU23" i="9"/>
  <c r="DV23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BA24" i="9"/>
  <c r="BB24" i="9"/>
  <c r="BC24" i="9"/>
  <c r="BD24" i="9"/>
  <c r="BE24" i="9"/>
  <c r="BF24" i="9"/>
  <c r="BG24" i="9"/>
  <c r="BH24" i="9"/>
  <c r="BI24" i="9"/>
  <c r="BJ24" i="9"/>
  <c r="BK24" i="9"/>
  <c r="BL24" i="9"/>
  <c r="BM24" i="9"/>
  <c r="BN24" i="9"/>
  <c r="BO24" i="9"/>
  <c r="BP24" i="9"/>
  <c r="BQ24" i="9"/>
  <c r="BR24" i="9"/>
  <c r="BS24" i="9"/>
  <c r="BT24" i="9"/>
  <c r="BU24" i="9"/>
  <c r="BV24" i="9"/>
  <c r="BW24" i="9"/>
  <c r="BX24" i="9"/>
  <c r="BY24" i="9"/>
  <c r="BZ24" i="9"/>
  <c r="CA24" i="9"/>
  <c r="CB24" i="9"/>
  <c r="CC24" i="9"/>
  <c r="CD24" i="9"/>
  <c r="CE24" i="9"/>
  <c r="CF24" i="9"/>
  <c r="CG24" i="9"/>
  <c r="CH24" i="9"/>
  <c r="CI24" i="9"/>
  <c r="CJ24" i="9"/>
  <c r="CK24" i="9"/>
  <c r="CL24" i="9"/>
  <c r="CM24" i="9"/>
  <c r="CN24" i="9"/>
  <c r="CO24" i="9"/>
  <c r="CP24" i="9"/>
  <c r="CQ24" i="9"/>
  <c r="CR24" i="9"/>
  <c r="CS24" i="9"/>
  <c r="CT24" i="9"/>
  <c r="CU24" i="9"/>
  <c r="CV24" i="9"/>
  <c r="CW24" i="9"/>
  <c r="CX24" i="9"/>
  <c r="CY24" i="9"/>
  <c r="CZ24" i="9"/>
  <c r="DA24" i="9"/>
  <c r="DB24" i="9"/>
  <c r="DC24" i="9"/>
  <c r="DD24" i="9"/>
  <c r="DE24" i="9"/>
  <c r="DF24" i="9"/>
  <c r="DG24" i="9"/>
  <c r="DH24" i="9"/>
  <c r="DI24" i="9"/>
  <c r="DJ24" i="9"/>
  <c r="DK24" i="9"/>
  <c r="DL24" i="9"/>
  <c r="DM24" i="9"/>
  <c r="DN24" i="9"/>
  <c r="DO24" i="9"/>
  <c r="DP24" i="9"/>
  <c r="DQ24" i="9"/>
  <c r="DR24" i="9"/>
  <c r="DS24" i="9"/>
  <c r="DT24" i="9"/>
  <c r="DU24" i="9"/>
  <c r="DV24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BA25" i="9"/>
  <c r="BB25" i="9"/>
  <c r="BC25" i="9"/>
  <c r="BD25" i="9"/>
  <c r="BE25" i="9"/>
  <c r="BF25" i="9"/>
  <c r="BG25" i="9"/>
  <c r="BH25" i="9"/>
  <c r="BI25" i="9"/>
  <c r="BJ25" i="9"/>
  <c r="BK25" i="9"/>
  <c r="BL25" i="9"/>
  <c r="BM25" i="9"/>
  <c r="BN25" i="9"/>
  <c r="BO25" i="9"/>
  <c r="BP25" i="9"/>
  <c r="BQ25" i="9"/>
  <c r="BR25" i="9"/>
  <c r="BS25" i="9"/>
  <c r="BT25" i="9"/>
  <c r="BU25" i="9"/>
  <c r="BV25" i="9"/>
  <c r="BW25" i="9"/>
  <c r="BX25" i="9"/>
  <c r="BY25" i="9"/>
  <c r="BZ25" i="9"/>
  <c r="CA25" i="9"/>
  <c r="CB25" i="9"/>
  <c r="CC25" i="9"/>
  <c r="CD25" i="9"/>
  <c r="CE25" i="9"/>
  <c r="CF25" i="9"/>
  <c r="CG25" i="9"/>
  <c r="CH25" i="9"/>
  <c r="CI25" i="9"/>
  <c r="CJ25" i="9"/>
  <c r="CK25" i="9"/>
  <c r="CL25" i="9"/>
  <c r="CM25" i="9"/>
  <c r="CN25" i="9"/>
  <c r="CO25" i="9"/>
  <c r="CP25" i="9"/>
  <c r="CQ25" i="9"/>
  <c r="CR25" i="9"/>
  <c r="CS25" i="9"/>
  <c r="CT25" i="9"/>
  <c r="CU25" i="9"/>
  <c r="CV25" i="9"/>
  <c r="CW25" i="9"/>
  <c r="CX25" i="9"/>
  <c r="CY25" i="9"/>
  <c r="CZ25" i="9"/>
  <c r="DA25" i="9"/>
  <c r="DB25" i="9"/>
  <c r="DC25" i="9"/>
  <c r="DD25" i="9"/>
  <c r="DE25" i="9"/>
  <c r="DF25" i="9"/>
  <c r="DG25" i="9"/>
  <c r="DH25" i="9"/>
  <c r="DI25" i="9"/>
  <c r="DJ25" i="9"/>
  <c r="DK25" i="9"/>
  <c r="DL25" i="9"/>
  <c r="DM25" i="9"/>
  <c r="DN25" i="9"/>
  <c r="DO25" i="9"/>
  <c r="DP25" i="9"/>
  <c r="DQ25" i="9"/>
  <c r="DR25" i="9"/>
  <c r="DS25" i="9"/>
  <c r="DT25" i="9"/>
  <c r="DU25" i="9"/>
  <c r="DV25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AS26" i="9"/>
  <c r="AT26" i="9"/>
  <c r="AU26" i="9"/>
  <c r="AV26" i="9"/>
  <c r="AW26" i="9"/>
  <c r="AX26" i="9"/>
  <c r="AY26" i="9"/>
  <c r="AZ26" i="9"/>
  <c r="BA26" i="9"/>
  <c r="BB26" i="9"/>
  <c r="BC26" i="9"/>
  <c r="BD26" i="9"/>
  <c r="BE26" i="9"/>
  <c r="BF26" i="9"/>
  <c r="BG26" i="9"/>
  <c r="BH26" i="9"/>
  <c r="BI26" i="9"/>
  <c r="BJ26" i="9"/>
  <c r="BK26" i="9"/>
  <c r="BL26" i="9"/>
  <c r="BM26" i="9"/>
  <c r="BN26" i="9"/>
  <c r="BO26" i="9"/>
  <c r="BP26" i="9"/>
  <c r="BQ26" i="9"/>
  <c r="BR26" i="9"/>
  <c r="BS26" i="9"/>
  <c r="BT26" i="9"/>
  <c r="BU26" i="9"/>
  <c r="BV26" i="9"/>
  <c r="BW26" i="9"/>
  <c r="BX26" i="9"/>
  <c r="BY26" i="9"/>
  <c r="BZ26" i="9"/>
  <c r="CA26" i="9"/>
  <c r="CB26" i="9"/>
  <c r="CC26" i="9"/>
  <c r="CD26" i="9"/>
  <c r="CE26" i="9"/>
  <c r="CF26" i="9"/>
  <c r="CG26" i="9"/>
  <c r="CH26" i="9"/>
  <c r="CI26" i="9"/>
  <c r="CJ26" i="9"/>
  <c r="CK26" i="9"/>
  <c r="CL26" i="9"/>
  <c r="CM26" i="9"/>
  <c r="CN26" i="9"/>
  <c r="CO26" i="9"/>
  <c r="CP26" i="9"/>
  <c r="CQ26" i="9"/>
  <c r="CR26" i="9"/>
  <c r="CS26" i="9"/>
  <c r="CT26" i="9"/>
  <c r="CU26" i="9"/>
  <c r="CV26" i="9"/>
  <c r="CW26" i="9"/>
  <c r="CX26" i="9"/>
  <c r="CY26" i="9"/>
  <c r="CZ26" i="9"/>
  <c r="DA26" i="9"/>
  <c r="DB26" i="9"/>
  <c r="DC26" i="9"/>
  <c r="DD26" i="9"/>
  <c r="DE26" i="9"/>
  <c r="DF26" i="9"/>
  <c r="DG26" i="9"/>
  <c r="DH26" i="9"/>
  <c r="DI26" i="9"/>
  <c r="DJ26" i="9"/>
  <c r="DK26" i="9"/>
  <c r="DL26" i="9"/>
  <c r="DM26" i="9"/>
  <c r="DN26" i="9"/>
  <c r="DO26" i="9"/>
  <c r="DP26" i="9"/>
  <c r="DQ26" i="9"/>
  <c r="DR26" i="9"/>
  <c r="DS26" i="9"/>
  <c r="DT26" i="9"/>
  <c r="DU26" i="9"/>
  <c r="DV26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AS27" i="9"/>
  <c r="AT27" i="9"/>
  <c r="AU27" i="9"/>
  <c r="AV27" i="9"/>
  <c r="AW27" i="9"/>
  <c r="AX27" i="9"/>
  <c r="AY27" i="9"/>
  <c r="AZ27" i="9"/>
  <c r="BA27" i="9"/>
  <c r="BB27" i="9"/>
  <c r="BC27" i="9"/>
  <c r="BD27" i="9"/>
  <c r="BE27" i="9"/>
  <c r="BF27" i="9"/>
  <c r="BG27" i="9"/>
  <c r="BH27" i="9"/>
  <c r="BI27" i="9"/>
  <c r="BJ27" i="9"/>
  <c r="BK27" i="9"/>
  <c r="BL27" i="9"/>
  <c r="BM27" i="9"/>
  <c r="BN27" i="9"/>
  <c r="BO27" i="9"/>
  <c r="BP27" i="9"/>
  <c r="BQ27" i="9"/>
  <c r="BR27" i="9"/>
  <c r="BS27" i="9"/>
  <c r="BT27" i="9"/>
  <c r="BU27" i="9"/>
  <c r="BV27" i="9"/>
  <c r="BW27" i="9"/>
  <c r="BX27" i="9"/>
  <c r="BY27" i="9"/>
  <c r="BZ27" i="9"/>
  <c r="CA27" i="9"/>
  <c r="CB27" i="9"/>
  <c r="CC27" i="9"/>
  <c r="CD27" i="9"/>
  <c r="CE27" i="9"/>
  <c r="CF27" i="9"/>
  <c r="CG27" i="9"/>
  <c r="CH27" i="9"/>
  <c r="CI27" i="9"/>
  <c r="CJ27" i="9"/>
  <c r="CK27" i="9"/>
  <c r="CL27" i="9"/>
  <c r="CM27" i="9"/>
  <c r="CN27" i="9"/>
  <c r="CO27" i="9"/>
  <c r="CP27" i="9"/>
  <c r="CQ27" i="9"/>
  <c r="CR27" i="9"/>
  <c r="CS27" i="9"/>
  <c r="CT27" i="9"/>
  <c r="CU27" i="9"/>
  <c r="CV27" i="9"/>
  <c r="CW27" i="9"/>
  <c r="CX27" i="9"/>
  <c r="CY27" i="9"/>
  <c r="CZ27" i="9"/>
  <c r="DA27" i="9"/>
  <c r="DB27" i="9"/>
  <c r="DC27" i="9"/>
  <c r="DD27" i="9"/>
  <c r="DE27" i="9"/>
  <c r="DF27" i="9"/>
  <c r="DG27" i="9"/>
  <c r="DH27" i="9"/>
  <c r="DI27" i="9"/>
  <c r="DJ27" i="9"/>
  <c r="DK27" i="9"/>
  <c r="DL27" i="9"/>
  <c r="DM27" i="9"/>
  <c r="DN27" i="9"/>
  <c r="DO27" i="9"/>
  <c r="DP27" i="9"/>
  <c r="DQ27" i="9"/>
  <c r="DR27" i="9"/>
  <c r="DS27" i="9"/>
  <c r="DT27" i="9"/>
  <c r="DU27" i="9"/>
  <c r="DV27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BA28" i="9"/>
  <c r="BB28" i="9"/>
  <c r="BC28" i="9"/>
  <c r="BD28" i="9"/>
  <c r="BE28" i="9"/>
  <c r="BF28" i="9"/>
  <c r="BG28" i="9"/>
  <c r="BH28" i="9"/>
  <c r="BI28" i="9"/>
  <c r="BJ28" i="9"/>
  <c r="BK28" i="9"/>
  <c r="BL28" i="9"/>
  <c r="BM28" i="9"/>
  <c r="BN28" i="9"/>
  <c r="BO28" i="9"/>
  <c r="BP28" i="9"/>
  <c r="BQ28" i="9"/>
  <c r="BR28" i="9"/>
  <c r="BS28" i="9"/>
  <c r="BT28" i="9"/>
  <c r="BU28" i="9"/>
  <c r="BV28" i="9"/>
  <c r="BW28" i="9"/>
  <c r="BX28" i="9"/>
  <c r="BY28" i="9"/>
  <c r="BZ28" i="9"/>
  <c r="CA28" i="9"/>
  <c r="CB28" i="9"/>
  <c r="CC28" i="9"/>
  <c r="CD28" i="9"/>
  <c r="CE28" i="9"/>
  <c r="CF28" i="9"/>
  <c r="CG28" i="9"/>
  <c r="CH28" i="9"/>
  <c r="CI28" i="9"/>
  <c r="CJ28" i="9"/>
  <c r="CK28" i="9"/>
  <c r="CL28" i="9"/>
  <c r="CM28" i="9"/>
  <c r="CN28" i="9"/>
  <c r="CO28" i="9"/>
  <c r="CP28" i="9"/>
  <c r="CQ28" i="9"/>
  <c r="CR28" i="9"/>
  <c r="CS28" i="9"/>
  <c r="CT28" i="9"/>
  <c r="CU28" i="9"/>
  <c r="CV28" i="9"/>
  <c r="CW28" i="9"/>
  <c r="CX28" i="9"/>
  <c r="CY28" i="9"/>
  <c r="CZ28" i="9"/>
  <c r="DA28" i="9"/>
  <c r="DB28" i="9"/>
  <c r="DC28" i="9"/>
  <c r="DD28" i="9"/>
  <c r="DE28" i="9"/>
  <c r="DF28" i="9"/>
  <c r="DG28" i="9"/>
  <c r="DH28" i="9"/>
  <c r="DI28" i="9"/>
  <c r="DJ28" i="9"/>
  <c r="DK28" i="9"/>
  <c r="DL28" i="9"/>
  <c r="DM28" i="9"/>
  <c r="DN28" i="9"/>
  <c r="DO28" i="9"/>
  <c r="DP28" i="9"/>
  <c r="DQ28" i="9"/>
  <c r="DR28" i="9"/>
  <c r="DS28" i="9"/>
  <c r="DT28" i="9"/>
  <c r="DU28" i="9"/>
  <c r="DV28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BA29" i="9"/>
  <c r="BB29" i="9"/>
  <c r="BC29" i="9"/>
  <c r="BD29" i="9"/>
  <c r="BE29" i="9"/>
  <c r="BF29" i="9"/>
  <c r="BG29" i="9"/>
  <c r="BH29" i="9"/>
  <c r="BI29" i="9"/>
  <c r="BJ29" i="9"/>
  <c r="BK29" i="9"/>
  <c r="BL29" i="9"/>
  <c r="BM29" i="9"/>
  <c r="BN29" i="9"/>
  <c r="BO29" i="9"/>
  <c r="BP29" i="9"/>
  <c r="BQ29" i="9"/>
  <c r="BR29" i="9"/>
  <c r="BS29" i="9"/>
  <c r="BT29" i="9"/>
  <c r="BU29" i="9"/>
  <c r="BV29" i="9"/>
  <c r="BW29" i="9"/>
  <c r="BX29" i="9"/>
  <c r="BY29" i="9"/>
  <c r="BZ29" i="9"/>
  <c r="CA29" i="9"/>
  <c r="CB29" i="9"/>
  <c r="CC29" i="9"/>
  <c r="CD29" i="9"/>
  <c r="CE29" i="9"/>
  <c r="CF29" i="9"/>
  <c r="CG29" i="9"/>
  <c r="CH29" i="9"/>
  <c r="CI29" i="9"/>
  <c r="CJ29" i="9"/>
  <c r="CK29" i="9"/>
  <c r="CL29" i="9"/>
  <c r="CM29" i="9"/>
  <c r="CN29" i="9"/>
  <c r="CO29" i="9"/>
  <c r="CP29" i="9"/>
  <c r="CQ29" i="9"/>
  <c r="CR29" i="9"/>
  <c r="CS29" i="9"/>
  <c r="CT29" i="9"/>
  <c r="CU29" i="9"/>
  <c r="CV29" i="9"/>
  <c r="CW29" i="9"/>
  <c r="CX29" i="9"/>
  <c r="CY29" i="9"/>
  <c r="CZ29" i="9"/>
  <c r="DA29" i="9"/>
  <c r="DB29" i="9"/>
  <c r="DC29" i="9"/>
  <c r="DD29" i="9"/>
  <c r="DE29" i="9"/>
  <c r="DF29" i="9"/>
  <c r="DG29" i="9"/>
  <c r="DH29" i="9"/>
  <c r="DI29" i="9"/>
  <c r="DJ29" i="9"/>
  <c r="DK29" i="9"/>
  <c r="DL29" i="9"/>
  <c r="DM29" i="9"/>
  <c r="DN29" i="9"/>
  <c r="DO29" i="9"/>
  <c r="DP29" i="9"/>
  <c r="DQ29" i="9"/>
  <c r="DR29" i="9"/>
  <c r="DS29" i="9"/>
  <c r="DT29" i="9"/>
  <c r="DU29" i="9"/>
  <c r="DV29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AS30" i="9"/>
  <c r="AT30" i="9"/>
  <c r="AU30" i="9"/>
  <c r="AV30" i="9"/>
  <c r="AW30" i="9"/>
  <c r="AX30" i="9"/>
  <c r="AY30" i="9"/>
  <c r="AZ30" i="9"/>
  <c r="BA30" i="9"/>
  <c r="BB30" i="9"/>
  <c r="BC30" i="9"/>
  <c r="BD30" i="9"/>
  <c r="BE30" i="9"/>
  <c r="BF30" i="9"/>
  <c r="BG30" i="9"/>
  <c r="BH30" i="9"/>
  <c r="BI30" i="9"/>
  <c r="BJ30" i="9"/>
  <c r="BK30" i="9"/>
  <c r="BL30" i="9"/>
  <c r="BM30" i="9"/>
  <c r="BN30" i="9"/>
  <c r="BO30" i="9"/>
  <c r="BP30" i="9"/>
  <c r="BQ30" i="9"/>
  <c r="BR30" i="9"/>
  <c r="BS30" i="9"/>
  <c r="BT30" i="9"/>
  <c r="BU30" i="9"/>
  <c r="BV30" i="9"/>
  <c r="BW30" i="9"/>
  <c r="BX30" i="9"/>
  <c r="BY30" i="9"/>
  <c r="BZ30" i="9"/>
  <c r="CA30" i="9"/>
  <c r="CB30" i="9"/>
  <c r="CC30" i="9"/>
  <c r="CD30" i="9"/>
  <c r="CE30" i="9"/>
  <c r="CF30" i="9"/>
  <c r="CG30" i="9"/>
  <c r="CH30" i="9"/>
  <c r="CI30" i="9"/>
  <c r="CJ30" i="9"/>
  <c r="CK30" i="9"/>
  <c r="CL30" i="9"/>
  <c r="CM30" i="9"/>
  <c r="CN30" i="9"/>
  <c r="CO30" i="9"/>
  <c r="CP30" i="9"/>
  <c r="CQ30" i="9"/>
  <c r="CR30" i="9"/>
  <c r="CS30" i="9"/>
  <c r="CT30" i="9"/>
  <c r="CU30" i="9"/>
  <c r="CV30" i="9"/>
  <c r="CW30" i="9"/>
  <c r="CX30" i="9"/>
  <c r="CY30" i="9"/>
  <c r="CZ30" i="9"/>
  <c r="DA30" i="9"/>
  <c r="DB30" i="9"/>
  <c r="DC30" i="9"/>
  <c r="DD30" i="9"/>
  <c r="DE30" i="9"/>
  <c r="DF30" i="9"/>
  <c r="DG30" i="9"/>
  <c r="DH30" i="9"/>
  <c r="DI30" i="9"/>
  <c r="DJ30" i="9"/>
  <c r="DK30" i="9"/>
  <c r="DL30" i="9"/>
  <c r="DM30" i="9"/>
  <c r="DN30" i="9"/>
  <c r="DO30" i="9"/>
  <c r="DP30" i="9"/>
  <c r="DQ30" i="9"/>
  <c r="DR30" i="9"/>
  <c r="DS30" i="9"/>
  <c r="DT30" i="9"/>
  <c r="DU30" i="9"/>
  <c r="DV30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AG31" i="9"/>
  <c r="AH31" i="9"/>
  <c r="AI31" i="9"/>
  <c r="AJ31" i="9"/>
  <c r="AK31" i="9"/>
  <c r="AL31" i="9"/>
  <c r="AM31" i="9"/>
  <c r="AN31" i="9"/>
  <c r="AO31" i="9"/>
  <c r="AP31" i="9"/>
  <c r="AQ31" i="9"/>
  <c r="AR31" i="9"/>
  <c r="AS31" i="9"/>
  <c r="AT31" i="9"/>
  <c r="AU31" i="9"/>
  <c r="AV31" i="9"/>
  <c r="AW31" i="9"/>
  <c r="AX31" i="9"/>
  <c r="AY31" i="9"/>
  <c r="AZ31" i="9"/>
  <c r="BA31" i="9"/>
  <c r="BB31" i="9"/>
  <c r="BC31" i="9"/>
  <c r="BD31" i="9"/>
  <c r="BE31" i="9"/>
  <c r="BF31" i="9"/>
  <c r="BG31" i="9"/>
  <c r="BH31" i="9"/>
  <c r="BI31" i="9"/>
  <c r="BJ31" i="9"/>
  <c r="BK31" i="9"/>
  <c r="BL31" i="9"/>
  <c r="BM31" i="9"/>
  <c r="BN31" i="9"/>
  <c r="BO31" i="9"/>
  <c r="BP31" i="9"/>
  <c r="BQ31" i="9"/>
  <c r="BR31" i="9"/>
  <c r="BS31" i="9"/>
  <c r="BT31" i="9"/>
  <c r="BU31" i="9"/>
  <c r="BV31" i="9"/>
  <c r="BW31" i="9"/>
  <c r="BX31" i="9"/>
  <c r="BY31" i="9"/>
  <c r="BZ31" i="9"/>
  <c r="CA31" i="9"/>
  <c r="CB31" i="9"/>
  <c r="CC31" i="9"/>
  <c r="CD31" i="9"/>
  <c r="CE31" i="9"/>
  <c r="CF31" i="9"/>
  <c r="CG31" i="9"/>
  <c r="CH31" i="9"/>
  <c r="CI31" i="9"/>
  <c r="CJ31" i="9"/>
  <c r="CK31" i="9"/>
  <c r="CL31" i="9"/>
  <c r="CM31" i="9"/>
  <c r="CN31" i="9"/>
  <c r="CO31" i="9"/>
  <c r="CP31" i="9"/>
  <c r="CQ31" i="9"/>
  <c r="CR31" i="9"/>
  <c r="CS31" i="9"/>
  <c r="CT31" i="9"/>
  <c r="CU31" i="9"/>
  <c r="CV31" i="9"/>
  <c r="CW31" i="9"/>
  <c r="CX31" i="9"/>
  <c r="CY31" i="9"/>
  <c r="CZ31" i="9"/>
  <c r="DA31" i="9"/>
  <c r="DB31" i="9"/>
  <c r="DC31" i="9"/>
  <c r="DD31" i="9"/>
  <c r="DE31" i="9"/>
  <c r="DF31" i="9"/>
  <c r="DG31" i="9"/>
  <c r="DH31" i="9"/>
  <c r="DI31" i="9"/>
  <c r="DJ31" i="9"/>
  <c r="DK31" i="9"/>
  <c r="DL31" i="9"/>
  <c r="DM31" i="9"/>
  <c r="DN31" i="9"/>
  <c r="DO31" i="9"/>
  <c r="DP31" i="9"/>
  <c r="DQ31" i="9"/>
  <c r="DR31" i="9"/>
  <c r="DS31" i="9"/>
  <c r="DT31" i="9"/>
  <c r="DU31" i="9"/>
  <c r="DV31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AG32" i="9"/>
  <c r="AH32" i="9"/>
  <c r="AI32" i="9"/>
  <c r="AJ32" i="9"/>
  <c r="AK32" i="9"/>
  <c r="AL32" i="9"/>
  <c r="AM32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Z32" i="9"/>
  <c r="BA32" i="9"/>
  <c r="BB32" i="9"/>
  <c r="BC32" i="9"/>
  <c r="BD32" i="9"/>
  <c r="BE32" i="9"/>
  <c r="BF32" i="9"/>
  <c r="BG32" i="9"/>
  <c r="BH32" i="9"/>
  <c r="BI32" i="9"/>
  <c r="BJ32" i="9"/>
  <c r="BK32" i="9"/>
  <c r="BL32" i="9"/>
  <c r="BM32" i="9"/>
  <c r="BN32" i="9"/>
  <c r="BO32" i="9"/>
  <c r="BP32" i="9"/>
  <c r="BQ32" i="9"/>
  <c r="BR32" i="9"/>
  <c r="BS32" i="9"/>
  <c r="BT32" i="9"/>
  <c r="BU32" i="9"/>
  <c r="BV32" i="9"/>
  <c r="BW32" i="9"/>
  <c r="BX32" i="9"/>
  <c r="BY32" i="9"/>
  <c r="BZ32" i="9"/>
  <c r="CA32" i="9"/>
  <c r="CB32" i="9"/>
  <c r="CC32" i="9"/>
  <c r="CD32" i="9"/>
  <c r="CE32" i="9"/>
  <c r="CF32" i="9"/>
  <c r="CG32" i="9"/>
  <c r="CH32" i="9"/>
  <c r="CI32" i="9"/>
  <c r="CJ32" i="9"/>
  <c r="CK32" i="9"/>
  <c r="CL32" i="9"/>
  <c r="CM32" i="9"/>
  <c r="CN32" i="9"/>
  <c r="CO32" i="9"/>
  <c r="CP32" i="9"/>
  <c r="CQ32" i="9"/>
  <c r="CR32" i="9"/>
  <c r="CS32" i="9"/>
  <c r="CT32" i="9"/>
  <c r="CU32" i="9"/>
  <c r="CV32" i="9"/>
  <c r="CW32" i="9"/>
  <c r="CX32" i="9"/>
  <c r="CY32" i="9"/>
  <c r="CZ32" i="9"/>
  <c r="DA32" i="9"/>
  <c r="DB32" i="9"/>
  <c r="DC32" i="9"/>
  <c r="DD32" i="9"/>
  <c r="DE32" i="9"/>
  <c r="DF32" i="9"/>
  <c r="DG32" i="9"/>
  <c r="DH32" i="9"/>
  <c r="DI32" i="9"/>
  <c r="DJ32" i="9"/>
  <c r="DK32" i="9"/>
  <c r="DL32" i="9"/>
  <c r="DM32" i="9"/>
  <c r="DN32" i="9"/>
  <c r="DO32" i="9"/>
  <c r="DP32" i="9"/>
  <c r="DQ32" i="9"/>
  <c r="DR32" i="9"/>
  <c r="DS32" i="9"/>
  <c r="DT32" i="9"/>
  <c r="DU32" i="9"/>
  <c r="DV32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AG33" i="9"/>
  <c r="AH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BA33" i="9"/>
  <c r="BB33" i="9"/>
  <c r="BC33" i="9"/>
  <c r="BD33" i="9"/>
  <c r="BE33" i="9"/>
  <c r="BF33" i="9"/>
  <c r="BG33" i="9"/>
  <c r="BH33" i="9"/>
  <c r="BI33" i="9"/>
  <c r="BJ33" i="9"/>
  <c r="BK33" i="9"/>
  <c r="BL33" i="9"/>
  <c r="BM33" i="9"/>
  <c r="BN33" i="9"/>
  <c r="BO33" i="9"/>
  <c r="BP33" i="9"/>
  <c r="BQ33" i="9"/>
  <c r="BR33" i="9"/>
  <c r="BS33" i="9"/>
  <c r="BT33" i="9"/>
  <c r="BU33" i="9"/>
  <c r="BV33" i="9"/>
  <c r="BW33" i="9"/>
  <c r="BX33" i="9"/>
  <c r="BY33" i="9"/>
  <c r="BZ33" i="9"/>
  <c r="CA33" i="9"/>
  <c r="CB33" i="9"/>
  <c r="CC33" i="9"/>
  <c r="CD33" i="9"/>
  <c r="CE33" i="9"/>
  <c r="CF33" i="9"/>
  <c r="CG33" i="9"/>
  <c r="CH33" i="9"/>
  <c r="CI33" i="9"/>
  <c r="CJ33" i="9"/>
  <c r="CK33" i="9"/>
  <c r="CL33" i="9"/>
  <c r="CM33" i="9"/>
  <c r="CN33" i="9"/>
  <c r="CO33" i="9"/>
  <c r="CP33" i="9"/>
  <c r="CQ33" i="9"/>
  <c r="CR33" i="9"/>
  <c r="CS33" i="9"/>
  <c r="CT33" i="9"/>
  <c r="CU33" i="9"/>
  <c r="CV33" i="9"/>
  <c r="CW33" i="9"/>
  <c r="CX33" i="9"/>
  <c r="CY33" i="9"/>
  <c r="CZ33" i="9"/>
  <c r="DA33" i="9"/>
  <c r="DB33" i="9"/>
  <c r="DC33" i="9"/>
  <c r="DD33" i="9"/>
  <c r="DE33" i="9"/>
  <c r="DF33" i="9"/>
  <c r="DG33" i="9"/>
  <c r="DH33" i="9"/>
  <c r="DI33" i="9"/>
  <c r="DJ33" i="9"/>
  <c r="DK33" i="9"/>
  <c r="DL33" i="9"/>
  <c r="DM33" i="9"/>
  <c r="DN33" i="9"/>
  <c r="DO33" i="9"/>
  <c r="DP33" i="9"/>
  <c r="DQ33" i="9"/>
  <c r="DR33" i="9"/>
  <c r="DS33" i="9"/>
  <c r="DT33" i="9"/>
  <c r="DU33" i="9"/>
  <c r="DV33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AG34" i="9"/>
  <c r="AH34" i="9"/>
  <c r="AI34" i="9"/>
  <c r="AJ34" i="9"/>
  <c r="AK34" i="9"/>
  <c r="AL34" i="9"/>
  <c r="AM34" i="9"/>
  <c r="AN34" i="9"/>
  <c r="AO34" i="9"/>
  <c r="AP34" i="9"/>
  <c r="AQ34" i="9"/>
  <c r="AR34" i="9"/>
  <c r="AS34" i="9"/>
  <c r="AT34" i="9"/>
  <c r="AU34" i="9"/>
  <c r="AV34" i="9"/>
  <c r="AW34" i="9"/>
  <c r="AX34" i="9"/>
  <c r="AY34" i="9"/>
  <c r="AZ34" i="9"/>
  <c r="BA34" i="9"/>
  <c r="BB34" i="9"/>
  <c r="BC34" i="9"/>
  <c r="BD34" i="9"/>
  <c r="BE34" i="9"/>
  <c r="BF34" i="9"/>
  <c r="BG34" i="9"/>
  <c r="BH34" i="9"/>
  <c r="BI34" i="9"/>
  <c r="BJ34" i="9"/>
  <c r="BK34" i="9"/>
  <c r="BL34" i="9"/>
  <c r="BM34" i="9"/>
  <c r="BN34" i="9"/>
  <c r="BO34" i="9"/>
  <c r="BP34" i="9"/>
  <c r="BQ34" i="9"/>
  <c r="BR34" i="9"/>
  <c r="BS34" i="9"/>
  <c r="BT34" i="9"/>
  <c r="BU34" i="9"/>
  <c r="BV34" i="9"/>
  <c r="BW34" i="9"/>
  <c r="BX34" i="9"/>
  <c r="BY34" i="9"/>
  <c r="BZ34" i="9"/>
  <c r="CA34" i="9"/>
  <c r="CB34" i="9"/>
  <c r="CC34" i="9"/>
  <c r="CD34" i="9"/>
  <c r="CE34" i="9"/>
  <c r="CF34" i="9"/>
  <c r="CG34" i="9"/>
  <c r="CH34" i="9"/>
  <c r="CI34" i="9"/>
  <c r="CJ34" i="9"/>
  <c r="CK34" i="9"/>
  <c r="CL34" i="9"/>
  <c r="CM34" i="9"/>
  <c r="CN34" i="9"/>
  <c r="CO34" i="9"/>
  <c r="CP34" i="9"/>
  <c r="CQ34" i="9"/>
  <c r="CR34" i="9"/>
  <c r="CS34" i="9"/>
  <c r="CT34" i="9"/>
  <c r="CU34" i="9"/>
  <c r="CV34" i="9"/>
  <c r="CW34" i="9"/>
  <c r="CX34" i="9"/>
  <c r="CY34" i="9"/>
  <c r="CZ34" i="9"/>
  <c r="DA34" i="9"/>
  <c r="DB34" i="9"/>
  <c r="DC34" i="9"/>
  <c r="DD34" i="9"/>
  <c r="DE34" i="9"/>
  <c r="DF34" i="9"/>
  <c r="DG34" i="9"/>
  <c r="DH34" i="9"/>
  <c r="DI34" i="9"/>
  <c r="DJ34" i="9"/>
  <c r="DK34" i="9"/>
  <c r="DL34" i="9"/>
  <c r="DM34" i="9"/>
  <c r="DN34" i="9"/>
  <c r="DO34" i="9"/>
  <c r="DP34" i="9"/>
  <c r="DQ34" i="9"/>
  <c r="DR34" i="9"/>
  <c r="DS34" i="9"/>
  <c r="DT34" i="9"/>
  <c r="DU34" i="9"/>
  <c r="DV34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AG35" i="9"/>
  <c r="AH35" i="9"/>
  <c r="AI35" i="9"/>
  <c r="AJ35" i="9"/>
  <c r="AK35" i="9"/>
  <c r="AL35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BA35" i="9"/>
  <c r="BB35" i="9"/>
  <c r="BC35" i="9"/>
  <c r="BD35" i="9"/>
  <c r="BE35" i="9"/>
  <c r="BF35" i="9"/>
  <c r="BG35" i="9"/>
  <c r="BH35" i="9"/>
  <c r="BI35" i="9"/>
  <c r="BJ35" i="9"/>
  <c r="BK35" i="9"/>
  <c r="BL35" i="9"/>
  <c r="BM35" i="9"/>
  <c r="BN35" i="9"/>
  <c r="BO35" i="9"/>
  <c r="BP35" i="9"/>
  <c r="BQ35" i="9"/>
  <c r="BR35" i="9"/>
  <c r="BS35" i="9"/>
  <c r="BT35" i="9"/>
  <c r="BU35" i="9"/>
  <c r="BV35" i="9"/>
  <c r="BW35" i="9"/>
  <c r="BX35" i="9"/>
  <c r="BY35" i="9"/>
  <c r="BZ35" i="9"/>
  <c r="CA35" i="9"/>
  <c r="CB35" i="9"/>
  <c r="CC35" i="9"/>
  <c r="CD35" i="9"/>
  <c r="CE35" i="9"/>
  <c r="CF35" i="9"/>
  <c r="CG35" i="9"/>
  <c r="CH35" i="9"/>
  <c r="CI35" i="9"/>
  <c r="CJ35" i="9"/>
  <c r="CK35" i="9"/>
  <c r="CL35" i="9"/>
  <c r="CM35" i="9"/>
  <c r="CN35" i="9"/>
  <c r="CO35" i="9"/>
  <c r="CP35" i="9"/>
  <c r="CQ35" i="9"/>
  <c r="CR35" i="9"/>
  <c r="CS35" i="9"/>
  <c r="CT35" i="9"/>
  <c r="CU35" i="9"/>
  <c r="CV35" i="9"/>
  <c r="CW35" i="9"/>
  <c r="CX35" i="9"/>
  <c r="CY35" i="9"/>
  <c r="CZ35" i="9"/>
  <c r="DA35" i="9"/>
  <c r="DB35" i="9"/>
  <c r="DC35" i="9"/>
  <c r="DD35" i="9"/>
  <c r="DE35" i="9"/>
  <c r="DF35" i="9"/>
  <c r="DG35" i="9"/>
  <c r="DH35" i="9"/>
  <c r="DI35" i="9"/>
  <c r="DJ35" i="9"/>
  <c r="DK35" i="9"/>
  <c r="DL35" i="9"/>
  <c r="DM35" i="9"/>
  <c r="DN35" i="9"/>
  <c r="DO35" i="9"/>
  <c r="DP35" i="9"/>
  <c r="DQ35" i="9"/>
  <c r="DR35" i="9"/>
  <c r="DS35" i="9"/>
  <c r="DT35" i="9"/>
  <c r="DU35" i="9"/>
  <c r="DV35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BA36" i="9"/>
  <c r="BB36" i="9"/>
  <c r="BC36" i="9"/>
  <c r="BD36" i="9"/>
  <c r="BE36" i="9"/>
  <c r="BF36" i="9"/>
  <c r="BG36" i="9"/>
  <c r="BH36" i="9"/>
  <c r="BI36" i="9"/>
  <c r="BJ36" i="9"/>
  <c r="BK36" i="9"/>
  <c r="BL36" i="9"/>
  <c r="BM36" i="9"/>
  <c r="BN36" i="9"/>
  <c r="BO36" i="9"/>
  <c r="BP36" i="9"/>
  <c r="BQ36" i="9"/>
  <c r="BR36" i="9"/>
  <c r="BS36" i="9"/>
  <c r="BT36" i="9"/>
  <c r="BU36" i="9"/>
  <c r="BV36" i="9"/>
  <c r="BW36" i="9"/>
  <c r="BX36" i="9"/>
  <c r="BY36" i="9"/>
  <c r="BZ36" i="9"/>
  <c r="CA36" i="9"/>
  <c r="CB36" i="9"/>
  <c r="CC36" i="9"/>
  <c r="CD36" i="9"/>
  <c r="CE36" i="9"/>
  <c r="CF36" i="9"/>
  <c r="CG36" i="9"/>
  <c r="CH36" i="9"/>
  <c r="CI36" i="9"/>
  <c r="CJ36" i="9"/>
  <c r="CK36" i="9"/>
  <c r="CL36" i="9"/>
  <c r="CM36" i="9"/>
  <c r="CN36" i="9"/>
  <c r="CO36" i="9"/>
  <c r="CP36" i="9"/>
  <c r="CQ36" i="9"/>
  <c r="CR36" i="9"/>
  <c r="CS36" i="9"/>
  <c r="CT36" i="9"/>
  <c r="CU36" i="9"/>
  <c r="CV36" i="9"/>
  <c r="CW36" i="9"/>
  <c r="CX36" i="9"/>
  <c r="CY36" i="9"/>
  <c r="CZ36" i="9"/>
  <c r="DA36" i="9"/>
  <c r="DB36" i="9"/>
  <c r="DC36" i="9"/>
  <c r="DD36" i="9"/>
  <c r="DE36" i="9"/>
  <c r="DF36" i="9"/>
  <c r="DG36" i="9"/>
  <c r="DH36" i="9"/>
  <c r="DI36" i="9"/>
  <c r="DJ36" i="9"/>
  <c r="DK36" i="9"/>
  <c r="DL36" i="9"/>
  <c r="DM36" i="9"/>
  <c r="DN36" i="9"/>
  <c r="DO36" i="9"/>
  <c r="DP36" i="9"/>
  <c r="DQ36" i="9"/>
  <c r="DR36" i="9"/>
  <c r="DS36" i="9"/>
  <c r="DT36" i="9"/>
  <c r="DU36" i="9"/>
  <c r="DV36" i="9"/>
  <c r="DL7" i="9"/>
  <c r="DM7" i="9"/>
  <c r="DN7" i="9"/>
  <c r="DO7" i="9"/>
  <c r="DP7" i="9"/>
  <c r="DQ7" i="9"/>
  <c r="DR7" i="9"/>
  <c r="DS7" i="9"/>
  <c r="DT7" i="9"/>
  <c r="DU7" i="9"/>
  <c r="DV7" i="9"/>
  <c r="DK7" i="9"/>
  <c r="CZ7" i="9"/>
  <c r="DA7" i="9"/>
  <c r="DB7" i="9"/>
  <c r="DC7" i="9"/>
  <c r="DD7" i="9"/>
  <c r="DE7" i="9"/>
  <c r="DF7" i="9"/>
  <c r="DG7" i="9"/>
  <c r="DH7" i="9"/>
  <c r="DI7" i="9"/>
  <c r="DJ7" i="9"/>
  <c r="CY7" i="9"/>
  <c r="CN7" i="9"/>
  <c r="CO7" i="9"/>
  <c r="CP7" i="9"/>
  <c r="CQ7" i="9"/>
  <c r="CR7" i="9"/>
  <c r="CS7" i="9"/>
  <c r="CT7" i="9"/>
  <c r="CU7" i="9"/>
  <c r="CV7" i="9"/>
  <c r="CW7" i="9"/>
  <c r="CX7" i="9"/>
  <c r="CM7" i="9"/>
  <c r="CB7" i="9"/>
  <c r="CC7" i="9"/>
  <c r="CD7" i="9"/>
  <c r="CE7" i="9"/>
  <c r="CF7" i="9"/>
  <c r="CG7" i="9"/>
  <c r="CH7" i="9"/>
  <c r="CI7" i="9"/>
  <c r="CJ7" i="9"/>
  <c r="CK7" i="9"/>
  <c r="CL7" i="9"/>
  <c r="CA7" i="9"/>
  <c r="BP7" i="9"/>
  <c r="BQ7" i="9"/>
  <c r="BR7" i="9"/>
  <c r="BS7" i="9"/>
  <c r="BT7" i="9"/>
  <c r="BU7" i="9"/>
  <c r="BV7" i="9"/>
  <c r="BW7" i="9"/>
  <c r="BX7" i="9"/>
  <c r="BY7" i="9"/>
  <c r="BZ7" i="9"/>
  <c r="BO7" i="9"/>
  <c r="BD7" i="9"/>
  <c r="BE7" i="9"/>
  <c r="BF7" i="9"/>
  <c r="BG7" i="9"/>
  <c r="BH7" i="9"/>
  <c r="BI7" i="9"/>
  <c r="BJ7" i="9"/>
  <c r="BK7" i="9"/>
  <c r="BL7" i="9"/>
  <c r="BM7" i="9"/>
  <c r="BN7" i="9"/>
  <c r="BC7" i="9"/>
  <c r="AR7" i="9"/>
  <c r="AS7" i="9"/>
  <c r="AT7" i="9"/>
  <c r="AU7" i="9"/>
  <c r="AV7" i="9"/>
  <c r="AW7" i="9"/>
  <c r="AX7" i="9"/>
  <c r="AY7" i="9"/>
  <c r="AZ7" i="9"/>
  <c r="BA7" i="9"/>
  <c r="BB7" i="9"/>
  <c r="AQ7" i="9"/>
  <c r="AF7" i="9"/>
  <c r="AG7" i="9"/>
  <c r="AH7" i="9"/>
  <c r="AI7" i="9"/>
  <c r="AJ7" i="9"/>
  <c r="AK7" i="9"/>
  <c r="AL7" i="9"/>
  <c r="AM7" i="9"/>
  <c r="AN7" i="9"/>
  <c r="AO7" i="9"/>
  <c r="AP7" i="9"/>
  <c r="AE7" i="9"/>
  <c r="T7" i="9"/>
  <c r="U7" i="9"/>
  <c r="V7" i="9"/>
  <c r="W7" i="9"/>
  <c r="X7" i="9"/>
  <c r="Y7" i="9"/>
  <c r="Z7" i="9"/>
  <c r="AA7" i="9"/>
  <c r="AB7" i="9"/>
  <c r="AC7" i="9"/>
  <c r="AD7" i="9"/>
  <c r="S7" i="9"/>
  <c r="H7" i="9"/>
  <c r="I7" i="9"/>
  <c r="J7" i="9"/>
  <c r="K7" i="9"/>
  <c r="L7" i="9"/>
  <c r="M7" i="9"/>
  <c r="N7" i="9"/>
  <c r="O7" i="9"/>
  <c r="P7" i="9"/>
  <c r="Q7" i="9"/>
  <c r="R7" i="9"/>
  <c r="G7" i="9"/>
  <c r="B41" i="39"/>
  <c r="B40" i="39"/>
  <c r="B39" i="39"/>
  <c r="B38" i="39"/>
  <c r="B36" i="39"/>
  <c r="B35" i="39"/>
  <c r="B34" i="39"/>
  <c r="B33" i="39"/>
  <c r="B32" i="39"/>
  <c r="B31" i="39"/>
  <c r="B20" i="39"/>
  <c r="B19" i="39"/>
  <c r="B17" i="39"/>
  <c r="B16" i="39"/>
  <c r="B12" i="39"/>
  <c r="B11" i="39"/>
  <c r="B10" i="39"/>
  <c r="B9" i="39"/>
  <c r="B8" i="39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39" i="3"/>
  <c r="C40" i="3"/>
  <c r="C41" i="3"/>
  <c r="C42" i="3"/>
  <c r="C43" i="3"/>
  <c r="C44" i="3"/>
  <c r="C38" i="3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BB13" i="12"/>
  <c r="BC13" i="12"/>
  <c r="BD13" i="12"/>
  <c r="BE13" i="12"/>
  <c r="BF13" i="12"/>
  <c r="BG13" i="12"/>
  <c r="BH13" i="12"/>
  <c r="BI13" i="12"/>
  <c r="BJ13" i="12"/>
  <c r="BK13" i="12"/>
  <c r="BL13" i="12"/>
  <c r="BM13" i="12"/>
  <c r="BN13" i="12"/>
  <c r="BO13" i="12"/>
  <c r="BP13" i="12"/>
  <c r="BQ13" i="12"/>
  <c r="BR13" i="12"/>
  <c r="BS13" i="12"/>
  <c r="BT13" i="12"/>
  <c r="BU13" i="12"/>
  <c r="BV13" i="12"/>
  <c r="BW13" i="12"/>
  <c r="BX13" i="12"/>
  <c r="BY13" i="12"/>
  <c r="BZ13" i="12"/>
  <c r="CA13" i="12"/>
  <c r="CB13" i="12"/>
  <c r="CC13" i="12"/>
  <c r="CD13" i="12"/>
  <c r="CE13" i="12"/>
  <c r="CF13" i="12"/>
  <c r="CG13" i="12"/>
  <c r="CH13" i="12"/>
  <c r="CI13" i="12"/>
  <c r="CJ13" i="12"/>
  <c r="CK13" i="12"/>
  <c r="CL13" i="12"/>
  <c r="CM13" i="12"/>
  <c r="CN13" i="12"/>
  <c r="CO13" i="12"/>
  <c r="CP13" i="12"/>
  <c r="CQ13" i="12"/>
  <c r="CR13" i="12"/>
  <c r="CS13" i="12"/>
  <c r="CT13" i="12"/>
  <c r="CU13" i="12"/>
  <c r="CV13" i="12"/>
  <c r="CW13" i="12"/>
  <c r="CX13" i="12"/>
  <c r="CY13" i="12"/>
  <c r="CZ13" i="12"/>
  <c r="DA13" i="12"/>
  <c r="DB13" i="12"/>
  <c r="DC13" i="12"/>
  <c r="DD13" i="12"/>
  <c r="DE13" i="12"/>
  <c r="DF13" i="12"/>
  <c r="DG13" i="12"/>
  <c r="DH13" i="12"/>
  <c r="DI13" i="12"/>
  <c r="DJ13" i="12"/>
  <c r="DK13" i="12"/>
  <c r="DL13" i="12"/>
  <c r="DM13" i="12"/>
  <c r="DN13" i="12"/>
  <c r="DO13" i="12"/>
  <c r="DP13" i="12"/>
  <c r="DQ13" i="12"/>
  <c r="DR13" i="12"/>
  <c r="DS13" i="12"/>
  <c r="DT13" i="12"/>
  <c r="DU13" i="12"/>
  <c r="DV13" i="12"/>
  <c r="DW13" i="12"/>
  <c r="H13" i="12"/>
  <c r="H45" i="10"/>
  <c r="H61" i="37" l="1"/>
  <c r="DZ13" i="12"/>
  <c r="ED13" i="12"/>
  <c r="EH13" i="12"/>
  <c r="EF13" i="12"/>
  <c r="EB13" i="12"/>
  <c r="EG13" i="12"/>
  <c r="EE13" i="12"/>
  <c r="EC13" i="12"/>
  <c r="EA13" i="12"/>
  <c r="K38" i="19"/>
  <c r="L38" i="19"/>
  <c r="M38" i="19"/>
  <c r="N38" i="19"/>
  <c r="O38" i="19"/>
  <c r="P38" i="19"/>
  <c r="Q38" i="19"/>
  <c r="R38" i="19"/>
  <c r="S38" i="19"/>
  <c r="T38" i="19"/>
  <c r="U38" i="19"/>
  <c r="V38" i="19"/>
  <c r="W38" i="19"/>
  <c r="X38" i="19"/>
  <c r="Y38" i="19"/>
  <c r="Z38" i="19"/>
  <c r="AA38" i="19"/>
  <c r="AB38" i="19"/>
  <c r="AC38" i="19"/>
  <c r="AD38" i="19"/>
  <c r="AE38" i="19"/>
  <c r="AF38" i="19"/>
  <c r="AG38" i="19"/>
  <c r="AH38" i="19"/>
  <c r="AI38" i="19"/>
  <c r="AJ38" i="19"/>
  <c r="AK38" i="19"/>
  <c r="AL38" i="19"/>
  <c r="AM38" i="19"/>
  <c r="AN38" i="19"/>
  <c r="AO38" i="19"/>
  <c r="AP38" i="19"/>
  <c r="AQ38" i="19"/>
  <c r="AR38" i="19"/>
  <c r="AS38" i="19"/>
  <c r="AT38" i="19"/>
  <c r="AU38" i="19"/>
  <c r="AV38" i="19"/>
  <c r="AW38" i="19"/>
  <c r="AX38" i="19"/>
  <c r="AY38" i="19"/>
  <c r="AZ38" i="19"/>
  <c r="BA38" i="19"/>
  <c r="BB38" i="19"/>
  <c r="BC38" i="19"/>
  <c r="BD38" i="19"/>
  <c r="BE38" i="19"/>
  <c r="BF38" i="19"/>
  <c r="BG38" i="19"/>
  <c r="BH38" i="19"/>
  <c r="BI38" i="19"/>
  <c r="BJ38" i="19"/>
  <c r="BK38" i="19"/>
  <c r="BL38" i="19"/>
  <c r="BM38" i="19"/>
  <c r="BN38" i="19"/>
  <c r="BO38" i="19"/>
  <c r="BP38" i="19"/>
  <c r="BQ38" i="19"/>
  <c r="BR38" i="19"/>
  <c r="BS38" i="19"/>
  <c r="BT38" i="19"/>
  <c r="BU38" i="19"/>
  <c r="BV38" i="19"/>
  <c r="BW38" i="19"/>
  <c r="BX38" i="19"/>
  <c r="BY38" i="19"/>
  <c r="BZ38" i="19"/>
  <c r="CA38" i="19"/>
  <c r="CB38" i="19"/>
  <c r="CC38" i="19"/>
  <c r="CD38" i="19"/>
  <c r="CE38" i="19"/>
  <c r="CF38" i="19"/>
  <c r="CG38" i="19"/>
  <c r="CH38" i="19"/>
  <c r="CI38" i="19"/>
  <c r="CJ38" i="19"/>
  <c r="CK38" i="19"/>
  <c r="CL38" i="19"/>
  <c r="CM38" i="19"/>
  <c r="CN38" i="19"/>
  <c r="CO38" i="19"/>
  <c r="CP38" i="19"/>
  <c r="CQ38" i="19"/>
  <c r="CR38" i="19"/>
  <c r="CS38" i="19"/>
  <c r="CT38" i="19"/>
  <c r="CU38" i="19"/>
  <c r="CV38" i="19"/>
  <c r="CW38" i="19"/>
  <c r="CX38" i="19"/>
  <c r="CY38" i="19"/>
  <c r="CZ38" i="19"/>
  <c r="DA38" i="19"/>
  <c r="DB38" i="19"/>
  <c r="DC38" i="19"/>
  <c r="DD38" i="19"/>
  <c r="DE38" i="19"/>
  <c r="DF38" i="19"/>
  <c r="DG38" i="19"/>
  <c r="DH38" i="19"/>
  <c r="DI38" i="19"/>
  <c r="DJ38" i="19"/>
  <c r="DK38" i="19"/>
  <c r="DL38" i="19"/>
  <c r="DM38" i="19"/>
  <c r="DN38" i="19"/>
  <c r="DO38" i="19"/>
  <c r="DP38" i="19"/>
  <c r="DQ38" i="19"/>
  <c r="DR38" i="19"/>
  <c r="DS38" i="19"/>
  <c r="DT38" i="19"/>
  <c r="DU38" i="19"/>
  <c r="DV38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AR39" i="19"/>
  <c r="AS39" i="19"/>
  <c r="AT39" i="19"/>
  <c r="AU39" i="19"/>
  <c r="AV39" i="19"/>
  <c r="AW39" i="19"/>
  <c r="AX39" i="19"/>
  <c r="AY39" i="19"/>
  <c r="AZ39" i="19"/>
  <c r="BA39" i="19"/>
  <c r="BB39" i="19"/>
  <c r="BC39" i="19"/>
  <c r="BD39" i="19"/>
  <c r="BE39" i="19"/>
  <c r="BF39" i="19"/>
  <c r="BG39" i="19"/>
  <c r="BH39" i="19"/>
  <c r="BI39" i="19"/>
  <c r="BJ39" i="19"/>
  <c r="BK39" i="19"/>
  <c r="BL39" i="19"/>
  <c r="BM39" i="19"/>
  <c r="BN39" i="19"/>
  <c r="BO39" i="19"/>
  <c r="BP39" i="19"/>
  <c r="BQ39" i="19"/>
  <c r="BR39" i="19"/>
  <c r="BS39" i="19"/>
  <c r="BT39" i="19"/>
  <c r="BU39" i="19"/>
  <c r="BV39" i="19"/>
  <c r="BW39" i="19"/>
  <c r="BX39" i="19"/>
  <c r="BY39" i="19"/>
  <c r="BZ39" i="19"/>
  <c r="CA39" i="19"/>
  <c r="CB39" i="19"/>
  <c r="CC39" i="19"/>
  <c r="CD39" i="19"/>
  <c r="CE39" i="19"/>
  <c r="CF39" i="19"/>
  <c r="CG39" i="19"/>
  <c r="CH39" i="19"/>
  <c r="CI39" i="19"/>
  <c r="CJ39" i="19"/>
  <c r="CK39" i="19"/>
  <c r="CL39" i="19"/>
  <c r="CM39" i="19"/>
  <c r="CN39" i="19"/>
  <c r="CO39" i="19"/>
  <c r="CP39" i="19"/>
  <c r="CQ39" i="19"/>
  <c r="CR39" i="19"/>
  <c r="CS39" i="19"/>
  <c r="CT39" i="19"/>
  <c r="CU39" i="19"/>
  <c r="CV39" i="19"/>
  <c r="CW39" i="19"/>
  <c r="CX39" i="19"/>
  <c r="CY39" i="19"/>
  <c r="CZ39" i="19"/>
  <c r="DA39" i="19"/>
  <c r="DB39" i="19"/>
  <c r="DC39" i="19"/>
  <c r="DD39" i="19"/>
  <c r="DE39" i="19"/>
  <c r="DF39" i="19"/>
  <c r="DG39" i="19"/>
  <c r="DH39" i="19"/>
  <c r="DI39" i="19"/>
  <c r="DJ39" i="19"/>
  <c r="DK39" i="19"/>
  <c r="DL39" i="19"/>
  <c r="DM39" i="19"/>
  <c r="DN39" i="19"/>
  <c r="DO39" i="19"/>
  <c r="DP39" i="19"/>
  <c r="DQ39" i="19"/>
  <c r="DR39" i="19"/>
  <c r="DS39" i="19"/>
  <c r="DT39" i="19"/>
  <c r="DU39" i="19"/>
  <c r="DV39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W40" i="19"/>
  <c r="X40" i="19"/>
  <c r="Y40" i="19"/>
  <c r="Z40" i="19"/>
  <c r="AA40" i="19"/>
  <c r="AB40" i="19"/>
  <c r="AC40" i="19"/>
  <c r="AD40" i="19"/>
  <c r="AE40" i="19"/>
  <c r="AF40" i="19"/>
  <c r="AG40" i="19"/>
  <c r="AH40" i="19"/>
  <c r="AI40" i="19"/>
  <c r="AJ40" i="19"/>
  <c r="AK40" i="19"/>
  <c r="AL40" i="19"/>
  <c r="AM40" i="19"/>
  <c r="AN40" i="19"/>
  <c r="AO40" i="19"/>
  <c r="AP40" i="19"/>
  <c r="AQ40" i="19"/>
  <c r="AR40" i="19"/>
  <c r="AS40" i="19"/>
  <c r="AT40" i="19"/>
  <c r="AU40" i="19"/>
  <c r="AV40" i="19"/>
  <c r="AW40" i="19"/>
  <c r="AX40" i="19"/>
  <c r="AY40" i="19"/>
  <c r="AZ40" i="19"/>
  <c r="BA40" i="19"/>
  <c r="BB40" i="19"/>
  <c r="BC40" i="19"/>
  <c r="BD40" i="19"/>
  <c r="BE40" i="19"/>
  <c r="BF40" i="19"/>
  <c r="BG40" i="19"/>
  <c r="BH40" i="19"/>
  <c r="BI40" i="19"/>
  <c r="BJ40" i="19"/>
  <c r="BK40" i="19"/>
  <c r="BL40" i="19"/>
  <c r="BM40" i="19"/>
  <c r="BN40" i="19"/>
  <c r="BO40" i="19"/>
  <c r="BP40" i="19"/>
  <c r="BQ40" i="19"/>
  <c r="BR40" i="19"/>
  <c r="BS40" i="19"/>
  <c r="BT40" i="19"/>
  <c r="BU40" i="19"/>
  <c r="BV40" i="19"/>
  <c r="BW40" i="19"/>
  <c r="BX40" i="19"/>
  <c r="BY40" i="19"/>
  <c r="BZ40" i="19"/>
  <c r="CA40" i="19"/>
  <c r="CB40" i="19"/>
  <c r="CC40" i="19"/>
  <c r="CD40" i="19"/>
  <c r="CE40" i="19"/>
  <c r="CF40" i="19"/>
  <c r="CG40" i="19"/>
  <c r="CH40" i="19"/>
  <c r="CI40" i="19"/>
  <c r="CJ40" i="19"/>
  <c r="CK40" i="19"/>
  <c r="CL40" i="19"/>
  <c r="CM40" i="19"/>
  <c r="CN40" i="19"/>
  <c r="CO40" i="19"/>
  <c r="CP40" i="19"/>
  <c r="CQ40" i="19"/>
  <c r="CR40" i="19"/>
  <c r="CS40" i="19"/>
  <c r="CT40" i="19"/>
  <c r="CU40" i="19"/>
  <c r="CV40" i="19"/>
  <c r="CW40" i="19"/>
  <c r="CX40" i="19"/>
  <c r="CY40" i="19"/>
  <c r="CZ40" i="19"/>
  <c r="DA40" i="19"/>
  <c r="DB40" i="19"/>
  <c r="DC40" i="19"/>
  <c r="DD40" i="19"/>
  <c r="DE40" i="19"/>
  <c r="DF40" i="19"/>
  <c r="DG40" i="19"/>
  <c r="DH40" i="19"/>
  <c r="DI40" i="19"/>
  <c r="DJ40" i="19"/>
  <c r="DK40" i="19"/>
  <c r="DL40" i="19"/>
  <c r="DM40" i="19"/>
  <c r="DN40" i="19"/>
  <c r="DO40" i="19"/>
  <c r="DP40" i="19"/>
  <c r="DQ40" i="19"/>
  <c r="DR40" i="19"/>
  <c r="DS40" i="19"/>
  <c r="DT40" i="19"/>
  <c r="DU40" i="19"/>
  <c r="DV40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W41" i="19"/>
  <c r="X41" i="19"/>
  <c r="Y41" i="19"/>
  <c r="Z41" i="19"/>
  <c r="AA41" i="19"/>
  <c r="AB41" i="19"/>
  <c r="AC41" i="19"/>
  <c r="AD41" i="19"/>
  <c r="AE41" i="19"/>
  <c r="AF41" i="19"/>
  <c r="AG41" i="19"/>
  <c r="AH41" i="19"/>
  <c r="AI41" i="19"/>
  <c r="AJ41" i="19"/>
  <c r="AK41" i="19"/>
  <c r="AL41" i="19"/>
  <c r="AM41" i="19"/>
  <c r="AN41" i="19"/>
  <c r="AO41" i="19"/>
  <c r="AP41" i="19"/>
  <c r="AQ41" i="19"/>
  <c r="AR41" i="19"/>
  <c r="AS41" i="19"/>
  <c r="AT41" i="19"/>
  <c r="AU41" i="19"/>
  <c r="AV41" i="19"/>
  <c r="AW41" i="19"/>
  <c r="AX41" i="19"/>
  <c r="AY41" i="19"/>
  <c r="AZ41" i="19"/>
  <c r="BA41" i="19"/>
  <c r="BB41" i="19"/>
  <c r="BC41" i="19"/>
  <c r="BD41" i="19"/>
  <c r="BE41" i="19"/>
  <c r="BF41" i="19"/>
  <c r="BG41" i="19"/>
  <c r="BH41" i="19"/>
  <c r="BI41" i="19"/>
  <c r="BJ41" i="19"/>
  <c r="BK41" i="19"/>
  <c r="BL41" i="19"/>
  <c r="BM41" i="19"/>
  <c r="BN41" i="19"/>
  <c r="BO41" i="19"/>
  <c r="BP41" i="19"/>
  <c r="BQ41" i="19"/>
  <c r="BR41" i="19"/>
  <c r="BS41" i="19"/>
  <c r="BT41" i="19"/>
  <c r="BU41" i="19"/>
  <c r="BV41" i="19"/>
  <c r="BW41" i="19"/>
  <c r="BX41" i="19"/>
  <c r="BY41" i="19"/>
  <c r="BZ41" i="19"/>
  <c r="CA41" i="19"/>
  <c r="CB41" i="19"/>
  <c r="CC41" i="19"/>
  <c r="CD41" i="19"/>
  <c r="CE41" i="19"/>
  <c r="CF41" i="19"/>
  <c r="CG41" i="19"/>
  <c r="CH41" i="19"/>
  <c r="CI41" i="19"/>
  <c r="CJ41" i="19"/>
  <c r="CK41" i="19"/>
  <c r="CL41" i="19"/>
  <c r="CM41" i="19"/>
  <c r="CN41" i="19"/>
  <c r="CO41" i="19"/>
  <c r="CP41" i="19"/>
  <c r="CQ41" i="19"/>
  <c r="CR41" i="19"/>
  <c r="CS41" i="19"/>
  <c r="CT41" i="19"/>
  <c r="CU41" i="19"/>
  <c r="CV41" i="19"/>
  <c r="CW41" i="19"/>
  <c r="CX41" i="19"/>
  <c r="CY41" i="19"/>
  <c r="CZ41" i="19"/>
  <c r="DA41" i="19"/>
  <c r="DB41" i="19"/>
  <c r="DC41" i="19"/>
  <c r="DD41" i="19"/>
  <c r="DE41" i="19"/>
  <c r="DF41" i="19"/>
  <c r="DG41" i="19"/>
  <c r="DH41" i="19"/>
  <c r="DI41" i="19"/>
  <c r="DJ41" i="19"/>
  <c r="DK41" i="19"/>
  <c r="DL41" i="19"/>
  <c r="DM41" i="19"/>
  <c r="DN41" i="19"/>
  <c r="DO41" i="19"/>
  <c r="DP41" i="19"/>
  <c r="DQ41" i="19"/>
  <c r="DR41" i="19"/>
  <c r="DS41" i="19"/>
  <c r="DT41" i="19"/>
  <c r="DU41" i="19"/>
  <c r="DV41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W42" i="19"/>
  <c r="X42" i="19"/>
  <c r="Y42" i="19"/>
  <c r="Z42" i="19"/>
  <c r="AA42" i="19"/>
  <c r="AB42" i="19"/>
  <c r="AC42" i="19"/>
  <c r="AD42" i="19"/>
  <c r="AE42" i="19"/>
  <c r="AF42" i="19"/>
  <c r="AG42" i="19"/>
  <c r="AH42" i="19"/>
  <c r="AI42" i="19"/>
  <c r="AJ42" i="19"/>
  <c r="AK42" i="19"/>
  <c r="AL42" i="19"/>
  <c r="AM42" i="19"/>
  <c r="AN42" i="19"/>
  <c r="AO42" i="19"/>
  <c r="AP42" i="19"/>
  <c r="AQ42" i="19"/>
  <c r="AR42" i="19"/>
  <c r="AS42" i="19"/>
  <c r="AT42" i="19"/>
  <c r="AU42" i="19"/>
  <c r="AV42" i="19"/>
  <c r="AW42" i="19"/>
  <c r="AX42" i="19"/>
  <c r="AY42" i="19"/>
  <c r="AZ42" i="19"/>
  <c r="BA42" i="19"/>
  <c r="BB42" i="19"/>
  <c r="BC42" i="19"/>
  <c r="BD42" i="19"/>
  <c r="BE42" i="19"/>
  <c r="BF42" i="19"/>
  <c r="BG42" i="19"/>
  <c r="BH42" i="19"/>
  <c r="BI42" i="19"/>
  <c r="BJ42" i="19"/>
  <c r="BK42" i="19"/>
  <c r="BL42" i="19"/>
  <c r="BM42" i="19"/>
  <c r="BN42" i="19"/>
  <c r="BO42" i="19"/>
  <c r="BP42" i="19"/>
  <c r="BQ42" i="19"/>
  <c r="BR42" i="19"/>
  <c r="BS42" i="19"/>
  <c r="BT42" i="19"/>
  <c r="BU42" i="19"/>
  <c r="BV42" i="19"/>
  <c r="BW42" i="19"/>
  <c r="BX42" i="19"/>
  <c r="BY42" i="19"/>
  <c r="BZ42" i="19"/>
  <c r="CA42" i="19"/>
  <c r="CB42" i="19"/>
  <c r="CC42" i="19"/>
  <c r="CD42" i="19"/>
  <c r="CE42" i="19"/>
  <c r="CF42" i="19"/>
  <c r="CG42" i="19"/>
  <c r="CH42" i="19"/>
  <c r="CI42" i="19"/>
  <c r="CJ42" i="19"/>
  <c r="CK42" i="19"/>
  <c r="CL42" i="19"/>
  <c r="CM42" i="19"/>
  <c r="CN42" i="19"/>
  <c r="CO42" i="19"/>
  <c r="CP42" i="19"/>
  <c r="CQ42" i="19"/>
  <c r="CR42" i="19"/>
  <c r="CS42" i="19"/>
  <c r="CT42" i="19"/>
  <c r="CU42" i="19"/>
  <c r="CV42" i="19"/>
  <c r="CW42" i="19"/>
  <c r="CX42" i="19"/>
  <c r="CY42" i="19"/>
  <c r="CZ42" i="19"/>
  <c r="DA42" i="19"/>
  <c r="DB42" i="19"/>
  <c r="DC42" i="19"/>
  <c r="DD42" i="19"/>
  <c r="DE42" i="19"/>
  <c r="DF42" i="19"/>
  <c r="DG42" i="19"/>
  <c r="DH42" i="19"/>
  <c r="DI42" i="19"/>
  <c r="DJ42" i="19"/>
  <c r="DK42" i="19"/>
  <c r="DL42" i="19"/>
  <c r="DM42" i="19"/>
  <c r="DN42" i="19"/>
  <c r="DO42" i="19"/>
  <c r="DP42" i="19"/>
  <c r="DQ42" i="19"/>
  <c r="DR42" i="19"/>
  <c r="DS42" i="19"/>
  <c r="DT42" i="19"/>
  <c r="DU42" i="19"/>
  <c r="DV42" i="19"/>
  <c r="K43" i="19"/>
  <c r="L43" i="19"/>
  <c r="M43" i="19"/>
  <c r="N43" i="19"/>
  <c r="O43" i="19"/>
  <c r="P43" i="19"/>
  <c r="Q43" i="19"/>
  <c r="R43" i="19"/>
  <c r="S43" i="19"/>
  <c r="T43" i="19"/>
  <c r="U43" i="19"/>
  <c r="V43" i="19"/>
  <c r="W43" i="19"/>
  <c r="X43" i="19"/>
  <c r="Y43" i="19"/>
  <c r="Z43" i="19"/>
  <c r="AA43" i="19"/>
  <c r="AB43" i="19"/>
  <c r="AC43" i="19"/>
  <c r="AD43" i="19"/>
  <c r="AE43" i="19"/>
  <c r="AF43" i="19"/>
  <c r="AG43" i="19"/>
  <c r="AH43" i="19"/>
  <c r="AI43" i="19"/>
  <c r="AJ43" i="19"/>
  <c r="AK43" i="19"/>
  <c r="AL43" i="19"/>
  <c r="AM43" i="19"/>
  <c r="AN43" i="19"/>
  <c r="AO43" i="19"/>
  <c r="AP43" i="19"/>
  <c r="AQ43" i="19"/>
  <c r="AR43" i="19"/>
  <c r="AS43" i="19"/>
  <c r="AT43" i="19"/>
  <c r="AU43" i="19"/>
  <c r="AV43" i="19"/>
  <c r="AW43" i="19"/>
  <c r="AX43" i="19"/>
  <c r="AY43" i="19"/>
  <c r="AZ43" i="19"/>
  <c r="BA43" i="19"/>
  <c r="BB43" i="19"/>
  <c r="BC43" i="19"/>
  <c r="BD43" i="19"/>
  <c r="BE43" i="19"/>
  <c r="BF43" i="19"/>
  <c r="BG43" i="19"/>
  <c r="BH43" i="19"/>
  <c r="BI43" i="19"/>
  <c r="BJ43" i="19"/>
  <c r="BK43" i="19"/>
  <c r="BL43" i="19"/>
  <c r="BM43" i="19"/>
  <c r="BN43" i="19"/>
  <c r="BO43" i="19"/>
  <c r="BP43" i="19"/>
  <c r="BQ43" i="19"/>
  <c r="BR43" i="19"/>
  <c r="BS43" i="19"/>
  <c r="BT43" i="19"/>
  <c r="BU43" i="19"/>
  <c r="BV43" i="19"/>
  <c r="BW43" i="19"/>
  <c r="BX43" i="19"/>
  <c r="BY43" i="19"/>
  <c r="BZ43" i="19"/>
  <c r="CA43" i="19"/>
  <c r="CB43" i="19"/>
  <c r="CC43" i="19"/>
  <c r="CD43" i="19"/>
  <c r="CE43" i="19"/>
  <c r="CF43" i="19"/>
  <c r="CG43" i="19"/>
  <c r="CH43" i="19"/>
  <c r="CI43" i="19"/>
  <c r="CJ43" i="19"/>
  <c r="CK43" i="19"/>
  <c r="CL43" i="19"/>
  <c r="CM43" i="19"/>
  <c r="CN43" i="19"/>
  <c r="CO43" i="19"/>
  <c r="CP43" i="19"/>
  <c r="CQ43" i="19"/>
  <c r="CR43" i="19"/>
  <c r="CS43" i="19"/>
  <c r="CT43" i="19"/>
  <c r="CU43" i="19"/>
  <c r="CV43" i="19"/>
  <c r="CW43" i="19"/>
  <c r="CX43" i="19"/>
  <c r="CY43" i="19"/>
  <c r="CZ43" i="19"/>
  <c r="DA43" i="19"/>
  <c r="DB43" i="19"/>
  <c r="DC43" i="19"/>
  <c r="DD43" i="19"/>
  <c r="DE43" i="19"/>
  <c r="DF43" i="19"/>
  <c r="DG43" i="19"/>
  <c r="DH43" i="19"/>
  <c r="DI43" i="19"/>
  <c r="DJ43" i="19"/>
  <c r="DK43" i="19"/>
  <c r="DL43" i="19"/>
  <c r="DM43" i="19"/>
  <c r="DN43" i="19"/>
  <c r="DO43" i="19"/>
  <c r="DP43" i="19"/>
  <c r="DQ43" i="19"/>
  <c r="DR43" i="19"/>
  <c r="DS43" i="19"/>
  <c r="DT43" i="19"/>
  <c r="DU43" i="19"/>
  <c r="DV43" i="19"/>
  <c r="K44" i="19"/>
  <c r="L44" i="19"/>
  <c r="M44" i="19"/>
  <c r="N44" i="19"/>
  <c r="O44" i="19"/>
  <c r="P44" i="19"/>
  <c r="Q44" i="19"/>
  <c r="R44" i="19"/>
  <c r="S44" i="19"/>
  <c r="T44" i="19"/>
  <c r="U44" i="19"/>
  <c r="V44" i="19"/>
  <c r="W44" i="19"/>
  <c r="X44" i="19"/>
  <c r="Y44" i="19"/>
  <c r="Z44" i="19"/>
  <c r="AA44" i="19"/>
  <c r="AB44" i="19"/>
  <c r="AC44" i="19"/>
  <c r="AD44" i="19"/>
  <c r="AE44" i="19"/>
  <c r="AF44" i="19"/>
  <c r="AG44" i="19"/>
  <c r="AH44" i="19"/>
  <c r="AI44" i="19"/>
  <c r="AJ44" i="19"/>
  <c r="AK44" i="19"/>
  <c r="AL44" i="19"/>
  <c r="AM44" i="19"/>
  <c r="AN44" i="19"/>
  <c r="AO44" i="19"/>
  <c r="AP44" i="19"/>
  <c r="AQ44" i="19"/>
  <c r="AR44" i="19"/>
  <c r="AS44" i="19"/>
  <c r="AT44" i="19"/>
  <c r="AU44" i="19"/>
  <c r="AV44" i="19"/>
  <c r="AW44" i="19"/>
  <c r="AX44" i="19"/>
  <c r="AY44" i="19"/>
  <c r="AZ44" i="19"/>
  <c r="BA44" i="19"/>
  <c r="BB44" i="19"/>
  <c r="BC44" i="19"/>
  <c r="BD44" i="19"/>
  <c r="BE44" i="19"/>
  <c r="BF44" i="19"/>
  <c r="BG44" i="19"/>
  <c r="BH44" i="19"/>
  <c r="BI44" i="19"/>
  <c r="BJ44" i="19"/>
  <c r="BK44" i="19"/>
  <c r="BL44" i="19"/>
  <c r="BM44" i="19"/>
  <c r="BN44" i="19"/>
  <c r="BO44" i="19"/>
  <c r="BP44" i="19"/>
  <c r="BQ44" i="19"/>
  <c r="BR44" i="19"/>
  <c r="BS44" i="19"/>
  <c r="BT44" i="19"/>
  <c r="BU44" i="19"/>
  <c r="BV44" i="19"/>
  <c r="BW44" i="19"/>
  <c r="BX44" i="19"/>
  <c r="BY44" i="19"/>
  <c r="BZ44" i="19"/>
  <c r="CA44" i="19"/>
  <c r="CB44" i="19"/>
  <c r="CC44" i="19"/>
  <c r="CD44" i="19"/>
  <c r="CE44" i="19"/>
  <c r="CF44" i="19"/>
  <c r="CG44" i="19"/>
  <c r="CH44" i="19"/>
  <c r="CI44" i="19"/>
  <c r="CJ44" i="19"/>
  <c r="CK44" i="19"/>
  <c r="CL44" i="19"/>
  <c r="CM44" i="19"/>
  <c r="CN44" i="19"/>
  <c r="CO44" i="19"/>
  <c r="CP44" i="19"/>
  <c r="CQ44" i="19"/>
  <c r="CR44" i="19"/>
  <c r="CS44" i="19"/>
  <c r="CT44" i="19"/>
  <c r="CU44" i="19"/>
  <c r="CV44" i="19"/>
  <c r="CW44" i="19"/>
  <c r="CX44" i="19"/>
  <c r="CY44" i="19"/>
  <c r="CZ44" i="19"/>
  <c r="DA44" i="19"/>
  <c r="DB44" i="19"/>
  <c r="DC44" i="19"/>
  <c r="DD44" i="19"/>
  <c r="DE44" i="19"/>
  <c r="DF44" i="19"/>
  <c r="DG44" i="19"/>
  <c r="DH44" i="19"/>
  <c r="DI44" i="19"/>
  <c r="DJ44" i="19"/>
  <c r="DK44" i="19"/>
  <c r="DL44" i="19"/>
  <c r="DM44" i="19"/>
  <c r="DN44" i="19"/>
  <c r="DO44" i="19"/>
  <c r="DP44" i="19"/>
  <c r="DQ44" i="19"/>
  <c r="DR44" i="19"/>
  <c r="DS44" i="19"/>
  <c r="DT44" i="19"/>
  <c r="DU44" i="19"/>
  <c r="DV44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W45" i="19"/>
  <c r="X45" i="19"/>
  <c r="Y45" i="19"/>
  <c r="Z45" i="19"/>
  <c r="AA45" i="19"/>
  <c r="AB45" i="19"/>
  <c r="AC45" i="19"/>
  <c r="AD45" i="19"/>
  <c r="AE45" i="19"/>
  <c r="AF45" i="19"/>
  <c r="AG45" i="19"/>
  <c r="AH45" i="19"/>
  <c r="AI45" i="19"/>
  <c r="AJ45" i="19"/>
  <c r="AK45" i="19"/>
  <c r="AL45" i="19"/>
  <c r="AM45" i="19"/>
  <c r="AN45" i="19"/>
  <c r="AO45" i="19"/>
  <c r="AP45" i="19"/>
  <c r="AQ45" i="19"/>
  <c r="AR45" i="19"/>
  <c r="AS45" i="19"/>
  <c r="AT45" i="19"/>
  <c r="AU45" i="19"/>
  <c r="AV45" i="19"/>
  <c r="AW45" i="19"/>
  <c r="AX45" i="19"/>
  <c r="AY45" i="19"/>
  <c r="AZ45" i="19"/>
  <c r="BA45" i="19"/>
  <c r="BB45" i="19"/>
  <c r="BC45" i="19"/>
  <c r="BD45" i="19"/>
  <c r="BE45" i="19"/>
  <c r="BF45" i="19"/>
  <c r="BG45" i="19"/>
  <c r="BH45" i="19"/>
  <c r="BI45" i="19"/>
  <c r="BJ45" i="19"/>
  <c r="BK45" i="19"/>
  <c r="BL45" i="19"/>
  <c r="BM45" i="19"/>
  <c r="BN45" i="19"/>
  <c r="BO45" i="19"/>
  <c r="BP45" i="19"/>
  <c r="BQ45" i="19"/>
  <c r="BR45" i="19"/>
  <c r="BS45" i="19"/>
  <c r="BT45" i="19"/>
  <c r="BU45" i="19"/>
  <c r="BV45" i="19"/>
  <c r="BW45" i="19"/>
  <c r="BX45" i="19"/>
  <c r="BY45" i="19"/>
  <c r="BZ45" i="19"/>
  <c r="CA45" i="19"/>
  <c r="CB45" i="19"/>
  <c r="CC45" i="19"/>
  <c r="CD45" i="19"/>
  <c r="CE45" i="19"/>
  <c r="CF45" i="19"/>
  <c r="CG45" i="19"/>
  <c r="CH45" i="19"/>
  <c r="CI45" i="19"/>
  <c r="CJ45" i="19"/>
  <c r="CK45" i="19"/>
  <c r="CL45" i="19"/>
  <c r="CM45" i="19"/>
  <c r="CN45" i="19"/>
  <c r="CO45" i="19"/>
  <c r="CP45" i="19"/>
  <c r="CQ45" i="19"/>
  <c r="CR45" i="19"/>
  <c r="CS45" i="19"/>
  <c r="CT45" i="19"/>
  <c r="CU45" i="19"/>
  <c r="CV45" i="19"/>
  <c r="CW45" i="19"/>
  <c r="CX45" i="19"/>
  <c r="CY45" i="19"/>
  <c r="CZ45" i="19"/>
  <c r="DA45" i="19"/>
  <c r="DB45" i="19"/>
  <c r="DC45" i="19"/>
  <c r="DD45" i="19"/>
  <c r="DE45" i="19"/>
  <c r="DF45" i="19"/>
  <c r="DG45" i="19"/>
  <c r="DH45" i="19"/>
  <c r="DI45" i="19"/>
  <c r="DJ45" i="19"/>
  <c r="DK45" i="19"/>
  <c r="DL45" i="19"/>
  <c r="DM45" i="19"/>
  <c r="DN45" i="19"/>
  <c r="DO45" i="19"/>
  <c r="DP45" i="19"/>
  <c r="DQ45" i="19"/>
  <c r="DR45" i="19"/>
  <c r="DS45" i="19"/>
  <c r="DT45" i="19"/>
  <c r="DU45" i="19"/>
  <c r="DV45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W46" i="19"/>
  <c r="X46" i="19"/>
  <c r="Y46" i="19"/>
  <c r="Z46" i="19"/>
  <c r="AA46" i="19"/>
  <c r="AB46" i="19"/>
  <c r="AC46" i="19"/>
  <c r="AD46" i="19"/>
  <c r="AE46" i="19"/>
  <c r="AF46" i="19"/>
  <c r="AG46" i="19"/>
  <c r="AH46" i="19"/>
  <c r="AI46" i="19"/>
  <c r="AJ46" i="19"/>
  <c r="AK46" i="19"/>
  <c r="AL46" i="19"/>
  <c r="AM46" i="19"/>
  <c r="AN46" i="19"/>
  <c r="AO46" i="19"/>
  <c r="AP46" i="19"/>
  <c r="AQ46" i="19"/>
  <c r="AR46" i="19"/>
  <c r="AS46" i="19"/>
  <c r="AT46" i="19"/>
  <c r="AU46" i="19"/>
  <c r="AV46" i="19"/>
  <c r="AW46" i="19"/>
  <c r="AX46" i="19"/>
  <c r="AY46" i="19"/>
  <c r="AZ46" i="19"/>
  <c r="BA46" i="19"/>
  <c r="BB46" i="19"/>
  <c r="BC46" i="19"/>
  <c r="BD46" i="19"/>
  <c r="BE46" i="19"/>
  <c r="BF46" i="19"/>
  <c r="BG46" i="19"/>
  <c r="BH46" i="19"/>
  <c r="BI46" i="19"/>
  <c r="BJ46" i="19"/>
  <c r="BK46" i="19"/>
  <c r="BL46" i="19"/>
  <c r="BM46" i="19"/>
  <c r="BN46" i="19"/>
  <c r="BO46" i="19"/>
  <c r="BP46" i="19"/>
  <c r="BQ46" i="19"/>
  <c r="BR46" i="19"/>
  <c r="BS46" i="19"/>
  <c r="BT46" i="19"/>
  <c r="BU46" i="19"/>
  <c r="BV46" i="19"/>
  <c r="BW46" i="19"/>
  <c r="BX46" i="19"/>
  <c r="BY46" i="19"/>
  <c r="BZ46" i="19"/>
  <c r="CA46" i="19"/>
  <c r="CB46" i="19"/>
  <c r="CC46" i="19"/>
  <c r="CD46" i="19"/>
  <c r="CE46" i="19"/>
  <c r="CF46" i="19"/>
  <c r="CG46" i="19"/>
  <c r="CH46" i="19"/>
  <c r="CI46" i="19"/>
  <c r="CJ46" i="19"/>
  <c r="CK46" i="19"/>
  <c r="CL46" i="19"/>
  <c r="CM46" i="19"/>
  <c r="CN46" i="19"/>
  <c r="CO46" i="19"/>
  <c r="CP46" i="19"/>
  <c r="CQ46" i="19"/>
  <c r="CR46" i="19"/>
  <c r="CS46" i="19"/>
  <c r="CT46" i="19"/>
  <c r="CU46" i="19"/>
  <c r="CV46" i="19"/>
  <c r="CW46" i="19"/>
  <c r="CX46" i="19"/>
  <c r="CY46" i="19"/>
  <c r="CZ46" i="19"/>
  <c r="DA46" i="19"/>
  <c r="DB46" i="19"/>
  <c r="DC46" i="19"/>
  <c r="DD46" i="19"/>
  <c r="DE46" i="19"/>
  <c r="DF46" i="19"/>
  <c r="DG46" i="19"/>
  <c r="DH46" i="19"/>
  <c r="DI46" i="19"/>
  <c r="DJ46" i="19"/>
  <c r="DK46" i="19"/>
  <c r="DL46" i="19"/>
  <c r="DM46" i="19"/>
  <c r="DN46" i="19"/>
  <c r="DO46" i="19"/>
  <c r="DP46" i="19"/>
  <c r="DQ46" i="19"/>
  <c r="DR46" i="19"/>
  <c r="DS46" i="19"/>
  <c r="DT46" i="19"/>
  <c r="DU46" i="19"/>
  <c r="DV46" i="19"/>
  <c r="K47" i="19"/>
  <c r="L47" i="19"/>
  <c r="M47" i="19"/>
  <c r="N47" i="19"/>
  <c r="O47" i="19"/>
  <c r="P47" i="19"/>
  <c r="Q47" i="19"/>
  <c r="R47" i="19"/>
  <c r="S47" i="19"/>
  <c r="T47" i="19"/>
  <c r="U47" i="19"/>
  <c r="V47" i="19"/>
  <c r="W47" i="19"/>
  <c r="X47" i="19"/>
  <c r="Y47" i="19"/>
  <c r="Z47" i="19"/>
  <c r="AA47" i="19"/>
  <c r="AB47" i="19"/>
  <c r="AC47" i="19"/>
  <c r="AD47" i="19"/>
  <c r="AE47" i="19"/>
  <c r="AF47" i="19"/>
  <c r="AG47" i="19"/>
  <c r="AH47" i="19"/>
  <c r="AI47" i="19"/>
  <c r="AJ47" i="19"/>
  <c r="AK47" i="19"/>
  <c r="AL47" i="19"/>
  <c r="AM47" i="19"/>
  <c r="AN47" i="19"/>
  <c r="AO47" i="19"/>
  <c r="AP47" i="19"/>
  <c r="AQ47" i="19"/>
  <c r="AR47" i="19"/>
  <c r="AS47" i="19"/>
  <c r="AT47" i="19"/>
  <c r="AU47" i="19"/>
  <c r="AV47" i="19"/>
  <c r="AW47" i="19"/>
  <c r="AX47" i="19"/>
  <c r="AY47" i="19"/>
  <c r="AZ47" i="19"/>
  <c r="BA47" i="19"/>
  <c r="BB47" i="19"/>
  <c r="BC47" i="19"/>
  <c r="BD47" i="19"/>
  <c r="BE47" i="19"/>
  <c r="BF47" i="19"/>
  <c r="BG47" i="19"/>
  <c r="BH47" i="19"/>
  <c r="BI47" i="19"/>
  <c r="BJ47" i="19"/>
  <c r="BK47" i="19"/>
  <c r="BL47" i="19"/>
  <c r="BM47" i="19"/>
  <c r="BN47" i="19"/>
  <c r="BO47" i="19"/>
  <c r="BP47" i="19"/>
  <c r="BQ47" i="19"/>
  <c r="BR47" i="19"/>
  <c r="BS47" i="19"/>
  <c r="BT47" i="19"/>
  <c r="BU47" i="19"/>
  <c r="BV47" i="19"/>
  <c r="BW47" i="19"/>
  <c r="BX47" i="19"/>
  <c r="BY47" i="19"/>
  <c r="BZ47" i="19"/>
  <c r="CA47" i="19"/>
  <c r="CB47" i="19"/>
  <c r="CC47" i="19"/>
  <c r="CD47" i="19"/>
  <c r="CE47" i="19"/>
  <c r="CF47" i="19"/>
  <c r="CG47" i="19"/>
  <c r="CH47" i="19"/>
  <c r="CI47" i="19"/>
  <c r="CJ47" i="19"/>
  <c r="CK47" i="19"/>
  <c r="CL47" i="19"/>
  <c r="CM47" i="19"/>
  <c r="CN47" i="19"/>
  <c r="CO47" i="19"/>
  <c r="CP47" i="19"/>
  <c r="CQ47" i="19"/>
  <c r="CR47" i="19"/>
  <c r="CS47" i="19"/>
  <c r="CT47" i="19"/>
  <c r="CU47" i="19"/>
  <c r="CV47" i="19"/>
  <c r="CW47" i="19"/>
  <c r="CX47" i="19"/>
  <c r="CY47" i="19"/>
  <c r="CZ47" i="19"/>
  <c r="DA47" i="19"/>
  <c r="DB47" i="19"/>
  <c r="DC47" i="19"/>
  <c r="DD47" i="19"/>
  <c r="DE47" i="19"/>
  <c r="DF47" i="19"/>
  <c r="DG47" i="19"/>
  <c r="DH47" i="19"/>
  <c r="DI47" i="19"/>
  <c r="DJ47" i="19"/>
  <c r="DK47" i="19"/>
  <c r="DL47" i="19"/>
  <c r="DM47" i="19"/>
  <c r="DN47" i="19"/>
  <c r="DO47" i="19"/>
  <c r="DP47" i="19"/>
  <c r="DQ47" i="19"/>
  <c r="DR47" i="19"/>
  <c r="DS47" i="19"/>
  <c r="DT47" i="19"/>
  <c r="DU47" i="19"/>
  <c r="DV47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W48" i="19"/>
  <c r="X48" i="19"/>
  <c r="Y48" i="19"/>
  <c r="Z48" i="19"/>
  <c r="AA48" i="19"/>
  <c r="AB48" i="19"/>
  <c r="AC48" i="19"/>
  <c r="AD48" i="19"/>
  <c r="AE48" i="19"/>
  <c r="AF48" i="19"/>
  <c r="AG48" i="19"/>
  <c r="AH48" i="19"/>
  <c r="AI48" i="19"/>
  <c r="AJ48" i="19"/>
  <c r="AK48" i="19"/>
  <c r="AL48" i="19"/>
  <c r="AM48" i="19"/>
  <c r="AN48" i="19"/>
  <c r="AO48" i="19"/>
  <c r="AP48" i="19"/>
  <c r="AQ48" i="19"/>
  <c r="AR48" i="19"/>
  <c r="AS48" i="19"/>
  <c r="AT48" i="19"/>
  <c r="AU48" i="19"/>
  <c r="AV48" i="19"/>
  <c r="AW48" i="19"/>
  <c r="AX48" i="19"/>
  <c r="AY48" i="19"/>
  <c r="AZ48" i="19"/>
  <c r="BA48" i="19"/>
  <c r="BB48" i="19"/>
  <c r="BC48" i="19"/>
  <c r="BD48" i="19"/>
  <c r="BE48" i="19"/>
  <c r="BF48" i="19"/>
  <c r="BG48" i="19"/>
  <c r="BH48" i="19"/>
  <c r="BI48" i="19"/>
  <c r="BJ48" i="19"/>
  <c r="BK48" i="19"/>
  <c r="BL48" i="19"/>
  <c r="BM48" i="19"/>
  <c r="BN48" i="19"/>
  <c r="BO48" i="19"/>
  <c r="BP48" i="19"/>
  <c r="BQ48" i="19"/>
  <c r="BR48" i="19"/>
  <c r="BS48" i="19"/>
  <c r="BT48" i="19"/>
  <c r="BU48" i="19"/>
  <c r="BV48" i="19"/>
  <c r="BW48" i="19"/>
  <c r="BX48" i="19"/>
  <c r="BY48" i="19"/>
  <c r="BZ48" i="19"/>
  <c r="CA48" i="19"/>
  <c r="CB48" i="19"/>
  <c r="CC48" i="19"/>
  <c r="CD48" i="19"/>
  <c r="CE48" i="19"/>
  <c r="CF48" i="19"/>
  <c r="CG48" i="19"/>
  <c r="CH48" i="19"/>
  <c r="CI48" i="19"/>
  <c r="CJ48" i="19"/>
  <c r="CK48" i="19"/>
  <c r="CL48" i="19"/>
  <c r="CM48" i="19"/>
  <c r="CN48" i="19"/>
  <c r="CO48" i="19"/>
  <c r="CP48" i="19"/>
  <c r="CQ48" i="19"/>
  <c r="CR48" i="19"/>
  <c r="CS48" i="19"/>
  <c r="CT48" i="19"/>
  <c r="CU48" i="19"/>
  <c r="CV48" i="19"/>
  <c r="CW48" i="19"/>
  <c r="CX48" i="19"/>
  <c r="CY48" i="19"/>
  <c r="CZ48" i="19"/>
  <c r="DA48" i="19"/>
  <c r="DB48" i="19"/>
  <c r="DC48" i="19"/>
  <c r="DD48" i="19"/>
  <c r="DE48" i="19"/>
  <c r="DF48" i="19"/>
  <c r="DG48" i="19"/>
  <c r="DH48" i="19"/>
  <c r="DI48" i="19"/>
  <c r="DJ48" i="19"/>
  <c r="DK48" i="19"/>
  <c r="DL48" i="19"/>
  <c r="DM48" i="19"/>
  <c r="DN48" i="19"/>
  <c r="DO48" i="19"/>
  <c r="DP48" i="19"/>
  <c r="DQ48" i="19"/>
  <c r="DR48" i="19"/>
  <c r="DS48" i="19"/>
  <c r="DT48" i="19"/>
  <c r="DU48" i="19"/>
  <c r="DV48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W49" i="19"/>
  <c r="X49" i="19"/>
  <c r="Y49" i="19"/>
  <c r="Z49" i="19"/>
  <c r="AA49" i="19"/>
  <c r="AB49" i="19"/>
  <c r="AC49" i="19"/>
  <c r="AD49" i="19"/>
  <c r="AE49" i="19"/>
  <c r="AF49" i="19"/>
  <c r="AG49" i="19"/>
  <c r="AH49" i="19"/>
  <c r="AI49" i="19"/>
  <c r="AJ49" i="19"/>
  <c r="AK49" i="19"/>
  <c r="AL49" i="19"/>
  <c r="AM49" i="19"/>
  <c r="AN49" i="19"/>
  <c r="AO49" i="19"/>
  <c r="AP49" i="19"/>
  <c r="AQ49" i="19"/>
  <c r="AR49" i="19"/>
  <c r="AS49" i="19"/>
  <c r="AT49" i="19"/>
  <c r="AU49" i="19"/>
  <c r="AV49" i="19"/>
  <c r="AW49" i="19"/>
  <c r="AX49" i="19"/>
  <c r="AY49" i="19"/>
  <c r="AZ49" i="19"/>
  <c r="BA49" i="19"/>
  <c r="BB49" i="19"/>
  <c r="BC49" i="19"/>
  <c r="BD49" i="19"/>
  <c r="BE49" i="19"/>
  <c r="BF49" i="19"/>
  <c r="BG49" i="19"/>
  <c r="BH49" i="19"/>
  <c r="BI49" i="19"/>
  <c r="BJ49" i="19"/>
  <c r="BK49" i="19"/>
  <c r="BL49" i="19"/>
  <c r="BM49" i="19"/>
  <c r="BN49" i="19"/>
  <c r="BO49" i="19"/>
  <c r="BP49" i="19"/>
  <c r="BQ49" i="19"/>
  <c r="BR49" i="19"/>
  <c r="BS49" i="19"/>
  <c r="BT49" i="19"/>
  <c r="BU49" i="19"/>
  <c r="BV49" i="19"/>
  <c r="BW49" i="19"/>
  <c r="BX49" i="19"/>
  <c r="BY49" i="19"/>
  <c r="BZ49" i="19"/>
  <c r="CA49" i="19"/>
  <c r="CB49" i="19"/>
  <c r="CC49" i="19"/>
  <c r="CD49" i="19"/>
  <c r="CE49" i="19"/>
  <c r="CF49" i="19"/>
  <c r="CG49" i="19"/>
  <c r="CH49" i="19"/>
  <c r="CI49" i="19"/>
  <c r="CJ49" i="19"/>
  <c r="CK49" i="19"/>
  <c r="CL49" i="19"/>
  <c r="CM49" i="19"/>
  <c r="CN49" i="19"/>
  <c r="CO49" i="19"/>
  <c r="CP49" i="19"/>
  <c r="CQ49" i="19"/>
  <c r="CR49" i="19"/>
  <c r="CS49" i="19"/>
  <c r="CT49" i="19"/>
  <c r="CU49" i="19"/>
  <c r="CV49" i="19"/>
  <c r="CW49" i="19"/>
  <c r="CX49" i="19"/>
  <c r="CY49" i="19"/>
  <c r="CZ49" i="19"/>
  <c r="DA49" i="19"/>
  <c r="DB49" i="19"/>
  <c r="DC49" i="19"/>
  <c r="DD49" i="19"/>
  <c r="DE49" i="19"/>
  <c r="DF49" i="19"/>
  <c r="DG49" i="19"/>
  <c r="DH49" i="19"/>
  <c r="DI49" i="19"/>
  <c r="DJ49" i="19"/>
  <c r="DK49" i="19"/>
  <c r="DL49" i="19"/>
  <c r="DM49" i="19"/>
  <c r="DN49" i="19"/>
  <c r="DO49" i="19"/>
  <c r="DP49" i="19"/>
  <c r="DQ49" i="19"/>
  <c r="DR49" i="19"/>
  <c r="DS49" i="19"/>
  <c r="DT49" i="19"/>
  <c r="DU49" i="19"/>
  <c r="DV49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W50" i="19"/>
  <c r="X50" i="19"/>
  <c r="Y50" i="19"/>
  <c r="Z50" i="19"/>
  <c r="AA50" i="19"/>
  <c r="AB50" i="19"/>
  <c r="AC50" i="19"/>
  <c r="AD50" i="19"/>
  <c r="AE50" i="19"/>
  <c r="AF50" i="19"/>
  <c r="AG50" i="19"/>
  <c r="AH50" i="19"/>
  <c r="AI50" i="19"/>
  <c r="AJ50" i="19"/>
  <c r="AK50" i="19"/>
  <c r="AL50" i="19"/>
  <c r="AM50" i="19"/>
  <c r="AN50" i="19"/>
  <c r="AO50" i="19"/>
  <c r="AP50" i="19"/>
  <c r="AQ50" i="19"/>
  <c r="AR50" i="19"/>
  <c r="AS50" i="19"/>
  <c r="AT50" i="19"/>
  <c r="AU50" i="19"/>
  <c r="AV50" i="19"/>
  <c r="AW50" i="19"/>
  <c r="AX50" i="19"/>
  <c r="AY50" i="19"/>
  <c r="AZ50" i="19"/>
  <c r="BA50" i="19"/>
  <c r="BB50" i="19"/>
  <c r="BC50" i="19"/>
  <c r="BD50" i="19"/>
  <c r="BE50" i="19"/>
  <c r="BF50" i="19"/>
  <c r="BG50" i="19"/>
  <c r="BH50" i="19"/>
  <c r="BI50" i="19"/>
  <c r="BJ50" i="19"/>
  <c r="BK50" i="19"/>
  <c r="BL50" i="19"/>
  <c r="BM50" i="19"/>
  <c r="BN50" i="19"/>
  <c r="BO50" i="19"/>
  <c r="BP50" i="19"/>
  <c r="BQ50" i="19"/>
  <c r="BR50" i="19"/>
  <c r="BS50" i="19"/>
  <c r="BT50" i="19"/>
  <c r="BU50" i="19"/>
  <c r="BV50" i="19"/>
  <c r="BW50" i="19"/>
  <c r="BX50" i="19"/>
  <c r="BY50" i="19"/>
  <c r="BZ50" i="19"/>
  <c r="CA50" i="19"/>
  <c r="CB50" i="19"/>
  <c r="CC50" i="19"/>
  <c r="CD50" i="19"/>
  <c r="CE50" i="19"/>
  <c r="CF50" i="19"/>
  <c r="CG50" i="19"/>
  <c r="CH50" i="19"/>
  <c r="CI50" i="19"/>
  <c r="CJ50" i="19"/>
  <c r="CK50" i="19"/>
  <c r="CL50" i="19"/>
  <c r="CM50" i="19"/>
  <c r="CN50" i="19"/>
  <c r="CO50" i="19"/>
  <c r="CP50" i="19"/>
  <c r="CQ50" i="19"/>
  <c r="CR50" i="19"/>
  <c r="CS50" i="19"/>
  <c r="CT50" i="19"/>
  <c r="CU50" i="19"/>
  <c r="CV50" i="19"/>
  <c r="CW50" i="19"/>
  <c r="CX50" i="19"/>
  <c r="CY50" i="19"/>
  <c r="CZ50" i="19"/>
  <c r="DA50" i="19"/>
  <c r="DB50" i="19"/>
  <c r="DC50" i="19"/>
  <c r="DD50" i="19"/>
  <c r="DE50" i="19"/>
  <c r="DF50" i="19"/>
  <c r="DG50" i="19"/>
  <c r="DH50" i="19"/>
  <c r="DI50" i="19"/>
  <c r="DJ50" i="19"/>
  <c r="DK50" i="19"/>
  <c r="DL50" i="19"/>
  <c r="DM50" i="19"/>
  <c r="DN50" i="19"/>
  <c r="DO50" i="19"/>
  <c r="DP50" i="19"/>
  <c r="DQ50" i="19"/>
  <c r="DR50" i="19"/>
  <c r="DS50" i="19"/>
  <c r="DT50" i="19"/>
  <c r="DU50" i="19"/>
  <c r="DV50" i="19"/>
  <c r="K51" i="19"/>
  <c r="L51" i="19"/>
  <c r="M51" i="19"/>
  <c r="N51" i="19"/>
  <c r="O51" i="19"/>
  <c r="P51" i="19"/>
  <c r="Q51" i="19"/>
  <c r="R51" i="19"/>
  <c r="S51" i="19"/>
  <c r="T51" i="19"/>
  <c r="U51" i="19"/>
  <c r="V51" i="19"/>
  <c r="W51" i="19"/>
  <c r="X51" i="19"/>
  <c r="Y51" i="19"/>
  <c r="Z51" i="19"/>
  <c r="AA51" i="19"/>
  <c r="AB51" i="19"/>
  <c r="AC51" i="19"/>
  <c r="AD51" i="19"/>
  <c r="AE51" i="19"/>
  <c r="AF51" i="19"/>
  <c r="AG51" i="19"/>
  <c r="AH51" i="19"/>
  <c r="AI51" i="19"/>
  <c r="AJ51" i="19"/>
  <c r="AK51" i="19"/>
  <c r="AL51" i="19"/>
  <c r="AM51" i="19"/>
  <c r="AN51" i="19"/>
  <c r="AO51" i="19"/>
  <c r="AP51" i="19"/>
  <c r="AQ51" i="19"/>
  <c r="AR51" i="19"/>
  <c r="AS51" i="19"/>
  <c r="AT51" i="19"/>
  <c r="AU51" i="19"/>
  <c r="AV51" i="19"/>
  <c r="AW51" i="19"/>
  <c r="AX51" i="19"/>
  <c r="AY51" i="19"/>
  <c r="AZ51" i="19"/>
  <c r="BA51" i="19"/>
  <c r="BB51" i="19"/>
  <c r="BC51" i="19"/>
  <c r="BD51" i="19"/>
  <c r="BE51" i="19"/>
  <c r="BF51" i="19"/>
  <c r="BG51" i="19"/>
  <c r="BH51" i="19"/>
  <c r="BI51" i="19"/>
  <c r="BJ51" i="19"/>
  <c r="BK51" i="19"/>
  <c r="BL51" i="19"/>
  <c r="BM51" i="19"/>
  <c r="BN51" i="19"/>
  <c r="BO51" i="19"/>
  <c r="BP51" i="19"/>
  <c r="BQ51" i="19"/>
  <c r="BR51" i="19"/>
  <c r="BS51" i="19"/>
  <c r="BT51" i="19"/>
  <c r="BU51" i="19"/>
  <c r="BV51" i="19"/>
  <c r="BW51" i="19"/>
  <c r="BX51" i="19"/>
  <c r="BY51" i="19"/>
  <c r="BZ51" i="19"/>
  <c r="CA51" i="19"/>
  <c r="CB51" i="19"/>
  <c r="CC51" i="19"/>
  <c r="CD51" i="19"/>
  <c r="CE51" i="19"/>
  <c r="CF51" i="19"/>
  <c r="CG51" i="19"/>
  <c r="CH51" i="19"/>
  <c r="CI51" i="19"/>
  <c r="CJ51" i="19"/>
  <c r="CK51" i="19"/>
  <c r="CL51" i="19"/>
  <c r="CM51" i="19"/>
  <c r="CN51" i="19"/>
  <c r="CO51" i="19"/>
  <c r="CP51" i="19"/>
  <c r="CQ51" i="19"/>
  <c r="CR51" i="19"/>
  <c r="CS51" i="19"/>
  <c r="CT51" i="19"/>
  <c r="CU51" i="19"/>
  <c r="CV51" i="19"/>
  <c r="CW51" i="19"/>
  <c r="CX51" i="19"/>
  <c r="CY51" i="19"/>
  <c r="CZ51" i="19"/>
  <c r="DA51" i="19"/>
  <c r="DB51" i="19"/>
  <c r="DC51" i="19"/>
  <c r="DD51" i="19"/>
  <c r="DE51" i="19"/>
  <c r="DF51" i="19"/>
  <c r="DG51" i="19"/>
  <c r="DH51" i="19"/>
  <c r="DI51" i="19"/>
  <c r="DJ51" i="19"/>
  <c r="DK51" i="19"/>
  <c r="DL51" i="19"/>
  <c r="DM51" i="19"/>
  <c r="DN51" i="19"/>
  <c r="DO51" i="19"/>
  <c r="DP51" i="19"/>
  <c r="DQ51" i="19"/>
  <c r="DR51" i="19"/>
  <c r="DS51" i="19"/>
  <c r="DT51" i="19"/>
  <c r="DU51" i="19"/>
  <c r="DV51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W52" i="19"/>
  <c r="X52" i="19"/>
  <c r="Y52" i="19"/>
  <c r="Z52" i="19"/>
  <c r="AA52" i="19"/>
  <c r="AB52" i="19"/>
  <c r="AC52" i="19"/>
  <c r="AD52" i="19"/>
  <c r="AE52" i="19"/>
  <c r="AF52" i="19"/>
  <c r="AG52" i="19"/>
  <c r="AH52" i="19"/>
  <c r="AI52" i="19"/>
  <c r="AJ52" i="19"/>
  <c r="AK52" i="19"/>
  <c r="AL52" i="19"/>
  <c r="AM52" i="19"/>
  <c r="AN52" i="19"/>
  <c r="AO52" i="19"/>
  <c r="AP52" i="19"/>
  <c r="AQ52" i="19"/>
  <c r="AR52" i="19"/>
  <c r="AS52" i="19"/>
  <c r="AT52" i="19"/>
  <c r="AU52" i="19"/>
  <c r="AV52" i="19"/>
  <c r="AW52" i="19"/>
  <c r="AX52" i="19"/>
  <c r="AY52" i="19"/>
  <c r="AZ52" i="19"/>
  <c r="BA52" i="19"/>
  <c r="BB52" i="19"/>
  <c r="BC52" i="19"/>
  <c r="BD52" i="19"/>
  <c r="BE52" i="19"/>
  <c r="BF52" i="19"/>
  <c r="BG52" i="19"/>
  <c r="BH52" i="19"/>
  <c r="BI52" i="19"/>
  <c r="BJ52" i="19"/>
  <c r="BK52" i="19"/>
  <c r="BL52" i="19"/>
  <c r="BM52" i="19"/>
  <c r="BN52" i="19"/>
  <c r="BO52" i="19"/>
  <c r="BP52" i="19"/>
  <c r="BQ52" i="19"/>
  <c r="BR52" i="19"/>
  <c r="BS52" i="19"/>
  <c r="BT52" i="19"/>
  <c r="BU52" i="19"/>
  <c r="BV52" i="19"/>
  <c r="BW52" i="19"/>
  <c r="BX52" i="19"/>
  <c r="BY52" i="19"/>
  <c r="BZ52" i="19"/>
  <c r="CA52" i="19"/>
  <c r="CB52" i="19"/>
  <c r="CC52" i="19"/>
  <c r="CD52" i="19"/>
  <c r="CE52" i="19"/>
  <c r="CF52" i="19"/>
  <c r="CG52" i="19"/>
  <c r="CH52" i="19"/>
  <c r="CI52" i="19"/>
  <c r="CJ52" i="19"/>
  <c r="CK52" i="19"/>
  <c r="CL52" i="19"/>
  <c r="CM52" i="19"/>
  <c r="CN52" i="19"/>
  <c r="CO52" i="19"/>
  <c r="CP52" i="19"/>
  <c r="CQ52" i="19"/>
  <c r="CR52" i="19"/>
  <c r="CS52" i="19"/>
  <c r="CT52" i="19"/>
  <c r="CU52" i="19"/>
  <c r="CV52" i="19"/>
  <c r="CW52" i="19"/>
  <c r="CX52" i="19"/>
  <c r="CY52" i="19"/>
  <c r="CZ52" i="19"/>
  <c r="DA52" i="19"/>
  <c r="DB52" i="19"/>
  <c r="DC52" i="19"/>
  <c r="DD52" i="19"/>
  <c r="DE52" i="19"/>
  <c r="DF52" i="19"/>
  <c r="DG52" i="19"/>
  <c r="DH52" i="19"/>
  <c r="DI52" i="19"/>
  <c r="DJ52" i="19"/>
  <c r="DK52" i="19"/>
  <c r="DL52" i="19"/>
  <c r="DM52" i="19"/>
  <c r="DN52" i="19"/>
  <c r="DO52" i="19"/>
  <c r="DP52" i="19"/>
  <c r="DQ52" i="19"/>
  <c r="DR52" i="19"/>
  <c r="DS52" i="19"/>
  <c r="DT52" i="19"/>
  <c r="DU52" i="19"/>
  <c r="DV52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W53" i="19"/>
  <c r="X53" i="19"/>
  <c r="Y53" i="19"/>
  <c r="Z53" i="19"/>
  <c r="AA53" i="19"/>
  <c r="AB53" i="19"/>
  <c r="AC53" i="19"/>
  <c r="AD53" i="19"/>
  <c r="AE53" i="19"/>
  <c r="AF53" i="19"/>
  <c r="AG53" i="19"/>
  <c r="AH53" i="19"/>
  <c r="AI53" i="19"/>
  <c r="AJ53" i="19"/>
  <c r="AK53" i="19"/>
  <c r="AL53" i="19"/>
  <c r="AM53" i="19"/>
  <c r="AN53" i="19"/>
  <c r="AO53" i="19"/>
  <c r="AP53" i="19"/>
  <c r="AQ53" i="19"/>
  <c r="AR53" i="19"/>
  <c r="AS53" i="19"/>
  <c r="AT53" i="19"/>
  <c r="AU53" i="19"/>
  <c r="AV53" i="19"/>
  <c r="AW53" i="19"/>
  <c r="AX53" i="19"/>
  <c r="AY53" i="19"/>
  <c r="AZ53" i="19"/>
  <c r="BA53" i="19"/>
  <c r="BB53" i="19"/>
  <c r="BC53" i="19"/>
  <c r="BD53" i="19"/>
  <c r="BE53" i="19"/>
  <c r="BF53" i="19"/>
  <c r="BG53" i="19"/>
  <c r="BH53" i="19"/>
  <c r="BI53" i="19"/>
  <c r="BJ53" i="19"/>
  <c r="BK53" i="19"/>
  <c r="BL53" i="19"/>
  <c r="BM53" i="19"/>
  <c r="BN53" i="19"/>
  <c r="BO53" i="19"/>
  <c r="BP53" i="19"/>
  <c r="BQ53" i="19"/>
  <c r="BR53" i="19"/>
  <c r="BS53" i="19"/>
  <c r="BT53" i="19"/>
  <c r="BU53" i="19"/>
  <c r="BV53" i="19"/>
  <c r="BW53" i="19"/>
  <c r="BX53" i="19"/>
  <c r="BY53" i="19"/>
  <c r="BZ53" i="19"/>
  <c r="CA53" i="19"/>
  <c r="CB53" i="19"/>
  <c r="CC53" i="19"/>
  <c r="CD53" i="19"/>
  <c r="CE53" i="19"/>
  <c r="CF53" i="19"/>
  <c r="CG53" i="19"/>
  <c r="CH53" i="19"/>
  <c r="CI53" i="19"/>
  <c r="CJ53" i="19"/>
  <c r="CK53" i="19"/>
  <c r="CL53" i="19"/>
  <c r="CM53" i="19"/>
  <c r="CN53" i="19"/>
  <c r="CO53" i="19"/>
  <c r="CP53" i="19"/>
  <c r="CQ53" i="19"/>
  <c r="CR53" i="19"/>
  <c r="CS53" i="19"/>
  <c r="CT53" i="19"/>
  <c r="CU53" i="19"/>
  <c r="CV53" i="19"/>
  <c r="CW53" i="19"/>
  <c r="CX53" i="19"/>
  <c r="CY53" i="19"/>
  <c r="CZ53" i="19"/>
  <c r="DA53" i="19"/>
  <c r="DB53" i="19"/>
  <c r="DC53" i="19"/>
  <c r="DD53" i="19"/>
  <c r="DE53" i="19"/>
  <c r="DF53" i="19"/>
  <c r="DG53" i="19"/>
  <c r="DH53" i="19"/>
  <c r="DI53" i="19"/>
  <c r="DJ53" i="19"/>
  <c r="DK53" i="19"/>
  <c r="DL53" i="19"/>
  <c r="DM53" i="19"/>
  <c r="DN53" i="19"/>
  <c r="DO53" i="19"/>
  <c r="DP53" i="19"/>
  <c r="DQ53" i="19"/>
  <c r="DR53" i="19"/>
  <c r="DS53" i="19"/>
  <c r="DT53" i="19"/>
  <c r="DU53" i="19"/>
  <c r="DV53" i="19"/>
  <c r="K54" i="19"/>
  <c r="L54" i="19"/>
  <c r="M54" i="19"/>
  <c r="N54" i="19"/>
  <c r="O54" i="19"/>
  <c r="P54" i="19"/>
  <c r="Q54" i="19"/>
  <c r="R54" i="19"/>
  <c r="S54" i="19"/>
  <c r="T54" i="19"/>
  <c r="U54" i="19"/>
  <c r="V54" i="19"/>
  <c r="W54" i="19"/>
  <c r="X54" i="19"/>
  <c r="Y54" i="19"/>
  <c r="Z54" i="19"/>
  <c r="AA54" i="19"/>
  <c r="AB54" i="19"/>
  <c r="AC54" i="19"/>
  <c r="AD54" i="19"/>
  <c r="AE54" i="19"/>
  <c r="AF54" i="19"/>
  <c r="AG54" i="19"/>
  <c r="AH54" i="19"/>
  <c r="AI54" i="19"/>
  <c r="AJ54" i="19"/>
  <c r="AK54" i="19"/>
  <c r="AL54" i="19"/>
  <c r="AM54" i="19"/>
  <c r="AN54" i="19"/>
  <c r="AO54" i="19"/>
  <c r="AP54" i="19"/>
  <c r="AQ54" i="19"/>
  <c r="AR54" i="19"/>
  <c r="AS54" i="19"/>
  <c r="AT54" i="19"/>
  <c r="AU54" i="19"/>
  <c r="AV54" i="19"/>
  <c r="AW54" i="19"/>
  <c r="AX54" i="19"/>
  <c r="AY54" i="19"/>
  <c r="AZ54" i="19"/>
  <c r="BA54" i="19"/>
  <c r="BB54" i="19"/>
  <c r="BC54" i="19"/>
  <c r="BD54" i="19"/>
  <c r="BE54" i="19"/>
  <c r="BF54" i="19"/>
  <c r="BG54" i="19"/>
  <c r="BH54" i="19"/>
  <c r="BI54" i="19"/>
  <c r="BJ54" i="19"/>
  <c r="BK54" i="19"/>
  <c r="BL54" i="19"/>
  <c r="BM54" i="19"/>
  <c r="BN54" i="19"/>
  <c r="BO54" i="19"/>
  <c r="BP54" i="19"/>
  <c r="BQ54" i="19"/>
  <c r="BR54" i="19"/>
  <c r="BS54" i="19"/>
  <c r="BT54" i="19"/>
  <c r="BU54" i="19"/>
  <c r="BV54" i="19"/>
  <c r="BW54" i="19"/>
  <c r="BX54" i="19"/>
  <c r="BY54" i="19"/>
  <c r="BZ54" i="19"/>
  <c r="CA54" i="19"/>
  <c r="CB54" i="19"/>
  <c r="CC54" i="19"/>
  <c r="CD54" i="19"/>
  <c r="CE54" i="19"/>
  <c r="CF54" i="19"/>
  <c r="CG54" i="19"/>
  <c r="CH54" i="19"/>
  <c r="CI54" i="19"/>
  <c r="CJ54" i="19"/>
  <c r="CK54" i="19"/>
  <c r="CL54" i="19"/>
  <c r="CM54" i="19"/>
  <c r="CN54" i="19"/>
  <c r="CO54" i="19"/>
  <c r="CP54" i="19"/>
  <c r="CQ54" i="19"/>
  <c r="CR54" i="19"/>
  <c r="CS54" i="19"/>
  <c r="CT54" i="19"/>
  <c r="CU54" i="19"/>
  <c r="CV54" i="19"/>
  <c r="CW54" i="19"/>
  <c r="CX54" i="19"/>
  <c r="CY54" i="19"/>
  <c r="CZ54" i="19"/>
  <c r="DA54" i="19"/>
  <c r="DB54" i="19"/>
  <c r="DC54" i="19"/>
  <c r="DD54" i="19"/>
  <c r="DE54" i="19"/>
  <c r="DF54" i="19"/>
  <c r="DG54" i="19"/>
  <c r="DH54" i="19"/>
  <c r="DI54" i="19"/>
  <c r="DJ54" i="19"/>
  <c r="DK54" i="19"/>
  <c r="DL54" i="19"/>
  <c r="DM54" i="19"/>
  <c r="DN54" i="19"/>
  <c r="DO54" i="19"/>
  <c r="DP54" i="19"/>
  <c r="DQ54" i="19"/>
  <c r="DR54" i="19"/>
  <c r="DS54" i="19"/>
  <c r="DT54" i="19"/>
  <c r="DU54" i="19"/>
  <c r="DV54" i="19"/>
  <c r="H38" i="19"/>
  <c r="I38" i="19"/>
  <c r="J38" i="19"/>
  <c r="H39" i="19"/>
  <c r="I39" i="19"/>
  <c r="J39" i="19"/>
  <c r="H40" i="19"/>
  <c r="I40" i="19"/>
  <c r="J40" i="19"/>
  <c r="H41" i="19"/>
  <c r="I41" i="19"/>
  <c r="J41" i="19"/>
  <c r="H42" i="19"/>
  <c r="I42" i="19"/>
  <c r="J42" i="19"/>
  <c r="H43" i="19"/>
  <c r="I43" i="19"/>
  <c r="J43" i="19"/>
  <c r="H44" i="19"/>
  <c r="I44" i="19"/>
  <c r="J44" i="19"/>
  <c r="H45" i="19"/>
  <c r="I45" i="19"/>
  <c r="J45" i="19"/>
  <c r="H46" i="19"/>
  <c r="I46" i="19"/>
  <c r="J46" i="19"/>
  <c r="H47" i="19"/>
  <c r="I47" i="19"/>
  <c r="J47" i="19"/>
  <c r="H48" i="19"/>
  <c r="I48" i="19"/>
  <c r="J48" i="19"/>
  <c r="H49" i="19"/>
  <c r="I49" i="19"/>
  <c r="J49" i="19"/>
  <c r="H50" i="19"/>
  <c r="I50" i="19"/>
  <c r="J50" i="19"/>
  <c r="H51" i="19"/>
  <c r="I51" i="19"/>
  <c r="J51" i="19"/>
  <c r="H52" i="19"/>
  <c r="I52" i="19"/>
  <c r="J52" i="19"/>
  <c r="H53" i="19"/>
  <c r="I53" i="19"/>
  <c r="J53" i="19"/>
  <c r="H54" i="19"/>
  <c r="I54" i="19"/>
  <c r="J54" i="19"/>
  <c r="D39" i="19"/>
  <c r="D60" i="19" s="1"/>
  <c r="G39" i="19"/>
  <c r="D40" i="19"/>
  <c r="D61" i="19" s="1"/>
  <c r="G40" i="19"/>
  <c r="D41" i="19"/>
  <c r="D62" i="19" s="1"/>
  <c r="G41" i="19"/>
  <c r="D42" i="19"/>
  <c r="D63" i="19" s="1"/>
  <c r="G42" i="19"/>
  <c r="D43" i="19"/>
  <c r="D64" i="19" s="1"/>
  <c r="G43" i="19"/>
  <c r="D44" i="19"/>
  <c r="D65" i="19" s="1"/>
  <c r="G44" i="19"/>
  <c r="D45" i="19"/>
  <c r="D66" i="19" s="1"/>
  <c r="G45" i="19"/>
  <c r="D46" i="19"/>
  <c r="D67" i="19" s="1"/>
  <c r="G46" i="19"/>
  <c r="D47" i="19"/>
  <c r="D68" i="19" s="1"/>
  <c r="G47" i="19"/>
  <c r="D48" i="19"/>
  <c r="D69" i="19" s="1"/>
  <c r="G48" i="19"/>
  <c r="D49" i="19"/>
  <c r="D70" i="19" s="1"/>
  <c r="G49" i="19"/>
  <c r="D50" i="19"/>
  <c r="D71" i="19" s="1"/>
  <c r="G50" i="19"/>
  <c r="D51" i="19"/>
  <c r="D72" i="19" s="1"/>
  <c r="G51" i="19"/>
  <c r="D52" i="19"/>
  <c r="D73" i="19" s="1"/>
  <c r="G52" i="19"/>
  <c r="D53" i="19"/>
  <c r="D74" i="19" s="1"/>
  <c r="G53" i="19"/>
  <c r="D54" i="19"/>
  <c r="D75" i="19" s="1"/>
  <c r="G54" i="19"/>
  <c r="G38" i="19"/>
  <c r="D38" i="19"/>
  <c r="D59" i="19" s="1"/>
  <c r="K26" i="6" l="1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F26" i="6"/>
  <c r="BG26" i="6"/>
  <c r="BH26" i="6"/>
  <c r="BI26" i="6"/>
  <c r="BJ26" i="6"/>
  <c r="BK26" i="6"/>
  <c r="BL26" i="6"/>
  <c r="BM26" i="6"/>
  <c r="BN26" i="6"/>
  <c r="BO26" i="6"/>
  <c r="BP26" i="6"/>
  <c r="BQ26" i="6"/>
  <c r="BR26" i="6"/>
  <c r="BS26" i="6"/>
  <c r="BT26" i="6"/>
  <c r="BU26" i="6"/>
  <c r="BV26" i="6"/>
  <c r="BW26" i="6"/>
  <c r="BX26" i="6"/>
  <c r="BY26" i="6"/>
  <c r="BZ26" i="6"/>
  <c r="CA26" i="6"/>
  <c r="CB26" i="6"/>
  <c r="CC26" i="6"/>
  <c r="CD26" i="6"/>
  <c r="CE26" i="6"/>
  <c r="CF26" i="6"/>
  <c r="CG26" i="6"/>
  <c r="CH26" i="6"/>
  <c r="CI26" i="6"/>
  <c r="CJ26" i="6"/>
  <c r="CK26" i="6"/>
  <c r="CL26" i="6"/>
  <c r="CM26" i="6"/>
  <c r="CN26" i="6"/>
  <c r="CO26" i="6"/>
  <c r="CP26" i="6"/>
  <c r="CQ26" i="6"/>
  <c r="CR26" i="6"/>
  <c r="CS26" i="6"/>
  <c r="CT26" i="6"/>
  <c r="CU26" i="6"/>
  <c r="CV26" i="6"/>
  <c r="CW26" i="6"/>
  <c r="CX26" i="6"/>
  <c r="CY26" i="6"/>
  <c r="CZ26" i="6"/>
  <c r="DA26" i="6"/>
  <c r="DB26" i="6"/>
  <c r="DC26" i="6"/>
  <c r="DD26" i="6"/>
  <c r="DE26" i="6"/>
  <c r="DF26" i="6"/>
  <c r="DG26" i="6"/>
  <c r="DH26" i="6"/>
  <c r="DI26" i="6"/>
  <c r="DJ26" i="6"/>
  <c r="DK26" i="6"/>
  <c r="DL26" i="6"/>
  <c r="DM26" i="6"/>
  <c r="DN26" i="6"/>
  <c r="DO26" i="6"/>
  <c r="DP26" i="6"/>
  <c r="DQ26" i="6"/>
  <c r="DR26" i="6"/>
  <c r="DS26" i="6"/>
  <c r="DT26" i="6"/>
  <c r="DU26" i="6"/>
  <c r="DV26" i="6"/>
  <c r="DW26" i="6"/>
  <c r="DX26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BG27" i="6"/>
  <c r="BH27" i="6"/>
  <c r="BI27" i="6"/>
  <c r="BJ27" i="6"/>
  <c r="BK27" i="6"/>
  <c r="BL27" i="6"/>
  <c r="BM27" i="6"/>
  <c r="BN27" i="6"/>
  <c r="BO27" i="6"/>
  <c r="BP27" i="6"/>
  <c r="BQ27" i="6"/>
  <c r="BR27" i="6"/>
  <c r="BS27" i="6"/>
  <c r="BT27" i="6"/>
  <c r="BU27" i="6"/>
  <c r="BV27" i="6"/>
  <c r="BW27" i="6"/>
  <c r="BX27" i="6"/>
  <c r="BY27" i="6"/>
  <c r="BZ27" i="6"/>
  <c r="CA27" i="6"/>
  <c r="CB27" i="6"/>
  <c r="CC27" i="6"/>
  <c r="CD27" i="6"/>
  <c r="CE27" i="6"/>
  <c r="CF27" i="6"/>
  <c r="CG27" i="6"/>
  <c r="CH27" i="6"/>
  <c r="CI27" i="6"/>
  <c r="CJ27" i="6"/>
  <c r="CK27" i="6"/>
  <c r="CL27" i="6"/>
  <c r="CM27" i="6"/>
  <c r="CN27" i="6"/>
  <c r="CO27" i="6"/>
  <c r="CP27" i="6"/>
  <c r="CQ27" i="6"/>
  <c r="CR27" i="6"/>
  <c r="CS27" i="6"/>
  <c r="CT27" i="6"/>
  <c r="CU27" i="6"/>
  <c r="CV27" i="6"/>
  <c r="CW27" i="6"/>
  <c r="CX27" i="6"/>
  <c r="CY27" i="6"/>
  <c r="CZ27" i="6"/>
  <c r="DA27" i="6"/>
  <c r="DB27" i="6"/>
  <c r="DC27" i="6"/>
  <c r="DD27" i="6"/>
  <c r="DE27" i="6"/>
  <c r="DF27" i="6"/>
  <c r="DG27" i="6"/>
  <c r="DH27" i="6"/>
  <c r="DI27" i="6"/>
  <c r="DJ27" i="6"/>
  <c r="DK27" i="6"/>
  <c r="DL27" i="6"/>
  <c r="DM27" i="6"/>
  <c r="DN27" i="6"/>
  <c r="DO27" i="6"/>
  <c r="DP27" i="6"/>
  <c r="DQ27" i="6"/>
  <c r="DR27" i="6"/>
  <c r="DS27" i="6"/>
  <c r="DT27" i="6"/>
  <c r="DU27" i="6"/>
  <c r="DV27" i="6"/>
  <c r="DW27" i="6"/>
  <c r="DX27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Z28" i="6"/>
  <c r="BA28" i="6"/>
  <c r="BB28" i="6"/>
  <c r="BC28" i="6"/>
  <c r="BD28" i="6"/>
  <c r="BE28" i="6"/>
  <c r="BF28" i="6"/>
  <c r="BG28" i="6"/>
  <c r="BH28" i="6"/>
  <c r="BI28" i="6"/>
  <c r="BJ28" i="6"/>
  <c r="BK28" i="6"/>
  <c r="BL28" i="6"/>
  <c r="BM28" i="6"/>
  <c r="BN28" i="6"/>
  <c r="BO28" i="6"/>
  <c r="BP28" i="6"/>
  <c r="BQ28" i="6"/>
  <c r="BR28" i="6"/>
  <c r="BS28" i="6"/>
  <c r="BT28" i="6"/>
  <c r="BU28" i="6"/>
  <c r="BV28" i="6"/>
  <c r="BW28" i="6"/>
  <c r="BX28" i="6"/>
  <c r="BY28" i="6"/>
  <c r="BZ28" i="6"/>
  <c r="CA28" i="6"/>
  <c r="CB28" i="6"/>
  <c r="CC28" i="6"/>
  <c r="CD28" i="6"/>
  <c r="CE28" i="6"/>
  <c r="CF28" i="6"/>
  <c r="CG28" i="6"/>
  <c r="CH28" i="6"/>
  <c r="CI28" i="6"/>
  <c r="CJ28" i="6"/>
  <c r="CK28" i="6"/>
  <c r="CL28" i="6"/>
  <c r="CM28" i="6"/>
  <c r="CN28" i="6"/>
  <c r="CO28" i="6"/>
  <c r="CP28" i="6"/>
  <c r="CQ28" i="6"/>
  <c r="CR28" i="6"/>
  <c r="CS28" i="6"/>
  <c r="CT28" i="6"/>
  <c r="CU28" i="6"/>
  <c r="CV28" i="6"/>
  <c r="CW28" i="6"/>
  <c r="CX28" i="6"/>
  <c r="CY28" i="6"/>
  <c r="CZ28" i="6"/>
  <c r="DA28" i="6"/>
  <c r="DB28" i="6"/>
  <c r="DC28" i="6"/>
  <c r="DD28" i="6"/>
  <c r="DE28" i="6"/>
  <c r="DF28" i="6"/>
  <c r="DG28" i="6"/>
  <c r="DH28" i="6"/>
  <c r="DI28" i="6"/>
  <c r="DJ28" i="6"/>
  <c r="DK28" i="6"/>
  <c r="DL28" i="6"/>
  <c r="DM28" i="6"/>
  <c r="DN28" i="6"/>
  <c r="DO28" i="6"/>
  <c r="DP28" i="6"/>
  <c r="DQ28" i="6"/>
  <c r="DR28" i="6"/>
  <c r="DS28" i="6"/>
  <c r="DT28" i="6"/>
  <c r="DU28" i="6"/>
  <c r="DV28" i="6"/>
  <c r="DW28" i="6"/>
  <c r="DX28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M29" i="6"/>
  <c r="BN29" i="6"/>
  <c r="BO29" i="6"/>
  <c r="BP29" i="6"/>
  <c r="BQ29" i="6"/>
  <c r="BR29" i="6"/>
  <c r="BS29" i="6"/>
  <c r="BT29" i="6"/>
  <c r="BU29" i="6"/>
  <c r="BV29" i="6"/>
  <c r="BW29" i="6"/>
  <c r="BX29" i="6"/>
  <c r="BY29" i="6"/>
  <c r="BZ29" i="6"/>
  <c r="CA29" i="6"/>
  <c r="CB29" i="6"/>
  <c r="CC29" i="6"/>
  <c r="CD29" i="6"/>
  <c r="CE29" i="6"/>
  <c r="CF29" i="6"/>
  <c r="CG29" i="6"/>
  <c r="CH29" i="6"/>
  <c r="CI29" i="6"/>
  <c r="CJ29" i="6"/>
  <c r="CK29" i="6"/>
  <c r="CL29" i="6"/>
  <c r="CM29" i="6"/>
  <c r="CN29" i="6"/>
  <c r="CO29" i="6"/>
  <c r="CP29" i="6"/>
  <c r="CQ29" i="6"/>
  <c r="CR29" i="6"/>
  <c r="CS29" i="6"/>
  <c r="CT29" i="6"/>
  <c r="CU29" i="6"/>
  <c r="CV29" i="6"/>
  <c r="CW29" i="6"/>
  <c r="CX29" i="6"/>
  <c r="CY29" i="6"/>
  <c r="CZ29" i="6"/>
  <c r="DA29" i="6"/>
  <c r="DB29" i="6"/>
  <c r="DC29" i="6"/>
  <c r="DD29" i="6"/>
  <c r="DE29" i="6"/>
  <c r="DF29" i="6"/>
  <c r="DG29" i="6"/>
  <c r="DH29" i="6"/>
  <c r="DI29" i="6"/>
  <c r="DJ29" i="6"/>
  <c r="DK29" i="6"/>
  <c r="DL29" i="6"/>
  <c r="DM29" i="6"/>
  <c r="DN29" i="6"/>
  <c r="DO29" i="6"/>
  <c r="DP29" i="6"/>
  <c r="DQ29" i="6"/>
  <c r="DR29" i="6"/>
  <c r="DS29" i="6"/>
  <c r="DT29" i="6"/>
  <c r="DU29" i="6"/>
  <c r="DV29" i="6"/>
  <c r="DW29" i="6"/>
  <c r="DX29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BF30" i="6"/>
  <c r="BG30" i="6"/>
  <c r="BH30" i="6"/>
  <c r="BI30" i="6"/>
  <c r="BJ30" i="6"/>
  <c r="BK30" i="6"/>
  <c r="BL30" i="6"/>
  <c r="BM30" i="6"/>
  <c r="BN30" i="6"/>
  <c r="BO30" i="6"/>
  <c r="BP30" i="6"/>
  <c r="BQ30" i="6"/>
  <c r="BR30" i="6"/>
  <c r="BS30" i="6"/>
  <c r="BT30" i="6"/>
  <c r="BU30" i="6"/>
  <c r="BV30" i="6"/>
  <c r="BW30" i="6"/>
  <c r="BX30" i="6"/>
  <c r="BY30" i="6"/>
  <c r="BZ30" i="6"/>
  <c r="CA30" i="6"/>
  <c r="CB30" i="6"/>
  <c r="CC30" i="6"/>
  <c r="CD30" i="6"/>
  <c r="CE30" i="6"/>
  <c r="CF30" i="6"/>
  <c r="CG30" i="6"/>
  <c r="CH30" i="6"/>
  <c r="CI30" i="6"/>
  <c r="CJ30" i="6"/>
  <c r="CK30" i="6"/>
  <c r="CL30" i="6"/>
  <c r="CM30" i="6"/>
  <c r="CN30" i="6"/>
  <c r="CO30" i="6"/>
  <c r="CP30" i="6"/>
  <c r="CQ30" i="6"/>
  <c r="CR30" i="6"/>
  <c r="CS30" i="6"/>
  <c r="CT30" i="6"/>
  <c r="CU30" i="6"/>
  <c r="CV30" i="6"/>
  <c r="CW30" i="6"/>
  <c r="CX30" i="6"/>
  <c r="CY30" i="6"/>
  <c r="CZ30" i="6"/>
  <c r="DA30" i="6"/>
  <c r="DB30" i="6"/>
  <c r="DC30" i="6"/>
  <c r="DD30" i="6"/>
  <c r="DE30" i="6"/>
  <c r="DF30" i="6"/>
  <c r="DG30" i="6"/>
  <c r="DH30" i="6"/>
  <c r="DI30" i="6"/>
  <c r="DJ30" i="6"/>
  <c r="DK30" i="6"/>
  <c r="DL30" i="6"/>
  <c r="DM30" i="6"/>
  <c r="DN30" i="6"/>
  <c r="DO30" i="6"/>
  <c r="DP30" i="6"/>
  <c r="DQ30" i="6"/>
  <c r="DR30" i="6"/>
  <c r="DS30" i="6"/>
  <c r="DT30" i="6"/>
  <c r="DU30" i="6"/>
  <c r="DV30" i="6"/>
  <c r="DW30" i="6"/>
  <c r="DX30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BN31" i="6"/>
  <c r="BO31" i="6"/>
  <c r="BP31" i="6"/>
  <c r="BQ31" i="6"/>
  <c r="BR31" i="6"/>
  <c r="BS31" i="6"/>
  <c r="BT31" i="6"/>
  <c r="BU31" i="6"/>
  <c r="BV31" i="6"/>
  <c r="BW31" i="6"/>
  <c r="BX31" i="6"/>
  <c r="BY31" i="6"/>
  <c r="BZ31" i="6"/>
  <c r="CA31" i="6"/>
  <c r="CB31" i="6"/>
  <c r="CC31" i="6"/>
  <c r="CD31" i="6"/>
  <c r="CE31" i="6"/>
  <c r="CF31" i="6"/>
  <c r="CG31" i="6"/>
  <c r="CH31" i="6"/>
  <c r="CI31" i="6"/>
  <c r="CJ31" i="6"/>
  <c r="CK31" i="6"/>
  <c r="CL31" i="6"/>
  <c r="CM31" i="6"/>
  <c r="CN31" i="6"/>
  <c r="CO31" i="6"/>
  <c r="CP31" i="6"/>
  <c r="CQ31" i="6"/>
  <c r="CR31" i="6"/>
  <c r="CS31" i="6"/>
  <c r="CT31" i="6"/>
  <c r="CU31" i="6"/>
  <c r="CV31" i="6"/>
  <c r="CW31" i="6"/>
  <c r="CX31" i="6"/>
  <c r="CY31" i="6"/>
  <c r="CZ31" i="6"/>
  <c r="DA31" i="6"/>
  <c r="DB31" i="6"/>
  <c r="DC31" i="6"/>
  <c r="DD31" i="6"/>
  <c r="DE31" i="6"/>
  <c r="DF31" i="6"/>
  <c r="DG31" i="6"/>
  <c r="DH31" i="6"/>
  <c r="DI31" i="6"/>
  <c r="DJ31" i="6"/>
  <c r="DK31" i="6"/>
  <c r="DL31" i="6"/>
  <c r="DM31" i="6"/>
  <c r="DN31" i="6"/>
  <c r="DO31" i="6"/>
  <c r="DP31" i="6"/>
  <c r="DQ31" i="6"/>
  <c r="DR31" i="6"/>
  <c r="DS31" i="6"/>
  <c r="DT31" i="6"/>
  <c r="DU31" i="6"/>
  <c r="DV31" i="6"/>
  <c r="DW31" i="6"/>
  <c r="DX31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BE32" i="6"/>
  <c r="BF32" i="6"/>
  <c r="BG32" i="6"/>
  <c r="BH32" i="6"/>
  <c r="BI32" i="6"/>
  <c r="BJ32" i="6"/>
  <c r="BK32" i="6"/>
  <c r="BL32" i="6"/>
  <c r="BM32" i="6"/>
  <c r="BN32" i="6"/>
  <c r="BO32" i="6"/>
  <c r="BP32" i="6"/>
  <c r="BQ32" i="6"/>
  <c r="BR32" i="6"/>
  <c r="BS32" i="6"/>
  <c r="BT32" i="6"/>
  <c r="BU32" i="6"/>
  <c r="BV32" i="6"/>
  <c r="BW32" i="6"/>
  <c r="BX32" i="6"/>
  <c r="BY32" i="6"/>
  <c r="BZ32" i="6"/>
  <c r="CA32" i="6"/>
  <c r="CB32" i="6"/>
  <c r="CC32" i="6"/>
  <c r="CD32" i="6"/>
  <c r="CE32" i="6"/>
  <c r="CF32" i="6"/>
  <c r="CG32" i="6"/>
  <c r="CH32" i="6"/>
  <c r="CI32" i="6"/>
  <c r="CJ32" i="6"/>
  <c r="CK32" i="6"/>
  <c r="CL32" i="6"/>
  <c r="CM32" i="6"/>
  <c r="CN32" i="6"/>
  <c r="CO32" i="6"/>
  <c r="CP32" i="6"/>
  <c r="CQ32" i="6"/>
  <c r="CR32" i="6"/>
  <c r="CS32" i="6"/>
  <c r="CT32" i="6"/>
  <c r="CU32" i="6"/>
  <c r="CV32" i="6"/>
  <c r="CW32" i="6"/>
  <c r="CX32" i="6"/>
  <c r="CY32" i="6"/>
  <c r="CZ32" i="6"/>
  <c r="DA32" i="6"/>
  <c r="DB32" i="6"/>
  <c r="DC32" i="6"/>
  <c r="DD32" i="6"/>
  <c r="DE32" i="6"/>
  <c r="DF32" i="6"/>
  <c r="DG32" i="6"/>
  <c r="DH32" i="6"/>
  <c r="DI32" i="6"/>
  <c r="DJ32" i="6"/>
  <c r="DK32" i="6"/>
  <c r="DL32" i="6"/>
  <c r="DM32" i="6"/>
  <c r="DN32" i="6"/>
  <c r="DO32" i="6"/>
  <c r="DP32" i="6"/>
  <c r="DQ32" i="6"/>
  <c r="DR32" i="6"/>
  <c r="DS32" i="6"/>
  <c r="DT32" i="6"/>
  <c r="DU32" i="6"/>
  <c r="DV32" i="6"/>
  <c r="DW32" i="6"/>
  <c r="DX32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BE33" i="6"/>
  <c r="BF33" i="6"/>
  <c r="BG33" i="6"/>
  <c r="BH33" i="6"/>
  <c r="BI33" i="6"/>
  <c r="BJ33" i="6"/>
  <c r="BK33" i="6"/>
  <c r="BL33" i="6"/>
  <c r="BM33" i="6"/>
  <c r="BN33" i="6"/>
  <c r="BO33" i="6"/>
  <c r="BP33" i="6"/>
  <c r="BQ33" i="6"/>
  <c r="BR33" i="6"/>
  <c r="BS33" i="6"/>
  <c r="BT33" i="6"/>
  <c r="BU33" i="6"/>
  <c r="BV33" i="6"/>
  <c r="BW33" i="6"/>
  <c r="BX33" i="6"/>
  <c r="BY33" i="6"/>
  <c r="BZ33" i="6"/>
  <c r="CA33" i="6"/>
  <c r="CB33" i="6"/>
  <c r="CC33" i="6"/>
  <c r="CD33" i="6"/>
  <c r="CE33" i="6"/>
  <c r="CF33" i="6"/>
  <c r="CG33" i="6"/>
  <c r="CH33" i="6"/>
  <c r="CI33" i="6"/>
  <c r="CJ33" i="6"/>
  <c r="CK33" i="6"/>
  <c r="CL33" i="6"/>
  <c r="CM33" i="6"/>
  <c r="CN33" i="6"/>
  <c r="CO33" i="6"/>
  <c r="CP33" i="6"/>
  <c r="CQ33" i="6"/>
  <c r="CR33" i="6"/>
  <c r="CS33" i="6"/>
  <c r="CT33" i="6"/>
  <c r="CU33" i="6"/>
  <c r="CV33" i="6"/>
  <c r="CW33" i="6"/>
  <c r="CX33" i="6"/>
  <c r="CY33" i="6"/>
  <c r="CZ33" i="6"/>
  <c r="DA33" i="6"/>
  <c r="DB33" i="6"/>
  <c r="DC33" i="6"/>
  <c r="DD33" i="6"/>
  <c r="DE33" i="6"/>
  <c r="DF33" i="6"/>
  <c r="DG33" i="6"/>
  <c r="DH33" i="6"/>
  <c r="DI33" i="6"/>
  <c r="DJ33" i="6"/>
  <c r="DK33" i="6"/>
  <c r="DL33" i="6"/>
  <c r="DM33" i="6"/>
  <c r="DN33" i="6"/>
  <c r="DO33" i="6"/>
  <c r="DP33" i="6"/>
  <c r="DQ33" i="6"/>
  <c r="DR33" i="6"/>
  <c r="DS33" i="6"/>
  <c r="DT33" i="6"/>
  <c r="DU33" i="6"/>
  <c r="DV33" i="6"/>
  <c r="DW33" i="6"/>
  <c r="DX33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BJ34" i="6"/>
  <c r="BK34" i="6"/>
  <c r="BL34" i="6"/>
  <c r="BM34" i="6"/>
  <c r="BN34" i="6"/>
  <c r="BO34" i="6"/>
  <c r="BP34" i="6"/>
  <c r="BQ34" i="6"/>
  <c r="BR34" i="6"/>
  <c r="BS34" i="6"/>
  <c r="BT34" i="6"/>
  <c r="BU34" i="6"/>
  <c r="BV34" i="6"/>
  <c r="BW34" i="6"/>
  <c r="BX34" i="6"/>
  <c r="BY34" i="6"/>
  <c r="BZ34" i="6"/>
  <c r="CA34" i="6"/>
  <c r="CB34" i="6"/>
  <c r="CC34" i="6"/>
  <c r="CD34" i="6"/>
  <c r="CE34" i="6"/>
  <c r="CF34" i="6"/>
  <c r="CG34" i="6"/>
  <c r="CH34" i="6"/>
  <c r="CI34" i="6"/>
  <c r="CJ34" i="6"/>
  <c r="CK34" i="6"/>
  <c r="CL34" i="6"/>
  <c r="CM34" i="6"/>
  <c r="CN34" i="6"/>
  <c r="CO34" i="6"/>
  <c r="CP34" i="6"/>
  <c r="CQ34" i="6"/>
  <c r="CR34" i="6"/>
  <c r="CS34" i="6"/>
  <c r="CT34" i="6"/>
  <c r="CU34" i="6"/>
  <c r="CV34" i="6"/>
  <c r="CW34" i="6"/>
  <c r="CX34" i="6"/>
  <c r="CY34" i="6"/>
  <c r="CZ34" i="6"/>
  <c r="DA34" i="6"/>
  <c r="DB34" i="6"/>
  <c r="DC34" i="6"/>
  <c r="DD34" i="6"/>
  <c r="DE34" i="6"/>
  <c r="DF34" i="6"/>
  <c r="DG34" i="6"/>
  <c r="DH34" i="6"/>
  <c r="DI34" i="6"/>
  <c r="DJ34" i="6"/>
  <c r="DK34" i="6"/>
  <c r="DL34" i="6"/>
  <c r="DM34" i="6"/>
  <c r="DN34" i="6"/>
  <c r="DO34" i="6"/>
  <c r="DP34" i="6"/>
  <c r="DQ34" i="6"/>
  <c r="DR34" i="6"/>
  <c r="DS34" i="6"/>
  <c r="DT34" i="6"/>
  <c r="DU34" i="6"/>
  <c r="DV34" i="6"/>
  <c r="DW34" i="6"/>
  <c r="DX34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V35" i="6"/>
  <c r="AW35" i="6"/>
  <c r="AX35" i="6"/>
  <c r="AY35" i="6"/>
  <c r="AZ35" i="6"/>
  <c r="BA35" i="6"/>
  <c r="BB35" i="6"/>
  <c r="BC35" i="6"/>
  <c r="BD35" i="6"/>
  <c r="BE35" i="6"/>
  <c r="BF35" i="6"/>
  <c r="BG35" i="6"/>
  <c r="BH35" i="6"/>
  <c r="BI35" i="6"/>
  <c r="BJ35" i="6"/>
  <c r="BK35" i="6"/>
  <c r="BL35" i="6"/>
  <c r="BM35" i="6"/>
  <c r="BN35" i="6"/>
  <c r="BO35" i="6"/>
  <c r="BP35" i="6"/>
  <c r="BQ35" i="6"/>
  <c r="BR35" i="6"/>
  <c r="BS35" i="6"/>
  <c r="BT35" i="6"/>
  <c r="BU35" i="6"/>
  <c r="BV35" i="6"/>
  <c r="BW35" i="6"/>
  <c r="BX35" i="6"/>
  <c r="BY35" i="6"/>
  <c r="BZ35" i="6"/>
  <c r="CA35" i="6"/>
  <c r="CB35" i="6"/>
  <c r="CC35" i="6"/>
  <c r="CD35" i="6"/>
  <c r="CE35" i="6"/>
  <c r="CF35" i="6"/>
  <c r="CG35" i="6"/>
  <c r="CH35" i="6"/>
  <c r="CI35" i="6"/>
  <c r="CJ35" i="6"/>
  <c r="CK35" i="6"/>
  <c r="CL35" i="6"/>
  <c r="CM35" i="6"/>
  <c r="CN35" i="6"/>
  <c r="CO35" i="6"/>
  <c r="CP35" i="6"/>
  <c r="CQ35" i="6"/>
  <c r="CR35" i="6"/>
  <c r="CS35" i="6"/>
  <c r="CT35" i="6"/>
  <c r="CU35" i="6"/>
  <c r="CV35" i="6"/>
  <c r="CW35" i="6"/>
  <c r="CX35" i="6"/>
  <c r="CY35" i="6"/>
  <c r="CZ35" i="6"/>
  <c r="DA35" i="6"/>
  <c r="DB35" i="6"/>
  <c r="DC35" i="6"/>
  <c r="DD35" i="6"/>
  <c r="DE35" i="6"/>
  <c r="DF35" i="6"/>
  <c r="DG35" i="6"/>
  <c r="DH35" i="6"/>
  <c r="DI35" i="6"/>
  <c r="DJ35" i="6"/>
  <c r="DK35" i="6"/>
  <c r="DL35" i="6"/>
  <c r="DM35" i="6"/>
  <c r="DN35" i="6"/>
  <c r="DO35" i="6"/>
  <c r="DP35" i="6"/>
  <c r="DQ35" i="6"/>
  <c r="DR35" i="6"/>
  <c r="DS35" i="6"/>
  <c r="DT35" i="6"/>
  <c r="DU35" i="6"/>
  <c r="DV35" i="6"/>
  <c r="DW35" i="6"/>
  <c r="DX35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V36" i="6"/>
  <c r="AW36" i="6"/>
  <c r="AX36" i="6"/>
  <c r="AY36" i="6"/>
  <c r="AZ36" i="6"/>
  <c r="BA36" i="6"/>
  <c r="BB36" i="6"/>
  <c r="BC36" i="6"/>
  <c r="BD36" i="6"/>
  <c r="BE36" i="6"/>
  <c r="BF36" i="6"/>
  <c r="BG36" i="6"/>
  <c r="BH36" i="6"/>
  <c r="BI36" i="6"/>
  <c r="BJ36" i="6"/>
  <c r="BK36" i="6"/>
  <c r="BL36" i="6"/>
  <c r="BM36" i="6"/>
  <c r="BN36" i="6"/>
  <c r="BO36" i="6"/>
  <c r="BP36" i="6"/>
  <c r="BQ36" i="6"/>
  <c r="BR36" i="6"/>
  <c r="BS36" i="6"/>
  <c r="BT36" i="6"/>
  <c r="BU36" i="6"/>
  <c r="BV36" i="6"/>
  <c r="BW36" i="6"/>
  <c r="BX36" i="6"/>
  <c r="BY36" i="6"/>
  <c r="BZ36" i="6"/>
  <c r="CA36" i="6"/>
  <c r="CB36" i="6"/>
  <c r="CC36" i="6"/>
  <c r="CD36" i="6"/>
  <c r="CE36" i="6"/>
  <c r="CF36" i="6"/>
  <c r="CG36" i="6"/>
  <c r="CH36" i="6"/>
  <c r="CI36" i="6"/>
  <c r="CJ36" i="6"/>
  <c r="CK36" i="6"/>
  <c r="CL36" i="6"/>
  <c r="CM36" i="6"/>
  <c r="CN36" i="6"/>
  <c r="CO36" i="6"/>
  <c r="CP36" i="6"/>
  <c r="CQ36" i="6"/>
  <c r="CR36" i="6"/>
  <c r="CS36" i="6"/>
  <c r="CT36" i="6"/>
  <c r="CU36" i="6"/>
  <c r="CV36" i="6"/>
  <c r="CW36" i="6"/>
  <c r="CX36" i="6"/>
  <c r="CY36" i="6"/>
  <c r="CZ36" i="6"/>
  <c r="DA36" i="6"/>
  <c r="DB36" i="6"/>
  <c r="DC36" i="6"/>
  <c r="DD36" i="6"/>
  <c r="DE36" i="6"/>
  <c r="DF36" i="6"/>
  <c r="DG36" i="6"/>
  <c r="DH36" i="6"/>
  <c r="DI36" i="6"/>
  <c r="DJ36" i="6"/>
  <c r="DK36" i="6"/>
  <c r="DL36" i="6"/>
  <c r="DM36" i="6"/>
  <c r="DN36" i="6"/>
  <c r="DO36" i="6"/>
  <c r="DP36" i="6"/>
  <c r="DQ36" i="6"/>
  <c r="DR36" i="6"/>
  <c r="DS36" i="6"/>
  <c r="DT36" i="6"/>
  <c r="DU36" i="6"/>
  <c r="DV36" i="6"/>
  <c r="DW36" i="6"/>
  <c r="DX36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BF37" i="6"/>
  <c r="BG37" i="6"/>
  <c r="BH37" i="6"/>
  <c r="BI37" i="6"/>
  <c r="BJ37" i="6"/>
  <c r="BK37" i="6"/>
  <c r="BL37" i="6"/>
  <c r="BM37" i="6"/>
  <c r="BN37" i="6"/>
  <c r="BO37" i="6"/>
  <c r="BP37" i="6"/>
  <c r="BQ37" i="6"/>
  <c r="BR37" i="6"/>
  <c r="BS37" i="6"/>
  <c r="BT37" i="6"/>
  <c r="BU37" i="6"/>
  <c r="BV37" i="6"/>
  <c r="BW37" i="6"/>
  <c r="BX37" i="6"/>
  <c r="BY37" i="6"/>
  <c r="BZ37" i="6"/>
  <c r="CA37" i="6"/>
  <c r="CB37" i="6"/>
  <c r="CC37" i="6"/>
  <c r="CD37" i="6"/>
  <c r="CE37" i="6"/>
  <c r="CF37" i="6"/>
  <c r="CG37" i="6"/>
  <c r="CH37" i="6"/>
  <c r="CI37" i="6"/>
  <c r="CJ37" i="6"/>
  <c r="CK37" i="6"/>
  <c r="CL37" i="6"/>
  <c r="CM37" i="6"/>
  <c r="CN37" i="6"/>
  <c r="CO37" i="6"/>
  <c r="CP37" i="6"/>
  <c r="CQ37" i="6"/>
  <c r="CR37" i="6"/>
  <c r="CS37" i="6"/>
  <c r="CT37" i="6"/>
  <c r="CU37" i="6"/>
  <c r="CV37" i="6"/>
  <c r="CW37" i="6"/>
  <c r="CX37" i="6"/>
  <c r="CY37" i="6"/>
  <c r="CZ37" i="6"/>
  <c r="DA37" i="6"/>
  <c r="DB37" i="6"/>
  <c r="DC37" i="6"/>
  <c r="DD37" i="6"/>
  <c r="DE37" i="6"/>
  <c r="DF37" i="6"/>
  <c r="DG37" i="6"/>
  <c r="DH37" i="6"/>
  <c r="DI37" i="6"/>
  <c r="DJ37" i="6"/>
  <c r="DK37" i="6"/>
  <c r="DL37" i="6"/>
  <c r="DM37" i="6"/>
  <c r="DN37" i="6"/>
  <c r="DO37" i="6"/>
  <c r="DP37" i="6"/>
  <c r="DQ37" i="6"/>
  <c r="DR37" i="6"/>
  <c r="DS37" i="6"/>
  <c r="DT37" i="6"/>
  <c r="DU37" i="6"/>
  <c r="DV37" i="6"/>
  <c r="DW37" i="6"/>
  <c r="DX37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BF38" i="6"/>
  <c r="BG38" i="6"/>
  <c r="BH38" i="6"/>
  <c r="BI38" i="6"/>
  <c r="BJ38" i="6"/>
  <c r="BK38" i="6"/>
  <c r="BL38" i="6"/>
  <c r="BM38" i="6"/>
  <c r="BN38" i="6"/>
  <c r="BO38" i="6"/>
  <c r="BP38" i="6"/>
  <c r="BQ38" i="6"/>
  <c r="BR38" i="6"/>
  <c r="BS38" i="6"/>
  <c r="BT38" i="6"/>
  <c r="BU38" i="6"/>
  <c r="BV38" i="6"/>
  <c r="BW38" i="6"/>
  <c r="BX38" i="6"/>
  <c r="BY38" i="6"/>
  <c r="BZ38" i="6"/>
  <c r="CA38" i="6"/>
  <c r="CB38" i="6"/>
  <c r="CC38" i="6"/>
  <c r="CD38" i="6"/>
  <c r="CE38" i="6"/>
  <c r="CF38" i="6"/>
  <c r="CG38" i="6"/>
  <c r="CH38" i="6"/>
  <c r="CI38" i="6"/>
  <c r="CJ38" i="6"/>
  <c r="CK38" i="6"/>
  <c r="CL38" i="6"/>
  <c r="CM38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Z38" i="6"/>
  <c r="DA38" i="6"/>
  <c r="DB38" i="6"/>
  <c r="DC38" i="6"/>
  <c r="DD38" i="6"/>
  <c r="DE38" i="6"/>
  <c r="DF38" i="6"/>
  <c r="DG38" i="6"/>
  <c r="DH38" i="6"/>
  <c r="DI38" i="6"/>
  <c r="DJ38" i="6"/>
  <c r="DK38" i="6"/>
  <c r="DL38" i="6"/>
  <c r="DM38" i="6"/>
  <c r="DN38" i="6"/>
  <c r="DO38" i="6"/>
  <c r="DP38" i="6"/>
  <c r="DQ38" i="6"/>
  <c r="DR38" i="6"/>
  <c r="DS38" i="6"/>
  <c r="DT38" i="6"/>
  <c r="DU38" i="6"/>
  <c r="DV38" i="6"/>
  <c r="DW38" i="6"/>
  <c r="DX38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BF39" i="6"/>
  <c r="BG39" i="6"/>
  <c r="BH39" i="6"/>
  <c r="BI39" i="6"/>
  <c r="BJ39" i="6"/>
  <c r="BK39" i="6"/>
  <c r="BL39" i="6"/>
  <c r="BM39" i="6"/>
  <c r="BN39" i="6"/>
  <c r="BO39" i="6"/>
  <c r="BP39" i="6"/>
  <c r="BQ39" i="6"/>
  <c r="BR39" i="6"/>
  <c r="BS39" i="6"/>
  <c r="BT39" i="6"/>
  <c r="BU39" i="6"/>
  <c r="BV39" i="6"/>
  <c r="BW39" i="6"/>
  <c r="BX39" i="6"/>
  <c r="BY39" i="6"/>
  <c r="BZ39" i="6"/>
  <c r="CA39" i="6"/>
  <c r="CB39" i="6"/>
  <c r="CC39" i="6"/>
  <c r="CD39" i="6"/>
  <c r="CE39" i="6"/>
  <c r="CF39" i="6"/>
  <c r="CG39" i="6"/>
  <c r="CH39" i="6"/>
  <c r="CI39" i="6"/>
  <c r="CJ39" i="6"/>
  <c r="CK39" i="6"/>
  <c r="CL39" i="6"/>
  <c r="CM39" i="6"/>
  <c r="CN39" i="6"/>
  <c r="CO39" i="6"/>
  <c r="CP39" i="6"/>
  <c r="CQ39" i="6"/>
  <c r="CR39" i="6"/>
  <c r="CS39" i="6"/>
  <c r="CT39" i="6"/>
  <c r="CU39" i="6"/>
  <c r="CV39" i="6"/>
  <c r="CW39" i="6"/>
  <c r="CX39" i="6"/>
  <c r="CY39" i="6"/>
  <c r="CZ39" i="6"/>
  <c r="DA39" i="6"/>
  <c r="DB39" i="6"/>
  <c r="DC39" i="6"/>
  <c r="DD39" i="6"/>
  <c r="DE39" i="6"/>
  <c r="DF39" i="6"/>
  <c r="DG39" i="6"/>
  <c r="DH39" i="6"/>
  <c r="DI39" i="6"/>
  <c r="DJ39" i="6"/>
  <c r="DK39" i="6"/>
  <c r="DL39" i="6"/>
  <c r="DM39" i="6"/>
  <c r="DN39" i="6"/>
  <c r="DO39" i="6"/>
  <c r="DP39" i="6"/>
  <c r="DQ39" i="6"/>
  <c r="DR39" i="6"/>
  <c r="DS39" i="6"/>
  <c r="DT39" i="6"/>
  <c r="DU39" i="6"/>
  <c r="DV39" i="6"/>
  <c r="DW39" i="6"/>
  <c r="DX39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CI40" i="6"/>
  <c r="CJ40" i="6"/>
  <c r="CK40" i="6"/>
  <c r="CL40" i="6"/>
  <c r="CM40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Z40" i="6"/>
  <c r="DA40" i="6"/>
  <c r="DB40" i="6"/>
  <c r="DC40" i="6"/>
  <c r="DD40" i="6"/>
  <c r="DE40" i="6"/>
  <c r="DF40" i="6"/>
  <c r="DG40" i="6"/>
  <c r="DH40" i="6"/>
  <c r="DI40" i="6"/>
  <c r="DJ40" i="6"/>
  <c r="DK40" i="6"/>
  <c r="DL40" i="6"/>
  <c r="DM40" i="6"/>
  <c r="DN40" i="6"/>
  <c r="DO40" i="6"/>
  <c r="DP40" i="6"/>
  <c r="DQ40" i="6"/>
  <c r="DR40" i="6"/>
  <c r="DS40" i="6"/>
  <c r="DT40" i="6"/>
  <c r="DU40" i="6"/>
  <c r="DV40" i="6"/>
  <c r="DW40" i="6"/>
  <c r="DX40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BI41" i="6"/>
  <c r="BJ41" i="6"/>
  <c r="BK41" i="6"/>
  <c r="BL41" i="6"/>
  <c r="BM41" i="6"/>
  <c r="BN41" i="6"/>
  <c r="BO41" i="6"/>
  <c r="BP41" i="6"/>
  <c r="BQ41" i="6"/>
  <c r="BR41" i="6"/>
  <c r="BS41" i="6"/>
  <c r="BT41" i="6"/>
  <c r="BU41" i="6"/>
  <c r="BV41" i="6"/>
  <c r="BW41" i="6"/>
  <c r="BX41" i="6"/>
  <c r="BY41" i="6"/>
  <c r="BZ41" i="6"/>
  <c r="CA41" i="6"/>
  <c r="CB41" i="6"/>
  <c r="CC41" i="6"/>
  <c r="CD41" i="6"/>
  <c r="CE41" i="6"/>
  <c r="CF41" i="6"/>
  <c r="CG41" i="6"/>
  <c r="CH41" i="6"/>
  <c r="CI41" i="6"/>
  <c r="CJ41" i="6"/>
  <c r="CK41" i="6"/>
  <c r="CL41" i="6"/>
  <c r="CM41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Z41" i="6"/>
  <c r="DA41" i="6"/>
  <c r="DB41" i="6"/>
  <c r="DC41" i="6"/>
  <c r="DD41" i="6"/>
  <c r="DE41" i="6"/>
  <c r="DF41" i="6"/>
  <c r="DG41" i="6"/>
  <c r="DH41" i="6"/>
  <c r="DI41" i="6"/>
  <c r="DJ41" i="6"/>
  <c r="DK41" i="6"/>
  <c r="DL41" i="6"/>
  <c r="DM41" i="6"/>
  <c r="DN41" i="6"/>
  <c r="DO41" i="6"/>
  <c r="DP41" i="6"/>
  <c r="DQ41" i="6"/>
  <c r="DR41" i="6"/>
  <c r="DS41" i="6"/>
  <c r="DT41" i="6"/>
  <c r="DU41" i="6"/>
  <c r="DV41" i="6"/>
  <c r="DW41" i="6"/>
  <c r="DX41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BI42" i="6"/>
  <c r="BJ42" i="6"/>
  <c r="BK42" i="6"/>
  <c r="BL42" i="6"/>
  <c r="BM42" i="6"/>
  <c r="BN42" i="6"/>
  <c r="BO42" i="6"/>
  <c r="BP42" i="6"/>
  <c r="BQ42" i="6"/>
  <c r="BR42" i="6"/>
  <c r="BS42" i="6"/>
  <c r="BT42" i="6"/>
  <c r="BU42" i="6"/>
  <c r="BV42" i="6"/>
  <c r="BW42" i="6"/>
  <c r="BX42" i="6"/>
  <c r="BY42" i="6"/>
  <c r="BZ42" i="6"/>
  <c r="CA42" i="6"/>
  <c r="CB42" i="6"/>
  <c r="CC42" i="6"/>
  <c r="CD42" i="6"/>
  <c r="CE42" i="6"/>
  <c r="CF42" i="6"/>
  <c r="CG42" i="6"/>
  <c r="CH42" i="6"/>
  <c r="CI42" i="6"/>
  <c r="CJ42" i="6"/>
  <c r="CK42" i="6"/>
  <c r="CL42" i="6"/>
  <c r="CM42" i="6"/>
  <c r="CN42" i="6"/>
  <c r="CO42" i="6"/>
  <c r="CP42" i="6"/>
  <c r="CQ42" i="6"/>
  <c r="CR42" i="6"/>
  <c r="CS42" i="6"/>
  <c r="CT42" i="6"/>
  <c r="CU42" i="6"/>
  <c r="CV42" i="6"/>
  <c r="CW42" i="6"/>
  <c r="CX42" i="6"/>
  <c r="CY42" i="6"/>
  <c r="CZ42" i="6"/>
  <c r="DA42" i="6"/>
  <c r="DB42" i="6"/>
  <c r="DC42" i="6"/>
  <c r="DD42" i="6"/>
  <c r="DE42" i="6"/>
  <c r="DF42" i="6"/>
  <c r="DG42" i="6"/>
  <c r="DH42" i="6"/>
  <c r="DI42" i="6"/>
  <c r="DJ42" i="6"/>
  <c r="DK42" i="6"/>
  <c r="DL42" i="6"/>
  <c r="DM42" i="6"/>
  <c r="DN42" i="6"/>
  <c r="DO42" i="6"/>
  <c r="DP42" i="6"/>
  <c r="DQ42" i="6"/>
  <c r="DR42" i="6"/>
  <c r="DS42" i="6"/>
  <c r="DT42" i="6"/>
  <c r="DU42" i="6"/>
  <c r="DV42" i="6"/>
  <c r="DW42" i="6"/>
  <c r="DX42" i="6"/>
  <c r="J42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26" i="6"/>
  <c r="G14" i="7"/>
  <c r="G15" i="7" s="1"/>
  <c r="F65" i="37"/>
  <c r="F64" i="37"/>
  <c r="F63" i="37"/>
  <c r="F62" i="37"/>
  <c r="F60" i="37"/>
  <c r="F51" i="37"/>
  <c r="F52" i="37"/>
  <c r="F53" i="37"/>
  <c r="F54" i="37"/>
  <c r="F55" i="37"/>
  <c r="F56" i="37"/>
  <c r="F50" i="37"/>
  <c r="F35" i="37"/>
  <c r="F36" i="37"/>
  <c r="F34" i="37"/>
  <c r="F24" i="37"/>
  <c r="F23" i="37"/>
  <c r="F18" i="37"/>
  <c r="F6" i="37"/>
  <c r="F7" i="37"/>
  <c r="F8" i="37"/>
  <c r="F9" i="37"/>
  <c r="F5" i="37"/>
  <c r="G21" i="20"/>
  <c r="J37" i="12" s="1"/>
  <c r="H21" i="20"/>
  <c r="K37" i="12" s="1"/>
  <c r="I21" i="20"/>
  <c r="L37" i="12" s="1"/>
  <c r="J21" i="20"/>
  <c r="M37" i="12"/>
  <c r="K21" i="20"/>
  <c r="N37" i="12" s="1"/>
  <c r="L21" i="20"/>
  <c r="O37" i="12" s="1"/>
  <c r="M21" i="20"/>
  <c r="P37" i="12" s="1"/>
  <c r="N21" i="20"/>
  <c r="Q37" i="12" s="1"/>
  <c r="O21" i="20"/>
  <c r="R37" i="12" s="1"/>
  <c r="P21" i="20"/>
  <c r="S37" i="12" s="1"/>
  <c r="Q21" i="20"/>
  <c r="T37" i="12" s="1"/>
  <c r="R21" i="20"/>
  <c r="U37" i="12" s="1"/>
  <c r="S21" i="20"/>
  <c r="V37" i="12" s="1"/>
  <c r="T21" i="20"/>
  <c r="W37" i="12" s="1"/>
  <c r="U21" i="20"/>
  <c r="X37" i="12" s="1"/>
  <c r="W21" i="20"/>
  <c r="Z37" i="12"/>
  <c r="X21" i="20"/>
  <c r="AA37" i="12" s="1"/>
  <c r="Y21" i="20"/>
  <c r="AB37" i="12" s="1"/>
  <c r="Z21" i="20"/>
  <c r="AC37" i="12" s="1"/>
  <c r="AB21" i="20"/>
  <c r="AE37" i="12"/>
  <c r="AC21" i="20"/>
  <c r="AF37" i="12" s="1"/>
  <c r="AD21" i="20"/>
  <c r="AG37" i="12" s="1"/>
  <c r="AE21" i="20"/>
  <c r="AH37" i="12" s="1"/>
  <c r="AF21" i="20"/>
  <c r="AI37" i="12" s="1"/>
  <c r="AG21" i="20"/>
  <c r="AJ37" i="12" s="1"/>
  <c r="AI21" i="20"/>
  <c r="AL37" i="12" s="1"/>
  <c r="AJ21" i="20"/>
  <c r="AM37" i="12" s="1"/>
  <c r="AK21" i="20"/>
  <c r="AN37" i="12" s="1"/>
  <c r="AL21" i="20"/>
  <c r="AO37" i="12" s="1"/>
  <c r="AN21" i="20"/>
  <c r="AQ37" i="12" s="1"/>
  <c r="AO21" i="20"/>
  <c r="AR37" i="12" s="1"/>
  <c r="AP21" i="20"/>
  <c r="AS37" i="12"/>
  <c r="AQ21" i="20"/>
  <c r="AT37" i="12" s="1"/>
  <c r="AR21" i="20"/>
  <c r="AU37" i="12" s="1"/>
  <c r="AS21" i="20"/>
  <c r="AV37" i="12" s="1"/>
  <c r="AU21" i="20"/>
  <c r="AX37" i="12"/>
  <c r="AV21" i="20"/>
  <c r="AY37" i="12" s="1"/>
  <c r="AW21" i="20"/>
  <c r="AZ37" i="12" s="1"/>
  <c r="AX21" i="20"/>
  <c r="BA37" i="12" s="1"/>
  <c r="AZ21" i="20"/>
  <c r="BC37" i="12" s="1"/>
  <c r="BA21" i="20"/>
  <c r="BD37" i="12" s="1"/>
  <c r="BB21" i="20"/>
  <c r="BE37" i="12" s="1"/>
  <c r="BC21" i="20"/>
  <c r="BF37" i="12" s="1"/>
  <c r="BD21" i="20"/>
  <c r="BG37" i="12" s="1"/>
  <c r="BE21" i="20"/>
  <c r="BH37" i="12" s="1"/>
  <c r="BG21" i="20"/>
  <c r="BJ37" i="12" s="1"/>
  <c r="BH21" i="20"/>
  <c r="BK37" i="12" s="1"/>
  <c r="BI21" i="20"/>
  <c r="BL37" i="12"/>
  <c r="BJ21" i="20"/>
  <c r="BM37" i="12" s="1"/>
  <c r="BL21" i="20"/>
  <c r="BO37" i="12" s="1"/>
  <c r="BM21" i="20"/>
  <c r="BP37" i="12" s="1"/>
  <c r="BN21" i="20"/>
  <c r="BQ37" i="12"/>
  <c r="BO21" i="20"/>
  <c r="BR37" i="12" s="1"/>
  <c r="BP21" i="20"/>
  <c r="BS37" i="12" s="1"/>
  <c r="BQ21" i="20"/>
  <c r="BT37" i="12" s="1"/>
  <c r="BS21" i="20"/>
  <c r="BV37" i="12" s="1"/>
  <c r="BT21" i="20"/>
  <c r="BW37" i="12" s="1"/>
  <c r="BU21" i="20"/>
  <c r="BX37" i="12" s="1"/>
  <c r="BV21" i="20"/>
  <c r="BY37" i="12" s="1"/>
  <c r="BX21" i="20"/>
  <c r="CA37" i="12" s="1"/>
  <c r="BY21" i="20"/>
  <c r="CB37" i="12" s="1"/>
  <c r="BZ21" i="20"/>
  <c r="CC37" i="12" s="1"/>
  <c r="CA21" i="20"/>
  <c r="CD37" i="12" s="1"/>
  <c r="CB21" i="20"/>
  <c r="CE37" i="12"/>
  <c r="CC21" i="20"/>
  <c r="CF37" i="12" s="1"/>
  <c r="CE21" i="20"/>
  <c r="CH37" i="12" s="1"/>
  <c r="CF21" i="20"/>
  <c r="CI37" i="12" s="1"/>
  <c r="CG21" i="20"/>
  <c r="CJ37" i="12"/>
  <c r="CH21" i="20"/>
  <c r="CK37" i="12" s="1"/>
  <c r="CJ21" i="20"/>
  <c r="CM37" i="12" s="1"/>
  <c r="CK21" i="20"/>
  <c r="CN37" i="12" s="1"/>
  <c r="CL21" i="20"/>
  <c r="CO37" i="12" s="1"/>
  <c r="CM21" i="20"/>
  <c r="CP37" i="12" s="1"/>
  <c r="CN21" i="20"/>
  <c r="CQ37" i="12" s="1"/>
  <c r="CO21" i="20"/>
  <c r="CR37" i="12" s="1"/>
  <c r="CQ21" i="20"/>
  <c r="CT37" i="12" s="1"/>
  <c r="CR21" i="20"/>
  <c r="CU37" i="12" s="1"/>
  <c r="CS21" i="20"/>
  <c r="CV37" i="12" s="1"/>
  <c r="CT21" i="20"/>
  <c r="CW37" i="12" s="1"/>
  <c r="CV21" i="20"/>
  <c r="CY37" i="12"/>
  <c r="CW21" i="20"/>
  <c r="CZ37" i="12" s="1"/>
  <c r="CX21" i="20"/>
  <c r="DA37" i="12" s="1"/>
  <c r="CY21" i="20"/>
  <c r="DB37" i="12" s="1"/>
  <c r="CZ21" i="20"/>
  <c r="DC37" i="12"/>
  <c r="DA21" i="20"/>
  <c r="DD37" i="12" s="1"/>
  <c r="DC21" i="20"/>
  <c r="DF37" i="12" s="1"/>
  <c r="DD21" i="20"/>
  <c r="DG37" i="12" s="1"/>
  <c r="DE21" i="20"/>
  <c r="DH37" i="12" s="1"/>
  <c r="DF21" i="20"/>
  <c r="DI37" i="12" s="1"/>
  <c r="DH21" i="20"/>
  <c r="DK37" i="12" s="1"/>
  <c r="DI21" i="20"/>
  <c r="DL37" i="12" s="1"/>
  <c r="DJ21" i="20"/>
  <c r="DM37" i="12" s="1"/>
  <c r="DK21" i="20"/>
  <c r="DN37" i="12" s="1"/>
  <c r="DL21" i="20"/>
  <c r="DO37" i="12" s="1"/>
  <c r="DM21" i="20"/>
  <c r="DP37" i="12" s="1"/>
  <c r="DO21" i="20"/>
  <c r="DR37" i="12"/>
  <c r="DP21" i="20"/>
  <c r="DS37" i="12" s="1"/>
  <c r="DQ21" i="20"/>
  <c r="DT37" i="12" s="1"/>
  <c r="DR21" i="20"/>
  <c r="DU37" i="12" s="1"/>
  <c r="DT21" i="20"/>
  <c r="DW37" i="12"/>
  <c r="E21" i="20"/>
  <c r="H37" i="12" s="1"/>
  <c r="F21" i="20"/>
  <c r="I37" i="12" s="1"/>
  <c r="BR5" i="29"/>
  <c r="BS5" i="29"/>
  <c r="BR6" i="29"/>
  <c r="BS6" i="29"/>
  <c r="BR7" i="29"/>
  <c r="BS7" i="29"/>
  <c r="BR8" i="29"/>
  <c r="BS8" i="29"/>
  <c r="BR9" i="29"/>
  <c r="BS9" i="29"/>
  <c r="BR10" i="29"/>
  <c r="BS10" i="29"/>
  <c r="BR11" i="29"/>
  <c r="BS11" i="29"/>
  <c r="BR12" i="29"/>
  <c r="BS12" i="29"/>
  <c r="BR13" i="29"/>
  <c r="BS13" i="29"/>
  <c r="BR14" i="29"/>
  <c r="BS14" i="29"/>
  <c r="BR15" i="29"/>
  <c r="BS15" i="29"/>
  <c r="BR16" i="29"/>
  <c r="BS16" i="29"/>
  <c r="BR17" i="29"/>
  <c r="BS17" i="29"/>
  <c r="BR18" i="29"/>
  <c r="BS18" i="29"/>
  <c r="BR19" i="29"/>
  <c r="BS19" i="29"/>
  <c r="BR20" i="29"/>
  <c r="BS20" i="29"/>
  <c r="BR21" i="29"/>
  <c r="BS21" i="29"/>
  <c r="BR22" i="29"/>
  <c r="BS22" i="29"/>
  <c r="BR23" i="29"/>
  <c r="BS23" i="29"/>
  <c r="BR24" i="29"/>
  <c r="BS24" i="29"/>
  <c r="BR25" i="29"/>
  <c r="BS25" i="29"/>
  <c r="BR26" i="29"/>
  <c r="BS26" i="29"/>
  <c r="BR27" i="29"/>
  <c r="BS27" i="29"/>
  <c r="BR28" i="29"/>
  <c r="BS28" i="29"/>
  <c r="BR29" i="29"/>
  <c r="BS29" i="29"/>
  <c r="BR30" i="29"/>
  <c r="BS30" i="29"/>
  <c r="BR31" i="29"/>
  <c r="BS31" i="29"/>
  <c r="BR32" i="29"/>
  <c r="BS32" i="29"/>
  <c r="BR33" i="29"/>
  <c r="BS33" i="29"/>
  <c r="BR34" i="29"/>
  <c r="BS34" i="29"/>
  <c r="BK5" i="29"/>
  <c r="BL5" i="29"/>
  <c r="BK6" i="29"/>
  <c r="BL6" i="29"/>
  <c r="BK7" i="29"/>
  <c r="BL7" i="29"/>
  <c r="BK8" i="29"/>
  <c r="BL8" i="29"/>
  <c r="BK9" i="29"/>
  <c r="BL9" i="29"/>
  <c r="BK10" i="29"/>
  <c r="BL10" i="29"/>
  <c r="BK11" i="29"/>
  <c r="BL11" i="29"/>
  <c r="BK12" i="29"/>
  <c r="BL12" i="29"/>
  <c r="BK13" i="29"/>
  <c r="BL13" i="29"/>
  <c r="BK14" i="29"/>
  <c r="BL14" i="29"/>
  <c r="BK15" i="29"/>
  <c r="BL15" i="29"/>
  <c r="BK16" i="29"/>
  <c r="BL16" i="29"/>
  <c r="BK17" i="29"/>
  <c r="BL17" i="29"/>
  <c r="BK18" i="29"/>
  <c r="BL18" i="29"/>
  <c r="BK19" i="29"/>
  <c r="BL19" i="29"/>
  <c r="BK20" i="29"/>
  <c r="BL20" i="29"/>
  <c r="BK21" i="29"/>
  <c r="BL21" i="29"/>
  <c r="BK22" i="29"/>
  <c r="BL22" i="29"/>
  <c r="BK23" i="29"/>
  <c r="BL23" i="29"/>
  <c r="BK24" i="29"/>
  <c r="BL24" i="29"/>
  <c r="BK25" i="29"/>
  <c r="BL25" i="29"/>
  <c r="BK26" i="29"/>
  <c r="BL26" i="29"/>
  <c r="BK27" i="29"/>
  <c r="BL27" i="29"/>
  <c r="BK28" i="29"/>
  <c r="BL28" i="29"/>
  <c r="BK29" i="29"/>
  <c r="BL29" i="29"/>
  <c r="BK30" i="29"/>
  <c r="BL30" i="29"/>
  <c r="BK31" i="29"/>
  <c r="BL31" i="29"/>
  <c r="BK32" i="29"/>
  <c r="BL32" i="29"/>
  <c r="BK33" i="29"/>
  <c r="BL33" i="29"/>
  <c r="BK34" i="29"/>
  <c r="BL34" i="29"/>
  <c r="BD5" i="29"/>
  <c r="BE5" i="29"/>
  <c r="BD6" i="29"/>
  <c r="BE6" i="29"/>
  <c r="BD7" i="29"/>
  <c r="BE7" i="29"/>
  <c r="BD8" i="29"/>
  <c r="BE8" i="29"/>
  <c r="BD9" i="29"/>
  <c r="BE9" i="29"/>
  <c r="BD10" i="29"/>
  <c r="BE10" i="29"/>
  <c r="BD11" i="29"/>
  <c r="BE11" i="29"/>
  <c r="BD12" i="29"/>
  <c r="BE12" i="29"/>
  <c r="BD13" i="29"/>
  <c r="BE13" i="29"/>
  <c r="BD14" i="29"/>
  <c r="BE14" i="29"/>
  <c r="BD15" i="29"/>
  <c r="BE15" i="29"/>
  <c r="BD16" i="29"/>
  <c r="BE16" i="29"/>
  <c r="BD17" i="29"/>
  <c r="BE17" i="29"/>
  <c r="BD18" i="29"/>
  <c r="BE18" i="29"/>
  <c r="BD19" i="29"/>
  <c r="BE19" i="29"/>
  <c r="BD20" i="29"/>
  <c r="BE20" i="29"/>
  <c r="BD21" i="29"/>
  <c r="BE21" i="29"/>
  <c r="BD22" i="29"/>
  <c r="BE22" i="29"/>
  <c r="BD23" i="29"/>
  <c r="BE23" i="29"/>
  <c r="BD24" i="29"/>
  <c r="BE24" i="29"/>
  <c r="BD25" i="29"/>
  <c r="BE25" i="29"/>
  <c r="BD26" i="29"/>
  <c r="BE26" i="29"/>
  <c r="BD27" i="29"/>
  <c r="BE27" i="29"/>
  <c r="BD28" i="29"/>
  <c r="BE28" i="29"/>
  <c r="BD29" i="29"/>
  <c r="BE29" i="29"/>
  <c r="BD30" i="29"/>
  <c r="BE30" i="29"/>
  <c r="BD31" i="29"/>
  <c r="BE31" i="29"/>
  <c r="BD32" i="29"/>
  <c r="BE32" i="29"/>
  <c r="BD33" i="29"/>
  <c r="BE33" i="29"/>
  <c r="BD34" i="29"/>
  <c r="BE34" i="29"/>
  <c r="AW5" i="29"/>
  <c r="AX5" i="29"/>
  <c r="AW6" i="29"/>
  <c r="AX6" i="29"/>
  <c r="AW7" i="29"/>
  <c r="AX7" i="29"/>
  <c r="AW8" i="29"/>
  <c r="AX8" i="29"/>
  <c r="AW9" i="29"/>
  <c r="AX9" i="29"/>
  <c r="AW10" i="29"/>
  <c r="AX10" i="29"/>
  <c r="AW11" i="29"/>
  <c r="AX11" i="29"/>
  <c r="AW12" i="29"/>
  <c r="AX12" i="29"/>
  <c r="AW13" i="29"/>
  <c r="AX13" i="29"/>
  <c r="AW14" i="29"/>
  <c r="AX14" i="29"/>
  <c r="AW15" i="29"/>
  <c r="AX15" i="29"/>
  <c r="AW16" i="29"/>
  <c r="AX16" i="29"/>
  <c r="AW17" i="29"/>
  <c r="AX17" i="29"/>
  <c r="AW18" i="29"/>
  <c r="AX18" i="29"/>
  <c r="AW19" i="29"/>
  <c r="AX19" i="29"/>
  <c r="AW20" i="29"/>
  <c r="AX20" i="29"/>
  <c r="AW21" i="29"/>
  <c r="AX21" i="29"/>
  <c r="AW22" i="29"/>
  <c r="AX22" i="29"/>
  <c r="AW23" i="29"/>
  <c r="AX23" i="29"/>
  <c r="AW24" i="29"/>
  <c r="AX24" i="29"/>
  <c r="AW25" i="29"/>
  <c r="AX25" i="29"/>
  <c r="AW26" i="29"/>
  <c r="AX26" i="29"/>
  <c r="AW27" i="29"/>
  <c r="AX27" i="29"/>
  <c r="AW28" i="29"/>
  <c r="AX28" i="29"/>
  <c r="AW29" i="29"/>
  <c r="AX29" i="29"/>
  <c r="AW30" i="29"/>
  <c r="AX30" i="29"/>
  <c r="AW31" i="29"/>
  <c r="AX31" i="29"/>
  <c r="AW32" i="29"/>
  <c r="AX32" i="29"/>
  <c r="AW33" i="29"/>
  <c r="AX33" i="29"/>
  <c r="AW34" i="29"/>
  <c r="AX34" i="29"/>
  <c r="AP5" i="29"/>
  <c r="AQ5" i="29"/>
  <c r="AP6" i="29"/>
  <c r="AQ6" i="29"/>
  <c r="AP7" i="29"/>
  <c r="AQ7" i="29"/>
  <c r="AP8" i="29"/>
  <c r="AQ8" i="29"/>
  <c r="AP9" i="29"/>
  <c r="AQ9" i="29"/>
  <c r="AP10" i="29"/>
  <c r="AQ10" i="29"/>
  <c r="AP11" i="29"/>
  <c r="AQ11" i="29"/>
  <c r="AP12" i="29"/>
  <c r="AQ12" i="29"/>
  <c r="AP13" i="29"/>
  <c r="AQ13" i="29"/>
  <c r="AP14" i="29"/>
  <c r="AQ14" i="29"/>
  <c r="AP15" i="29"/>
  <c r="AQ15" i="29"/>
  <c r="AP16" i="29"/>
  <c r="AQ16" i="29"/>
  <c r="AP17" i="29"/>
  <c r="AQ17" i="29"/>
  <c r="AP18" i="29"/>
  <c r="AQ18" i="29"/>
  <c r="AP19" i="29"/>
  <c r="AQ19" i="29"/>
  <c r="AP20" i="29"/>
  <c r="AQ20" i="29"/>
  <c r="AP21" i="29"/>
  <c r="AQ21" i="29"/>
  <c r="AP22" i="29"/>
  <c r="AQ22" i="29"/>
  <c r="AP23" i="29"/>
  <c r="AQ23" i="29"/>
  <c r="AP24" i="29"/>
  <c r="AQ24" i="29"/>
  <c r="AP25" i="29"/>
  <c r="AQ25" i="29"/>
  <c r="AP26" i="29"/>
  <c r="AQ26" i="29"/>
  <c r="AP27" i="29"/>
  <c r="AQ27" i="29"/>
  <c r="AP28" i="29"/>
  <c r="AQ28" i="29"/>
  <c r="AP29" i="29"/>
  <c r="AQ29" i="29"/>
  <c r="AP30" i="29"/>
  <c r="AQ30" i="29"/>
  <c r="AP31" i="29"/>
  <c r="AQ31" i="29"/>
  <c r="AP32" i="29"/>
  <c r="AQ32" i="29"/>
  <c r="AP33" i="29"/>
  <c r="AQ33" i="29"/>
  <c r="AP34" i="29"/>
  <c r="AQ34" i="29"/>
  <c r="AI5" i="29"/>
  <c r="AJ5" i="29"/>
  <c r="AI6" i="29"/>
  <c r="AJ6" i="29"/>
  <c r="AI7" i="29"/>
  <c r="AJ7" i="29"/>
  <c r="AI8" i="29"/>
  <c r="AJ8" i="29"/>
  <c r="AI9" i="29"/>
  <c r="AJ9" i="29"/>
  <c r="AI10" i="29"/>
  <c r="AJ10" i="29"/>
  <c r="AI11" i="29"/>
  <c r="AJ11" i="29"/>
  <c r="AI12" i="29"/>
  <c r="AJ12" i="29"/>
  <c r="AI13" i="29"/>
  <c r="AJ13" i="29"/>
  <c r="AI14" i="29"/>
  <c r="AJ14" i="29"/>
  <c r="AI15" i="29"/>
  <c r="AJ15" i="29"/>
  <c r="AI16" i="29"/>
  <c r="AJ16" i="29"/>
  <c r="AI17" i="29"/>
  <c r="AJ17" i="29"/>
  <c r="AI18" i="29"/>
  <c r="AJ18" i="29"/>
  <c r="AI19" i="29"/>
  <c r="AJ19" i="29"/>
  <c r="AI20" i="29"/>
  <c r="AJ20" i="29"/>
  <c r="AI21" i="29"/>
  <c r="AJ21" i="29"/>
  <c r="AI22" i="29"/>
  <c r="AJ22" i="29"/>
  <c r="AI23" i="29"/>
  <c r="AJ23" i="29"/>
  <c r="AI24" i="29"/>
  <c r="AJ24" i="29"/>
  <c r="AI25" i="29"/>
  <c r="AJ25" i="29"/>
  <c r="AI26" i="29"/>
  <c r="AJ26" i="29"/>
  <c r="AI27" i="29"/>
  <c r="AJ27" i="29"/>
  <c r="AI28" i="29"/>
  <c r="AJ28" i="29"/>
  <c r="AI29" i="29"/>
  <c r="AJ29" i="29"/>
  <c r="AI30" i="29"/>
  <c r="AJ30" i="29"/>
  <c r="AI31" i="29"/>
  <c r="AJ31" i="29"/>
  <c r="AI32" i="29"/>
  <c r="AJ32" i="29"/>
  <c r="AI33" i="29"/>
  <c r="AJ33" i="29"/>
  <c r="AI34" i="29"/>
  <c r="AJ34" i="29"/>
  <c r="AB5" i="29"/>
  <c r="AC5" i="29"/>
  <c r="AB6" i="29"/>
  <c r="AC6" i="29"/>
  <c r="AB7" i="29"/>
  <c r="AC7" i="29"/>
  <c r="AB8" i="29"/>
  <c r="AC8" i="29"/>
  <c r="AB9" i="29"/>
  <c r="AC9" i="29"/>
  <c r="AB10" i="29"/>
  <c r="AC10" i="29"/>
  <c r="AB11" i="29"/>
  <c r="AC11" i="29"/>
  <c r="AB12" i="29"/>
  <c r="AC12" i="29"/>
  <c r="AB13" i="29"/>
  <c r="AC13" i="29"/>
  <c r="AB14" i="29"/>
  <c r="AC14" i="29"/>
  <c r="AB15" i="29"/>
  <c r="AC15" i="29"/>
  <c r="AB16" i="29"/>
  <c r="AC16" i="29"/>
  <c r="AB17" i="29"/>
  <c r="AC17" i="29"/>
  <c r="AB18" i="29"/>
  <c r="AC18" i="29"/>
  <c r="AB19" i="29"/>
  <c r="AC19" i="29"/>
  <c r="AB20" i="29"/>
  <c r="AC20" i="29"/>
  <c r="AB21" i="29"/>
  <c r="AC21" i="29"/>
  <c r="AB22" i="29"/>
  <c r="AC22" i="29"/>
  <c r="AB23" i="29"/>
  <c r="AC23" i="29"/>
  <c r="AB24" i="29"/>
  <c r="AC24" i="29"/>
  <c r="AB25" i="29"/>
  <c r="AC25" i="29"/>
  <c r="AB26" i="29"/>
  <c r="AC26" i="29"/>
  <c r="AB27" i="29"/>
  <c r="AC27" i="29"/>
  <c r="AB28" i="29"/>
  <c r="AC28" i="29"/>
  <c r="AB29" i="29"/>
  <c r="AC29" i="29"/>
  <c r="AB30" i="29"/>
  <c r="AC30" i="29"/>
  <c r="AB31" i="29"/>
  <c r="AC31" i="29"/>
  <c r="AB32" i="29"/>
  <c r="AC32" i="29"/>
  <c r="AB33" i="29"/>
  <c r="AC33" i="29"/>
  <c r="AB34" i="29"/>
  <c r="AC34" i="29"/>
  <c r="U5" i="29"/>
  <c r="V5" i="29"/>
  <c r="U6" i="29"/>
  <c r="V6" i="29"/>
  <c r="U7" i="29"/>
  <c r="V7" i="29"/>
  <c r="U8" i="29"/>
  <c r="V8" i="29"/>
  <c r="U9" i="29"/>
  <c r="V9" i="29"/>
  <c r="U10" i="29"/>
  <c r="V10" i="29"/>
  <c r="U11" i="29"/>
  <c r="V11" i="29"/>
  <c r="U12" i="29"/>
  <c r="V12" i="29"/>
  <c r="U13" i="29"/>
  <c r="V13" i="29"/>
  <c r="U14" i="29"/>
  <c r="V14" i="29"/>
  <c r="U15" i="29"/>
  <c r="V15" i="29"/>
  <c r="U16" i="29"/>
  <c r="V16" i="29"/>
  <c r="U17" i="29"/>
  <c r="V17" i="29"/>
  <c r="U18" i="29"/>
  <c r="V18" i="29"/>
  <c r="U19" i="29"/>
  <c r="V19" i="29"/>
  <c r="U20" i="29"/>
  <c r="V20" i="29"/>
  <c r="U21" i="29"/>
  <c r="V21" i="29"/>
  <c r="U22" i="29"/>
  <c r="V22" i="29"/>
  <c r="U23" i="29"/>
  <c r="V23" i="29"/>
  <c r="U24" i="29"/>
  <c r="V24" i="29"/>
  <c r="U25" i="29"/>
  <c r="V25" i="29"/>
  <c r="U26" i="29"/>
  <c r="V26" i="29"/>
  <c r="U27" i="29"/>
  <c r="V27" i="29"/>
  <c r="U28" i="29"/>
  <c r="V28" i="29"/>
  <c r="U29" i="29"/>
  <c r="V29" i="29"/>
  <c r="U30" i="29"/>
  <c r="V30" i="29"/>
  <c r="U31" i="29"/>
  <c r="V31" i="29"/>
  <c r="U32" i="29"/>
  <c r="V32" i="29"/>
  <c r="U33" i="29"/>
  <c r="V33" i="29"/>
  <c r="U34" i="29"/>
  <c r="V34" i="29"/>
  <c r="N5" i="29"/>
  <c r="O5" i="29"/>
  <c r="N6" i="29"/>
  <c r="O6" i="29"/>
  <c r="N7" i="29"/>
  <c r="O7" i="29"/>
  <c r="N8" i="29"/>
  <c r="O8" i="29"/>
  <c r="N9" i="29"/>
  <c r="O9" i="29"/>
  <c r="N10" i="29"/>
  <c r="O10" i="29"/>
  <c r="N11" i="29"/>
  <c r="O11" i="29"/>
  <c r="N12" i="29"/>
  <c r="O12" i="29"/>
  <c r="N13" i="29"/>
  <c r="O13" i="29"/>
  <c r="N14" i="29"/>
  <c r="O14" i="29"/>
  <c r="N15" i="29"/>
  <c r="O15" i="29"/>
  <c r="N16" i="29"/>
  <c r="O16" i="29"/>
  <c r="N17" i="29"/>
  <c r="O17" i="29"/>
  <c r="N18" i="29"/>
  <c r="O18" i="29"/>
  <c r="N19" i="29"/>
  <c r="O19" i="29"/>
  <c r="N20" i="29"/>
  <c r="O20" i="29"/>
  <c r="N21" i="29"/>
  <c r="O21" i="29"/>
  <c r="N22" i="29"/>
  <c r="O22" i="29"/>
  <c r="N23" i="29"/>
  <c r="O23" i="29"/>
  <c r="N24" i="29"/>
  <c r="O24" i="29"/>
  <c r="N25" i="29"/>
  <c r="O25" i="29"/>
  <c r="N26" i="29"/>
  <c r="O26" i="29"/>
  <c r="N27" i="29"/>
  <c r="O27" i="29"/>
  <c r="N28" i="29"/>
  <c r="O28" i="29"/>
  <c r="N29" i="29"/>
  <c r="O29" i="29"/>
  <c r="N30" i="29"/>
  <c r="O30" i="29"/>
  <c r="N31" i="29"/>
  <c r="O31" i="29"/>
  <c r="N32" i="29"/>
  <c r="O32" i="29"/>
  <c r="N33" i="29"/>
  <c r="O33" i="29"/>
  <c r="N34" i="29"/>
  <c r="O34" i="29"/>
  <c r="G5" i="29"/>
  <c r="H5" i="29"/>
  <c r="G6" i="29"/>
  <c r="H6" i="29"/>
  <c r="G7" i="29"/>
  <c r="H7" i="29"/>
  <c r="G8" i="29"/>
  <c r="H8" i="29"/>
  <c r="G9" i="29"/>
  <c r="H9" i="29"/>
  <c r="G10" i="29"/>
  <c r="H10" i="29"/>
  <c r="G11" i="29"/>
  <c r="H11" i="29"/>
  <c r="G12" i="29"/>
  <c r="H12" i="29"/>
  <c r="G13" i="29"/>
  <c r="H13" i="29"/>
  <c r="G14" i="29"/>
  <c r="H14" i="29"/>
  <c r="G15" i="29"/>
  <c r="H15" i="29"/>
  <c r="G16" i="29"/>
  <c r="H16" i="29"/>
  <c r="G17" i="29"/>
  <c r="H17" i="29"/>
  <c r="G18" i="29"/>
  <c r="H18" i="29"/>
  <c r="G19" i="29"/>
  <c r="H19" i="29"/>
  <c r="G20" i="29"/>
  <c r="H20" i="29"/>
  <c r="G21" i="29"/>
  <c r="H21" i="29"/>
  <c r="G22" i="29"/>
  <c r="H22" i="29"/>
  <c r="G23" i="29"/>
  <c r="H23" i="29"/>
  <c r="G24" i="29"/>
  <c r="H24" i="29"/>
  <c r="G25" i="29"/>
  <c r="H25" i="29"/>
  <c r="G26" i="29"/>
  <c r="H26" i="29"/>
  <c r="G27" i="29"/>
  <c r="H27" i="29"/>
  <c r="G28" i="29"/>
  <c r="H28" i="29"/>
  <c r="G29" i="29"/>
  <c r="H29" i="29"/>
  <c r="G30" i="29"/>
  <c r="H30" i="29"/>
  <c r="G31" i="29"/>
  <c r="H31" i="29"/>
  <c r="G32" i="29"/>
  <c r="H32" i="29"/>
  <c r="G33" i="29"/>
  <c r="H33" i="29"/>
  <c r="G34" i="29"/>
  <c r="H34" i="29"/>
  <c r="DK22" i="11"/>
  <c r="DL22" i="11"/>
  <c r="DM22" i="11"/>
  <c r="DN22" i="11"/>
  <c r="DO22" i="11"/>
  <c r="DP22" i="11"/>
  <c r="DQ22" i="11"/>
  <c r="DR22" i="11"/>
  <c r="DS22" i="11"/>
  <c r="DT22" i="11"/>
  <c r="DU22" i="11"/>
  <c r="DV22" i="11"/>
  <c r="DK23" i="11"/>
  <c r="DL23" i="11"/>
  <c r="DM23" i="11"/>
  <c r="DN23" i="11"/>
  <c r="DO23" i="11"/>
  <c r="DP23" i="11"/>
  <c r="DQ23" i="11"/>
  <c r="DR23" i="11"/>
  <c r="DS23" i="11"/>
  <c r="DT23" i="11"/>
  <c r="DU23" i="11"/>
  <c r="DV23" i="11"/>
  <c r="DK24" i="11"/>
  <c r="DL24" i="11"/>
  <c r="DM24" i="11"/>
  <c r="DN24" i="11"/>
  <c r="DO24" i="11"/>
  <c r="DP24" i="11"/>
  <c r="DQ24" i="11"/>
  <c r="DR24" i="11"/>
  <c r="DS24" i="11"/>
  <c r="DT24" i="11"/>
  <c r="DU24" i="11"/>
  <c r="DV24" i="11"/>
  <c r="DK25" i="11"/>
  <c r="DL25" i="11"/>
  <c r="DM25" i="11"/>
  <c r="DN25" i="11"/>
  <c r="DO25" i="11"/>
  <c r="DP25" i="11"/>
  <c r="DQ25" i="11"/>
  <c r="DR25" i="11"/>
  <c r="DS25" i="11"/>
  <c r="DT25" i="11"/>
  <c r="DU25" i="11"/>
  <c r="DV25" i="11"/>
  <c r="DK26" i="11"/>
  <c r="DL26" i="11"/>
  <c r="DM26" i="11"/>
  <c r="DN26" i="11"/>
  <c r="DO26" i="11"/>
  <c r="DP26" i="11"/>
  <c r="DQ26" i="11"/>
  <c r="DR26" i="11"/>
  <c r="DS26" i="11"/>
  <c r="DT26" i="11"/>
  <c r="DU26" i="11"/>
  <c r="DV26" i="11"/>
  <c r="DK27" i="11"/>
  <c r="DL27" i="11"/>
  <c r="DM27" i="11"/>
  <c r="DN27" i="11"/>
  <c r="DO27" i="11"/>
  <c r="DP27" i="11"/>
  <c r="DQ27" i="11"/>
  <c r="DR27" i="11"/>
  <c r="DS27" i="11"/>
  <c r="DT27" i="11"/>
  <c r="DU27" i="11"/>
  <c r="DV27" i="11"/>
  <c r="DK28" i="11"/>
  <c r="DL28" i="11"/>
  <c r="DL29" i="11"/>
  <c r="DL30" i="11"/>
  <c r="DL31" i="11"/>
  <c r="DL32" i="11"/>
  <c r="DL33" i="11"/>
  <c r="DL34" i="11"/>
  <c r="DL35" i="11"/>
  <c r="DL36" i="11"/>
  <c r="DL37" i="11"/>
  <c r="DL38" i="11"/>
  <c r="DL39" i="11"/>
  <c r="DL40" i="11"/>
  <c r="DM28" i="11"/>
  <c r="DN28" i="11"/>
  <c r="DO28" i="11"/>
  <c r="DP28" i="11"/>
  <c r="DP29" i="11"/>
  <c r="DP30" i="11"/>
  <c r="DP31" i="11"/>
  <c r="DP32" i="11"/>
  <c r="DP33" i="11"/>
  <c r="DP34" i="11"/>
  <c r="DP35" i="11"/>
  <c r="DP36" i="11"/>
  <c r="DP37" i="11"/>
  <c r="DP38" i="11"/>
  <c r="DP39" i="11"/>
  <c r="DP40" i="11"/>
  <c r="DQ28" i="11"/>
  <c r="DR28" i="11"/>
  <c r="DS28" i="11"/>
  <c r="DT28" i="11"/>
  <c r="DU28" i="11"/>
  <c r="DV28" i="11"/>
  <c r="DK29" i="11"/>
  <c r="DM29" i="11"/>
  <c r="DN29" i="11"/>
  <c r="DO29" i="11"/>
  <c r="DQ29" i="11"/>
  <c r="DR29" i="11"/>
  <c r="DS29" i="11"/>
  <c r="DT29" i="11"/>
  <c r="DU29" i="11"/>
  <c r="DV29" i="11"/>
  <c r="DK30" i="11"/>
  <c r="DM30" i="11"/>
  <c r="DN30" i="11"/>
  <c r="DO30" i="11"/>
  <c r="DQ30" i="11"/>
  <c r="DR30" i="11"/>
  <c r="DS30" i="11"/>
  <c r="DT30" i="11"/>
  <c r="DU30" i="11"/>
  <c r="DV30" i="11"/>
  <c r="DK31" i="11"/>
  <c r="DM31" i="11"/>
  <c r="DN31" i="11"/>
  <c r="DO31" i="11"/>
  <c r="DQ31" i="11"/>
  <c r="DR31" i="11"/>
  <c r="DS31" i="11"/>
  <c r="DT31" i="11"/>
  <c r="DU31" i="11"/>
  <c r="DV31" i="11"/>
  <c r="DK32" i="11"/>
  <c r="DM32" i="11"/>
  <c r="DN32" i="11"/>
  <c r="DO32" i="11"/>
  <c r="DQ32" i="11"/>
  <c r="DR32" i="11"/>
  <c r="DS32" i="11"/>
  <c r="DT32" i="11"/>
  <c r="DU32" i="11"/>
  <c r="DV32" i="11"/>
  <c r="DK33" i="11"/>
  <c r="DM33" i="11"/>
  <c r="DN33" i="11"/>
  <c r="DO33" i="11"/>
  <c r="DQ33" i="11"/>
  <c r="DR33" i="11"/>
  <c r="DS33" i="11"/>
  <c r="DT33" i="11"/>
  <c r="DU33" i="11"/>
  <c r="DV33" i="11"/>
  <c r="DK34" i="11"/>
  <c r="DM34" i="11"/>
  <c r="DN34" i="11"/>
  <c r="DO34" i="11"/>
  <c r="DQ34" i="11"/>
  <c r="DR34" i="11"/>
  <c r="DS34" i="11"/>
  <c r="DT34" i="11"/>
  <c r="DU34" i="11"/>
  <c r="DV34" i="11"/>
  <c r="DK35" i="11"/>
  <c r="DM35" i="11"/>
  <c r="DN35" i="11"/>
  <c r="DO35" i="11"/>
  <c r="DQ35" i="11"/>
  <c r="DR35" i="11"/>
  <c r="DS35" i="11"/>
  <c r="DT35" i="11"/>
  <c r="DU35" i="11"/>
  <c r="DV35" i="11"/>
  <c r="DK36" i="11"/>
  <c r="DM36" i="11"/>
  <c r="DN36" i="11"/>
  <c r="DO36" i="11"/>
  <c r="DQ36" i="11"/>
  <c r="DR36" i="11"/>
  <c r="DS36" i="11"/>
  <c r="DT36" i="11"/>
  <c r="DU36" i="11"/>
  <c r="DV36" i="11"/>
  <c r="DK37" i="11"/>
  <c r="DM37" i="11"/>
  <c r="DN37" i="11"/>
  <c r="DO37" i="11"/>
  <c r="DQ37" i="11"/>
  <c r="DR37" i="11"/>
  <c r="DS37" i="11"/>
  <c r="DT37" i="11"/>
  <c r="DU37" i="11"/>
  <c r="DV37" i="11"/>
  <c r="DK38" i="11"/>
  <c r="DM38" i="11"/>
  <c r="DN38" i="11"/>
  <c r="DO38" i="11"/>
  <c r="DQ38" i="11"/>
  <c r="DR38" i="11"/>
  <c r="DS38" i="11"/>
  <c r="DT38" i="11"/>
  <c r="DU38" i="11"/>
  <c r="DV38" i="11"/>
  <c r="DK39" i="11"/>
  <c r="DM39" i="11"/>
  <c r="DN39" i="11"/>
  <c r="DO39" i="11"/>
  <c r="DQ39" i="11"/>
  <c r="DR39" i="11"/>
  <c r="DS39" i="11"/>
  <c r="DT39" i="11"/>
  <c r="DU39" i="11"/>
  <c r="DV39" i="11"/>
  <c r="DK40" i="11"/>
  <c r="DM40" i="11"/>
  <c r="DN40" i="11"/>
  <c r="DO40" i="11"/>
  <c r="DQ40" i="11"/>
  <c r="DR40" i="11"/>
  <c r="DS40" i="11"/>
  <c r="DT40" i="11"/>
  <c r="DU40" i="11"/>
  <c r="DV40" i="11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O29" i="19" s="1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I8" i="16"/>
  <c r="DI11" i="16" s="1"/>
  <c r="DI45" i="16"/>
  <c r="DI72" i="16"/>
  <c r="DI99" i="16"/>
  <c r="DJ8" i="16"/>
  <c r="DJ11" i="16" s="1"/>
  <c r="DJ126" i="16"/>
  <c r="DJ147" i="16"/>
  <c r="DK155" i="16" s="1"/>
  <c r="DK8" i="16"/>
  <c r="DK11" i="16" s="1"/>
  <c r="DK66" i="16"/>
  <c r="DL74" i="16" s="1"/>
  <c r="DK126" i="16"/>
  <c r="DK148" i="16"/>
  <c r="DL156" i="16" s="1"/>
  <c r="DL8" i="16"/>
  <c r="DL11" i="16" s="1"/>
  <c r="DL39" i="16"/>
  <c r="DM47" i="16" s="1"/>
  <c r="DL72" i="16"/>
  <c r="DL147" i="16"/>
  <c r="DM155" i="16" s="1"/>
  <c r="DM8" i="16"/>
  <c r="DM11" i="16" s="1"/>
  <c r="DM40" i="16"/>
  <c r="DN48" i="16" s="1"/>
  <c r="DM68" i="16"/>
  <c r="DM83" i="16" s="1"/>
  <c r="DM99" i="16"/>
  <c r="DM120" i="16"/>
  <c r="DN128" i="16" s="1"/>
  <c r="DN8" i="16"/>
  <c r="DN45" i="16"/>
  <c r="DN94" i="16"/>
  <c r="DN120" i="16"/>
  <c r="DN153" i="16"/>
  <c r="DO8" i="16"/>
  <c r="DO40" i="16"/>
  <c r="DO120" i="16"/>
  <c r="DP128" i="16" s="1"/>
  <c r="DO148" i="16"/>
  <c r="DP8" i="16"/>
  <c r="DP45" i="16"/>
  <c r="DP67" i="16"/>
  <c r="DQ75" i="16" s="1"/>
  <c r="DP126" i="16"/>
  <c r="DP153" i="16"/>
  <c r="DQ8" i="16"/>
  <c r="DQ45" i="16"/>
  <c r="DQ68" i="16"/>
  <c r="DQ83" i="16" s="1"/>
  <c r="DQ126" i="16"/>
  <c r="DQ147" i="16"/>
  <c r="DR155" i="16" s="1"/>
  <c r="DR8" i="16"/>
  <c r="DR11" i="16" s="1"/>
  <c r="DR12" i="16" s="1"/>
  <c r="DS20" i="16" s="1"/>
  <c r="DR45" i="16"/>
  <c r="DR67" i="16"/>
  <c r="DS75" i="16" s="1"/>
  <c r="DR99" i="16"/>
  <c r="DR126" i="16"/>
  <c r="DR153" i="16"/>
  <c r="DS8" i="16"/>
  <c r="DS66" i="16"/>
  <c r="DS126" i="16"/>
  <c r="DS147" i="16"/>
  <c r="DT155" i="16" s="1"/>
  <c r="DT8" i="16"/>
  <c r="DT11" i="16" s="1"/>
  <c r="DT153" i="16"/>
  <c r="DM41" i="16"/>
  <c r="DM56" i="16" s="1"/>
  <c r="CY22" i="11"/>
  <c r="CZ22" i="11"/>
  <c r="DA22" i="11"/>
  <c r="DB22" i="11"/>
  <c r="DC22" i="11"/>
  <c r="DD22" i="11"/>
  <c r="DE22" i="11"/>
  <c r="DF22" i="11"/>
  <c r="DG22" i="11"/>
  <c r="DH22" i="11"/>
  <c r="DI22" i="11"/>
  <c r="DJ22" i="11"/>
  <c r="CY23" i="11"/>
  <c r="CZ23" i="11"/>
  <c r="DA23" i="11"/>
  <c r="DB23" i="11"/>
  <c r="DD23" i="11"/>
  <c r="DE23" i="11"/>
  <c r="DF23" i="11"/>
  <c r="DG23" i="11"/>
  <c r="DH23" i="11"/>
  <c r="DI23" i="11"/>
  <c r="DJ23" i="11"/>
  <c r="CY24" i="11"/>
  <c r="DB24" i="11"/>
  <c r="DC24" i="11"/>
  <c r="DD24" i="11"/>
  <c r="DE24" i="11"/>
  <c r="DF24" i="11"/>
  <c r="DG24" i="11"/>
  <c r="DH24" i="11"/>
  <c r="DI24" i="11"/>
  <c r="DJ24" i="11"/>
  <c r="CY25" i="11"/>
  <c r="CZ25" i="11"/>
  <c r="DA25" i="11"/>
  <c r="DB25" i="11"/>
  <c r="DC25" i="11"/>
  <c r="DD25" i="11"/>
  <c r="DE25" i="11"/>
  <c r="DF25" i="11"/>
  <c r="DG25" i="11"/>
  <c r="DH25" i="11"/>
  <c r="DI25" i="11"/>
  <c r="DJ25" i="11"/>
  <c r="CZ26" i="11"/>
  <c r="DA26" i="11"/>
  <c r="DB26" i="11"/>
  <c r="DC26" i="11"/>
  <c r="DD26" i="11"/>
  <c r="DE26" i="11"/>
  <c r="DF26" i="11"/>
  <c r="DG26" i="11"/>
  <c r="DH26" i="11"/>
  <c r="DI26" i="11"/>
  <c r="DJ26" i="11"/>
  <c r="CY27" i="11"/>
  <c r="CZ27" i="11"/>
  <c r="DA27" i="11"/>
  <c r="DB27" i="11"/>
  <c r="DC27" i="11"/>
  <c r="DD27" i="11"/>
  <c r="DE27" i="11"/>
  <c r="DF27" i="11"/>
  <c r="DG27" i="11"/>
  <c r="DH27" i="11"/>
  <c r="DI27" i="11"/>
  <c r="DJ27" i="11"/>
  <c r="CY28" i="11"/>
  <c r="CZ28" i="11"/>
  <c r="DA28" i="11"/>
  <c r="DB28" i="11"/>
  <c r="DC28" i="11"/>
  <c r="DD28" i="11"/>
  <c r="DE28" i="11"/>
  <c r="DF28" i="11"/>
  <c r="DG28" i="11"/>
  <c r="DH28" i="11"/>
  <c r="DI28" i="11"/>
  <c r="DJ28" i="11"/>
  <c r="CY29" i="11"/>
  <c r="CZ29" i="11"/>
  <c r="DA29" i="11"/>
  <c r="DB29" i="11"/>
  <c r="DC29" i="11"/>
  <c r="DD29" i="11"/>
  <c r="DE29" i="11"/>
  <c r="DF29" i="11"/>
  <c r="DG29" i="11"/>
  <c r="DH29" i="11"/>
  <c r="DI29" i="11"/>
  <c r="DJ29" i="11"/>
  <c r="CY30" i="11"/>
  <c r="CZ30" i="11"/>
  <c r="DA30" i="11"/>
  <c r="DB30" i="11"/>
  <c r="DC30" i="11"/>
  <c r="DD30" i="11"/>
  <c r="DE30" i="11"/>
  <c r="DF30" i="11"/>
  <c r="DG30" i="11"/>
  <c r="DH30" i="11"/>
  <c r="DI30" i="11"/>
  <c r="DJ30" i="11"/>
  <c r="CY31" i="11"/>
  <c r="CZ31" i="11"/>
  <c r="DA31" i="11"/>
  <c r="DB31" i="11"/>
  <c r="DC31" i="11"/>
  <c r="DD31" i="11"/>
  <c r="DE31" i="11"/>
  <c r="DF31" i="11"/>
  <c r="DG31" i="11"/>
  <c r="DH31" i="11"/>
  <c r="DI31" i="11"/>
  <c r="DJ31" i="11"/>
  <c r="CY32" i="11"/>
  <c r="CZ32" i="11"/>
  <c r="DA32" i="11"/>
  <c r="DB32" i="11"/>
  <c r="DC32" i="11"/>
  <c r="DD32" i="11"/>
  <c r="DE32" i="11"/>
  <c r="DF32" i="11"/>
  <c r="DG32" i="11"/>
  <c r="DH32" i="11"/>
  <c r="DI32" i="11"/>
  <c r="DJ32" i="11"/>
  <c r="CY33" i="11"/>
  <c r="CZ33" i="11"/>
  <c r="DA33" i="11"/>
  <c r="DB33" i="11"/>
  <c r="DC33" i="11"/>
  <c r="DD33" i="11"/>
  <c r="DE33" i="11"/>
  <c r="DF33" i="11"/>
  <c r="DG33" i="11"/>
  <c r="DH33" i="11"/>
  <c r="DI33" i="11"/>
  <c r="DJ33" i="11"/>
  <c r="CY34" i="11"/>
  <c r="CZ34" i="11"/>
  <c r="DA34" i="11"/>
  <c r="DB34" i="11"/>
  <c r="DC34" i="11"/>
  <c r="DD34" i="11"/>
  <c r="DE34" i="11"/>
  <c r="DF34" i="11"/>
  <c r="DG34" i="11"/>
  <c r="DH34" i="11"/>
  <c r="DI34" i="11"/>
  <c r="DJ34" i="11"/>
  <c r="CY35" i="11"/>
  <c r="CZ35" i="11"/>
  <c r="DA35" i="11"/>
  <c r="DB35" i="11"/>
  <c r="DC35" i="11"/>
  <c r="DD35" i="11"/>
  <c r="DE35" i="11"/>
  <c r="DF35" i="11"/>
  <c r="DG35" i="11"/>
  <c r="DH35" i="11"/>
  <c r="DI35" i="11"/>
  <c r="DJ35" i="11"/>
  <c r="CY36" i="11"/>
  <c r="CZ36" i="11"/>
  <c r="DA36" i="11"/>
  <c r="DB36" i="11"/>
  <c r="DC36" i="11"/>
  <c r="DD36" i="11"/>
  <c r="DE36" i="11"/>
  <c r="DF36" i="11"/>
  <c r="DG36" i="11"/>
  <c r="DH36" i="11"/>
  <c r="DI36" i="11"/>
  <c r="DJ36" i="11"/>
  <c r="CY37" i="11"/>
  <c r="CZ37" i="11"/>
  <c r="DA37" i="11"/>
  <c r="DB37" i="11"/>
  <c r="DC37" i="11"/>
  <c r="DD37" i="11"/>
  <c r="DE37" i="11"/>
  <c r="DF37" i="11"/>
  <c r="DG37" i="11"/>
  <c r="DH37" i="11"/>
  <c r="DI37" i="11"/>
  <c r="DJ37" i="11"/>
  <c r="CY38" i="11"/>
  <c r="CZ38" i="11"/>
  <c r="DA38" i="11"/>
  <c r="DB38" i="11"/>
  <c r="DC38" i="11"/>
  <c r="DD38" i="11"/>
  <c r="DE38" i="11"/>
  <c r="DF38" i="11"/>
  <c r="DG38" i="11"/>
  <c r="DH38" i="11"/>
  <c r="DI38" i="11"/>
  <c r="DJ38" i="11"/>
  <c r="CY39" i="11"/>
  <c r="CZ39" i="11"/>
  <c r="DA39" i="11"/>
  <c r="DB39" i="11"/>
  <c r="DC39" i="11"/>
  <c r="DD39" i="11"/>
  <c r="DE39" i="11"/>
  <c r="DF39" i="11"/>
  <c r="DG39" i="11"/>
  <c r="DH39" i="11"/>
  <c r="DI39" i="11"/>
  <c r="DJ39" i="11"/>
  <c r="CY40" i="11"/>
  <c r="CZ40" i="11"/>
  <c r="DA40" i="11"/>
  <c r="DB40" i="11"/>
  <c r="DC40" i="11"/>
  <c r="DD40" i="11"/>
  <c r="DE40" i="11"/>
  <c r="DF40" i="11"/>
  <c r="DG40" i="11"/>
  <c r="DH40" i="11"/>
  <c r="DI40" i="11"/>
  <c r="DJ40" i="11"/>
  <c r="CW8" i="16"/>
  <c r="CW45" i="16"/>
  <c r="CW68" i="16"/>
  <c r="CW83" i="16" s="1"/>
  <c r="CW93" i="16"/>
  <c r="CX101" i="16" s="1"/>
  <c r="CW126" i="16"/>
  <c r="CX8" i="16"/>
  <c r="CX11" i="16" s="1"/>
  <c r="CX72" i="16"/>
  <c r="CX99" i="16"/>
  <c r="CX120" i="16"/>
  <c r="CY128" i="16" s="1"/>
  <c r="CY8" i="16"/>
  <c r="CY11" i="16" s="1"/>
  <c r="CY41" i="16"/>
  <c r="CY68" i="16"/>
  <c r="CY83" i="16" s="1"/>
  <c r="CY99" i="16"/>
  <c r="CY149" i="16"/>
  <c r="CY164" i="16" s="1"/>
  <c r="CZ8" i="16"/>
  <c r="CZ41" i="16"/>
  <c r="CZ56" i="16" s="1"/>
  <c r="CZ95" i="16"/>
  <c r="CZ126" i="16"/>
  <c r="CZ147" i="16"/>
  <c r="DA155" i="16" s="1"/>
  <c r="DA8" i="16"/>
  <c r="DA45" i="16"/>
  <c r="DA66" i="16"/>
  <c r="DA126" i="16"/>
  <c r="DA147" i="16"/>
  <c r="DB155" i="16" s="1"/>
  <c r="DB8" i="16"/>
  <c r="DB45" i="16"/>
  <c r="DB153" i="16"/>
  <c r="DC8" i="16"/>
  <c r="DC11" i="16" s="1"/>
  <c r="DC14" i="16" s="1"/>
  <c r="DC29" i="16" s="1"/>
  <c r="DC40" i="16"/>
  <c r="DC99" i="16"/>
  <c r="DD8" i="16"/>
  <c r="DD45" i="16"/>
  <c r="DD67" i="16"/>
  <c r="DE75" i="16" s="1"/>
  <c r="DD120" i="16"/>
  <c r="DE8" i="16"/>
  <c r="DE11" i="16" s="1"/>
  <c r="DE99" i="16"/>
  <c r="DE122" i="16"/>
  <c r="DF8" i="16"/>
  <c r="DF11" i="16" s="1"/>
  <c r="DF45" i="16"/>
  <c r="DF67" i="16"/>
  <c r="DG75" i="16" s="1"/>
  <c r="DF126" i="16"/>
  <c r="DG8" i="16"/>
  <c r="DG67" i="16"/>
  <c r="DH75" i="16" s="1"/>
  <c r="DG95" i="16"/>
  <c r="DG110" i="16" s="1"/>
  <c r="DH8" i="16"/>
  <c r="DH11" i="16" s="1"/>
  <c r="DH121" i="16"/>
  <c r="DI129" i="16" s="1"/>
  <c r="DH147" i="16"/>
  <c r="CM22" i="11"/>
  <c r="CN22" i="11"/>
  <c r="CO22" i="11"/>
  <c r="CP22" i="11"/>
  <c r="CQ22" i="11"/>
  <c r="CR22" i="11"/>
  <c r="CS22" i="11"/>
  <c r="CT22" i="11"/>
  <c r="CU22" i="11"/>
  <c r="CV22" i="11"/>
  <c r="CW22" i="11"/>
  <c r="CX22" i="11"/>
  <c r="CM23" i="11"/>
  <c r="C7" i="15"/>
  <c r="C29" i="15" s="1"/>
  <c r="CM29" i="15" s="1"/>
  <c r="CN23" i="11"/>
  <c r="CO23" i="11"/>
  <c r="CP23" i="11"/>
  <c r="CQ23" i="11"/>
  <c r="CR23" i="11"/>
  <c r="CS23" i="11"/>
  <c r="CT23" i="11"/>
  <c r="CU23" i="11"/>
  <c r="CV23" i="11"/>
  <c r="CW23" i="11"/>
  <c r="CX23" i="11"/>
  <c r="CM24" i="11"/>
  <c r="CN24" i="11"/>
  <c r="CO24" i="11"/>
  <c r="CP24" i="11"/>
  <c r="CR24" i="11"/>
  <c r="CS24" i="11"/>
  <c r="CT24" i="11"/>
  <c r="CV24" i="11"/>
  <c r="CW24" i="11"/>
  <c r="CX24" i="11"/>
  <c r="CM25" i="11"/>
  <c r="CN25" i="11"/>
  <c r="CO25" i="11"/>
  <c r="CP25" i="11"/>
  <c r="CQ25" i="11"/>
  <c r="CR25" i="11"/>
  <c r="CS25" i="11"/>
  <c r="CT25" i="11"/>
  <c r="CU25" i="11"/>
  <c r="CV25" i="11"/>
  <c r="CW25" i="11"/>
  <c r="CX25" i="11"/>
  <c r="CN26" i="11"/>
  <c r="CO26" i="11"/>
  <c r="CP26" i="11"/>
  <c r="CQ26" i="11"/>
  <c r="CR26" i="11"/>
  <c r="CT26" i="11"/>
  <c r="CU26" i="11"/>
  <c r="CV26" i="11"/>
  <c r="CW26" i="11"/>
  <c r="CX26" i="11"/>
  <c r="CN27" i="11"/>
  <c r="CO27" i="11"/>
  <c r="CP27" i="11"/>
  <c r="CQ27" i="11"/>
  <c r="C11" i="15"/>
  <c r="C33" i="15" s="1"/>
  <c r="CR27" i="11"/>
  <c r="CS27" i="11"/>
  <c r="CT27" i="11"/>
  <c r="CU27" i="11"/>
  <c r="CW27" i="11"/>
  <c r="CX27" i="11"/>
  <c r="CM28" i="11"/>
  <c r="CN28" i="11"/>
  <c r="CO28" i="11"/>
  <c r="CP28" i="11"/>
  <c r="CQ28" i="11"/>
  <c r="CR28" i="11"/>
  <c r="CS28" i="11"/>
  <c r="CU28" i="11"/>
  <c r="CV28" i="11"/>
  <c r="CW28" i="11"/>
  <c r="CX28" i="11"/>
  <c r="CM29" i="11"/>
  <c r="CN29" i="11"/>
  <c r="CO29" i="11"/>
  <c r="CP29" i="11"/>
  <c r="CQ29" i="11"/>
  <c r="CR29" i="11"/>
  <c r="C13" i="15"/>
  <c r="C35" i="15" s="1"/>
  <c r="D13" i="15"/>
  <c r="D57" i="15" s="1"/>
  <c r="CT29" i="11"/>
  <c r="CU29" i="11"/>
  <c r="CV29" i="11"/>
  <c r="CW29" i="11"/>
  <c r="CM30" i="11"/>
  <c r="CN30" i="11"/>
  <c r="CO30" i="11"/>
  <c r="CQ30" i="11"/>
  <c r="CR30" i="11"/>
  <c r="CS30" i="11"/>
  <c r="CT30" i="11"/>
  <c r="CU30" i="11"/>
  <c r="CV30" i="11"/>
  <c r="CW30" i="11"/>
  <c r="CX30" i="11"/>
  <c r="CM31" i="11"/>
  <c r="CN31" i="11"/>
  <c r="CO31" i="11"/>
  <c r="CP31" i="11"/>
  <c r="CQ31" i="11"/>
  <c r="CR31" i="11"/>
  <c r="CS31" i="11"/>
  <c r="CT31" i="11"/>
  <c r="CU31" i="11"/>
  <c r="CV31" i="11"/>
  <c r="CW31" i="11"/>
  <c r="CX31" i="11"/>
  <c r="CM32" i="11"/>
  <c r="CN32" i="11"/>
  <c r="CO32" i="11"/>
  <c r="CP32" i="11"/>
  <c r="CQ32" i="11"/>
  <c r="CR32" i="11"/>
  <c r="CS32" i="11"/>
  <c r="CT32" i="11"/>
  <c r="CU32" i="11"/>
  <c r="CV32" i="11"/>
  <c r="CW32" i="11"/>
  <c r="CX32" i="11"/>
  <c r="CM33" i="11"/>
  <c r="CN33" i="11"/>
  <c r="CO33" i="11"/>
  <c r="CP33" i="11"/>
  <c r="CQ33" i="11"/>
  <c r="CR33" i="11"/>
  <c r="CS33" i="11"/>
  <c r="CT33" i="11"/>
  <c r="CU33" i="11"/>
  <c r="CV33" i="11"/>
  <c r="CW33" i="11"/>
  <c r="CX33" i="11"/>
  <c r="CM34" i="11"/>
  <c r="CN34" i="11"/>
  <c r="CO34" i="11"/>
  <c r="CP34" i="11"/>
  <c r="CQ34" i="11"/>
  <c r="CR34" i="11"/>
  <c r="CS34" i="11"/>
  <c r="CU34" i="11"/>
  <c r="CV34" i="11"/>
  <c r="CW34" i="11"/>
  <c r="CX34" i="11"/>
  <c r="CM35" i="11"/>
  <c r="CO35" i="11"/>
  <c r="CP35" i="11"/>
  <c r="CQ35" i="11"/>
  <c r="CR35" i="11"/>
  <c r="CS35" i="11"/>
  <c r="CT35" i="11"/>
  <c r="CU35" i="11"/>
  <c r="CV35" i="11"/>
  <c r="CW35" i="11"/>
  <c r="CX35" i="11"/>
  <c r="CM36" i="11"/>
  <c r="CN36" i="11"/>
  <c r="CO36" i="11"/>
  <c r="CP36" i="11"/>
  <c r="CQ36" i="11"/>
  <c r="CR36" i="11"/>
  <c r="CS36" i="11"/>
  <c r="CT36" i="11"/>
  <c r="CU36" i="11"/>
  <c r="CV36" i="11"/>
  <c r="CW36" i="11"/>
  <c r="CX36" i="11"/>
  <c r="CM37" i="11"/>
  <c r="CN37" i="11"/>
  <c r="CO37" i="11"/>
  <c r="CP37" i="11"/>
  <c r="CQ37" i="11"/>
  <c r="CR37" i="11"/>
  <c r="CS37" i="11"/>
  <c r="CT37" i="11"/>
  <c r="CU37" i="11"/>
  <c r="CV37" i="11"/>
  <c r="CW37" i="11"/>
  <c r="CX37" i="11"/>
  <c r="CM38" i="11"/>
  <c r="CN38" i="11"/>
  <c r="CO38" i="11"/>
  <c r="CP38" i="11"/>
  <c r="CQ38" i="11"/>
  <c r="CR38" i="11"/>
  <c r="CS38" i="11"/>
  <c r="CT38" i="11"/>
  <c r="CU38" i="11"/>
  <c r="CV38" i="11"/>
  <c r="CW38" i="11"/>
  <c r="CX38" i="11"/>
  <c r="CM39" i="11"/>
  <c r="CN39" i="11"/>
  <c r="CO39" i="11"/>
  <c r="CP39" i="11"/>
  <c r="CQ39" i="11"/>
  <c r="CR39" i="11"/>
  <c r="CS39" i="11"/>
  <c r="CT39" i="11"/>
  <c r="CU39" i="11"/>
  <c r="CV39" i="11"/>
  <c r="CW39" i="11"/>
  <c r="CX39" i="11"/>
  <c r="CM40" i="11"/>
  <c r="CN40" i="11"/>
  <c r="CO40" i="11"/>
  <c r="CP40" i="11"/>
  <c r="CQ40" i="11"/>
  <c r="CR40" i="11"/>
  <c r="CS40" i="11"/>
  <c r="CT40" i="11"/>
  <c r="CU40" i="11"/>
  <c r="CV40" i="11"/>
  <c r="CW40" i="11"/>
  <c r="CX40" i="11"/>
  <c r="CM30" i="19"/>
  <c r="CN30" i="19"/>
  <c r="CT29" i="19"/>
  <c r="CK8" i="16"/>
  <c r="CK11" i="16" s="1"/>
  <c r="CK72" i="16"/>
  <c r="CK94" i="16"/>
  <c r="CL102" i="16" s="1"/>
  <c r="CK120" i="16"/>
  <c r="CL8" i="16"/>
  <c r="CL45" i="16"/>
  <c r="CL67" i="16"/>
  <c r="CM75" i="16" s="1"/>
  <c r="CL120" i="16"/>
  <c r="CM128" i="16" s="1"/>
  <c r="CM8" i="16"/>
  <c r="CM41" i="16"/>
  <c r="CM56" i="16" s="1"/>
  <c r="CM99" i="16"/>
  <c r="CM148" i="16"/>
  <c r="CN156" i="16" s="1"/>
  <c r="CN8" i="16"/>
  <c r="CN11" i="16" s="1"/>
  <c r="CN67" i="16"/>
  <c r="CO75" i="16" s="1"/>
  <c r="CN122" i="16"/>
  <c r="CN137" i="16" s="1"/>
  <c r="CN149" i="16"/>
  <c r="CN164" i="16" s="1"/>
  <c r="CO8" i="16"/>
  <c r="CO11" i="16" s="1"/>
  <c r="CO45" i="16"/>
  <c r="CO67" i="16"/>
  <c r="CO99" i="16"/>
  <c r="CO153" i="16"/>
  <c r="CP8" i="16"/>
  <c r="CP45" i="16"/>
  <c r="CP93" i="16"/>
  <c r="CP121" i="16"/>
  <c r="CQ129" i="16" s="1"/>
  <c r="CQ121" i="16"/>
  <c r="CQ8" i="16"/>
  <c r="CQ95" i="16"/>
  <c r="CQ110" i="16" s="1"/>
  <c r="CR8" i="16"/>
  <c r="CR11" i="16" s="1"/>
  <c r="CR66" i="16"/>
  <c r="CS74" i="16" s="1"/>
  <c r="CR99" i="16"/>
  <c r="CR120" i="16"/>
  <c r="CS128" i="16" s="1"/>
  <c r="CS8" i="16"/>
  <c r="CS11" i="16" s="1"/>
  <c r="CS68" i="16"/>
  <c r="CS83" i="16" s="1"/>
  <c r="CT8" i="16"/>
  <c r="CT11" i="16" s="1"/>
  <c r="CT45" i="16"/>
  <c r="CT93" i="16"/>
  <c r="CT120" i="16"/>
  <c r="CU128" i="16" s="1"/>
  <c r="CT153" i="16"/>
  <c r="CU8" i="16"/>
  <c r="CU45" i="16"/>
  <c r="CU66" i="16"/>
  <c r="CV74" i="16" s="1"/>
  <c r="CU153" i="16"/>
  <c r="CV8" i="16"/>
  <c r="CV11" i="16" s="1"/>
  <c r="CV45" i="16"/>
  <c r="CV66" i="16"/>
  <c r="CV126" i="16"/>
  <c r="CV147" i="16"/>
  <c r="CW155" i="16" s="1"/>
  <c r="CK122" i="16"/>
  <c r="CA22" i="11"/>
  <c r="CB22" i="11"/>
  <c r="CC22" i="11"/>
  <c r="CD22" i="11"/>
  <c r="CE22" i="11"/>
  <c r="CF22" i="11"/>
  <c r="CG22" i="11"/>
  <c r="CH22" i="11"/>
  <c r="CI22" i="11"/>
  <c r="CJ22" i="11"/>
  <c r="CK22" i="11"/>
  <c r="CL22" i="11"/>
  <c r="CA23" i="11"/>
  <c r="CB23" i="11"/>
  <c r="CC23" i="11"/>
  <c r="CD23" i="11"/>
  <c r="CE23" i="11"/>
  <c r="CF23" i="11"/>
  <c r="CG23" i="11"/>
  <c r="CH23" i="11"/>
  <c r="CJ23" i="11"/>
  <c r="CK23" i="11"/>
  <c r="CL23" i="11"/>
  <c r="CC24" i="11"/>
  <c r="CD24" i="11"/>
  <c r="CE24" i="11"/>
  <c r="CF24" i="11"/>
  <c r="CG24" i="11"/>
  <c r="CI24" i="11"/>
  <c r="CJ24" i="11"/>
  <c r="CK24" i="11"/>
  <c r="CL24" i="11"/>
  <c r="CA25" i="11"/>
  <c r="CB25" i="11"/>
  <c r="CC25" i="11"/>
  <c r="CD25" i="11"/>
  <c r="CE25" i="11"/>
  <c r="CF25" i="11"/>
  <c r="C9" i="15"/>
  <c r="C31" i="15" s="1"/>
  <c r="D9" i="15"/>
  <c r="D53" i="15" s="1"/>
  <c r="CH25" i="11"/>
  <c r="CI25" i="11"/>
  <c r="CJ25" i="11"/>
  <c r="CK25" i="11"/>
  <c r="CL25" i="11"/>
  <c r="CA26" i="11"/>
  <c r="CB26" i="11"/>
  <c r="CC26" i="11"/>
  <c r="CD26" i="11"/>
  <c r="CE26" i="11"/>
  <c r="CF26" i="11"/>
  <c r="CG26" i="11"/>
  <c r="CH26" i="11"/>
  <c r="CI26" i="11"/>
  <c r="CJ26" i="11"/>
  <c r="CK26" i="11"/>
  <c r="C10" i="15"/>
  <c r="C32" i="15" s="1"/>
  <c r="CJ32" i="15" s="1"/>
  <c r="CL26" i="11"/>
  <c r="CA27" i="11"/>
  <c r="CB27" i="11"/>
  <c r="CC27" i="11"/>
  <c r="CF27" i="11"/>
  <c r="CG27" i="11"/>
  <c r="CH27" i="11"/>
  <c r="CI27" i="11"/>
  <c r="CK27" i="11"/>
  <c r="CL27" i="11"/>
  <c r="CA28" i="11"/>
  <c r="CB28" i="11"/>
  <c r="CE28" i="11"/>
  <c r="CF28" i="11"/>
  <c r="CG28" i="11"/>
  <c r="CH28" i="11"/>
  <c r="CI28" i="11"/>
  <c r="CK28" i="11"/>
  <c r="CL28" i="11"/>
  <c r="CA29" i="11"/>
  <c r="CB29" i="11"/>
  <c r="CE29" i="11"/>
  <c r="CF29" i="11"/>
  <c r="CG29" i="11"/>
  <c r="CH29" i="11"/>
  <c r="CI29" i="11"/>
  <c r="CJ29" i="11"/>
  <c r="CK29" i="11"/>
  <c r="CL29" i="11"/>
  <c r="CA30" i="11"/>
  <c r="CB30" i="11"/>
  <c r="CC30" i="11"/>
  <c r="CD30" i="11"/>
  <c r="CE30" i="11"/>
  <c r="CF30" i="11"/>
  <c r="CG30" i="11"/>
  <c r="CH30" i="11"/>
  <c r="CI30" i="11"/>
  <c r="CJ30" i="11"/>
  <c r="CK30" i="11"/>
  <c r="CL30" i="11"/>
  <c r="CA31" i="11"/>
  <c r="CB31" i="11"/>
  <c r="CC31" i="11"/>
  <c r="CD31" i="11"/>
  <c r="CE31" i="11"/>
  <c r="CF31" i="11"/>
  <c r="CG31" i="11"/>
  <c r="CH31" i="11"/>
  <c r="CI31" i="11"/>
  <c r="CJ31" i="11"/>
  <c r="CK31" i="11"/>
  <c r="CL31" i="11"/>
  <c r="CA32" i="11"/>
  <c r="CB32" i="11"/>
  <c r="CC32" i="11"/>
  <c r="CD32" i="11"/>
  <c r="CE32" i="11"/>
  <c r="CF32" i="11"/>
  <c r="CG32" i="11"/>
  <c r="CH32" i="11"/>
  <c r="CI32" i="11"/>
  <c r="CJ32" i="11"/>
  <c r="CK32" i="11"/>
  <c r="CL32" i="11"/>
  <c r="CA33" i="11"/>
  <c r="CB33" i="11"/>
  <c r="CC33" i="11"/>
  <c r="CD33" i="11"/>
  <c r="CE33" i="11"/>
  <c r="CF33" i="11"/>
  <c r="CG33" i="11"/>
  <c r="CH33" i="11"/>
  <c r="CI33" i="11"/>
  <c r="CJ33" i="11"/>
  <c r="CK33" i="11"/>
  <c r="CL33" i="11"/>
  <c r="CA34" i="11"/>
  <c r="CB34" i="11"/>
  <c r="CC34" i="11"/>
  <c r="CD34" i="11"/>
  <c r="CE34" i="11"/>
  <c r="CF34" i="11"/>
  <c r="CG34" i="11"/>
  <c r="CH34" i="11"/>
  <c r="CI34" i="11"/>
  <c r="CJ34" i="11"/>
  <c r="CK34" i="11"/>
  <c r="CL34" i="11"/>
  <c r="CA35" i="11"/>
  <c r="CB35" i="11"/>
  <c r="CC35" i="11"/>
  <c r="CD35" i="11"/>
  <c r="CE35" i="11"/>
  <c r="CF35" i="11"/>
  <c r="CG35" i="11"/>
  <c r="CH35" i="11"/>
  <c r="CI35" i="11"/>
  <c r="CJ35" i="11"/>
  <c r="CK35" i="11"/>
  <c r="CL35" i="11"/>
  <c r="CA36" i="11"/>
  <c r="CB36" i="11"/>
  <c r="CC36" i="11"/>
  <c r="CD36" i="11"/>
  <c r="CE36" i="11"/>
  <c r="CF36" i="11"/>
  <c r="CG36" i="11"/>
  <c r="CH36" i="11"/>
  <c r="CI36" i="11"/>
  <c r="CJ36" i="11"/>
  <c r="CK36" i="11"/>
  <c r="CL36" i="11"/>
  <c r="CA37" i="11"/>
  <c r="CB37" i="11"/>
  <c r="CC37" i="11"/>
  <c r="CD37" i="11"/>
  <c r="CE37" i="11"/>
  <c r="CF37" i="11"/>
  <c r="CG37" i="11"/>
  <c r="CH37" i="11"/>
  <c r="CI37" i="11"/>
  <c r="CJ37" i="11"/>
  <c r="CK37" i="11"/>
  <c r="CL37" i="11"/>
  <c r="CA38" i="11"/>
  <c r="CB38" i="11"/>
  <c r="CC38" i="11"/>
  <c r="CD38" i="11"/>
  <c r="CE38" i="11"/>
  <c r="CF38" i="11"/>
  <c r="CG38" i="11"/>
  <c r="CH38" i="11"/>
  <c r="CI38" i="11"/>
  <c r="CJ38" i="11"/>
  <c r="CK38" i="11"/>
  <c r="CL38" i="11"/>
  <c r="CA39" i="11"/>
  <c r="CB39" i="11"/>
  <c r="CC39" i="11"/>
  <c r="CD39" i="11"/>
  <c r="CE39" i="11"/>
  <c r="CF39" i="11"/>
  <c r="CG39" i="11"/>
  <c r="CH39" i="11"/>
  <c r="CI39" i="11"/>
  <c r="CJ39" i="11"/>
  <c r="CK39" i="11"/>
  <c r="CL39" i="11"/>
  <c r="CA40" i="11"/>
  <c r="CB40" i="11"/>
  <c r="CC40" i="11"/>
  <c r="CD40" i="11"/>
  <c r="CE40" i="11"/>
  <c r="CF40" i="11"/>
  <c r="CG40" i="11"/>
  <c r="CH40" i="11"/>
  <c r="CI40" i="11"/>
  <c r="CJ40" i="11"/>
  <c r="CK40" i="11"/>
  <c r="CL40" i="11"/>
  <c r="CB27" i="19"/>
  <c r="CC26" i="19"/>
  <c r="CD26" i="19"/>
  <c r="CE27" i="19"/>
  <c r="CF27" i="19"/>
  <c r="CG26" i="19"/>
  <c r="CH27" i="19"/>
  <c r="CI27" i="19"/>
  <c r="CJ26" i="19"/>
  <c r="CK27" i="19"/>
  <c r="CL26" i="19"/>
  <c r="CB28" i="19"/>
  <c r="CC30" i="19"/>
  <c r="CG28" i="19"/>
  <c r="CH28" i="19"/>
  <c r="CH30" i="19"/>
  <c r="CJ30" i="19"/>
  <c r="CK29" i="19"/>
  <c r="CL29" i="19"/>
  <c r="BY8" i="16"/>
  <c r="BY40" i="16"/>
  <c r="BZ48" i="16" s="1"/>
  <c r="BY67" i="16"/>
  <c r="BY121" i="16"/>
  <c r="BZ129" i="16" s="1"/>
  <c r="BZ8" i="16"/>
  <c r="BZ11" i="16" s="1"/>
  <c r="BZ45" i="16"/>
  <c r="BZ67" i="16"/>
  <c r="CA75" i="16" s="1"/>
  <c r="BZ95" i="16"/>
  <c r="BZ110" i="16" s="1"/>
  <c r="BZ148" i="16"/>
  <c r="CA156" i="16" s="1"/>
  <c r="CA8" i="16"/>
  <c r="CA11" i="16" s="1"/>
  <c r="CA41" i="16"/>
  <c r="CA56" i="16" s="1"/>
  <c r="CA149" i="16"/>
  <c r="CA164" i="16" s="1"/>
  <c r="CB8" i="16"/>
  <c r="CB66" i="16"/>
  <c r="CC74" i="16" s="1"/>
  <c r="CB99" i="16"/>
  <c r="CB120" i="16"/>
  <c r="CC8" i="16"/>
  <c r="CC11" i="16" s="1"/>
  <c r="CC67" i="16"/>
  <c r="CC94" i="16"/>
  <c r="CD102" i="16" s="1"/>
  <c r="CC126" i="16"/>
  <c r="CD8" i="16"/>
  <c r="CD11" i="16" s="1"/>
  <c r="CD67" i="16"/>
  <c r="CE75" i="16" s="1"/>
  <c r="CD99" i="16"/>
  <c r="CD148" i="16"/>
  <c r="CE156" i="16" s="1"/>
  <c r="CE8" i="16"/>
  <c r="CE45" i="16"/>
  <c r="CE67" i="16"/>
  <c r="CF75" i="16" s="1"/>
  <c r="CE147" i="16"/>
  <c r="CF155" i="16" s="1"/>
  <c r="CF148" i="16"/>
  <c r="CG156" i="16" s="1"/>
  <c r="CF8" i="16"/>
  <c r="CF11" i="16" s="1"/>
  <c r="CF41" i="16"/>
  <c r="CF56" i="16" s="1"/>
  <c r="CF72" i="16"/>
  <c r="CF99" i="16"/>
  <c r="CF121" i="16"/>
  <c r="CG129" i="16" s="1"/>
  <c r="CG8" i="16"/>
  <c r="CG41" i="16"/>
  <c r="CG56" i="16" s="1"/>
  <c r="CG67" i="16"/>
  <c r="CG95" i="16"/>
  <c r="CG110" i="16" s="1"/>
  <c r="CG120" i="16"/>
  <c r="CH128" i="16" s="1"/>
  <c r="CG149" i="16"/>
  <c r="CG164" i="16" s="1"/>
  <c r="CH8" i="16"/>
  <c r="CH11" i="16" s="1"/>
  <c r="CH41" i="16"/>
  <c r="CH56" i="16" s="1"/>
  <c r="CH148" i="16"/>
  <c r="CI156" i="16" s="1"/>
  <c r="CI8" i="16"/>
  <c r="CI95" i="16"/>
  <c r="CI110" i="16" s="1"/>
  <c r="CI149" i="16"/>
  <c r="CI164" i="16" s="1"/>
  <c r="CJ8" i="16"/>
  <c r="CJ11" i="16" s="1"/>
  <c r="CJ148" i="16"/>
  <c r="CK156" i="16" s="1"/>
  <c r="BO22" i="11"/>
  <c r="BP22" i="11"/>
  <c r="BQ22" i="11"/>
  <c r="BR22" i="11"/>
  <c r="BS22" i="11"/>
  <c r="BT22" i="11"/>
  <c r="BU22" i="11"/>
  <c r="BV22" i="11"/>
  <c r="BW22" i="11"/>
  <c r="BX22" i="11"/>
  <c r="BY22" i="11"/>
  <c r="BZ22" i="11"/>
  <c r="BO23" i="11"/>
  <c r="BP23" i="11"/>
  <c r="BQ23" i="11"/>
  <c r="BT23" i="11"/>
  <c r="BU23" i="11"/>
  <c r="BV23" i="11"/>
  <c r="BW23" i="11"/>
  <c r="BX23" i="11"/>
  <c r="BY23" i="11"/>
  <c r="BZ23" i="11"/>
  <c r="BO24" i="11"/>
  <c r="C8" i="15"/>
  <c r="C30" i="15" s="1"/>
  <c r="BQ24" i="11"/>
  <c r="BR24" i="11"/>
  <c r="BS24" i="11"/>
  <c r="BT24" i="11"/>
  <c r="BU24" i="11"/>
  <c r="BX24" i="11"/>
  <c r="BY24" i="11"/>
  <c r="BZ24" i="11"/>
  <c r="BO25" i="11"/>
  <c r="BP25" i="11"/>
  <c r="BQ25" i="11"/>
  <c r="BR25" i="11"/>
  <c r="BS25" i="11"/>
  <c r="BT25" i="11"/>
  <c r="BV25" i="11"/>
  <c r="BW25" i="11"/>
  <c r="BX25" i="11"/>
  <c r="BZ25" i="11"/>
  <c r="BO26" i="11"/>
  <c r="BP26" i="11"/>
  <c r="BQ26" i="11"/>
  <c r="BR26" i="11"/>
  <c r="BS26" i="11"/>
  <c r="BT26" i="11"/>
  <c r="BU26" i="11"/>
  <c r="BV26" i="11"/>
  <c r="BW26" i="11"/>
  <c r="BX26" i="11"/>
  <c r="BY26" i="11"/>
  <c r="BZ26" i="11"/>
  <c r="BO27" i="11"/>
  <c r="BP27" i="11"/>
  <c r="BQ27" i="11"/>
  <c r="BQ33" i="15"/>
  <c r="BR27" i="11"/>
  <c r="BS27" i="11"/>
  <c r="BT27" i="11"/>
  <c r="BU27" i="11"/>
  <c r="BV27" i="11"/>
  <c r="BX27" i="11"/>
  <c r="BY27" i="11"/>
  <c r="BZ27" i="11"/>
  <c r="BO28" i="11"/>
  <c r="BP28" i="11"/>
  <c r="BQ28" i="11"/>
  <c r="BR28" i="11"/>
  <c r="BS28" i="11"/>
  <c r="BV28" i="11"/>
  <c r="BW28" i="11"/>
  <c r="BX28" i="11"/>
  <c r="BY28" i="11"/>
  <c r="BZ28" i="11"/>
  <c r="BO29" i="11"/>
  <c r="BP29" i="11"/>
  <c r="BQ29" i="11"/>
  <c r="BR29" i="11"/>
  <c r="BT29" i="11"/>
  <c r="BU29" i="11"/>
  <c r="BV29" i="11"/>
  <c r="BY29" i="11"/>
  <c r="BZ29" i="11"/>
  <c r="BO30" i="11"/>
  <c r="BP30" i="11"/>
  <c r="BQ30" i="11"/>
  <c r="BR30" i="11"/>
  <c r="BS30" i="11"/>
  <c r="BT30" i="11"/>
  <c r="BU30" i="11"/>
  <c r="BV30" i="11"/>
  <c r="BW30" i="11"/>
  <c r="BX30" i="11"/>
  <c r="BY30" i="11"/>
  <c r="BZ30" i="11"/>
  <c r="BO31" i="11"/>
  <c r="BP31" i="11"/>
  <c r="BQ31" i="11"/>
  <c r="BR31" i="11"/>
  <c r="BS31" i="11"/>
  <c r="BT31" i="11"/>
  <c r="BU31" i="11"/>
  <c r="BV31" i="11"/>
  <c r="BW31" i="11"/>
  <c r="BX31" i="11"/>
  <c r="BY31" i="11"/>
  <c r="BZ31" i="11"/>
  <c r="BO32" i="11"/>
  <c r="BP32" i="11"/>
  <c r="BQ32" i="11"/>
  <c r="BR32" i="11"/>
  <c r="BS32" i="11"/>
  <c r="BT32" i="11"/>
  <c r="BU32" i="11"/>
  <c r="BV32" i="11"/>
  <c r="BW32" i="11"/>
  <c r="BX32" i="11"/>
  <c r="BY32" i="11"/>
  <c r="BZ32" i="11"/>
  <c r="BO33" i="11"/>
  <c r="BP33" i="11"/>
  <c r="BQ33" i="11"/>
  <c r="BR33" i="11"/>
  <c r="BS33" i="11"/>
  <c r="BT33" i="11"/>
  <c r="BU33" i="11"/>
  <c r="BV33" i="11"/>
  <c r="BW33" i="11"/>
  <c r="BX33" i="11"/>
  <c r="BY33" i="11"/>
  <c r="BZ33" i="11"/>
  <c r="BO34" i="11"/>
  <c r="BP34" i="11"/>
  <c r="BQ34" i="11"/>
  <c r="BR34" i="11"/>
  <c r="BS34" i="11"/>
  <c r="BT34" i="11"/>
  <c r="BU34" i="11"/>
  <c r="BV34" i="11"/>
  <c r="BW34" i="11"/>
  <c r="BX34" i="11"/>
  <c r="BY34" i="11"/>
  <c r="BZ34" i="11"/>
  <c r="BO35" i="11"/>
  <c r="BP35" i="11"/>
  <c r="BQ35" i="11"/>
  <c r="BR35" i="11"/>
  <c r="BS35" i="11"/>
  <c r="BT35" i="11"/>
  <c r="BU35" i="11"/>
  <c r="BV35" i="11"/>
  <c r="BW35" i="11"/>
  <c r="BX35" i="11"/>
  <c r="BY35" i="11"/>
  <c r="BZ35" i="11"/>
  <c r="BO36" i="11"/>
  <c r="BP36" i="11"/>
  <c r="BQ36" i="11"/>
  <c r="BR36" i="11"/>
  <c r="BS36" i="11"/>
  <c r="BT36" i="11"/>
  <c r="BU36" i="11"/>
  <c r="BV36" i="11"/>
  <c r="BW36" i="11"/>
  <c r="BX36" i="11"/>
  <c r="BY36" i="11"/>
  <c r="BZ36" i="11"/>
  <c r="BO37" i="11"/>
  <c r="BP37" i="11"/>
  <c r="BQ37" i="11"/>
  <c r="BR37" i="11"/>
  <c r="BS37" i="11"/>
  <c r="BT37" i="11"/>
  <c r="BU37" i="11"/>
  <c r="BV37" i="11"/>
  <c r="BW37" i="11"/>
  <c r="BX37" i="11"/>
  <c r="BY37" i="11"/>
  <c r="BZ37" i="11"/>
  <c r="BO38" i="11"/>
  <c r="BP38" i="11"/>
  <c r="BQ38" i="11"/>
  <c r="BR38" i="11"/>
  <c r="BS38" i="11"/>
  <c r="BT38" i="11"/>
  <c r="BU38" i="11"/>
  <c r="BV38" i="11"/>
  <c r="BW38" i="11"/>
  <c r="BX38" i="11"/>
  <c r="BY38" i="11"/>
  <c r="BZ38" i="11"/>
  <c r="BO39" i="11"/>
  <c r="BP39" i="11"/>
  <c r="BQ39" i="11"/>
  <c r="BR39" i="11"/>
  <c r="BS39" i="11"/>
  <c r="BT39" i="11"/>
  <c r="BU39" i="11"/>
  <c r="BV39" i="11"/>
  <c r="BW39" i="11"/>
  <c r="BX39" i="11"/>
  <c r="BY39" i="11"/>
  <c r="BZ39" i="11"/>
  <c r="BO40" i="11"/>
  <c r="BP40" i="11"/>
  <c r="BQ40" i="11"/>
  <c r="BR40" i="11"/>
  <c r="BS40" i="11"/>
  <c r="BT40" i="11"/>
  <c r="BU40" i="11"/>
  <c r="BV40" i="11"/>
  <c r="BW40" i="11"/>
  <c r="BX40" i="11"/>
  <c r="BY40" i="11"/>
  <c r="BZ40" i="11"/>
  <c r="BO26" i="19"/>
  <c r="BO27" i="19"/>
  <c r="BP26" i="19"/>
  <c r="BP27" i="19"/>
  <c r="BQ26" i="19"/>
  <c r="BQ27" i="19"/>
  <c r="BR26" i="19"/>
  <c r="BR27" i="19"/>
  <c r="BS26" i="19"/>
  <c r="BS27" i="19"/>
  <c r="BT26" i="19"/>
  <c r="BT27" i="19"/>
  <c r="BU26" i="19"/>
  <c r="BU27" i="19"/>
  <c r="BV26" i="19"/>
  <c r="BV27" i="19"/>
  <c r="BW26" i="19"/>
  <c r="BW27" i="19"/>
  <c r="BX26" i="19"/>
  <c r="BX27" i="19"/>
  <c r="BY26" i="19"/>
  <c r="BY27" i="19"/>
  <c r="BZ26" i="19"/>
  <c r="BZ27" i="19"/>
  <c r="BO28" i="19"/>
  <c r="BO29" i="19"/>
  <c r="BP28" i="19"/>
  <c r="BP29" i="19"/>
  <c r="BP30" i="19"/>
  <c r="BQ28" i="19"/>
  <c r="BQ29" i="19"/>
  <c r="BQ30" i="19"/>
  <c r="BR28" i="19"/>
  <c r="BR29" i="19"/>
  <c r="BS28" i="19"/>
  <c r="BS29" i="19"/>
  <c r="BS30" i="19"/>
  <c r="BT28" i="19"/>
  <c r="BT29" i="19"/>
  <c r="BT30" i="19"/>
  <c r="BU28" i="19"/>
  <c r="BU29" i="19"/>
  <c r="BU30" i="19"/>
  <c r="BV28" i="19"/>
  <c r="BV30" i="19"/>
  <c r="BW28" i="19"/>
  <c r="BW29" i="19"/>
  <c r="BW30" i="19"/>
  <c r="BX28" i="19"/>
  <c r="BX29" i="19"/>
  <c r="BX30" i="19"/>
  <c r="BY28" i="19"/>
  <c r="BY29" i="19"/>
  <c r="BZ28" i="19"/>
  <c r="BZ29" i="19"/>
  <c r="BZ30" i="19"/>
  <c r="BM8" i="16"/>
  <c r="BM11" i="16" s="1"/>
  <c r="BM14" i="16" s="1"/>
  <c r="BM39" i="16"/>
  <c r="BM68" i="16"/>
  <c r="BM94" i="16"/>
  <c r="BN102" i="16" s="1"/>
  <c r="BM126" i="16"/>
  <c r="BM147" i="16"/>
  <c r="BN8" i="16"/>
  <c r="BN45" i="16"/>
  <c r="BN68" i="16"/>
  <c r="BN83" i="16" s="1"/>
  <c r="BO8" i="16"/>
  <c r="BP8" i="16"/>
  <c r="BP11" i="16" s="1"/>
  <c r="BP121" i="16"/>
  <c r="BP148" i="16"/>
  <c r="BQ156" i="16" s="1"/>
  <c r="BQ8" i="16"/>
  <c r="BQ39" i="16"/>
  <c r="BR47" i="16" s="1"/>
  <c r="BQ126" i="16"/>
  <c r="BQ147" i="16"/>
  <c r="BR155" i="16" s="1"/>
  <c r="BR8" i="16"/>
  <c r="BR11" i="16" s="1"/>
  <c r="BR72" i="16"/>
  <c r="BR99" i="16"/>
  <c r="BR149" i="16"/>
  <c r="BR164" i="16" s="1"/>
  <c r="BS8" i="16"/>
  <c r="BS11" i="16" s="1"/>
  <c r="BS39" i="16"/>
  <c r="BS68" i="16"/>
  <c r="BS83" i="16" s="1"/>
  <c r="BS94" i="16"/>
  <c r="BT102" i="16" s="1"/>
  <c r="BS147" i="16"/>
  <c r="BT8" i="16"/>
  <c r="BT45" i="16"/>
  <c r="BT95" i="16"/>
  <c r="BT110" i="16" s="1"/>
  <c r="BT121" i="16"/>
  <c r="BU129" i="16" s="1"/>
  <c r="BU8" i="16"/>
  <c r="BU11" i="16" s="1"/>
  <c r="BU45" i="16"/>
  <c r="BU126" i="16"/>
  <c r="BV8" i="16"/>
  <c r="BV11" i="16" s="1"/>
  <c r="BV18" i="16" s="1"/>
  <c r="BV45" i="16"/>
  <c r="BV72" i="16"/>
  <c r="BV120" i="16"/>
  <c r="BV153" i="16"/>
  <c r="BW8" i="16"/>
  <c r="BW45" i="16"/>
  <c r="BW68" i="16"/>
  <c r="BW83" i="16" s="1"/>
  <c r="BX8" i="16"/>
  <c r="BX11" i="16" s="1"/>
  <c r="BX18" i="16" s="1"/>
  <c r="BX45" i="16"/>
  <c r="BX72" i="16"/>
  <c r="BX93" i="16"/>
  <c r="BX122" i="16"/>
  <c r="BX137" i="16" s="1"/>
  <c r="BX149" i="16"/>
  <c r="BX164" i="16" s="1"/>
  <c r="BC22" i="11"/>
  <c r="BD22" i="11"/>
  <c r="BE22" i="11"/>
  <c r="BF22" i="11"/>
  <c r="BG22" i="11"/>
  <c r="BH22" i="11"/>
  <c r="BI22" i="11"/>
  <c r="BJ22" i="11"/>
  <c r="BK22" i="11"/>
  <c r="BL22" i="11"/>
  <c r="BM22" i="11"/>
  <c r="BN22" i="11"/>
  <c r="BC23" i="11"/>
  <c r="BD23" i="11"/>
  <c r="BF23" i="11"/>
  <c r="BG23" i="11"/>
  <c r="BH23" i="11"/>
  <c r="BK23" i="11"/>
  <c r="BL23" i="11"/>
  <c r="BM23" i="11"/>
  <c r="BM29" i="15"/>
  <c r="D7" i="15"/>
  <c r="D51" i="15" s="1"/>
  <c r="BC24" i="11"/>
  <c r="BD24" i="11"/>
  <c r="BE24" i="11"/>
  <c r="BF24" i="11"/>
  <c r="BG24" i="11"/>
  <c r="BJ24" i="11"/>
  <c r="BK24" i="11"/>
  <c r="BL24" i="11"/>
  <c r="BM24" i="11"/>
  <c r="BN24" i="11"/>
  <c r="BC25" i="11"/>
  <c r="BD25" i="11"/>
  <c r="BE25" i="11"/>
  <c r="BF25" i="11"/>
  <c r="BG25" i="11"/>
  <c r="BH25" i="11"/>
  <c r="BI25" i="11"/>
  <c r="BJ25" i="11"/>
  <c r="BK25" i="11"/>
  <c r="BL25" i="11"/>
  <c r="BM25" i="11"/>
  <c r="BN25" i="11"/>
  <c r="BC26" i="11"/>
  <c r="BD26" i="11"/>
  <c r="BE26" i="11"/>
  <c r="BF26" i="11"/>
  <c r="BG26" i="11"/>
  <c r="BH26" i="11"/>
  <c r="BI26" i="11"/>
  <c r="BJ26" i="11"/>
  <c r="BK26" i="11"/>
  <c r="BL26" i="11"/>
  <c r="BM26" i="11"/>
  <c r="BN26" i="11"/>
  <c r="BC27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E27" i="11"/>
  <c r="BF27" i="11"/>
  <c r="BG27" i="11"/>
  <c r="BH27" i="11"/>
  <c r="BI27" i="11"/>
  <c r="BJ27" i="11"/>
  <c r="BK27" i="11"/>
  <c r="BL27" i="11"/>
  <c r="BM27" i="11"/>
  <c r="BM33" i="15"/>
  <c r="D11" i="15"/>
  <c r="D55" i="15" s="1"/>
  <c r="BC28" i="11"/>
  <c r="BE28" i="11"/>
  <c r="BF28" i="11"/>
  <c r="BG28" i="11"/>
  <c r="BH28" i="11"/>
  <c r="BI28" i="11"/>
  <c r="BJ28" i="11"/>
  <c r="BK28" i="11"/>
  <c r="BL28" i="11"/>
  <c r="BN28" i="11"/>
  <c r="BC29" i="11"/>
  <c r="BE29" i="11"/>
  <c r="BH29" i="11"/>
  <c r="BI29" i="11"/>
  <c r="BJ29" i="11"/>
  <c r="BK29" i="11"/>
  <c r="BL29" i="11"/>
  <c r="BM29" i="11"/>
  <c r="BN29" i="11"/>
  <c r="BC30" i="11"/>
  <c r="BE30" i="11"/>
  <c r="BF30" i="11"/>
  <c r="BG30" i="11"/>
  <c r="BH30" i="11"/>
  <c r="BI30" i="11"/>
  <c r="BJ30" i="11"/>
  <c r="BK30" i="11"/>
  <c r="BL30" i="11"/>
  <c r="BM30" i="11"/>
  <c r="BN30" i="11"/>
  <c r="BC31" i="11"/>
  <c r="BE31" i="11"/>
  <c r="BF31" i="11"/>
  <c r="BG31" i="11"/>
  <c r="BH31" i="11"/>
  <c r="BI31" i="11"/>
  <c r="BJ31" i="11"/>
  <c r="BK31" i="11"/>
  <c r="BL31" i="11"/>
  <c r="BM31" i="11"/>
  <c r="BN31" i="11"/>
  <c r="BC32" i="11"/>
  <c r="BE32" i="11"/>
  <c r="BF32" i="11"/>
  <c r="BG32" i="11"/>
  <c r="BH32" i="11"/>
  <c r="BI32" i="11"/>
  <c r="BJ32" i="11"/>
  <c r="BK32" i="11"/>
  <c r="BL32" i="11"/>
  <c r="BM32" i="11"/>
  <c r="BN32" i="11"/>
  <c r="BC33" i="11"/>
  <c r="BE33" i="11"/>
  <c r="BF33" i="11"/>
  <c r="BG33" i="11"/>
  <c r="BH33" i="11"/>
  <c r="BI33" i="11"/>
  <c r="BJ33" i="11"/>
  <c r="BK33" i="11"/>
  <c r="BL33" i="11"/>
  <c r="BM33" i="11"/>
  <c r="BN33" i="11"/>
  <c r="BC34" i="11"/>
  <c r="BE34" i="11"/>
  <c r="BF34" i="11"/>
  <c r="BG34" i="11"/>
  <c r="BH34" i="11"/>
  <c r="BI34" i="11"/>
  <c r="BJ34" i="11"/>
  <c r="BK34" i="11"/>
  <c r="BL34" i="11"/>
  <c r="BM34" i="11"/>
  <c r="BN34" i="11"/>
  <c r="BC35" i="11"/>
  <c r="BE35" i="11"/>
  <c r="BF35" i="11"/>
  <c r="BG35" i="11"/>
  <c r="BH35" i="11"/>
  <c r="BI35" i="11"/>
  <c r="BJ35" i="11"/>
  <c r="BK35" i="11"/>
  <c r="BL35" i="11"/>
  <c r="BM35" i="11"/>
  <c r="BN35" i="11"/>
  <c r="BC36" i="11"/>
  <c r="BE36" i="11"/>
  <c r="BF36" i="11"/>
  <c r="BG36" i="11"/>
  <c r="BH36" i="11"/>
  <c r="BI36" i="11"/>
  <c r="BJ36" i="11"/>
  <c r="BK36" i="11"/>
  <c r="BL36" i="11"/>
  <c r="BM36" i="11"/>
  <c r="BN36" i="11"/>
  <c r="BC37" i="11"/>
  <c r="BE37" i="11"/>
  <c r="BF37" i="11"/>
  <c r="BG37" i="11"/>
  <c r="BH37" i="11"/>
  <c r="BI37" i="11"/>
  <c r="BJ37" i="11"/>
  <c r="BK37" i="11"/>
  <c r="BL37" i="11"/>
  <c r="BM37" i="11"/>
  <c r="BN37" i="11"/>
  <c r="BC38" i="11"/>
  <c r="BE38" i="11"/>
  <c r="BF38" i="11"/>
  <c r="BG38" i="11"/>
  <c r="BH38" i="11"/>
  <c r="BI38" i="11"/>
  <c r="BJ38" i="11"/>
  <c r="BK38" i="11"/>
  <c r="BL38" i="11"/>
  <c r="BM38" i="11"/>
  <c r="BN38" i="11"/>
  <c r="BC39" i="11"/>
  <c r="BE39" i="11"/>
  <c r="BF39" i="11"/>
  <c r="BG39" i="11"/>
  <c r="BH39" i="11"/>
  <c r="BI39" i="11"/>
  <c r="BJ39" i="11"/>
  <c r="BK39" i="11"/>
  <c r="BL39" i="11"/>
  <c r="BM39" i="11"/>
  <c r="BN39" i="11"/>
  <c r="BC40" i="11"/>
  <c r="BE40" i="11"/>
  <c r="BF40" i="11"/>
  <c r="BG40" i="11"/>
  <c r="BH40" i="11"/>
  <c r="BI40" i="11"/>
  <c r="BJ40" i="11"/>
  <c r="BK40" i="11"/>
  <c r="BL40" i="11"/>
  <c r="BM40" i="11"/>
  <c r="BN40" i="11"/>
  <c r="BC26" i="19"/>
  <c r="BC27" i="19"/>
  <c r="BD26" i="19"/>
  <c r="BD27" i="19"/>
  <c r="BE26" i="19"/>
  <c r="BE27" i="19"/>
  <c r="BF26" i="19"/>
  <c r="BF27" i="19"/>
  <c r="BG26" i="19"/>
  <c r="BG27" i="19"/>
  <c r="BH26" i="19"/>
  <c r="BH27" i="19"/>
  <c r="BI26" i="19"/>
  <c r="BI27" i="19"/>
  <c r="BJ26" i="19"/>
  <c r="BJ27" i="19"/>
  <c r="BK26" i="19"/>
  <c r="BK27" i="19"/>
  <c r="BL26" i="19"/>
  <c r="BL27" i="19"/>
  <c r="BM26" i="19"/>
  <c r="BM27" i="19"/>
  <c r="BN26" i="19"/>
  <c r="BN27" i="19"/>
  <c r="BC28" i="19"/>
  <c r="BC29" i="19"/>
  <c r="BC30" i="19"/>
  <c r="BD28" i="19"/>
  <c r="BD30" i="19"/>
  <c r="BE28" i="19"/>
  <c r="BE29" i="19"/>
  <c r="BE30" i="19"/>
  <c r="BF28" i="19"/>
  <c r="BF29" i="19"/>
  <c r="BF30" i="19"/>
  <c r="BG28" i="19"/>
  <c r="BG30" i="19"/>
  <c r="BH28" i="19"/>
  <c r="BH29" i="19"/>
  <c r="BI28" i="19"/>
  <c r="BI29" i="19"/>
  <c r="BI30" i="19"/>
  <c r="BJ28" i="19"/>
  <c r="BJ29" i="19"/>
  <c r="BJ30" i="19"/>
  <c r="BK28" i="19"/>
  <c r="BK29" i="19"/>
  <c r="BL28" i="19"/>
  <c r="BL29" i="19"/>
  <c r="BL30" i="19"/>
  <c r="BM28" i="19"/>
  <c r="BM29" i="19"/>
  <c r="BM30" i="19"/>
  <c r="BN28" i="19"/>
  <c r="BN29" i="19"/>
  <c r="BN30" i="19"/>
  <c r="BA8" i="16"/>
  <c r="BA11" i="16" s="1"/>
  <c r="BA45" i="16"/>
  <c r="BA153" i="16"/>
  <c r="BB8" i="16"/>
  <c r="BB45" i="16"/>
  <c r="BB72" i="16"/>
  <c r="BB94" i="16"/>
  <c r="BC102" i="16" s="1"/>
  <c r="BB153" i="16"/>
  <c r="BC8" i="16"/>
  <c r="BC45" i="16"/>
  <c r="BC95" i="16"/>
  <c r="BC110" i="16" s="1"/>
  <c r="BC121" i="16"/>
  <c r="BD129" i="16" s="1"/>
  <c r="BC153" i="16"/>
  <c r="BD8" i="16"/>
  <c r="BD45" i="16"/>
  <c r="BD72" i="16"/>
  <c r="BD93" i="16"/>
  <c r="BD153" i="16"/>
  <c r="BE8" i="16"/>
  <c r="BE11" i="16" s="1"/>
  <c r="BE18" i="16" s="1"/>
  <c r="BE121" i="16"/>
  <c r="BF129" i="16" s="1"/>
  <c r="BF8" i="16"/>
  <c r="BF72" i="16"/>
  <c r="BF94" i="16"/>
  <c r="BG102" i="16" s="1"/>
  <c r="BF153" i="16"/>
  <c r="BG8" i="16"/>
  <c r="BG11" i="16" s="1"/>
  <c r="BG95" i="16"/>
  <c r="BG110" i="16" s="1"/>
  <c r="BG120" i="16"/>
  <c r="BH128" i="16" s="1"/>
  <c r="BG147" i="16"/>
  <c r="BH155" i="16" s="1"/>
  <c r="BH8" i="16"/>
  <c r="BH11" i="16" s="1"/>
  <c r="BH12" i="16" s="1"/>
  <c r="BI20" i="16" s="1"/>
  <c r="BH45" i="16"/>
  <c r="BH72" i="16"/>
  <c r="BH94" i="16"/>
  <c r="BI102" i="16" s="1"/>
  <c r="BH153" i="16"/>
  <c r="BI8" i="16"/>
  <c r="BI45" i="16"/>
  <c r="BI95" i="16"/>
  <c r="BI110" i="16" s="1"/>
  <c r="BI120" i="16"/>
  <c r="BJ8" i="16"/>
  <c r="BJ11" i="16" s="1"/>
  <c r="BJ45" i="16"/>
  <c r="BJ72" i="16"/>
  <c r="BJ93" i="16"/>
  <c r="BK101" i="16" s="1"/>
  <c r="BJ126" i="16"/>
  <c r="BJ153" i="16"/>
  <c r="BK8" i="16"/>
  <c r="BK40" i="16"/>
  <c r="BL48" i="16" s="1"/>
  <c r="BK147" i="16"/>
  <c r="BL8" i="16"/>
  <c r="BL11" i="16" s="1"/>
  <c r="BL45" i="16"/>
  <c r="BL72" i="16"/>
  <c r="BL121" i="16"/>
  <c r="BM129" i="16" s="1"/>
  <c r="BI122" i="16"/>
  <c r="BI137" i="16" s="1"/>
  <c r="AQ22" i="11"/>
  <c r="AR22" i="11"/>
  <c r="AS22" i="11"/>
  <c r="AT22" i="11"/>
  <c r="AU22" i="11"/>
  <c r="AV22" i="11"/>
  <c r="AW22" i="11"/>
  <c r="AX22" i="11"/>
  <c r="AY22" i="11"/>
  <c r="AZ22" i="11"/>
  <c r="BA22" i="11"/>
  <c r="BB22" i="11"/>
  <c r="AQ23" i="11"/>
  <c r="AR23" i="11"/>
  <c r="AT23" i="11"/>
  <c r="AU23" i="11"/>
  <c r="AV23" i="11"/>
  <c r="AW23" i="11"/>
  <c r="AW29" i="15"/>
  <c r="AX51" i="15" s="1"/>
  <c r="AY23" i="11"/>
  <c r="AZ23" i="11"/>
  <c r="BA23" i="11"/>
  <c r="BB23" i="11"/>
  <c r="AR24" i="11"/>
  <c r="AS24" i="11"/>
  <c r="AT24" i="11"/>
  <c r="AU24" i="11"/>
  <c r="AV24" i="11"/>
  <c r="AX24" i="11"/>
  <c r="AY24" i="11"/>
  <c r="AZ24" i="11"/>
  <c r="BA24" i="11"/>
  <c r="BB24" i="11"/>
  <c r="AQ25" i="11"/>
  <c r="AR25" i="11"/>
  <c r="AS25" i="11"/>
  <c r="AT25" i="11"/>
  <c r="AU25" i="11"/>
  <c r="AV25" i="11"/>
  <c r="AW25" i="11"/>
  <c r="AX25" i="11"/>
  <c r="AY25" i="11"/>
  <c r="AZ25" i="11"/>
  <c r="BA25" i="11"/>
  <c r="BB25" i="11"/>
  <c r="AQ26" i="11"/>
  <c r="AR26" i="11"/>
  <c r="AS26" i="11"/>
  <c r="AT26" i="11"/>
  <c r="AU26" i="11"/>
  <c r="AV26" i="11"/>
  <c r="AW26" i="11"/>
  <c r="AX26" i="11"/>
  <c r="AY26" i="11"/>
  <c r="AZ26" i="11"/>
  <c r="BA26" i="11"/>
  <c r="BB26" i="11"/>
  <c r="AR27" i="11"/>
  <c r="AS27" i="11"/>
  <c r="AT27" i="11"/>
  <c r="AU27" i="11"/>
  <c r="AV27" i="11"/>
  <c r="AW27" i="11"/>
  <c r="AX27" i="11"/>
  <c r="AY27" i="11"/>
  <c r="AZ27" i="11"/>
  <c r="BA27" i="11"/>
  <c r="BB27" i="11"/>
  <c r="AQ28" i="11"/>
  <c r="AR28" i="11"/>
  <c r="AS28" i="11"/>
  <c r="AT28" i="11"/>
  <c r="AW28" i="11"/>
  <c r="AX28" i="11"/>
  <c r="AY28" i="11"/>
  <c r="AZ28" i="11"/>
  <c r="AQ29" i="11"/>
  <c r="AR29" i="11"/>
  <c r="AS29" i="11"/>
  <c r="AT29" i="11"/>
  <c r="AU29" i="11"/>
  <c r="AV29" i="11"/>
  <c r="AW29" i="11"/>
  <c r="AX29" i="11"/>
  <c r="AZ29" i="11"/>
  <c r="BA29" i="11"/>
  <c r="BB29" i="11"/>
  <c r="AQ30" i="11"/>
  <c r="AR30" i="11"/>
  <c r="AS30" i="11"/>
  <c r="AT30" i="11"/>
  <c r="AU30" i="11"/>
  <c r="AV30" i="11"/>
  <c r="AW30" i="11"/>
  <c r="AX30" i="11"/>
  <c r="AY30" i="11"/>
  <c r="AZ30" i="11"/>
  <c r="BA30" i="11"/>
  <c r="BB30" i="11"/>
  <c r="AQ31" i="11"/>
  <c r="AR31" i="11"/>
  <c r="AS31" i="11"/>
  <c r="AT31" i="11"/>
  <c r="AU31" i="11"/>
  <c r="AV31" i="11"/>
  <c r="AW31" i="11"/>
  <c r="AX31" i="11"/>
  <c r="AY31" i="11"/>
  <c r="AZ31" i="11"/>
  <c r="BA31" i="11"/>
  <c r="BB31" i="11"/>
  <c r="AQ32" i="11"/>
  <c r="AR32" i="11"/>
  <c r="AS32" i="11"/>
  <c r="AT32" i="11"/>
  <c r="AU32" i="11"/>
  <c r="AV32" i="11"/>
  <c r="AW32" i="11"/>
  <c r="AX32" i="11"/>
  <c r="AY32" i="11"/>
  <c r="AZ32" i="11"/>
  <c r="BA32" i="11"/>
  <c r="BB32" i="11"/>
  <c r="AQ33" i="11"/>
  <c r="AR33" i="11"/>
  <c r="AS33" i="11"/>
  <c r="AT33" i="11"/>
  <c r="AU33" i="11"/>
  <c r="AV33" i="11"/>
  <c r="AW33" i="11"/>
  <c r="AX33" i="11"/>
  <c r="AY33" i="11"/>
  <c r="AZ33" i="11"/>
  <c r="BA33" i="11"/>
  <c r="BB33" i="11"/>
  <c r="AQ34" i="11"/>
  <c r="AR34" i="11"/>
  <c r="AS34" i="11"/>
  <c r="AT34" i="11"/>
  <c r="AU34" i="11"/>
  <c r="AV34" i="11"/>
  <c r="AW34" i="11"/>
  <c r="AX34" i="11"/>
  <c r="AY34" i="11"/>
  <c r="AZ34" i="11"/>
  <c r="BA34" i="11"/>
  <c r="BB34" i="11"/>
  <c r="AQ35" i="11"/>
  <c r="AR35" i="11"/>
  <c r="AS35" i="11"/>
  <c r="AT35" i="11"/>
  <c r="AU35" i="11"/>
  <c r="AV35" i="11"/>
  <c r="AW35" i="11"/>
  <c r="AX35" i="11"/>
  <c r="AY35" i="11"/>
  <c r="AZ35" i="11"/>
  <c r="BA35" i="11"/>
  <c r="BB35" i="11"/>
  <c r="AQ36" i="11"/>
  <c r="AR36" i="11"/>
  <c r="AS36" i="11"/>
  <c r="AT36" i="11"/>
  <c r="AU36" i="11"/>
  <c r="AV36" i="11"/>
  <c r="AW36" i="11"/>
  <c r="AX36" i="11"/>
  <c r="AY36" i="11"/>
  <c r="AZ36" i="11"/>
  <c r="BA36" i="11"/>
  <c r="BB36" i="11"/>
  <c r="AQ37" i="11"/>
  <c r="AR37" i="11"/>
  <c r="AS37" i="11"/>
  <c r="AT37" i="11"/>
  <c r="AU37" i="11"/>
  <c r="AV37" i="11"/>
  <c r="AW37" i="11"/>
  <c r="AX37" i="11"/>
  <c r="AY37" i="11"/>
  <c r="AZ37" i="11"/>
  <c r="BA37" i="11"/>
  <c r="BB37" i="11"/>
  <c r="AQ38" i="11"/>
  <c r="AR38" i="11"/>
  <c r="AS38" i="11"/>
  <c r="AT38" i="11"/>
  <c r="AU38" i="11"/>
  <c r="AV38" i="11"/>
  <c r="AW38" i="11"/>
  <c r="AX38" i="11"/>
  <c r="AY38" i="11"/>
  <c r="AZ38" i="11"/>
  <c r="BA38" i="11"/>
  <c r="BB38" i="11"/>
  <c r="AQ39" i="11"/>
  <c r="AR39" i="11"/>
  <c r="AS39" i="11"/>
  <c r="AT39" i="11"/>
  <c r="AU39" i="11"/>
  <c r="AV39" i="11"/>
  <c r="AW39" i="11"/>
  <c r="AX39" i="11"/>
  <c r="AY39" i="11"/>
  <c r="AZ39" i="11"/>
  <c r="BA39" i="11"/>
  <c r="BB39" i="11"/>
  <c r="AQ40" i="11"/>
  <c r="AR40" i="11"/>
  <c r="AS40" i="11"/>
  <c r="AT40" i="11"/>
  <c r="AU40" i="11"/>
  <c r="AV40" i="11"/>
  <c r="AW40" i="11"/>
  <c r="AX40" i="11"/>
  <c r="AY40" i="11"/>
  <c r="AZ40" i="11"/>
  <c r="BA40" i="11"/>
  <c r="BB40" i="11"/>
  <c r="AQ26" i="19"/>
  <c r="AQ27" i="19"/>
  <c r="AR26" i="19"/>
  <c r="AR27" i="19"/>
  <c r="AS26" i="19"/>
  <c r="AS27" i="19"/>
  <c r="AT26" i="19"/>
  <c r="AT27" i="19"/>
  <c r="AU26" i="19"/>
  <c r="AV26" i="19"/>
  <c r="AV27" i="19"/>
  <c r="AW26" i="19"/>
  <c r="AW27" i="19"/>
  <c r="AX26" i="19"/>
  <c r="AX27" i="19"/>
  <c r="AY26" i="19"/>
  <c r="AY27" i="19"/>
  <c r="AZ26" i="19"/>
  <c r="AZ27" i="19"/>
  <c r="BA26" i="19"/>
  <c r="BA27" i="19"/>
  <c r="BB26" i="19"/>
  <c r="BB27" i="19"/>
  <c r="AQ28" i="19"/>
  <c r="AQ29" i="19"/>
  <c r="AQ30" i="19"/>
  <c r="AR28" i="19"/>
  <c r="AR29" i="19"/>
  <c r="AR30" i="19"/>
  <c r="AS28" i="19"/>
  <c r="AS29" i="19"/>
  <c r="AS30" i="19"/>
  <c r="AT28" i="19"/>
  <c r="AT30" i="19"/>
  <c r="AU28" i="19"/>
  <c r="AU29" i="19"/>
  <c r="AU30" i="19"/>
  <c r="AV28" i="19"/>
  <c r="AV29" i="19"/>
  <c r="AV30" i="19"/>
  <c r="AW28" i="19"/>
  <c r="AW30" i="19"/>
  <c r="AX28" i="19"/>
  <c r="AX29" i="19"/>
  <c r="AY28" i="19"/>
  <c r="AY29" i="19"/>
  <c r="AY30" i="19"/>
  <c r="AZ28" i="19"/>
  <c r="AZ29" i="19"/>
  <c r="AZ30" i="19"/>
  <c r="BA28" i="19"/>
  <c r="BA30" i="19"/>
  <c r="BB28" i="19"/>
  <c r="BB30" i="19"/>
  <c r="AO8" i="16"/>
  <c r="AO11" i="16" s="1"/>
  <c r="AO40" i="16"/>
  <c r="AP48" i="16" s="1"/>
  <c r="AO66" i="16"/>
  <c r="AP74" i="16" s="1"/>
  <c r="AO95" i="16"/>
  <c r="AO110" i="16" s="1"/>
  <c r="AO153" i="16"/>
  <c r="AP8" i="16"/>
  <c r="AP11" i="16" s="1"/>
  <c r="AP45" i="16"/>
  <c r="AP93" i="16"/>
  <c r="AP121" i="16"/>
  <c r="AQ129" i="16" s="1"/>
  <c r="AP147" i="16"/>
  <c r="AQ8" i="16"/>
  <c r="AQ11" i="16" s="1"/>
  <c r="AQ45" i="16"/>
  <c r="AQ66" i="16"/>
  <c r="AR74" i="16" s="1"/>
  <c r="AQ120" i="16"/>
  <c r="AQ153" i="16"/>
  <c r="AR8" i="16"/>
  <c r="AR11" i="16" s="1"/>
  <c r="AR45" i="16"/>
  <c r="AR67" i="16"/>
  <c r="AS75" i="16" s="1"/>
  <c r="AR99" i="16"/>
  <c r="AR121" i="16"/>
  <c r="AS129" i="16" s="1"/>
  <c r="AR148" i="16"/>
  <c r="AS156" i="16" s="1"/>
  <c r="AS8" i="16"/>
  <c r="AS11" i="16" s="1"/>
  <c r="AS66" i="16"/>
  <c r="AT74" i="16" s="1"/>
  <c r="AS95" i="16"/>
  <c r="AS153" i="16"/>
  <c r="AT8" i="16"/>
  <c r="AT40" i="16"/>
  <c r="AU48" i="16" s="1"/>
  <c r="AT121" i="16"/>
  <c r="AU129" i="16" s="1"/>
  <c r="AU8" i="16"/>
  <c r="AU45" i="16"/>
  <c r="AU66" i="16"/>
  <c r="AV74" i="16" s="1"/>
  <c r="AU121" i="16"/>
  <c r="AV8" i="16"/>
  <c r="AV40" i="16"/>
  <c r="AW48" i="16" s="1"/>
  <c r="AV68" i="16"/>
  <c r="AV83" i="16" s="1"/>
  <c r="AV121" i="16"/>
  <c r="AV153" i="16"/>
  <c r="AW8" i="16"/>
  <c r="AW41" i="16"/>
  <c r="AW56" i="16" s="1"/>
  <c r="AW68" i="16"/>
  <c r="AW95" i="16"/>
  <c r="AW110" i="16" s="1"/>
  <c r="AW122" i="16"/>
  <c r="AW137" i="16" s="1"/>
  <c r="AW153" i="16"/>
  <c r="AX8" i="16"/>
  <c r="AX40" i="16"/>
  <c r="AY48" i="16" s="1"/>
  <c r="AX72" i="16"/>
  <c r="AX120" i="16"/>
  <c r="AX149" i="16"/>
  <c r="AX164" i="16" s="1"/>
  <c r="AY8" i="16"/>
  <c r="AY45" i="16"/>
  <c r="AY153" i="16"/>
  <c r="AZ8" i="16"/>
  <c r="AZ11" i="16" s="1"/>
  <c r="AZ153" i="16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G23" i="11"/>
  <c r="AH23" i="11"/>
  <c r="AI23" i="11"/>
  <c r="AJ23" i="11"/>
  <c r="AK23" i="11"/>
  <c r="AL23" i="11"/>
  <c r="AM23" i="11"/>
  <c r="AN23" i="11"/>
  <c r="AO23" i="11"/>
  <c r="AE24" i="11"/>
  <c r="AF24" i="11"/>
  <c r="AG24" i="11"/>
  <c r="AH24" i="11"/>
  <c r="AI24" i="11"/>
  <c r="AK24" i="11"/>
  <c r="AL24" i="11"/>
  <c r="AM24" i="11"/>
  <c r="AN24" i="11"/>
  <c r="AO24" i="11"/>
  <c r="AP24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E27" i="11"/>
  <c r="AF27" i="11"/>
  <c r="AG27" i="11"/>
  <c r="AG28" i="11"/>
  <c r="AG29" i="11"/>
  <c r="AG30" i="11"/>
  <c r="AG31" i="11"/>
  <c r="AG32" i="11"/>
  <c r="AG33" i="11"/>
  <c r="AG34" i="11"/>
  <c r="AG35" i="11"/>
  <c r="AG36" i="11"/>
  <c r="AG37" i="11"/>
  <c r="AG38" i="11"/>
  <c r="AG39" i="11"/>
  <c r="AG40" i="11"/>
  <c r="AH27" i="11"/>
  <c r="AI27" i="11"/>
  <c r="AJ27" i="11"/>
  <c r="AK27" i="11"/>
  <c r="AL27" i="11"/>
  <c r="AM27" i="11"/>
  <c r="AN27" i="11"/>
  <c r="AO27" i="11"/>
  <c r="AP27" i="11"/>
  <c r="AE28" i="11"/>
  <c r="AF28" i="11"/>
  <c r="AI28" i="11"/>
  <c r="AJ28" i="11"/>
  <c r="AK28" i="11"/>
  <c r="C12" i="15"/>
  <c r="C34" i="15" s="1"/>
  <c r="AM28" i="11"/>
  <c r="AN28" i="11"/>
  <c r="AO28" i="11"/>
  <c r="AP28" i="11"/>
  <c r="AE29" i="11"/>
  <c r="AF29" i="11"/>
  <c r="AH29" i="11"/>
  <c r="AI29" i="11"/>
  <c r="AJ29" i="11"/>
  <c r="AK29" i="11"/>
  <c r="AL29" i="11"/>
  <c r="AM29" i="11"/>
  <c r="AN29" i="11"/>
  <c r="AO29" i="11"/>
  <c r="AP29" i="11"/>
  <c r="AE30" i="11"/>
  <c r="AF30" i="11"/>
  <c r="AH30" i="11"/>
  <c r="AI30" i="11"/>
  <c r="AJ30" i="11"/>
  <c r="AK30" i="11"/>
  <c r="AL30" i="11"/>
  <c r="AM30" i="11"/>
  <c r="AN30" i="11"/>
  <c r="AO30" i="11"/>
  <c r="AP30" i="11"/>
  <c r="AE31" i="11"/>
  <c r="AF31" i="11"/>
  <c r="AH31" i="11"/>
  <c r="AI31" i="11"/>
  <c r="AJ31" i="11"/>
  <c r="AK31" i="11"/>
  <c r="AL31" i="11"/>
  <c r="AM31" i="11"/>
  <c r="AN31" i="11"/>
  <c r="AO31" i="11"/>
  <c r="AP31" i="11"/>
  <c r="AE32" i="11"/>
  <c r="AF32" i="11"/>
  <c r="AH32" i="11"/>
  <c r="AI32" i="11"/>
  <c r="AJ32" i="11"/>
  <c r="AK32" i="11"/>
  <c r="AL32" i="11"/>
  <c r="AM32" i="11"/>
  <c r="AN32" i="11"/>
  <c r="AO32" i="11"/>
  <c r="AP32" i="11"/>
  <c r="AE33" i="11"/>
  <c r="AF33" i="11"/>
  <c r="AH33" i="11"/>
  <c r="AI33" i="11"/>
  <c r="AJ33" i="11"/>
  <c r="AK33" i="11"/>
  <c r="AL33" i="11"/>
  <c r="AM33" i="11"/>
  <c r="AN33" i="11"/>
  <c r="AO33" i="11"/>
  <c r="AP33" i="11"/>
  <c r="AE34" i="11"/>
  <c r="AF34" i="11"/>
  <c r="AH34" i="11"/>
  <c r="AI34" i="11"/>
  <c r="AJ34" i="11"/>
  <c r="AK34" i="11"/>
  <c r="AL34" i="11"/>
  <c r="AM34" i="11"/>
  <c r="AN34" i="11"/>
  <c r="AO34" i="11"/>
  <c r="AP34" i="11"/>
  <c r="AE35" i="11"/>
  <c r="AF35" i="11"/>
  <c r="AH35" i="11"/>
  <c r="AI35" i="11"/>
  <c r="AJ35" i="11"/>
  <c r="AK35" i="11"/>
  <c r="AL35" i="11"/>
  <c r="AM35" i="11"/>
  <c r="AN35" i="11"/>
  <c r="AO35" i="11"/>
  <c r="AP35" i="11"/>
  <c r="AE36" i="11"/>
  <c r="AF36" i="11"/>
  <c r="AH36" i="11"/>
  <c r="AI36" i="11"/>
  <c r="AJ36" i="11"/>
  <c r="AK36" i="11"/>
  <c r="AL36" i="11"/>
  <c r="AM36" i="11"/>
  <c r="AN36" i="11"/>
  <c r="AO36" i="11"/>
  <c r="AP36" i="11"/>
  <c r="AE37" i="11"/>
  <c r="AF37" i="11"/>
  <c r="AH37" i="11"/>
  <c r="AI37" i="11"/>
  <c r="AJ37" i="11"/>
  <c r="AK37" i="11"/>
  <c r="AL37" i="11"/>
  <c r="AM37" i="11"/>
  <c r="AN37" i="11"/>
  <c r="AO37" i="11"/>
  <c r="AP37" i="11"/>
  <c r="AE38" i="11"/>
  <c r="AF38" i="11"/>
  <c r="AH38" i="11"/>
  <c r="AI38" i="11"/>
  <c r="AJ38" i="11"/>
  <c r="AK38" i="11"/>
  <c r="AL38" i="11"/>
  <c r="AM38" i="11"/>
  <c r="AN38" i="11"/>
  <c r="AO38" i="11"/>
  <c r="AP38" i="11"/>
  <c r="AE39" i="11"/>
  <c r="AF39" i="11"/>
  <c r="AH39" i="11"/>
  <c r="AI39" i="11"/>
  <c r="AJ39" i="11"/>
  <c r="AK39" i="11"/>
  <c r="AL39" i="11"/>
  <c r="AM39" i="11"/>
  <c r="AN39" i="11"/>
  <c r="AO39" i="11"/>
  <c r="AP39" i="11"/>
  <c r="AE40" i="11"/>
  <c r="AF40" i="11"/>
  <c r="AH40" i="11"/>
  <c r="AI40" i="11"/>
  <c r="AJ40" i="11"/>
  <c r="AK40" i="11"/>
  <c r="AL40" i="11"/>
  <c r="AM40" i="11"/>
  <c r="AN40" i="11"/>
  <c r="AO40" i="11"/>
  <c r="AP40" i="11"/>
  <c r="AE26" i="19"/>
  <c r="AE27" i="19"/>
  <c r="AF26" i="19"/>
  <c r="AF27" i="19"/>
  <c r="AG26" i="19"/>
  <c r="AG27" i="19"/>
  <c r="AH26" i="19"/>
  <c r="AH27" i="19"/>
  <c r="AI26" i="19"/>
  <c r="AI27" i="19"/>
  <c r="AJ26" i="19"/>
  <c r="AJ27" i="19"/>
  <c r="AK26" i="19"/>
  <c r="AK27" i="19"/>
  <c r="AL26" i="19"/>
  <c r="AL27" i="19"/>
  <c r="AM26" i="19"/>
  <c r="AM27" i="19"/>
  <c r="AN26" i="19"/>
  <c r="AN27" i="19"/>
  <c r="AO26" i="19"/>
  <c r="AP26" i="19"/>
  <c r="AP27" i="19"/>
  <c r="AE28" i="19"/>
  <c r="AE30" i="19"/>
  <c r="AF28" i="19"/>
  <c r="AF29" i="19"/>
  <c r="AF30" i="19"/>
  <c r="AG28" i="19"/>
  <c r="AG29" i="19"/>
  <c r="AG30" i="19"/>
  <c r="AH28" i="19"/>
  <c r="AH29" i="19"/>
  <c r="AH30" i="19"/>
  <c r="AI28" i="19"/>
  <c r="AI29" i="19"/>
  <c r="AI30" i="19"/>
  <c r="AJ28" i="19"/>
  <c r="AJ30" i="19"/>
  <c r="AK28" i="19"/>
  <c r="AK29" i="19"/>
  <c r="AK30" i="19"/>
  <c r="AL28" i="19"/>
  <c r="AL29" i="19"/>
  <c r="AL30" i="19"/>
  <c r="AM28" i="19"/>
  <c r="AM29" i="19"/>
  <c r="AM30" i="19"/>
  <c r="AN28" i="19"/>
  <c r="AN29" i="19"/>
  <c r="AN30" i="19"/>
  <c r="AO28" i="19"/>
  <c r="AO29" i="19"/>
  <c r="AO30" i="19"/>
  <c r="AP28" i="19"/>
  <c r="AP29" i="19"/>
  <c r="AP30" i="19"/>
  <c r="AC8" i="16"/>
  <c r="AC11" i="16" s="1"/>
  <c r="AC45" i="16"/>
  <c r="AC66" i="16"/>
  <c r="AC94" i="16"/>
  <c r="AC147" i="16"/>
  <c r="AD155" i="16" s="1"/>
  <c r="AD8" i="16"/>
  <c r="AD40" i="16"/>
  <c r="AE48" i="16" s="1"/>
  <c r="AD67" i="16"/>
  <c r="AE75" i="16" s="1"/>
  <c r="AD120" i="16"/>
  <c r="AE128" i="16" s="1"/>
  <c r="AD153" i="16"/>
  <c r="AE8" i="16"/>
  <c r="AE11" i="16" s="1"/>
  <c r="AE66" i="16"/>
  <c r="AE99" i="16"/>
  <c r="AE120" i="16"/>
  <c r="AF128" i="16" s="1"/>
  <c r="AF8" i="16"/>
  <c r="AF45" i="16"/>
  <c r="AF67" i="16"/>
  <c r="AG75" i="16" s="1"/>
  <c r="AF148" i="16"/>
  <c r="AG156" i="16" s="1"/>
  <c r="AG8" i="16"/>
  <c r="AG11" i="16" s="1"/>
  <c r="AG39" i="16"/>
  <c r="AH47" i="16" s="1"/>
  <c r="AG72" i="16"/>
  <c r="AG94" i="16"/>
  <c r="AH102" i="16" s="1"/>
  <c r="AH94" i="16"/>
  <c r="AG126" i="16"/>
  <c r="AG148" i="16"/>
  <c r="AH8" i="16"/>
  <c r="AH45" i="16"/>
  <c r="AH72" i="16"/>
  <c r="AH120" i="16"/>
  <c r="AI128" i="16" s="1"/>
  <c r="AI8" i="16"/>
  <c r="AI11" i="16" s="1"/>
  <c r="AI39" i="16"/>
  <c r="AJ47" i="16" s="1"/>
  <c r="AI66" i="16"/>
  <c r="AI94" i="16"/>
  <c r="AJ102" i="16" s="1"/>
  <c r="AI121" i="16"/>
  <c r="AJ129" i="16" s="1"/>
  <c r="AI148" i="16"/>
  <c r="AJ156" i="16" s="1"/>
  <c r="AJ8" i="16"/>
  <c r="AJ11" i="16" s="1"/>
  <c r="AJ14" i="16" s="1"/>
  <c r="AJ40" i="16"/>
  <c r="AK48" i="16" s="1"/>
  <c r="AJ148" i="16"/>
  <c r="AK156" i="16" s="1"/>
  <c r="AK8" i="16"/>
  <c r="AK11" i="16" s="1"/>
  <c r="AK94" i="16"/>
  <c r="AL102" i="16" s="1"/>
  <c r="AK147" i="16"/>
  <c r="AL155" i="16" s="1"/>
  <c r="AL8" i="16"/>
  <c r="AL40" i="16"/>
  <c r="AM48" i="16" s="1"/>
  <c r="AL72" i="16"/>
  <c r="AL93" i="16"/>
  <c r="AM101" i="16" s="1"/>
  <c r="AL126" i="16"/>
  <c r="AL153" i="16"/>
  <c r="AM8" i="16"/>
  <c r="AM11" i="16" s="1"/>
  <c r="AM18" i="16" s="1"/>
  <c r="AM94" i="16"/>
  <c r="AN102" i="16" s="1"/>
  <c r="AM126" i="16"/>
  <c r="AM153" i="16"/>
  <c r="AN8" i="16"/>
  <c r="AN11" i="16" s="1"/>
  <c r="AN18" i="16" s="1"/>
  <c r="AN45" i="16"/>
  <c r="AN68" i="16"/>
  <c r="AN83" i="16" s="1"/>
  <c r="AN149" i="16"/>
  <c r="AN164" i="16" s="1"/>
  <c r="AD122" i="16"/>
  <c r="AE68" i="16"/>
  <c r="AE83" i="16" s="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S23" i="11"/>
  <c r="T23" i="11"/>
  <c r="U23" i="11"/>
  <c r="V23" i="11"/>
  <c r="W23" i="11"/>
  <c r="X23" i="11"/>
  <c r="Y23" i="11"/>
  <c r="Z23" i="11"/>
  <c r="AA23" i="11"/>
  <c r="AD23" i="11"/>
  <c r="S24" i="11"/>
  <c r="T24" i="11"/>
  <c r="W24" i="11"/>
  <c r="X24" i="11"/>
  <c r="Y24" i="11"/>
  <c r="Z24" i="11"/>
  <c r="AB24" i="11"/>
  <c r="AC24" i="11"/>
  <c r="AD24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D26" i="11"/>
  <c r="AD27" i="11"/>
  <c r="AD28" i="11"/>
  <c r="AD30" i="11"/>
  <c r="AD31" i="11"/>
  <c r="AD32" i="11"/>
  <c r="AD33" i="11"/>
  <c r="AD34" i="11"/>
  <c r="AD35" i="11"/>
  <c r="AD36" i="11"/>
  <c r="AD37" i="11"/>
  <c r="AD38" i="11"/>
  <c r="AD39" i="11"/>
  <c r="AD40" i="11"/>
  <c r="S26" i="11"/>
  <c r="T26" i="11"/>
  <c r="U26" i="11"/>
  <c r="V26" i="11"/>
  <c r="W26" i="11"/>
  <c r="X26" i="11"/>
  <c r="Y26" i="11"/>
  <c r="Z26" i="11"/>
  <c r="AA26" i="11"/>
  <c r="AB26" i="11"/>
  <c r="AC26" i="11"/>
  <c r="S27" i="11"/>
  <c r="T27" i="11"/>
  <c r="U27" i="11"/>
  <c r="V27" i="11"/>
  <c r="W27" i="11"/>
  <c r="X27" i="11"/>
  <c r="Y27" i="11"/>
  <c r="Z27" i="11"/>
  <c r="AA27" i="11"/>
  <c r="AB27" i="11"/>
  <c r="S28" i="11"/>
  <c r="T28" i="11"/>
  <c r="U28" i="11"/>
  <c r="V28" i="11"/>
  <c r="W28" i="11"/>
  <c r="X28" i="11"/>
  <c r="Y28" i="11"/>
  <c r="Z28" i="11"/>
  <c r="AA28" i="11"/>
  <c r="AC28" i="11"/>
  <c r="S29" i="11"/>
  <c r="T29" i="11"/>
  <c r="U29" i="11"/>
  <c r="V29" i="11"/>
  <c r="W29" i="11"/>
  <c r="X29" i="11"/>
  <c r="Y29" i="11"/>
  <c r="Z29" i="11"/>
  <c r="AA29" i="11"/>
  <c r="AB29" i="11"/>
  <c r="AC29" i="11"/>
  <c r="S30" i="11"/>
  <c r="T30" i="11"/>
  <c r="U30" i="11"/>
  <c r="V30" i="11"/>
  <c r="W30" i="11"/>
  <c r="X30" i="11"/>
  <c r="Y30" i="11"/>
  <c r="Z30" i="11"/>
  <c r="AA30" i="11"/>
  <c r="AB30" i="11"/>
  <c r="AC30" i="11"/>
  <c r="S31" i="11"/>
  <c r="T31" i="11"/>
  <c r="U31" i="11"/>
  <c r="V31" i="11"/>
  <c r="W31" i="11"/>
  <c r="X31" i="11"/>
  <c r="Y31" i="11"/>
  <c r="Z31" i="11"/>
  <c r="AA31" i="11"/>
  <c r="AB31" i="11"/>
  <c r="AC31" i="11"/>
  <c r="S32" i="11"/>
  <c r="T32" i="11"/>
  <c r="U32" i="11"/>
  <c r="V32" i="11"/>
  <c r="W32" i="11"/>
  <c r="X32" i="11"/>
  <c r="Y32" i="11"/>
  <c r="Z32" i="11"/>
  <c r="AA32" i="11"/>
  <c r="AB32" i="11"/>
  <c r="AC32" i="11"/>
  <c r="S33" i="11"/>
  <c r="T33" i="11"/>
  <c r="U33" i="11"/>
  <c r="V33" i="11"/>
  <c r="W33" i="11"/>
  <c r="X33" i="11"/>
  <c r="Y33" i="11"/>
  <c r="Z33" i="11"/>
  <c r="AA33" i="11"/>
  <c r="AB33" i="11"/>
  <c r="AC33" i="11"/>
  <c r="S34" i="11"/>
  <c r="T34" i="11"/>
  <c r="U34" i="11"/>
  <c r="V34" i="11"/>
  <c r="W34" i="11"/>
  <c r="X34" i="11"/>
  <c r="Y34" i="11"/>
  <c r="Z34" i="11"/>
  <c r="AA34" i="11"/>
  <c r="AB34" i="11"/>
  <c r="AC34" i="11"/>
  <c r="S35" i="11"/>
  <c r="T35" i="11"/>
  <c r="U35" i="11"/>
  <c r="V35" i="11"/>
  <c r="W35" i="11"/>
  <c r="X35" i="11"/>
  <c r="Y35" i="11"/>
  <c r="Z35" i="11"/>
  <c r="AA35" i="11"/>
  <c r="AB35" i="11"/>
  <c r="AC35" i="11"/>
  <c r="S36" i="11"/>
  <c r="T36" i="11"/>
  <c r="U36" i="11"/>
  <c r="V36" i="11"/>
  <c r="W36" i="11"/>
  <c r="X36" i="11"/>
  <c r="Y36" i="11"/>
  <c r="Z36" i="11"/>
  <c r="AA36" i="11"/>
  <c r="AB36" i="11"/>
  <c r="AC36" i="11"/>
  <c r="S37" i="11"/>
  <c r="T37" i="11"/>
  <c r="U37" i="11"/>
  <c r="V37" i="11"/>
  <c r="W37" i="11"/>
  <c r="X37" i="11"/>
  <c r="Y37" i="11"/>
  <c r="Z37" i="11"/>
  <c r="AA37" i="11"/>
  <c r="AB37" i="11"/>
  <c r="AC37" i="11"/>
  <c r="S38" i="11"/>
  <c r="T38" i="11"/>
  <c r="U38" i="11"/>
  <c r="V38" i="11"/>
  <c r="W38" i="11"/>
  <c r="X38" i="11"/>
  <c r="Y38" i="11"/>
  <c r="Z38" i="11"/>
  <c r="AA38" i="11"/>
  <c r="AB38" i="11"/>
  <c r="AC38" i="11"/>
  <c r="S39" i="11"/>
  <c r="T39" i="11"/>
  <c r="U39" i="11"/>
  <c r="V39" i="11"/>
  <c r="W39" i="11"/>
  <c r="X39" i="11"/>
  <c r="Y39" i="11"/>
  <c r="Z39" i="11"/>
  <c r="AA39" i="11"/>
  <c r="AB39" i="11"/>
  <c r="AC39" i="11"/>
  <c r="S40" i="11"/>
  <c r="T40" i="11"/>
  <c r="U40" i="11"/>
  <c r="V40" i="11"/>
  <c r="W40" i="11"/>
  <c r="X40" i="11"/>
  <c r="Y40" i="11"/>
  <c r="Z40" i="11"/>
  <c r="AA40" i="11"/>
  <c r="AB40" i="11"/>
  <c r="AC40" i="11"/>
  <c r="S26" i="19"/>
  <c r="S27" i="19"/>
  <c r="T26" i="19"/>
  <c r="T27" i="19"/>
  <c r="U26" i="19"/>
  <c r="U27" i="19"/>
  <c r="V26" i="19"/>
  <c r="V27" i="19"/>
  <c r="W26" i="19"/>
  <c r="W27" i="19"/>
  <c r="X26" i="19"/>
  <c r="X27" i="19"/>
  <c r="Y26" i="19"/>
  <c r="Y27" i="19"/>
  <c r="Z26" i="19"/>
  <c r="Z27" i="19"/>
  <c r="AA26" i="19"/>
  <c r="AA27" i="19"/>
  <c r="AB26" i="19"/>
  <c r="AB27" i="19"/>
  <c r="AC26" i="19"/>
  <c r="AC27" i="19"/>
  <c r="AD26" i="19"/>
  <c r="AD27" i="19"/>
  <c r="S28" i="19"/>
  <c r="S29" i="19"/>
  <c r="S30" i="19"/>
  <c r="T28" i="19"/>
  <c r="T29" i="19"/>
  <c r="T30" i="19"/>
  <c r="U28" i="19"/>
  <c r="U29" i="19"/>
  <c r="U30" i="19"/>
  <c r="V28" i="19"/>
  <c r="V29" i="19"/>
  <c r="V30" i="19"/>
  <c r="W28" i="19"/>
  <c r="W30" i="19"/>
  <c r="X28" i="19"/>
  <c r="X29" i="19"/>
  <c r="Y28" i="19"/>
  <c r="Y29" i="19"/>
  <c r="Y30" i="19"/>
  <c r="Z28" i="19"/>
  <c r="Z29" i="19"/>
  <c r="Z30" i="19"/>
  <c r="AA28" i="19"/>
  <c r="AA29" i="19"/>
  <c r="AA30" i="19"/>
  <c r="AB28" i="19"/>
  <c r="AB29" i="19"/>
  <c r="AB30" i="19"/>
  <c r="AC28" i="19"/>
  <c r="AC29" i="19"/>
  <c r="AC30" i="19"/>
  <c r="AD28" i="19"/>
  <c r="AD29" i="19"/>
  <c r="AD30" i="19"/>
  <c r="Q8" i="16"/>
  <c r="Q39" i="16"/>
  <c r="Q67" i="16"/>
  <c r="R75" i="16" s="1"/>
  <c r="Q126" i="16"/>
  <c r="R8" i="16"/>
  <c r="R11" i="16" s="1"/>
  <c r="R45" i="16"/>
  <c r="R121" i="16"/>
  <c r="S129" i="16" s="1"/>
  <c r="S8" i="16"/>
  <c r="S67" i="16"/>
  <c r="T75" i="16" s="1"/>
  <c r="S121" i="16"/>
  <c r="T129" i="16" s="1"/>
  <c r="S147" i="16"/>
  <c r="T155" i="16" s="1"/>
  <c r="T8" i="16"/>
  <c r="T45" i="16"/>
  <c r="T93" i="16"/>
  <c r="U101" i="16" s="1"/>
  <c r="T153" i="16"/>
  <c r="U8" i="16"/>
  <c r="U41" i="16"/>
  <c r="U56" i="16" s="1"/>
  <c r="U67" i="16"/>
  <c r="V75" i="16" s="1"/>
  <c r="V8" i="16"/>
  <c r="V11" i="16" s="1"/>
  <c r="V45" i="16"/>
  <c r="V120" i="16"/>
  <c r="W128" i="16" s="1"/>
  <c r="W8" i="16"/>
  <c r="W41" i="16"/>
  <c r="W56" i="16" s="1"/>
  <c r="W67" i="16"/>
  <c r="X75" i="16" s="1"/>
  <c r="W126" i="16"/>
  <c r="W147" i="16"/>
  <c r="X155" i="16" s="1"/>
  <c r="X8" i="16"/>
  <c r="X11" i="16" s="1"/>
  <c r="X45" i="16"/>
  <c r="X93" i="16"/>
  <c r="Y101" i="16" s="1"/>
  <c r="X121" i="16"/>
  <c r="X153" i="16"/>
  <c r="Y8" i="16"/>
  <c r="Y11" i="16" s="1"/>
  <c r="Y41" i="16"/>
  <c r="Y56" i="16" s="1"/>
  <c r="Y67" i="16"/>
  <c r="Z75" i="16" s="1"/>
  <c r="Y95" i="16"/>
  <c r="Y110" i="16" s="1"/>
  <c r="Y147" i="16"/>
  <c r="Z155" i="16" s="1"/>
  <c r="Z8" i="16"/>
  <c r="Z45" i="16"/>
  <c r="Z72" i="16"/>
  <c r="Z153" i="16"/>
  <c r="AA8" i="16"/>
  <c r="AA11" i="16" s="1"/>
  <c r="AA72" i="16"/>
  <c r="AB8" i="16"/>
  <c r="AB11" i="16" s="1"/>
  <c r="AB45" i="16"/>
  <c r="AB93" i="16"/>
  <c r="AC101" i="16" s="1"/>
  <c r="AB153" i="16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E24" i="14"/>
  <c r="E56" i="14"/>
  <c r="D25" i="14"/>
  <c r="D26" i="14"/>
  <c r="D27" i="14"/>
  <c r="D28" i="14"/>
  <c r="D29" i="14"/>
  <c r="D30" i="14"/>
  <c r="D31" i="14"/>
  <c r="D32" i="14"/>
  <c r="D33" i="14"/>
  <c r="D34" i="14"/>
  <c r="D35" i="14"/>
  <c r="BQ34" i="29"/>
  <c r="BQ33" i="29"/>
  <c r="BQ32" i="29"/>
  <c r="BQ31" i="29"/>
  <c r="BQ30" i="29"/>
  <c r="BQ29" i="29"/>
  <c r="BQ28" i="29"/>
  <c r="BQ27" i="29"/>
  <c r="BQ26" i="29"/>
  <c r="BQ25" i="29"/>
  <c r="BQ24" i="29"/>
  <c r="BQ23" i="29"/>
  <c r="BQ22" i="29"/>
  <c r="BQ21" i="29"/>
  <c r="BQ20" i="29"/>
  <c r="BQ19" i="29"/>
  <c r="BQ18" i="29"/>
  <c r="BQ17" i="29"/>
  <c r="BQ16" i="29"/>
  <c r="BQ15" i="29"/>
  <c r="BQ14" i="29"/>
  <c r="BQ13" i="29"/>
  <c r="BQ12" i="29"/>
  <c r="BQ11" i="29"/>
  <c r="BQ10" i="29"/>
  <c r="BQ9" i="29"/>
  <c r="BQ8" i="29"/>
  <c r="BQ7" i="29"/>
  <c r="BQ6" i="29"/>
  <c r="BQ5" i="29"/>
  <c r="J2" i="3"/>
  <c r="I4" i="10" s="1"/>
  <c r="BL35" i="29"/>
  <c r="D11" i="9"/>
  <c r="D43" i="9" s="1"/>
  <c r="DE43" i="9" s="1"/>
  <c r="BJ34" i="29"/>
  <c r="BJ33" i="29"/>
  <c r="BJ32" i="29"/>
  <c r="BJ31" i="29"/>
  <c r="BJ30" i="29"/>
  <c r="BJ29" i="29"/>
  <c r="BJ28" i="29"/>
  <c r="BJ27" i="29"/>
  <c r="BJ26" i="29"/>
  <c r="BJ25" i="29"/>
  <c r="BJ24" i="29"/>
  <c r="BJ23" i="29"/>
  <c r="BJ22" i="29"/>
  <c r="BJ21" i="29"/>
  <c r="BJ20" i="29"/>
  <c r="BJ19" i="29"/>
  <c r="BJ18" i="29"/>
  <c r="BJ17" i="29"/>
  <c r="BJ16" i="29"/>
  <c r="BJ15" i="29"/>
  <c r="BJ14" i="29"/>
  <c r="BJ13" i="29"/>
  <c r="BJ12" i="29"/>
  <c r="BJ11" i="29"/>
  <c r="BJ10" i="29"/>
  <c r="BJ9" i="29"/>
  <c r="BJ8" i="29"/>
  <c r="BJ7" i="29"/>
  <c r="BJ6" i="29"/>
  <c r="BJ5" i="29"/>
  <c r="D8" i="9"/>
  <c r="D40" i="9" s="1"/>
  <c r="E8" i="9"/>
  <c r="E72" i="9"/>
  <c r="BC34" i="29"/>
  <c r="BC33" i="29"/>
  <c r="BC32" i="29"/>
  <c r="BC31" i="29"/>
  <c r="BC30" i="29"/>
  <c r="BC29" i="29"/>
  <c r="BC28" i="29"/>
  <c r="BC27" i="29"/>
  <c r="BC26" i="29"/>
  <c r="BC25" i="29"/>
  <c r="BC24" i="29"/>
  <c r="BC23" i="29"/>
  <c r="BC22" i="29"/>
  <c r="BC21" i="29"/>
  <c r="BC20" i="29"/>
  <c r="BC19" i="29"/>
  <c r="BC18" i="29"/>
  <c r="BC17" i="29"/>
  <c r="BC16" i="29"/>
  <c r="BC15" i="29"/>
  <c r="BC14" i="29"/>
  <c r="BC13" i="29"/>
  <c r="BC12" i="29"/>
  <c r="BC11" i="29"/>
  <c r="BC10" i="29"/>
  <c r="BC9" i="29"/>
  <c r="BC8" i="29"/>
  <c r="BC7" i="29"/>
  <c r="BC6" i="29"/>
  <c r="BC5" i="29"/>
  <c r="AV34" i="29"/>
  <c r="AV33" i="29"/>
  <c r="AV32" i="29"/>
  <c r="AV31" i="29"/>
  <c r="AV30" i="29"/>
  <c r="AV29" i="29"/>
  <c r="AV28" i="29"/>
  <c r="AV27" i="29"/>
  <c r="AV26" i="29"/>
  <c r="AV25" i="29"/>
  <c r="AV24" i="29"/>
  <c r="AV23" i="29"/>
  <c r="AV22" i="29"/>
  <c r="AV21" i="29"/>
  <c r="AV20" i="29"/>
  <c r="AV19" i="29"/>
  <c r="AV18" i="29"/>
  <c r="AV17" i="29"/>
  <c r="AV16" i="29"/>
  <c r="AV15" i="29"/>
  <c r="AV14" i="29"/>
  <c r="AV13" i="29"/>
  <c r="AV12" i="29"/>
  <c r="AV11" i="29"/>
  <c r="AV10" i="29"/>
  <c r="AV9" i="29"/>
  <c r="AV8" i="29"/>
  <c r="AV7" i="29"/>
  <c r="AV6" i="29"/>
  <c r="AV5" i="29"/>
  <c r="D10" i="9"/>
  <c r="D42" i="9"/>
  <c r="BT42" i="9" s="1"/>
  <c r="E10" i="9"/>
  <c r="E74" i="9"/>
  <c r="AO34" i="29"/>
  <c r="AO33" i="29"/>
  <c r="AO32" i="29"/>
  <c r="AO31" i="29"/>
  <c r="AO30" i="29"/>
  <c r="AO29" i="29"/>
  <c r="AO28" i="29"/>
  <c r="AO27" i="29"/>
  <c r="AO26" i="29"/>
  <c r="AO25" i="29"/>
  <c r="AO24" i="29"/>
  <c r="AO23" i="29"/>
  <c r="AO22" i="29"/>
  <c r="AO21" i="29"/>
  <c r="AO20" i="29"/>
  <c r="AO19" i="29"/>
  <c r="AO18" i="29"/>
  <c r="AO17" i="29"/>
  <c r="AO16" i="29"/>
  <c r="AO15" i="29"/>
  <c r="AO14" i="29"/>
  <c r="AO13" i="29"/>
  <c r="AO12" i="29"/>
  <c r="AO11" i="29"/>
  <c r="AO10" i="29"/>
  <c r="AO9" i="29"/>
  <c r="AO8" i="29"/>
  <c r="AO7" i="29"/>
  <c r="AO6" i="29"/>
  <c r="AO5" i="29"/>
  <c r="AH34" i="29"/>
  <c r="AH33" i="29"/>
  <c r="AH32" i="29"/>
  <c r="AH31" i="29"/>
  <c r="AH30" i="29"/>
  <c r="AH29" i="29"/>
  <c r="AH28" i="29"/>
  <c r="AH27" i="29"/>
  <c r="AH26" i="29"/>
  <c r="AH25" i="29"/>
  <c r="AH24" i="29"/>
  <c r="AH23" i="29"/>
  <c r="AH22" i="29"/>
  <c r="AH21" i="29"/>
  <c r="AH20" i="29"/>
  <c r="AH19" i="29"/>
  <c r="AH18" i="29"/>
  <c r="AH17" i="29"/>
  <c r="AH16" i="29"/>
  <c r="AH15" i="29"/>
  <c r="AH14" i="29"/>
  <c r="AH13" i="29"/>
  <c r="AH12" i="29"/>
  <c r="AH11" i="29"/>
  <c r="AH10" i="29"/>
  <c r="AH9" i="29"/>
  <c r="AH8" i="29"/>
  <c r="AH7" i="29"/>
  <c r="AH6" i="29"/>
  <c r="AH5" i="29"/>
  <c r="AA34" i="29"/>
  <c r="AA33" i="29"/>
  <c r="AA32" i="29"/>
  <c r="AA31" i="29"/>
  <c r="AA30" i="29"/>
  <c r="AA29" i="29"/>
  <c r="AA28" i="29"/>
  <c r="AA27" i="29"/>
  <c r="AA26" i="29"/>
  <c r="AA25" i="29"/>
  <c r="AA24" i="29"/>
  <c r="AA23" i="29"/>
  <c r="AA22" i="29"/>
  <c r="AA21" i="29"/>
  <c r="AA20" i="29"/>
  <c r="AA19" i="29"/>
  <c r="AA18" i="29"/>
  <c r="AA17" i="29"/>
  <c r="AA16" i="29"/>
  <c r="AA15" i="29"/>
  <c r="AA14" i="29"/>
  <c r="AA13" i="29"/>
  <c r="AA12" i="29"/>
  <c r="AA11" i="29"/>
  <c r="AA10" i="29"/>
  <c r="AA9" i="29"/>
  <c r="AA8" i="29"/>
  <c r="AA7" i="29"/>
  <c r="AA6" i="29"/>
  <c r="AA5" i="29"/>
  <c r="T6" i="29"/>
  <c r="T7" i="29"/>
  <c r="T8" i="29"/>
  <c r="T9" i="29"/>
  <c r="T10" i="29"/>
  <c r="T11" i="29"/>
  <c r="T12" i="29"/>
  <c r="T13" i="29"/>
  <c r="T14" i="29"/>
  <c r="T15" i="29"/>
  <c r="T16" i="29"/>
  <c r="T17" i="29"/>
  <c r="T18" i="29"/>
  <c r="T19" i="29"/>
  <c r="T20" i="29"/>
  <c r="T21" i="29"/>
  <c r="T22" i="29"/>
  <c r="T23" i="29"/>
  <c r="T24" i="29"/>
  <c r="T25" i="29"/>
  <c r="T26" i="29"/>
  <c r="T27" i="29"/>
  <c r="T28" i="29"/>
  <c r="T29" i="29"/>
  <c r="T30" i="29"/>
  <c r="T31" i="29"/>
  <c r="T32" i="29"/>
  <c r="T33" i="29"/>
  <c r="T34" i="29"/>
  <c r="T5" i="29"/>
  <c r="M5" i="29"/>
  <c r="M34" i="29"/>
  <c r="M33" i="29"/>
  <c r="M32" i="29"/>
  <c r="M31" i="29"/>
  <c r="M30" i="29"/>
  <c r="M29" i="29"/>
  <c r="M28" i="29"/>
  <c r="M27" i="29"/>
  <c r="M26" i="29"/>
  <c r="M25" i="29"/>
  <c r="M24" i="29"/>
  <c r="M23" i="29"/>
  <c r="M22" i="29"/>
  <c r="M21" i="29"/>
  <c r="M20" i="29"/>
  <c r="M19" i="29"/>
  <c r="M18" i="29"/>
  <c r="M17" i="29"/>
  <c r="M16" i="29"/>
  <c r="M15" i="29"/>
  <c r="M14" i="29"/>
  <c r="M13" i="29"/>
  <c r="M12" i="29"/>
  <c r="M11" i="29"/>
  <c r="M10" i="29"/>
  <c r="M9" i="29"/>
  <c r="M8" i="29"/>
  <c r="M7" i="29"/>
  <c r="M6" i="29"/>
  <c r="DO2" i="29"/>
  <c r="DP2" i="29"/>
  <c r="DQ2" i="29" s="1"/>
  <c r="DR2" i="29" s="1"/>
  <c r="DS2" i="29" s="1"/>
  <c r="DT2" i="29" s="1"/>
  <c r="DU2" i="29" s="1"/>
  <c r="DV2" i="29" s="1"/>
  <c r="DW2" i="29" s="1"/>
  <c r="DX2" i="29" s="1"/>
  <c r="DY2" i="29" s="1"/>
  <c r="DC2" i="29"/>
  <c r="DD2" i="29"/>
  <c r="DE2" i="29" s="1"/>
  <c r="DF2" i="29" s="1"/>
  <c r="DG2" i="29" s="1"/>
  <c r="DH2" i="29" s="1"/>
  <c r="DI2" i="29" s="1"/>
  <c r="DJ2" i="29" s="1"/>
  <c r="DK2" i="29" s="1"/>
  <c r="DL2" i="29" s="1"/>
  <c r="DM2" i="29" s="1"/>
  <c r="CQ2" i="29"/>
  <c r="CR2" i="29"/>
  <c r="CS2" i="29"/>
  <c r="CT2" i="29" s="1"/>
  <c r="CU2" i="29" s="1"/>
  <c r="CV2" i="29" s="1"/>
  <c r="CW2" i="29" s="1"/>
  <c r="CX2" i="29" s="1"/>
  <c r="CY2" i="29" s="1"/>
  <c r="CZ2" i="29" s="1"/>
  <c r="DA2" i="29" s="1"/>
  <c r="CE2" i="29"/>
  <c r="CF2" i="29"/>
  <c r="CG2" i="29" s="1"/>
  <c r="CH2" i="29"/>
  <c r="CI2" i="29" s="1"/>
  <c r="CJ2" i="29" s="1"/>
  <c r="CK2" i="29" s="1"/>
  <c r="CL2" i="29" s="1"/>
  <c r="CM2" i="29" s="1"/>
  <c r="CN2" i="29" s="1"/>
  <c r="CO2" i="29" s="1"/>
  <c r="BS2" i="29"/>
  <c r="BT2" i="29" s="1"/>
  <c r="BU2" i="29" s="1"/>
  <c r="BV2" i="29" s="1"/>
  <c r="BW2" i="29" s="1"/>
  <c r="BX2" i="29" s="1"/>
  <c r="BY2" i="29" s="1"/>
  <c r="BZ2" i="29" s="1"/>
  <c r="CA2" i="29" s="1"/>
  <c r="CB2" i="29" s="1"/>
  <c r="CC2" i="29" s="1"/>
  <c r="BG2" i="29"/>
  <c r="BH2" i="29"/>
  <c r="BI2" i="29" s="1"/>
  <c r="BJ2" i="29" s="1"/>
  <c r="BK2" i="29" s="1"/>
  <c r="BL2" i="29" s="1"/>
  <c r="BM2" i="29" s="1"/>
  <c r="BN2" i="29" s="1"/>
  <c r="BO2" i="29" s="1"/>
  <c r="BP2" i="29" s="1"/>
  <c r="BQ2" i="29" s="1"/>
  <c r="AU2" i="29"/>
  <c r="AV2" i="29" s="1"/>
  <c r="AW2" i="29" s="1"/>
  <c r="AX2" i="29" s="1"/>
  <c r="AY2" i="29" s="1"/>
  <c r="AZ2" i="29" s="1"/>
  <c r="BA2" i="29" s="1"/>
  <c r="BB2" i="29" s="1"/>
  <c r="BC2" i="29" s="1"/>
  <c r="BD2" i="29" s="1"/>
  <c r="BE2" i="29" s="1"/>
  <c r="AI2" i="29"/>
  <c r="AJ2" i="29" s="1"/>
  <c r="AK2" i="29" s="1"/>
  <c r="AL2" i="29" s="1"/>
  <c r="AM2" i="29" s="1"/>
  <c r="AN2" i="29" s="1"/>
  <c r="AO2" i="29" s="1"/>
  <c r="AP2" i="29" s="1"/>
  <c r="AQ2" i="29" s="1"/>
  <c r="AR2" i="29" s="1"/>
  <c r="AS2" i="29" s="1"/>
  <c r="W2" i="29"/>
  <c r="X2" i="29"/>
  <c r="Y2" i="29"/>
  <c r="Z2" i="29" s="1"/>
  <c r="AA2" i="29" s="1"/>
  <c r="AB2" i="29" s="1"/>
  <c r="AC2" i="29" s="1"/>
  <c r="AD2" i="29" s="1"/>
  <c r="AE2" i="29" s="1"/>
  <c r="AF2" i="29"/>
  <c r="AG2" i="29" s="1"/>
  <c r="K2" i="29"/>
  <c r="L2" i="29"/>
  <c r="M2" i="29" s="1"/>
  <c r="N2" i="29" s="1"/>
  <c r="O2" i="29" s="1"/>
  <c r="P2" i="29" s="1"/>
  <c r="Q2" i="29" s="1"/>
  <c r="R2" i="29" s="1"/>
  <c r="S2" i="29" s="1"/>
  <c r="T2" i="29" s="1"/>
  <c r="U2" i="29" s="1"/>
  <c r="DM1" i="29"/>
  <c r="DN1" i="29" s="1"/>
  <c r="DO1" i="29" s="1"/>
  <c r="DP1" i="29"/>
  <c r="DQ1" i="29" s="1"/>
  <c r="DR1" i="29" s="1"/>
  <c r="DS1" i="29" s="1"/>
  <c r="DT1" i="29" s="1"/>
  <c r="DU1" i="29" s="1"/>
  <c r="DV1" i="29" s="1"/>
  <c r="DW1" i="29" s="1"/>
  <c r="DA1" i="29"/>
  <c r="DB1" i="29" s="1"/>
  <c r="DC1" i="29" s="1"/>
  <c r="DD1" i="29" s="1"/>
  <c r="DE1" i="29" s="1"/>
  <c r="DF1" i="29" s="1"/>
  <c r="DG1" i="29" s="1"/>
  <c r="DH1" i="29" s="1"/>
  <c r="DI1" i="29"/>
  <c r="DJ1" i="29" s="1"/>
  <c r="DK1" i="29" s="1"/>
  <c r="CO1" i="29"/>
  <c r="CP1" i="29" s="1"/>
  <c r="CQ1" i="29" s="1"/>
  <c r="CR1" i="29" s="1"/>
  <c r="CS1" i="29" s="1"/>
  <c r="CT1" i="29" s="1"/>
  <c r="CU1" i="29" s="1"/>
  <c r="CV1" i="29" s="1"/>
  <c r="CW1" i="29" s="1"/>
  <c r="CX1" i="29" s="1"/>
  <c r="CY1" i="29" s="1"/>
  <c r="CC1" i="29"/>
  <c r="CD1" i="29" s="1"/>
  <c r="CE1" i="29" s="1"/>
  <c r="CF1" i="29" s="1"/>
  <c r="CG1" i="29" s="1"/>
  <c r="CH1" i="29" s="1"/>
  <c r="CI1" i="29" s="1"/>
  <c r="CJ1" i="29" s="1"/>
  <c r="CK1" i="29" s="1"/>
  <c r="CL1" i="29" s="1"/>
  <c r="CM1" i="29" s="1"/>
  <c r="BQ1" i="29"/>
  <c r="BR1" i="29" s="1"/>
  <c r="BS1" i="29" s="1"/>
  <c r="BT1" i="29" s="1"/>
  <c r="BU1" i="29" s="1"/>
  <c r="BV1" i="29" s="1"/>
  <c r="BW1" i="29" s="1"/>
  <c r="BX1" i="29" s="1"/>
  <c r="BY1" i="29" s="1"/>
  <c r="BZ1" i="29" s="1"/>
  <c r="CA1" i="29" s="1"/>
  <c r="BE1" i="29"/>
  <c r="BF1" i="29" s="1"/>
  <c r="BG1" i="29" s="1"/>
  <c r="BH1" i="29" s="1"/>
  <c r="BI1" i="29" s="1"/>
  <c r="BJ1" i="29"/>
  <c r="BK1" i="29" s="1"/>
  <c r="BL1" i="29" s="1"/>
  <c r="BM1" i="29" s="1"/>
  <c r="BN1" i="29" s="1"/>
  <c r="BO1" i="29" s="1"/>
  <c r="AS1" i="29"/>
  <c r="AT1" i="29"/>
  <c r="AU1" i="29" s="1"/>
  <c r="AV1" i="29" s="1"/>
  <c r="AW1" i="29" s="1"/>
  <c r="AX1" i="29" s="1"/>
  <c r="AY1" i="29" s="1"/>
  <c r="AZ1" i="29" s="1"/>
  <c r="BA1" i="29" s="1"/>
  <c r="BB1" i="29" s="1"/>
  <c r="BC1" i="29" s="1"/>
  <c r="AG1" i="29"/>
  <c r="AH1" i="29"/>
  <c r="AI1" i="29" s="1"/>
  <c r="AJ1" i="29" s="1"/>
  <c r="AK1" i="29" s="1"/>
  <c r="AL1" i="29" s="1"/>
  <c r="AM1" i="29" s="1"/>
  <c r="AN1" i="29" s="1"/>
  <c r="AO1" i="29" s="1"/>
  <c r="AP1" i="29" s="1"/>
  <c r="AQ1" i="29" s="1"/>
  <c r="U1" i="29"/>
  <c r="V1" i="29" s="1"/>
  <c r="W1" i="29" s="1"/>
  <c r="X1" i="29" s="1"/>
  <c r="Y1" i="29" s="1"/>
  <c r="Z1" i="29" s="1"/>
  <c r="AA1" i="29" s="1"/>
  <c r="AB1" i="29" s="1"/>
  <c r="AC1" i="29" s="1"/>
  <c r="AD1" i="29" s="1"/>
  <c r="AE1" i="29" s="1"/>
  <c r="I1" i="29"/>
  <c r="J1" i="29" s="1"/>
  <c r="K1" i="29" s="1"/>
  <c r="L1" i="29" s="1"/>
  <c r="M1" i="29" s="1"/>
  <c r="N1" i="29" s="1"/>
  <c r="O1" i="29" s="1"/>
  <c r="P1" i="29" s="1"/>
  <c r="Q1" i="29" s="1"/>
  <c r="R1" i="29" s="1"/>
  <c r="S1" i="29" s="1"/>
  <c r="BS35" i="29"/>
  <c r="BE35" i="29"/>
  <c r="AX35" i="29"/>
  <c r="AQ35" i="29"/>
  <c r="AJ35" i="29"/>
  <c r="AC35" i="29"/>
  <c r="H74" i="10"/>
  <c r="H75" i="10"/>
  <c r="AJ39" i="12"/>
  <c r="EA39" i="12" s="1"/>
  <c r="BH39" i="12"/>
  <c r="EC39" i="12" s="1"/>
  <c r="DP39" i="12"/>
  <c r="EH39" i="12" s="1"/>
  <c r="DD39" i="12"/>
  <c r="EG39" i="12" s="1"/>
  <c r="CR39" i="12"/>
  <c r="EF39" i="12"/>
  <c r="CF39" i="12"/>
  <c r="EE39" i="12" s="1"/>
  <c r="BT39" i="12"/>
  <c r="ED39" i="12" s="1"/>
  <c r="AV39" i="12"/>
  <c r="EB39" i="12"/>
  <c r="X39" i="12"/>
  <c r="DZ39" i="12" s="1"/>
  <c r="K2" i="3"/>
  <c r="E7" i="30"/>
  <c r="F7" i="30"/>
  <c r="E8" i="30"/>
  <c r="F8" i="30"/>
  <c r="E9" i="30"/>
  <c r="F9" i="30"/>
  <c r="E10" i="30"/>
  <c r="F10" i="30"/>
  <c r="E11" i="30"/>
  <c r="F11" i="30"/>
  <c r="E12" i="30"/>
  <c r="F12" i="30"/>
  <c r="E13" i="30"/>
  <c r="F13" i="30"/>
  <c r="E14" i="30"/>
  <c r="F14" i="30"/>
  <c r="E15" i="30"/>
  <c r="F15" i="30"/>
  <c r="E16" i="30"/>
  <c r="F16" i="30"/>
  <c r="E17" i="30"/>
  <c r="F17" i="30"/>
  <c r="E18" i="30"/>
  <c r="F18" i="30"/>
  <c r="E19" i="30"/>
  <c r="F19" i="30"/>
  <c r="E20" i="30"/>
  <c r="F20" i="30"/>
  <c r="E21" i="30"/>
  <c r="F21" i="30"/>
  <c r="E22" i="30"/>
  <c r="F22" i="30"/>
  <c r="E23" i="30"/>
  <c r="F23" i="30"/>
  <c r="E24" i="30"/>
  <c r="F24" i="30"/>
  <c r="E25" i="30"/>
  <c r="F25" i="30"/>
  <c r="E26" i="30"/>
  <c r="F26" i="30"/>
  <c r="E27" i="30"/>
  <c r="F27" i="30"/>
  <c r="E28" i="30"/>
  <c r="F28" i="30"/>
  <c r="E29" i="30"/>
  <c r="F29" i="30"/>
  <c r="E30" i="30"/>
  <c r="F30" i="30"/>
  <c r="E31" i="30"/>
  <c r="F31" i="30"/>
  <c r="E32" i="30"/>
  <c r="F32" i="30"/>
  <c r="E33" i="30"/>
  <c r="F33" i="30"/>
  <c r="E34" i="30"/>
  <c r="F34" i="30"/>
  <c r="E35" i="30"/>
  <c r="F35" i="30"/>
  <c r="F6" i="30"/>
  <c r="E6" i="30"/>
  <c r="H18" i="7"/>
  <c r="H41" i="7" s="1"/>
  <c r="H64" i="7" s="1"/>
  <c r="H17" i="7"/>
  <c r="H40" i="7" s="1"/>
  <c r="G37" i="7"/>
  <c r="G38" i="7" s="1"/>
  <c r="G60" i="7"/>
  <c r="G61" i="7" s="1"/>
  <c r="G83" i="7"/>
  <c r="G84" i="7" s="1"/>
  <c r="G106" i="7"/>
  <c r="G107" i="7" s="1"/>
  <c r="G129" i="7"/>
  <c r="G130" i="7" s="1"/>
  <c r="I18" i="7"/>
  <c r="I41" i="7" s="1"/>
  <c r="J18" i="7"/>
  <c r="J41" i="7"/>
  <c r="K18" i="7"/>
  <c r="K41" i="7" s="1"/>
  <c r="K64" i="7" s="1"/>
  <c r="K87" i="7" s="1"/>
  <c r="K110" i="7" s="1"/>
  <c r="K133" i="7" s="1"/>
  <c r="L18" i="7"/>
  <c r="L41" i="7" s="1"/>
  <c r="M18" i="7"/>
  <c r="M41" i="7"/>
  <c r="M64" i="7" s="1"/>
  <c r="N18" i="7"/>
  <c r="N41" i="7"/>
  <c r="N64" i="7" s="1"/>
  <c r="O18" i="7"/>
  <c r="O41" i="7" s="1"/>
  <c r="O64" i="7" s="1"/>
  <c r="P18" i="7"/>
  <c r="P41" i="7" s="1"/>
  <c r="Q18" i="7"/>
  <c r="R18" i="7"/>
  <c r="S18" i="7"/>
  <c r="S41" i="7" s="1"/>
  <c r="H66" i="10"/>
  <c r="H72" i="10"/>
  <c r="H73" i="10"/>
  <c r="I73" i="10" s="1"/>
  <c r="J73" i="10" s="1"/>
  <c r="K73" i="10" s="1"/>
  <c r="L73" i="10" s="1"/>
  <c r="M73" i="10" s="1"/>
  <c r="N73" i="10" s="1"/>
  <c r="O73" i="10" s="1"/>
  <c r="P73" i="10" s="1"/>
  <c r="Q73" i="10" s="1"/>
  <c r="R73" i="10" s="1"/>
  <c r="S73" i="10" s="1"/>
  <c r="T73" i="10" s="1"/>
  <c r="H71" i="10"/>
  <c r="H63" i="10"/>
  <c r="H64" i="10"/>
  <c r="H65" i="10"/>
  <c r="DZ65" i="10" s="1"/>
  <c r="H51" i="10"/>
  <c r="H17" i="10"/>
  <c r="V3" i="3"/>
  <c r="W3" i="3"/>
  <c r="U18" i="7" s="1"/>
  <c r="U41" i="7" s="1"/>
  <c r="X3" i="3"/>
  <c r="V18" i="7" s="1"/>
  <c r="AJ3" i="3"/>
  <c r="AH18" i="7"/>
  <c r="AH41" i="7" s="1"/>
  <c r="Y3" i="3"/>
  <c r="Z3" i="3"/>
  <c r="AA3" i="3"/>
  <c r="AB3" i="3"/>
  <c r="AN3" i="3" s="1"/>
  <c r="Z18" i="7"/>
  <c r="AC3" i="3"/>
  <c r="AO3" i="3" s="1"/>
  <c r="AM4" i="5" s="1"/>
  <c r="AA18" i="7"/>
  <c r="AD3" i="3"/>
  <c r="AB18" i="7"/>
  <c r="AB41" i="7" s="1"/>
  <c r="AB64" i="7" s="1"/>
  <c r="AB87" i="7" s="1"/>
  <c r="AB110" i="7" s="1"/>
  <c r="AB133" i="7" s="1"/>
  <c r="AE3" i="3"/>
  <c r="AF3" i="3"/>
  <c r="AR3" i="3"/>
  <c r="AP4" i="5" s="1"/>
  <c r="AQ5" i="6" s="1"/>
  <c r="AG3" i="3"/>
  <c r="AE18" i="7" s="1"/>
  <c r="AE41" i="7" s="1"/>
  <c r="AE64" i="7" s="1"/>
  <c r="AE87" i="7" s="1"/>
  <c r="AE110" i="7" s="1"/>
  <c r="AE133" i="7" s="1"/>
  <c r="AP3" i="3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BJ35" i="12"/>
  <c r="BK35" i="12"/>
  <c r="BL35" i="12"/>
  <c r="BM35" i="12"/>
  <c r="BN35" i="12"/>
  <c r="BO35" i="12"/>
  <c r="BP35" i="12"/>
  <c r="BQ35" i="12"/>
  <c r="BR35" i="12"/>
  <c r="BS35" i="12"/>
  <c r="BT35" i="12"/>
  <c r="BU35" i="12"/>
  <c r="BV35" i="12"/>
  <c r="BW35" i="12"/>
  <c r="BX35" i="12"/>
  <c r="BY35" i="12"/>
  <c r="BZ35" i="12"/>
  <c r="CA35" i="12"/>
  <c r="CB35" i="12"/>
  <c r="CC35" i="12"/>
  <c r="CD35" i="12"/>
  <c r="CE35" i="12"/>
  <c r="CF35" i="12"/>
  <c r="CG35" i="12"/>
  <c r="CH35" i="12"/>
  <c r="CI35" i="12"/>
  <c r="CJ35" i="12"/>
  <c r="CK35" i="12"/>
  <c r="CL35" i="12"/>
  <c r="CM35" i="12"/>
  <c r="CN35" i="12"/>
  <c r="CO35" i="12"/>
  <c r="CP35" i="12"/>
  <c r="CQ35" i="12"/>
  <c r="CR35" i="12"/>
  <c r="CS35" i="12"/>
  <c r="CT35" i="12"/>
  <c r="CU35" i="12"/>
  <c r="CV35" i="12"/>
  <c r="CW35" i="12"/>
  <c r="CX35" i="12"/>
  <c r="CY35" i="12"/>
  <c r="CZ35" i="12"/>
  <c r="DA35" i="12"/>
  <c r="DB35" i="12"/>
  <c r="DC35" i="12"/>
  <c r="DD35" i="12"/>
  <c r="DE35" i="12"/>
  <c r="DF35" i="12"/>
  <c r="DG35" i="12"/>
  <c r="DH35" i="12"/>
  <c r="DI35" i="12"/>
  <c r="DJ35" i="12"/>
  <c r="DK35" i="12"/>
  <c r="DL35" i="12"/>
  <c r="DM35" i="12"/>
  <c r="DN35" i="12"/>
  <c r="DO35" i="12"/>
  <c r="DP35" i="12"/>
  <c r="DQ35" i="12"/>
  <c r="DR35" i="12"/>
  <c r="DS35" i="12"/>
  <c r="DT35" i="12"/>
  <c r="DU35" i="12"/>
  <c r="DV35" i="12"/>
  <c r="DW35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BB36" i="12"/>
  <c r="BC36" i="12"/>
  <c r="BD36" i="12"/>
  <c r="BE36" i="12"/>
  <c r="BF36" i="12"/>
  <c r="BG36" i="12"/>
  <c r="BH36" i="12"/>
  <c r="BI36" i="12"/>
  <c r="BJ36" i="12"/>
  <c r="BK36" i="12"/>
  <c r="BL36" i="12"/>
  <c r="BM36" i="12"/>
  <c r="BN36" i="12"/>
  <c r="BO36" i="12"/>
  <c r="BP36" i="12"/>
  <c r="BQ36" i="12"/>
  <c r="BR36" i="12"/>
  <c r="BS36" i="12"/>
  <c r="BT36" i="12"/>
  <c r="BU36" i="12"/>
  <c r="BV36" i="12"/>
  <c r="BW36" i="12"/>
  <c r="BX36" i="12"/>
  <c r="BY36" i="12"/>
  <c r="BZ36" i="12"/>
  <c r="CA36" i="12"/>
  <c r="CB36" i="12"/>
  <c r="CC36" i="12"/>
  <c r="CD36" i="12"/>
  <c r="CE36" i="12"/>
  <c r="CF36" i="12"/>
  <c r="CG36" i="12"/>
  <c r="CH36" i="12"/>
  <c r="CI36" i="12"/>
  <c r="CJ36" i="12"/>
  <c r="CK36" i="12"/>
  <c r="CL36" i="12"/>
  <c r="CM36" i="12"/>
  <c r="CN36" i="12"/>
  <c r="CO36" i="12"/>
  <c r="CP36" i="12"/>
  <c r="CQ36" i="12"/>
  <c r="CR36" i="12"/>
  <c r="CS36" i="12"/>
  <c r="CT36" i="12"/>
  <c r="CU36" i="12"/>
  <c r="CV36" i="12"/>
  <c r="CW36" i="12"/>
  <c r="CX36" i="12"/>
  <c r="CY36" i="12"/>
  <c r="CZ36" i="12"/>
  <c r="DA36" i="12"/>
  <c r="DB36" i="12"/>
  <c r="DC36" i="12"/>
  <c r="DD36" i="12"/>
  <c r="DE36" i="12"/>
  <c r="DF36" i="12"/>
  <c r="DG36" i="12"/>
  <c r="DH36" i="12"/>
  <c r="DI36" i="12"/>
  <c r="DJ36" i="12"/>
  <c r="DK36" i="12"/>
  <c r="DL36" i="12"/>
  <c r="DM36" i="12"/>
  <c r="DN36" i="12"/>
  <c r="DO36" i="12"/>
  <c r="DP36" i="12"/>
  <c r="DQ36" i="12"/>
  <c r="DR36" i="12"/>
  <c r="DS36" i="12"/>
  <c r="DT36" i="12"/>
  <c r="DU36" i="12"/>
  <c r="DV36" i="12"/>
  <c r="DW36" i="12"/>
  <c r="AN5" i="6"/>
  <c r="I27" i="12"/>
  <c r="J27" i="12"/>
  <c r="H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BB27" i="12"/>
  <c r="BC27" i="12"/>
  <c r="BD27" i="12"/>
  <c r="BE27" i="12"/>
  <c r="BF27" i="12"/>
  <c r="BG27" i="12"/>
  <c r="BH27" i="12"/>
  <c r="BI27" i="12"/>
  <c r="BJ27" i="12"/>
  <c r="BK27" i="12"/>
  <c r="BL27" i="12"/>
  <c r="BM27" i="12"/>
  <c r="BN27" i="12"/>
  <c r="BO27" i="12"/>
  <c r="BP27" i="12"/>
  <c r="BQ27" i="12"/>
  <c r="BR27" i="12"/>
  <c r="BS27" i="12"/>
  <c r="BT27" i="12"/>
  <c r="BU27" i="12"/>
  <c r="BV27" i="12"/>
  <c r="BW27" i="12"/>
  <c r="BX27" i="12"/>
  <c r="BY27" i="12"/>
  <c r="BZ27" i="12"/>
  <c r="CA27" i="12"/>
  <c r="CB27" i="12"/>
  <c r="CC27" i="12"/>
  <c r="CD27" i="12"/>
  <c r="CE27" i="12"/>
  <c r="CF27" i="12"/>
  <c r="CG27" i="12"/>
  <c r="CH27" i="12"/>
  <c r="CI27" i="12"/>
  <c r="CJ27" i="12"/>
  <c r="CK27" i="12"/>
  <c r="CL27" i="12"/>
  <c r="CM27" i="12"/>
  <c r="CN27" i="12"/>
  <c r="CO27" i="12"/>
  <c r="CP27" i="12"/>
  <c r="CQ27" i="12"/>
  <c r="CR27" i="12"/>
  <c r="CS27" i="12"/>
  <c r="CT27" i="12"/>
  <c r="CU27" i="12"/>
  <c r="CV27" i="12"/>
  <c r="CW27" i="12"/>
  <c r="CX27" i="12"/>
  <c r="CY27" i="12"/>
  <c r="CZ27" i="12"/>
  <c r="DA27" i="12"/>
  <c r="DB27" i="12"/>
  <c r="DC27" i="12"/>
  <c r="DD27" i="12"/>
  <c r="DE27" i="12"/>
  <c r="DF27" i="12"/>
  <c r="DG27" i="12"/>
  <c r="DH27" i="12"/>
  <c r="DI27" i="12"/>
  <c r="DJ27" i="12"/>
  <c r="DK27" i="12"/>
  <c r="DL27" i="12"/>
  <c r="DM27" i="12"/>
  <c r="DN27" i="12"/>
  <c r="DO27" i="12"/>
  <c r="DP27" i="12"/>
  <c r="DQ27" i="12"/>
  <c r="DR27" i="12"/>
  <c r="DS27" i="12"/>
  <c r="DT27" i="12"/>
  <c r="DU27" i="12"/>
  <c r="DV27" i="12"/>
  <c r="DW27" i="12"/>
  <c r="E8" i="16"/>
  <c r="E95" i="16"/>
  <c r="E110" i="16" s="1"/>
  <c r="E122" i="16"/>
  <c r="E137" i="16" s="1"/>
  <c r="F8" i="16"/>
  <c r="F11" i="16" s="1"/>
  <c r="F172" i="16" s="1"/>
  <c r="F68" i="16"/>
  <c r="F83" i="16" s="1"/>
  <c r="G8" i="16"/>
  <c r="G72" i="16"/>
  <c r="G149" i="16"/>
  <c r="G164" i="16" s="1"/>
  <c r="H8" i="16"/>
  <c r="H41" i="16"/>
  <c r="H121" i="16"/>
  <c r="I129" i="16" s="1"/>
  <c r="I8" i="16"/>
  <c r="I11" i="16" s="1"/>
  <c r="I14" i="16" s="1"/>
  <c r="I122" i="16"/>
  <c r="I137" i="16" s="1"/>
  <c r="J8" i="16"/>
  <c r="J41" i="16"/>
  <c r="J56" i="16" s="1"/>
  <c r="J68" i="16"/>
  <c r="J83" i="16" s="1"/>
  <c r="J122" i="16"/>
  <c r="J137" i="16" s="1"/>
  <c r="J153" i="16"/>
  <c r="K8" i="16"/>
  <c r="K11" i="16" s="1"/>
  <c r="K45" i="16"/>
  <c r="K68" i="16"/>
  <c r="K83" i="16" s="1"/>
  <c r="K95" i="16"/>
  <c r="K110" i="16" s="1"/>
  <c r="K148" i="16"/>
  <c r="L8" i="16"/>
  <c r="L41" i="16"/>
  <c r="L56" i="16" s="1"/>
  <c r="L95" i="16"/>
  <c r="L110" i="16" s="1"/>
  <c r="L149" i="16"/>
  <c r="M8" i="16"/>
  <c r="M11" i="16" s="1"/>
  <c r="M41" i="16"/>
  <c r="M56" i="16" s="1"/>
  <c r="M68" i="16"/>
  <c r="N8" i="16"/>
  <c r="N11" i="16" s="1"/>
  <c r="N172" i="16" s="1"/>
  <c r="N68" i="16"/>
  <c r="N83" i="16" s="1"/>
  <c r="O8" i="16"/>
  <c r="O11" i="16" s="1"/>
  <c r="O41" i="16"/>
  <c r="O56" i="16" s="1"/>
  <c r="O68" i="16"/>
  <c r="O83" i="16" s="1"/>
  <c r="O126" i="16"/>
  <c r="O149" i="16"/>
  <c r="O164" i="16" s="1"/>
  <c r="P8" i="16"/>
  <c r="P41" i="16"/>
  <c r="P56" i="16" s="1"/>
  <c r="P95" i="16"/>
  <c r="P110" i="16" s="1"/>
  <c r="P122" i="16"/>
  <c r="P137" i="16" s="1"/>
  <c r="P153" i="16"/>
  <c r="AD137" i="16"/>
  <c r="CY56" i="16"/>
  <c r="CZ110" i="16"/>
  <c r="DE137" i="16"/>
  <c r="F182" i="16"/>
  <c r="I26" i="12"/>
  <c r="G182" i="16"/>
  <c r="J26" i="12" s="1"/>
  <c r="H182" i="16"/>
  <c r="K26" i="12"/>
  <c r="I182" i="16"/>
  <c r="L26" i="12" s="1"/>
  <c r="J182" i="16"/>
  <c r="M26" i="12" s="1"/>
  <c r="K182" i="16"/>
  <c r="N26" i="12" s="1"/>
  <c r="L182" i="16"/>
  <c r="O26" i="12"/>
  <c r="M182" i="16"/>
  <c r="P26" i="12" s="1"/>
  <c r="N182" i="16"/>
  <c r="Q26" i="12" s="1"/>
  <c r="O182" i="16"/>
  <c r="R26" i="12" s="1"/>
  <c r="P182" i="16"/>
  <c r="S26" i="12" s="1"/>
  <c r="Q182" i="16"/>
  <c r="T26" i="12" s="1"/>
  <c r="R182" i="16"/>
  <c r="U26" i="12"/>
  <c r="S182" i="16"/>
  <c r="V26" i="12" s="1"/>
  <c r="T182" i="16"/>
  <c r="W26" i="12"/>
  <c r="U182" i="16"/>
  <c r="X26" i="12" s="1"/>
  <c r="V182" i="16"/>
  <c r="Y26" i="12"/>
  <c r="W182" i="16"/>
  <c r="Z26" i="12" s="1"/>
  <c r="X182" i="16"/>
  <c r="AA26" i="12" s="1"/>
  <c r="Y182" i="16"/>
  <c r="AB26" i="12" s="1"/>
  <c r="Z182" i="16"/>
  <c r="AC26" i="12" s="1"/>
  <c r="AA182" i="16"/>
  <c r="AD26" i="12" s="1"/>
  <c r="AB182" i="16"/>
  <c r="AE26" i="12"/>
  <c r="AC182" i="16"/>
  <c r="AF26" i="12"/>
  <c r="AD182" i="16"/>
  <c r="AG26" i="12" s="1"/>
  <c r="AE182" i="16"/>
  <c r="AH26" i="12"/>
  <c r="AF182" i="16"/>
  <c r="AI26" i="12" s="1"/>
  <c r="AG182" i="16"/>
  <c r="AJ26" i="12"/>
  <c r="AH182" i="16"/>
  <c r="AK26" i="12" s="1"/>
  <c r="AI182" i="16"/>
  <c r="AL26" i="12" s="1"/>
  <c r="AJ182" i="16"/>
  <c r="AM26" i="12"/>
  <c r="AK182" i="16"/>
  <c r="AN26" i="12" s="1"/>
  <c r="AL182" i="16"/>
  <c r="AO26" i="12" s="1"/>
  <c r="AM182" i="16"/>
  <c r="AP26" i="12"/>
  <c r="AN182" i="16"/>
  <c r="AQ26" i="12" s="1"/>
  <c r="AO182" i="16"/>
  <c r="AR26" i="12" s="1"/>
  <c r="AP182" i="16"/>
  <c r="AS26" i="12" s="1"/>
  <c r="AQ182" i="16"/>
  <c r="AT26" i="12" s="1"/>
  <c r="AR182" i="16"/>
  <c r="AU26" i="12" s="1"/>
  <c r="AS182" i="16"/>
  <c r="AV26" i="12" s="1"/>
  <c r="AT182" i="16"/>
  <c r="AW26" i="12" s="1"/>
  <c r="AU182" i="16"/>
  <c r="AX26" i="12"/>
  <c r="AV182" i="16"/>
  <c r="AY26" i="12" s="1"/>
  <c r="AW182" i="16"/>
  <c r="AZ26" i="12" s="1"/>
  <c r="AX182" i="16"/>
  <c r="BA26" i="12" s="1"/>
  <c r="AY182" i="16"/>
  <c r="BB26" i="12"/>
  <c r="AZ182" i="16"/>
  <c r="BC26" i="12" s="1"/>
  <c r="BA182" i="16"/>
  <c r="BD26" i="12"/>
  <c r="BB182" i="16"/>
  <c r="BE26" i="12" s="1"/>
  <c r="BC182" i="16"/>
  <c r="BF26" i="12"/>
  <c r="BD182" i="16"/>
  <c r="BG26" i="12" s="1"/>
  <c r="BE182" i="16"/>
  <c r="BH26" i="12" s="1"/>
  <c r="BF182" i="16"/>
  <c r="BI26" i="12" s="1"/>
  <c r="BG182" i="16"/>
  <c r="BJ26" i="12"/>
  <c r="BH182" i="16"/>
  <c r="BK26" i="12" s="1"/>
  <c r="BI182" i="16"/>
  <c r="BL26" i="12" s="1"/>
  <c r="BJ182" i="16"/>
  <c r="BM26" i="12" s="1"/>
  <c r="BK182" i="16"/>
  <c r="BN26" i="12"/>
  <c r="BL182" i="16"/>
  <c r="BO26" i="12" s="1"/>
  <c r="BM182" i="16"/>
  <c r="BP26" i="12" s="1"/>
  <c r="BN182" i="16"/>
  <c r="BQ26" i="12"/>
  <c r="BO182" i="16"/>
  <c r="BR26" i="12" s="1"/>
  <c r="BP182" i="16"/>
  <c r="BS26" i="12"/>
  <c r="BQ182" i="16"/>
  <c r="BT26" i="12" s="1"/>
  <c r="BR182" i="16"/>
  <c r="BU26" i="12"/>
  <c r="BS182" i="16"/>
  <c r="BV26" i="12"/>
  <c r="BT182" i="16"/>
  <c r="BW26" i="12"/>
  <c r="BU182" i="16"/>
  <c r="BX26" i="12" s="1"/>
  <c r="BV182" i="16"/>
  <c r="BY26" i="12" s="1"/>
  <c r="BW182" i="16"/>
  <c r="BZ26" i="12" s="1"/>
  <c r="BX182" i="16"/>
  <c r="CA26" i="12"/>
  <c r="BY182" i="16"/>
  <c r="CB26" i="12" s="1"/>
  <c r="BZ182" i="16"/>
  <c r="CC26" i="12"/>
  <c r="CA182" i="16"/>
  <c r="CD26" i="12" s="1"/>
  <c r="CB182" i="16"/>
  <c r="CE26" i="12"/>
  <c r="CC182" i="16"/>
  <c r="CF26" i="12" s="1"/>
  <c r="CD182" i="16"/>
  <c r="CG26" i="12" s="1"/>
  <c r="CE182" i="16"/>
  <c r="CH26" i="12"/>
  <c r="CF182" i="16"/>
  <c r="CI26" i="12" s="1"/>
  <c r="CG182" i="16"/>
  <c r="CJ26" i="12" s="1"/>
  <c r="CH182" i="16"/>
  <c r="CK26" i="12"/>
  <c r="CI182" i="16"/>
  <c r="CL26" i="12" s="1"/>
  <c r="CJ182" i="16"/>
  <c r="CM26" i="12"/>
  <c r="CK182" i="16"/>
  <c r="CN26" i="12" s="1"/>
  <c r="CL182" i="16"/>
  <c r="CO26" i="12"/>
  <c r="CM182" i="16"/>
  <c r="CP26" i="12"/>
  <c r="CN182" i="16"/>
  <c r="CQ26" i="12"/>
  <c r="CO182" i="16"/>
  <c r="CR26" i="12" s="1"/>
  <c r="CP182" i="16"/>
  <c r="CS26" i="12" s="1"/>
  <c r="CQ182" i="16"/>
  <c r="CT26" i="12"/>
  <c r="CR182" i="16"/>
  <c r="CU26" i="12" s="1"/>
  <c r="CS182" i="16"/>
  <c r="CV26" i="12" s="1"/>
  <c r="CT182" i="16"/>
  <c r="CW26" i="12"/>
  <c r="CU182" i="16"/>
  <c r="CX26" i="12" s="1"/>
  <c r="CV182" i="16"/>
  <c r="CY26" i="12"/>
  <c r="CW182" i="16"/>
  <c r="CZ26" i="12" s="1"/>
  <c r="CX182" i="16"/>
  <c r="DA26" i="12"/>
  <c r="CY182" i="16"/>
  <c r="DB26" i="12"/>
  <c r="CZ182" i="16"/>
  <c r="DC26" i="12"/>
  <c r="DA182" i="16"/>
  <c r="DD26" i="12" s="1"/>
  <c r="DB182" i="16"/>
  <c r="DE26" i="12" s="1"/>
  <c r="DC182" i="16"/>
  <c r="DF26" i="12" s="1"/>
  <c r="DD182" i="16"/>
  <c r="DG26" i="12"/>
  <c r="DE182" i="16"/>
  <c r="DH26" i="12" s="1"/>
  <c r="DF182" i="16"/>
  <c r="DI26" i="12"/>
  <c r="DG182" i="16"/>
  <c r="DJ26" i="12" s="1"/>
  <c r="DH182" i="16"/>
  <c r="DK26" i="12"/>
  <c r="DI182" i="16"/>
  <c r="DL26" i="12" s="1"/>
  <c r="DJ182" i="16"/>
  <c r="DM26" i="12" s="1"/>
  <c r="DK182" i="16"/>
  <c r="DN26" i="12"/>
  <c r="DL182" i="16"/>
  <c r="DO26" i="12" s="1"/>
  <c r="DM182" i="16"/>
  <c r="DP26" i="12" s="1"/>
  <c r="DN182" i="16"/>
  <c r="DQ26" i="12"/>
  <c r="DO182" i="16"/>
  <c r="DR26" i="12" s="1"/>
  <c r="DP182" i="16"/>
  <c r="DS26" i="12"/>
  <c r="DQ182" i="16"/>
  <c r="DT26" i="12" s="1"/>
  <c r="DR182" i="16"/>
  <c r="DU26" i="12"/>
  <c r="DS182" i="16"/>
  <c r="DV26" i="12"/>
  <c r="DT182" i="16"/>
  <c r="DW26" i="12"/>
  <c r="E182" i="16"/>
  <c r="H26" i="12" s="1"/>
  <c r="H60" i="10"/>
  <c r="I60" i="10" s="1"/>
  <c r="J60" i="10" s="1"/>
  <c r="K60" i="10" s="1"/>
  <c r="L60" i="10" s="1"/>
  <c r="M60" i="10" s="1"/>
  <c r="N60" i="10" s="1"/>
  <c r="O60" i="10" s="1"/>
  <c r="P60" i="10" s="1"/>
  <c r="Q60" i="10" s="1"/>
  <c r="R60" i="10" s="1"/>
  <c r="S60" i="10" s="1"/>
  <c r="T60" i="10" s="1"/>
  <c r="D6" i="15"/>
  <c r="D50" i="15" s="1"/>
  <c r="C6" i="15"/>
  <c r="C28" i="15"/>
  <c r="DT29" i="15"/>
  <c r="D8" i="15"/>
  <c r="D52" i="15" s="1"/>
  <c r="D10" i="15"/>
  <c r="D54" i="15"/>
  <c r="D12" i="15"/>
  <c r="D56" i="15" s="1"/>
  <c r="DG56" i="15" s="1"/>
  <c r="D14" i="15"/>
  <c r="D58" i="15" s="1"/>
  <c r="C14" i="15"/>
  <c r="C36" i="15" s="1"/>
  <c r="D15" i="15"/>
  <c r="D59" i="15"/>
  <c r="C15" i="15"/>
  <c r="C37" i="15" s="1"/>
  <c r="DS37" i="15" s="1"/>
  <c r="D16" i="15"/>
  <c r="D60" i="15" s="1"/>
  <c r="C16" i="15"/>
  <c r="C38" i="15" s="1"/>
  <c r="DS38" i="15" s="1"/>
  <c r="DS60" i="15" s="1"/>
  <c r="D17" i="15"/>
  <c r="D61" i="15" s="1"/>
  <c r="C17" i="15"/>
  <c r="C39" i="15" s="1"/>
  <c r="D18" i="15"/>
  <c r="D62" i="15" s="1"/>
  <c r="C18" i="15"/>
  <c r="C40" i="15" s="1"/>
  <c r="D19" i="15"/>
  <c r="D63" i="15" s="1"/>
  <c r="C19" i="15"/>
  <c r="C41" i="15" s="1"/>
  <c r="D20" i="15"/>
  <c r="D64" i="15"/>
  <c r="C20" i="15"/>
  <c r="C42" i="15" s="1"/>
  <c r="D21" i="15"/>
  <c r="D65" i="15" s="1"/>
  <c r="C21" i="15"/>
  <c r="C43" i="15" s="1"/>
  <c r="BZ43" i="15" s="1"/>
  <c r="D22" i="15"/>
  <c r="D66" i="15"/>
  <c r="C22" i="15"/>
  <c r="C44" i="15" s="1"/>
  <c r="D23" i="15"/>
  <c r="D67" i="15"/>
  <c r="C23" i="15"/>
  <c r="C45" i="15" s="1"/>
  <c r="D24" i="15"/>
  <c r="D68" i="15"/>
  <c r="C24" i="15"/>
  <c r="C46" i="15" s="1"/>
  <c r="AK46" i="15" s="1"/>
  <c r="AK68" i="15" s="1"/>
  <c r="AK90" i="15" s="1"/>
  <c r="F29" i="15"/>
  <c r="G29" i="15"/>
  <c r="J29" i="15"/>
  <c r="K51" i="15" s="1"/>
  <c r="K29" i="15"/>
  <c r="L51" i="15" s="1"/>
  <c r="L29" i="15"/>
  <c r="M29" i="15"/>
  <c r="N26" i="11"/>
  <c r="N24" i="11"/>
  <c r="N27" i="11"/>
  <c r="N22" i="11"/>
  <c r="N23" i="11"/>
  <c r="N25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Q22" i="11"/>
  <c r="P23" i="11"/>
  <c r="P27" i="11"/>
  <c r="R23" i="11"/>
  <c r="Q42" i="15"/>
  <c r="T29" i="15"/>
  <c r="S38" i="15"/>
  <c r="S60" i="15" s="1"/>
  <c r="S82" i="15" s="1"/>
  <c r="T37" i="15"/>
  <c r="U34" i="15"/>
  <c r="V34" i="15"/>
  <c r="W34" i="15"/>
  <c r="X34" i="15"/>
  <c r="Z29" i="15"/>
  <c r="Y34" i="15"/>
  <c r="Z33" i="15"/>
  <c r="AC29" i="15"/>
  <c r="AB34" i="15"/>
  <c r="AF29" i="15"/>
  <c r="AD34" i="15"/>
  <c r="AG29" i="15"/>
  <c r="AF35" i="15"/>
  <c r="AF38" i="15"/>
  <c r="AH29" i="15"/>
  <c r="AI29" i="15"/>
  <c r="AJ51" i="15" s="1"/>
  <c r="AH34" i="15"/>
  <c r="AK29" i="15"/>
  <c r="AI35" i="15"/>
  <c r="AJ34" i="15"/>
  <c r="AL38" i="15"/>
  <c r="AL60" i="15" s="1"/>
  <c r="AL82" i="15" s="1"/>
  <c r="AL29" i="15"/>
  <c r="AM29" i="15"/>
  <c r="AN29" i="15"/>
  <c r="AM37" i="15"/>
  <c r="AM59" i="15" s="1"/>
  <c r="AM81" i="15" s="1"/>
  <c r="AP29" i="15"/>
  <c r="AO34" i="15"/>
  <c r="AO35" i="15"/>
  <c r="AQ29" i="15"/>
  <c r="AQ34" i="15"/>
  <c r="AQ38" i="15"/>
  <c r="AQ60" i="15" s="1"/>
  <c r="AQ82" i="15" s="1"/>
  <c r="AS29" i="15"/>
  <c r="AR34" i="15"/>
  <c r="AR35" i="15"/>
  <c r="AR38" i="15"/>
  <c r="AT29" i="15"/>
  <c r="AS33" i="15"/>
  <c r="AS38" i="15"/>
  <c r="AU29" i="15"/>
  <c r="AV29" i="15"/>
  <c r="AU38" i="15"/>
  <c r="AV33" i="15"/>
  <c r="AV34" i="15"/>
  <c r="AV38" i="15"/>
  <c r="AV60" i="15" s="1"/>
  <c r="AV82" i="15" s="1"/>
  <c r="AX38" i="15"/>
  <c r="AX60" i="15" s="1"/>
  <c r="AX29" i="15"/>
  <c r="AW33" i="15"/>
  <c r="AW34" i="15"/>
  <c r="AY29" i="15"/>
  <c r="AZ51" i="15" s="1"/>
  <c r="AX33" i="15"/>
  <c r="AX34" i="15"/>
  <c r="AZ29" i="15"/>
  <c r="AY34" i="15"/>
  <c r="AY35" i="15"/>
  <c r="BA29" i="15"/>
  <c r="BB29" i="15"/>
  <c r="AZ33" i="15"/>
  <c r="BB33" i="15"/>
  <c r="AZ35" i="15"/>
  <c r="AZ38" i="15"/>
  <c r="AZ60" i="15" s="1"/>
  <c r="AZ82" i="15" s="1"/>
  <c r="BA33" i="15"/>
  <c r="BC29" i="15"/>
  <c r="BB34" i="15"/>
  <c r="BB38" i="15"/>
  <c r="BB60" i="15" s="1"/>
  <c r="BB82" i="15" s="1"/>
  <c r="BE29" i="15"/>
  <c r="BC34" i="15"/>
  <c r="BE34" i="15"/>
  <c r="BC35" i="15"/>
  <c r="BE38" i="15"/>
  <c r="BE60" i="15" s="1"/>
  <c r="BE82" i="15" s="1"/>
  <c r="BD33" i="15"/>
  <c r="BD34" i="15"/>
  <c r="BD37" i="15"/>
  <c r="BD38" i="15"/>
  <c r="BD60" i="15" s="1"/>
  <c r="BD82" i="15" s="1"/>
  <c r="BF29" i="15"/>
  <c r="BE33" i="15"/>
  <c r="BG33" i="15"/>
  <c r="BG29" i="15"/>
  <c r="BF33" i="15"/>
  <c r="BG34" i="15"/>
  <c r="BG38" i="15"/>
  <c r="BH34" i="15"/>
  <c r="BH35" i="15"/>
  <c r="BJ29" i="15"/>
  <c r="BI33" i="15"/>
  <c r="BI34" i="15"/>
  <c r="BI35" i="15"/>
  <c r="BK29" i="15"/>
  <c r="BJ34" i="15"/>
  <c r="BJ35" i="15"/>
  <c r="BL29" i="15"/>
  <c r="BK33" i="15"/>
  <c r="BK34" i="15"/>
  <c r="BM34" i="15"/>
  <c r="BM38" i="15"/>
  <c r="BL33" i="15"/>
  <c r="BL43" i="15"/>
  <c r="BN29" i="15"/>
  <c r="BN51" i="15" s="1"/>
  <c r="BM35" i="15"/>
  <c r="BO29" i="15"/>
  <c r="BN33" i="15"/>
  <c r="BN35" i="15"/>
  <c r="BP35" i="15"/>
  <c r="BN37" i="15"/>
  <c r="BN38" i="15"/>
  <c r="BP29" i="15"/>
  <c r="BQ51" i="15" s="1"/>
  <c r="BO33" i="15"/>
  <c r="BO34" i="15"/>
  <c r="BO35" i="15"/>
  <c r="BO57" i="15" s="1"/>
  <c r="BO37" i="15"/>
  <c r="BQ38" i="15"/>
  <c r="BQ60" i="15" s="1"/>
  <c r="BQ82" i="15" s="1"/>
  <c r="BP33" i="15"/>
  <c r="BP34" i="15"/>
  <c r="BP37" i="15"/>
  <c r="BP38" i="15"/>
  <c r="BR38" i="15"/>
  <c r="BR60" i="15" s="1"/>
  <c r="BR82" i="15" s="1"/>
  <c r="BQ34" i="15"/>
  <c r="BQ35" i="15"/>
  <c r="BS29" i="15"/>
  <c r="BT29" i="15"/>
  <c r="BR33" i="15"/>
  <c r="BR34" i="15"/>
  <c r="BT38" i="15"/>
  <c r="BS33" i="15"/>
  <c r="BU33" i="15"/>
  <c r="BS35" i="15"/>
  <c r="BS38" i="15"/>
  <c r="BU38" i="15"/>
  <c r="BU60" i="15" s="1"/>
  <c r="BU29" i="15"/>
  <c r="BV29" i="15"/>
  <c r="BT33" i="15"/>
  <c r="BV34" i="15"/>
  <c r="BT35" i="15"/>
  <c r="BW29" i="15"/>
  <c r="BU34" i="15"/>
  <c r="BW34" i="15"/>
  <c r="BU35" i="15"/>
  <c r="BV35" i="15"/>
  <c r="BV38" i="15"/>
  <c r="BV60" i="15" s="1"/>
  <c r="BV82" i="15" s="1"/>
  <c r="BX38" i="15"/>
  <c r="BX60" i="15" s="1"/>
  <c r="BX29" i="15"/>
  <c r="BX51" i="15" s="1"/>
  <c r="BW33" i="15"/>
  <c r="BX55" i="15" s="1"/>
  <c r="BY35" i="15"/>
  <c r="BY29" i="15"/>
  <c r="BX33" i="15"/>
  <c r="BX34" i="15"/>
  <c r="BX35" i="15"/>
  <c r="BZ29" i="15"/>
  <c r="BY33" i="15"/>
  <c r="BY34" i="15"/>
  <c r="CA35" i="15"/>
  <c r="BY37" i="15"/>
  <c r="BY38" i="15"/>
  <c r="CA29" i="15"/>
  <c r="CA51" i="15" s="1"/>
  <c r="BZ33" i="15"/>
  <c r="BZ55" i="15" s="1"/>
  <c r="BZ77" i="15" s="1"/>
  <c r="BZ34" i="15"/>
  <c r="BZ35" i="15"/>
  <c r="BZ38" i="15"/>
  <c r="CB38" i="15"/>
  <c r="CB60" i="15" s="1"/>
  <c r="CB29" i="15"/>
  <c r="CA33" i="15"/>
  <c r="CA34" i="15"/>
  <c r="CC29" i="15"/>
  <c r="CD29" i="15"/>
  <c r="CB33" i="15"/>
  <c r="CE34" i="15"/>
  <c r="CC38" i="15"/>
  <c r="CC60" i="15" s="1"/>
  <c r="CC82" i="15" s="1"/>
  <c r="CE29" i="15"/>
  <c r="CD34" i="15"/>
  <c r="CD35" i="15"/>
  <c r="CF29" i="15"/>
  <c r="CE33" i="15"/>
  <c r="CE35" i="15"/>
  <c r="CE43" i="15"/>
  <c r="CE65" i="15" s="1"/>
  <c r="CE87" i="15" s="1"/>
  <c r="CG29" i="15"/>
  <c r="CF33" i="15"/>
  <c r="CF34" i="15"/>
  <c r="CF35" i="15"/>
  <c r="CF38" i="15"/>
  <c r="CF60" i="15" s="1"/>
  <c r="CF82" i="15" s="1"/>
  <c r="CH38" i="15"/>
  <c r="CG33" i="15"/>
  <c r="CG34" i="15"/>
  <c r="CG35" i="15"/>
  <c r="CG38" i="15"/>
  <c r="CG60" i="15" s="1"/>
  <c r="CI29" i="15"/>
  <c r="CH33" i="15"/>
  <c r="CH34" i="15"/>
  <c r="CJ34" i="15"/>
  <c r="CH35" i="15"/>
  <c r="CJ35" i="15"/>
  <c r="CJ38" i="15"/>
  <c r="CH44" i="15"/>
  <c r="CJ29" i="15"/>
  <c r="CI33" i="15"/>
  <c r="CI35" i="15"/>
  <c r="CI44" i="15"/>
  <c r="CK29" i="15"/>
  <c r="CK32" i="15"/>
  <c r="CJ33" i="15"/>
  <c r="CJ55" i="15" s="1"/>
  <c r="CJ77" i="15" s="1"/>
  <c r="CL38" i="15"/>
  <c r="CL60" i="15" s="1"/>
  <c r="CJ44" i="15"/>
  <c r="CL44" i="15"/>
  <c r="CL29" i="15"/>
  <c r="CL51" i="15" s="1"/>
  <c r="CM32" i="15"/>
  <c r="CK33" i="15"/>
  <c r="CK34" i="15"/>
  <c r="CK35" i="15"/>
  <c r="CK43" i="15"/>
  <c r="CK65" i="15" s="1"/>
  <c r="CK87" i="15" s="1"/>
  <c r="CK44" i="15"/>
  <c r="CN29" i="15"/>
  <c r="CN51" i="15" s="1"/>
  <c r="CL34" i="15"/>
  <c r="CL35" i="15"/>
  <c r="CL37" i="15"/>
  <c r="CL43" i="15"/>
  <c r="CN32" i="15"/>
  <c r="CM33" i="15"/>
  <c r="CO34" i="15"/>
  <c r="CM35" i="15"/>
  <c r="CO38" i="15"/>
  <c r="CO60" i="15" s="1"/>
  <c r="CO82" i="15" s="1"/>
  <c r="CM44" i="15"/>
  <c r="CO29" i="15"/>
  <c r="CO32" i="15"/>
  <c r="CN33" i="15"/>
  <c r="CN34" i="15"/>
  <c r="CN35" i="15"/>
  <c r="CN37" i="15"/>
  <c r="CN59" i="15" s="1"/>
  <c r="CN81" i="15" s="1"/>
  <c r="CN44" i="15"/>
  <c r="CP44" i="15"/>
  <c r="CP29" i="15"/>
  <c r="CP32" i="15"/>
  <c r="CO33" i="15"/>
  <c r="CP55" i="15" s="1"/>
  <c r="CQ34" i="15"/>
  <c r="CO35" i="15"/>
  <c r="CO44" i="15"/>
  <c r="CQ46" i="15"/>
  <c r="CQ29" i="15"/>
  <c r="CQ51" i="15" s="1"/>
  <c r="CQ73" i="15" s="1"/>
  <c r="CP34" i="15"/>
  <c r="CP35" i="15"/>
  <c r="CR38" i="15"/>
  <c r="CR60" i="15" s="1"/>
  <c r="CR44" i="15"/>
  <c r="CS29" i="15"/>
  <c r="CT51" i="15" s="1"/>
  <c r="CQ33" i="15"/>
  <c r="CQ35" i="15"/>
  <c r="CQ44" i="15"/>
  <c r="CS32" i="15"/>
  <c r="CR33" i="15"/>
  <c r="CR34" i="15"/>
  <c r="CT38" i="15"/>
  <c r="CT60" i="15" s="1"/>
  <c r="CT44" i="15"/>
  <c r="CT29" i="15"/>
  <c r="CU51" i="15" s="1"/>
  <c r="CT32" i="15"/>
  <c r="CS33" i="15"/>
  <c r="CT55" i="15" s="1"/>
  <c r="CS35" i="15"/>
  <c r="CS44" i="15"/>
  <c r="CU46" i="15"/>
  <c r="CU29" i="15"/>
  <c r="CU32" i="15"/>
  <c r="CT33" i="15"/>
  <c r="CT34" i="15"/>
  <c r="CV34" i="15"/>
  <c r="CT35" i="15"/>
  <c r="CV29" i="15"/>
  <c r="CW51" i="15" s="1"/>
  <c r="CV32" i="15"/>
  <c r="CU34" i="15"/>
  <c r="CU35" i="15"/>
  <c r="CW38" i="15"/>
  <c r="CW60" i="15" s="1"/>
  <c r="CU44" i="15"/>
  <c r="CW44" i="15"/>
  <c r="CW29" i="15"/>
  <c r="CX51" i="15" s="1"/>
  <c r="CW32" i="15"/>
  <c r="CV33" i="15"/>
  <c r="CV35" i="15"/>
  <c r="CV57" i="15" s="1"/>
  <c r="CV79" i="15" s="1"/>
  <c r="CV37" i="15"/>
  <c r="CX37" i="15"/>
  <c r="CV38" i="15"/>
  <c r="CV44" i="15"/>
  <c r="CX29" i="15"/>
  <c r="CY51" i="15" s="1"/>
  <c r="CW33" i="15"/>
  <c r="CW34" i="15"/>
  <c r="CY38" i="15"/>
  <c r="CY60" i="15" s="1"/>
  <c r="CW41" i="15"/>
  <c r="CY44" i="15"/>
  <c r="CY29" i="15"/>
  <c r="CZ51" i="15" s="1"/>
  <c r="CZ29" i="15"/>
  <c r="CY32" i="15"/>
  <c r="CX33" i="15"/>
  <c r="CY55" i="15" s="1"/>
  <c r="CX34" i="15"/>
  <c r="CX35" i="15"/>
  <c r="CX44" i="15"/>
  <c r="CX46" i="15"/>
  <c r="CZ32" i="15"/>
  <c r="CY33" i="15"/>
  <c r="CY34" i="15"/>
  <c r="CY35" i="15"/>
  <c r="DA44" i="15"/>
  <c r="DA32" i="15"/>
  <c r="CZ33" i="15"/>
  <c r="CZ34" i="15"/>
  <c r="CZ35" i="15"/>
  <c r="CZ38" i="15"/>
  <c r="CZ60" i="15" s="1"/>
  <c r="CZ82" i="15" s="1"/>
  <c r="CZ44" i="15"/>
  <c r="DB44" i="15"/>
  <c r="DB32" i="15"/>
  <c r="DA33" i="15"/>
  <c r="DB55" i="15" s="1"/>
  <c r="DA34" i="15"/>
  <c r="DA35" i="15"/>
  <c r="DC44" i="15"/>
  <c r="DC29" i="15"/>
  <c r="DD51" i="15" s="1"/>
  <c r="DC32" i="15"/>
  <c r="DB33" i="15"/>
  <c r="DB34" i="15"/>
  <c r="DB35" i="15"/>
  <c r="DD44" i="15"/>
  <c r="DD29" i="15"/>
  <c r="DD32" i="15"/>
  <c r="DE32" i="15"/>
  <c r="DC33" i="15"/>
  <c r="DC34" i="15"/>
  <c r="DC35" i="15"/>
  <c r="DE37" i="15"/>
  <c r="DC38" i="15"/>
  <c r="DC60" i="15" s="1"/>
  <c r="DC82" i="15" s="1"/>
  <c r="DE38" i="15"/>
  <c r="DE60" i="15" s="1"/>
  <c r="DE29" i="15"/>
  <c r="DF51" i="15" s="1"/>
  <c r="DD33" i="15"/>
  <c r="DE55" i="15" s="1"/>
  <c r="DD34" i="15"/>
  <c r="DD35" i="15"/>
  <c r="DD38" i="15"/>
  <c r="DD60" i="15" s="1"/>
  <c r="DD82" i="15" s="1"/>
  <c r="DF38" i="15"/>
  <c r="DF60" i="15" s="1"/>
  <c r="DF29" i="15"/>
  <c r="DG51" i="15" s="1"/>
  <c r="DF32" i="15"/>
  <c r="DE33" i="15"/>
  <c r="DE34" i="15"/>
  <c r="DE35" i="15"/>
  <c r="DG38" i="15"/>
  <c r="DG60" i="15" s="1"/>
  <c r="DG82" i="15" s="1"/>
  <c r="DE44" i="15"/>
  <c r="DG32" i="15"/>
  <c r="DF33" i="15"/>
  <c r="DG55" i="15" s="1"/>
  <c r="DF34" i="15"/>
  <c r="DF35" i="15"/>
  <c r="DF44" i="15"/>
  <c r="DH29" i="15"/>
  <c r="DI29" i="15"/>
  <c r="DJ51" i="15" s="1"/>
  <c r="DH32" i="15"/>
  <c r="DG33" i="15"/>
  <c r="DH55" i="15" s="1"/>
  <c r="DG34" i="15"/>
  <c r="DI34" i="15"/>
  <c r="DG35" i="15"/>
  <c r="DI35" i="15"/>
  <c r="DG37" i="15"/>
  <c r="DI38" i="15"/>
  <c r="DG44" i="15"/>
  <c r="DI44" i="15"/>
  <c r="DI32" i="15"/>
  <c r="DH33" i="15"/>
  <c r="DH34" i="15"/>
  <c r="DH35" i="15"/>
  <c r="DH38" i="15"/>
  <c r="DH44" i="15"/>
  <c r="DJ29" i="15"/>
  <c r="DK29" i="15"/>
  <c r="DL51" i="15" s="1"/>
  <c r="DJ32" i="15"/>
  <c r="DI33" i="15"/>
  <c r="DK35" i="15"/>
  <c r="DI43" i="15"/>
  <c r="DK44" i="15"/>
  <c r="DK32" i="15"/>
  <c r="DJ33" i="15"/>
  <c r="DK55" i="15" s="1"/>
  <c r="DJ34" i="15"/>
  <c r="DJ35" i="15"/>
  <c r="DJ37" i="15"/>
  <c r="DJ44" i="15"/>
  <c r="DJ46" i="15"/>
  <c r="DJ68" i="15" s="1"/>
  <c r="DJ90" i="15" s="1"/>
  <c r="DL29" i="15"/>
  <c r="DM29" i="15"/>
  <c r="DN51" i="15" s="1"/>
  <c r="DL32" i="15"/>
  <c r="DM32" i="15"/>
  <c r="DK33" i="15"/>
  <c r="DK34" i="15"/>
  <c r="DM44" i="15"/>
  <c r="DN32" i="15"/>
  <c r="DL33" i="15"/>
  <c r="DL34" i="15"/>
  <c r="DL35" i="15"/>
  <c r="DL44" i="15"/>
  <c r="DN29" i="15"/>
  <c r="DO51" i="15" s="1"/>
  <c r="DM33" i="15"/>
  <c r="DO33" i="15"/>
  <c r="DM34" i="15"/>
  <c r="DM35" i="15"/>
  <c r="DM37" i="15"/>
  <c r="DM38" i="15"/>
  <c r="DM60" i="15" s="1"/>
  <c r="DO38" i="15"/>
  <c r="DO60" i="15" s="1"/>
  <c r="DO29" i="15"/>
  <c r="DP29" i="15"/>
  <c r="DO32" i="15"/>
  <c r="DN33" i="15"/>
  <c r="DP33" i="15"/>
  <c r="DN34" i="15"/>
  <c r="DO56" i="15" s="1"/>
  <c r="DN35" i="15"/>
  <c r="DP38" i="15"/>
  <c r="DP60" i="15" s="1"/>
  <c r="DN44" i="15"/>
  <c r="DP32" i="15"/>
  <c r="DO35" i="15"/>
  <c r="DO44" i="15"/>
  <c r="DQ32" i="15"/>
  <c r="DP34" i="15"/>
  <c r="DP35" i="15"/>
  <c r="DP44" i="15"/>
  <c r="DR44" i="15"/>
  <c r="DR29" i="15"/>
  <c r="DS51" i="15" s="1"/>
  <c r="DR32" i="15"/>
  <c r="DQ33" i="15"/>
  <c r="DQ34" i="15"/>
  <c r="DQ35" i="15"/>
  <c r="DQ38" i="15"/>
  <c r="DQ60" i="15" s="1"/>
  <c r="DQ44" i="15"/>
  <c r="DS29" i="15"/>
  <c r="DS32" i="15"/>
  <c r="DR33" i="15"/>
  <c r="DR34" i="15"/>
  <c r="DR35" i="15"/>
  <c r="F28" i="15"/>
  <c r="H59" i="10"/>
  <c r="E26" i="20"/>
  <c r="E23" i="21"/>
  <c r="E28" i="21" s="1"/>
  <c r="F26" i="20"/>
  <c r="F23" i="21"/>
  <c r="G26" i="20"/>
  <c r="G23" i="21"/>
  <c r="H26" i="20"/>
  <c r="H23" i="21"/>
  <c r="I26" i="20"/>
  <c r="I23" i="21"/>
  <c r="J26" i="20"/>
  <c r="J23" i="21"/>
  <c r="K26" i="20"/>
  <c r="K23" i="21"/>
  <c r="L26" i="20"/>
  <c r="L23" i="21"/>
  <c r="M26" i="20"/>
  <c r="M23" i="21"/>
  <c r="N26" i="20"/>
  <c r="N23" i="21"/>
  <c r="O26" i="20"/>
  <c r="O23" i="21"/>
  <c r="G36" i="13"/>
  <c r="H30" i="12" s="1"/>
  <c r="H57" i="10"/>
  <c r="E93" i="16"/>
  <c r="F101" i="16" s="1"/>
  <c r="E99" i="16"/>
  <c r="E106" i="16" s="1"/>
  <c r="E107" i="16" s="1"/>
  <c r="E126" i="16"/>
  <c r="E133" i="16" s="1"/>
  <c r="E134" i="16" s="1"/>
  <c r="E94" i="16"/>
  <c r="E109" i="16" s="1"/>
  <c r="G16" i="4"/>
  <c r="G147" i="16"/>
  <c r="G148" i="16"/>
  <c r="H156" i="16" s="1"/>
  <c r="H16" i="4"/>
  <c r="G153" i="16"/>
  <c r="H39" i="16"/>
  <c r="I47" i="16" s="1"/>
  <c r="H93" i="16"/>
  <c r="I16" i="4"/>
  <c r="H7" i="16" s="1"/>
  <c r="H9" i="16" s="1"/>
  <c r="H19" i="16" s="1"/>
  <c r="H45" i="16"/>
  <c r="I34" i="4"/>
  <c r="H40" i="16"/>
  <c r="I48" i="16" s="1"/>
  <c r="I66" i="16"/>
  <c r="J74" i="16" s="1"/>
  <c r="J16" i="4"/>
  <c r="I121" i="16"/>
  <c r="J129" i="16" s="1"/>
  <c r="J39" i="16"/>
  <c r="K47" i="16" s="1"/>
  <c r="J40" i="16"/>
  <c r="K48" i="16" s="1"/>
  <c r="K16" i="4"/>
  <c r="J45" i="16"/>
  <c r="L16" i="4"/>
  <c r="L34" i="4" s="1"/>
  <c r="K7" i="16"/>
  <c r="K9" i="16" s="1"/>
  <c r="K19" i="16" s="1"/>
  <c r="L39" i="16"/>
  <c r="M47" i="16" s="1"/>
  <c r="L93" i="16"/>
  <c r="L147" i="16"/>
  <c r="M16" i="4"/>
  <c r="M34" i="4" s="1"/>
  <c r="L99" i="16"/>
  <c r="L153" i="16"/>
  <c r="L94" i="16"/>
  <c r="M102" i="16" s="1"/>
  <c r="L148" i="16"/>
  <c r="M66" i="16"/>
  <c r="N74" i="16" s="1"/>
  <c r="M101" i="16"/>
  <c r="N16" i="4"/>
  <c r="M72" i="16"/>
  <c r="M67" i="16"/>
  <c r="N75" i="16" s="1"/>
  <c r="O16" i="4"/>
  <c r="N7" i="16" s="1"/>
  <c r="N9" i="16" s="1"/>
  <c r="N19" i="16" s="1"/>
  <c r="O34" i="4"/>
  <c r="P16" i="4"/>
  <c r="O7" i="16" s="1"/>
  <c r="O9" i="16" s="1"/>
  <c r="O19" i="16" s="1"/>
  <c r="O99" i="16"/>
  <c r="Q16" i="4"/>
  <c r="P7" i="16" s="1"/>
  <c r="P9" i="16" s="1"/>
  <c r="Q34" i="4"/>
  <c r="P34" i="16" s="1"/>
  <c r="P36" i="16" s="1"/>
  <c r="R16" i="4"/>
  <c r="S16" i="4"/>
  <c r="R72" i="16"/>
  <c r="R153" i="16"/>
  <c r="T16" i="4"/>
  <c r="U16" i="4"/>
  <c r="U34" i="4" s="1"/>
  <c r="T72" i="16"/>
  <c r="T99" i="16"/>
  <c r="V16" i="4"/>
  <c r="V34" i="4" s="1"/>
  <c r="U7" i="16"/>
  <c r="U9" i="16" s="1"/>
  <c r="U19" i="16" s="1"/>
  <c r="U45" i="16"/>
  <c r="U126" i="16"/>
  <c r="W16" i="4"/>
  <c r="V72" i="16"/>
  <c r="V126" i="16"/>
  <c r="V153" i="16"/>
  <c r="X16" i="4"/>
  <c r="X34" i="4" s="1"/>
  <c r="W7" i="16"/>
  <c r="W9" i="16" s="1"/>
  <c r="W19" i="16" s="1"/>
  <c r="Y16" i="4"/>
  <c r="X72" i="16"/>
  <c r="Y18" i="16"/>
  <c r="Z16" i="4"/>
  <c r="Y7" i="16" s="1"/>
  <c r="Y9" i="16" s="1"/>
  <c r="Y19" i="16" s="1"/>
  <c r="Y72" i="16"/>
  <c r="Y126" i="16"/>
  <c r="Y153" i="16"/>
  <c r="AA16" i="4"/>
  <c r="Z7" i="16" s="1"/>
  <c r="Z9" i="16" s="1"/>
  <c r="Z19" i="16" s="1"/>
  <c r="AA34" i="4"/>
  <c r="Z34" i="16" s="1"/>
  <c r="Z36" i="16" s="1"/>
  <c r="Z46" i="16" s="1"/>
  <c r="AA18" i="16"/>
  <c r="AB16" i="4"/>
  <c r="AA99" i="16"/>
  <c r="AA126" i="16"/>
  <c r="AC16" i="4"/>
  <c r="AB7" i="16" s="1"/>
  <c r="AB9" i="16" s="1"/>
  <c r="AB72" i="16"/>
  <c r="AC99" i="16"/>
  <c r="AD72" i="16"/>
  <c r="AD126" i="16"/>
  <c r="AD102" i="16"/>
  <c r="AF16" i="4"/>
  <c r="AF34" i="4" s="1"/>
  <c r="AE72" i="16"/>
  <c r="AE126" i="16"/>
  <c r="AF74" i="16"/>
  <c r="AF72" i="16"/>
  <c r="AF153" i="16"/>
  <c r="AH99" i="16"/>
  <c r="AH126" i="16"/>
  <c r="AJ16" i="4"/>
  <c r="AI7" i="16" s="1"/>
  <c r="AI9" i="16" s="1"/>
  <c r="AI19" i="16" s="1"/>
  <c r="AI126" i="16"/>
  <c r="AI153" i="16"/>
  <c r="AK16" i="4"/>
  <c r="AK34" i="4" s="1"/>
  <c r="AJ45" i="16"/>
  <c r="AJ126" i="16"/>
  <c r="AJ153" i="16"/>
  <c r="AL16" i="4"/>
  <c r="AK7" i="16"/>
  <c r="AK9" i="16" s="1"/>
  <c r="AK19" i="16" s="1"/>
  <c r="AK45" i="16"/>
  <c r="AL34" i="4"/>
  <c r="AL52" i="4" s="1"/>
  <c r="AK72" i="16"/>
  <c r="AN16" i="4"/>
  <c r="AM99" i="16"/>
  <c r="AN72" i="16"/>
  <c r="AP18" i="16"/>
  <c r="AP126" i="16"/>
  <c r="AP153" i="16"/>
  <c r="AQ99" i="16"/>
  <c r="AQ126" i="16"/>
  <c r="AS45" i="16"/>
  <c r="AS99" i="16"/>
  <c r="AS126" i="16"/>
  <c r="AT45" i="16"/>
  <c r="AT99" i="16"/>
  <c r="AT126" i="16"/>
  <c r="AU153" i="16"/>
  <c r="AV72" i="16"/>
  <c r="AV126" i="16"/>
  <c r="AW45" i="16"/>
  <c r="AW126" i="16"/>
  <c r="AW129" i="16"/>
  <c r="AX99" i="16"/>
  <c r="AX153" i="16"/>
  <c r="AZ72" i="16"/>
  <c r="BA18" i="16"/>
  <c r="BA99" i="16"/>
  <c r="BA126" i="16"/>
  <c r="BB99" i="16"/>
  <c r="BC126" i="16"/>
  <c r="BD99" i="16"/>
  <c r="BD126" i="16"/>
  <c r="BE99" i="16"/>
  <c r="BF45" i="16"/>
  <c r="BG18" i="16"/>
  <c r="BG45" i="16"/>
  <c r="BG126" i="16"/>
  <c r="BI99" i="16"/>
  <c r="BI126" i="16"/>
  <c r="BJ128" i="16"/>
  <c r="BL99" i="16"/>
  <c r="BL126" i="16"/>
  <c r="BL153" i="16"/>
  <c r="BN153" i="16"/>
  <c r="BO99" i="16"/>
  <c r="BO126" i="16"/>
  <c r="BO153" i="16"/>
  <c r="BP45" i="16"/>
  <c r="BP72" i="16"/>
  <c r="BQ99" i="16"/>
  <c r="BR18" i="16"/>
  <c r="BR45" i="16"/>
  <c r="BS18" i="16"/>
  <c r="BS99" i="16"/>
  <c r="BS126" i="16"/>
  <c r="BT99" i="16"/>
  <c r="BT153" i="16"/>
  <c r="BU18" i="16"/>
  <c r="BW99" i="16"/>
  <c r="BW126" i="16"/>
  <c r="BW153" i="16"/>
  <c r="BX126" i="16"/>
  <c r="BY99" i="16"/>
  <c r="BY153" i="16"/>
  <c r="CD126" i="16"/>
  <c r="CD153" i="16"/>
  <c r="CE99" i="16"/>
  <c r="CE153" i="16"/>
  <c r="CF18" i="16"/>
  <c r="CF153" i="16"/>
  <c r="CG45" i="16"/>
  <c r="CG99" i="16"/>
  <c r="CG126" i="16"/>
  <c r="CG153" i="16"/>
  <c r="CH45" i="16"/>
  <c r="CH99" i="16"/>
  <c r="CK99" i="16"/>
  <c r="CK126" i="16"/>
  <c r="CL128" i="16"/>
  <c r="CL72" i="16"/>
  <c r="CL126" i="16"/>
  <c r="CL153" i="16"/>
  <c r="CM45" i="16"/>
  <c r="CM126" i="16"/>
  <c r="CN45" i="16"/>
  <c r="CN99" i="16"/>
  <c r="CP72" i="16"/>
  <c r="CP99" i="16"/>
  <c r="CQ99" i="16"/>
  <c r="CR18" i="16"/>
  <c r="CR45" i="16"/>
  <c r="CR126" i="16"/>
  <c r="CS18" i="16"/>
  <c r="CS126" i="16"/>
  <c r="CT99" i="16"/>
  <c r="CU72" i="16"/>
  <c r="CU99" i="16"/>
  <c r="CV18" i="16"/>
  <c r="CV72" i="16"/>
  <c r="CW153" i="16"/>
  <c r="CY18" i="16"/>
  <c r="CY45" i="16"/>
  <c r="CY126" i="16"/>
  <c r="CZ99" i="16"/>
  <c r="DB72" i="16"/>
  <c r="DC18" i="16"/>
  <c r="DC72" i="16"/>
  <c r="DC126" i="16"/>
  <c r="DC153" i="16"/>
  <c r="DD99" i="16"/>
  <c r="DD126" i="16"/>
  <c r="DE128" i="16"/>
  <c r="DE18" i="16"/>
  <c r="DE126" i="16"/>
  <c r="DG126" i="16"/>
  <c r="DG153" i="16"/>
  <c r="DH72" i="16"/>
  <c r="DH153" i="16"/>
  <c r="DI155" i="16"/>
  <c r="DJ153" i="16"/>
  <c r="DK72" i="16"/>
  <c r="DL126" i="16"/>
  <c r="DM153" i="16"/>
  <c r="DN72" i="16"/>
  <c r="DO45" i="16"/>
  <c r="DO99" i="16"/>
  <c r="DO153" i="16"/>
  <c r="DP99" i="16"/>
  <c r="DP48" i="16"/>
  <c r="DQ99" i="16"/>
  <c r="DR18" i="16"/>
  <c r="DR72" i="16"/>
  <c r="DS45" i="16"/>
  <c r="DS72" i="16"/>
  <c r="DT74" i="16"/>
  <c r="DT45" i="16"/>
  <c r="DT99" i="16"/>
  <c r="DT126" i="16"/>
  <c r="E180" i="16"/>
  <c r="E181" i="16"/>
  <c r="H56" i="10"/>
  <c r="I56" i="10" s="1"/>
  <c r="J56" i="10" s="1"/>
  <c r="K56" i="10" s="1"/>
  <c r="L56" i="10" s="1"/>
  <c r="M56" i="10" s="1"/>
  <c r="N56" i="10" s="1"/>
  <c r="O56" i="10" s="1"/>
  <c r="P56" i="10" s="1"/>
  <c r="Q56" i="10" s="1"/>
  <c r="R56" i="10" s="1"/>
  <c r="S56" i="10" s="1"/>
  <c r="T56" i="10" s="1"/>
  <c r="U56" i="10" s="1"/>
  <c r="V56" i="10" s="1"/>
  <c r="W56" i="10" s="1"/>
  <c r="X56" i="10" s="1"/>
  <c r="Y56" i="10" s="1"/>
  <c r="Z56" i="10" s="1"/>
  <c r="AA56" i="10" s="1"/>
  <c r="AB56" i="10" s="1"/>
  <c r="AC56" i="10" s="1"/>
  <c r="AD56" i="10" s="1"/>
  <c r="AE56" i="10" s="1"/>
  <c r="AF56" i="10" s="1"/>
  <c r="E179" i="16"/>
  <c r="H55" i="10"/>
  <c r="F16" i="17"/>
  <c r="F37" i="17"/>
  <c r="F17" i="17"/>
  <c r="F59" i="17" s="1"/>
  <c r="F38" i="17"/>
  <c r="F18" i="17"/>
  <c r="F39" i="17"/>
  <c r="F19" i="17"/>
  <c r="F40" i="17"/>
  <c r="F20" i="17"/>
  <c r="F62" i="17" s="1"/>
  <c r="F41" i="17"/>
  <c r="F21" i="17"/>
  <c r="F42" i="17"/>
  <c r="F63" i="17"/>
  <c r="F22" i="17"/>
  <c r="F43" i="17"/>
  <c r="F23" i="17"/>
  <c r="F44" i="17"/>
  <c r="F24" i="17"/>
  <c r="F45" i="17"/>
  <c r="F66" i="17" s="1"/>
  <c r="F25" i="17"/>
  <c r="F46" i="17"/>
  <c r="F26" i="17"/>
  <c r="F68" i="17" s="1"/>
  <c r="F47" i="17"/>
  <c r="F27" i="17"/>
  <c r="F69" i="17" s="1"/>
  <c r="F48" i="17"/>
  <c r="F28" i="17"/>
  <c r="F49" i="17"/>
  <c r="F70" i="17"/>
  <c r="F29" i="17"/>
  <c r="F50" i="17"/>
  <c r="F71" i="17" s="1"/>
  <c r="F30" i="17"/>
  <c r="F72" i="17" s="1"/>
  <c r="F51" i="17"/>
  <c r="F31" i="17"/>
  <c r="F73" i="17" s="1"/>
  <c r="F52" i="17"/>
  <c r="F32" i="17"/>
  <c r="F53" i="17"/>
  <c r="G16" i="17"/>
  <c r="G37" i="17"/>
  <c r="G17" i="17"/>
  <c r="G59" i="17" s="1"/>
  <c r="G38" i="17"/>
  <c r="G18" i="17"/>
  <c r="G60" i="17" s="1"/>
  <c r="G39" i="17"/>
  <c r="G19" i="17"/>
  <c r="G61" i="17" s="1"/>
  <c r="G40" i="17"/>
  <c r="G20" i="17"/>
  <c r="G62" i="17" s="1"/>
  <c r="G41" i="17"/>
  <c r="G21" i="17"/>
  <c r="G63" i="17" s="1"/>
  <c r="G42" i="17"/>
  <c r="G22" i="17"/>
  <c r="G64" i="17" s="1"/>
  <c r="G43" i="17"/>
  <c r="G23" i="17"/>
  <c r="G44" i="17"/>
  <c r="G24" i="17"/>
  <c r="G66" i="17" s="1"/>
  <c r="G45" i="17"/>
  <c r="G25" i="17"/>
  <c r="G46" i="17"/>
  <c r="G26" i="17"/>
  <c r="G47" i="17"/>
  <c r="G27" i="17"/>
  <c r="G48" i="17"/>
  <c r="G28" i="17"/>
  <c r="G49" i="17"/>
  <c r="G70" i="17"/>
  <c r="G29" i="17"/>
  <c r="G50" i="17"/>
  <c r="G30" i="17"/>
  <c r="G51" i="17"/>
  <c r="G31" i="17"/>
  <c r="G52" i="17"/>
  <c r="G73" i="17" s="1"/>
  <c r="G32" i="17"/>
  <c r="G53" i="17"/>
  <c r="H16" i="17"/>
  <c r="H37" i="17"/>
  <c r="H17" i="17"/>
  <c r="H59" i="17" s="1"/>
  <c r="H38" i="17"/>
  <c r="H18" i="17"/>
  <c r="H39" i="17"/>
  <c r="H60" i="17"/>
  <c r="H19" i="17"/>
  <c r="H40" i="17"/>
  <c r="H61" i="17" s="1"/>
  <c r="H20" i="17"/>
  <c r="H62" i="17" s="1"/>
  <c r="H41" i="17"/>
  <c r="H21" i="17"/>
  <c r="H42" i="17"/>
  <c r="H22" i="17"/>
  <c r="H64" i="17" s="1"/>
  <c r="H43" i="17"/>
  <c r="H23" i="17"/>
  <c r="H44" i="17"/>
  <c r="H24" i="17"/>
  <c r="H45" i="17"/>
  <c r="H25" i="17"/>
  <c r="H46" i="17"/>
  <c r="H67" i="17" s="1"/>
  <c r="H26" i="17"/>
  <c r="H47" i="17"/>
  <c r="H68" i="17" s="1"/>
  <c r="H27" i="17"/>
  <c r="H69" i="17" s="1"/>
  <c r="H48" i="17"/>
  <c r="H28" i="17"/>
  <c r="H70" i="17" s="1"/>
  <c r="H49" i="17"/>
  <c r="H29" i="17"/>
  <c r="H71" i="17" s="1"/>
  <c r="H50" i="17"/>
  <c r="H30" i="17"/>
  <c r="H72" i="17" s="1"/>
  <c r="H51" i="17"/>
  <c r="H31" i="17"/>
  <c r="H73" i="17" s="1"/>
  <c r="H52" i="17"/>
  <c r="H32" i="17"/>
  <c r="H74" i="17" s="1"/>
  <c r="H53" i="17"/>
  <c r="I16" i="17"/>
  <c r="I37" i="17"/>
  <c r="I17" i="17"/>
  <c r="I59" i="17" s="1"/>
  <c r="I38" i="17"/>
  <c r="I18" i="17"/>
  <c r="I39" i="17"/>
  <c r="I19" i="17"/>
  <c r="I40" i="17"/>
  <c r="I20" i="17"/>
  <c r="I41" i="17"/>
  <c r="I21" i="17"/>
  <c r="I42" i="17"/>
  <c r="I63" i="17"/>
  <c r="I22" i="17"/>
  <c r="I43" i="17"/>
  <c r="I23" i="17"/>
  <c r="I44" i="17"/>
  <c r="I24" i="17"/>
  <c r="I45" i="17"/>
  <c r="I66" i="17"/>
  <c r="I25" i="17"/>
  <c r="I46" i="17"/>
  <c r="I26" i="17"/>
  <c r="I47" i="17"/>
  <c r="I27" i="17"/>
  <c r="I48" i="17"/>
  <c r="I69" i="17" s="1"/>
  <c r="I28" i="17"/>
  <c r="I70" i="17" s="1"/>
  <c r="I49" i="17"/>
  <c r="I29" i="17"/>
  <c r="I71" i="17" s="1"/>
  <c r="I50" i="17"/>
  <c r="I30" i="17"/>
  <c r="I72" i="17" s="1"/>
  <c r="I51" i="17"/>
  <c r="I31" i="17"/>
  <c r="I52" i="17"/>
  <c r="I73" i="17"/>
  <c r="I32" i="17"/>
  <c r="I53" i="17"/>
  <c r="I74" i="17" s="1"/>
  <c r="J16" i="17"/>
  <c r="J58" i="17" s="1"/>
  <c r="J37" i="17"/>
  <c r="J17" i="17"/>
  <c r="J59" i="17" s="1"/>
  <c r="J38" i="17"/>
  <c r="J18" i="17"/>
  <c r="J39" i="17"/>
  <c r="J19" i="17"/>
  <c r="J40" i="17"/>
  <c r="J61" i="17"/>
  <c r="J20" i="17"/>
  <c r="J41" i="17"/>
  <c r="J21" i="17"/>
  <c r="J42" i="17"/>
  <c r="J22" i="17"/>
  <c r="J43" i="17"/>
  <c r="J64" i="17" s="1"/>
  <c r="J23" i="17"/>
  <c r="J65" i="17" s="1"/>
  <c r="J44" i="17"/>
  <c r="J24" i="17"/>
  <c r="J45" i="17"/>
  <c r="J25" i="17"/>
  <c r="J46" i="17"/>
  <c r="J26" i="17"/>
  <c r="J47" i="17"/>
  <c r="J68" i="17" s="1"/>
  <c r="J27" i="17"/>
  <c r="J48" i="17"/>
  <c r="J69" i="17" s="1"/>
  <c r="J28" i="17"/>
  <c r="J70" i="17" s="1"/>
  <c r="J49" i="17"/>
  <c r="J29" i="17"/>
  <c r="J71" i="17" s="1"/>
  <c r="J50" i="17"/>
  <c r="J30" i="17"/>
  <c r="J51" i="17"/>
  <c r="J31" i="17"/>
  <c r="J52" i="17"/>
  <c r="J32" i="17"/>
  <c r="J74" i="17" s="1"/>
  <c r="J53" i="17"/>
  <c r="K16" i="17"/>
  <c r="K37" i="17"/>
  <c r="K17" i="17"/>
  <c r="K59" i="17" s="1"/>
  <c r="K38" i="17"/>
  <c r="K18" i="17"/>
  <c r="K60" i="17" s="1"/>
  <c r="K39" i="17"/>
  <c r="K19" i="17"/>
  <c r="K61" i="17" s="1"/>
  <c r="K40" i="17"/>
  <c r="K20" i="17"/>
  <c r="K41" i="17"/>
  <c r="K21" i="17"/>
  <c r="K63" i="17" s="1"/>
  <c r="K42" i="17"/>
  <c r="K22" i="17"/>
  <c r="K43" i="17"/>
  <c r="K23" i="17"/>
  <c r="K44" i="17"/>
  <c r="K24" i="17"/>
  <c r="K45" i="17"/>
  <c r="K25" i="17"/>
  <c r="K46" i="17"/>
  <c r="K26" i="17"/>
  <c r="K47" i="17"/>
  <c r="K27" i="17"/>
  <c r="K48" i="17"/>
  <c r="K69" i="17"/>
  <c r="K28" i="17"/>
  <c r="K49" i="17"/>
  <c r="K29" i="17"/>
  <c r="K50" i="17"/>
  <c r="K30" i="17"/>
  <c r="K51" i="17"/>
  <c r="K72" i="17" s="1"/>
  <c r="K31" i="17"/>
  <c r="K73" i="17" s="1"/>
  <c r="K52" i="17"/>
  <c r="K32" i="17"/>
  <c r="K53" i="17"/>
  <c r="L16" i="17"/>
  <c r="L37" i="17"/>
  <c r="L17" i="17"/>
  <c r="L38" i="17"/>
  <c r="L59" i="17" s="1"/>
  <c r="L18" i="17"/>
  <c r="L39" i="17"/>
  <c r="L60" i="17" s="1"/>
  <c r="L19" i="17"/>
  <c r="L61" i="17" s="1"/>
  <c r="L40" i="17"/>
  <c r="L20" i="17"/>
  <c r="L62" i="17" s="1"/>
  <c r="L41" i="17"/>
  <c r="L21" i="17"/>
  <c r="L63" i="17" s="1"/>
  <c r="L42" i="17"/>
  <c r="L22" i="17"/>
  <c r="L43" i="17"/>
  <c r="L23" i="17"/>
  <c r="L65" i="17" s="1"/>
  <c r="L44" i="17"/>
  <c r="L24" i="17"/>
  <c r="L66" i="17" s="1"/>
  <c r="L45" i="17"/>
  <c r="L25" i="17"/>
  <c r="L46" i="17"/>
  <c r="L26" i="17"/>
  <c r="L68" i="17" s="1"/>
  <c r="L47" i="17"/>
  <c r="L27" i="17"/>
  <c r="L48" i="17"/>
  <c r="L28" i="17"/>
  <c r="L49" i="17"/>
  <c r="L29" i="17"/>
  <c r="L50" i="17"/>
  <c r="L30" i="17"/>
  <c r="L51" i="17"/>
  <c r="L72" i="17"/>
  <c r="L31" i="17"/>
  <c r="L52" i="17"/>
  <c r="L32" i="17"/>
  <c r="L53" i="17"/>
  <c r="M16" i="17"/>
  <c r="M37" i="17"/>
  <c r="M58" i="17" s="1"/>
  <c r="M17" i="17"/>
  <c r="M38" i="17"/>
  <c r="M18" i="17"/>
  <c r="M39" i="17"/>
  <c r="M19" i="17"/>
  <c r="M40" i="17"/>
  <c r="M20" i="17"/>
  <c r="M41" i="17"/>
  <c r="M62" i="17"/>
  <c r="M21" i="17"/>
  <c r="M42" i="17"/>
  <c r="M22" i="17"/>
  <c r="M43" i="17"/>
  <c r="M23" i="17"/>
  <c r="M44" i="17"/>
  <c r="M65" i="17" s="1"/>
  <c r="M24" i="17"/>
  <c r="M66" i="17" s="1"/>
  <c r="M45" i="17"/>
  <c r="M25" i="17"/>
  <c r="M46" i="17"/>
  <c r="M26" i="17"/>
  <c r="M47" i="17"/>
  <c r="M27" i="17"/>
  <c r="M48" i="17"/>
  <c r="M69" i="17" s="1"/>
  <c r="M28" i="17"/>
  <c r="M49" i="17"/>
  <c r="M70" i="17" s="1"/>
  <c r="M29" i="17"/>
  <c r="M71" i="17" s="1"/>
  <c r="M50" i="17"/>
  <c r="M30" i="17"/>
  <c r="M72" i="17" s="1"/>
  <c r="M51" i="17"/>
  <c r="M31" i="17"/>
  <c r="M52" i="17"/>
  <c r="M32" i="17"/>
  <c r="M53" i="17"/>
  <c r="M74" i="17"/>
  <c r="N16" i="17"/>
  <c r="N37" i="17"/>
  <c r="N17" i="17"/>
  <c r="N38" i="17"/>
  <c r="N18" i="17"/>
  <c r="N39" i="17"/>
  <c r="N60" i="17" s="1"/>
  <c r="N19" i="17"/>
  <c r="N40" i="17"/>
  <c r="N20" i="17"/>
  <c r="N41" i="17"/>
  <c r="N21" i="17"/>
  <c r="N42" i="17"/>
  <c r="N63" i="17" s="1"/>
  <c r="N22" i="17"/>
  <c r="N43" i="17"/>
  <c r="N64" i="17" s="1"/>
  <c r="N23" i="17"/>
  <c r="N65" i="17" s="1"/>
  <c r="N44" i="17"/>
  <c r="N24" i="17"/>
  <c r="N66" i="17" s="1"/>
  <c r="N45" i="17"/>
  <c r="N25" i="17"/>
  <c r="N67" i="17" s="1"/>
  <c r="N46" i="17"/>
  <c r="N26" i="17"/>
  <c r="N68" i="17" s="1"/>
  <c r="N47" i="17"/>
  <c r="N27" i="17"/>
  <c r="N69" i="17" s="1"/>
  <c r="N48" i="17"/>
  <c r="N28" i="17"/>
  <c r="N70" i="17" s="1"/>
  <c r="N49" i="17"/>
  <c r="N29" i="17"/>
  <c r="N50" i="17"/>
  <c r="N30" i="17"/>
  <c r="N72" i="17" s="1"/>
  <c r="N51" i="17"/>
  <c r="N31" i="17"/>
  <c r="N52" i="17"/>
  <c r="N32" i="17"/>
  <c r="N53" i="17"/>
  <c r="O16" i="17"/>
  <c r="O37" i="17"/>
  <c r="O17" i="17"/>
  <c r="O38" i="17"/>
  <c r="O59" i="17"/>
  <c r="O18" i="17"/>
  <c r="O39" i="17"/>
  <c r="O19" i="17"/>
  <c r="O40" i="17"/>
  <c r="O20" i="17"/>
  <c r="O41" i="17"/>
  <c r="O21" i="17"/>
  <c r="O42" i="17"/>
  <c r="O22" i="17"/>
  <c r="O43" i="17"/>
  <c r="O23" i="17"/>
  <c r="O44" i="17"/>
  <c r="O65" i="17" s="1"/>
  <c r="O24" i="17"/>
  <c r="O45" i="17"/>
  <c r="O66" i="17" s="1"/>
  <c r="O25" i="17"/>
  <c r="O67" i="17" s="1"/>
  <c r="O46" i="17"/>
  <c r="O26" i="17"/>
  <c r="O68" i="17" s="1"/>
  <c r="O47" i="17"/>
  <c r="O27" i="17"/>
  <c r="O69" i="17" s="1"/>
  <c r="O48" i="17"/>
  <c r="O28" i="17"/>
  <c r="O49" i="17"/>
  <c r="O29" i="17"/>
  <c r="O71" i="17" s="1"/>
  <c r="O50" i="17"/>
  <c r="O30" i="17"/>
  <c r="O51" i="17"/>
  <c r="O31" i="17"/>
  <c r="O52" i="17"/>
  <c r="O32" i="17"/>
  <c r="O74" i="17" s="1"/>
  <c r="O53" i="17"/>
  <c r="P16" i="17"/>
  <c r="P37" i="17"/>
  <c r="P17" i="17"/>
  <c r="P38" i="17"/>
  <c r="P18" i="17"/>
  <c r="P39" i="17"/>
  <c r="P60" i="17" s="1"/>
  <c r="P19" i="17"/>
  <c r="P40" i="17"/>
  <c r="P61" i="17" s="1"/>
  <c r="P20" i="17"/>
  <c r="P62" i="17" s="1"/>
  <c r="P41" i="17"/>
  <c r="P21" i="17"/>
  <c r="P42" i="17"/>
  <c r="P22" i="17"/>
  <c r="P64" i="17" s="1"/>
  <c r="P43" i="17"/>
  <c r="P23" i="17"/>
  <c r="P44" i="17"/>
  <c r="P24" i="17"/>
  <c r="P45" i="17"/>
  <c r="P25" i="17"/>
  <c r="P46" i="17"/>
  <c r="P67" i="17" s="1"/>
  <c r="P26" i="17"/>
  <c r="P47" i="17"/>
  <c r="P68" i="17" s="1"/>
  <c r="P27" i="17"/>
  <c r="P69" i="17" s="1"/>
  <c r="P48" i="17"/>
  <c r="P28" i="17"/>
  <c r="P70" i="17" s="1"/>
  <c r="P49" i="17"/>
  <c r="P29" i="17"/>
  <c r="P50" i="17"/>
  <c r="P30" i="17"/>
  <c r="P51" i="17"/>
  <c r="P72" i="17"/>
  <c r="P31" i="17"/>
  <c r="P52" i="17"/>
  <c r="P32" i="17"/>
  <c r="P53" i="17"/>
  <c r="Q16" i="17"/>
  <c r="Q37" i="17"/>
  <c r="Q58" i="17" s="1"/>
  <c r="Q17" i="17"/>
  <c r="Q38" i="17"/>
  <c r="Q18" i="17"/>
  <c r="Q60" i="17" s="1"/>
  <c r="Q39" i="17"/>
  <c r="Q19" i="17"/>
  <c r="Q61" i="17" s="1"/>
  <c r="Q40" i="17"/>
  <c r="Q20" i="17"/>
  <c r="Q41" i="17"/>
  <c r="Q62" i="17"/>
  <c r="Q21" i="17"/>
  <c r="Q42" i="17"/>
  <c r="Q63" i="17" s="1"/>
  <c r="Q22" i="17"/>
  <c r="Q43" i="17"/>
  <c r="Q23" i="17"/>
  <c r="Q44" i="17"/>
  <c r="Q65" i="17"/>
  <c r="Q24" i="17"/>
  <c r="Q45" i="17"/>
  <c r="Q66" i="17" s="1"/>
  <c r="Q25" i="17"/>
  <c r="Q67" i="17" s="1"/>
  <c r="Q46" i="17"/>
  <c r="Q26" i="17"/>
  <c r="Q47" i="17"/>
  <c r="Q27" i="17"/>
  <c r="Q48" i="17"/>
  <c r="Q28" i="17"/>
  <c r="Q49" i="17"/>
  <c r="Q70" i="17"/>
  <c r="Q29" i="17"/>
  <c r="Q50" i="17"/>
  <c r="Q30" i="17"/>
  <c r="Q51" i="17"/>
  <c r="Q31" i="17"/>
  <c r="Q52" i="17"/>
  <c r="Q73" i="17" s="1"/>
  <c r="Q32" i="17"/>
  <c r="Q53" i="17"/>
  <c r="R16" i="17"/>
  <c r="R37" i="17"/>
  <c r="R17" i="17"/>
  <c r="R59" i="17" s="1"/>
  <c r="R38" i="17"/>
  <c r="R18" i="17"/>
  <c r="R39" i="17"/>
  <c r="R19" i="17"/>
  <c r="R61" i="17" s="1"/>
  <c r="R40" i="17"/>
  <c r="R20" i="17"/>
  <c r="R41" i="17"/>
  <c r="R21" i="17"/>
  <c r="R42" i="17"/>
  <c r="R22" i="17"/>
  <c r="R43" i="17"/>
  <c r="R23" i="17"/>
  <c r="R44" i="17"/>
  <c r="R24" i="17"/>
  <c r="R66" i="17" s="1"/>
  <c r="R45" i="17"/>
  <c r="R25" i="17"/>
  <c r="R46" i="17"/>
  <c r="R26" i="17"/>
  <c r="R68" i="17" s="1"/>
  <c r="R47" i="17"/>
  <c r="R27" i="17"/>
  <c r="R48" i="17"/>
  <c r="R28" i="17"/>
  <c r="R49" i="17"/>
  <c r="R29" i="17"/>
  <c r="R50" i="17"/>
  <c r="R71" i="17" s="1"/>
  <c r="R30" i="17"/>
  <c r="R51" i="17"/>
  <c r="R72" i="17" s="1"/>
  <c r="R31" i="17"/>
  <c r="R73" i="17" s="1"/>
  <c r="R52" i="17"/>
  <c r="R32" i="17"/>
  <c r="R74" i="17" s="1"/>
  <c r="R53" i="17"/>
  <c r="S16" i="17"/>
  <c r="S37" i="17"/>
  <c r="S17" i="17"/>
  <c r="S59" i="17" s="1"/>
  <c r="S38" i="17"/>
  <c r="S18" i="17"/>
  <c r="S60" i="17" s="1"/>
  <c r="S39" i="17"/>
  <c r="S19" i="17"/>
  <c r="S40" i="17"/>
  <c r="S61" i="17"/>
  <c r="S20" i="17"/>
  <c r="S41" i="17"/>
  <c r="S62" i="17" s="1"/>
  <c r="S21" i="17"/>
  <c r="S63" i="17" s="1"/>
  <c r="S42" i="17"/>
  <c r="S22" i="17"/>
  <c r="S64" i="17" s="1"/>
  <c r="S43" i="17"/>
  <c r="S23" i="17"/>
  <c r="S44" i="17"/>
  <c r="S24" i="17"/>
  <c r="S45" i="17"/>
  <c r="S25" i="17"/>
  <c r="S67" i="17" s="1"/>
  <c r="S46" i="17"/>
  <c r="S26" i="17"/>
  <c r="S47" i="17"/>
  <c r="S27" i="17"/>
  <c r="S69" i="17" s="1"/>
  <c r="S48" i="17"/>
  <c r="S28" i="17"/>
  <c r="S49" i="17"/>
  <c r="S29" i="17"/>
  <c r="S50" i="17"/>
  <c r="S30" i="17"/>
  <c r="S72" i="17" s="1"/>
  <c r="S51" i="17"/>
  <c r="S31" i="17"/>
  <c r="S52" i="17"/>
  <c r="S73" i="17"/>
  <c r="S32" i="17"/>
  <c r="S53" i="17"/>
  <c r="T16" i="17"/>
  <c r="T37" i="17"/>
  <c r="T17" i="17"/>
  <c r="T38" i="17"/>
  <c r="T18" i="17"/>
  <c r="T39" i="17"/>
  <c r="T19" i="17"/>
  <c r="T40" i="17"/>
  <c r="T20" i="17"/>
  <c r="T41" i="17"/>
  <c r="T62" i="17" s="1"/>
  <c r="T21" i="17"/>
  <c r="T42" i="17"/>
  <c r="T63" i="17"/>
  <c r="T22" i="17"/>
  <c r="T64" i="17" s="1"/>
  <c r="T43" i="17"/>
  <c r="T23" i="17"/>
  <c r="T44" i="17"/>
  <c r="T24" i="17"/>
  <c r="T66" i="17" s="1"/>
  <c r="T45" i="17"/>
  <c r="T25" i="17"/>
  <c r="T46" i="17"/>
  <c r="T26" i="17"/>
  <c r="T47" i="17"/>
  <c r="T27" i="17"/>
  <c r="T48" i="17"/>
  <c r="T28" i="17"/>
  <c r="T49" i="17"/>
  <c r="T70" i="17" s="1"/>
  <c r="T29" i="17"/>
  <c r="T71" i="17" s="1"/>
  <c r="T50" i="17"/>
  <c r="T30" i="17"/>
  <c r="T51" i="17"/>
  <c r="T31" i="17"/>
  <c r="T52" i="17"/>
  <c r="T32" i="17"/>
  <c r="T53" i="17"/>
  <c r="T74" i="17" s="1"/>
  <c r="U16" i="17"/>
  <c r="U37" i="17"/>
  <c r="U58" i="17"/>
  <c r="U17" i="17"/>
  <c r="U59" i="17" s="1"/>
  <c r="U38" i="17"/>
  <c r="U18" i="17"/>
  <c r="U39" i="17"/>
  <c r="U19" i="17"/>
  <c r="U61" i="17" s="1"/>
  <c r="U40" i="17"/>
  <c r="U20" i="17"/>
  <c r="U41" i="17"/>
  <c r="U21" i="17"/>
  <c r="U42" i="17"/>
  <c r="U22" i="17"/>
  <c r="U43" i="17"/>
  <c r="U64" i="17" s="1"/>
  <c r="U23" i="17"/>
  <c r="U44" i="17"/>
  <c r="U65" i="17"/>
  <c r="U24" i="17"/>
  <c r="U66" i="17" s="1"/>
  <c r="U45" i="17"/>
  <c r="U25" i="17"/>
  <c r="U46" i="17"/>
  <c r="U26" i="17"/>
  <c r="U47" i="17"/>
  <c r="U27" i="17"/>
  <c r="U48" i="17"/>
  <c r="U69" i="17"/>
  <c r="U28" i="17"/>
  <c r="U49" i="17"/>
  <c r="U29" i="17"/>
  <c r="U50" i="17"/>
  <c r="U30" i="17"/>
  <c r="U51" i="17"/>
  <c r="U72" i="17" s="1"/>
  <c r="U31" i="17"/>
  <c r="U52" i="17"/>
  <c r="U32" i="17"/>
  <c r="U53" i="17"/>
  <c r="V16" i="17"/>
  <c r="V37" i="17"/>
  <c r="V17" i="17"/>
  <c r="V38" i="17"/>
  <c r="V59" i="17"/>
  <c r="V18" i="17"/>
  <c r="V39" i="17"/>
  <c r="V60" i="17"/>
  <c r="V19" i="17"/>
  <c r="V61" i="17" s="1"/>
  <c r="V40" i="17"/>
  <c r="V20" i="17"/>
  <c r="V41" i="17"/>
  <c r="V21" i="17"/>
  <c r="V42" i="17"/>
  <c r="V22" i="17"/>
  <c r="V43" i="17"/>
  <c r="V64" i="17"/>
  <c r="V23" i="17"/>
  <c r="V44" i="17"/>
  <c r="V24" i="17"/>
  <c r="V45" i="17"/>
  <c r="V25" i="17"/>
  <c r="V46" i="17"/>
  <c r="V67" i="17" s="1"/>
  <c r="V26" i="17"/>
  <c r="V47" i="17"/>
  <c r="V27" i="17"/>
  <c r="V48" i="17"/>
  <c r="V28" i="17"/>
  <c r="V70" i="17" s="1"/>
  <c r="V49" i="17"/>
  <c r="V29" i="17"/>
  <c r="V50" i="17"/>
  <c r="V71" i="17" s="1"/>
  <c r="V30" i="17"/>
  <c r="V72" i="17" s="1"/>
  <c r="V51" i="17"/>
  <c r="V31" i="17"/>
  <c r="V73" i="17" s="1"/>
  <c r="V52" i="17"/>
  <c r="V32" i="17"/>
  <c r="V53" i="17"/>
  <c r="W16" i="17"/>
  <c r="W58" i="17" s="1"/>
  <c r="W37" i="17"/>
  <c r="W17" i="17"/>
  <c r="W38" i="17"/>
  <c r="W59" i="17"/>
  <c r="W18" i="17"/>
  <c r="W60" i="17" s="1"/>
  <c r="W39" i="17"/>
  <c r="W19" i="17"/>
  <c r="W40" i="17"/>
  <c r="W20" i="17"/>
  <c r="W41" i="17"/>
  <c r="W21" i="17"/>
  <c r="W42" i="17"/>
  <c r="W63" i="17" s="1"/>
  <c r="W22" i="17"/>
  <c r="W43" i="17"/>
  <c r="W23" i="17"/>
  <c r="W44" i="17"/>
  <c r="W24" i="17"/>
  <c r="W45" i="17"/>
  <c r="W66" i="17"/>
  <c r="W25" i="17"/>
  <c r="W67" i="17" s="1"/>
  <c r="W46" i="17"/>
  <c r="W26" i="17"/>
  <c r="W47" i="17"/>
  <c r="W27" i="17"/>
  <c r="W69" i="17" s="1"/>
  <c r="W48" i="17"/>
  <c r="W28" i="17"/>
  <c r="W49" i="17"/>
  <c r="W29" i="17"/>
  <c r="W50" i="17"/>
  <c r="W71" i="17"/>
  <c r="W30" i="17"/>
  <c r="W51" i="17"/>
  <c r="W31" i="17"/>
  <c r="W52" i="17"/>
  <c r="W32" i="17"/>
  <c r="W53" i="17"/>
  <c r="W74" i="17"/>
  <c r="X16" i="17"/>
  <c r="X58" i="17" s="1"/>
  <c r="X37" i="17"/>
  <c r="X17" i="17"/>
  <c r="X38" i="17"/>
  <c r="X18" i="17"/>
  <c r="X60" i="17" s="1"/>
  <c r="X39" i="17"/>
  <c r="X19" i="17"/>
  <c r="X40" i="17"/>
  <c r="X20" i="17"/>
  <c r="X41" i="17"/>
  <c r="X62" i="17" s="1"/>
  <c r="X21" i="17"/>
  <c r="X42" i="17"/>
  <c r="X22" i="17"/>
  <c r="X64" i="17" s="1"/>
  <c r="X43" i="17"/>
  <c r="X23" i="17"/>
  <c r="X44" i="17"/>
  <c r="X65" i="17"/>
  <c r="X24" i="17"/>
  <c r="X45" i="17"/>
  <c r="X25" i="17"/>
  <c r="X46" i="17"/>
  <c r="X26" i="17"/>
  <c r="X47" i="17"/>
  <c r="X68" i="17"/>
  <c r="X27" i="17"/>
  <c r="X69" i="17" s="1"/>
  <c r="X48" i="17"/>
  <c r="X28" i="17"/>
  <c r="X49" i="17"/>
  <c r="X29" i="17"/>
  <c r="X71" i="17" s="1"/>
  <c r="X50" i="17"/>
  <c r="X30" i="17"/>
  <c r="X51" i="17"/>
  <c r="X31" i="17"/>
  <c r="X52" i="17"/>
  <c r="X73" i="17"/>
  <c r="X32" i="17"/>
  <c r="X53" i="17"/>
  <c r="Y16" i="17"/>
  <c r="Y37" i="17"/>
  <c r="Y17" i="17"/>
  <c r="Y38" i="17"/>
  <c r="Y59" i="17"/>
  <c r="Y18" i="17"/>
  <c r="Y60" i="17" s="1"/>
  <c r="Y39" i="17"/>
  <c r="Y19" i="17"/>
  <c r="Y40" i="17"/>
  <c r="Y20" i="17"/>
  <c r="Y62" i="17" s="1"/>
  <c r="Y41" i="17"/>
  <c r="Y21" i="17"/>
  <c r="Y63" i="17" s="1"/>
  <c r="Y42" i="17"/>
  <c r="Y22" i="17"/>
  <c r="Y43" i="17"/>
  <c r="Y23" i="17"/>
  <c r="Y65" i="17" s="1"/>
  <c r="Y44" i="17"/>
  <c r="Y24" i="17"/>
  <c r="Y45" i="17"/>
  <c r="Y25" i="17"/>
  <c r="Y46" i="17"/>
  <c r="Y67" i="17"/>
  <c r="Y26" i="17"/>
  <c r="Y47" i="17"/>
  <c r="Y27" i="17"/>
  <c r="Y48" i="17"/>
  <c r="Y28" i="17"/>
  <c r="Y49" i="17"/>
  <c r="Y70" i="17"/>
  <c r="Y29" i="17"/>
  <c r="Y71" i="17" s="1"/>
  <c r="Y50" i="17"/>
  <c r="Y30" i="17"/>
  <c r="Y51" i="17"/>
  <c r="Y31" i="17"/>
  <c r="Y73" i="17" s="1"/>
  <c r="Y52" i="17"/>
  <c r="Y32" i="17"/>
  <c r="Y74" i="17" s="1"/>
  <c r="Y53" i="17"/>
  <c r="Z16" i="17"/>
  <c r="Z37" i="17"/>
  <c r="Z58" i="17"/>
  <c r="Z17" i="17"/>
  <c r="Z38" i="17"/>
  <c r="Z18" i="17"/>
  <c r="Z39" i="17"/>
  <c r="Z19" i="17"/>
  <c r="Z40" i="17"/>
  <c r="Z61" i="17"/>
  <c r="Z20" i="17"/>
  <c r="Z62" i="17" s="1"/>
  <c r="Z41" i="17"/>
  <c r="Z21" i="17"/>
  <c r="Z42" i="17"/>
  <c r="Z22" i="17"/>
  <c r="Z64" i="17" s="1"/>
  <c r="Z43" i="17"/>
  <c r="Z23" i="17"/>
  <c r="Z44" i="17"/>
  <c r="Z24" i="17"/>
  <c r="Z45" i="17"/>
  <c r="Z25" i="17"/>
  <c r="Z46" i="17"/>
  <c r="Z67" i="17" s="1"/>
  <c r="Z26" i="17"/>
  <c r="Z47" i="17"/>
  <c r="Z68" i="17"/>
  <c r="Z27" i="17"/>
  <c r="Z69" i="17" s="1"/>
  <c r="Z48" i="17"/>
  <c r="Z28" i="17"/>
  <c r="Z49" i="17"/>
  <c r="Z29" i="17"/>
  <c r="Z50" i="17"/>
  <c r="Z71" i="17" s="1"/>
  <c r="Z30" i="17"/>
  <c r="Z51" i="17"/>
  <c r="Z31" i="17"/>
  <c r="Z52" i="17"/>
  <c r="Z32" i="17"/>
  <c r="Z74" i="17" s="1"/>
  <c r="Z53" i="17"/>
  <c r="AA16" i="17"/>
  <c r="AA37" i="17"/>
  <c r="AA17" i="17"/>
  <c r="AA59" i="17" s="1"/>
  <c r="AA38" i="17"/>
  <c r="AA18" i="17"/>
  <c r="AA39" i="17"/>
  <c r="AA19" i="17"/>
  <c r="AA40" i="17"/>
  <c r="AA20" i="17"/>
  <c r="AA41" i="17"/>
  <c r="AA62" i="17" s="1"/>
  <c r="AA21" i="17"/>
  <c r="AA42" i="17"/>
  <c r="AA63" i="17"/>
  <c r="AA22" i="17"/>
  <c r="AA64" i="17" s="1"/>
  <c r="AA43" i="17"/>
  <c r="AA23" i="17"/>
  <c r="AA44" i="17"/>
  <c r="AA24" i="17"/>
  <c r="AA45" i="17"/>
  <c r="AA25" i="17"/>
  <c r="AA67" i="17" s="1"/>
  <c r="AA46" i="17"/>
  <c r="AA26" i="17"/>
  <c r="AA47" i="17"/>
  <c r="AA27" i="17"/>
  <c r="AA69" i="17" s="1"/>
  <c r="AA48" i="17"/>
  <c r="AA28" i="17"/>
  <c r="AA49" i="17"/>
  <c r="AA29" i="17"/>
  <c r="AA71" i="17" s="1"/>
  <c r="AA50" i="17"/>
  <c r="AA30" i="17"/>
  <c r="AA51" i="17"/>
  <c r="AA72" i="17"/>
  <c r="AA31" i="17"/>
  <c r="AA52" i="17"/>
  <c r="AA73" i="17"/>
  <c r="AA32" i="17"/>
  <c r="AA74" i="17" s="1"/>
  <c r="AA53" i="17"/>
  <c r="AB16" i="17"/>
  <c r="AB37" i="17"/>
  <c r="AB17" i="17"/>
  <c r="AB38" i="17"/>
  <c r="AB18" i="17"/>
  <c r="AB39" i="17"/>
  <c r="AB60" i="17"/>
  <c r="AB19" i="17"/>
  <c r="AB40" i="17"/>
  <c r="AB20" i="17"/>
  <c r="AB41" i="17"/>
  <c r="AB21" i="17"/>
  <c r="AB42" i="17"/>
  <c r="AB63" i="17" s="1"/>
  <c r="AB22" i="17"/>
  <c r="AB43" i="17"/>
  <c r="AB23" i="17"/>
  <c r="AB44" i="17"/>
  <c r="AB65" i="17"/>
  <c r="AB24" i="17"/>
  <c r="AB45" i="17"/>
  <c r="AB25" i="17"/>
  <c r="AB46" i="17"/>
  <c r="AB26" i="17"/>
  <c r="AB47" i="17"/>
  <c r="AB68" i="17"/>
  <c r="AB27" i="17"/>
  <c r="AB69" i="17" s="1"/>
  <c r="AB48" i="17"/>
  <c r="AB28" i="17"/>
  <c r="AB49" i="17"/>
  <c r="AB29" i="17"/>
  <c r="AB71" i="17" s="1"/>
  <c r="AB50" i="17"/>
  <c r="AB30" i="17"/>
  <c r="AB51" i="17"/>
  <c r="AB31" i="17"/>
  <c r="AB73" i="17" s="1"/>
  <c r="AB52" i="17"/>
  <c r="AB32" i="17"/>
  <c r="AB53" i="17"/>
  <c r="AC16" i="17"/>
  <c r="AC37" i="17"/>
  <c r="AC17" i="17"/>
  <c r="AC38" i="17"/>
  <c r="AC59" i="17" s="1"/>
  <c r="AC18" i="17"/>
  <c r="AC39" i="17"/>
  <c r="AC19" i="17"/>
  <c r="AC40" i="17"/>
  <c r="AC20" i="17"/>
  <c r="AC41" i="17"/>
  <c r="AC21" i="17"/>
  <c r="AC63" i="17" s="1"/>
  <c r="AC42" i="17"/>
  <c r="AC22" i="17"/>
  <c r="AC64" i="17" s="1"/>
  <c r="AC43" i="17"/>
  <c r="AC23" i="17"/>
  <c r="AC65" i="17" s="1"/>
  <c r="AC44" i="17"/>
  <c r="AC24" i="17"/>
  <c r="AC45" i="17"/>
  <c r="AC66" i="17"/>
  <c r="AC25" i="17"/>
  <c r="AC46" i="17"/>
  <c r="AC26" i="17"/>
  <c r="AC68" i="17" s="1"/>
  <c r="AC47" i="17"/>
  <c r="AC27" i="17"/>
  <c r="AC69" i="17" s="1"/>
  <c r="AC48" i="17"/>
  <c r="AC28" i="17"/>
  <c r="AC70" i="17" s="1"/>
  <c r="AC49" i="17"/>
  <c r="AC29" i="17"/>
  <c r="AC50" i="17"/>
  <c r="AC71" i="17"/>
  <c r="AC30" i="17"/>
  <c r="AC51" i="17"/>
  <c r="AC72" i="17"/>
  <c r="AC31" i="17"/>
  <c r="AC52" i="17"/>
  <c r="AC32" i="17"/>
  <c r="AC53" i="17"/>
  <c r="AD16" i="17"/>
  <c r="AD58" i="17" s="1"/>
  <c r="AD37" i="17"/>
  <c r="AD17" i="17"/>
  <c r="AD38" i="17"/>
  <c r="AD18" i="17"/>
  <c r="AD60" i="17" s="1"/>
  <c r="AD39" i="17"/>
  <c r="AD19" i="17"/>
  <c r="AD40" i="17"/>
  <c r="AD61" i="17"/>
  <c r="AD20" i="17"/>
  <c r="AD41" i="17"/>
  <c r="AD62" i="17"/>
  <c r="AD21" i="17"/>
  <c r="AD63" i="17" s="1"/>
  <c r="AD42" i="17"/>
  <c r="AD22" i="17"/>
  <c r="AD43" i="17"/>
  <c r="AD23" i="17"/>
  <c r="AD65" i="17" s="1"/>
  <c r="AD44" i="17"/>
  <c r="AD24" i="17"/>
  <c r="AD45" i="17"/>
  <c r="AD66" i="17"/>
  <c r="AD25" i="17"/>
  <c r="AD46" i="17"/>
  <c r="AD26" i="17"/>
  <c r="AD47" i="17"/>
  <c r="AD27" i="17"/>
  <c r="AD48" i="17"/>
  <c r="AD69" i="17"/>
  <c r="AD28" i="17"/>
  <c r="AD70" i="17" s="1"/>
  <c r="AD49" i="17"/>
  <c r="AD29" i="17"/>
  <c r="AD50" i="17"/>
  <c r="AD30" i="17"/>
  <c r="AD51" i="17"/>
  <c r="AD31" i="17"/>
  <c r="AD73" i="17" s="1"/>
  <c r="AD52" i="17"/>
  <c r="AD32" i="17"/>
  <c r="AD53" i="17"/>
  <c r="AD74" i="17"/>
  <c r="AE16" i="17"/>
  <c r="AE37" i="17"/>
  <c r="AE17" i="17"/>
  <c r="AE38" i="17"/>
  <c r="AE18" i="17"/>
  <c r="AE39" i="17"/>
  <c r="AE60" i="17"/>
  <c r="AE19" i="17"/>
  <c r="AE61" i="17" s="1"/>
  <c r="AE40" i="17"/>
  <c r="AE20" i="17"/>
  <c r="AE41" i="17"/>
  <c r="AE21" i="17"/>
  <c r="AE42" i="17"/>
  <c r="AE63" i="17"/>
  <c r="AE22" i="17"/>
  <c r="AE64" i="17" s="1"/>
  <c r="AE43" i="17"/>
  <c r="AE23" i="17"/>
  <c r="AE44" i="17"/>
  <c r="AE24" i="17"/>
  <c r="AE45" i="17"/>
  <c r="AE25" i="17"/>
  <c r="AE67" i="17" s="1"/>
  <c r="AE46" i="17"/>
  <c r="AE26" i="17"/>
  <c r="AE68" i="17" s="1"/>
  <c r="AE47" i="17"/>
  <c r="AE27" i="17"/>
  <c r="AE48" i="17"/>
  <c r="AE28" i="17"/>
  <c r="AE49" i="17"/>
  <c r="AE29" i="17"/>
  <c r="AE50" i="17"/>
  <c r="AE71" i="17" s="1"/>
  <c r="AE30" i="17"/>
  <c r="AE51" i="17"/>
  <c r="AE72" i="17"/>
  <c r="AE31" i="17"/>
  <c r="AE73" i="17" s="1"/>
  <c r="AE52" i="17"/>
  <c r="AE32" i="17"/>
  <c r="AE53" i="17"/>
  <c r="AF16" i="17"/>
  <c r="AF37" i="17"/>
  <c r="AF17" i="17"/>
  <c r="AF38" i="17"/>
  <c r="AF18" i="17"/>
  <c r="AF39" i="17"/>
  <c r="AF19" i="17"/>
  <c r="AF61" i="17" s="1"/>
  <c r="AF40" i="17"/>
  <c r="AF20" i="17"/>
  <c r="AF41" i="17"/>
  <c r="AF62" i="17"/>
  <c r="AF21" i="17"/>
  <c r="AF42" i="17"/>
  <c r="AF63" i="17"/>
  <c r="AF22" i="17"/>
  <c r="AF64" i="17" s="1"/>
  <c r="AF43" i="17"/>
  <c r="AF23" i="17"/>
  <c r="AF44" i="17"/>
  <c r="AF24" i="17"/>
  <c r="AF66" i="17" s="1"/>
  <c r="AF45" i="17"/>
  <c r="AF25" i="17"/>
  <c r="AF46" i="17"/>
  <c r="AF67" i="17"/>
  <c r="AF26" i="17"/>
  <c r="AF47" i="17"/>
  <c r="AF27" i="17"/>
  <c r="AF48" i="17"/>
  <c r="AF28" i="17"/>
  <c r="AF49" i="17"/>
  <c r="AF70" i="17"/>
  <c r="AF29" i="17"/>
  <c r="AF71" i="17" s="1"/>
  <c r="AF50" i="17"/>
  <c r="AF30" i="17"/>
  <c r="AF72" i="17" s="1"/>
  <c r="AF51" i="17"/>
  <c r="AF31" i="17"/>
  <c r="AF52" i="17"/>
  <c r="AF32" i="17"/>
  <c r="AF74" i="17" s="1"/>
  <c r="AF53" i="17"/>
  <c r="AG16" i="17"/>
  <c r="AG37" i="17"/>
  <c r="AG58" i="17" s="1"/>
  <c r="AG17" i="17"/>
  <c r="AG59" i="17" s="1"/>
  <c r="AG38" i="17"/>
  <c r="AG18" i="17"/>
  <c r="AG39" i="17"/>
  <c r="AG19" i="17"/>
  <c r="AG61" i="17" s="1"/>
  <c r="AG40" i="17"/>
  <c r="AG20" i="17"/>
  <c r="AG41" i="17"/>
  <c r="AG21" i="17"/>
  <c r="AG63" i="17" s="1"/>
  <c r="AG42" i="17"/>
  <c r="AG22" i="17"/>
  <c r="AG43" i="17"/>
  <c r="AG23" i="17"/>
  <c r="AG65" i="17" s="1"/>
  <c r="AG44" i="17"/>
  <c r="AG24" i="17"/>
  <c r="AG45" i="17"/>
  <c r="AG25" i="17"/>
  <c r="AG46" i="17"/>
  <c r="AG26" i="17"/>
  <c r="AG68" i="17" s="1"/>
  <c r="AG47" i="17"/>
  <c r="AG27" i="17"/>
  <c r="AG48" i="17"/>
  <c r="AG69" i="17"/>
  <c r="AG28" i="17"/>
  <c r="AG70" i="17" s="1"/>
  <c r="AG49" i="17"/>
  <c r="AG29" i="17"/>
  <c r="AG50" i="17"/>
  <c r="AG30" i="17"/>
  <c r="AG51" i="17"/>
  <c r="AG72" i="17"/>
  <c r="AG31" i="17"/>
  <c r="AG73" i="17" s="1"/>
  <c r="AG52" i="17"/>
  <c r="AG32" i="17"/>
  <c r="AG53" i="17"/>
  <c r="AG74" i="17"/>
  <c r="AH16" i="17"/>
  <c r="AH37" i="17"/>
  <c r="AH17" i="17"/>
  <c r="AH38" i="17"/>
  <c r="AH18" i="17"/>
  <c r="AH39" i="17"/>
  <c r="AH60" i="17"/>
  <c r="AH19" i="17"/>
  <c r="AH61" i="17" s="1"/>
  <c r="AH40" i="17"/>
  <c r="AH20" i="17"/>
  <c r="AH41" i="17"/>
  <c r="AH21" i="17"/>
  <c r="AH63" i="17" s="1"/>
  <c r="AH42" i="17"/>
  <c r="AH22" i="17"/>
  <c r="AH64" i="17" s="1"/>
  <c r="AH43" i="17"/>
  <c r="AH23" i="17"/>
  <c r="AH44" i="17"/>
  <c r="AH24" i="17"/>
  <c r="AH66" i="17" s="1"/>
  <c r="AH45" i="17"/>
  <c r="AH25" i="17"/>
  <c r="AH46" i="17"/>
  <c r="AH26" i="17"/>
  <c r="AH68" i="17" s="1"/>
  <c r="AH47" i="17"/>
  <c r="AH27" i="17"/>
  <c r="AH48" i="17"/>
  <c r="AH28" i="17"/>
  <c r="AH49" i="17"/>
  <c r="AH29" i="17"/>
  <c r="AH50" i="17"/>
  <c r="AH71" i="17" s="1"/>
  <c r="AH30" i="17"/>
  <c r="AH72" i="17" s="1"/>
  <c r="AH51" i="17"/>
  <c r="AH31" i="17"/>
  <c r="AH73" i="17" s="1"/>
  <c r="AH52" i="17"/>
  <c r="AH32" i="17"/>
  <c r="AH53" i="17"/>
  <c r="AH74" i="17"/>
  <c r="AI16" i="17"/>
  <c r="AI37" i="17"/>
  <c r="AI17" i="17"/>
  <c r="AI38" i="17"/>
  <c r="AI18" i="17"/>
  <c r="AI60" i="17" s="1"/>
  <c r="AI39" i="17"/>
  <c r="AI19" i="17"/>
  <c r="AI40" i="17"/>
  <c r="AI20" i="17"/>
  <c r="AI41" i="17"/>
  <c r="AI62" i="17" s="1"/>
  <c r="AI21" i="17"/>
  <c r="AI63" i="17" s="1"/>
  <c r="AI42" i="17"/>
  <c r="AI22" i="17"/>
  <c r="AI64" i="17" s="1"/>
  <c r="AI43" i="17"/>
  <c r="AI23" i="17"/>
  <c r="AI44" i="17"/>
  <c r="AI65" i="17"/>
  <c r="AI24" i="17"/>
  <c r="AI66" i="17" s="1"/>
  <c r="AI45" i="17"/>
  <c r="AI25" i="17"/>
  <c r="AI46" i="17"/>
  <c r="AI26" i="17"/>
  <c r="AI68" i="17" s="1"/>
  <c r="AI47" i="17"/>
  <c r="AI27" i="17"/>
  <c r="AI48" i="17"/>
  <c r="AI69" i="17" s="1"/>
  <c r="AI28" i="17"/>
  <c r="AI49" i="17"/>
  <c r="AI70" i="17"/>
  <c r="AI29" i="17"/>
  <c r="AI71" i="17" s="1"/>
  <c r="AI50" i="17"/>
  <c r="AI30" i="17"/>
  <c r="AI51" i="17"/>
  <c r="AI31" i="17"/>
  <c r="AI73" i="17" s="1"/>
  <c r="AI52" i="17"/>
  <c r="AI32" i="17"/>
  <c r="AI53" i="17"/>
  <c r="AJ16" i="17"/>
  <c r="AJ37" i="17"/>
  <c r="AJ17" i="17"/>
  <c r="AJ38" i="17"/>
  <c r="AJ18" i="17"/>
  <c r="AJ39" i="17"/>
  <c r="AJ19" i="17"/>
  <c r="AJ40" i="17"/>
  <c r="AJ20" i="17"/>
  <c r="AJ41" i="17"/>
  <c r="AJ62" i="17"/>
  <c r="AJ21" i="17"/>
  <c r="AJ63" i="17" s="1"/>
  <c r="AJ42" i="17"/>
  <c r="AJ22" i="17"/>
  <c r="AJ43" i="17"/>
  <c r="AJ23" i="17"/>
  <c r="AJ65" i="17" s="1"/>
  <c r="AJ44" i="17"/>
  <c r="AJ24" i="17"/>
  <c r="AJ66" i="17" s="1"/>
  <c r="AJ45" i="17"/>
  <c r="AJ25" i="17"/>
  <c r="AJ46" i="17"/>
  <c r="AJ67" i="17"/>
  <c r="AJ26" i="17"/>
  <c r="AJ47" i="17"/>
  <c r="AJ27" i="17"/>
  <c r="AJ48" i="17"/>
  <c r="AJ28" i="17"/>
  <c r="AJ49" i="17"/>
  <c r="AJ70" i="17"/>
  <c r="AJ29" i="17"/>
  <c r="AJ71" i="17" s="1"/>
  <c r="AJ50" i="17"/>
  <c r="AJ30" i="17"/>
  <c r="AJ51" i="17"/>
  <c r="AJ31" i="17"/>
  <c r="AJ73" i="17" s="1"/>
  <c r="AJ52" i="17"/>
  <c r="AJ32" i="17"/>
  <c r="AJ74" i="17" s="1"/>
  <c r="AJ53" i="17"/>
  <c r="AK16" i="17"/>
  <c r="AK58" i="17" s="1"/>
  <c r="AK37" i="17"/>
  <c r="AK17" i="17"/>
  <c r="AK38" i="17"/>
  <c r="AK18" i="17"/>
  <c r="AK39" i="17"/>
  <c r="AK19" i="17"/>
  <c r="AK40" i="17"/>
  <c r="AK61" i="17" s="1"/>
  <c r="AK20" i="17"/>
  <c r="AK62" i="17" s="1"/>
  <c r="AK41" i="17"/>
  <c r="AK21" i="17"/>
  <c r="AK63" i="17" s="1"/>
  <c r="AK42" i="17"/>
  <c r="AK22" i="17"/>
  <c r="AK43" i="17"/>
  <c r="AK64" i="17"/>
  <c r="AK23" i="17"/>
  <c r="AK44" i="17"/>
  <c r="AK24" i="17"/>
  <c r="AK45" i="17"/>
  <c r="AK25" i="17"/>
  <c r="AK46" i="17"/>
  <c r="AK26" i="17"/>
  <c r="AK68" i="17" s="1"/>
  <c r="AK47" i="17"/>
  <c r="AK27" i="17"/>
  <c r="AK48" i="17"/>
  <c r="AK69" i="17" s="1"/>
  <c r="AK28" i="17"/>
  <c r="AK70" i="17" s="1"/>
  <c r="AK49" i="17"/>
  <c r="AK29" i="17"/>
  <c r="AK71" i="17" s="1"/>
  <c r="AK50" i="17"/>
  <c r="AK30" i="17"/>
  <c r="AK51" i="17"/>
  <c r="AK72" i="17"/>
  <c r="AK31" i="17"/>
  <c r="AK73" i="17" s="1"/>
  <c r="AK52" i="17"/>
  <c r="AK32" i="17"/>
  <c r="AK53" i="17"/>
  <c r="AK74" i="17" s="1"/>
  <c r="AL16" i="17"/>
  <c r="AL37" i="17"/>
  <c r="AL17" i="17"/>
  <c r="AL59" i="17" s="1"/>
  <c r="AL38" i="17"/>
  <c r="AL18" i="17"/>
  <c r="AL39" i="17"/>
  <c r="AL60" i="17"/>
  <c r="AL19" i="17"/>
  <c r="AL61" i="17" s="1"/>
  <c r="AL40" i="17"/>
  <c r="AL20" i="17"/>
  <c r="AL41" i="17"/>
  <c r="AL21" i="17"/>
  <c r="AL63" i="17" s="1"/>
  <c r="AL42" i="17"/>
  <c r="AL22" i="17"/>
  <c r="AL43" i="17"/>
  <c r="AL23" i="17"/>
  <c r="AL44" i="17"/>
  <c r="AL65" i="17"/>
  <c r="AL24" i="17"/>
  <c r="AL45" i="17"/>
  <c r="AL25" i="17"/>
  <c r="AL46" i="17"/>
  <c r="AL26" i="17"/>
  <c r="AL47" i="17"/>
  <c r="AL68" i="17"/>
  <c r="AL27" i="17"/>
  <c r="AL69" i="17" s="1"/>
  <c r="AL48" i="17"/>
  <c r="AL28" i="17"/>
  <c r="AL49" i="17"/>
  <c r="AL29" i="17"/>
  <c r="AL71" i="17" s="1"/>
  <c r="AL50" i="17"/>
  <c r="AL30" i="17"/>
  <c r="AL51" i="17"/>
  <c r="AL31" i="17"/>
  <c r="AL73" i="17" s="1"/>
  <c r="AL52" i="17"/>
  <c r="AL32" i="17"/>
  <c r="AL53" i="17"/>
  <c r="AM16" i="17"/>
  <c r="AM37" i="17"/>
  <c r="AM17" i="17"/>
  <c r="AM38" i="17"/>
  <c r="AM59" i="17" s="1"/>
  <c r="AM18" i="17"/>
  <c r="AM60" i="17" s="1"/>
  <c r="AM39" i="17"/>
  <c r="AM19" i="17"/>
  <c r="AM61" i="17" s="1"/>
  <c r="AM40" i="17"/>
  <c r="AM20" i="17"/>
  <c r="AM41" i="17"/>
  <c r="AM21" i="17"/>
  <c r="AM63" i="17" s="1"/>
  <c r="AM42" i="17"/>
  <c r="AM22" i="17"/>
  <c r="AM64" i="17" s="1"/>
  <c r="AM43" i="17"/>
  <c r="AM23" i="17"/>
  <c r="AM65" i="17" s="1"/>
  <c r="AM44" i="17"/>
  <c r="AM24" i="17"/>
  <c r="AM45" i="17"/>
  <c r="AM66" i="17" s="1"/>
  <c r="AM25" i="17"/>
  <c r="AM46" i="17"/>
  <c r="AM67" i="17"/>
  <c r="AM26" i="17"/>
  <c r="AM47" i="17"/>
  <c r="AM27" i="17"/>
  <c r="AM48" i="17"/>
  <c r="AM28" i="17"/>
  <c r="AM70" i="17" s="1"/>
  <c r="AM49" i="17"/>
  <c r="AM29" i="17"/>
  <c r="AM71" i="17" s="1"/>
  <c r="AM50" i="17"/>
  <c r="AM30" i="17"/>
  <c r="AM72" i="17" s="1"/>
  <c r="AM51" i="17"/>
  <c r="AM31" i="17"/>
  <c r="AM73" i="17" s="1"/>
  <c r="AM52" i="17"/>
  <c r="AM32" i="17"/>
  <c r="AM53" i="17"/>
  <c r="AM74" i="17"/>
  <c r="AN16" i="17"/>
  <c r="AN58" i="17" s="1"/>
  <c r="AN37" i="17"/>
  <c r="AN17" i="17"/>
  <c r="AN38" i="17"/>
  <c r="AN18" i="17"/>
  <c r="AN60" i="17" s="1"/>
  <c r="AN39" i="17"/>
  <c r="AN19" i="17"/>
  <c r="AN40" i="17"/>
  <c r="AN20" i="17"/>
  <c r="AN41" i="17"/>
  <c r="AN21" i="17"/>
  <c r="AN42" i="17"/>
  <c r="AN22" i="17"/>
  <c r="AN43" i="17"/>
  <c r="AN64" i="17" s="1"/>
  <c r="AN23" i="17"/>
  <c r="AN65" i="17" s="1"/>
  <c r="AN44" i="17"/>
  <c r="AN24" i="17"/>
  <c r="AN66" i="17" s="1"/>
  <c r="AN45" i="17"/>
  <c r="AN25" i="17"/>
  <c r="AN46" i="17"/>
  <c r="AN67" i="17"/>
  <c r="AN26" i="17"/>
  <c r="AN68" i="17" s="1"/>
  <c r="AN47" i="17"/>
  <c r="AN27" i="17"/>
  <c r="AN48" i="17"/>
  <c r="AN69" i="17" s="1"/>
  <c r="AN28" i="17"/>
  <c r="AN49" i="17"/>
  <c r="AN29" i="17"/>
  <c r="AN71" i="17" s="1"/>
  <c r="AN50" i="17"/>
  <c r="AN30" i="17"/>
  <c r="AN51" i="17"/>
  <c r="AN72" i="17"/>
  <c r="AN31" i="17"/>
  <c r="AN73" i="17" s="1"/>
  <c r="AN52" i="17"/>
  <c r="AN32" i="17"/>
  <c r="AN53" i="17"/>
  <c r="AO16" i="17"/>
  <c r="AO58" i="17" s="1"/>
  <c r="AO37" i="17"/>
  <c r="AO17" i="17"/>
  <c r="AO38" i="17"/>
  <c r="AO59" i="17" s="1"/>
  <c r="AO18" i="17"/>
  <c r="AO39" i="17"/>
  <c r="AO60" i="17"/>
  <c r="AO19" i="17"/>
  <c r="AO61" i="17" s="1"/>
  <c r="AO40" i="17"/>
  <c r="AO20" i="17"/>
  <c r="AO41" i="17"/>
  <c r="AO21" i="17"/>
  <c r="AO63" i="17" s="1"/>
  <c r="AO42" i="17"/>
  <c r="AO22" i="17"/>
  <c r="AO43" i="17"/>
  <c r="AO23" i="17"/>
  <c r="AO44" i="17"/>
  <c r="AO24" i="17"/>
  <c r="AO45" i="17"/>
  <c r="AO25" i="17"/>
  <c r="AO46" i="17"/>
  <c r="AO26" i="17"/>
  <c r="AO68" i="17" s="1"/>
  <c r="AO47" i="17"/>
  <c r="AO27" i="17"/>
  <c r="AO48" i="17"/>
  <c r="AO69" i="17"/>
  <c r="AO28" i="17"/>
  <c r="AO49" i="17"/>
  <c r="AO70" i="17"/>
  <c r="AO29" i="17"/>
  <c r="AO71" i="17" s="1"/>
  <c r="AO50" i="17"/>
  <c r="AO30" i="17"/>
  <c r="AO51" i="17"/>
  <c r="AO31" i="17"/>
  <c r="AO52" i="17"/>
  <c r="AO32" i="17"/>
  <c r="AO53" i="17"/>
  <c r="AP16" i="17"/>
  <c r="AP58" i="17" s="1"/>
  <c r="AP37" i="17"/>
  <c r="AP17" i="17"/>
  <c r="AP59" i="17" s="1"/>
  <c r="AP38" i="17"/>
  <c r="AP18" i="17"/>
  <c r="AP60" i="17" s="1"/>
  <c r="AP39" i="17"/>
  <c r="AP19" i="17"/>
  <c r="AP40" i="17"/>
  <c r="AP61" i="17" s="1"/>
  <c r="AP20" i="17"/>
  <c r="AP41" i="17"/>
  <c r="AP62" i="17"/>
  <c r="AP21" i="17"/>
  <c r="AP42" i="17"/>
  <c r="AP22" i="17"/>
  <c r="AP43" i="17"/>
  <c r="AP23" i="17"/>
  <c r="AP44" i="17"/>
  <c r="AP24" i="17"/>
  <c r="AP66" i="17" s="1"/>
  <c r="AP45" i="17"/>
  <c r="AP25" i="17"/>
  <c r="AP67" i="17" s="1"/>
  <c r="AP46" i="17"/>
  <c r="AP26" i="17"/>
  <c r="AP68" i="17" s="1"/>
  <c r="AP47" i="17"/>
  <c r="AP27" i="17"/>
  <c r="AP48" i="17"/>
  <c r="AP69" i="17"/>
  <c r="AP28" i="17"/>
  <c r="AP49" i="17"/>
  <c r="AP70" i="17"/>
  <c r="AP29" i="17"/>
  <c r="AP50" i="17"/>
  <c r="AP30" i="17"/>
  <c r="AP51" i="17"/>
  <c r="AP31" i="17"/>
  <c r="AP73" i="17" s="1"/>
  <c r="AP52" i="17"/>
  <c r="AP32" i="17"/>
  <c r="AP53" i="17"/>
  <c r="AQ16" i="17"/>
  <c r="AQ37" i="17"/>
  <c r="AQ17" i="17"/>
  <c r="AQ38" i="17"/>
  <c r="AQ59" i="17"/>
  <c r="AQ18" i="17"/>
  <c r="AQ39" i="17"/>
  <c r="AQ19" i="17"/>
  <c r="AQ40" i="17"/>
  <c r="AQ20" i="17"/>
  <c r="AQ41" i="17"/>
  <c r="AQ62" i="17"/>
  <c r="AQ21" i="17"/>
  <c r="AQ63" i="17" s="1"/>
  <c r="AQ42" i="17"/>
  <c r="AQ22" i="17"/>
  <c r="AQ64" i="17" s="1"/>
  <c r="AQ43" i="17"/>
  <c r="AQ23" i="17"/>
  <c r="AQ44" i="17"/>
  <c r="AQ24" i="17"/>
  <c r="AQ45" i="17"/>
  <c r="AQ25" i="17"/>
  <c r="AQ46" i="17"/>
  <c r="AQ67" i="17"/>
  <c r="AQ26" i="17"/>
  <c r="AQ47" i="17"/>
  <c r="AQ27" i="17"/>
  <c r="AQ48" i="17"/>
  <c r="AQ28" i="17"/>
  <c r="AQ49" i="17"/>
  <c r="AQ70" i="17"/>
  <c r="AQ29" i="17"/>
  <c r="AQ71" i="17" s="1"/>
  <c r="AQ50" i="17"/>
  <c r="AQ30" i="17"/>
  <c r="AQ51" i="17"/>
  <c r="AQ31" i="17"/>
  <c r="AQ73" i="17" s="1"/>
  <c r="AQ52" i="17"/>
  <c r="AQ32" i="17"/>
  <c r="AQ53" i="17"/>
  <c r="AR16" i="17"/>
  <c r="AR58" i="17" s="1"/>
  <c r="AR37" i="17"/>
  <c r="AR17" i="17"/>
  <c r="AR38" i="17"/>
  <c r="AR18" i="17"/>
  <c r="AR60" i="17" s="1"/>
  <c r="AR39" i="17"/>
  <c r="AR19" i="17"/>
  <c r="AR40" i="17"/>
  <c r="AR61" i="17" s="1"/>
  <c r="AR20" i="17"/>
  <c r="AR41" i="17"/>
  <c r="AR21" i="17"/>
  <c r="AR63" i="17" s="1"/>
  <c r="AR42" i="17"/>
  <c r="AR22" i="17"/>
  <c r="AR43" i="17"/>
  <c r="AR64" i="17"/>
  <c r="AR23" i="17"/>
  <c r="AR44" i="17"/>
  <c r="AR24" i="17"/>
  <c r="AR45" i="17"/>
  <c r="AR25" i="17"/>
  <c r="AR46" i="17"/>
  <c r="AR26" i="17"/>
  <c r="AR47" i="17"/>
  <c r="AR27" i="17"/>
  <c r="AR48" i="17"/>
  <c r="AR69" i="17" s="1"/>
  <c r="AR28" i="17"/>
  <c r="AR49" i="17"/>
  <c r="AR29" i="17"/>
  <c r="AR71" i="17" s="1"/>
  <c r="AR50" i="17"/>
  <c r="AR30" i="17"/>
  <c r="AR51" i="17"/>
  <c r="AR72" i="17"/>
  <c r="AR31" i="17"/>
  <c r="AR73" i="17" s="1"/>
  <c r="AR52" i="17"/>
  <c r="AR32" i="17"/>
  <c r="AR53" i="17"/>
  <c r="AS16" i="17"/>
  <c r="AS58" i="17" s="1"/>
  <c r="AS37" i="17"/>
  <c r="AS17" i="17"/>
  <c r="AS38" i="17"/>
  <c r="AS59" i="17" s="1"/>
  <c r="AS18" i="17"/>
  <c r="AS39" i="17"/>
  <c r="AS19" i="17"/>
  <c r="AS61" i="17" s="1"/>
  <c r="AS40" i="17"/>
  <c r="AS20" i="17"/>
  <c r="AS41" i="17"/>
  <c r="AS62" i="17"/>
  <c r="AS21" i="17"/>
  <c r="AS42" i="17"/>
  <c r="AS63" i="17"/>
  <c r="AS22" i="17"/>
  <c r="AS43" i="17"/>
  <c r="AS23" i="17"/>
  <c r="AS44" i="17"/>
  <c r="AS24" i="17"/>
  <c r="AS66" i="17" s="1"/>
  <c r="AS45" i="17"/>
  <c r="AS25" i="17"/>
  <c r="AS46" i="17"/>
  <c r="AS26" i="17"/>
  <c r="AS47" i="17"/>
  <c r="AS27" i="17"/>
  <c r="AS48" i="17"/>
  <c r="AS28" i="17"/>
  <c r="AS70" i="17" s="1"/>
  <c r="AS49" i="17"/>
  <c r="AS29" i="17"/>
  <c r="AS50" i="17"/>
  <c r="AS71" i="17" s="1"/>
  <c r="AS30" i="17"/>
  <c r="AS51" i="17"/>
  <c r="AS31" i="17"/>
  <c r="AS73" i="17" s="1"/>
  <c r="AS52" i="17"/>
  <c r="AS32" i="17"/>
  <c r="AS53" i="17"/>
  <c r="AS74" i="17"/>
  <c r="AT16" i="17"/>
  <c r="AT37" i="17"/>
  <c r="AT17" i="17"/>
  <c r="AT38" i="17"/>
  <c r="AT18" i="17"/>
  <c r="AT39" i="17"/>
  <c r="AT19" i="17"/>
  <c r="AT40" i="17"/>
  <c r="AT20" i="17"/>
  <c r="AT62" i="17" s="1"/>
  <c r="AT41" i="17"/>
  <c r="AT21" i="17"/>
  <c r="AT42" i="17"/>
  <c r="AT22" i="17"/>
  <c r="AT43" i="17"/>
  <c r="AT64" i="17" s="1"/>
  <c r="AT23" i="17"/>
  <c r="AT44" i="17"/>
  <c r="AT65" i="17"/>
  <c r="AT24" i="17"/>
  <c r="AT66" i="17" s="1"/>
  <c r="AT45" i="17"/>
  <c r="AT25" i="17"/>
  <c r="AT46" i="17"/>
  <c r="AT26" i="17"/>
  <c r="AT68" i="17" s="1"/>
  <c r="AT47" i="17"/>
  <c r="AT27" i="17"/>
  <c r="AT48" i="17"/>
  <c r="AT28" i="17"/>
  <c r="AT70" i="17" s="1"/>
  <c r="AT49" i="17"/>
  <c r="AT29" i="17"/>
  <c r="AT50" i="17"/>
  <c r="AT71" i="17" s="1"/>
  <c r="AT30" i="17"/>
  <c r="AT51" i="17"/>
  <c r="AT72" i="17"/>
  <c r="AT31" i="17"/>
  <c r="AT73" i="17" s="1"/>
  <c r="AT52" i="17"/>
  <c r="AT32" i="17"/>
  <c r="AT53" i="17"/>
  <c r="AU16" i="17"/>
  <c r="AU37" i="17"/>
  <c r="AU17" i="17"/>
  <c r="AU38" i="17"/>
  <c r="AU18" i="17"/>
  <c r="AU39" i="17"/>
  <c r="AU19" i="17"/>
  <c r="AU61" i="17" s="1"/>
  <c r="AU40" i="17"/>
  <c r="AU20" i="17"/>
  <c r="AU41" i="17"/>
  <c r="AU21" i="17"/>
  <c r="AU63" i="17" s="1"/>
  <c r="AU42" i="17"/>
  <c r="AU22" i="17"/>
  <c r="AU43" i="17"/>
  <c r="AU23" i="17"/>
  <c r="AU65" i="17" s="1"/>
  <c r="AU44" i="17"/>
  <c r="AU24" i="17"/>
  <c r="AU45" i="17"/>
  <c r="AU25" i="17"/>
  <c r="AU67" i="17" s="1"/>
  <c r="AU46" i="17"/>
  <c r="AU26" i="17"/>
  <c r="AU47" i="17"/>
  <c r="AU27" i="17"/>
  <c r="AU48" i="17"/>
  <c r="AU28" i="17"/>
  <c r="AU49" i="17"/>
  <c r="AU70" i="17" s="1"/>
  <c r="AU29" i="17"/>
  <c r="AU71" i="17" s="1"/>
  <c r="AU50" i="17"/>
  <c r="AU30" i="17"/>
  <c r="AU72" i="17" s="1"/>
  <c r="AU51" i="17"/>
  <c r="AU31" i="17"/>
  <c r="AU52" i="17"/>
  <c r="AU73" i="17"/>
  <c r="AU32" i="17"/>
  <c r="AU53" i="17"/>
  <c r="AV16" i="17"/>
  <c r="AV58" i="17" s="1"/>
  <c r="AV37" i="17"/>
  <c r="AV17" i="17"/>
  <c r="AV59" i="17" s="1"/>
  <c r="AV38" i="17"/>
  <c r="AV18" i="17"/>
  <c r="AV60" i="17" s="1"/>
  <c r="AV39" i="17"/>
  <c r="AV19" i="17"/>
  <c r="AV40" i="17"/>
  <c r="AV61" i="17"/>
  <c r="AV20" i="17"/>
  <c r="AV62" i="17" s="1"/>
  <c r="AV41" i="17"/>
  <c r="AV21" i="17"/>
  <c r="AV42" i="17"/>
  <c r="AV22" i="17"/>
  <c r="AV64" i="17" s="1"/>
  <c r="AV43" i="17"/>
  <c r="AV23" i="17"/>
  <c r="AV44" i="17"/>
  <c r="AV24" i="17"/>
  <c r="AV66" i="17" s="1"/>
  <c r="AV45" i="17"/>
  <c r="AV25" i="17"/>
  <c r="AV46" i="17"/>
  <c r="AV67" i="17" s="1"/>
  <c r="AV26" i="17"/>
  <c r="AV47" i="17"/>
  <c r="AV68" i="17"/>
  <c r="AV27" i="17"/>
  <c r="AV69" i="17" s="1"/>
  <c r="AV48" i="17"/>
  <c r="AV28" i="17"/>
  <c r="AV49" i="17"/>
  <c r="AV29" i="17"/>
  <c r="AV50" i="17"/>
  <c r="AV30" i="17"/>
  <c r="AV51" i="17"/>
  <c r="AV31" i="17"/>
  <c r="AV52" i="17"/>
  <c r="AV32" i="17"/>
  <c r="AV74" i="17" s="1"/>
  <c r="AV53" i="17"/>
  <c r="AW16" i="17"/>
  <c r="AW37" i="17"/>
  <c r="AW58" i="17"/>
  <c r="AW17" i="17"/>
  <c r="AW38" i="17"/>
  <c r="AW59" i="17"/>
  <c r="AW18" i="17"/>
  <c r="AW60" i="17" s="1"/>
  <c r="AW39" i="17"/>
  <c r="AW19" i="17"/>
  <c r="AW40" i="17"/>
  <c r="AW20" i="17"/>
  <c r="AW41" i="17"/>
  <c r="AW21" i="17"/>
  <c r="AW42" i="17"/>
  <c r="AW22" i="17"/>
  <c r="AW43" i="17"/>
  <c r="AW23" i="17"/>
  <c r="AW65" i="17" s="1"/>
  <c r="AW44" i="17"/>
  <c r="AW24" i="17"/>
  <c r="AW66" i="17" s="1"/>
  <c r="AW45" i="17"/>
  <c r="AW25" i="17"/>
  <c r="AW46" i="17"/>
  <c r="AW26" i="17"/>
  <c r="AW47" i="17"/>
  <c r="AW27" i="17"/>
  <c r="AW48" i="17"/>
  <c r="AW69" i="17" s="1"/>
  <c r="AW28" i="17"/>
  <c r="AW49" i="17"/>
  <c r="AW70" i="17"/>
  <c r="AW29" i="17"/>
  <c r="AW50" i="17"/>
  <c r="AW30" i="17"/>
  <c r="AW72" i="17" s="1"/>
  <c r="AW51" i="17"/>
  <c r="AW31" i="17"/>
  <c r="AW73" i="17" s="1"/>
  <c r="AW52" i="17"/>
  <c r="AW32" i="17"/>
  <c r="AW74" i="17" s="1"/>
  <c r="AW53" i="17"/>
  <c r="AX16" i="17"/>
  <c r="AX37" i="17"/>
  <c r="AX17" i="17"/>
  <c r="AX59" i="17" s="1"/>
  <c r="AX38" i="17"/>
  <c r="AX18" i="17"/>
  <c r="AX39" i="17"/>
  <c r="AX60" i="17"/>
  <c r="AX19" i="17"/>
  <c r="AX40" i="17"/>
  <c r="AX61" i="17"/>
  <c r="AX20" i="17"/>
  <c r="AX62" i="17" s="1"/>
  <c r="AX41" i="17"/>
  <c r="AX21" i="17"/>
  <c r="AX42" i="17"/>
  <c r="AX22" i="17"/>
  <c r="AX64" i="17" s="1"/>
  <c r="AX43" i="17"/>
  <c r="AX23" i="17"/>
  <c r="AX44" i="17"/>
  <c r="AX24" i="17"/>
  <c r="AX66" i="17" s="1"/>
  <c r="AX45" i="17"/>
  <c r="AX25" i="17"/>
  <c r="AX46" i="17"/>
  <c r="AX26" i="17"/>
  <c r="AX68" i="17" s="1"/>
  <c r="AX47" i="17"/>
  <c r="AX27" i="17"/>
  <c r="AX48" i="17"/>
  <c r="AX28" i="17"/>
  <c r="AX49" i="17"/>
  <c r="AX29" i="17"/>
  <c r="AX50" i="17"/>
  <c r="AX30" i="17"/>
  <c r="AX51" i="17"/>
  <c r="AX72" i="17"/>
  <c r="AX31" i="17"/>
  <c r="AX52" i="17"/>
  <c r="AX73" i="17"/>
  <c r="AX32" i="17"/>
  <c r="AX74" i="17" s="1"/>
  <c r="AX53" i="17"/>
  <c r="AY16" i="17"/>
  <c r="AY37" i="17"/>
  <c r="AY17" i="17"/>
  <c r="AY59" i="17" s="1"/>
  <c r="AY38" i="17"/>
  <c r="AY18" i="17"/>
  <c r="AY39" i="17"/>
  <c r="AY19" i="17"/>
  <c r="AY40" i="17"/>
  <c r="AY20" i="17"/>
  <c r="AY41" i="17"/>
  <c r="AY21" i="17"/>
  <c r="AY63" i="17" s="1"/>
  <c r="AY42" i="17"/>
  <c r="AY22" i="17"/>
  <c r="AY64" i="17" s="1"/>
  <c r="AY43" i="17"/>
  <c r="AY23" i="17"/>
  <c r="AY65" i="17" s="1"/>
  <c r="AY44" i="17"/>
  <c r="AY24" i="17"/>
  <c r="AY45" i="17"/>
  <c r="AY25" i="17"/>
  <c r="AY46" i="17"/>
  <c r="AY26" i="17"/>
  <c r="AY47" i="17"/>
  <c r="AY68" i="17" s="1"/>
  <c r="AY27" i="17"/>
  <c r="AY48" i="17"/>
  <c r="AY69" i="17"/>
  <c r="AY28" i="17"/>
  <c r="AY49" i="17"/>
  <c r="AY29" i="17"/>
  <c r="AY50" i="17"/>
  <c r="AY30" i="17"/>
  <c r="AY72" i="17" s="1"/>
  <c r="AY51" i="17"/>
  <c r="AY31" i="17"/>
  <c r="AY52" i="17"/>
  <c r="AY32" i="17"/>
  <c r="AY53" i="17"/>
  <c r="AZ16" i="17"/>
  <c r="AZ58" i="17" s="1"/>
  <c r="AZ37" i="17"/>
  <c r="AZ17" i="17"/>
  <c r="AZ38" i="17"/>
  <c r="AZ18" i="17"/>
  <c r="AZ60" i="17" s="1"/>
  <c r="AZ39" i="17"/>
  <c r="AZ19" i="17"/>
  <c r="AZ40" i="17"/>
  <c r="AZ20" i="17"/>
  <c r="AZ62" i="17" s="1"/>
  <c r="AZ41" i="17"/>
  <c r="AZ21" i="17"/>
  <c r="AZ42" i="17"/>
  <c r="AZ63" i="17" s="1"/>
  <c r="AZ22" i="17"/>
  <c r="AZ43" i="17"/>
  <c r="AZ64" i="17"/>
  <c r="AZ23" i="17"/>
  <c r="AZ65" i="17" s="1"/>
  <c r="AZ44" i="17"/>
  <c r="AZ24" i="17"/>
  <c r="AZ45" i="17"/>
  <c r="AZ25" i="17"/>
  <c r="AZ67" i="17" s="1"/>
  <c r="AZ46" i="17"/>
  <c r="AZ26" i="17"/>
  <c r="AZ47" i="17"/>
  <c r="AZ27" i="17"/>
  <c r="AZ48" i="17"/>
  <c r="AZ28" i="17"/>
  <c r="AZ49" i="17"/>
  <c r="AZ29" i="17"/>
  <c r="AZ50" i="17"/>
  <c r="AZ71" i="17"/>
  <c r="AZ30" i="17"/>
  <c r="AZ51" i="17"/>
  <c r="AZ72" i="17"/>
  <c r="AZ31" i="17"/>
  <c r="AZ73" i="17" s="1"/>
  <c r="AZ52" i="17"/>
  <c r="AZ32" i="17"/>
  <c r="AZ53" i="17"/>
  <c r="BA16" i="17"/>
  <c r="BA58" i="17" s="1"/>
  <c r="BA37" i="17"/>
  <c r="BA17" i="17"/>
  <c r="BA38" i="17"/>
  <c r="BA18" i="17"/>
  <c r="BA39" i="17"/>
  <c r="BA19" i="17"/>
  <c r="BA40" i="17"/>
  <c r="BA61" i="17"/>
  <c r="BA20" i="17"/>
  <c r="BA41" i="17"/>
  <c r="BA21" i="17"/>
  <c r="BA42" i="17"/>
  <c r="BA22" i="17"/>
  <c r="BA64" i="17" s="1"/>
  <c r="BA43" i="17"/>
  <c r="BA23" i="17"/>
  <c r="BA65" i="17" s="1"/>
  <c r="BA44" i="17"/>
  <c r="BA24" i="17"/>
  <c r="BA45" i="17"/>
  <c r="BA66" i="17"/>
  <c r="BA25" i="17"/>
  <c r="BA46" i="17"/>
  <c r="BA26" i="17"/>
  <c r="BA47" i="17"/>
  <c r="BA27" i="17"/>
  <c r="BA48" i="17"/>
  <c r="BA69" i="17"/>
  <c r="BA28" i="17"/>
  <c r="BA70" i="17" s="1"/>
  <c r="BA49" i="17"/>
  <c r="BA29" i="17"/>
  <c r="BA50" i="17"/>
  <c r="BA30" i="17"/>
  <c r="BA72" i="17" s="1"/>
  <c r="BA51" i="17"/>
  <c r="BA31" i="17"/>
  <c r="BA52" i="17"/>
  <c r="BA32" i="17"/>
  <c r="BA53" i="17"/>
  <c r="BA74" i="17"/>
  <c r="BB16" i="17"/>
  <c r="BB37" i="17"/>
  <c r="BB17" i="17"/>
  <c r="BB38" i="17"/>
  <c r="BB18" i="17"/>
  <c r="BB39" i="17"/>
  <c r="BB60" i="17"/>
  <c r="BB19" i="17"/>
  <c r="BB40" i="17"/>
  <c r="BB20" i="17"/>
  <c r="BB41" i="17"/>
  <c r="BB21" i="17"/>
  <c r="BB63" i="17" s="1"/>
  <c r="BB42" i="17"/>
  <c r="BB22" i="17"/>
  <c r="BB64" i="17" s="1"/>
  <c r="BB43" i="17"/>
  <c r="BB23" i="17"/>
  <c r="BB44" i="17"/>
  <c r="BB24" i="17"/>
  <c r="BB66" i="17" s="1"/>
  <c r="BB45" i="17"/>
  <c r="BB25" i="17"/>
  <c r="BB46" i="17"/>
  <c r="BB67" i="17"/>
  <c r="BB26" i="17"/>
  <c r="BB47" i="17"/>
  <c r="BB68" i="17"/>
  <c r="BB27" i="17"/>
  <c r="BB69" i="17" s="1"/>
  <c r="BB48" i="17"/>
  <c r="BB28" i="17"/>
  <c r="BB49" i="17"/>
  <c r="BB29" i="17"/>
  <c r="BB71" i="17" s="1"/>
  <c r="BB50" i="17"/>
  <c r="BB30" i="17"/>
  <c r="BB72" i="17" s="1"/>
  <c r="BB51" i="17"/>
  <c r="BB31" i="17"/>
  <c r="BB52" i="17"/>
  <c r="BB32" i="17"/>
  <c r="BB74" i="17" s="1"/>
  <c r="BB53" i="17"/>
  <c r="BC16" i="17"/>
  <c r="BC37" i="17"/>
  <c r="BC17" i="17"/>
  <c r="BC59" i="17" s="1"/>
  <c r="BC38" i="17"/>
  <c r="BC18" i="17"/>
  <c r="BC60" i="17" s="1"/>
  <c r="BC39" i="17"/>
  <c r="BC19" i="17"/>
  <c r="BC40" i="17"/>
  <c r="BC20" i="17"/>
  <c r="BC41" i="17"/>
  <c r="BC21" i="17"/>
  <c r="BC42" i="17"/>
  <c r="BC22" i="17"/>
  <c r="BC64" i="17" s="1"/>
  <c r="BC43" i="17"/>
  <c r="BC23" i="17"/>
  <c r="BC44" i="17"/>
  <c r="BC65" i="17"/>
  <c r="BC24" i="17"/>
  <c r="BC66" i="17" s="1"/>
  <c r="BC45" i="17"/>
  <c r="BC25" i="17"/>
  <c r="BC46" i="17"/>
  <c r="BC26" i="17"/>
  <c r="BC68" i="17" s="1"/>
  <c r="BC47" i="17"/>
  <c r="BC27" i="17"/>
  <c r="BC48" i="17"/>
  <c r="BC28" i="17"/>
  <c r="BC49" i="17"/>
  <c r="BC70" i="17" s="1"/>
  <c r="BC29" i="17"/>
  <c r="BC50" i="17"/>
  <c r="BC30" i="17"/>
  <c r="BC72" i="17" s="1"/>
  <c r="BC51" i="17"/>
  <c r="BC31" i="17"/>
  <c r="BC52" i="17"/>
  <c r="BC73" i="17"/>
  <c r="BC32" i="17"/>
  <c r="BC74" i="17" s="1"/>
  <c r="BC53" i="17"/>
  <c r="BD16" i="17"/>
  <c r="BD37" i="17"/>
  <c r="BD17" i="17"/>
  <c r="BD59" i="17" s="1"/>
  <c r="BD38" i="17"/>
  <c r="BD18" i="17"/>
  <c r="BD39" i="17"/>
  <c r="BD19" i="17"/>
  <c r="BD40" i="17"/>
  <c r="BD61" i="17" s="1"/>
  <c r="BD20" i="17"/>
  <c r="BD41" i="17"/>
  <c r="BD21" i="17"/>
  <c r="BD42" i="17"/>
  <c r="BD22" i="17"/>
  <c r="BD43" i="17"/>
  <c r="BD64" i="17"/>
  <c r="BD23" i="17"/>
  <c r="BD44" i="17"/>
  <c r="BD24" i="17"/>
  <c r="BD45" i="17"/>
  <c r="BD25" i="17"/>
  <c r="BD67" i="17" s="1"/>
  <c r="BD46" i="17"/>
  <c r="BD26" i="17"/>
  <c r="BD47" i="17"/>
  <c r="BD27" i="17"/>
  <c r="BD48" i="17"/>
  <c r="BD28" i="17"/>
  <c r="BD49" i="17"/>
  <c r="BD29" i="17"/>
  <c r="BD50" i="17"/>
  <c r="BD71" i="17" s="1"/>
  <c r="BD30" i="17"/>
  <c r="BD51" i="17"/>
  <c r="BD72" i="17"/>
  <c r="BD31" i="17"/>
  <c r="BD52" i="17"/>
  <c r="BD32" i="17"/>
  <c r="BD53" i="17"/>
  <c r="BE16" i="17"/>
  <c r="BE58" i="17" s="1"/>
  <c r="BE37" i="17"/>
  <c r="BE17" i="17"/>
  <c r="BE38" i="17"/>
  <c r="BE18" i="17"/>
  <c r="BE60" i="17" s="1"/>
  <c r="BE39" i="17"/>
  <c r="BE19" i="17"/>
  <c r="BE40" i="17"/>
  <c r="BE61" i="17" s="1"/>
  <c r="BE20" i="17"/>
  <c r="BE41" i="17"/>
  <c r="BE62" i="17"/>
  <c r="BE21" i="17"/>
  <c r="BE63" i="17" s="1"/>
  <c r="BE42" i="17"/>
  <c r="BE22" i="17"/>
  <c r="BE43" i="17"/>
  <c r="BE23" i="17"/>
  <c r="BE44" i="17"/>
  <c r="BE65" i="17"/>
  <c r="BE24" i="17"/>
  <c r="BE66" i="17" s="1"/>
  <c r="BE45" i="17"/>
  <c r="BE25" i="17"/>
  <c r="BE46" i="17"/>
  <c r="BE26" i="17"/>
  <c r="BE47" i="17"/>
  <c r="BE27" i="17"/>
  <c r="BE69" i="17" s="1"/>
  <c r="BE48" i="17"/>
  <c r="BE28" i="17"/>
  <c r="BE70" i="17" s="1"/>
  <c r="BE49" i="17"/>
  <c r="BE29" i="17"/>
  <c r="BE71" i="17" s="1"/>
  <c r="BE50" i="17"/>
  <c r="BE30" i="17"/>
  <c r="BE72" i="17" s="1"/>
  <c r="BE51" i="17"/>
  <c r="BE31" i="17"/>
  <c r="BE52" i="17"/>
  <c r="BE73" i="17" s="1"/>
  <c r="BE32" i="17"/>
  <c r="BE53" i="17"/>
  <c r="BE74" i="17"/>
  <c r="BF16" i="17"/>
  <c r="BF37" i="17"/>
  <c r="BF17" i="17"/>
  <c r="BF38" i="17"/>
  <c r="BF18" i="17"/>
  <c r="BF39" i="17"/>
  <c r="BF19" i="17"/>
  <c r="BF40" i="17"/>
  <c r="BF20" i="17"/>
  <c r="BF62" i="17" s="1"/>
  <c r="BF41" i="17"/>
  <c r="BF21" i="17"/>
  <c r="BF42" i="17"/>
  <c r="BF63" i="17" s="1"/>
  <c r="BF22" i="17"/>
  <c r="BF43" i="17"/>
  <c r="BF64" i="17"/>
  <c r="BF23" i="17"/>
  <c r="BF44" i="17"/>
  <c r="BF24" i="17"/>
  <c r="BF45" i="17"/>
  <c r="BF66" i="17" s="1"/>
  <c r="BF25" i="17"/>
  <c r="BF46" i="17"/>
  <c r="BF67" i="17"/>
  <c r="BF26" i="17"/>
  <c r="BF68" i="17" s="1"/>
  <c r="BF47" i="17"/>
  <c r="BF27" i="17"/>
  <c r="BF48" i="17"/>
  <c r="BF28" i="17"/>
  <c r="BF49" i="17"/>
  <c r="BF29" i="17"/>
  <c r="BF71" i="17" s="1"/>
  <c r="BF50" i="17"/>
  <c r="BF30" i="17"/>
  <c r="BF51" i="17"/>
  <c r="BF31" i="17"/>
  <c r="BF52" i="17"/>
  <c r="BF32" i="17"/>
  <c r="BF53" i="17"/>
  <c r="BF74" i="17" s="1"/>
  <c r="BG16" i="17"/>
  <c r="BG37" i="17"/>
  <c r="BG17" i="17"/>
  <c r="BG59" i="17" s="1"/>
  <c r="BG38" i="17"/>
  <c r="BG18" i="17"/>
  <c r="BG39" i="17"/>
  <c r="BG60" i="17"/>
  <c r="BG19" i="17"/>
  <c r="BG61" i="17" s="1"/>
  <c r="BG40" i="17"/>
  <c r="BG20" i="17"/>
  <c r="BG62" i="17" s="1"/>
  <c r="BG41" i="17"/>
  <c r="BG21" i="17"/>
  <c r="BG42" i="17"/>
  <c r="BG22" i="17"/>
  <c r="BG43" i="17"/>
  <c r="BG64" i="17" s="1"/>
  <c r="BG23" i="17"/>
  <c r="BG44" i="17"/>
  <c r="BG65" i="17" s="1"/>
  <c r="BG24" i="17"/>
  <c r="BG45" i="17"/>
  <c r="BG25" i="17"/>
  <c r="BG67" i="17" s="1"/>
  <c r="BG46" i="17"/>
  <c r="BG26" i="17"/>
  <c r="BG47" i="17"/>
  <c r="BG68" i="17"/>
  <c r="BG27" i="17"/>
  <c r="BG48" i="17"/>
  <c r="BG28" i="17"/>
  <c r="BG49" i="17"/>
  <c r="BG29" i="17"/>
  <c r="BG50" i="17"/>
  <c r="BG71" i="17" s="1"/>
  <c r="BG30" i="17"/>
  <c r="BG72" i="17" s="1"/>
  <c r="BG51" i="17"/>
  <c r="BG31" i="17"/>
  <c r="BG52" i="17"/>
  <c r="BG73" i="17" s="1"/>
  <c r="BG32" i="17"/>
  <c r="BG53" i="17"/>
  <c r="BH16" i="17"/>
  <c r="BH37" i="17"/>
  <c r="BH17" i="17"/>
  <c r="BH38" i="17"/>
  <c r="BH59" i="17"/>
  <c r="BH18" i="17"/>
  <c r="BH39" i="17"/>
  <c r="BH19" i="17"/>
  <c r="BH40" i="17"/>
  <c r="BH20" i="17"/>
  <c r="BH62" i="17" s="1"/>
  <c r="BH41" i="17"/>
  <c r="BH21" i="17"/>
  <c r="BH63" i="17" s="1"/>
  <c r="BH42" i="17"/>
  <c r="BH22" i="17"/>
  <c r="BH43" i="17"/>
  <c r="BH64" i="17" s="1"/>
  <c r="BH23" i="17"/>
  <c r="BH44" i="17"/>
  <c r="BH24" i="17"/>
  <c r="BH45" i="17"/>
  <c r="BH25" i="17"/>
  <c r="BH46" i="17"/>
  <c r="BH67" i="17"/>
  <c r="BH26" i="17"/>
  <c r="BH47" i="17"/>
  <c r="BH27" i="17"/>
  <c r="BH48" i="17"/>
  <c r="BH28" i="17"/>
  <c r="BH70" i="17" s="1"/>
  <c r="BH49" i="17"/>
  <c r="BH29" i="17"/>
  <c r="BH71" i="17" s="1"/>
  <c r="BH50" i="17"/>
  <c r="BH30" i="17"/>
  <c r="BH51" i="17"/>
  <c r="BH72" i="17" s="1"/>
  <c r="BH31" i="17"/>
  <c r="BH52" i="17"/>
  <c r="BH32" i="17"/>
  <c r="BH74" i="17" s="1"/>
  <c r="BH53" i="17"/>
  <c r="BI16" i="17"/>
  <c r="BI58" i="17" s="1"/>
  <c r="BI37" i="17"/>
  <c r="BI17" i="17"/>
  <c r="BI59" i="17" s="1"/>
  <c r="BI38" i="17"/>
  <c r="BI18" i="17"/>
  <c r="BI39" i="17"/>
  <c r="BI19" i="17"/>
  <c r="BI61" i="17" s="1"/>
  <c r="BI40" i="17"/>
  <c r="BI20" i="17"/>
  <c r="BI41" i="17"/>
  <c r="BI21" i="17"/>
  <c r="BI42" i="17"/>
  <c r="BI22" i="17"/>
  <c r="BI64" i="17" s="1"/>
  <c r="BI43" i="17"/>
  <c r="BI23" i="17"/>
  <c r="BI44" i="17"/>
  <c r="BI65" i="17"/>
  <c r="BI24" i="17"/>
  <c r="BI45" i="17"/>
  <c r="BI66" i="17" s="1"/>
  <c r="BI25" i="17"/>
  <c r="BI67" i="17" s="1"/>
  <c r="BI46" i="17"/>
  <c r="BI26" i="17"/>
  <c r="BI68" i="17" s="1"/>
  <c r="BI47" i="17"/>
  <c r="BI27" i="17"/>
  <c r="BI69" i="17" s="1"/>
  <c r="BI48" i="17"/>
  <c r="BI28" i="17"/>
  <c r="BI49" i="17"/>
  <c r="BI29" i="17"/>
  <c r="BI50" i="17"/>
  <c r="BI30" i="17"/>
  <c r="BI51" i="17"/>
  <c r="BI72" i="17" s="1"/>
  <c r="BI31" i="17"/>
  <c r="BI52" i="17"/>
  <c r="BI73" i="17"/>
  <c r="BI32" i="17"/>
  <c r="BI74" i="17" s="1"/>
  <c r="BI53" i="17"/>
  <c r="BJ16" i="17"/>
  <c r="BJ58" i="17" s="1"/>
  <c r="BJ37" i="17"/>
  <c r="BJ17" i="17"/>
  <c r="BJ59" i="17" s="1"/>
  <c r="BJ38" i="17"/>
  <c r="BJ18" i="17"/>
  <c r="BJ60" i="17" s="1"/>
  <c r="BJ39" i="17"/>
  <c r="BJ19" i="17"/>
  <c r="BJ40" i="17"/>
  <c r="BJ20" i="17"/>
  <c r="BJ41" i="17"/>
  <c r="BJ21" i="17"/>
  <c r="BJ42" i="17"/>
  <c r="BJ63" i="17" s="1"/>
  <c r="BJ22" i="17"/>
  <c r="BJ64" i="17" s="1"/>
  <c r="BJ43" i="17"/>
  <c r="BJ23" i="17"/>
  <c r="BJ65" i="17" s="1"/>
  <c r="BJ44" i="17"/>
  <c r="BJ24" i="17"/>
  <c r="BJ45" i="17"/>
  <c r="BJ66" i="17"/>
  <c r="BJ25" i="17"/>
  <c r="BJ46" i="17"/>
  <c r="BJ67" i="17" s="1"/>
  <c r="BJ26" i="17"/>
  <c r="BJ68" i="17" s="1"/>
  <c r="BJ47" i="17"/>
  <c r="BJ27" i="17"/>
  <c r="BJ48" i="17"/>
  <c r="BJ28" i="17"/>
  <c r="BJ49" i="17"/>
  <c r="BJ29" i="17"/>
  <c r="BJ50" i="17"/>
  <c r="BJ71" i="17" s="1"/>
  <c r="BJ30" i="17"/>
  <c r="BJ72" i="17" s="1"/>
  <c r="BJ51" i="17"/>
  <c r="BJ31" i="17"/>
  <c r="BJ73" i="17" s="1"/>
  <c r="BJ52" i="17"/>
  <c r="BJ32" i="17"/>
  <c r="BJ53" i="17"/>
  <c r="BJ74" i="17"/>
  <c r="BK16" i="17"/>
  <c r="BK37" i="17"/>
  <c r="BK17" i="17"/>
  <c r="BK38" i="17"/>
  <c r="BK59" i="17" s="1"/>
  <c r="BK18" i="17"/>
  <c r="BK39" i="17"/>
  <c r="BK19" i="17"/>
  <c r="BK61" i="17" s="1"/>
  <c r="BK40" i="17"/>
  <c r="BK20" i="17"/>
  <c r="BK41" i="17"/>
  <c r="BK21" i="17"/>
  <c r="BK42" i="17"/>
  <c r="BK22" i="17"/>
  <c r="BK64" i="17" s="1"/>
  <c r="BK43" i="17"/>
  <c r="BK23" i="17"/>
  <c r="BK65" i="17" s="1"/>
  <c r="BK44" i="17"/>
  <c r="BK24" i="17"/>
  <c r="BK45" i="17"/>
  <c r="BK25" i="17"/>
  <c r="BK46" i="17"/>
  <c r="BK26" i="17"/>
  <c r="BK68" i="17" s="1"/>
  <c r="BK47" i="17"/>
  <c r="BK27" i="17"/>
  <c r="BK48" i="17"/>
  <c r="BK69" i="17"/>
  <c r="BK28" i="17"/>
  <c r="BK49" i="17"/>
  <c r="BK70" i="17" s="1"/>
  <c r="BK29" i="17"/>
  <c r="BK50" i="17"/>
  <c r="BK30" i="17"/>
  <c r="BK72" i="17" s="1"/>
  <c r="BK51" i="17"/>
  <c r="BK31" i="17"/>
  <c r="BK73" i="17" s="1"/>
  <c r="BK52" i="17"/>
  <c r="BK32" i="17"/>
  <c r="BK53" i="17"/>
  <c r="BL16" i="17"/>
  <c r="BL37" i="17"/>
  <c r="BL17" i="17"/>
  <c r="BL59" i="17" s="1"/>
  <c r="BL38" i="17"/>
  <c r="BL18" i="17"/>
  <c r="BL39" i="17"/>
  <c r="BL60" i="17"/>
  <c r="BL19" i="17"/>
  <c r="BL40" i="17"/>
  <c r="BL61" i="17" s="1"/>
  <c r="BL20" i="17"/>
  <c r="BL41" i="17"/>
  <c r="BL21" i="17"/>
  <c r="BL63" i="17" s="1"/>
  <c r="BL42" i="17"/>
  <c r="BL22" i="17"/>
  <c r="BL64" i="17" s="1"/>
  <c r="BL43" i="17"/>
  <c r="BL23" i="17"/>
  <c r="BL44" i="17"/>
  <c r="BL24" i="17"/>
  <c r="BL45" i="17"/>
  <c r="BL25" i="17"/>
  <c r="BL67" i="17" s="1"/>
  <c r="BL46" i="17"/>
  <c r="BL26" i="17"/>
  <c r="BL47" i="17"/>
  <c r="BL68" i="17"/>
  <c r="BL27" i="17"/>
  <c r="BL48" i="17"/>
  <c r="BL69" i="17" s="1"/>
  <c r="BL28" i="17"/>
  <c r="BL49" i="17"/>
  <c r="BL29" i="17"/>
  <c r="BL71" i="17" s="1"/>
  <c r="BL50" i="17"/>
  <c r="BL30" i="17"/>
  <c r="BL72" i="17" s="1"/>
  <c r="BL51" i="17"/>
  <c r="BL31" i="17"/>
  <c r="BL52" i="17"/>
  <c r="BL32" i="17"/>
  <c r="BL53" i="17"/>
  <c r="BM16" i="17"/>
  <c r="BM37" i="17"/>
  <c r="BM17" i="17"/>
  <c r="BM38" i="17"/>
  <c r="BM59" i="17" s="1"/>
  <c r="BM18" i="17"/>
  <c r="BM60" i="17" s="1"/>
  <c r="BM39" i="17"/>
  <c r="BM19" i="17"/>
  <c r="BM40" i="17"/>
  <c r="BM20" i="17"/>
  <c r="BM41" i="17"/>
  <c r="BM21" i="17"/>
  <c r="BM42" i="17"/>
  <c r="BM63" i="17" s="1"/>
  <c r="BM22" i="17"/>
  <c r="BM43" i="17"/>
  <c r="BM23" i="17"/>
  <c r="BM65" i="17" s="1"/>
  <c r="BM44" i="17"/>
  <c r="BM24" i="17"/>
  <c r="BM45" i="17"/>
  <c r="BM66" i="17"/>
  <c r="BM25" i="17"/>
  <c r="BM46" i="17"/>
  <c r="BM26" i="17"/>
  <c r="BM47" i="17"/>
  <c r="BM27" i="17"/>
  <c r="BM48" i="17"/>
  <c r="BM69" i="17" s="1"/>
  <c r="BM28" i="17"/>
  <c r="BM70" i="17" s="1"/>
  <c r="BM49" i="17"/>
  <c r="BM29" i="17"/>
  <c r="BM71" i="17" s="1"/>
  <c r="BM50" i="17"/>
  <c r="BM30" i="17"/>
  <c r="BM72" i="17" s="1"/>
  <c r="BM51" i="17"/>
  <c r="BM31" i="17"/>
  <c r="BM73" i="17" s="1"/>
  <c r="BM52" i="17"/>
  <c r="BM32" i="17"/>
  <c r="BM53" i="17"/>
  <c r="BM74" i="17"/>
  <c r="BN16" i="17"/>
  <c r="BN37" i="17"/>
  <c r="BN17" i="17"/>
  <c r="BN38" i="17"/>
  <c r="BN18" i="17"/>
  <c r="BN39" i="17"/>
  <c r="BN60" i="17" s="1"/>
  <c r="BN19" i="17"/>
  <c r="BN61" i="17" s="1"/>
  <c r="BN40" i="17"/>
  <c r="BN20" i="17"/>
  <c r="BN62" i="17" s="1"/>
  <c r="BN41" i="17"/>
  <c r="BN21" i="17"/>
  <c r="BN63" i="17" s="1"/>
  <c r="BN42" i="17"/>
  <c r="BN22" i="17"/>
  <c r="BN64" i="17" s="1"/>
  <c r="BN43" i="17"/>
  <c r="BN23" i="17"/>
  <c r="BN44" i="17"/>
  <c r="BN24" i="17"/>
  <c r="BN66" i="17" s="1"/>
  <c r="BN45" i="17"/>
  <c r="BN25" i="17"/>
  <c r="BN67" i="17" s="1"/>
  <c r="BN46" i="17"/>
  <c r="BN26" i="17"/>
  <c r="BN68" i="17" s="1"/>
  <c r="BN47" i="17"/>
  <c r="BN27" i="17"/>
  <c r="BN48" i="17"/>
  <c r="BN28" i="17"/>
  <c r="BN49" i="17"/>
  <c r="BN29" i="17"/>
  <c r="BN50" i="17"/>
  <c r="BN71" i="17" s="1"/>
  <c r="BN30" i="17"/>
  <c r="BN51" i="17"/>
  <c r="BN72" i="17"/>
  <c r="BN31" i="17"/>
  <c r="BN73" i="17" s="1"/>
  <c r="BN52" i="17"/>
  <c r="BN32" i="17"/>
  <c r="BN74" i="17" s="1"/>
  <c r="BN53" i="17"/>
  <c r="BO16" i="17"/>
  <c r="BO37" i="17"/>
  <c r="BO17" i="17"/>
  <c r="BO59" i="17" s="1"/>
  <c r="BO38" i="17"/>
  <c r="BO18" i="17"/>
  <c r="BO39" i="17"/>
  <c r="BO19" i="17"/>
  <c r="BO40" i="17"/>
  <c r="BO20" i="17"/>
  <c r="BO41" i="17"/>
  <c r="BO62" i="17" s="1"/>
  <c r="BO21" i="17"/>
  <c r="BO63" i="17" s="1"/>
  <c r="BO42" i="17"/>
  <c r="BO22" i="17"/>
  <c r="BO64" i="17" s="1"/>
  <c r="BO43" i="17"/>
  <c r="BO23" i="17"/>
  <c r="BO44" i="17"/>
  <c r="BO65" i="17"/>
  <c r="BO24" i="17"/>
  <c r="BO66" i="17" s="1"/>
  <c r="BO45" i="17"/>
  <c r="BO25" i="17"/>
  <c r="BO67" i="17" s="1"/>
  <c r="BO46" i="17"/>
  <c r="BO26" i="17"/>
  <c r="BO47" i="17"/>
  <c r="BO27" i="17"/>
  <c r="BO48" i="17"/>
  <c r="BO28" i="17"/>
  <c r="BO49" i="17"/>
  <c r="BO70" i="17" s="1"/>
  <c r="BO29" i="17"/>
  <c r="BO71" i="17" s="1"/>
  <c r="BO50" i="17"/>
  <c r="BO30" i="17"/>
  <c r="BO72" i="17" s="1"/>
  <c r="BO51" i="17"/>
  <c r="BO31" i="17"/>
  <c r="BO52" i="17"/>
  <c r="BO73" i="17"/>
  <c r="BO32" i="17"/>
  <c r="BO74" i="17" s="1"/>
  <c r="BO53" i="17"/>
  <c r="BP16" i="17"/>
  <c r="BP58" i="17" s="1"/>
  <c r="BP37" i="17"/>
  <c r="BP17" i="17"/>
  <c r="BP38" i="17"/>
  <c r="BP18" i="17"/>
  <c r="BP39" i="17"/>
  <c r="BP60" i="17" s="1"/>
  <c r="BP19" i="17"/>
  <c r="BP61" i="17" s="1"/>
  <c r="BP40" i="17"/>
  <c r="BP20" i="17"/>
  <c r="BP41" i="17"/>
  <c r="BP21" i="17"/>
  <c r="BP42" i="17"/>
  <c r="BP63" i="17" s="1"/>
  <c r="BP22" i="17"/>
  <c r="BP43" i="17"/>
  <c r="BP64" i="17" s="1"/>
  <c r="BP23" i="17"/>
  <c r="BP65" i="17" s="1"/>
  <c r="BP44" i="17"/>
  <c r="BP24" i="17"/>
  <c r="BP66" i="17" s="1"/>
  <c r="BP45" i="17"/>
  <c r="BP25" i="17"/>
  <c r="BP46" i="17"/>
  <c r="BP67" i="17"/>
  <c r="BP26" i="17"/>
  <c r="BP47" i="17"/>
  <c r="BP68" i="17" s="1"/>
  <c r="BP27" i="17"/>
  <c r="BP69" i="17" s="1"/>
  <c r="BP48" i="17"/>
  <c r="BP28" i="17"/>
  <c r="BP49" i="17"/>
  <c r="BP29" i="17"/>
  <c r="BP50" i="17"/>
  <c r="BP71" i="17" s="1"/>
  <c r="BP30" i="17"/>
  <c r="BP72" i="17" s="1"/>
  <c r="BP51" i="17"/>
  <c r="BP31" i="17"/>
  <c r="BP73" i="17" s="1"/>
  <c r="BP52" i="17"/>
  <c r="BP32" i="17"/>
  <c r="BP74" i="17" s="1"/>
  <c r="BP53" i="17"/>
  <c r="BQ16" i="17"/>
  <c r="BQ58" i="17" s="1"/>
  <c r="BQ37" i="17"/>
  <c r="BQ17" i="17"/>
  <c r="BQ59" i="17" s="1"/>
  <c r="BQ38" i="17"/>
  <c r="BQ18" i="17"/>
  <c r="BQ39" i="17"/>
  <c r="BQ19" i="17"/>
  <c r="BQ40" i="17"/>
  <c r="BQ61" i="17" s="1"/>
  <c r="BQ20" i="17"/>
  <c r="BQ62" i="17" s="1"/>
  <c r="BQ41" i="17"/>
  <c r="BQ21" i="17"/>
  <c r="BQ42" i="17"/>
  <c r="BQ63" i="17" s="1"/>
  <c r="BQ22" i="17"/>
  <c r="BQ43" i="17"/>
  <c r="BQ23" i="17"/>
  <c r="BQ44" i="17"/>
  <c r="BQ24" i="17"/>
  <c r="BQ45" i="17"/>
  <c r="BQ66" i="17"/>
  <c r="BQ25" i="17"/>
  <c r="BQ46" i="17"/>
  <c r="BQ26" i="17"/>
  <c r="BQ47" i="17"/>
  <c r="BQ27" i="17"/>
  <c r="BQ69" i="17" s="1"/>
  <c r="BQ48" i="17"/>
  <c r="BQ28" i="17"/>
  <c r="BQ70" i="17" s="1"/>
  <c r="BQ49" i="17"/>
  <c r="BQ29" i="17"/>
  <c r="BQ50" i="17"/>
  <c r="BQ71" i="17" s="1"/>
  <c r="BQ30" i="17"/>
  <c r="BQ51" i="17"/>
  <c r="BQ31" i="17"/>
  <c r="BQ73" i="17" s="1"/>
  <c r="BQ52" i="17"/>
  <c r="BQ32" i="17"/>
  <c r="BQ53" i="17"/>
  <c r="BQ74" i="17"/>
  <c r="BR16" i="17"/>
  <c r="BR37" i="17"/>
  <c r="BR17" i="17"/>
  <c r="BR38" i="17"/>
  <c r="BR18" i="17"/>
  <c r="BR39" i="17"/>
  <c r="BR60" i="17" s="1"/>
  <c r="BR19" i="17"/>
  <c r="BR40" i="17"/>
  <c r="BR20" i="17"/>
  <c r="BR62" i="17" s="1"/>
  <c r="BR41" i="17"/>
  <c r="BR21" i="17"/>
  <c r="BR63" i="17" s="1"/>
  <c r="BR42" i="17"/>
  <c r="BR22" i="17"/>
  <c r="BR43" i="17"/>
  <c r="BR64" i="17" s="1"/>
  <c r="BR23" i="17"/>
  <c r="BR44" i="17"/>
  <c r="BR65" i="17"/>
  <c r="BR24" i="17"/>
  <c r="BR45" i="17"/>
  <c r="BR25" i="17"/>
  <c r="BR46" i="17"/>
  <c r="BR26" i="17"/>
  <c r="BR68" i="17" s="1"/>
  <c r="BR47" i="17"/>
  <c r="BR27" i="17"/>
  <c r="BR69" i="17" s="1"/>
  <c r="BR48" i="17"/>
  <c r="BR28" i="17"/>
  <c r="BR70" i="17" s="1"/>
  <c r="BR49" i="17"/>
  <c r="BR29" i="17"/>
  <c r="BR71" i="17" s="1"/>
  <c r="BR50" i="17"/>
  <c r="BR30" i="17"/>
  <c r="BR51" i="17"/>
  <c r="BR72" i="17" s="1"/>
  <c r="BR31" i="17"/>
  <c r="BR52" i="17"/>
  <c r="BR73" i="17"/>
  <c r="BR32" i="17"/>
  <c r="BR53" i="17"/>
  <c r="BS16" i="17"/>
  <c r="BS37" i="17"/>
  <c r="BS17" i="17"/>
  <c r="BS59" i="17" s="1"/>
  <c r="BS38" i="17"/>
  <c r="BS18" i="17"/>
  <c r="BS60" i="17" s="1"/>
  <c r="BS39" i="17"/>
  <c r="BS19" i="17"/>
  <c r="BS61" i="17" s="1"/>
  <c r="BS40" i="17"/>
  <c r="BS20" i="17"/>
  <c r="BS62" i="17" s="1"/>
  <c r="BS41" i="17"/>
  <c r="BS21" i="17"/>
  <c r="BS63" i="17" s="1"/>
  <c r="BS42" i="17"/>
  <c r="BS22" i="17"/>
  <c r="BS43" i="17"/>
  <c r="BS64" i="17"/>
  <c r="BS23" i="17"/>
  <c r="BS44" i="17"/>
  <c r="BS24" i="17"/>
  <c r="BS45" i="17"/>
  <c r="BS25" i="17"/>
  <c r="BS46" i="17"/>
  <c r="BS67" i="17" s="1"/>
  <c r="BS26" i="17"/>
  <c r="BS68" i="17" s="1"/>
  <c r="BS47" i="17"/>
  <c r="BS27" i="17"/>
  <c r="BS69" i="17" s="1"/>
  <c r="BS48" i="17"/>
  <c r="BS28" i="17"/>
  <c r="BS70" i="17" s="1"/>
  <c r="BS49" i="17"/>
  <c r="BS29" i="17"/>
  <c r="BS50" i="17"/>
  <c r="BS71" i="17" s="1"/>
  <c r="BS30" i="17"/>
  <c r="BS51" i="17"/>
  <c r="BS72" i="17"/>
  <c r="BS31" i="17"/>
  <c r="BS52" i="17"/>
  <c r="BS32" i="17"/>
  <c r="BS53" i="17"/>
  <c r="BT16" i="17"/>
  <c r="BT37" i="17"/>
  <c r="BT17" i="17"/>
  <c r="BT38" i="17"/>
  <c r="BT18" i="17"/>
  <c r="BT39" i="17"/>
  <c r="BT19" i="17"/>
  <c r="BT40" i="17"/>
  <c r="BT61" i="17" s="1"/>
  <c r="BT20" i="17"/>
  <c r="BT41" i="17"/>
  <c r="BT62" i="17"/>
  <c r="BT21" i="17"/>
  <c r="BT42" i="17"/>
  <c r="BT22" i="17"/>
  <c r="BT43" i="17"/>
  <c r="BT64" i="17" s="1"/>
  <c r="BT23" i="17"/>
  <c r="BT44" i="17"/>
  <c r="BT65" i="17"/>
  <c r="BT24" i="17"/>
  <c r="BT45" i="17"/>
  <c r="BT66" i="17" s="1"/>
  <c r="BT25" i="17"/>
  <c r="BT67" i="17" s="1"/>
  <c r="BT46" i="17"/>
  <c r="BT26" i="17"/>
  <c r="BT68" i="17" s="1"/>
  <c r="BT47" i="17"/>
  <c r="BT27" i="17"/>
  <c r="BT69" i="17" s="1"/>
  <c r="BT48" i="17"/>
  <c r="BT28" i="17"/>
  <c r="BT49" i="17"/>
  <c r="BT29" i="17"/>
  <c r="BT50" i="17"/>
  <c r="BT30" i="17"/>
  <c r="BT51" i="17"/>
  <c r="BT72" i="17" s="1"/>
  <c r="BT31" i="17"/>
  <c r="BT52" i="17"/>
  <c r="BT73" i="17"/>
  <c r="BT32" i="17"/>
  <c r="BT53" i="17"/>
  <c r="BT74" i="17" s="1"/>
  <c r="BU16" i="17"/>
  <c r="BU58" i="17" s="1"/>
  <c r="BU37" i="17"/>
  <c r="BU17" i="17"/>
  <c r="BU59" i="17" s="1"/>
  <c r="BU38" i="17"/>
  <c r="BU18" i="17"/>
  <c r="BU60" i="17" s="1"/>
  <c r="BU39" i="17"/>
  <c r="BU19" i="17"/>
  <c r="BU40" i="17"/>
  <c r="BU20" i="17"/>
  <c r="BU41" i="17"/>
  <c r="BU21" i="17"/>
  <c r="BU42" i="17"/>
  <c r="BU63" i="17" s="1"/>
  <c r="BU22" i="17"/>
  <c r="BU43" i="17"/>
  <c r="BU23" i="17"/>
  <c r="BU65" i="17" s="1"/>
  <c r="BU44" i="17"/>
  <c r="BU24" i="17"/>
  <c r="BU45" i="17"/>
  <c r="BU66" i="17"/>
  <c r="BU25" i="17"/>
  <c r="BU67" i="17" s="1"/>
  <c r="BU46" i="17"/>
  <c r="BU26" i="17"/>
  <c r="BU68" i="17" s="1"/>
  <c r="BU47" i="17"/>
  <c r="BU27" i="17"/>
  <c r="BU48" i="17"/>
  <c r="BU28" i="17"/>
  <c r="BU49" i="17"/>
  <c r="BU29" i="17"/>
  <c r="BU50" i="17"/>
  <c r="BU71" i="17" s="1"/>
  <c r="BU30" i="17"/>
  <c r="BU72" i="17" s="1"/>
  <c r="BU51" i="17"/>
  <c r="BU31" i="17"/>
  <c r="BU73" i="17" s="1"/>
  <c r="BU52" i="17"/>
  <c r="BU32" i="17"/>
  <c r="BU53" i="17"/>
  <c r="BU74" i="17"/>
  <c r="BV16" i="17"/>
  <c r="BV37" i="17"/>
  <c r="BV17" i="17"/>
  <c r="BV38" i="17"/>
  <c r="BV59" i="17" s="1"/>
  <c r="BV18" i="17"/>
  <c r="BV39" i="17"/>
  <c r="BV19" i="17"/>
  <c r="BV61" i="17" s="1"/>
  <c r="BV40" i="17"/>
  <c r="BV20" i="17"/>
  <c r="BV41" i="17"/>
  <c r="BV62" i="17"/>
  <c r="BV21" i="17"/>
  <c r="BV42" i="17"/>
  <c r="BV22" i="17"/>
  <c r="BV43" i="17"/>
  <c r="BV23" i="17"/>
  <c r="BV44" i="17"/>
  <c r="BV65" i="17" s="1"/>
  <c r="BV24" i="17"/>
  <c r="BV66" i="17" s="1"/>
  <c r="BV45" i="17"/>
  <c r="BV25" i="17"/>
  <c r="BV67" i="17" s="1"/>
  <c r="BV46" i="17"/>
  <c r="BV26" i="17"/>
  <c r="BV47" i="17"/>
  <c r="BV27" i="17"/>
  <c r="BV69" i="17" s="1"/>
  <c r="BV48" i="17"/>
  <c r="BV28" i="17"/>
  <c r="BV49" i="17"/>
  <c r="BV70" i="17"/>
  <c r="BV29" i="17"/>
  <c r="BV50" i="17"/>
  <c r="BV30" i="17"/>
  <c r="BV51" i="17"/>
  <c r="BV31" i="17"/>
  <c r="BV52" i="17"/>
  <c r="BV73" i="17" s="1"/>
  <c r="BV32" i="17"/>
  <c r="BV74" i="17" s="1"/>
  <c r="BV53" i="17"/>
  <c r="BW16" i="17"/>
  <c r="BW37" i="17"/>
  <c r="BW17" i="17"/>
  <c r="BW38" i="17"/>
  <c r="BW18" i="17"/>
  <c r="BW39" i="17"/>
  <c r="BW19" i="17"/>
  <c r="BW40" i="17"/>
  <c r="BW61" i="17" s="1"/>
  <c r="BW20" i="17"/>
  <c r="BW62" i="17" s="1"/>
  <c r="BW41" i="17"/>
  <c r="BW21" i="17"/>
  <c r="BW63" i="17" s="1"/>
  <c r="BW42" i="17"/>
  <c r="BW22" i="17"/>
  <c r="BW64" i="17" s="1"/>
  <c r="BW43" i="17"/>
  <c r="BW23" i="17"/>
  <c r="BW65" i="17" s="1"/>
  <c r="BW44" i="17"/>
  <c r="BW24" i="17"/>
  <c r="BW45" i="17"/>
  <c r="BW25" i="17"/>
  <c r="BW67" i="17" s="1"/>
  <c r="BW46" i="17"/>
  <c r="BW26" i="17"/>
  <c r="BW47" i="17"/>
  <c r="BW68" i="17" s="1"/>
  <c r="BW27" i="17"/>
  <c r="BW48" i="17"/>
  <c r="BW69" i="17"/>
  <c r="BW28" i="17"/>
  <c r="BW49" i="17"/>
  <c r="BW29" i="17"/>
  <c r="BW50" i="17"/>
  <c r="BW30" i="17"/>
  <c r="BW51" i="17"/>
  <c r="BW72" i="17" s="1"/>
  <c r="BW31" i="17"/>
  <c r="BW73" i="17" s="1"/>
  <c r="BW52" i="17"/>
  <c r="BW32" i="17"/>
  <c r="BW74" i="17" s="1"/>
  <c r="BW53" i="17"/>
  <c r="BX16" i="17"/>
  <c r="BX58" i="17" s="1"/>
  <c r="BX37" i="17"/>
  <c r="BX17" i="17"/>
  <c r="BX59" i="17" s="1"/>
  <c r="BX38" i="17"/>
  <c r="BX18" i="17"/>
  <c r="BX39" i="17"/>
  <c r="BX60" i="17"/>
  <c r="BX19" i="17"/>
  <c r="BX40" i="17"/>
  <c r="BX20" i="17"/>
  <c r="BX41" i="17"/>
  <c r="BX21" i="17"/>
  <c r="BX42" i="17"/>
  <c r="BX63" i="17" s="1"/>
  <c r="BX22" i="17"/>
  <c r="BX64" i="17" s="1"/>
  <c r="BX43" i="17"/>
  <c r="BX23" i="17"/>
  <c r="BX65" i="17" s="1"/>
  <c r="BX44" i="17"/>
  <c r="BX24" i="17"/>
  <c r="BX66" i="17" s="1"/>
  <c r="BX45" i="17"/>
  <c r="BX25" i="17"/>
  <c r="BX46" i="17"/>
  <c r="BX67" i="17" s="1"/>
  <c r="BX26" i="17"/>
  <c r="BX47" i="17"/>
  <c r="BX68" i="17"/>
  <c r="BX27" i="17"/>
  <c r="BX48" i="17"/>
  <c r="BX28" i="17"/>
  <c r="BX49" i="17"/>
  <c r="BX70" i="17" s="1"/>
  <c r="BX29" i="17"/>
  <c r="BX50" i="17"/>
  <c r="BX71" i="17" s="1"/>
  <c r="BX30" i="17"/>
  <c r="BX72" i="17" s="1"/>
  <c r="BX51" i="17"/>
  <c r="BX31" i="17"/>
  <c r="BX73" i="17" s="1"/>
  <c r="BX52" i="17"/>
  <c r="BX32" i="17"/>
  <c r="BX74" i="17" s="1"/>
  <c r="BX53" i="17"/>
  <c r="BY16" i="17"/>
  <c r="BY37" i="17"/>
  <c r="BY17" i="17"/>
  <c r="BY38" i="17"/>
  <c r="BY59" i="17" s="1"/>
  <c r="BY18" i="17"/>
  <c r="BY39" i="17"/>
  <c r="BY19" i="17"/>
  <c r="BY61" i="17" s="1"/>
  <c r="BY40" i="17"/>
  <c r="BY20" i="17"/>
  <c r="BY62" i="17" s="1"/>
  <c r="BY41" i="17"/>
  <c r="BY21" i="17"/>
  <c r="BY42" i="17"/>
  <c r="BY22" i="17"/>
  <c r="BY43" i="17"/>
  <c r="BY23" i="17"/>
  <c r="BY44" i="17"/>
  <c r="BY65" i="17" s="1"/>
  <c r="BY24" i="17"/>
  <c r="BY45" i="17"/>
  <c r="BY66" i="17"/>
  <c r="BY25" i="17"/>
  <c r="BY67" i="17" s="1"/>
  <c r="BY46" i="17"/>
  <c r="BY26" i="17"/>
  <c r="BY47" i="17"/>
  <c r="BY27" i="17"/>
  <c r="BY69" i="17" s="1"/>
  <c r="BY48" i="17"/>
  <c r="BY28" i="17"/>
  <c r="BY70" i="17" s="1"/>
  <c r="BY49" i="17"/>
  <c r="BY29" i="17"/>
  <c r="BY50" i="17"/>
  <c r="BY30" i="17"/>
  <c r="BY51" i="17"/>
  <c r="BY31" i="17"/>
  <c r="BY52" i="17"/>
  <c r="BY73" i="17" s="1"/>
  <c r="BY32" i="17"/>
  <c r="BY53" i="17"/>
  <c r="BY74" i="17"/>
  <c r="BZ16" i="17"/>
  <c r="BZ37" i="17"/>
  <c r="BZ17" i="17"/>
  <c r="BZ38" i="17"/>
  <c r="BZ18" i="17"/>
  <c r="BZ39" i="17"/>
  <c r="BZ19" i="17"/>
  <c r="BZ40" i="17"/>
  <c r="BZ20" i="17"/>
  <c r="BZ41" i="17"/>
  <c r="BZ21" i="17"/>
  <c r="BZ42" i="17"/>
  <c r="BZ22" i="17"/>
  <c r="BZ64" i="17" s="1"/>
  <c r="BZ43" i="17"/>
  <c r="BZ23" i="17"/>
  <c r="BZ65" i="17" s="1"/>
  <c r="BZ44" i="17"/>
  <c r="BZ24" i="17"/>
  <c r="BZ66" i="17" s="1"/>
  <c r="BZ45" i="17"/>
  <c r="BZ25" i="17"/>
  <c r="BZ67" i="17" s="1"/>
  <c r="BZ46" i="17"/>
  <c r="BZ26" i="17"/>
  <c r="BZ47" i="17"/>
  <c r="BZ68" i="17" s="1"/>
  <c r="BZ27" i="17"/>
  <c r="BZ48" i="17"/>
  <c r="BZ69" i="17"/>
  <c r="BZ28" i="17"/>
  <c r="BZ49" i="17"/>
  <c r="BZ29" i="17"/>
  <c r="BZ50" i="17"/>
  <c r="BZ30" i="17"/>
  <c r="BZ51" i="17"/>
  <c r="BZ72" i="17" s="1"/>
  <c r="BZ31" i="17"/>
  <c r="BZ73" i="17" s="1"/>
  <c r="BZ52" i="17"/>
  <c r="BZ32" i="17"/>
  <c r="BZ74" i="17" s="1"/>
  <c r="BZ53" i="17"/>
  <c r="CA16" i="17"/>
  <c r="CA58" i="17" s="1"/>
  <c r="CA37" i="17"/>
  <c r="CA17" i="17"/>
  <c r="CA38" i="17"/>
  <c r="CA59" i="17"/>
  <c r="CA18" i="17"/>
  <c r="CA60" i="17" s="1"/>
  <c r="CA39" i="17"/>
  <c r="CA19" i="17"/>
  <c r="CA40" i="17"/>
  <c r="CA20" i="17"/>
  <c r="CA41" i="17"/>
  <c r="CA21" i="17"/>
  <c r="CA63" i="17" s="1"/>
  <c r="CA42" i="17"/>
  <c r="CA22" i="17"/>
  <c r="CA43" i="17"/>
  <c r="CA23" i="17"/>
  <c r="CA44" i="17"/>
  <c r="CA24" i="17"/>
  <c r="CA45" i="17"/>
  <c r="CA66" i="17" s="1"/>
  <c r="CA25" i="17"/>
  <c r="CA67" i="17" s="1"/>
  <c r="CA46" i="17"/>
  <c r="CA26" i="17"/>
  <c r="CA68" i="17" s="1"/>
  <c r="CA47" i="17"/>
  <c r="CA27" i="17"/>
  <c r="CA48" i="17"/>
  <c r="CA69" i="17"/>
  <c r="CA28" i="17"/>
  <c r="CA49" i="17"/>
  <c r="CA70" i="17" s="1"/>
  <c r="CA29" i="17"/>
  <c r="CA71" i="17" s="1"/>
  <c r="CA50" i="17"/>
  <c r="CA30" i="17"/>
  <c r="CA51" i="17"/>
  <c r="CA31" i="17"/>
  <c r="CA52" i="17"/>
  <c r="CA32" i="17"/>
  <c r="CA53" i="17"/>
  <c r="CA74" i="17" s="1"/>
  <c r="CB16" i="17"/>
  <c r="CB58" i="17" s="1"/>
  <c r="CB37" i="17"/>
  <c r="CB17" i="17"/>
  <c r="CB59" i="17" s="1"/>
  <c r="CB38" i="17"/>
  <c r="CB18" i="17"/>
  <c r="CB39" i="17"/>
  <c r="CB60" i="17"/>
  <c r="CB19" i="17"/>
  <c r="CB61" i="17" s="1"/>
  <c r="CB40" i="17"/>
  <c r="CB20" i="17"/>
  <c r="CB62" i="17" s="1"/>
  <c r="CB41" i="17"/>
  <c r="CB21" i="17"/>
  <c r="CB42" i="17"/>
  <c r="CB22" i="17"/>
  <c r="CB64" i="17" s="1"/>
  <c r="CB43" i="17"/>
  <c r="CB23" i="17"/>
  <c r="CB65" i="17" s="1"/>
  <c r="CB44" i="17"/>
  <c r="CB24" i="17"/>
  <c r="CB45" i="17"/>
  <c r="CB25" i="17"/>
  <c r="CB46" i="17"/>
  <c r="CB26" i="17"/>
  <c r="CB47" i="17"/>
  <c r="CB68" i="17" s="1"/>
  <c r="CB27" i="17"/>
  <c r="CB69" i="17" s="1"/>
  <c r="CB48" i="17"/>
  <c r="CB28" i="17"/>
  <c r="CB70" i="17" s="1"/>
  <c r="CB49" i="17"/>
  <c r="CB29" i="17"/>
  <c r="CB50" i="17"/>
  <c r="CB71" i="17"/>
  <c r="CB30" i="17"/>
  <c r="CB72" i="17" s="1"/>
  <c r="CB51" i="17"/>
  <c r="CB31" i="17"/>
  <c r="CB73" i="17" s="1"/>
  <c r="CB52" i="17"/>
  <c r="CB32" i="17"/>
  <c r="CB53" i="17"/>
  <c r="CC16" i="17"/>
  <c r="CC37" i="17"/>
  <c r="CC17" i="17"/>
  <c r="CC38" i="17"/>
  <c r="CC59" i="17" s="1"/>
  <c r="CC18" i="17"/>
  <c r="CC60" i="17" s="1"/>
  <c r="CC39" i="17"/>
  <c r="CC19" i="17"/>
  <c r="CC61" i="17" s="1"/>
  <c r="CC40" i="17"/>
  <c r="CC20" i="17"/>
  <c r="CC41" i="17"/>
  <c r="CC62" i="17"/>
  <c r="CC21" i="17"/>
  <c r="CC63" i="17" s="1"/>
  <c r="CC42" i="17"/>
  <c r="CC22" i="17"/>
  <c r="CC64" i="17" s="1"/>
  <c r="CC43" i="17"/>
  <c r="CC23" i="17"/>
  <c r="CC44" i="17"/>
  <c r="CC24" i="17"/>
  <c r="CC45" i="17"/>
  <c r="CC25" i="17"/>
  <c r="CC46" i="17"/>
  <c r="CC67" i="17" s="1"/>
  <c r="CC26" i="17"/>
  <c r="CC68" i="17" s="1"/>
  <c r="CC47" i="17"/>
  <c r="CC27" i="17"/>
  <c r="CC69" i="17" s="1"/>
  <c r="CC48" i="17"/>
  <c r="CC28" i="17"/>
  <c r="CC49" i="17"/>
  <c r="CC70" i="17"/>
  <c r="CC29" i="17"/>
  <c r="CC71" i="17" s="1"/>
  <c r="CC50" i="17"/>
  <c r="CC30" i="17"/>
  <c r="CC72" i="17" s="1"/>
  <c r="CC51" i="17"/>
  <c r="CC31" i="17"/>
  <c r="CC52" i="17"/>
  <c r="CC32" i="17"/>
  <c r="CC53" i="17"/>
  <c r="CD16" i="17"/>
  <c r="CD37" i="17"/>
  <c r="CD17" i="17"/>
  <c r="CD38" i="17"/>
  <c r="CD18" i="17"/>
  <c r="CD39" i="17"/>
  <c r="CD19" i="17"/>
  <c r="CD40" i="17"/>
  <c r="CD61" i="17" s="1"/>
  <c r="CD20" i="17"/>
  <c r="CD62" i="17" s="1"/>
  <c r="CD41" i="17"/>
  <c r="CD21" i="17"/>
  <c r="CD42" i="17"/>
  <c r="CD22" i="17"/>
  <c r="CD64" i="17" s="1"/>
  <c r="CD43" i="17"/>
  <c r="CD23" i="17"/>
  <c r="CD44" i="17"/>
  <c r="CD24" i="17"/>
  <c r="CD45" i="17"/>
  <c r="CD66" i="17"/>
  <c r="CD25" i="17"/>
  <c r="CD46" i="17"/>
  <c r="CD26" i="17"/>
  <c r="CD47" i="17"/>
  <c r="CD27" i="17"/>
  <c r="CD48" i="17"/>
  <c r="CD69" i="17" s="1"/>
  <c r="CD28" i="17"/>
  <c r="CD70" i="17" s="1"/>
  <c r="CD49" i="17"/>
  <c r="CD29" i="17"/>
  <c r="CD71" i="17" s="1"/>
  <c r="CD50" i="17"/>
  <c r="CD30" i="17"/>
  <c r="CD72" i="17" s="1"/>
  <c r="CD51" i="17"/>
  <c r="CD31" i="17"/>
  <c r="CD52" i="17"/>
  <c r="CD32" i="17"/>
  <c r="CD53" i="17"/>
  <c r="CD74" i="17"/>
  <c r="CE16" i="17"/>
  <c r="CE37" i="17"/>
  <c r="CE17" i="17"/>
  <c r="CE38" i="17"/>
  <c r="CE59" i="17" s="1"/>
  <c r="CE18" i="17"/>
  <c r="CE39" i="17"/>
  <c r="CE60" i="17"/>
  <c r="CE19" i="17"/>
  <c r="CE40" i="17"/>
  <c r="CE20" i="17"/>
  <c r="CE41" i="17"/>
  <c r="CE21" i="17"/>
  <c r="CE42" i="17"/>
  <c r="CE63" i="17" s="1"/>
  <c r="CE22" i="17"/>
  <c r="CE64" i="17" s="1"/>
  <c r="CE43" i="17"/>
  <c r="CE23" i="17"/>
  <c r="CE65" i="17" s="1"/>
  <c r="CE44" i="17"/>
  <c r="CE24" i="17"/>
  <c r="CE45" i="17"/>
  <c r="CE25" i="17"/>
  <c r="CE67" i="17" s="1"/>
  <c r="CE46" i="17"/>
  <c r="CE26" i="17"/>
  <c r="CE68" i="17" s="1"/>
  <c r="CE47" i="17"/>
  <c r="CE27" i="17"/>
  <c r="CE48" i="17"/>
  <c r="CE69" i="17"/>
  <c r="CE28" i="17"/>
  <c r="CE49" i="17"/>
  <c r="CE70" i="17" s="1"/>
  <c r="CE29" i="17"/>
  <c r="CE71" i="17" s="1"/>
  <c r="CE50" i="17"/>
  <c r="CE30" i="17"/>
  <c r="CE51" i="17"/>
  <c r="CE31" i="17"/>
  <c r="CE52" i="17"/>
  <c r="CE32" i="17"/>
  <c r="CE53" i="17"/>
  <c r="CE74" i="17" s="1"/>
  <c r="CF16" i="17"/>
  <c r="CF58" i="17" s="1"/>
  <c r="CF37" i="17"/>
  <c r="CF17" i="17"/>
  <c r="CF38" i="17"/>
  <c r="CF18" i="17"/>
  <c r="CF39" i="17"/>
  <c r="CF60" i="17"/>
  <c r="CF19" i="17"/>
  <c r="CF40" i="17"/>
  <c r="CF20" i="17"/>
  <c r="CF41" i="17"/>
  <c r="CF21" i="17"/>
  <c r="CF42" i="17"/>
  <c r="CF63" i="17" s="1"/>
  <c r="CF22" i="17"/>
  <c r="CF64" i="17" s="1"/>
  <c r="CF43" i="17"/>
  <c r="CF23" i="17"/>
  <c r="CF44" i="17"/>
  <c r="CF65" i="17" s="1"/>
  <c r="CF24" i="17"/>
  <c r="CF66" i="17" s="1"/>
  <c r="CF45" i="17"/>
  <c r="CF25" i="17"/>
  <c r="CF46" i="17"/>
  <c r="CF26" i="17"/>
  <c r="CF47" i="17"/>
  <c r="CF68" i="17"/>
  <c r="CF27" i="17"/>
  <c r="CF48" i="17"/>
  <c r="CF28" i="17"/>
  <c r="CF49" i="17"/>
  <c r="CF29" i="17"/>
  <c r="CF71" i="17" s="1"/>
  <c r="CF50" i="17"/>
  <c r="CF30" i="17"/>
  <c r="CF72" i="17" s="1"/>
  <c r="CF51" i="17"/>
  <c r="CF31" i="17"/>
  <c r="CF52" i="17"/>
  <c r="CF73" i="17" s="1"/>
  <c r="CF32" i="17"/>
  <c r="CF74" i="17" s="1"/>
  <c r="CF53" i="17"/>
  <c r="CG16" i="17"/>
  <c r="CG58" i="17" s="1"/>
  <c r="CG37" i="17"/>
  <c r="CG17" i="17"/>
  <c r="CG38" i="17"/>
  <c r="CG59" i="17"/>
  <c r="CG18" i="17"/>
  <c r="CG39" i="17"/>
  <c r="CG19" i="17"/>
  <c r="CG40" i="17"/>
  <c r="CG20" i="17"/>
  <c r="CG41" i="17"/>
  <c r="CG62" i="17" s="1"/>
  <c r="CG21" i="17"/>
  <c r="CG63" i="17" s="1"/>
  <c r="CG42" i="17"/>
  <c r="CG22" i="17"/>
  <c r="CG64" i="17" s="1"/>
  <c r="CG43" i="17"/>
  <c r="CG23" i="17"/>
  <c r="CG65" i="17" s="1"/>
  <c r="CG44" i="17"/>
  <c r="CG24" i="17"/>
  <c r="CG66" i="17" s="1"/>
  <c r="CG45" i="17"/>
  <c r="CG25" i="17"/>
  <c r="CG46" i="17"/>
  <c r="CG67" i="17"/>
  <c r="CG26" i="17"/>
  <c r="CG47" i="17"/>
  <c r="CG27" i="17"/>
  <c r="CG48" i="17"/>
  <c r="CG28" i="17"/>
  <c r="CG49" i="17"/>
  <c r="CG70" i="17" s="1"/>
  <c r="CG29" i="17"/>
  <c r="CG71" i="17" s="1"/>
  <c r="CG50" i="17"/>
  <c r="CG30" i="17"/>
  <c r="CG72" i="17" s="1"/>
  <c r="CG51" i="17"/>
  <c r="CG31" i="17"/>
  <c r="CG73" i="17" s="1"/>
  <c r="CG52" i="17"/>
  <c r="CG32" i="17"/>
  <c r="CG53" i="17"/>
  <c r="CH16" i="17"/>
  <c r="CH58" i="17" s="1"/>
  <c r="CH37" i="17"/>
  <c r="CH17" i="17"/>
  <c r="CH38" i="17"/>
  <c r="CH18" i="17"/>
  <c r="CH60" i="17" s="1"/>
  <c r="CH39" i="17"/>
  <c r="CH19" i="17"/>
  <c r="CH40" i="17"/>
  <c r="CH20" i="17"/>
  <c r="CH62" i="17" s="1"/>
  <c r="CH41" i="17"/>
  <c r="CH21" i="17"/>
  <c r="CH63" i="17" s="1"/>
  <c r="CH42" i="17"/>
  <c r="CH22" i="17"/>
  <c r="CH43" i="17"/>
  <c r="CH64" i="17"/>
  <c r="CH23" i="17"/>
  <c r="CH65" i="17" s="1"/>
  <c r="CH44" i="17"/>
  <c r="CH24" i="17"/>
  <c r="CH66" i="17" s="1"/>
  <c r="CH45" i="17"/>
  <c r="CH25" i="17"/>
  <c r="CH46" i="17"/>
  <c r="CH26" i="17"/>
  <c r="CH47" i="17"/>
  <c r="CH27" i="17"/>
  <c r="CH48" i="17"/>
  <c r="CH69" i="17" s="1"/>
  <c r="CH28" i="17"/>
  <c r="CH49" i="17"/>
  <c r="CH29" i="17"/>
  <c r="CH71" i="17" s="1"/>
  <c r="CH50" i="17"/>
  <c r="CH30" i="17"/>
  <c r="CH51" i="17"/>
  <c r="CH31" i="17"/>
  <c r="CH73" i="17" s="1"/>
  <c r="CH52" i="17"/>
  <c r="CH32" i="17"/>
  <c r="CH74" i="17" s="1"/>
  <c r="CH53" i="17"/>
  <c r="CI16" i="17"/>
  <c r="CI58" i="17" s="1"/>
  <c r="CI37" i="17"/>
  <c r="CI17" i="17"/>
  <c r="CI38" i="17"/>
  <c r="CI59" i="17"/>
  <c r="CI18" i="17"/>
  <c r="CI39" i="17"/>
  <c r="CI60" i="17" s="1"/>
  <c r="CI19" i="17"/>
  <c r="CI40" i="17"/>
  <c r="CI20" i="17"/>
  <c r="CI41" i="17"/>
  <c r="CI21" i="17"/>
  <c r="CI63" i="17" s="1"/>
  <c r="CI42" i="17"/>
  <c r="CI22" i="17"/>
  <c r="CI43" i="17"/>
  <c r="CI64" i="17"/>
  <c r="CI23" i="17"/>
  <c r="CI44" i="17"/>
  <c r="CI65" i="17" s="1"/>
  <c r="CI24" i="17"/>
  <c r="CI66" i="17" s="1"/>
  <c r="CI45" i="17"/>
  <c r="CI25" i="17"/>
  <c r="CI46" i="17"/>
  <c r="CI26" i="17"/>
  <c r="CI47" i="17"/>
  <c r="CI68" i="17" s="1"/>
  <c r="CI27" i="17"/>
  <c r="CI48" i="17"/>
  <c r="CI49" i="17"/>
  <c r="CI50" i="17"/>
  <c r="CI51" i="17"/>
  <c r="CI52" i="17"/>
  <c r="CI53" i="17"/>
  <c r="CI28" i="17"/>
  <c r="CI70" i="17" s="1"/>
  <c r="CI29" i="17"/>
  <c r="CI30" i="17"/>
  <c r="CI72" i="17" s="1"/>
  <c r="CI31" i="17"/>
  <c r="CI32" i="17"/>
  <c r="CI74" i="17" s="1"/>
  <c r="CJ16" i="17"/>
  <c r="CJ58" i="17" s="1"/>
  <c r="CJ37" i="17"/>
  <c r="CJ17" i="17"/>
  <c r="CJ59" i="17" s="1"/>
  <c r="CJ38" i="17"/>
  <c r="CJ18" i="17"/>
  <c r="CJ60" i="17" s="1"/>
  <c r="CJ39" i="17"/>
  <c r="CJ19" i="17"/>
  <c r="CJ40" i="17"/>
  <c r="CJ61" i="17"/>
  <c r="CJ20" i="17"/>
  <c r="CJ41" i="17"/>
  <c r="CJ42" i="17"/>
  <c r="CJ43" i="17"/>
  <c r="CJ44" i="17"/>
  <c r="CJ45" i="17"/>
  <c r="CJ46" i="17"/>
  <c r="CJ47" i="17"/>
  <c r="CJ68" i="17" s="1"/>
  <c r="CJ48" i="17"/>
  <c r="CJ49" i="17"/>
  <c r="CJ50" i="17"/>
  <c r="CJ51" i="17"/>
  <c r="CJ52" i="17"/>
  <c r="CJ53" i="17"/>
  <c r="CJ21" i="17"/>
  <c r="CJ22" i="17"/>
  <c r="CJ64" i="17" s="1"/>
  <c r="CJ23" i="17"/>
  <c r="CJ24" i="17"/>
  <c r="CJ66" i="17"/>
  <c r="CJ25" i="17"/>
  <c r="CJ67" i="17" s="1"/>
  <c r="CJ26" i="17"/>
  <c r="CJ27" i="17"/>
  <c r="CJ69" i="17"/>
  <c r="CJ28" i="17"/>
  <c r="CJ70" i="17"/>
  <c r="CJ29" i="17"/>
  <c r="CJ30" i="17"/>
  <c r="CJ31" i="17"/>
  <c r="CJ73" i="17" s="1"/>
  <c r="CJ32" i="17"/>
  <c r="CJ74" i="17"/>
  <c r="CK16" i="17"/>
  <c r="CK37" i="17"/>
  <c r="CK17" i="17"/>
  <c r="CK38" i="17"/>
  <c r="CK18" i="17"/>
  <c r="CK39" i="17"/>
  <c r="CK60" i="17" s="1"/>
  <c r="CK19" i="17"/>
  <c r="CK61" i="17" s="1"/>
  <c r="CK40" i="17"/>
  <c r="CK20" i="17"/>
  <c r="CK41" i="17"/>
  <c r="CK21" i="17"/>
  <c r="CK42" i="17"/>
  <c r="CK22" i="17"/>
  <c r="CK43" i="17"/>
  <c r="CK23" i="17"/>
  <c r="CK44" i="17"/>
  <c r="CK24" i="17"/>
  <c r="CK45" i="17"/>
  <c r="CK25" i="17"/>
  <c r="CK46" i="17"/>
  <c r="CK67" i="17" s="1"/>
  <c r="CK26" i="17"/>
  <c r="CK47" i="17"/>
  <c r="CK27" i="17"/>
  <c r="CK48" i="17"/>
  <c r="CK28" i="17"/>
  <c r="CK49" i="17"/>
  <c r="CK29" i="17"/>
  <c r="CK50" i="17"/>
  <c r="CK30" i="17"/>
  <c r="CK72" i="17" s="1"/>
  <c r="CK51" i="17"/>
  <c r="CK31" i="17"/>
  <c r="CK73" i="17" s="1"/>
  <c r="CK52" i="17"/>
  <c r="CK32" i="17"/>
  <c r="CK74" i="17" s="1"/>
  <c r="CK53" i="17"/>
  <c r="CL16" i="17"/>
  <c r="CL37" i="17"/>
  <c r="CL58" i="17" s="1"/>
  <c r="CL17" i="17"/>
  <c r="CL38" i="17"/>
  <c r="CL18" i="17"/>
  <c r="CL39" i="17"/>
  <c r="CL60" i="17" s="1"/>
  <c r="CL19" i="17"/>
  <c r="CL61" i="17" s="1"/>
  <c r="CL40" i="17"/>
  <c r="CL20" i="17"/>
  <c r="CL62" i="17" s="1"/>
  <c r="CL41" i="17"/>
  <c r="CL21" i="17"/>
  <c r="CL63" i="17" s="1"/>
  <c r="CL42" i="17"/>
  <c r="CL22" i="17"/>
  <c r="CL64" i="17" s="1"/>
  <c r="CL43" i="17"/>
  <c r="CL23" i="17"/>
  <c r="CL44" i="17"/>
  <c r="CL24" i="17"/>
  <c r="CL66" i="17" s="1"/>
  <c r="CL45" i="17"/>
  <c r="CL25" i="17"/>
  <c r="CL67" i="17" s="1"/>
  <c r="CL46" i="17"/>
  <c r="CL26" i="17"/>
  <c r="CL68" i="17" s="1"/>
  <c r="CL47" i="17"/>
  <c r="CL27" i="17"/>
  <c r="CL48" i="17"/>
  <c r="CL69" i="17" s="1"/>
  <c r="CL28" i="17"/>
  <c r="CL49" i="17"/>
  <c r="CL29" i="17"/>
  <c r="CL50" i="17"/>
  <c r="CL30" i="17"/>
  <c r="CL51" i="17"/>
  <c r="CL31" i="17"/>
  <c r="CL73" i="17" s="1"/>
  <c r="CL52" i="17"/>
  <c r="CL32" i="17"/>
  <c r="CL74" i="17" s="1"/>
  <c r="CL53" i="17"/>
  <c r="CM16" i="17"/>
  <c r="CM37" i="17"/>
  <c r="CM17" i="17"/>
  <c r="CM59" i="17" s="1"/>
  <c r="CM38" i="17"/>
  <c r="CM18" i="17"/>
  <c r="CM60" i="17" s="1"/>
  <c r="CM39" i="17"/>
  <c r="CM19" i="17"/>
  <c r="CM40" i="17"/>
  <c r="CM61" i="17"/>
  <c r="CM20" i="17"/>
  <c r="CM41" i="17"/>
  <c r="CM62" i="17" s="1"/>
  <c r="CM21" i="17"/>
  <c r="CM63" i="17" s="1"/>
  <c r="CM42" i="17"/>
  <c r="CM22" i="17"/>
  <c r="CM43" i="17"/>
  <c r="CM23" i="17"/>
  <c r="CM44" i="17"/>
  <c r="CM24" i="17"/>
  <c r="CM45" i="17"/>
  <c r="CM25" i="17"/>
  <c r="CM46" i="17"/>
  <c r="CM26" i="17"/>
  <c r="CM47" i="17"/>
  <c r="CM27" i="17"/>
  <c r="CM48" i="17"/>
  <c r="CM69" i="17" s="1"/>
  <c r="CM28" i="17"/>
  <c r="CM49" i="17"/>
  <c r="CM29" i="17"/>
  <c r="CM50" i="17"/>
  <c r="CM30" i="17"/>
  <c r="CM51" i="17"/>
  <c r="CM31" i="17"/>
  <c r="CM52" i="17"/>
  <c r="CM53" i="17"/>
  <c r="CM32" i="17"/>
  <c r="CM74" i="17" s="1"/>
  <c r="CN16" i="17"/>
  <c r="CN37" i="17"/>
  <c r="CN17" i="17"/>
  <c r="CN38" i="17"/>
  <c r="CN18" i="17"/>
  <c r="CN39" i="17"/>
  <c r="CN19" i="17"/>
  <c r="CN40" i="17"/>
  <c r="CN61" i="17" s="1"/>
  <c r="CN20" i="17"/>
  <c r="CN41" i="17"/>
  <c r="CN62" i="17"/>
  <c r="CN21" i="17"/>
  <c r="CN42" i="17"/>
  <c r="CN22" i="17"/>
  <c r="CN43" i="17"/>
  <c r="CN64" i="17" s="1"/>
  <c r="CN23" i="17"/>
  <c r="CN44" i="17"/>
  <c r="CN65" i="17" s="1"/>
  <c r="CN24" i="17"/>
  <c r="CN45" i="17"/>
  <c r="CN25" i="17"/>
  <c r="CN46" i="17"/>
  <c r="CN26" i="17"/>
  <c r="CN47" i="17"/>
  <c r="CN68" i="17" s="1"/>
  <c r="CN27" i="17"/>
  <c r="CN48" i="17"/>
  <c r="CN28" i="17"/>
  <c r="CN49" i="17"/>
  <c r="CN29" i="17"/>
  <c r="CN50" i="17"/>
  <c r="CN71" i="17" s="1"/>
  <c r="CN30" i="17"/>
  <c r="CN51" i="17"/>
  <c r="CN72" i="17" s="1"/>
  <c r="CN31" i="17"/>
  <c r="CN52" i="17"/>
  <c r="CN73" i="17"/>
  <c r="CN32" i="17"/>
  <c r="CN53" i="17"/>
  <c r="CO16" i="17"/>
  <c r="CO37" i="17"/>
  <c r="CO17" i="17"/>
  <c r="CO38" i="17"/>
  <c r="CO18" i="17"/>
  <c r="CO39" i="17"/>
  <c r="CO19" i="17"/>
  <c r="CO40" i="17"/>
  <c r="CO20" i="17"/>
  <c r="CO41" i="17"/>
  <c r="CO21" i="17"/>
  <c r="CO42" i="17"/>
  <c r="CO22" i="17"/>
  <c r="CO43" i="17"/>
  <c r="CO64" i="17" s="1"/>
  <c r="CO23" i="17"/>
  <c r="CO44" i="17"/>
  <c r="CO65" i="17"/>
  <c r="CO24" i="17"/>
  <c r="CO45" i="17"/>
  <c r="CO25" i="17"/>
  <c r="CO46" i="17"/>
  <c r="CO26" i="17"/>
  <c r="CO68" i="17" s="1"/>
  <c r="CO47" i="17"/>
  <c r="CO27" i="17"/>
  <c r="CO48" i="17"/>
  <c r="CO28" i="17"/>
  <c r="CO49" i="17"/>
  <c r="CO29" i="17"/>
  <c r="CO50" i="17"/>
  <c r="CO30" i="17"/>
  <c r="CO72" i="17" s="1"/>
  <c r="CO51" i="17"/>
  <c r="CO31" i="17"/>
  <c r="CO73" i="17" s="1"/>
  <c r="CO52" i="17"/>
  <c r="CO32" i="17"/>
  <c r="CO74" i="17" s="1"/>
  <c r="CO53" i="17"/>
  <c r="CP16" i="17"/>
  <c r="CP58" i="17" s="1"/>
  <c r="CP37" i="17"/>
  <c r="CP17" i="17"/>
  <c r="CP38" i="17"/>
  <c r="CP59" i="17" s="1"/>
  <c r="CP18" i="17"/>
  <c r="CP39" i="17"/>
  <c r="CP40" i="17"/>
  <c r="CP41" i="17"/>
  <c r="CP42" i="17"/>
  <c r="CP43" i="17"/>
  <c r="CP44" i="17"/>
  <c r="CP45" i="17"/>
  <c r="CP46" i="17"/>
  <c r="CP47" i="17"/>
  <c r="CP48" i="17"/>
  <c r="CP49" i="17"/>
  <c r="CP50" i="17"/>
  <c r="CP51" i="17"/>
  <c r="CP52" i="17"/>
  <c r="CP53" i="17"/>
  <c r="CP19" i="17"/>
  <c r="CP20" i="17"/>
  <c r="CP62" i="17" s="1"/>
  <c r="CP21" i="17"/>
  <c r="CP22" i="17"/>
  <c r="CP64" i="17"/>
  <c r="CP23" i="17"/>
  <c r="CP65" i="17"/>
  <c r="CP24" i="17"/>
  <c r="CP25" i="17"/>
  <c r="CP26" i="17"/>
  <c r="CP68" i="17"/>
  <c r="CP27" i="17"/>
  <c r="CP69" i="17"/>
  <c r="CP28" i="17"/>
  <c r="CP70" i="17" s="1"/>
  <c r="CP29" i="17"/>
  <c r="CP30" i="17"/>
  <c r="CP72" i="17"/>
  <c r="CP31" i="17"/>
  <c r="CP73" i="17"/>
  <c r="CP32" i="17"/>
  <c r="CQ16" i="17"/>
  <c r="CQ58" i="17" s="1"/>
  <c r="CQ37" i="17"/>
  <c r="CQ17" i="17"/>
  <c r="CQ59" i="17" s="1"/>
  <c r="CQ38" i="17"/>
  <c r="CQ18" i="17"/>
  <c r="CQ60" i="17" s="1"/>
  <c r="CQ39" i="17"/>
  <c r="CQ19" i="17"/>
  <c r="CQ40" i="17"/>
  <c r="CQ20" i="17"/>
  <c r="CQ41" i="17"/>
  <c r="CQ21" i="17"/>
  <c r="CQ42" i="17"/>
  <c r="CQ22" i="17"/>
  <c r="CQ43" i="17"/>
  <c r="CQ23" i="17"/>
  <c r="CQ44" i="17"/>
  <c r="CQ65" i="17" s="1"/>
  <c r="CQ24" i="17"/>
  <c r="CQ45" i="17"/>
  <c r="CQ66" i="17"/>
  <c r="CQ25" i="17"/>
  <c r="CQ67" i="17" s="1"/>
  <c r="CQ46" i="17"/>
  <c r="CQ26" i="17"/>
  <c r="CQ47" i="17"/>
  <c r="CQ27" i="17"/>
  <c r="CQ48" i="17"/>
  <c r="CQ28" i="17"/>
  <c r="CQ49" i="17"/>
  <c r="CQ70" i="17"/>
  <c r="CQ29" i="17"/>
  <c r="CQ50" i="17"/>
  <c r="CQ30" i="17"/>
  <c r="CQ51" i="17"/>
  <c r="CQ31" i="17"/>
  <c r="CQ52" i="17"/>
  <c r="CQ73" i="17" s="1"/>
  <c r="CQ32" i="17"/>
  <c r="CQ74" i="17" s="1"/>
  <c r="CQ53" i="17"/>
  <c r="CR16" i="17"/>
  <c r="CR58" i="17" s="1"/>
  <c r="CR37" i="17"/>
  <c r="CR17" i="17"/>
  <c r="CR59" i="17" s="1"/>
  <c r="CR38" i="17"/>
  <c r="CR18" i="17"/>
  <c r="CR39" i="17"/>
  <c r="CR60" i="17"/>
  <c r="CR19" i="17"/>
  <c r="CR40" i="17"/>
  <c r="CR61" i="17" s="1"/>
  <c r="CR20" i="17"/>
  <c r="CR41" i="17"/>
  <c r="CR21" i="17"/>
  <c r="CR63" i="17" s="1"/>
  <c r="CR42" i="17"/>
  <c r="CR22" i="17"/>
  <c r="CR43" i="17"/>
  <c r="CR64" i="17" s="1"/>
  <c r="CR23" i="17"/>
  <c r="CR65" i="17" s="1"/>
  <c r="CR44" i="17"/>
  <c r="CR24" i="17"/>
  <c r="CR66" i="17" s="1"/>
  <c r="CR45" i="17"/>
  <c r="CR25" i="17"/>
  <c r="CR46" i="17"/>
  <c r="CR67" i="17"/>
  <c r="CR26" i="17"/>
  <c r="CR47" i="17"/>
  <c r="CR27" i="17"/>
  <c r="CR48" i="17"/>
  <c r="CR28" i="17"/>
  <c r="CR49" i="17"/>
  <c r="CR29" i="17"/>
  <c r="CR50" i="17"/>
  <c r="CR71" i="17" s="1"/>
  <c r="CR30" i="17"/>
  <c r="CR72" i="17" s="1"/>
  <c r="CR51" i="17"/>
  <c r="CR31" i="17"/>
  <c r="CR52" i="17"/>
  <c r="CR32" i="17"/>
  <c r="CR53" i="17"/>
  <c r="CS16" i="17"/>
  <c r="CS58" i="17" s="1"/>
  <c r="CS37" i="17"/>
  <c r="CS17" i="17"/>
  <c r="CS59" i="17" s="1"/>
  <c r="CS38" i="17"/>
  <c r="CS18" i="17"/>
  <c r="CS60" i="17" s="1"/>
  <c r="CS39" i="17"/>
  <c r="CS19" i="17"/>
  <c r="CS61" i="17" s="1"/>
  <c r="CS40" i="17"/>
  <c r="CS20" i="17"/>
  <c r="CS62" i="17" s="1"/>
  <c r="CS41" i="17"/>
  <c r="CS21" i="17"/>
  <c r="CS42" i="17"/>
  <c r="CS22" i="17"/>
  <c r="CS43" i="17"/>
  <c r="CS23" i="17"/>
  <c r="CS65" i="17" s="1"/>
  <c r="CS44" i="17"/>
  <c r="CS24" i="17"/>
  <c r="CS45" i="17"/>
  <c r="CS25" i="17"/>
  <c r="CS46" i="17"/>
  <c r="CS67" i="17"/>
  <c r="CS26" i="17"/>
  <c r="CS47" i="17"/>
  <c r="CS27" i="17"/>
  <c r="CS48" i="17"/>
  <c r="CS28" i="17"/>
  <c r="CS49" i="17"/>
  <c r="CS70" i="17" s="1"/>
  <c r="CS29" i="17"/>
  <c r="CS50" i="17"/>
  <c r="CS30" i="17"/>
  <c r="CS51" i="17"/>
  <c r="CS31" i="17"/>
  <c r="CS52" i="17"/>
  <c r="CS73" i="17" s="1"/>
  <c r="CS32" i="17"/>
  <c r="CS74" i="17" s="1"/>
  <c r="CS53" i="17"/>
  <c r="CT16" i="17"/>
  <c r="CT58" i="17" s="1"/>
  <c r="CT37" i="17"/>
  <c r="CT17" i="17"/>
  <c r="CT59" i="17" s="1"/>
  <c r="CT38" i="17"/>
  <c r="CT18" i="17"/>
  <c r="CT39" i="17"/>
  <c r="CT19" i="17"/>
  <c r="CT61" i="17" s="1"/>
  <c r="CT40" i="17"/>
  <c r="CT20" i="17"/>
  <c r="CT41" i="17"/>
  <c r="CT21" i="17"/>
  <c r="CT42" i="17"/>
  <c r="CT22" i="17"/>
  <c r="CT43" i="17"/>
  <c r="CT23" i="17"/>
  <c r="CT44" i="17"/>
  <c r="CT24" i="17"/>
  <c r="CT45" i="17"/>
  <c r="CT25" i="17"/>
  <c r="CT46" i="17"/>
  <c r="CT67" i="17"/>
  <c r="CT26" i="17"/>
  <c r="CT68" i="17" s="1"/>
  <c r="CT47" i="17"/>
  <c r="CT27" i="17"/>
  <c r="CT48" i="17"/>
  <c r="CT28" i="17"/>
  <c r="CT49" i="17"/>
  <c r="CT29" i="17"/>
  <c r="CT50" i="17"/>
  <c r="CT71" i="17" s="1"/>
  <c r="CT30" i="17"/>
  <c r="CT51" i="17"/>
  <c r="CT52" i="17"/>
  <c r="CT53" i="17"/>
  <c r="CT31" i="17"/>
  <c r="CT73" i="17" s="1"/>
  <c r="CT32" i="17"/>
  <c r="CT74" i="17" s="1"/>
  <c r="CU16" i="17"/>
  <c r="CU37" i="17"/>
  <c r="CU17" i="17"/>
  <c r="CU38" i="17"/>
  <c r="CU18" i="17"/>
  <c r="CU60" i="17" s="1"/>
  <c r="CU39" i="17"/>
  <c r="CU19" i="17"/>
  <c r="CU40" i="17"/>
  <c r="CU61" i="17" s="1"/>
  <c r="CU20" i="17"/>
  <c r="CU62" i="17" s="1"/>
  <c r="CU41" i="17"/>
  <c r="CU21" i="17"/>
  <c r="CU63" i="17" s="1"/>
  <c r="CU42" i="17"/>
  <c r="CU22" i="17"/>
  <c r="CU64" i="17" s="1"/>
  <c r="CU43" i="17"/>
  <c r="CU23" i="17"/>
  <c r="CU44" i="17"/>
  <c r="CU24" i="17"/>
  <c r="CU45" i="17"/>
  <c r="CU66" i="17"/>
  <c r="CU25" i="17"/>
  <c r="CU67" i="17" s="1"/>
  <c r="CU46" i="17"/>
  <c r="CU26" i="17"/>
  <c r="CU47" i="17"/>
  <c r="CU27" i="17"/>
  <c r="CU48" i="17"/>
  <c r="CU28" i="17"/>
  <c r="CU49" i="17"/>
  <c r="CU70" i="17" s="1"/>
  <c r="CU29" i="17"/>
  <c r="CU71" i="17" s="1"/>
  <c r="CU50" i="17"/>
  <c r="CU30" i="17"/>
  <c r="CU72" i="17" s="1"/>
  <c r="CU51" i="17"/>
  <c r="CU31" i="17"/>
  <c r="CU52" i="17"/>
  <c r="CU32" i="17"/>
  <c r="CU74" i="17" s="1"/>
  <c r="CU53" i="17"/>
  <c r="CV16" i="17"/>
  <c r="CV37" i="17"/>
  <c r="CV38" i="17"/>
  <c r="CV39" i="17"/>
  <c r="CV40" i="17"/>
  <c r="CV41" i="17"/>
  <c r="CV42" i="17"/>
  <c r="CV43" i="17"/>
  <c r="CV44" i="17"/>
  <c r="CV45" i="17"/>
  <c r="CV46" i="17"/>
  <c r="CV47" i="17"/>
  <c r="CV48" i="17"/>
  <c r="CV49" i="17"/>
  <c r="CV50" i="17"/>
  <c r="CV51" i="17"/>
  <c r="CV52" i="17"/>
  <c r="CV53" i="17"/>
  <c r="CV17" i="17"/>
  <c r="CV18" i="17"/>
  <c r="CV60" i="17" s="1"/>
  <c r="CV19" i="17"/>
  <c r="CV20" i="17"/>
  <c r="CV62" i="17"/>
  <c r="CV21" i="17"/>
  <c r="CV63" i="17" s="1"/>
  <c r="CV22" i="17"/>
  <c r="CV23" i="17"/>
  <c r="CV65" i="17" s="1"/>
  <c r="CV24" i="17"/>
  <c r="CV66" i="17" s="1"/>
  <c r="CV25" i="17"/>
  <c r="CV67" i="17" s="1"/>
  <c r="CV26" i="17"/>
  <c r="CV27" i="17"/>
  <c r="CV28" i="17"/>
  <c r="CV70" i="17" s="1"/>
  <c r="CV29" i="17"/>
  <c r="CV71" i="17" s="1"/>
  <c r="CV30" i="17"/>
  <c r="CV72" i="17" s="1"/>
  <c r="CV31" i="17"/>
  <c r="CV73" i="17" s="1"/>
  <c r="CV32" i="17"/>
  <c r="CV74" i="17"/>
  <c r="CW16" i="17"/>
  <c r="CW37" i="17"/>
  <c r="CW17" i="17"/>
  <c r="CW38" i="17"/>
  <c r="CW59" i="17" s="1"/>
  <c r="CW18" i="17"/>
  <c r="CW39" i="17"/>
  <c r="CW19" i="17"/>
  <c r="CW40" i="17"/>
  <c r="CW20" i="17"/>
  <c r="CW41" i="17"/>
  <c r="CW62" i="17"/>
  <c r="CW21" i="17"/>
  <c r="CW63" i="17" s="1"/>
  <c r="CW42" i="17"/>
  <c r="CW22" i="17"/>
  <c r="CW43" i="17"/>
  <c r="CW23" i="17"/>
  <c r="CW44" i="17"/>
  <c r="CW24" i="17"/>
  <c r="CW45" i="17"/>
  <c r="CW66" i="17" s="1"/>
  <c r="CW25" i="17"/>
  <c r="CW67" i="17" s="1"/>
  <c r="CW46" i="17"/>
  <c r="CW26" i="17"/>
  <c r="CW68" i="17" s="1"/>
  <c r="CW47" i="17"/>
  <c r="CW27" i="17"/>
  <c r="CW48" i="17"/>
  <c r="CW28" i="17"/>
  <c r="CW70" i="17" s="1"/>
  <c r="CW49" i="17"/>
  <c r="CW29" i="17"/>
  <c r="CW50" i="17"/>
  <c r="CW30" i="17"/>
  <c r="CW72" i="17" s="1"/>
  <c r="CW51" i="17"/>
  <c r="CW31" i="17"/>
  <c r="CW52" i="17"/>
  <c r="CW73" i="17" s="1"/>
  <c r="CW32" i="17"/>
  <c r="CW74" i="17" s="1"/>
  <c r="CW53" i="17"/>
  <c r="CX16" i="17"/>
  <c r="CX58" i="17" s="1"/>
  <c r="CX37" i="17"/>
  <c r="CX17" i="17"/>
  <c r="CX59" i="17" s="1"/>
  <c r="CX38" i="17"/>
  <c r="CX18" i="17"/>
  <c r="CX39" i="17"/>
  <c r="CX19" i="17"/>
  <c r="CX61" i="17" s="1"/>
  <c r="CX40" i="17"/>
  <c r="CX20" i="17"/>
  <c r="CX62" i="17" s="1"/>
  <c r="CX41" i="17"/>
  <c r="CX21" i="17"/>
  <c r="CX42" i="17"/>
  <c r="CX22" i="17"/>
  <c r="CX64" i="17" s="1"/>
  <c r="CX43" i="17"/>
  <c r="CX23" i="17"/>
  <c r="CX44" i="17"/>
  <c r="CX24" i="17"/>
  <c r="CX66" i="17" s="1"/>
  <c r="CX45" i="17"/>
  <c r="CX25" i="17"/>
  <c r="CX46" i="17"/>
  <c r="CX67" i="17" s="1"/>
  <c r="CX26" i="17"/>
  <c r="CX68" i="17" s="1"/>
  <c r="CX47" i="17"/>
  <c r="CX27" i="17"/>
  <c r="CX69" i="17" s="1"/>
  <c r="CX48" i="17"/>
  <c r="CX28" i="17"/>
  <c r="CX70" i="17" s="1"/>
  <c r="CX49" i="17"/>
  <c r="CX29" i="17"/>
  <c r="CX50" i="17"/>
  <c r="CX30" i="17"/>
  <c r="CX51" i="17"/>
  <c r="CX72" i="17"/>
  <c r="CX31" i="17"/>
  <c r="CX73" i="17" s="1"/>
  <c r="CX52" i="17"/>
  <c r="CX32" i="17"/>
  <c r="CX53" i="17"/>
  <c r="CY16" i="17"/>
  <c r="CY37" i="17"/>
  <c r="CY17" i="17"/>
  <c r="CY38" i="17"/>
  <c r="CY59" i="17" s="1"/>
  <c r="CY18" i="17"/>
  <c r="CY60" i="17" s="1"/>
  <c r="CY39" i="17"/>
  <c r="CY19" i="17"/>
  <c r="CY61" i="17" s="1"/>
  <c r="CY40" i="17"/>
  <c r="CY20" i="17"/>
  <c r="CY41" i="17"/>
  <c r="CY21" i="17"/>
  <c r="CY63" i="17" s="1"/>
  <c r="CY42" i="17"/>
  <c r="CY22" i="17"/>
  <c r="CY43" i="17"/>
  <c r="CY23" i="17"/>
  <c r="CY65" i="17" s="1"/>
  <c r="CY44" i="17"/>
  <c r="CY24" i="17"/>
  <c r="CY45" i="17"/>
  <c r="CY66" i="17" s="1"/>
  <c r="CY25" i="17"/>
  <c r="CY67" i="17" s="1"/>
  <c r="CY46" i="17"/>
  <c r="CY26" i="17"/>
  <c r="CY68" i="17" s="1"/>
  <c r="CY47" i="17"/>
  <c r="CY27" i="17"/>
  <c r="CY69" i="17" s="1"/>
  <c r="CY48" i="17"/>
  <c r="CY28" i="17"/>
  <c r="CY49" i="17"/>
  <c r="CY29" i="17"/>
  <c r="CY50" i="17"/>
  <c r="CY71" i="17"/>
  <c r="CY30" i="17"/>
  <c r="CY72" i="17" s="1"/>
  <c r="CY51" i="17"/>
  <c r="CY31" i="17"/>
  <c r="CY52" i="17"/>
  <c r="CY32" i="17"/>
  <c r="CY53" i="17"/>
  <c r="CZ16" i="17"/>
  <c r="CZ37" i="17"/>
  <c r="CZ58" i="17" s="1"/>
  <c r="CZ17" i="17"/>
  <c r="CZ59" i="17" s="1"/>
  <c r="CZ38" i="17"/>
  <c r="CZ18" i="17"/>
  <c r="CZ60" i="17" s="1"/>
  <c r="CZ39" i="17"/>
  <c r="CZ19" i="17"/>
  <c r="CZ40" i="17"/>
  <c r="CZ20" i="17"/>
  <c r="CZ62" i="17" s="1"/>
  <c r="CZ41" i="17"/>
  <c r="CZ21" i="17"/>
  <c r="CZ42" i="17"/>
  <c r="CZ22" i="17"/>
  <c r="CZ43" i="17"/>
  <c r="CZ23" i="17"/>
  <c r="CZ44" i="17"/>
  <c r="CZ65" i="17" s="1"/>
  <c r="CZ24" i="17"/>
  <c r="CZ66" i="17" s="1"/>
  <c r="CZ45" i="17"/>
  <c r="CZ25" i="17"/>
  <c r="CZ67" i="17" s="1"/>
  <c r="CZ46" i="17"/>
  <c r="CZ26" i="17"/>
  <c r="CZ47" i="17"/>
  <c r="CZ27" i="17"/>
  <c r="CZ69" i="17" s="1"/>
  <c r="CZ48" i="17"/>
  <c r="CZ28" i="17"/>
  <c r="CZ49" i="17"/>
  <c r="CZ29" i="17"/>
  <c r="CZ71" i="17" s="1"/>
  <c r="CZ50" i="17"/>
  <c r="CZ30" i="17"/>
  <c r="CZ51" i="17"/>
  <c r="CZ72" i="17" s="1"/>
  <c r="CZ31" i="17"/>
  <c r="CZ73" i="17" s="1"/>
  <c r="CZ52" i="17"/>
  <c r="CZ32" i="17"/>
  <c r="CZ74" i="17" s="1"/>
  <c r="CZ53" i="17"/>
  <c r="DA16" i="17"/>
  <c r="DA37" i="17"/>
  <c r="DA17" i="17"/>
  <c r="DA38" i="17"/>
  <c r="DA18" i="17"/>
  <c r="DA39" i="17"/>
  <c r="DA60" i="17"/>
  <c r="DA19" i="17"/>
  <c r="DA61" i="17" s="1"/>
  <c r="DA40" i="17"/>
  <c r="DA20" i="17"/>
  <c r="DA41" i="17"/>
  <c r="DA21" i="17"/>
  <c r="DA42" i="17"/>
  <c r="DA43" i="17"/>
  <c r="DA44" i="17"/>
  <c r="DA45" i="17"/>
  <c r="DA46" i="17"/>
  <c r="DA47" i="17"/>
  <c r="DA48" i="17"/>
  <c r="DA49" i="17"/>
  <c r="DA50" i="17"/>
  <c r="DA51" i="17"/>
  <c r="DA52" i="17"/>
  <c r="DA53" i="17"/>
  <c r="DA22" i="17"/>
  <c r="DA23" i="17"/>
  <c r="DA65" i="17"/>
  <c r="DA24" i="17"/>
  <c r="DA66" i="17" s="1"/>
  <c r="DA25" i="17"/>
  <c r="DA67" i="17" s="1"/>
  <c r="DA26" i="17"/>
  <c r="DA68" i="17" s="1"/>
  <c r="DA27" i="17"/>
  <c r="DA69" i="17" s="1"/>
  <c r="DA28" i="17"/>
  <c r="DA70" i="17" s="1"/>
  <c r="DA29" i="17"/>
  <c r="DA30" i="17"/>
  <c r="DA72" i="17" s="1"/>
  <c r="DA31" i="17"/>
  <c r="DA73" i="17" s="1"/>
  <c r="DA32" i="17"/>
  <c r="DB16" i="17"/>
  <c r="DB37" i="17"/>
  <c r="DB58" i="17" s="1"/>
  <c r="DB17" i="17"/>
  <c r="DB59" i="17" s="1"/>
  <c r="DB38" i="17"/>
  <c r="DB18" i="17"/>
  <c r="DB60" i="17" s="1"/>
  <c r="DB39" i="17"/>
  <c r="DB19" i="17"/>
  <c r="DB61" i="17" s="1"/>
  <c r="DB40" i="17"/>
  <c r="DB20" i="17"/>
  <c r="DB62" i="17" s="1"/>
  <c r="DB41" i="17"/>
  <c r="DB21" i="17"/>
  <c r="DB42" i="17"/>
  <c r="DB63" i="17"/>
  <c r="DB22" i="17"/>
  <c r="DB43" i="17"/>
  <c r="DB23" i="17"/>
  <c r="DB44" i="17"/>
  <c r="DB24" i="17"/>
  <c r="DB66" i="17" s="1"/>
  <c r="DB45" i="17"/>
  <c r="DB25" i="17"/>
  <c r="DB46" i="17"/>
  <c r="DB26" i="17"/>
  <c r="DB68" i="17" s="1"/>
  <c r="DB47" i="17"/>
  <c r="DB27" i="17"/>
  <c r="DB48" i="17"/>
  <c r="DB28" i="17"/>
  <c r="DB49" i="17"/>
  <c r="DB70" i="17"/>
  <c r="DB29" i="17"/>
  <c r="DB71" i="17" s="1"/>
  <c r="DB50" i="17"/>
  <c r="DB30" i="17"/>
  <c r="DB51" i="17"/>
  <c r="DB31" i="17"/>
  <c r="DB73" i="17" s="1"/>
  <c r="DB52" i="17"/>
  <c r="DB32" i="17"/>
  <c r="DB74" i="17" s="1"/>
  <c r="DB53" i="17"/>
  <c r="DC16" i="17"/>
  <c r="DC37" i="17"/>
  <c r="DC17" i="17"/>
  <c r="DC59" i="17" s="1"/>
  <c r="DC38" i="17"/>
  <c r="DC18" i="17"/>
  <c r="DC39" i="17"/>
  <c r="DC60" i="17"/>
  <c r="DC19" i="17"/>
  <c r="DC40" i="17"/>
  <c r="DC20" i="17"/>
  <c r="DC41" i="17"/>
  <c r="DC21" i="17"/>
  <c r="DC42" i="17"/>
  <c r="DC22" i="17"/>
  <c r="DC43" i="17"/>
  <c r="DC64" i="17" s="1"/>
  <c r="DC23" i="17"/>
  <c r="DC44" i="17"/>
  <c r="DC45" i="17"/>
  <c r="DC46" i="17"/>
  <c r="DC47" i="17"/>
  <c r="DC48" i="17"/>
  <c r="DC49" i="17"/>
  <c r="DC50" i="17"/>
  <c r="DC51" i="17"/>
  <c r="DC52" i="17"/>
  <c r="DC53" i="17"/>
  <c r="DC24" i="17"/>
  <c r="DC25" i="17"/>
  <c r="DC26" i="17"/>
  <c r="DC68" i="17" s="1"/>
  <c r="DC27" i="17"/>
  <c r="DC69" i="17" s="1"/>
  <c r="DC28" i="17"/>
  <c r="DC29" i="17"/>
  <c r="DC30" i="17"/>
  <c r="DC72" i="17" s="1"/>
  <c r="DC31" i="17"/>
  <c r="DC73" i="17" s="1"/>
  <c r="DC32" i="17"/>
  <c r="DD16" i="17"/>
  <c r="DD37" i="17"/>
  <c r="DD17" i="17"/>
  <c r="DD38" i="17"/>
  <c r="DD18" i="17"/>
  <c r="DD60" i="17" s="1"/>
  <c r="DD39" i="17"/>
  <c r="DD19" i="17"/>
  <c r="DD61" i="17" s="1"/>
  <c r="DD40" i="17"/>
  <c r="DD20" i="17"/>
  <c r="DD41" i="17"/>
  <c r="DD62" i="17"/>
  <c r="DD21" i="17"/>
  <c r="DD42" i="17"/>
  <c r="DD22" i="17"/>
  <c r="DD43" i="17"/>
  <c r="DD23" i="17"/>
  <c r="DD44" i="17"/>
  <c r="DD24" i="17"/>
  <c r="DD45" i="17"/>
  <c r="DD66" i="17" s="1"/>
  <c r="DD25" i="17"/>
  <c r="DD67" i="17" s="1"/>
  <c r="DD46" i="17"/>
  <c r="DD26" i="17"/>
  <c r="DD68" i="17" s="1"/>
  <c r="DD47" i="17"/>
  <c r="DD27" i="17"/>
  <c r="DD69" i="17" s="1"/>
  <c r="DD48" i="17"/>
  <c r="DD28" i="17"/>
  <c r="DD70" i="17" s="1"/>
  <c r="DD49" i="17"/>
  <c r="DD29" i="17"/>
  <c r="DD50" i="17"/>
  <c r="DD71" i="17" s="1"/>
  <c r="DD30" i="17"/>
  <c r="DD72" i="17" s="1"/>
  <c r="DD51" i="17"/>
  <c r="DD31" i="17"/>
  <c r="DD52" i="17"/>
  <c r="DD73" i="17" s="1"/>
  <c r="DD32" i="17"/>
  <c r="DD53" i="17"/>
  <c r="DE16" i="17"/>
  <c r="DE37" i="17"/>
  <c r="DE17" i="17"/>
  <c r="DE38" i="17"/>
  <c r="DE18" i="17"/>
  <c r="DE39" i="17"/>
  <c r="DE60" i="17" s="1"/>
  <c r="DE19" i="17"/>
  <c r="DE61" i="17" s="1"/>
  <c r="DE40" i="17"/>
  <c r="DE20" i="17"/>
  <c r="DE62" i="17" s="1"/>
  <c r="DE41" i="17"/>
  <c r="DE21" i="17"/>
  <c r="DE63" i="17" s="1"/>
  <c r="DE42" i="17"/>
  <c r="DE22" i="17"/>
  <c r="DE64" i="17" s="1"/>
  <c r="DE43" i="17"/>
  <c r="DE23" i="17"/>
  <c r="DE44" i="17"/>
  <c r="DE65" i="17" s="1"/>
  <c r="DE24" i="17"/>
  <c r="DE66" i="17" s="1"/>
  <c r="DE45" i="17"/>
  <c r="DE25" i="17"/>
  <c r="DE46" i="17"/>
  <c r="DE26" i="17"/>
  <c r="DE47" i="17"/>
  <c r="DE27" i="17"/>
  <c r="DE48" i="17"/>
  <c r="DE28" i="17"/>
  <c r="DE49" i="17"/>
  <c r="DE29" i="17"/>
  <c r="DE50" i="17"/>
  <c r="DE71" i="17" s="1"/>
  <c r="DE30" i="17"/>
  <c r="DE72" i="17" s="1"/>
  <c r="DE51" i="17"/>
  <c r="DE31" i="17"/>
  <c r="DE73" i="17" s="1"/>
  <c r="DE52" i="17"/>
  <c r="DE32" i="17"/>
  <c r="DE74" i="17" s="1"/>
  <c r="DE53" i="17"/>
  <c r="DF16" i="17"/>
  <c r="DF58" i="17" s="1"/>
  <c r="DF37" i="17"/>
  <c r="DF17" i="17"/>
  <c r="DF38" i="17"/>
  <c r="DF18" i="17"/>
  <c r="DF60" i="17" s="1"/>
  <c r="DF39" i="17"/>
  <c r="DF19" i="17"/>
  <c r="DF40" i="17"/>
  <c r="DF20" i="17"/>
  <c r="DF41" i="17"/>
  <c r="DF21" i="17"/>
  <c r="DF63" i="17" s="1"/>
  <c r="DF42" i="17"/>
  <c r="DF22" i="17"/>
  <c r="DF43" i="17"/>
  <c r="DF23" i="17"/>
  <c r="DF44" i="17"/>
  <c r="DF65" i="17"/>
  <c r="DF24" i="17"/>
  <c r="DF66" i="17" s="1"/>
  <c r="DF45" i="17"/>
  <c r="DF25" i="17"/>
  <c r="DF46" i="17"/>
  <c r="DF26" i="17"/>
  <c r="DF68" i="17" s="1"/>
  <c r="DF47" i="17"/>
  <c r="DF27" i="17"/>
  <c r="DF48" i="17"/>
  <c r="DF69" i="17" s="1"/>
  <c r="DF28" i="17"/>
  <c r="DF49" i="17"/>
  <c r="DF29" i="17"/>
  <c r="DF71" i="17" s="1"/>
  <c r="DF50" i="17"/>
  <c r="DF30" i="17"/>
  <c r="DF51" i="17"/>
  <c r="DF31" i="17"/>
  <c r="DF73" i="17" s="1"/>
  <c r="DF52" i="17"/>
  <c r="DF32" i="17"/>
  <c r="DF53" i="17"/>
  <c r="DG16" i="17"/>
  <c r="DG58" i="17" s="1"/>
  <c r="DG37" i="17"/>
  <c r="DG17" i="17"/>
  <c r="DG38" i="17"/>
  <c r="DG18" i="17"/>
  <c r="DG60" i="17" s="1"/>
  <c r="DG39" i="17"/>
  <c r="DG19" i="17"/>
  <c r="DG40" i="17"/>
  <c r="DG20" i="17"/>
  <c r="DG41" i="17"/>
  <c r="DG21" i="17"/>
  <c r="DG63" i="17" s="1"/>
  <c r="DG42" i="17"/>
  <c r="DG22" i="17"/>
  <c r="DG43" i="17"/>
  <c r="DG64" i="17" s="1"/>
  <c r="DG23" i="17"/>
  <c r="DG65" i="17" s="1"/>
  <c r="DG44" i="17"/>
  <c r="DG24" i="17"/>
  <c r="DG45" i="17"/>
  <c r="DG66" i="17" s="1"/>
  <c r="DG25" i="17"/>
  <c r="DG67" i="17" s="1"/>
  <c r="DG46" i="17"/>
  <c r="DG26" i="17"/>
  <c r="DG68" i="17" s="1"/>
  <c r="DG47" i="17"/>
  <c r="DG27" i="17"/>
  <c r="DG48" i="17"/>
  <c r="DG28" i="17"/>
  <c r="DG70" i="17" s="1"/>
  <c r="DG49" i="17"/>
  <c r="DG29" i="17"/>
  <c r="DG50" i="17"/>
  <c r="DG30" i="17"/>
  <c r="DG72" i="17" s="1"/>
  <c r="DG51" i="17"/>
  <c r="DG31" i="17"/>
  <c r="DG52" i="17"/>
  <c r="DG32" i="17"/>
  <c r="DG74" i="17" s="1"/>
  <c r="DG53" i="17"/>
  <c r="DH16" i="17"/>
  <c r="DH37" i="17"/>
  <c r="DH17" i="17"/>
  <c r="DH38" i="17"/>
  <c r="DH18" i="17"/>
  <c r="DH39" i="17"/>
  <c r="DH19" i="17"/>
  <c r="DH40" i="17"/>
  <c r="DH61" i="17"/>
  <c r="DH20" i="17"/>
  <c r="DH41" i="17"/>
  <c r="DH21" i="17"/>
  <c r="DH42" i="17"/>
  <c r="DH22" i="17"/>
  <c r="DH43" i="17"/>
  <c r="DH23" i="17"/>
  <c r="DH44" i="17"/>
  <c r="DH24" i="17"/>
  <c r="DH45" i="17"/>
  <c r="DH25" i="17"/>
  <c r="DH46" i="17"/>
  <c r="DH67" i="17" s="1"/>
  <c r="DH26" i="17"/>
  <c r="DH68" i="17" s="1"/>
  <c r="DH47" i="17"/>
  <c r="DH27" i="17"/>
  <c r="DH69" i="17" s="1"/>
  <c r="DH48" i="17"/>
  <c r="DH28" i="17"/>
  <c r="DH49" i="17"/>
  <c r="DH29" i="17"/>
  <c r="DH71" i="17" s="1"/>
  <c r="DH50" i="17"/>
  <c r="DH30" i="17"/>
  <c r="DH72" i="17" s="1"/>
  <c r="DH51" i="17"/>
  <c r="DH31" i="17"/>
  <c r="DH73" i="17" s="1"/>
  <c r="DH52" i="17"/>
  <c r="DH32" i="17"/>
  <c r="DH53" i="17"/>
  <c r="DH74" i="17"/>
  <c r="DI16" i="17"/>
  <c r="DI37" i="17"/>
  <c r="DI17" i="17"/>
  <c r="DI38" i="17"/>
  <c r="DI18" i="17"/>
  <c r="DI39" i="17"/>
  <c r="DI19" i="17"/>
  <c r="DI40" i="17"/>
  <c r="DI61" i="17" s="1"/>
  <c r="DI20" i="17"/>
  <c r="DI62" i="17" s="1"/>
  <c r="DI41" i="17"/>
  <c r="DI21" i="17"/>
  <c r="DI42" i="17"/>
  <c r="DI22" i="17"/>
  <c r="DI43" i="17"/>
  <c r="DI64" i="17"/>
  <c r="DI23" i="17"/>
  <c r="DI65" i="17" s="1"/>
  <c r="DI44" i="17"/>
  <c r="DI24" i="17"/>
  <c r="DI45" i="17"/>
  <c r="DI25" i="17"/>
  <c r="DI67" i="17" s="1"/>
  <c r="DI46" i="17"/>
  <c r="DI26" i="17"/>
  <c r="DI47" i="17"/>
  <c r="DI68" i="17" s="1"/>
  <c r="DI27" i="17"/>
  <c r="DI48" i="17"/>
  <c r="DI28" i="17"/>
  <c r="DI70" i="17" s="1"/>
  <c r="DI49" i="17"/>
  <c r="DI29" i="17"/>
  <c r="DI50" i="17"/>
  <c r="DI30" i="17"/>
  <c r="DI72" i="17" s="1"/>
  <c r="DI51" i="17"/>
  <c r="DI31" i="17"/>
  <c r="DI52" i="17"/>
  <c r="DI32" i="17"/>
  <c r="DI74" i="17" s="1"/>
  <c r="DI53" i="17"/>
  <c r="DJ16" i="17"/>
  <c r="DJ37" i="17"/>
  <c r="DJ17" i="17"/>
  <c r="DJ59" i="17" s="1"/>
  <c r="DJ38" i="17"/>
  <c r="DJ18" i="17"/>
  <c r="DJ39" i="17"/>
  <c r="DJ19" i="17"/>
  <c r="DJ61" i="17" s="1"/>
  <c r="DJ40" i="17"/>
  <c r="DJ20" i="17"/>
  <c r="DJ41" i="17"/>
  <c r="DJ21" i="17"/>
  <c r="DJ42" i="17"/>
  <c r="DJ63" i="17"/>
  <c r="DJ22" i="17"/>
  <c r="DJ64" i="17" s="1"/>
  <c r="DJ43" i="17"/>
  <c r="DJ23" i="17"/>
  <c r="DJ44" i="17"/>
  <c r="DJ24" i="17"/>
  <c r="DJ66" i="17" s="1"/>
  <c r="DJ45" i="17"/>
  <c r="DJ25" i="17"/>
  <c r="DJ67" i="17" s="1"/>
  <c r="DJ46" i="17"/>
  <c r="DJ26" i="17"/>
  <c r="DJ68" i="17" s="1"/>
  <c r="DJ47" i="17"/>
  <c r="DJ27" i="17"/>
  <c r="DJ69" i="17" s="1"/>
  <c r="DJ48" i="17"/>
  <c r="DJ28" i="17"/>
  <c r="DJ49" i="17"/>
  <c r="DJ70" i="17"/>
  <c r="DJ29" i="17"/>
  <c r="DJ50" i="17"/>
  <c r="DJ30" i="17"/>
  <c r="DJ51" i="17"/>
  <c r="DJ31" i="17"/>
  <c r="DJ52" i="17"/>
  <c r="DJ32" i="17"/>
  <c r="DJ53" i="17"/>
  <c r="DJ74" i="17" s="1"/>
  <c r="DK16" i="17"/>
  <c r="DK37" i="17"/>
  <c r="DK17" i="17"/>
  <c r="DK38" i="17"/>
  <c r="DK18" i="17"/>
  <c r="DK39" i="17"/>
  <c r="DK60" i="17"/>
  <c r="DK19" i="17"/>
  <c r="DK61" i="17" s="1"/>
  <c r="DK40" i="17"/>
  <c r="DK20" i="17"/>
  <c r="DK41" i="17"/>
  <c r="DK21" i="17"/>
  <c r="DK63" i="17" s="1"/>
  <c r="DK42" i="17"/>
  <c r="DK22" i="17"/>
  <c r="DK43" i="17"/>
  <c r="DK64" i="17" s="1"/>
  <c r="DK23" i="17"/>
  <c r="DK44" i="17"/>
  <c r="DK24" i="17"/>
  <c r="DK45" i="17"/>
  <c r="DK25" i="17"/>
  <c r="DK67" i="17" s="1"/>
  <c r="DK46" i="17"/>
  <c r="DK26" i="17"/>
  <c r="DK68" i="17" s="1"/>
  <c r="DK47" i="17"/>
  <c r="DK27" i="17"/>
  <c r="DK69" i="17" s="1"/>
  <c r="DK48" i="17"/>
  <c r="DK28" i="17"/>
  <c r="DK70" i="17" s="1"/>
  <c r="DK49" i="17"/>
  <c r="DK29" i="17"/>
  <c r="DK50" i="17"/>
  <c r="DK71" i="17" s="1"/>
  <c r="DK30" i="17"/>
  <c r="DK72" i="17" s="1"/>
  <c r="DK51" i="17"/>
  <c r="DK31" i="17"/>
  <c r="DK52" i="17"/>
  <c r="DK73" i="17" s="1"/>
  <c r="DK32" i="17"/>
  <c r="DK74" i="17" s="1"/>
  <c r="DK53" i="17"/>
  <c r="DL16" i="17"/>
  <c r="DL58" i="17" s="1"/>
  <c r="DL37" i="17"/>
  <c r="DL17" i="17"/>
  <c r="DL38" i="17"/>
  <c r="DL18" i="17"/>
  <c r="DL60" i="17" s="1"/>
  <c r="DL39" i="17"/>
  <c r="DL19" i="17"/>
  <c r="DL40" i="17"/>
  <c r="DL20" i="17"/>
  <c r="DL62" i="17" s="1"/>
  <c r="DL41" i="17"/>
  <c r="DL21" i="17"/>
  <c r="DL42" i="17"/>
  <c r="DL22" i="17"/>
  <c r="DL64" i="17" s="1"/>
  <c r="DL43" i="17"/>
  <c r="DL23" i="17"/>
  <c r="DL44" i="17"/>
  <c r="DL24" i="17"/>
  <c r="DL45" i="17"/>
  <c r="DL25" i="17"/>
  <c r="DL46" i="17"/>
  <c r="DL26" i="17"/>
  <c r="DL47" i="17"/>
  <c r="DL68" i="17"/>
  <c r="DL27" i="17"/>
  <c r="DL69" i="17" s="1"/>
  <c r="DL48" i="17"/>
  <c r="DL28" i="17"/>
  <c r="DL70" i="17" s="1"/>
  <c r="DL49" i="17"/>
  <c r="DL29" i="17"/>
  <c r="DL71" i="17" s="1"/>
  <c r="DL50" i="17"/>
  <c r="DL30" i="17"/>
  <c r="DL72" i="17" s="1"/>
  <c r="DL51" i="17"/>
  <c r="DL31" i="17"/>
  <c r="DL52" i="17"/>
  <c r="DL73" i="17" s="1"/>
  <c r="DL32" i="17"/>
  <c r="DL53" i="17"/>
  <c r="DM16" i="17"/>
  <c r="DM37" i="17"/>
  <c r="DM17" i="17"/>
  <c r="DM38" i="17"/>
  <c r="DM39" i="17"/>
  <c r="DM40" i="17"/>
  <c r="DM41" i="17"/>
  <c r="DM42" i="17"/>
  <c r="DM43" i="17"/>
  <c r="DM44" i="17"/>
  <c r="DM45" i="17"/>
  <c r="DM46" i="17"/>
  <c r="DM47" i="17"/>
  <c r="DM48" i="17"/>
  <c r="DM49" i="17"/>
  <c r="DM50" i="17"/>
  <c r="DM51" i="17"/>
  <c r="DM52" i="17"/>
  <c r="DM53" i="17"/>
  <c r="DM18" i="17"/>
  <c r="DM19" i="17"/>
  <c r="DM61" i="17"/>
  <c r="DM20" i="17"/>
  <c r="DM62" i="17" s="1"/>
  <c r="DM21" i="17"/>
  <c r="DM63" i="17" s="1"/>
  <c r="DM22" i="17"/>
  <c r="DM64" i="17" s="1"/>
  <c r="DM23" i="17"/>
  <c r="DM65" i="17" s="1"/>
  <c r="DM24" i="17"/>
  <c r="DM25" i="17"/>
  <c r="DM26" i="17"/>
  <c r="DM68" i="17" s="1"/>
  <c r="DM27" i="17"/>
  <c r="DM69" i="17" s="1"/>
  <c r="DM28" i="17"/>
  <c r="DM70" i="17" s="1"/>
  <c r="DM29" i="17"/>
  <c r="DM71" i="17" s="1"/>
  <c r="DM30" i="17"/>
  <c r="DM72" i="17" s="1"/>
  <c r="DM31" i="17"/>
  <c r="DM73" i="17" s="1"/>
  <c r="DM32" i="17"/>
  <c r="DM74" i="17" s="1"/>
  <c r="DN16" i="17"/>
  <c r="DN37" i="17"/>
  <c r="DN17" i="17"/>
  <c r="DN59" i="17" s="1"/>
  <c r="DN38" i="17"/>
  <c r="DN18" i="17"/>
  <c r="DN39" i="17"/>
  <c r="DN19" i="17"/>
  <c r="DN40" i="17"/>
  <c r="DN20" i="17"/>
  <c r="DN62" i="17" s="1"/>
  <c r="DN41" i="17"/>
  <c r="DN21" i="17"/>
  <c r="DN63" i="17" s="1"/>
  <c r="DN42" i="17"/>
  <c r="DN22" i="17"/>
  <c r="DN43" i="17"/>
  <c r="DN64" i="17" s="1"/>
  <c r="DN23" i="17"/>
  <c r="DN65" i="17" s="1"/>
  <c r="DN44" i="17"/>
  <c r="DN24" i="17"/>
  <c r="DN45" i="17"/>
  <c r="DN25" i="17"/>
  <c r="DN67" i="17" s="1"/>
  <c r="DN46" i="17"/>
  <c r="DN26" i="17"/>
  <c r="DN47" i="17"/>
  <c r="DN27" i="17"/>
  <c r="DN69" i="17" s="1"/>
  <c r="DN48" i="17"/>
  <c r="DN28" i="17"/>
  <c r="DN70" i="17" s="1"/>
  <c r="DN49" i="17"/>
  <c r="DN29" i="17"/>
  <c r="DN50" i="17"/>
  <c r="DN71" i="17" s="1"/>
  <c r="DN30" i="17"/>
  <c r="DN72" i="17" s="1"/>
  <c r="DN51" i="17"/>
  <c r="DN31" i="17"/>
  <c r="DN73" i="17" s="1"/>
  <c r="DN52" i="17"/>
  <c r="DN32" i="17"/>
  <c r="DN53" i="17"/>
  <c r="DN74" i="17"/>
  <c r="DO16" i="17"/>
  <c r="DO37" i="17"/>
  <c r="DO17" i="17"/>
  <c r="DO38" i="17"/>
  <c r="DO18" i="17"/>
  <c r="DO60" i="17" s="1"/>
  <c r="DO39" i="17"/>
  <c r="DO19" i="17"/>
  <c r="DO40" i="17"/>
  <c r="DO61" i="17" s="1"/>
  <c r="DO41" i="17"/>
  <c r="DO42" i="17"/>
  <c r="DO43" i="17"/>
  <c r="DO44" i="17"/>
  <c r="DO65" i="17" s="1"/>
  <c r="DO45" i="17"/>
  <c r="DO46" i="17"/>
  <c r="DO47" i="17"/>
  <c r="DO48" i="17"/>
  <c r="DO49" i="17"/>
  <c r="DO50" i="17"/>
  <c r="DO51" i="17"/>
  <c r="DO52" i="17"/>
  <c r="DO53" i="17"/>
  <c r="DO20" i="17"/>
  <c r="DO21" i="17"/>
  <c r="DO63" i="17" s="1"/>
  <c r="DO22" i="17"/>
  <c r="DO64" i="17" s="1"/>
  <c r="DO23" i="17"/>
  <c r="DO24" i="17"/>
  <c r="DO66" i="17" s="1"/>
  <c r="DO25" i="17"/>
  <c r="DO67" i="17" s="1"/>
  <c r="DO26" i="17"/>
  <c r="DO68" i="17"/>
  <c r="DO27" i="17"/>
  <c r="DO28" i="17"/>
  <c r="DO70" i="17" s="1"/>
  <c r="DO29" i="17"/>
  <c r="DO71" i="17" s="1"/>
  <c r="DO30" i="17"/>
  <c r="DO72" i="17" s="1"/>
  <c r="DO31" i="17"/>
  <c r="DO32" i="17"/>
  <c r="DO74" i="17" s="1"/>
  <c r="DP16" i="17"/>
  <c r="DP58" i="17" s="1"/>
  <c r="DP37" i="17"/>
  <c r="DP17" i="17"/>
  <c r="DP59" i="17" s="1"/>
  <c r="DP38" i="17"/>
  <c r="DP18" i="17"/>
  <c r="DP60" i="17" s="1"/>
  <c r="DP39" i="17"/>
  <c r="DP19" i="17"/>
  <c r="DP40" i="17"/>
  <c r="DP61" i="17" s="1"/>
  <c r="DP20" i="17"/>
  <c r="DP41" i="17"/>
  <c r="DP21" i="17"/>
  <c r="DP63" i="17" s="1"/>
  <c r="DP42" i="17"/>
  <c r="DP22" i="17"/>
  <c r="DP43" i="17"/>
  <c r="DP64" i="17" s="1"/>
  <c r="DP23" i="17"/>
  <c r="DP65" i="17" s="1"/>
  <c r="DP44" i="17"/>
  <c r="DP24" i="17"/>
  <c r="DP45" i="17"/>
  <c r="DP25" i="17"/>
  <c r="DP46" i="17"/>
  <c r="DP67" i="17"/>
  <c r="DP26" i="17"/>
  <c r="DP68" i="17" s="1"/>
  <c r="DP47" i="17"/>
  <c r="DP27" i="17"/>
  <c r="DP48" i="17"/>
  <c r="DP28" i="17"/>
  <c r="DP49" i="17"/>
  <c r="DP29" i="17"/>
  <c r="DP50" i="17"/>
  <c r="DP30" i="17"/>
  <c r="DP72" i="17" s="1"/>
  <c r="DP51" i="17"/>
  <c r="DP31" i="17"/>
  <c r="DP52" i="17"/>
  <c r="DP73" i="17"/>
  <c r="DP32" i="17"/>
  <c r="DP53" i="17"/>
  <c r="DP74" i="17" s="1"/>
  <c r="DQ16" i="17"/>
  <c r="DQ58" i="17" s="1"/>
  <c r="DQ37" i="17"/>
  <c r="DQ17" i="17"/>
  <c r="DQ38" i="17"/>
  <c r="DQ18" i="17"/>
  <c r="DQ39" i="17"/>
  <c r="DQ19" i="17"/>
  <c r="DQ61" i="17" s="1"/>
  <c r="DQ40" i="17"/>
  <c r="DQ20" i="17"/>
  <c r="DQ62" i="17" s="1"/>
  <c r="DQ41" i="17"/>
  <c r="DQ21" i="17"/>
  <c r="DQ42" i="17"/>
  <c r="DQ22" i="17"/>
  <c r="DQ43" i="17"/>
  <c r="DQ23" i="17"/>
  <c r="DQ44" i="17"/>
  <c r="DQ65" i="17"/>
  <c r="DQ24" i="17"/>
  <c r="DQ45" i="17"/>
  <c r="DQ25" i="17"/>
  <c r="DQ46" i="17"/>
  <c r="DQ26" i="17"/>
  <c r="DQ68" i="17" s="1"/>
  <c r="DQ47" i="17"/>
  <c r="DQ27" i="17"/>
  <c r="DQ48" i="17"/>
  <c r="DQ69" i="17" s="1"/>
  <c r="DQ28" i="17"/>
  <c r="DQ49" i="17"/>
  <c r="DQ70" i="17"/>
  <c r="DQ29" i="17"/>
  <c r="DQ50" i="17"/>
  <c r="DQ30" i="17"/>
  <c r="DQ51" i="17"/>
  <c r="DQ72" i="17" s="1"/>
  <c r="DQ31" i="17"/>
  <c r="DQ52" i="17"/>
  <c r="DQ73" i="17"/>
  <c r="DQ32" i="17"/>
  <c r="DQ74" i="17" s="1"/>
  <c r="DQ53" i="17"/>
  <c r="DR16" i="17"/>
  <c r="DR37" i="17"/>
  <c r="DR17" i="17"/>
  <c r="DR59" i="17" s="1"/>
  <c r="DR38" i="17"/>
  <c r="DR18" i="17"/>
  <c r="DR39" i="17"/>
  <c r="DR40" i="17"/>
  <c r="DR41" i="17"/>
  <c r="DR42" i="17"/>
  <c r="DR43" i="17"/>
  <c r="DR44" i="17"/>
  <c r="DR45" i="17"/>
  <c r="DR46" i="17"/>
  <c r="DR47" i="17"/>
  <c r="DR48" i="17"/>
  <c r="DR49" i="17"/>
  <c r="DR50" i="17"/>
  <c r="DR51" i="17"/>
  <c r="DR52" i="17"/>
  <c r="DR53" i="17"/>
  <c r="DR19" i="17"/>
  <c r="DR61" i="17" s="1"/>
  <c r="DR20" i="17"/>
  <c r="DR62" i="17" s="1"/>
  <c r="DR21" i="17"/>
  <c r="DR63" i="17" s="1"/>
  <c r="DR22" i="17"/>
  <c r="DR23" i="17"/>
  <c r="DR24" i="17"/>
  <c r="DR66" i="17" s="1"/>
  <c r="DR25" i="17"/>
  <c r="DR26" i="17"/>
  <c r="DR27" i="17"/>
  <c r="DR69" i="17" s="1"/>
  <c r="DR28" i="17"/>
  <c r="DR70" i="17" s="1"/>
  <c r="DR29" i="17"/>
  <c r="DR30" i="17"/>
  <c r="DR72" i="17"/>
  <c r="DR31" i="17"/>
  <c r="DR73" i="17" s="1"/>
  <c r="DR32" i="17"/>
  <c r="DR74" i="17" s="1"/>
  <c r="DS16" i="17"/>
  <c r="DS37" i="17"/>
  <c r="DS17" i="17"/>
  <c r="DS59" i="17" s="1"/>
  <c r="DS38" i="17"/>
  <c r="DS18" i="17"/>
  <c r="DS60" i="17" s="1"/>
  <c r="DS39" i="17"/>
  <c r="DS19" i="17"/>
  <c r="DS40" i="17"/>
  <c r="DS20" i="17"/>
  <c r="DS62" i="17" s="1"/>
  <c r="DS41" i="17"/>
  <c r="DS21" i="17"/>
  <c r="DS42" i="17"/>
  <c r="DS63" i="17"/>
  <c r="DS22" i="17"/>
  <c r="DS43" i="17"/>
  <c r="DS64" i="17"/>
  <c r="DS23" i="17"/>
  <c r="DS65" i="17" s="1"/>
  <c r="DS44" i="17"/>
  <c r="DS24" i="17"/>
  <c r="DS45" i="17"/>
  <c r="DS25" i="17"/>
  <c r="DS67" i="17" s="1"/>
  <c r="DS46" i="17"/>
  <c r="DS26" i="17"/>
  <c r="DS47" i="17"/>
  <c r="DS27" i="17"/>
  <c r="DS48" i="17"/>
  <c r="DS28" i="17"/>
  <c r="DS70" i="17" s="1"/>
  <c r="DS49" i="17"/>
  <c r="DS29" i="17"/>
  <c r="DS50" i="17"/>
  <c r="DS30" i="17"/>
  <c r="DS72" i="17" s="1"/>
  <c r="DS51" i="17"/>
  <c r="DS31" i="17"/>
  <c r="DS52" i="17"/>
  <c r="DS73" i="17"/>
  <c r="DS32" i="17"/>
  <c r="DS53" i="17"/>
  <c r="DS74" i="17" s="1"/>
  <c r="DT16" i="17"/>
  <c r="DT37" i="17"/>
  <c r="DT17" i="17"/>
  <c r="DT38" i="17"/>
  <c r="DT18" i="17"/>
  <c r="DT39" i="17"/>
  <c r="DT19" i="17"/>
  <c r="DT40" i="17"/>
  <c r="DT20" i="17"/>
  <c r="DT62" i="17" s="1"/>
  <c r="DT41" i="17"/>
  <c r="DT21" i="17"/>
  <c r="DT42" i="17"/>
  <c r="DT63" i="17" s="1"/>
  <c r="DT22" i="17"/>
  <c r="DT64" i="17" s="1"/>
  <c r="DT43" i="17"/>
  <c r="DT23" i="17"/>
  <c r="DT44" i="17"/>
  <c r="DT24" i="17"/>
  <c r="DT66" i="17" s="1"/>
  <c r="DT45" i="17"/>
  <c r="DT25" i="17"/>
  <c r="DT67" i="17" s="1"/>
  <c r="DT46" i="17"/>
  <c r="DT26" i="17"/>
  <c r="DT47" i="17"/>
  <c r="DT27" i="17"/>
  <c r="DT69" i="17" s="1"/>
  <c r="DT48" i="17"/>
  <c r="DT28" i="17"/>
  <c r="DT49" i="17"/>
  <c r="DT29" i="17"/>
  <c r="DT71" i="17" s="1"/>
  <c r="DT50" i="17"/>
  <c r="DT30" i="17"/>
  <c r="DT51" i="17"/>
  <c r="DT31" i="17"/>
  <c r="DT73" i="17" s="1"/>
  <c r="DT52" i="17"/>
  <c r="DT32" i="17"/>
  <c r="DT53" i="17"/>
  <c r="DU16" i="17"/>
  <c r="DU37" i="17"/>
  <c r="DU17" i="17"/>
  <c r="DU38" i="17"/>
  <c r="DU18" i="17"/>
  <c r="DU39" i="17"/>
  <c r="DU19" i="17"/>
  <c r="DU40" i="17"/>
  <c r="DU20" i="17"/>
  <c r="DU41" i="17"/>
  <c r="DU62" i="17"/>
  <c r="DU21" i="17"/>
  <c r="DU42" i="17"/>
  <c r="DU22" i="17"/>
  <c r="DU43" i="17"/>
  <c r="DU23" i="17"/>
  <c r="DU65" i="17" s="1"/>
  <c r="DU44" i="17"/>
  <c r="DU24" i="17"/>
  <c r="DU45" i="17"/>
  <c r="DU66" i="17" s="1"/>
  <c r="DU25" i="17"/>
  <c r="DU46" i="17"/>
  <c r="DU26" i="17"/>
  <c r="DU68" i="17" s="1"/>
  <c r="DU47" i="17"/>
  <c r="DU27" i="17"/>
  <c r="DU48" i="17"/>
  <c r="DU69" i="17" s="1"/>
  <c r="DU28" i="17"/>
  <c r="DU70" i="17" s="1"/>
  <c r="DU49" i="17"/>
  <c r="DU29" i="17"/>
  <c r="DU50" i="17"/>
  <c r="DU30" i="17"/>
  <c r="DU72" i="17" s="1"/>
  <c r="DU51" i="17"/>
  <c r="DU31" i="17"/>
  <c r="DU52" i="17"/>
  <c r="DU73" i="17" s="1"/>
  <c r="DU32" i="17"/>
  <c r="DU74" i="17" s="1"/>
  <c r="DU53" i="17"/>
  <c r="L54" i="17"/>
  <c r="N22" i="12" s="1"/>
  <c r="P54" i="17"/>
  <c r="R22" i="12" s="1"/>
  <c r="R54" i="17"/>
  <c r="T22" i="12" s="1"/>
  <c r="T54" i="17"/>
  <c r="V22" i="12"/>
  <c r="X54" i="17"/>
  <c r="Z22" i="12" s="1"/>
  <c r="Z54" i="17"/>
  <c r="AB22" i="12" s="1"/>
  <c r="AB54" i="17"/>
  <c r="AD22" i="12" s="1"/>
  <c r="AD54" i="17"/>
  <c r="AF22" i="12"/>
  <c r="AF54" i="17"/>
  <c r="AH22" i="12" s="1"/>
  <c r="AH54" i="17"/>
  <c r="AJ22" i="12" s="1"/>
  <c r="AJ54" i="17"/>
  <c r="AL22" i="12" s="1"/>
  <c r="AL54" i="17"/>
  <c r="AN22" i="12" s="1"/>
  <c r="AN54" i="17"/>
  <c r="AP22" i="12" s="1"/>
  <c r="AP54" i="17"/>
  <c r="AR22" i="12" s="1"/>
  <c r="AR54" i="17"/>
  <c r="AT22" i="12" s="1"/>
  <c r="AT54" i="17"/>
  <c r="AV22" i="12" s="1"/>
  <c r="AX54" i="17"/>
  <c r="AZ22" i="12"/>
  <c r="BB54" i="17"/>
  <c r="BD22" i="12" s="1"/>
  <c r="BF54" i="17"/>
  <c r="BH22" i="12"/>
  <c r="BJ54" i="17"/>
  <c r="BL22" i="12" s="1"/>
  <c r="BP54" i="17"/>
  <c r="BR22" i="12" s="1"/>
  <c r="BS54" i="17"/>
  <c r="BU22" i="12" s="1"/>
  <c r="BT54" i="17"/>
  <c r="BV22" i="12"/>
  <c r="BU54" i="17"/>
  <c r="BW22" i="12" s="1"/>
  <c r="BX54" i="17"/>
  <c r="BZ22" i="12" s="1"/>
  <c r="CA54" i="17"/>
  <c r="CC22" i="12" s="1"/>
  <c r="CB54" i="17"/>
  <c r="CD22" i="12"/>
  <c r="CC54" i="17"/>
  <c r="CE22" i="12" s="1"/>
  <c r="CD54" i="17"/>
  <c r="CF22" i="12" s="1"/>
  <c r="CF54" i="17"/>
  <c r="CH22" i="12" s="1"/>
  <c r="CG54" i="17"/>
  <c r="CI22" i="12" s="1"/>
  <c r="CH54" i="17"/>
  <c r="CJ22" i="12" s="1"/>
  <c r="CK54" i="17"/>
  <c r="CM22" i="12" s="1"/>
  <c r="CN54" i="17"/>
  <c r="CP22" i="12" s="1"/>
  <c r="CO54" i="17"/>
  <c r="CQ22" i="12"/>
  <c r="CQ54" i="17"/>
  <c r="CS22" i="12" s="1"/>
  <c r="CS54" i="17"/>
  <c r="CU22" i="12" s="1"/>
  <c r="CX54" i="17"/>
  <c r="CZ22" i="12" s="1"/>
  <c r="DB54" i="17"/>
  <c r="DD22" i="12" s="1"/>
  <c r="DH54" i="17"/>
  <c r="DJ22" i="12" s="1"/>
  <c r="DP54" i="17"/>
  <c r="DR22" i="12" s="1"/>
  <c r="G54" i="17"/>
  <c r="I22" i="12" s="1"/>
  <c r="H54" i="17"/>
  <c r="J22" i="12" s="1"/>
  <c r="F54" i="17"/>
  <c r="H22" i="12" s="1"/>
  <c r="H40" i="10"/>
  <c r="G5" i="19"/>
  <c r="G59" i="19" s="1"/>
  <c r="G6" i="19"/>
  <c r="G60" i="19" s="1"/>
  <c r="G10" i="19"/>
  <c r="G64" i="19" s="1"/>
  <c r="H29" i="19"/>
  <c r="I29" i="19"/>
  <c r="J29" i="19"/>
  <c r="K29" i="19"/>
  <c r="L29" i="19"/>
  <c r="M29" i="19"/>
  <c r="N29" i="19"/>
  <c r="P29" i="19"/>
  <c r="Q29" i="19"/>
  <c r="R29" i="19"/>
  <c r="H41" i="10"/>
  <c r="G7" i="19"/>
  <c r="G61" i="19" s="1"/>
  <c r="G30" i="19"/>
  <c r="G8" i="19"/>
  <c r="G62" i="19" s="1"/>
  <c r="G11" i="19"/>
  <c r="G65" i="19" s="1"/>
  <c r="H30" i="19"/>
  <c r="I30" i="19"/>
  <c r="J30" i="19"/>
  <c r="K30" i="19"/>
  <c r="L30" i="19"/>
  <c r="M30" i="19"/>
  <c r="O30" i="19"/>
  <c r="P30" i="19"/>
  <c r="Q30" i="19"/>
  <c r="H39" i="10"/>
  <c r="G28" i="19"/>
  <c r="H28" i="19"/>
  <c r="I28" i="19"/>
  <c r="J28" i="19"/>
  <c r="K28" i="19"/>
  <c r="L28" i="19"/>
  <c r="M28" i="19"/>
  <c r="N28" i="19"/>
  <c r="O28" i="19"/>
  <c r="P28" i="19"/>
  <c r="Q28" i="19"/>
  <c r="R28" i="19"/>
  <c r="H28" i="10"/>
  <c r="G21" i="19"/>
  <c r="H29" i="10"/>
  <c r="G27" i="19"/>
  <c r="H26" i="19"/>
  <c r="I26" i="19"/>
  <c r="J26" i="19"/>
  <c r="K26" i="19"/>
  <c r="L26" i="19"/>
  <c r="L27" i="19"/>
  <c r="M26" i="19"/>
  <c r="N26" i="19"/>
  <c r="O26" i="19"/>
  <c r="P26" i="19"/>
  <c r="P27" i="19"/>
  <c r="Q26" i="19"/>
  <c r="R26" i="19"/>
  <c r="G9" i="19"/>
  <c r="G63" i="19" s="1"/>
  <c r="G12" i="19"/>
  <c r="G66" i="19" s="1"/>
  <c r="H27" i="19"/>
  <c r="I27" i="19"/>
  <c r="J27" i="19"/>
  <c r="K27" i="19"/>
  <c r="M27" i="19"/>
  <c r="N27" i="19"/>
  <c r="O27" i="19"/>
  <c r="Q27" i="19"/>
  <c r="R27" i="19"/>
  <c r="H23" i="10"/>
  <c r="G13" i="19"/>
  <c r="G67" i="19" s="1"/>
  <c r="G25" i="19"/>
  <c r="H11" i="10"/>
  <c r="E27" i="20"/>
  <c r="E29" i="21"/>
  <c r="F27" i="20"/>
  <c r="F29" i="21"/>
  <c r="G27" i="20"/>
  <c r="G29" i="21"/>
  <c r="H27" i="20"/>
  <c r="H29" i="21"/>
  <c r="I27" i="20"/>
  <c r="I29" i="21"/>
  <c r="J27" i="20"/>
  <c r="J29" i="21"/>
  <c r="K27" i="20"/>
  <c r="K29" i="21"/>
  <c r="L27" i="20"/>
  <c r="L29" i="21"/>
  <c r="M27" i="20"/>
  <c r="M29" i="21"/>
  <c r="N27" i="20"/>
  <c r="N29" i="21"/>
  <c r="O27" i="20"/>
  <c r="O29" i="21"/>
  <c r="DZ64" i="10"/>
  <c r="E61" i="10"/>
  <c r="EK6" i="10"/>
  <c r="EK7" i="10" s="1"/>
  <c r="EK8" i="10" s="1"/>
  <c r="EK9" i="10" s="1"/>
  <c r="EK10" i="10" s="1"/>
  <c r="EK11" i="10" s="1"/>
  <c r="EK12" i="10" s="1"/>
  <c r="EK13" i="10" s="1"/>
  <c r="EK14" i="10" s="1"/>
  <c r="EK15" i="10" s="1"/>
  <c r="EK16" i="10" s="1"/>
  <c r="EK17" i="10" s="1"/>
  <c r="EK18" i="10" s="1"/>
  <c r="EK19" i="10" s="1"/>
  <c r="EK20" i="10" s="1"/>
  <c r="EK21" i="10" s="1"/>
  <c r="EK22" i="10" s="1"/>
  <c r="EK23" i="10" s="1"/>
  <c r="EK24" i="10" s="1"/>
  <c r="EK25" i="10" s="1"/>
  <c r="EK26" i="10" s="1"/>
  <c r="EK27" i="10" s="1"/>
  <c r="EK28" i="10" s="1"/>
  <c r="EK29" i="10" s="1"/>
  <c r="EK30" i="10" s="1"/>
  <c r="EK31" i="10" s="1"/>
  <c r="EK32" i="10" s="1"/>
  <c r="EK33" i="10" s="1"/>
  <c r="EK34" i="10" s="1"/>
  <c r="EK35" i="10" s="1"/>
  <c r="EK36" i="10" s="1"/>
  <c r="EK37" i="10" s="1"/>
  <c r="EK38" i="10" s="1"/>
  <c r="EK39" i="10" s="1"/>
  <c r="EK40" i="10" s="1"/>
  <c r="EK41" i="10" s="1"/>
  <c r="EK42" i="10" s="1"/>
  <c r="EK43" i="10" s="1"/>
  <c r="EK44" i="10" s="1"/>
  <c r="EK45" i="10" s="1"/>
  <c r="EK46" i="10" s="1"/>
  <c r="EK47" i="10" s="1"/>
  <c r="EK48" i="10" s="1"/>
  <c r="EK49" i="10" s="1"/>
  <c r="EK50" i="10" s="1"/>
  <c r="EK51" i="10" s="1"/>
  <c r="EK52" i="10" s="1"/>
  <c r="EK53" i="10" s="1"/>
  <c r="EK54" i="10" s="1"/>
  <c r="EK55" i="10" s="1"/>
  <c r="EK56" i="10" s="1"/>
  <c r="EK57" i="10" s="1"/>
  <c r="EK58" i="10" s="1"/>
  <c r="EK59" i="10" s="1"/>
  <c r="EK60" i="10" s="1"/>
  <c r="EK61" i="10" s="1"/>
  <c r="EK62" i="10" s="1"/>
  <c r="EK63" i="10" s="1"/>
  <c r="EK64" i="10" s="1"/>
  <c r="EK65" i="10" s="1"/>
  <c r="EK66" i="10" s="1"/>
  <c r="EK67" i="10" s="1"/>
  <c r="EK68" i="10" s="1"/>
  <c r="EK69" i="10" s="1"/>
  <c r="EK70" i="10" s="1"/>
  <c r="EK71" i="10" s="1"/>
  <c r="EK72" i="10" s="1"/>
  <c r="EK73" i="10" s="1"/>
  <c r="EK74" i="10" s="1"/>
  <c r="EK75" i="10" s="1"/>
  <c r="EK76" i="10" s="1"/>
  <c r="EK77" i="10" s="1"/>
  <c r="EK78" i="10" s="1"/>
  <c r="EK79" i="10" s="1"/>
  <c r="EK80" i="10" s="1"/>
  <c r="E43" i="10"/>
  <c r="E30" i="10"/>
  <c r="E15" i="10"/>
  <c r="E77" i="10"/>
  <c r="E68" i="10"/>
  <c r="E53" i="10"/>
  <c r="E58" i="11"/>
  <c r="E66" i="11"/>
  <c r="E49" i="11"/>
  <c r="E45" i="11"/>
  <c r="E41" i="11"/>
  <c r="J10" i="12"/>
  <c r="K10" i="12"/>
  <c r="L10" i="12"/>
  <c r="M10" i="12"/>
  <c r="N10" i="12"/>
  <c r="H10" i="12"/>
  <c r="I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BB10" i="12"/>
  <c r="BC10" i="12"/>
  <c r="BD10" i="12"/>
  <c r="BE10" i="12"/>
  <c r="BF10" i="12"/>
  <c r="BG10" i="12"/>
  <c r="BH10" i="12"/>
  <c r="BI10" i="12"/>
  <c r="BJ10" i="12"/>
  <c r="BK10" i="12"/>
  <c r="BL10" i="12"/>
  <c r="BM10" i="12"/>
  <c r="BN10" i="12"/>
  <c r="BO10" i="12"/>
  <c r="BP10" i="12"/>
  <c r="BQ10" i="12"/>
  <c r="BR10" i="12"/>
  <c r="BS10" i="12"/>
  <c r="BT10" i="12"/>
  <c r="BU10" i="12"/>
  <c r="BV10" i="12"/>
  <c r="BW10" i="12"/>
  <c r="BX10" i="12"/>
  <c r="BY10" i="12"/>
  <c r="BZ10" i="12"/>
  <c r="CA10" i="12"/>
  <c r="CB10" i="12"/>
  <c r="CC10" i="12"/>
  <c r="CD10" i="12"/>
  <c r="CE10" i="12"/>
  <c r="CF10" i="12"/>
  <c r="CG10" i="12"/>
  <c r="CH10" i="12"/>
  <c r="CI10" i="12"/>
  <c r="CJ10" i="12"/>
  <c r="CK10" i="12"/>
  <c r="CL10" i="12"/>
  <c r="CM10" i="12"/>
  <c r="CN10" i="12"/>
  <c r="CO10" i="12"/>
  <c r="CP10" i="12"/>
  <c r="CQ10" i="12"/>
  <c r="CR10" i="12"/>
  <c r="CS10" i="12"/>
  <c r="CT10" i="12"/>
  <c r="CU10" i="12"/>
  <c r="CV10" i="12"/>
  <c r="CW10" i="12"/>
  <c r="CX10" i="12"/>
  <c r="CY10" i="12"/>
  <c r="CZ10" i="12"/>
  <c r="DA10" i="12"/>
  <c r="DB10" i="12"/>
  <c r="DC10" i="12"/>
  <c r="DD10" i="12"/>
  <c r="DE10" i="12"/>
  <c r="DF10" i="12"/>
  <c r="DG10" i="12"/>
  <c r="DH10" i="12"/>
  <c r="DI10" i="12"/>
  <c r="DJ10" i="12"/>
  <c r="DK10" i="12"/>
  <c r="DL10" i="12"/>
  <c r="DM10" i="12"/>
  <c r="DN10" i="12"/>
  <c r="DO10" i="12"/>
  <c r="DP10" i="12"/>
  <c r="DQ10" i="12"/>
  <c r="DR10" i="12"/>
  <c r="DS10" i="12"/>
  <c r="DT10" i="12"/>
  <c r="DU10" i="12"/>
  <c r="DV10" i="12"/>
  <c r="DW10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BB11" i="12"/>
  <c r="BC11" i="12"/>
  <c r="BD11" i="12"/>
  <c r="BE11" i="12"/>
  <c r="BF11" i="12"/>
  <c r="BG11" i="12"/>
  <c r="BH11" i="12"/>
  <c r="BI11" i="12"/>
  <c r="BJ11" i="12"/>
  <c r="BK11" i="12"/>
  <c r="BL11" i="12"/>
  <c r="BM11" i="12"/>
  <c r="BN11" i="12"/>
  <c r="BO11" i="12"/>
  <c r="BP11" i="12"/>
  <c r="BQ11" i="12"/>
  <c r="BR11" i="12"/>
  <c r="BS11" i="12"/>
  <c r="BT11" i="12"/>
  <c r="BU11" i="12"/>
  <c r="BV11" i="12"/>
  <c r="BW11" i="12"/>
  <c r="BX11" i="12"/>
  <c r="BY11" i="12"/>
  <c r="BZ11" i="12"/>
  <c r="CA11" i="12"/>
  <c r="CB11" i="12"/>
  <c r="CC11" i="12"/>
  <c r="CD11" i="12"/>
  <c r="EE11" i="12" s="1"/>
  <c r="CE11" i="12"/>
  <c r="CF11" i="12"/>
  <c r="CG11" i="12"/>
  <c r="CH11" i="12"/>
  <c r="CI11" i="12"/>
  <c r="CJ11" i="12"/>
  <c r="CK11" i="12"/>
  <c r="CL11" i="12"/>
  <c r="CM11" i="12"/>
  <c r="CN11" i="12"/>
  <c r="CO11" i="12"/>
  <c r="CP11" i="12"/>
  <c r="CQ11" i="12"/>
  <c r="CR11" i="12"/>
  <c r="CS11" i="12"/>
  <c r="CT11" i="12"/>
  <c r="CU11" i="12"/>
  <c r="CV11" i="12"/>
  <c r="CW11" i="12"/>
  <c r="CX11" i="12"/>
  <c r="CY11" i="12"/>
  <c r="CZ11" i="12"/>
  <c r="DA11" i="12"/>
  <c r="DB11" i="12"/>
  <c r="DC11" i="12"/>
  <c r="DD11" i="12"/>
  <c r="DE11" i="12"/>
  <c r="DF11" i="12"/>
  <c r="DG11" i="12"/>
  <c r="DH11" i="12"/>
  <c r="DI11" i="12"/>
  <c r="DJ11" i="12"/>
  <c r="DK11" i="12"/>
  <c r="DL11" i="12"/>
  <c r="DM11" i="12"/>
  <c r="DN11" i="12"/>
  <c r="DO11" i="12"/>
  <c r="DP11" i="12"/>
  <c r="DQ11" i="12"/>
  <c r="DR11" i="12"/>
  <c r="DS11" i="12"/>
  <c r="DT11" i="12"/>
  <c r="DU11" i="12"/>
  <c r="DV11" i="12"/>
  <c r="DW11" i="12"/>
  <c r="I9" i="10"/>
  <c r="J9" i="10" s="1"/>
  <c r="K9" i="10" s="1"/>
  <c r="L9" i="10" s="1"/>
  <c r="M9" i="10" s="1"/>
  <c r="N9" i="10" s="1"/>
  <c r="O9" i="10" s="1"/>
  <c r="P9" i="10" s="1"/>
  <c r="Q9" i="10" s="1"/>
  <c r="R9" i="10" s="1"/>
  <c r="S9" i="10" s="1"/>
  <c r="T9" i="10" s="1"/>
  <c r="H14" i="10"/>
  <c r="H10" i="10"/>
  <c r="I72" i="10"/>
  <c r="J72" i="10" s="1"/>
  <c r="DZ71" i="10"/>
  <c r="DZ72" i="10"/>
  <c r="DZ74" i="10"/>
  <c r="DZ75" i="10"/>
  <c r="DZ63" i="10"/>
  <c r="DZ56" i="10"/>
  <c r="DZ57" i="10"/>
  <c r="H58" i="10"/>
  <c r="DZ58" i="10" s="1"/>
  <c r="DZ59" i="10"/>
  <c r="H54" i="10"/>
  <c r="DZ55" i="10"/>
  <c r="H21" i="10"/>
  <c r="DZ21" i="10" s="1"/>
  <c r="DZ20" i="10" s="1"/>
  <c r="F6" i="17"/>
  <c r="G6" i="17"/>
  <c r="H6" i="17"/>
  <c r="I6" i="17"/>
  <c r="J6" i="17"/>
  <c r="K6" i="17"/>
  <c r="L6" i="17"/>
  <c r="H25" i="10"/>
  <c r="F7" i="17"/>
  <c r="G7" i="17"/>
  <c r="H7" i="17"/>
  <c r="I7" i="17"/>
  <c r="J7" i="17"/>
  <c r="H26" i="10"/>
  <c r="F8" i="17"/>
  <c r="G8" i="17"/>
  <c r="H8" i="17"/>
  <c r="I8" i="17"/>
  <c r="J8" i="17"/>
  <c r="K7" i="17"/>
  <c r="L7" i="17"/>
  <c r="K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AE8" i="17"/>
  <c r="AF8" i="17"/>
  <c r="AG8" i="17"/>
  <c r="AH8" i="17"/>
  <c r="AI8" i="17"/>
  <c r="AJ8" i="17"/>
  <c r="AK8" i="17"/>
  <c r="AL8" i="17"/>
  <c r="AM8" i="17"/>
  <c r="AN8" i="17"/>
  <c r="AO8" i="17"/>
  <c r="AP8" i="17"/>
  <c r="AQ8" i="17"/>
  <c r="AR8" i="17"/>
  <c r="AS8" i="17"/>
  <c r="AT8" i="17"/>
  <c r="AU8" i="17"/>
  <c r="AV8" i="17"/>
  <c r="AW8" i="17"/>
  <c r="AX8" i="17"/>
  <c r="AY8" i="17"/>
  <c r="AZ8" i="17"/>
  <c r="BA8" i="17"/>
  <c r="BB8" i="17"/>
  <c r="BC8" i="17"/>
  <c r="BD8" i="17"/>
  <c r="BE8" i="17"/>
  <c r="BF8" i="17"/>
  <c r="BG8" i="17"/>
  <c r="BH8" i="17"/>
  <c r="BI8" i="17"/>
  <c r="BJ8" i="17"/>
  <c r="BK8" i="17"/>
  <c r="BL8" i="17"/>
  <c r="BM8" i="17"/>
  <c r="BN8" i="17"/>
  <c r="BO8" i="17"/>
  <c r="BP8" i="17"/>
  <c r="BQ8" i="17"/>
  <c r="BR8" i="17"/>
  <c r="BS8" i="17"/>
  <c r="BT8" i="17"/>
  <c r="BU8" i="17"/>
  <c r="BV8" i="17"/>
  <c r="BW8" i="17"/>
  <c r="BX8" i="17"/>
  <c r="BY8" i="17"/>
  <c r="BZ8" i="17"/>
  <c r="CA8" i="17"/>
  <c r="CB8" i="17"/>
  <c r="CC8" i="17"/>
  <c r="CD8" i="17"/>
  <c r="CE8" i="17"/>
  <c r="CF8" i="17"/>
  <c r="CG8" i="17"/>
  <c r="CH8" i="17"/>
  <c r="CI8" i="17"/>
  <c r="CJ8" i="17"/>
  <c r="CK8" i="17"/>
  <c r="CL8" i="17"/>
  <c r="CM8" i="17"/>
  <c r="CN8" i="17"/>
  <c r="CO8" i="17"/>
  <c r="CP8" i="17"/>
  <c r="CQ8" i="17"/>
  <c r="CR8" i="17"/>
  <c r="CS8" i="17"/>
  <c r="CT8" i="17"/>
  <c r="CU8" i="17"/>
  <c r="CV8" i="17"/>
  <c r="CW8" i="17"/>
  <c r="CX8" i="17"/>
  <c r="CY8" i="17"/>
  <c r="CZ8" i="17"/>
  <c r="DA8" i="17"/>
  <c r="DB8" i="17"/>
  <c r="DC8" i="17"/>
  <c r="DD8" i="17"/>
  <c r="DE8" i="17"/>
  <c r="DF8" i="17"/>
  <c r="DG8" i="17"/>
  <c r="DH8" i="17"/>
  <c r="DI8" i="17"/>
  <c r="DJ8" i="17"/>
  <c r="DK8" i="17"/>
  <c r="DL8" i="17"/>
  <c r="DM8" i="17"/>
  <c r="DN8" i="17"/>
  <c r="DO8" i="17"/>
  <c r="DP8" i="17"/>
  <c r="DQ8" i="17"/>
  <c r="DR8" i="17"/>
  <c r="DS8" i="17"/>
  <c r="DT8" i="17"/>
  <c r="DU8" i="17"/>
  <c r="H35" i="10"/>
  <c r="F9" i="17"/>
  <c r="G9" i="17"/>
  <c r="H9" i="17"/>
  <c r="I9" i="17"/>
  <c r="J9" i="17"/>
  <c r="K9" i="17"/>
  <c r="L9" i="17"/>
  <c r="H36" i="10"/>
  <c r="DZ36" i="10" s="1"/>
  <c r="F10" i="17"/>
  <c r="G10" i="17"/>
  <c r="H10" i="17"/>
  <c r="I10" i="17"/>
  <c r="J10" i="17"/>
  <c r="K10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Z10" i="17"/>
  <c r="AA10" i="17"/>
  <c r="AB10" i="17"/>
  <c r="AC10" i="17"/>
  <c r="AD10" i="17"/>
  <c r="AE10" i="17"/>
  <c r="AF10" i="17"/>
  <c r="AG10" i="17"/>
  <c r="AH10" i="17"/>
  <c r="AI10" i="17"/>
  <c r="AJ10" i="17"/>
  <c r="AK10" i="17"/>
  <c r="AL10" i="17"/>
  <c r="AM10" i="17"/>
  <c r="AN10" i="17"/>
  <c r="AO10" i="17"/>
  <c r="AP10" i="17"/>
  <c r="AQ10" i="17"/>
  <c r="AR10" i="17"/>
  <c r="AS10" i="17"/>
  <c r="AT10" i="17"/>
  <c r="AU10" i="17"/>
  <c r="AV10" i="17"/>
  <c r="AW10" i="17"/>
  <c r="AX10" i="17"/>
  <c r="AY10" i="17"/>
  <c r="AZ10" i="17"/>
  <c r="BA10" i="17"/>
  <c r="BB10" i="17"/>
  <c r="BC10" i="17"/>
  <c r="BD10" i="17"/>
  <c r="BE10" i="17"/>
  <c r="BF10" i="17"/>
  <c r="BG10" i="17"/>
  <c r="BH10" i="17"/>
  <c r="BI10" i="17"/>
  <c r="BJ10" i="17"/>
  <c r="BK10" i="17"/>
  <c r="BL10" i="17"/>
  <c r="BM10" i="17"/>
  <c r="BN10" i="17"/>
  <c r="BO10" i="17"/>
  <c r="BP10" i="17"/>
  <c r="BQ10" i="17"/>
  <c r="BR10" i="17"/>
  <c r="BS10" i="17"/>
  <c r="BT10" i="17"/>
  <c r="BU10" i="17"/>
  <c r="BV10" i="17"/>
  <c r="BW10" i="17"/>
  <c r="BX10" i="17"/>
  <c r="BY10" i="17"/>
  <c r="BZ10" i="17"/>
  <c r="CA10" i="17"/>
  <c r="CB10" i="17"/>
  <c r="CC10" i="17"/>
  <c r="CD10" i="17"/>
  <c r="CE10" i="17"/>
  <c r="CF10" i="17"/>
  <c r="CG10" i="17"/>
  <c r="CH10" i="17"/>
  <c r="CI10" i="17"/>
  <c r="CJ10" i="17"/>
  <c r="CK10" i="17"/>
  <c r="CL10" i="17"/>
  <c r="CM10" i="17"/>
  <c r="CN10" i="17"/>
  <c r="CO10" i="17"/>
  <c r="CP10" i="17"/>
  <c r="CQ10" i="17"/>
  <c r="CR10" i="17"/>
  <c r="CS10" i="17"/>
  <c r="CT10" i="17"/>
  <c r="CU10" i="17"/>
  <c r="CV10" i="17"/>
  <c r="CW10" i="17"/>
  <c r="CX10" i="17"/>
  <c r="CY10" i="17"/>
  <c r="CZ10" i="17"/>
  <c r="DA10" i="17"/>
  <c r="DB10" i="17"/>
  <c r="DC10" i="17"/>
  <c r="DD10" i="17"/>
  <c r="DE10" i="17"/>
  <c r="DF10" i="17"/>
  <c r="DG10" i="17"/>
  <c r="DH10" i="17"/>
  <c r="DI10" i="17"/>
  <c r="DJ10" i="17"/>
  <c r="DK10" i="17"/>
  <c r="DL10" i="17"/>
  <c r="DM10" i="17"/>
  <c r="DN10" i="17"/>
  <c r="DO10" i="17"/>
  <c r="DP10" i="17"/>
  <c r="DQ10" i="17"/>
  <c r="DR10" i="17"/>
  <c r="DS10" i="17"/>
  <c r="DT10" i="17"/>
  <c r="DU10" i="17"/>
  <c r="H37" i="10"/>
  <c r="DZ37" i="10" s="1"/>
  <c r="F11" i="17"/>
  <c r="G11" i="17"/>
  <c r="H11" i="17"/>
  <c r="I11" i="17"/>
  <c r="J11" i="17"/>
  <c r="K11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Y11" i="17"/>
  <c r="Z11" i="17"/>
  <c r="AA11" i="17"/>
  <c r="AB11" i="17"/>
  <c r="AC11" i="17"/>
  <c r="AD11" i="17"/>
  <c r="AE11" i="17"/>
  <c r="AF11" i="17"/>
  <c r="AG11" i="17"/>
  <c r="AH11" i="17"/>
  <c r="AI11" i="17"/>
  <c r="AJ11" i="17"/>
  <c r="AK11" i="17"/>
  <c r="AL11" i="17"/>
  <c r="AM11" i="17"/>
  <c r="AN11" i="17"/>
  <c r="AO11" i="17"/>
  <c r="AP11" i="17"/>
  <c r="AQ11" i="17"/>
  <c r="AR11" i="17"/>
  <c r="AS11" i="17"/>
  <c r="AT11" i="17"/>
  <c r="AU11" i="17"/>
  <c r="AV11" i="17"/>
  <c r="AW11" i="17"/>
  <c r="AX11" i="17"/>
  <c r="AY11" i="17"/>
  <c r="AZ11" i="17"/>
  <c r="BA11" i="17"/>
  <c r="BB11" i="17"/>
  <c r="BC11" i="17"/>
  <c r="BD11" i="17"/>
  <c r="BE11" i="17"/>
  <c r="BF11" i="17"/>
  <c r="BG11" i="17"/>
  <c r="BH11" i="17"/>
  <c r="BI11" i="17"/>
  <c r="BJ11" i="17"/>
  <c r="BK11" i="17"/>
  <c r="BL11" i="17"/>
  <c r="BM11" i="17"/>
  <c r="BN11" i="17"/>
  <c r="BO11" i="17"/>
  <c r="BP11" i="17"/>
  <c r="BQ11" i="17"/>
  <c r="BR11" i="17"/>
  <c r="BS11" i="17"/>
  <c r="BT11" i="17"/>
  <c r="BU11" i="17"/>
  <c r="BV11" i="17"/>
  <c r="BW11" i="17"/>
  <c r="BX11" i="17"/>
  <c r="BY11" i="17"/>
  <c r="BZ11" i="17"/>
  <c r="CA11" i="17"/>
  <c r="CB11" i="17"/>
  <c r="CC11" i="17"/>
  <c r="CD11" i="17"/>
  <c r="CE11" i="17"/>
  <c r="CF11" i="17"/>
  <c r="CG11" i="17"/>
  <c r="CH11" i="17"/>
  <c r="CI11" i="17"/>
  <c r="CJ11" i="17"/>
  <c r="CK11" i="17"/>
  <c r="CK6" i="17"/>
  <c r="CK7" i="17"/>
  <c r="CK9" i="17"/>
  <c r="CL11" i="17"/>
  <c r="CM11" i="17"/>
  <c r="CN11" i="17"/>
  <c r="CO11" i="17"/>
  <c r="CP11" i="17"/>
  <c r="CQ11" i="17"/>
  <c r="CR11" i="17"/>
  <c r="CS11" i="17"/>
  <c r="CT11" i="17"/>
  <c r="CU11" i="17"/>
  <c r="CV11" i="17"/>
  <c r="CW11" i="17"/>
  <c r="CX11" i="17"/>
  <c r="CY11" i="17"/>
  <c r="CZ11" i="17"/>
  <c r="DA11" i="17"/>
  <c r="DB11" i="17"/>
  <c r="DC11" i="17"/>
  <c r="DD11" i="17"/>
  <c r="DE11" i="17"/>
  <c r="DF11" i="17"/>
  <c r="DG11" i="17"/>
  <c r="DH11" i="17"/>
  <c r="DI11" i="17"/>
  <c r="DJ11" i="17"/>
  <c r="DK11" i="17"/>
  <c r="DL11" i="17"/>
  <c r="DM11" i="17"/>
  <c r="DN11" i="17"/>
  <c r="DO11" i="17"/>
  <c r="DP11" i="17"/>
  <c r="DQ11" i="17"/>
  <c r="DQ6" i="17"/>
  <c r="DQ7" i="17"/>
  <c r="DQ9" i="17"/>
  <c r="DR11" i="17"/>
  <c r="DS11" i="17"/>
  <c r="DT11" i="17"/>
  <c r="DU11" i="17"/>
  <c r="J16" i="35"/>
  <c r="I16" i="35"/>
  <c r="H16" i="35"/>
  <c r="J23" i="12" s="1"/>
  <c r="G16" i="35"/>
  <c r="F16" i="35"/>
  <c r="I45" i="10" s="1"/>
  <c r="J45" i="10" s="1"/>
  <c r="K16" i="35"/>
  <c r="L16" i="35"/>
  <c r="M16" i="35"/>
  <c r="O23" i="12" s="1"/>
  <c r="N16" i="35"/>
  <c r="P23" i="12" s="1"/>
  <c r="O16" i="35"/>
  <c r="Q23" i="12" s="1"/>
  <c r="P16" i="35"/>
  <c r="R23" i="12" s="1"/>
  <c r="Q16" i="35"/>
  <c r="R16" i="35"/>
  <c r="S16" i="35"/>
  <c r="T16" i="35"/>
  <c r="U16" i="35"/>
  <c r="W23" i="12" s="1"/>
  <c r="V16" i="35"/>
  <c r="X23" i="12" s="1"/>
  <c r="W16" i="35"/>
  <c r="X16" i="35"/>
  <c r="Y16" i="35"/>
  <c r="Z16" i="35"/>
  <c r="AA16" i="35"/>
  <c r="AB16" i="35"/>
  <c r="AC16" i="35"/>
  <c r="AE23" i="12" s="1"/>
  <c r="AD16" i="35"/>
  <c r="AF23" i="12" s="1"/>
  <c r="AE16" i="35"/>
  <c r="AF16" i="35"/>
  <c r="AG16" i="35"/>
  <c r="AH16" i="35"/>
  <c r="AI16" i="35"/>
  <c r="AJ16" i="35"/>
  <c r="AL23" i="12" s="1"/>
  <c r="AK16" i="35"/>
  <c r="AM23" i="12" s="1"/>
  <c r="AL16" i="35"/>
  <c r="AN23" i="12" s="1"/>
  <c r="AM16" i="35"/>
  <c r="AN16" i="35"/>
  <c r="AO16" i="35"/>
  <c r="AP16" i="35"/>
  <c r="AQ16" i="35"/>
  <c r="AR16" i="35"/>
  <c r="AS16" i="35"/>
  <c r="AU23" i="12" s="1"/>
  <c r="AT16" i="35"/>
  <c r="AV23" i="12" s="1"/>
  <c r="AU16" i="35"/>
  <c r="AW23" i="12" s="1"/>
  <c r="AV16" i="35"/>
  <c r="AX23" i="12" s="1"/>
  <c r="AW16" i="35"/>
  <c r="AX16" i="35"/>
  <c r="AY16" i="35"/>
  <c r="AZ16" i="35"/>
  <c r="BA16" i="35"/>
  <c r="BC23" i="12" s="1"/>
  <c r="BB16" i="35"/>
  <c r="BD23" i="12" s="1"/>
  <c r="BC16" i="35"/>
  <c r="BD16" i="35"/>
  <c r="BE16" i="35"/>
  <c r="BF16" i="35"/>
  <c r="BG16" i="35"/>
  <c r="BH16" i="35"/>
  <c r="BI16" i="35"/>
  <c r="BK23" i="12" s="1"/>
  <c r="BJ16" i="35"/>
  <c r="BL23" i="12" s="1"/>
  <c r="BK16" i="35"/>
  <c r="BL16" i="35"/>
  <c r="BM16" i="35"/>
  <c r="BN16" i="35"/>
  <c r="BO16" i="35"/>
  <c r="BP16" i="35"/>
  <c r="BR23" i="12" s="1"/>
  <c r="BQ16" i="35"/>
  <c r="BR16" i="35"/>
  <c r="BT23" i="12" s="1"/>
  <c r="BS16" i="35"/>
  <c r="BU23" i="12" s="1"/>
  <c r="BT16" i="35"/>
  <c r="BU16" i="35"/>
  <c r="BV16" i="35"/>
  <c r="BW16" i="35"/>
  <c r="BX16" i="35"/>
  <c r="BY16" i="35"/>
  <c r="BZ16" i="35"/>
  <c r="CB23" i="12" s="1"/>
  <c r="CA16" i="35"/>
  <c r="CC23" i="12" s="1"/>
  <c r="CB16" i="35"/>
  <c r="CD23" i="12" s="1"/>
  <c r="CC16" i="35"/>
  <c r="CD16" i="35"/>
  <c r="CE16" i="35"/>
  <c r="CF16" i="35"/>
  <c r="CG16" i="35"/>
  <c r="CH16" i="35"/>
  <c r="CJ23" i="12" s="1"/>
  <c r="CI16" i="35"/>
  <c r="CK23" i="12" s="1"/>
  <c r="CJ16" i="35"/>
  <c r="CK16" i="35"/>
  <c r="CL16" i="35"/>
  <c r="CM16" i="35"/>
  <c r="CN16" i="35"/>
  <c r="CO16" i="35"/>
  <c r="CP16" i="35"/>
  <c r="CR23" i="12" s="1"/>
  <c r="CQ16" i="35"/>
  <c r="CS23" i="12" s="1"/>
  <c r="CR16" i="35"/>
  <c r="CS16" i="35"/>
  <c r="CT16" i="35"/>
  <c r="CU16" i="35"/>
  <c r="CV16" i="35"/>
  <c r="CW16" i="35"/>
  <c r="CX16" i="35"/>
  <c r="CZ23" i="12" s="1"/>
  <c r="CY16" i="35"/>
  <c r="DA23" i="12" s="1"/>
  <c r="CZ16" i="35"/>
  <c r="DB23" i="12" s="1"/>
  <c r="DA16" i="35"/>
  <c r="DB16" i="35"/>
  <c r="DC16" i="35"/>
  <c r="DD16" i="35"/>
  <c r="DE16" i="35"/>
  <c r="DF16" i="35"/>
  <c r="DH23" i="12" s="1"/>
  <c r="DG16" i="35"/>
  <c r="DI23" i="12" s="1"/>
  <c r="DH16" i="35"/>
  <c r="DJ23" i="12" s="1"/>
  <c r="DI16" i="35"/>
  <c r="DJ16" i="35"/>
  <c r="DK16" i="35"/>
  <c r="DL16" i="35"/>
  <c r="DM16" i="35"/>
  <c r="DN16" i="35"/>
  <c r="DP23" i="12" s="1"/>
  <c r="DO16" i="35"/>
  <c r="DQ23" i="12" s="1"/>
  <c r="DP16" i="35"/>
  <c r="DQ16" i="35"/>
  <c r="DR16" i="35"/>
  <c r="DS16" i="35"/>
  <c r="DT16" i="35"/>
  <c r="DU16" i="35"/>
  <c r="I13" i="10"/>
  <c r="H12" i="10"/>
  <c r="H8" i="10"/>
  <c r="DZ8" i="10" s="1"/>
  <c r="H6" i="10"/>
  <c r="DZ6" i="10" s="1"/>
  <c r="E1" i="37"/>
  <c r="E74" i="37"/>
  <c r="E66" i="37"/>
  <c r="E49" i="37"/>
  <c r="E57" i="37"/>
  <c r="E33" i="37"/>
  <c r="E29" i="37"/>
  <c r="E22" i="37"/>
  <c r="E15" i="37"/>
  <c r="E19" i="37"/>
  <c r="E17" i="37"/>
  <c r="E10" i="37"/>
  <c r="DZ51" i="10"/>
  <c r="DZ39" i="10"/>
  <c r="DZ40" i="10"/>
  <c r="DZ41" i="10"/>
  <c r="DZ25" i="10"/>
  <c r="DZ28" i="10"/>
  <c r="DZ17" i="10"/>
  <c r="DZ9" i="10"/>
  <c r="DZ13" i="10"/>
  <c r="M9" i="17"/>
  <c r="M7" i="17"/>
  <c r="M6" i="17"/>
  <c r="N7" i="17"/>
  <c r="N9" i="17"/>
  <c r="N6" i="17"/>
  <c r="O7" i="17"/>
  <c r="O9" i="17"/>
  <c r="O6" i="17"/>
  <c r="P7" i="17"/>
  <c r="P6" i="17"/>
  <c r="P9" i="17"/>
  <c r="Q7" i="17"/>
  <c r="Q9" i="17"/>
  <c r="Q6" i="17"/>
  <c r="R6" i="17"/>
  <c r="R9" i="17"/>
  <c r="R7" i="17"/>
  <c r="S9" i="17"/>
  <c r="S6" i="17"/>
  <c r="S7" i="17"/>
  <c r="T7" i="17"/>
  <c r="T6" i="17"/>
  <c r="T9" i="17"/>
  <c r="U9" i="17"/>
  <c r="U6" i="17"/>
  <c r="U7" i="17"/>
  <c r="V7" i="17"/>
  <c r="V6" i="17"/>
  <c r="V9" i="17"/>
  <c r="W6" i="17"/>
  <c r="W7" i="17"/>
  <c r="W9" i="17"/>
  <c r="X6" i="17"/>
  <c r="X9" i="17"/>
  <c r="X7" i="17"/>
  <c r="Y7" i="17"/>
  <c r="Y9" i="17"/>
  <c r="Y6" i="17"/>
  <c r="Z9" i="17"/>
  <c r="Z6" i="17"/>
  <c r="Z7" i="17"/>
  <c r="AA7" i="17"/>
  <c r="AA6" i="17"/>
  <c r="AA9" i="17"/>
  <c r="AB6" i="17"/>
  <c r="AB9" i="17"/>
  <c r="AB7" i="17"/>
  <c r="AC9" i="17"/>
  <c r="AC7" i="17"/>
  <c r="AC6" i="17"/>
  <c r="AD6" i="17"/>
  <c r="AD7" i="17"/>
  <c r="AD9" i="17"/>
  <c r="AE9" i="17"/>
  <c r="AE7" i="17"/>
  <c r="AE6" i="17"/>
  <c r="AF7" i="17"/>
  <c r="AF9" i="17"/>
  <c r="AF6" i="17"/>
  <c r="AG6" i="17"/>
  <c r="AG7" i="17"/>
  <c r="AG9" i="17"/>
  <c r="AH7" i="17"/>
  <c r="AH6" i="17"/>
  <c r="AH9" i="17"/>
  <c r="AI6" i="17"/>
  <c r="AI9" i="17"/>
  <c r="AI7" i="17"/>
  <c r="AJ6" i="17"/>
  <c r="AJ7" i="17"/>
  <c r="AJ9" i="17"/>
  <c r="AK7" i="17"/>
  <c r="AK6" i="17"/>
  <c r="AK9" i="17"/>
  <c r="AL9" i="17"/>
  <c r="AL6" i="17"/>
  <c r="AL7" i="17"/>
  <c r="AM6" i="17"/>
  <c r="AM7" i="17"/>
  <c r="AM9" i="17"/>
  <c r="AN9" i="17"/>
  <c r="AN7" i="17"/>
  <c r="AN6" i="17"/>
  <c r="AO7" i="17"/>
  <c r="AO6" i="17"/>
  <c r="AO9" i="17"/>
  <c r="AP6" i="17"/>
  <c r="AP7" i="17"/>
  <c r="AP9" i="17"/>
  <c r="AQ7" i="17"/>
  <c r="AQ9" i="17"/>
  <c r="AQ6" i="17"/>
  <c r="AR9" i="17"/>
  <c r="AR6" i="17"/>
  <c r="AR7" i="17"/>
  <c r="AS9" i="17"/>
  <c r="AS7" i="17"/>
  <c r="AS6" i="17"/>
  <c r="AT6" i="17"/>
  <c r="AT7" i="17"/>
  <c r="AT9" i="17"/>
  <c r="AU7" i="17"/>
  <c r="AU6" i="17"/>
  <c r="AU9" i="17"/>
  <c r="AV7" i="17"/>
  <c r="AV9" i="17"/>
  <c r="AV6" i="17"/>
  <c r="AW9" i="17"/>
  <c r="AW7" i="17"/>
  <c r="AW6" i="17"/>
  <c r="AX9" i="17"/>
  <c r="AX6" i="17"/>
  <c r="AX7" i="17"/>
  <c r="AY7" i="17"/>
  <c r="AY6" i="17"/>
  <c r="AY9" i="17"/>
  <c r="AZ6" i="17"/>
  <c r="AZ9" i="17"/>
  <c r="AZ7" i="17"/>
  <c r="BA7" i="17"/>
  <c r="BA9" i="17"/>
  <c r="BA6" i="17"/>
  <c r="BB6" i="17"/>
  <c r="BB9" i="17"/>
  <c r="BB7" i="17"/>
  <c r="BC9" i="17"/>
  <c r="BC7" i="17"/>
  <c r="BC6" i="17"/>
  <c r="BD7" i="17"/>
  <c r="BD6" i="17"/>
  <c r="BD9" i="17"/>
  <c r="BE6" i="17"/>
  <c r="BE7" i="17"/>
  <c r="BE9" i="17"/>
  <c r="BF9" i="17"/>
  <c r="BF6" i="17"/>
  <c r="BF7" i="17"/>
  <c r="BG7" i="17"/>
  <c r="BG9" i="17"/>
  <c r="BG6" i="17"/>
  <c r="BH6" i="17"/>
  <c r="BH7" i="17"/>
  <c r="BH9" i="17"/>
  <c r="BI6" i="17"/>
  <c r="BI9" i="17"/>
  <c r="BI7" i="17"/>
  <c r="BJ7" i="17"/>
  <c r="BJ6" i="17"/>
  <c r="BJ9" i="17"/>
  <c r="BK9" i="17"/>
  <c r="BK6" i="17"/>
  <c r="BK7" i="17"/>
  <c r="BL9" i="17"/>
  <c r="BL7" i="17"/>
  <c r="BL6" i="17"/>
  <c r="BM7" i="17"/>
  <c r="BM9" i="17"/>
  <c r="BM6" i="17"/>
  <c r="BN9" i="17"/>
  <c r="BN6" i="17"/>
  <c r="BN7" i="17"/>
  <c r="BO7" i="17"/>
  <c r="BO6" i="17"/>
  <c r="BO9" i="17"/>
  <c r="BP6" i="17"/>
  <c r="BP9" i="17"/>
  <c r="BP7" i="17"/>
  <c r="BQ7" i="17"/>
  <c r="BQ9" i="17"/>
  <c r="BQ6" i="17"/>
  <c r="BR6" i="17"/>
  <c r="BR9" i="17"/>
  <c r="BR7" i="17"/>
  <c r="BS9" i="17"/>
  <c r="BS7" i="17"/>
  <c r="BS6" i="17"/>
  <c r="BT6" i="17"/>
  <c r="BT7" i="17"/>
  <c r="BT9" i="17"/>
  <c r="BU6" i="17"/>
  <c r="BU9" i="17"/>
  <c r="BU7" i="17"/>
  <c r="BV9" i="17"/>
  <c r="BV6" i="17"/>
  <c r="BV7" i="17"/>
  <c r="BW6" i="17"/>
  <c r="BW7" i="17"/>
  <c r="BW9" i="17"/>
  <c r="BX6" i="17"/>
  <c r="BX9" i="17"/>
  <c r="BX7" i="17"/>
  <c r="BY6" i="17"/>
  <c r="BY9" i="17"/>
  <c r="BY7" i="17"/>
  <c r="BZ6" i="17"/>
  <c r="BZ9" i="17"/>
  <c r="BZ7" i="17"/>
  <c r="CA7" i="17"/>
  <c r="CA9" i="17"/>
  <c r="CA6" i="17"/>
  <c r="CB9" i="17"/>
  <c r="CB6" i="17"/>
  <c r="CB7" i="17"/>
  <c r="CC7" i="17"/>
  <c r="CC6" i="17"/>
  <c r="CC9" i="17"/>
  <c r="CD7" i="17"/>
  <c r="CD6" i="17"/>
  <c r="CD9" i="17"/>
  <c r="CE6" i="17"/>
  <c r="CE9" i="17"/>
  <c r="CE7" i="17"/>
  <c r="CF6" i="17"/>
  <c r="CF7" i="17"/>
  <c r="CF9" i="17"/>
  <c r="CG6" i="17"/>
  <c r="CG9" i="17"/>
  <c r="CG7" i="17"/>
  <c r="CH9" i="17"/>
  <c r="CH6" i="17"/>
  <c r="CH7" i="17"/>
  <c r="CI6" i="17"/>
  <c r="CI9" i="17"/>
  <c r="CI7" i="17"/>
  <c r="CJ7" i="17"/>
  <c r="CJ9" i="17"/>
  <c r="CJ6" i="17"/>
  <c r="CL9" i="17"/>
  <c r="CL6" i="17"/>
  <c r="CL7" i="17"/>
  <c r="CM9" i="17"/>
  <c r="CM7" i="17"/>
  <c r="CM6" i="17"/>
  <c r="CN6" i="17"/>
  <c r="CN7" i="17"/>
  <c r="CN9" i="17"/>
  <c r="CO7" i="17"/>
  <c r="CO6" i="17"/>
  <c r="CO9" i="17"/>
  <c r="CP6" i="17"/>
  <c r="CP7" i="17"/>
  <c r="CP9" i="17"/>
  <c r="CQ7" i="17"/>
  <c r="CQ6" i="17"/>
  <c r="CQ9" i="17"/>
  <c r="CR6" i="17"/>
  <c r="CR7" i="17"/>
  <c r="CR9" i="17"/>
  <c r="CS9" i="17"/>
  <c r="CS6" i="17"/>
  <c r="CS7" i="17"/>
  <c r="CT7" i="17"/>
  <c r="CT6" i="17"/>
  <c r="CT9" i="17"/>
  <c r="CU7" i="17"/>
  <c r="CU9" i="17"/>
  <c r="CU6" i="17"/>
  <c r="CV7" i="17"/>
  <c r="CV6" i="17"/>
  <c r="CV9" i="17"/>
  <c r="CW6" i="17"/>
  <c r="CW9" i="17"/>
  <c r="CW7" i="17"/>
  <c r="CX7" i="17"/>
  <c r="CX6" i="17"/>
  <c r="CX9" i="17"/>
  <c r="CY7" i="17"/>
  <c r="CY6" i="17"/>
  <c r="CY9" i="17"/>
  <c r="CZ7" i="17"/>
  <c r="CZ6" i="17"/>
  <c r="CZ9" i="17"/>
  <c r="DA9" i="17"/>
  <c r="DA6" i="17"/>
  <c r="DA7" i="17"/>
  <c r="DB7" i="17"/>
  <c r="DB6" i="17"/>
  <c r="DB9" i="17"/>
  <c r="DC6" i="17"/>
  <c r="DC9" i="17"/>
  <c r="DC7" i="17"/>
  <c r="DD9" i="17"/>
  <c r="DD7" i="17"/>
  <c r="DD6" i="17"/>
  <c r="DE7" i="17"/>
  <c r="DE12" i="17" s="1"/>
  <c r="DE6" i="17"/>
  <c r="DE9" i="17"/>
  <c r="DF6" i="17"/>
  <c r="DF9" i="17"/>
  <c r="DF7" i="17"/>
  <c r="DG7" i="17"/>
  <c r="DG9" i="17"/>
  <c r="DG6" i="17"/>
  <c r="DH9" i="17"/>
  <c r="DH6" i="17"/>
  <c r="DH7" i="17"/>
  <c r="DI6" i="17"/>
  <c r="DI9" i="17"/>
  <c r="DI7" i="17"/>
  <c r="DJ9" i="17"/>
  <c r="DJ6" i="17"/>
  <c r="DJ7" i="17"/>
  <c r="DK9" i="17"/>
  <c r="DK7" i="17"/>
  <c r="DK6" i="17"/>
  <c r="DL9" i="17"/>
  <c r="DL7" i="17"/>
  <c r="DL6" i="17"/>
  <c r="DM9" i="17"/>
  <c r="DM7" i="17"/>
  <c r="DM6" i="17"/>
  <c r="DN9" i="17"/>
  <c r="DN7" i="17"/>
  <c r="DN6" i="17"/>
  <c r="DO9" i="17"/>
  <c r="DO6" i="17"/>
  <c r="DO7" i="17"/>
  <c r="DP7" i="17"/>
  <c r="DP6" i="17"/>
  <c r="DP9" i="17"/>
  <c r="DR6" i="17"/>
  <c r="DR7" i="17"/>
  <c r="DR9" i="17"/>
  <c r="DS9" i="17"/>
  <c r="DS7" i="17"/>
  <c r="DS6" i="17"/>
  <c r="DT6" i="17"/>
  <c r="DT9" i="17"/>
  <c r="DT7" i="17"/>
  <c r="DU9" i="17"/>
  <c r="DU7" i="17"/>
  <c r="DU6" i="17"/>
  <c r="I23" i="12"/>
  <c r="K23" i="12"/>
  <c r="L23" i="12"/>
  <c r="M23" i="12"/>
  <c r="N23" i="12"/>
  <c r="S23" i="12"/>
  <c r="T23" i="12"/>
  <c r="U23" i="12"/>
  <c r="V23" i="12"/>
  <c r="Y23" i="12"/>
  <c r="Z23" i="12"/>
  <c r="AA23" i="12"/>
  <c r="AB23" i="12"/>
  <c r="AC23" i="12"/>
  <c r="AD23" i="12"/>
  <c r="AG23" i="12"/>
  <c r="AH23" i="12"/>
  <c r="AI23" i="12"/>
  <c r="AK23" i="12"/>
  <c r="AO23" i="12"/>
  <c r="AP23" i="12"/>
  <c r="AQ23" i="12"/>
  <c r="AR23" i="12"/>
  <c r="AS23" i="12"/>
  <c r="AT23" i="12"/>
  <c r="AY23" i="12"/>
  <c r="AZ23" i="12"/>
  <c r="BA23" i="12"/>
  <c r="BB23" i="12"/>
  <c r="BE23" i="12"/>
  <c r="BF23" i="12"/>
  <c r="BG23" i="12"/>
  <c r="BH23" i="12"/>
  <c r="BI23" i="12"/>
  <c r="BJ23" i="12"/>
  <c r="BM23" i="12"/>
  <c r="BN23" i="12"/>
  <c r="BO23" i="12"/>
  <c r="BQ23" i="12"/>
  <c r="BS23" i="12"/>
  <c r="BV23" i="12"/>
  <c r="BW23" i="12"/>
  <c r="BX23" i="12"/>
  <c r="BY23" i="12"/>
  <c r="BZ23" i="12"/>
  <c r="CA23" i="12"/>
  <c r="CE23" i="12"/>
  <c r="CF23" i="12"/>
  <c r="CG23" i="12"/>
  <c r="CH23" i="12"/>
  <c r="CI23" i="12"/>
  <c r="CL23" i="12"/>
  <c r="CM23" i="12"/>
  <c r="CN23" i="12"/>
  <c r="CO23" i="12"/>
  <c r="CP23" i="12"/>
  <c r="CQ23" i="12"/>
  <c r="CT23" i="12"/>
  <c r="CU23" i="12"/>
  <c r="CW23" i="12"/>
  <c r="CX23" i="12"/>
  <c r="CY23" i="12"/>
  <c r="DC23" i="12"/>
  <c r="DD23" i="12"/>
  <c r="DE23" i="12"/>
  <c r="DF23" i="12"/>
  <c r="DG23" i="12"/>
  <c r="DK23" i="12"/>
  <c r="DL23" i="12"/>
  <c r="DM23" i="12"/>
  <c r="DN23" i="12"/>
  <c r="DO23" i="12"/>
  <c r="DR23" i="12"/>
  <c r="DS23" i="12"/>
  <c r="DT23" i="12"/>
  <c r="DU23" i="12"/>
  <c r="DV23" i="12"/>
  <c r="DW23" i="12"/>
  <c r="D7" i="35"/>
  <c r="D8" i="35"/>
  <c r="D9" i="35"/>
  <c r="D10" i="35"/>
  <c r="D11" i="35"/>
  <c r="D12" i="35"/>
  <c r="D13" i="35"/>
  <c r="D14" i="35"/>
  <c r="D6" i="35"/>
  <c r="D5" i="35"/>
  <c r="AN4" i="35"/>
  <c r="AK4" i="35"/>
  <c r="AE4" i="5"/>
  <c r="AF5" i="6"/>
  <c r="AC4" i="35" s="1"/>
  <c r="AD4" i="5"/>
  <c r="AE5" i="6"/>
  <c r="AB4" i="35" s="1"/>
  <c r="AC4" i="5"/>
  <c r="AD5" i="6" s="1"/>
  <c r="AA4" i="35" s="1"/>
  <c r="AB4" i="5"/>
  <c r="AC5" i="6" s="1"/>
  <c r="Z4" i="35" s="1"/>
  <c r="AA4" i="5"/>
  <c r="AB5" i="6"/>
  <c r="Y4" i="35" s="1"/>
  <c r="Z4" i="5"/>
  <c r="AA5" i="6" s="1"/>
  <c r="X4" i="35" s="1"/>
  <c r="Y4" i="5"/>
  <c r="Z5" i="6" s="1"/>
  <c r="W4" i="35" s="1"/>
  <c r="X4" i="5"/>
  <c r="Y5" i="6"/>
  <c r="V4" i="35"/>
  <c r="W4" i="5"/>
  <c r="X5" i="6" s="1"/>
  <c r="U4" i="35"/>
  <c r="V4" i="5"/>
  <c r="W5" i="6" s="1"/>
  <c r="T4" i="35" s="1"/>
  <c r="U4" i="5"/>
  <c r="V5" i="6" s="1"/>
  <c r="S4" i="35" s="1"/>
  <c r="T4" i="5"/>
  <c r="U5" i="6"/>
  <c r="S4" i="5"/>
  <c r="T5" i="6" s="1"/>
  <c r="Q4" i="35" s="1"/>
  <c r="R4" i="5"/>
  <c r="S5" i="6" s="1"/>
  <c r="P4" i="35" s="1"/>
  <c r="Q4" i="5"/>
  <c r="R5" i="6" s="1"/>
  <c r="O4" i="35" s="1"/>
  <c r="P4" i="5"/>
  <c r="Q5" i="6" s="1"/>
  <c r="O4" i="5"/>
  <c r="P5" i="6" s="1"/>
  <c r="M4" i="35"/>
  <c r="N4" i="5"/>
  <c r="O5" i="6" s="1"/>
  <c r="L4" i="35" s="1"/>
  <c r="M4" i="5"/>
  <c r="N5" i="6" s="1"/>
  <c r="K4" i="35" s="1"/>
  <c r="L4" i="5"/>
  <c r="M5" i="6" s="1"/>
  <c r="J4" i="35" s="1"/>
  <c r="K4" i="5"/>
  <c r="L5" i="6"/>
  <c r="I4" i="35" s="1"/>
  <c r="J4" i="5"/>
  <c r="K5" i="6" s="1"/>
  <c r="H4" i="35" s="1"/>
  <c r="I4" i="5"/>
  <c r="J5" i="6" s="1"/>
  <c r="G4" i="35" s="1"/>
  <c r="H4" i="5"/>
  <c r="I5" i="6" s="1"/>
  <c r="F4" i="35" s="1"/>
  <c r="E4" i="35"/>
  <c r="I3" i="5"/>
  <c r="J4" i="6" s="1"/>
  <c r="G3" i="35" s="1"/>
  <c r="H3" i="5"/>
  <c r="I4" i="6" s="1"/>
  <c r="F3" i="35" s="1"/>
  <c r="E3" i="35"/>
  <c r="M61" i="22"/>
  <c r="N61" i="22"/>
  <c r="O61" i="22"/>
  <c r="P61" i="22"/>
  <c r="Q61" i="22"/>
  <c r="R61" i="22"/>
  <c r="S61" i="22"/>
  <c r="T61" i="22"/>
  <c r="U61" i="22"/>
  <c r="V61" i="22"/>
  <c r="W61" i="22"/>
  <c r="X61" i="22"/>
  <c r="Y61" i="22"/>
  <c r="Z61" i="22"/>
  <c r="AA61" i="22"/>
  <c r="AB61" i="22"/>
  <c r="AC61" i="22"/>
  <c r="AD61" i="22"/>
  <c r="AE61" i="22"/>
  <c r="AF61" i="22"/>
  <c r="AG61" i="22"/>
  <c r="AH61" i="22"/>
  <c r="AI61" i="22"/>
  <c r="AJ61" i="22"/>
  <c r="AK61" i="22"/>
  <c r="AL61" i="22"/>
  <c r="AM61" i="22"/>
  <c r="AN61" i="22"/>
  <c r="AO61" i="22"/>
  <c r="AP61" i="22"/>
  <c r="AQ61" i="22"/>
  <c r="AR61" i="22"/>
  <c r="AS61" i="22"/>
  <c r="AT61" i="22"/>
  <c r="AU61" i="22"/>
  <c r="AV61" i="22"/>
  <c r="AW61" i="22"/>
  <c r="AX61" i="22"/>
  <c r="AY61" i="22"/>
  <c r="AZ61" i="22"/>
  <c r="BA61" i="22"/>
  <c r="BB61" i="22"/>
  <c r="BC61" i="22"/>
  <c r="BD61" i="22"/>
  <c r="BE61" i="22"/>
  <c r="BF61" i="22"/>
  <c r="BG61" i="22"/>
  <c r="BH61" i="22"/>
  <c r="BI61" i="22"/>
  <c r="BJ61" i="22"/>
  <c r="BK61" i="22"/>
  <c r="BL61" i="22"/>
  <c r="BM61" i="22"/>
  <c r="BN61" i="22"/>
  <c r="BO61" i="22"/>
  <c r="BP61" i="22"/>
  <c r="BQ61" i="22"/>
  <c r="BR61" i="22"/>
  <c r="BS61" i="22"/>
  <c r="BT61" i="22"/>
  <c r="BU61" i="22"/>
  <c r="BV61" i="22"/>
  <c r="BW61" i="22"/>
  <c r="BX61" i="22"/>
  <c r="BY61" i="22"/>
  <c r="BZ61" i="22"/>
  <c r="CA61" i="22"/>
  <c r="CB61" i="22"/>
  <c r="CC61" i="22"/>
  <c r="CD61" i="22"/>
  <c r="CE61" i="22"/>
  <c r="CF61" i="22"/>
  <c r="CG61" i="22"/>
  <c r="CH61" i="22"/>
  <c r="CI61" i="22"/>
  <c r="CJ61" i="22"/>
  <c r="CK61" i="22"/>
  <c r="CL61" i="22"/>
  <c r="CM61" i="22"/>
  <c r="CN61" i="22"/>
  <c r="CO61" i="22"/>
  <c r="CP61" i="22"/>
  <c r="CQ61" i="22"/>
  <c r="CR61" i="22"/>
  <c r="CS61" i="22"/>
  <c r="CT61" i="22"/>
  <c r="CU61" i="22"/>
  <c r="CV61" i="22"/>
  <c r="CW61" i="22"/>
  <c r="CX61" i="22"/>
  <c r="CY61" i="22"/>
  <c r="CZ61" i="22"/>
  <c r="DA61" i="22"/>
  <c r="DB61" i="22"/>
  <c r="DC61" i="22"/>
  <c r="DD61" i="22"/>
  <c r="DE61" i="22"/>
  <c r="DF61" i="22"/>
  <c r="DG61" i="22"/>
  <c r="DH61" i="22"/>
  <c r="DI61" i="22"/>
  <c r="DJ61" i="22"/>
  <c r="DK61" i="22"/>
  <c r="DL61" i="22"/>
  <c r="DM61" i="22"/>
  <c r="DN61" i="22"/>
  <c r="DO61" i="22"/>
  <c r="DP61" i="22"/>
  <c r="DQ61" i="22"/>
  <c r="DR61" i="22"/>
  <c r="DS61" i="22"/>
  <c r="DT61" i="22"/>
  <c r="DU61" i="22"/>
  <c r="DV61" i="22"/>
  <c r="DW61" i="22"/>
  <c r="I61" i="22"/>
  <c r="J61" i="22"/>
  <c r="H61" i="22"/>
  <c r="K61" i="22"/>
  <c r="L61" i="22"/>
  <c r="I11" i="12"/>
  <c r="H11" i="12"/>
  <c r="D6" i="8"/>
  <c r="C8" i="33"/>
  <c r="C7" i="33"/>
  <c r="D7" i="30"/>
  <c r="D8" i="30"/>
  <c r="D9" i="30"/>
  <c r="D10" i="30"/>
  <c r="D11" i="30"/>
  <c r="AP11" i="30" s="1"/>
  <c r="AP11" i="31" s="1"/>
  <c r="D12" i="30"/>
  <c r="AL12" i="30" s="1"/>
  <c r="D13" i="30"/>
  <c r="D14" i="30"/>
  <c r="D15" i="30"/>
  <c r="D16" i="30"/>
  <c r="D17" i="30"/>
  <c r="D18" i="30"/>
  <c r="D19" i="30"/>
  <c r="BH19" i="30" s="1"/>
  <c r="BH19" i="31" s="1"/>
  <c r="D20" i="30"/>
  <c r="D21" i="30"/>
  <c r="D22" i="30"/>
  <c r="D23" i="30"/>
  <c r="BS23" i="30" s="1"/>
  <c r="BS23" i="31" s="1"/>
  <c r="D24" i="30"/>
  <c r="D25" i="30"/>
  <c r="D26" i="30"/>
  <c r="D27" i="30"/>
  <c r="T27" i="30" s="1"/>
  <c r="T27" i="31" s="1"/>
  <c r="D28" i="30"/>
  <c r="D29" i="30"/>
  <c r="D30" i="30"/>
  <c r="D31" i="30"/>
  <c r="CK31" i="30" s="1"/>
  <c r="CK31" i="31" s="1"/>
  <c r="D32" i="30"/>
  <c r="D33" i="30"/>
  <c r="D34" i="30"/>
  <c r="D35" i="30"/>
  <c r="D6" i="30"/>
  <c r="CI6" i="30" s="1"/>
  <c r="D5" i="30"/>
  <c r="I5" i="30"/>
  <c r="J5" i="30"/>
  <c r="K5" i="30"/>
  <c r="L5" i="30"/>
  <c r="M5" i="30"/>
  <c r="N5" i="30"/>
  <c r="O5" i="30"/>
  <c r="P5" i="30"/>
  <c r="Q5" i="30"/>
  <c r="R5" i="30"/>
  <c r="S5" i="30"/>
  <c r="H5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6" i="30"/>
  <c r="C5" i="30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6" i="31"/>
  <c r="C35" i="31"/>
  <c r="C34" i="31"/>
  <c r="C33" i="31"/>
  <c r="C32" i="31"/>
  <c r="C31" i="31"/>
  <c r="C30" i="31"/>
  <c r="C29" i="31"/>
  <c r="C28" i="31"/>
  <c r="C27" i="31"/>
  <c r="C26" i="31"/>
  <c r="C25" i="31"/>
  <c r="C24" i="31"/>
  <c r="C23" i="31"/>
  <c r="C22" i="31"/>
  <c r="C21" i="31"/>
  <c r="C20" i="31"/>
  <c r="C19" i="31"/>
  <c r="C18" i="31"/>
  <c r="C17" i="31"/>
  <c r="C16" i="31"/>
  <c r="C15" i="31"/>
  <c r="C14" i="31"/>
  <c r="C13" i="31"/>
  <c r="C12" i="31"/>
  <c r="C11" i="31"/>
  <c r="C10" i="31"/>
  <c r="C9" i="31"/>
  <c r="C8" i="31"/>
  <c r="C7" i="31"/>
  <c r="C6" i="31"/>
  <c r="C5" i="31"/>
  <c r="F8" i="14"/>
  <c r="F9" i="14"/>
  <c r="F73" i="14" s="1"/>
  <c r="F10" i="14"/>
  <c r="F11" i="14"/>
  <c r="F12" i="14"/>
  <c r="F13" i="14"/>
  <c r="F14" i="14"/>
  <c r="F15" i="14"/>
  <c r="F16" i="14"/>
  <c r="F17" i="14"/>
  <c r="F81" i="14"/>
  <c r="F18" i="14"/>
  <c r="F19" i="14"/>
  <c r="F20" i="14"/>
  <c r="F21" i="14"/>
  <c r="F22" i="14"/>
  <c r="F23" i="14"/>
  <c r="F24" i="14"/>
  <c r="F25" i="14"/>
  <c r="F89" i="14"/>
  <c r="F26" i="14"/>
  <c r="F27" i="14"/>
  <c r="F28" i="14"/>
  <c r="F29" i="14"/>
  <c r="F30" i="14"/>
  <c r="F31" i="14"/>
  <c r="F32" i="14"/>
  <c r="F33" i="14"/>
  <c r="F97" i="14" s="1"/>
  <c r="F34" i="14"/>
  <c r="F35" i="14"/>
  <c r="F7" i="14"/>
  <c r="F6" i="14"/>
  <c r="E8" i="14"/>
  <c r="E9" i="14"/>
  <c r="E10" i="14"/>
  <c r="E11" i="14"/>
  <c r="E43" i="14"/>
  <c r="E12" i="14"/>
  <c r="E13" i="14"/>
  <c r="E14" i="14"/>
  <c r="E15" i="14"/>
  <c r="E16" i="14"/>
  <c r="E17" i="14"/>
  <c r="E18" i="14"/>
  <c r="E19" i="14"/>
  <c r="E51" i="14" s="1"/>
  <c r="E20" i="14"/>
  <c r="E21" i="14"/>
  <c r="E22" i="14"/>
  <c r="E23" i="14"/>
  <c r="E25" i="14"/>
  <c r="E26" i="14"/>
  <c r="E27" i="14"/>
  <c r="E59" i="14" s="1"/>
  <c r="E28" i="14"/>
  <c r="E29" i="14"/>
  <c r="E30" i="14"/>
  <c r="E31" i="14"/>
  <c r="E32" i="14"/>
  <c r="E33" i="14"/>
  <c r="E34" i="14"/>
  <c r="E35" i="14"/>
  <c r="E67" i="14" s="1"/>
  <c r="E7" i="14"/>
  <c r="E6" i="14"/>
  <c r="C45" i="30"/>
  <c r="C77" i="30"/>
  <c r="C109" i="30" s="1"/>
  <c r="C141" i="30" s="1"/>
  <c r="C46" i="30"/>
  <c r="C78" i="30" s="1"/>
  <c r="C110" i="30" s="1"/>
  <c r="C142" i="30" s="1"/>
  <c r="C47" i="30"/>
  <c r="C79" i="30" s="1"/>
  <c r="C111" i="30" s="1"/>
  <c r="C143" i="30" s="1"/>
  <c r="C48" i="30"/>
  <c r="C80" i="30" s="1"/>
  <c r="C112" i="30" s="1"/>
  <c r="C144" i="30" s="1"/>
  <c r="C49" i="30"/>
  <c r="C50" i="30"/>
  <c r="C82" i="30" s="1"/>
  <c r="C114" i="30" s="1"/>
  <c r="C146" i="30" s="1"/>
  <c r="C51" i="30"/>
  <c r="C83" i="30" s="1"/>
  <c r="C115" i="30" s="1"/>
  <c r="C147" i="30" s="1"/>
  <c r="C52" i="30"/>
  <c r="C84" i="30"/>
  <c r="C116" i="30" s="1"/>
  <c r="C148" i="30" s="1"/>
  <c r="C53" i="30"/>
  <c r="C85" i="30" s="1"/>
  <c r="C117" i="30" s="1"/>
  <c r="C149" i="30" s="1"/>
  <c r="C54" i="30"/>
  <c r="C86" i="30" s="1"/>
  <c r="C118" i="30" s="1"/>
  <c r="C150" i="30" s="1"/>
  <c r="C55" i="30"/>
  <c r="C87" i="30" s="1"/>
  <c r="C119" i="30" s="1"/>
  <c r="C151" i="30" s="1"/>
  <c r="C56" i="30"/>
  <c r="C88" i="30"/>
  <c r="C120" i="30" s="1"/>
  <c r="C152" i="30" s="1"/>
  <c r="C57" i="30"/>
  <c r="C89" i="30" s="1"/>
  <c r="C121" i="30" s="1"/>
  <c r="C153" i="30" s="1"/>
  <c r="C58" i="30"/>
  <c r="C90" i="30" s="1"/>
  <c r="C122" i="30" s="1"/>
  <c r="C154" i="30" s="1"/>
  <c r="C59" i="30"/>
  <c r="C91" i="30" s="1"/>
  <c r="C123" i="30" s="1"/>
  <c r="C155" i="30" s="1"/>
  <c r="C60" i="30"/>
  <c r="C92" i="30" s="1"/>
  <c r="C124" i="30" s="1"/>
  <c r="C156" i="30" s="1"/>
  <c r="C61" i="30"/>
  <c r="C93" i="30" s="1"/>
  <c r="C125" i="30" s="1"/>
  <c r="C157" i="30" s="1"/>
  <c r="C62" i="30"/>
  <c r="C94" i="30" s="1"/>
  <c r="C126" i="30" s="1"/>
  <c r="C158" i="30" s="1"/>
  <c r="C63" i="30"/>
  <c r="C95" i="30" s="1"/>
  <c r="C127" i="30" s="1"/>
  <c r="C159" i="30" s="1"/>
  <c r="C64" i="30"/>
  <c r="C96" i="30"/>
  <c r="C128" i="30" s="1"/>
  <c r="C160" i="30" s="1"/>
  <c r="C65" i="30"/>
  <c r="C97" i="30" s="1"/>
  <c r="C129" i="30" s="1"/>
  <c r="C161" i="30" s="1"/>
  <c r="C66" i="30"/>
  <c r="C98" i="30" s="1"/>
  <c r="C130" i="30" s="1"/>
  <c r="C162" i="30" s="1"/>
  <c r="C67" i="30"/>
  <c r="C99" i="30"/>
  <c r="C131" i="30" s="1"/>
  <c r="C163" i="30" s="1"/>
  <c r="C68" i="30"/>
  <c r="C100" i="30" s="1"/>
  <c r="C132" i="30" s="1"/>
  <c r="C164" i="30" s="1"/>
  <c r="C69" i="30"/>
  <c r="C101" i="30" s="1"/>
  <c r="C133" i="30" s="1"/>
  <c r="C165" i="30" s="1"/>
  <c r="C70" i="30"/>
  <c r="C102" i="30" s="1"/>
  <c r="C134" i="30" s="1"/>
  <c r="C166" i="30" s="1"/>
  <c r="C71" i="30"/>
  <c r="C103" i="30" s="1"/>
  <c r="C135" i="30" s="1"/>
  <c r="C167" i="30" s="1"/>
  <c r="C43" i="30"/>
  <c r="C75" i="30" s="1"/>
  <c r="C107" i="30" s="1"/>
  <c r="C139" i="30" s="1"/>
  <c r="C44" i="30"/>
  <c r="C76" i="30" s="1"/>
  <c r="C108" i="30" s="1"/>
  <c r="C140" i="30" s="1"/>
  <c r="C42" i="30"/>
  <c r="C74" i="30" s="1"/>
  <c r="C106" i="30" s="1"/>
  <c r="C138" i="30" s="1"/>
  <c r="F135" i="30"/>
  <c r="E103" i="30"/>
  <c r="F134" i="30"/>
  <c r="E102" i="30"/>
  <c r="F133" i="30"/>
  <c r="E101" i="30"/>
  <c r="F132" i="30"/>
  <c r="E100" i="30"/>
  <c r="F131" i="30"/>
  <c r="E99" i="30"/>
  <c r="F130" i="30"/>
  <c r="E98" i="30"/>
  <c r="F129" i="30"/>
  <c r="E97" i="30"/>
  <c r="F128" i="30"/>
  <c r="E96" i="30"/>
  <c r="F127" i="30"/>
  <c r="E95" i="30"/>
  <c r="F126" i="30"/>
  <c r="E94" i="30"/>
  <c r="F125" i="30"/>
  <c r="E93" i="30"/>
  <c r="F124" i="30"/>
  <c r="E92" i="30"/>
  <c r="F123" i="30"/>
  <c r="E91" i="30"/>
  <c r="F122" i="30"/>
  <c r="E90" i="30"/>
  <c r="F121" i="30"/>
  <c r="E89" i="30"/>
  <c r="F120" i="30"/>
  <c r="E88" i="30"/>
  <c r="F119" i="30"/>
  <c r="E87" i="30"/>
  <c r="F118" i="30"/>
  <c r="E86" i="30"/>
  <c r="F117" i="30"/>
  <c r="E85" i="30"/>
  <c r="F116" i="30"/>
  <c r="E84" i="30"/>
  <c r="F115" i="30"/>
  <c r="E83" i="30"/>
  <c r="F114" i="30"/>
  <c r="E82" i="30"/>
  <c r="F113" i="30"/>
  <c r="E81" i="30"/>
  <c r="C81" i="30"/>
  <c r="C113" i="30" s="1"/>
  <c r="C145" i="30" s="1"/>
  <c r="F112" i="30"/>
  <c r="E80" i="30"/>
  <c r="F111" i="30"/>
  <c r="E79" i="30"/>
  <c r="F110" i="30"/>
  <c r="E78" i="30"/>
  <c r="F109" i="30"/>
  <c r="E77" i="30"/>
  <c r="F108" i="30"/>
  <c r="E76" i="30"/>
  <c r="F107" i="30"/>
  <c r="E75" i="30"/>
  <c r="F106" i="30"/>
  <c r="E74" i="30"/>
  <c r="C41" i="30"/>
  <c r="AJ6" i="30"/>
  <c r="AJ6" i="31" s="1"/>
  <c r="AW6" i="30"/>
  <c r="BE6" i="30"/>
  <c r="BF6" i="30"/>
  <c r="BZ6" i="30"/>
  <c r="BZ6" i="31" s="1"/>
  <c r="CW6" i="30"/>
  <c r="CW6" i="31" s="1"/>
  <c r="DE6" i="30"/>
  <c r="DT6" i="30"/>
  <c r="I8" i="30"/>
  <c r="I8" i="31" s="1"/>
  <c r="J8" i="30"/>
  <c r="J8" i="31" s="1"/>
  <c r="K8" i="30"/>
  <c r="M8" i="30"/>
  <c r="N8" i="30"/>
  <c r="O8" i="30"/>
  <c r="O8" i="31" s="1"/>
  <c r="P8" i="30"/>
  <c r="Q8" i="30"/>
  <c r="S8" i="30"/>
  <c r="T8" i="30"/>
  <c r="U8" i="30"/>
  <c r="V8" i="30"/>
  <c r="W8" i="30"/>
  <c r="Y8" i="30"/>
  <c r="Y8" i="31" s="1"/>
  <c r="Z8" i="30"/>
  <c r="AA8" i="30"/>
  <c r="AB8" i="30"/>
  <c r="AC8" i="30"/>
  <c r="AC8" i="31" s="1"/>
  <c r="AD8" i="30"/>
  <c r="AE8" i="30"/>
  <c r="AF8" i="30"/>
  <c r="AG8" i="30"/>
  <c r="AH8" i="30"/>
  <c r="AJ8" i="30"/>
  <c r="AK8" i="30"/>
  <c r="AK8" i="31" s="1"/>
  <c r="AL8" i="30"/>
  <c r="AM8" i="30"/>
  <c r="AN8" i="30"/>
  <c r="AP8" i="30"/>
  <c r="AQ8" i="30"/>
  <c r="AR8" i="30"/>
  <c r="AS8" i="30"/>
  <c r="AT8" i="30"/>
  <c r="AU8" i="30"/>
  <c r="AU8" i="31" s="1"/>
  <c r="AV8" i="30"/>
  <c r="AW8" i="30"/>
  <c r="AX8" i="30"/>
  <c r="AY8" i="30"/>
  <c r="AZ8" i="30"/>
  <c r="BA8" i="30"/>
  <c r="BB8" i="30"/>
  <c r="BC8" i="30"/>
  <c r="BC8" i="31" s="1"/>
  <c r="BD8" i="30"/>
  <c r="BE8" i="30"/>
  <c r="BF8" i="30"/>
  <c r="BF8" i="31" s="1"/>
  <c r="BH8" i="30"/>
  <c r="BH8" i="31" s="1"/>
  <c r="BI8" i="30"/>
  <c r="BJ8" i="30"/>
  <c r="BK8" i="30"/>
  <c r="BL8" i="30"/>
  <c r="BL8" i="31" s="1"/>
  <c r="BM8" i="30"/>
  <c r="BN8" i="30"/>
  <c r="BO8" i="30"/>
  <c r="BO8" i="31" s="1"/>
  <c r="BP8" i="30"/>
  <c r="BQ8" i="30"/>
  <c r="BR8" i="30"/>
  <c r="BS8" i="30"/>
  <c r="BS8" i="31" s="1"/>
  <c r="BT8" i="30"/>
  <c r="BT8" i="31" s="1"/>
  <c r="BU8" i="30"/>
  <c r="BV8" i="30"/>
  <c r="BW8" i="30"/>
  <c r="BW8" i="31" s="1"/>
  <c r="BX8" i="30"/>
  <c r="BY8" i="30"/>
  <c r="BZ8" i="30"/>
  <c r="CA8" i="30"/>
  <c r="CA8" i="31" s="1"/>
  <c r="CB8" i="30"/>
  <c r="CC8" i="30"/>
  <c r="CD8" i="30"/>
  <c r="CE8" i="30"/>
  <c r="CE8" i="31" s="1"/>
  <c r="CF8" i="30"/>
  <c r="CF8" i="31" s="1"/>
  <c r="CG8" i="30"/>
  <c r="CH8" i="30"/>
  <c r="CI8" i="30"/>
  <c r="CI8" i="31" s="1"/>
  <c r="CJ8" i="30"/>
  <c r="CJ8" i="31" s="1"/>
  <c r="CK8" i="30"/>
  <c r="CL8" i="30"/>
  <c r="CM8" i="30"/>
  <c r="CM8" i="31" s="1"/>
  <c r="CN8" i="30"/>
  <c r="CO8" i="30"/>
  <c r="CP8" i="30"/>
  <c r="CQ8" i="30"/>
  <c r="CR8" i="30"/>
  <c r="CS8" i="30"/>
  <c r="CT8" i="30"/>
  <c r="CU8" i="30"/>
  <c r="CU8" i="31" s="1"/>
  <c r="CV8" i="30"/>
  <c r="CW8" i="30"/>
  <c r="CX8" i="30"/>
  <c r="CY8" i="30"/>
  <c r="CZ8" i="30"/>
  <c r="CZ8" i="31" s="1"/>
  <c r="DB8" i="30"/>
  <c r="DC8" i="30"/>
  <c r="DD8" i="30"/>
  <c r="DD8" i="31" s="1"/>
  <c r="DF8" i="30"/>
  <c r="DG8" i="30"/>
  <c r="DH8" i="30"/>
  <c r="DI8" i="30"/>
  <c r="DI8" i="31" s="1"/>
  <c r="DJ8" i="30"/>
  <c r="DK8" i="30"/>
  <c r="DL8" i="30"/>
  <c r="DM8" i="30"/>
  <c r="DN8" i="30"/>
  <c r="DN8" i="31" s="1"/>
  <c r="DO8" i="30"/>
  <c r="DP8" i="30"/>
  <c r="DQ8" i="30"/>
  <c r="DR8" i="30"/>
  <c r="DT8" i="30"/>
  <c r="DU8" i="30"/>
  <c r="DV8" i="30"/>
  <c r="DW8" i="30"/>
  <c r="DW8" i="31" s="1"/>
  <c r="I9" i="30"/>
  <c r="K9" i="30"/>
  <c r="L9" i="30"/>
  <c r="L9" i="31" s="1"/>
  <c r="M9" i="30"/>
  <c r="M9" i="31" s="1"/>
  <c r="N9" i="30"/>
  <c r="O9" i="30"/>
  <c r="Q9" i="30"/>
  <c r="R9" i="30"/>
  <c r="S9" i="30"/>
  <c r="T9" i="30"/>
  <c r="V9" i="30"/>
  <c r="W9" i="30"/>
  <c r="W9" i="31" s="1"/>
  <c r="X9" i="30"/>
  <c r="Y9" i="30"/>
  <c r="AA9" i="30"/>
  <c r="AA9" i="31" s="1"/>
  <c r="AB9" i="30"/>
  <c r="AC9" i="30"/>
  <c r="AD9" i="30"/>
  <c r="AE9" i="30"/>
  <c r="AE9" i="31" s="1"/>
  <c r="AG9" i="30"/>
  <c r="AH9" i="30"/>
  <c r="AI9" i="30"/>
  <c r="AJ9" i="30"/>
  <c r="AJ9" i="31" s="1"/>
  <c r="AL9" i="30"/>
  <c r="AM9" i="30"/>
  <c r="AN9" i="30"/>
  <c r="AO9" i="30"/>
  <c r="AO9" i="31" s="1"/>
  <c r="AP9" i="30"/>
  <c r="AQ9" i="30"/>
  <c r="AR9" i="30"/>
  <c r="AS9" i="30"/>
  <c r="AS9" i="31" s="1"/>
  <c r="AT9" i="30"/>
  <c r="AV9" i="30"/>
  <c r="AW9" i="30"/>
  <c r="AX9" i="30"/>
  <c r="AX9" i="31" s="1"/>
  <c r="AZ9" i="30"/>
  <c r="AZ9" i="31" s="1"/>
  <c r="BA9" i="30"/>
  <c r="BB9" i="30"/>
  <c r="BD9" i="30"/>
  <c r="BD9" i="31" s="1"/>
  <c r="BE9" i="30"/>
  <c r="BE9" i="31" s="1"/>
  <c r="BF9" i="30"/>
  <c r="BG9" i="30"/>
  <c r="BI9" i="30"/>
  <c r="BJ9" i="30"/>
  <c r="BK9" i="30"/>
  <c r="BM9" i="30"/>
  <c r="BN9" i="30"/>
  <c r="BO9" i="30"/>
  <c r="BQ9" i="30"/>
  <c r="BR9" i="30"/>
  <c r="BS9" i="30"/>
  <c r="BT9" i="30"/>
  <c r="BU9" i="30"/>
  <c r="BV9" i="30"/>
  <c r="BW9" i="30"/>
  <c r="BW9" i="31" s="1"/>
  <c r="BX9" i="30"/>
  <c r="BY9" i="30"/>
  <c r="CA9" i="30"/>
  <c r="CB9" i="30"/>
  <c r="CD9" i="30"/>
  <c r="CE9" i="30"/>
  <c r="CF9" i="30"/>
  <c r="CH9" i="30"/>
  <c r="CI9" i="30"/>
  <c r="CJ9" i="30"/>
  <c r="CL9" i="30"/>
  <c r="CM9" i="30"/>
  <c r="CN9" i="30"/>
  <c r="CO9" i="30"/>
  <c r="CP9" i="30"/>
  <c r="CR9" i="30"/>
  <c r="CR9" i="31" s="1"/>
  <c r="CS9" i="30"/>
  <c r="CS9" i="31" s="1"/>
  <c r="CT9" i="30"/>
  <c r="CV9" i="30"/>
  <c r="CW9" i="30"/>
  <c r="CX9" i="30"/>
  <c r="CX9" i="31" s="1"/>
  <c r="CZ9" i="30"/>
  <c r="DA9" i="30"/>
  <c r="DB9" i="30"/>
  <c r="DC9" i="30"/>
  <c r="DD9" i="30"/>
  <c r="DE9" i="30"/>
  <c r="DF9" i="30"/>
  <c r="DF9" i="31" s="1"/>
  <c r="DG9" i="30"/>
  <c r="DH9" i="30"/>
  <c r="DI9" i="30"/>
  <c r="DJ9" i="30"/>
  <c r="DK9" i="30"/>
  <c r="DL9" i="30"/>
  <c r="DM9" i="30"/>
  <c r="DN9" i="30"/>
  <c r="DP9" i="30"/>
  <c r="DQ9" i="30"/>
  <c r="DR9" i="30"/>
  <c r="DS9" i="30"/>
  <c r="DS9" i="31" s="1"/>
  <c r="DU9" i="30"/>
  <c r="DU9" i="31" s="1"/>
  <c r="DV9" i="30"/>
  <c r="DW9" i="30"/>
  <c r="I10" i="30"/>
  <c r="I10" i="31" s="1"/>
  <c r="J10" i="30"/>
  <c r="J10" i="31" s="1"/>
  <c r="S10" i="30"/>
  <c r="S10" i="31" s="1"/>
  <c r="V10" i="30"/>
  <c r="AE10" i="30"/>
  <c r="AE10" i="31" s="1"/>
  <c r="AF10" i="30"/>
  <c r="AF10" i="31" s="1"/>
  <c r="AS10" i="30"/>
  <c r="AS10" i="31" s="1"/>
  <c r="AT10" i="30"/>
  <c r="BC10" i="30"/>
  <c r="BD10" i="30"/>
  <c r="BD10" i="31" s="1"/>
  <c r="BO10" i="30"/>
  <c r="BO10" i="31" s="1"/>
  <c r="BP10" i="30"/>
  <c r="BP10" i="31" s="1"/>
  <c r="BZ10" i="30"/>
  <c r="BZ10" i="31" s="1"/>
  <c r="CC10" i="30"/>
  <c r="CL10" i="30"/>
  <c r="CL10" i="31" s="1"/>
  <c r="CO10" i="30"/>
  <c r="CO10" i="31" s="1"/>
  <c r="CX10" i="30"/>
  <c r="CY10" i="30"/>
  <c r="CY10" i="31" s="1"/>
  <c r="DJ10" i="30"/>
  <c r="DJ10" i="31" s="1"/>
  <c r="DL10" i="30"/>
  <c r="DL10" i="31" s="1"/>
  <c r="DU10" i="30"/>
  <c r="DW10" i="30"/>
  <c r="CO11" i="30"/>
  <c r="CO11" i="31" s="1"/>
  <c r="CV11" i="30"/>
  <c r="CV11" i="31" s="1"/>
  <c r="M12" i="30"/>
  <c r="O12" i="30"/>
  <c r="P12" i="30"/>
  <c r="T12" i="30"/>
  <c r="W12" i="30"/>
  <c r="AD12" i="30"/>
  <c r="AH12" i="30"/>
  <c r="AJ12" i="30"/>
  <c r="AQ12" i="30"/>
  <c r="AW12" i="30"/>
  <c r="BA12" i="30"/>
  <c r="BG12" i="30"/>
  <c r="BK12" i="30"/>
  <c r="BL12" i="30"/>
  <c r="BO12" i="30"/>
  <c r="BS12" i="30"/>
  <c r="BT12" i="30"/>
  <c r="BZ12" i="30"/>
  <c r="CC12" i="30"/>
  <c r="CD12" i="30"/>
  <c r="CI12" i="30"/>
  <c r="CM12" i="30"/>
  <c r="CM12" i="31" s="1"/>
  <c r="CN12" i="30"/>
  <c r="CN12" i="31" s="1"/>
  <c r="CR12" i="30"/>
  <c r="CW12" i="30"/>
  <c r="CX12" i="30"/>
  <c r="CX12" i="31" s="1"/>
  <c r="DC12" i="30"/>
  <c r="DC12" i="31" s="1"/>
  <c r="DF12" i="30"/>
  <c r="DG12" i="30"/>
  <c r="DM12" i="30"/>
  <c r="DM12" i="31" s="1"/>
  <c r="DR12" i="30"/>
  <c r="DR12" i="31" s="1"/>
  <c r="DS12" i="30"/>
  <c r="DV12" i="30"/>
  <c r="I13" i="30"/>
  <c r="I13" i="31" s="1"/>
  <c r="J13" i="30"/>
  <c r="J13" i="31" s="1"/>
  <c r="K13" i="30"/>
  <c r="M13" i="30"/>
  <c r="N13" i="30"/>
  <c r="O13" i="30"/>
  <c r="O13" i="31" s="1"/>
  <c r="Q13" i="30"/>
  <c r="R13" i="30"/>
  <c r="S13" i="30"/>
  <c r="S13" i="31" s="1"/>
  <c r="U13" i="30"/>
  <c r="U13" i="31" s="1"/>
  <c r="V13" i="30"/>
  <c r="W13" i="30"/>
  <c r="Y13" i="30"/>
  <c r="Y13" i="31" s="1"/>
  <c r="Z13" i="30"/>
  <c r="Z13" i="31" s="1"/>
  <c r="AA13" i="30"/>
  <c r="AC13" i="30"/>
  <c r="AD13" i="30"/>
  <c r="AD13" i="31" s="1"/>
  <c r="AE13" i="30"/>
  <c r="AE13" i="31" s="1"/>
  <c r="AG13" i="30"/>
  <c r="AH13" i="30"/>
  <c r="AI13" i="30"/>
  <c r="AK13" i="30"/>
  <c r="AK13" i="31" s="1"/>
  <c r="AL13" i="30"/>
  <c r="AM13" i="30"/>
  <c r="AO13" i="30"/>
  <c r="AO13" i="31" s="1"/>
  <c r="AP13" i="30"/>
  <c r="AQ13" i="30"/>
  <c r="AR13" i="30"/>
  <c r="AU13" i="30"/>
  <c r="AV13" i="30"/>
  <c r="AW13" i="30"/>
  <c r="AX13" i="30"/>
  <c r="AY13" i="30"/>
  <c r="AY13" i="31" s="1"/>
  <c r="AZ13" i="30"/>
  <c r="BC13" i="30"/>
  <c r="BD13" i="30"/>
  <c r="BE13" i="30"/>
  <c r="BF13" i="30"/>
  <c r="BF13" i="31" s="1"/>
  <c r="BG13" i="30"/>
  <c r="BH13" i="30"/>
  <c r="BK13" i="30"/>
  <c r="BK13" i="31" s="1"/>
  <c r="BL13" i="30"/>
  <c r="BL13" i="31" s="1"/>
  <c r="BM13" i="30"/>
  <c r="BN13" i="30"/>
  <c r="BO13" i="30"/>
  <c r="BP13" i="30"/>
  <c r="BP13" i="31" s="1"/>
  <c r="BS13" i="30"/>
  <c r="BT13" i="30"/>
  <c r="BU13" i="30"/>
  <c r="BV13" i="30"/>
  <c r="BV13" i="31" s="1"/>
  <c r="BW13" i="30"/>
  <c r="BX13" i="30"/>
  <c r="CA13" i="30"/>
  <c r="CA13" i="31" s="1"/>
  <c r="CB13" i="30"/>
  <c r="CC13" i="30"/>
  <c r="CD13" i="30"/>
  <c r="CE13" i="30"/>
  <c r="CF13" i="30"/>
  <c r="CF13" i="31" s="1"/>
  <c r="CI13" i="30"/>
  <c r="CJ13" i="30"/>
  <c r="CK13" i="30"/>
  <c r="CL13" i="30"/>
  <c r="CM13" i="30"/>
  <c r="CN13" i="30"/>
  <c r="CQ13" i="30"/>
  <c r="CQ13" i="31" s="1"/>
  <c r="CR13" i="30"/>
  <c r="CR13" i="31" s="1"/>
  <c r="CR49" i="30" s="1"/>
  <c r="CR81" i="30" s="1"/>
  <c r="CR113" i="30" s="1"/>
  <c r="CS13" i="30"/>
  <c r="CT13" i="30"/>
  <c r="CU13" i="30"/>
  <c r="CV13" i="30"/>
  <c r="CV13" i="31" s="1"/>
  <c r="CY13" i="30"/>
  <c r="CZ13" i="30"/>
  <c r="DA13" i="30"/>
  <c r="DB13" i="30"/>
  <c r="DB13" i="31" s="1"/>
  <c r="DC13" i="30"/>
  <c r="DD13" i="30"/>
  <c r="DG13" i="30"/>
  <c r="DH13" i="30"/>
  <c r="DH13" i="31" s="1"/>
  <c r="DI13" i="30"/>
  <c r="DJ13" i="30"/>
  <c r="DK13" i="30"/>
  <c r="DK13" i="31" s="1"/>
  <c r="DL13" i="30"/>
  <c r="DL13" i="31" s="1"/>
  <c r="DO13" i="30"/>
  <c r="DP13" i="30"/>
  <c r="DQ13" i="30"/>
  <c r="DR13" i="30"/>
  <c r="DS13" i="30"/>
  <c r="DT13" i="30"/>
  <c r="DW13" i="30"/>
  <c r="DW13" i="31" s="1"/>
  <c r="I14" i="30"/>
  <c r="I14" i="31" s="1"/>
  <c r="M14" i="30"/>
  <c r="N14" i="30"/>
  <c r="N14" i="31" s="1"/>
  <c r="R14" i="30"/>
  <c r="R14" i="31" s="1"/>
  <c r="T14" i="30"/>
  <c r="T14" i="31" s="1"/>
  <c r="X14" i="30"/>
  <c r="X14" i="31" s="1"/>
  <c r="Y14" i="30"/>
  <c r="AB14" i="30"/>
  <c r="AD14" i="30"/>
  <c r="AD14" i="31" s="1"/>
  <c r="AG14" i="30"/>
  <c r="AH14" i="30"/>
  <c r="AH14" i="31" s="1"/>
  <c r="AK14" i="30"/>
  <c r="AK14" i="31" s="1"/>
  <c r="AL14" i="30"/>
  <c r="AO14" i="30"/>
  <c r="AO14" i="31" s="1"/>
  <c r="AP14" i="30"/>
  <c r="AP14" i="31" s="1"/>
  <c r="AS14" i="30"/>
  <c r="AS14" i="31" s="1"/>
  <c r="AT14" i="30"/>
  <c r="AT14" i="31" s="1"/>
  <c r="AW14" i="30"/>
  <c r="AW14" i="31" s="1"/>
  <c r="AX14" i="30"/>
  <c r="BA14" i="30"/>
  <c r="BA14" i="31" s="1"/>
  <c r="BB14" i="30"/>
  <c r="BB14" i="31" s="1"/>
  <c r="BE14" i="30"/>
  <c r="BE14" i="31" s="1"/>
  <c r="BF14" i="30"/>
  <c r="BF14" i="31" s="1"/>
  <c r="BI14" i="30"/>
  <c r="BI14" i="31" s="1"/>
  <c r="BJ14" i="30"/>
  <c r="BM14" i="30"/>
  <c r="BM14" i="31" s="1"/>
  <c r="BN14" i="30"/>
  <c r="BN14" i="31" s="1"/>
  <c r="BQ14" i="30"/>
  <c r="BQ14" i="31" s="1"/>
  <c r="BR14" i="30"/>
  <c r="BR14" i="31" s="1"/>
  <c r="BU14" i="30"/>
  <c r="BU14" i="31" s="1"/>
  <c r="BV14" i="30"/>
  <c r="BV14" i="31" s="1"/>
  <c r="BY14" i="30"/>
  <c r="BY14" i="31" s="1"/>
  <c r="BZ14" i="30"/>
  <c r="BZ14" i="31" s="1"/>
  <c r="CC14" i="30"/>
  <c r="CC14" i="31" s="1"/>
  <c r="CD14" i="30"/>
  <c r="CD14" i="31" s="1"/>
  <c r="CG14" i="30"/>
  <c r="CH14" i="30"/>
  <c r="CH14" i="31" s="1"/>
  <c r="CK14" i="30"/>
  <c r="CK14" i="31" s="1"/>
  <c r="CL14" i="30"/>
  <c r="CL14" i="31" s="1"/>
  <c r="CO14" i="30"/>
  <c r="CP14" i="30"/>
  <c r="CP14" i="31" s="1"/>
  <c r="CS14" i="30"/>
  <c r="CS14" i="31" s="1"/>
  <c r="CT14" i="30"/>
  <c r="CT14" i="31" s="1"/>
  <c r="CW14" i="30"/>
  <c r="CW14" i="31" s="1"/>
  <c r="CX14" i="30"/>
  <c r="DA14" i="30"/>
  <c r="DA14" i="31" s="1"/>
  <c r="DB14" i="30"/>
  <c r="DB14" i="31" s="1"/>
  <c r="DE14" i="30"/>
  <c r="DE14" i="31" s="1"/>
  <c r="DF14" i="30"/>
  <c r="DF14" i="31" s="1"/>
  <c r="DI14" i="30"/>
  <c r="DI14" i="31" s="1"/>
  <c r="DJ14" i="30"/>
  <c r="DJ14" i="31" s="1"/>
  <c r="DM14" i="30"/>
  <c r="DN14" i="30"/>
  <c r="DN14" i="31" s="1"/>
  <c r="DQ14" i="30"/>
  <c r="DQ14" i="31" s="1"/>
  <c r="DR14" i="30"/>
  <c r="DR14" i="31" s="1"/>
  <c r="DU14" i="30"/>
  <c r="DU14" i="31" s="1"/>
  <c r="DV14" i="30"/>
  <c r="DV14" i="31" s="1"/>
  <c r="I16" i="30"/>
  <c r="J16" i="30"/>
  <c r="J16" i="31" s="1"/>
  <c r="K16" i="30"/>
  <c r="K16" i="31" s="1"/>
  <c r="L16" i="30"/>
  <c r="M16" i="30"/>
  <c r="N16" i="30"/>
  <c r="N16" i="31" s="1"/>
  <c r="O16" i="30"/>
  <c r="O16" i="31" s="1"/>
  <c r="P16" i="30"/>
  <c r="Q16" i="30"/>
  <c r="R16" i="30"/>
  <c r="R16" i="31" s="1"/>
  <c r="S16" i="30"/>
  <c r="S16" i="31" s="1"/>
  <c r="T16" i="30"/>
  <c r="U16" i="30"/>
  <c r="V16" i="30"/>
  <c r="V16" i="31" s="1"/>
  <c r="W16" i="30"/>
  <c r="X16" i="30"/>
  <c r="Y16" i="30"/>
  <c r="Z16" i="30"/>
  <c r="Z16" i="31" s="1"/>
  <c r="AA16" i="30"/>
  <c r="AA16" i="31" s="1"/>
  <c r="AB16" i="30"/>
  <c r="AC16" i="30"/>
  <c r="AD16" i="30"/>
  <c r="AD16" i="31" s="1"/>
  <c r="AE16" i="30"/>
  <c r="AE16" i="31" s="1"/>
  <c r="AF16" i="30"/>
  <c r="AG16" i="30"/>
  <c r="AH16" i="30"/>
  <c r="AH16" i="31" s="1"/>
  <c r="AI16" i="30"/>
  <c r="AI16" i="31" s="1"/>
  <c r="AJ16" i="30"/>
  <c r="AK16" i="30"/>
  <c r="AL16" i="30"/>
  <c r="AM16" i="30"/>
  <c r="AM16" i="31" s="1"/>
  <c r="AN16" i="30"/>
  <c r="AO16" i="30"/>
  <c r="AP16" i="30"/>
  <c r="AP16" i="31" s="1"/>
  <c r="AQ16" i="30"/>
  <c r="AQ16" i="31" s="1"/>
  <c r="AR16" i="30"/>
  <c r="AS16" i="30"/>
  <c r="AT16" i="30"/>
  <c r="AT16" i="31" s="1"/>
  <c r="AU16" i="30"/>
  <c r="AU16" i="31" s="1"/>
  <c r="AV16" i="30"/>
  <c r="AW16" i="30"/>
  <c r="AX16" i="30"/>
  <c r="AX16" i="31" s="1"/>
  <c r="AY16" i="30"/>
  <c r="AZ16" i="30"/>
  <c r="BA16" i="30"/>
  <c r="BB16" i="30"/>
  <c r="BB16" i="31" s="1"/>
  <c r="BC16" i="30"/>
  <c r="BC16" i="31" s="1"/>
  <c r="BD16" i="30"/>
  <c r="BE16" i="30"/>
  <c r="BF16" i="30"/>
  <c r="BF16" i="31" s="1"/>
  <c r="BG16" i="30"/>
  <c r="BG16" i="31" s="1"/>
  <c r="BH16" i="30"/>
  <c r="BI16" i="30"/>
  <c r="BJ16" i="30"/>
  <c r="BJ16" i="31" s="1"/>
  <c r="BK16" i="30"/>
  <c r="BK16" i="31" s="1"/>
  <c r="BL16" i="30"/>
  <c r="BM16" i="30"/>
  <c r="BN16" i="30"/>
  <c r="BN16" i="31" s="1"/>
  <c r="BO16" i="30"/>
  <c r="BP16" i="30"/>
  <c r="BQ16" i="30"/>
  <c r="BR16" i="30"/>
  <c r="BR16" i="31" s="1"/>
  <c r="BS16" i="30"/>
  <c r="BS16" i="31" s="1"/>
  <c r="BT16" i="30"/>
  <c r="BU16" i="30"/>
  <c r="BV16" i="30"/>
  <c r="BV16" i="31" s="1"/>
  <c r="BW16" i="30"/>
  <c r="BX16" i="30"/>
  <c r="BY16" i="30"/>
  <c r="BZ16" i="30"/>
  <c r="CA16" i="30"/>
  <c r="CB16" i="30"/>
  <c r="CC16" i="30"/>
  <c r="CD16" i="30"/>
  <c r="CD16" i="31" s="1"/>
  <c r="CE16" i="30"/>
  <c r="CE16" i="31" s="1"/>
  <c r="CF16" i="30"/>
  <c r="CG16" i="30"/>
  <c r="CH16" i="30"/>
  <c r="CH16" i="31" s="1"/>
  <c r="CI16" i="30"/>
  <c r="CI16" i="31" s="1"/>
  <c r="CJ16" i="30"/>
  <c r="CK16" i="30"/>
  <c r="CL16" i="30"/>
  <c r="CL16" i="31" s="1"/>
  <c r="CM16" i="30"/>
  <c r="CM16" i="31" s="1"/>
  <c r="CN16" i="30"/>
  <c r="CO16" i="30"/>
  <c r="CP16" i="30"/>
  <c r="CP16" i="31" s="1"/>
  <c r="CQ16" i="30"/>
  <c r="CR16" i="30"/>
  <c r="CS16" i="30"/>
  <c r="CT16" i="30"/>
  <c r="CT16" i="31" s="1"/>
  <c r="CU16" i="30"/>
  <c r="CU16" i="31" s="1"/>
  <c r="CV16" i="30"/>
  <c r="CW16" i="30"/>
  <c r="CX16" i="30"/>
  <c r="CY16" i="30"/>
  <c r="CY16" i="31" s="1"/>
  <c r="CZ16" i="30"/>
  <c r="DA16" i="30"/>
  <c r="DB16" i="30"/>
  <c r="DB16" i="31" s="1"/>
  <c r="DC16" i="30"/>
  <c r="DC16" i="31" s="1"/>
  <c r="DD16" i="30"/>
  <c r="DE16" i="30"/>
  <c r="DF16" i="30"/>
  <c r="DF16" i="31" s="1"/>
  <c r="DG16" i="30"/>
  <c r="DG16" i="31" s="1"/>
  <c r="DH16" i="30"/>
  <c r="DI16" i="30"/>
  <c r="DJ16" i="30"/>
  <c r="DJ16" i="31" s="1"/>
  <c r="DK16" i="30"/>
  <c r="DK16" i="31" s="1"/>
  <c r="DL16" i="30"/>
  <c r="DM16" i="30"/>
  <c r="DN16" i="30"/>
  <c r="DN16" i="31" s="1"/>
  <c r="DO16" i="30"/>
  <c r="DP16" i="30"/>
  <c r="DQ16" i="30"/>
  <c r="DR16" i="30"/>
  <c r="DS16" i="30"/>
  <c r="DS16" i="31" s="1"/>
  <c r="DT16" i="30"/>
  <c r="DU16" i="30"/>
  <c r="DV16" i="30"/>
  <c r="DV16" i="31" s="1"/>
  <c r="DW16" i="30"/>
  <c r="DW16" i="31" s="1"/>
  <c r="I17" i="30"/>
  <c r="J17" i="30"/>
  <c r="K17" i="30"/>
  <c r="L17" i="30"/>
  <c r="L17" i="31" s="1"/>
  <c r="M17" i="30"/>
  <c r="N17" i="30"/>
  <c r="O17" i="30"/>
  <c r="O17" i="31" s="1"/>
  <c r="P17" i="30"/>
  <c r="P17" i="31" s="1"/>
  <c r="Q17" i="30"/>
  <c r="R17" i="30"/>
  <c r="S17" i="30"/>
  <c r="S17" i="31" s="1"/>
  <c r="T17" i="30"/>
  <c r="T17" i="31" s="1"/>
  <c r="U17" i="30"/>
  <c r="V17" i="30"/>
  <c r="W17" i="30"/>
  <c r="W17" i="31" s="1"/>
  <c r="X17" i="30"/>
  <c r="Y17" i="30"/>
  <c r="Z17" i="30"/>
  <c r="AA17" i="30"/>
  <c r="AB17" i="30"/>
  <c r="AB17" i="31" s="1"/>
  <c r="AC17" i="30"/>
  <c r="AD17" i="30"/>
  <c r="AE17" i="30"/>
  <c r="AE17" i="31" s="1"/>
  <c r="AF17" i="30"/>
  <c r="AG17" i="30"/>
  <c r="AH17" i="30"/>
  <c r="AI17" i="30"/>
  <c r="AJ17" i="30"/>
  <c r="AJ17" i="31" s="1"/>
  <c r="AK17" i="30"/>
  <c r="AL17" i="30"/>
  <c r="AM17" i="30"/>
  <c r="AM17" i="31" s="1"/>
  <c r="AN17" i="30"/>
  <c r="AO17" i="30"/>
  <c r="AP17" i="30"/>
  <c r="AQ17" i="30"/>
  <c r="AR17" i="30"/>
  <c r="AR17" i="31" s="1"/>
  <c r="AS17" i="30"/>
  <c r="AT17" i="30"/>
  <c r="AU17" i="30"/>
  <c r="AU17" i="31" s="1"/>
  <c r="AV17" i="30"/>
  <c r="AW17" i="30"/>
  <c r="AX17" i="30"/>
  <c r="AY17" i="30"/>
  <c r="AY17" i="31" s="1"/>
  <c r="AZ53" i="30" s="1"/>
  <c r="AZ85" i="30" s="1"/>
  <c r="AZ117" i="30" s="1"/>
  <c r="AZ17" i="30"/>
  <c r="AZ17" i="31" s="1"/>
  <c r="BA17" i="30"/>
  <c r="BB17" i="30"/>
  <c r="BC17" i="30"/>
  <c r="BC17" i="31" s="1"/>
  <c r="BD17" i="30"/>
  <c r="BE17" i="30"/>
  <c r="BF17" i="30"/>
  <c r="BG17" i="30"/>
  <c r="BH17" i="30"/>
  <c r="BI17" i="30"/>
  <c r="BJ17" i="30"/>
  <c r="BK17" i="30"/>
  <c r="BL17" i="30"/>
  <c r="BL17" i="31" s="1"/>
  <c r="BM17" i="30"/>
  <c r="BN17" i="30"/>
  <c r="BO17" i="30"/>
  <c r="BP17" i="30"/>
  <c r="BP17" i="31" s="1"/>
  <c r="BQ17" i="30"/>
  <c r="BR17" i="30"/>
  <c r="BS17" i="30"/>
  <c r="BT17" i="30"/>
  <c r="BU17" i="30"/>
  <c r="BV17" i="30"/>
  <c r="BW17" i="30"/>
  <c r="BW17" i="31" s="1"/>
  <c r="BX17" i="30"/>
  <c r="BX17" i="31" s="1"/>
  <c r="BY17" i="30"/>
  <c r="BZ17" i="30"/>
  <c r="CA17" i="30"/>
  <c r="CA17" i="31" s="1"/>
  <c r="CB17" i="30"/>
  <c r="CB17" i="31" s="1"/>
  <c r="CC17" i="30"/>
  <c r="CD17" i="30"/>
  <c r="CE17" i="30"/>
  <c r="CF17" i="30"/>
  <c r="CF17" i="31" s="1"/>
  <c r="CG17" i="30"/>
  <c r="CH17" i="30"/>
  <c r="CI17" i="30"/>
  <c r="CI17" i="31" s="1"/>
  <c r="CJ17" i="30"/>
  <c r="CK17" i="30"/>
  <c r="CL17" i="30"/>
  <c r="CM17" i="30"/>
  <c r="CN17" i="30"/>
  <c r="CN17" i="31" s="1"/>
  <c r="CO17" i="30"/>
  <c r="CP17" i="30"/>
  <c r="CQ17" i="30"/>
  <c r="CR17" i="30"/>
  <c r="CS17" i="30"/>
  <c r="CT17" i="30"/>
  <c r="CU17" i="30"/>
  <c r="CV17" i="30"/>
  <c r="CV17" i="31" s="1"/>
  <c r="CW17" i="30"/>
  <c r="CX17" i="30"/>
  <c r="CY17" i="30"/>
  <c r="CY17" i="31" s="1"/>
  <c r="CZ17" i="30"/>
  <c r="DA17" i="30"/>
  <c r="DB17" i="30"/>
  <c r="DC17" i="30"/>
  <c r="DD17" i="30"/>
  <c r="DD17" i="31" s="1"/>
  <c r="DE17" i="30"/>
  <c r="DF17" i="30"/>
  <c r="DG17" i="30"/>
  <c r="DH17" i="30"/>
  <c r="DH17" i="31" s="1"/>
  <c r="DI17" i="30"/>
  <c r="DJ17" i="30"/>
  <c r="DK17" i="30"/>
  <c r="DL17" i="30"/>
  <c r="DL17" i="31" s="1"/>
  <c r="DM17" i="30"/>
  <c r="DN17" i="30"/>
  <c r="DO17" i="30"/>
  <c r="DP17" i="30"/>
  <c r="DQ17" i="30"/>
  <c r="DR17" i="30"/>
  <c r="DS17" i="30"/>
  <c r="DT17" i="30"/>
  <c r="DT17" i="31" s="1"/>
  <c r="DU17" i="30"/>
  <c r="DV17" i="30"/>
  <c r="DW17" i="30"/>
  <c r="I18" i="30"/>
  <c r="I18" i="31" s="1"/>
  <c r="L18" i="30"/>
  <c r="L18" i="31" s="1"/>
  <c r="M18" i="30"/>
  <c r="M18" i="31" s="1"/>
  <c r="P18" i="30"/>
  <c r="Q18" i="30"/>
  <c r="T18" i="30"/>
  <c r="T18" i="31" s="1"/>
  <c r="U18" i="30"/>
  <c r="X18" i="30"/>
  <c r="Y18" i="30"/>
  <c r="AB18" i="30"/>
  <c r="AC18" i="30"/>
  <c r="AC18" i="31" s="1"/>
  <c r="AF18" i="30"/>
  <c r="AG18" i="30"/>
  <c r="AJ18" i="30"/>
  <c r="AK18" i="30"/>
  <c r="AK18" i="31" s="1"/>
  <c r="AN18" i="30"/>
  <c r="AO18" i="30"/>
  <c r="AR18" i="30"/>
  <c r="AR18" i="31" s="1"/>
  <c r="AS18" i="30"/>
  <c r="AS18" i="31" s="1"/>
  <c r="AV18" i="30"/>
  <c r="AV18" i="31" s="1"/>
  <c r="AW18" i="30"/>
  <c r="AW18" i="31" s="1"/>
  <c r="AZ18" i="30"/>
  <c r="AZ18" i="31" s="1"/>
  <c r="BA18" i="30"/>
  <c r="BA18" i="31" s="1"/>
  <c r="BD18" i="30"/>
  <c r="BD18" i="31" s="1"/>
  <c r="BE18" i="30"/>
  <c r="BE18" i="31" s="1"/>
  <c r="BH18" i="30"/>
  <c r="BH18" i="31" s="1"/>
  <c r="BI18" i="30"/>
  <c r="BI18" i="31" s="1"/>
  <c r="BL18" i="30"/>
  <c r="BM18" i="30"/>
  <c r="BM18" i="31" s="1"/>
  <c r="BP18" i="30"/>
  <c r="BP18" i="31" s="1"/>
  <c r="BQ18" i="30"/>
  <c r="BQ18" i="31" s="1"/>
  <c r="BT18" i="30"/>
  <c r="BT18" i="31" s="1"/>
  <c r="BU18" i="30"/>
  <c r="BU18" i="31" s="1"/>
  <c r="BX18" i="30"/>
  <c r="BX18" i="31" s="1"/>
  <c r="BY18" i="30"/>
  <c r="BY18" i="31" s="1"/>
  <c r="CB18" i="30"/>
  <c r="CB18" i="31" s="1"/>
  <c r="CC18" i="30"/>
  <c r="CC18" i="31" s="1"/>
  <c r="CF18" i="30"/>
  <c r="CF18" i="31" s="1"/>
  <c r="CG18" i="30"/>
  <c r="CG18" i="31" s="1"/>
  <c r="CJ18" i="30"/>
  <c r="CK18" i="30"/>
  <c r="CN18" i="30"/>
  <c r="CN18" i="31" s="1"/>
  <c r="CO18" i="30"/>
  <c r="CO18" i="31" s="1"/>
  <c r="CR18" i="30"/>
  <c r="CR18" i="31" s="1"/>
  <c r="CS18" i="30"/>
  <c r="CS18" i="31" s="1"/>
  <c r="CV18" i="30"/>
  <c r="CV18" i="31" s="1"/>
  <c r="CW18" i="30"/>
  <c r="CZ18" i="30"/>
  <c r="CZ18" i="31" s="1"/>
  <c r="DA18" i="30"/>
  <c r="DA18" i="31" s="1"/>
  <c r="DD18" i="30"/>
  <c r="DD18" i="31" s="1"/>
  <c r="DE18" i="30"/>
  <c r="DE18" i="31" s="1"/>
  <c r="DH18" i="30"/>
  <c r="DH18" i="31" s="1"/>
  <c r="DI18" i="30"/>
  <c r="DI18" i="31" s="1"/>
  <c r="DL18" i="30"/>
  <c r="DL18" i="31" s="1"/>
  <c r="DM18" i="30"/>
  <c r="DM18" i="31" s="1"/>
  <c r="DP18" i="30"/>
  <c r="DQ18" i="30"/>
  <c r="DQ18" i="31" s="1"/>
  <c r="DT18" i="30"/>
  <c r="DT18" i="31" s="1"/>
  <c r="DU18" i="30"/>
  <c r="DU18" i="31" s="1"/>
  <c r="AT19" i="30"/>
  <c r="AT19" i="31" s="1"/>
  <c r="AZ19" i="30"/>
  <c r="AZ19" i="31" s="1"/>
  <c r="BX19" i="30"/>
  <c r="BX19" i="31" s="1"/>
  <c r="CF19" i="30"/>
  <c r="CF19" i="31" s="1"/>
  <c r="DC19" i="30"/>
  <c r="DC19" i="31" s="1"/>
  <c r="DK19" i="30"/>
  <c r="DK19" i="31" s="1"/>
  <c r="I20" i="30"/>
  <c r="M20" i="30"/>
  <c r="M20" i="31" s="1"/>
  <c r="O20" i="30"/>
  <c r="O20" i="31" s="1"/>
  <c r="Q20" i="30"/>
  <c r="S20" i="30"/>
  <c r="T20" i="30"/>
  <c r="T20" i="31" s="1"/>
  <c r="X20" i="30"/>
  <c r="X20" i="31" s="1"/>
  <c r="Z20" i="30"/>
  <c r="AE20" i="30"/>
  <c r="AI20" i="30"/>
  <c r="AI20" i="31" s="1"/>
  <c r="AK20" i="30"/>
  <c r="AK20" i="31" s="1"/>
  <c r="AP20" i="30"/>
  <c r="AT20" i="30"/>
  <c r="AW20" i="30"/>
  <c r="AW20" i="31" s="1"/>
  <c r="BA20" i="30"/>
  <c r="BA20" i="31" s="1"/>
  <c r="BD20" i="30"/>
  <c r="BE20" i="30"/>
  <c r="BI20" i="30"/>
  <c r="BI20" i="31" s="1"/>
  <c r="BL20" i="30"/>
  <c r="BL20" i="31" s="1"/>
  <c r="BM20" i="30"/>
  <c r="BQ20" i="30"/>
  <c r="BT20" i="30"/>
  <c r="BT20" i="31" s="1"/>
  <c r="BW20" i="30"/>
  <c r="BW20" i="31" s="1"/>
  <c r="BZ20" i="30"/>
  <c r="CD20" i="30"/>
  <c r="CG20" i="30"/>
  <c r="CG20" i="31" s="1"/>
  <c r="CH20" i="30"/>
  <c r="CH20" i="31" s="1"/>
  <c r="CL20" i="30"/>
  <c r="CO20" i="30"/>
  <c r="CP20" i="30"/>
  <c r="CP20" i="31" s="1"/>
  <c r="CT20" i="30"/>
  <c r="CT20" i="31" s="1"/>
  <c r="CW20" i="30"/>
  <c r="CX20" i="30"/>
  <c r="DB20" i="30"/>
  <c r="DB20" i="31" s="1"/>
  <c r="DE20" i="30"/>
  <c r="DE20" i="31" s="1"/>
  <c r="DF20" i="30"/>
  <c r="DJ20" i="30"/>
  <c r="DM20" i="30"/>
  <c r="DM20" i="31" s="1"/>
  <c r="DN20" i="30"/>
  <c r="DR20" i="30"/>
  <c r="DU20" i="30"/>
  <c r="DV20" i="30"/>
  <c r="DV20" i="31" s="1"/>
  <c r="I21" i="30"/>
  <c r="I21" i="31" s="1"/>
  <c r="J21" i="30"/>
  <c r="K21" i="30"/>
  <c r="L21" i="30"/>
  <c r="L21" i="31" s="1"/>
  <c r="M21" i="30"/>
  <c r="N21" i="30"/>
  <c r="O21" i="30"/>
  <c r="P21" i="30"/>
  <c r="P21" i="31" s="1"/>
  <c r="Q21" i="30"/>
  <c r="Q21" i="31" s="1"/>
  <c r="R21" i="30"/>
  <c r="S21" i="30"/>
  <c r="T21" i="30"/>
  <c r="U21" i="30"/>
  <c r="V21" i="30"/>
  <c r="W21" i="30"/>
  <c r="X21" i="30"/>
  <c r="X21" i="31" s="1"/>
  <c r="Y21" i="30"/>
  <c r="Y21" i="31" s="1"/>
  <c r="Z21" i="30"/>
  <c r="AA21" i="30"/>
  <c r="AB21" i="30"/>
  <c r="AB21" i="31" s="1"/>
  <c r="AC21" i="30"/>
  <c r="AD21" i="30"/>
  <c r="AE21" i="30"/>
  <c r="AF21" i="30"/>
  <c r="AG21" i="30"/>
  <c r="AG21" i="31" s="1"/>
  <c r="AH21" i="30"/>
  <c r="AI21" i="30"/>
  <c r="AJ21" i="30"/>
  <c r="AJ21" i="31" s="1"/>
  <c r="AK21" i="30"/>
  <c r="AK21" i="31" s="1"/>
  <c r="AL21" i="30"/>
  <c r="AM21" i="30"/>
  <c r="AN21" i="30"/>
  <c r="AO21" i="30"/>
  <c r="AO21" i="31" s="1"/>
  <c r="AP21" i="30"/>
  <c r="AQ21" i="30"/>
  <c r="AR21" i="30"/>
  <c r="AR21" i="31" s="1"/>
  <c r="AS21" i="30"/>
  <c r="AS21" i="31" s="1"/>
  <c r="AT21" i="30"/>
  <c r="AU21" i="30"/>
  <c r="AV21" i="30"/>
  <c r="AV21" i="31" s="1"/>
  <c r="AW21" i="30"/>
  <c r="AX21" i="30"/>
  <c r="AY21" i="30"/>
  <c r="AZ21" i="30"/>
  <c r="AZ21" i="31" s="1"/>
  <c r="BA21" i="30"/>
  <c r="BA21" i="31" s="1"/>
  <c r="BB21" i="30"/>
  <c r="BC21" i="30"/>
  <c r="BD21" i="30"/>
  <c r="BE21" i="30"/>
  <c r="BE21" i="31" s="1"/>
  <c r="BF21" i="30"/>
  <c r="BG21" i="30"/>
  <c r="BH21" i="30"/>
  <c r="BH21" i="31" s="1"/>
  <c r="BI21" i="30"/>
  <c r="BJ21" i="30"/>
  <c r="BK21" i="30"/>
  <c r="BL21" i="30"/>
  <c r="BM21" i="30"/>
  <c r="BM21" i="31" s="1"/>
  <c r="BN21" i="30"/>
  <c r="BO21" i="30"/>
  <c r="BP21" i="30"/>
  <c r="BP21" i="31" s="1"/>
  <c r="BQ21" i="30"/>
  <c r="BR21" i="30"/>
  <c r="BS21" i="30"/>
  <c r="BT21" i="30"/>
  <c r="BU21" i="30"/>
  <c r="BU21" i="31" s="1"/>
  <c r="BV21" i="30"/>
  <c r="BW21" i="30"/>
  <c r="BX21" i="30"/>
  <c r="BY21" i="30"/>
  <c r="BZ21" i="30"/>
  <c r="CA21" i="30"/>
  <c r="CB21" i="30"/>
  <c r="CC21" i="30"/>
  <c r="CC21" i="31" s="1"/>
  <c r="CD21" i="30"/>
  <c r="CE21" i="30"/>
  <c r="CF21" i="30"/>
  <c r="CF21" i="31" s="1"/>
  <c r="CG21" i="30"/>
  <c r="CG21" i="31" s="1"/>
  <c r="CH21" i="30"/>
  <c r="CI21" i="30"/>
  <c r="CJ21" i="30"/>
  <c r="CK21" i="30"/>
  <c r="CK21" i="31" s="1"/>
  <c r="CL21" i="30"/>
  <c r="CM21" i="30"/>
  <c r="CN21" i="30"/>
  <c r="CN21" i="31" s="1"/>
  <c r="CO21" i="30"/>
  <c r="CP21" i="30"/>
  <c r="CQ21" i="30"/>
  <c r="CR21" i="30"/>
  <c r="CS21" i="30"/>
  <c r="CS21" i="31" s="1"/>
  <c r="CT21" i="30"/>
  <c r="CU21" i="30"/>
  <c r="CV21" i="30"/>
  <c r="CW21" i="30"/>
  <c r="CX21" i="30"/>
  <c r="CY21" i="30"/>
  <c r="CZ21" i="30"/>
  <c r="DA21" i="30"/>
  <c r="DA21" i="31" s="1"/>
  <c r="DB21" i="30"/>
  <c r="DC21" i="30"/>
  <c r="DD21" i="30"/>
  <c r="DE21" i="30"/>
  <c r="DF21" i="30"/>
  <c r="DG21" i="30"/>
  <c r="DH21" i="30"/>
  <c r="DI21" i="30"/>
  <c r="DI21" i="31" s="1"/>
  <c r="DJ21" i="30"/>
  <c r="DK21" i="30"/>
  <c r="DL21" i="30"/>
  <c r="DL21" i="31" s="1"/>
  <c r="DM21" i="30"/>
  <c r="DM21" i="31" s="1"/>
  <c r="DN21" i="30"/>
  <c r="DO21" i="30"/>
  <c r="DP21" i="30"/>
  <c r="DQ21" i="30"/>
  <c r="DQ21" i="31" s="1"/>
  <c r="DR21" i="30"/>
  <c r="DS21" i="30"/>
  <c r="DT21" i="30"/>
  <c r="DT21" i="31" s="1"/>
  <c r="DU21" i="30"/>
  <c r="DV21" i="30"/>
  <c r="DW21" i="30"/>
  <c r="I22" i="30"/>
  <c r="I22" i="31" s="1"/>
  <c r="J22" i="30"/>
  <c r="J22" i="31" s="1"/>
  <c r="M22" i="30"/>
  <c r="M22" i="31" s="1"/>
  <c r="N22" i="30"/>
  <c r="N22" i="31" s="1"/>
  <c r="Q22" i="30"/>
  <c r="Q22" i="31" s="1"/>
  <c r="R22" i="30"/>
  <c r="R22" i="31" s="1"/>
  <c r="U22" i="30"/>
  <c r="U22" i="31" s="1"/>
  <c r="V22" i="30"/>
  <c r="V22" i="31" s="1"/>
  <c r="Y22" i="30"/>
  <c r="Y22" i="31" s="1"/>
  <c r="Z22" i="30"/>
  <c r="Z22" i="31" s="1"/>
  <c r="AC22" i="30"/>
  <c r="AC22" i="31" s="1"/>
  <c r="AD22" i="30"/>
  <c r="AD22" i="31" s="1"/>
  <c r="AG22" i="30"/>
  <c r="AG22" i="31" s="1"/>
  <c r="AH22" i="30"/>
  <c r="AH22" i="31" s="1"/>
  <c r="AK22" i="30"/>
  <c r="AK22" i="31" s="1"/>
  <c r="AL22" i="30"/>
  <c r="AL22" i="31" s="1"/>
  <c r="AO22" i="30"/>
  <c r="AO22" i="31" s="1"/>
  <c r="AP22" i="30"/>
  <c r="AP22" i="31" s="1"/>
  <c r="AS22" i="30"/>
  <c r="AS22" i="31" s="1"/>
  <c r="AT22" i="30"/>
  <c r="AT22" i="31" s="1"/>
  <c r="AW22" i="30"/>
  <c r="AW22" i="31" s="1"/>
  <c r="AX22" i="30"/>
  <c r="AX22" i="31" s="1"/>
  <c r="BA22" i="30"/>
  <c r="BA22" i="31" s="1"/>
  <c r="BB22" i="30"/>
  <c r="BB22" i="31" s="1"/>
  <c r="BE22" i="30"/>
  <c r="BE22" i="31" s="1"/>
  <c r="BF22" i="30"/>
  <c r="BF22" i="31" s="1"/>
  <c r="BI22" i="30"/>
  <c r="BI22" i="31" s="1"/>
  <c r="BJ22" i="30"/>
  <c r="BJ22" i="31" s="1"/>
  <c r="BM22" i="30"/>
  <c r="BM22" i="31" s="1"/>
  <c r="BN22" i="30"/>
  <c r="BN22" i="31" s="1"/>
  <c r="BQ22" i="30"/>
  <c r="BQ22" i="31" s="1"/>
  <c r="BR22" i="30"/>
  <c r="BR22" i="31" s="1"/>
  <c r="BU22" i="30"/>
  <c r="BU22" i="31" s="1"/>
  <c r="BV22" i="30"/>
  <c r="BV22" i="31" s="1"/>
  <c r="BY22" i="30"/>
  <c r="BY22" i="31" s="1"/>
  <c r="BZ22" i="30"/>
  <c r="BZ22" i="31" s="1"/>
  <c r="CC22" i="30"/>
  <c r="CC22" i="31" s="1"/>
  <c r="CD22" i="30"/>
  <c r="CG22" i="30"/>
  <c r="CG22" i="31" s="1"/>
  <c r="CH22" i="30"/>
  <c r="CK22" i="30"/>
  <c r="CK22" i="31" s="1"/>
  <c r="CL22" i="30"/>
  <c r="CL22" i="31" s="1"/>
  <c r="CO22" i="30"/>
  <c r="CO22" i="31" s="1"/>
  <c r="CP22" i="30"/>
  <c r="CS22" i="30"/>
  <c r="CS22" i="31" s="1"/>
  <c r="CT22" i="30"/>
  <c r="CT22" i="31" s="1"/>
  <c r="CW22" i="30"/>
  <c r="CW22" i="31" s="1"/>
  <c r="CX22" i="30"/>
  <c r="CX22" i="31" s="1"/>
  <c r="DA22" i="30"/>
  <c r="DA22" i="31" s="1"/>
  <c r="DB22" i="30"/>
  <c r="DB22" i="31" s="1"/>
  <c r="DE22" i="30"/>
  <c r="DF22" i="30"/>
  <c r="DF22" i="31" s="1"/>
  <c r="DI22" i="30"/>
  <c r="DI22" i="31" s="1"/>
  <c r="DJ22" i="30"/>
  <c r="DJ22" i="31" s="1"/>
  <c r="DM22" i="30"/>
  <c r="DM22" i="31" s="1"/>
  <c r="DN22" i="30"/>
  <c r="DN22" i="31" s="1"/>
  <c r="DQ22" i="30"/>
  <c r="DQ22" i="31" s="1"/>
  <c r="DR22" i="30"/>
  <c r="DU22" i="30"/>
  <c r="DU22" i="31" s="1"/>
  <c r="DV22" i="30"/>
  <c r="DV22" i="31" s="1"/>
  <c r="I24" i="30"/>
  <c r="I24" i="31" s="1"/>
  <c r="J24" i="30"/>
  <c r="J24" i="31" s="1"/>
  <c r="K24" i="30"/>
  <c r="L24" i="30"/>
  <c r="M24" i="30"/>
  <c r="N24" i="30"/>
  <c r="O24" i="30"/>
  <c r="P24" i="30"/>
  <c r="Q24" i="30"/>
  <c r="Q24" i="31" s="1"/>
  <c r="R24" i="30"/>
  <c r="S24" i="30"/>
  <c r="T24" i="30"/>
  <c r="U24" i="30"/>
  <c r="U24" i="31" s="1"/>
  <c r="V24" i="30"/>
  <c r="V24" i="31" s="1"/>
  <c r="W24" i="30"/>
  <c r="X24" i="30"/>
  <c r="Y24" i="30"/>
  <c r="Y24" i="31" s="1"/>
  <c r="Z24" i="30"/>
  <c r="AA24" i="30"/>
  <c r="AB24" i="30"/>
  <c r="AC24" i="30"/>
  <c r="AC24" i="31" s="1"/>
  <c r="AD24" i="30"/>
  <c r="AD24" i="31" s="1"/>
  <c r="AE24" i="30"/>
  <c r="AF24" i="30"/>
  <c r="AG24" i="30"/>
  <c r="AH24" i="30"/>
  <c r="AH24" i="31" s="1"/>
  <c r="AI24" i="30"/>
  <c r="AJ24" i="30"/>
  <c r="AK24" i="30"/>
  <c r="AK24" i="31" s="1"/>
  <c r="AL24" i="30"/>
  <c r="AL24" i="31" s="1"/>
  <c r="AM24" i="30"/>
  <c r="AN24" i="30"/>
  <c r="AO24" i="30"/>
  <c r="AO24" i="31" s="1"/>
  <c r="AP24" i="30"/>
  <c r="AP24" i="31" s="1"/>
  <c r="AQ24" i="30"/>
  <c r="AR24" i="30"/>
  <c r="AS24" i="30"/>
  <c r="AS24" i="31" s="1"/>
  <c r="AT24" i="30"/>
  <c r="AU24" i="30"/>
  <c r="AV24" i="30"/>
  <c r="AW24" i="30"/>
  <c r="AW24" i="31" s="1"/>
  <c r="AX24" i="30"/>
  <c r="AX24" i="31" s="1"/>
  <c r="AY24" i="30"/>
  <c r="AZ24" i="30"/>
  <c r="BA24" i="30"/>
  <c r="BA24" i="31" s="1"/>
  <c r="BB24" i="30"/>
  <c r="BB24" i="31" s="1"/>
  <c r="BC24" i="30"/>
  <c r="BD24" i="30"/>
  <c r="BE24" i="30"/>
  <c r="BE24" i="31" s="1"/>
  <c r="BF24" i="30"/>
  <c r="BF24" i="31" s="1"/>
  <c r="BG24" i="30"/>
  <c r="BH24" i="30"/>
  <c r="BI24" i="30"/>
  <c r="BI24" i="31" s="1"/>
  <c r="BJ24" i="30"/>
  <c r="BJ24" i="31" s="1"/>
  <c r="BK24" i="30"/>
  <c r="BL24" i="30"/>
  <c r="BM24" i="30"/>
  <c r="BM24" i="31" s="1"/>
  <c r="BN24" i="30"/>
  <c r="BN24" i="31" s="1"/>
  <c r="BO24" i="30"/>
  <c r="BP24" i="30"/>
  <c r="BQ24" i="30"/>
  <c r="BQ24" i="31" s="1"/>
  <c r="BR24" i="30"/>
  <c r="BR24" i="31" s="1"/>
  <c r="BS24" i="30"/>
  <c r="BT24" i="30"/>
  <c r="BU24" i="30"/>
  <c r="BU24" i="31" s="1"/>
  <c r="BV24" i="30"/>
  <c r="BW24" i="30"/>
  <c r="BX24" i="30"/>
  <c r="BY24" i="30"/>
  <c r="BY24" i="31" s="1"/>
  <c r="BZ24" i="30"/>
  <c r="BZ24" i="31" s="1"/>
  <c r="CA24" i="30"/>
  <c r="CB24" i="30"/>
  <c r="CC24" i="30"/>
  <c r="CC24" i="31" s="1"/>
  <c r="CD24" i="30"/>
  <c r="CE24" i="30"/>
  <c r="CF24" i="30"/>
  <c r="CG24" i="30"/>
  <c r="CG24" i="31" s="1"/>
  <c r="CH24" i="30"/>
  <c r="CH24" i="31" s="1"/>
  <c r="CI24" i="30"/>
  <c r="CJ24" i="30"/>
  <c r="CK24" i="30"/>
  <c r="CK24" i="31" s="1"/>
  <c r="CL24" i="30"/>
  <c r="CL24" i="31" s="1"/>
  <c r="CM24" i="30"/>
  <c r="CN24" i="30"/>
  <c r="CO24" i="30"/>
  <c r="CO24" i="31" s="1"/>
  <c r="CP24" i="30"/>
  <c r="CP24" i="31" s="1"/>
  <c r="CQ24" i="30"/>
  <c r="CR24" i="30"/>
  <c r="CS24" i="30"/>
  <c r="CT24" i="30"/>
  <c r="CT24" i="31" s="1"/>
  <c r="CU24" i="30"/>
  <c r="CV24" i="30"/>
  <c r="CW24" i="30"/>
  <c r="CW24" i="31" s="1"/>
  <c r="CX24" i="30"/>
  <c r="CX24" i="31" s="1"/>
  <c r="CY24" i="30"/>
  <c r="CZ24" i="30"/>
  <c r="DA24" i="30"/>
  <c r="DA24" i="31" s="1"/>
  <c r="DB24" i="30"/>
  <c r="DC24" i="30"/>
  <c r="DD24" i="30"/>
  <c r="DE24" i="30"/>
  <c r="DE24" i="31" s="1"/>
  <c r="DF24" i="30"/>
  <c r="DF24" i="31" s="1"/>
  <c r="DG24" i="30"/>
  <c r="DH24" i="30"/>
  <c r="DI24" i="30"/>
  <c r="DI24" i="31" s="1"/>
  <c r="DJ24" i="30"/>
  <c r="DK24" i="30"/>
  <c r="DL24" i="30"/>
  <c r="DM24" i="30"/>
  <c r="DM24" i="31" s="1"/>
  <c r="DN24" i="30"/>
  <c r="DN24" i="31" s="1"/>
  <c r="DO24" i="30"/>
  <c r="DP24" i="30"/>
  <c r="DQ24" i="30"/>
  <c r="DQ24" i="31" s="1"/>
  <c r="DR24" i="30"/>
  <c r="DR24" i="31" s="1"/>
  <c r="DS24" i="30"/>
  <c r="DT24" i="30"/>
  <c r="DU24" i="30"/>
  <c r="DU24" i="31" s="1"/>
  <c r="DV24" i="30"/>
  <c r="DV24" i="31" s="1"/>
  <c r="DW24" i="30"/>
  <c r="I25" i="30"/>
  <c r="J25" i="30"/>
  <c r="K25" i="30"/>
  <c r="K25" i="31" s="1"/>
  <c r="L25" i="30"/>
  <c r="M25" i="30"/>
  <c r="N25" i="30"/>
  <c r="N25" i="31" s="1"/>
  <c r="O25" i="30"/>
  <c r="P25" i="30"/>
  <c r="Q25" i="30"/>
  <c r="R25" i="30"/>
  <c r="S25" i="30"/>
  <c r="S25" i="31" s="1"/>
  <c r="T25" i="30"/>
  <c r="V25" i="30"/>
  <c r="W25" i="30"/>
  <c r="W25" i="31" s="1"/>
  <c r="X25" i="30"/>
  <c r="X25" i="31" s="1"/>
  <c r="Y25" i="30"/>
  <c r="Z25" i="30"/>
  <c r="AA25" i="30"/>
  <c r="AA25" i="31" s="1"/>
  <c r="AB25" i="30"/>
  <c r="AB25" i="31" s="1"/>
  <c r="AC25" i="30"/>
  <c r="AD25" i="30"/>
  <c r="AE25" i="30"/>
  <c r="AE25" i="31" s="1"/>
  <c r="AF25" i="30"/>
  <c r="AG25" i="30"/>
  <c r="AH25" i="30"/>
  <c r="AI25" i="30"/>
  <c r="AJ25" i="30"/>
  <c r="AJ25" i="31" s="1"/>
  <c r="AK25" i="30"/>
  <c r="AL25" i="30"/>
  <c r="AM25" i="30"/>
  <c r="AM25" i="31" s="1"/>
  <c r="AN25" i="30"/>
  <c r="AO25" i="30"/>
  <c r="AP25" i="30"/>
  <c r="AQ25" i="30"/>
  <c r="AR25" i="30"/>
  <c r="AR25" i="31" s="1"/>
  <c r="AS25" i="30"/>
  <c r="AT25" i="30"/>
  <c r="AU25" i="30"/>
  <c r="AU25" i="31" s="1"/>
  <c r="AV25" i="30"/>
  <c r="AW25" i="30"/>
  <c r="AX25" i="30"/>
  <c r="AY25" i="30"/>
  <c r="AY25" i="31" s="1"/>
  <c r="AZ25" i="30"/>
  <c r="BA25" i="30"/>
  <c r="BB25" i="30"/>
  <c r="BC25" i="30"/>
  <c r="BC25" i="31" s="1"/>
  <c r="BD25" i="30"/>
  <c r="BD25" i="31" s="1"/>
  <c r="BE25" i="30"/>
  <c r="BF25" i="30"/>
  <c r="BG25" i="30"/>
  <c r="BH25" i="30"/>
  <c r="BH25" i="31" s="1"/>
  <c r="BI25" i="30"/>
  <c r="BJ25" i="30"/>
  <c r="BK25" i="30"/>
  <c r="BK25" i="31" s="1"/>
  <c r="BL25" i="30"/>
  <c r="BM25" i="30"/>
  <c r="BN25" i="30"/>
  <c r="BO25" i="30"/>
  <c r="BP25" i="30"/>
  <c r="BP25" i="31" s="1"/>
  <c r="BQ25" i="30"/>
  <c r="BR25" i="30"/>
  <c r="BS25" i="30"/>
  <c r="BT25" i="30"/>
  <c r="BT25" i="31" s="1"/>
  <c r="BU25" i="30"/>
  <c r="BV25" i="30"/>
  <c r="BW25" i="30"/>
  <c r="BX25" i="30"/>
  <c r="BX25" i="31" s="1"/>
  <c r="BY25" i="30"/>
  <c r="BZ25" i="30"/>
  <c r="CA25" i="30"/>
  <c r="CB25" i="30"/>
  <c r="CC25" i="30"/>
  <c r="CD25" i="30"/>
  <c r="CE25" i="30"/>
  <c r="CF25" i="30"/>
  <c r="CF25" i="31" s="1"/>
  <c r="CG25" i="30"/>
  <c r="CH25" i="30"/>
  <c r="CI25" i="30"/>
  <c r="CJ25" i="30"/>
  <c r="CK25" i="30"/>
  <c r="CL25" i="30"/>
  <c r="CM25" i="30"/>
  <c r="CM25" i="31" s="1"/>
  <c r="CN25" i="30"/>
  <c r="CN25" i="31" s="1"/>
  <c r="CO25" i="30"/>
  <c r="CP25" i="30"/>
  <c r="CQ25" i="30"/>
  <c r="CQ25" i="31" s="1"/>
  <c r="CR25" i="30"/>
  <c r="CS25" i="30"/>
  <c r="CT25" i="30"/>
  <c r="CU25" i="30"/>
  <c r="CU25" i="31" s="1"/>
  <c r="CV25" i="30"/>
  <c r="CV25" i="31" s="1"/>
  <c r="CW25" i="30"/>
  <c r="CX25" i="30"/>
  <c r="CY25" i="30"/>
  <c r="CY25" i="31" s="1"/>
  <c r="CZ25" i="30"/>
  <c r="DA25" i="30"/>
  <c r="DB25" i="30"/>
  <c r="DC25" i="30"/>
  <c r="DC25" i="31" s="1"/>
  <c r="DD25" i="30"/>
  <c r="DD25" i="31" s="1"/>
  <c r="DE25" i="30"/>
  <c r="DF25" i="30"/>
  <c r="DG25" i="30"/>
  <c r="DG25" i="31" s="1"/>
  <c r="DH25" i="30"/>
  <c r="DI25" i="30"/>
  <c r="DJ25" i="30"/>
  <c r="DK25" i="30"/>
  <c r="DL25" i="30"/>
  <c r="DM25" i="30"/>
  <c r="DN25" i="30"/>
  <c r="DO25" i="30"/>
  <c r="DO25" i="31" s="1"/>
  <c r="DP25" i="30"/>
  <c r="DP25" i="31" s="1"/>
  <c r="DQ25" i="30"/>
  <c r="DR25" i="30"/>
  <c r="DS25" i="30"/>
  <c r="DS25" i="31" s="1"/>
  <c r="DT25" i="30"/>
  <c r="DT25" i="31" s="1"/>
  <c r="DU25" i="30"/>
  <c r="DV25" i="30"/>
  <c r="DW25" i="30"/>
  <c r="DW25" i="31" s="1"/>
  <c r="I26" i="30"/>
  <c r="L26" i="30"/>
  <c r="L26" i="31" s="1"/>
  <c r="M26" i="30"/>
  <c r="M26" i="31" s="1"/>
  <c r="P26" i="30"/>
  <c r="Q26" i="30"/>
  <c r="Q26" i="31" s="1"/>
  <c r="T26" i="30"/>
  <c r="T26" i="31" s="1"/>
  <c r="U26" i="30"/>
  <c r="X26" i="30"/>
  <c r="X26" i="31" s="1"/>
  <c r="Y26" i="30"/>
  <c r="AB26" i="30"/>
  <c r="AB26" i="31" s="1"/>
  <c r="AC26" i="30"/>
  <c r="AC26" i="31" s="1"/>
  <c r="AF26" i="30"/>
  <c r="AF26" i="31" s="1"/>
  <c r="AG26" i="30"/>
  <c r="AJ26" i="30"/>
  <c r="AK26" i="30"/>
  <c r="AK26" i="31" s="1"/>
  <c r="AN26" i="30"/>
  <c r="AN26" i="31" s="1"/>
  <c r="AO26" i="30"/>
  <c r="AO26" i="31" s="1"/>
  <c r="AR26" i="30"/>
  <c r="AR26" i="31" s="1"/>
  <c r="AS26" i="30"/>
  <c r="AS26" i="31" s="1"/>
  <c r="AV26" i="30"/>
  <c r="AW26" i="30"/>
  <c r="AW26" i="31" s="1"/>
  <c r="AZ26" i="30"/>
  <c r="AZ26" i="31" s="1"/>
  <c r="BA26" i="30"/>
  <c r="BA26" i="31" s="1"/>
  <c r="BD26" i="30"/>
  <c r="BD26" i="31" s="1"/>
  <c r="BE26" i="30"/>
  <c r="BE26" i="31" s="1"/>
  <c r="BH26" i="30"/>
  <c r="BH26" i="31" s="1"/>
  <c r="BI26" i="30"/>
  <c r="BI26" i="31" s="1"/>
  <c r="BL26" i="30"/>
  <c r="BL26" i="31" s="1"/>
  <c r="BM26" i="30"/>
  <c r="BM26" i="31" s="1"/>
  <c r="BP26" i="30"/>
  <c r="BQ26" i="30"/>
  <c r="BQ26" i="31" s="1"/>
  <c r="BT26" i="30"/>
  <c r="BT26" i="31" s="1"/>
  <c r="BU26" i="30"/>
  <c r="BU26" i="31" s="1"/>
  <c r="BX26" i="30"/>
  <c r="BY26" i="30"/>
  <c r="BY26" i="31" s="1"/>
  <c r="CB26" i="30"/>
  <c r="CB26" i="31" s="1"/>
  <c r="CC26" i="30"/>
  <c r="CC26" i="31" s="1"/>
  <c r="CF26" i="30"/>
  <c r="CG26" i="30"/>
  <c r="CG26" i="31" s="1"/>
  <c r="CJ26" i="30"/>
  <c r="CJ26" i="31" s="1"/>
  <c r="CK26" i="30"/>
  <c r="CK26" i="31" s="1"/>
  <c r="CN26" i="30"/>
  <c r="CN26" i="31" s="1"/>
  <c r="CO26" i="30"/>
  <c r="CO26" i="31" s="1"/>
  <c r="CR26" i="30"/>
  <c r="CR26" i="31" s="1"/>
  <c r="CS26" i="30"/>
  <c r="CS26" i="31" s="1"/>
  <c r="CV26" i="30"/>
  <c r="CW26" i="30"/>
  <c r="CW26" i="31" s="1"/>
  <c r="CZ26" i="30"/>
  <c r="CZ26" i="31" s="1"/>
  <c r="DA26" i="30"/>
  <c r="DA26" i="31" s="1"/>
  <c r="DD26" i="30"/>
  <c r="DD26" i="31" s="1"/>
  <c r="DE26" i="30"/>
  <c r="DE26" i="31" s="1"/>
  <c r="DH26" i="30"/>
  <c r="DI26" i="30"/>
  <c r="DL26" i="30"/>
  <c r="DM26" i="30"/>
  <c r="DM26" i="31" s="1"/>
  <c r="DP26" i="30"/>
  <c r="DP26" i="31" s="1"/>
  <c r="DQ26" i="30"/>
  <c r="DQ26" i="31" s="1"/>
  <c r="DT26" i="30"/>
  <c r="DU26" i="30"/>
  <c r="DU26" i="31" s="1"/>
  <c r="L27" i="30"/>
  <c r="L27" i="31" s="1"/>
  <c r="P27" i="30"/>
  <c r="P27" i="31" s="1"/>
  <c r="AB27" i="30"/>
  <c r="AB27" i="31" s="1"/>
  <c r="AF27" i="30"/>
  <c r="AF27" i="31" s="1"/>
  <c r="AS27" i="30"/>
  <c r="AS27" i="31" s="1"/>
  <c r="BA27" i="30"/>
  <c r="BA27" i="31" s="1"/>
  <c r="BY27" i="30"/>
  <c r="BY27" i="31" s="1"/>
  <c r="CG27" i="30"/>
  <c r="CG27" i="31" s="1"/>
  <c r="DE27" i="30"/>
  <c r="DE27" i="31" s="1"/>
  <c r="DM27" i="30"/>
  <c r="J28" i="30"/>
  <c r="L28" i="30"/>
  <c r="L28" i="31" s="1"/>
  <c r="M28" i="30"/>
  <c r="M28" i="31" s="1"/>
  <c r="O28" i="30"/>
  <c r="Q28" i="30"/>
  <c r="S28" i="30"/>
  <c r="S28" i="31" s="1"/>
  <c r="V28" i="30"/>
  <c r="V28" i="31" s="1"/>
  <c r="W28" i="30"/>
  <c r="Z28" i="30"/>
  <c r="AA28" i="30"/>
  <c r="AA28" i="31" s="1"/>
  <c r="AB28" i="30"/>
  <c r="AD28" i="30"/>
  <c r="AF28" i="30"/>
  <c r="AH28" i="30"/>
  <c r="AH28" i="31" s="1"/>
  <c r="AK28" i="30"/>
  <c r="AK28" i="31" s="1"/>
  <c r="AM28" i="30"/>
  <c r="AN28" i="30"/>
  <c r="AO28" i="30"/>
  <c r="AO28" i="31" s="1"/>
  <c r="AR28" i="30"/>
  <c r="AR28" i="31" s="1"/>
  <c r="AW28" i="30"/>
  <c r="AX28" i="30"/>
  <c r="AY28" i="30"/>
  <c r="AY28" i="31" s="1"/>
  <c r="BC28" i="30"/>
  <c r="BC28" i="31" s="1"/>
  <c r="BD28" i="30"/>
  <c r="BE28" i="30"/>
  <c r="BI28" i="30"/>
  <c r="BI28" i="31" s="1"/>
  <c r="BJ28" i="30"/>
  <c r="BJ28" i="31" s="1"/>
  <c r="BK28" i="30"/>
  <c r="BN28" i="30"/>
  <c r="BQ28" i="30"/>
  <c r="BQ28" i="31" s="1"/>
  <c r="BR28" i="30"/>
  <c r="BR28" i="31" s="1"/>
  <c r="BS28" i="30"/>
  <c r="BV28" i="30"/>
  <c r="BX28" i="30"/>
  <c r="BX28" i="31" s="1"/>
  <c r="BY28" i="30"/>
  <c r="BY28" i="31" s="1"/>
  <c r="BZ28" i="30"/>
  <c r="CC28" i="30"/>
  <c r="CF28" i="30"/>
  <c r="CF28" i="31" s="1"/>
  <c r="CG28" i="30"/>
  <c r="CJ28" i="30"/>
  <c r="CM28" i="30"/>
  <c r="CN28" i="30"/>
  <c r="CN28" i="31" s="1"/>
  <c r="CO28" i="30"/>
  <c r="CR28" i="30"/>
  <c r="CU28" i="30"/>
  <c r="CV28" i="30"/>
  <c r="CV28" i="31" s="1"/>
  <c r="CZ28" i="30"/>
  <c r="CZ28" i="31" s="1"/>
  <c r="DA28" i="30"/>
  <c r="DB28" i="30"/>
  <c r="DD28" i="30"/>
  <c r="DE28" i="30"/>
  <c r="DE28" i="31" s="1"/>
  <c r="DF28" i="30"/>
  <c r="DG28" i="30"/>
  <c r="DJ28" i="30"/>
  <c r="DJ28" i="31" s="1"/>
  <c r="DL28" i="30"/>
  <c r="DL28" i="31" s="1"/>
  <c r="DM28" i="30"/>
  <c r="DP28" i="30"/>
  <c r="DS28" i="30"/>
  <c r="DS28" i="31" s="1"/>
  <c r="DT28" i="30"/>
  <c r="DU28" i="30"/>
  <c r="I29" i="30"/>
  <c r="J29" i="30"/>
  <c r="J29" i="31" s="1"/>
  <c r="K29" i="30"/>
  <c r="L29" i="30"/>
  <c r="M29" i="30"/>
  <c r="N29" i="30"/>
  <c r="N29" i="31" s="1"/>
  <c r="O29" i="30"/>
  <c r="O29" i="31" s="1"/>
  <c r="P29" i="30"/>
  <c r="Q29" i="30"/>
  <c r="R29" i="30"/>
  <c r="R29" i="31" s="1"/>
  <c r="S29" i="30"/>
  <c r="T29" i="30"/>
  <c r="U29" i="30"/>
  <c r="V29" i="30"/>
  <c r="V29" i="31" s="1"/>
  <c r="W29" i="30"/>
  <c r="X29" i="30"/>
  <c r="Y29" i="30"/>
  <c r="Z29" i="30"/>
  <c r="Z29" i="31" s="1"/>
  <c r="AA29" i="30"/>
  <c r="AA29" i="31" s="1"/>
  <c r="AB29" i="30"/>
  <c r="AC29" i="30"/>
  <c r="AD29" i="30"/>
  <c r="AD29" i="31" s="1"/>
  <c r="AE29" i="30"/>
  <c r="AE29" i="31" s="1"/>
  <c r="AF29" i="30"/>
  <c r="AG29" i="30"/>
  <c r="AH29" i="30"/>
  <c r="AH29" i="31" s="1"/>
  <c r="AI29" i="30"/>
  <c r="AJ29" i="30"/>
  <c r="AK29" i="30"/>
  <c r="AL29" i="30"/>
  <c r="AM29" i="30"/>
  <c r="AM29" i="31" s="1"/>
  <c r="AN29" i="30"/>
  <c r="AO29" i="30"/>
  <c r="AP29" i="30"/>
  <c r="AP29" i="31" s="1"/>
  <c r="AQ29" i="30"/>
  <c r="AR29" i="30"/>
  <c r="AS29" i="30"/>
  <c r="AT29" i="30"/>
  <c r="AU29" i="30"/>
  <c r="AU29" i="31" s="1"/>
  <c r="AV29" i="30"/>
  <c r="AW29" i="30"/>
  <c r="AX29" i="30"/>
  <c r="AY29" i="30"/>
  <c r="AZ29" i="30"/>
  <c r="BA29" i="30"/>
  <c r="BB29" i="30"/>
  <c r="BB29" i="31" s="1"/>
  <c r="BC29" i="30"/>
  <c r="BC29" i="31" s="1"/>
  <c r="BD29" i="30"/>
  <c r="BE29" i="30"/>
  <c r="BF29" i="30"/>
  <c r="BF29" i="31" s="1"/>
  <c r="BG29" i="30"/>
  <c r="BH29" i="30"/>
  <c r="BI29" i="30"/>
  <c r="BJ29" i="30"/>
  <c r="BJ29" i="31" s="1"/>
  <c r="BK29" i="30"/>
  <c r="BK29" i="31" s="1"/>
  <c r="BL29" i="30"/>
  <c r="BM29" i="30"/>
  <c r="BN29" i="30"/>
  <c r="BN29" i="31" s="1"/>
  <c r="BO29" i="30"/>
  <c r="BO29" i="31" s="1"/>
  <c r="BP29" i="30"/>
  <c r="BQ29" i="30"/>
  <c r="BR29" i="30"/>
  <c r="BR29" i="31" s="1"/>
  <c r="BS29" i="30"/>
  <c r="BS29" i="31" s="1"/>
  <c r="BT29" i="30"/>
  <c r="BU29" i="30"/>
  <c r="BV29" i="30"/>
  <c r="BV29" i="31" s="1"/>
  <c r="BW29" i="30"/>
  <c r="BX29" i="30"/>
  <c r="BY29" i="30"/>
  <c r="BZ29" i="30"/>
  <c r="CA29" i="30"/>
  <c r="CB29" i="30"/>
  <c r="CC29" i="30"/>
  <c r="CD29" i="30"/>
  <c r="CD29" i="31" s="1"/>
  <c r="CE29" i="30"/>
  <c r="CE29" i="31" s="1"/>
  <c r="CF29" i="30"/>
  <c r="CG29" i="30"/>
  <c r="CH29" i="30"/>
  <c r="CH29" i="31" s="1"/>
  <c r="CI29" i="30"/>
  <c r="CJ29" i="30"/>
  <c r="CK29" i="30"/>
  <c r="CL29" i="30"/>
  <c r="CL29" i="31" s="1"/>
  <c r="CM29" i="30"/>
  <c r="CM29" i="31" s="1"/>
  <c r="CN29" i="30"/>
  <c r="CO29" i="30"/>
  <c r="CP29" i="30"/>
  <c r="CP29" i="31" s="1"/>
  <c r="CQ29" i="30"/>
  <c r="CQ29" i="31" s="1"/>
  <c r="CR29" i="30"/>
  <c r="CS29" i="30"/>
  <c r="CT29" i="30"/>
  <c r="CT29" i="31" s="1"/>
  <c r="CU29" i="30"/>
  <c r="CV29" i="30"/>
  <c r="CW29" i="30"/>
  <c r="CX29" i="30"/>
  <c r="CY29" i="30"/>
  <c r="CY29" i="31" s="1"/>
  <c r="CZ29" i="30"/>
  <c r="DA29" i="30"/>
  <c r="DB29" i="30"/>
  <c r="DB29" i="31" s="1"/>
  <c r="DC29" i="30"/>
  <c r="DD29" i="30"/>
  <c r="DE29" i="30"/>
  <c r="DF29" i="30"/>
  <c r="DF29" i="31" s="1"/>
  <c r="DG29" i="30"/>
  <c r="DG29" i="31" s="1"/>
  <c r="DH29" i="30"/>
  <c r="DI29" i="30"/>
  <c r="DJ29" i="30"/>
  <c r="DJ29" i="31" s="1"/>
  <c r="DK29" i="30"/>
  <c r="DK29" i="31" s="1"/>
  <c r="DL29" i="30"/>
  <c r="DM29" i="30"/>
  <c r="DN29" i="30"/>
  <c r="DN29" i="31" s="1"/>
  <c r="DO29" i="30"/>
  <c r="DP29" i="30"/>
  <c r="DQ29" i="30"/>
  <c r="DR29" i="30"/>
  <c r="DR29" i="31" s="1"/>
  <c r="DS29" i="30"/>
  <c r="DT29" i="30"/>
  <c r="DU29" i="30"/>
  <c r="DV29" i="30"/>
  <c r="DV29" i="31" s="1"/>
  <c r="DW65" i="30" s="1"/>
  <c r="DW97" i="30" s="1"/>
  <c r="DW129" i="30" s="1"/>
  <c r="DW29" i="30"/>
  <c r="DW29" i="31" s="1"/>
  <c r="K30" i="30"/>
  <c r="K30" i="31" s="1"/>
  <c r="L30" i="30"/>
  <c r="O30" i="30"/>
  <c r="O30" i="31" s="1"/>
  <c r="P30" i="30"/>
  <c r="P30" i="31" s="1"/>
  <c r="S30" i="30"/>
  <c r="S30" i="31" s="1"/>
  <c r="T30" i="30"/>
  <c r="W30" i="30"/>
  <c r="W30" i="31" s="1"/>
  <c r="X30" i="30"/>
  <c r="AA30" i="30"/>
  <c r="AA30" i="31" s="1"/>
  <c r="AB30" i="30"/>
  <c r="AB30" i="31" s="1"/>
  <c r="AE30" i="30"/>
  <c r="AE30" i="31" s="1"/>
  <c r="AF30" i="30"/>
  <c r="AF30" i="31" s="1"/>
  <c r="AI30" i="30"/>
  <c r="AI30" i="31" s="1"/>
  <c r="AJ30" i="30"/>
  <c r="AJ30" i="31" s="1"/>
  <c r="AM30" i="30"/>
  <c r="AN30" i="30"/>
  <c r="AN30" i="31" s="1"/>
  <c r="AQ30" i="30"/>
  <c r="AQ30" i="31" s="1"/>
  <c r="AR30" i="30"/>
  <c r="AR30" i="31" s="1"/>
  <c r="AU30" i="30"/>
  <c r="AU30" i="31" s="1"/>
  <c r="AV30" i="30"/>
  <c r="AV30" i="31" s="1"/>
  <c r="AY30" i="30"/>
  <c r="AY30" i="31" s="1"/>
  <c r="AZ30" i="30"/>
  <c r="AZ30" i="31" s="1"/>
  <c r="BC30" i="30"/>
  <c r="BC30" i="31" s="1"/>
  <c r="BD30" i="30"/>
  <c r="BD30" i="31" s="1"/>
  <c r="BG30" i="30"/>
  <c r="BH30" i="30"/>
  <c r="BH30" i="31" s="1"/>
  <c r="BK30" i="30"/>
  <c r="BK30" i="31" s="1"/>
  <c r="BL30" i="30"/>
  <c r="BL30" i="31" s="1"/>
  <c r="BO30" i="30"/>
  <c r="BO30" i="31" s="1"/>
  <c r="BP30" i="30"/>
  <c r="BP30" i="31" s="1"/>
  <c r="BS30" i="30"/>
  <c r="BS30" i="31" s="1"/>
  <c r="BT66" i="30" s="1"/>
  <c r="BT30" i="30"/>
  <c r="BT30" i="31" s="1"/>
  <c r="BW30" i="30"/>
  <c r="BX30" i="30"/>
  <c r="BX30" i="31" s="1"/>
  <c r="CA30" i="30"/>
  <c r="CA30" i="31" s="1"/>
  <c r="CB30" i="30"/>
  <c r="CB30" i="31" s="1"/>
  <c r="CE30" i="30"/>
  <c r="CE30" i="31" s="1"/>
  <c r="CF30" i="30"/>
  <c r="CF30" i="31" s="1"/>
  <c r="CI30" i="30"/>
  <c r="CI30" i="31" s="1"/>
  <c r="CJ30" i="30"/>
  <c r="CJ30" i="31" s="1"/>
  <c r="CM30" i="30"/>
  <c r="CM30" i="31" s="1"/>
  <c r="CN30" i="30"/>
  <c r="CN30" i="31" s="1"/>
  <c r="CQ30" i="30"/>
  <c r="CQ30" i="31" s="1"/>
  <c r="CR30" i="30"/>
  <c r="CR30" i="31" s="1"/>
  <c r="CU30" i="30"/>
  <c r="CU30" i="31" s="1"/>
  <c r="CV30" i="30"/>
  <c r="CV30" i="31" s="1"/>
  <c r="CY30" i="30"/>
  <c r="CY30" i="31" s="1"/>
  <c r="CZ30" i="30"/>
  <c r="CZ30" i="31" s="1"/>
  <c r="DC30" i="30"/>
  <c r="DC30" i="31" s="1"/>
  <c r="DD30" i="30"/>
  <c r="DD30" i="31" s="1"/>
  <c r="DG30" i="30"/>
  <c r="DG30" i="31" s="1"/>
  <c r="DH30" i="30"/>
  <c r="DH30" i="31" s="1"/>
  <c r="DK30" i="30"/>
  <c r="DK30" i="31" s="1"/>
  <c r="DL30" i="30"/>
  <c r="DO30" i="30"/>
  <c r="DP30" i="30"/>
  <c r="DP30" i="31" s="1"/>
  <c r="DS30" i="30"/>
  <c r="DT30" i="30"/>
  <c r="DT30" i="31" s="1"/>
  <c r="DW30" i="30"/>
  <c r="Y31" i="30"/>
  <c r="Y31" i="31" s="1"/>
  <c r="I32" i="30"/>
  <c r="J32" i="30"/>
  <c r="L32" i="30"/>
  <c r="L32" i="31" s="1"/>
  <c r="M32" i="30"/>
  <c r="N32" i="30"/>
  <c r="O32" i="30"/>
  <c r="O32" i="31" s="1"/>
  <c r="P32" i="30"/>
  <c r="P32" i="31" s="1"/>
  <c r="Q32" i="30"/>
  <c r="R32" i="30"/>
  <c r="S32" i="30"/>
  <c r="S32" i="31" s="1"/>
  <c r="T32" i="30"/>
  <c r="T32" i="31" s="1"/>
  <c r="U32" i="30"/>
  <c r="V32" i="30"/>
  <c r="W32" i="30"/>
  <c r="W32" i="31" s="1"/>
  <c r="X32" i="30"/>
  <c r="X32" i="31" s="1"/>
  <c r="Y32" i="30"/>
  <c r="Z32" i="30"/>
  <c r="AA32" i="30"/>
  <c r="AA32" i="31" s="1"/>
  <c r="AB32" i="30"/>
  <c r="AB32" i="31" s="1"/>
  <c r="AC32" i="30"/>
  <c r="AD32" i="30"/>
  <c r="AE32" i="30"/>
  <c r="AE32" i="31" s="1"/>
  <c r="AF32" i="30"/>
  <c r="AF32" i="31" s="1"/>
  <c r="AG32" i="30"/>
  <c r="AH32" i="30"/>
  <c r="AI32" i="30"/>
  <c r="AI32" i="31" s="1"/>
  <c r="AJ32" i="30"/>
  <c r="AJ32" i="31" s="1"/>
  <c r="AK32" i="30"/>
  <c r="AL32" i="30"/>
  <c r="AM32" i="30"/>
  <c r="AN32" i="30"/>
  <c r="AN32" i="31" s="1"/>
  <c r="AO32" i="30"/>
  <c r="AP32" i="30"/>
  <c r="AQ32" i="30"/>
  <c r="AR32" i="30"/>
  <c r="AR32" i="31" s="1"/>
  <c r="AS32" i="30"/>
  <c r="AT32" i="30"/>
  <c r="AU32" i="30"/>
  <c r="AU32" i="31" s="1"/>
  <c r="AV32" i="30"/>
  <c r="AV32" i="31" s="1"/>
  <c r="AW32" i="30"/>
  <c r="AX32" i="30"/>
  <c r="AY32" i="30"/>
  <c r="AY32" i="31" s="1"/>
  <c r="AZ32" i="30"/>
  <c r="AZ32" i="31" s="1"/>
  <c r="BA32" i="30"/>
  <c r="BB32" i="30"/>
  <c r="BC32" i="30"/>
  <c r="BC32" i="31" s="1"/>
  <c r="BD32" i="30"/>
  <c r="BD32" i="31" s="1"/>
  <c r="BE32" i="30"/>
  <c r="BF32" i="30"/>
  <c r="BG32" i="30"/>
  <c r="BG32" i="31" s="1"/>
  <c r="BH32" i="30"/>
  <c r="BH32" i="31" s="1"/>
  <c r="BI32" i="30"/>
  <c r="BJ32" i="30"/>
  <c r="BK32" i="30"/>
  <c r="BK32" i="31" s="1"/>
  <c r="BL32" i="30"/>
  <c r="BL32" i="31" s="1"/>
  <c r="BM32" i="30"/>
  <c r="BN32" i="30"/>
  <c r="BO32" i="30"/>
  <c r="BO32" i="31" s="1"/>
  <c r="BP32" i="30"/>
  <c r="BQ32" i="30"/>
  <c r="BR32" i="30"/>
  <c r="BS32" i="30"/>
  <c r="BS32" i="31" s="1"/>
  <c r="BT32" i="30"/>
  <c r="BT32" i="31" s="1"/>
  <c r="BU32" i="30"/>
  <c r="BV32" i="30"/>
  <c r="BW32" i="30"/>
  <c r="BW32" i="31" s="1"/>
  <c r="BX32" i="30"/>
  <c r="BX32" i="31" s="1"/>
  <c r="BY32" i="30"/>
  <c r="BZ32" i="30"/>
  <c r="CA32" i="30"/>
  <c r="CA32" i="31" s="1"/>
  <c r="CB32" i="30"/>
  <c r="CB32" i="31" s="1"/>
  <c r="CC32" i="30"/>
  <c r="CD32" i="30"/>
  <c r="CE32" i="30"/>
  <c r="CF32" i="30"/>
  <c r="CG32" i="30"/>
  <c r="CH32" i="30"/>
  <c r="CI32" i="30"/>
  <c r="CI32" i="31" s="1"/>
  <c r="CJ32" i="30"/>
  <c r="CJ32" i="31" s="1"/>
  <c r="CK32" i="30"/>
  <c r="CL32" i="30"/>
  <c r="CM32" i="30"/>
  <c r="CN32" i="30"/>
  <c r="CN32" i="31" s="1"/>
  <c r="CO32" i="30"/>
  <c r="CP32" i="30"/>
  <c r="CQ32" i="30"/>
  <c r="CQ32" i="31" s="1"/>
  <c r="CR32" i="30"/>
  <c r="CR32" i="31" s="1"/>
  <c r="CS32" i="30"/>
  <c r="CT32" i="30"/>
  <c r="CU32" i="30"/>
  <c r="CU32" i="31" s="1"/>
  <c r="CV32" i="30"/>
  <c r="CW32" i="30"/>
  <c r="CX32" i="30"/>
  <c r="CY32" i="30"/>
  <c r="CY32" i="31" s="1"/>
  <c r="CZ32" i="30"/>
  <c r="CZ32" i="31" s="1"/>
  <c r="DA32" i="30"/>
  <c r="DB32" i="30"/>
  <c r="DC32" i="30"/>
  <c r="DC32" i="31" s="1"/>
  <c r="DD32" i="30"/>
  <c r="DD32" i="31" s="1"/>
  <c r="DE32" i="30"/>
  <c r="DF32" i="30"/>
  <c r="DG32" i="30"/>
  <c r="DG32" i="31" s="1"/>
  <c r="DH32" i="30"/>
  <c r="DI32" i="30"/>
  <c r="DJ32" i="30"/>
  <c r="DK32" i="30"/>
  <c r="DK32" i="31" s="1"/>
  <c r="DL32" i="30"/>
  <c r="DL32" i="31" s="1"/>
  <c r="DM32" i="30"/>
  <c r="DN32" i="30"/>
  <c r="DO32" i="30"/>
  <c r="DO32" i="31" s="1"/>
  <c r="DP32" i="30"/>
  <c r="DP32" i="31" s="1"/>
  <c r="DQ32" i="30"/>
  <c r="DR32" i="30"/>
  <c r="DS32" i="30"/>
  <c r="DS32" i="31" s="1"/>
  <c r="DT32" i="30"/>
  <c r="DT32" i="31" s="1"/>
  <c r="DU32" i="30"/>
  <c r="DV32" i="30"/>
  <c r="DW32" i="30"/>
  <c r="I33" i="30"/>
  <c r="I33" i="31" s="1"/>
  <c r="J33" i="30"/>
  <c r="K33" i="30"/>
  <c r="K33" i="31" s="1"/>
  <c r="L33" i="30"/>
  <c r="M33" i="30"/>
  <c r="M33" i="31" s="1"/>
  <c r="N33" i="30"/>
  <c r="O33" i="30"/>
  <c r="O33" i="31" s="1"/>
  <c r="P33" i="30"/>
  <c r="P33" i="31" s="1"/>
  <c r="Q33" i="30"/>
  <c r="Q33" i="31" s="1"/>
  <c r="R33" i="30"/>
  <c r="S33" i="30"/>
  <c r="S33" i="31" s="1"/>
  <c r="T33" i="30"/>
  <c r="T33" i="31" s="1"/>
  <c r="U33" i="30"/>
  <c r="U33" i="31" s="1"/>
  <c r="V33" i="30"/>
  <c r="W33" i="30"/>
  <c r="W33" i="31" s="1"/>
  <c r="X33" i="30"/>
  <c r="X33" i="31" s="1"/>
  <c r="Y33" i="30"/>
  <c r="Y33" i="31" s="1"/>
  <c r="Z33" i="30"/>
  <c r="AA33" i="30"/>
  <c r="AB33" i="30"/>
  <c r="AC33" i="30"/>
  <c r="AC33" i="31" s="1"/>
  <c r="AD33" i="30"/>
  <c r="AE33" i="30"/>
  <c r="AE33" i="31" s="1"/>
  <c r="AF33" i="30"/>
  <c r="AG33" i="30"/>
  <c r="AG33" i="31" s="1"/>
  <c r="AH33" i="30"/>
  <c r="AI33" i="30"/>
  <c r="AI33" i="31" s="1"/>
  <c r="AJ33" i="30"/>
  <c r="AJ33" i="31" s="1"/>
  <c r="AK33" i="30"/>
  <c r="AK33" i="31" s="1"/>
  <c r="AL33" i="30"/>
  <c r="AM33" i="30"/>
  <c r="AN33" i="30"/>
  <c r="AO33" i="30"/>
  <c r="AO33" i="31" s="1"/>
  <c r="AP33" i="30"/>
  <c r="AQ33" i="30"/>
  <c r="AR33" i="30"/>
  <c r="AR33" i="31" s="1"/>
  <c r="AS33" i="30"/>
  <c r="AS33" i="31" s="1"/>
  <c r="AT33" i="30"/>
  <c r="AU33" i="30"/>
  <c r="AU33" i="31" s="1"/>
  <c r="AV33" i="30"/>
  <c r="AV33" i="31" s="1"/>
  <c r="AW33" i="30"/>
  <c r="AX33" i="30"/>
  <c r="AX33" i="31" s="1"/>
  <c r="AY33" i="30"/>
  <c r="AZ33" i="30"/>
  <c r="AZ33" i="31" s="1"/>
  <c r="BA33" i="30"/>
  <c r="BA33" i="31" s="1"/>
  <c r="BB33" i="30"/>
  <c r="BC33" i="30"/>
  <c r="BD33" i="30"/>
  <c r="BE33" i="30"/>
  <c r="BF33" i="30"/>
  <c r="BG33" i="30"/>
  <c r="BH33" i="30"/>
  <c r="BH33" i="31" s="1"/>
  <c r="BI33" i="30"/>
  <c r="BI33" i="31" s="1"/>
  <c r="BJ33" i="30"/>
  <c r="BJ33" i="31" s="1"/>
  <c r="BK33" i="30"/>
  <c r="BK33" i="31" s="1"/>
  <c r="BL33" i="30"/>
  <c r="BM33" i="30"/>
  <c r="BM33" i="31" s="1"/>
  <c r="BN33" i="30"/>
  <c r="BN33" i="31" s="1"/>
  <c r="BO33" i="30"/>
  <c r="BO33" i="31" s="1"/>
  <c r="BP33" i="30"/>
  <c r="BQ33" i="30"/>
  <c r="BQ33" i="31" s="1"/>
  <c r="BR33" i="30"/>
  <c r="BR33" i="31" s="1"/>
  <c r="BS33" i="30"/>
  <c r="BT33" i="30"/>
  <c r="BT33" i="31" s="1"/>
  <c r="BU33" i="30"/>
  <c r="BU33" i="31" s="1"/>
  <c r="BV33" i="30"/>
  <c r="BV33" i="31" s="1"/>
  <c r="BW33" i="30"/>
  <c r="BX33" i="30"/>
  <c r="BX33" i="31" s="1"/>
  <c r="BY33" i="30"/>
  <c r="BZ33" i="30"/>
  <c r="CA33" i="30"/>
  <c r="CB33" i="30"/>
  <c r="CC33" i="30"/>
  <c r="CC33" i="31" s="1"/>
  <c r="CC69" i="30" s="1"/>
  <c r="CC101" i="30" s="1"/>
  <c r="CC133" i="30" s="1"/>
  <c r="CD33" i="30"/>
  <c r="CE33" i="30"/>
  <c r="CF33" i="30"/>
  <c r="CF33" i="31" s="1"/>
  <c r="CG33" i="30"/>
  <c r="CG33" i="31" s="1"/>
  <c r="CH33" i="30"/>
  <c r="CI33" i="30"/>
  <c r="CI33" i="31" s="1"/>
  <c r="CJ33" i="30"/>
  <c r="CJ33" i="31" s="1"/>
  <c r="CK33" i="30"/>
  <c r="CL33" i="30"/>
  <c r="CM33" i="30"/>
  <c r="CM33" i="31" s="1"/>
  <c r="CN33" i="30"/>
  <c r="CN33" i="31" s="1"/>
  <c r="CO33" i="30"/>
  <c r="CP33" i="30"/>
  <c r="CP33" i="31" s="1"/>
  <c r="CQ33" i="30"/>
  <c r="CR33" i="30"/>
  <c r="CS33" i="30"/>
  <c r="CT33" i="30"/>
  <c r="CU33" i="30"/>
  <c r="CV33" i="30"/>
  <c r="CV33" i="31" s="1"/>
  <c r="CW33" i="30"/>
  <c r="CW33" i="31" s="1"/>
  <c r="CX33" i="30"/>
  <c r="CX33" i="31" s="1"/>
  <c r="CY33" i="30"/>
  <c r="CZ33" i="30"/>
  <c r="DA33" i="30"/>
  <c r="DA33" i="31" s="1"/>
  <c r="DB69" i="30" s="1"/>
  <c r="DB101" i="30" s="1"/>
  <c r="DB133" i="30" s="1"/>
  <c r="DB33" i="30"/>
  <c r="DB33" i="31" s="1"/>
  <c r="DC33" i="30"/>
  <c r="DD33" i="30"/>
  <c r="DD33" i="31" s="1"/>
  <c r="DE33" i="30"/>
  <c r="DE33" i="31" s="1"/>
  <c r="DF33" i="30"/>
  <c r="DF33" i="31" s="1"/>
  <c r="DG33" i="30"/>
  <c r="DH33" i="30"/>
  <c r="DI33" i="30"/>
  <c r="DJ33" i="30"/>
  <c r="DK33" i="30"/>
  <c r="DL33" i="30"/>
  <c r="DL33" i="31" s="1"/>
  <c r="DM33" i="30"/>
  <c r="DM33" i="31" s="1"/>
  <c r="DN33" i="30"/>
  <c r="DO33" i="30"/>
  <c r="DP33" i="30"/>
  <c r="DQ33" i="30"/>
  <c r="DR33" i="30"/>
  <c r="DS33" i="30"/>
  <c r="DT33" i="30"/>
  <c r="DT33" i="31" s="1"/>
  <c r="DU33" i="30"/>
  <c r="DU33" i="31" s="1"/>
  <c r="DV69" i="30" s="1"/>
  <c r="DV33" i="30"/>
  <c r="DV33" i="31" s="1"/>
  <c r="DW33" i="30"/>
  <c r="DW33" i="31" s="1"/>
  <c r="I34" i="30"/>
  <c r="I34" i="31" s="1"/>
  <c r="J34" i="30"/>
  <c r="J34" i="31" s="1"/>
  <c r="L34" i="30"/>
  <c r="L34" i="31" s="1"/>
  <c r="M34" i="30"/>
  <c r="M34" i="31" s="1"/>
  <c r="N34" i="30"/>
  <c r="N34" i="31" s="1"/>
  <c r="P34" i="30"/>
  <c r="P34" i="31" s="1"/>
  <c r="Q34" i="30"/>
  <c r="R34" i="30"/>
  <c r="T34" i="30"/>
  <c r="T34" i="31" s="1"/>
  <c r="U34" i="30"/>
  <c r="U34" i="31" s="1"/>
  <c r="V34" i="30"/>
  <c r="V34" i="31" s="1"/>
  <c r="X34" i="30"/>
  <c r="Y34" i="30"/>
  <c r="Z34" i="30"/>
  <c r="Z34" i="31" s="1"/>
  <c r="AB34" i="30"/>
  <c r="AB34" i="31" s="1"/>
  <c r="AC34" i="30"/>
  <c r="AD34" i="30"/>
  <c r="AD34" i="31" s="1"/>
  <c r="AF34" i="30"/>
  <c r="AF34" i="31" s="1"/>
  <c r="AG34" i="30"/>
  <c r="AG34" i="31" s="1"/>
  <c r="AH34" i="30"/>
  <c r="AH34" i="31" s="1"/>
  <c r="AJ34" i="30"/>
  <c r="AJ34" i="31" s="1"/>
  <c r="AK34" i="30"/>
  <c r="AL34" i="30"/>
  <c r="AN34" i="30"/>
  <c r="AN34" i="31" s="1"/>
  <c r="AO34" i="30"/>
  <c r="AP34" i="30"/>
  <c r="AP34" i="31" s="1"/>
  <c r="AR34" i="30"/>
  <c r="AS34" i="30"/>
  <c r="AS34" i="31" s="1"/>
  <c r="AT34" i="30"/>
  <c r="AT34" i="31" s="1"/>
  <c r="AV34" i="30"/>
  <c r="AV34" i="31" s="1"/>
  <c r="AW34" i="30"/>
  <c r="AW34" i="31" s="1"/>
  <c r="AX34" i="30"/>
  <c r="AX34" i="31" s="1"/>
  <c r="AZ34" i="30"/>
  <c r="AZ34" i="31" s="1"/>
  <c r="BA34" i="30"/>
  <c r="BB34" i="30"/>
  <c r="BB34" i="31" s="1"/>
  <c r="BD34" i="30"/>
  <c r="BD34" i="31" s="1"/>
  <c r="BE70" i="30" s="1"/>
  <c r="BE34" i="30"/>
  <c r="BE34" i="31" s="1"/>
  <c r="BF34" i="30"/>
  <c r="BF34" i="31" s="1"/>
  <c r="BH34" i="30"/>
  <c r="BH34" i="31" s="1"/>
  <c r="BI34" i="30"/>
  <c r="BI34" i="31" s="1"/>
  <c r="BJ34" i="30"/>
  <c r="BJ34" i="31" s="1"/>
  <c r="BL34" i="30"/>
  <c r="BM34" i="30"/>
  <c r="BM34" i="31" s="1"/>
  <c r="BN34" i="30"/>
  <c r="BN34" i="31" s="1"/>
  <c r="BP34" i="30"/>
  <c r="BQ34" i="30"/>
  <c r="BQ34" i="31" s="1"/>
  <c r="BR34" i="30"/>
  <c r="BR34" i="31" s="1"/>
  <c r="BT34" i="30"/>
  <c r="BU34" i="30"/>
  <c r="BU34" i="31" s="1"/>
  <c r="BV34" i="30"/>
  <c r="BV34" i="31" s="1"/>
  <c r="BX34" i="30"/>
  <c r="BX34" i="31" s="1"/>
  <c r="BY34" i="30"/>
  <c r="BY34" i="31" s="1"/>
  <c r="BZ34" i="30"/>
  <c r="BZ34" i="31" s="1"/>
  <c r="CB34" i="30"/>
  <c r="CB34" i="31" s="1"/>
  <c r="CC34" i="30"/>
  <c r="CC34" i="31" s="1"/>
  <c r="CD34" i="30"/>
  <c r="CF34" i="30"/>
  <c r="CF34" i="31" s="1"/>
  <c r="CG34" i="30"/>
  <c r="CH34" i="30"/>
  <c r="CH34" i="31" s="1"/>
  <c r="CJ34" i="30"/>
  <c r="CJ34" i="31" s="1"/>
  <c r="CK34" i="30"/>
  <c r="CK34" i="31" s="1"/>
  <c r="CL34" i="30"/>
  <c r="CL34" i="31" s="1"/>
  <c r="CM34" i="30"/>
  <c r="CM34" i="31" s="1"/>
  <c r="CN34" i="30"/>
  <c r="CN34" i="31" s="1"/>
  <c r="CO34" i="30"/>
  <c r="CO34" i="31" s="1"/>
  <c r="CP34" i="30"/>
  <c r="CQ34" i="30"/>
  <c r="CQ34" i="31" s="1"/>
  <c r="CR34" i="30"/>
  <c r="CR34" i="31" s="1"/>
  <c r="CS34" i="30"/>
  <c r="CS34" i="31" s="1"/>
  <c r="CT34" i="30"/>
  <c r="CT34" i="31" s="1"/>
  <c r="CU34" i="30"/>
  <c r="CU34" i="31" s="1"/>
  <c r="CV34" i="30"/>
  <c r="CV34" i="31" s="1"/>
  <c r="CW34" i="30"/>
  <c r="CX34" i="30"/>
  <c r="CX34" i="31" s="1"/>
  <c r="CY70" i="30" s="1"/>
  <c r="CY102" i="30" s="1"/>
  <c r="CY134" i="30" s="1"/>
  <c r="CY34" i="30"/>
  <c r="CY34" i="31" s="1"/>
  <c r="CZ34" i="30"/>
  <c r="CZ34" i="31" s="1"/>
  <c r="DA34" i="30"/>
  <c r="DA34" i="31" s="1"/>
  <c r="DB34" i="30"/>
  <c r="DB34" i="31" s="1"/>
  <c r="DC34" i="30"/>
  <c r="DC34" i="31" s="1"/>
  <c r="DD34" i="30"/>
  <c r="DD34" i="31" s="1"/>
  <c r="DE34" i="30"/>
  <c r="DE34" i="31" s="1"/>
  <c r="DF34" i="30"/>
  <c r="DF34" i="31" s="1"/>
  <c r="DG34" i="30"/>
  <c r="DH34" i="30"/>
  <c r="DH34" i="31" s="1"/>
  <c r="DI34" i="30"/>
  <c r="DI34" i="31" s="1"/>
  <c r="DJ34" i="30"/>
  <c r="DK34" i="30"/>
  <c r="DL34" i="30"/>
  <c r="DL34" i="31" s="1"/>
  <c r="DM34" i="30"/>
  <c r="DM34" i="31" s="1"/>
  <c r="DN34" i="30"/>
  <c r="DN34" i="31" s="1"/>
  <c r="DO34" i="30"/>
  <c r="DP34" i="30"/>
  <c r="DP34" i="31" s="1"/>
  <c r="DQ34" i="30"/>
  <c r="DQ34" i="31" s="1"/>
  <c r="DR34" i="30"/>
  <c r="DR34" i="31" s="1"/>
  <c r="DS34" i="30"/>
  <c r="DS34" i="31" s="1"/>
  <c r="DT34" i="30"/>
  <c r="DT34" i="31" s="1"/>
  <c r="DU34" i="30"/>
  <c r="DV34" i="30"/>
  <c r="DV34" i="31" s="1"/>
  <c r="DW34" i="30"/>
  <c r="K35" i="30"/>
  <c r="K35" i="31" s="1"/>
  <c r="O35" i="30"/>
  <c r="O35" i="31" s="1"/>
  <c r="S35" i="30"/>
  <c r="S35" i="31" s="1"/>
  <c r="W35" i="30"/>
  <c r="W35" i="31" s="1"/>
  <c r="AA35" i="30"/>
  <c r="AA35" i="31" s="1"/>
  <c r="AE35" i="30"/>
  <c r="AE35" i="31" s="1"/>
  <c r="AI35" i="30"/>
  <c r="AI35" i="31" s="1"/>
  <c r="AM35" i="30"/>
  <c r="AM35" i="31" s="1"/>
  <c r="AX35" i="30"/>
  <c r="AX35" i="31" s="1"/>
  <c r="BF35" i="30"/>
  <c r="BN35" i="30"/>
  <c r="BN35" i="31" s="1"/>
  <c r="BV35" i="30"/>
  <c r="BV35" i="31" s="1"/>
  <c r="CD35" i="30"/>
  <c r="CD35" i="31" s="1"/>
  <c r="CL35" i="30"/>
  <c r="CT35" i="30"/>
  <c r="CT35" i="31" s="1"/>
  <c r="DB35" i="30"/>
  <c r="DB35" i="31" s="1"/>
  <c r="DJ35" i="30"/>
  <c r="DJ35" i="31" s="1"/>
  <c r="DR35" i="30"/>
  <c r="DR35" i="31" s="1"/>
  <c r="H8" i="30"/>
  <c r="H8" i="31" s="1"/>
  <c r="H9" i="30"/>
  <c r="H11" i="30"/>
  <c r="H12" i="30"/>
  <c r="H12" i="31" s="1"/>
  <c r="H48" i="30" s="1"/>
  <c r="H80" i="30" s="1"/>
  <c r="H112" i="30" s="1"/>
  <c r="H144" i="30" s="1"/>
  <c r="H13" i="30"/>
  <c r="H13" i="31" s="1"/>
  <c r="H14" i="30"/>
  <c r="H14" i="31" s="1"/>
  <c r="H16" i="30"/>
  <c r="H17" i="30"/>
  <c r="H18" i="30"/>
  <c r="H18" i="31" s="1"/>
  <c r="H54" i="30" s="1"/>
  <c r="H86" i="30" s="1"/>
  <c r="H118" i="30" s="1"/>
  <c r="H19" i="30"/>
  <c r="H19" i="31" s="1"/>
  <c r="H55" i="30" s="1"/>
  <c r="H20" i="30"/>
  <c r="H21" i="30"/>
  <c r="H21" i="31" s="1"/>
  <c r="H22" i="30"/>
  <c r="H24" i="30"/>
  <c r="H24" i="31" s="1"/>
  <c r="H60" i="30" s="1"/>
  <c r="H92" i="30" s="1"/>
  <c r="H25" i="30"/>
  <c r="H26" i="30"/>
  <c r="H26" i="31" s="1"/>
  <c r="H62" i="30" s="1"/>
  <c r="H27" i="30"/>
  <c r="H27" i="31" s="1"/>
  <c r="H63" i="30" s="1"/>
  <c r="H28" i="30"/>
  <c r="H28" i="31" s="1"/>
  <c r="H64" i="30" s="1"/>
  <c r="H96" i="30" s="1"/>
  <c r="H29" i="30"/>
  <c r="H30" i="30"/>
  <c r="H30" i="31" s="1"/>
  <c r="H32" i="30"/>
  <c r="H33" i="30"/>
  <c r="H33" i="31" s="1"/>
  <c r="H34" i="30"/>
  <c r="H34" i="31" s="1"/>
  <c r="H35" i="30"/>
  <c r="H6" i="30"/>
  <c r="K37" i="3"/>
  <c r="L37" i="3"/>
  <c r="M37" i="3"/>
  <c r="N37" i="3"/>
  <c r="O37" i="3"/>
  <c r="P37" i="3"/>
  <c r="Q37" i="3"/>
  <c r="R37" i="3"/>
  <c r="S37" i="3"/>
  <c r="T37" i="3"/>
  <c r="U37" i="3"/>
  <c r="J37" i="3"/>
  <c r="F34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16" i="29"/>
  <c r="F17" i="29"/>
  <c r="F18" i="29"/>
  <c r="F19" i="29"/>
  <c r="F20" i="29"/>
  <c r="F21" i="29"/>
  <c r="F6" i="29"/>
  <c r="F7" i="29"/>
  <c r="F8" i="29"/>
  <c r="F9" i="29"/>
  <c r="F10" i="29"/>
  <c r="F11" i="29"/>
  <c r="F12" i="29"/>
  <c r="F13" i="29"/>
  <c r="F14" i="29"/>
  <c r="F15" i="29"/>
  <c r="F5" i="29"/>
  <c r="DF20" i="31"/>
  <c r="AT20" i="31"/>
  <c r="CC32" i="31"/>
  <c r="J25" i="31"/>
  <c r="Y26" i="31"/>
  <c r="CQ16" i="31"/>
  <c r="CA16" i="31"/>
  <c r="BS25" i="31"/>
  <c r="DV17" i="31"/>
  <c r="DN17" i="31"/>
  <c r="DF17" i="31"/>
  <c r="CX17" i="31"/>
  <c r="CP17" i="31"/>
  <c r="CH17" i="31"/>
  <c r="BZ17" i="31"/>
  <c r="BJ17" i="31"/>
  <c r="BB17" i="31"/>
  <c r="AT17" i="31"/>
  <c r="AL17" i="31"/>
  <c r="N17" i="31"/>
  <c r="DU16" i="31"/>
  <c r="DM16" i="31"/>
  <c r="CW16" i="31"/>
  <c r="BQ16" i="31"/>
  <c r="BI16" i="31"/>
  <c r="BA16" i="31"/>
  <c r="AK16" i="31"/>
  <c r="U16" i="31"/>
  <c r="M25" i="31"/>
  <c r="CU24" i="31"/>
  <c r="S24" i="31"/>
  <c r="U18" i="31"/>
  <c r="Y14" i="31"/>
  <c r="BX9" i="31"/>
  <c r="AB9" i="31"/>
  <c r="AY8" i="31"/>
  <c r="BR17" i="31"/>
  <c r="CO20" i="31"/>
  <c r="BQ20" i="31"/>
  <c r="CM9" i="31"/>
  <c r="CD9" i="31"/>
  <c r="R9" i="31"/>
  <c r="CO14" i="31"/>
  <c r="AI21" i="31"/>
  <c r="DJ20" i="31"/>
  <c r="CL20" i="31"/>
  <c r="CI9" i="31"/>
  <c r="CY8" i="31"/>
  <c r="BO9" i="31"/>
  <c r="DR9" i="31"/>
  <c r="AX14" i="31"/>
  <c r="DI13" i="31"/>
  <c r="CC13" i="31"/>
  <c r="CQ8" i="31"/>
  <c r="BP8" i="31"/>
  <c r="V9" i="31"/>
  <c r="BS9" i="31"/>
  <c r="H35" i="29"/>
  <c r="C113" i="16"/>
  <c r="C140" i="16"/>
  <c r="C86" i="16"/>
  <c r="C7" i="14"/>
  <c r="C8" i="14"/>
  <c r="C40" i="14" s="1"/>
  <c r="C72" i="14" s="1"/>
  <c r="C104" i="14" s="1"/>
  <c r="C9" i="14"/>
  <c r="C41" i="14" s="1"/>
  <c r="C73" i="14" s="1"/>
  <c r="C105" i="14" s="1"/>
  <c r="C10" i="14"/>
  <c r="C11" i="14"/>
  <c r="C12" i="14"/>
  <c r="C13" i="14"/>
  <c r="C45" i="14" s="1"/>
  <c r="C77" i="14" s="1"/>
  <c r="C109" i="14" s="1"/>
  <c r="C14" i="14"/>
  <c r="C15" i="14"/>
  <c r="C16" i="14"/>
  <c r="C48" i="14" s="1"/>
  <c r="C80" i="14" s="1"/>
  <c r="C112" i="14" s="1"/>
  <c r="C17" i="14"/>
  <c r="C49" i="14" s="1"/>
  <c r="C81" i="14" s="1"/>
  <c r="C113" i="14" s="1"/>
  <c r="C18" i="14"/>
  <c r="C19" i="14"/>
  <c r="C20" i="14"/>
  <c r="C21" i="14"/>
  <c r="C53" i="14" s="1"/>
  <c r="C22" i="14"/>
  <c r="C23" i="14"/>
  <c r="C55" i="14" s="1"/>
  <c r="C87" i="14" s="1"/>
  <c r="C119" i="14" s="1"/>
  <c r="C24" i="14"/>
  <c r="C56" i="14" s="1"/>
  <c r="C88" i="14" s="1"/>
  <c r="C120" i="14" s="1"/>
  <c r="C25" i="14"/>
  <c r="C57" i="14" s="1"/>
  <c r="C89" i="14" s="1"/>
  <c r="C121" i="14" s="1"/>
  <c r="C26" i="14"/>
  <c r="C27" i="14"/>
  <c r="C28" i="14"/>
  <c r="C29" i="14"/>
  <c r="C61" i="14" s="1"/>
  <c r="C30" i="14"/>
  <c r="C31" i="14"/>
  <c r="C32" i="14"/>
  <c r="C64" i="14"/>
  <c r="C96" i="14" s="1"/>
  <c r="C128" i="14" s="1"/>
  <c r="C33" i="14"/>
  <c r="C34" i="14"/>
  <c r="C35" i="14"/>
  <c r="C6" i="14"/>
  <c r="DZ29" i="12"/>
  <c r="EA29" i="12"/>
  <c r="EB29" i="12"/>
  <c r="EC29" i="12"/>
  <c r="ED29" i="12"/>
  <c r="EE29" i="12"/>
  <c r="EF29" i="12"/>
  <c r="EG29" i="12"/>
  <c r="EH29" i="12"/>
  <c r="DZ31" i="12"/>
  <c r="EA31" i="12"/>
  <c r="EB31" i="12"/>
  <c r="EC31" i="12"/>
  <c r="ED31" i="12"/>
  <c r="EE31" i="12"/>
  <c r="EF31" i="12"/>
  <c r="EG31" i="12"/>
  <c r="EH31" i="12"/>
  <c r="G5" i="26"/>
  <c r="H5" i="26"/>
  <c r="I5" i="26" s="1"/>
  <c r="J5" i="26" s="1"/>
  <c r="K5" i="26" s="1"/>
  <c r="S65" i="11"/>
  <c r="T65" i="11"/>
  <c r="U65" i="11"/>
  <c r="V65" i="11"/>
  <c r="W65" i="11"/>
  <c r="X65" i="11"/>
  <c r="X64" i="11"/>
  <c r="Y65" i="11"/>
  <c r="Z65" i="11"/>
  <c r="AA65" i="11"/>
  <c r="AB65" i="11"/>
  <c r="AC65" i="11"/>
  <c r="AE65" i="11"/>
  <c r="AF65" i="11"/>
  <c r="AG65" i="11"/>
  <c r="AG64" i="11"/>
  <c r="AG66" i="11" s="1"/>
  <c r="AH10" i="22" s="1"/>
  <c r="AH65" i="11"/>
  <c r="AI65" i="11"/>
  <c r="AJ65" i="11"/>
  <c r="AK65" i="11"/>
  <c r="AL65" i="11"/>
  <c r="AL66" i="11" s="1"/>
  <c r="AM10" i="22" s="1"/>
  <c r="AM65" i="11"/>
  <c r="AN65" i="11"/>
  <c r="AO65" i="11"/>
  <c r="AO64" i="11"/>
  <c r="AQ65" i="11"/>
  <c r="AR65" i="11"/>
  <c r="AS65" i="11"/>
  <c r="AT65" i="11"/>
  <c r="AU65" i="11"/>
  <c r="AV65" i="11"/>
  <c r="AW65" i="11"/>
  <c r="AX65" i="11"/>
  <c r="AX64" i="11"/>
  <c r="AY65" i="11"/>
  <c r="AY66" i="11" s="1"/>
  <c r="AZ10" i="22" s="1"/>
  <c r="AZ65" i="11"/>
  <c r="BA65" i="11"/>
  <c r="BC65" i="11"/>
  <c r="BD65" i="11"/>
  <c r="BD66" i="11" s="1"/>
  <c r="BE10" i="22" s="1"/>
  <c r="BE65" i="11"/>
  <c r="BF65" i="11"/>
  <c r="BF66" i="11" s="1"/>
  <c r="BG10" i="22" s="1"/>
  <c r="BG65" i="11"/>
  <c r="BG64" i="11"/>
  <c r="BG66" i="11" s="1"/>
  <c r="BH10" i="22" s="1"/>
  <c r="BH65" i="11"/>
  <c r="BI65" i="11"/>
  <c r="BJ65" i="11"/>
  <c r="BK65" i="11"/>
  <c r="BL65" i="11"/>
  <c r="BM65" i="11"/>
  <c r="BO65" i="11"/>
  <c r="BP65" i="11"/>
  <c r="BP64" i="11"/>
  <c r="BP66" i="11" s="1"/>
  <c r="BQ10" i="22" s="1"/>
  <c r="BQ65" i="11"/>
  <c r="BR65" i="11"/>
  <c r="BS65" i="11"/>
  <c r="BT65" i="11"/>
  <c r="BU65" i="11"/>
  <c r="BV65" i="11"/>
  <c r="BW65" i="11"/>
  <c r="BX65" i="11"/>
  <c r="BX64" i="11"/>
  <c r="BX66" i="11" s="1"/>
  <c r="BY10" i="22" s="1"/>
  <c r="BY65" i="11"/>
  <c r="CA65" i="11"/>
  <c r="CB65" i="11"/>
  <c r="CC65" i="11"/>
  <c r="CD65" i="11"/>
  <c r="CE65" i="11"/>
  <c r="CF65" i="11"/>
  <c r="CG65" i="11"/>
  <c r="CG64" i="11"/>
  <c r="CH65" i="11"/>
  <c r="CI65" i="11"/>
  <c r="CJ65" i="11"/>
  <c r="CK65" i="11"/>
  <c r="CM65" i="11"/>
  <c r="CN65" i="11"/>
  <c r="CO65" i="11"/>
  <c r="CP65" i="11"/>
  <c r="CP64" i="11"/>
  <c r="CP66" i="11" s="1"/>
  <c r="CQ10" i="22" s="1"/>
  <c r="CQ65" i="11"/>
  <c r="CR65" i="11"/>
  <c r="CS65" i="11"/>
  <c r="CT65" i="11"/>
  <c r="CU65" i="11"/>
  <c r="CV65" i="11"/>
  <c r="CW65" i="11"/>
  <c r="CY65" i="11"/>
  <c r="CY66" i="11" s="1"/>
  <c r="CZ10" i="22" s="1"/>
  <c r="CY64" i="11"/>
  <c r="CZ65" i="11"/>
  <c r="DA65" i="11"/>
  <c r="DB65" i="11"/>
  <c r="DC65" i="11"/>
  <c r="DD65" i="11"/>
  <c r="DE65" i="11"/>
  <c r="DF65" i="11"/>
  <c r="DG65" i="11"/>
  <c r="DG64" i="11"/>
  <c r="DH65" i="11"/>
  <c r="DI65" i="11"/>
  <c r="DK65" i="11"/>
  <c r="DL65" i="11"/>
  <c r="DM65" i="11"/>
  <c r="DN65" i="11"/>
  <c r="DO65" i="11"/>
  <c r="DP65" i="11"/>
  <c r="DP64" i="11"/>
  <c r="DQ65" i="11"/>
  <c r="DR65" i="11"/>
  <c r="DS65" i="11"/>
  <c r="DT65" i="11"/>
  <c r="DU65" i="11"/>
  <c r="H65" i="11"/>
  <c r="I65" i="11"/>
  <c r="J65" i="11"/>
  <c r="J64" i="11"/>
  <c r="J66" i="11" s="1"/>
  <c r="K10" i="22" s="1"/>
  <c r="K65" i="11"/>
  <c r="K66" i="11" s="1"/>
  <c r="L10" i="22" s="1"/>
  <c r="L65" i="11"/>
  <c r="M65" i="11"/>
  <c r="N65" i="11"/>
  <c r="O65" i="11"/>
  <c r="P65" i="11"/>
  <c r="Q65" i="11"/>
  <c r="G65" i="11"/>
  <c r="G64" i="11"/>
  <c r="H24" i="22"/>
  <c r="D4" i="21"/>
  <c r="DT23" i="21"/>
  <c r="DW38" i="12" s="1"/>
  <c r="DR23" i="21"/>
  <c r="DR30" i="21" s="1"/>
  <c r="DQ23" i="21"/>
  <c r="DP23" i="21"/>
  <c r="DO23" i="21"/>
  <c r="DM23" i="21"/>
  <c r="DM30" i="21" s="1"/>
  <c r="DL23" i="21"/>
  <c r="DO38" i="12" s="1"/>
  <c r="DK23" i="21"/>
  <c r="DJ23" i="21"/>
  <c r="DJ30" i="21" s="1"/>
  <c r="DI23" i="21"/>
  <c r="DI30" i="21" s="1"/>
  <c r="DH23" i="21"/>
  <c r="DF23" i="21"/>
  <c r="DI38" i="12" s="1"/>
  <c r="DE23" i="21"/>
  <c r="DD23" i="21"/>
  <c r="DC23" i="21"/>
  <c r="DF38" i="12" s="1"/>
  <c r="DA23" i="21"/>
  <c r="DD38" i="12" s="1"/>
  <c r="CZ23" i="21"/>
  <c r="CY23" i="21"/>
  <c r="CY30" i="21" s="1"/>
  <c r="CX23" i="21"/>
  <c r="CX30" i="21" s="1"/>
  <c r="CW23" i="21"/>
  <c r="CW30" i="21" s="1"/>
  <c r="CV23" i="21"/>
  <c r="CT23" i="21"/>
  <c r="CT30" i="21" s="1"/>
  <c r="CS23" i="21"/>
  <c r="CR23" i="21"/>
  <c r="CQ23" i="21"/>
  <c r="CQ30" i="21" s="1"/>
  <c r="CO23" i="21"/>
  <c r="CR38" i="12"/>
  <c r="CN23" i="21"/>
  <c r="CM23" i="21"/>
  <c r="CP38" i="12" s="1"/>
  <c r="CL23" i="21"/>
  <c r="CO38" i="12" s="1"/>
  <c r="CK23" i="21"/>
  <c r="CK30" i="21" s="1"/>
  <c r="CJ23" i="21"/>
  <c r="CH23" i="21"/>
  <c r="CG23" i="21"/>
  <c r="CF23" i="21"/>
  <c r="CE23" i="21"/>
  <c r="CC23" i="21"/>
  <c r="CC30" i="21" s="1"/>
  <c r="CB23" i="21"/>
  <c r="CA23" i="21"/>
  <c r="CA30" i="21" s="1"/>
  <c r="BZ23" i="21"/>
  <c r="BY23" i="21"/>
  <c r="BY30" i="21" s="1"/>
  <c r="BX23" i="21"/>
  <c r="BV23" i="21"/>
  <c r="BY38" i="12"/>
  <c r="BU23" i="21"/>
  <c r="BX38" i="12" s="1"/>
  <c r="BT23" i="21"/>
  <c r="BS23" i="21"/>
  <c r="BQ23" i="21"/>
  <c r="BP23" i="21"/>
  <c r="BS38" i="12" s="1"/>
  <c r="BO23" i="21"/>
  <c r="BN23" i="21"/>
  <c r="BM23" i="21"/>
  <c r="BM30" i="21" s="1"/>
  <c r="BL23" i="21"/>
  <c r="BJ23" i="21"/>
  <c r="BI23" i="21"/>
  <c r="BH23" i="21"/>
  <c r="BH30" i="21" s="1"/>
  <c r="BG23" i="21"/>
  <c r="BE23" i="21"/>
  <c r="BD23" i="21"/>
  <c r="BG38" i="12" s="1"/>
  <c r="BC23" i="21"/>
  <c r="BF38" i="12"/>
  <c r="BB23" i="21"/>
  <c r="BA23" i="21"/>
  <c r="BA30" i="21" s="1"/>
  <c r="AZ23" i="21"/>
  <c r="AX23" i="21"/>
  <c r="AX30" i="21" s="1"/>
  <c r="AW23" i="21"/>
  <c r="AZ38" i="12" s="1"/>
  <c r="AV23" i="21"/>
  <c r="AV30" i="21" s="1"/>
  <c r="AU23" i="21"/>
  <c r="AS23" i="21"/>
  <c r="AR23" i="21"/>
  <c r="AU38" i="12" s="1"/>
  <c r="AQ23" i="21"/>
  <c r="AP23" i="21"/>
  <c r="AO23" i="21"/>
  <c r="AO30" i="21"/>
  <c r="AN23" i="21"/>
  <c r="AL23" i="21"/>
  <c r="AK23" i="21"/>
  <c r="AK30" i="21" s="1"/>
  <c r="AJ23" i="21"/>
  <c r="AM38" i="12" s="1"/>
  <c r="AI23" i="21"/>
  <c r="AG23" i="21"/>
  <c r="AF23" i="21"/>
  <c r="AE23" i="21"/>
  <c r="AE30" i="21" s="1"/>
  <c r="AH38" i="12"/>
  <c r="AD23" i="21"/>
  <c r="AC23" i="21"/>
  <c r="AF38" i="12" s="1"/>
  <c r="AB23" i="21"/>
  <c r="AE38" i="12"/>
  <c r="Z23" i="21"/>
  <c r="Y23" i="21"/>
  <c r="AB38" i="12" s="1"/>
  <c r="X23" i="21"/>
  <c r="W23" i="21"/>
  <c r="U23" i="21"/>
  <c r="X38" i="12" s="1"/>
  <c r="T23" i="21"/>
  <c r="W38" i="12" s="1"/>
  <c r="S23" i="21"/>
  <c r="R23" i="21"/>
  <c r="R30" i="21" s="1"/>
  <c r="Q23" i="21"/>
  <c r="T38" i="12" s="1"/>
  <c r="P23" i="21"/>
  <c r="P30" i="21" s="1"/>
  <c r="O38" i="12"/>
  <c r="I38" i="12"/>
  <c r="H38" i="12"/>
  <c r="ED10" i="12"/>
  <c r="DZ10" i="12"/>
  <c r="EF10" i="12"/>
  <c r="EB10" i="12"/>
  <c r="EH10" i="12"/>
  <c r="BN30" i="21"/>
  <c r="BQ38" i="12"/>
  <c r="DT30" i="21"/>
  <c r="T30" i="21"/>
  <c r="AD30" i="21"/>
  <c r="AG38" i="12"/>
  <c r="AW30" i="21"/>
  <c r="BP30" i="21"/>
  <c r="CJ30" i="21"/>
  <c r="CM38" i="12"/>
  <c r="DC30" i="21"/>
  <c r="DL30" i="21"/>
  <c r="AB30" i="21"/>
  <c r="AC30" i="21"/>
  <c r="CB38" i="12"/>
  <c r="M30" i="21"/>
  <c r="P38" i="12"/>
  <c r="BK38" i="12"/>
  <c r="K30" i="21"/>
  <c r="N38" i="12"/>
  <c r="AY38" i="12"/>
  <c r="EG10" i="12"/>
  <c r="EE10" i="12"/>
  <c r="EC10" i="12"/>
  <c r="EA10" i="12"/>
  <c r="CZ38" i="12"/>
  <c r="DP30" i="21"/>
  <c r="DS38" i="12"/>
  <c r="J30" i="21"/>
  <c r="M38" i="12"/>
  <c r="DA30" i="21"/>
  <c r="N30" i="21"/>
  <c r="Q38" i="12"/>
  <c r="G30" i="21"/>
  <c r="J38" i="12"/>
  <c r="AQ30" i="21"/>
  <c r="AT38" i="12"/>
  <c r="CM30" i="21"/>
  <c r="Y30" i="21"/>
  <c r="AR30" i="21"/>
  <c r="BB30" i="21"/>
  <c r="BE38" i="12"/>
  <c r="BL30" i="21"/>
  <c r="BO38" i="12"/>
  <c r="BU30" i="21"/>
  <c r="CE30" i="21"/>
  <c r="CH38" i="12"/>
  <c r="CN30" i="21"/>
  <c r="CQ38" i="12"/>
  <c r="DA38" i="12"/>
  <c r="DH30" i="21"/>
  <c r="DK38" i="12"/>
  <c r="CG30" i="21"/>
  <c r="CJ38" i="12"/>
  <c r="BE30" i="21"/>
  <c r="BH38" i="12"/>
  <c r="CR30" i="21"/>
  <c r="CU38" i="12"/>
  <c r="O30" i="21"/>
  <c r="R38" i="12"/>
  <c r="X30" i="21"/>
  <c r="AA38" i="12"/>
  <c r="BD38" i="12"/>
  <c r="CF38" i="12"/>
  <c r="H30" i="21"/>
  <c r="K38" i="12"/>
  <c r="I30" i="21"/>
  <c r="L38" i="12"/>
  <c r="Z30" i="21"/>
  <c r="AC38" i="12"/>
  <c r="AS30" i="21"/>
  <c r="AV38" i="12"/>
  <c r="BC30" i="21"/>
  <c r="BV30" i="21"/>
  <c r="CO30" i="21"/>
  <c r="DL38" i="12"/>
  <c r="DU38" i="12"/>
  <c r="L30" i="21"/>
  <c r="E30" i="21"/>
  <c r="F30" i="21"/>
  <c r="D4" i="20"/>
  <c r="S64" i="11"/>
  <c r="T64" i="11"/>
  <c r="U64" i="11"/>
  <c r="V64" i="11"/>
  <c r="W64" i="11"/>
  <c r="Y64" i="11"/>
  <c r="Y66" i="11" s="1"/>
  <c r="Z10" i="22" s="1"/>
  <c r="Z64" i="11"/>
  <c r="AA64" i="11"/>
  <c r="AB64" i="11"/>
  <c r="AC64" i="11"/>
  <c r="AC66" i="11" s="1"/>
  <c r="AD10" i="22" s="1"/>
  <c r="AE64" i="11"/>
  <c r="AE66" i="11"/>
  <c r="AF10" i="22" s="1"/>
  <c r="AF64" i="11"/>
  <c r="AH64" i="11"/>
  <c r="AI64" i="11"/>
  <c r="AJ64" i="11"/>
  <c r="AK64" i="11"/>
  <c r="AL64" i="11"/>
  <c r="AM64" i="11"/>
  <c r="AM66" i="11" s="1"/>
  <c r="AN10" i="22" s="1"/>
  <c r="AN64" i="11"/>
  <c r="AQ64" i="11"/>
  <c r="AR64" i="11"/>
  <c r="AR66" i="11" s="1"/>
  <c r="AS10" i="22" s="1"/>
  <c r="AS64" i="11"/>
  <c r="AT64" i="11"/>
  <c r="AU64" i="11"/>
  <c r="AU66" i="11" s="1"/>
  <c r="AV10" i="22" s="1"/>
  <c r="AV64" i="11"/>
  <c r="AV66" i="11" s="1"/>
  <c r="AW10" i="22" s="1"/>
  <c r="AW64" i="11"/>
  <c r="AY64" i="11"/>
  <c r="AZ64" i="11"/>
  <c r="BA64" i="11"/>
  <c r="BC64" i="11"/>
  <c r="BC66" i="11" s="1"/>
  <c r="BD10" i="22" s="1"/>
  <c r="BD64" i="11"/>
  <c r="BE64" i="11"/>
  <c r="BE66" i="11" s="1"/>
  <c r="BF10" i="22" s="1"/>
  <c r="BF64" i="11"/>
  <c r="BH64" i="11"/>
  <c r="BH66" i="11" s="1"/>
  <c r="BI10" i="22" s="1"/>
  <c r="BI64" i="11"/>
  <c r="BJ64" i="11"/>
  <c r="BK64" i="11"/>
  <c r="BL64" i="11"/>
  <c r="BM64" i="11"/>
  <c r="BM66" i="11"/>
  <c r="BN10" i="22" s="1"/>
  <c r="BO64" i="11"/>
  <c r="BQ64" i="11"/>
  <c r="BR64" i="11"/>
  <c r="BR66" i="11" s="1"/>
  <c r="BS10" i="22" s="1"/>
  <c r="BS64" i="11"/>
  <c r="BT64" i="11"/>
  <c r="BU64" i="11"/>
  <c r="BV64" i="11"/>
  <c r="BV66" i="11" s="1"/>
  <c r="BW10" i="22" s="1"/>
  <c r="BW64" i="11"/>
  <c r="BW66" i="11" s="1"/>
  <c r="BX10" i="22" s="1"/>
  <c r="BY64" i="11"/>
  <c r="BY66" i="11" s="1"/>
  <c r="BZ10" i="22" s="1"/>
  <c r="CA64" i="11"/>
  <c r="CB64" i="11"/>
  <c r="CB66" i="11" s="1"/>
  <c r="CC10" i="22" s="1"/>
  <c r="CC64" i="11"/>
  <c r="CD64" i="11"/>
  <c r="CE64" i="11"/>
  <c r="CE66" i="11" s="1"/>
  <c r="CF10" i="22" s="1"/>
  <c r="CF64" i="11"/>
  <c r="CF66" i="11" s="1"/>
  <c r="CG10" i="22" s="1"/>
  <c r="CH64" i="11"/>
  <c r="CI64" i="11"/>
  <c r="CJ64" i="11"/>
  <c r="CJ66" i="11" s="1"/>
  <c r="CK10" i="22" s="1"/>
  <c r="CK64" i="11"/>
  <c r="CM64" i="11"/>
  <c r="CM66" i="11" s="1"/>
  <c r="CN10" i="22" s="1"/>
  <c r="CN64" i="11"/>
  <c r="CO64" i="11"/>
  <c r="CQ64" i="11"/>
  <c r="CR64" i="11"/>
  <c r="CR66" i="11" s="1"/>
  <c r="CS10" i="22" s="1"/>
  <c r="CS64" i="11"/>
  <c r="CT64" i="11"/>
  <c r="CT66" i="11" s="1"/>
  <c r="CU10" i="22" s="1"/>
  <c r="CU64" i="11"/>
  <c r="CV64" i="11"/>
  <c r="CW64" i="11"/>
  <c r="CZ64" i="11"/>
  <c r="CZ66" i="11" s="1"/>
  <c r="DA10" i="22" s="1"/>
  <c r="DA64" i="11"/>
  <c r="DB64" i="11"/>
  <c r="DB66" i="11" s="1"/>
  <c r="DC10" i="22" s="1"/>
  <c r="DC64" i="11"/>
  <c r="DC66" i="11" s="1"/>
  <c r="DD10" i="22" s="1"/>
  <c r="DD64" i="11"/>
  <c r="DD66" i="11" s="1"/>
  <c r="DE10" i="22" s="1"/>
  <c r="DE64" i="11"/>
  <c r="DF64" i="11"/>
  <c r="DH64" i="11"/>
  <c r="DI64" i="11"/>
  <c r="DK64" i="11"/>
  <c r="DK66" i="11" s="1"/>
  <c r="DL64" i="11"/>
  <c r="DM64" i="11"/>
  <c r="DN64" i="11"/>
  <c r="DO64" i="11"/>
  <c r="DQ64" i="11"/>
  <c r="DQ66" i="11" s="1"/>
  <c r="DR10" i="22" s="1"/>
  <c r="DR64" i="11"/>
  <c r="DS64" i="11"/>
  <c r="DS66" i="11" s="1"/>
  <c r="DT10" i="22" s="1"/>
  <c r="DT64" i="11"/>
  <c r="DU64" i="11"/>
  <c r="DU66" i="11" s="1"/>
  <c r="DV10" i="22" s="1"/>
  <c r="H64" i="11"/>
  <c r="H66" i="11" s="1"/>
  <c r="I10" i="22" s="1"/>
  <c r="I64" i="11"/>
  <c r="I66" i="11" s="1"/>
  <c r="J10" i="22" s="1"/>
  <c r="K64" i="11"/>
  <c r="L64" i="11"/>
  <c r="M64" i="11"/>
  <c r="N64" i="11"/>
  <c r="N66" i="11" s="1"/>
  <c r="O10" i="22" s="1"/>
  <c r="O64" i="11"/>
  <c r="P64" i="11"/>
  <c r="P66" i="11" s="1"/>
  <c r="Q10" i="22" s="1"/>
  <c r="Q64" i="11"/>
  <c r="T28" i="20"/>
  <c r="U28" i="20"/>
  <c r="AN28" i="20"/>
  <c r="AW28" i="20"/>
  <c r="CJ28" i="20"/>
  <c r="CS28" i="20"/>
  <c r="DC28" i="20"/>
  <c r="DL28" i="20"/>
  <c r="G28" i="20"/>
  <c r="K28" i="20"/>
  <c r="I28" i="20"/>
  <c r="O28" i="20"/>
  <c r="Q28" i="20"/>
  <c r="R28" i="20"/>
  <c r="S28" i="20"/>
  <c r="W28" i="20"/>
  <c r="X28" i="20"/>
  <c r="Y28" i="20"/>
  <c r="Z28" i="20"/>
  <c r="AB28" i="20"/>
  <c r="AC28" i="20"/>
  <c r="AF28" i="20"/>
  <c r="AG28" i="20"/>
  <c r="AI28" i="20"/>
  <c r="AJ28" i="20"/>
  <c r="AK28" i="20"/>
  <c r="AL28" i="20"/>
  <c r="AP28" i="20"/>
  <c r="AQ28" i="20"/>
  <c r="AR28" i="20"/>
  <c r="AS28" i="20"/>
  <c r="AV28" i="20"/>
  <c r="AZ28" i="20"/>
  <c r="BA28" i="20"/>
  <c r="BB28" i="20"/>
  <c r="BD28" i="20"/>
  <c r="BE28" i="20"/>
  <c r="BI28" i="20"/>
  <c r="BJ28" i="20"/>
  <c r="BL28" i="20"/>
  <c r="BM28" i="20"/>
  <c r="BN28" i="20"/>
  <c r="BO28" i="20"/>
  <c r="BT28" i="20"/>
  <c r="BU28" i="20"/>
  <c r="BV28" i="20"/>
  <c r="BX28" i="20"/>
  <c r="BY28" i="20"/>
  <c r="BZ28" i="20"/>
  <c r="CB28" i="20"/>
  <c r="CC28" i="20"/>
  <c r="CE28" i="20"/>
  <c r="CF28" i="20"/>
  <c r="CG28" i="20"/>
  <c r="CH28" i="20"/>
  <c r="CK28" i="20"/>
  <c r="CL28" i="20"/>
  <c r="CM28" i="20"/>
  <c r="CN28" i="20"/>
  <c r="CO28" i="20"/>
  <c r="CR28" i="20"/>
  <c r="CV28" i="20"/>
  <c r="CW28" i="20"/>
  <c r="CX28" i="20"/>
  <c r="CZ28" i="20"/>
  <c r="DA28" i="20"/>
  <c r="DE28" i="20"/>
  <c r="DF28" i="20"/>
  <c r="DH28" i="20"/>
  <c r="DI28" i="20"/>
  <c r="DK28" i="20"/>
  <c r="DP28" i="20"/>
  <c r="DQ28" i="20"/>
  <c r="DR28" i="20"/>
  <c r="DT28" i="20"/>
  <c r="B15" i="19"/>
  <c r="B16" i="19"/>
  <c r="B17" i="19"/>
  <c r="B18" i="19"/>
  <c r="B19" i="19"/>
  <c r="B20" i="19"/>
  <c r="B21" i="19"/>
  <c r="B6" i="19"/>
  <c r="B7" i="19"/>
  <c r="B8" i="19"/>
  <c r="B9" i="19"/>
  <c r="B10" i="19"/>
  <c r="B11" i="19"/>
  <c r="B12" i="19"/>
  <c r="B13" i="19"/>
  <c r="B14" i="19"/>
  <c r="B5" i="19"/>
  <c r="D5" i="8"/>
  <c r="E57" i="17"/>
  <c r="E56" i="17"/>
  <c r="E36" i="17"/>
  <c r="E35" i="17"/>
  <c r="E15" i="17"/>
  <c r="E14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16" i="17"/>
  <c r="C17" i="17"/>
  <c r="C38" i="17" s="1"/>
  <c r="C59" i="17" s="1"/>
  <c r="C18" i="17"/>
  <c r="C39" i="17"/>
  <c r="C60" i="17" s="1"/>
  <c r="C19" i="17"/>
  <c r="C40" i="17" s="1"/>
  <c r="C61" i="17"/>
  <c r="C20" i="17"/>
  <c r="C41" i="17"/>
  <c r="C62" i="17" s="1"/>
  <c r="C21" i="17"/>
  <c r="C42" i="17"/>
  <c r="C63" i="17" s="1"/>
  <c r="C22" i="17"/>
  <c r="C43" i="17"/>
  <c r="C64" i="17" s="1"/>
  <c r="C23" i="17"/>
  <c r="C44" i="17" s="1"/>
  <c r="C65" i="17" s="1"/>
  <c r="C24" i="17"/>
  <c r="C45" i="17" s="1"/>
  <c r="C66" i="17" s="1"/>
  <c r="C25" i="17"/>
  <c r="C46" i="17" s="1"/>
  <c r="C67" i="17" s="1"/>
  <c r="C26" i="17"/>
  <c r="C47" i="17" s="1"/>
  <c r="C68" i="17" s="1"/>
  <c r="C27" i="17"/>
  <c r="C48" i="17"/>
  <c r="C69" i="17" s="1"/>
  <c r="C28" i="17"/>
  <c r="C49" i="17" s="1"/>
  <c r="C70" i="17" s="1"/>
  <c r="C29" i="17"/>
  <c r="C50" i="17" s="1"/>
  <c r="C71" i="17" s="1"/>
  <c r="C30" i="17"/>
  <c r="C51" i="17" s="1"/>
  <c r="C72" i="17" s="1"/>
  <c r="C31" i="17"/>
  <c r="C52" i="17" s="1"/>
  <c r="C73" i="17" s="1"/>
  <c r="C32" i="17"/>
  <c r="C53" i="17" s="1"/>
  <c r="C74" i="17" s="1"/>
  <c r="C16" i="17"/>
  <c r="C37" i="17" s="1"/>
  <c r="C58" i="17" s="1"/>
  <c r="BP28" i="20"/>
  <c r="BG28" i="20"/>
  <c r="CT28" i="20"/>
  <c r="M28" i="20"/>
  <c r="DD28" i="20"/>
  <c r="J28" i="20"/>
  <c r="G15" i="19"/>
  <c r="G69" i="19" s="1"/>
  <c r="DM28" i="20"/>
  <c r="AO28" i="20"/>
  <c r="AD28" i="20"/>
  <c r="H28" i="20"/>
  <c r="AX28" i="20"/>
  <c r="BQ28" i="20"/>
  <c r="BH28" i="20"/>
  <c r="DJ28" i="20"/>
  <c r="AE28" i="20"/>
  <c r="DO28" i="20"/>
  <c r="CY28" i="20"/>
  <c r="CQ28" i="20"/>
  <c r="CA28" i="20"/>
  <c r="BS28" i="20"/>
  <c r="BC28" i="20"/>
  <c r="AU28" i="20"/>
  <c r="N28" i="20"/>
  <c r="L28" i="20"/>
  <c r="F28" i="20"/>
  <c r="E28" i="20"/>
  <c r="G20" i="19"/>
  <c r="G74" i="19" s="1"/>
  <c r="G16" i="19"/>
  <c r="G70" i="19" s="1"/>
  <c r="G14" i="19"/>
  <c r="G68" i="19" s="1"/>
  <c r="G19" i="19"/>
  <c r="G73" i="19" s="1"/>
  <c r="G18" i="19"/>
  <c r="G72" i="19" s="1"/>
  <c r="G17" i="19"/>
  <c r="G71" i="19" s="1"/>
  <c r="DQ33" i="17"/>
  <c r="DR14" i="13" s="1"/>
  <c r="DI33" i="17"/>
  <c r="DJ14" i="13" s="1"/>
  <c r="DA33" i="17"/>
  <c r="DB14" i="13" s="1"/>
  <c r="CS33" i="17"/>
  <c r="CT14" i="13" s="1"/>
  <c r="CK33" i="17"/>
  <c r="CL14" i="13" s="1"/>
  <c r="CC33" i="17"/>
  <c r="CD14" i="13" s="1"/>
  <c r="BU33" i="17"/>
  <c r="BV14" i="13" s="1"/>
  <c r="BM33" i="17"/>
  <c r="BN14" i="13" s="1"/>
  <c r="BE33" i="17"/>
  <c r="BF14" i="13" s="1"/>
  <c r="AW33" i="17"/>
  <c r="AX14" i="13" s="1"/>
  <c r="AO33" i="17"/>
  <c r="AP14" i="13" s="1"/>
  <c r="AG33" i="17"/>
  <c r="AH14" i="13" s="1"/>
  <c r="Y33" i="17"/>
  <c r="Z14" i="13" s="1"/>
  <c r="Q33" i="17"/>
  <c r="R14" i="13"/>
  <c r="I33" i="17"/>
  <c r="J14" i="13"/>
  <c r="U12" i="17"/>
  <c r="DF12" i="17"/>
  <c r="DP33" i="17"/>
  <c r="DQ14" i="13" s="1"/>
  <c r="DH33" i="17"/>
  <c r="DI14" i="13" s="1"/>
  <c r="CZ33" i="17"/>
  <c r="DA14" i="13" s="1"/>
  <c r="CR33" i="17"/>
  <c r="CS14" i="13" s="1"/>
  <c r="CJ33" i="17"/>
  <c r="CK14" i="13" s="1"/>
  <c r="CB33" i="17"/>
  <c r="CC14" i="13" s="1"/>
  <c r="BT33" i="17"/>
  <c r="BU14" i="13" s="1"/>
  <c r="BL33" i="17"/>
  <c r="BM14" i="13" s="1"/>
  <c r="BD33" i="17"/>
  <c r="BE14" i="13" s="1"/>
  <c r="AV33" i="17"/>
  <c r="AW14" i="13" s="1"/>
  <c r="AN33" i="17"/>
  <c r="AO14" i="13"/>
  <c r="AF33" i="17"/>
  <c r="AG14" i="13" s="1"/>
  <c r="X33" i="17"/>
  <c r="Y14" i="13" s="1"/>
  <c r="P33" i="17"/>
  <c r="Q14" i="13" s="1"/>
  <c r="H33" i="17"/>
  <c r="I14" i="13" s="1"/>
  <c r="F33" i="17"/>
  <c r="G14" i="13" s="1"/>
  <c r="DO33" i="17"/>
  <c r="DP14" i="13" s="1"/>
  <c r="DG33" i="17"/>
  <c r="DH14" i="13" s="1"/>
  <c r="CY33" i="17"/>
  <c r="CZ14" i="13" s="1"/>
  <c r="CQ33" i="17"/>
  <c r="CR14" i="13" s="1"/>
  <c r="CI33" i="17"/>
  <c r="CJ14" i="13" s="1"/>
  <c r="CA33" i="17"/>
  <c r="CB14" i="13"/>
  <c r="BS33" i="17"/>
  <c r="BT14" i="13" s="1"/>
  <c r="BK33" i="17"/>
  <c r="BL14" i="13" s="1"/>
  <c r="BC33" i="17"/>
  <c r="BD14" i="13" s="1"/>
  <c r="AU33" i="17"/>
  <c r="AV14" i="13" s="1"/>
  <c r="AM33" i="17"/>
  <c r="AN14" i="13" s="1"/>
  <c r="AE33" i="17"/>
  <c r="AF14" i="13" s="1"/>
  <c r="W33" i="17"/>
  <c r="X14" i="13" s="1"/>
  <c r="O33" i="17"/>
  <c r="P14" i="13" s="1"/>
  <c r="G33" i="17"/>
  <c r="H14" i="13" s="1"/>
  <c r="DN33" i="17"/>
  <c r="DO14" i="13" s="1"/>
  <c r="DF33" i="17"/>
  <c r="DG14" i="13"/>
  <c r="CX33" i="17"/>
  <c r="CY14" i="13"/>
  <c r="CP33" i="17"/>
  <c r="CQ14" i="13" s="1"/>
  <c r="CH33" i="17"/>
  <c r="CI14" i="13" s="1"/>
  <c r="BZ33" i="17"/>
  <c r="CA14" i="13" s="1"/>
  <c r="BR33" i="17"/>
  <c r="BS14" i="13" s="1"/>
  <c r="BJ33" i="17"/>
  <c r="BK14" i="13"/>
  <c r="BB33" i="17"/>
  <c r="BC14" i="13" s="1"/>
  <c r="AT33" i="17"/>
  <c r="AU14" i="13" s="1"/>
  <c r="AL33" i="17"/>
  <c r="AM14" i="13"/>
  <c r="AD33" i="17"/>
  <c r="AE14" i="13"/>
  <c r="V33" i="17"/>
  <c r="W14" i="13" s="1"/>
  <c r="N33" i="17"/>
  <c r="O14" i="13" s="1"/>
  <c r="H12" i="17"/>
  <c r="BI33" i="17"/>
  <c r="BJ14" i="13" s="1"/>
  <c r="BA33" i="17"/>
  <c r="BB14" i="13" s="1"/>
  <c r="AC33" i="17"/>
  <c r="AD14" i="13" s="1"/>
  <c r="U33" i="17"/>
  <c r="V14" i="13"/>
  <c r="M33" i="17"/>
  <c r="N14" i="13" s="1"/>
  <c r="DU33" i="17"/>
  <c r="DV14" i="13" s="1"/>
  <c r="DM33" i="17"/>
  <c r="DN14" i="13" s="1"/>
  <c r="DE33" i="17"/>
  <c r="DF14" i="13" s="1"/>
  <c r="CW33" i="17"/>
  <c r="CX14" i="13" s="1"/>
  <c r="CO33" i="17"/>
  <c r="CP14" i="13" s="1"/>
  <c r="CG33" i="17"/>
  <c r="CH14" i="13" s="1"/>
  <c r="BY33" i="17"/>
  <c r="BZ14" i="13" s="1"/>
  <c r="BQ33" i="17"/>
  <c r="BR14" i="13" s="1"/>
  <c r="AS33" i="17"/>
  <c r="AT14" i="13" s="1"/>
  <c r="AK33" i="17"/>
  <c r="AL14" i="13" s="1"/>
  <c r="DT33" i="17"/>
  <c r="DU14" i="13" s="1"/>
  <c r="DL33" i="17"/>
  <c r="DM14" i="13" s="1"/>
  <c r="DD33" i="17"/>
  <c r="DE14" i="13" s="1"/>
  <c r="CV33" i="17"/>
  <c r="CW14" i="13" s="1"/>
  <c r="CN33" i="17"/>
  <c r="CO14" i="13" s="1"/>
  <c r="CF33" i="17"/>
  <c r="CG14" i="13" s="1"/>
  <c r="BX33" i="17"/>
  <c r="BY14" i="13" s="1"/>
  <c r="BP33" i="17"/>
  <c r="BQ14" i="13" s="1"/>
  <c r="BH33" i="17"/>
  <c r="BI14" i="13" s="1"/>
  <c r="AZ33" i="17"/>
  <c r="BA14" i="13" s="1"/>
  <c r="AR33" i="17"/>
  <c r="AS14" i="13" s="1"/>
  <c r="AJ33" i="17"/>
  <c r="AK14" i="13" s="1"/>
  <c r="AB33" i="17"/>
  <c r="AC14" i="13" s="1"/>
  <c r="T33" i="17"/>
  <c r="U14" i="13" s="1"/>
  <c r="L33" i="17"/>
  <c r="M14" i="13" s="1"/>
  <c r="DS33" i="17"/>
  <c r="DT14" i="13" s="1"/>
  <c r="DK33" i="17"/>
  <c r="DL14" i="13" s="1"/>
  <c r="DC33" i="17"/>
  <c r="DD14" i="13" s="1"/>
  <c r="CU33" i="17"/>
  <c r="CV14" i="13" s="1"/>
  <c r="CM33" i="17"/>
  <c r="CN14" i="13"/>
  <c r="CE33" i="17"/>
  <c r="CF14" i="13" s="1"/>
  <c r="BW33" i="17"/>
  <c r="BX14" i="13" s="1"/>
  <c r="BO33" i="17"/>
  <c r="BP14" i="13" s="1"/>
  <c r="BG33" i="17"/>
  <c r="BH14" i="13" s="1"/>
  <c r="AY33" i="17"/>
  <c r="AZ14" i="13" s="1"/>
  <c r="AQ33" i="17"/>
  <c r="AR14" i="13" s="1"/>
  <c r="AI33" i="17"/>
  <c r="AJ14" i="13" s="1"/>
  <c r="AA33" i="17"/>
  <c r="AB14" i="13" s="1"/>
  <c r="S33" i="17"/>
  <c r="T14" i="13"/>
  <c r="K33" i="17"/>
  <c r="L14" i="13" s="1"/>
  <c r="DR33" i="17"/>
  <c r="DS14" i="13" s="1"/>
  <c r="DJ33" i="17"/>
  <c r="DK14" i="13"/>
  <c r="DB33" i="17"/>
  <c r="DC14" i="13" s="1"/>
  <c r="CT33" i="17"/>
  <c r="CU14" i="13" s="1"/>
  <c r="CL33" i="17"/>
  <c r="CM14" i="13" s="1"/>
  <c r="CD33" i="17"/>
  <c r="CE14" i="13" s="1"/>
  <c r="BV33" i="17"/>
  <c r="BW14" i="13" s="1"/>
  <c r="BN33" i="17"/>
  <c r="BO14" i="13" s="1"/>
  <c r="BF33" i="17"/>
  <c r="BG14" i="13" s="1"/>
  <c r="AX33" i="17"/>
  <c r="AY14" i="13" s="1"/>
  <c r="AP33" i="17"/>
  <c r="AQ14" i="13" s="1"/>
  <c r="AH33" i="17"/>
  <c r="AI14" i="13" s="1"/>
  <c r="Z33" i="17"/>
  <c r="AA14" i="13" s="1"/>
  <c r="R33" i="17"/>
  <c r="S14" i="13" s="1"/>
  <c r="J33" i="17"/>
  <c r="K14" i="13" s="1"/>
  <c r="C42" i="6"/>
  <c r="D42" i="6"/>
  <c r="C41" i="6"/>
  <c r="D41" i="6"/>
  <c r="C27" i="6"/>
  <c r="D27" i="6"/>
  <c r="C28" i="6"/>
  <c r="D28" i="6"/>
  <c r="C29" i="6"/>
  <c r="D29" i="6"/>
  <c r="C30" i="6"/>
  <c r="D30" i="6"/>
  <c r="C31" i="6"/>
  <c r="D31" i="6"/>
  <c r="C32" i="6"/>
  <c r="D32" i="6"/>
  <c r="C33" i="6"/>
  <c r="D33" i="6"/>
  <c r="C34" i="6"/>
  <c r="D34" i="6"/>
  <c r="C35" i="6"/>
  <c r="D35" i="6"/>
  <c r="C36" i="6"/>
  <c r="D36" i="6"/>
  <c r="C37" i="6"/>
  <c r="D37" i="6"/>
  <c r="C38" i="6"/>
  <c r="D38" i="6"/>
  <c r="C39" i="6"/>
  <c r="D39" i="6"/>
  <c r="C40" i="6"/>
  <c r="D40" i="6"/>
  <c r="D26" i="6"/>
  <c r="D25" i="6"/>
  <c r="C26" i="6"/>
  <c r="C59" i="16"/>
  <c r="C32" i="16"/>
  <c r="C5" i="16"/>
  <c r="K22" i="11"/>
  <c r="L23" i="11"/>
  <c r="K24" i="11"/>
  <c r="Q24" i="11"/>
  <c r="J25" i="11"/>
  <c r="Q25" i="11"/>
  <c r="H26" i="11"/>
  <c r="I26" i="11"/>
  <c r="J26" i="11"/>
  <c r="O26" i="11"/>
  <c r="R26" i="11"/>
  <c r="H27" i="11"/>
  <c r="I27" i="11"/>
  <c r="J27" i="11"/>
  <c r="K27" i="11"/>
  <c r="H28" i="11"/>
  <c r="I28" i="11"/>
  <c r="J28" i="11"/>
  <c r="G28" i="11"/>
  <c r="K28" i="11"/>
  <c r="L28" i="11"/>
  <c r="M28" i="11"/>
  <c r="O28" i="11"/>
  <c r="P28" i="11"/>
  <c r="Q28" i="11"/>
  <c r="R28" i="11"/>
  <c r="H29" i="11"/>
  <c r="I29" i="11"/>
  <c r="J29" i="11"/>
  <c r="K29" i="11"/>
  <c r="O29" i="11"/>
  <c r="H30" i="11"/>
  <c r="I30" i="11"/>
  <c r="J30" i="11"/>
  <c r="L30" i="11"/>
  <c r="O30" i="11"/>
  <c r="P30" i="11"/>
  <c r="Q30" i="11"/>
  <c r="R30" i="11"/>
  <c r="H31" i="11"/>
  <c r="I31" i="11"/>
  <c r="J31" i="11"/>
  <c r="K31" i="11"/>
  <c r="L31" i="11"/>
  <c r="M31" i="11"/>
  <c r="O31" i="11"/>
  <c r="P31" i="11"/>
  <c r="Q31" i="11"/>
  <c r="R31" i="11"/>
  <c r="P33" i="11"/>
  <c r="H35" i="11"/>
  <c r="I35" i="11"/>
  <c r="J35" i="11"/>
  <c r="L35" i="11"/>
  <c r="M35" i="11"/>
  <c r="O35" i="11"/>
  <c r="G35" i="11"/>
  <c r="K35" i="11"/>
  <c r="P35" i="11"/>
  <c r="Q35" i="11"/>
  <c r="R35" i="11"/>
  <c r="H36" i="11"/>
  <c r="M36" i="11"/>
  <c r="P36" i="11"/>
  <c r="Q36" i="11"/>
  <c r="R36" i="11"/>
  <c r="H37" i="11"/>
  <c r="G37" i="11"/>
  <c r="I37" i="11"/>
  <c r="J37" i="11"/>
  <c r="K37" i="11"/>
  <c r="L37" i="11"/>
  <c r="M37" i="11"/>
  <c r="O37" i="11"/>
  <c r="P37" i="11"/>
  <c r="Q37" i="11"/>
  <c r="R37" i="11"/>
  <c r="H38" i="11"/>
  <c r="G38" i="11"/>
  <c r="I38" i="11"/>
  <c r="J38" i="11"/>
  <c r="K38" i="11"/>
  <c r="L38" i="11"/>
  <c r="M38" i="11"/>
  <c r="O38" i="11"/>
  <c r="P38" i="11"/>
  <c r="Q38" i="11"/>
  <c r="R38" i="11"/>
  <c r="H39" i="11"/>
  <c r="I39" i="11"/>
  <c r="G39" i="11"/>
  <c r="J39" i="11"/>
  <c r="K39" i="11"/>
  <c r="L39" i="11"/>
  <c r="M39" i="11"/>
  <c r="O39" i="11"/>
  <c r="P39" i="11"/>
  <c r="Q39" i="11"/>
  <c r="R39" i="11"/>
  <c r="H40" i="11"/>
  <c r="P40" i="11"/>
  <c r="G24" i="11"/>
  <c r="G25" i="11"/>
  <c r="G26" i="11"/>
  <c r="G27" i="11"/>
  <c r="G29" i="11"/>
  <c r="G30" i="11"/>
  <c r="G31" i="11"/>
  <c r="B15" i="15"/>
  <c r="B16" i="15"/>
  <c r="B17" i="15"/>
  <c r="B61" i="15" s="1"/>
  <c r="B18" i="15"/>
  <c r="B84" i="15" s="1"/>
  <c r="B19" i="15"/>
  <c r="B85" i="15" s="1"/>
  <c r="B20" i="15"/>
  <c r="B21" i="15"/>
  <c r="B22" i="15"/>
  <c r="B23" i="15"/>
  <c r="B24" i="15"/>
  <c r="B46" i="15"/>
  <c r="B7" i="15"/>
  <c r="B8" i="15"/>
  <c r="B9" i="15"/>
  <c r="B31" i="15" s="1"/>
  <c r="B10" i="15"/>
  <c r="B54" i="15" s="1"/>
  <c r="B11" i="15"/>
  <c r="B77" i="15" s="1"/>
  <c r="B12" i="15"/>
  <c r="B56" i="15" s="1"/>
  <c r="B13" i="15"/>
  <c r="B79" i="15" s="1"/>
  <c r="B14" i="15"/>
  <c r="B80" i="15" s="1"/>
  <c r="B6" i="15"/>
  <c r="B72" i="15" s="1"/>
  <c r="C5" i="15"/>
  <c r="D5" i="15"/>
  <c r="B5" i="15"/>
  <c r="G36" i="11"/>
  <c r="G23" i="11"/>
  <c r="O40" i="11"/>
  <c r="Q34" i="11"/>
  <c r="I34" i="11"/>
  <c r="H33" i="11"/>
  <c r="O32" i="11"/>
  <c r="P34" i="11"/>
  <c r="H34" i="11"/>
  <c r="O33" i="11"/>
  <c r="M40" i="11"/>
  <c r="O34" i="11"/>
  <c r="M32" i="11"/>
  <c r="M33" i="11"/>
  <c r="L32" i="11"/>
  <c r="M34" i="11"/>
  <c r="G34" i="11"/>
  <c r="J34" i="11"/>
  <c r="K34" i="11"/>
  <c r="L34" i="11"/>
  <c r="R34" i="11"/>
  <c r="L33" i="11"/>
  <c r="K32" i="11"/>
  <c r="K40" i="11"/>
  <c r="R40" i="11"/>
  <c r="J40" i="11"/>
  <c r="K33" i="11"/>
  <c r="R32" i="11"/>
  <c r="J32" i="11"/>
  <c r="L40" i="11"/>
  <c r="G33" i="11"/>
  <c r="Q40" i="11"/>
  <c r="I40" i="11"/>
  <c r="R33" i="11"/>
  <c r="J33" i="11"/>
  <c r="Q32" i="11"/>
  <c r="I32" i="11"/>
  <c r="G40" i="11"/>
  <c r="G32" i="11"/>
  <c r="Q33" i="11"/>
  <c r="I33" i="11"/>
  <c r="P32" i="11"/>
  <c r="H32" i="11"/>
  <c r="K36" i="11"/>
  <c r="I36" i="11"/>
  <c r="O36" i="11"/>
  <c r="L36" i="11"/>
  <c r="J36" i="11"/>
  <c r="M29" i="11"/>
  <c r="I25" i="11"/>
  <c r="P24" i="11"/>
  <c r="H24" i="11"/>
  <c r="I24" i="11"/>
  <c r="J24" i="11"/>
  <c r="L24" i="11"/>
  <c r="M24" i="11"/>
  <c r="O24" i="11"/>
  <c r="R24" i="11"/>
  <c r="O23" i="11"/>
  <c r="M30" i="11"/>
  <c r="L29" i="11"/>
  <c r="R27" i="11"/>
  <c r="Q26" i="11"/>
  <c r="P25" i="11"/>
  <c r="H25" i="11"/>
  <c r="M22" i="11"/>
  <c r="L27" i="11"/>
  <c r="H23" i="11"/>
  <c r="Q27" i="11"/>
  <c r="P26" i="11"/>
  <c r="O25" i="11"/>
  <c r="M23" i="11"/>
  <c r="L22" i="11"/>
  <c r="O22" i="11"/>
  <c r="K30" i="11"/>
  <c r="R29" i="11"/>
  <c r="R25" i="11"/>
  <c r="Q29" i="11"/>
  <c r="O27" i="11"/>
  <c r="M25" i="11"/>
  <c r="K23" i="11"/>
  <c r="R22" i="11"/>
  <c r="J22" i="11"/>
  <c r="J23" i="11"/>
  <c r="K26" i="11"/>
  <c r="P29" i="11"/>
  <c r="M26" i="11"/>
  <c r="L25" i="11"/>
  <c r="I22" i="11"/>
  <c r="M27" i="11"/>
  <c r="L26" i="11"/>
  <c r="K25" i="11"/>
  <c r="Q23" i="11"/>
  <c r="I23" i="11"/>
  <c r="P22" i="11"/>
  <c r="H22" i="11"/>
  <c r="B75" i="15"/>
  <c r="B38" i="15"/>
  <c r="B82" i="15"/>
  <c r="B44" i="15"/>
  <c r="B88" i="15"/>
  <c r="B41" i="15"/>
  <c r="B42" i="15"/>
  <c r="B86" i="15"/>
  <c r="B29" i="15"/>
  <c r="B73" i="15"/>
  <c r="B64" i="15"/>
  <c r="B28" i="15"/>
  <c r="DP25" i="15"/>
  <c r="DH25" i="15"/>
  <c r="CZ25" i="15"/>
  <c r="CR25" i="15"/>
  <c r="CJ25" i="15"/>
  <c r="CB25" i="15"/>
  <c r="BT25" i="15"/>
  <c r="BD25" i="15"/>
  <c r="AV25" i="15"/>
  <c r="AN25" i="15"/>
  <c r="AF25" i="15"/>
  <c r="X25" i="15"/>
  <c r="BA25" i="15"/>
  <c r="DO25" i="15"/>
  <c r="DG25" i="15"/>
  <c r="CY25" i="15"/>
  <c r="CQ25" i="15"/>
  <c r="CI25" i="15"/>
  <c r="CA25" i="15"/>
  <c r="H25" i="15"/>
  <c r="B52" i="15"/>
  <c r="BR25" i="15"/>
  <c r="DN25" i="15"/>
  <c r="DF25" i="15"/>
  <c r="CX25" i="15"/>
  <c r="CP25" i="15"/>
  <c r="CH25" i="15"/>
  <c r="BZ25" i="15"/>
  <c r="BJ25" i="15"/>
  <c r="AL25" i="15"/>
  <c r="B53" i="15"/>
  <c r="B68" i="15"/>
  <c r="BB25" i="15"/>
  <c r="AT25" i="15"/>
  <c r="V25" i="15"/>
  <c r="N25" i="15"/>
  <c r="DU25" i="15"/>
  <c r="DM25" i="15"/>
  <c r="DE25" i="15"/>
  <c r="CW25" i="15"/>
  <c r="CG25" i="15"/>
  <c r="BY25" i="15"/>
  <c r="BQ25" i="15"/>
  <c r="BI25" i="15"/>
  <c r="AS25" i="15"/>
  <c r="U25" i="15"/>
  <c r="M25" i="15"/>
  <c r="B63" i="15"/>
  <c r="DT25" i="15"/>
  <c r="DL25" i="15"/>
  <c r="DD25" i="15"/>
  <c r="CV25" i="15"/>
  <c r="CN25" i="15"/>
  <c r="CF25" i="15"/>
  <c r="BX25" i="15"/>
  <c r="DS25" i="15"/>
  <c r="DK25" i="15"/>
  <c r="DC25" i="15"/>
  <c r="CU25" i="15"/>
  <c r="CE25" i="15"/>
  <c r="BW25" i="15"/>
  <c r="DR25" i="15"/>
  <c r="DJ25" i="15"/>
  <c r="DB25" i="15"/>
  <c r="CL25" i="15"/>
  <c r="CD25" i="15"/>
  <c r="BV25" i="15"/>
  <c r="B51" i="15"/>
  <c r="B60" i="15"/>
  <c r="BO25" i="15"/>
  <c r="DQ25" i="15"/>
  <c r="DI25" i="15"/>
  <c r="DA25" i="15"/>
  <c r="CK25" i="15"/>
  <c r="CC25" i="15"/>
  <c r="BU25" i="15"/>
  <c r="B66" i="15"/>
  <c r="BS25" i="15"/>
  <c r="BK25" i="15"/>
  <c r="BC25" i="15"/>
  <c r="AU25" i="15"/>
  <c r="AM25" i="15"/>
  <c r="AE25" i="15"/>
  <c r="W25" i="15"/>
  <c r="G25" i="15"/>
  <c r="DT34" i="15"/>
  <c r="DU34" i="15"/>
  <c r="DT42" i="15"/>
  <c r="DT64" i="15" s="1"/>
  <c r="DT86" i="15" s="1"/>
  <c r="BP25" i="15"/>
  <c r="AR25" i="15"/>
  <c r="AB25" i="15"/>
  <c r="T25" i="15"/>
  <c r="L25" i="15"/>
  <c r="DU38" i="15"/>
  <c r="DT38" i="15"/>
  <c r="AY25" i="15"/>
  <c r="AQ25" i="15"/>
  <c r="AI25" i="15"/>
  <c r="AA25" i="15"/>
  <c r="S25" i="15"/>
  <c r="K25" i="15"/>
  <c r="DU43" i="15"/>
  <c r="BN25" i="15"/>
  <c r="BF25" i="15"/>
  <c r="AX25" i="15"/>
  <c r="AP25" i="15"/>
  <c r="AH25" i="15"/>
  <c r="Z25" i="15"/>
  <c r="R25" i="15"/>
  <c r="J25" i="15"/>
  <c r="O25" i="15"/>
  <c r="BE25" i="15"/>
  <c r="AW25" i="15"/>
  <c r="AO25" i="15"/>
  <c r="Y25" i="15"/>
  <c r="Q25" i="15"/>
  <c r="I25" i="15"/>
  <c r="DT35" i="15"/>
  <c r="DU32" i="15"/>
  <c r="DU35" i="15"/>
  <c r="DT44" i="15"/>
  <c r="DT66" i="15" s="1"/>
  <c r="DU44" i="15"/>
  <c r="DT37" i="15"/>
  <c r="DU37" i="15"/>
  <c r="DU59" i="15" s="1"/>
  <c r="DU81" i="15" s="1"/>
  <c r="DU42" i="15"/>
  <c r="DT33" i="15"/>
  <c r="DU33" i="15"/>
  <c r="DU29" i="15"/>
  <c r="C39" i="14"/>
  <c r="C71" i="14"/>
  <c r="C103" i="14" s="1"/>
  <c r="E39" i="14"/>
  <c r="F71" i="14"/>
  <c r="E40" i="14"/>
  <c r="F72" i="14"/>
  <c r="E41" i="14"/>
  <c r="C42" i="14"/>
  <c r="C74" i="14" s="1"/>
  <c r="C106" i="14" s="1"/>
  <c r="E42" i="14"/>
  <c r="F74" i="14"/>
  <c r="C43" i="14"/>
  <c r="C75" i="14" s="1"/>
  <c r="C107" i="14" s="1"/>
  <c r="F75" i="14"/>
  <c r="C44" i="14"/>
  <c r="C76" i="14" s="1"/>
  <c r="C108" i="14"/>
  <c r="E44" i="14"/>
  <c r="F76" i="14"/>
  <c r="E45" i="14"/>
  <c r="F77" i="14"/>
  <c r="C46" i="14"/>
  <c r="C78" i="14" s="1"/>
  <c r="C110" i="14" s="1"/>
  <c r="E46" i="14"/>
  <c r="F78" i="14"/>
  <c r="C47" i="14"/>
  <c r="C79" i="14" s="1"/>
  <c r="C111" i="14" s="1"/>
  <c r="E47" i="14"/>
  <c r="F79" i="14"/>
  <c r="E48" i="14"/>
  <c r="F80" i="14"/>
  <c r="E49" i="14"/>
  <c r="C50" i="14"/>
  <c r="C82" i="14" s="1"/>
  <c r="C114" i="14" s="1"/>
  <c r="E50" i="14"/>
  <c r="F82" i="14"/>
  <c r="C51" i="14"/>
  <c r="C83" i="14" s="1"/>
  <c r="C115" i="14" s="1"/>
  <c r="F83" i="14"/>
  <c r="C52" i="14"/>
  <c r="C84" i="14" s="1"/>
  <c r="C116" i="14" s="1"/>
  <c r="E52" i="14"/>
  <c r="F84" i="14"/>
  <c r="C85" i="14"/>
  <c r="C117" i="14" s="1"/>
  <c r="E53" i="14"/>
  <c r="F85" i="14"/>
  <c r="C54" i="14"/>
  <c r="C86" i="14" s="1"/>
  <c r="C118" i="14" s="1"/>
  <c r="E54" i="14"/>
  <c r="F86" i="14"/>
  <c r="E55" i="14"/>
  <c r="F87" i="14"/>
  <c r="F88" i="14"/>
  <c r="E57" i="14"/>
  <c r="C58" i="14"/>
  <c r="C90" i="14"/>
  <c r="C122" i="14" s="1"/>
  <c r="E58" i="14"/>
  <c r="F90" i="14"/>
  <c r="C59" i="14"/>
  <c r="C91" i="14" s="1"/>
  <c r="C123" i="14" s="1"/>
  <c r="F91" i="14"/>
  <c r="C60" i="14"/>
  <c r="C92" i="14" s="1"/>
  <c r="C124" i="14" s="1"/>
  <c r="E60" i="14"/>
  <c r="F92" i="14"/>
  <c r="C93" i="14"/>
  <c r="C125" i="14" s="1"/>
  <c r="E61" i="14"/>
  <c r="F93" i="14"/>
  <c r="C62" i="14"/>
  <c r="C94" i="14" s="1"/>
  <c r="C126" i="14" s="1"/>
  <c r="E62" i="14"/>
  <c r="F94" i="14"/>
  <c r="C63" i="14"/>
  <c r="C95" i="14" s="1"/>
  <c r="C127" i="14" s="1"/>
  <c r="E63" i="14"/>
  <c r="F95" i="14"/>
  <c r="E64" i="14"/>
  <c r="F96" i="14"/>
  <c r="C65" i="14"/>
  <c r="C97" i="14" s="1"/>
  <c r="C129" i="14" s="1"/>
  <c r="E65" i="14"/>
  <c r="C66" i="14"/>
  <c r="C98" i="14" s="1"/>
  <c r="C130" i="14" s="1"/>
  <c r="E66" i="14"/>
  <c r="F98" i="14"/>
  <c r="C67" i="14"/>
  <c r="C99" i="14"/>
  <c r="C131" i="14" s="1"/>
  <c r="F99" i="14"/>
  <c r="F70" i="14"/>
  <c r="F5" i="14"/>
  <c r="E38" i="14"/>
  <c r="E5" i="14"/>
  <c r="C38" i="14"/>
  <c r="C70" i="14" s="1"/>
  <c r="C102" i="14" s="1"/>
  <c r="C5" i="14"/>
  <c r="O66" i="11"/>
  <c r="P10" i="22" s="1"/>
  <c r="Q66" i="11"/>
  <c r="R10" i="22" s="1"/>
  <c r="S66" i="11"/>
  <c r="T10" i="22" s="1"/>
  <c r="T66" i="11"/>
  <c r="U10" i="22" s="1"/>
  <c r="Z66" i="11"/>
  <c r="AA10" i="22" s="1"/>
  <c r="AH66" i="11"/>
  <c r="AI10" i="22" s="1"/>
  <c r="AJ66" i="11"/>
  <c r="AK10" i="22" s="1"/>
  <c r="AK66" i="11"/>
  <c r="AL10" i="22" s="1"/>
  <c r="AN66" i="11"/>
  <c r="AO10" i="22" s="1"/>
  <c r="AT66" i="11"/>
  <c r="AU10" i="22" s="1"/>
  <c r="AZ66" i="11"/>
  <c r="BA10" i="22" s="1"/>
  <c r="BI66" i="11"/>
  <c r="BJ10" i="22" s="1"/>
  <c r="BU66" i="11"/>
  <c r="BV10" i="22" s="1"/>
  <c r="CC66" i="11"/>
  <c r="CD10" i="22" s="1"/>
  <c r="CD66" i="11"/>
  <c r="CE10" i="22" s="1"/>
  <c r="CH66" i="11"/>
  <c r="CI10" i="22" s="1"/>
  <c r="CI66" i="11"/>
  <c r="CJ10" i="22" s="1"/>
  <c r="CQ66" i="11"/>
  <c r="CR10" i="22" s="1"/>
  <c r="CU66" i="11"/>
  <c r="CV10" i="22" s="1"/>
  <c r="CW66" i="11"/>
  <c r="CX10" i="22" s="1"/>
  <c r="DH66" i="11"/>
  <c r="DI10" i="22" s="1"/>
  <c r="DI66" i="11"/>
  <c r="DJ10" i="22" s="1"/>
  <c r="DL10" i="22"/>
  <c r="DO66" i="11"/>
  <c r="DP10" i="22" s="1"/>
  <c r="H24" i="10"/>
  <c r="H38" i="10"/>
  <c r="H77" i="10"/>
  <c r="G6" i="12"/>
  <c r="F5" i="13" s="1"/>
  <c r="G5" i="12"/>
  <c r="F4" i="13" s="1"/>
  <c r="F39" i="11"/>
  <c r="F40" i="11"/>
  <c r="F38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22" i="11"/>
  <c r="O5" i="10"/>
  <c r="P5" i="10"/>
  <c r="P2" i="37" s="1"/>
  <c r="Q5" i="10"/>
  <c r="Q2" i="37" s="1"/>
  <c r="R5" i="10"/>
  <c r="S5" i="10"/>
  <c r="S2" i="37" s="1"/>
  <c r="T5" i="10"/>
  <c r="J5" i="10"/>
  <c r="K5" i="10"/>
  <c r="K2" i="37" s="1"/>
  <c r="L5" i="10"/>
  <c r="L2" i="37" s="1"/>
  <c r="M5" i="10"/>
  <c r="M2" i="37" s="1"/>
  <c r="N5" i="10"/>
  <c r="N2" i="37" s="1"/>
  <c r="I5" i="10"/>
  <c r="H6" i="9"/>
  <c r="I6" i="9"/>
  <c r="J6" i="9"/>
  <c r="K6" i="9"/>
  <c r="L6" i="9"/>
  <c r="M5" i="14" s="1"/>
  <c r="K5" i="15" s="1"/>
  <c r="M6" i="9"/>
  <c r="N5" i="14" s="1"/>
  <c r="L5" i="15" s="1"/>
  <c r="N6" i="9"/>
  <c r="O6" i="9"/>
  <c r="P6" i="9"/>
  <c r="Q6" i="9"/>
  <c r="R5" i="14" s="1"/>
  <c r="P5" i="15" s="1"/>
  <c r="R6" i="9"/>
  <c r="D13" i="9"/>
  <c r="D45" i="9" s="1"/>
  <c r="E13" i="9"/>
  <c r="E77" i="9" s="1"/>
  <c r="CI77" i="9" s="1"/>
  <c r="CI109" i="9" s="1"/>
  <c r="D14" i="9"/>
  <c r="D46" i="9" s="1"/>
  <c r="E14" i="9"/>
  <c r="E78" i="9" s="1"/>
  <c r="D15" i="9"/>
  <c r="D47" i="9" s="1"/>
  <c r="E15" i="9"/>
  <c r="E79" i="9" s="1"/>
  <c r="DJ79" i="9" s="1"/>
  <c r="DJ111" i="9" s="1"/>
  <c r="D16" i="9"/>
  <c r="D48" i="9" s="1"/>
  <c r="E16" i="9"/>
  <c r="E80" i="9" s="1"/>
  <c r="D17" i="9"/>
  <c r="D49" i="9" s="1"/>
  <c r="E17" i="9"/>
  <c r="E81" i="9" s="1"/>
  <c r="D18" i="9"/>
  <c r="D50" i="9" s="1"/>
  <c r="E18" i="9"/>
  <c r="E82" i="9" s="1"/>
  <c r="D19" i="9"/>
  <c r="D51" i="9" s="1"/>
  <c r="E19" i="9"/>
  <c r="E83" i="9" s="1"/>
  <c r="D20" i="9"/>
  <c r="D52" i="9" s="1"/>
  <c r="E20" i="9"/>
  <c r="E84" i="9" s="1"/>
  <c r="D21" i="9"/>
  <c r="D53" i="9" s="1"/>
  <c r="E21" i="9"/>
  <c r="E85" i="9" s="1"/>
  <c r="D22" i="9"/>
  <c r="D54" i="9" s="1"/>
  <c r="E22" i="9"/>
  <c r="E86" i="9" s="1"/>
  <c r="D23" i="9"/>
  <c r="D55" i="9" s="1"/>
  <c r="E23" i="9"/>
  <c r="E87" i="9" s="1"/>
  <c r="D24" i="9"/>
  <c r="D56" i="9" s="1"/>
  <c r="E24" i="9"/>
  <c r="E88" i="9" s="1"/>
  <c r="D25" i="9"/>
  <c r="D57" i="9" s="1"/>
  <c r="E25" i="9"/>
  <c r="E89" i="9" s="1"/>
  <c r="D26" i="9"/>
  <c r="D58" i="9" s="1"/>
  <c r="E26" i="9"/>
  <c r="E90" i="9" s="1"/>
  <c r="D27" i="9"/>
  <c r="D59" i="9" s="1"/>
  <c r="E27" i="9"/>
  <c r="E91" i="9" s="1"/>
  <c r="D28" i="9"/>
  <c r="D60" i="9" s="1"/>
  <c r="E28" i="9"/>
  <c r="E92" i="9" s="1"/>
  <c r="D29" i="9"/>
  <c r="D61" i="9" s="1"/>
  <c r="E29" i="9"/>
  <c r="E93" i="9" s="1"/>
  <c r="CN93" i="9" s="1"/>
  <c r="CN125" i="9" s="1"/>
  <c r="D30" i="9"/>
  <c r="D62" i="9" s="1"/>
  <c r="E30" i="9"/>
  <c r="E94" i="9" s="1"/>
  <c r="D31" i="9"/>
  <c r="D63" i="9" s="1"/>
  <c r="E31" i="9"/>
  <c r="E95" i="9" s="1"/>
  <c r="M95" i="9" s="1"/>
  <c r="M127" i="9" s="1"/>
  <c r="D32" i="9"/>
  <c r="D64" i="9" s="1"/>
  <c r="E32" i="9"/>
  <c r="E96" i="9" s="1"/>
  <c r="D33" i="9"/>
  <c r="D65" i="9" s="1"/>
  <c r="G65" i="9" s="1"/>
  <c r="E33" i="9"/>
  <c r="E97" i="9" s="1"/>
  <c r="D34" i="9"/>
  <c r="D66" i="9" s="1"/>
  <c r="E34" i="9"/>
  <c r="E98" i="9" s="1"/>
  <c r="D35" i="9"/>
  <c r="D67" i="9" s="1"/>
  <c r="AH67" i="9" s="1"/>
  <c r="E35" i="9"/>
  <c r="E99" i="9" s="1"/>
  <c r="D36" i="9"/>
  <c r="D68" i="9" s="1"/>
  <c r="E36" i="9"/>
  <c r="E100" i="9" s="1"/>
  <c r="G6" i="9"/>
  <c r="F6" i="9"/>
  <c r="F5" i="9"/>
  <c r="W40" i="9"/>
  <c r="D9" i="9"/>
  <c r="D41" i="9" s="1"/>
  <c r="E9" i="9"/>
  <c r="E73" i="9" s="1"/>
  <c r="E11" i="9"/>
  <c r="E75" i="9" s="1"/>
  <c r="D12" i="9"/>
  <c r="D44" i="9" s="1"/>
  <c r="E12" i="9"/>
  <c r="E76" i="9" s="1"/>
  <c r="E7" i="9"/>
  <c r="E71" i="9" s="1"/>
  <c r="D7" i="9"/>
  <c r="D39" i="9" s="1"/>
  <c r="C8" i="9"/>
  <c r="C40" i="9" s="1"/>
  <c r="C72" i="9" s="1"/>
  <c r="C104" i="9" s="1"/>
  <c r="C9" i="9"/>
  <c r="C41" i="9" s="1"/>
  <c r="C73" i="9" s="1"/>
  <c r="C105" i="9" s="1"/>
  <c r="C10" i="9"/>
  <c r="C42" i="9" s="1"/>
  <c r="C74" i="9" s="1"/>
  <c r="C106" i="9" s="1"/>
  <c r="C11" i="9"/>
  <c r="C43" i="9" s="1"/>
  <c r="C75" i="9" s="1"/>
  <c r="C107" i="9" s="1"/>
  <c r="C12" i="9"/>
  <c r="C44" i="9" s="1"/>
  <c r="C76" i="9" s="1"/>
  <c r="C108" i="9" s="1"/>
  <c r="C13" i="9"/>
  <c r="C45" i="9" s="1"/>
  <c r="C77" i="9"/>
  <c r="C109" i="9" s="1"/>
  <c r="C14" i="9"/>
  <c r="C46" i="9" s="1"/>
  <c r="C78" i="9" s="1"/>
  <c r="C110" i="9" s="1"/>
  <c r="C15" i="9"/>
  <c r="C47" i="9" s="1"/>
  <c r="C79" i="9" s="1"/>
  <c r="C111" i="9" s="1"/>
  <c r="C16" i="9"/>
  <c r="C48" i="9" s="1"/>
  <c r="C80" i="9" s="1"/>
  <c r="C112" i="9" s="1"/>
  <c r="C17" i="9"/>
  <c r="C49" i="9" s="1"/>
  <c r="C81" i="9" s="1"/>
  <c r="C113" i="9" s="1"/>
  <c r="C18" i="9"/>
  <c r="C50" i="9" s="1"/>
  <c r="C82" i="9" s="1"/>
  <c r="C114" i="9" s="1"/>
  <c r="C19" i="9"/>
  <c r="C51" i="9" s="1"/>
  <c r="C83" i="9" s="1"/>
  <c r="C115" i="9" s="1"/>
  <c r="C20" i="9"/>
  <c r="C52" i="9" s="1"/>
  <c r="C84" i="9" s="1"/>
  <c r="C116" i="9" s="1"/>
  <c r="C21" i="9"/>
  <c r="C53" i="9" s="1"/>
  <c r="C85" i="9" s="1"/>
  <c r="C117" i="9" s="1"/>
  <c r="C22" i="9"/>
  <c r="C54" i="9" s="1"/>
  <c r="C86" i="9" s="1"/>
  <c r="C118" i="9" s="1"/>
  <c r="C23" i="9"/>
  <c r="C55" i="9" s="1"/>
  <c r="C87" i="9" s="1"/>
  <c r="C119" i="9" s="1"/>
  <c r="C24" i="9"/>
  <c r="C56" i="9" s="1"/>
  <c r="C88" i="9" s="1"/>
  <c r="C120" i="9" s="1"/>
  <c r="C25" i="9"/>
  <c r="C57" i="9" s="1"/>
  <c r="C89" i="9" s="1"/>
  <c r="C121" i="9" s="1"/>
  <c r="C26" i="9"/>
  <c r="C58" i="9" s="1"/>
  <c r="C90" i="9" s="1"/>
  <c r="C122" i="9" s="1"/>
  <c r="C27" i="9"/>
  <c r="C59" i="9" s="1"/>
  <c r="C91" i="9" s="1"/>
  <c r="C123" i="9" s="1"/>
  <c r="C28" i="9"/>
  <c r="C60" i="9" s="1"/>
  <c r="C92" i="9" s="1"/>
  <c r="C124" i="9" s="1"/>
  <c r="C29" i="9"/>
  <c r="C61" i="9" s="1"/>
  <c r="C93" i="9" s="1"/>
  <c r="C125" i="9" s="1"/>
  <c r="C30" i="9"/>
  <c r="C62" i="9" s="1"/>
  <c r="C94" i="9" s="1"/>
  <c r="C126" i="9" s="1"/>
  <c r="C31" i="9"/>
  <c r="C63" i="9" s="1"/>
  <c r="C95" i="9" s="1"/>
  <c r="C127" i="9" s="1"/>
  <c r="C32" i="9"/>
  <c r="C64" i="9" s="1"/>
  <c r="C96" i="9" s="1"/>
  <c r="C128" i="9" s="1"/>
  <c r="C33" i="9"/>
  <c r="C65" i="9" s="1"/>
  <c r="C97" i="9" s="1"/>
  <c r="C129" i="9" s="1"/>
  <c r="C34" i="9"/>
  <c r="C66" i="9" s="1"/>
  <c r="C98" i="9" s="1"/>
  <c r="C130" i="9" s="1"/>
  <c r="C35" i="9"/>
  <c r="C67" i="9" s="1"/>
  <c r="C99" i="9" s="1"/>
  <c r="C131" i="9" s="1"/>
  <c r="C36" i="9"/>
  <c r="C68" i="9" s="1"/>
  <c r="C100" i="9" s="1"/>
  <c r="C132" i="9" s="1"/>
  <c r="C7" i="9"/>
  <c r="C39" i="9" s="1"/>
  <c r="C71" i="9" s="1"/>
  <c r="C103" i="9" s="1"/>
  <c r="E6" i="9"/>
  <c r="D6" i="9"/>
  <c r="C6" i="9"/>
  <c r="E4" i="8"/>
  <c r="E3" i="8"/>
  <c r="A18" i="7"/>
  <c r="A19" i="7"/>
  <c r="A20" i="7" s="1"/>
  <c r="A21" i="7" s="1"/>
  <c r="A22" i="7" s="1"/>
  <c r="K144" i="7"/>
  <c r="L144" i="7"/>
  <c r="N144" i="7"/>
  <c r="S144" i="7"/>
  <c r="H144" i="7"/>
  <c r="N171" i="16"/>
  <c r="O171" i="16"/>
  <c r="F16" i="4"/>
  <c r="I6" i="22"/>
  <c r="J2" i="37"/>
  <c r="H5" i="10"/>
  <c r="T2" i="37"/>
  <c r="R5" i="31"/>
  <c r="R41" i="30"/>
  <c r="Q5" i="14"/>
  <c r="O5" i="15" s="1"/>
  <c r="Q5" i="31"/>
  <c r="Q41" i="30"/>
  <c r="P41" i="30"/>
  <c r="G4" i="14"/>
  <c r="E4" i="15" s="1"/>
  <c r="G4" i="30"/>
  <c r="G40" i="30"/>
  <c r="G4" i="31"/>
  <c r="N5" i="31"/>
  <c r="N41" i="30"/>
  <c r="J5" i="14"/>
  <c r="H5" i="15" s="1"/>
  <c r="J5" i="31"/>
  <c r="J41" i="30"/>
  <c r="S5" i="14"/>
  <c r="Q5" i="15" s="1"/>
  <c r="S41" i="30"/>
  <c r="S5" i="31"/>
  <c r="K5" i="14"/>
  <c r="I5" i="15" s="1"/>
  <c r="K41" i="30"/>
  <c r="K5" i="31"/>
  <c r="DP82" i="15"/>
  <c r="BX82" i="15"/>
  <c r="CT82" i="15"/>
  <c r="X48" i="9"/>
  <c r="X80" i="9" s="1"/>
  <c r="X112" i="9" s="1"/>
  <c r="BD48" i="9"/>
  <c r="DH48" i="9"/>
  <c r="AP48" i="9"/>
  <c r="BU48" i="9"/>
  <c r="BU80" i="9" s="1"/>
  <c r="BU112" i="9" s="1"/>
  <c r="DI48" i="9"/>
  <c r="DI80" i="9" s="1"/>
  <c r="DI112" i="9" s="1"/>
  <c r="BV48" i="9"/>
  <c r="CD48" i="9"/>
  <c r="DR48" i="9"/>
  <c r="BO48" i="9"/>
  <c r="CU48" i="9"/>
  <c r="U48" i="9"/>
  <c r="U80" i="9" s="1"/>
  <c r="U112" i="9" s="1"/>
  <c r="BA48" i="9"/>
  <c r="BA80" i="9" s="1"/>
  <c r="BA112" i="9" s="1"/>
  <c r="BI48" i="9"/>
  <c r="CO48" i="9"/>
  <c r="CO80" i="9" s="1"/>
  <c r="CO112" i="9" s="1"/>
  <c r="AT48" i="9"/>
  <c r="AT80" i="9" s="1"/>
  <c r="AT112" i="9" s="1"/>
  <c r="DF48" i="9"/>
  <c r="DN48" i="9"/>
  <c r="AE48" i="9"/>
  <c r="CV48" i="9"/>
  <c r="BX48" i="9"/>
  <c r="BX80" i="9" s="1"/>
  <c r="T48" i="9"/>
  <c r="T80" i="9" s="1"/>
  <c r="T112" i="9" s="1"/>
  <c r="AZ48" i="9"/>
  <c r="U37" i="9"/>
  <c r="U7" i="11" s="1"/>
  <c r="BW64" i="9"/>
  <c r="DE64" i="9"/>
  <c r="H64" i="9"/>
  <c r="H96" i="9" s="1"/>
  <c r="H128" i="9" s="1"/>
  <c r="Q144" i="7"/>
  <c r="AM61" i="9"/>
  <c r="AG61" i="9"/>
  <c r="AQ61" i="9"/>
  <c r="DL61" i="9"/>
  <c r="BQ53" i="9"/>
  <c r="BR53" i="9"/>
  <c r="CP53" i="9"/>
  <c r="P53" i="9"/>
  <c r="X53" i="9"/>
  <c r="X85" i="9" s="1"/>
  <c r="X117" i="9" s="1"/>
  <c r="BF53" i="9"/>
  <c r="L53" i="9"/>
  <c r="DL53" i="9"/>
  <c r="BU53" i="9"/>
  <c r="BU85" i="9" s="1"/>
  <c r="BU117" i="9" s="1"/>
  <c r="AG53" i="9"/>
  <c r="G53" i="9"/>
  <c r="CO45" i="9"/>
  <c r="AT45" i="9"/>
  <c r="AT77" i="9" s="1"/>
  <c r="AT109" i="9" s="1"/>
  <c r="CA45" i="9"/>
  <c r="CI45" i="9"/>
  <c r="AV45" i="9"/>
  <c r="CJ45" i="9"/>
  <c r="CJ77" i="9" s="1"/>
  <c r="CJ109" i="9" s="1"/>
  <c r="DQ45" i="9"/>
  <c r="R45" i="9"/>
  <c r="AP45" i="9"/>
  <c r="AX45" i="9"/>
  <c r="CD45" i="9"/>
  <c r="CL45" i="9"/>
  <c r="DJ45" i="9"/>
  <c r="K45" i="9"/>
  <c r="AJ45" i="9"/>
  <c r="AQ45" i="9"/>
  <c r="BW45" i="9"/>
  <c r="CE45" i="9"/>
  <c r="CE77" i="9" s="1"/>
  <c r="CE109" i="9" s="1"/>
  <c r="DS45" i="9"/>
  <c r="BM45" i="9"/>
  <c r="I45" i="9"/>
  <c r="AO45" i="9"/>
  <c r="AR45" i="9"/>
  <c r="BX45" i="9"/>
  <c r="CC45" i="9"/>
  <c r="T45" i="9"/>
  <c r="Y45" i="9"/>
  <c r="BE45" i="9"/>
  <c r="DT45" i="9"/>
  <c r="H56" i="9"/>
  <c r="H88" i="9" s="1"/>
  <c r="X56" i="9"/>
  <c r="AF56" i="9"/>
  <c r="AN56" i="9"/>
  <c r="AN88" i="9" s="1"/>
  <c r="AN120" i="9" s="1"/>
  <c r="AW56" i="9"/>
  <c r="AW88" i="9" s="1"/>
  <c r="AW120" i="9" s="1"/>
  <c r="BD56" i="9"/>
  <c r="BL56" i="9"/>
  <c r="BL88" i="9" s="1"/>
  <c r="BL120" i="9" s="1"/>
  <c r="CB56" i="9"/>
  <c r="CB88" i="9" s="1"/>
  <c r="CB120" i="9" s="1"/>
  <c r="CJ56" i="9"/>
  <c r="CJ88" i="9" s="1"/>
  <c r="CJ120" i="9" s="1"/>
  <c r="CR56" i="9"/>
  <c r="CR88" i="9" s="1"/>
  <c r="CR120" i="9" s="1"/>
  <c r="DH56" i="9"/>
  <c r="DI56" i="9"/>
  <c r="DI88" i="9" s="1"/>
  <c r="DP56" i="9"/>
  <c r="DP88" i="9" s="1"/>
  <c r="DP120" i="9" s="1"/>
  <c r="Q56" i="9"/>
  <c r="Q88" i="9" s="1"/>
  <c r="Q120" i="9" s="1"/>
  <c r="Y56" i="9"/>
  <c r="Y88" i="9" s="1"/>
  <c r="Y120" i="9" s="1"/>
  <c r="Z56" i="9"/>
  <c r="Z88" i="9" s="1"/>
  <c r="AO56" i="9"/>
  <c r="AO88" i="9" s="1"/>
  <c r="AO120" i="9" s="1"/>
  <c r="BE56" i="9"/>
  <c r="BF56" i="9"/>
  <c r="BF88" i="9" s="1"/>
  <c r="BU56" i="9"/>
  <c r="BU88" i="9" s="1"/>
  <c r="BU120" i="9" s="1"/>
  <c r="CC56" i="9"/>
  <c r="CC88" i="9" s="1"/>
  <c r="CC120" i="9" s="1"/>
  <c r="CK56" i="9"/>
  <c r="DA56" i="9"/>
  <c r="DQ56" i="9"/>
  <c r="DQ88" i="9" s="1"/>
  <c r="DR56" i="9"/>
  <c r="DR88" i="9" s="1"/>
  <c r="DR120" i="9" s="1"/>
  <c r="R56" i="9"/>
  <c r="R88" i="9" s="1"/>
  <c r="R120" i="9" s="1"/>
  <c r="AH56" i="9"/>
  <c r="AH88" i="9" s="1"/>
  <c r="AH120" i="9" s="1"/>
  <c r="AI56" i="9"/>
  <c r="AI88" i="9" s="1"/>
  <c r="AI120" i="9" s="1"/>
  <c r="AX56" i="9"/>
  <c r="AX88" i="9" s="1"/>
  <c r="AX120" i="9" s="1"/>
  <c r="BN56" i="9"/>
  <c r="BV56" i="9"/>
  <c r="BV88" i="9" s="1"/>
  <c r="BV120" i="9" s="1"/>
  <c r="CL56" i="9"/>
  <c r="CL88" i="9" s="1"/>
  <c r="CL120" i="9" s="1"/>
  <c r="CT56" i="9"/>
  <c r="CT88" i="9" s="1"/>
  <c r="CT120" i="9" s="1"/>
  <c r="CU56" i="9"/>
  <c r="CU88" i="9" s="1"/>
  <c r="CU120" i="9" s="1"/>
  <c r="DJ56" i="9"/>
  <c r="DJ88" i="9" s="1"/>
  <c r="K56" i="9"/>
  <c r="K88" i="9" s="1"/>
  <c r="K120" i="9" s="1"/>
  <c r="S56" i="9"/>
  <c r="S88" i="9" s="1"/>
  <c r="S120" i="9" s="1"/>
  <c r="AB56" i="9"/>
  <c r="AB88" i="9" s="1"/>
  <c r="AQ56" i="9"/>
  <c r="M56" i="9"/>
  <c r="M88" i="9" s="1"/>
  <c r="M120" i="9" s="1"/>
  <c r="AC56" i="9"/>
  <c r="AC88" i="9" s="1"/>
  <c r="AC120" i="9" s="1"/>
  <c r="AK56" i="9"/>
  <c r="AK88" i="9" s="1"/>
  <c r="AK120" i="9" s="1"/>
  <c r="AL56" i="9"/>
  <c r="BA56" i="9"/>
  <c r="BI56" i="9"/>
  <c r="BQ56" i="9"/>
  <c r="BY56" i="9"/>
  <c r="CG56" i="9"/>
  <c r="CG88" i="9" s="1"/>
  <c r="CG120" i="9" s="1"/>
  <c r="CO56" i="9"/>
  <c r="CO88" i="9" s="1"/>
  <c r="CO120" i="9" s="1"/>
  <c r="DE56" i="9"/>
  <c r="DE88" i="9" s="1"/>
  <c r="DE120" i="9" s="1"/>
  <c r="DM56" i="9"/>
  <c r="DM88" i="9" s="1"/>
  <c r="DM120" i="9" s="1"/>
  <c r="DU56" i="9"/>
  <c r="DU88" i="9" s="1"/>
  <c r="V56" i="9"/>
  <c r="V88" i="9" s="1"/>
  <c r="V120" i="9" s="1"/>
  <c r="AD56" i="9"/>
  <c r="AT56" i="9"/>
  <c r="BG56" i="9"/>
  <c r="BG88" i="9" s="1"/>
  <c r="BG120" i="9" s="1"/>
  <c r="BW56" i="9"/>
  <c r="BW88" i="9" s="1"/>
  <c r="BW120" i="9" s="1"/>
  <c r="CM56" i="9"/>
  <c r="CM88" i="9" s="1"/>
  <c r="CM120" i="9" s="1"/>
  <c r="DD56" i="9"/>
  <c r="DD88" i="9" s="1"/>
  <c r="DD120" i="9" s="1"/>
  <c r="DS56" i="9"/>
  <c r="DS88" i="9" s="1"/>
  <c r="DS120" i="9" s="1"/>
  <c r="AM56" i="9"/>
  <c r="AM88" i="9" s="1"/>
  <c r="AM120" i="9" s="1"/>
  <c r="BX56" i="9"/>
  <c r="BX88" i="9" s="1"/>
  <c r="BX120" i="9" s="1"/>
  <c r="CN56" i="9"/>
  <c r="CN88" i="9" s="1"/>
  <c r="CN120" i="9" s="1"/>
  <c r="DT56" i="9"/>
  <c r="DT88" i="9" s="1"/>
  <c r="DT120" i="9" s="1"/>
  <c r="AR56" i="9"/>
  <c r="AR88" i="9" s="1"/>
  <c r="AR120" i="9" s="1"/>
  <c r="BJ56" i="9"/>
  <c r="BJ88" i="9" s="1"/>
  <c r="BJ120" i="9" s="1"/>
  <c r="BZ56" i="9"/>
  <c r="BZ88" i="9" s="1"/>
  <c r="BZ120" i="9" s="1"/>
  <c r="DF56" i="9"/>
  <c r="DV56" i="9"/>
  <c r="DV88" i="9" s="1"/>
  <c r="DV120" i="9" s="1"/>
  <c r="G56" i="9"/>
  <c r="G88" i="9" s="1"/>
  <c r="G120" i="9" s="1"/>
  <c r="AU56" i="9"/>
  <c r="AU88" i="9" s="1"/>
  <c r="AU120" i="9" s="1"/>
  <c r="BK56" i="9"/>
  <c r="BK88" i="9" s="1"/>
  <c r="CA56" i="9"/>
  <c r="CA88" i="9" s="1"/>
  <c r="CA120" i="9" s="1"/>
  <c r="DG56" i="9"/>
  <c r="DG88" i="9" s="1"/>
  <c r="DG120" i="9" s="1"/>
  <c r="T56" i="9"/>
  <c r="T88" i="9" s="1"/>
  <c r="T120" i="9" s="1"/>
  <c r="AY56" i="9"/>
  <c r="AY88" i="9" s="1"/>
  <c r="AY120" i="9" s="1"/>
  <c r="BP56" i="9"/>
  <c r="BP88" i="9" s="1"/>
  <c r="CE56" i="9"/>
  <c r="CE88" i="9" s="1"/>
  <c r="CE120" i="9" s="1"/>
  <c r="DK56" i="9"/>
  <c r="AZ56" i="9"/>
  <c r="AZ88" i="9" s="1"/>
  <c r="AZ120" i="9" s="1"/>
  <c r="CF56" i="9"/>
  <c r="CF88" i="9" s="1"/>
  <c r="CF120" i="9" s="1"/>
  <c r="CV56" i="9"/>
  <c r="BB56" i="9"/>
  <c r="BB88" i="9" s="1"/>
  <c r="BB120" i="9" s="1"/>
  <c r="CH56" i="9"/>
  <c r="CH88" i="9" s="1"/>
  <c r="CX56" i="9"/>
  <c r="AE56" i="9"/>
  <c r="AF88" i="9"/>
  <c r="AF120" i="9" s="1"/>
  <c r="BC56" i="9"/>
  <c r="CI56" i="9"/>
  <c r="CI88" i="9" s="1"/>
  <c r="CI120" i="9" s="1"/>
  <c r="CY56" i="9"/>
  <c r="CY88" i="9" s="1"/>
  <c r="CY120" i="9" s="1"/>
  <c r="DO56" i="9"/>
  <c r="E9" i="21"/>
  <c r="E9" i="20"/>
  <c r="G4" i="19"/>
  <c r="P144" i="7"/>
  <c r="J43" i="9"/>
  <c r="R43" i="9"/>
  <c r="R75" i="9" s="1"/>
  <c r="R107" i="9" s="1"/>
  <c r="Z43" i="9"/>
  <c r="Z75" i="9" s="1"/>
  <c r="Z107" i="9" s="1"/>
  <c r="AH43" i="9"/>
  <c r="AP43" i="9"/>
  <c r="AP75" i="9" s="1"/>
  <c r="AP107" i="9" s="1"/>
  <c r="AX43" i="9"/>
  <c r="BF43" i="9"/>
  <c r="BN43" i="9"/>
  <c r="BN75" i="9" s="1"/>
  <c r="BN107" i="9" s="1"/>
  <c r="BO43" i="9"/>
  <c r="BV43" i="9"/>
  <c r="BV75" i="9" s="1"/>
  <c r="BV107" i="9" s="1"/>
  <c r="CD43" i="9"/>
  <c r="CL43" i="9"/>
  <c r="CL75" i="9" s="1"/>
  <c r="CL107" i="9" s="1"/>
  <c r="CT43" i="9"/>
  <c r="CT75" i="9" s="1"/>
  <c r="CT107" i="9" s="1"/>
  <c r="DB43" i="9"/>
  <c r="DR43" i="9"/>
  <c r="K43" i="9"/>
  <c r="L43" i="9"/>
  <c r="AA43" i="9"/>
  <c r="AA75" i="9" s="1"/>
  <c r="AA107" i="9" s="1"/>
  <c r="AB43" i="9"/>
  <c r="AI43" i="9"/>
  <c r="AI75" i="9" s="1"/>
  <c r="AI107" i="9" s="1"/>
  <c r="AQ43" i="9"/>
  <c r="AQ75" i="9" s="1"/>
  <c r="AQ107" i="9" s="1"/>
  <c r="AY43" i="9"/>
  <c r="AY75" i="9" s="1"/>
  <c r="AY107" i="9" s="1"/>
  <c r="BG43" i="9"/>
  <c r="BW43" i="9"/>
  <c r="BX43" i="9"/>
  <c r="CE43" i="9"/>
  <c r="CE75" i="9" s="1"/>
  <c r="CE107" i="9" s="1"/>
  <c r="CM43" i="9"/>
  <c r="CM75" i="9" s="1"/>
  <c r="CM107" i="9" s="1"/>
  <c r="CU43" i="9"/>
  <c r="CU75" i="9" s="1"/>
  <c r="CU107" i="9" s="1"/>
  <c r="DC43" i="9"/>
  <c r="DC75" i="9" s="1"/>
  <c r="DC107" i="9" s="1"/>
  <c r="DK43" i="9"/>
  <c r="DK75" i="9" s="1"/>
  <c r="DK107" i="9" s="1"/>
  <c r="DS43" i="9"/>
  <c r="T43" i="9"/>
  <c r="T75" i="9" s="1"/>
  <c r="T107" i="9" s="1"/>
  <c r="AR43" i="9"/>
  <c r="AR75" i="9" s="1"/>
  <c r="AR107" i="9" s="1"/>
  <c r="AZ43" i="9"/>
  <c r="BH43" i="9"/>
  <c r="BH75" i="9" s="1"/>
  <c r="BH107" i="9" s="1"/>
  <c r="CF43" i="9"/>
  <c r="CF75" i="9" s="1"/>
  <c r="CF107" i="9" s="1"/>
  <c r="CG43" i="9"/>
  <c r="CN43" i="9"/>
  <c r="CN75" i="9" s="1"/>
  <c r="CV43" i="9"/>
  <c r="DD43" i="9"/>
  <c r="DL43" i="9"/>
  <c r="DT43" i="9"/>
  <c r="DT75" i="9" s="1"/>
  <c r="DT107" i="9" s="1"/>
  <c r="M43" i="9"/>
  <c r="M75" i="9" s="1"/>
  <c r="M107" i="9" s="1"/>
  <c r="U43" i="9"/>
  <c r="U75" i="9" s="1"/>
  <c r="U107" i="9" s="1"/>
  <c r="AD43" i="9"/>
  <c r="AD75" i="9" s="1"/>
  <c r="AD107" i="9" s="1"/>
  <c r="AK43" i="9"/>
  <c r="AK75" i="9" s="1"/>
  <c r="AK107" i="9" s="1"/>
  <c r="AS43" i="9"/>
  <c r="BA43" i="9"/>
  <c r="BA75" i="9" s="1"/>
  <c r="BA107" i="9" s="1"/>
  <c r="BI43" i="9"/>
  <c r="BQ43" i="9"/>
  <c r="BQ75" i="9" s="1"/>
  <c r="BQ107" i="9" s="1"/>
  <c r="BY43" i="9"/>
  <c r="BY75" i="9" s="1"/>
  <c r="BY107" i="9" s="1"/>
  <c r="CO43" i="9"/>
  <c r="CO75" i="9" s="1"/>
  <c r="CP43" i="9"/>
  <c r="CP75" i="9" s="1"/>
  <c r="CP107" i="9" s="1"/>
  <c r="CW43" i="9"/>
  <c r="CW75" i="9" s="1"/>
  <c r="CW107" i="9" s="1"/>
  <c r="DM43" i="9"/>
  <c r="DU43" i="9"/>
  <c r="N43" i="9"/>
  <c r="N75" i="9" s="1"/>
  <c r="N107" i="9" s="1"/>
  <c r="V43" i="9"/>
  <c r="V75" i="9" s="1"/>
  <c r="V107" i="9" s="1"/>
  <c r="AE43" i="9"/>
  <c r="AL43" i="9"/>
  <c r="AL75" i="9" s="1"/>
  <c r="AL107" i="9" s="1"/>
  <c r="AT43" i="9"/>
  <c r="AT75" i="9" s="1"/>
  <c r="AT107" i="9" s="1"/>
  <c r="BB43" i="9"/>
  <c r="BB75" i="9" s="1"/>
  <c r="BB107" i="9" s="1"/>
  <c r="BJ43" i="9"/>
  <c r="BR43" i="9"/>
  <c r="BZ43" i="9"/>
  <c r="CH43" i="9"/>
  <c r="CH75" i="9" s="1"/>
  <c r="CH107" i="9" s="1"/>
  <c r="CX43" i="9"/>
  <c r="CY43" i="9"/>
  <c r="CY75" i="9" s="1"/>
  <c r="CY107" i="9" s="1"/>
  <c r="DF43" i="9"/>
  <c r="DF75" i="9" s="1"/>
  <c r="DF107" i="9" s="1"/>
  <c r="DN43" i="9"/>
  <c r="DV43" i="9"/>
  <c r="O43" i="9"/>
  <c r="W43" i="9"/>
  <c r="AM43" i="9"/>
  <c r="AM75" i="9" s="1"/>
  <c r="AM107" i="9" s="1"/>
  <c r="AN43" i="9"/>
  <c r="AU43" i="9"/>
  <c r="AU75" i="9" s="1"/>
  <c r="AU107" i="9" s="1"/>
  <c r="AV43" i="9"/>
  <c r="AV75" i="9" s="1"/>
  <c r="BC43" i="9"/>
  <c r="BC75" i="9" s="1"/>
  <c r="BC107" i="9" s="1"/>
  <c r="BK43" i="9"/>
  <c r="BS43" i="9"/>
  <c r="CA43" i="9"/>
  <c r="CI43" i="9"/>
  <c r="CI75" i="9" s="1"/>
  <c r="CI107" i="9" s="1"/>
  <c r="CQ43" i="9"/>
  <c r="CQ75" i="9" s="1"/>
  <c r="CQ107" i="9" s="1"/>
  <c r="DG43" i="9"/>
  <c r="DG75" i="9" s="1"/>
  <c r="DG107" i="9" s="1"/>
  <c r="DH43" i="9"/>
  <c r="DH75" i="9" s="1"/>
  <c r="DH107" i="9" s="1"/>
  <c r="DO43" i="9"/>
  <c r="DO75" i="9" s="1"/>
  <c r="DO107" i="9" s="1"/>
  <c r="H43" i="9"/>
  <c r="P43" i="9"/>
  <c r="P75" i="9" s="1"/>
  <c r="P107" i="9" s="1"/>
  <c r="X43" i="9"/>
  <c r="AF43" i="9"/>
  <c r="AF75" i="9" s="1"/>
  <c r="AF107" i="9" s="1"/>
  <c r="BD43" i="9"/>
  <c r="BD75" i="9" s="1"/>
  <c r="BD107" i="9" s="1"/>
  <c r="BE43" i="9"/>
  <c r="BL43" i="9"/>
  <c r="BL75" i="9" s="1"/>
  <c r="BL107" i="9" s="1"/>
  <c r="BT43" i="9"/>
  <c r="BT75" i="9" s="1"/>
  <c r="BT107" i="9" s="1"/>
  <c r="CB43" i="9"/>
  <c r="CJ43" i="9"/>
  <c r="CR43" i="9"/>
  <c r="CZ43" i="9"/>
  <c r="CZ75" i="9" s="1"/>
  <c r="CZ107" i="9" s="1"/>
  <c r="DP43" i="9"/>
  <c r="DP75" i="9" s="1"/>
  <c r="DP107" i="9" s="1"/>
  <c r="I43" i="9"/>
  <c r="I75" i="9" s="1"/>
  <c r="I107" i="9" s="1"/>
  <c r="Q43" i="9"/>
  <c r="Q75" i="9" s="1"/>
  <c r="Q107" i="9" s="1"/>
  <c r="Y43" i="9"/>
  <c r="Y75" i="9" s="1"/>
  <c r="Y107" i="9" s="1"/>
  <c r="AG43" i="9"/>
  <c r="AW43" i="9"/>
  <c r="BM43" i="9"/>
  <c r="BU43" i="9"/>
  <c r="BU75" i="9" s="1"/>
  <c r="BU107" i="9" s="1"/>
  <c r="CC43" i="9"/>
  <c r="CK43" i="9"/>
  <c r="CS43" i="9"/>
  <c r="CS75" i="9" s="1"/>
  <c r="CS107" i="9" s="1"/>
  <c r="DI43" i="9"/>
  <c r="DI75" i="9" s="1"/>
  <c r="DI107" i="9" s="1"/>
  <c r="DQ43" i="9"/>
  <c r="I9" i="21"/>
  <c r="I9" i="20"/>
  <c r="K4" i="19"/>
  <c r="O144" i="7"/>
  <c r="P9" i="21"/>
  <c r="P9" i="20"/>
  <c r="R4" i="19"/>
  <c r="H9" i="21"/>
  <c r="H9" i="20"/>
  <c r="J4" i="19"/>
  <c r="J37" i="19" s="1"/>
  <c r="J58" i="19" s="1"/>
  <c r="L9" i="21"/>
  <c r="N4" i="19"/>
  <c r="L9" i="20"/>
  <c r="P4" i="17"/>
  <c r="O9" i="21"/>
  <c r="O9" i="20"/>
  <c r="Q4" i="19"/>
  <c r="H4" i="17"/>
  <c r="G9" i="21"/>
  <c r="G9" i="20"/>
  <c r="I4" i="19"/>
  <c r="K9" i="21"/>
  <c r="M4" i="19"/>
  <c r="K9" i="20"/>
  <c r="N9" i="21"/>
  <c r="N9" i="20"/>
  <c r="P4" i="19"/>
  <c r="F9" i="21"/>
  <c r="F9" i="20"/>
  <c r="H4" i="19"/>
  <c r="H37" i="19" s="1"/>
  <c r="H58" i="19" s="1"/>
  <c r="N40" i="9"/>
  <c r="N72" i="9" s="1"/>
  <c r="N104" i="9" s="1"/>
  <c r="CB40" i="9"/>
  <c r="CB72" i="9" s="1"/>
  <c r="CB104" i="9" s="1"/>
  <c r="BT40" i="9"/>
  <c r="BT72" i="9" s="1"/>
  <c r="BT104" i="9" s="1"/>
  <c r="BL40" i="9"/>
  <c r="BD40" i="9"/>
  <c r="BD72" i="9" s="1"/>
  <c r="J9" i="21"/>
  <c r="J9" i="20"/>
  <c r="L4" i="19"/>
  <c r="M66" i="9"/>
  <c r="AS66" i="9"/>
  <c r="BY66" i="9"/>
  <c r="DM66" i="9"/>
  <c r="BJ66" i="9"/>
  <c r="BK66" i="9"/>
  <c r="CZ66" i="9"/>
  <c r="AV66" i="9"/>
  <c r="DH66" i="9"/>
  <c r="AH66" i="9"/>
  <c r="BV66" i="9"/>
  <c r="K66" i="9"/>
  <c r="BP66" i="9"/>
  <c r="CU66" i="9"/>
  <c r="DS66" i="9"/>
  <c r="DI66" i="9"/>
  <c r="AB58" i="9"/>
  <c r="AB90" i="9" s="1"/>
  <c r="AJ58" i="9"/>
  <c r="AR58" i="9"/>
  <c r="AR90" i="9" s="1"/>
  <c r="AR122" i="9" s="1"/>
  <c r="BH58" i="9"/>
  <c r="BP58" i="9"/>
  <c r="BX58" i="9"/>
  <c r="BX90" i="9" s="1"/>
  <c r="BX122" i="9" s="1"/>
  <c r="CN58" i="9"/>
  <c r="CN90" i="9" s="1"/>
  <c r="CN122" i="9" s="1"/>
  <c r="CO58" i="9"/>
  <c r="CO90" i="9" s="1"/>
  <c r="CO122" i="9" s="1"/>
  <c r="DD58" i="9"/>
  <c r="DL58" i="9"/>
  <c r="DL90" i="9" s="1"/>
  <c r="DL122" i="9" s="1"/>
  <c r="DT58" i="9"/>
  <c r="DT90" i="9" s="1"/>
  <c r="DT122" i="9" s="1"/>
  <c r="U58" i="9"/>
  <c r="U90" i="9" s="1"/>
  <c r="U122" i="9" s="1"/>
  <c r="AC58" i="9"/>
  <c r="AD58" i="9"/>
  <c r="AD90" i="9" s="1"/>
  <c r="AL58" i="9"/>
  <c r="AL90" i="9" s="1"/>
  <c r="AL122" i="9" s="1"/>
  <c r="AS58" i="9"/>
  <c r="BA58" i="9"/>
  <c r="BA90" i="9" s="1"/>
  <c r="BA122" i="9" s="1"/>
  <c r="BI58" i="9"/>
  <c r="BI90" i="9" s="1"/>
  <c r="BI122" i="9" s="1"/>
  <c r="BJ58" i="9"/>
  <c r="BJ90" i="9" s="1"/>
  <c r="BQ58" i="9"/>
  <c r="CG58" i="9"/>
  <c r="CG90" i="9" s="1"/>
  <c r="CG122" i="9" s="1"/>
  <c r="CW58" i="9"/>
  <c r="CX58" i="9"/>
  <c r="CX90" i="9" s="1"/>
  <c r="CX122" i="9" s="1"/>
  <c r="DF58" i="9"/>
  <c r="DM58" i="9"/>
  <c r="DM90" i="9" s="1"/>
  <c r="DM122" i="9" s="1"/>
  <c r="DU58" i="9"/>
  <c r="N58" i="9"/>
  <c r="N90" i="9" s="1"/>
  <c r="N122" i="9" s="1"/>
  <c r="O58" i="9"/>
  <c r="O90" i="9" s="1"/>
  <c r="O122" i="9" s="1"/>
  <c r="V58" i="9"/>
  <c r="V90" i="9" s="1"/>
  <c r="V122" i="9" s="1"/>
  <c r="AT58" i="9"/>
  <c r="AU58" i="9"/>
  <c r="AU90" i="9" s="1"/>
  <c r="AU122" i="9" s="1"/>
  <c r="BR58" i="9"/>
  <c r="BR90" i="9" s="1"/>
  <c r="BR122" i="9" s="1"/>
  <c r="BZ58" i="9"/>
  <c r="BZ90" i="9" s="1"/>
  <c r="BZ122" i="9" s="1"/>
  <c r="CA58" i="9"/>
  <c r="CA90" i="9" s="1"/>
  <c r="CA122" i="9" s="1"/>
  <c r="CH58" i="9"/>
  <c r="CY58" i="9"/>
  <c r="DN58" i="9"/>
  <c r="DN90" i="9" s="1"/>
  <c r="DN122" i="9" s="1"/>
  <c r="P58" i="9"/>
  <c r="AM58" i="9"/>
  <c r="AM90" i="9" s="1"/>
  <c r="AM122" i="9" s="1"/>
  <c r="BC58" i="9"/>
  <c r="BC90" i="9" s="1"/>
  <c r="BC122" i="9" s="1"/>
  <c r="BD58" i="9"/>
  <c r="CI58" i="9"/>
  <c r="CI90" i="9" s="1"/>
  <c r="CI122" i="9" s="1"/>
  <c r="CQ58" i="9"/>
  <c r="CZ58" i="9"/>
  <c r="DH58" i="9"/>
  <c r="DO58" i="9"/>
  <c r="DO90" i="9" s="1"/>
  <c r="DO122" i="9" s="1"/>
  <c r="H58" i="9"/>
  <c r="H90" i="9" s="1"/>
  <c r="H122" i="9" s="1"/>
  <c r="Y58" i="9"/>
  <c r="Y90" i="9" s="1"/>
  <c r="AF58" i="9"/>
  <c r="AN58" i="9"/>
  <c r="AW58" i="9"/>
  <c r="BL58" i="9"/>
  <c r="BL90" i="9" s="1"/>
  <c r="BL122" i="9" s="1"/>
  <c r="BT58" i="9"/>
  <c r="BT90" i="9" s="1"/>
  <c r="BT122" i="9" s="1"/>
  <c r="CB58" i="9"/>
  <c r="CB90" i="9" s="1"/>
  <c r="CB122" i="9" s="1"/>
  <c r="CJ58" i="9"/>
  <c r="CJ90" i="9" s="1"/>
  <c r="CR58" i="9"/>
  <c r="DP58" i="9"/>
  <c r="DP90" i="9" s="1"/>
  <c r="DP122" i="9" s="1"/>
  <c r="DQ58" i="9"/>
  <c r="G58" i="9"/>
  <c r="Q58" i="9"/>
  <c r="Q90" i="9" s="1"/>
  <c r="Q122" i="9" s="1"/>
  <c r="R58" i="9"/>
  <c r="R90" i="9" s="1"/>
  <c r="AG58" i="9"/>
  <c r="AO58" i="9"/>
  <c r="AO90" i="9" s="1"/>
  <c r="AO122" i="9" s="1"/>
  <c r="BE58" i="9"/>
  <c r="BE90" i="9" s="1"/>
  <c r="BE122" i="9" s="1"/>
  <c r="BM58" i="9"/>
  <c r="BM90" i="9" s="1"/>
  <c r="BM122" i="9" s="1"/>
  <c r="CK58" i="9"/>
  <c r="CK90" i="9" s="1"/>
  <c r="CK122" i="9" s="1"/>
  <c r="CL58" i="9"/>
  <c r="CL90" i="9" s="1"/>
  <c r="CS58" i="9"/>
  <c r="CS90" i="9" s="1"/>
  <c r="DA58" i="9"/>
  <c r="DA90" i="9" s="1"/>
  <c r="DA122" i="9" s="1"/>
  <c r="J58" i="9"/>
  <c r="J90" i="9" s="1"/>
  <c r="J122" i="9" s="1"/>
  <c r="K58" i="9"/>
  <c r="K90" i="9" s="1"/>
  <c r="AP58" i="9"/>
  <c r="AP90" i="9" s="1"/>
  <c r="AP122" i="9" s="1"/>
  <c r="AQ58" i="9"/>
  <c r="AX58" i="9"/>
  <c r="BF58" i="9"/>
  <c r="BF90" i="9" s="1"/>
  <c r="BN58" i="9"/>
  <c r="BV58" i="9"/>
  <c r="BV90" i="9" s="1"/>
  <c r="BV122" i="9" s="1"/>
  <c r="CD58" i="9"/>
  <c r="CD90" i="9" s="1"/>
  <c r="CD122" i="9" s="1"/>
  <c r="DB58" i="9"/>
  <c r="DC58" i="9"/>
  <c r="DC90" i="9" s="1"/>
  <c r="DR58" i="9"/>
  <c r="S58" i="9"/>
  <c r="S90" i="9" s="1"/>
  <c r="S122" i="9" s="1"/>
  <c r="AA58" i="9"/>
  <c r="AA90" i="9" s="1"/>
  <c r="AA122" i="9" s="1"/>
  <c r="BG58" i="9"/>
  <c r="BG90" i="9" s="1"/>
  <c r="BG122" i="9" s="1"/>
  <c r="BO58" i="9"/>
  <c r="BO90" i="9" s="1"/>
  <c r="CE58" i="9"/>
  <c r="CU58" i="9"/>
  <c r="CU90" i="9" s="1"/>
  <c r="CU122" i="9" s="1"/>
  <c r="DK58" i="9"/>
  <c r="DS58" i="9"/>
  <c r="R50" i="9"/>
  <c r="R82" i="9" s="1"/>
  <c r="R114" i="9" s="1"/>
  <c r="Z50" i="9"/>
  <c r="Z82" i="9" s="1"/>
  <c r="AA50" i="9"/>
  <c r="AA82" i="9" s="1"/>
  <c r="AI50" i="9"/>
  <c r="AP50" i="9"/>
  <c r="AP82" i="9" s="1"/>
  <c r="AX50" i="9"/>
  <c r="AX82" i="9" s="1"/>
  <c r="AX114" i="9" s="1"/>
  <c r="BF50" i="9"/>
  <c r="BN50" i="9"/>
  <c r="BN82" i="9" s="1"/>
  <c r="BN114" i="9" s="1"/>
  <c r="BV50" i="9"/>
  <c r="BV82" i="9" s="1"/>
  <c r="BV114" i="9" s="1"/>
  <c r="CE50" i="9"/>
  <c r="CE82" i="9" s="1"/>
  <c r="CE114" i="9" s="1"/>
  <c r="CL50" i="9"/>
  <c r="CL82" i="9" s="1"/>
  <c r="CT50" i="9"/>
  <c r="CT82" i="9" s="1"/>
  <c r="CT114" i="9" s="1"/>
  <c r="DJ50" i="9"/>
  <c r="DJ82" i="9" s="1"/>
  <c r="DK50" i="9"/>
  <c r="DK82" i="9" s="1"/>
  <c r="DK114" i="9" s="1"/>
  <c r="DR50" i="9"/>
  <c r="S50" i="9"/>
  <c r="S82" i="9" s="1"/>
  <c r="S114" i="9" s="1"/>
  <c r="AB50" i="9"/>
  <c r="AB82" i="9" s="1"/>
  <c r="AQ50" i="9"/>
  <c r="AZ50" i="9"/>
  <c r="AZ82" i="9" s="1"/>
  <c r="AZ114" i="9" s="1"/>
  <c r="BG50" i="9"/>
  <c r="BG82" i="9" s="1"/>
  <c r="BG114" i="9" s="1"/>
  <c r="BH50" i="9"/>
  <c r="BH82" i="9" s="1"/>
  <c r="BH114" i="9" s="1"/>
  <c r="BW50" i="9"/>
  <c r="BW82" i="9" s="1"/>
  <c r="BW114" i="9" s="1"/>
  <c r="CM50" i="9"/>
  <c r="CU50" i="9"/>
  <c r="DL50" i="9"/>
  <c r="DS50" i="9"/>
  <c r="DS82" i="9" s="1"/>
  <c r="DS114" i="9" s="1"/>
  <c r="DT50" i="9"/>
  <c r="DT82" i="9" s="1"/>
  <c r="T50" i="9"/>
  <c r="T82" i="9" s="1"/>
  <c r="T114" i="9" s="1"/>
  <c r="U50" i="9"/>
  <c r="U82" i="9" s="1"/>
  <c r="AC50" i="9"/>
  <c r="AK50" i="9"/>
  <c r="AK82" i="9" s="1"/>
  <c r="AK114" i="9" s="1"/>
  <c r="BI50" i="9"/>
  <c r="BI82" i="9" s="1"/>
  <c r="BP50" i="9"/>
  <c r="BX50" i="9"/>
  <c r="BX82" i="9" s="1"/>
  <c r="BX114" i="9" s="1"/>
  <c r="CF50" i="9"/>
  <c r="CF82" i="9" s="1"/>
  <c r="CN50" i="9"/>
  <c r="CN82" i="9" s="1"/>
  <c r="CN114" i="9" s="1"/>
  <c r="CV50" i="9"/>
  <c r="CV82" i="9" s="1"/>
  <c r="CV114" i="9" s="1"/>
  <c r="DD50" i="9"/>
  <c r="DM50" i="9"/>
  <c r="DM82" i="9" s="1"/>
  <c r="DM114" i="9" s="1"/>
  <c r="M50" i="9"/>
  <c r="M82" i="9" s="1"/>
  <c r="M114" i="9" s="1"/>
  <c r="AS50" i="9"/>
  <c r="AS82" i="9" s="1"/>
  <c r="AS114" i="9" s="1"/>
  <c r="BA50" i="9"/>
  <c r="BY50" i="9"/>
  <c r="BY82" i="9" s="1"/>
  <c r="BY114" i="9" s="1"/>
  <c r="CG50" i="9"/>
  <c r="CG82" i="9" s="1"/>
  <c r="CW50" i="9"/>
  <c r="DE50" i="9"/>
  <c r="O50" i="9"/>
  <c r="O82" i="9" s="1"/>
  <c r="W50" i="9"/>
  <c r="W82" i="9" s="1"/>
  <c r="W114" i="9" s="1"/>
  <c r="AM50" i="9"/>
  <c r="AM82" i="9" s="1"/>
  <c r="AM114" i="9" s="1"/>
  <c r="AU50" i="9"/>
  <c r="AU82" i="9" s="1"/>
  <c r="AU114" i="9" s="1"/>
  <c r="BC50" i="9"/>
  <c r="BC82" i="9" s="1"/>
  <c r="BC114" i="9" s="1"/>
  <c r="BL50" i="9"/>
  <c r="BL82" i="9" s="1"/>
  <c r="BL114" i="9" s="1"/>
  <c r="BS50" i="9"/>
  <c r="BT50" i="9"/>
  <c r="CB50" i="9"/>
  <c r="CB82" i="9" s="1"/>
  <c r="CB114" i="9" s="1"/>
  <c r="CI50" i="9"/>
  <c r="CI82" i="9" s="1"/>
  <c r="CI114" i="9" s="1"/>
  <c r="CQ50" i="9"/>
  <c r="DG50" i="9"/>
  <c r="DG82" i="9" s="1"/>
  <c r="DG114" i="9" s="1"/>
  <c r="DO50" i="9"/>
  <c r="H50" i="9"/>
  <c r="H82" i="9" s="1"/>
  <c r="H114" i="9" s="1"/>
  <c r="X50" i="9"/>
  <c r="Y50" i="9"/>
  <c r="Y82" i="9" s="1"/>
  <c r="AF50" i="9"/>
  <c r="AF82" i="9" s="1"/>
  <c r="AN50" i="9"/>
  <c r="AN82" i="9" s="1"/>
  <c r="AN114" i="9" s="1"/>
  <c r="AV50" i="9"/>
  <c r="AV82" i="9" s="1"/>
  <c r="AV114" i="9" s="1"/>
  <c r="BD50" i="9"/>
  <c r="BD82" i="9" s="1"/>
  <c r="BD114" i="9" s="1"/>
  <c r="CJ50" i="9"/>
  <c r="CJ82" i="9" s="1"/>
  <c r="CJ114" i="9" s="1"/>
  <c r="CK50" i="9"/>
  <c r="CK82" i="9" s="1"/>
  <c r="CK114" i="9" s="1"/>
  <c r="CR50" i="9"/>
  <c r="CR82" i="9" s="1"/>
  <c r="CR114" i="9" s="1"/>
  <c r="DA50" i="9"/>
  <c r="DA82" i="9" s="1"/>
  <c r="DA114" i="9" s="1"/>
  <c r="DH50" i="9"/>
  <c r="DP50" i="9"/>
  <c r="AT50" i="9"/>
  <c r="BZ50" i="9"/>
  <c r="DF50" i="9"/>
  <c r="DF82" i="9" s="1"/>
  <c r="DF114" i="9" s="1"/>
  <c r="AW50" i="9"/>
  <c r="AW82" i="9" s="1"/>
  <c r="AW114" i="9" s="1"/>
  <c r="DI50" i="9"/>
  <c r="V50" i="9"/>
  <c r="V82" i="9" s="1"/>
  <c r="V114" i="9" s="1"/>
  <c r="DN50" i="9"/>
  <c r="DN82" i="9" s="1"/>
  <c r="BE50" i="9"/>
  <c r="BE82" i="9" s="1"/>
  <c r="BE114" i="9" s="1"/>
  <c r="DQ50" i="9"/>
  <c r="BJ50" i="9"/>
  <c r="CP50" i="9"/>
  <c r="CP82" i="9" s="1"/>
  <c r="CP114" i="9" s="1"/>
  <c r="DV50" i="9"/>
  <c r="DV82" i="9" s="1"/>
  <c r="BM50" i="9"/>
  <c r="BM82" i="9" s="1"/>
  <c r="BM114" i="9" s="1"/>
  <c r="CS50" i="9"/>
  <c r="AL50" i="9"/>
  <c r="AL82" i="9" s="1"/>
  <c r="I50" i="9"/>
  <c r="I82" i="9" s="1"/>
  <c r="I114" i="9" s="1"/>
  <c r="AO50" i="9"/>
  <c r="BU50" i="9"/>
  <c r="BU82" i="9" s="1"/>
  <c r="AK40" i="9"/>
  <c r="AK72" i="9" s="1"/>
  <c r="AK104" i="9" s="1"/>
  <c r="M144" i="7"/>
  <c r="Q42" i="9"/>
  <c r="AG42" i="9"/>
  <c r="AG74" i="9" s="1"/>
  <c r="AG106" i="9" s="1"/>
  <c r="AO42" i="9"/>
  <c r="AW42" i="9"/>
  <c r="AW74" i="9" s="1"/>
  <c r="AW106" i="9" s="1"/>
  <c r="BE42" i="9"/>
  <c r="BE74" i="9" s="1"/>
  <c r="BM42" i="9"/>
  <c r="BM74" i="9" s="1"/>
  <c r="BU42" i="9"/>
  <c r="CC42" i="9"/>
  <c r="CC74" i="9" s="1"/>
  <c r="CC106" i="9" s="1"/>
  <c r="CK42" i="9"/>
  <c r="CS42" i="9"/>
  <c r="DA42" i="9"/>
  <c r="DA74" i="9" s="1"/>
  <c r="DA106" i="9" s="1"/>
  <c r="DI42" i="9"/>
  <c r="DQ42" i="9"/>
  <c r="DQ74" i="9" s="1"/>
  <c r="R42" i="9"/>
  <c r="Z42" i="9"/>
  <c r="Z74" i="9" s="1"/>
  <c r="AH42" i="9"/>
  <c r="AH74" i="9" s="1"/>
  <c r="AH106" i="9" s="1"/>
  <c r="AP42" i="9"/>
  <c r="AP74" i="9" s="1"/>
  <c r="AP106" i="9" s="1"/>
  <c r="BF42" i="9"/>
  <c r="BF74" i="9" s="1"/>
  <c r="BF106" i="9" s="1"/>
  <c r="BN42" i="9"/>
  <c r="BN74" i="9" s="1"/>
  <c r="BN106" i="9" s="1"/>
  <c r="BV42" i="9"/>
  <c r="CD42" i="9"/>
  <c r="CD74" i="9" s="1"/>
  <c r="CD106" i="9" s="1"/>
  <c r="CL42" i="9"/>
  <c r="CL74" i="9" s="1"/>
  <c r="DB42" i="9"/>
  <c r="DB74" i="9" s="1"/>
  <c r="DB106" i="9" s="1"/>
  <c r="DJ42" i="9"/>
  <c r="DR42" i="9"/>
  <c r="DR74" i="9" s="1"/>
  <c r="S42" i="9"/>
  <c r="S74" i="9" s="1"/>
  <c r="S106" i="9" s="1"/>
  <c r="AA42" i="9"/>
  <c r="AA74" i="9" s="1"/>
  <c r="AA106" i="9" s="1"/>
  <c r="AI42" i="9"/>
  <c r="AQ42" i="9"/>
  <c r="AY42" i="9"/>
  <c r="AY74" i="9" s="1"/>
  <c r="AY106" i="9" s="1"/>
  <c r="BW42" i="9"/>
  <c r="BW74" i="9" s="1"/>
  <c r="CE42" i="9"/>
  <c r="CE74" i="9" s="1"/>
  <c r="CE106" i="9" s="1"/>
  <c r="CM42" i="9"/>
  <c r="CU42" i="9"/>
  <c r="CU74" i="9" s="1"/>
  <c r="CU106" i="9" s="1"/>
  <c r="DC42" i="9"/>
  <c r="DK42" i="9"/>
  <c r="DK74" i="9" s="1"/>
  <c r="L42" i="9"/>
  <c r="L74" i="9" s="1"/>
  <c r="L106" i="9" s="1"/>
  <c r="AB42" i="9"/>
  <c r="AJ42" i="9"/>
  <c r="AJ74" i="9" s="1"/>
  <c r="AJ106" i="9" s="1"/>
  <c r="AR42" i="9"/>
  <c r="AR74" i="9" s="1"/>
  <c r="AR106" i="9" s="1"/>
  <c r="AZ42" i="9"/>
  <c r="BH42" i="9"/>
  <c r="BH74" i="9" s="1"/>
  <c r="BP42" i="9"/>
  <c r="BX42" i="9"/>
  <c r="BX74" i="9" s="1"/>
  <c r="BX106" i="9" s="1"/>
  <c r="CN42" i="9"/>
  <c r="CV42" i="9"/>
  <c r="CV74" i="9" s="1"/>
  <c r="CV106" i="9" s="1"/>
  <c r="DD42" i="9"/>
  <c r="DL42" i="9"/>
  <c r="DL74" i="9" s="1"/>
  <c r="DT42" i="9"/>
  <c r="M42" i="9"/>
  <c r="U42" i="9"/>
  <c r="AC42" i="9"/>
  <c r="AC74" i="9" s="1"/>
  <c r="AC106" i="9" s="1"/>
  <c r="AK42" i="9"/>
  <c r="AK74" i="9" s="1"/>
  <c r="AK106" i="9" s="1"/>
  <c r="AS42" i="9"/>
  <c r="AS74" i="9" s="1"/>
  <c r="BA42" i="9"/>
  <c r="BA74" i="9" s="1"/>
  <c r="BA106" i="9" s="1"/>
  <c r="BI42" i="9"/>
  <c r="BI74" i="9" s="1"/>
  <c r="BI106" i="9" s="1"/>
  <c r="BQ42" i="9"/>
  <c r="CG42" i="9"/>
  <c r="CO42" i="9"/>
  <c r="CO74" i="9" s="1"/>
  <c r="CO106" i="9" s="1"/>
  <c r="CW42" i="9"/>
  <c r="CW74" i="9" s="1"/>
  <c r="CW106" i="9" s="1"/>
  <c r="DE42" i="9"/>
  <c r="DE74" i="9" s="1"/>
  <c r="DE106" i="9" s="1"/>
  <c r="DM42" i="9"/>
  <c r="DU42" i="9"/>
  <c r="DU74" i="9" s="1"/>
  <c r="N42" i="9"/>
  <c r="N74" i="9" s="1"/>
  <c r="N106" i="9" s="1"/>
  <c r="V42" i="9"/>
  <c r="V74" i="9" s="1"/>
  <c r="V106" i="9" s="1"/>
  <c r="AD42" i="9"/>
  <c r="AL42" i="9"/>
  <c r="AL74" i="9" s="1"/>
  <c r="AL106" i="9" s="1"/>
  <c r="BJ42" i="9"/>
  <c r="BJ74" i="9" s="1"/>
  <c r="BJ106" i="9" s="1"/>
  <c r="BR42" i="9"/>
  <c r="BZ42" i="9"/>
  <c r="CH42" i="9"/>
  <c r="CH74" i="9" s="1"/>
  <c r="CH106" i="9" s="1"/>
  <c r="DF42" i="9"/>
  <c r="DF74" i="9" s="1"/>
  <c r="DF106" i="9" s="1"/>
  <c r="DV42" i="9"/>
  <c r="DV74" i="9" s="1"/>
  <c r="DV106" i="9" s="1"/>
  <c r="W42" i="9"/>
  <c r="AM42" i="9"/>
  <c r="AM74" i="9" s="1"/>
  <c r="AM106" i="9" s="1"/>
  <c r="AU42" i="9"/>
  <c r="BC42" i="9"/>
  <c r="BC74" i="9" s="1"/>
  <c r="BC106" i="9" s="1"/>
  <c r="BS42" i="9"/>
  <c r="BS74" i="9" s="1"/>
  <c r="CA42" i="9"/>
  <c r="CI42" i="9"/>
  <c r="CI74" i="9" s="1"/>
  <c r="CI106" i="9" s="1"/>
  <c r="CQ42" i="9"/>
  <c r="CY42" i="9"/>
  <c r="CY74" i="9" s="1"/>
  <c r="CY106" i="9" s="1"/>
  <c r="DG42" i="9"/>
  <c r="DO42" i="9"/>
  <c r="DO74" i="9" s="1"/>
  <c r="DO106" i="9" s="1"/>
  <c r="P42" i="9"/>
  <c r="P74" i="9" s="1"/>
  <c r="P106" i="9" s="1"/>
  <c r="X42" i="9"/>
  <c r="X74" i="9" s="1"/>
  <c r="AF42" i="9"/>
  <c r="AF74" i="9" s="1"/>
  <c r="AF106" i="9" s="1"/>
  <c r="AN42" i="9"/>
  <c r="AN74" i="9" s="1"/>
  <c r="AN106" i="9" s="1"/>
  <c r="AV42" i="9"/>
  <c r="BD42" i="9"/>
  <c r="BD74" i="9" s="1"/>
  <c r="BL42" i="9"/>
  <c r="BL74" i="9" s="1"/>
  <c r="BL106" i="9" s="1"/>
  <c r="CR42" i="9"/>
  <c r="CR74" i="9" s="1"/>
  <c r="CR106" i="9" s="1"/>
  <c r="CZ42" i="9"/>
  <c r="DH42" i="9"/>
  <c r="DP42" i="9"/>
  <c r="DP74" i="9" s="1"/>
  <c r="DP106" i="9" s="1"/>
  <c r="AG63" i="9"/>
  <c r="BU63" i="9"/>
  <c r="DA63" i="9"/>
  <c r="AP63" i="9"/>
  <c r="BN63" i="9"/>
  <c r="BN95" i="9" s="1"/>
  <c r="BN127" i="9" s="1"/>
  <c r="DC63" i="9"/>
  <c r="S63" i="9"/>
  <c r="CM63" i="9"/>
  <c r="BH63" i="9"/>
  <c r="CG63" i="9"/>
  <c r="M63" i="9"/>
  <c r="AT63" i="9"/>
  <c r="AU63" i="9"/>
  <c r="CQ63" i="9"/>
  <c r="CJ63" i="9"/>
  <c r="AE55" i="9"/>
  <c r="AF55" i="9"/>
  <c r="BC55" i="9"/>
  <c r="BL55" i="9"/>
  <c r="CQ55" i="9"/>
  <c r="CY55" i="9"/>
  <c r="P55" i="9"/>
  <c r="X55" i="9"/>
  <c r="CB55" i="9"/>
  <c r="CR55" i="9"/>
  <c r="DP55" i="9"/>
  <c r="I55" i="9"/>
  <c r="Y55" i="9"/>
  <c r="AG55" i="9"/>
  <c r="BE55" i="9"/>
  <c r="BN55" i="9"/>
  <c r="CS55" i="9"/>
  <c r="DA55" i="9"/>
  <c r="DA87" i="9" s="1"/>
  <c r="DA119" i="9" s="1"/>
  <c r="Z55" i="9"/>
  <c r="AH55" i="9"/>
  <c r="BG55" i="9"/>
  <c r="CD55" i="9"/>
  <c r="DJ55" i="9"/>
  <c r="L55" i="9"/>
  <c r="AJ55" i="9"/>
  <c r="AR55" i="9"/>
  <c r="BX55" i="9"/>
  <c r="CF55" i="9"/>
  <c r="CW55" i="9"/>
  <c r="DD55" i="9"/>
  <c r="U55" i="9"/>
  <c r="AK55" i="9"/>
  <c r="BI55" i="9"/>
  <c r="BQ55" i="9"/>
  <c r="DE55" i="9"/>
  <c r="DF55" i="9"/>
  <c r="CM55" i="9"/>
  <c r="DS55" i="9"/>
  <c r="AI55" i="9"/>
  <c r="CU55" i="9"/>
  <c r="BW55" i="9"/>
  <c r="DC55" i="9"/>
  <c r="S55" i="9"/>
  <c r="AY55" i="9"/>
  <c r="DN55" i="9"/>
  <c r="W47" i="9"/>
  <c r="AU47" i="9"/>
  <c r="BC47" i="9"/>
  <c r="CA47" i="9"/>
  <c r="CI47" i="9"/>
  <c r="DO47" i="9"/>
  <c r="I47" i="9"/>
  <c r="AV47" i="9"/>
  <c r="BD47" i="9"/>
  <c r="CR47" i="9"/>
  <c r="CZ47" i="9"/>
  <c r="Q47" i="9"/>
  <c r="AG47" i="9"/>
  <c r="AG79" i="9" s="1"/>
  <c r="AG111" i="9" s="1"/>
  <c r="BE47" i="9"/>
  <c r="BM47" i="9"/>
  <c r="CS47" i="9"/>
  <c r="DA47" i="9"/>
  <c r="R47" i="9"/>
  <c r="AP47" i="9"/>
  <c r="BV47" i="9"/>
  <c r="CD47" i="9"/>
  <c r="DJ47" i="9"/>
  <c r="DR47" i="9"/>
  <c r="AJ47" i="9"/>
  <c r="AZ47" i="9"/>
  <c r="CF47" i="9"/>
  <c r="CG47" i="9"/>
  <c r="DD47" i="9"/>
  <c r="DL47" i="9"/>
  <c r="AC47" i="9"/>
  <c r="AS47" i="9"/>
  <c r="BY47" i="9"/>
  <c r="CH47" i="9"/>
  <c r="DU47" i="9"/>
  <c r="S47" i="9"/>
  <c r="V47" i="9"/>
  <c r="DN47" i="9"/>
  <c r="DN79" i="9" s="1"/>
  <c r="CM47" i="9"/>
  <c r="DS47" i="9"/>
  <c r="DV47" i="9"/>
  <c r="AI47" i="9"/>
  <c r="CX47" i="9"/>
  <c r="AQ47" i="9"/>
  <c r="AT47" i="9"/>
  <c r="BZ47" i="9"/>
  <c r="H42" i="9"/>
  <c r="H74" i="9" s="1"/>
  <c r="H106" i="9" s="1"/>
  <c r="R37" i="9"/>
  <c r="R7" i="11" s="1"/>
  <c r="BB39" i="9"/>
  <c r="CL39" i="9"/>
  <c r="CE39" i="9"/>
  <c r="DE39" i="9"/>
  <c r="CZ39" i="9"/>
  <c r="O68" i="9"/>
  <c r="O100" i="9" s="1"/>
  <c r="O132" i="9" s="1"/>
  <c r="AE68" i="9"/>
  <c r="AE100" i="9" s="1"/>
  <c r="AE132" i="9" s="1"/>
  <c r="AM68" i="9"/>
  <c r="AM100" i="9" s="1"/>
  <c r="AM132" i="9" s="1"/>
  <c r="AU68" i="9"/>
  <c r="AU100" i="9" s="1"/>
  <c r="AU132" i="9" s="1"/>
  <c r="BK68" i="9"/>
  <c r="BK100" i="9" s="1"/>
  <c r="BK132" i="9" s="1"/>
  <c r="BS68" i="9"/>
  <c r="BT68" i="9"/>
  <c r="CI68" i="9"/>
  <c r="CQ68" i="9"/>
  <c r="CY68" i="9"/>
  <c r="DO68" i="9"/>
  <c r="H68" i="9"/>
  <c r="H100" i="9" s="1"/>
  <c r="H132" i="9" s="1"/>
  <c r="P68" i="9"/>
  <c r="P100" i="9" s="1"/>
  <c r="P132" i="9" s="1"/>
  <c r="AF68" i="9"/>
  <c r="AN68" i="9"/>
  <c r="AN100" i="9" s="1"/>
  <c r="AN132" i="9" s="1"/>
  <c r="AO68" i="9"/>
  <c r="BD68" i="9"/>
  <c r="BL68" i="9"/>
  <c r="BU68" i="9"/>
  <c r="CC68" i="9"/>
  <c r="CJ68" i="9"/>
  <c r="CR68" i="9"/>
  <c r="CR100" i="9" s="1"/>
  <c r="CR132" i="9" s="1"/>
  <c r="DH68" i="9"/>
  <c r="DP68" i="9"/>
  <c r="DQ68" i="9"/>
  <c r="Q68" i="9"/>
  <c r="Q100" i="9" s="1"/>
  <c r="Q132" i="9" s="1"/>
  <c r="R68" i="9"/>
  <c r="Y68" i="9"/>
  <c r="AG68" i="9"/>
  <c r="AW68" i="9"/>
  <c r="AW100" i="9" s="1"/>
  <c r="AW132" i="9" s="1"/>
  <c r="AX68" i="9"/>
  <c r="BF68" i="9"/>
  <c r="BM68" i="9"/>
  <c r="BM100" i="9" s="1"/>
  <c r="BM132" i="9" s="1"/>
  <c r="BN68" i="9"/>
  <c r="CL68" i="9"/>
  <c r="CS68" i="9"/>
  <c r="CT68" i="9"/>
  <c r="DI68" i="9"/>
  <c r="J68" i="9"/>
  <c r="J100" i="9" s="1"/>
  <c r="J132" i="9" s="1"/>
  <c r="AH68" i="9"/>
  <c r="BV68" i="9"/>
  <c r="BV100" i="9" s="1"/>
  <c r="BV132" i="9" s="1"/>
  <c r="CD68" i="9"/>
  <c r="CM68" i="9"/>
  <c r="DJ68" i="9"/>
  <c r="DR68" i="9"/>
  <c r="DR100" i="9" s="1"/>
  <c r="DR132" i="9" s="1"/>
  <c r="L68" i="9"/>
  <c r="AB68" i="9"/>
  <c r="AB100" i="9" s="1"/>
  <c r="AB132" i="9" s="1"/>
  <c r="AJ68" i="9"/>
  <c r="AJ100" i="9" s="1"/>
  <c r="AJ132" i="9" s="1"/>
  <c r="AR68" i="9"/>
  <c r="AR100" i="9" s="1"/>
  <c r="AR132" i="9" s="1"/>
  <c r="BH68" i="9"/>
  <c r="BI68" i="9"/>
  <c r="BP68" i="9"/>
  <c r="BX68" i="9"/>
  <c r="BX100" i="9" s="1"/>
  <c r="BX132" i="9" s="1"/>
  <c r="CF68" i="9"/>
  <c r="CF100" i="9" s="1"/>
  <c r="CF132" i="9" s="1"/>
  <c r="CN68" i="9"/>
  <c r="DD68" i="9"/>
  <c r="DD100" i="9" s="1"/>
  <c r="DD132" i="9" s="1"/>
  <c r="DL68" i="9"/>
  <c r="DT68" i="9"/>
  <c r="M68" i="9"/>
  <c r="M100" i="9" s="1"/>
  <c r="M132" i="9" s="1"/>
  <c r="U68" i="9"/>
  <c r="U100" i="9" s="1"/>
  <c r="U132" i="9" s="1"/>
  <c r="AC68" i="9"/>
  <c r="AC100" i="9" s="1"/>
  <c r="AC132" i="9" s="1"/>
  <c r="AS68" i="9"/>
  <c r="AS100" i="9" s="1"/>
  <c r="AS132" i="9" s="1"/>
  <c r="BA68" i="9"/>
  <c r="BJ68" i="9"/>
  <c r="BY68" i="9"/>
  <c r="BY100" i="9" s="1"/>
  <c r="BY132" i="9" s="1"/>
  <c r="BZ68" i="9"/>
  <c r="CG68" i="9"/>
  <c r="CG100" i="9" s="1"/>
  <c r="CW68" i="9"/>
  <c r="DE68" i="9"/>
  <c r="DM68" i="9"/>
  <c r="DV68" i="9"/>
  <c r="N68" i="9"/>
  <c r="N100" i="9" s="1"/>
  <c r="N132" i="9" s="1"/>
  <c r="AT68" i="9"/>
  <c r="AT100" i="9" s="1"/>
  <c r="AT132" i="9" s="1"/>
  <c r="S68" i="9"/>
  <c r="AY68" i="9"/>
  <c r="AY100" i="9" s="1"/>
  <c r="AY132" i="9" s="1"/>
  <c r="CE68" i="9"/>
  <c r="V68" i="9"/>
  <c r="BB68" i="9"/>
  <c r="CH68" i="9"/>
  <c r="AA68" i="9"/>
  <c r="BG68" i="9"/>
  <c r="DS68" i="9"/>
  <c r="CP68" i="9"/>
  <c r="CP100" i="9" s="1"/>
  <c r="CP132" i="9" s="1"/>
  <c r="AI68" i="9"/>
  <c r="AI100" i="9" s="1"/>
  <c r="AI132" i="9" s="1"/>
  <c r="BO68" i="9"/>
  <c r="BO100" i="9" s="1"/>
  <c r="BO132" i="9" s="1"/>
  <c r="AL68" i="9"/>
  <c r="CX68" i="9"/>
  <c r="CX100" i="9" s="1"/>
  <c r="CX132" i="9" s="1"/>
  <c r="BB60" i="9"/>
  <c r="CH60" i="9"/>
  <c r="CI60" i="9"/>
  <c r="DH60" i="9"/>
  <c r="AN60" i="9"/>
  <c r="AN92" i="9" s="1"/>
  <c r="AN124" i="9" s="1"/>
  <c r="Y60" i="9"/>
  <c r="DJ60" i="9"/>
  <c r="AR60" i="9"/>
  <c r="CM60" i="9"/>
  <c r="CM92" i="9" s="1"/>
  <c r="CM124" i="9" s="1"/>
  <c r="T60" i="9"/>
  <c r="BH60" i="9"/>
  <c r="BH92" i="9" s="1"/>
  <c r="BH124" i="9" s="1"/>
  <c r="BQ60" i="9"/>
  <c r="DE60" i="9"/>
  <c r="DE92" i="9" s="1"/>
  <c r="DE124" i="9" s="1"/>
  <c r="T52" i="9"/>
  <c r="T84" i="9" s="1"/>
  <c r="T116" i="9" s="1"/>
  <c r="AB52" i="9"/>
  <c r="AB84" i="9" s="1"/>
  <c r="AB116" i="9" s="1"/>
  <c r="AJ52" i="9"/>
  <c r="AZ52" i="9"/>
  <c r="AZ84" i="9" s="1"/>
  <c r="BA52" i="9"/>
  <c r="BA84" i="9" s="1"/>
  <c r="BH52" i="9"/>
  <c r="BH84" i="9" s="1"/>
  <c r="BH116" i="9" s="1"/>
  <c r="BQ52" i="9"/>
  <c r="BQ84" i="9" s="1"/>
  <c r="BQ116" i="9" s="1"/>
  <c r="BX52" i="9"/>
  <c r="BX84" i="9" s="1"/>
  <c r="BX116" i="9" s="1"/>
  <c r="BY52" i="9"/>
  <c r="CN52" i="9"/>
  <c r="CN84" i="9" s="1"/>
  <c r="CN116" i="9" s="1"/>
  <c r="CO52" i="9"/>
  <c r="CO84" i="9" s="1"/>
  <c r="CO116" i="9" s="1"/>
  <c r="CV52" i="9"/>
  <c r="CV84" i="9" s="1"/>
  <c r="CV116" i="9" s="1"/>
  <c r="DL52" i="9"/>
  <c r="DT52" i="9"/>
  <c r="M52" i="9"/>
  <c r="M84" i="9" s="1"/>
  <c r="M116" i="9" s="1"/>
  <c r="U52" i="9"/>
  <c r="U84" i="9" s="1"/>
  <c r="U116" i="9" s="1"/>
  <c r="AC52" i="9"/>
  <c r="AC84" i="9" s="1"/>
  <c r="AC116" i="9" s="1"/>
  <c r="AK52" i="9"/>
  <c r="AK84" i="9" s="1"/>
  <c r="AK116" i="9" s="1"/>
  <c r="BI52" i="9"/>
  <c r="CG52" i="9"/>
  <c r="CG84" i="9" s="1"/>
  <c r="CP52" i="9"/>
  <c r="CP84" i="9" s="1"/>
  <c r="CP116" i="9" s="1"/>
  <c r="DE52" i="9"/>
  <c r="DM52" i="9"/>
  <c r="DM84" i="9" s="1"/>
  <c r="DM116" i="9" s="1"/>
  <c r="DU52" i="9"/>
  <c r="V52" i="9"/>
  <c r="AD52" i="9"/>
  <c r="AD84" i="9" s="1"/>
  <c r="AD116" i="9" s="1"/>
  <c r="AE52" i="9"/>
  <c r="AT52" i="9"/>
  <c r="AT84" i="9" s="1"/>
  <c r="AT116" i="9" s="1"/>
  <c r="BB52" i="9"/>
  <c r="BJ52" i="9"/>
  <c r="BS52" i="9"/>
  <c r="BS84" i="9" s="1"/>
  <c r="BZ52" i="9"/>
  <c r="BZ84" i="9" s="1"/>
  <c r="BZ116" i="9" s="1"/>
  <c r="CA52" i="9"/>
  <c r="CX52" i="9"/>
  <c r="DF52" i="9"/>
  <c r="DF84" i="9" s="1"/>
  <c r="DF116" i="9" s="1"/>
  <c r="DG52" i="9"/>
  <c r="DG84" i="9" s="1"/>
  <c r="O52" i="9"/>
  <c r="O84" i="9" s="1"/>
  <c r="O116" i="9" s="1"/>
  <c r="W52" i="9"/>
  <c r="W84" i="9" s="1"/>
  <c r="W116" i="9" s="1"/>
  <c r="X52" i="9"/>
  <c r="X84" i="9" s="1"/>
  <c r="X116" i="9" s="1"/>
  <c r="AM52" i="9"/>
  <c r="AU52" i="9"/>
  <c r="AU84" i="9" s="1"/>
  <c r="AU116" i="9" s="1"/>
  <c r="BC52" i="9"/>
  <c r="BC84" i="9" s="1"/>
  <c r="BC116" i="9" s="1"/>
  <c r="BT52" i="9"/>
  <c r="BT84" i="9" s="1"/>
  <c r="CB52" i="9"/>
  <c r="CB84" i="9" s="1"/>
  <c r="CI52" i="9"/>
  <c r="CR52" i="9"/>
  <c r="CR84" i="9" s="1"/>
  <c r="CR116" i="9" s="1"/>
  <c r="CY52" i="9"/>
  <c r="DH52" i="9"/>
  <c r="DH84" i="9" s="1"/>
  <c r="DH116" i="9" s="1"/>
  <c r="I52" i="9"/>
  <c r="Q52" i="9"/>
  <c r="Q84" i="9" s="1"/>
  <c r="R52" i="9"/>
  <c r="AG52" i="9"/>
  <c r="AG84" i="9" s="1"/>
  <c r="AG116" i="9" s="1"/>
  <c r="AH52" i="9"/>
  <c r="AH84" i="9" s="1"/>
  <c r="AH116" i="9" s="1"/>
  <c r="AO52" i="9"/>
  <c r="AO84" i="9" s="1"/>
  <c r="AO116" i="9" s="1"/>
  <c r="AW52" i="9"/>
  <c r="AW84" i="9" s="1"/>
  <c r="AW116" i="9" s="1"/>
  <c r="BE52" i="9"/>
  <c r="BE84" i="9" s="1"/>
  <c r="BE116" i="9" s="1"/>
  <c r="BF52" i="9"/>
  <c r="BF84" i="9" s="1"/>
  <c r="BF116" i="9" s="1"/>
  <c r="BU52" i="9"/>
  <c r="BU84" i="9" s="1"/>
  <c r="BU116" i="9" s="1"/>
  <c r="BV52" i="9"/>
  <c r="BV84" i="9" s="1"/>
  <c r="CC52" i="9"/>
  <c r="CS52" i="9"/>
  <c r="CS84" i="9" s="1"/>
  <c r="CS116" i="9" s="1"/>
  <c r="CT52" i="9"/>
  <c r="DA52" i="9"/>
  <c r="DA84" i="9" s="1"/>
  <c r="DI52" i="9"/>
  <c r="DI84" i="9" s="1"/>
  <c r="DI116" i="9" s="1"/>
  <c r="DQ52" i="9"/>
  <c r="DQ84" i="9" s="1"/>
  <c r="DQ116" i="9" s="1"/>
  <c r="DR52" i="9"/>
  <c r="DR84" i="9" s="1"/>
  <c r="J52" i="9"/>
  <c r="J84" i="9" s="1"/>
  <c r="J116" i="9" s="1"/>
  <c r="S52" i="9"/>
  <c r="S84" i="9" s="1"/>
  <c r="Z52" i="9"/>
  <c r="Z84" i="9" s="1"/>
  <c r="Z116" i="9" s="1"/>
  <c r="AQ52" i="9"/>
  <c r="AX52" i="9"/>
  <c r="AX84" i="9" s="1"/>
  <c r="AX116" i="9" s="1"/>
  <c r="AY52" i="9"/>
  <c r="AY84" i="9" s="1"/>
  <c r="BN52" i="9"/>
  <c r="BN84" i="9" s="1"/>
  <c r="BN116" i="9" s="1"/>
  <c r="BW52" i="9"/>
  <c r="BW84" i="9" s="1"/>
  <c r="CD52" i="9"/>
  <c r="CL52" i="9"/>
  <c r="DJ52" i="9"/>
  <c r="DK52" i="9"/>
  <c r="DK84" i="9" s="1"/>
  <c r="DK116" i="9" s="1"/>
  <c r="BL52" i="9"/>
  <c r="BL84" i="9" s="1"/>
  <c r="BL116" i="9" s="1"/>
  <c r="AI52" i="9"/>
  <c r="AI84" i="9" s="1"/>
  <c r="AI116" i="9" s="1"/>
  <c r="BO52" i="9"/>
  <c r="CU52" i="9"/>
  <c r="CU84" i="9" s="1"/>
  <c r="CU116" i="9" s="1"/>
  <c r="H52" i="9"/>
  <c r="H84" i="9" s="1"/>
  <c r="H116" i="9" s="1"/>
  <c r="AN52" i="9"/>
  <c r="AN84" i="9" s="1"/>
  <c r="AN116" i="9" s="1"/>
  <c r="CZ52" i="9"/>
  <c r="CZ84" i="9" s="1"/>
  <c r="CZ116" i="9" s="1"/>
  <c r="K52" i="9"/>
  <c r="K84" i="9" s="1"/>
  <c r="K116" i="9" s="1"/>
  <c r="DC52" i="9"/>
  <c r="DC84" i="9" s="1"/>
  <c r="DC116" i="9" s="1"/>
  <c r="P52" i="9"/>
  <c r="P84" i="9" s="1"/>
  <c r="P116" i="9" s="1"/>
  <c r="AV52" i="9"/>
  <c r="CE52" i="9"/>
  <c r="BD52" i="9"/>
  <c r="CJ52" i="9"/>
  <c r="CJ84" i="9" s="1"/>
  <c r="CJ116" i="9" s="1"/>
  <c r="DP52" i="9"/>
  <c r="G52" i="9"/>
  <c r="G84" i="9" s="1"/>
  <c r="G116" i="9" s="1"/>
  <c r="AA52" i="9"/>
  <c r="AA84" i="9" s="1"/>
  <c r="AA116" i="9" s="1"/>
  <c r="BG52" i="9"/>
  <c r="CM52" i="9"/>
  <c r="DS52" i="9"/>
  <c r="AQ40" i="9"/>
  <c r="AQ72" i="9" s="1"/>
  <c r="AQ104" i="9" s="1"/>
  <c r="DQ66" i="9"/>
  <c r="DQ98" i="9" s="1"/>
  <c r="CF41" i="9"/>
  <c r="CN41" i="9"/>
  <c r="CV41" i="9"/>
  <c r="DL41" i="9"/>
  <c r="DT41" i="9"/>
  <c r="CG41" i="9"/>
  <c r="CO41" i="9"/>
  <c r="CW41" i="9"/>
  <c r="DE41" i="9"/>
  <c r="DM41" i="9"/>
  <c r="DU41" i="9"/>
  <c r="CH41" i="9"/>
  <c r="CP41" i="9"/>
  <c r="CX41" i="9"/>
  <c r="DF41" i="9"/>
  <c r="DN41" i="9"/>
  <c r="DV41" i="9"/>
  <c r="CI41" i="9"/>
  <c r="CQ41" i="9"/>
  <c r="CY41" i="9"/>
  <c r="DG41" i="9"/>
  <c r="DO41" i="9"/>
  <c r="H41" i="9"/>
  <c r="CJ41" i="9"/>
  <c r="CR41" i="9"/>
  <c r="DH41" i="9"/>
  <c r="DP41" i="9"/>
  <c r="V41" i="9"/>
  <c r="CK41" i="9"/>
  <c r="CS41" i="9"/>
  <c r="DA41" i="9"/>
  <c r="DQ41" i="9"/>
  <c r="CD41" i="9"/>
  <c r="CL41" i="9"/>
  <c r="CT41" i="9"/>
  <c r="DB41" i="9"/>
  <c r="DJ41" i="9"/>
  <c r="CE41" i="9"/>
  <c r="CM41" i="9"/>
  <c r="CU41" i="9"/>
  <c r="DC41" i="9"/>
  <c r="DK41" i="9"/>
  <c r="DS41" i="9"/>
  <c r="K65" i="9"/>
  <c r="L65" i="9"/>
  <c r="S65" i="9"/>
  <c r="AA65" i="9"/>
  <c r="AI65" i="9"/>
  <c r="AJ65" i="9"/>
  <c r="AQ65" i="9"/>
  <c r="AY65" i="9"/>
  <c r="AZ65" i="9"/>
  <c r="BG65" i="9"/>
  <c r="BH65" i="9"/>
  <c r="BO65" i="9"/>
  <c r="BP65" i="9"/>
  <c r="BW65" i="9"/>
  <c r="BX65" i="9"/>
  <c r="T65" i="9"/>
  <c r="AB65" i="9"/>
  <c r="AC65" i="9"/>
  <c r="AR65" i="9"/>
  <c r="AS65" i="9"/>
  <c r="BA65" i="9"/>
  <c r="CF65" i="9"/>
  <c r="CN65" i="9"/>
  <c r="CO65" i="9"/>
  <c r="CV65" i="9"/>
  <c r="CW65" i="9"/>
  <c r="DD65" i="9"/>
  <c r="DL65" i="9"/>
  <c r="DM65" i="9"/>
  <c r="DT65" i="9"/>
  <c r="M65" i="9"/>
  <c r="N65" i="9"/>
  <c r="U65" i="9"/>
  <c r="AK65" i="9"/>
  <c r="AL65" i="9"/>
  <c r="AT65" i="9"/>
  <c r="BI65" i="9"/>
  <c r="BJ65" i="9"/>
  <c r="BQ65" i="9"/>
  <c r="BY65" i="9"/>
  <c r="BZ65" i="9"/>
  <c r="CG65" i="9"/>
  <c r="CH65" i="9"/>
  <c r="CP65" i="9"/>
  <c r="CX65" i="9"/>
  <c r="DE65" i="9"/>
  <c r="DN65" i="9"/>
  <c r="DU65" i="9"/>
  <c r="V65" i="9"/>
  <c r="AD65" i="9"/>
  <c r="AE65" i="9"/>
  <c r="BB65" i="9"/>
  <c r="BC65" i="9"/>
  <c r="BR65" i="9"/>
  <c r="BS65" i="9"/>
  <c r="CA65" i="9"/>
  <c r="DF65" i="9"/>
  <c r="DV65" i="9"/>
  <c r="H65" i="9"/>
  <c r="O65" i="9"/>
  <c r="W65" i="9"/>
  <c r="AM65" i="9"/>
  <c r="AU65" i="9"/>
  <c r="BD65" i="9"/>
  <c r="BK65" i="9"/>
  <c r="BT65" i="9"/>
  <c r="CI65" i="9"/>
  <c r="CQ65" i="9"/>
  <c r="CR65" i="9"/>
  <c r="CY65" i="9"/>
  <c r="DG65" i="9"/>
  <c r="DO65" i="9"/>
  <c r="P65" i="9"/>
  <c r="X65" i="9"/>
  <c r="AF65" i="9"/>
  <c r="AN65" i="9"/>
  <c r="AV65" i="9"/>
  <c r="BL65" i="9"/>
  <c r="I65" i="9"/>
  <c r="Q65" i="9"/>
  <c r="R65" i="9"/>
  <c r="Y65" i="9"/>
  <c r="AG65" i="9"/>
  <c r="AO65" i="9"/>
  <c r="AW65" i="9"/>
  <c r="AX65" i="9"/>
  <c r="BE65" i="9"/>
  <c r="BM65" i="9"/>
  <c r="BN65" i="9"/>
  <c r="BU65" i="9"/>
  <c r="CC65" i="9"/>
  <c r="CD65" i="9"/>
  <c r="CK65" i="9"/>
  <c r="CL65" i="9"/>
  <c r="CS65" i="9"/>
  <c r="DA65" i="9"/>
  <c r="DI65" i="9"/>
  <c r="DJ65" i="9"/>
  <c r="DQ65" i="9"/>
  <c r="J65" i="9"/>
  <c r="Z65" i="9"/>
  <c r="AH65" i="9"/>
  <c r="AP65" i="9"/>
  <c r="BF65" i="9"/>
  <c r="BV65" i="9"/>
  <c r="CT65" i="9"/>
  <c r="DB65" i="9"/>
  <c r="DC65" i="9"/>
  <c r="DR65" i="9"/>
  <c r="DS65" i="9"/>
  <c r="CE65" i="9"/>
  <c r="DK65" i="9"/>
  <c r="CJ65" i="9"/>
  <c r="DP65" i="9"/>
  <c r="CM65" i="9"/>
  <c r="CU65" i="9"/>
  <c r="CZ65" i="9"/>
  <c r="R57" i="9"/>
  <c r="R89" i="9" s="1"/>
  <c r="R121" i="9" s="1"/>
  <c r="Z57" i="9"/>
  <c r="AX57" i="9"/>
  <c r="BF57" i="9"/>
  <c r="CD57" i="9"/>
  <c r="CD89" i="9" s="1"/>
  <c r="CD121" i="9" s="1"/>
  <c r="CL57" i="9"/>
  <c r="DB57" i="9"/>
  <c r="DJ57" i="9"/>
  <c r="V57" i="9"/>
  <c r="V89" i="9" s="1"/>
  <c r="V121" i="9" s="1"/>
  <c r="AD57" i="9"/>
  <c r="BB57" i="9"/>
  <c r="BJ57" i="9"/>
  <c r="BZ57" i="9"/>
  <c r="BZ89" i="9" s="1"/>
  <c r="BZ121" i="9" s="1"/>
  <c r="CH57" i="9"/>
  <c r="DF57" i="9"/>
  <c r="DN57" i="9"/>
  <c r="AK57" i="9"/>
  <c r="AK89" i="9" s="1"/>
  <c r="AK121" i="9" s="1"/>
  <c r="AV57" i="9"/>
  <c r="CB57" i="9"/>
  <c r="CW57" i="9"/>
  <c r="Q57" i="9"/>
  <c r="Q89" i="9" s="1"/>
  <c r="Q121" i="9" s="1"/>
  <c r="AB57" i="9"/>
  <c r="BH57" i="9"/>
  <c r="CC57" i="9"/>
  <c r="DI57" i="9"/>
  <c r="DI89" i="9" s="1"/>
  <c r="DI121" i="9" s="1"/>
  <c r="DT57" i="9"/>
  <c r="AN57" i="9"/>
  <c r="AY57" i="9"/>
  <c r="CE57" i="9"/>
  <c r="CE89" i="9" s="1"/>
  <c r="CE121" i="9" s="1"/>
  <c r="CO57" i="9"/>
  <c r="DU57" i="9"/>
  <c r="H57" i="9"/>
  <c r="AO57" i="9"/>
  <c r="AO89" i="9" s="1"/>
  <c r="AO121" i="9" s="1"/>
  <c r="AZ57" i="9"/>
  <c r="CF57" i="9"/>
  <c r="CQ57" i="9"/>
  <c r="DV57" i="9"/>
  <c r="DV89" i="9" s="1"/>
  <c r="DV121" i="9" s="1"/>
  <c r="G57" i="9"/>
  <c r="AF57" i="9"/>
  <c r="AQ57" i="9"/>
  <c r="BW57" i="9"/>
  <c r="BW89" i="9" s="1"/>
  <c r="BW121" i="9" s="1"/>
  <c r="CG57" i="9"/>
  <c r="DM57" i="9"/>
  <c r="AG57" i="9"/>
  <c r="AG89" i="9" s="1"/>
  <c r="AG121" i="9" s="1"/>
  <c r="AR57" i="9"/>
  <c r="BX57" i="9"/>
  <c r="CI57" i="9"/>
  <c r="DO57" i="9"/>
  <c r="DO89" i="9" s="1"/>
  <c r="DO121" i="9" s="1"/>
  <c r="M57" i="9"/>
  <c r="AS57" i="9"/>
  <c r="BD57" i="9"/>
  <c r="CJ57" i="9"/>
  <c r="CJ89" i="9" s="1"/>
  <c r="CJ121" i="9" s="1"/>
  <c r="CU57" i="9"/>
  <c r="O57" i="9"/>
  <c r="Y57" i="9"/>
  <c r="BE57" i="9"/>
  <c r="BE89" i="9" s="1"/>
  <c r="BE121" i="9" s="1"/>
  <c r="BP57" i="9"/>
  <c r="CV57" i="9"/>
  <c r="DG57" i="9"/>
  <c r="G54" i="9"/>
  <c r="G86" i="9" s="1"/>
  <c r="I49" i="9"/>
  <c r="Q49" i="9"/>
  <c r="AO49" i="9"/>
  <c r="AW49" i="9"/>
  <c r="AW81" i="9" s="1"/>
  <c r="AW113" i="9" s="1"/>
  <c r="BM49" i="9"/>
  <c r="BU49" i="9"/>
  <c r="CS49" i="9"/>
  <c r="DA49" i="9"/>
  <c r="J49" i="9"/>
  <c r="R49" i="9"/>
  <c r="AP49" i="9"/>
  <c r="AX49" i="9"/>
  <c r="BV49" i="9"/>
  <c r="CD49" i="9"/>
  <c r="DB49" i="9"/>
  <c r="DJ49" i="9"/>
  <c r="S49" i="9"/>
  <c r="AA49" i="9"/>
  <c r="AY49" i="9"/>
  <c r="BG49" i="9"/>
  <c r="CE49" i="9"/>
  <c r="CM49" i="9"/>
  <c r="DK49" i="9"/>
  <c r="DS49" i="9"/>
  <c r="AB49" i="9"/>
  <c r="AJ49" i="9"/>
  <c r="BH49" i="9"/>
  <c r="BP49" i="9"/>
  <c r="CV49" i="9"/>
  <c r="DD49" i="9"/>
  <c r="N49" i="9"/>
  <c r="V49" i="9"/>
  <c r="AT49" i="9"/>
  <c r="BB49" i="9"/>
  <c r="BZ49" i="9"/>
  <c r="CH49" i="9"/>
  <c r="CX49" i="9"/>
  <c r="DF49" i="9"/>
  <c r="O49" i="9"/>
  <c r="W49" i="9"/>
  <c r="AU49" i="9"/>
  <c r="BC49" i="9"/>
  <c r="CA49" i="9"/>
  <c r="CI49" i="9"/>
  <c r="DO49" i="9"/>
  <c r="AK49" i="9"/>
  <c r="H49" i="9"/>
  <c r="AN49" i="9"/>
  <c r="M49" i="9"/>
  <c r="AS49" i="9"/>
  <c r="P49" i="9"/>
  <c r="AV49" i="9"/>
  <c r="AV81" i="9" s="1"/>
  <c r="AV113" i="9" s="1"/>
  <c r="G49" i="9"/>
  <c r="U49" i="9"/>
  <c r="DM49" i="9"/>
  <c r="X49" i="9"/>
  <c r="DP49" i="9"/>
  <c r="AC49" i="9"/>
  <c r="DU49" i="9"/>
  <c r="AF49" i="9"/>
  <c r="AJ41" i="9"/>
  <c r="AB41" i="9"/>
  <c r="P39" i="9"/>
  <c r="AT39" i="9"/>
  <c r="AL39" i="9"/>
  <c r="DC68" i="9"/>
  <c r="CK66" i="9"/>
  <c r="R144" i="7"/>
  <c r="J144" i="7"/>
  <c r="AI67" i="9"/>
  <c r="G67" i="9"/>
  <c r="H62" i="9"/>
  <c r="P62" i="9"/>
  <c r="X62" i="9"/>
  <c r="AF62" i="9"/>
  <c r="AN62" i="9"/>
  <c r="AV62" i="9"/>
  <c r="AW62" i="9"/>
  <c r="BD62" i="9"/>
  <c r="BD94" i="9" s="1"/>
  <c r="BD126" i="9" s="1"/>
  <c r="BL62" i="9"/>
  <c r="BT62" i="9"/>
  <c r="CB62" i="9"/>
  <c r="CB94" i="9" s="1"/>
  <c r="CB126" i="9" s="1"/>
  <c r="CJ62" i="9"/>
  <c r="CK62" i="9"/>
  <c r="CR62" i="9"/>
  <c r="CZ62" i="9"/>
  <c r="DH62" i="9"/>
  <c r="DI62" i="9"/>
  <c r="DI94" i="9" s="1"/>
  <c r="DP62" i="9"/>
  <c r="I62" i="9"/>
  <c r="Q62" i="9"/>
  <c r="Y62" i="9"/>
  <c r="AG62" i="9"/>
  <c r="AO62" i="9"/>
  <c r="AO94" i="9" s="1"/>
  <c r="AO126" i="9" s="1"/>
  <c r="BE62" i="9"/>
  <c r="BF62" i="9"/>
  <c r="BM62" i="9"/>
  <c r="BU62" i="9"/>
  <c r="CC62" i="9"/>
  <c r="CC94" i="9" s="1"/>
  <c r="CC126" i="9" s="1"/>
  <c r="CS62" i="9"/>
  <c r="DA62" i="9"/>
  <c r="DJ62" i="9"/>
  <c r="DQ62" i="9"/>
  <c r="DQ94" i="9" s="1"/>
  <c r="DQ126" i="9" s="1"/>
  <c r="J62" i="9"/>
  <c r="R62" i="9"/>
  <c r="Z62" i="9"/>
  <c r="AH62" i="9"/>
  <c r="AP62" i="9"/>
  <c r="AX62" i="9"/>
  <c r="AX94" i="9" s="1"/>
  <c r="AX126" i="9" s="1"/>
  <c r="BN62" i="9"/>
  <c r="BV62" i="9"/>
  <c r="BV94" i="9" s="1"/>
  <c r="BV126" i="9" s="1"/>
  <c r="CD62" i="9"/>
  <c r="CD94" i="9" s="1"/>
  <c r="CD126" i="9" s="1"/>
  <c r="CE62" i="9"/>
  <c r="CL62" i="9"/>
  <c r="CT62" i="9"/>
  <c r="DB62" i="9"/>
  <c r="DR62" i="9"/>
  <c r="K62" i="9"/>
  <c r="S62" i="9"/>
  <c r="AA62" i="9"/>
  <c r="AI62" i="9"/>
  <c r="AQ62" i="9"/>
  <c r="AY62" i="9"/>
  <c r="BG62" i="9"/>
  <c r="BG94" i="9" s="1"/>
  <c r="BG126" i="9" s="1"/>
  <c r="BO62" i="9"/>
  <c r="BP62" i="9"/>
  <c r="BW62" i="9"/>
  <c r="BX62" i="9"/>
  <c r="CM62" i="9"/>
  <c r="CM94" i="9" s="1"/>
  <c r="CM126" i="9" s="1"/>
  <c r="CU62" i="9"/>
  <c r="DC62" i="9"/>
  <c r="DD62" i="9"/>
  <c r="DK62" i="9"/>
  <c r="DS62" i="9"/>
  <c r="L62" i="9"/>
  <c r="T62" i="9"/>
  <c r="U62" i="9"/>
  <c r="U94" i="9" s="1"/>
  <c r="U126" i="9" s="1"/>
  <c r="AB62" i="9"/>
  <c r="AJ62" i="9"/>
  <c r="AK62" i="9"/>
  <c r="AR62" i="9"/>
  <c r="AR94" i="9" s="1"/>
  <c r="AR126" i="9" s="1"/>
  <c r="AZ62" i="9"/>
  <c r="BH62" i="9"/>
  <c r="CF62" i="9"/>
  <c r="CF94" i="9" s="1"/>
  <c r="CF126" i="9" s="1"/>
  <c r="CN62" i="9"/>
  <c r="CN94" i="9" s="1"/>
  <c r="CN126" i="9" s="1"/>
  <c r="CV62" i="9"/>
  <c r="CV94" i="9" s="1"/>
  <c r="DL62" i="9"/>
  <c r="DT62" i="9"/>
  <c r="M62" i="9"/>
  <c r="M94" i="9" s="1"/>
  <c r="M126" i="9" s="1"/>
  <c r="AC62" i="9"/>
  <c r="AS62" i="9"/>
  <c r="AT62" i="9"/>
  <c r="BA62" i="9"/>
  <c r="BI62" i="9"/>
  <c r="BQ62" i="9"/>
  <c r="BY62" i="9"/>
  <c r="BY94" i="9" s="1"/>
  <c r="BY126" i="9" s="1"/>
  <c r="CG62" i="9"/>
  <c r="CH62" i="9"/>
  <c r="CO62" i="9"/>
  <c r="CW62" i="9"/>
  <c r="CW94" i="9" s="1"/>
  <c r="CW126" i="9" s="1"/>
  <c r="CX62" i="9"/>
  <c r="DE62" i="9"/>
  <c r="DM62" i="9"/>
  <c r="DU62" i="9"/>
  <c r="N62" i="9"/>
  <c r="N94" i="9" s="1"/>
  <c r="N126" i="9" s="1"/>
  <c r="O62" i="9"/>
  <c r="V62" i="9"/>
  <c r="V94" i="9" s="1"/>
  <c r="V126" i="9" s="1"/>
  <c r="AD62" i="9"/>
  <c r="AE62" i="9"/>
  <c r="AL62" i="9"/>
  <c r="AL94" i="9" s="1"/>
  <c r="AL126" i="9" s="1"/>
  <c r="BB62" i="9"/>
  <c r="BJ62" i="9"/>
  <c r="BR62" i="9"/>
  <c r="BR94" i="9" s="1"/>
  <c r="BR126" i="9" s="1"/>
  <c r="BZ62" i="9"/>
  <c r="CA62" i="9"/>
  <c r="CP62" i="9"/>
  <c r="CP94" i="9" s="1"/>
  <c r="CP126" i="9" s="1"/>
  <c r="DF62" i="9"/>
  <c r="DF94" i="9" s="1"/>
  <c r="DF126" i="9" s="1"/>
  <c r="DG62" i="9"/>
  <c r="DN62" i="9"/>
  <c r="DV62" i="9"/>
  <c r="DV94" i="9" s="1"/>
  <c r="DV126" i="9" s="1"/>
  <c r="W62" i="9"/>
  <c r="W94" i="9" s="1"/>
  <c r="W126" i="9" s="1"/>
  <c r="AM62" i="9"/>
  <c r="AU62" i="9"/>
  <c r="BC62" i="9"/>
  <c r="BC94" i="9" s="1"/>
  <c r="BC126" i="9" s="1"/>
  <c r="BK62" i="9"/>
  <c r="BK94" i="9" s="1"/>
  <c r="BK126" i="9" s="1"/>
  <c r="BS62" i="9"/>
  <c r="CI62" i="9"/>
  <c r="CQ62" i="9"/>
  <c r="CY62" i="9"/>
  <c r="CY94" i="9" s="1"/>
  <c r="CY126" i="9" s="1"/>
  <c r="DO62" i="9"/>
  <c r="G62" i="9"/>
  <c r="N54" i="9"/>
  <c r="V54" i="9"/>
  <c r="AD54" i="9"/>
  <c r="AD86" i="9" s="1"/>
  <c r="AD118" i="9" s="1"/>
  <c r="AE54" i="9"/>
  <c r="AE86" i="9" s="1"/>
  <c r="AE118" i="9" s="1"/>
  <c r="AL54" i="9"/>
  <c r="AL86" i="9" s="1"/>
  <c r="AT54" i="9"/>
  <c r="AT86" i="9" s="1"/>
  <c r="AT118" i="9" s="1"/>
  <c r="BB54" i="9"/>
  <c r="BJ54" i="9"/>
  <c r="BK54" i="9"/>
  <c r="BK86" i="9" s="1"/>
  <c r="BR54" i="9"/>
  <c r="BS54" i="9"/>
  <c r="BS86" i="9" s="1"/>
  <c r="BS118" i="9" s="1"/>
  <c r="BZ54" i="9"/>
  <c r="CH54" i="9"/>
  <c r="CH86" i="9" s="1"/>
  <c r="CH118" i="9" s="1"/>
  <c r="CP54" i="9"/>
  <c r="CX54" i="9"/>
  <c r="DF54" i="9"/>
  <c r="DG54" i="9"/>
  <c r="DG86" i="9" s="1"/>
  <c r="DG118" i="9" s="1"/>
  <c r="DN54" i="9"/>
  <c r="DV54" i="9"/>
  <c r="O54" i="9"/>
  <c r="O86" i="9" s="1"/>
  <c r="O118" i="9" s="1"/>
  <c r="W54" i="9"/>
  <c r="W86" i="9" s="1"/>
  <c r="W118" i="9" s="1"/>
  <c r="X54" i="9"/>
  <c r="X86" i="9" s="1"/>
  <c r="X118" i="9" s="1"/>
  <c r="AF54" i="9"/>
  <c r="AM54" i="9"/>
  <c r="AU54" i="9"/>
  <c r="BC54" i="9"/>
  <c r="BC86" i="9" s="1"/>
  <c r="BC118" i="9" s="1"/>
  <c r="CA54" i="9"/>
  <c r="CA86" i="9" s="1"/>
  <c r="CA118" i="9" s="1"/>
  <c r="CI54" i="9"/>
  <c r="CI86" i="9" s="1"/>
  <c r="CI118" i="9" s="1"/>
  <c r="CQ54" i="9"/>
  <c r="CQ86" i="9" s="1"/>
  <c r="CQ118" i="9" s="1"/>
  <c r="CY54" i="9"/>
  <c r="DO54" i="9"/>
  <c r="H54" i="9"/>
  <c r="H86" i="9" s="1"/>
  <c r="H118" i="9" s="1"/>
  <c r="P54" i="9"/>
  <c r="Y54" i="9"/>
  <c r="AG54" i="9"/>
  <c r="AG86" i="9" s="1"/>
  <c r="AG118" i="9" s="1"/>
  <c r="AN54" i="9"/>
  <c r="AN86" i="9" s="1"/>
  <c r="AN118" i="9" s="1"/>
  <c r="AV54" i="9"/>
  <c r="AV86" i="9" s="1"/>
  <c r="AV118" i="9" s="1"/>
  <c r="BD54" i="9"/>
  <c r="BL54" i="9"/>
  <c r="BT54" i="9"/>
  <c r="BT86" i="9" s="1"/>
  <c r="BT118" i="9" s="1"/>
  <c r="CB54" i="9"/>
  <c r="CB86" i="9" s="1"/>
  <c r="CB118" i="9" s="1"/>
  <c r="CJ54" i="9"/>
  <c r="CJ86" i="9" s="1"/>
  <c r="CJ118" i="9" s="1"/>
  <c r="CR54" i="9"/>
  <c r="CZ54" i="9"/>
  <c r="CZ86" i="9" s="1"/>
  <c r="CZ118" i="9" s="1"/>
  <c r="DH54" i="9"/>
  <c r="DP54" i="9"/>
  <c r="DP86" i="9" s="1"/>
  <c r="DP118" i="9" s="1"/>
  <c r="I54" i="9"/>
  <c r="I86" i="9" s="1"/>
  <c r="I118" i="9" s="1"/>
  <c r="Q54" i="9"/>
  <c r="Q86" i="9" s="1"/>
  <c r="Q118" i="9" s="1"/>
  <c r="AO54" i="9"/>
  <c r="AW54" i="9"/>
  <c r="AW86" i="9" s="1"/>
  <c r="AW118" i="9" s="1"/>
  <c r="BE54" i="9"/>
  <c r="BF54" i="9"/>
  <c r="BF86" i="9" s="1"/>
  <c r="BF118" i="9" s="1"/>
  <c r="BM54" i="9"/>
  <c r="BM86" i="9" s="1"/>
  <c r="BM118" i="9" s="1"/>
  <c r="BU54" i="9"/>
  <c r="BU86" i="9" s="1"/>
  <c r="BU118" i="9" s="1"/>
  <c r="CC54" i="9"/>
  <c r="CC86" i="9" s="1"/>
  <c r="CC118" i="9" s="1"/>
  <c r="CK54" i="9"/>
  <c r="CS54" i="9"/>
  <c r="DA54" i="9"/>
  <c r="DA86" i="9" s="1"/>
  <c r="DA118" i="9" s="1"/>
  <c r="DB54" i="9"/>
  <c r="DB86" i="9" s="1"/>
  <c r="DB118" i="9" s="1"/>
  <c r="DI54" i="9"/>
  <c r="DI86" i="9" s="1"/>
  <c r="DI118" i="9" s="1"/>
  <c r="DQ54" i="9"/>
  <c r="DQ86" i="9" s="1"/>
  <c r="K54" i="9"/>
  <c r="K86" i="9" s="1"/>
  <c r="K118" i="9" s="1"/>
  <c r="S54" i="9"/>
  <c r="S86" i="9" s="1"/>
  <c r="S118" i="9" s="1"/>
  <c r="AA54" i="9"/>
  <c r="AA86" i="9" s="1"/>
  <c r="AA118" i="9" s="1"/>
  <c r="AI54" i="9"/>
  <c r="AQ54" i="9"/>
  <c r="AQ86" i="9" s="1"/>
  <c r="AQ118" i="9" s="1"/>
  <c r="AY54" i="9"/>
  <c r="AY86" i="9" s="1"/>
  <c r="AY118" i="9" s="1"/>
  <c r="BG54" i="9"/>
  <c r="BO54" i="9"/>
  <c r="BO86" i="9" s="1"/>
  <c r="BO118" i="9" s="1"/>
  <c r="BP54" i="9"/>
  <c r="BW54" i="9"/>
  <c r="BX54" i="9"/>
  <c r="BX86" i="9" s="1"/>
  <c r="BX118" i="9" s="1"/>
  <c r="CE54" i="9"/>
  <c r="CE86" i="9" s="1"/>
  <c r="CE118" i="9" s="1"/>
  <c r="CF54" i="9"/>
  <c r="CM54" i="9"/>
  <c r="CN54" i="9"/>
  <c r="CN86" i="9" s="1"/>
  <c r="CN118" i="9" s="1"/>
  <c r="CU54" i="9"/>
  <c r="CV54" i="9"/>
  <c r="CV86" i="9" s="1"/>
  <c r="CV118" i="9" s="1"/>
  <c r="DC54" i="9"/>
  <c r="DC86" i="9" s="1"/>
  <c r="DC118" i="9" s="1"/>
  <c r="DD54" i="9"/>
  <c r="DD86" i="9" s="1"/>
  <c r="DD118" i="9" s="1"/>
  <c r="DK54" i="9"/>
  <c r="DL54" i="9"/>
  <c r="DL86" i="9" s="1"/>
  <c r="DL118" i="9" s="1"/>
  <c r="DS54" i="9"/>
  <c r="DS86" i="9" s="1"/>
  <c r="DS118" i="9" s="1"/>
  <c r="L54" i="9"/>
  <c r="L86" i="9" s="1"/>
  <c r="L118" i="9" s="1"/>
  <c r="M54" i="9"/>
  <c r="M86" i="9" s="1"/>
  <c r="T54" i="9"/>
  <c r="T86" i="9" s="1"/>
  <c r="T118" i="9" s="1"/>
  <c r="AB54" i="9"/>
  <c r="AJ54" i="9"/>
  <c r="AJ86" i="9" s="1"/>
  <c r="AJ118" i="9" s="1"/>
  <c r="AR54" i="9"/>
  <c r="AS54" i="9"/>
  <c r="AS86" i="9" s="1"/>
  <c r="AS118" i="9" s="1"/>
  <c r="AZ54" i="9"/>
  <c r="AZ86" i="9" s="1"/>
  <c r="AZ118" i="9" s="1"/>
  <c r="BA54" i="9"/>
  <c r="BA86" i="9" s="1"/>
  <c r="BA118" i="9" s="1"/>
  <c r="BH54" i="9"/>
  <c r="BH86" i="9" s="1"/>
  <c r="BH118" i="9" s="1"/>
  <c r="BI54" i="9"/>
  <c r="BI86" i="9" s="1"/>
  <c r="BI118" i="9" s="1"/>
  <c r="BY54" i="9"/>
  <c r="CG54" i="9"/>
  <c r="CO54" i="9"/>
  <c r="CO86" i="9" s="1"/>
  <c r="DE54" i="9"/>
  <c r="DM54" i="9"/>
  <c r="DT54" i="9"/>
  <c r="DT86" i="9" s="1"/>
  <c r="DT118" i="9" s="1"/>
  <c r="DU54" i="9"/>
  <c r="DU86" i="9" s="1"/>
  <c r="DU118" i="9" s="1"/>
  <c r="R54" i="9"/>
  <c r="R86" i="9" s="1"/>
  <c r="R118" i="9" s="1"/>
  <c r="AX54" i="9"/>
  <c r="AX86" i="9" s="1"/>
  <c r="AX118" i="9" s="1"/>
  <c r="CD54" i="9"/>
  <c r="CD86" i="9" s="1"/>
  <c r="CD118" i="9" s="1"/>
  <c r="DJ54" i="9"/>
  <c r="U54" i="9"/>
  <c r="U86" i="9" s="1"/>
  <c r="U118" i="9" s="1"/>
  <c r="Z54" i="9"/>
  <c r="Z86" i="9" s="1"/>
  <c r="Z118" i="9" s="1"/>
  <c r="CL54" i="9"/>
  <c r="CL86" i="9" s="1"/>
  <c r="CL118" i="9" s="1"/>
  <c r="DR54" i="9"/>
  <c r="AC54" i="9"/>
  <c r="AC86" i="9" s="1"/>
  <c r="AC118" i="9" s="1"/>
  <c r="AH54" i="9"/>
  <c r="AH86" i="9" s="1"/>
  <c r="AH118" i="9" s="1"/>
  <c r="BN54" i="9"/>
  <c r="BN86" i="9" s="1"/>
  <c r="BN118" i="9" s="1"/>
  <c r="CT54" i="9"/>
  <c r="CT86" i="9" s="1"/>
  <c r="CT118" i="9" s="1"/>
  <c r="AK54" i="9"/>
  <c r="AK86" i="9" s="1"/>
  <c r="AK118" i="9" s="1"/>
  <c r="BQ54" i="9"/>
  <c r="CW54" i="9"/>
  <c r="CW86" i="9" s="1"/>
  <c r="CW118" i="9" s="1"/>
  <c r="J54" i="9"/>
  <c r="J86" i="9" s="1"/>
  <c r="J118" i="9" s="1"/>
  <c r="AP54" i="9"/>
  <c r="AP86" i="9" s="1"/>
  <c r="AP118" i="9" s="1"/>
  <c r="BV54" i="9"/>
  <c r="N46" i="9"/>
  <c r="N78" i="9" s="1"/>
  <c r="N110" i="9" s="1"/>
  <c r="V46" i="9"/>
  <c r="V78" i="9" s="1"/>
  <c r="V110" i="9" s="1"/>
  <c r="AD46" i="9"/>
  <c r="AD78" i="9" s="1"/>
  <c r="AD110" i="9" s="1"/>
  <c r="AL46" i="9"/>
  <c r="AT46" i="9"/>
  <c r="AT78" i="9" s="1"/>
  <c r="AT110" i="9" s="1"/>
  <c r="BB46" i="9"/>
  <c r="BC46" i="9"/>
  <c r="BC78" i="9" s="1"/>
  <c r="BC110" i="9" s="1"/>
  <c r="BJ46" i="9"/>
  <c r="BJ78" i="9" s="1"/>
  <c r="BR46" i="9"/>
  <c r="BR78" i="9" s="1"/>
  <c r="BR110" i="9" s="1"/>
  <c r="BZ46" i="9"/>
  <c r="BZ78" i="9" s="1"/>
  <c r="BZ110" i="9" s="1"/>
  <c r="CA46" i="9"/>
  <c r="CA78" i="9" s="1"/>
  <c r="CA110" i="9" s="1"/>
  <c r="CH46" i="9"/>
  <c r="CI46" i="9"/>
  <c r="CI78" i="9" s="1"/>
  <c r="CI110" i="9" s="1"/>
  <c r="CP46" i="9"/>
  <c r="CP78" i="9" s="1"/>
  <c r="CX46" i="9"/>
  <c r="CX78" i="9" s="1"/>
  <c r="CX110" i="9" s="1"/>
  <c r="DF46" i="9"/>
  <c r="DF78" i="9" s="1"/>
  <c r="DF110" i="9" s="1"/>
  <c r="DN46" i="9"/>
  <c r="DN78" i="9" s="1"/>
  <c r="DN110" i="9" s="1"/>
  <c r="DO46" i="9"/>
  <c r="DO78" i="9" s="1"/>
  <c r="DO110" i="9" s="1"/>
  <c r="DV46" i="9"/>
  <c r="DV78" i="9" s="1"/>
  <c r="O46" i="9"/>
  <c r="O78" i="9" s="1"/>
  <c r="O110" i="9" s="1"/>
  <c r="W46" i="9"/>
  <c r="W78" i="9" s="1"/>
  <c r="W110" i="9" s="1"/>
  <c r="AE46" i="9"/>
  <c r="AE78" i="9" s="1"/>
  <c r="AE110" i="9" s="1"/>
  <c r="AM46" i="9"/>
  <c r="AM78" i="9" s="1"/>
  <c r="AM110" i="9" s="1"/>
  <c r="AU46" i="9"/>
  <c r="AU78" i="9" s="1"/>
  <c r="AU110" i="9" s="1"/>
  <c r="BK46" i="9"/>
  <c r="BK78" i="9" s="1"/>
  <c r="BK110" i="9" s="1"/>
  <c r="BL46" i="9"/>
  <c r="BL78" i="9" s="1"/>
  <c r="BL110" i="9" s="1"/>
  <c r="BS46" i="9"/>
  <c r="BS78" i="9" s="1"/>
  <c r="BS110" i="9" s="1"/>
  <c r="BT46" i="9"/>
  <c r="BT78" i="9" s="1"/>
  <c r="BT110" i="9" s="1"/>
  <c r="CB46" i="9"/>
  <c r="CQ46" i="9"/>
  <c r="CR46" i="9"/>
  <c r="CY46" i="9"/>
  <c r="CY78" i="9" s="1"/>
  <c r="CY110" i="9" s="1"/>
  <c r="CZ46" i="9"/>
  <c r="DG46" i="9"/>
  <c r="DG78" i="9" s="1"/>
  <c r="DG110" i="9" s="1"/>
  <c r="DH46" i="9"/>
  <c r="H46" i="9"/>
  <c r="H78" i="9" s="1"/>
  <c r="H110" i="9" s="1"/>
  <c r="P46" i="9"/>
  <c r="P78" i="9" s="1"/>
  <c r="P110" i="9" s="1"/>
  <c r="X46" i="9"/>
  <c r="Y46" i="9"/>
  <c r="Y78" i="9" s="1"/>
  <c r="Y110" i="9" s="1"/>
  <c r="AF46" i="9"/>
  <c r="AF78" i="9" s="1"/>
  <c r="AF110" i="9" s="1"/>
  <c r="AN46" i="9"/>
  <c r="AN78" i="9" s="1"/>
  <c r="AN110" i="9" s="1"/>
  <c r="AV46" i="9"/>
  <c r="BD46" i="9"/>
  <c r="BD78" i="9" s="1"/>
  <c r="BD110" i="9" s="1"/>
  <c r="CJ46" i="9"/>
  <c r="CJ78" i="9" s="1"/>
  <c r="CJ110" i="9" s="1"/>
  <c r="CK46" i="9"/>
  <c r="CS46" i="9"/>
  <c r="CS78" i="9" s="1"/>
  <c r="CS110" i="9" s="1"/>
  <c r="DA46" i="9"/>
  <c r="DA78" i="9" s="1"/>
  <c r="DP46" i="9"/>
  <c r="DQ46" i="9"/>
  <c r="I46" i="9"/>
  <c r="I78" i="9" s="1"/>
  <c r="I110" i="9" s="1"/>
  <c r="Q46" i="9"/>
  <c r="Q78" i="9" s="1"/>
  <c r="Q110" i="9" s="1"/>
  <c r="Z46" i="9"/>
  <c r="Z78" i="9" s="1"/>
  <c r="Z110" i="9" s="1"/>
  <c r="AG46" i="9"/>
  <c r="AG78" i="9" s="1"/>
  <c r="AG110" i="9" s="1"/>
  <c r="AO46" i="9"/>
  <c r="AO78" i="9" s="1"/>
  <c r="AO110" i="9" s="1"/>
  <c r="AW46" i="9"/>
  <c r="AW78" i="9" s="1"/>
  <c r="AW110" i="9" s="1"/>
  <c r="BE46" i="9"/>
  <c r="BE78" i="9" s="1"/>
  <c r="BE110" i="9" s="1"/>
  <c r="BF46" i="9"/>
  <c r="BM46" i="9"/>
  <c r="BM78" i="9" s="1"/>
  <c r="BU46" i="9"/>
  <c r="BU78" i="9" s="1"/>
  <c r="BU110" i="9" s="1"/>
  <c r="BV46" i="9"/>
  <c r="CC46" i="9"/>
  <c r="CD46" i="9"/>
  <c r="CD78" i="9" s="1"/>
  <c r="CD110" i="9" s="1"/>
  <c r="DB46" i="9"/>
  <c r="DB78" i="9" s="1"/>
  <c r="DI46" i="9"/>
  <c r="DJ46" i="9"/>
  <c r="K46" i="9"/>
  <c r="K78" i="9" s="1"/>
  <c r="K110" i="9" s="1"/>
  <c r="S46" i="9"/>
  <c r="S78" i="9" s="1"/>
  <c r="S110" i="9" s="1"/>
  <c r="AA46" i="9"/>
  <c r="AA78" i="9" s="1"/>
  <c r="AA110" i="9" s="1"/>
  <c r="AI46" i="9"/>
  <c r="AI78" i="9" s="1"/>
  <c r="AI110" i="9" s="1"/>
  <c r="AJ46" i="9"/>
  <c r="AJ78" i="9" s="1"/>
  <c r="AJ110" i="9" s="1"/>
  <c r="AQ46" i="9"/>
  <c r="AQ78" i="9" s="1"/>
  <c r="AQ110" i="9" s="1"/>
  <c r="AY46" i="9"/>
  <c r="AY78" i="9" s="1"/>
  <c r="AY110" i="9" s="1"/>
  <c r="BG46" i="9"/>
  <c r="BH46" i="9"/>
  <c r="BH78" i="9" s="1"/>
  <c r="BH110" i="9" s="1"/>
  <c r="BO46" i="9"/>
  <c r="BO78" i="9" s="1"/>
  <c r="BO110" i="9" s="1"/>
  <c r="BP46" i="9"/>
  <c r="BP78" i="9" s="1"/>
  <c r="BP110" i="9" s="1"/>
  <c r="BW46" i="9"/>
  <c r="BW78" i="9" s="1"/>
  <c r="CE46" i="9"/>
  <c r="CE78" i="9" s="1"/>
  <c r="CE110" i="9" s="1"/>
  <c r="CM46" i="9"/>
  <c r="CM78" i="9" s="1"/>
  <c r="CM110" i="9" s="1"/>
  <c r="CU46" i="9"/>
  <c r="DC46" i="9"/>
  <c r="DC78" i="9" s="1"/>
  <c r="DC110" i="9" s="1"/>
  <c r="DK46" i="9"/>
  <c r="DK78" i="9" s="1"/>
  <c r="DK110" i="9" s="1"/>
  <c r="DL46" i="9"/>
  <c r="DS46" i="9"/>
  <c r="DS78" i="9" s="1"/>
  <c r="DS110" i="9" s="1"/>
  <c r="L46" i="9"/>
  <c r="L78" i="9" s="1"/>
  <c r="L110" i="9" s="1"/>
  <c r="T46" i="9"/>
  <c r="U46" i="9"/>
  <c r="AB46" i="9"/>
  <c r="AC46" i="9"/>
  <c r="AC78" i="9" s="1"/>
  <c r="AR46" i="9"/>
  <c r="AZ46" i="9"/>
  <c r="AZ78" i="9" s="1"/>
  <c r="AZ110" i="9" s="1"/>
  <c r="BA46" i="9"/>
  <c r="BA78" i="9" s="1"/>
  <c r="BA110" i="9" s="1"/>
  <c r="BI46" i="9"/>
  <c r="BX46" i="9"/>
  <c r="BX78" i="9" s="1"/>
  <c r="BX110" i="9" s="1"/>
  <c r="CF46" i="9"/>
  <c r="CF78" i="9" s="1"/>
  <c r="CF110" i="9" s="1"/>
  <c r="CN46" i="9"/>
  <c r="CO46" i="9"/>
  <c r="CV46" i="9"/>
  <c r="DD46" i="9"/>
  <c r="DD78" i="9" s="1"/>
  <c r="DD110" i="9" s="1"/>
  <c r="DE46" i="9"/>
  <c r="DM46" i="9"/>
  <c r="DM78" i="9" s="1"/>
  <c r="DM110" i="9" s="1"/>
  <c r="DT46" i="9"/>
  <c r="DT78" i="9" s="1"/>
  <c r="DT110" i="9" s="1"/>
  <c r="J46" i="9"/>
  <c r="J78" i="9" s="1"/>
  <c r="J110" i="9" s="1"/>
  <c r="AP46" i="9"/>
  <c r="AP78" i="9" s="1"/>
  <c r="AP110" i="9" s="1"/>
  <c r="M46" i="9"/>
  <c r="AS46" i="9"/>
  <c r="BY46" i="9"/>
  <c r="BY78" i="9" s="1"/>
  <c r="BY110" i="9" s="1"/>
  <c r="R46" i="9"/>
  <c r="R78" i="9" s="1"/>
  <c r="R110" i="9" s="1"/>
  <c r="AX46" i="9"/>
  <c r="AX78" i="9" s="1"/>
  <c r="CG46" i="9"/>
  <c r="CG78" i="9" s="1"/>
  <c r="CG110" i="9" s="1"/>
  <c r="G46" i="9"/>
  <c r="G78" i="9" s="1"/>
  <c r="G110" i="9" s="1"/>
  <c r="CL46" i="9"/>
  <c r="CL78" i="9" s="1"/>
  <c r="CL110" i="9" s="1"/>
  <c r="DR46" i="9"/>
  <c r="DR78" i="9" s="1"/>
  <c r="DU46" i="9"/>
  <c r="AH46" i="9"/>
  <c r="AH78" i="9" s="1"/>
  <c r="AH110" i="9" s="1"/>
  <c r="BN46" i="9"/>
  <c r="BN78" i="9" s="1"/>
  <c r="BN110" i="9" s="1"/>
  <c r="CT46" i="9"/>
  <c r="CT78" i="9" s="1"/>
  <c r="CT110" i="9" s="1"/>
  <c r="AK46" i="9"/>
  <c r="BQ46" i="9"/>
  <c r="CW46" i="9"/>
  <c r="BW68" i="9"/>
  <c r="BE66" i="9"/>
  <c r="I144" i="7"/>
  <c r="K44" i="9"/>
  <c r="K76" i="9" s="1"/>
  <c r="S44" i="9"/>
  <c r="S76" i="9" s="1"/>
  <c r="S108" i="9" s="1"/>
  <c r="AA44" i="9"/>
  <c r="AA76" i="9" s="1"/>
  <c r="AA108" i="9" s="1"/>
  <c r="AI44" i="9"/>
  <c r="AQ44" i="9"/>
  <c r="AY44" i="9"/>
  <c r="BG44" i="9"/>
  <c r="BO44" i="9"/>
  <c r="BO76" i="9" s="1"/>
  <c r="BW44" i="9"/>
  <c r="BW76" i="9" s="1"/>
  <c r="BW108" i="9" s="1"/>
  <c r="CE44" i="9"/>
  <c r="CE76" i="9" s="1"/>
  <c r="CM44" i="9"/>
  <c r="CU44" i="9"/>
  <c r="CU76" i="9" s="1"/>
  <c r="DC44" i="9"/>
  <c r="L44" i="9"/>
  <c r="T44" i="9"/>
  <c r="T76" i="9" s="1"/>
  <c r="AB44" i="9"/>
  <c r="AB76" i="9" s="1"/>
  <c r="AJ44" i="9"/>
  <c r="AJ76" i="9" s="1"/>
  <c r="AR44" i="9"/>
  <c r="AZ44" i="9"/>
  <c r="BH44" i="9"/>
  <c r="BH76" i="9" s="1"/>
  <c r="BH108" i="9" s="1"/>
  <c r="BP44" i="9"/>
  <c r="BX44" i="9"/>
  <c r="CF44" i="9"/>
  <c r="CN44" i="9"/>
  <c r="CN76" i="9" s="1"/>
  <c r="CV44" i="9"/>
  <c r="CV76" i="9" s="1"/>
  <c r="DD44" i="9"/>
  <c r="DD76" i="9" s="1"/>
  <c r="DL44" i="9"/>
  <c r="DT44" i="9"/>
  <c r="DT76" i="9" s="1"/>
  <c r="DT108" i="9" s="1"/>
  <c r="M44" i="9"/>
  <c r="M76" i="9" s="1"/>
  <c r="U44" i="9"/>
  <c r="AC44" i="9"/>
  <c r="AC76" i="9" s="1"/>
  <c r="AC108" i="9" s="1"/>
  <c r="AK44" i="9"/>
  <c r="AK76" i="9" s="1"/>
  <c r="AS44" i="9"/>
  <c r="AS76" i="9" s="1"/>
  <c r="AS108" i="9" s="1"/>
  <c r="BA44" i="9"/>
  <c r="BA76" i="9" s="1"/>
  <c r="BI44" i="9"/>
  <c r="BI76" i="9" s="1"/>
  <c r="BQ44" i="9"/>
  <c r="BY44" i="9"/>
  <c r="BY76" i="9" s="1"/>
  <c r="BY108" i="9" s="1"/>
  <c r="CG44" i="9"/>
  <c r="CG76" i="9" s="1"/>
  <c r="CO44" i="9"/>
  <c r="CW44" i="9"/>
  <c r="CW76" i="9" s="1"/>
  <c r="DE44" i="9"/>
  <c r="DE76" i="9" s="1"/>
  <c r="DM44" i="9"/>
  <c r="DU44" i="9"/>
  <c r="N44" i="9"/>
  <c r="V44" i="9"/>
  <c r="V76" i="9" s="1"/>
  <c r="V108" i="9" s="1"/>
  <c r="AD44" i="9"/>
  <c r="AD76" i="9" s="1"/>
  <c r="AL44" i="9"/>
  <c r="AL76" i="9" s="1"/>
  <c r="AT44" i="9"/>
  <c r="AT76" i="9" s="1"/>
  <c r="AT108" i="9" s="1"/>
  <c r="BB44" i="9"/>
  <c r="BJ44" i="9"/>
  <c r="BJ76" i="9" s="1"/>
  <c r="BR44" i="9"/>
  <c r="BZ44" i="9"/>
  <c r="CH44" i="9"/>
  <c r="CP44" i="9"/>
  <c r="CX44" i="9"/>
  <c r="DF44" i="9"/>
  <c r="DF76" i="9" s="1"/>
  <c r="DN44" i="9"/>
  <c r="DN76" i="9" s="1"/>
  <c r="DN108" i="9" s="1"/>
  <c r="DV44" i="9"/>
  <c r="O44" i="9"/>
  <c r="W44" i="9"/>
  <c r="AE44" i="9"/>
  <c r="AM44" i="9"/>
  <c r="AM76" i="9" s="1"/>
  <c r="AU44" i="9"/>
  <c r="BC44" i="9"/>
  <c r="BC76" i="9" s="1"/>
  <c r="BC108" i="9" s="1"/>
  <c r="BK44" i="9"/>
  <c r="BK76" i="9" s="1"/>
  <c r="BK108" i="9" s="1"/>
  <c r="BS44" i="9"/>
  <c r="BS76" i="9" s="1"/>
  <c r="CA44" i="9"/>
  <c r="CI44" i="9"/>
  <c r="CI76" i="9" s="1"/>
  <c r="CQ44" i="9"/>
  <c r="CQ76" i="9" s="1"/>
  <c r="CY44" i="9"/>
  <c r="CY76" i="9" s="1"/>
  <c r="DG44" i="9"/>
  <c r="DO44" i="9"/>
  <c r="DO76" i="9" s="1"/>
  <c r="DO108" i="9" s="1"/>
  <c r="H44" i="9"/>
  <c r="H76" i="9" s="1"/>
  <c r="H108" i="9" s="1"/>
  <c r="P44" i="9"/>
  <c r="P76" i="9" s="1"/>
  <c r="X44" i="9"/>
  <c r="X76" i="9" s="1"/>
  <c r="X108" i="9" s="1"/>
  <c r="AF44" i="9"/>
  <c r="AF76" i="9" s="1"/>
  <c r="AF108" i="9" s="1"/>
  <c r="AN44" i="9"/>
  <c r="AV44" i="9"/>
  <c r="BD44" i="9"/>
  <c r="BL44" i="9"/>
  <c r="BL76" i="9" s="1"/>
  <c r="BL108" i="9" s="1"/>
  <c r="BT44" i="9"/>
  <c r="BT76" i="9" s="1"/>
  <c r="CB44" i="9"/>
  <c r="CJ44" i="9"/>
  <c r="CR44" i="9"/>
  <c r="CZ44" i="9"/>
  <c r="CZ76" i="9" s="1"/>
  <c r="I44" i="9"/>
  <c r="I76" i="9" s="1"/>
  <c r="I108" i="9" s="1"/>
  <c r="Q44" i="9"/>
  <c r="Q76" i="9" s="1"/>
  <c r="Q108" i="9" s="1"/>
  <c r="Y44" i="9"/>
  <c r="Y76" i="9" s="1"/>
  <c r="Y108" i="9" s="1"/>
  <c r="AG44" i="9"/>
  <c r="AO44" i="9"/>
  <c r="AO76" i="9" s="1"/>
  <c r="AW44" i="9"/>
  <c r="BE44" i="9"/>
  <c r="BM44" i="9"/>
  <c r="BM76" i="9" s="1"/>
  <c r="BU44" i="9"/>
  <c r="CC44" i="9"/>
  <c r="CK44" i="9"/>
  <c r="CK76" i="9" s="1"/>
  <c r="CS44" i="9"/>
  <c r="CS76" i="9" s="1"/>
  <c r="DA44" i="9"/>
  <c r="DI44" i="9"/>
  <c r="DQ44" i="9"/>
  <c r="J44" i="9"/>
  <c r="R44" i="9"/>
  <c r="R76" i="9" s="1"/>
  <c r="Z44" i="9"/>
  <c r="Z76" i="9" s="1"/>
  <c r="Z108" i="9" s="1"/>
  <c r="AH44" i="9"/>
  <c r="AH76" i="9" s="1"/>
  <c r="AP44" i="9"/>
  <c r="AP76" i="9" s="1"/>
  <c r="AP108" i="9" s="1"/>
  <c r="AX44" i="9"/>
  <c r="AX76" i="9" s="1"/>
  <c r="AX108" i="9" s="1"/>
  <c r="BF44" i="9"/>
  <c r="BN44" i="9"/>
  <c r="BV44" i="9"/>
  <c r="BV76" i="9" s="1"/>
  <c r="BV108" i="9" s="1"/>
  <c r="CD44" i="9"/>
  <c r="CL44" i="9"/>
  <c r="CT44" i="9"/>
  <c r="CT76" i="9" s="1"/>
  <c r="CT108" i="9" s="1"/>
  <c r="DB44" i="9"/>
  <c r="DB76" i="9" s="1"/>
  <c r="DJ44" i="9"/>
  <c r="DR44" i="9"/>
  <c r="DP44" i="9"/>
  <c r="DS44" i="9"/>
  <c r="DS76" i="9" s="1"/>
  <c r="DS108" i="9" s="1"/>
  <c r="G44" i="9"/>
  <c r="G76" i="9" s="1"/>
  <c r="G108" i="9" s="1"/>
  <c r="DH44" i="9"/>
  <c r="DK44" i="9"/>
  <c r="DK76" i="9" s="1"/>
  <c r="DK108" i="9" s="1"/>
  <c r="CM40" i="9"/>
  <c r="CM72" i="9" s="1"/>
  <c r="CM104" i="9" s="1"/>
  <c r="CN40" i="9"/>
  <c r="CU40" i="9"/>
  <c r="CU72" i="9" s="1"/>
  <c r="CU104" i="9" s="1"/>
  <c r="DC40" i="9"/>
  <c r="DC72" i="9" s="1"/>
  <c r="DC104" i="9" s="1"/>
  <c r="DK40" i="9"/>
  <c r="DK72" i="9" s="1"/>
  <c r="DK104" i="9" s="1"/>
  <c r="DS40" i="9"/>
  <c r="DS72" i="9" s="1"/>
  <c r="DS104" i="9" s="1"/>
  <c r="CF40" i="9"/>
  <c r="CV40" i="9"/>
  <c r="CV72" i="9" s="1"/>
  <c r="CV104" i="9" s="1"/>
  <c r="DD40" i="9"/>
  <c r="DE40" i="9"/>
  <c r="DE72" i="9" s="1"/>
  <c r="DE104" i="9" s="1"/>
  <c r="DL40" i="9"/>
  <c r="DT40" i="9"/>
  <c r="DT72" i="9" s="1"/>
  <c r="DT104" i="9" s="1"/>
  <c r="CG40" i="9"/>
  <c r="CG72" i="9" s="1"/>
  <c r="DU40" i="9"/>
  <c r="DU72" i="9" s="1"/>
  <c r="DU104" i="9" s="1"/>
  <c r="CH40" i="9"/>
  <c r="CP40" i="9"/>
  <c r="CP72" i="9" s="1"/>
  <c r="CP104" i="9" s="1"/>
  <c r="CX40" i="9"/>
  <c r="CX72" i="9" s="1"/>
  <c r="DF40" i="9"/>
  <c r="DN40" i="9"/>
  <c r="DN72" i="9" s="1"/>
  <c r="DN104" i="9" s="1"/>
  <c r="DO40" i="9"/>
  <c r="DO72" i="9" s="1"/>
  <c r="DO104" i="9" s="1"/>
  <c r="DV40" i="9"/>
  <c r="DV72" i="9" s="1"/>
  <c r="DV104" i="9" s="1"/>
  <c r="CJ40" i="9"/>
  <c r="CJ72" i="9" s="1"/>
  <c r="CJ104" i="9" s="1"/>
  <c r="CQ40" i="9"/>
  <c r="CY40" i="9"/>
  <c r="CY72" i="9" s="1"/>
  <c r="CY104" i="9" s="1"/>
  <c r="DG40" i="9"/>
  <c r="DG72" i="9" s="1"/>
  <c r="CR40" i="9"/>
  <c r="CR72" i="9" s="1"/>
  <c r="CR104" i="9" s="1"/>
  <c r="CZ40" i="9"/>
  <c r="CZ72" i="9" s="1"/>
  <c r="CZ104" i="9" s="1"/>
  <c r="DP40" i="9"/>
  <c r="V40" i="9"/>
  <c r="V72" i="9" s="1"/>
  <c r="V104" i="9" s="1"/>
  <c r="W72" i="9"/>
  <c r="W104" i="9" s="1"/>
  <c r="CK40" i="9"/>
  <c r="DA40" i="9"/>
  <c r="DA72" i="9" s="1"/>
  <c r="DA104" i="9" s="1"/>
  <c r="DI40" i="9"/>
  <c r="DJ40" i="9"/>
  <c r="CD40" i="9"/>
  <c r="CD72" i="9" s="1"/>
  <c r="CD104" i="9" s="1"/>
  <c r="CL40" i="9"/>
  <c r="CL72" i="9" s="1"/>
  <c r="CT40" i="9"/>
  <c r="CT72" i="9" s="1"/>
  <c r="CT104" i="9" s="1"/>
  <c r="DB40" i="9"/>
  <c r="DB72" i="9" s="1"/>
  <c r="DB104" i="9" s="1"/>
  <c r="DR40" i="9"/>
  <c r="G40" i="9"/>
  <c r="G72" i="9" s="1"/>
  <c r="G104" i="9" s="1"/>
  <c r="G42" i="9"/>
  <c r="G74" i="9" s="1"/>
  <c r="G106" i="9" s="1"/>
  <c r="N67" i="9"/>
  <c r="O67" i="9"/>
  <c r="V67" i="9"/>
  <c r="AD67" i="9"/>
  <c r="AL67" i="9"/>
  <c r="AT67" i="9"/>
  <c r="BB67" i="9"/>
  <c r="BC67" i="9"/>
  <c r="BJ67" i="9"/>
  <c r="BR67" i="9"/>
  <c r="BS67" i="9"/>
  <c r="BZ67" i="9"/>
  <c r="CH67" i="9"/>
  <c r="CP67" i="9"/>
  <c r="CX67" i="9"/>
  <c r="DF67" i="9"/>
  <c r="DN67" i="9"/>
  <c r="DV67" i="9"/>
  <c r="P67" i="9"/>
  <c r="W67" i="9"/>
  <c r="X67" i="9"/>
  <c r="AE67" i="9"/>
  <c r="AM67" i="9"/>
  <c r="AU67" i="9"/>
  <c r="BK67" i="9"/>
  <c r="BL67" i="9"/>
  <c r="CA67" i="9"/>
  <c r="CI67" i="9"/>
  <c r="CQ67" i="9"/>
  <c r="CR67" i="9"/>
  <c r="CY67" i="9"/>
  <c r="DG67" i="9"/>
  <c r="DO67" i="9"/>
  <c r="H67" i="9"/>
  <c r="AF67" i="9"/>
  <c r="AN67" i="9"/>
  <c r="AV67" i="9"/>
  <c r="BD67" i="9"/>
  <c r="BT67" i="9"/>
  <c r="CB67" i="9"/>
  <c r="CJ67" i="9"/>
  <c r="CZ67" i="9"/>
  <c r="DA67" i="9"/>
  <c r="DH67" i="9"/>
  <c r="DP67" i="9"/>
  <c r="I67" i="9"/>
  <c r="Q67" i="9"/>
  <c r="R67" i="9"/>
  <c r="Y67" i="9"/>
  <c r="AG67" i="9"/>
  <c r="AO67" i="9"/>
  <c r="AW67" i="9"/>
  <c r="BE67" i="9"/>
  <c r="BM67" i="9"/>
  <c r="BU67" i="9"/>
  <c r="CC67" i="9"/>
  <c r="CD67" i="9"/>
  <c r="CK67" i="9"/>
  <c r="CS67" i="9"/>
  <c r="DI67" i="9"/>
  <c r="DJ67" i="9"/>
  <c r="DQ67" i="9"/>
  <c r="DR67" i="9"/>
  <c r="K67" i="9"/>
  <c r="L67" i="9"/>
  <c r="S67" i="9"/>
  <c r="AA67" i="9"/>
  <c r="AQ67" i="9"/>
  <c r="AR67" i="9"/>
  <c r="AY67" i="9"/>
  <c r="BG67" i="9"/>
  <c r="BO67" i="9"/>
  <c r="BW67" i="9"/>
  <c r="BX67" i="9"/>
  <c r="CE67" i="9"/>
  <c r="CF67" i="9"/>
  <c r="CM67" i="9"/>
  <c r="CU67" i="9"/>
  <c r="CV67" i="9"/>
  <c r="DC67" i="9"/>
  <c r="DK67" i="9"/>
  <c r="DS67" i="9"/>
  <c r="T67" i="9"/>
  <c r="U67" i="9"/>
  <c r="AB67" i="9"/>
  <c r="AC67" i="9"/>
  <c r="AJ67" i="9"/>
  <c r="AK67" i="9"/>
  <c r="AZ67" i="9"/>
  <c r="BH67" i="9"/>
  <c r="BP67" i="9"/>
  <c r="BY67" i="9"/>
  <c r="CN67" i="9"/>
  <c r="DD67" i="9"/>
  <c r="DE67" i="9"/>
  <c r="DL67" i="9"/>
  <c r="DT67" i="9"/>
  <c r="DU67" i="9"/>
  <c r="BQ67" i="9"/>
  <c r="CW67" i="9"/>
  <c r="J67" i="9"/>
  <c r="AP67" i="9"/>
  <c r="BV67" i="9"/>
  <c r="DB67" i="9"/>
  <c r="M67" i="9"/>
  <c r="AS67" i="9"/>
  <c r="AX67" i="9"/>
  <c r="BA67" i="9"/>
  <c r="CG67" i="9"/>
  <c r="DM67" i="9"/>
  <c r="Z67" i="9"/>
  <c r="BF67" i="9"/>
  <c r="CL67" i="9"/>
  <c r="BI67" i="9"/>
  <c r="CO67" i="9"/>
  <c r="M59" i="9"/>
  <c r="AK59" i="9"/>
  <c r="AS59" i="9"/>
  <c r="AS91" i="9" s="1"/>
  <c r="AS123" i="9" s="1"/>
  <c r="BQ59" i="9"/>
  <c r="BY59" i="9"/>
  <c r="CW59" i="9"/>
  <c r="DE59" i="9"/>
  <c r="DE91" i="9" s="1"/>
  <c r="DE123" i="9" s="1"/>
  <c r="DU59" i="9"/>
  <c r="N59" i="9"/>
  <c r="AD59" i="9"/>
  <c r="AE59" i="9"/>
  <c r="BB59" i="9"/>
  <c r="BJ59" i="9"/>
  <c r="CA59" i="9"/>
  <c r="CH59" i="9"/>
  <c r="DN59" i="9"/>
  <c r="DV59" i="9"/>
  <c r="X59" i="9"/>
  <c r="AM59" i="9"/>
  <c r="AM91" i="9" s="1"/>
  <c r="AM123" i="9" s="1"/>
  <c r="BC59" i="9"/>
  <c r="BK59" i="9"/>
  <c r="CI59" i="9"/>
  <c r="CQ59" i="9"/>
  <c r="CQ91" i="9" s="1"/>
  <c r="CQ123" i="9" s="1"/>
  <c r="DG59" i="9"/>
  <c r="DH59" i="9"/>
  <c r="AF59" i="9"/>
  <c r="AG59" i="9"/>
  <c r="AG91" i="9" s="1"/>
  <c r="AG123" i="9" s="1"/>
  <c r="BD59" i="9"/>
  <c r="BL59" i="9"/>
  <c r="CZ59" i="9"/>
  <c r="DP59" i="9"/>
  <c r="Q59" i="9"/>
  <c r="Y59" i="9"/>
  <c r="BE59" i="9"/>
  <c r="BF59" i="9"/>
  <c r="CC59" i="9"/>
  <c r="CK59" i="9"/>
  <c r="DI59" i="9"/>
  <c r="DR59" i="9"/>
  <c r="DR91" i="9" s="1"/>
  <c r="DR123" i="9" s="1"/>
  <c r="AA59" i="9"/>
  <c r="AH59" i="9"/>
  <c r="AX59" i="9"/>
  <c r="AY59" i="9"/>
  <c r="AY91" i="9" s="1"/>
  <c r="AY123" i="9" s="1"/>
  <c r="BV59" i="9"/>
  <c r="CD59" i="9"/>
  <c r="DB59" i="9"/>
  <c r="DJ59" i="9"/>
  <c r="DJ91" i="9" s="1"/>
  <c r="DJ123" i="9" s="1"/>
  <c r="AQ59" i="9"/>
  <c r="BG59" i="9"/>
  <c r="CE59" i="9"/>
  <c r="CM59" i="9"/>
  <c r="CM91" i="9" s="1"/>
  <c r="CM123" i="9" s="1"/>
  <c r="DD59" i="9"/>
  <c r="DK59" i="9"/>
  <c r="T59" i="9"/>
  <c r="AB59" i="9"/>
  <c r="AB91" i="9" s="1"/>
  <c r="AB123" i="9" s="1"/>
  <c r="AZ59" i="9"/>
  <c r="BH59" i="9"/>
  <c r="CN59" i="9"/>
  <c r="CV59" i="9"/>
  <c r="CV91" i="9" s="1"/>
  <c r="CV123" i="9" s="1"/>
  <c r="CV88" i="9"/>
  <c r="CV120" i="9" s="1"/>
  <c r="BQ88" i="9"/>
  <c r="BQ120" i="9" s="1"/>
  <c r="BY88" i="9"/>
  <c r="BY120" i="9" s="1"/>
  <c r="AD88" i="9"/>
  <c r="AD120" i="9" s="1"/>
  <c r="BE88" i="9"/>
  <c r="BE120" i="9" s="1"/>
  <c r="DA88" i="9"/>
  <c r="DA120" i="9" s="1"/>
  <c r="BD88" i="9"/>
  <c r="BD120" i="9" s="1"/>
  <c r="K51" i="9"/>
  <c r="AI51" i="9"/>
  <c r="AQ51" i="9"/>
  <c r="AQ83" i="9" s="1"/>
  <c r="AQ115" i="9" s="1"/>
  <c r="BG51" i="9"/>
  <c r="BH51" i="9"/>
  <c r="CE51" i="9"/>
  <c r="CM51" i="9"/>
  <c r="CV51" i="9"/>
  <c r="DC51" i="9"/>
  <c r="L51" i="9"/>
  <c r="M51" i="9"/>
  <c r="M83" i="9" s="1"/>
  <c r="M115" i="9" s="1"/>
  <c r="AJ51" i="9"/>
  <c r="AR51" i="9"/>
  <c r="BQ51" i="9"/>
  <c r="BX51" i="9"/>
  <c r="BX83" i="9" s="1"/>
  <c r="BX115" i="9" s="1"/>
  <c r="DD51" i="9"/>
  <c r="DE51" i="9"/>
  <c r="DT51" i="9"/>
  <c r="U51" i="9"/>
  <c r="AS51" i="9"/>
  <c r="AT51" i="9"/>
  <c r="CO51" i="9"/>
  <c r="CP51" i="9"/>
  <c r="CP83" i="9" s="1"/>
  <c r="CP115" i="9" s="1"/>
  <c r="DU51" i="9"/>
  <c r="N51" i="9"/>
  <c r="AD51" i="9"/>
  <c r="AL51" i="9"/>
  <c r="AL83" i="9" s="1"/>
  <c r="AL115" i="9" s="1"/>
  <c r="BR51" i="9"/>
  <c r="BZ51" i="9"/>
  <c r="DF51" i="9"/>
  <c r="DN51" i="9"/>
  <c r="I51" i="9"/>
  <c r="P51" i="9"/>
  <c r="AN51" i="9"/>
  <c r="AV51" i="9"/>
  <c r="BL51" i="9"/>
  <c r="BT51" i="9"/>
  <c r="CK51" i="9"/>
  <c r="CR51" i="9"/>
  <c r="CR83" i="9" s="1"/>
  <c r="CR115" i="9" s="1"/>
  <c r="DH51" i="9"/>
  <c r="DP51" i="9"/>
  <c r="Y51" i="9"/>
  <c r="AG51" i="9"/>
  <c r="AG83" i="9" s="1"/>
  <c r="AG115" i="9" s="1"/>
  <c r="BF51" i="9"/>
  <c r="BM51" i="9"/>
  <c r="BV51" i="9"/>
  <c r="CC51" i="9"/>
  <c r="CC83" i="9" s="1"/>
  <c r="DI51" i="9"/>
  <c r="DJ51" i="9"/>
  <c r="CI51" i="9"/>
  <c r="DO51" i="9"/>
  <c r="DO83" i="9" s="1"/>
  <c r="DO115" i="9" s="1"/>
  <c r="DR51" i="9"/>
  <c r="AE51" i="9"/>
  <c r="AH51" i="9"/>
  <c r="CT51" i="9"/>
  <c r="CT83" i="9" s="1"/>
  <c r="CT115" i="9" s="1"/>
  <c r="CY51" i="9"/>
  <c r="J51" i="9"/>
  <c r="AU51" i="9"/>
  <c r="DG51" i="9"/>
  <c r="DG83" i="9" s="1"/>
  <c r="DG115" i="9" s="1"/>
  <c r="G51" i="9"/>
  <c r="BV80" i="9"/>
  <c r="BV112" i="9" s="1"/>
  <c r="R41" i="9"/>
  <c r="X40" i="9"/>
  <c r="X72" i="9" s="1"/>
  <c r="X104" i="9" s="1"/>
  <c r="AR41" i="9"/>
  <c r="AQ68" i="9"/>
  <c r="AQ100" i="9" s="1"/>
  <c r="AQ132" i="9" s="1"/>
  <c r="Y66" i="9"/>
  <c r="AC40" i="9"/>
  <c r="AC72" i="9" s="1"/>
  <c r="AC104" i="9" s="1"/>
  <c r="M40" i="9"/>
  <c r="AI39" i="9"/>
  <c r="AA39" i="9"/>
  <c r="K39" i="9"/>
  <c r="AS41" i="9"/>
  <c r="AO40" i="9"/>
  <c r="BC40" i="9"/>
  <c r="BC72" i="9" s="1"/>
  <c r="BC104" i="9" s="1"/>
  <c r="BK40" i="9"/>
  <c r="BY41" i="9"/>
  <c r="BQ41" i="9"/>
  <c r="BI41" i="9"/>
  <c r="BY40" i="9"/>
  <c r="BY72" i="9" s="1"/>
  <c r="BQ40" i="9"/>
  <c r="BQ72" i="9" s="1"/>
  <c r="BQ104" i="9" s="1"/>
  <c r="BI40" i="9"/>
  <c r="BI72" i="9" s="1"/>
  <c r="BI104" i="9" s="1"/>
  <c r="CL122" i="9"/>
  <c r="AZ40" i="9"/>
  <c r="AZ72" i="9" s="1"/>
  <c r="AZ104" i="9" s="1"/>
  <c r="CF114" i="9"/>
  <c r="BX41" i="9"/>
  <c r="BP41" i="9"/>
  <c r="BH41" i="9"/>
  <c r="BP40" i="9"/>
  <c r="BH40" i="9"/>
  <c r="Y40" i="9"/>
  <c r="Y72" i="9" s="1"/>
  <c r="Y104" i="9" s="1"/>
  <c r="Q40" i="9"/>
  <c r="Q72" i="9" s="1"/>
  <c r="AO41" i="9"/>
  <c r="AS40" i="9"/>
  <c r="AS72" i="9" s="1"/>
  <c r="AS104" i="9" s="1"/>
  <c r="BA41" i="9"/>
  <c r="AY40" i="9"/>
  <c r="AY72" i="9" s="1"/>
  <c r="AY104" i="9" s="1"/>
  <c r="BW40" i="9"/>
  <c r="BW72" i="9" s="1"/>
  <c r="BW104" i="9" s="1"/>
  <c r="BO40" i="9"/>
  <c r="BO72" i="9" s="1"/>
  <c r="BO104" i="9" s="1"/>
  <c r="BG40" i="9"/>
  <c r="CJ122" i="9"/>
  <c r="AR40" i="9"/>
  <c r="AR72" i="9" s="1"/>
  <c r="AZ41" i="9"/>
  <c r="AX40" i="9"/>
  <c r="AX72" i="9" s="1"/>
  <c r="AX104" i="9" s="1"/>
  <c r="BF40" i="9"/>
  <c r="BF72" i="9" s="1"/>
  <c r="BF104" i="9" s="1"/>
  <c r="CC40" i="9"/>
  <c r="CC72" i="9" s="1"/>
  <c r="CC104" i="9" s="1"/>
  <c r="BU40" i="9"/>
  <c r="BU72" i="9" s="1"/>
  <c r="BU104" i="9" s="1"/>
  <c r="BM40" i="9"/>
  <c r="BM72" i="9" s="1"/>
  <c r="BM104" i="9" s="1"/>
  <c r="BE40" i="9"/>
  <c r="BE72" i="9" s="1"/>
  <c r="BE104" i="9" s="1"/>
  <c r="H6" i="22"/>
  <c r="Q6" i="11"/>
  <c r="R6" i="12" s="1"/>
  <c r="Q5" i="13" s="1"/>
  <c r="R6" i="22"/>
  <c r="L6" i="11"/>
  <c r="M6" i="12" s="1"/>
  <c r="L5" i="13" s="1"/>
  <c r="M6" i="22"/>
  <c r="H6" i="11"/>
  <c r="I6" i="12" s="1"/>
  <c r="H5" i="13" s="1"/>
  <c r="K6" i="11"/>
  <c r="L6" i="12" s="1"/>
  <c r="K5" i="13" s="1"/>
  <c r="L6" i="22"/>
  <c r="O6" i="11"/>
  <c r="P6" i="12" s="1"/>
  <c r="O5" i="13" s="1"/>
  <c r="P6" i="22"/>
  <c r="J6" i="11"/>
  <c r="K6" i="12" s="1"/>
  <c r="J5" i="13" s="1"/>
  <c r="K6" i="22"/>
  <c r="N6" i="11"/>
  <c r="O6" i="12" s="1"/>
  <c r="N5" i="13" s="1"/>
  <c r="O6" i="22"/>
  <c r="I6" i="11"/>
  <c r="J6" i="12" s="1"/>
  <c r="I5" i="13" s="1"/>
  <c r="J6" i="22"/>
  <c r="R6" i="11"/>
  <c r="S6" i="12" s="1"/>
  <c r="R5" i="13" s="1"/>
  <c r="S6" i="22"/>
  <c r="Z37" i="9"/>
  <c r="Z7" i="11" s="1"/>
  <c r="BW41" i="9"/>
  <c r="BO41" i="9"/>
  <c r="BG41" i="9"/>
  <c r="AY41" i="9"/>
  <c r="AQ41" i="9"/>
  <c r="AI41" i="9"/>
  <c r="AI73" i="9" s="1"/>
  <c r="AI105" i="9" s="1"/>
  <c r="AA41" i="9"/>
  <c r="BZ39" i="9"/>
  <c r="BR39" i="9"/>
  <c r="BJ39" i="9"/>
  <c r="AG37" i="9"/>
  <c r="AG7" i="11" s="1"/>
  <c r="BV41" i="9"/>
  <c r="BN41" i="9"/>
  <c r="AX41" i="9"/>
  <c r="AP41" i="9"/>
  <c r="Z41" i="9"/>
  <c r="AJ40" i="9"/>
  <c r="AJ72" i="9" s="1"/>
  <c r="AJ104" i="9" s="1"/>
  <c r="AB40" i="9"/>
  <c r="AB72" i="9" s="1"/>
  <c r="AB104" i="9" s="1"/>
  <c r="BY39" i="9"/>
  <c r="BQ39" i="9"/>
  <c r="BI39" i="9"/>
  <c r="BA39" i="9"/>
  <c r="AS39" i="9"/>
  <c r="X37" i="9"/>
  <c r="X7" i="11" s="1"/>
  <c r="Y10" i="14" s="1"/>
  <c r="Y42" i="14" s="1"/>
  <c r="AP37" i="9"/>
  <c r="AP7" i="11" s="1"/>
  <c r="CC41" i="9"/>
  <c r="CC73" i="9" s="1"/>
  <c r="CC105" i="9" s="1"/>
  <c r="BU41" i="9"/>
  <c r="BM41" i="9"/>
  <c r="BE41" i="9"/>
  <c r="AW41" i="9"/>
  <c r="AW73" i="9" s="1"/>
  <c r="AW105" i="9" s="1"/>
  <c r="AG41" i="9"/>
  <c r="Y41" i="9"/>
  <c r="AI40" i="9"/>
  <c r="AA40" i="9"/>
  <c r="AA72" i="9" s="1"/>
  <c r="AA104" i="9" s="1"/>
  <c r="BX39" i="9"/>
  <c r="BP39" i="9"/>
  <c r="BH39" i="9"/>
  <c r="AZ39" i="9"/>
  <c r="AR39" i="9"/>
  <c r="CB41" i="9"/>
  <c r="BT41" i="9"/>
  <c r="BL41" i="9"/>
  <c r="BL73" i="9" s="1"/>
  <c r="BL105" i="9" s="1"/>
  <c r="BD41" i="9"/>
  <c r="AV41" i="9"/>
  <c r="AF41" i="9"/>
  <c r="X41" i="9"/>
  <c r="BV40" i="9"/>
  <c r="BV72" i="9" s="1"/>
  <c r="BV104" i="9" s="1"/>
  <c r="AP40" i="9"/>
  <c r="AP72" i="9" s="1"/>
  <c r="AP104" i="9" s="1"/>
  <c r="AH40" i="9"/>
  <c r="AH72" i="9" s="1"/>
  <c r="AH104" i="9" s="1"/>
  <c r="Z40" i="9"/>
  <c r="Z72" i="9" s="1"/>
  <c r="Z104" i="9" s="1"/>
  <c r="BO39" i="9"/>
  <c r="BG39" i="9"/>
  <c r="AY39" i="9"/>
  <c r="AQ39" i="9"/>
  <c r="AD37" i="9"/>
  <c r="AD7" i="11" s="1"/>
  <c r="AE6" i="14" s="1"/>
  <c r="CA41" i="9"/>
  <c r="BS41" i="9"/>
  <c r="BK41" i="9"/>
  <c r="BK73" i="9" s="1"/>
  <c r="BC41" i="9"/>
  <c r="AU41" i="9"/>
  <c r="AM41" i="9"/>
  <c r="AE41" i="9"/>
  <c r="AE73" i="9" s="1"/>
  <c r="AE105" i="9" s="1"/>
  <c r="AG40" i="9"/>
  <c r="AG72" i="9" s="1"/>
  <c r="AG104" i="9" s="1"/>
  <c r="BV39" i="9"/>
  <c r="BN39" i="9"/>
  <c r="BF39" i="9"/>
  <c r="AX39" i="9"/>
  <c r="AP39" i="9"/>
  <c r="AH39" i="9"/>
  <c r="Z39" i="9"/>
  <c r="AM37" i="9"/>
  <c r="AM7" i="11" s="1"/>
  <c r="AN34" i="14" s="1"/>
  <c r="BZ41" i="9"/>
  <c r="BR41" i="9"/>
  <c r="BJ41" i="9"/>
  <c r="BJ73" i="9" s="1"/>
  <c r="BJ105" i="9" s="1"/>
  <c r="BB41" i="9"/>
  <c r="AT41" i="9"/>
  <c r="AL41" i="9"/>
  <c r="AD41" i="9"/>
  <c r="AD73" i="9" s="1"/>
  <c r="AD105" i="9" s="1"/>
  <c r="AV40" i="9"/>
  <c r="AV72" i="9" s="1"/>
  <c r="AV104" i="9" s="1"/>
  <c r="CC39" i="9"/>
  <c r="BU39" i="9"/>
  <c r="BM39" i="9"/>
  <c r="BE39" i="9"/>
  <c r="AW39" i="9"/>
  <c r="AG39" i="9"/>
  <c r="Y39" i="9"/>
  <c r="AA71" i="9" s="1"/>
  <c r="AA103" i="9" s="1"/>
  <c r="AB37" i="9"/>
  <c r="AB7" i="11" s="1"/>
  <c r="AL37" i="9"/>
  <c r="AL7" i="11" s="1"/>
  <c r="AK41" i="9"/>
  <c r="AC41" i="9"/>
  <c r="AU40" i="9"/>
  <c r="AU72" i="9" s="1"/>
  <c r="AU104" i="9" s="1"/>
  <c r="AM40" i="9"/>
  <c r="AM72" i="9" s="1"/>
  <c r="AE40" i="9"/>
  <c r="AE72" i="9" s="1"/>
  <c r="AE104" i="9" s="1"/>
  <c r="CB39" i="9"/>
  <c r="BT39" i="9"/>
  <c r="BL39" i="9"/>
  <c r="BD39" i="9"/>
  <c r="AV39" i="9"/>
  <c r="AN39" i="9"/>
  <c r="X39" i="9"/>
  <c r="AI37" i="9"/>
  <c r="AI7" i="11" s="1"/>
  <c r="AA37" i="9"/>
  <c r="AA7" i="11" s="1"/>
  <c r="AB12" i="14" s="1"/>
  <c r="BZ40" i="9"/>
  <c r="BR40" i="9"/>
  <c r="BJ40" i="9"/>
  <c r="BJ72" i="9" s="1"/>
  <c r="BJ104" i="9" s="1"/>
  <c r="BB40" i="9"/>
  <c r="BB72" i="9" s="1"/>
  <c r="BB104" i="9" s="1"/>
  <c r="AT40" i="9"/>
  <c r="AT72" i="9" s="1"/>
  <c r="AT104" i="9" s="1"/>
  <c r="AL40" i="9"/>
  <c r="AL72" i="9" s="1"/>
  <c r="AL104" i="9" s="1"/>
  <c r="AD40" i="9"/>
  <c r="CA39" i="9"/>
  <c r="BS39" i="9"/>
  <c r="BK39" i="9"/>
  <c r="BC39" i="9"/>
  <c r="AU39" i="9"/>
  <c r="AV71" i="9" s="1"/>
  <c r="AM39" i="9"/>
  <c r="AE39" i="9"/>
  <c r="AK37" i="9"/>
  <c r="AK7" i="11" s="1"/>
  <c r="BN73" i="15"/>
  <c r="H171" i="16"/>
  <c r="K171" i="16"/>
  <c r="P171" i="16"/>
  <c r="U39" i="9"/>
  <c r="U41" i="9"/>
  <c r="U40" i="9"/>
  <c r="U72" i="9" s="1"/>
  <c r="U104" i="9" s="1"/>
  <c r="T39" i="9"/>
  <c r="T41" i="9"/>
  <c r="T40" i="9"/>
  <c r="S39" i="9"/>
  <c r="S41" i="9"/>
  <c r="S73" i="9" s="1"/>
  <c r="S105" i="9" s="1"/>
  <c r="S40" i="9"/>
  <c r="S72" i="9" s="1"/>
  <c r="S104" i="9" s="1"/>
  <c r="R40" i="9"/>
  <c r="R72" i="9" s="1"/>
  <c r="R104" i="9" s="1"/>
  <c r="Q39" i="9"/>
  <c r="V37" i="9"/>
  <c r="V7" i="11" s="1"/>
  <c r="M41" i="9"/>
  <c r="L40" i="9"/>
  <c r="L72" i="9" s="1"/>
  <c r="L104" i="9" s="1"/>
  <c r="L41" i="9"/>
  <c r="K40" i="9"/>
  <c r="K72" i="9" s="1"/>
  <c r="K104" i="9" s="1"/>
  <c r="O37" i="9"/>
  <c r="O7" i="11" s="1"/>
  <c r="J40" i="9"/>
  <c r="N37" i="9"/>
  <c r="N7" i="11" s="1"/>
  <c r="O31" i="14" s="1"/>
  <c r="O63" i="14" s="1"/>
  <c r="J41" i="9"/>
  <c r="J73" i="9" s="1"/>
  <c r="J105" i="9" s="1"/>
  <c r="I40" i="9"/>
  <c r="I72" i="9" s="1"/>
  <c r="I104" i="9" s="1"/>
  <c r="O39" i="9"/>
  <c r="M37" i="9"/>
  <c r="M7" i="11" s="1"/>
  <c r="N39" i="9"/>
  <c r="P71" i="9" s="1"/>
  <c r="P103" i="9" s="1"/>
  <c r="O40" i="9"/>
  <c r="O72" i="9" s="1"/>
  <c r="M39" i="9"/>
  <c r="K42" i="9"/>
  <c r="K74" i="9" s="1"/>
  <c r="K106" i="9" s="1"/>
  <c r="J42" i="9"/>
  <c r="J74" i="9" s="1"/>
  <c r="J106" i="9" s="1"/>
  <c r="H39" i="9"/>
  <c r="P15" i="17"/>
  <c r="P36" i="17"/>
  <c r="P57" i="17"/>
  <c r="L4" i="8"/>
  <c r="L4" i="17"/>
  <c r="L36" i="17" s="1"/>
  <c r="H4" i="8"/>
  <c r="J4" i="8"/>
  <c r="J4" i="17"/>
  <c r="F4" i="8"/>
  <c r="F4" i="17"/>
  <c r="Q4" i="8"/>
  <c r="Q4" i="17"/>
  <c r="I4" i="8"/>
  <c r="I4" i="17"/>
  <c r="K4" i="8"/>
  <c r="K4" i="17"/>
  <c r="O4" i="8"/>
  <c r="O4" i="17"/>
  <c r="G4" i="8"/>
  <c r="G4" i="17"/>
  <c r="H15" i="17"/>
  <c r="H36" i="17"/>
  <c r="H57" i="17"/>
  <c r="M4" i="8"/>
  <c r="M4" i="17"/>
  <c r="M15" i="17" s="1"/>
  <c r="P4" i="8"/>
  <c r="AC5" i="30"/>
  <c r="AD5" i="30"/>
  <c r="W5" i="30"/>
  <c r="AB5" i="30"/>
  <c r="DR72" i="9"/>
  <c r="DR104" i="9" s="1"/>
  <c r="CK72" i="9"/>
  <c r="CK104" i="9" s="1"/>
  <c r="CH72" i="9"/>
  <c r="CH104" i="9" s="1"/>
  <c r="CQ72" i="9"/>
  <c r="CQ104" i="9" s="1"/>
  <c r="DH73" i="9"/>
  <c r="DH105" i="9" s="1"/>
  <c r="AC37" i="3"/>
  <c r="AA5" i="30"/>
  <c r="AB37" i="3"/>
  <c r="Z5" i="30"/>
  <c r="AA37" i="3"/>
  <c r="Y5" i="30"/>
  <c r="Z37" i="3"/>
  <c r="X5" i="30"/>
  <c r="X37" i="3"/>
  <c r="V5" i="30"/>
  <c r="V37" i="3"/>
  <c r="T5" i="30"/>
  <c r="W37" i="3"/>
  <c r="U5" i="30"/>
  <c r="AG37" i="3"/>
  <c r="AE5" i="30"/>
  <c r="J36" i="3"/>
  <c r="H4" i="30"/>
  <c r="BD104" i="9"/>
  <c r="CP110" i="9"/>
  <c r="CG82" i="15"/>
  <c r="DU106" i="9"/>
  <c r="BW106" i="9"/>
  <c r="DR106" i="9"/>
  <c r="BV116" i="9"/>
  <c r="BU74" i="9"/>
  <c r="BU106" i="9" s="1"/>
  <c r="CE84" i="9"/>
  <c r="CE116" i="9" s="1"/>
  <c r="DK90" i="9"/>
  <c r="DK122" i="9" s="1"/>
  <c r="CR90" i="9"/>
  <c r="CR122" i="9" s="1"/>
  <c r="BQ90" i="9"/>
  <c r="BQ122" i="9" s="1"/>
  <c r="CB75" i="9"/>
  <c r="CB107" i="9" s="1"/>
  <c r="BS75" i="9"/>
  <c r="BJ75" i="9"/>
  <c r="BJ107" i="9" s="1"/>
  <c r="DM75" i="9"/>
  <c r="DM107" i="9" s="1"/>
  <c r="DG74" i="9"/>
  <c r="DG106" i="9" s="1"/>
  <c r="AX110" i="9"/>
  <c r="AF114" i="9"/>
  <c r="AE37" i="3"/>
  <c r="AD122" i="9"/>
  <c r="Y37" i="3"/>
  <c r="AF37" i="3"/>
  <c r="H75" i="9"/>
  <c r="H107" i="9" s="1"/>
  <c r="AD37" i="3"/>
  <c r="S116" i="9"/>
  <c r="O114" i="9"/>
  <c r="Y5" i="10"/>
  <c r="Y2" i="37" s="1"/>
  <c r="W6" i="9"/>
  <c r="AA5" i="10"/>
  <c r="AA2" i="37"/>
  <c r="Y6" i="9"/>
  <c r="X5" i="10"/>
  <c r="X2" i="37" s="1"/>
  <c r="V6" i="9"/>
  <c r="I1" i="37"/>
  <c r="G5" i="9"/>
  <c r="F15" i="4"/>
  <c r="W5" i="10"/>
  <c r="W2" i="37"/>
  <c r="U6" i="9"/>
  <c r="U5" i="10"/>
  <c r="U2" i="37"/>
  <c r="S6" i="9"/>
  <c r="V5" i="10"/>
  <c r="V2" i="37" s="1"/>
  <c r="T6" i="9"/>
  <c r="U5" i="14" s="1"/>
  <c r="S5" i="15" s="1"/>
  <c r="AC5" i="10"/>
  <c r="AA6" i="9"/>
  <c r="AF5" i="10"/>
  <c r="AF2" i="37" s="1"/>
  <c r="AD6" i="9"/>
  <c r="AE5" i="14" s="1"/>
  <c r="AC5" i="15" s="1"/>
  <c r="AB5" i="10"/>
  <c r="AB2" i="37" s="1"/>
  <c r="Z6" i="9"/>
  <c r="AE5" i="10"/>
  <c r="AE2" i="37"/>
  <c r="AC6" i="9"/>
  <c r="AD5" i="31" s="1"/>
  <c r="AD5" i="10"/>
  <c r="AB6" i="9"/>
  <c r="Z5" i="10"/>
  <c r="Z2" i="37" s="1"/>
  <c r="X6" i="9"/>
  <c r="Y5" i="14" s="1"/>
  <c r="W5" i="15" s="1"/>
  <c r="DV91" i="9"/>
  <c r="DV123" i="9" s="1"/>
  <c r="BE86" i="9"/>
  <c r="BE118" i="9" s="1"/>
  <c r="X94" i="9"/>
  <c r="X126" i="9" s="1"/>
  <c r="T99" i="9"/>
  <c r="T131" i="9" s="1"/>
  <c r="BM110" i="9"/>
  <c r="AW97" i="9"/>
  <c r="AW129" i="9" s="1"/>
  <c r="S23" i="14"/>
  <c r="S55" i="14" s="1"/>
  <c r="S17" i="14"/>
  <c r="S49" i="14" s="1"/>
  <c r="S6" i="14"/>
  <c r="S38" i="14" s="1"/>
  <c r="X97" i="9"/>
  <c r="X129" i="9" s="1"/>
  <c r="CC84" i="9"/>
  <c r="CC116" i="9" s="1"/>
  <c r="V84" i="9"/>
  <c r="V116" i="9" s="1"/>
  <c r="CX73" i="9"/>
  <c r="CX105" i="9" s="1"/>
  <c r="AJ90" i="9"/>
  <c r="AJ122" i="9" s="1"/>
  <c r="AA8" i="14"/>
  <c r="AA24" i="14"/>
  <c r="AE20" i="14"/>
  <c r="M36" i="17"/>
  <c r="M57" i="17"/>
  <c r="I57" i="17"/>
  <c r="G15" i="17"/>
  <c r="G57" i="17"/>
  <c r="G36" i="17"/>
  <c r="L15" i="17"/>
  <c r="L57" i="17"/>
  <c r="Q57" i="17"/>
  <c r="Q15" i="17"/>
  <c r="Q36" i="17"/>
  <c r="F36" i="17"/>
  <c r="O57" i="17"/>
  <c r="AJ37" i="3"/>
  <c r="AH5" i="30"/>
  <c r="AN37" i="3"/>
  <c r="AL5" i="30"/>
  <c r="AO37" i="3"/>
  <c r="AM5" i="30"/>
  <c r="AP37" i="3"/>
  <c r="AN5" i="30"/>
  <c r="AR37" i="3"/>
  <c r="AP5" i="30"/>
  <c r="AA5" i="31"/>
  <c r="X5" i="14"/>
  <c r="V5" i="15" s="1"/>
  <c r="X5" i="31"/>
  <c r="X41" i="30"/>
  <c r="AE5" i="31"/>
  <c r="AE41" i="30"/>
  <c r="U41" i="30"/>
  <c r="U5" i="31"/>
  <c r="Z5" i="14"/>
  <c r="X5" i="15" s="1"/>
  <c r="Z5" i="31"/>
  <c r="Z41" i="30"/>
  <c r="H4" i="14"/>
  <c r="F4" i="15" s="1"/>
  <c r="H40" i="30"/>
  <c r="H4" i="31"/>
  <c r="AD5" i="14"/>
  <c r="AB5" i="15" s="1"/>
  <c r="AD41" i="30"/>
  <c r="V5" i="14"/>
  <c r="T5" i="15" s="1"/>
  <c r="V41" i="30"/>
  <c r="V5" i="31"/>
  <c r="K36" i="3"/>
  <c r="I4" i="30"/>
  <c r="AM9" i="20"/>
  <c r="AO6" i="9"/>
  <c r="AP5" i="14" s="1"/>
  <c r="AN5" i="15" s="1"/>
  <c r="AQ5" i="10"/>
  <c r="AO5" i="10"/>
  <c r="AM6" i="9"/>
  <c r="AN41" i="30" s="1"/>
  <c r="AC6" i="22"/>
  <c r="AA144" i="7"/>
  <c r="R9" i="21"/>
  <c r="R9" i="20"/>
  <c r="T4" i="19"/>
  <c r="T37" i="19" s="1"/>
  <c r="T58" i="19" s="1"/>
  <c r="S4" i="8"/>
  <c r="S4" i="17"/>
  <c r="S57" i="17" s="1"/>
  <c r="Y6" i="11"/>
  <c r="Z6" i="12" s="1"/>
  <c r="Y5" i="13" s="1"/>
  <c r="Z6" i="22"/>
  <c r="AB6" i="22"/>
  <c r="T6" i="11"/>
  <c r="U6" i="12" s="1"/>
  <c r="T5" i="13" s="1"/>
  <c r="U6" i="22"/>
  <c r="V144" i="7"/>
  <c r="H143" i="7"/>
  <c r="AM5" i="10"/>
  <c r="AK6" i="9"/>
  <c r="AA9" i="21"/>
  <c r="AC4" i="19"/>
  <c r="AA9" i="20"/>
  <c r="AB4" i="17"/>
  <c r="AB4" i="8"/>
  <c r="Z6" i="11"/>
  <c r="AA6" i="12" s="1"/>
  <c r="Z5" i="13" s="1"/>
  <c r="AA6" i="22"/>
  <c r="AC4" i="17"/>
  <c r="AB9" i="21"/>
  <c r="AD4" i="19"/>
  <c r="AB9" i="20"/>
  <c r="AC4" i="8"/>
  <c r="S9" i="21"/>
  <c r="U4" i="19"/>
  <c r="S9" i="20"/>
  <c r="T4" i="17"/>
  <c r="T4" i="8"/>
  <c r="G5" i="11"/>
  <c r="H5" i="12" s="1"/>
  <c r="G4" i="13" s="1"/>
  <c r="H4" i="10"/>
  <c r="DZ4" i="10"/>
  <c r="T9" i="21"/>
  <c r="V4" i="19"/>
  <c r="T9" i="20"/>
  <c r="U4" i="17"/>
  <c r="U57" i="17" s="1"/>
  <c r="U4" i="8"/>
  <c r="U9" i="21"/>
  <c r="U9" i="20"/>
  <c r="W4" i="19"/>
  <c r="V4" i="8"/>
  <c r="V4" i="17"/>
  <c r="AN5" i="10"/>
  <c r="AL6" i="11" s="1"/>
  <c r="AM6" i="12" s="1"/>
  <c r="AL5" i="13" s="1"/>
  <c r="AN2" i="37"/>
  <c r="AL6" i="9"/>
  <c r="AM5" i="31" s="1"/>
  <c r="AD6" i="11"/>
  <c r="AE6" i="12" s="1"/>
  <c r="AD5" i="13" s="1"/>
  <c r="AE6" i="22"/>
  <c r="Q9" i="21"/>
  <c r="J4" i="10"/>
  <c r="I5" i="22" s="1"/>
  <c r="H5" i="9"/>
  <c r="G15" i="4"/>
  <c r="V6" i="11"/>
  <c r="W6" i="12" s="1"/>
  <c r="V5" i="13" s="1"/>
  <c r="W6" i="22"/>
  <c r="W9" i="21"/>
  <c r="W9" i="20"/>
  <c r="Y4" i="19"/>
  <c r="X4" i="8"/>
  <c r="X4" i="17"/>
  <c r="V9" i="21"/>
  <c r="V9" i="20"/>
  <c r="X4" i="19"/>
  <c r="W4" i="8"/>
  <c r="W4" i="17"/>
  <c r="W15" i="17" s="1"/>
  <c r="AC6" i="11"/>
  <c r="AD6" i="12"/>
  <c r="AC5" i="13"/>
  <c r="AD6" i="22"/>
  <c r="AI5" i="10"/>
  <c r="AG6" i="9"/>
  <c r="AH5" i="14" s="1"/>
  <c r="AF5" i="15" s="1"/>
  <c r="W6" i="11"/>
  <c r="X6" i="12" s="1"/>
  <c r="W5" i="13" s="1"/>
  <c r="X6" i="22"/>
  <c r="Y9" i="21"/>
  <c r="Y9" i="20"/>
  <c r="AA4" i="19"/>
  <c r="Z4" i="8"/>
  <c r="Z4" i="17"/>
  <c r="F3" i="17"/>
  <c r="F56" i="17" s="1"/>
  <c r="E8" i="21"/>
  <c r="E8" i="20"/>
  <c r="G3" i="19"/>
  <c r="F3" i="8"/>
  <c r="Z144" i="7"/>
  <c r="Y6" i="22"/>
  <c r="Z9" i="21"/>
  <c r="Z9" i="20"/>
  <c r="AB4" i="19"/>
  <c r="AA4" i="17"/>
  <c r="AA15" i="17" s="1"/>
  <c r="AA4" i="8"/>
  <c r="X9" i="21"/>
  <c r="X9" i="20"/>
  <c r="Z4" i="19"/>
  <c r="Z37" i="19" s="1"/>
  <c r="Z58" i="19" s="1"/>
  <c r="Y4" i="8"/>
  <c r="Y4" i="17"/>
  <c r="AE144" i="7"/>
  <c r="AB144" i="7"/>
  <c r="U144" i="7"/>
  <c r="S6" i="11"/>
  <c r="T6" i="12" s="1"/>
  <c r="S5" i="13" s="1"/>
  <c r="T6" i="22"/>
  <c r="E6" i="16"/>
  <c r="E170" i="16" s="1"/>
  <c r="F33" i="4"/>
  <c r="E33" i="16" s="1"/>
  <c r="I4" i="14"/>
  <c r="G4" i="15"/>
  <c r="I4" i="31"/>
  <c r="I40" i="30"/>
  <c r="AL5" i="31"/>
  <c r="AP5" i="31"/>
  <c r="AP41" i="30"/>
  <c r="AN4" i="8"/>
  <c r="AN5" i="31"/>
  <c r="AO4" i="19"/>
  <c r="AM9" i="21"/>
  <c r="AH5" i="31"/>
  <c r="AH41" i="30"/>
  <c r="AM5" i="14"/>
  <c r="AK5" i="15" s="1"/>
  <c r="AN4" i="17"/>
  <c r="AN57" i="17" s="1"/>
  <c r="F14" i="17"/>
  <c r="F35" i="17"/>
  <c r="AH144" i="7"/>
  <c r="Y171" i="16"/>
  <c r="Z171" i="16"/>
  <c r="AB57" i="17"/>
  <c r="AB36" i="17"/>
  <c r="AB15" i="17"/>
  <c r="AA57" i="17"/>
  <c r="AA36" i="17"/>
  <c r="F6" i="16"/>
  <c r="F170" i="16" s="1"/>
  <c r="G33" i="4"/>
  <c r="G51" i="4" s="1"/>
  <c r="G69" i="4" s="1"/>
  <c r="AK4" i="17"/>
  <c r="AK36" i="17" s="1"/>
  <c r="AJ9" i="21"/>
  <c r="AL4" i="19"/>
  <c r="AJ9" i="20"/>
  <c r="AK4" i="8"/>
  <c r="Y57" i="17"/>
  <c r="Z15" i="17"/>
  <c r="AK171" i="16"/>
  <c r="F8" i="21"/>
  <c r="F8" i="20"/>
  <c r="H3" i="19"/>
  <c r="H36" i="19" s="1"/>
  <c r="H57" i="19" s="1"/>
  <c r="G3" i="8"/>
  <c r="G3" i="17"/>
  <c r="V57" i="17"/>
  <c r="V15" i="17"/>
  <c r="V36" i="17"/>
  <c r="W171" i="16"/>
  <c r="AN36" i="17"/>
  <c r="U171" i="16"/>
  <c r="AM6" i="22"/>
  <c r="AC15" i="17"/>
  <c r="AC57" i="17"/>
  <c r="AC36" i="17"/>
  <c r="W57" i="17"/>
  <c r="AB171" i="16"/>
  <c r="F51" i="4"/>
  <c r="E60" i="16" s="1"/>
  <c r="X36" i="17"/>
  <c r="S15" i="17"/>
  <c r="S36" i="17"/>
  <c r="AN15" i="17"/>
  <c r="AI171" i="16"/>
  <c r="AK15" i="17"/>
  <c r="AK57" i="17"/>
  <c r="G14" i="17"/>
  <c r="F33" i="16"/>
  <c r="F69" i="4"/>
  <c r="E87" i="16" s="1"/>
  <c r="P28" i="20"/>
  <c r="CU101" i="16"/>
  <c r="DO126" i="16"/>
  <c r="P94" i="16"/>
  <c r="Q102" i="16" s="1"/>
  <c r="AV39" i="16"/>
  <c r="AW47" i="16" s="1"/>
  <c r="BK148" i="16"/>
  <c r="BL156" i="16" s="1"/>
  <c r="CH40" i="16"/>
  <c r="CI48" i="16" s="1"/>
  <c r="CW99" i="16"/>
  <c r="CN153" i="16"/>
  <c r="CF126" i="16"/>
  <c r="S126" i="16"/>
  <c r="K147" i="16"/>
  <c r="L155" i="16" s="1"/>
  <c r="AN12" i="16"/>
  <c r="AO20" i="16" s="1"/>
  <c r="AJ12" i="16"/>
  <c r="AK20" i="16" s="1"/>
  <c r="CH39" i="16"/>
  <c r="CI47" i="16" s="1"/>
  <c r="CV41" i="16"/>
  <c r="CV56" i="16" s="1"/>
  <c r="DL153" i="16"/>
  <c r="DA153" i="16"/>
  <c r="K153" i="16"/>
  <c r="I120" i="16"/>
  <c r="G45" i="16"/>
  <c r="AF68" i="16"/>
  <c r="AF83" i="16" s="1"/>
  <c r="BF95" i="16"/>
  <c r="BF110" i="16" s="1"/>
  <c r="DP72" i="16"/>
  <c r="P99" i="16"/>
  <c r="I126" i="16"/>
  <c r="AV41" i="16"/>
  <c r="AV56" i="16" s="1"/>
  <c r="BX94" i="16"/>
  <c r="BY102" i="16" s="1"/>
  <c r="CT95" i="16"/>
  <c r="CT110" i="16" s="1"/>
  <c r="BX99" i="16"/>
  <c r="P93" i="16"/>
  <c r="Q101" i="16" s="1"/>
  <c r="G40" i="16"/>
  <c r="H48" i="16" s="1"/>
  <c r="H55" i="16" s="1"/>
  <c r="BW148" i="16"/>
  <c r="BX156" i="16" s="1"/>
  <c r="CF120" i="16"/>
  <c r="DL149" i="16"/>
  <c r="DL164" i="16" s="1"/>
  <c r="DO147" i="16"/>
  <c r="DP155" i="16" s="1"/>
  <c r="DD72" i="16"/>
  <c r="BG99" i="16"/>
  <c r="R122" i="16"/>
  <c r="R137" i="16" s="1"/>
  <c r="CK121" i="16"/>
  <c r="CU67" i="16"/>
  <c r="CV75" i="16" s="1"/>
  <c r="CT94" i="16"/>
  <c r="CU102" i="16" s="1"/>
  <c r="DD68" i="16"/>
  <c r="DD83" i="16" s="1"/>
  <c r="DO39" i="16"/>
  <c r="DP47" i="16" s="1"/>
  <c r="CP126" i="16"/>
  <c r="CD72" i="16"/>
  <c r="BF99" i="16"/>
  <c r="AV45" i="16"/>
  <c r="R126" i="16"/>
  <c r="BQ148" i="16"/>
  <c r="BR156" i="16" s="1"/>
  <c r="CN94" i="16"/>
  <c r="CO102" i="16" s="1"/>
  <c r="BZ34" i="19"/>
  <c r="BZ44" i="11" s="1"/>
  <c r="BS34" i="19"/>
  <c r="BS44" i="11" s="1"/>
  <c r="DM60" i="17"/>
  <c r="CV59" i="17"/>
  <c r="CK64" i="17"/>
  <c r="CE58" i="17"/>
  <c r="CD65" i="17"/>
  <c r="CA62" i="17"/>
  <c r="BW66" i="17"/>
  <c r="BT63" i="17"/>
  <c r="AT61" i="17"/>
  <c r="AJ59" i="17"/>
  <c r="R65" i="17"/>
  <c r="K66" i="17"/>
  <c r="H63" i="17"/>
  <c r="DR65" i="17"/>
  <c r="DO62" i="17"/>
  <c r="DK66" i="17"/>
  <c r="DH63" i="17"/>
  <c r="CO60" i="17"/>
  <c r="BF65" i="17"/>
  <c r="AY66" i="17"/>
  <c r="DU64" i="17"/>
  <c r="DL59" i="17"/>
  <c r="DA64" i="17"/>
  <c r="CT65" i="17"/>
  <c r="CQ62" i="17"/>
  <c r="CM66" i="17"/>
  <c r="CJ63" i="17"/>
  <c r="BQ60" i="17"/>
  <c r="BJ61" i="17"/>
  <c r="AH65" i="17"/>
  <c r="AA66" i="17"/>
  <c r="X63" i="17"/>
  <c r="I25" i="10"/>
  <c r="J25" i="10" s="1"/>
  <c r="K25" i="10" s="1"/>
  <c r="I23" i="10"/>
  <c r="DK58" i="17"/>
  <c r="DJ65" i="17"/>
  <c r="DG62" i="17"/>
  <c r="CG60" i="17"/>
  <c r="BZ61" i="17"/>
  <c r="BP59" i="17"/>
  <c r="AX65" i="17"/>
  <c r="AQ66" i="17"/>
  <c r="AN63" i="17"/>
  <c r="N61" i="17"/>
  <c r="DS66" i="17"/>
  <c r="DQ64" i="17"/>
  <c r="DN61" i="17"/>
  <c r="DD59" i="17"/>
  <c r="CS64" i="17"/>
  <c r="CM58" i="17"/>
  <c r="CI62" i="17"/>
  <c r="CE66" i="17"/>
  <c r="CB63" i="17"/>
  <c r="BB61" i="17"/>
  <c r="AR59" i="17"/>
  <c r="Z65" i="17"/>
  <c r="S66" i="17"/>
  <c r="P63" i="17"/>
  <c r="DS12" i="17"/>
  <c r="DT59" i="17"/>
  <c r="CW60" i="17"/>
  <c r="CP61" i="17"/>
  <c r="CF59" i="17"/>
  <c r="BU64" i="17"/>
  <c r="BG66" i="17"/>
  <c r="BD63" i="17"/>
  <c r="T59" i="17"/>
  <c r="CD27" i="11"/>
  <c r="CD28" i="11"/>
  <c r="CD29" i="11"/>
  <c r="AE23" i="11"/>
  <c r="AD29" i="15"/>
  <c r="AE51" i="15" s="1"/>
  <c r="BA28" i="11"/>
  <c r="AZ34" i="15"/>
  <c r="BG29" i="11"/>
  <c r="BF35" i="15"/>
  <c r="BL34" i="15"/>
  <c r="BH24" i="11"/>
  <c r="BG30" i="15"/>
  <c r="BX29" i="11"/>
  <c r="BW35" i="15"/>
  <c r="BY25" i="11"/>
  <c r="BX31" i="15"/>
  <c r="CJ28" i="11"/>
  <c r="CI34" i="15"/>
  <c r="CC34" i="15"/>
  <c r="CH24" i="11"/>
  <c r="CG30" i="15"/>
  <c r="CA24" i="11"/>
  <c r="BZ30" i="15"/>
  <c r="CT28" i="11"/>
  <c r="CS34" i="15"/>
  <c r="CT56" i="15" s="1"/>
  <c r="CS26" i="11"/>
  <c r="CR32" i="15"/>
  <c r="DF55" i="15"/>
  <c r="AP23" i="11"/>
  <c r="AO29" i="15"/>
  <c r="BF29" i="11"/>
  <c r="BE35" i="15"/>
  <c r="BF57" i="15" s="1"/>
  <c r="BF79" i="15" s="1"/>
  <c r="BW29" i="11"/>
  <c r="BW27" i="11"/>
  <c r="BV33" i="15"/>
  <c r="BS23" i="11"/>
  <c r="BR29" i="15"/>
  <c r="CC35" i="15"/>
  <c r="CC28" i="11"/>
  <c r="CB34" i="15"/>
  <c r="CC56" i="15" s="1"/>
  <c r="CX29" i="11"/>
  <c r="CW35" i="15"/>
  <c r="CW57" i="15" s="1"/>
  <c r="CW79" i="15" s="1"/>
  <c r="AG25" i="15"/>
  <c r="AC25" i="15"/>
  <c r="BH33" i="15"/>
  <c r="BF34" i="15"/>
  <c r="AJ24" i="11"/>
  <c r="AI30" i="15"/>
  <c r="AY29" i="11"/>
  <c r="AX23" i="11"/>
  <c r="AS23" i="11"/>
  <c r="AR29" i="15"/>
  <c r="AS51" i="15" s="1"/>
  <c r="AS73" i="15" s="1"/>
  <c r="BR23" i="11"/>
  <c r="BQ29" i="15"/>
  <c r="CC29" i="11"/>
  <c r="CB35" i="15"/>
  <c r="CC57" i="15" s="1"/>
  <c r="CC79" i="15" s="1"/>
  <c r="CG25" i="11"/>
  <c r="CM27" i="11"/>
  <c r="CL33" i="15"/>
  <c r="AK25" i="15"/>
  <c r="AD25" i="15"/>
  <c r="BL25" i="15"/>
  <c r="DE31" i="15"/>
  <c r="DF53" i="15" s="1"/>
  <c r="CZ55" i="15"/>
  <c r="CZ77" i="15" s="1"/>
  <c r="AC27" i="11"/>
  <c r="AB33" i="15"/>
  <c r="AC55" i="15" s="1"/>
  <c r="AC23" i="11"/>
  <c r="AB29" i="15"/>
  <c r="CQ24" i="11"/>
  <c r="CP30" i="15"/>
  <c r="BG25" i="15"/>
  <c r="AJ25" i="15"/>
  <c r="DQ29" i="15"/>
  <c r="DR51" i="15" s="1"/>
  <c r="DR73" i="15" s="1"/>
  <c r="DA29" i="15"/>
  <c r="DB51" i="15" s="1"/>
  <c r="CM34" i="15"/>
  <c r="CN56" i="15" s="1"/>
  <c r="CM51" i="15"/>
  <c r="CM73" i="15" s="1"/>
  <c r="AJ29" i="15"/>
  <c r="AK51" i="15" s="1"/>
  <c r="AK73" i="15" s="1"/>
  <c r="AB28" i="11"/>
  <c r="V24" i="11"/>
  <c r="U30" i="15"/>
  <c r="AB23" i="11"/>
  <c r="AA29" i="15"/>
  <c r="AQ27" i="11"/>
  <c r="AP33" i="15"/>
  <c r="AQ24" i="11"/>
  <c r="AP30" i="15"/>
  <c r="BE23" i="11"/>
  <c r="BD29" i="15"/>
  <c r="BE51" i="15" s="1"/>
  <c r="BE73" i="15" s="1"/>
  <c r="BU28" i="11"/>
  <c r="BT34" i="15"/>
  <c r="BU56" i="15" s="1"/>
  <c r="BU78" i="15" s="1"/>
  <c r="BN34" i="15"/>
  <c r="BO56" i="15" s="1"/>
  <c r="BO78" i="15" s="1"/>
  <c r="BW24" i="11"/>
  <c r="BV30" i="15"/>
  <c r="BP24" i="11"/>
  <c r="CY26" i="11"/>
  <c r="CX32" i="15"/>
  <c r="CX54" i="15" s="1"/>
  <c r="DA24" i="11"/>
  <c r="CZ30" i="15"/>
  <c r="P25" i="15"/>
  <c r="DO34" i="15"/>
  <c r="DF31" i="15"/>
  <c r="DG29" i="15"/>
  <c r="DH51" i="15" s="1"/>
  <c r="DH73" i="15" s="1"/>
  <c r="BQ55" i="15"/>
  <c r="U24" i="11"/>
  <c r="T30" i="15"/>
  <c r="AH28" i="11"/>
  <c r="AG34" i="15"/>
  <c r="AH56" i="15" s="1"/>
  <c r="AW24" i="11"/>
  <c r="AV30" i="15"/>
  <c r="BT28" i="11"/>
  <c r="BS34" i="15"/>
  <c r="BU25" i="11"/>
  <c r="BT31" i="15"/>
  <c r="BV24" i="11"/>
  <c r="BU30" i="15"/>
  <c r="CI23" i="11"/>
  <c r="CH29" i="15"/>
  <c r="CV27" i="11"/>
  <c r="CU33" i="15"/>
  <c r="CV55" i="15" s="1"/>
  <c r="CV77" i="15" s="1"/>
  <c r="CW55" i="15"/>
  <c r="CW77" i="15" s="1"/>
  <c r="CZ24" i="11"/>
  <c r="CY30" i="15"/>
  <c r="BM25" i="15"/>
  <c r="AZ25" i="15"/>
  <c r="CY56" i="15"/>
  <c r="CQ32" i="15"/>
  <c r="AA24" i="11"/>
  <c r="AL28" i="11"/>
  <c r="AV28" i="11"/>
  <c r="AU34" i="15"/>
  <c r="AV56" i="15" s="1"/>
  <c r="AV78" i="15" s="1"/>
  <c r="AW56" i="15"/>
  <c r="AW78" i="15" s="1"/>
  <c r="BJ23" i="11"/>
  <c r="BI29" i="15"/>
  <c r="BS29" i="11"/>
  <c r="BR35" i="15"/>
  <c r="CE27" i="11"/>
  <c r="CD33" i="15"/>
  <c r="BH25" i="15"/>
  <c r="CR29" i="15"/>
  <c r="CR51" i="15" s="1"/>
  <c r="CR73" i="15" s="1"/>
  <c r="AF23" i="11"/>
  <c r="AE29" i="15"/>
  <c r="BB28" i="11"/>
  <c r="BA34" i="15"/>
  <c r="AU28" i="11"/>
  <c r="AT34" i="15"/>
  <c r="BA55" i="15"/>
  <c r="BA77" i="15" s="1"/>
  <c r="BM28" i="11"/>
  <c r="BN27" i="11"/>
  <c r="BI24" i="11"/>
  <c r="BH30" i="15"/>
  <c r="BN23" i="11"/>
  <c r="BI23" i="11"/>
  <c r="BH29" i="15"/>
  <c r="BY56" i="15"/>
  <c r="CJ27" i="11"/>
  <c r="CI55" i="15"/>
  <c r="CI77" i="15" s="1"/>
  <c r="CC33" i="15"/>
  <c r="CB24" i="11"/>
  <c r="CM26" i="11"/>
  <c r="CL32" i="15"/>
  <c r="DC23" i="11"/>
  <c r="DB29" i="15"/>
  <c r="CW56" i="15"/>
  <c r="CX55" i="15"/>
  <c r="DS34" i="15"/>
  <c r="DT56" i="15" s="1"/>
  <c r="CV51" i="15"/>
  <c r="BC33" i="15"/>
  <c r="DN55" i="15"/>
  <c r="CO66" i="15"/>
  <c r="CO88" i="15" s="1"/>
  <c r="DO57" i="15"/>
  <c r="DO79" i="15" s="1"/>
  <c r="CN66" i="15"/>
  <c r="CN88" i="15" s="1"/>
  <c r="DT88" i="15"/>
  <c r="DQ55" i="15"/>
  <c r="DQ77" i="15" s="1"/>
  <c r="DR55" i="15"/>
  <c r="DR77" i="15" s="1"/>
  <c r="DD55" i="15"/>
  <c r="CV60" i="15"/>
  <c r="CV82" i="15" s="1"/>
  <c r="CX68" i="15"/>
  <c r="CX90" i="15" s="1"/>
  <c r="CJ66" i="15"/>
  <c r="CJ88" i="15" s="1"/>
  <c r="CF56" i="15"/>
  <c r="CF78" i="15" s="1"/>
  <c r="DL55" i="15"/>
  <c r="DL77" i="15" s="1"/>
  <c r="DJ55" i="15"/>
  <c r="DE51" i="15"/>
  <c r="CP56" i="15"/>
  <c r="DM55" i="15"/>
  <c r="DM77" i="15" s="1"/>
  <c r="CM56" i="15"/>
  <c r="BY60" i="15"/>
  <c r="BY82" i="15" s="1"/>
  <c r="N31" i="15"/>
  <c r="R31" i="15"/>
  <c r="S53" i="15" s="1"/>
  <c r="W31" i="15"/>
  <c r="X53" i="15" s="1"/>
  <c r="Z31" i="15"/>
  <c r="AA53" i="15" s="1"/>
  <c r="AC31" i="15"/>
  <c r="AN31" i="15"/>
  <c r="AO53" i="15" s="1"/>
  <c r="F31" i="15"/>
  <c r="G53" i="15" s="1"/>
  <c r="G31" i="15"/>
  <c r="H53" i="15" s="1"/>
  <c r="AB31" i="15"/>
  <c r="AC53" i="15" s="1"/>
  <c r="AE31" i="15"/>
  <c r="AF53" i="15" s="1"/>
  <c r="AH31" i="15"/>
  <c r="AK31" i="15"/>
  <c r="AV31" i="15"/>
  <c r="AJ31" i="15"/>
  <c r="AK53" i="15" s="1"/>
  <c r="AM31" i="15"/>
  <c r="AN53" i="15" s="1"/>
  <c r="V31" i="15"/>
  <c r="Y31" i="15"/>
  <c r="Z53" i="15" s="1"/>
  <c r="AR31" i="15"/>
  <c r="AS53" i="15" s="1"/>
  <c r="P31" i="15"/>
  <c r="AG31" i="15"/>
  <c r="AH53" i="15" s="1"/>
  <c r="X31" i="15"/>
  <c r="AI31" i="15"/>
  <c r="AJ53" i="15" s="1"/>
  <c r="AJ75" i="15" s="1"/>
  <c r="AL31" i="15"/>
  <c r="BA31" i="15"/>
  <c r="BB53" i="15" s="1"/>
  <c r="U31" i="15"/>
  <c r="V53" i="15" s="1"/>
  <c r="S31" i="15"/>
  <c r="AA31" i="15"/>
  <c r="AS31" i="15"/>
  <c r="BE31" i="15"/>
  <c r="BF53" i="15" s="1"/>
  <c r="BG31" i="15"/>
  <c r="BM31" i="15"/>
  <c r="AU31" i="15"/>
  <c r="AW31" i="15"/>
  <c r="BB31" i="15"/>
  <c r="BC53" i="15" s="1"/>
  <c r="BC75" i="15" s="1"/>
  <c r="BI31" i="15"/>
  <c r="BD31" i="15"/>
  <c r="AD31" i="15"/>
  <c r="AT31" i="15"/>
  <c r="AX31" i="15"/>
  <c r="AY31" i="15"/>
  <c r="BL31" i="15"/>
  <c r="BS31" i="15"/>
  <c r="BT53" i="15" s="1"/>
  <c r="BT75" i="15" s="1"/>
  <c r="CE31" i="15"/>
  <c r="CH31" i="15"/>
  <c r="AO31" i="15"/>
  <c r="AQ31" i="15"/>
  <c r="AR53" i="15" s="1"/>
  <c r="BH31" i="15"/>
  <c r="BO31" i="15"/>
  <c r="BR31" i="15"/>
  <c r="T31" i="15"/>
  <c r="U53" i="15" s="1"/>
  <c r="AF31" i="15"/>
  <c r="AG53" i="15" s="1"/>
  <c r="BJ31" i="15"/>
  <c r="AP31" i="15"/>
  <c r="AP53" i="15" s="1"/>
  <c r="CK66" i="15"/>
  <c r="CK88" i="15" s="1"/>
  <c r="H31" i="15"/>
  <c r="I53" i="15" s="1"/>
  <c r="DI55" i="15"/>
  <c r="DI77" i="15" s="1"/>
  <c r="DA55" i="15"/>
  <c r="CK31" i="15"/>
  <c r="CI31" i="15"/>
  <c r="CG31" i="15"/>
  <c r="CH53" i="15" s="1"/>
  <c r="CH75" i="15" s="1"/>
  <c r="BU31" i="15"/>
  <c r="BV53" i="15" s="1"/>
  <c r="BQ31" i="15"/>
  <c r="BK31" i="15"/>
  <c r="AZ31" i="15"/>
  <c r="BA53" i="15" s="1"/>
  <c r="DC55" i="15"/>
  <c r="DC77" i="15" s="1"/>
  <c r="CT31" i="15"/>
  <c r="CV59" i="15"/>
  <c r="CV81" i="15" s="1"/>
  <c r="CM31" i="15"/>
  <c r="CD31" i="15"/>
  <c r="CA31" i="15"/>
  <c r="BW31" i="15"/>
  <c r="BX53" i="15" s="1"/>
  <c r="BV31" i="15"/>
  <c r="BW53" i="15" s="1"/>
  <c r="BF31" i="15"/>
  <c r="BG53" i="15" s="1"/>
  <c r="BC31" i="15"/>
  <c r="BD53" i="15" s="1"/>
  <c r="O32" i="15"/>
  <c r="G32" i="15"/>
  <c r="P32" i="15"/>
  <c r="H32" i="15"/>
  <c r="F32" i="15"/>
  <c r="F43" i="15"/>
  <c r="AC43" i="15"/>
  <c r="AN43" i="15"/>
  <c r="AN65" i="15" s="1"/>
  <c r="AN87" i="15" s="1"/>
  <c r="U43" i="15"/>
  <c r="U65" i="15" s="1"/>
  <c r="U87" i="15" s="1"/>
  <c r="K43" i="15"/>
  <c r="Q43" i="15"/>
  <c r="V43" i="15"/>
  <c r="V65" i="15" s="1"/>
  <c r="V87" i="15" s="1"/>
  <c r="AO43" i="15"/>
  <c r="Y39" i="15"/>
  <c r="AJ39" i="15"/>
  <c r="AJ61" i="15" s="1"/>
  <c r="AU39" i="15"/>
  <c r="AU61" i="15" s="1"/>
  <c r="V39" i="15"/>
  <c r="V61" i="15" s="1"/>
  <c r="V83" i="15" s="1"/>
  <c r="AG39" i="15"/>
  <c r="AR39" i="15"/>
  <c r="O39" i="15"/>
  <c r="O61" i="15" s="1"/>
  <c r="O83" i="15" s="1"/>
  <c r="AD39" i="15"/>
  <c r="AD61" i="15" s="1"/>
  <c r="AD83" i="15" s="1"/>
  <c r="AO39" i="15"/>
  <c r="G39" i="15"/>
  <c r="G61" i="15" s="1"/>
  <c r="G83" i="15" s="1"/>
  <c r="H39" i="15"/>
  <c r="X39" i="15"/>
  <c r="X61" i="15" s="1"/>
  <c r="X83" i="15" s="1"/>
  <c r="AA39" i="15"/>
  <c r="AL39" i="15"/>
  <c r="AC39" i="15"/>
  <c r="AC61" i="15" s="1"/>
  <c r="AC83" i="15" s="1"/>
  <c r="AF39" i="15"/>
  <c r="AI39" i="15"/>
  <c r="AT39" i="15"/>
  <c r="AT61" i="15" s="1"/>
  <c r="AT83" i="15" s="1"/>
  <c r="AY39" i="15"/>
  <c r="AY61" i="15" s="1"/>
  <c r="AY83" i="15" s="1"/>
  <c r="U39" i="15"/>
  <c r="U61" i="15" s="1"/>
  <c r="U83" i="15" s="1"/>
  <c r="W39" i="15"/>
  <c r="AE39" i="15"/>
  <c r="AH39" i="15"/>
  <c r="AH61" i="15" s="1"/>
  <c r="AH83" i="15" s="1"/>
  <c r="AS39" i="15"/>
  <c r="AV39" i="15"/>
  <c r="I39" i="15"/>
  <c r="I61" i="15" s="1"/>
  <c r="I83" i="15" s="1"/>
  <c r="T39" i="15"/>
  <c r="T61" i="15" s="1"/>
  <c r="Z35" i="15"/>
  <c r="AK35" i="15"/>
  <c r="AN35" i="15"/>
  <c r="AQ35" i="15"/>
  <c r="AT35" i="15"/>
  <c r="W35" i="15"/>
  <c r="AH35" i="15"/>
  <c r="AS35" i="15"/>
  <c r="AT57" i="15" s="1"/>
  <c r="AV35" i="15"/>
  <c r="K35" i="15"/>
  <c r="Q35" i="15"/>
  <c r="S35" i="15"/>
  <c r="T57" i="15" s="1"/>
  <c r="T35" i="15"/>
  <c r="U57" i="15" s="1"/>
  <c r="U35" i="15"/>
  <c r="AE35" i="15"/>
  <c r="AE57" i="15" s="1"/>
  <c r="AE79" i="15" s="1"/>
  <c r="AP35" i="15"/>
  <c r="Y35" i="15"/>
  <c r="AB35" i="15"/>
  <c r="AM35" i="15"/>
  <c r="L35" i="15"/>
  <c r="L57" i="15" s="1"/>
  <c r="L79" i="15" s="1"/>
  <c r="P35" i="15"/>
  <c r="V35" i="15"/>
  <c r="AG35" i="15"/>
  <c r="AG57" i="15" s="1"/>
  <c r="AG79" i="15" s="1"/>
  <c r="AJ35" i="15"/>
  <c r="AK57" i="15" s="1"/>
  <c r="AK79" i="15" s="1"/>
  <c r="AU35" i="15"/>
  <c r="F35" i="15"/>
  <c r="M35" i="15"/>
  <c r="N57" i="15" s="1"/>
  <c r="X35" i="15"/>
  <c r="Y57" i="15" s="1"/>
  <c r="Y79" i="15" s="1"/>
  <c r="AA35" i="15"/>
  <c r="AB57" i="15" s="1"/>
  <c r="AD35" i="15"/>
  <c r="AW35" i="15"/>
  <c r="AW57" i="15" s="1"/>
  <c r="AW79" i="15" s="1"/>
  <c r="BA35" i="15"/>
  <c r="BP56" i="15"/>
  <c r="BJ56" i="15"/>
  <c r="BJ78" i="15" s="1"/>
  <c r="BG60" i="15"/>
  <c r="BG82" i="15" s="1"/>
  <c r="AL35" i="15"/>
  <c r="AE33" i="15"/>
  <c r="AF55" i="15" s="1"/>
  <c r="AC40" i="15"/>
  <c r="AB39" i="15"/>
  <c r="AB61" i="15" s="1"/>
  <c r="AB83" i="15" s="1"/>
  <c r="W33" i="15"/>
  <c r="BS60" i="15"/>
  <c r="BS82" i="15" s="1"/>
  <c r="BN40" i="15"/>
  <c r="BL35" i="15"/>
  <c r="BK35" i="15"/>
  <c r="BK57" i="15" s="1"/>
  <c r="BK79" i="15" s="1"/>
  <c r="BJ39" i="15"/>
  <c r="BJ33" i="15"/>
  <c r="BH40" i="15"/>
  <c r="BG35" i="15"/>
  <c r="BD35" i="15"/>
  <c r="BC39" i="15"/>
  <c r="BB35" i="15"/>
  <c r="AZ39" i="15"/>
  <c r="AW43" i="15"/>
  <c r="AW65" i="15" s="1"/>
  <c r="AW87" i="15" s="1"/>
  <c r="AY56" i="15"/>
  <c r="AY78" i="15" s="1"/>
  <c r="AM39" i="15"/>
  <c r="Z39" i="15"/>
  <c r="Z61" i="15" s="1"/>
  <c r="Z83" i="15" s="1"/>
  <c r="X46" i="15"/>
  <c r="X68" i="15" s="1"/>
  <c r="X90" i="15" s="1"/>
  <c r="AB46" i="15"/>
  <c r="AB68" i="15" s="1"/>
  <c r="AS60" i="15"/>
  <c r="AS82" i="15" s="1"/>
  <c r="AR60" i="15"/>
  <c r="AR82" i="15" s="1"/>
  <c r="Y56" i="15"/>
  <c r="AX56" i="15"/>
  <c r="AX78" i="15" s="1"/>
  <c r="W38" i="15"/>
  <c r="W60" i="15" s="1"/>
  <c r="P33" i="15"/>
  <c r="Q55" i="15" s="1"/>
  <c r="R33" i="15"/>
  <c r="S55" i="15" s="1"/>
  <c r="Y33" i="15"/>
  <c r="Z55" i="15" s="1"/>
  <c r="Z77" i="15" s="1"/>
  <c r="AJ33" i="15"/>
  <c r="AM33" i="15"/>
  <c r="S33" i="15"/>
  <c r="T55" i="15" s="1"/>
  <c r="T77" i="15" s="1"/>
  <c r="V33" i="15"/>
  <c r="W55" i="15" s="1"/>
  <c r="W77" i="15" s="1"/>
  <c r="AG33" i="15"/>
  <c r="AR33" i="15"/>
  <c r="AU33" i="15"/>
  <c r="M33" i="15"/>
  <c r="N55" i="15" s="1"/>
  <c r="N33" i="15"/>
  <c r="X33" i="15"/>
  <c r="AA33" i="15"/>
  <c r="AB55" i="15" s="1"/>
  <c r="AD33" i="15"/>
  <c r="AE55" i="15" s="1"/>
  <c r="AO33" i="15"/>
  <c r="F33" i="15"/>
  <c r="AC33" i="15"/>
  <c r="AF33" i="15"/>
  <c r="AI33" i="15"/>
  <c r="AL33" i="15"/>
  <c r="H33" i="15"/>
  <c r="AK33" i="15"/>
  <c r="AL55" i="15" s="1"/>
  <c r="AN33" i="15"/>
  <c r="AQ33" i="15"/>
  <c r="AT33" i="15"/>
  <c r="AY33" i="15"/>
  <c r="DS33" i="15"/>
  <c r="DT55" i="15" s="1"/>
  <c r="DS55" i="15"/>
  <c r="Q33" i="15"/>
  <c r="R55" i="15" s="1"/>
  <c r="AH33" i="15"/>
  <c r="AI55" i="15" s="1"/>
  <c r="T33" i="15"/>
  <c r="U33" i="15"/>
  <c r="BP60" i="15"/>
  <c r="BP82" i="15" s="1"/>
  <c r="BK56" i="15"/>
  <c r="BK78" i="15" s="1"/>
  <c r="BC56" i="15"/>
  <c r="N35" i="15"/>
  <c r="T40" i="15"/>
  <c r="T62" i="15" s="1"/>
  <c r="T84" i="15" s="1"/>
  <c r="AB40" i="15"/>
  <c r="AM40" i="15"/>
  <c r="AP40" i="15"/>
  <c r="AP62" i="15" s="1"/>
  <c r="AP84" i="15" s="1"/>
  <c r="I40" i="15"/>
  <c r="I62" i="15" s="1"/>
  <c r="Y40" i="15"/>
  <c r="AJ40" i="15"/>
  <c r="AU40" i="15"/>
  <c r="AU62" i="15" s="1"/>
  <c r="AU84" i="15" s="1"/>
  <c r="V40" i="15"/>
  <c r="AG40" i="15"/>
  <c r="N40" i="15"/>
  <c r="AD40" i="15"/>
  <c r="AD62" i="15" s="1"/>
  <c r="AD84" i="15" s="1"/>
  <c r="AO40" i="15"/>
  <c r="AO62" i="15" s="1"/>
  <c r="AO84" i="15" s="1"/>
  <c r="F40" i="15"/>
  <c r="O40" i="15"/>
  <c r="X40" i="15"/>
  <c r="X62" i="15" s="1"/>
  <c r="X84" i="15" s="1"/>
  <c r="AA40" i="15"/>
  <c r="AA62" i="15" s="1"/>
  <c r="AA84" i="15" s="1"/>
  <c r="AL40" i="15"/>
  <c r="AW40" i="15"/>
  <c r="S40" i="15"/>
  <c r="Z40" i="15"/>
  <c r="Z62" i="15" s="1"/>
  <c r="Z84" i="15" s="1"/>
  <c r="AK40" i="15"/>
  <c r="AN40" i="15"/>
  <c r="AN62" i="15" s="1"/>
  <c r="AN84" i="15" s="1"/>
  <c r="AQ40" i="15"/>
  <c r="AQ62" i="15" s="1"/>
  <c r="AQ84" i="15" s="1"/>
  <c r="U40" i="15"/>
  <c r="U62" i="15" s="1"/>
  <c r="U84" i="15" s="1"/>
  <c r="W40" i="15"/>
  <c r="J39" i="15"/>
  <c r="AG46" i="15"/>
  <c r="AB38" i="15"/>
  <c r="AB60" i="15" s="1"/>
  <c r="AB82" i="15" s="1"/>
  <c r="Y38" i="15"/>
  <c r="Y60" i="15" s="1"/>
  <c r="R46" i="15"/>
  <c r="R68" i="15" s="1"/>
  <c r="R90" i="15" s="1"/>
  <c r="I31" i="15"/>
  <c r="AH46" i="15"/>
  <c r="AH68" i="15" s="1"/>
  <c r="AH90" i="15" s="1"/>
  <c r="AE46" i="15"/>
  <c r="AE68" i="15" s="1"/>
  <c r="AE90" i="15" s="1"/>
  <c r="W46" i="15"/>
  <c r="W68" i="15" s="1"/>
  <c r="W90" i="15" s="1"/>
  <c r="U46" i="15"/>
  <c r="U68" i="15" s="1"/>
  <c r="U90" i="15" s="1"/>
  <c r="Z46" i="15"/>
  <c r="Z68" i="15" s="1"/>
  <c r="Z38" i="15"/>
  <c r="Z60" i="15" s="1"/>
  <c r="R38" i="15"/>
  <c r="R60" i="15" s="1"/>
  <c r="R82" i="15" s="1"/>
  <c r="T46" i="15"/>
  <c r="S46" i="15"/>
  <c r="S68" i="15" s="1"/>
  <c r="S90" i="15" s="1"/>
  <c r="AD38" i="15"/>
  <c r="AA38" i="15"/>
  <c r="AA60" i="15" s="1"/>
  <c r="X38" i="15"/>
  <c r="X60" i="15" s="1"/>
  <c r="X82" i="15" s="1"/>
  <c r="K46" i="15"/>
  <c r="K68" i="15" s="1"/>
  <c r="K90" i="15" s="1"/>
  <c r="I46" i="15"/>
  <c r="I68" i="15" s="1"/>
  <c r="I90" i="15" s="1"/>
  <c r="AD46" i="15"/>
  <c r="AA46" i="15"/>
  <c r="AA68" i="15" s="1"/>
  <c r="AA90" i="15" s="1"/>
  <c r="J46" i="15"/>
  <c r="J68" i="15" s="1"/>
  <c r="J90" i="15" s="1"/>
  <c r="DU51" i="15"/>
  <c r="S22" i="14"/>
  <c r="S54" i="14" s="1"/>
  <c r="AA22" i="14"/>
  <c r="Y22" i="14"/>
  <c r="S14" i="14"/>
  <c r="S46" i="14" s="1"/>
  <c r="AA6" i="14"/>
  <c r="AA38" i="14" s="1"/>
  <c r="AH6" i="14"/>
  <c r="AH38" i="14" s="1"/>
  <c r="AM29" i="14"/>
  <c r="AM61" i="14" s="1"/>
  <c r="DE153" i="16"/>
  <c r="DE147" i="16"/>
  <c r="DF155" i="16" s="1"/>
  <c r="CX148" i="16"/>
  <c r="CY156" i="16" s="1"/>
  <c r="CX153" i="16"/>
  <c r="BI147" i="16"/>
  <c r="BJ155" i="16" s="1"/>
  <c r="BI149" i="16"/>
  <c r="BI164" i="16" s="1"/>
  <c r="BI148" i="16"/>
  <c r="BI153" i="16"/>
  <c r="CY147" i="16"/>
  <c r="CZ155" i="16" s="1"/>
  <c r="E149" i="16"/>
  <c r="E164" i="16" s="1"/>
  <c r="E147" i="16"/>
  <c r="E162" i="16" s="1"/>
  <c r="E148" i="16"/>
  <c r="F156" i="16" s="1"/>
  <c r="E153" i="16"/>
  <c r="E160" i="16" s="1"/>
  <c r="E161" i="16" s="1"/>
  <c r="BX147" i="16"/>
  <c r="BY155" i="16" s="1"/>
  <c r="CB148" i="16"/>
  <c r="CC156" i="16" s="1"/>
  <c r="CB153" i="16"/>
  <c r="CB149" i="16"/>
  <c r="CB164" i="16" s="1"/>
  <c r="CV153" i="16"/>
  <c r="CP147" i="16"/>
  <c r="CQ155" i="16" s="1"/>
  <c r="CP148" i="16"/>
  <c r="CQ156" i="16" s="1"/>
  <c r="CP153" i="16"/>
  <c r="CK153" i="16"/>
  <c r="CK149" i="16"/>
  <c r="CK164" i="16" s="1"/>
  <c r="DP148" i="16"/>
  <c r="DQ156" i="16" s="1"/>
  <c r="DI149" i="16"/>
  <c r="DI164" i="16" s="1"/>
  <c r="DI153" i="16"/>
  <c r="M149" i="16"/>
  <c r="M164" i="16" s="1"/>
  <c r="M148" i="16"/>
  <c r="N156" i="16" s="1"/>
  <c r="M153" i="16"/>
  <c r="M147" i="16"/>
  <c r="N155" i="16" s="1"/>
  <c r="F153" i="16"/>
  <c r="F148" i="16"/>
  <c r="G156" i="16" s="1"/>
  <c r="G163" i="16" s="1"/>
  <c r="F149" i="16"/>
  <c r="F164" i="16" s="1"/>
  <c r="F147" i="16"/>
  <c r="G155" i="16" s="1"/>
  <c r="U147" i="16"/>
  <c r="V155" i="16" s="1"/>
  <c r="U153" i="16"/>
  <c r="U148" i="16"/>
  <c r="V156" i="16" s="1"/>
  <c r="BE153" i="16"/>
  <c r="BE147" i="16"/>
  <c r="BF155" i="16" s="1"/>
  <c r="BE148" i="16"/>
  <c r="BF156" i="16" s="1"/>
  <c r="BE149" i="16"/>
  <c r="BE164" i="16" s="1"/>
  <c r="CQ153" i="16"/>
  <c r="CQ149" i="16"/>
  <c r="CQ164" i="16" s="1"/>
  <c r="DF148" i="16"/>
  <c r="DG156" i="16" s="1"/>
  <c r="DF153" i="16"/>
  <c r="N148" i="16"/>
  <c r="N153" i="16"/>
  <c r="N149" i="16"/>
  <c r="N164" i="16" s="1"/>
  <c r="N147" i="16"/>
  <c r="O155" i="16" s="1"/>
  <c r="BU147" i="16"/>
  <c r="BV155" i="16" s="1"/>
  <c r="BU148" i="16"/>
  <c r="BV156" i="16" s="1"/>
  <c r="BU153" i="16"/>
  <c r="BU149" i="16"/>
  <c r="BU164" i="16" s="1"/>
  <c r="CS149" i="16"/>
  <c r="CS164" i="16" s="1"/>
  <c r="CS153" i="16"/>
  <c r="DD153" i="16"/>
  <c r="DD148" i="16"/>
  <c r="DE156" i="16" s="1"/>
  <c r="Q147" i="16"/>
  <c r="R155" i="16" s="1"/>
  <c r="Q153" i="16"/>
  <c r="Q148" i="16"/>
  <c r="R156" i="16" s="1"/>
  <c r="DQ153" i="16"/>
  <c r="BZ153" i="16"/>
  <c r="AT153" i="16"/>
  <c r="S153" i="16"/>
  <c r="AX147" i="16"/>
  <c r="AY155" i="16" s="1"/>
  <c r="BO148" i="16"/>
  <c r="BP156" i="16" s="1"/>
  <c r="CG148" i="16"/>
  <c r="BY147" i="16"/>
  <c r="BZ155" i="16" s="1"/>
  <c r="BS153" i="16"/>
  <c r="BS149" i="16"/>
  <c r="BS164" i="16" s="1"/>
  <c r="CG147" i="16"/>
  <c r="CH155" i="16" s="1"/>
  <c r="DL148" i="16"/>
  <c r="DM156" i="16" s="1"/>
  <c r="BQ153" i="16"/>
  <c r="W153" i="16"/>
  <c r="Y148" i="16"/>
  <c r="Z156" i="16" s="1"/>
  <c r="BK149" i="16"/>
  <c r="BK164" i="16" s="1"/>
  <c r="BQ149" i="16"/>
  <c r="BQ164" i="16" s="1"/>
  <c r="BZ149" i="16"/>
  <c r="BZ164" i="16" s="1"/>
  <c r="BR153" i="16"/>
  <c r="AH147" i="16"/>
  <c r="AI155" i="16" s="1"/>
  <c r="AT147" i="16"/>
  <c r="AU155" i="16" s="1"/>
  <c r="AP148" i="16"/>
  <c r="AQ156" i="16" s="1"/>
  <c r="DQ149" i="16"/>
  <c r="DQ164" i="16" s="1"/>
  <c r="CJ153" i="16"/>
  <c r="CH153" i="16"/>
  <c r="BK153" i="16"/>
  <c r="DQ148" i="16"/>
  <c r="DR156" i="16" s="1"/>
  <c r="W148" i="16"/>
  <c r="X156" i="16" s="1"/>
  <c r="S148" i="16"/>
  <c r="T156" i="16" s="1"/>
  <c r="BS148" i="16"/>
  <c r="BT156" i="16" s="1"/>
  <c r="DP156" i="16"/>
  <c r="AO120" i="16"/>
  <c r="AO121" i="16"/>
  <c r="AP129" i="16" s="1"/>
  <c r="AO122" i="16"/>
  <c r="AO137" i="16" s="1"/>
  <c r="AO126" i="16"/>
  <c r="BH121" i="16"/>
  <c r="BI129" i="16" s="1"/>
  <c r="BH120" i="16"/>
  <c r="BI128" i="16" s="1"/>
  <c r="BI135" i="16" s="1"/>
  <c r="BH126" i="16"/>
  <c r="BH122" i="16"/>
  <c r="BH137" i="16" s="1"/>
  <c r="CI126" i="16"/>
  <c r="CI120" i="16"/>
  <c r="CA120" i="16"/>
  <c r="CB128" i="16" s="1"/>
  <c r="CA126" i="16"/>
  <c r="BF121" i="16"/>
  <c r="BG129" i="16" s="1"/>
  <c r="BF122" i="16"/>
  <c r="BF137" i="16" s="1"/>
  <c r="BF120" i="16"/>
  <c r="BG128" i="16" s="1"/>
  <c r="BF126" i="16"/>
  <c r="BB121" i="16"/>
  <c r="BC129" i="16" s="1"/>
  <c r="BB120" i="16"/>
  <c r="BB122" i="16"/>
  <c r="BB137" i="16" s="1"/>
  <c r="BB126" i="16"/>
  <c r="BR121" i="16"/>
  <c r="BS129" i="16" s="1"/>
  <c r="BR126" i="16"/>
  <c r="BR120" i="16"/>
  <c r="BS128" i="16" s="1"/>
  <c r="BR122" i="16"/>
  <c r="BR137" i="16" s="1"/>
  <c r="CJ121" i="16"/>
  <c r="CK129" i="16" s="1"/>
  <c r="CJ122" i="16"/>
  <c r="CJ137" i="16" s="1"/>
  <c r="CJ120" i="16"/>
  <c r="CJ126" i="16"/>
  <c r="BZ121" i="16"/>
  <c r="CA129" i="16" s="1"/>
  <c r="BZ120" i="16"/>
  <c r="CA128" i="16" s="1"/>
  <c r="BZ126" i="16"/>
  <c r="BZ122" i="16"/>
  <c r="BZ137" i="16" s="1"/>
  <c r="DB122" i="16"/>
  <c r="DB137" i="16" s="1"/>
  <c r="DB126" i="16"/>
  <c r="AB121" i="16"/>
  <c r="AC129" i="16" s="1"/>
  <c r="AB120" i="16"/>
  <c r="AC128" i="16" s="1"/>
  <c r="AB122" i="16"/>
  <c r="AB137" i="16" s="1"/>
  <c r="AB126" i="16"/>
  <c r="AK121" i="16"/>
  <c r="AL129" i="16" s="1"/>
  <c r="AK120" i="16"/>
  <c r="AL128" i="16" s="1"/>
  <c r="AK122" i="16"/>
  <c r="AK137" i="16" s="1"/>
  <c r="AK126" i="16"/>
  <c r="AZ120" i="16"/>
  <c r="BA128" i="16" s="1"/>
  <c r="AZ121" i="16"/>
  <c r="BA129" i="16" s="1"/>
  <c r="AZ122" i="16"/>
  <c r="AZ137" i="16" s="1"/>
  <c r="AZ126" i="16"/>
  <c r="CH121" i="16"/>
  <c r="CI129" i="16" s="1"/>
  <c r="CH122" i="16"/>
  <c r="CH137" i="16" s="1"/>
  <c r="CH126" i="16"/>
  <c r="CH120" i="16"/>
  <c r="AN122" i="16"/>
  <c r="AN137" i="16" s="1"/>
  <c r="AN120" i="16"/>
  <c r="AO128" i="16" s="1"/>
  <c r="AN126" i="16"/>
  <c r="AN121" i="16"/>
  <c r="AO129" i="16" s="1"/>
  <c r="AY121" i="16"/>
  <c r="AZ129" i="16" s="1"/>
  <c r="AY120" i="16"/>
  <c r="AZ128" i="16" s="1"/>
  <c r="AY122" i="16"/>
  <c r="AY137" i="16" s="1"/>
  <c r="AY126" i="16"/>
  <c r="BN121" i="16"/>
  <c r="BN122" i="16"/>
  <c r="BN137" i="16" s="1"/>
  <c r="BN120" i="16"/>
  <c r="BO128" i="16" s="1"/>
  <c r="BN126" i="16"/>
  <c r="CE120" i="16"/>
  <c r="CF128" i="16" s="1"/>
  <c r="CE126" i="16"/>
  <c r="L122" i="16"/>
  <c r="L137" i="16" s="1"/>
  <c r="L121" i="16"/>
  <c r="M129" i="16" s="1"/>
  <c r="L126" i="16"/>
  <c r="L120" i="16"/>
  <c r="M128" i="16" s="1"/>
  <c r="K122" i="16"/>
  <c r="K137" i="16" s="1"/>
  <c r="K121" i="16"/>
  <c r="L129" i="16" s="1"/>
  <c r="K120" i="16"/>
  <c r="L128" i="16" s="1"/>
  <c r="K126" i="16"/>
  <c r="G122" i="16"/>
  <c r="G137" i="16" s="1"/>
  <c r="G120" i="16"/>
  <c r="H128" i="16" s="1"/>
  <c r="G126" i="16"/>
  <c r="G121" i="16"/>
  <c r="H129" i="16" s="1"/>
  <c r="H136" i="16" s="1"/>
  <c r="AC121" i="16"/>
  <c r="AD129" i="16" s="1"/>
  <c r="AC122" i="16"/>
  <c r="AC137" i="16" s="1"/>
  <c r="AC120" i="16"/>
  <c r="AD128" i="16" s="1"/>
  <c r="AC126" i="16"/>
  <c r="DI121" i="16"/>
  <c r="DJ129" i="16" s="1"/>
  <c r="DI122" i="16"/>
  <c r="DI137" i="16" s="1"/>
  <c r="DI126" i="16"/>
  <c r="DI120" i="16"/>
  <c r="DJ128" i="16" s="1"/>
  <c r="Z121" i="16"/>
  <c r="Z126" i="16"/>
  <c r="Z122" i="16"/>
  <c r="Z137" i="16" s="1"/>
  <c r="Z120" i="16"/>
  <c r="AA128" i="16" s="1"/>
  <c r="BV126" i="16"/>
  <c r="DK122" i="16"/>
  <c r="DK137" i="16" s="1"/>
  <c r="T121" i="16"/>
  <c r="U129" i="16" s="1"/>
  <c r="T126" i="16"/>
  <c r="T120" i="16"/>
  <c r="U128" i="16" s="1"/>
  <c r="T122" i="16"/>
  <c r="T137" i="16" s="1"/>
  <c r="AU120" i="16"/>
  <c r="AV128" i="16" s="1"/>
  <c r="DM126" i="16"/>
  <c r="CN126" i="16"/>
  <c r="P126" i="16"/>
  <c r="AW120" i="16"/>
  <c r="AX128" i="16" s="1"/>
  <c r="AS121" i="16"/>
  <c r="AT129" i="16" s="1"/>
  <c r="BI121" i="16"/>
  <c r="BJ129" i="16" s="1"/>
  <c r="BX120" i="16"/>
  <c r="BY128" i="16" s="1"/>
  <c r="CF122" i="16"/>
  <c r="CF137" i="16" s="1"/>
  <c r="J121" i="16"/>
  <c r="K129" i="16" s="1"/>
  <c r="R120" i="16"/>
  <c r="AH121" i="16"/>
  <c r="AV120" i="16"/>
  <c r="AP120" i="16"/>
  <c r="AQ128" i="16" s="1"/>
  <c r="AQ135" i="16" s="1"/>
  <c r="CU121" i="16"/>
  <c r="CV129" i="16" s="1"/>
  <c r="AR122" i="16"/>
  <c r="AR137" i="16" s="1"/>
  <c r="BG122" i="16"/>
  <c r="BG137" i="16" s="1"/>
  <c r="DC121" i="16"/>
  <c r="P121" i="16"/>
  <c r="AH122" i="16"/>
  <c r="AH137" i="16" s="1"/>
  <c r="AD121" i="16"/>
  <c r="CY121" i="16"/>
  <c r="AR126" i="16"/>
  <c r="P120" i="16"/>
  <c r="Q128" i="16" s="1"/>
  <c r="J126" i="16"/>
  <c r="J120" i="16"/>
  <c r="K128" i="16" s="1"/>
  <c r="X120" i="16"/>
  <c r="Y128" i="16" s="1"/>
  <c r="AR120" i="16"/>
  <c r="AS128" i="16" s="1"/>
  <c r="BK122" i="16"/>
  <c r="BK137" i="16" s="1"/>
  <c r="X122" i="16"/>
  <c r="X137" i="16" s="1"/>
  <c r="X126" i="16"/>
  <c r="CK137" i="16"/>
  <c r="AR128" i="16"/>
  <c r="J94" i="16"/>
  <c r="K102" i="16" s="1"/>
  <c r="J95" i="16"/>
  <c r="J110" i="16" s="1"/>
  <c r="J93" i="16"/>
  <c r="K101" i="16" s="1"/>
  <c r="J99" i="16"/>
  <c r="Q95" i="16"/>
  <c r="Q110" i="16" s="1"/>
  <c r="Q99" i="16"/>
  <c r="Q93" i="16"/>
  <c r="R101" i="16" s="1"/>
  <c r="Q94" i="16"/>
  <c r="R102" i="16" s="1"/>
  <c r="BR94" i="16"/>
  <c r="BS102" i="16" s="1"/>
  <c r="DH99" i="16"/>
  <c r="DH93" i="16"/>
  <c r="DI101" i="16" s="1"/>
  <c r="DH94" i="16"/>
  <c r="DH95" i="16"/>
  <c r="DH110" i="16" s="1"/>
  <c r="DG99" i="16"/>
  <c r="DS94" i="16"/>
  <c r="DT102" i="16" s="1"/>
  <c r="DS99" i="16"/>
  <c r="BK95" i="16"/>
  <c r="BK110" i="16" s="1"/>
  <c r="BK93" i="16"/>
  <c r="BL101" i="16" s="1"/>
  <c r="BK99" i="16"/>
  <c r="BK94" i="16"/>
  <c r="BL102" i="16" s="1"/>
  <c r="BV95" i="16"/>
  <c r="BV93" i="16"/>
  <c r="BW101" i="16" s="1"/>
  <c r="BV99" i="16"/>
  <c r="BV94" i="16"/>
  <c r="BW102" i="16" s="1"/>
  <c r="CA93" i="16"/>
  <c r="CB101" i="16" s="1"/>
  <c r="CA95" i="16"/>
  <c r="CA110" i="16" s="1"/>
  <c r="CA94" i="16"/>
  <c r="CB102" i="16" s="1"/>
  <c r="CA99" i="16"/>
  <c r="N95" i="16"/>
  <c r="N110" i="16" s="1"/>
  <c r="N93" i="16"/>
  <c r="O101" i="16" s="1"/>
  <c r="N94" i="16"/>
  <c r="O102" i="16" s="1"/>
  <c r="N99" i="16"/>
  <c r="W95" i="16"/>
  <c r="W110" i="16" s="1"/>
  <c r="W99" i="16"/>
  <c r="AJ95" i="16"/>
  <c r="AJ110" i="16" s="1"/>
  <c r="AJ99" i="16"/>
  <c r="DL94" i="16"/>
  <c r="DL99" i="16"/>
  <c r="DL95" i="16"/>
  <c r="DL110" i="16" s="1"/>
  <c r="DL93" i="16"/>
  <c r="DM101" i="16" s="1"/>
  <c r="BP93" i="16"/>
  <c r="BP99" i="16"/>
  <c r="BP95" i="16"/>
  <c r="BP110" i="16" s="1"/>
  <c r="BP94" i="16"/>
  <c r="BQ102" i="16" s="1"/>
  <c r="CL93" i="16"/>
  <c r="CM101" i="16" s="1"/>
  <c r="CL99" i="16"/>
  <c r="M93" i="16"/>
  <c r="N101" i="16" s="1"/>
  <c r="F95" i="16"/>
  <c r="F110" i="16" s="1"/>
  <c r="F99" i="16"/>
  <c r="F94" i="16"/>
  <c r="F93" i="16"/>
  <c r="G101" i="16" s="1"/>
  <c r="BE101" i="16"/>
  <c r="BU94" i="16"/>
  <c r="BU99" i="16"/>
  <c r="DB95" i="16"/>
  <c r="DB110" i="16" s="1"/>
  <c r="DB94" i="16"/>
  <c r="DC102" i="16" s="1"/>
  <c r="DB99" i="16"/>
  <c r="DB93" i="16"/>
  <c r="DC101" i="16" s="1"/>
  <c r="DK94" i="16"/>
  <c r="DL102" i="16" s="1"/>
  <c r="DK99" i="16"/>
  <c r="Z93" i="16"/>
  <c r="AA101" i="16" s="1"/>
  <c r="Z99" i="16"/>
  <c r="Z94" i="16"/>
  <c r="AA102" i="16" s="1"/>
  <c r="S95" i="16"/>
  <c r="S110" i="16" s="1"/>
  <c r="S93" i="16"/>
  <c r="T101" i="16" s="1"/>
  <c r="S99" i="16"/>
  <c r="BN93" i="16"/>
  <c r="BO101" i="16" s="1"/>
  <c r="BN94" i="16"/>
  <c r="BO102" i="16" s="1"/>
  <c r="BN99" i="16"/>
  <c r="BN95" i="16"/>
  <c r="BN110" i="16" s="1"/>
  <c r="CV94" i="16"/>
  <c r="CW102" i="16" s="1"/>
  <c r="CV93" i="16"/>
  <c r="CW101" i="16" s="1"/>
  <c r="CW108" i="16" s="1"/>
  <c r="CV99" i="16"/>
  <c r="CV95" i="16"/>
  <c r="CV110" i="16" s="1"/>
  <c r="DJ93" i="16"/>
  <c r="DK101" i="16" s="1"/>
  <c r="DJ94" i="16"/>
  <c r="DK102" i="16" s="1"/>
  <c r="DJ95" i="16"/>
  <c r="DJ110" i="16" s="1"/>
  <c r="DJ99" i="16"/>
  <c r="U95" i="16"/>
  <c r="U110" i="16" s="1"/>
  <c r="U94" i="16"/>
  <c r="V102" i="16" s="1"/>
  <c r="U99" i="16"/>
  <c r="BY101" i="16"/>
  <c r="AF94" i="16"/>
  <c r="AG102" i="16" s="1"/>
  <c r="AF95" i="16"/>
  <c r="AF110" i="16" s="1"/>
  <c r="AF93" i="16"/>
  <c r="AG101" i="16" s="1"/>
  <c r="AF99" i="16"/>
  <c r="AD95" i="16"/>
  <c r="AD110" i="16" s="1"/>
  <c r="AD99" i="16"/>
  <c r="AD93" i="16"/>
  <c r="AD94" i="16"/>
  <c r="AE102" i="16" s="1"/>
  <c r="AV94" i="16"/>
  <c r="AW102" i="16" s="1"/>
  <c r="AV99" i="16"/>
  <c r="AL99" i="16"/>
  <c r="AL95" i="16"/>
  <c r="AL110" i="16" s="1"/>
  <c r="AM93" i="16"/>
  <c r="AN101" i="16" s="1"/>
  <c r="AL94" i="16"/>
  <c r="BF93" i="16"/>
  <c r="BG101" i="16" s="1"/>
  <c r="BD94" i="16"/>
  <c r="BE102" i="16" s="1"/>
  <c r="BD95" i="16"/>
  <c r="BD110" i="16" s="1"/>
  <c r="BX95" i="16"/>
  <c r="BX110" i="16" s="1"/>
  <c r="AB94" i="16"/>
  <c r="AC102" i="16" s="1"/>
  <c r="AC109" i="16" s="1"/>
  <c r="BT94" i="16"/>
  <c r="BU102" i="16" s="1"/>
  <c r="CC95" i="16"/>
  <c r="CC110" i="16" s="1"/>
  <c r="CG93" i="16"/>
  <c r="CE93" i="16"/>
  <c r="CF101" i="16" s="1"/>
  <c r="AO99" i="16"/>
  <c r="AI99" i="16"/>
  <c r="K99" i="16"/>
  <c r="BI94" i="16"/>
  <c r="BJ102" i="16" s="1"/>
  <c r="AB99" i="16"/>
  <c r="V94" i="16"/>
  <c r="W102" i="16" s="1"/>
  <c r="T94" i="16"/>
  <c r="U102" i="16" s="1"/>
  <c r="BT93" i="16"/>
  <c r="CP94" i="16"/>
  <c r="CQ102" i="16" s="1"/>
  <c r="K93" i="16"/>
  <c r="L101" i="16" s="1"/>
  <c r="L108" i="16" s="1"/>
  <c r="R94" i="16"/>
  <c r="S102" i="16" s="1"/>
  <c r="AZ95" i="16"/>
  <c r="AZ110" i="16" s="1"/>
  <c r="BJ95" i="16"/>
  <c r="BJ110" i="16" s="1"/>
  <c r="BL94" i="16"/>
  <c r="BM102" i="16" s="1"/>
  <c r="BJ94" i="16"/>
  <c r="BG94" i="16"/>
  <c r="BH102" i="16" s="1"/>
  <c r="CP95" i="16"/>
  <c r="CP110" i="16" s="1"/>
  <c r="CW94" i="16"/>
  <c r="CX102" i="16" s="1"/>
  <c r="K94" i="16"/>
  <c r="AC93" i="16"/>
  <c r="AD101" i="16" s="1"/>
  <c r="BG93" i="16"/>
  <c r="BE94" i="16"/>
  <c r="Y99" i="16"/>
  <c r="AH93" i="16"/>
  <c r="AI101" i="16" s="1"/>
  <c r="BC94" i="16"/>
  <c r="BD102" i="16" s="1"/>
  <c r="BD109" i="16" s="1"/>
  <c r="CG94" i="16"/>
  <c r="CH102" i="16" s="1"/>
  <c r="I101" i="16"/>
  <c r="H68" i="16"/>
  <c r="H83" i="16" s="1"/>
  <c r="H72" i="16"/>
  <c r="H66" i="16"/>
  <c r="I74" i="16" s="1"/>
  <c r="H67" i="16"/>
  <c r="I75" i="16" s="1"/>
  <c r="W68" i="16"/>
  <c r="W83" i="16" s="1"/>
  <c r="AO72" i="16"/>
  <c r="BK66" i="16"/>
  <c r="BL74" i="16" s="1"/>
  <c r="BK72" i="16"/>
  <c r="BQ68" i="16"/>
  <c r="BQ83" i="16" s="1"/>
  <c r="BQ72" i="16"/>
  <c r="BQ66" i="16"/>
  <c r="BR74" i="16" s="1"/>
  <c r="BQ67" i="16"/>
  <c r="BR75" i="16" s="1"/>
  <c r="CH67" i="16"/>
  <c r="CI75" i="16" s="1"/>
  <c r="CH72" i="16"/>
  <c r="BI68" i="16"/>
  <c r="BI83" i="16" s="1"/>
  <c r="BI72" i="16"/>
  <c r="BI66" i="16"/>
  <c r="BJ74" i="16" s="1"/>
  <c r="CJ67" i="16"/>
  <c r="CK75" i="16" s="1"/>
  <c r="CJ72" i="16"/>
  <c r="DA68" i="16"/>
  <c r="DA83" i="16" s="1"/>
  <c r="BG68" i="16"/>
  <c r="BG83" i="16" s="1"/>
  <c r="BG66" i="16"/>
  <c r="BH74" i="16" s="1"/>
  <c r="BG72" i="16"/>
  <c r="BC68" i="16"/>
  <c r="BC83" i="16" s="1"/>
  <c r="BC72" i="16"/>
  <c r="BC66" i="16"/>
  <c r="CA67" i="16"/>
  <c r="CB75" i="16" s="1"/>
  <c r="CA66" i="16"/>
  <c r="CB74" i="16" s="1"/>
  <c r="CA68" i="16"/>
  <c r="CA83" i="16" s="1"/>
  <c r="CA72" i="16"/>
  <c r="M83" i="16"/>
  <c r="CI67" i="16"/>
  <c r="CJ75" i="16" s="1"/>
  <c r="CI68" i="16"/>
  <c r="CI83" i="16" s="1"/>
  <c r="CI66" i="16"/>
  <c r="CJ74" i="16" s="1"/>
  <c r="CI72" i="16"/>
  <c r="DJ66" i="16"/>
  <c r="DK74" i="16" s="1"/>
  <c r="DK81" i="16" s="1"/>
  <c r="DJ72" i="16"/>
  <c r="P68" i="16"/>
  <c r="P72" i="16"/>
  <c r="P66" i="16"/>
  <c r="Q74" i="16" s="1"/>
  <c r="P67" i="16"/>
  <c r="Q75" i="16" s="1"/>
  <c r="AM66" i="16"/>
  <c r="AN74" i="16" s="1"/>
  <c r="AM72" i="16"/>
  <c r="AM67" i="16"/>
  <c r="AN75" i="16" s="1"/>
  <c r="AM68" i="16"/>
  <c r="AM83" i="16" s="1"/>
  <c r="AJ67" i="16"/>
  <c r="AK75" i="16" s="1"/>
  <c r="AJ68" i="16"/>
  <c r="AJ83" i="16" s="1"/>
  <c r="AJ72" i="16"/>
  <c r="AY66" i="16"/>
  <c r="AZ74" i="16" s="1"/>
  <c r="AY67" i="16"/>
  <c r="AZ75" i="16" s="1"/>
  <c r="AY68" i="16"/>
  <c r="AY72" i="16"/>
  <c r="BE68" i="16"/>
  <c r="BE83" i="16" s="1"/>
  <c r="BE72" i="16"/>
  <c r="BE66" i="16"/>
  <c r="BF74" i="16" s="1"/>
  <c r="BU68" i="16"/>
  <c r="BU83" i="16" s="1"/>
  <c r="BU66" i="16"/>
  <c r="BV74" i="16" s="1"/>
  <c r="BU67" i="16"/>
  <c r="BV75" i="16" s="1"/>
  <c r="BU72" i="16"/>
  <c r="O67" i="16"/>
  <c r="P75" i="16" s="1"/>
  <c r="L68" i="16"/>
  <c r="L83" i="16" s="1"/>
  <c r="L67" i="16"/>
  <c r="M75" i="16" s="1"/>
  <c r="L66" i="16"/>
  <c r="L72" i="16"/>
  <c r="AP66" i="16"/>
  <c r="AQ74" i="16" s="1"/>
  <c r="AQ81" i="16" s="1"/>
  <c r="AP67" i="16"/>
  <c r="AQ75" i="16" s="1"/>
  <c r="AP72" i="16"/>
  <c r="AP68" i="16"/>
  <c r="AP83" i="16" s="1"/>
  <c r="CQ68" i="16"/>
  <c r="CQ83" i="16" s="1"/>
  <c r="CQ66" i="16"/>
  <c r="CR74" i="16" s="1"/>
  <c r="CQ72" i="16"/>
  <c r="CM67" i="16"/>
  <c r="CM66" i="16"/>
  <c r="CN74" i="16" s="1"/>
  <c r="CM68" i="16"/>
  <c r="CM83" i="16" s="1"/>
  <c r="CM72" i="16"/>
  <c r="DE66" i="16"/>
  <c r="DF74" i="16" s="1"/>
  <c r="DE72" i="16"/>
  <c r="DT72" i="16"/>
  <c r="DT67" i="16"/>
  <c r="AU72" i="16"/>
  <c r="F72" i="16"/>
  <c r="S68" i="16"/>
  <c r="S83" i="16" s="1"/>
  <c r="AI68" i="16"/>
  <c r="AI83" i="16" s="1"/>
  <c r="AE67" i="16"/>
  <c r="BM67" i="16"/>
  <c r="BN75" i="16" s="1"/>
  <c r="CL66" i="16"/>
  <c r="CM74" i="16" s="1"/>
  <c r="Y68" i="16"/>
  <c r="Y83" i="16" s="1"/>
  <c r="S66" i="16"/>
  <c r="T74" i="16" s="1"/>
  <c r="AU67" i="16"/>
  <c r="AV75" i="16" s="1"/>
  <c r="AQ67" i="16"/>
  <c r="AR75" i="16" s="1"/>
  <c r="BO67" i="16"/>
  <c r="BP75" i="16" s="1"/>
  <c r="BM66" i="16"/>
  <c r="BN74" i="16" s="1"/>
  <c r="BY66" i="16"/>
  <c r="BZ74" i="16" s="1"/>
  <c r="CN66" i="16"/>
  <c r="CO74" i="16" s="1"/>
  <c r="DF68" i="16"/>
  <c r="DF83" i="16" s="1"/>
  <c r="DG66" i="16"/>
  <c r="DH74" i="16" s="1"/>
  <c r="DM67" i="16"/>
  <c r="DN75" i="16" s="1"/>
  <c r="N72" i="16"/>
  <c r="F67" i="16"/>
  <c r="G75" i="16" s="1"/>
  <c r="Q68" i="16"/>
  <c r="Q83" i="16" s="1"/>
  <c r="BO66" i="16"/>
  <c r="BP74" i="16" s="1"/>
  <c r="BY68" i="16"/>
  <c r="BY83" i="16" s="1"/>
  <c r="DQ66" i="16"/>
  <c r="DR74" i="16" s="1"/>
  <c r="BY72" i="16"/>
  <c r="S72" i="16"/>
  <c r="N67" i="16"/>
  <c r="O75" i="16" s="1"/>
  <c r="J66" i="16"/>
  <c r="K74" i="16" s="1"/>
  <c r="F66" i="16"/>
  <c r="AV67" i="16"/>
  <c r="DS67" i="16"/>
  <c r="DS82" i="16" s="1"/>
  <c r="AQ72" i="16"/>
  <c r="AI72" i="16"/>
  <c r="DQ72" i="16"/>
  <c r="DG72" i="16"/>
  <c r="BW66" i="16"/>
  <c r="CN68" i="16"/>
  <c r="CN83" i="16" s="1"/>
  <c r="DD66" i="16"/>
  <c r="DE74" i="16" s="1"/>
  <c r="CN72" i="16"/>
  <c r="BZ72" i="16"/>
  <c r="BM72" i="16"/>
  <c r="N66" i="16"/>
  <c r="U68" i="16"/>
  <c r="U83" i="16" s="1"/>
  <c r="Y66" i="16"/>
  <c r="Z74" i="16" s="1"/>
  <c r="AQ68" i="16"/>
  <c r="AQ83" i="16" s="1"/>
  <c r="BZ75" i="16"/>
  <c r="BZ82" i="16" s="1"/>
  <c r="BM83" i="16"/>
  <c r="AA45" i="16"/>
  <c r="CD39" i="16"/>
  <c r="CE47" i="16" s="1"/>
  <c r="CD40" i="16"/>
  <c r="CE48" i="16" s="1"/>
  <c r="CD41" i="16"/>
  <c r="CD56" i="16" s="1"/>
  <c r="CD45" i="16"/>
  <c r="CB40" i="16"/>
  <c r="CC48" i="16" s="1"/>
  <c r="CB41" i="16"/>
  <c r="CB56" i="16" s="1"/>
  <c r="CB39" i="16"/>
  <c r="CB45" i="16"/>
  <c r="DK41" i="16"/>
  <c r="DK56" i="16" s="1"/>
  <c r="DK45" i="16"/>
  <c r="F40" i="16"/>
  <c r="G48" i="16" s="1"/>
  <c r="BE39" i="16"/>
  <c r="BF47" i="16" s="1"/>
  <c r="BE40" i="16"/>
  <c r="BF48" i="16" s="1"/>
  <c r="BE41" i="16"/>
  <c r="BE56" i="16" s="1"/>
  <c r="BE45" i="16"/>
  <c r="BS45" i="16"/>
  <c r="BQ40" i="16"/>
  <c r="BR48" i="16" s="1"/>
  <c r="CQ41" i="16"/>
  <c r="CQ56" i="16" s="1"/>
  <c r="CQ39" i="16"/>
  <c r="CR47" i="16" s="1"/>
  <c r="CQ45" i="16"/>
  <c r="CK41" i="16"/>
  <c r="CK56" i="16" s="1"/>
  <c r="CK39" i="16"/>
  <c r="CL47" i="16" s="1"/>
  <c r="CK45" i="16"/>
  <c r="CX40" i="16"/>
  <c r="CY48" i="16" s="1"/>
  <c r="CX39" i="16"/>
  <c r="CY47" i="16" s="1"/>
  <c r="CX41" i="16"/>
  <c r="CX56" i="16" s="1"/>
  <c r="CX45" i="16"/>
  <c r="S41" i="16"/>
  <c r="S56" i="16" s="1"/>
  <c r="S45" i="16"/>
  <c r="AU39" i="16"/>
  <c r="AV47" i="16" s="1"/>
  <c r="AV54" i="16" s="1"/>
  <c r="BO39" i="16"/>
  <c r="BP47" i="16" s="1"/>
  <c r="BO40" i="16"/>
  <c r="BP48" i="16" s="1"/>
  <c r="BO45" i="16"/>
  <c r="BO41" i="16"/>
  <c r="BO56" i="16" s="1"/>
  <c r="BM41" i="16"/>
  <c r="BM56" i="16" s="1"/>
  <c r="DG39" i="16"/>
  <c r="DH47" i="16" s="1"/>
  <c r="DG45" i="16"/>
  <c r="I41" i="16"/>
  <c r="I56" i="16" s="1"/>
  <c r="I39" i="16"/>
  <c r="I45" i="16"/>
  <c r="I172" i="16"/>
  <c r="I40" i="16"/>
  <c r="J48" i="16" s="1"/>
  <c r="E41" i="16"/>
  <c r="E56" i="16" s="1"/>
  <c r="E45" i="16"/>
  <c r="E52" i="16" s="1"/>
  <c r="E53" i="16" s="1"/>
  <c r="E40" i="16"/>
  <c r="E55" i="16" s="1"/>
  <c r="E39" i="16"/>
  <c r="E54" i="16" s="1"/>
  <c r="CZ45" i="16"/>
  <c r="AM41" i="16"/>
  <c r="AM56" i="16" s="1"/>
  <c r="AM45" i="16"/>
  <c r="AM40" i="16"/>
  <c r="AN48" i="16" s="1"/>
  <c r="CJ39" i="16"/>
  <c r="CK47" i="16" s="1"/>
  <c r="CJ40" i="16"/>
  <c r="CK48" i="16" s="1"/>
  <c r="CJ45" i="16"/>
  <c r="CJ41" i="16"/>
  <c r="CJ56" i="16" s="1"/>
  <c r="DJ39" i="16"/>
  <c r="DK47" i="16" s="1"/>
  <c r="DJ40" i="16"/>
  <c r="DK48" i="16" s="1"/>
  <c r="DJ41" i="16"/>
  <c r="DJ56" i="16" s="1"/>
  <c r="DJ45" i="16"/>
  <c r="AX45" i="16"/>
  <c r="AX39" i="16"/>
  <c r="AX41" i="16"/>
  <c r="AX56" i="16" s="1"/>
  <c r="CE41" i="16"/>
  <c r="CE56" i="16" s="1"/>
  <c r="DN39" i="16"/>
  <c r="DO47" i="16" s="1"/>
  <c r="DO54" i="16" s="1"/>
  <c r="BK39" i="16"/>
  <c r="BL47" i="16" s="1"/>
  <c r="BK45" i="16"/>
  <c r="AW39" i="16"/>
  <c r="AX47" i="16" s="1"/>
  <c r="CM40" i="16"/>
  <c r="CN48" i="16" s="1"/>
  <c r="CF39" i="16"/>
  <c r="CG47" i="16" s="1"/>
  <c r="CF45" i="16"/>
  <c r="CA45" i="16"/>
  <c r="AR39" i="16"/>
  <c r="AS47" i="16" s="1"/>
  <c r="BK41" i="16"/>
  <c r="BK56" i="16" s="1"/>
  <c r="V172" i="16"/>
  <c r="CF40" i="16"/>
  <c r="CG48" i="16" s="1"/>
  <c r="AS18" i="16"/>
  <c r="AS14" i="16"/>
  <c r="AS29" i="16" s="1"/>
  <c r="AS12" i="16"/>
  <c r="AT20" i="16" s="1"/>
  <c r="AS13" i="16"/>
  <c r="AT21" i="16" s="1"/>
  <c r="CD13" i="16"/>
  <c r="CE21" i="16" s="1"/>
  <c r="CD14" i="16"/>
  <c r="CD29" i="16" s="1"/>
  <c r="CD18" i="16"/>
  <c r="CD12" i="16"/>
  <c r="CE20" i="16" s="1"/>
  <c r="O14" i="16"/>
  <c r="O29" i="16" s="1"/>
  <c r="O12" i="16"/>
  <c r="O13" i="16"/>
  <c r="P21" i="16" s="1"/>
  <c r="O18" i="16"/>
  <c r="AQ13" i="16"/>
  <c r="AR21" i="16" s="1"/>
  <c r="AQ12" i="16"/>
  <c r="AR20" i="16" s="1"/>
  <c r="AQ14" i="16"/>
  <c r="AQ29" i="16" s="1"/>
  <c r="AQ18" i="16"/>
  <c r="CT13" i="16"/>
  <c r="CU21" i="16" s="1"/>
  <c r="CT18" i="16"/>
  <c r="DI12" i="16"/>
  <c r="DJ20" i="16" s="1"/>
  <c r="DI14" i="16"/>
  <c r="DI29" i="16" s="1"/>
  <c r="DI18" i="16"/>
  <c r="R14" i="16"/>
  <c r="R29" i="16" s="1"/>
  <c r="R18" i="16"/>
  <c r="AO12" i="16"/>
  <c r="AP20" i="16" s="1"/>
  <c r="AO18" i="16"/>
  <c r="AO13" i="16"/>
  <c r="AP21" i="16" s="1"/>
  <c r="AO14" i="16"/>
  <c r="AO29" i="16" s="1"/>
  <c r="CN13" i="16"/>
  <c r="CO21" i="16" s="1"/>
  <c r="CN18" i="16"/>
  <c r="AI172" i="16"/>
  <c r="AI18" i="16"/>
  <c r="AB12" i="16"/>
  <c r="AC20" i="16" s="1"/>
  <c r="AB13" i="16"/>
  <c r="AC21" i="16" s="1"/>
  <c r="AK12" i="16"/>
  <c r="AL20" i="16" s="1"/>
  <c r="AK18" i="16"/>
  <c r="DH18" i="16"/>
  <c r="DM14" i="16"/>
  <c r="DM29" i="16" s="1"/>
  <c r="DM18" i="16"/>
  <c r="BZ12" i="16"/>
  <c r="BZ14" i="16"/>
  <c r="BZ29" i="16" s="1"/>
  <c r="BZ18" i="16"/>
  <c r="BZ13" i="16"/>
  <c r="CA21" i="16" s="1"/>
  <c r="DK12" i="16"/>
  <c r="DL20" i="16" s="1"/>
  <c r="DK18" i="16"/>
  <c r="DK14" i="16"/>
  <c r="DK29" i="16" s="1"/>
  <c r="DJ14" i="16"/>
  <c r="DJ29" i="16" s="1"/>
  <c r="DJ18" i="16"/>
  <c r="DJ12" i="16"/>
  <c r="DK20" i="16" s="1"/>
  <c r="AJ18" i="16"/>
  <c r="BH18" i="16"/>
  <c r="CH14" i="16"/>
  <c r="CH29" i="16" s="1"/>
  <c r="CO13" i="16"/>
  <c r="CP21" i="16" s="1"/>
  <c r="R12" i="16"/>
  <c r="S20" i="16" s="1"/>
  <c r="AI14" i="16"/>
  <c r="AI29" i="16" s="1"/>
  <c r="CY13" i="16"/>
  <c r="BH13" i="16"/>
  <c r="BI21" i="16" s="1"/>
  <c r="CH12" i="16"/>
  <c r="CF12" i="16"/>
  <c r="V13" i="16"/>
  <c r="W21" i="16" s="1"/>
  <c r="DC13" i="16"/>
  <c r="DD21" i="16" s="1"/>
  <c r="F13" i="16"/>
  <c r="G21" i="16" s="1"/>
  <c r="AJ13" i="16"/>
  <c r="DH14" i="16"/>
  <c r="DH29" i="16" s="1"/>
  <c r="DC12" i="16"/>
  <c r="DK13" i="16"/>
  <c r="DL21" i="16" s="1"/>
  <c r="DI13" i="16"/>
  <c r="DJ21" i="16" s="1"/>
  <c r="V12" i="16"/>
  <c r="W20" i="16" s="1"/>
  <c r="R13" i="16"/>
  <c r="S21" i="16" s="1"/>
  <c r="AK13" i="16"/>
  <c r="AL21" i="16" s="1"/>
  <c r="DQ37" i="9"/>
  <c r="DQ7" i="11" s="1"/>
  <c r="DQ40" i="9"/>
  <c r="DQ72" i="9" s="1"/>
  <c r="DQ104" i="9" s="1"/>
  <c r="DN42" i="9"/>
  <c r="DN74" i="9" s="1"/>
  <c r="DN106" i="9" s="1"/>
  <c r="DO9" i="30"/>
  <c r="DO9" i="31" s="1"/>
  <c r="DM40" i="9"/>
  <c r="BF37" i="9"/>
  <c r="BF7" i="11" s="1"/>
  <c r="BG8" i="30"/>
  <c r="BG8" i="31" s="1"/>
  <c r="BH44" i="30" s="1"/>
  <c r="BH76" i="30" s="1"/>
  <c r="BF41" i="9"/>
  <c r="BQ10" i="30"/>
  <c r="BQ10" i="31" s="1"/>
  <c r="BQ46" i="30" s="1"/>
  <c r="BQ78" i="30" s="1"/>
  <c r="BQ110" i="30" s="1"/>
  <c r="BP43" i="9"/>
  <c r="BP75" i="9" s="1"/>
  <c r="BP107" i="9" s="1"/>
  <c r="CV8" i="31"/>
  <c r="AD10" i="30"/>
  <c r="AD10" i="31" s="1"/>
  <c r="AE46" i="30" s="1"/>
  <c r="AC43" i="9"/>
  <c r="AC37" i="9"/>
  <c r="AC7" i="11" s="1"/>
  <c r="AD17" i="14" s="1"/>
  <c r="AD49" i="14" s="1"/>
  <c r="AD81" i="14" s="1"/>
  <c r="AD113" i="14" s="1"/>
  <c r="AK9" i="30"/>
  <c r="AJ37" i="9"/>
  <c r="AJ7" i="11" s="1"/>
  <c r="AI8" i="30"/>
  <c r="AI8" i="31" s="1"/>
  <c r="AH41" i="9"/>
  <c r="AH37" i="9"/>
  <c r="AH7" i="11" s="1"/>
  <c r="AN37" i="9"/>
  <c r="AN7" i="11" s="1"/>
  <c r="AN40" i="9"/>
  <c r="AN72" i="9" s="1"/>
  <c r="AN104" i="9" s="1"/>
  <c r="AF40" i="9"/>
  <c r="AF72" i="9" s="1"/>
  <c r="P40" i="9"/>
  <c r="P37" i="9"/>
  <c r="P7" i="11" s="1"/>
  <c r="H40" i="9"/>
  <c r="H72" i="9" s="1"/>
  <c r="H104" i="9" s="1"/>
  <c r="H37" i="9"/>
  <c r="H7" i="11" s="1"/>
  <c r="X6" i="30"/>
  <c r="X6" i="31" s="1"/>
  <c r="W37" i="9"/>
  <c r="W7" i="11" s="1"/>
  <c r="W39" i="9"/>
  <c r="BB42" i="9"/>
  <c r="BC9" i="30"/>
  <c r="AY9" i="30"/>
  <c r="AX42" i="9"/>
  <c r="AX74" i="9" s="1"/>
  <c r="AX106" i="9" s="1"/>
  <c r="AW40" i="9"/>
  <c r="AW72" i="9" s="1"/>
  <c r="AW104" i="9" s="1"/>
  <c r="AT42" i="9"/>
  <c r="AT74" i="9" s="1"/>
  <c r="AT106" i="9" s="1"/>
  <c r="AU9" i="30"/>
  <c r="AU9" i="31" s="1"/>
  <c r="BN40" i="9"/>
  <c r="BK42" i="9"/>
  <c r="BK74" i="9" s="1"/>
  <c r="BK106" i="9" s="1"/>
  <c r="BL9" i="30"/>
  <c r="BG42" i="9"/>
  <c r="BG74" i="9" s="1"/>
  <c r="BH9" i="30"/>
  <c r="BH9" i="31" s="1"/>
  <c r="BS40" i="9"/>
  <c r="BS72" i="9" s="1"/>
  <c r="BS104" i="9" s="1"/>
  <c r="DS8" i="30"/>
  <c r="DS8" i="31" s="1"/>
  <c r="DR41" i="9"/>
  <c r="DR37" i="9"/>
  <c r="DR7" i="11" s="1"/>
  <c r="AK10" i="30"/>
  <c r="AK10" i="31" s="1"/>
  <c r="AJ43" i="9"/>
  <c r="AJ75" i="9" s="1"/>
  <c r="AJ107" i="9" s="1"/>
  <c r="U9" i="30"/>
  <c r="U9" i="31" s="1"/>
  <c r="T37" i="9"/>
  <c r="T7" i="11" s="1"/>
  <c r="T42" i="9"/>
  <c r="T74" i="9" s="1"/>
  <c r="T106" i="9" s="1"/>
  <c r="L8" i="30"/>
  <c r="L8" i="31" s="1"/>
  <c r="K37" i="9"/>
  <c r="K7" i="11" s="1"/>
  <c r="K41" i="9"/>
  <c r="K73" i="9" s="1"/>
  <c r="K105" i="9" s="1"/>
  <c r="BX6" i="30"/>
  <c r="BX6" i="31" s="1"/>
  <c r="BW37" i="9"/>
  <c r="BW7" i="11" s="1"/>
  <c r="BW39" i="9"/>
  <c r="BO37" i="9"/>
  <c r="BO7" i="11" s="1"/>
  <c r="CX42" i="9"/>
  <c r="CX74" i="9" s="1"/>
  <c r="CX106" i="9" s="1"/>
  <c r="CY9" i="30"/>
  <c r="CW40" i="9"/>
  <c r="CW72" i="9" s="1"/>
  <c r="CU9" i="30"/>
  <c r="CU9" i="31" s="1"/>
  <c r="CT42" i="9"/>
  <c r="CT74" i="9" s="1"/>
  <c r="CT106" i="9" s="1"/>
  <c r="CP42" i="9"/>
  <c r="CP74" i="9" s="1"/>
  <c r="CP106" i="9" s="1"/>
  <c r="CS74" i="9"/>
  <c r="CS106" i="9" s="1"/>
  <c r="CQ9" i="30"/>
  <c r="CQ9" i="31" s="1"/>
  <c r="CR45" i="30" s="1"/>
  <c r="DS42" i="9"/>
  <c r="DS74" i="9" s="1"/>
  <c r="DS106" i="9" s="1"/>
  <c r="DT9" i="30"/>
  <c r="CB9" i="31"/>
  <c r="DJ8" i="31"/>
  <c r="AO8" i="30"/>
  <c r="AO8" i="31" s="1"/>
  <c r="AN41" i="9"/>
  <c r="BY42" i="9"/>
  <c r="BZ9" i="30"/>
  <c r="BZ9" i="31" s="1"/>
  <c r="DJ37" i="9"/>
  <c r="DJ7" i="11" s="1"/>
  <c r="DV39" i="9"/>
  <c r="DW6" i="30"/>
  <c r="DW6" i="31" s="1"/>
  <c r="H10" i="30"/>
  <c r="H10" i="31" s="1"/>
  <c r="I46" i="30" s="1"/>
  <c r="G43" i="9"/>
  <c r="G37" i="9"/>
  <c r="G7" i="11" s="1"/>
  <c r="T10" i="30"/>
  <c r="T10" i="31" s="1"/>
  <c r="S37" i="9"/>
  <c r="S7" i="11" s="1"/>
  <c r="S43" i="9"/>
  <c r="S75" i="9" s="1"/>
  <c r="S107" i="9" s="1"/>
  <c r="R8" i="30"/>
  <c r="Q37" i="9"/>
  <c r="Q7" i="11" s="1"/>
  <c r="AP6" i="30"/>
  <c r="AP6" i="31" s="1"/>
  <c r="AO39" i="9"/>
  <c r="AO37" i="9"/>
  <c r="AO7" i="11" s="1"/>
  <c r="BP37" i="9"/>
  <c r="BP7" i="11" s="1"/>
  <c r="AP10" i="30"/>
  <c r="AP10" i="31" s="1"/>
  <c r="AO43" i="9"/>
  <c r="AO75" i="9" s="1"/>
  <c r="AO107" i="9" s="1"/>
  <c r="Z9" i="30"/>
  <c r="Z9" i="31" s="1"/>
  <c r="Y37" i="9"/>
  <c r="Y7" i="11" s="1"/>
  <c r="Z6" i="14" s="1"/>
  <c r="Z38" i="14" s="1"/>
  <c r="Y42" i="9"/>
  <c r="J9" i="30"/>
  <c r="J9" i="31" s="1"/>
  <c r="I42" i="9"/>
  <c r="I74" i="9" s="1"/>
  <c r="I106" i="9" s="1"/>
  <c r="BB8" i="31"/>
  <c r="AW6" i="31"/>
  <c r="DG39" i="9"/>
  <c r="DG37" i="9"/>
  <c r="DG7" i="11" s="1"/>
  <c r="DG51" i="11" s="1"/>
  <c r="DE8" i="30"/>
  <c r="DD41" i="9"/>
  <c r="DD6" i="30"/>
  <c r="DD6" i="31" s="1"/>
  <c r="DC39" i="9"/>
  <c r="DB10" i="30"/>
  <c r="DB10" i="31" s="1"/>
  <c r="DA43" i="9"/>
  <c r="DA75" i="9" s="1"/>
  <c r="DA107" i="9" s="1"/>
  <c r="DA8" i="30"/>
  <c r="CZ41" i="9"/>
  <c r="AG9" i="31"/>
  <c r="X8" i="30"/>
  <c r="W41" i="9"/>
  <c r="AG6" i="30"/>
  <c r="AG6" i="31" s="1"/>
  <c r="AF37" i="9"/>
  <c r="AF7" i="11" s="1"/>
  <c r="AF39" i="9"/>
  <c r="S6" i="30"/>
  <c r="S6" i="31" s="1"/>
  <c r="CK9" i="30"/>
  <c r="CJ42" i="9"/>
  <c r="CM74" i="9"/>
  <c r="CM106" i="9" s="1"/>
  <c r="CI40" i="9"/>
  <c r="CI72" i="9" s="1"/>
  <c r="CI104" i="9" s="1"/>
  <c r="CG9" i="30"/>
  <c r="CF42" i="9"/>
  <c r="CF74" i="9" s="1"/>
  <c r="CF106" i="9" s="1"/>
  <c r="CC9" i="30"/>
  <c r="CC9" i="31" s="1"/>
  <c r="CB42" i="9"/>
  <c r="CB74" i="9" s="1"/>
  <c r="CB106" i="9" s="1"/>
  <c r="DH40" i="9"/>
  <c r="DH37" i="9"/>
  <c r="DH7" i="11" s="1"/>
  <c r="AF9" i="30"/>
  <c r="AF9" i="31" s="1"/>
  <c r="AG45" i="30" s="1"/>
  <c r="AG77" i="30" s="1"/>
  <c r="AG109" i="30" s="1"/>
  <c r="AE37" i="9"/>
  <c r="AE7" i="11" s="1"/>
  <c r="AE42" i="9"/>
  <c r="AE74" i="9" s="1"/>
  <c r="AE106" i="9" s="1"/>
  <c r="X9" i="31"/>
  <c r="P9" i="30"/>
  <c r="P9" i="31" s="1"/>
  <c r="O42" i="9"/>
  <c r="O74" i="9" s="1"/>
  <c r="O106" i="9" s="1"/>
  <c r="R39" i="9"/>
  <c r="M6" i="30"/>
  <c r="M6" i="31" s="1"/>
  <c r="L39" i="9"/>
  <c r="L37" i="9"/>
  <c r="L7" i="11" s="1"/>
  <c r="BE37" i="9"/>
  <c r="BE7" i="11" s="1"/>
  <c r="BP9" i="30"/>
  <c r="BP9" i="31" s="1"/>
  <c r="BO42" i="9"/>
  <c r="BO74" i="9" s="1"/>
  <c r="BO106" i="9" s="1"/>
  <c r="DK10" i="30"/>
  <c r="DK10" i="31" s="1"/>
  <c r="DJ43" i="9"/>
  <c r="DJ75" i="9" s="1"/>
  <c r="DJ107" i="9" s="1"/>
  <c r="DI41" i="9"/>
  <c r="AW75" i="9"/>
  <c r="AW107" i="9" s="1"/>
  <c r="BG75" i="9"/>
  <c r="BG107" i="9" s="1"/>
  <c r="AU37" i="9"/>
  <c r="AU7" i="11" s="1"/>
  <c r="AS37" i="9"/>
  <c r="AS7" i="11" s="1"/>
  <c r="CI37" i="9"/>
  <c r="CI7" i="11" s="1"/>
  <c r="CJ8" i="14" s="1"/>
  <c r="CK37" i="9"/>
  <c r="CK7" i="11" s="1"/>
  <c r="DM74" i="9"/>
  <c r="DM106" i="9" s="1"/>
  <c r="CT37" i="9"/>
  <c r="CT7" i="11" s="1"/>
  <c r="BN37" i="9"/>
  <c r="BN7" i="11" s="1"/>
  <c r="BO22" i="14" s="1"/>
  <c r="BO54" i="14" s="1"/>
  <c r="BO86" i="14" s="1"/>
  <c r="BO118" i="14" s="1"/>
  <c r="BZ37" i="9"/>
  <c r="BZ7" i="11" s="1"/>
  <c r="DK37" i="9"/>
  <c r="DK7" i="11" s="1"/>
  <c r="DL27" i="14" s="1"/>
  <c r="BO8" i="29"/>
  <c r="BB99" i="9"/>
  <c r="BB131" i="9" s="1"/>
  <c r="DI83" i="9"/>
  <c r="DI115" i="9" s="1"/>
  <c r="AY94" i="9"/>
  <c r="AY126" i="9" s="1"/>
  <c r="DJ100" i="9"/>
  <c r="DJ132" i="9" s="1"/>
  <c r="DI100" i="9"/>
  <c r="DI132" i="9" s="1"/>
  <c r="I84" i="9"/>
  <c r="I116" i="9" s="1"/>
  <c r="DG73" i="9"/>
  <c r="DG105" i="9" s="1"/>
  <c r="DT94" i="9"/>
  <c r="DT126" i="9" s="1"/>
  <c r="DS94" i="9"/>
  <c r="DS126" i="9" s="1"/>
  <c r="CK91" i="9"/>
  <c r="CK123" i="9" s="1"/>
  <c r="CZ94" i="9"/>
  <c r="CZ126" i="9" s="1"/>
  <c r="BA94" i="9"/>
  <c r="BA126" i="9" s="1"/>
  <c r="AZ94" i="9"/>
  <c r="AZ126" i="9" s="1"/>
  <c r="BO84" i="9"/>
  <c r="BO116" i="9" s="1"/>
  <c r="DL100" i="9"/>
  <c r="DL132" i="9" s="1"/>
  <c r="CL84" i="9"/>
  <c r="BS94" i="9"/>
  <c r="BS126" i="9" s="1"/>
  <c r="AV84" i="9"/>
  <c r="AV116" i="9" s="1"/>
  <c r="DU84" i="9"/>
  <c r="DU116" i="9" s="1"/>
  <c r="DC100" i="9"/>
  <c r="DC132" i="9" s="1"/>
  <c r="CD100" i="9"/>
  <c r="CD132" i="9" s="1"/>
  <c r="CW99" i="9"/>
  <c r="CW131" i="9" s="1"/>
  <c r="BQ78" i="9"/>
  <c r="BQ110" i="9" s="1"/>
  <c r="DP78" i="9"/>
  <c r="DP110" i="9" s="1"/>
  <c r="CQ78" i="9"/>
  <c r="CQ110" i="9" s="1"/>
  <c r="CU86" i="9"/>
  <c r="CU118" i="9" s="1"/>
  <c r="BJ86" i="9"/>
  <c r="BJ118" i="9" s="1"/>
  <c r="DO86" i="9"/>
  <c r="DO118" i="9" s="1"/>
  <c r="DO94" i="9"/>
  <c r="DO126" i="9" s="1"/>
  <c r="DL94" i="9"/>
  <c r="DL126" i="9" s="1"/>
  <c r="DR94" i="9"/>
  <c r="DR126" i="9" s="1"/>
  <c r="BM97" i="9"/>
  <c r="BM129" i="9" s="1"/>
  <c r="BG84" i="9"/>
  <c r="BG116" i="9" s="1"/>
  <c r="DP84" i="9"/>
  <c r="DP116" i="9" s="1"/>
  <c r="DJ92" i="9"/>
  <c r="DJ124" i="9" s="1"/>
  <c r="U74" i="9"/>
  <c r="U106" i="9" s="1"/>
  <c r="R74" i="9"/>
  <c r="R106" i="9" s="1"/>
  <c r="CW78" i="9"/>
  <c r="CW110" i="9" s="1"/>
  <c r="AR78" i="9"/>
  <c r="AR110" i="9" s="1"/>
  <c r="BB86" i="9"/>
  <c r="BB118" i="9" s="1"/>
  <c r="BB94" i="9"/>
  <c r="BB126" i="9" s="1"/>
  <c r="AC94" i="9"/>
  <c r="AC126" i="9" s="1"/>
  <c r="DT84" i="9"/>
  <c r="DT116" i="9" s="1"/>
  <c r="CD84" i="9"/>
  <c r="CD116" i="9" s="1"/>
  <c r="DE100" i="9"/>
  <c r="DE132" i="9" s="1"/>
  <c r="AB74" i="9"/>
  <c r="AB106" i="9" s="1"/>
  <c r="DH82" i="9"/>
  <c r="DH114" i="9" s="1"/>
  <c r="AN90" i="9"/>
  <c r="AN122" i="9" s="1"/>
  <c r="AI86" i="9"/>
  <c r="AI118" i="9" s="1"/>
  <c r="CW100" i="9"/>
  <c r="CW132" i="9" s="1"/>
  <c r="DB75" i="9"/>
  <c r="DB107" i="9" s="1"/>
  <c r="CA99" i="9"/>
  <c r="CA131" i="9" s="1"/>
  <c r="CC78" i="9"/>
  <c r="CC110" i="9" s="1"/>
  <c r="CX86" i="9"/>
  <c r="CX118" i="9" s="1"/>
  <c r="BQ86" i="9"/>
  <c r="BQ118" i="9" s="1"/>
  <c r="DJ86" i="9"/>
  <c r="DJ118" i="9" s="1"/>
  <c r="CS86" i="9"/>
  <c r="CS118" i="9" s="1"/>
  <c r="AO86" i="9"/>
  <c r="AO118" i="9" s="1"/>
  <c r="DH86" i="9"/>
  <c r="DH118" i="9" s="1"/>
  <c r="AM97" i="9"/>
  <c r="AM129" i="9" s="1"/>
  <c r="DJ84" i="9"/>
  <c r="DJ116" i="9" s="1"/>
  <c r="CI84" i="9"/>
  <c r="CI116" i="9" s="1"/>
  <c r="BW100" i="9"/>
  <c r="BW132" i="9" s="1"/>
  <c r="AA100" i="9"/>
  <c r="AA132" i="9" s="1"/>
  <c r="AL78" i="9"/>
  <c r="AL110" i="9" s="1"/>
  <c r="AS78" i="9"/>
  <c r="AS110" i="9" s="1"/>
  <c r="BL86" i="9"/>
  <c r="BL118" i="9" s="1"/>
  <c r="BI84" i="9"/>
  <c r="BI116" i="9" s="1"/>
  <c r="S100" i="9"/>
  <c r="S132" i="9" s="1"/>
  <c r="BH91" i="9"/>
  <c r="BH123" i="9" s="1"/>
  <c r="CU78" i="9"/>
  <c r="CU110" i="9" s="1"/>
  <c r="AK78" i="9"/>
  <c r="AK110" i="9" s="1"/>
  <c r="DI78" i="9"/>
  <c r="DI110" i="9" s="1"/>
  <c r="AR86" i="9"/>
  <c r="AR118" i="9" s="1"/>
  <c r="P86" i="9"/>
  <c r="P118" i="9" s="1"/>
  <c r="DN94" i="9"/>
  <c r="DN126" i="9" s="1"/>
  <c r="DE94" i="9"/>
  <c r="DE126" i="9" s="1"/>
  <c r="BI94" i="9"/>
  <c r="BI126" i="9" s="1"/>
  <c r="CI100" i="9"/>
  <c r="CI132" i="9" s="1"/>
  <c r="BG100" i="9"/>
  <c r="BG132" i="9" s="1"/>
  <c r="CS82" i="9"/>
  <c r="CS114" i="9" s="1"/>
  <c r="BA82" i="9"/>
  <c r="BA114" i="9" s="1"/>
  <c r="BN90" i="9"/>
  <c r="BN122" i="9" s="1"/>
  <c r="BK98" i="9"/>
  <c r="BK130" i="9" s="1"/>
  <c r="AO82" i="9"/>
  <c r="AO114" i="9" s="1"/>
  <c r="CE90" i="9"/>
  <c r="CE122" i="9" s="1"/>
  <c r="DB90" i="9"/>
  <c r="DB122" i="9" s="1"/>
  <c r="DS75" i="9"/>
  <c r="DS107" i="9" s="1"/>
  <c r="BW75" i="9"/>
  <c r="BW107" i="9" s="1"/>
  <c r="BI75" i="9"/>
  <c r="BI107" i="9" s="1"/>
  <c r="DV75" i="9"/>
  <c r="DV107" i="9" s="1"/>
  <c r="BM75" i="9"/>
  <c r="BM107" i="9" s="1"/>
  <c r="DE75" i="9"/>
  <c r="DE107" i="9" s="1"/>
  <c r="O75" i="9"/>
  <c r="O107" i="9" s="1"/>
  <c r="AG75" i="9"/>
  <c r="AG107" i="9" s="1"/>
  <c r="K75" i="9"/>
  <c r="K107" i="9" s="1"/>
  <c r="CV75" i="9"/>
  <c r="CV107" i="9" s="1"/>
  <c r="BX75" i="9"/>
  <c r="BX107" i="9" s="1"/>
  <c r="DD75" i="9"/>
  <c r="DD107" i="9" s="1"/>
  <c r="AS75" i="9"/>
  <c r="AS107" i="9" s="1"/>
  <c r="DU75" i="9"/>
  <c r="DU107" i="9" s="1"/>
  <c r="CA75" i="9"/>
  <c r="CA107" i="9" s="1"/>
  <c r="CJ75" i="9"/>
  <c r="CJ107" i="9" s="1"/>
  <c r="AQ74" i="9"/>
  <c r="AQ106" i="9" s="1"/>
  <c r="W74" i="9"/>
  <c r="W106" i="9" s="1"/>
  <c r="BP82" i="9"/>
  <c r="BP114" i="9" s="1"/>
  <c r="AX90" i="9"/>
  <c r="AX122" i="9" s="1"/>
  <c r="Y98" i="9"/>
  <c r="Y130" i="9" s="1"/>
  <c r="DQ82" i="9"/>
  <c r="DQ114" i="9" s="1"/>
  <c r="DD82" i="9"/>
  <c r="DD114" i="9" s="1"/>
  <c r="DU90" i="9"/>
  <c r="DU122" i="9" s="1"/>
  <c r="DI82" i="9"/>
  <c r="DI114" i="9" s="1"/>
  <c r="CM82" i="9"/>
  <c r="CM114" i="9" s="1"/>
  <c r="AG90" i="9"/>
  <c r="AG122" i="9" s="1"/>
  <c r="AT90" i="9"/>
  <c r="AT122" i="9" s="1"/>
  <c r="AC90" i="9"/>
  <c r="AC122" i="9" s="1"/>
  <c r="CG74" i="9"/>
  <c r="CG106" i="9" s="1"/>
  <c r="BP74" i="9"/>
  <c r="BP106" i="9" s="1"/>
  <c r="DV114" i="9"/>
  <c r="CQ74" i="9"/>
  <c r="CQ106" i="9" s="1"/>
  <c r="AU74" i="9"/>
  <c r="AU106" i="9" s="1"/>
  <c r="DD74" i="9"/>
  <c r="DD106" i="9" s="1"/>
  <c r="CQ82" i="9"/>
  <c r="CQ114" i="9" s="1"/>
  <c r="CW82" i="9"/>
  <c r="CW114" i="9" s="1"/>
  <c r="DN75" i="9"/>
  <c r="DN107" i="9" s="1"/>
  <c r="DL75" i="9"/>
  <c r="DL107" i="9" s="1"/>
  <c r="H29" i="31"/>
  <c r="DO29" i="31"/>
  <c r="BP29" i="31"/>
  <c r="AZ29" i="31"/>
  <c r="CU29" i="31"/>
  <c r="S29" i="31"/>
  <c r="CI29" i="31"/>
  <c r="AT29" i="31"/>
  <c r="AJ29" i="31"/>
  <c r="BM29" i="31"/>
  <c r="CX29" i="31"/>
  <c r="CY65" i="30" s="1"/>
  <c r="CY97" i="30" s="1"/>
  <c r="CY129" i="30" s="1"/>
  <c r="DT29" i="31"/>
  <c r="DL29" i="31"/>
  <c r="BG29" i="31"/>
  <c r="DI29" i="31"/>
  <c r="DI65" i="30" s="1"/>
  <c r="BE29" i="31"/>
  <c r="CA29" i="31"/>
  <c r="BZ29" i="31"/>
  <c r="DD29" i="31"/>
  <c r="CV29" i="31"/>
  <c r="AY29" i="31"/>
  <c r="AX29" i="31"/>
  <c r="DA29" i="31"/>
  <c r="CR29" i="31"/>
  <c r="CF29" i="31"/>
  <c r="CF65" i="30" s="1"/>
  <c r="CF97" i="30" s="1"/>
  <c r="CF129" i="30" s="1"/>
  <c r="DS29" i="31"/>
  <c r="AQ29" i="31"/>
  <c r="CN29" i="31"/>
  <c r="CN65" i="30" s="1"/>
  <c r="CN97" i="30" s="1"/>
  <c r="CN129" i="30" s="1"/>
  <c r="CN161" i="30" s="1"/>
  <c r="AR29" i="31"/>
  <c r="CK29" i="31"/>
  <c r="CJ29" i="31"/>
  <c r="Y29" i="31"/>
  <c r="CB29" i="31"/>
  <c r="BX29" i="31"/>
  <c r="DC29" i="31"/>
  <c r="AW29" i="31"/>
  <c r="CC29" i="31"/>
  <c r="BU29" i="31"/>
  <c r="BH29" i="31"/>
  <c r="BW29" i="31"/>
  <c r="DH29" i="31"/>
  <c r="DH65" i="30" s="1"/>
  <c r="CZ29" i="31"/>
  <c r="Q29" i="31"/>
  <c r="DQ29" i="31"/>
  <c r="DP29" i="31"/>
  <c r="I29" i="31"/>
  <c r="BO21" i="31"/>
  <c r="DO21" i="31"/>
  <c r="BQ21" i="31"/>
  <c r="BZ21" i="31"/>
  <c r="BR21" i="31"/>
  <c r="T21" i="31"/>
  <c r="BX21" i="31"/>
  <c r="BW21" i="31"/>
  <c r="CT21" i="31"/>
  <c r="DV21" i="31"/>
  <c r="CL21" i="31"/>
  <c r="CJ21" i="31"/>
  <c r="AN21" i="31"/>
  <c r="DE21" i="31"/>
  <c r="DK21" i="31"/>
  <c r="DG21" i="31"/>
  <c r="CD21" i="31"/>
  <c r="CW21" i="31"/>
  <c r="CV21" i="31"/>
  <c r="DC21" i="31"/>
  <c r="S21" i="31"/>
  <c r="BJ21" i="31"/>
  <c r="BT21" i="31"/>
  <c r="BB21" i="31"/>
  <c r="DR21" i="31"/>
  <c r="DR57" i="30" s="1"/>
  <c r="DJ21" i="31"/>
  <c r="CR21" i="31"/>
  <c r="V21" i="31"/>
  <c r="AA21" i="31"/>
  <c r="DB21" i="31"/>
  <c r="DC57" i="30" s="1"/>
  <c r="DC89" i="30" s="1"/>
  <c r="DC121" i="30" s="1"/>
  <c r="DC153" i="30" s="1"/>
  <c r="CB21" i="31"/>
  <c r="CO21" i="31"/>
  <c r="AC21" i="31"/>
  <c r="CE21" i="31"/>
  <c r="K21" i="31"/>
  <c r="BD21" i="31"/>
  <c r="M21" i="31"/>
  <c r="M57" i="30" s="1"/>
  <c r="M89" i="30" s="1"/>
  <c r="M121" i="30" s="1"/>
  <c r="BL21" i="31"/>
  <c r="BY21" i="31"/>
  <c r="DS21" i="31"/>
  <c r="BG21" i="31"/>
  <c r="AW21" i="31"/>
  <c r="AW57" i="30" s="1"/>
  <c r="AW89" i="30" s="1"/>
  <c r="AW121" i="30" s="1"/>
  <c r="AW153" i="30" s="1"/>
  <c r="DP21" i="31"/>
  <c r="AY21" i="31"/>
  <c r="DD21" i="31"/>
  <c r="DH21" i="31"/>
  <c r="BI21" i="31"/>
  <c r="CZ21" i="31"/>
  <c r="AF21" i="31"/>
  <c r="AT21" i="31"/>
  <c r="DU21" i="31"/>
  <c r="CU21" i="31"/>
  <c r="AQ21" i="31"/>
  <c r="CB13" i="31"/>
  <c r="DS13" i="31"/>
  <c r="AQ13" i="31"/>
  <c r="DR13" i="31"/>
  <c r="DS49" i="30" s="1"/>
  <c r="DS81" i="30" s="1"/>
  <c r="DS113" i="30" s="1"/>
  <c r="DS145" i="30" s="1"/>
  <c r="DO13" i="31"/>
  <c r="BC13" i="31"/>
  <c r="AI13" i="31"/>
  <c r="AU13" i="31"/>
  <c r="CU13" i="31"/>
  <c r="K13" i="31"/>
  <c r="CM13" i="31"/>
  <c r="CL13" i="31"/>
  <c r="DQ13" i="31"/>
  <c r="BU13" i="31"/>
  <c r="DG13" i="31"/>
  <c r="V13" i="31"/>
  <c r="BO13" i="31"/>
  <c r="CY13" i="31"/>
  <c r="AZ13" i="31"/>
  <c r="CE13" i="31"/>
  <c r="DA13" i="31"/>
  <c r="BE13" i="31"/>
  <c r="AV13" i="31"/>
  <c r="CI13" i="31"/>
  <c r="M31" i="30"/>
  <c r="M31" i="31" s="1"/>
  <c r="AC31" i="30"/>
  <c r="AC31" i="31" s="1"/>
  <c r="AN31" i="30"/>
  <c r="AU31" i="30"/>
  <c r="AU31" i="31" s="1"/>
  <c r="BC31" i="30"/>
  <c r="BC31" i="31" s="1"/>
  <c r="BK31" i="30"/>
  <c r="BS31" i="30"/>
  <c r="CA31" i="30"/>
  <c r="CI31" i="30"/>
  <c r="CI31" i="31" s="1"/>
  <c r="CQ31" i="30"/>
  <c r="CY31" i="30"/>
  <c r="DG31" i="30"/>
  <c r="DG31" i="31" s="1"/>
  <c r="DO31" i="30"/>
  <c r="DO31" i="31" s="1"/>
  <c r="DW31" i="30"/>
  <c r="DW31" i="31" s="1"/>
  <c r="I31" i="30"/>
  <c r="S31" i="30"/>
  <c r="S31" i="31" s="1"/>
  <c r="AI31" i="30"/>
  <c r="AV31" i="30"/>
  <c r="AV31" i="31" s="1"/>
  <c r="BD31" i="30"/>
  <c r="BL31" i="30"/>
  <c r="BL31" i="31" s="1"/>
  <c r="BT31" i="30"/>
  <c r="BT31" i="31" s="1"/>
  <c r="CB31" i="30"/>
  <c r="CB31" i="31" s="1"/>
  <c r="CJ31" i="30"/>
  <c r="CR31" i="30"/>
  <c r="CR31" i="31" s="1"/>
  <c r="CZ31" i="30"/>
  <c r="CZ31" i="31" s="1"/>
  <c r="DH31" i="30"/>
  <c r="DP31" i="30"/>
  <c r="H31" i="30"/>
  <c r="H31" i="31" s="1"/>
  <c r="K31" i="30"/>
  <c r="K31" i="31" s="1"/>
  <c r="Q31" i="30"/>
  <c r="W31" i="30"/>
  <c r="W31" i="31" s="1"/>
  <c r="AY31" i="30"/>
  <c r="BI31" i="30"/>
  <c r="BI31" i="31" s="1"/>
  <c r="BU31" i="30"/>
  <c r="CE31" i="30"/>
  <c r="CO31" i="30"/>
  <c r="CO31" i="31" s="1"/>
  <c r="DA31" i="30"/>
  <c r="DA31" i="31" s="1"/>
  <c r="DK31" i="30"/>
  <c r="DU31" i="30"/>
  <c r="DU31" i="31" s="1"/>
  <c r="AP31" i="30"/>
  <c r="AP31" i="31" s="1"/>
  <c r="AZ31" i="30"/>
  <c r="AZ31" i="31" s="1"/>
  <c r="BJ31" i="30"/>
  <c r="BJ31" i="31" s="1"/>
  <c r="BV31" i="30"/>
  <c r="CF31" i="30"/>
  <c r="CF31" i="31" s="1"/>
  <c r="CP31" i="30"/>
  <c r="CP31" i="31" s="1"/>
  <c r="DB31" i="30"/>
  <c r="DB31" i="31" s="1"/>
  <c r="DL31" i="30"/>
  <c r="DV31" i="30"/>
  <c r="DV31" i="31" s="1"/>
  <c r="AT31" i="30"/>
  <c r="AT31" i="31" s="1"/>
  <c r="BH31" i="30"/>
  <c r="BH31" i="31" s="1"/>
  <c r="BX31" i="30"/>
  <c r="BX31" i="31" s="1"/>
  <c r="CL31" i="30"/>
  <c r="CL31" i="31" s="1"/>
  <c r="CX31" i="30"/>
  <c r="CX31" i="31" s="1"/>
  <c r="DN31" i="30"/>
  <c r="DN31" i="31" s="1"/>
  <c r="AW31" i="30"/>
  <c r="BM31" i="30"/>
  <c r="BM31" i="31" s="1"/>
  <c r="BY31" i="30"/>
  <c r="BY31" i="31" s="1"/>
  <c r="CM31" i="30"/>
  <c r="DC31" i="30"/>
  <c r="DC31" i="31" s="1"/>
  <c r="DQ31" i="30"/>
  <c r="DQ31" i="31" s="1"/>
  <c r="U31" i="30"/>
  <c r="AA31" i="30"/>
  <c r="AA31" i="31" s="1"/>
  <c r="AG31" i="30"/>
  <c r="AX31" i="30"/>
  <c r="BN31" i="30"/>
  <c r="BN31" i="31" s="1"/>
  <c r="BZ31" i="30"/>
  <c r="BZ31" i="31" s="1"/>
  <c r="CN31" i="30"/>
  <c r="DD31" i="30"/>
  <c r="DR31" i="30"/>
  <c r="O31" i="30"/>
  <c r="O31" i="31" s="1"/>
  <c r="BA31" i="30"/>
  <c r="BO31" i="30"/>
  <c r="BO31" i="31" s="1"/>
  <c r="CC31" i="30"/>
  <c r="CS31" i="30"/>
  <c r="CS31" i="31" s="1"/>
  <c r="DE31" i="30"/>
  <c r="DS31" i="30"/>
  <c r="DS31" i="31" s="1"/>
  <c r="BB31" i="30"/>
  <c r="BB31" i="31" s="1"/>
  <c r="BP31" i="30"/>
  <c r="BP31" i="31" s="1"/>
  <c r="CD31" i="30"/>
  <c r="CD31" i="31" s="1"/>
  <c r="CT31" i="30"/>
  <c r="CT31" i="31" s="1"/>
  <c r="DF31" i="30"/>
  <c r="DT31" i="30"/>
  <c r="DT31" i="31" s="1"/>
  <c r="J31" i="30"/>
  <c r="BE31" i="30"/>
  <c r="BE31" i="31" s="1"/>
  <c r="BQ31" i="30"/>
  <c r="BQ31" i="31" s="1"/>
  <c r="CG31" i="30"/>
  <c r="CU31" i="30"/>
  <c r="DI31" i="30"/>
  <c r="DI31" i="31" s="1"/>
  <c r="AR31" i="30"/>
  <c r="AR31" i="31" s="1"/>
  <c r="BF31" i="30"/>
  <c r="BF31" i="31" s="1"/>
  <c r="BR31" i="30"/>
  <c r="CH31" i="30"/>
  <c r="CH31" i="31" s="1"/>
  <c r="CV31" i="30"/>
  <c r="CV31" i="31" s="1"/>
  <c r="DJ31" i="30"/>
  <c r="CW31" i="30"/>
  <c r="DM31" i="30"/>
  <c r="AS31" i="30"/>
  <c r="AS31" i="31" s="1"/>
  <c r="AK31" i="30"/>
  <c r="AK31" i="31" s="1"/>
  <c r="BG31" i="30"/>
  <c r="AE31" i="30"/>
  <c r="BW31" i="30"/>
  <c r="BW31" i="31" s="1"/>
  <c r="I23" i="30"/>
  <c r="R23" i="30"/>
  <c r="AF23" i="30"/>
  <c r="AO23" i="30"/>
  <c r="AO23" i="31" s="1"/>
  <c r="AV23" i="30"/>
  <c r="AV23" i="31" s="1"/>
  <c r="BD23" i="30"/>
  <c r="BL23" i="30"/>
  <c r="BL23" i="31" s="1"/>
  <c r="BT23" i="30"/>
  <c r="BT23" i="31" s="1"/>
  <c r="CB23" i="30"/>
  <c r="CB23" i="31" s="1"/>
  <c r="CJ23" i="30"/>
  <c r="CR23" i="30"/>
  <c r="CR23" i="31" s="1"/>
  <c r="CZ23" i="30"/>
  <c r="CZ23" i="31" s="1"/>
  <c r="DH23" i="30"/>
  <c r="DH23" i="31" s="1"/>
  <c r="DP23" i="30"/>
  <c r="N23" i="30"/>
  <c r="AB23" i="30"/>
  <c r="AK23" i="30"/>
  <c r="AW23" i="30"/>
  <c r="AW23" i="31" s="1"/>
  <c r="BE23" i="30"/>
  <c r="BE23" i="31" s="1"/>
  <c r="BM23" i="30"/>
  <c r="BM23" i="31" s="1"/>
  <c r="BU23" i="30"/>
  <c r="CC23" i="30"/>
  <c r="CK23" i="30"/>
  <c r="CS23" i="30"/>
  <c r="CS23" i="31" s="1"/>
  <c r="CT59" i="30" s="1"/>
  <c r="CT91" i="30" s="1"/>
  <c r="CT123" i="30" s="1"/>
  <c r="DA23" i="30"/>
  <c r="DI23" i="30"/>
  <c r="DQ23" i="30"/>
  <c r="J23" i="30"/>
  <c r="J23" i="31" s="1"/>
  <c r="X23" i="30"/>
  <c r="X23" i="31" s="1"/>
  <c r="AG23" i="30"/>
  <c r="AP23" i="30"/>
  <c r="AX23" i="30"/>
  <c r="AX23" i="31" s="1"/>
  <c r="BF23" i="30"/>
  <c r="BF23" i="31" s="1"/>
  <c r="BN23" i="30"/>
  <c r="BN23" i="31" s="1"/>
  <c r="BV23" i="30"/>
  <c r="BV23" i="31" s="1"/>
  <c r="CD23" i="30"/>
  <c r="CD23" i="31" s="1"/>
  <c r="CL23" i="30"/>
  <c r="CL23" i="31" s="1"/>
  <c r="CT23" i="30"/>
  <c r="CT23" i="31" s="1"/>
  <c r="DB23" i="30"/>
  <c r="DJ23" i="30"/>
  <c r="DR23" i="30"/>
  <c r="T23" i="30"/>
  <c r="T23" i="31" s="1"/>
  <c r="AC23" i="30"/>
  <c r="AC23" i="31" s="1"/>
  <c r="AL23" i="30"/>
  <c r="AL23" i="31" s="1"/>
  <c r="AY23" i="30"/>
  <c r="AY23" i="31" s="1"/>
  <c r="BG23" i="30"/>
  <c r="BO23" i="30"/>
  <c r="BW23" i="30"/>
  <c r="BW23" i="31" s="1"/>
  <c r="CE23" i="30"/>
  <c r="CE23" i="31" s="1"/>
  <c r="CM23" i="30"/>
  <c r="CU23" i="30"/>
  <c r="CU23" i="31" s="1"/>
  <c r="DC23" i="30"/>
  <c r="DC23" i="31" s="1"/>
  <c r="DK23" i="30"/>
  <c r="DK23" i="31" s="1"/>
  <c r="DS23" i="30"/>
  <c r="P23" i="30"/>
  <c r="P23" i="31" s="1"/>
  <c r="Y23" i="30"/>
  <c r="Y23" i="31" s="1"/>
  <c r="AH23" i="30"/>
  <c r="AH23" i="31" s="1"/>
  <c r="AR23" i="30"/>
  <c r="AZ23" i="30"/>
  <c r="AZ23" i="31" s="1"/>
  <c r="BH23" i="30"/>
  <c r="BH23" i="31" s="1"/>
  <c r="BP23" i="30"/>
  <c r="BX23" i="30"/>
  <c r="BX23" i="31" s="1"/>
  <c r="CF23" i="30"/>
  <c r="CN23" i="30"/>
  <c r="CN23" i="31" s="1"/>
  <c r="CV23" i="30"/>
  <c r="CV23" i="31" s="1"/>
  <c r="DD23" i="30"/>
  <c r="DL23" i="30"/>
  <c r="DT23" i="30"/>
  <c r="L23" i="30"/>
  <c r="U23" i="30"/>
  <c r="AD23" i="30"/>
  <c r="AS23" i="30"/>
  <c r="AS23" i="31" s="1"/>
  <c r="BA23" i="30"/>
  <c r="BI23" i="30"/>
  <c r="BI23" i="31" s="1"/>
  <c r="BQ23" i="30"/>
  <c r="BY23" i="30"/>
  <c r="BY23" i="31" s="1"/>
  <c r="CG23" i="30"/>
  <c r="CO23" i="30"/>
  <c r="CO23" i="31" s="1"/>
  <c r="CW23" i="30"/>
  <c r="DE23" i="30"/>
  <c r="DE23" i="31" s="1"/>
  <c r="DM23" i="30"/>
  <c r="DU23" i="30"/>
  <c r="DU23" i="31" s="1"/>
  <c r="Q23" i="30"/>
  <c r="Q23" i="31" s="1"/>
  <c r="Z23" i="30"/>
  <c r="Z23" i="31" s="1"/>
  <c r="AN23" i="30"/>
  <c r="AT23" i="30"/>
  <c r="AT23" i="31" s="1"/>
  <c r="BB23" i="30"/>
  <c r="BJ23" i="30"/>
  <c r="BJ23" i="31" s="1"/>
  <c r="BR23" i="30"/>
  <c r="BZ23" i="30"/>
  <c r="CH23" i="30"/>
  <c r="CP23" i="30"/>
  <c r="CP23" i="31" s="1"/>
  <c r="CX23" i="30"/>
  <c r="DF23" i="30"/>
  <c r="DN23" i="30"/>
  <c r="DV23" i="30"/>
  <c r="DV23" i="31" s="1"/>
  <c r="CI23" i="30"/>
  <c r="CQ23" i="30"/>
  <c r="CQ23" i="31" s="1"/>
  <c r="CA23" i="30"/>
  <c r="H23" i="30"/>
  <c r="H23" i="31" s="1"/>
  <c r="CY23" i="30"/>
  <c r="DG23" i="30"/>
  <c r="DG23" i="31" s="1"/>
  <c r="M23" i="30"/>
  <c r="DO23" i="30"/>
  <c r="AJ23" i="30"/>
  <c r="AJ23" i="31" s="1"/>
  <c r="AU23" i="30"/>
  <c r="DW23" i="30"/>
  <c r="DW23" i="31" s="1"/>
  <c r="V23" i="30"/>
  <c r="V23" i="31" s="1"/>
  <c r="BC23" i="30"/>
  <c r="BK23" i="30"/>
  <c r="BK23" i="31" s="1"/>
  <c r="AF15" i="30"/>
  <c r="AF15" i="31" s="1"/>
  <c r="AT15" i="30"/>
  <c r="AT15" i="31" s="1"/>
  <c r="BB15" i="30"/>
  <c r="BI15" i="30"/>
  <c r="BI15" i="31" s="1"/>
  <c r="BQ15" i="30"/>
  <c r="BX15" i="30"/>
  <c r="BX15" i="31" s="1"/>
  <c r="CM15" i="30"/>
  <c r="CU15" i="30"/>
  <c r="DB15" i="30"/>
  <c r="DJ15" i="30"/>
  <c r="DJ15" i="31" s="1"/>
  <c r="DR15" i="30"/>
  <c r="DR15" i="31" s="1"/>
  <c r="T15" i="30"/>
  <c r="T15" i="31" s="1"/>
  <c r="AU15" i="30"/>
  <c r="AU15" i="31" s="1"/>
  <c r="BC15" i="30"/>
  <c r="BC15" i="31" s="1"/>
  <c r="BJ15" i="30"/>
  <c r="BJ15" i="31" s="1"/>
  <c r="BR15" i="30"/>
  <c r="BY15" i="30"/>
  <c r="BY15" i="31" s="1"/>
  <c r="CF15" i="30"/>
  <c r="CN15" i="30"/>
  <c r="CV15" i="30"/>
  <c r="CV15" i="31" s="1"/>
  <c r="DC15" i="30"/>
  <c r="DC15" i="31" s="1"/>
  <c r="DK15" i="30"/>
  <c r="DK15" i="31" s="1"/>
  <c r="DS15" i="30"/>
  <c r="DS15" i="31" s="1"/>
  <c r="AN15" i="30"/>
  <c r="AV15" i="30"/>
  <c r="AV15" i="31" s="1"/>
  <c r="BD15" i="30"/>
  <c r="BD15" i="31" s="1"/>
  <c r="BK15" i="30"/>
  <c r="BK15" i="31" s="1"/>
  <c r="BS15" i="30"/>
  <c r="BS15" i="31" s="1"/>
  <c r="BZ15" i="30"/>
  <c r="CG15" i="30"/>
  <c r="CH15" i="30"/>
  <c r="CH15" i="31" s="1"/>
  <c r="CO15" i="30"/>
  <c r="CW15" i="30"/>
  <c r="DD15" i="30"/>
  <c r="DD15" i="31" s="1"/>
  <c r="DL15" i="30"/>
  <c r="DT15" i="30"/>
  <c r="H15" i="30"/>
  <c r="H15" i="31" s="1"/>
  <c r="AB15" i="30"/>
  <c r="AB15" i="31" s="1"/>
  <c r="AW15" i="30"/>
  <c r="BE15" i="30"/>
  <c r="BL15" i="30"/>
  <c r="BT15" i="30"/>
  <c r="BT15" i="31" s="1"/>
  <c r="CA15" i="30"/>
  <c r="CA15" i="31" s="1"/>
  <c r="CP15" i="30"/>
  <c r="CP15" i="31" s="1"/>
  <c r="CX15" i="30"/>
  <c r="CX15" i="31" s="1"/>
  <c r="DE15" i="30"/>
  <c r="DE15" i="31" s="1"/>
  <c r="DM15" i="30"/>
  <c r="DU15" i="30"/>
  <c r="P15" i="30"/>
  <c r="P15" i="31" s="1"/>
  <c r="AX15" i="30"/>
  <c r="AX15" i="31" s="1"/>
  <c r="BF15" i="30"/>
  <c r="BM15" i="30"/>
  <c r="BU15" i="30"/>
  <c r="CB15" i="30"/>
  <c r="CB15" i="31" s="1"/>
  <c r="CI15" i="30"/>
  <c r="CI15" i="31" s="1"/>
  <c r="CI51" i="30" s="1"/>
  <c r="CQ15" i="30"/>
  <c r="CQ15" i="31" s="1"/>
  <c r="CY15" i="30"/>
  <c r="CY15" i="31" s="1"/>
  <c r="DF15" i="30"/>
  <c r="DF15" i="31" s="1"/>
  <c r="DN15" i="30"/>
  <c r="DN15" i="31" s="1"/>
  <c r="DV15" i="30"/>
  <c r="AJ15" i="30"/>
  <c r="AY15" i="30"/>
  <c r="AY15" i="31" s="1"/>
  <c r="BG15" i="30"/>
  <c r="BN15" i="30"/>
  <c r="BN15" i="31" s="1"/>
  <c r="BV15" i="30"/>
  <c r="BV15" i="31" s="1"/>
  <c r="CC15" i="30"/>
  <c r="CC15" i="31" s="1"/>
  <c r="CJ15" i="30"/>
  <c r="CJ15" i="31" s="1"/>
  <c r="CR15" i="30"/>
  <c r="CR15" i="31" s="1"/>
  <c r="CZ15" i="30"/>
  <c r="CZ15" i="31" s="1"/>
  <c r="DG15" i="30"/>
  <c r="DG15" i="31" s="1"/>
  <c r="DO15" i="30"/>
  <c r="DO15" i="31" s="1"/>
  <c r="DW15" i="30"/>
  <c r="X15" i="30"/>
  <c r="AR15" i="30"/>
  <c r="AR15" i="31" s="1"/>
  <c r="AZ15" i="30"/>
  <c r="BH15" i="30"/>
  <c r="BH15" i="31" s="1"/>
  <c r="BO15" i="30"/>
  <c r="BO15" i="31" s="1"/>
  <c r="BW15" i="30"/>
  <c r="BW15" i="31" s="1"/>
  <c r="CD15" i="30"/>
  <c r="CK15" i="30"/>
  <c r="CS15" i="30"/>
  <c r="CS15" i="31" s="1"/>
  <c r="DA15" i="30"/>
  <c r="DA15" i="31" s="1"/>
  <c r="DH15" i="30"/>
  <c r="DH15" i="31" s="1"/>
  <c r="DP15" i="30"/>
  <c r="DP15" i="31" s="1"/>
  <c r="CL15" i="30"/>
  <c r="CL15" i="31" s="1"/>
  <c r="CT15" i="30"/>
  <c r="BP15" i="30"/>
  <c r="CE15" i="30"/>
  <c r="DI15" i="30"/>
  <c r="DI15" i="31" s="1"/>
  <c r="L15" i="30"/>
  <c r="L15" i="31" s="1"/>
  <c r="AS15" i="30"/>
  <c r="DQ15" i="30"/>
  <c r="BA15" i="30"/>
  <c r="BA15" i="31" s="1"/>
  <c r="AN7" i="30"/>
  <c r="AN7" i="31" s="1"/>
  <c r="T7" i="30"/>
  <c r="T7" i="31" s="1"/>
  <c r="AJ7" i="30"/>
  <c r="BF7" i="30"/>
  <c r="BF7" i="31" s="1"/>
  <c r="BZ7" i="30"/>
  <c r="BZ7" i="31" s="1"/>
  <c r="CA43" i="30" s="1"/>
  <c r="CA75" i="30" s="1"/>
  <c r="CA107" i="30" s="1"/>
  <c r="CA139" i="30" s="1"/>
  <c r="CV7" i="30"/>
  <c r="CV7" i="31" s="1"/>
  <c r="DP7" i="30"/>
  <c r="DP7" i="31" s="1"/>
  <c r="J7" i="30"/>
  <c r="J7" i="31" s="1"/>
  <c r="Z7" i="30"/>
  <c r="Z7" i="31" s="1"/>
  <c r="BI7" i="30"/>
  <c r="BI7" i="31" s="1"/>
  <c r="CD7" i="30"/>
  <c r="CD7" i="31" s="1"/>
  <c r="CY7" i="30"/>
  <c r="CY7" i="31" s="1"/>
  <c r="DQ7" i="30"/>
  <c r="DQ7" i="31" s="1"/>
  <c r="P7" i="30"/>
  <c r="P7" i="31" s="1"/>
  <c r="AF7" i="30"/>
  <c r="AF7" i="31" s="1"/>
  <c r="AK7" i="30"/>
  <c r="AK7" i="31" s="1"/>
  <c r="AR7" i="30"/>
  <c r="AR7" i="31" s="1"/>
  <c r="BJ7" i="30"/>
  <c r="CF7" i="30"/>
  <c r="CF7" i="31" s="1"/>
  <c r="DB7" i="30"/>
  <c r="DB7" i="31" s="1"/>
  <c r="DU7" i="30"/>
  <c r="DU7" i="31" s="1"/>
  <c r="V7" i="30"/>
  <c r="V7" i="31" s="1"/>
  <c r="AT7" i="30"/>
  <c r="AT7" i="31" s="1"/>
  <c r="BN7" i="30"/>
  <c r="BN7" i="31" s="1"/>
  <c r="CG7" i="30"/>
  <c r="CG7" i="31" s="1"/>
  <c r="CG43" i="30" s="1"/>
  <c r="CG75" i="30" s="1"/>
  <c r="DC7" i="30"/>
  <c r="DC7" i="31" s="1"/>
  <c r="L7" i="30"/>
  <c r="L7" i="31" s="1"/>
  <c r="AB7" i="30"/>
  <c r="AB7" i="31" s="1"/>
  <c r="AU7" i="30"/>
  <c r="AU7" i="31" s="1"/>
  <c r="BQ7" i="30"/>
  <c r="BQ7" i="31" s="1"/>
  <c r="CK7" i="30"/>
  <c r="CK7" i="31" s="1"/>
  <c r="DF7" i="30"/>
  <c r="DF7" i="31" s="1"/>
  <c r="R7" i="30"/>
  <c r="R7" i="31" s="1"/>
  <c r="AH7" i="30"/>
  <c r="AH7" i="31" s="1"/>
  <c r="AY7" i="30"/>
  <c r="AY7" i="31" s="1"/>
  <c r="BR7" i="30"/>
  <c r="BR7" i="31" s="1"/>
  <c r="CN7" i="30"/>
  <c r="CN7" i="31" s="1"/>
  <c r="DI7" i="30"/>
  <c r="DI7" i="31" s="1"/>
  <c r="X7" i="30"/>
  <c r="X7" i="31" s="1"/>
  <c r="BB7" i="30"/>
  <c r="BB7" i="31" s="1"/>
  <c r="BC7" i="30"/>
  <c r="BC7" i="31" s="1"/>
  <c r="BV7" i="30"/>
  <c r="BV7" i="31" s="1"/>
  <c r="BV43" i="30" s="1"/>
  <c r="BV75" i="30" s="1"/>
  <c r="BV107" i="30" s="1"/>
  <c r="CR7" i="30"/>
  <c r="CR7" i="31" s="1"/>
  <c r="DJ7" i="30"/>
  <c r="DJ7" i="31" s="1"/>
  <c r="DN7" i="30"/>
  <c r="DN7" i="31" s="1"/>
  <c r="AO7" i="30"/>
  <c r="N7" i="30"/>
  <c r="N7" i="31" s="1"/>
  <c r="AD7" i="30"/>
  <c r="AD7" i="31" s="1"/>
  <c r="BY7" i="30"/>
  <c r="H7" i="30"/>
  <c r="H7" i="31" s="1"/>
  <c r="CU7" i="30"/>
  <c r="CU7" i="31" s="1"/>
  <c r="BO75" i="9"/>
  <c r="BO107" i="9" s="1"/>
  <c r="G90" i="9"/>
  <c r="G122" i="9" s="1"/>
  <c r="W75" i="9"/>
  <c r="W107" i="9" s="1"/>
  <c r="BK120" i="9"/>
  <c r="J75" i="9"/>
  <c r="J107" i="9" s="1"/>
  <c r="BK75" i="9"/>
  <c r="BK107" i="9" s="1"/>
  <c r="DQ75" i="9"/>
  <c r="DQ107" i="9" s="1"/>
  <c r="AB120" i="9"/>
  <c r="CK88" i="9"/>
  <c r="CK120" i="9" s="1"/>
  <c r="X75" i="9"/>
  <c r="X107" i="9" s="1"/>
  <c r="BZ75" i="9"/>
  <c r="BZ107" i="9" s="1"/>
  <c r="L75" i="9"/>
  <c r="L107" i="9" s="1"/>
  <c r="AQ88" i="9"/>
  <c r="AQ120" i="9" s="1"/>
  <c r="CR75" i="9"/>
  <c r="CR107" i="9" s="1"/>
  <c r="BR75" i="9"/>
  <c r="BR107" i="9" s="1"/>
  <c r="AL15" i="30"/>
  <c r="AL15" i="31" s="1"/>
  <c r="AR34" i="31"/>
  <c r="H11" i="31"/>
  <c r="H47" i="30" s="1"/>
  <c r="H79" i="30" s="1"/>
  <c r="AO29" i="31"/>
  <c r="K29" i="31"/>
  <c r="AQ31" i="30"/>
  <c r="AQ31" i="31" s="1"/>
  <c r="AQ67" i="30" s="1"/>
  <c r="AQ99" i="30" s="1"/>
  <c r="AQ131" i="30" s="1"/>
  <c r="AQ163" i="30" s="1"/>
  <c r="AI29" i="31"/>
  <c r="P31" i="30"/>
  <c r="AH31" i="30"/>
  <c r="AB31" i="30"/>
  <c r="AB31" i="31" s="1"/>
  <c r="V31" i="30"/>
  <c r="CJ69" i="30"/>
  <c r="CJ101" i="30" s="1"/>
  <c r="Y15" i="30"/>
  <c r="Y15" i="31" s="1"/>
  <c r="DL26" i="31"/>
  <c r="CJ66" i="30"/>
  <c r="AM31" i="30"/>
  <c r="AM31" i="31" s="1"/>
  <c r="DW69" i="30"/>
  <c r="BV70" i="30"/>
  <c r="BV102" i="30" s="1"/>
  <c r="AL31" i="30"/>
  <c r="AL31" i="31" s="1"/>
  <c r="AF31" i="30"/>
  <c r="Z31" i="30"/>
  <c r="Z31" i="31" s="1"/>
  <c r="Z67" i="30" s="1"/>
  <c r="Z99" i="30" s="1"/>
  <c r="T31" i="30"/>
  <c r="AJ31" i="30"/>
  <c r="AJ31" i="31" s="1"/>
  <c r="R31" i="30"/>
  <c r="R31" i="31" s="1"/>
  <c r="L31" i="30"/>
  <c r="AA23" i="30"/>
  <c r="AA23" i="31" s="1"/>
  <c r="S15" i="30"/>
  <c r="S15" i="31" s="1"/>
  <c r="CK13" i="31"/>
  <c r="AE23" i="30"/>
  <c r="AK15" i="30"/>
  <c r="AK15" i="31" s="1"/>
  <c r="AE15" i="30"/>
  <c r="AE15" i="31" s="1"/>
  <c r="AF51" i="30" s="1"/>
  <c r="R15" i="30"/>
  <c r="R15" i="31" s="1"/>
  <c r="AI23" i="30"/>
  <c r="AI23" i="31" s="1"/>
  <c r="DN21" i="31"/>
  <c r="DN57" i="30" s="1"/>
  <c r="DN89" i="30" s="1"/>
  <c r="DN121" i="30" s="1"/>
  <c r="DF21" i="31"/>
  <c r="CX21" i="31"/>
  <c r="CP21" i="31"/>
  <c r="CH21" i="31"/>
  <c r="AQ15" i="30"/>
  <c r="AQ15" i="31" s="1"/>
  <c r="AD15" i="30"/>
  <c r="AD15" i="31" s="1"/>
  <c r="Q15" i="30"/>
  <c r="Q15" i="31" s="1"/>
  <c r="K15" i="30"/>
  <c r="K15" i="31" s="1"/>
  <c r="AM23" i="30"/>
  <c r="AP15" i="30"/>
  <c r="AC15" i="30"/>
  <c r="AC15" i="31" s="1"/>
  <c r="W15" i="30"/>
  <c r="W15" i="31" s="1"/>
  <c r="J15" i="30"/>
  <c r="J15" i="31" s="1"/>
  <c r="AQ23" i="30"/>
  <c r="AQ23" i="31" s="1"/>
  <c r="K23" i="30"/>
  <c r="K23" i="31" s="1"/>
  <c r="AO15" i="30"/>
  <c r="AO15" i="31" s="1"/>
  <c r="AI15" i="30"/>
  <c r="AI15" i="31" s="1"/>
  <c r="V15" i="30"/>
  <c r="V15" i="31" s="1"/>
  <c r="I15" i="30"/>
  <c r="I15" i="31" s="1"/>
  <c r="AO31" i="30"/>
  <c r="AO31" i="31" s="1"/>
  <c r="AD31" i="30"/>
  <c r="AD31" i="31" s="1"/>
  <c r="N31" i="30"/>
  <c r="N31" i="31" s="1"/>
  <c r="O23" i="30"/>
  <c r="AH15" i="30"/>
  <c r="U15" i="30"/>
  <c r="O15" i="30"/>
  <c r="O15" i="31" s="1"/>
  <c r="X31" i="30"/>
  <c r="X31" i="31" s="1"/>
  <c r="W29" i="31"/>
  <c r="S23" i="30"/>
  <c r="S23" i="31" s="1"/>
  <c r="AG15" i="30"/>
  <c r="AG15" i="31" s="1"/>
  <c r="AA15" i="30"/>
  <c r="AA15" i="31" s="1"/>
  <c r="N15" i="30"/>
  <c r="N15" i="31" s="1"/>
  <c r="W23" i="30"/>
  <c r="W23" i="31" s="1"/>
  <c r="AM15" i="30"/>
  <c r="AM15" i="31" s="1"/>
  <c r="Z15" i="30"/>
  <c r="Z15" i="31" s="1"/>
  <c r="M15" i="30"/>
  <c r="I71" i="10"/>
  <c r="H67" i="22" s="1"/>
  <c r="EA56" i="10"/>
  <c r="I37" i="10"/>
  <c r="J37" i="10" s="1"/>
  <c r="K37" i="10" s="1"/>
  <c r="L37" i="10" s="1"/>
  <c r="M37" i="10" s="1"/>
  <c r="N37" i="10" s="1"/>
  <c r="O37" i="10" s="1"/>
  <c r="P37" i="10" s="1"/>
  <c r="Q37" i="10" s="1"/>
  <c r="R37" i="10" s="1"/>
  <c r="S37" i="10" s="1"/>
  <c r="T37" i="10" s="1"/>
  <c r="H22" i="10"/>
  <c r="DZ23" i="10"/>
  <c r="DZ22" i="10" s="1"/>
  <c r="CC149" i="16"/>
  <c r="CC164" i="16" s="1"/>
  <c r="CC147" i="16"/>
  <c r="CC148" i="16"/>
  <c r="CC153" i="16"/>
  <c r="CC13" i="16"/>
  <c r="CD21" i="16" s="1"/>
  <c r="CC12" i="16"/>
  <c r="CC14" i="16"/>
  <c r="CC18" i="16"/>
  <c r="CN35" i="11"/>
  <c r="CM25" i="15"/>
  <c r="CT34" i="11"/>
  <c r="CS40" i="15"/>
  <c r="CS62" i="15" s="1"/>
  <c r="CS25" i="15"/>
  <c r="CP30" i="11"/>
  <c r="CO25" i="15"/>
  <c r="CU24" i="11"/>
  <c r="CT30" i="15"/>
  <c r="CT25" i="15"/>
  <c r="J1" i="37"/>
  <c r="H5" i="11"/>
  <c r="I5" i="12" s="1"/>
  <c r="H4" i="13" s="1"/>
  <c r="T15" i="17"/>
  <c r="BK72" i="9"/>
  <c r="N86" i="9"/>
  <c r="N118" i="9" s="1"/>
  <c r="O29" i="14"/>
  <c r="DR82" i="9"/>
  <c r="DR114" i="9" s="1"/>
  <c r="BJ122" i="9"/>
  <c r="DQ120" i="9"/>
  <c r="CY97" i="9"/>
  <c r="CY129" i="9" s="1"/>
  <c r="BT116" i="9"/>
  <c r="E7" i="16"/>
  <c r="E9" i="16" s="1"/>
  <c r="F34" i="4"/>
  <c r="BQ76" i="9"/>
  <c r="BQ108" i="9" s="1"/>
  <c r="CP76" i="9"/>
  <c r="DV76" i="9"/>
  <c r="DV108" i="9" s="1"/>
  <c r="DP76" i="9"/>
  <c r="DP108" i="9" s="1"/>
  <c r="CC76" i="9"/>
  <c r="CC108" i="9" s="1"/>
  <c r="DL76" i="9"/>
  <c r="CJ76" i="9"/>
  <c r="CJ108" i="9" s="1"/>
  <c r="CD76" i="9"/>
  <c r="CD108" i="9" s="1"/>
  <c r="DJ76" i="9"/>
  <c r="DJ108" i="9" s="1"/>
  <c r="BR76" i="9"/>
  <c r="BR108" i="9" s="1"/>
  <c r="CX76" i="9"/>
  <c r="CX108" i="9" s="1"/>
  <c r="BD76" i="9"/>
  <c r="BX76" i="9"/>
  <c r="BX108" i="9" s="1"/>
  <c r="AW76" i="9"/>
  <c r="BF76" i="9"/>
  <c r="CL76" i="9"/>
  <c r="CL108" i="9" s="1"/>
  <c r="DR76" i="9"/>
  <c r="AY76" i="9"/>
  <c r="AR76" i="9"/>
  <c r="AR108" i="9" s="1"/>
  <c r="DM76" i="9"/>
  <c r="DM108" i="9" s="1"/>
  <c r="BZ76" i="9"/>
  <c r="BZ108" i="9" s="1"/>
  <c r="CF76" i="9"/>
  <c r="BN76" i="9"/>
  <c r="BN108" i="9" s="1"/>
  <c r="CM76" i="9"/>
  <c r="AZ76" i="9"/>
  <c r="AZ108" i="9" s="1"/>
  <c r="CO76" i="9"/>
  <c r="CO108" i="9" s="1"/>
  <c r="DU76" i="9"/>
  <c r="DU108" i="9" s="1"/>
  <c r="BB76" i="9"/>
  <c r="BB108" i="9" s="1"/>
  <c r="DH76" i="9"/>
  <c r="DH108" i="9" s="1"/>
  <c r="DA76" i="9"/>
  <c r="DI76" i="9"/>
  <c r="DI108" i="9" s="1"/>
  <c r="DG76" i="9"/>
  <c r="DG108" i="9" s="1"/>
  <c r="CR76" i="9"/>
  <c r="CR108" i="9" s="1"/>
  <c r="DQ76" i="9"/>
  <c r="BU76" i="9"/>
  <c r="BU108" i="9" s="1"/>
  <c r="AV76" i="9"/>
  <c r="AV108" i="9" s="1"/>
  <c r="W76" i="9"/>
  <c r="N76" i="9"/>
  <c r="CA76" i="9"/>
  <c r="CA108" i="9" s="1"/>
  <c r="U76" i="9"/>
  <c r="U108" i="9" s="1"/>
  <c r="AG76" i="9"/>
  <c r="CB76" i="9"/>
  <c r="CB108" i="9" s="1"/>
  <c r="BE76" i="9"/>
  <c r="BE108" i="9" s="1"/>
  <c r="DH61" i="9"/>
  <c r="AH61" i="9"/>
  <c r="BV61" i="9"/>
  <c r="AD89" i="9"/>
  <c r="AD121" i="9" s="1"/>
  <c r="BP89" i="9"/>
  <c r="BP121" i="9" s="1"/>
  <c r="DT89" i="9"/>
  <c r="DT121" i="9" s="1"/>
  <c r="DM89" i="9"/>
  <c r="DM121" i="9" s="1"/>
  <c r="DJ89" i="9"/>
  <c r="DJ121" i="9" s="1"/>
  <c r="BD89" i="9"/>
  <c r="BD121" i="9" s="1"/>
  <c r="BX89" i="9"/>
  <c r="BX121" i="9" s="1"/>
  <c r="BI53" i="9"/>
  <c r="Q53" i="9"/>
  <c r="DS81" i="9"/>
  <c r="DS113" i="9" s="1"/>
  <c r="DJ81" i="9"/>
  <c r="DJ113" i="9" s="1"/>
  <c r="DM81" i="9"/>
  <c r="DM113" i="9" s="1"/>
  <c r="AS81" i="9"/>
  <c r="AS113" i="9" s="1"/>
  <c r="AJ81" i="9"/>
  <c r="AJ113" i="9" s="1"/>
  <c r="BU81" i="9"/>
  <c r="BU113" i="9" s="1"/>
  <c r="AV77" i="9"/>
  <c r="AV109" i="9" s="1"/>
  <c r="CL77" i="9"/>
  <c r="CL109" i="9" s="1"/>
  <c r="AR77" i="9"/>
  <c r="AR109" i="9" s="1"/>
  <c r="BY45" i="9"/>
  <c r="BY77" i="9" s="1"/>
  <c r="BY109" i="9" s="1"/>
  <c r="K77" i="9"/>
  <c r="K109" i="9" s="1"/>
  <c r="DJ77" i="9"/>
  <c r="DJ109" i="9" s="1"/>
  <c r="CA77" i="9"/>
  <c r="CA109" i="9" s="1"/>
  <c r="R77" i="9"/>
  <c r="R109" i="9" s="1"/>
  <c r="CM84" i="9"/>
  <c r="CM116" i="9" s="1"/>
  <c r="CL116" i="9"/>
  <c r="BH106" i="9"/>
  <c r="DS98" i="9"/>
  <c r="DS130" i="9" s="1"/>
  <c r="AZ75" i="9"/>
  <c r="AZ107" i="9" s="1"/>
  <c r="CX104" i="9"/>
  <c r="BB100" i="9"/>
  <c r="BB132" i="9" s="1"/>
  <c r="CE100" i="9"/>
  <c r="CE132" i="9" s="1"/>
  <c r="AP79" i="9"/>
  <c r="AP111" i="9" s="1"/>
  <c r="DE82" i="9"/>
  <c r="DE114" i="9" s="1"/>
  <c r="AQ82" i="9"/>
  <c r="AQ114" i="9" s="1"/>
  <c r="AP114" i="9"/>
  <c r="BL72" i="9"/>
  <c r="BL104" i="9" s="1"/>
  <c r="CD75" i="9"/>
  <c r="CD107" i="9" s="1"/>
  <c r="BQ92" i="9"/>
  <c r="BQ124" i="9" s="1"/>
  <c r="CH100" i="9"/>
  <c r="CH132" i="9" s="1"/>
  <c r="CG132" i="9"/>
  <c r="AL114" i="9"/>
  <c r="AV107" i="9"/>
  <c r="DI120" i="9"/>
  <c r="DE96" i="9"/>
  <c r="DE128" i="9" s="1"/>
  <c r="DR86" i="9"/>
  <c r="DR118" i="9" s="1"/>
  <c r="DQ118" i="9"/>
  <c r="DS84" i="9"/>
  <c r="DS116" i="9" s="1"/>
  <c r="DR116" i="9"/>
  <c r="BS106" i="9"/>
  <c r="DQ130" i="9"/>
  <c r="BJ82" i="9"/>
  <c r="BJ114" i="9" s="1"/>
  <c r="DU120" i="9"/>
  <c r="DJ120" i="9"/>
  <c r="BI62" i="30"/>
  <c r="BI94" i="30" s="1"/>
  <c r="BI126" i="30" s="1"/>
  <c r="BI158" i="30" s="1"/>
  <c r="CP56" i="30"/>
  <c r="CQ94" i="9"/>
  <c r="CQ126" i="9" s="1"/>
  <c r="BB84" i="9"/>
  <c r="BB116" i="9" s="1"/>
  <c r="BA116" i="9"/>
  <c r="AV74" i="9"/>
  <c r="AV106" i="9" s="1"/>
  <c r="DO82" i="9"/>
  <c r="DO114" i="9" s="1"/>
  <c r="DQ108" i="9"/>
  <c r="AM86" i="9"/>
  <c r="AM118" i="9" s="1"/>
  <c r="CG116" i="9"/>
  <c r="BN88" i="9"/>
  <c r="BN120" i="9" s="1"/>
  <c r="CB65" i="9"/>
  <c r="DH65" i="9"/>
  <c r="AF61" i="9"/>
  <c r="CB61" i="9"/>
  <c r="AO61" i="9"/>
  <c r="CC61" i="9"/>
  <c r="Z61" i="9"/>
  <c r="BF61" i="9"/>
  <c r="BG61" i="9"/>
  <c r="BH61" i="9"/>
  <c r="CM61" i="9"/>
  <c r="L61" i="9"/>
  <c r="AZ61" i="9"/>
  <c r="BX61" i="9"/>
  <c r="BJ61" i="9"/>
  <c r="BJ93" i="9" s="1"/>
  <c r="BJ125" i="9" s="1"/>
  <c r="N61" i="9"/>
  <c r="CH61" i="9"/>
  <c r="G61" i="9"/>
  <c r="O61" i="9"/>
  <c r="O93" i="9" s="1"/>
  <c r="O125" i="9" s="1"/>
  <c r="AV61" i="9"/>
  <c r="CA61" i="9"/>
  <c r="AN61" i="9"/>
  <c r="CJ61" i="9"/>
  <c r="DQ61" i="9"/>
  <c r="CK61" i="9"/>
  <c r="CL61" i="9"/>
  <c r="DI61" i="9"/>
  <c r="DI93" i="9" s="1"/>
  <c r="DI125" i="9" s="1"/>
  <c r="CU61" i="9"/>
  <c r="S61" i="9"/>
  <c r="DC61" i="9"/>
  <c r="DM61" i="9"/>
  <c r="DM93" i="9" s="1"/>
  <c r="AK61" i="9"/>
  <c r="CX61" i="9"/>
  <c r="CP61" i="9"/>
  <c r="CI61" i="9"/>
  <c r="AW61" i="9"/>
  <c r="BO61" i="9"/>
  <c r="AB61" i="9"/>
  <c r="BA61" i="9"/>
  <c r="CN61" i="9"/>
  <c r="BQ61" i="9"/>
  <c r="BB61" i="9"/>
  <c r="W61" i="9"/>
  <c r="W93" i="9" s="1"/>
  <c r="W125" i="9" s="1"/>
  <c r="BC61" i="9"/>
  <c r="DO61" i="9"/>
  <c r="BD61" i="9"/>
  <c r="CR61" i="9"/>
  <c r="I61" i="9"/>
  <c r="J61" i="9"/>
  <c r="BM61" i="9"/>
  <c r="AI61" i="9"/>
  <c r="DB61" i="9"/>
  <c r="T61" i="9"/>
  <c r="DD61" i="9"/>
  <c r="DE61" i="9"/>
  <c r="DT61" i="9"/>
  <c r="AL61" i="9"/>
  <c r="V61" i="9"/>
  <c r="BR61" i="9"/>
  <c r="AE61" i="9"/>
  <c r="BK61" i="9"/>
  <c r="CQ61" i="9"/>
  <c r="H61" i="9"/>
  <c r="Q61" i="9"/>
  <c r="BW61" i="9"/>
  <c r="CE61" i="9"/>
  <c r="CE93" i="9" s="1"/>
  <c r="CE125" i="9" s="1"/>
  <c r="AC61" i="9"/>
  <c r="CO61" i="9"/>
  <c r="BY61" i="9"/>
  <c r="DU61" i="9"/>
  <c r="AD61" i="9"/>
  <c r="DF61" i="9"/>
  <c r="BS61" i="9"/>
  <c r="P61" i="9"/>
  <c r="P93" i="9" s="1"/>
  <c r="P125" i="9" s="1"/>
  <c r="BE61" i="9"/>
  <c r="CZ61" i="9"/>
  <c r="Y61" i="9"/>
  <c r="BN61" i="9"/>
  <c r="CS61" i="9"/>
  <c r="K61" i="9"/>
  <c r="AP61" i="9"/>
  <c r="DJ61" i="9"/>
  <c r="AA61" i="9"/>
  <c r="DK61" i="9"/>
  <c r="M61" i="9"/>
  <c r="AS61" i="9"/>
  <c r="AS93" i="9" s="1"/>
  <c r="BZ61" i="9"/>
  <c r="AK53" i="9"/>
  <c r="DE53" i="9"/>
  <c r="V53" i="9"/>
  <c r="V85" i="9" s="1"/>
  <c r="AE53" i="9"/>
  <c r="AF53" i="9"/>
  <c r="CA53" i="9"/>
  <c r="BL53" i="9"/>
  <c r="BL85" i="9" s="1"/>
  <c r="BL117" i="9" s="1"/>
  <c r="BM53" i="9"/>
  <c r="DH53" i="9"/>
  <c r="R53" i="9"/>
  <c r="BN53" i="9"/>
  <c r="DJ53" i="9"/>
  <c r="S53" i="9"/>
  <c r="T53" i="9"/>
  <c r="CE53" i="9"/>
  <c r="CF53" i="9"/>
  <c r="AZ53" i="9"/>
  <c r="BE53" i="9"/>
  <c r="BF85" i="9"/>
  <c r="BF117" i="9" s="1"/>
  <c r="AS53" i="9"/>
  <c r="BY53" i="9"/>
  <c r="DM53" i="9"/>
  <c r="AD53" i="9"/>
  <c r="AD85" i="9" s="1"/>
  <c r="BS53" i="9"/>
  <c r="CX53" i="9"/>
  <c r="DG53" i="9"/>
  <c r="Z53" i="9"/>
  <c r="Z85" i="9" s="1"/>
  <c r="Z117" i="9" s="1"/>
  <c r="BV53" i="9"/>
  <c r="BG53" i="9"/>
  <c r="DS53" i="9"/>
  <c r="DA53" i="9"/>
  <c r="DA85" i="9" s="1"/>
  <c r="DA117" i="9" s="1"/>
  <c r="CK53" i="9"/>
  <c r="CN53" i="9"/>
  <c r="CO53" i="9"/>
  <c r="BA53" i="9"/>
  <c r="DU53" i="9"/>
  <c r="DF53" i="9"/>
  <c r="AM53" i="9"/>
  <c r="CB53" i="9"/>
  <c r="AN53" i="9"/>
  <c r="BT53" i="9"/>
  <c r="DI53" i="9"/>
  <c r="AH53" i="9"/>
  <c r="DR53" i="9"/>
  <c r="CM53" i="9"/>
  <c r="AR53" i="9"/>
  <c r="CS53" i="9"/>
  <c r="CG53" i="9"/>
  <c r="AL53" i="9"/>
  <c r="BZ53" i="9"/>
  <c r="DO53" i="9"/>
  <c r="CJ53" i="9"/>
  <c r="AP53" i="9"/>
  <c r="CD53" i="9"/>
  <c r="BO53" i="9"/>
  <c r="CU53" i="9"/>
  <c r="I53" i="9"/>
  <c r="M53" i="9"/>
  <c r="DV53" i="9"/>
  <c r="AT53" i="9"/>
  <c r="AU53" i="9"/>
  <c r="DN53" i="9"/>
  <c r="CI53" i="9"/>
  <c r="AV53" i="9"/>
  <c r="CR53" i="9"/>
  <c r="DP53" i="9"/>
  <c r="CL53" i="9"/>
  <c r="K53" i="9"/>
  <c r="AA53" i="9"/>
  <c r="DC53" i="9"/>
  <c r="BX53" i="9"/>
  <c r="BX85" i="9" s="1"/>
  <c r="AW53" i="9"/>
  <c r="DQ53" i="9"/>
  <c r="DT53" i="9"/>
  <c r="AJ53" i="9"/>
  <c r="U53" i="9"/>
  <c r="BJ53" i="9"/>
  <c r="CH53" i="9"/>
  <c r="O53" i="9"/>
  <c r="O85" i="9" s="1"/>
  <c r="O117" i="9" s="1"/>
  <c r="BC53" i="9"/>
  <c r="CQ53" i="9"/>
  <c r="H53" i="9"/>
  <c r="AX53" i="9"/>
  <c r="CT53" i="9"/>
  <c r="AI53" i="9"/>
  <c r="BP53" i="9"/>
  <c r="DK53" i="9"/>
  <c r="AO53" i="9"/>
  <c r="CC53" i="9"/>
  <c r="Y53" i="9"/>
  <c r="CV53" i="9"/>
  <c r="BI45" i="9"/>
  <c r="N45" i="9"/>
  <c r="O45" i="9"/>
  <c r="O77" i="9" s="1"/>
  <c r="O109" i="9" s="1"/>
  <c r="BJ45" i="9"/>
  <c r="BK45" i="9"/>
  <c r="CH45" i="9"/>
  <c r="AK45" i="9"/>
  <c r="CW45" i="9"/>
  <c r="BC45" i="9"/>
  <c r="CQ45" i="9"/>
  <c r="P45" i="9"/>
  <c r="P77" i="9" s="1"/>
  <c r="P109" i="9" s="1"/>
  <c r="BD45" i="9"/>
  <c r="BQ45" i="9"/>
  <c r="DE45" i="9"/>
  <c r="V45" i="9"/>
  <c r="V77" i="9" s="1"/>
  <c r="V109" i="9" s="1"/>
  <c r="CP45" i="9"/>
  <c r="W45" i="9"/>
  <c r="BS45" i="9"/>
  <c r="X45" i="9"/>
  <c r="X77" i="9" s="1"/>
  <c r="CR45" i="9"/>
  <c r="M45" i="9"/>
  <c r="AS45" i="9"/>
  <c r="DM45" i="9"/>
  <c r="DN45" i="9"/>
  <c r="CX45" i="9"/>
  <c r="CY45" i="9"/>
  <c r="AE45" i="9"/>
  <c r="AE77" i="9" s="1"/>
  <c r="AF45" i="9"/>
  <c r="BL45" i="9"/>
  <c r="BA45" i="9"/>
  <c r="BA77" i="9" s="1"/>
  <c r="AD45" i="9"/>
  <c r="BR45" i="9"/>
  <c r="BT45" i="9"/>
  <c r="DG45" i="9"/>
  <c r="CZ45" i="9"/>
  <c r="U45" i="9"/>
  <c r="AL45" i="9"/>
  <c r="DF45" i="9"/>
  <c r="AM45" i="9"/>
  <c r="CB45" i="9"/>
  <c r="L5" i="14"/>
  <c r="J5" i="15"/>
  <c r="L5" i="31"/>
  <c r="L41" i="30"/>
  <c r="CN66" i="30"/>
  <c r="BD8" i="31"/>
  <c r="AL8" i="31"/>
  <c r="AL44" i="30" s="1"/>
  <c r="AG8" i="31"/>
  <c r="AB8" i="31"/>
  <c r="BZ64" i="9"/>
  <c r="BZ96" i="9" s="1"/>
  <c r="DJ64" i="9"/>
  <c r="AD48" i="9"/>
  <c r="AD80" i="9" s="1"/>
  <c r="DO48" i="9"/>
  <c r="DO80" i="9" s="1"/>
  <c r="BX53" i="30"/>
  <c r="BX85" i="30" s="1"/>
  <c r="BX117" i="30" s="1"/>
  <c r="R64" i="9"/>
  <c r="R96" i="9" s="1"/>
  <c r="S64" i="9"/>
  <c r="AQ64" i="9"/>
  <c r="AQ96" i="9" s="1"/>
  <c r="AQ128" i="9" s="1"/>
  <c r="CE64" i="9"/>
  <c r="AI64" i="9"/>
  <c r="AI96" i="9" s="1"/>
  <c r="AI128" i="9" s="1"/>
  <c r="CM64" i="9"/>
  <c r="CN64" i="9"/>
  <c r="CN96" i="9" s="1"/>
  <c r="BH64" i="9"/>
  <c r="DT64" i="9"/>
  <c r="DT96" i="9" s="1"/>
  <c r="DT128" i="9" s="1"/>
  <c r="AS64" i="9"/>
  <c r="AS96" i="9" s="1"/>
  <c r="AS128" i="9" s="1"/>
  <c r="DM64" i="9"/>
  <c r="AD64" i="9"/>
  <c r="AD96" i="9" s="1"/>
  <c r="DN64" i="9"/>
  <c r="DN96" i="9" s="1"/>
  <c r="DN128" i="9" s="1"/>
  <c r="AU64" i="9"/>
  <c r="CQ64" i="9"/>
  <c r="X64" i="9"/>
  <c r="X96" i="9" s="1"/>
  <c r="X128" i="9" s="1"/>
  <c r="BL64" i="9"/>
  <c r="BL96" i="9" s="1"/>
  <c r="BL128" i="9" s="1"/>
  <c r="I64" i="9"/>
  <c r="I96" i="9" s="1"/>
  <c r="I128" i="9" s="1"/>
  <c r="AW64" i="9"/>
  <c r="AW96" i="9" s="1"/>
  <c r="AW128" i="9" s="1"/>
  <c r="CK64" i="9"/>
  <c r="DR64" i="9"/>
  <c r="DR96" i="9" s="1"/>
  <c r="DR128" i="9" s="1"/>
  <c r="AY64" i="9"/>
  <c r="AY96" i="9" s="1"/>
  <c r="AY128" i="9" s="1"/>
  <c r="DS64" i="9"/>
  <c r="BA64" i="9"/>
  <c r="CG64" i="9"/>
  <c r="CG96" i="9" s="1"/>
  <c r="CG128" i="9" s="1"/>
  <c r="DU64" i="9"/>
  <c r="DU96" i="9" s="1"/>
  <c r="DU128" i="9" s="1"/>
  <c r="AL64" i="9"/>
  <c r="O64" i="9"/>
  <c r="O96" i="9" s="1"/>
  <c r="BC64" i="9"/>
  <c r="BC96" i="9" s="1"/>
  <c r="BT64" i="9"/>
  <c r="BT96" i="9" s="1"/>
  <c r="CS64" i="9"/>
  <c r="AX64" i="9"/>
  <c r="AX96" i="9" s="1"/>
  <c r="CL64" i="9"/>
  <c r="L64" i="9"/>
  <c r="BP64" i="9"/>
  <c r="G64" i="9"/>
  <c r="G96" i="9" s="1"/>
  <c r="G128" i="9" s="1"/>
  <c r="BI64" i="9"/>
  <c r="CO64" i="9"/>
  <c r="AT64" i="9"/>
  <c r="CH64" i="9"/>
  <c r="CH96" i="9" s="1"/>
  <c r="CY64" i="9"/>
  <c r="Y64" i="9"/>
  <c r="Y96" i="9" s="1"/>
  <c r="Y128" i="9" s="1"/>
  <c r="CB64" i="9"/>
  <c r="BE64" i="9"/>
  <c r="DA64" i="9"/>
  <c r="DA96" i="9" s="1"/>
  <c r="DA128" i="9" s="1"/>
  <c r="BF64" i="9"/>
  <c r="CT64" i="9"/>
  <c r="K64" i="9"/>
  <c r="K96" i="9" s="1"/>
  <c r="AZ64" i="9"/>
  <c r="AZ96" i="9" s="1"/>
  <c r="AZ128" i="9" s="1"/>
  <c r="BX64" i="9"/>
  <c r="BX96" i="9" s="1"/>
  <c r="M64" i="9"/>
  <c r="M96" i="9" s="1"/>
  <c r="M128" i="9" s="1"/>
  <c r="CW64" i="9"/>
  <c r="CX64" i="9"/>
  <c r="DV64" i="9"/>
  <c r="CP64" i="9"/>
  <c r="P64" i="9"/>
  <c r="P96" i="9" s="1"/>
  <c r="P128" i="9" s="1"/>
  <c r="BD64" i="9"/>
  <c r="BD96" i="9" s="1"/>
  <c r="BD128" i="9" s="1"/>
  <c r="DO64" i="9"/>
  <c r="CJ64" i="9"/>
  <c r="Q64" i="9"/>
  <c r="Q96" i="9" s="1"/>
  <c r="Q128" i="9" s="1"/>
  <c r="BM64" i="9"/>
  <c r="BM96" i="9" s="1"/>
  <c r="BM128" i="9" s="1"/>
  <c r="DI64" i="9"/>
  <c r="Z64" i="9"/>
  <c r="BN64" i="9"/>
  <c r="BN96" i="9" s="1"/>
  <c r="BN128" i="9" s="1"/>
  <c r="DB64" i="9"/>
  <c r="AA64" i="9"/>
  <c r="CU64" i="9"/>
  <c r="T64" i="9"/>
  <c r="T96" i="9" s="1"/>
  <c r="T128" i="9" s="1"/>
  <c r="CF64" i="9"/>
  <c r="CF96" i="9" s="1"/>
  <c r="CF128" i="9" s="1"/>
  <c r="BJ64" i="9"/>
  <c r="BB64" i="9"/>
  <c r="DF64" i="9"/>
  <c r="AF64" i="9"/>
  <c r="AF96" i="9" s="1"/>
  <c r="AF128" i="9" s="1"/>
  <c r="CR64" i="9"/>
  <c r="AG64" i="9"/>
  <c r="AG96" i="9" s="1"/>
  <c r="AG128" i="9" s="1"/>
  <c r="BU64" i="9"/>
  <c r="AH64" i="9"/>
  <c r="AH96" i="9" s="1"/>
  <c r="AH128" i="9" s="1"/>
  <c r="BV64" i="9"/>
  <c r="BG64" i="9"/>
  <c r="DK64" i="9"/>
  <c r="AJ64" i="9"/>
  <c r="AJ96" i="9" s="1"/>
  <c r="CV64" i="9"/>
  <c r="U64" i="9"/>
  <c r="U96" i="9" s="1"/>
  <c r="U128" i="9" s="1"/>
  <c r="N64" i="9"/>
  <c r="BR64" i="9"/>
  <c r="W64" i="9"/>
  <c r="W96" i="9" s="1"/>
  <c r="W128" i="9" s="1"/>
  <c r="BK64" i="9"/>
  <c r="DP64" i="9"/>
  <c r="DP96" i="9" s="1"/>
  <c r="AN64" i="9"/>
  <c r="AN96" i="9" s="1"/>
  <c r="CZ64" i="9"/>
  <c r="DQ64" i="9"/>
  <c r="DQ96" i="9" s="1"/>
  <c r="DQ128" i="9" s="1"/>
  <c r="AF48" i="9"/>
  <c r="AF80" i="9" s="1"/>
  <c r="AF112" i="9" s="1"/>
  <c r="BL48" i="9"/>
  <c r="BL80" i="9" s="1"/>
  <c r="BL112" i="9" s="1"/>
  <c r="CC48" i="9"/>
  <c r="DQ48" i="9"/>
  <c r="DQ80" i="9" s="1"/>
  <c r="AH48" i="9"/>
  <c r="AH80" i="9" s="1"/>
  <c r="CL48" i="9"/>
  <c r="CL80" i="9" s="1"/>
  <c r="CL112" i="9" s="1"/>
  <c r="BW48" i="9"/>
  <c r="BW80" i="9" s="1"/>
  <c r="BW112" i="9" s="1"/>
  <c r="DC48" i="9"/>
  <c r="DC80" i="9" s="1"/>
  <c r="DC112" i="9" s="1"/>
  <c r="BQ48" i="9"/>
  <c r="CP48" i="9"/>
  <c r="O48" i="9"/>
  <c r="O80" i="9" s="1"/>
  <c r="O112" i="9" s="1"/>
  <c r="BB48" i="9"/>
  <c r="BB80" i="9" s="1"/>
  <c r="G48" i="9"/>
  <c r="DL48" i="9"/>
  <c r="BT48" i="9"/>
  <c r="I48" i="9"/>
  <c r="AW48" i="9"/>
  <c r="AW80" i="9" s="1"/>
  <c r="AW112" i="9" s="1"/>
  <c r="CK48" i="9"/>
  <c r="J48" i="9"/>
  <c r="K48" i="9"/>
  <c r="K80" i="9" s="1"/>
  <c r="AX48" i="9"/>
  <c r="CT48" i="9"/>
  <c r="AA48" i="9"/>
  <c r="CE48" i="9"/>
  <c r="CE80" i="9" s="1"/>
  <c r="DS48" i="9"/>
  <c r="DS80" i="9" s="1"/>
  <c r="DS112" i="9" s="1"/>
  <c r="BJ48" i="9"/>
  <c r="BJ80" i="9" s="1"/>
  <c r="BJ112" i="9" s="1"/>
  <c r="DV48" i="9"/>
  <c r="BK48" i="9"/>
  <c r="BS48" i="9"/>
  <c r="AG48" i="9"/>
  <c r="CB48" i="9"/>
  <c r="Q48" i="9"/>
  <c r="BE48" i="9"/>
  <c r="BE80" i="9" s="1"/>
  <c r="BE112" i="9" s="1"/>
  <c r="CS48" i="9"/>
  <c r="CS80" i="9" s="1"/>
  <c r="CS112" i="9" s="1"/>
  <c r="DJ48" i="9"/>
  <c r="AI48" i="9"/>
  <c r="BR48" i="9"/>
  <c r="BR80" i="9" s="1"/>
  <c r="BR112" i="9" s="1"/>
  <c r="CW48" i="9"/>
  <c r="V48" i="9"/>
  <c r="BZ48" i="9"/>
  <c r="AB48" i="9"/>
  <c r="AB80" i="9" s="1"/>
  <c r="AB112" i="9" s="1"/>
  <c r="CQ48" i="9"/>
  <c r="CQ80" i="9" s="1"/>
  <c r="CQ112" i="9" s="1"/>
  <c r="AU48" i="9"/>
  <c r="AU80" i="9" s="1"/>
  <c r="AU112" i="9" s="1"/>
  <c r="CJ48" i="9"/>
  <c r="BM48" i="9"/>
  <c r="BM80" i="9" s="1"/>
  <c r="DA48" i="9"/>
  <c r="AY48" i="9"/>
  <c r="CF48" i="9"/>
  <c r="DT48" i="9"/>
  <c r="AK48" i="9"/>
  <c r="AK80" i="9" s="1"/>
  <c r="DE48" i="9"/>
  <c r="DE80" i="9" s="1"/>
  <c r="AL48" i="9"/>
  <c r="BH48" i="9"/>
  <c r="BH80" i="9" s="1"/>
  <c r="BH112" i="9" s="1"/>
  <c r="BI80" i="9"/>
  <c r="BI112" i="9" s="1"/>
  <c r="CY48" i="9"/>
  <c r="CY80" i="9" s="1"/>
  <c r="CY112" i="9" s="1"/>
  <c r="CA48" i="9"/>
  <c r="W48" i="9"/>
  <c r="W80" i="9" s="1"/>
  <c r="AN48" i="9"/>
  <c r="AN80" i="9" s="1"/>
  <c r="AN112" i="9" s="1"/>
  <c r="CR48" i="9"/>
  <c r="CR80" i="9" s="1"/>
  <c r="Y48" i="9"/>
  <c r="Y80" i="9" s="1"/>
  <c r="DK48" i="9"/>
  <c r="DK80" i="9" s="1"/>
  <c r="AQ48" i="9"/>
  <c r="AQ80" i="9" s="1"/>
  <c r="AS48" i="9"/>
  <c r="AS80" i="9" s="1"/>
  <c r="AS112" i="9" s="1"/>
  <c r="BY48" i="9"/>
  <c r="BY80" i="9" s="1"/>
  <c r="DM48" i="9"/>
  <c r="CH48" i="9"/>
  <c r="CH80" i="9" s="1"/>
  <c r="CH112" i="9" s="1"/>
  <c r="AJ48" i="9"/>
  <c r="L48" i="9"/>
  <c r="L80" i="9" s="1"/>
  <c r="L112" i="9" s="1"/>
  <c r="BC48" i="9"/>
  <c r="BC80" i="9" s="1"/>
  <c r="BC112" i="9" s="1"/>
  <c r="H48" i="9"/>
  <c r="H80" i="9" s="1"/>
  <c r="AV48" i="9"/>
  <c r="AV80" i="9" s="1"/>
  <c r="CZ48" i="9"/>
  <c r="CZ80" i="9" s="1"/>
  <c r="CZ112" i="9" s="1"/>
  <c r="AO48" i="9"/>
  <c r="BN48" i="9"/>
  <c r="BN80" i="9" s="1"/>
  <c r="BN112" i="9" s="1"/>
  <c r="DB48" i="9"/>
  <c r="R48" i="9"/>
  <c r="R80" i="9" s="1"/>
  <c r="BF48" i="9"/>
  <c r="BG48" i="9"/>
  <c r="BG80" i="9" s="1"/>
  <c r="CM48" i="9"/>
  <c r="M48" i="9"/>
  <c r="M80" i="9" s="1"/>
  <c r="M112" i="9" s="1"/>
  <c r="CG48" i="9"/>
  <c r="CG80" i="9" s="1"/>
  <c r="CG112" i="9" s="1"/>
  <c r="DU48" i="9"/>
  <c r="DU80" i="9" s="1"/>
  <c r="DU112" i="9" s="1"/>
  <c r="AM48" i="9"/>
  <c r="AM80" i="9" s="1"/>
  <c r="CX48" i="9"/>
  <c r="CX80" i="9" s="1"/>
  <c r="BP48" i="9"/>
  <c r="BP80" i="9" s="1"/>
  <c r="AR48" i="9"/>
  <c r="AR80" i="9" s="1"/>
  <c r="AR112" i="9" s="1"/>
  <c r="DG48" i="9"/>
  <c r="DG80" i="9" s="1"/>
  <c r="CI48" i="9"/>
  <c r="CI80" i="9" s="1"/>
  <c r="CI112" i="9" s="1"/>
  <c r="CS45" i="30"/>
  <c r="CS77" i="30" s="1"/>
  <c r="DL65" i="30"/>
  <c r="DL97" i="30" s="1"/>
  <c r="N13" i="31"/>
  <c r="DA54" i="30"/>
  <c r="DA86" i="30" s="1"/>
  <c r="DA118" i="30" s="1"/>
  <c r="DA150" i="30" s="1"/>
  <c r="DN52" i="30"/>
  <c r="DN84" i="30" s="1"/>
  <c r="DN116" i="30" s="1"/>
  <c r="DN148" i="30" s="1"/>
  <c r="M14" i="31"/>
  <c r="Q41" i="9"/>
  <c r="I41" i="9"/>
  <c r="CR51" i="30"/>
  <c r="CR83" i="30" s="1"/>
  <c r="CR115" i="30" s="1"/>
  <c r="DO16" i="31"/>
  <c r="AL14" i="31"/>
  <c r="AG14" i="31"/>
  <c r="AB14" i="31"/>
  <c r="B83" i="15"/>
  <c r="CL30" i="21"/>
  <c r="BV58" i="30"/>
  <c r="AD21" i="31"/>
  <c r="U21" i="31"/>
  <c r="AP17" i="31"/>
  <c r="W30" i="21"/>
  <c r="Z38" i="12"/>
  <c r="AF30" i="21"/>
  <c r="AI38" i="12"/>
  <c r="AP30" i="21"/>
  <c r="AS38" i="12"/>
  <c r="AZ30" i="21"/>
  <c r="BC38" i="12"/>
  <c r="BI30" i="21"/>
  <c r="BL38" i="12"/>
  <c r="BS30" i="21"/>
  <c r="BV38" i="12"/>
  <c r="CB30" i="21"/>
  <c r="CE38" i="12"/>
  <c r="CV30" i="21"/>
  <c r="CY38" i="12"/>
  <c r="DE30" i="21"/>
  <c r="DH38" i="12"/>
  <c r="DO30" i="21"/>
  <c r="DR38" i="12"/>
  <c r="H35" i="31"/>
  <c r="H71" i="30" s="1"/>
  <c r="H103" i="30" s="1"/>
  <c r="CL35" i="31"/>
  <c r="AO34" i="31"/>
  <c r="Y34" i="31"/>
  <c r="DI33" i="31"/>
  <c r="DH33" i="31"/>
  <c r="BI32" i="31"/>
  <c r="AM32" i="31"/>
  <c r="AH32" i="31"/>
  <c r="AI68" i="30" s="1"/>
  <c r="AC32" i="31"/>
  <c r="AL29" i="31"/>
  <c r="AG29" i="31"/>
  <c r="AB28" i="31"/>
  <c r="DH26" i="31"/>
  <c r="AT24" i="31"/>
  <c r="AM24" i="31"/>
  <c r="AG24" i="31"/>
  <c r="T24" i="31"/>
  <c r="M24" i="31"/>
  <c r="R23" i="31"/>
  <c r="U38" i="12"/>
  <c r="CT38" i="12"/>
  <c r="DQ32" i="31"/>
  <c r="AM30" i="31"/>
  <c r="EH61" i="22"/>
  <c r="EB61" i="22"/>
  <c r="B62" i="15"/>
  <c r="B78" i="15"/>
  <c r="CN38" i="12"/>
  <c r="BA38" i="12"/>
  <c r="AQ32" i="31"/>
  <c r="AJ26" i="31"/>
  <c r="Q18" i="31"/>
  <c r="DZ12" i="10"/>
  <c r="CV23" i="12"/>
  <c r="M41" i="30"/>
  <c r="B40" i="15"/>
  <c r="B34" i="15"/>
  <c r="CW34" i="31"/>
  <c r="CG34" i="31"/>
  <c r="R32" i="31"/>
  <c r="CD24" i="31"/>
  <c r="BV24" i="31"/>
  <c r="BP23" i="12"/>
  <c r="EH11" i="12"/>
  <c r="EF11" i="12"/>
  <c r="ED11" i="12"/>
  <c r="DZ11" i="12"/>
  <c r="AV63" i="17"/>
  <c r="AV54" i="17"/>
  <c r="AX22" i="12" s="1"/>
  <c r="J73" i="17"/>
  <c r="J54" i="17"/>
  <c r="L22" i="12" s="1"/>
  <c r="M5" i="31"/>
  <c r="B90" i="15"/>
  <c r="DP38" i="12"/>
  <c r="CD38" i="12"/>
  <c r="AR38" i="12"/>
  <c r="BF35" i="31"/>
  <c r="BG71" i="30" s="1"/>
  <c r="DM27" i="31"/>
  <c r="CS24" i="31"/>
  <c r="CT60" i="30" s="1"/>
  <c r="CA21" i="31"/>
  <c r="EG61" i="22"/>
  <c r="EE61" i="22"/>
  <c r="EC61" i="22"/>
  <c r="EA61" i="22"/>
  <c r="AJ23" i="12"/>
  <c r="DM38" i="12"/>
  <c r="AN38" i="12"/>
  <c r="DI70" i="30"/>
  <c r="H16" i="31"/>
  <c r="H52" i="30" s="1"/>
  <c r="H84" i="30" s="1"/>
  <c r="H116" i="30" s="1"/>
  <c r="H148" i="30" s="1"/>
  <c r="X30" i="31"/>
  <c r="CM28" i="31"/>
  <c r="AO18" i="31"/>
  <c r="CZ63" i="17"/>
  <c r="CZ54" i="17"/>
  <c r="DB22" i="12" s="1"/>
  <c r="AJ7" i="31"/>
  <c r="N11" i="30"/>
  <c r="N19" i="30"/>
  <c r="N27" i="30"/>
  <c r="N27" i="31" s="1"/>
  <c r="N35" i="30"/>
  <c r="H23" i="12"/>
  <c r="CS62" i="30"/>
  <c r="CS94" i="30" s="1"/>
  <c r="CS126" i="30" s="1"/>
  <c r="CK70" i="30"/>
  <c r="H20" i="31"/>
  <c r="H56" i="30" s="1"/>
  <c r="J33" i="31"/>
  <c r="K69" i="30" s="1"/>
  <c r="K101" i="30" s="1"/>
  <c r="K133" i="30" s="1"/>
  <c r="L30" i="31"/>
  <c r="N24" i="31"/>
  <c r="BW33" i="31"/>
  <c r="BX69" i="30" s="1"/>
  <c r="BX101" i="30" s="1"/>
  <c r="BX133" i="30" s="1"/>
  <c r="CT33" i="31"/>
  <c r="CU33" i="31"/>
  <c r="CK33" i="31"/>
  <c r="CB33" i="31"/>
  <c r="CA33" i="31"/>
  <c r="AA33" i="31"/>
  <c r="DC33" i="31"/>
  <c r="CH33" i="31"/>
  <c r="CL33" i="31"/>
  <c r="AW33" i="31"/>
  <c r="DG33" i="31"/>
  <c r="BG33" i="31"/>
  <c r="BH69" i="30" s="1"/>
  <c r="DQ33" i="31"/>
  <c r="DO33" i="31"/>
  <c r="BS33" i="31"/>
  <c r="BT69" i="30" s="1"/>
  <c r="DK33" i="31"/>
  <c r="CD33" i="31"/>
  <c r="R33" i="31"/>
  <c r="S69" i="30" s="1"/>
  <c r="DS33" i="31"/>
  <c r="DT69" i="30" s="1"/>
  <c r="DT101" i="30" s="1"/>
  <c r="DT133" i="30" s="1"/>
  <c r="AY33" i="31"/>
  <c r="CR33" i="31"/>
  <c r="CS33" i="31"/>
  <c r="BL33" i="31"/>
  <c r="BL69" i="30" s="1"/>
  <c r="BC33" i="31"/>
  <c r="N33" i="31"/>
  <c r="CO33" i="31"/>
  <c r="CP69" i="30" s="1"/>
  <c r="CP101" i="30" s="1"/>
  <c r="CP133" i="30" s="1"/>
  <c r="CE33" i="31"/>
  <c r="BD33" i="31"/>
  <c r="CY33" i="31"/>
  <c r="CY69" i="30" s="1"/>
  <c r="DR33" i="31"/>
  <c r="AB33" i="31"/>
  <c r="AN33" i="31"/>
  <c r="DP33" i="31"/>
  <c r="CQ33" i="31"/>
  <c r="CQ69" i="30" s="1"/>
  <c r="CQ101" i="30" s="1"/>
  <c r="CQ133" i="30" s="1"/>
  <c r="CQ165" i="30" s="1"/>
  <c r="AM33" i="31"/>
  <c r="DJ33" i="31"/>
  <c r="AQ33" i="31"/>
  <c r="BE33" i="31"/>
  <c r="CZ33" i="31"/>
  <c r="AF33" i="31"/>
  <c r="DN33" i="31"/>
  <c r="AZ25" i="31"/>
  <c r="AZ61" i="30" s="1"/>
  <c r="AZ93" i="30" s="1"/>
  <c r="AZ125" i="30" s="1"/>
  <c r="BO25" i="31"/>
  <c r="CE25" i="31"/>
  <c r="BU25" i="31"/>
  <c r="BU61" i="30" s="1"/>
  <c r="DH25" i="31"/>
  <c r="DH61" i="30" s="1"/>
  <c r="DH93" i="30" s="1"/>
  <c r="DH125" i="30" s="1"/>
  <c r="BL25" i="31"/>
  <c r="AI25" i="31"/>
  <c r="BG25" i="31"/>
  <c r="BF25" i="31"/>
  <c r="BG61" i="30" s="1"/>
  <c r="BG93" i="30" s="1"/>
  <c r="BG125" i="30" s="1"/>
  <c r="BG157" i="30" s="1"/>
  <c r="BE25" i="31"/>
  <c r="BE61" i="30" s="1"/>
  <c r="DQ25" i="31"/>
  <c r="AV25" i="31"/>
  <c r="AQ25" i="31"/>
  <c r="DR25" i="31"/>
  <c r="AX25" i="31"/>
  <c r="DI25" i="31"/>
  <c r="AW25" i="31"/>
  <c r="CR25" i="31"/>
  <c r="AF25" i="31"/>
  <c r="DJ25" i="31"/>
  <c r="AP25" i="31"/>
  <c r="AO25" i="31"/>
  <c r="DA25" i="31"/>
  <c r="AG25" i="31"/>
  <c r="DB25" i="31"/>
  <c r="DC61" i="30" s="1"/>
  <c r="DC93" i="30" s="1"/>
  <c r="AH25" i="31"/>
  <c r="CS25" i="31"/>
  <c r="Y25" i="31"/>
  <c r="Y61" i="30" s="1"/>
  <c r="CZ25" i="31"/>
  <c r="CW25" i="31"/>
  <c r="CW61" i="30" s="1"/>
  <c r="CW93" i="30" s="1"/>
  <c r="DL25" i="31"/>
  <c r="CL25" i="31"/>
  <c r="CK25" i="31"/>
  <c r="BW25" i="31"/>
  <c r="AN25" i="31"/>
  <c r="CT25" i="31"/>
  <c r="CJ25" i="31"/>
  <c r="CA25" i="31"/>
  <c r="CD25" i="31"/>
  <c r="R25" i="31"/>
  <c r="CC25" i="31"/>
  <c r="O25" i="31"/>
  <c r="DK25" i="31"/>
  <c r="H25" i="31"/>
  <c r="H61" i="30" s="1"/>
  <c r="CB25" i="31"/>
  <c r="CI25" i="31"/>
  <c r="AD25" i="31"/>
  <c r="BU17" i="31"/>
  <c r="BO17" i="31"/>
  <c r="CJ17" i="31"/>
  <c r="AF17" i="31"/>
  <c r="CO17" i="31"/>
  <c r="CO53" i="30" s="1"/>
  <c r="DO17" i="31"/>
  <c r="DU17" i="31"/>
  <c r="DU53" i="30" s="1"/>
  <c r="DS17" i="31"/>
  <c r="BG17" i="31"/>
  <c r="DP17" i="31"/>
  <c r="BT17" i="31"/>
  <c r="AW17" i="31"/>
  <c r="DK17" i="31"/>
  <c r="X17" i="31"/>
  <c r="CK17" i="31"/>
  <c r="CW17" i="31"/>
  <c r="CU17" i="31"/>
  <c r="K17" i="31"/>
  <c r="AG17" i="31"/>
  <c r="AX17" i="31"/>
  <c r="CQ17" i="31"/>
  <c r="CQ53" i="30" s="1"/>
  <c r="DE17" i="31"/>
  <c r="DW17" i="31"/>
  <c r="DW53" i="30" s="1"/>
  <c r="CM17" i="31"/>
  <c r="CN53" i="30" s="1"/>
  <c r="AQ17" i="31"/>
  <c r="BD17" i="31"/>
  <c r="BS17" i="31"/>
  <c r="BS53" i="30" s="1"/>
  <c r="BS85" i="30" s="1"/>
  <c r="BS117" i="30" s="1"/>
  <c r="BS149" i="30" s="1"/>
  <c r="CL17" i="31"/>
  <c r="AI17" i="31"/>
  <c r="CZ17" i="31"/>
  <c r="CZ53" i="30" s="1"/>
  <c r="CZ85" i="30" s="1"/>
  <c r="CZ117" i="30" s="1"/>
  <c r="AV17" i="31"/>
  <c r="CG17" i="31"/>
  <c r="DM17" i="31"/>
  <c r="CE17" i="31"/>
  <c r="CF53" i="30" s="1"/>
  <c r="CF85" i="30" s="1"/>
  <c r="AA17" i="31"/>
  <c r="AB53" i="30" s="1"/>
  <c r="AB85" i="30" s="1"/>
  <c r="AB117" i="30" s="1"/>
  <c r="BH17" i="31"/>
  <c r="CR17" i="31"/>
  <c r="AN17" i="31"/>
  <c r="Y9" i="31"/>
  <c r="AL9" i="31"/>
  <c r="BC9" i="31"/>
  <c r="BI9" i="31"/>
  <c r="BT9" i="31"/>
  <c r="CK9" i="31"/>
  <c r="CP9" i="31"/>
  <c r="DP9" i="31"/>
  <c r="DP45" i="30" s="1"/>
  <c r="DP77" i="30" s="1"/>
  <c r="DV9" i="31"/>
  <c r="DB9" i="31"/>
  <c r="DG9" i="31"/>
  <c r="DG45" i="30" s="1"/>
  <c r="I9" i="31"/>
  <c r="AP9" i="31"/>
  <c r="AT9" i="31"/>
  <c r="AY9" i="31"/>
  <c r="AZ45" i="30" s="1"/>
  <c r="AZ77" i="30" s="1"/>
  <c r="AZ109" i="30" s="1"/>
  <c r="BJ9" i="31"/>
  <c r="BU9" i="31"/>
  <c r="CG9" i="31"/>
  <c r="CW9" i="31"/>
  <c r="DM9" i="31"/>
  <c r="DW9" i="31"/>
  <c r="AM9" i="31"/>
  <c r="DH9" i="31"/>
  <c r="BK9" i="31"/>
  <c r="BK45" i="30" s="1"/>
  <c r="BK77" i="30" s="1"/>
  <c r="BK109" i="30" s="1"/>
  <c r="CH9" i="31"/>
  <c r="CN9" i="31"/>
  <c r="DN9" i="31"/>
  <c r="AK9" i="31"/>
  <c r="CY9" i="31"/>
  <c r="DE9" i="31"/>
  <c r="Q9" i="31"/>
  <c r="AH9" i="31"/>
  <c r="AR9" i="31"/>
  <c r="AV9" i="31"/>
  <c r="BL9" i="31"/>
  <c r="CO9" i="31"/>
  <c r="AQ35" i="30"/>
  <c r="AY35" i="30"/>
  <c r="BG35" i="30"/>
  <c r="BG35" i="31" s="1"/>
  <c r="BO35" i="30"/>
  <c r="BO35" i="31" s="1"/>
  <c r="BW35" i="30"/>
  <c r="BW35" i="31" s="1"/>
  <c r="CE35" i="30"/>
  <c r="CE35" i="31" s="1"/>
  <c r="CM35" i="30"/>
  <c r="CU35" i="30"/>
  <c r="CU35" i="31" s="1"/>
  <c r="DC35" i="30"/>
  <c r="DK35" i="30"/>
  <c r="DK35" i="31" s="1"/>
  <c r="DS35" i="30"/>
  <c r="L35" i="30"/>
  <c r="P35" i="30"/>
  <c r="P35" i="31" s="1"/>
  <c r="T35" i="30"/>
  <c r="X35" i="30"/>
  <c r="X35" i="31" s="1"/>
  <c r="AB35" i="30"/>
  <c r="AB35" i="31" s="1"/>
  <c r="AB71" i="30" s="1"/>
  <c r="AB103" i="30" s="1"/>
  <c r="AB135" i="30" s="1"/>
  <c r="AF35" i="30"/>
  <c r="AJ35" i="30"/>
  <c r="AJ35" i="31" s="1"/>
  <c r="AJ71" i="30" s="1"/>
  <c r="AJ103" i="30" s="1"/>
  <c r="AJ135" i="30" s="1"/>
  <c r="AR35" i="30"/>
  <c r="AR35" i="31" s="1"/>
  <c r="AZ35" i="30"/>
  <c r="AZ35" i="31" s="1"/>
  <c r="BH35" i="30"/>
  <c r="BH35" i="31" s="1"/>
  <c r="BP35" i="30"/>
  <c r="BP35" i="31" s="1"/>
  <c r="BX35" i="30"/>
  <c r="CF35" i="30"/>
  <c r="CF35" i="31" s="1"/>
  <c r="CN35" i="30"/>
  <c r="CV35" i="30"/>
  <c r="DD35" i="30"/>
  <c r="DD35" i="31" s="1"/>
  <c r="DL35" i="30"/>
  <c r="DT35" i="30"/>
  <c r="DT35" i="31" s="1"/>
  <c r="AN35" i="30"/>
  <c r="AN35" i="31" s="1"/>
  <c r="AS35" i="30"/>
  <c r="BA35" i="30"/>
  <c r="BA35" i="31" s="1"/>
  <c r="BI35" i="30"/>
  <c r="BQ35" i="30"/>
  <c r="BQ35" i="31" s="1"/>
  <c r="BY35" i="30"/>
  <c r="BY35" i="31" s="1"/>
  <c r="CG35" i="30"/>
  <c r="CO35" i="30"/>
  <c r="CO35" i="31" s="1"/>
  <c r="CW35" i="30"/>
  <c r="CW35" i="31" s="1"/>
  <c r="DE35" i="30"/>
  <c r="DM35" i="30"/>
  <c r="DM35" i="31" s="1"/>
  <c r="DU35" i="30"/>
  <c r="I35" i="30"/>
  <c r="I35" i="31" s="1"/>
  <c r="M35" i="30"/>
  <c r="Q35" i="30"/>
  <c r="U35" i="30"/>
  <c r="U35" i="31" s="1"/>
  <c r="Y35" i="30"/>
  <c r="Y35" i="31" s="1"/>
  <c r="AC35" i="30"/>
  <c r="AG35" i="30"/>
  <c r="AG35" i="31" s="1"/>
  <c r="AK35" i="30"/>
  <c r="AT35" i="30"/>
  <c r="AT35" i="31" s="1"/>
  <c r="BB35" i="30"/>
  <c r="BB35" i="31" s="1"/>
  <c r="BJ35" i="30"/>
  <c r="BR35" i="30"/>
  <c r="BR35" i="31" s="1"/>
  <c r="BZ35" i="30"/>
  <c r="BZ35" i="31" s="1"/>
  <c r="CH35" i="30"/>
  <c r="CP35" i="30"/>
  <c r="CP35" i="31" s="1"/>
  <c r="CX35" i="30"/>
  <c r="DF35" i="30"/>
  <c r="DF35" i="31" s="1"/>
  <c r="DN35" i="30"/>
  <c r="DV35" i="30"/>
  <c r="AO35" i="30"/>
  <c r="AO35" i="31" s="1"/>
  <c r="AU35" i="30"/>
  <c r="AU35" i="31" s="1"/>
  <c r="BC35" i="30"/>
  <c r="BC35" i="31" s="1"/>
  <c r="BK35" i="30"/>
  <c r="BK35" i="31" s="1"/>
  <c r="BS35" i="30"/>
  <c r="CA35" i="30"/>
  <c r="CI35" i="30"/>
  <c r="CQ35" i="30"/>
  <c r="CY35" i="30"/>
  <c r="DG35" i="30"/>
  <c r="DG35" i="31" s="1"/>
  <c r="DO35" i="30"/>
  <c r="DW35" i="30"/>
  <c r="DW35" i="31" s="1"/>
  <c r="J35" i="30"/>
  <c r="R35" i="30"/>
  <c r="R35" i="31" s="1"/>
  <c r="V35" i="30"/>
  <c r="V35" i="31" s="1"/>
  <c r="Z35" i="30"/>
  <c r="Z35" i="31" s="1"/>
  <c r="AA71" i="30" s="1"/>
  <c r="AA103" i="30" s="1"/>
  <c r="AA135" i="30" s="1"/>
  <c r="AD35" i="30"/>
  <c r="AD35" i="31" s="1"/>
  <c r="AE71" i="30" s="1"/>
  <c r="AE103" i="30" s="1"/>
  <c r="AE135" i="30" s="1"/>
  <c r="AE167" i="30" s="1"/>
  <c r="AH35" i="30"/>
  <c r="AH35" i="31" s="1"/>
  <c r="AI71" i="30" s="1"/>
  <c r="AI103" i="30" s="1"/>
  <c r="AI135" i="30" s="1"/>
  <c r="AL35" i="30"/>
  <c r="AV35" i="30"/>
  <c r="AV35" i="31" s="1"/>
  <c r="BD35" i="30"/>
  <c r="BL35" i="30"/>
  <c r="BL35" i="31" s="1"/>
  <c r="BT35" i="30"/>
  <c r="BT35" i="31" s="1"/>
  <c r="CB35" i="30"/>
  <c r="CJ35" i="30"/>
  <c r="CR35" i="30"/>
  <c r="CZ35" i="30"/>
  <c r="DH35" i="30"/>
  <c r="DH35" i="31" s="1"/>
  <c r="DP35" i="30"/>
  <c r="AP35" i="30"/>
  <c r="AP35" i="31" s="1"/>
  <c r="AW35" i="30"/>
  <c r="AW35" i="31" s="1"/>
  <c r="AX71" i="30" s="1"/>
  <c r="BE35" i="30"/>
  <c r="BM35" i="30"/>
  <c r="BM35" i="31" s="1"/>
  <c r="BU35" i="30"/>
  <c r="CC35" i="30"/>
  <c r="CK35" i="30"/>
  <c r="CK35" i="31" s="1"/>
  <c r="CS35" i="30"/>
  <c r="DA35" i="30"/>
  <c r="DA35" i="31" s="1"/>
  <c r="DB71" i="30" s="1"/>
  <c r="DI35" i="30"/>
  <c r="DI35" i="31" s="1"/>
  <c r="DQ35" i="30"/>
  <c r="AT27" i="30"/>
  <c r="AT27" i="31" s="1"/>
  <c r="AT63" i="30" s="1"/>
  <c r="BB27" i="30"/>
  <c r="BB27" i="31" s="1"/>
  <c r="BJ27" i="30"/>
  <c r="BR27" i="30"/>
  <c r="BR27" i="31" s="1"/>
  <c r="BZ27" i="30"/>
  <c r="CH27" i="30"/>
  <c r="CP27" i="30"/>
  <c r="CP27" i="31" s="1"/>
  <c r="CX27" i="30"/>
  <c r="DF27" i="30"/>
  <c r="DN27" i="30"/>
  <c r="DN27" i="31" s="1"/>
  <c r="DN63" i="30" s="1"/>
  <c r="DN95" i="30" s="1"/>
  <c r="DV27" i="30"/>
  <c r="I27" i="30"/>
  <c r="I27" i="31" s="1"/>
  <c r="M27" i="30"/>
  <c r="M27" i="31" s="1"/>
  <c r="Q27" i="30"/>
  <c r="Q27" i="31" s="1"/>
  <c r="Q63" i="30" s="1"/>
  <c r="U27" i="30"/>
  <c r="U27" i="31" s="1"/>
  <c r="Y27" i="30"/>
  <c r="Y27" i="31" s="1"/>
  <c r="AC27" i="30"/>
  <c r="AC27" i="31" s="1"/>
  <c r="AG27" i="30"/>
  <c r="AG27" i="31" s="1"/>
  <c r="AK27" i="30"/>
  <c r="AO27" i="30"/>
  <c r="AO27" i="31" s="1"/>
  <c r="AU27" i="30"/>
  <c r="BC27" i="30"/>
  <c r="BC27" i="31" s="1"/>
  <c r="BK27" i="30"/>
  <c r="BK27" i="31" s="1"/>
  <c r="BS27" i="30"/>
  <c r="BS27" i="31" s="1"/>
  <c r="CA27" i="30"/>
  <c r="CA27" i="31" s="1"/>
  <c r="CI27" i="30"/>
  <c r="CI27" i="31" s="1"/>
  <c r="CQ27" i="30"/>
  <c r="CY27" i="30"/>
  <c r="CY27" i="31" s="1"/>
  <c r="DG27" i="30"/>
  <c r="DO27" i="30"/>
  <c r="DO27" i="31" s="1"/>
  <c r="DP63" i="30" s="1"/>
  <c r="DP95" i="30" s="1"/>
  <c r="DP127" i="30" s="1"/>
  <c r="DW27" i="30"/>
  <c r="AV27" i="30"/>
  <c r="AV27" i="31" s="1"/>
  <c r="BD27" i="30"/>
  <c r="BD27" i="31" s="1"/>
  <c r="BL27" i="30"/>
  <c r="BL27" i="31" s="1"/>
  <c r="BT27" i="30"/>
  <c r="CB27" i="30"/>
  <c r="CB27" i="31" s="1"/>
  <c r="CJ27" i="30"/>
  <c r="CR27" i="30"/>
  <c r="CZ27" i="30"/>
  <c r="CZ27" i="31" s="1"/>
  <c r="DH27" i="30"/>
  <c r="DP27" i="30"/>
  <c r="DP27" i="31" s="1"/>
  <c r="J27" i="30"/>
  <c r="J27" i="31" s="1"/>
  <c r="R27" i="30"/>
  <c r="R27" i="31" s="1"/>
  <c r="V27" i="30"/>
  <c r="V27" i="31" s="1"/>
  <c r="Z27" i="30"/>
  <c r="AD27" i="30"/>
  <c r="AD27" i="31" s="1"/>
  <c r="AH27" i="30"/>
  <c r="AH27" i="31" s="1"/>
  <c r="AL27" i="30"/>
  <c r="AL27" i="31" s="1"/>
  <c r="AP27" i="30"/>
  <c r="AW27" i="30"/>
  <c r="AW27" i="31" s="1"/>
  <c r="BE27" i="30"/>
  <c r="BM27" i="30"/>
  <c r="BM27" i="31" s="1"/>
  <c r="BU27" i="30"/>
  <c r="CC27" i="30"/>
  <c r="CK27" i="30"/>
  <c r="CK27" i="31" s="1"/>
  <c r="CS27" i="30"/>
  <c r="DA27" i="30"/>
  <c r="DI27" i="30"/>
  <c r="DI27" i="31" s="1"/>
  <c r="DQ27" i="30"/>
  <c r="AX27" i="30"/>
  <c r="AX27" i="31" s="1"/>
  <c r="BF27" i="30"/>
  <c r="BN27" i="30"/>
  <c r="BN27" i="31" s="1"/>
  <c r="BV27" i="30"/>
  <c r="BV27" i="31" s="1"/>
  <c r="CD27" i="30"/>
  <c r="CL27" i="30"/>
  <c r="CT27" i="30"/>
  <c r="DB27" i="30"/>
  <c r="DJ27" i="30"/>
  <c r="DJ27" i="31" s="1"/>
  <c r="DR27" i="30"/>
  <c r="K27" i="30"/>
  <c r="K27" i="31" s="1"/>
  <c r="L63" i="30" s="1"/>
  <c r="L95" i="30" s="1"/>
  <c r="O27" i="30"/>
  <c r="O27" i="31" s="1"/>
  <c r="S27" i="30"/>
  <c r="W27" i="30"/>
  <c r="W27" i="31" s="1"/>
  <c r="AA27" i="30"/>
  <c r="AA27" i="31" s="1"/>
  <c r="AE27" i="30"/>
  <c r="AI27" i="30"/>
  <c r="AI27" i="31" s="1"/>
  <c r="AM27" i="30"/>
  <c r="AQ27" i="30"/>
  <c r="AQ27" i="31" s="1"/>
  <c r="AY27" i="30"/>
  <c r="AY27" i="31" s="1"/>
  <c r="BG27" i="30"/>
  <c r="BG27" i="31" s="1"/>
  <c r="BO27" i="30"/>
  <c r="BW27" i="30"/>
  <c r="BW27" i="31" s="1"/>
  <c r="CE27" i="30"/>
  <c r="CM27" i="30"/>
  <c r="CM27" i="31" s="1"/>
  <c r="CU27" i="30"/>
  <c r="DC27" i="30"/>
  <c r="DC27" i="31" s="1"/>
  <c r="DK27" i="30"/>
  <c r="DS27" i="30"/>
  <c r="AR27" i="30"/>
  <c r="AR27" i="31" s="1"/>
  <c r="AZ27" i="30"/>
  <c r="AZ27" i="31" s="1"/>
  <c r="BA63" i="30" s="1"/>
  <c r="BH27" i="30"/>
  <c r="BH27" i="31" s="1"/>
  <c r="BP27" i="30"/>
  <c r="BP27" i="31" s="1"/>
  <c r="BX27" i="30"/>
  <c r="CF27" i="30"/>
  <c r="CN27" i="30"/>
  <c r="CN27" i="31" s="1"/>
  <c r="CV27" i="30"/>
  <c r="DD27" i="30"/>
  <c r="DL27" i="30"/>
  <c r="DL27" i="31" s="1"/>
  <c r="DT27" i="30"/>
  <c r="I19" i="30"/>
  <c r="I19" i="31" s="1"/>
  <c r="M19" i="30"/>
  <c r="M19" i="31" s="1"/>
  <c r="Q19" i="30"/>
  <c r="Q19" i="31" s="1"/>
  <c r="U19" i="30"/>
  <c r="U19" i="31" s="1"/>
  <c r="Y19" i="30"/>
  <c r="Y19" i="31" s="1"/>
  <c r="AC19" i="30"/>
  <c r="AC19" i="31" s="1"/>
  <c r="AG19" i="30"/>
  <c r="AG19" i="31" s="1"/>
  <c r="AK19" i="30"/>
  <c r="AO19" i="30"/>
  <c r="AO19" i="31" s="1"/>
  <c r="AU19" i="30"/>
  <c r="BA19" i="30"/>
  <c r="BA19" i="31" s="1"/>
  <c r="BI19" i="30"/>
  <c r="BI19" i="31" s="1"/>
  <c r="BQ19" i="30"/>
  <c r="BQ19" i="31" s="1"/>
  <c r="BY19" i="30"/>
  <c r="CN19" i="30"/>
  <c r="CN19" i="31" s="1"/>
  <c r="CV19" i="30"/>
  <c r="DD19" i="30"/>
  <c r="DL19" i="30"/>
  <c r="DT19" i="30"/>
  <c r="DT19" i="31" s="1"/>
  <c r="BB19" i="30"/>
  <c r="BB19" i="31" s="1"/>
  <c r="BJ19" i="30"/>
  <c r="BR19" i="30"/>
  <c r="BZ19" i="30"/>
  <c r="BZ19" i="31" s="1"/>
  <c r="CG19" i="30"/>
  <c r="CG19" i="31" s="1"/>
  <c r="CO19" i="30"/>
  <c r="CO19" i="31" s="1"/>
  <c r="CW19" i="30"/>
  <c r="DE19" i="30"/>
  <c r="DM19" i="30"/>
  <c r="DM19" i="31" s="1"/>
  <c r="DU19" i="30"/>
  <c r="J19" i="30"/>
  <c r="J19" i="31" s="1"/>
  <c r="R19" i="30"/>
  <c r="R19" i="31" s="1"/>
  <c r="V19" i="30"/>
  <c r="V19" i="31" s="1"/>
  <c r="Z19" i="30"/>
  <c r="Z19" i="31" s="1"/>
  <c r="AD19" i="30"/>
  <c r="AH19" i="30"/>
  <c r="AH19" i="31" s="1"/>
  <c r="AL19" i="30"/>
  <c r="AL19" i="31" s="1"/>
  <c r="AP19" i="30"/>
  <c r="AP19" i="31" s="1"/>
  <c r="AV19" i="30"/>
  <c r="AV19" i="31" s="1"/>
  <c r="BC19" i="30"/>
  <c r="BC19" i="31" s="1"/>
  <c r="BK19" i="30"/>
  <c r="BK19" i="31" s="1"/>
  <c r="BS19" i="30"/>
  <c r="BS19" i="31" s="1"/>
  <c r="CA19" i="30"/>
  <c r="CH19" i="30"/>
  <c r="CH19" i="31" s="1"/>
  <c r="CH55" i="30" s="1"/>
  <c r="CP19" i="30"/>
  <c r="CP19" i="31" s="1"/>
  <c r="CX19" i="30"/>
  <c r="DF19" i="30"/>
  <c r="DN19" i="30"/>
  <c r="DN19" i="31" s="1"/>
  <c r="DV19" i="30"/>
  <c r="DV19" i="31" s="1"/>
  <c r="AW19" i="30"/>
  <c r="AW19" i="31" s="1"/>
  <c r="BD19" i="30"/>
  <c r="BL19" i="30"/>
  <c r="BL19" i="31" s="1"/>
  <c r="BT19" i="30"/>
  <c r="CB19" i="30"/>
  <c r="CI19" i="30"/>
  <c r="CQ19" i="30"/>
  <c r="CQ19" i="31" s="1"/>
  <c r="CY19" i="30"/>
  <c r="CY19" i="31" s="1"/>
  <c r="DG19" i="30"/>
  <c r="DG19" i="31" s="1"/>
  <c r="DO19" i="30"/>
  <c r="DW19" i="30"/>
  <c r="K19" i="30"/>
  <c r="O19" i="30"/>
  <c r="S19" i="30"/>
  <c r="S19" i="31" s="1"/>
  <c r="W19" i="30"/>
  <c r="W19" i="31" s="1"/>
  <c r="AA19" i="30"/>
  <c r="AA19" i="31" s="1"/>
  <c r="AE19" i="30"/>
  <c r="AE19" i="31" s="1"/>
  <c r="AI19" i="30"/>
  <c r="AM19" i="30"/>
  <c r="AM19" i="31" s="1"/>
  <c r="AQ19" i="30"/>
  <c r="AQ19" i="31" s="1"/>
  <c r="BE19" i="30"/>
  <c r="BE19" i="31" s="1"/>
  <c r="BM19" i="30"/>
  <c r="BU19" i="30"/>
  <c r="BU19" i="31" s="1"/>
  <c r="BV55" i="30" s="1"/>
  <c r="BV87" i="30" s="1"/>
  <c r="BV119" i="30" s="1"/>
  <c r="CC19" i="30"/>
  <c r="CC19" i="31" s="1"/>
  <c r="CJ19" i="30"/>
  <c r="CJ19" i="31" s="1"/>
  <c r="CR19" i="30"/>
  <c r="CZ19" i="30"/>
  <c r="DH19" i="30"/>
  <c r="DH19" i="31" s="1"/>
  <c r="DP19" i="30"/>
  <c r="AR19" i="30"/>
  <c r="AR19" i="31" s="1"/>
  <c r="AX19" i="30"/>
  <c r="BF19" i="30"/>
  <c r="BF19" i="31" s="1"/>
  <c r="BN19" i="30"/>
  <c r="BN19" i="31" s="1"/>
  <c r="BV19" i="30"/>
  <c r="CD19" i="30"/>
  <c r="CD19" i="31" s="1"/>
  <c r="CK19" i="30"/>
  <c r="CK19" i="31" s="1"/>
  <c r="CS19" i="30"/>
  <c r="DA19" i="30"/>
  <c r="DI19" i="30"/>
  <c r="DI19" i="31" s="1"/>
  <c r="DQ19" i="30"/>
  <c r="DQ19" i="31" s="1"/>
  <c r="L19" i="30"/>
  <c r="L19" i="31" s="1"/>
  <c r="P19" i="30"/>
  <c r="P19" i="31" s="1"/>
  <c r="T19" i="30"/>
  <c r="T19" i="31" s="1"/>
  <c r="X19" i="30"/>
  <c r="X19" i="31" s="1"/>
  <c r="AB19" i="30"/>
  <c r="AB19" i="31" s="1"/>
  <c r="AF19" i="30"/>
  <c r="AJ19" i="30"/>
  <c r="AN19" i="30"/>
  <c r="AN19" i="31" s="1"/>
  <c r="AS19" i="30"/>
  <c r="AS19" i="31" s="1"/>
  <c r="AT55" i="30" s="1"/>
  <c r="AT87" i="30" s="1"/>
  <c r="AT119" i="30" s="1"/>
  <c r="AY19" i="30"/>
  <c r="BG19" i="30"/>
  <c r="BG19" i="31" s="1"/>
  <c r="BH55" i="30" s="1"/>
  <c r="BH87" i="30" s="1"/>
  <c r="BH119" i="30" s="1"/>
  <c r="BO19" i="30"/>
  <c r="BO19" i="31" s="1"/>
  <c r="BW19" i="30"/>
  <c r="BW19" i="31" s="1"/>
  <c r="CE19" i="30"/>
  <c r="CL19" i="30"/>
  <c r="CL19" i="31" s="1"/>
  <c r="CT19" i="30"/>
  <c r="DB19" i="30"/>
  <c r="DB19" i="31" s="1"/>
  <c r="DC55" i="30" s="1"/>
  <c r="DJ19" i="30"/>
  <c r="DR19" i="30"/>
  <c r="T11" i="30"/>
  <c r="T11" i="31" s="1"/>
  <c r="X11" i="30"/>
  <c r="X11" i="31" s="1"/>
  <c r="AI11" i="30"/>
  <c r="AX11" i="30"/>
  <c r="AX11" i="31" s="1"/>
  <c r="BM11" i="30"/>
  <c r="BM11" i="31" s="1"/>
  <c r="BU11" i="30"/>
  <c r="BU11" i="31" s="1"/>
  <c r="CB11" i="30"/>
  <c r="CJ11" i="30"/>
  <c r="CP11" i="30"/>
  <c r="CP11" i="31" s="1"/>
  <c r="CW11" i="30"/>
  <c r="DD11" i="30"/>
  <c r="DK11" i="30"/>
  <c r="I11" i="30"/>
  <c r="I11" i="31" s="1"/>
  <c r="M11" i="30"/>
  <c r="M11" i="31" s="1"/>
  <c r="Q11" i="30"/>
  <c r="Q11" i="31" s="1"/>
  <c r="AB11" i="30"/>
  <c r="AB11" i="31" s="1"/>
  <c r="AF11" i="30"/>
  <c r="AF11" i="31" s="1"/>
  <c r="AM11" i="30"/>
  <c r="AM11" i="31" s="1"/>
  <c r="AQ11" i="30"/>
  <c r="AY11" i="30"/>
  <c r="BF11" i="30"/>
  <c r="BF11" i="31" s="1"/>
  <c r="BN11" i="30"/>
  <c r="BN11" i="31" s="1"/>
  <c r="BV11" i="30"/>
  <c r="CC11" i="30"/>
  <c r="CC11" i="31" s="1"/>
  <c r="CQ11" i="30"/>
  <c r="CQ11" i="31" s="1"/>
  <c r="CX11" i="30"/>
  <c r="DE11" i="30"/>
  <c r="DR11" i="30"/>
  <c r="U11" i="30"/>
  <c r="U11" i="31" s="1"/>
  <c r="AR11" i="30"/>
  <c r="AZ11" i="30"/>
  <c r="BG11" i="30"/>
  <c r="BG11" i="31" s="1"/>
  <c r="BO11" i="30"/>
  <c r="BO11" i="31" s="1"/>
  <c r="BW11" i="30"/>
  <c r="BW11" i="31" s="1"/>
  <c r="CD11" i="30"/>
  <c r="CK11" i="30"/>
  <c r="CK11" i="31" s="1"/>
  <c r="CR11" i="30"/>
  <c r="CR11" i="31" s="1"/>
  <c r="CY11" i="30"/>
  <c r="CY11" i="31" s="1"/>
  <c r="DF11" i="30"/>
  <c r="DL11" i="30"/>
  <c r="DL11" i="31" s="1"/>
  <c r="DS11" i="30"/>
  <c r="DS11" i="31" s="1"/>
  <c r="J11" i="30"/>
  <c r="R11" i="30"/>
  <c r="R11" i="31" s="1"/>
  <c r="Y11" i="30"/>
  <c r="Y11" i="31" s="1"/>
  <c r="AC11" i="30"/>
  <c r="AC11" i="31" s="1"/>
  <c r="AG11" i="30"/>
  <c r="AG11" i="31" s="1"/>
  <c r="AJ11" i="30"/>
  <c r="AJ11" i="31" s="1"/>
  <c r="AN11" i="30"/>
  <c r="AS11" i="30"/>
  <c r="AS11" i="31" s="1"/>
  <c r="BA11" i="30"/>
  <c r="BH11" i="30"/>
  <c r="BH11" i="31" s="1"/>
  <c r="BP11" i="30"/>
  <c r="BP11" i="31" s="1"/>
  <c r="BX11" i="30"/>
  <c r="BX11" i="31" s="1"/>
  <c r="CE11" i="30"/>
  <c r="CE11" i="31" s="1"/>
  <c r="CS11" i="30"/>
  <c r="CZ11" i="30"/>
  <c r="CZ11" i="31" s="1"/>
  <c r="DM11" i="30"/>
  <c r="DM11" i="31" s="1"/>
  <c r="DT11" i="30"/>
  <c r="V11" i="30"/>
  <c r="V11" i="31" s="1"/>
  <c r="AT11" i="30"/>
  <c r="BB11" i="30"/>
  <c r="BB11" i="31" s="1"/>
  <c r="BI11" i="30"/>
  <c r="BI11" i="31" s="1"/>
  <c r="BQ11" i="30"/>
  <c r="BY11" i="30"/>
  <c r="BY11" i="31" s="1"/>
  <c r="BY47" i="30" s="1"/>
  <c r="BY79" i="30" s="1"/>
  <c r="BY111" i="30" s="1"/>
  <c r="CF11" i="30"/>
  <c r="CF11" i="31" s="1"/>
  <c r="CL11" i="30"/>
  <c r="CT11" i="30"/>
  <c r="CT11" i="31" s="1"/>
  <c r="DA11" i="30"/>
  <c r="DA11" i="31" s="1"/>
  <c r="DG11" i="30"/>
  <c r="DG11" i="31" s="1"/>
  <c r="DN11" i="30"/>
  <c r="DN11" i="31" s="1"/>
  <c r="DU11" i="30"/>
  <c r="K11" i="30"/>
  <c r="K11" i="31" s="1"/>
  <c r="O11" i="30"/>
  <c r="S11" i="30"/>
  <c r="Z11" i="30"/>
  <c r="Z11" i="31" s="1"/>
  <c r="AD11" i="30"/>
  <c r="AD11" i="31" s="1"/>
  <c r="AK11" i="30"/>
  <c r="AK11" i="31" s="1"/>
  <c r="AO11" i="30"/>
  <c r="AO11" i="31" s="1"/>
  <c r="AU11" i="30"/>
  <c r="AU11" i="31" s="1"/>
  <c r="BC11" i="30"/>
  <c r="BC11" i="31" s="1"/>
  <c r="BJ11" i="30"/>
  <c r="BR11" i="30"/>
  <c r="BR11" i="31" s="1"/>
  <c r="BZ11" i="30"/>
  <c r="BZ11" i="31" s="1"/>
  <c r="CG11" i="30"/>
  <c r="CG11" i="31" s="1"/>
  <c r="CM11" i="30"/>
  <c r="CU11" i="30"/>
  <c r="CU11" i="31" s="1"/>
  <c r="CV47" i="30" s="1"/>
  <c r="CV79" i="30" s="1"/>
  <c r="DH11" i="30"/>
  <c r="DO11" i="30"/>
  <c r="DO11" i="31" s="1"/>
  <c r="DV11" i="30"/>
  <c r="DV11" i="31" s="1"/>
  <c r="W11" i="30"/>
  <c r="W11" i="31" s="1"/>
  <c r="AH11" i="30"/>
  <c r="AV11" i="30"/>
  <c r="BD11" i="30"/>
  <c r="BD11" i="31" s="1"/>
  <c r="BK11" i="30"/>
  <c r="BK11" i="31" s="1"/>
  <c r="BS11" i="30"/>
  <c r="BS11" i="31" s="1"/>
  <c r="CA11" i="30"/>
  <c r="CH11" i="30"/>
  <c r="CH11" i="31" s="1"/>
  <c r="CN11" i="30"/>
  <c r="DB11" i="30"/>
  <c r="DI11" i="30"/>
  <c r="DI11" i="31" s="1"/>
  <c r="DP11" i="30"/>
  <c r="DP11" i="31" s="1"/>
  <c r="DW11" i="30"/>
  <c r="DW11" i="31" s="1"/>
  <c r="DT7" i="30"/>
  <c r="DM7" i="30"/>
  <c r="DM7" i="31" s="1"/>
  <c r="DM43" i="30" s="1"/>
  <c r="DM75" i="30" s="1"/>
  <c r="DM107" i="30" s="1"/>
  <c r="CX7" i="30"/>
  <c r="CX7" i="31" s="1"/>
  <c r="CQ7" i="30"/>
  <c r="CJ7" i="30"/>
  <c r="CJ7" i="31" s="1"/>
  <c r="CK43" i="30" s="1"/>
  <c r="CC7" i="30"/>
  <c r="BU7" i="30"/>
  <c r="BM7" i="30"/>
  <c r="BM7" i="31" s="1"/>
  <c r="BN43" i="30" s="1"/>
  <c r="BN75" i="30" s="1"/>
  <c r="BN107" i="30" s="1"/>
  <c r="BN139" i="30" s="1"/>
  <c r="BE7" i="30"/>
  <c r="AX7" i="30"/>
  <c r="AQ7" i="30"/>
  <c r="AM7" i="30"/>
  <c r="AM7" i="31" s="1"/>
  <c r="DU54" i="17"/>
  <c r="DW22" i="12" s="1"/>
  <c r="AZ59" i="17"/>
  <c r="AZ54" i="17"/>
  <c r="BB22" i="12" s="1"/>
  <c r="DS7" i="30"/>
  <c r="DS7" i="31" s="1"/>
  <c r="DL7" i="30"/>
  <c r="DE7" i="30"/>
  <c r="CW7" i="30"/>
  <c r="CW7" i="31" s="1"/>
  <c r="CP7" i="30"/>
  <c r="CI7" i="30"/>
  <c r="CI7" i="31" s="1"/>
  <c r="CB7" i="30"/>
  <c r="CB7" i="31" s="1"/>
  <c r="BT7" i="30"/>
  <c r="BT7" i="31" s="1"/>
  <c r="BL7" i="30"/>
  <c r="BL7" i="31" s="1"/>
  <c r="BD7" i="30"/>
  <c r="AW7" i="30"/>
  <c r="AW7" i="31" s="1"/>
  <c r="AI7" i="30"/>
  <c r="AI7" i="31" s="1"/>
  <c r="AJ43" i="30" s="1"/>
  <c r="AJ75" i="30" s="1"/>
  <c r="AJ107" i="30" s="1"/>
  <c r="AJ139" i="30" s="1"/>
  <c r="AE7" i="30"/>
  <c r="AE7" i="31" s="1"/>
  <c r="AA7" i="30"/>
  <c r="AA7" i="31" s="1"/>
  <c r="W7" i="30"/>
  <c r="W7" i="31" s="1"/>
  <c r="S7" i="30"/>
  <c r="S7" i="31" s="1"/>
  <c r="O7" i="30"/>
  <c r="O7" i="31" s="1"/>
  <c r="K7" i="30"/>
  <c r="DQ60" i="17"/>
  <c r="DQ54" i="17"/>
  <c r="DS22" i="12" s="1"/>
  <c r="DR7" i="30"/>
  <c r="DK7" i="30"/>
  <c r="DK7" i="31" s="1"/>
  <c r="DD7" i="30"/>
  <c r="DD7" i="31" s="1"/>
  <c r="DD43" i="30" s="1"/>
  <c r="DD75" i="30" s="1"/>
  <c r="CO7" i="30"/>
  <c r="CO7" i="31" s="1"/>
  <c r="CH7" i="30"/>
  <c r="CH7" i="31" s="1"/>
  <c r="CA7" i="30"/>
  <c r="BS7" i="30"/>
  <c r="BK7" i="30"/>
  <c r="AV7" i="30"/>
  <c r="AV7" i="31" s="1"/>
  <c r="AP7" i="30"/>
  <c r="AP7" i="31" s="1"/>
  <c r="AL7" i="30"/>
  <c r="I10" i="10"/>
  <c r="DZ10" i="10"/>
  <c r="R30" i="19"/>
  <c r="N30" i="19"/>
  <c r="N34" i="19" s="1"/>
  <c r="N44" i="11" s="1"/>
  <c r="G29" i="19"/>
  <c r="I40" i="10" s="1"/>
  <c r="J40" i="10" s="1"/>
  <c r="K40" i="10" s="1"/>
  <c r="O29" i="19"/>
  <c r="DN54" i="17"/>
  <c r="DP22" i="12" s="1"/>
  <c r="CL65" i="17"/>
  <c r="CL54" i="17"/>
  <c r="CN22" i="12" s="1"/>
  <c r="BI60" i="17"/>
  <c r="BI54" i="17"/>
  <c r="BK22" i="12"/>
  <c r="H53" i="10"/>
  <c r="DZ54" i="10"/>
  <c r="DF61" i="17"/>
  <c r="DF54" i="17"/>
  <c r="DH22" i="12" s="1"/>
  <c r="BO58" i="17"/>
  <c r="BO54" i="17"/>
  <c r="BQ22" i="12" s="1"/>
  <c r="BN65" i="17"/>
  <c r="BN54" i="17"/>
  <c r="BP22" i="12" s="1"/>
  <c r="BQ54" i="17"/>
  <c r="BS22" i="12" s="1"/>
  <c r="BR54" i="17"/>
  <c r="BT22" i="12" s="1"/>
  <c r="BV54" i="17"/>
  <c r="BX22" i="12" s="1"/>
  <c r="BW54" i="17"/>
  <c r="BY22" i="12" s="1"/>
  <c r="BY54" i="17"/>
  <c r="CA22" i="12" s="1"/>
  <c r="DS54" i="17"/>
  <c r="DU22" i="12"/>
  <c r="BR61" i="17"/>
  <c r="AG64" i="17"/>
  <c r="AG54" i="17"/>
  <c r="AI22" i="12" s="1"/>
  <c r="DW7" i="30"/>
  <c r="DH7" i="30"/>
  <c r="DH7" i="31" s="1"/>
  <c r="DA7" i="30"/>
  <c r="DA7" i="31" s="1"/>
  <c r="CT7" i="30"/>
  <c r="CT7" i="31" s="1"/>
  <c r="CM7" i="30"/>
  <c r="CE7" i="30"/>
  <c r="BX7" i="30"/>
  <c r="BX7" i="31" s="1"/>
  <c r="BP7" i="30"/>
  <c r="BP7" i="31" s="1"/>
  <c r="BH7" i="30"/>
  <c r="BA7" i="30"/>
  <c r="BA7" i="31" s="1"/>
  <c r="BB43" i="30" s="1"/>
  <c r="BB75" i="30" s="1"/>
  <c r="BB107" i="30" s="1"/>
  <c r="AG7" i="30"/>
  <c r="AG7" i="31" s="1"/>
  <c r="AG43" i="30" s="1"/>
  <c r="AC7" i="30"/>
  <c r="AC7" i="31" s="1"/>
  <c r="Y7" i="30"/>
  <c r="U7" i="30"/>
  <c r="U7" i="31" s="1"/>
  <c r="Q7" i="30"/>
  <c r="Q7" i="31" s="1"/>
  <c r="M7" i="30"/>
  <c r="M7" i="31" s="1"/>
  <c r="I7" i="30"/>
  <c r="DZ26" i="10"/>
  <c r="I11" i="10"/>
  <c r="DZ11" i="10"/>
  <c r="I39" i="10"/>
  <c r="DV7" i="30"/>
  <c r="DV7" i="31" s="1"/>
  <c r="DO7" i="30"/>
  <c r="DO7" i="31" s="1"/>
  <c r="DG7" i="30"/>
  <c r="CZ7" i="30"/>
  <c r="CZ7" i="31" s="1"/>
  <c r="CZ43" i="30" s="1"/>
  <c r="CZ75" i="30" s="1"/>
  <c r="CZ107" i="30" s="1"/>
  <c r="CZ139" i="30" s="1"/>
  <c r="CS7" i="30"/>
  <c r="CS7" i="31" s="1"/>
  <c r="CL7" i="30"/>
  <c r="CL7" i="31" s="1"/>
  <c r="CL43" i="30" s="1"/>
  <c r="CL75" i="30" s="1"/>
  <c r="CL107" i="30" s="1"/>
  <c r="BW7" i="30"/>
  <c r="BO7" i="30"/>
  <c r="BO7" i="31" s="1"/>
  <c r="BG7" i="30"/>
  <c r="BG7" i="31" s="1"/>
  <c r="AZ7" i="30"/>
  <c r="AZ7" i="31" s="1"/>
  <c r="AS7" i="30"/>
  <c r="AS7" i="31" s="1"/>
  <c r="CU58" i="17"/>
  <c r="CU54" i="17"/>
  <c r="CW22" i="12" s="1"/>
  <c r="AM62" i="17"/>
  <c r="AM54" i="17"/>
  <c r="AO22" i="12" s="1"/>
  <c r="AG56" i="10"/>
  <c r="AH56" i="10" s="1"/>
  <c r="AI56" i="10" s="1"/>
  <c r="AJ56" i="10" s="1"/>
  <c r="AK56" i="10" s="1"/>
  <c r="AL56" i="10" s="1"/>
  <c r="AM56" i="10" s="1"/>
  <c r="AN56" i="10" s="1"/>
  <c r="AO56" i="10" s="1"/>
  <c r="AP56" i="10" s="1"/>
  <c r="AQ56" i="10" s="1"/>
  <c r="AR56" i="10" s="1"/>
  <c r="EB56" i="10"/>
  <c r="CE54" i="17"/>
  <c r="CG22" i="12" s="1"/>
  <c r="BZ54" i="17"/>
  <c r="CB22" i="12" s="1"/>
  <c r="BH54" i="17"/>
  <c r="BJ22" i="12" s="1"/>
  <c r="DU67" i="17"/>
  <c r="DS69" i="17"/>
  <c r="DQ63" i="17"/>
  <c r="DN68" i="17"/>
  <c r="DH70" i="17"/>
  <c r="DC65" i="17"/>
  <c r="DA63" i="17"/>
  <c r="CV58" i="17"/>
  <c r="CT72" i="17"/>
  <c r="CP60" i="17"/>
  <c r="CJ62" i="17"/>
  <c r="CI69" i="17"/>
  <c r="BK62" i="17"/>
  <c r="BK54" i="17"/>
  <c r="BM22" i="12" s="1"/>
  <c r="BE64" i="17"/>
  <c r="BE54" i="17"/>
  <c r="BG22" i="12" s="1"/>
  <c r="AA58" i="17"/>
  <c r="AA54" i="17"/>
  <c r="AC22" i="12" s="1"/>
  <c r="U60" i="17"/>
  <c r="U54" i="17"/>
  <c r="W22" i="12" s="1"/>
  <c r="DK54" i="17"/>
  <c r="DM22" i="12" s="1"/>
  <c r="DG54" i="17"/>
  <c r="DI22" i="12" s="1"/>
  <c r="CY54" i="17"/>
  <c r="DA22" i="12" s="1"/>
  <c r="DT74" i="17"/>
  <c r="DT58" i="17"/>
  <c r="DT70" i="17"/>
  <c r="DR64" i="17"/>
  <c r="DP70" i="17"/>
  <c r="DK65" i="17"/>
  <c r="DI63" i="17"/>
  <c r="DD58" i="17"/>
  <c r="DB72" i="17"/>
  <c r="CX60" i="17"/>
  <c r="CR62" i="17"/>
  <c r="CQ69" i="17"/>
  <c r="CO67" i="17"/>
  <c r="CN74" i="17"/>
  <c r="AY58" i="17"/>
  <c r="AY54" i="17"/>
  <c r="BA22" i="12" s="1"/>
  <c r="AS60" i="17"/>
  <c r="AS54" i="17"/>
  <c r="AU22" i="12" s="1"/>
  <c r="W62" i="17"/>
  <c r="W54" i="17"/>
  <c r="Y22" i="12" s="1"/>
  <c r="Q64" i="17"/>
  <c r="Q54" i="17"/>
  <c r="S22" i="12" s="1"/>
  <c r="AU62" i="17"/>
  <c r="AU54" i="17"/>
  <c r="AW22" i="12" s="1"/>
  <c r="AO64" i="17"/>
  <c r="AO54" i="17"/>
  <c r="AQ22" i="12" s="1"/>
  <c r="K58" i="17"/>
  <c r="K54" i="17"/>
  <c r="M22" i="12" s="1"/>
  <c r="DJ54" i="17"/>
  <c r="DL22" i="12" s="1"/>
  <c r="DR60" i="17"/>
  <c r="DP66" i="17"/>
  <c r="DN60" i="17"/>
  <c r="DH62" i="17"/>
  <c r="DG69" i="17"/>
  <c r="DE67" i="17"/>
  <c r="DD74" i="17"/>
  <c r="CT64" i="17"/>
  <c r="CM73" i="17"/>
  <c r="CK71" i="17"/>
  <c r="CI61" i="17"/>
  <c r="BM64" i="17"/>
  <c r="BM54" i="17"/>
  <c r="BO22" i="12" s="1"/>
  <c r="AI58" i="17"/>
  <c r="AI54" i="17"/>
  <c r="AK22" i="12" s="1"/>
  <c r="AC60" i="17"/>
  <c r="AC54" i="17"/>
  <c r="AE22" i="12" s="1"/>
  <c r="CW54" i="17"/>
  <c r="CY22" i="12" s="1"/>
  <c r="BL54" i="17"/>
  <c r="BN22" i="12" s="1"/>
  <c r="BD54" i="17"/>
  <c r="BF22" i="12" s="1"/>
  <c r="DU59" i="17"/>
  <c r="DS61" i="17"/>
  <c r="DQ71" i="17"/>
  <c r="DP62" i="17"/>
  <c r="DO69" i="17"/>
  <c r="DM67" i="17"/>
  <c r="DL74" i="17"/>
  <c r="DB64" i="17"/>
  <c r="CU73" i="17"/>
  <c r="CS71" i="17"/>
  <c r="CQ61" i="17"/>
  <c r="CO59" i="17"/>
  <c r="CN66" i="17"/>
  <c r="CH68" i="17"/>
  <c r="BG58" i="17"/>
  <c r="BG54" i="17"/>
  <c r="BI22" i="12" s="1"/>
  <c r="BA60" i="17"/>
  <c r="BA54" i="17"/>
  <c r="BC22" i="12" s="1"/>
  <c r="AE62" i="17"/>
  <c r="AE54" i="17"/>
  <c r="AG22" i="12" s="1"/>
  <c r="Y64" i="17"/>
  <c r="Y54" i="17"/>
  <c r="AA22" i="12" s="1"/>
  <c r="DI54" i="17"/>
  <c r="DK22" i="12" s="1"/>
  <c r="DE54" i="17"/>
  <c r="DG22" i="12" s="1"/>
  <c r="CR54" i="17"/>
  <c r="CT22" i="12" s="1"/>
  <c r="BC62" i="17"/>
  <c r="BC54" i="17"/>
  <c r="BE22" i="12" s="1"/>
  <c r="AW64" i="17"/>
  <c r="AW54" i="17"/>
  <c r="AY22" i="12" s="1"/>
  <c r="S58" i="17"/>
  <c r="S54" i="17"/>
  <c r="U22" i="12" s="1"/>
  <c r="M60" i="17"/>
  <c r="M54" i="17"/>
  <c r="O22" i="12" s="1"/>
  <c r="V54" i="17"/>
  <c r="X22" i="12" s="1"/>
  <c r="N54" i="17"/>
  <c r="P22" i="12" s="1"/>
  <c r="AQ58" i="17"/>
  <c r="AQ54" i="17"/>
  <c r="AS22" i="12" s="1"/>
  <c r="AK60" i="17"/>
  <c r="AK54" i="17"/>
  <c r="AM22" i="12" s="1"/>
  <c r="O62" i="17"/>
  <c r="O54" i="17"/>
  <c r="Q22" i="12" s="1"/>
  <c r="I64" i="17"/>
  <c r="I54" i="17"/>
  <c r="K22" i="12" s="1"/>
  <c r="W34" i="4"/>
  <c r="V7" i="16"/>
  <c r="AF52" i="4"/>
  <c r="AE34" i="16"/>
  <c r="AE36" i="16" s="1"/>
  <c r="AE46" i="16" s="1"/>
  <c r="X7" i="16"/>
  <c r="Y34" i="4"/>
  <c r="R34" i="4"/>
  <c r="Q7" i="16"/>
  <c r="J81" i="16"/>
  <c r="DU28" i="15"/>
  <c r="J28" i="15"/>
  <c r="P28" i="15"/>
  <c r="K28" i="15"/>
  <c r="I28" i="15"/>
  <c r="Q28" i="15"/>
  <c r="S28" i="15"/>
  <c r="G28" i="15"/>
  <c r="H28" i="15"/>
  <c r="O28" i="15"/>
  <c r="U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AT28" i="15"/>
  <c r="AU28" i="15"/>
  <c r="AV28" i="15"/>
  <c r="AW28" i="15"/>
  <c r="AX28" i="15"/>
  <c r="AY28" i="15"/>
  <c r="AZ28" i="15"/>
  <c r="BA28" i="15"/>
  <c r="BB28" i="15"/>
  <c r="BC28" i="15"/>
  <c r="BD28" i="15"/>
  <c r="BE28" i="15"/>
  <c r="BF28" i="15"/>
  <c r="BG28" i="15"/>
  <c r="BH28" i="15"/>
  <c r="BI28" i="15"/>
  <c r="BJ28" i="15"/>
  <c r="BK28" i="15"/>
  <c r="BL28" i="15"/>
  <c r="BM28" i="15"/>
  <c r="BN28" i="15"/>
  <c r="BO28" i="15"/>
  <c r="BP28" i="15"/>
  <c r="BQ28" i="15"/>
  <c r="BR28" i="15"/>
  <c r="BS28" i="15"/>
  <c r="BT28" i="15"/>
  <c r="BU28" i="15"/>
  <c r="BV28" i="15"/>
  <c r="BW28" i="15"/>
  <c r="BX28" i="15"/>
  <c r="BY28" i="15"/>
  <c r="BZ28" i="15"/>
  <c r="CA28" i="15"/>
  <c r="CB28" i="15"/>
  <c r="CC28" i="15"/>
  <c r="CD28" i="15"/>
  <c r="CE28" i="15"/>
  <c r="CF28" i="15"/>
  <c r="CG28" i="15"/>
  <c r="CH28" i="15"/>
  <c r="CI28" i="15"/>
  <c r="CJ28" i="15"/>
  <c r="R28" i="15"/>
  <c r="V28" i="15"/>
  <c r="L28" i="15"/>
  <c r="N28" i="15"/>
  <c r="M28" i="15"/>
  <c r="T28" i="15"/>
  <c r="CL28" i="15"/>
  <c r="CQ28" i="15"/>
  <c r="CN28" i="15"/>
  <c r="CK28" i="15"/>
  <c r="CS28" i="15"/>
  <c r="CP28" i="15"/>
  <c r="CM28" i="15"/>
  <c r="CR28" i="15"/>
  <c r="CU28" i="15"/>
  <c r="CV28" i="15"/>
  <c r="CW28" i="15"/>
  <c r="CX28" i="15"/>
  <c r="CY28" i="15"/>
  <c r="CZ28" i="15"/>
  <c r="DA28" i="15"/>
  <c r="DB28" i="15"/>
  <c r="DC28" i="15"/>
  <c r="DD28" i="15"/>
  <c r="DE28" i="15"/>
  <c r="DF28" i="15"/>
  <c r="DG28" i="15"/>
  <c r="DH28" i="15"/>
  <c r="DI28" i="15"/>
  <c r="DJ28" i="15"/>
  <c r="DK28" i="15"/>
  <c r="DL28" i="15"/>
  <c r="DM28" i="15"/>
  <c r="DN28" i="15"/>
  <c r="DO28" i="15"/>
  <c r="DP28" i="15"/>
  <c r="DQ28" i="15"/>
  <c r="DR28" i="15"/>
  <c r="DS28" i="15"/>
  <c r="DT28" i="15"/>
  <c r="CO28" i="15"/>
  <c r="CT28" i="15"/>
  <c r="M52" i="4"/>
  <c r="L34" i="16"/>
  <c r="L36" i="16" s="1"/>
  <c r="L46" i="16" s="1"/>
  <c r="F28" i="21"/>
  <c r="J28" i="21"/>
  <c r="N28" i="21"/>
  <c r="H28" i="21"/>
  <c r="T34" i="4"/>
  <c r="S7" i="16"/>
  <c r="Z34" i="4"/>
  <c r="I95" i="16"/>
  <c r="I99" i="16"/>
  <c r="I93" i="16"/>
  <c r="J101" i="16" s="1"/>
  <c r="I94" i="16"/>
  <c r="U52" i="4"/>
  <c r="T34" i="16"/>
  <c r="T36" i="16" s="1"/>
  <c r="T46" i="16" s="1"/>
  <c r="M74" i="16"/>
  <c r="M156" i="16"/>
  <c r="M155" i="16"/>
  <c r="AJ34" i="4"/>
  <c r="V52" i="4"/>
  <c r="U34" i="16"/>
  <c r="U36" i="16" s="1"/>
  <c r="U46" i="16" s="1"/>
  <c r="O52" i="4"/>
  <c r="N34" i="16"/>
  <c r="N36" i="16" s="1"/>
  <c r="N46" i="16" s="1"/>
  <c r="J128" i="16"/>
  <c r="AC65" i="15"/>
  <c r="AO65" i="15"/>
  <c r="AO87" i="15" s="1"/>
  <c r="BL65" i="15"/>
  <c r="BL87" i="15" s="1"/>
  <c r="O28" i="21"/>
  <c r="M28" i="21"/>
  <c r="K28" i="21"/>
  <c r="I28" i="21"/>
  <c r="G28" i="21"/>
  <c r="G45" i="15"/>
  <c r="G67" i="15" s="1"/>
  <c r="G89" i="15" s="1"/>
  <c r="O45" i="15"/>
  <c r="M45" i="15"/>
  <c r="M67" i="15" s="1"/>
  <c r="P45" i="15"/>
  <c r="P67" i="15" s="1"/>
  <c r="P89" i="15" s="1"/>
  <c r="Q45" i="15"/>
  <c r="Q67" i="15" s="1"/>
  <c r="Q89" i="15" s="1"/>
  <c r="H45" i="15"/>
  <c r="H67" i="15" s="1"/>
  <c r="H89" i="15" s="1"/>
  <c r="F45" i="15"/>
  <c r="F67" i="15" s="1"/>
  <c r="F89" i="15" s="1"/>
  <c r="N45" i="15"/>
  <c r="DS45" i="15"/>
  <c r="DS67" i="15" s="1"/>
  <c r="DS89" i="15" s="1"/>
  <c r="T45" i="15"/>
  <c r="U45" i="15"/>
  <c r="U67" i="15" s="1"/>
  <c r="U89" i="15" s="1"/>
  <c r="V45" i="15"/>
  <c r="V67" i="15" s="1"/>
  <c r="W45" i="15"/>
  <c r="W67" i="15" s="1"/>
  <c r="W89" i="15" s="1"/>
  <c r="X45" i="15"/>
  <c r="X67" i="15" s="1"/>
  <c r="X89" i="15" s="1"/>
  <c r="Y45" i="15"/>
  <c r="Z45" i="15"/>
  <c r="AA45" i="15"/>
  <c r="AA67" i="15" s="1"/>
  <c r="AA89" i="15" s="1"/>
  <c r="AB45" i="15"/>
  <c r="AC45" i="15"/>
  <c r="AC67" i="15" s="1"/>
  <c r="AC89" i="15" s="1"/>
  <c r="AD45" i="15"/>
  <c r="AD67" i="15" s="1"/>
  <c r="AD89" i="15" s="1"/>
  <c r="AE45" i="15"/>
  <c r="AE67" i="15" s="1"/>
  <c r="AF45" i="15"/>
  <c r="AF67" i="15" s="1"/>
  <c r="AG45" i="15"/>
  <c r="AG67" i="15" s="1"/>
  <c r="AG89" i="15" s="1"/>
  <c r="AH45" i="15"/>
  <c r="AH67" i="15" s="1"/>
  <c r="AH89" i="15" s="1"/>
  <c r="AI45" i="15"/>
  <c r="AI67" i="15" s="1"/>
  <c r="AI89" i="15" s="1"/>
  <c r="AJ45" i="15"/>
  <c r="AJ67" i="15" s="1"/>
  <c r="AK45" i="15"/>
  <c r="AL45" i="15"/>
  <c r="AL67" i="15" s="1"/>
  <c r="AM45" i="15"/>
  <c r="AM67" i="15" s="1"/>
  <c r="AN45" i="15"/>
  <c r="AN67" i="15" s="1"/>
  <c r="AN89" i="15" s="1"/>
  <c r="AO45" i="15"/>
  <c r="AO67" i="15" s="1"/>
  <c r="AP45" i="15"/>
  <c r="AP67" i="15" s="1"/>
  <c r="AP89" i="15" s="1"/>
  <c r="AQ45" i="15"/>
  <c r="AQ67" i="15" s="1"/>
  <c r="AQ89" i="15" s="1"/>
  <c r="AR45" i="15"/>
  <c r="AS45" i="15"/>
  <c r="AT45" i="15"/>
  <c r="AT67" i="15" s="1"/>
  <c r="AU45" i="15"/>
  <c r="AU67" i="15" s="1"/>
  <c r="AU89" i="15" s="1"/>
  <c r="AV45" i="15"/>
  <c r="AV67" i="15" s="1"/>
  <c r="AV89" i="15" s="1"/>
  <c r="AW45" i="15"/>
  <c r="AW67" i="15" s="1"/>
  <c r="AX45" i="15"/>
  <c r="AY45" i="15"/>
  <c r="AY67" i="15" s="1"/>
  <c r="AY89" i="15" s="1"/>
  <c r="AZ45" i="15"/>
  <c r="AZ67" i="15" s="1"/>
  <c r="AZ89" i="15" s="1"/>
  <c r="BA45" i="15"/>
  <c r="BA67" i="15" s="1"/>
  <c r="BA89" i="15" s="1"/>
  <c r="BB45" i="15"/>
  <c r="BB67" i="15" s="1"/>
  <c r="BC45" i="15"/>
  <c r="BC67" i="15" s="1"/>
  <c r="BD45" i="15"/>
  <c r="BD67" i="15" s="1"/>
  <c r="BD89" i="15" s="1"/>
  <c r="BE45" i="15"/>
  <c r="BE67" i="15" s="1"/>
  <c r="BF45" i="15"/>
  <c r="BF67" i="15" s="1"/>
  <c r="BF89" i="15" s="1"/>
  <c r="BG45" i="15"/>
  <c r="BG67" i="15" s="1"/>
  <c r="BH45" i="15"/>
  <c r="BH67" i="15" s="1"/>
  <c r="BH89" i="15" s="1"/>
  <c r="BI45" i="15"/>
  <c r="BI67" i="15" s="1"/>
  <c r="BI89" i="15" s="1"/>
  <c r="BJ45" i="15"/>
  <c r="BJ67" i="15" s="1"/>
  <c r="BK45" i="15"/>
  <c r="BK67" i="15" s="1"/>
  <c r="BL45" i="15"/>
  <c r="BL67" i="15" s="1"/>
  <c r="BL89" i="15" s="1"/>
  <c r="BM45" i="15"/>
  <c r="BM67" i="15" s="1"/>
  <c r="BN45" i="15"/>
  <c r="BN67" i="15" s="1"/>
  <c r="BN89" i="15" s="1"/>
  <c r="BO45" i="15"/>
  <c r="BP45" i="15"/>
  <c r="BQ45" i="15"/>
  <c r="BQ67" i="15" s="1"/>
  <c r="BR45" i="15"/>
  <c r="BR67" i="15" s="1"/>
  <c r="BS45" i="15"/>
  <c r="BS67" i="15" s="1"/>
  <c r="BS89" i="15" s="1"/>
  <c r="BT45" i="15"/>
  <c r="BT67" i="15" s="1"/>
  <c r="BT89" i="15" s="1"/>
  <c r="BU45" i="15"/>
  <c r="BU67" i="15" s="1"/>
  <c r="BU89" i="15" s="1"/>
  <c r="BV45" i="15"/>
  <c r="BV67" i="15" s="1"/>
  <c r="BW45" i="15"/>
  <c r="BX45" i="15"/>
  <c r="BY45" i="15"/>
  <c r="BY67" i="15" s="1"/>
  <c r="BY89" i="15" s="1"/>
  <c r="BZ45" i="15"/>
  <c r="BZ67" i="15" s="1"/>
  <c r="BZ89" i="15" s="1"/>
  <c r="CA45" i="15"/>
  <c r="CB45" i="15"/>
  <c r="CC45" i="15"/>
  <c r="CD45" i="15"/>
  <c r="CE45" i="15"/>
  <c r="CF45" i="15"/>
  <c r="CF67" i="15" s="1"/>
  <c r="CF89" i="15" s="1"/>
  <c r="CG45" i="15"/>
  <c r="CG67" i="15" s="1"/>
  <c r="CG89" i="15" s="1"/>
  <c r="CH45" i="15"/>
  <c r="CH67" i="15" s="1"/>
  <c r="CH89" i="15" s="1"/>
  <c r="CI45" i="15"/>
  <c r="CJ45" i="15"/>
  <c r="CJ67" i="15" s="1"/>
  <c r="CJ89" i="15" s="1"/>
  <c r="CK45" i="15"/>
  <c r="CK67" i="15" s="1"/>
  <c r="CK89" i="15" s="1"/>
  <c r="CL45" i="15"/>
  <c r="CM45" i="15"/>
  <c r="CN45" i="15"/>
  <c r="CO45" i="15"/>
  <c r="CP45" i="15"/>
  <c r="CP67" i="15" s="1"/>
  <c r="CP89" i="15" s="1"/>
  <c r="CQ45" i="15"/>
  <c r="CR45" i="15"/>
  <c r="S45" i="15"/>
  <c r="S67" i="15" s="1"/>
  <c r="S89" i="15" s="1"/>
  <c r="N30" i="15"/>
  <c r="F30" i="15"/>
  <c r="L30" i="15"/>
  <c r="G30" i="15"/>
  <c r="O30" i="15"/>
  <c r="M30" i="15"/>
  <c r="P30" i="15"/>
  <c r="R30" i="15"/>
  <c r="DS30" i="15"/>
  <c r="H30" i="15"/>
  <c r="I30" i="15"/>
  <c r="J30" i="15"/>
  <c r="K30" i="15"/>
  <c r="Q30" i="15"/>
  <c r="S30" i="15"/>
  <c r="F102" i="16"/>
  <c r="DT32" i="15"/>
  <c r="M32" i="15"/>
  <c r="N32" i="15"/>
  <c r="K32" i="15"/>
  <c r="S32" i="15"/>
  <c r="Q32" i="15"/>
  <c r="R32" i="15"/>
  <c r="L32" i="15"/>
  <c r="M54" i="15" s="1"/>
  <c r="T32" i="15"/>
  <c r="U32" i="15"/>
  <c r="V32" i="15"/>
  <c r="W32" i="15"/>
  <c r="X32" i="15"/>
  <c r="Y54" i="15" s="1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AS32" i="15"/>
  <c r="AT32" i="15"/>
  <c r="AU54" i="15" s="1"/>
  <c r="AU32" i="15"/>
  <c r="AV32" i="15"/>
  <c r="AW32" i="15"/>
  <c r="AX32" i="15"/>
  <c r="AY32" i="15"/>
  <c r="AZ32" i="15"/>
  <c r="BA32" i="15"/>
  <c r="BB32" i="15"/>
  <c r="BC32" i="15"/>
  <c r="BD32" i="15"/>
  <c r="BE32" i="15"/>
  <c r="BF32" i="15"/>
  <c r="BG32" i="15"/>
  <c r="BH32" i="15"/>
  <c r="BI32" i="15"/>
  <c r="BJ32" i="15"/>
  <c r="BK32" i="15"/>
  <c r="BL54" i="15" s="1"/>
  <c r="BL32" i="15"/>
  <c r="BM32" i="15"/>
  <c r="BN32" i="15"/>
  <c r="BO32" i="15"/>
  <c r="BP54" i="15" s="1"/>
  <c r="BP32" i="15"/>
  <c r="BQ32" i="15"/>
  <c r="BR32" i="15"/>
  <c r="BS32" i="15"/>
  <c r="BT32" i="15"/>
  <c r="BU32" i="15"/>
  <c r="BV32" i="15"/>
  <c r="BW32" i="15"/>
  <c r="BX32" i="15"/>
  <c r="BY32" i="15"/>
  <c r="BZ32" i="15"/>
  <c r="CA32" i="15"/>
  <c r="CB32" i="15"/>
  <c r="CC32" i="15"/>
  <c r="CD32" i="15"/>
  <c r="CE32" i="15"/>
  <c r="CF32" i="15"/>
  <c r="CG32" i="15"/>
  <c r="CH32" i="15"/>
  <c r="CI32" i="15"/>
  <c r="I32" i="15"/>
  <c r="J32" i="15"/>
  <c r="DS44" i="15"/>
  <c r="DS66" i="15" s="1"/>
  <c r="H44" i="15"/>
  <c r="F44" i="15"/>
  <c r="F66" i="15" s="1"/>
  <c r="F88" i="15" s="1"/>
  <c r="N44" i="15"/>
  <c r="N66" i="15" s="1"/>
  <c r="N88" i="15" s="1"/>
  <c r="R44" i="15"/>
  <c r="R66" i="15" s="1"/>
  <c r="I44" i="15"/>
  <c r="I66" i="15" s="1"/>
  <c r="G44" i="15"/>
  <c r="G66" i="15" s="1"/>
  <c r="O44" i="15"/>
  <c r="O66" i="15" s="1"/>
  <c r="O88" i="15" s="1"/>
  <c r="Q44" i="15"/>
  <c r="M44" i="15"/>
  <c r="M66" i="15" s="1"/>
  <c r="M88" i="15" s="1"/>
  <c r="T44" i="15"/>
  <c r="U44" i="15"/>
  <c r="U66" i="15" s="1"/>
  <c r="U88" i="15" s="1"/>
  <c r="V44" i="15"/>
  <c r="W44" i="15"/>
  <c r="W66" i="15" s="1"/>
  <c r="W88" i="15" s="1"/>
  <c r="X44" i="15"/>
  <c r="X66" i="15" s="1"/>
  <c r="X88" i="15" s="1"/>
  <c r="Y44" i="15"/>
  <c r="Y66" i="15" s="1"/>
  <c r="Y88" i="15" s="1"/>
  <c r="Z44" i="15"/>
  <c r="Z66" i="15" s="1"/>
  <c r="Z88" i="15" s="1"/>
  <c r="AA44" i="15"/>
  <c r="AA66" i="15" s="1"/>
  <c r="AA88" i="15" s="1"/>
  <c r="AB44" i="15"/>
  <c r="AB66" i="15" s="1"/>
  <c r="AB88" i="15" s="1"/>
  <c r="AC44" i="15"/>
  <c r="AD44" i="15"/>
  <c r="AD66" i="15" s="1"/>
  <c r="AD88" i="15" s="1"/>
  <c r="AE44" i="15"/>
  <c r="AE66" i="15" s="1"/>
  <c r="AE88" i="15" s="1"/>
  <c r="AF44" i="15"/>
  <c r="AF66" i="15" s="1"/>
  <c r="AF88" i="15" s="1"/>
  <c r="AG44" i="15"/>
  <c r="AH44" i="15"/>
  <c r="AI44" i="15"/>
  <c r="AI66" i="15" s="1"/>
  <c r="AI88" i="15" s="1"/>
  <c r="AJ44" i="15"/>
  <c r="AJ66" i="15" s="1"/>
  <c r="AJ88" i="15" s="1"/>
  <c r="AK44" i="15"/>
  <c r="AL44" i="15"/>
  <c r="AM44" i="15"/>
  <c r="AM66" i="15" s="1"/>
  <c r="AM88" i="15" s="1"/>
  <c r="AN44" i="15"/>
  <c r="AN66" i="15" s="1"/>
  <c r="AN88" i="15" s="1"/>
  <c r="AO44" i="15"/>
  <c r="AP44" i="15"/>
  <c r="AQ44" i="15"/>
  <c r="AQ66" i="15" s="1"/>
  <c r="AR44" i="15"/>
  <c r="AS44" i="15"/>
  <c r="AT44" i="15"/>
  <c r="AT66" i="15" s="1"/>
  <c r="AT88" i="15" s="1"/>
  <c r="AU44" i="15"/>
  <c r="AU66" i="15" s="1"/>
  <c r="AU88" i="15" s="1"/>
  <c r="AV44" i="15"/>
  <c r="AV66" i="15" s="1"/>
  <c r="AV88" i="15" s="1"/>
  <c r="AW44" i="15"/>
  <c r="AX44" i="15"/>
  <c r="AY44" i="15"/>
  <c r="AY66" i="15" s="1"/>
  <c r="AY88" i="15" s="1"/>
  <c r="AZ44" i="15"/>
  <c r="BA44" i="15"/>
  <c r="BB44" i="15"/>
  <c r="BC44" i="15"/>
  <c r="BC66" i="15" s="1"/>
  <c r="BC88" i="15" s="1"/>
  <c r="BD44" i="15"/>
  <c r="BD66" i="15" s="1"/>
  <c r="BD88" i="15" s="1"/>
  <c r="BE44" i="15"/>
  <c r="BF44" i="15"/>
  <c r="BG44" i="15"/>
  <c r="BH44" i="15"/>
  <c r="BH66" i="15" s="1"/>
  <c r="BH88" i="15" s="1"/>
  <c r="BI44" i="15"/>
  <c r="BJ44" i="15"/>
  <c r="BJ66" i="15" s="1"/>
  <c r="BJ88" i="15" s="1"/>
  <c r="BK44" i="15"/>
  <c r="BK66" i="15" s="1"/>
  <c r="BK88" i="15" s="1"/>
  <c r="BL44" i="15"/>
  <c r="BL66" i="15" s="1"/>
  <c r="BL88" i="15" s="1"/>
  <c r="BM44" i="15"/>
  <c r="BN44" i="15"/>
  <c r="BN66" i="15" s="1"/>
  <c r="BN88" i="15" s="1"/>
  <c r="BO44" i="15"/>
  <c r="BO66" i="15" s="1"/>
  <c r="BO88" i="15" s="1"/>
  <c r="BP44" i="15"/>
  <c r="BP66" i="15" s="1"/>
  <c r="BP88" i="15" s="1"/>
  <c r="BQ44" i="15"/>
  <c r="BR44" i="15"/>
  <c r="BS44" i="15"/>
  <c r="BS66" i="15" s="1"/>
  <c r="BS88" i="15" s="1"/>
  <c r="BT44" i="15"/>
  <c r="BT66" i="15" s="1"/>
  <c r="BT88" i="15" s="1"/>
  <c r="BU44" i="15"/>
  <c r="BV44" i="15"/>
  <c r="BV66" i="15" s="1"/>
  <c r="BW44" i="15"/>
  <c r="BW66" i="15" s="1"/>
  <c r="BW88" i="15" s="1"/>
  <c r="BX44" i="15"/>
  <c r="BX66" i="15" s="1"/>
  <c r="BX88" i="15" s="1"/>
  <c r="BY44" i="15"/>
  <c r="BZ44" i="15"/>
  <c r="CA44" i="15"/>
  <c r="CA66" i="15" s="1"/>
  <c r="CA88" i="15" s="1"/>
  <c r="CB44" i="15"/>
  <c r="CB66" i="15" s="1"/>
  <c r="CB88" i="15" s="1"/>
  <c r="CC44" i="15"/>
  <c r="CD44" i="15"/>
  <c r="CD66" i="15" s="1"/>
  <c r="CE44" i="15"/>
  <c r="CE66" i="15" s="1"/>
  <c r="CE88" i="15" s="1"/>
  <c r="CF44" i="15"/>
  <c r="CF66" i="15" s="1"/>
  <c r="CF88" i="15" s="1"/>
  <c r="CG44" i="15"/>
  <c r="P44" i="15"/>
  <c r="J44" i="15"/>
  <c r="J66" i="15" s="1"/>
  <c r="L44" i="15"/>
  <c r="L66" i="15" s="1"/>
  <c r="L88" i="15" s="1"/>
  <c r="S44" i="15"/>
  <c r="S66" i="15" s="1"/>
  <c r="S88" i="15" s="1"/>
  <c r="K44" i="15"/>
  <c r="K66" i="15" s="1"/>
  <c r="K88" i="15" s="1"/>
  <c r="T59" i="15"/>
  <c r="T81" i="15" s="1"/>
  <c r="BD59" i="15"/>
  <c r="BD81" i="15" s="1"/>
  <c r="BN59" i="15"/>
  <c r="BN81" i="15" s="1"/>
  <c r="BO59" i="15"/>
  <c r="BO81" i="15" s="1"/>
  <c r="BP59" i="15"/>
  <c r="BP81" i="15" s="1"/>
  <c r="L39" i="15"/>
  <c r="L61" i="15" s="1"/>
  <c r="L83" i="15" s="1"/>
  <c r="W61" i="15"/>
  <c r="W83" i="15" s="1"/>
  <c r="Y61" i="15"/>
  <c r="Y83" i="15" s="1"/>
  <c r="AA61" i="15"/>
  <c r="AA83" i="15" s="1"/>
  <c r="AE61" i="15"/>
  <c r="AE83" i="15" s="1"/>
  <c r="AF61" i="15"/>
  <c r="AF83" i="15" s="1"/>
  <c r="AG61" i="15"/>
  <c r="AG83" i="15" s="1"/>
  <c r="AI61" i="15"/>
  <c r="AI83" i="15" s="1"/>
  <c r="AJ83" i="15"/>
  <c r="AL61" i="15"/>
  <c r="AL83" i="15" s="1"/>
  <c r="AM61" i="15"/>
  <c r="AM83" i="15" s="1"/>
  <c r="AO61" i="15"/>
  <c r="AO83" i="15" s="1"/>
  <c r="AR61" i="15"/>
  <c r="AR83" i="15" s="1"/>
  <c r="AS61" i="15"/>
  <c r="AS83" i="15" s="1"/>
  <c r="AV61" i="15"/>
  <c r="AV83" i="15" s="1"/>
  <c r="AZ61" i="15"/>
  <c r="AZ83" i="15" s="1"/>
  <c r="BC61" i="15"/>
  <c r="BC83" i="15" s="1"/>
  <c r="BJ61" i="15"/>
  <c r="BJ83" i="15" s="1"/>
  <c r="BZ65" i="15"/>
  <c r="BZ87" i="15" s="1"/>
  <c r="K41" i="15"/>
  <c r="K63" i="15" s="1"/>
  <c r="K85" i="15" s="1"/>
  <c r="I41" i="15"/>
  <c r="I63" i="15" s="1"/>
  <c r="I85" i="15" s="1"/>
  <c r="L41" i="15"/>
  <c r="J41" i="15"/>
  <c r="J63" i="15" s="1"/>
  <c r="J85" i="15" s="1"/>
  <c r="DS41" i="15"/>
  <c r="DS63" i="15" s="1"/>
  <c r="DS85" i="15" s="1"/>
  <c r="G41" i="15"/>
  <c r="G63" i="15" s="1"/>
  <c r="O41" i="15"/>
  <c r="O63" i="15" s="1"/>
  <c r="O85" i="15" s="1"/>
  <c r="Q41" i="15"/>
  <c r="Q63" i="15" s="1"/>
  <c r="F41" i="15"/>
  <c r="F63" i="15" s="1"/>
  <c r="F85" i="15" s="1"/>
  <c r="N41" i="15"/>
  <c r="N63" i="15" s="1"/>
  <c r="N85" i="15" s="1"/>
  <c r="R41" i="15"/>
  <c r="R63" i="15" s="1"/>
  <c r="R85" i="15" s="1"/>
  <c r="M41" i="15"/>
  <c r="M63" i="15" s="1"/>
  <c r="M85" i="15" s="1"/>
  <c r="P41" i="15"/>
  <c r="P63" i="15" s="1"/>
  <c r="P85" i="15" s="1"/>
  <c r="T41" i="15"/>
  <c r="T63" i="15" s="1"/>
  <c r="U41" i="15"/>
  <c r="U63" i="15" s="1"/>
  <c r="U85" i="15" s="1"/>
  <c r="V41" i="15"/>
  <c r="V63" i="15" s="1"/>
  <c r="W41" i="15"/>
  <c r="W63" i="15" s="1"/>
  <c r="W85" i="15" s="1"/>
  <c r="X41" i="15"/>
  <c r="Y41" i="15"/>
  <c r="Y63" i="15" s="1"/>
  <c r="Z41" i="15"/>
  <c r="AA41" i="15"/>
  <c r="AA63" i="15" s="1"/>
  <c r="AA85" i="15" s="1"/>
  <c r="AB41" i="15"/>
  <c r="AB63" i="15" s="1"/>
  <c r="AC41" i="15"/>
  <c r="AC63" i="15" s="1"/>
  <c r="AC85" i="15" s="1"/>
  <c r="AD41" i="15"/>
  <c r="AD63" i="15" s="1"/>
  <c r="AE41" i="15"/>
  <c r="AE63" i="15" s="1"/>
  <c r="AE85" i="15" s="1"/>
  <c r="AF41" i="15"/>
  <c r="AF63" i="15" s="1"/>
  <c r="AG41" i="15"/>
  <c r="AG63" i="15" s="1"/>
  <c r="AH41" i="15"/>
  <c r="AI41" i="15"/>
  <c r="AI63" i="15" s="1"/>
  <c r="AI85" i="15" s="1"/>
  <c r="AJ41" i="15"/>
  <c r="AK41" i="15"/>
  <c r="AK63" i="15" s="1"/>
  <c r="AK85" i="15" s="1"/>
  <c r="AL41" i="15"/>
  <c r="AM41" i="15"/>
  <c r="AN41" i="15"/>
  <c r="AO41" i="15"/>
  <c r="AO63" i="15" s="1"/>
  <c r="AP41" i="15"/>
  <c r="AQ41" i="15"/>
  <c r="AQ63" i="15" s="1"/>
  <c r="AQ85" i="15" s="1"/>
  <c r="AR41" i="15"/>
  <c r="AR63" i="15" s="1"/>
  <c r="AR85" i="15" s="1"/>
  <c r="AS41" i="15"/>
  <c r="AS63" i="15" s="1"/>
  <c r="AT41" i="15"/>
  <c r="AT63" i="15" s="1"/>
  <c r="AT85" i="15" s="1"/>
  <c r="AU41" i="15"/>
  <c r="AU63" i="15" s="1"/>
  <c r="AU85" i="15" s="1"/>
  <c r="AV41" i="15"/>
  <c r="AV63" i="15" s="1"/>
  <c r="AW41" i="15"/>
  <c r="AW63" i="15" s="1"/>
  <c r="AX41" i="15"/>
  <c r="AY41" i="15"/>
  <c r="AY63" i="15" s="1"/>
  <c r="AZ41" i="15"/>
  <c r="AZ63" i="15" s="1"/>
  <c r="AZ85" i="15" s="1"/>
  <c r="BA41" i="15"/>
  <c r="BA63" i="15" s="1"/>
  <c r="BB41" i="15"/>
  <c r="BB63" i="15" s="1"/>
  <c r="BB85" i="15" s="1"/>
  <c r="BC41" i="15"/>
  <c r="BD41" i="15"/>
  <c r="BD63" i="15" s="1"/>
  <c r="BD85" i="15" s="1"/>
  <c r="BE41" i="15"/>
  <c r="BE63" i="15" s="1"/>
  <c r="BF41" i="15"/>
  <c r="BG41" i="15"/>
  <c r="BH41" i="15"/>
  <c r="BH63" i="15" s="1"/>
  <c r="BH85" i="15" s="1"/>
  <c r="BI41" i="15"/>
  <c r="BI63" i="15" s="1"/>
  <c r="BI85" i="15" s="1"/>
  <c r="BJ41" i="15"/>
  <c r="BJ63" i="15" s="1"/>
  <c r="BJ85" i="15" s="1"/>
  <c r="BK41" i="15"/>
  <c r="BL41" i="15"/>
  <c r="BL63" i="15" s="1"/>
  <c r="BL85" i="15" s="1"/>
  <c r="BM41" i="15"/>
  <c r="BM63" i="15" s="1"/>
  <c r="BN41" i="15"/>
  <c r="BO41" i="15"/>
  <c r="BP41" i="15"/>
  <c r="BP63" i="15" s="1"/>
  <c r="BQ41" i="15"/>
  <c r="BQ63" i="15" s="1"/>
  <c r="BQ85" i="15" s="1"/>
  <c r="BR41" i="15"/>
  <c r="BR63" i="15" s="1"/>
  <c r="BR85" i="15" s="1"/>
  <c r="BS41" i="15"/>
  <c r="BS63" i="15" s="1"/>
  <c r="BS85" i="15" s="1"/>
  <c r="BT41" i="15"/>
  <c r="BT63" i="15" s="1"/>
  <c r="BT85" i="15" s="1"/>
  <c r="BU41" i="15"/>
  <c r="BU63" i="15" s="1"/>
  <c r="BV41" i="15"/>
  <c r="BW41" i="15"/>
  <c r="BW63" i="15" s="1"/>
  <c r="BW85" i="15" s="1"/>
  <c r="BX41" i="15"/>
  <c r="BY41" i="15"/>
  <c r="BZ41" i="15"/>
  <c r="BZ63" i="15" s="1"/>
  <c r="BZ85" i="15" s="1"/>
  <c r="CA41" i="15"/>
  <c r="CA63" i="15" s="1"/>
  <c r="CA85" i="15" s="1"/>
  <c r="CB41" i="15"/>
  <c r="CB63" i="15" s="1"/>
  <c r="CB85" i="15" s="1"/>
  <c r="CC41" i="15"/>
  <c r="CC63" i="15" s="1"/>
  <c r="CD41" i="15"/>
  <c r="CE41" i="15"/>
  <c r="CE63" i="15" s="1"/>
  <c r="CE85" i="15" s="1"/>
  <c r="CF41" i="15"/>
  <c r="CG41" i="15"/>
  <c r="CH41" i="15"/>
  <c r="CH63" i="15" s="1"/>
  <c r="CH85" i="15" s="1"/>
  <c r="CI41" i="15"/>
  <c r="CJ41" i="15"/>
  <c r="CK41" i="15"/>
  <c r="CK63" i="15" s="1"/>
  <c r="CK85" i="15" s="1"/>
  <c r="CL41" i="15"/>
  <c r="CM41" i="15"/>
  <c r="CM63" i="15" s="1"/>
  <c r="CM85" i="15" s="1"/>
  <c r="CN41" i="15"/>
  <c r="CO41" i="15"/>
  <c r="CP41" i="15"/>
  <c r="CP63" i="15" s="1"/>
  <c r="CP85" i="15" s="1"/>
  <c r="CQ41" i="15"/>
  <c r="CQ63" i="15" s="1"/>
  <c r="CQ85" i="15" s="1"/>
  <c r="CR41" i="15"/>
  <c r="J34" i="15"/>
  <c r="H34" i="15"/>
  <c r="I56" i="15" s="1"/>
  <c r="K34" i="15"/>
  <c r="I34" i="15"/>
  <c r="J56" i="15" s="1"/>
  <c r="CC122" i="16"/>
  <c r="CC137" i="16" s="1"/>
  <c r="CC121" i="16"/>
  <c r="CD129" i="16" s="1"/>
  <c r="CC120" i="16"/>
  <c r="CD128" i="16" s="1"/>
  <c r="BO67" i="15"/>
  <c r="DS40" i="15"/>
  <c r="DS62" i="15" s="1"/>
  <c r="DS84" i="15" s="1"/>
  <c r="L40" i="15"/>
  <c r="L62" i="15" s="1"/>
  <c r="L84" i="15" s="1"/>
  <c r="N62" i="15"/>
  <c r="N84" i="15" s="1"/>
  <c r="J40" i="15"/>
  <c r="J62" i="15" s="1"/>
  <c r="J84" i="15" s="1"/>
  <c r="R40" i="15"/>
  <c r="R62" i="15" s="1"/>
  <c r="R84" i="15" s="1"/>
  <c r="M40" i="15"/>
  <c r="P40" i="15"/>
  <c r="P62" i="15" s="1"/>
  <c r="P84" i="15" s="1"/>
  <c r="Q40" i="15"/>
  <c r="Q62" i="15" s="1"/>
  <c r="K40" i="15"/>
  <c r="K62" i="15" s="1"/>
  <c r="F38" i="15"/>
  <c r="F60" i="15" s="1"/>
  <c r="F82" i="15" s="1"/>
  <c r="N38" i="15"/>
  <c r="N60" i="15" s="1"/>
  <c r="N82" i="15" s="1"/>
  <c r="L38" i="15"/>
  <c r="L60" i="15" s="1"/>
  <c r="L82" i="15" s="1"/>
  <c r="G38" i="15"/>
  <c r="G60" i="15" s="1"/>
  <c r="O38" i="15"/>
  <c r="M38" i="15"/>
  <c r="M60" i="15" s="1"/>
  <c r="P38" i="15"/>
  <c r="P60" i="15" s="1"/>
  <c r="P82" i="15" s="1"/>
  <c r="Q38" i="15"/>
  <c r="Q60" i="15" s="1"/>
  <c r="Q82" i="15" s="1"/>
  <c r="Y29" i="15"/>
  <c r="Z51" i="15" s="1"/>
  <c r="X29" i="15"/>
  <c r="W29" i="15"/>
  <c r="X51" i="15" s="1"/>
  <c r="V29" i="15"/>
  <c r="W51" i="15" s="1"/>
  <c r="U29" i="15"/>
  <c r="V51" i="15" s="1"/>
  <c r="S34" i="15"/>
  <c r="Q34" i="15"/>
  <c r="N34" i="15"/>
  <c r="F34" i="15"/>
  <c r="F46" i="15"/>
  <c r="F68" i="15" s="1"/>
  <c r="F90" i="15" s="1"/>
  <c r="N46" i="15"/>
  <c r="N68" i="15" s="1"/>
  <c r="N90" i="15" s="1"/>
  <c r="L46" i="15"/>
  <c r="L68" i="15" s="1"/>
  <c r="L90" i="15" s="1"/>
  <c r="G46" i="15"/>
  <c r="G68" i="15" s="1"/>
  <c r="G90" i="15" s="1"/>
  <c r="O46" i="15"/>
  <c r="M46" i="15"/>
  <c r="M68" i="15" s="1"/>
  <c r="P46" i="15"/>
  <c r="P68" i="15" s="1"/>
  <c r="P90" i="15" s="1"/>
  <c r="Q46" i="15"/>
  <c r="Q68" i="15" s="1"/>
  <c r="Q90" i="15" s="1"/>
  <c r="J42" i="15"/>
  <c r="J64" i="15" s="1"/>
  <c r="J86" i="15" s="1"/>
  <c r="H42" i="15"/>
  <c r="H64" i="15" s="1"/>
  <c r="H86" i="15" s="1"/>
  <c r="K42" i="15"/>
  <c r="K64" i="15" s="1"/>
  <c r="K86" i="15" s="1"/>
  <c r="I42" i="15"/>
  <c r="I64" i="15" s="1"/>
  <c r="I86" i="15" s="1"/>
  <c r="L31" i="15"/>
  <c r="M53" i="15" s="1"/>
  <c r="M75" i="15" s="1"/>
  <c r="R34" i="15"/>
  <c r="Q64" i="15"/>
  <c r="Q86" i="15" s="1"/>
  <c r="DU64" i="15"/>
  <c r="DU86" i="15" s="1"/>
  <c r="I35" i="15"/>
  <c r="O34" i="15"/>
  <c r="G34" i="15"/>
  <c r="H56" i="15" s="1"/>
  <c r="T66" i="15"/>
  <c r="T88" i="15" s="1"/>
  <c r="M39" i="15"/>
  <c r="M61" i="15" s="1"/>
  <c r="M83" i="15" s="1"/>
  <c r="H29" i="15"/>
  <c r="H51" i="15" s="1"/>
  <c r="H73" i="15" s="1"/>
  <c r="P29" i="15"/>
  <c r="N29" i="15"/>
  <c r="N51" i="15" s="1"/>
  <c r="Q29" i="15"/>
  <c r="I29" i="15"/>
  <c r="J51" i="15" s="1"/>
  <c r="R29" i="15"/>
  <c r="S29" i="15"/>
  <c r="T51" i="15" s="1"/>
  <c r="T73" i="15" s="1"/>
  <c r="O29" i="15"/>
  <c r="K38" i="15"/>
  <c r="K60" i="15" s="1"/>
  <c r="K82" i="15" s="1"/>
  <c r="J38" i="15"/>
  <c r="J60" i="15" s="1"/>
  <c r="J82" i="15" s="1"/>
  <c r="I38" i="15"/>
  <c r="I43" i="15"/>
  <c r="R43" i="15"/>
  <c r="R65" i="15" s="1"/>
  <c r="R87" i="15" s="1"/>
  <c r="S43" i="15"/>
  <c r="S65" i="15" s="1"/>
  <c r="S87" i="15" s="1"/>
  <c r="DS43" i="15"/>
  <c r="DS65" i="15" s="1"/>
  <c r="DS87" i="15" s="1"/>
  <c r="G43" i="15"/>
  <c r="G65" i="15" s="1"/>
  <c r="G87" i="15" s="1"/>
  <c r="O43" i="15"/>
  <c r="O65" i="15" s="1"/>
  <c r="O87" i="15" s="1"/>
  <c r="Q65" i="15"/>
  <c r="Q87" i="15" s="1"/>
  <c r="J43" i="15"/>
  <c r="J65" i="15" s="1"/>
  <c r="J87" i="15" s="1"/>
  <c r="H43" i="15"/>
  <c r="H65" i="15" s="1"/>
  <c r="K33" i="15"/>
  <c r="L55" i="15" s="1"/>
  <c r="I33" i="15"/>
  <c r="L33" i="15"/>
  <c r="M55" i="15" s="1"/>
  <c r="J33" i="15"/>
  <c r="T43" i="15"/>
  <c r="T68" i="15"/>
  <c r="T90" i="15" s="1"/>
  <c r="O33" i="15"/>
  <c r="P55" i="15" s="1"/>
  <c r="M43" i="15"/>
  <c r="H38" i="15"/>
  <c r="H60" i="15" s="1"/>
  <c r="H82" i="15" s="1"/>
  <c r="G33" i="15"/>
  <c r="G37" i="15"/>
  <c r="O37" i="15"/>
  <c r="O59" i="15" s="1"/>
  <c r="O81" i="15" s="1"/>
  <c r="M37" i="15"/>
  <c r="M59" i="15" s="1"/>
  <c r="P37" i="15"/>
  <c r="Q37" i="15"/>
  <c r="Q59" i="15" s="1"/>
  <c r="Q81" i="15" s="1"/>
  <c r="H37" i="15"/>
  <c r="F37" i="15"/>
  <c r="F59" i="15" s="1"/>
  <c r="F81" i="15" s="1"/>
  <c r="N37" i="15"/>
  <c r="N59" i="15" s="1"/>
  <c r="N81" i="15" s="1"/>
  <c r="K31" i="15"/>
  <c r="H35" i="15"/>
  <c r="I57" i="15" s="1"/>
  <c r="DU60" i="15"/>
  <c r="DU82" i="15" s="1"/>
  <c r="DU56" i="15"/>
  <c r="AM3" i="3"/>
  <c r="Y18" i="7"/>
  <c r="R41" i="7"/>
  <c r="BX37" i="9"/>
  <c r="BX7" i="11" s="1"/>
  <c r="BP8" i="14"/>
  <c r="BP40" i="14" s="1"/>
  <c r="BP27" i="14"/>
  <c r="BP59" i="14" s="1"/>
  <c r="BP91" i="14" s="1"/>
  <c r="BP123" i="14" s="1"/>
  <c r="N39" i="15"/>
  <c r="M31" i="15"/>
  <c r="J35" i="15"/>
  <c r="F39" i="15"/>
  <c r="F61" i="15" s="1"/>
  <c r="F83" i="15" s="1"/>
  <c r="O35" i="15"/>
  <c r="O57" i="15" s="1"/>
  <c r="K39" i="15"/>
  <c r="K61" i="15" s="1"/>
  <c r="K83" i="15" s="1"/>
  <c r="J31" i="15"/>
  <c r="G35" i="15"/>
  <c r="G57" i="15" s="1"/>
  <c r="G79" i="15" s="1"/>
  <c r="DS39" i="15"/>
  <c r="DS61" i="15" s="1"/>
  <c r="DS83" i="15" s="1"/>
  <c r="DS35" i="15"/>
  <c r="DR31" i="15"/>
  <c r="S39" i="15"/>
  <c r="S61" i="15" s="1"/>
  <c r="S83" i="15" s="1"/>
  <c r="R39" i="15"/>
  <c r="R61" i="15" s="1"/>
  <c r="R83" i="15" s="1"/>
  <c r="R35" i="15"/>
  <c r="R57" i="15" s="1"/>
  <c r="R79" i="15" s="1"/>
  <c r="Q31" i="15"/>
  <c r="Q39" i="15"/>
  <c r="Q61" i="15" s="1"/>
  <c r="Q83" i="15" s="1"/>
  <c r="P39" i="15"/>
  <c r="O31" i="15"/>
  <c r="BF14" i="14"/>
  <c r="BF46" i="14" s="1"/>
  <c r="BF22" i="14"/>
  <c r="BF54" i="14" s="1"/>
  <c r="BF86" i="14" s="1"/>
  <c r="BF118" i="14" s="1"/>
  <c r="BF34" i="14"/>
  <c r="BF66" i="14" s="1"/>
  <c r="BF13" i="14"/>
  <c r="BF45" i="14" s="1"/>
  <c r="BF33" i="14"/>
  <c r="BF21" i="14"/>
  <c r="BF53" i="14" s="1"/>
  <c r="AH64" i="7"/>
  <c r="X18" i="7"/>
  <c r="AL3" i="3"/>
  <c r="DH28" i="14"/>
  <c r="DH60" i="14" s="1"/>
  <c r="DH92" i="14" s="1"/>
  <c r="DH124" i="14" s="1"/>
  <c r="AV28" i="14"/>
  <c r="AV60" i="14" s="1"/>
  <c r="DD37" i="9"/>
  <c r="DD7" i="11" s="1"/>
  <c r="AT28" i="14"/>
  <c r="AT60" i="14" s="1"/>
  <c r="AD18" i="7"/>
  <c r="V41" i="7"/>
  <c r="U64" i="7"/>
  <c r="U87" i="7" s="1"/>
  <c r="U110" i="7" s="1"/>
  <c r="U133" i="7" s="1"/>
  <c r="T18" i="7"/>
  <c r="AH3" i="3"/>
  <c r="BD3" i="3"/>
  <c r="AP18" i="7"/>
  <c r="AP41" i="7" s="1"/>
  <c r="AC18" i="7"/>
  <c r="AQ3" i="3"/>
  <c r="L64" i="7"/>
  <c r="CH37" i="9"/>
  <c r="CH7" i="11" s="1"/>
  <c r="S64" i="7"/>
  <c r="Q41" i="7"/>
  <c r="O87" i="7"/>
  <c r="AV37" i="9"/>
  <c r="AV7" i="11" s="1"/>
  <c r="AW18" i="14" s="1"/>
  <c r="BC37" i="9"/>
  <c r="BC7" i="11" s="1"/>
  <c r="BD18" i="14" s="1"/>
  <c r="BD50" i="14" s="1"/>
  <c r="BD82" i="14" s="1"/>
  <c r="BD114" i="14" s="1"/>
  <c r="DR13" i="14"/>
  <c r="DR45" i="14" s="1"/>
  <c r="AS39" i="16"/>
  <c r="AT47" i="16" s="1"/>
  <c r="AS40" i="16"/>
  <c r="AT48" i="16" s="1"/>
  <c r="AS41" i="16"/>
  <c r="AS56" i="16" s="1"/>
  <c r="P64" i="7"/>
  <c r="M87" i="7"/>
  <c r="AY37" i="9"/>
  <c r="AY7" i="11" s="1"/>
  <c r="AZ18" i="14" s="1"/>
  <c r="AZ50" i="14" s="1"/>
  <c r="AQ37" i="9"/>
  <c r="AQ7" i="11" s="1"/>
  <c r="BQ30" i="14"/>
  <c r="BQ17" i="14"/>
  <c r="BQ49" i="14" s="1"/>
  <c r="BQ33" i="14"/>
  <c r="BQ65" i="14" s="1"/>
  <c r="CY37" i="9"/>
  <c r="CY7" i="11" s="1"/>
  <c r="Z41" i="7"/>
  <c r="H42" i="7"/>
  <c r="H43" i="7" s="1"/>
  <c r="H63" i="7"/>
  <c r="H86" i="7" s="1"/>
  <c r="H109" i="7" s="1"/>
  <c r="H132" i="7" s="1"/>
  <c r="AZ37" i="9"/>
  <c r="AZ7" i="11" s="1"/>
  <c r="BA28" i="14" s="1"/>
  <c r="BA60" i="14" s="1"/>
  <c r="AR37" i="9"/>
  <c r="AR7" i="11" s="1"/>
  <c r="BM37" i="9"/>
  <c r="BM7" i="11" s="1"/>
  <c r="BD37" i="9"/>
  <c r="BD7" i="11" s="1"/>
  <c r="DH20" i="14"/>
  <c r="DI20" i="14"/>
  <c r="DK20" i="14"/>
  <c r="DK52" i="14" s="1"/>
  <c r="DK84" i="14" s="1"/>
  <c r="DK116" i="14" s="1"/>
  <c r="BF20" i="14"/>
  <c r="AV20" i="14"/>
  <c r="AA41" i="7"/>
  <c r="H45" i="7"/>
  <c r="H47" i="7" s="1"/>
  <c r="CL9" i="14"/>
  <c r="CL41" i="14" s="1"/>
  <c r="N87" i="7"/>
  <c r="N110" i="7" s="1"/>
  <c r="N133" i="7" s="1"/>
  <c r="I64" i="7"/>
  <c r="BK37" i="9"/>
  <c r="BK7" i="11" s="1"/>
  <c r="CF37" i="9"/>
  <c r="CF7" i="11" s="1"/>
  <c r="CG15" i="14" s="1"/>
  <c r="BA37" i="9"/>
  <c r="BA7" i="11" s="1"/>
  <c r="AV6" i="14"/>
  <c r="AV38" i="14" s="1"/>
  <c r="AV8" i="14"/>
  <c r="AV10" i="14"/>
  <c r="AV12" i="14"/>
  <c r="AV14" i="14"/>
  <c r="AV46" i="14" s="1"/>
  <c r="AV78" i="14" s="1"/>
  <c r="AV110" i="14" s="1"/>
  <c r="AV16" i="14"/>
  <c r="AV48" i="14" s="1"/>
  <c r="AV80" i="14" s="1"/>
  <c r="AV112" i="14" s="1"/>
  <c r="AV18" i="14"/>
  <c r="AV50" i="14" s="1"/>
  <c r="AV22" i="14"/>
  <c r="AV24" i="14"/>
  <c r="AV26" i="14"/>
  <c r="AV30" i="14"/>
  <c r="AV32" i="14"/>
  <c r="AV34" i="14"/>
  <c r="AV13" i="14"/>
  <c r="AV29" i="14"/>
  <c r="AV15" i="14"/>
  <c r="AV31" i="14"/>
  <c r="AV17" i="14"/>
  <c r="AV49" i="14" s="1"/>
  <c r="AV33" i="14"/>
  <c r="AV19" i="14"/>
  <c r="AV35" i="14"/>
  <c r="AV21" i="14"/>
  <c r="AV53" i="14" s="1"/>
  <c r="AV7" i="14"/>
  <c r="AV23" i="14"/>
  <c r="AV55" i="14" s="1"/>
  <c r="AT7" i="14"/>
  <c r="AT39" i="14" s="1"/>
  <c r="AT9" i="14"/>
  <c r="AT11" i="14"/>
  <c r="AT13" i="14"/>
  <c r="AT45" i="14" s="1"/>
  <c r="AT15" i="14"/>
  <c r="AT17" i="14"/>
  <c r="AT49" i="14" s="1"/>
  <c r="AT19" i="14"/>
  <c r="AT51" i="14" s="1"/>
  <c r="AT83" i="14" s="1"/>
  <c r="AT115" i="14" s="1"/>
  <c r="AT21" i="14"/>
  <c r="AT23" i="14"/>
  <c r="AT55" i="14" s="1"/>
  <c r="AT87" i="14" s="1"/>
  <c r="AT119" i="14" s="1"/>
  <c r="AT25" i="14"/>
  <c r="AT27" i="14"/>
  <c r="AT29" i="14"/>
  <c r="AT61" i="14" s="1"/>
  <c r="AT31" i="14"/>
  <c r="AT33" i="14"/>
  <c r="AT65" i="14" s="1"/>
  <c r="AT35" i="14"/>
  <c r="AT67" i="14" s="1"/>
  <c r="AT22" i="14"/>
  <c r="AT8" i="14"/>
  <c r="AT40" i="14" s="1"/>
  <c r="AT72" i="14" s="1"/>
  <c r="AT24" i="14"/>
  <c r="AT56" i="14" s="1"/>
  <c r="AT10" i="14"/>
  <c r="AT42" i="14" s="1"/>
  <c r="AT26" i="14"/>
  <c r="AT58" i="14" s="1"/>
  <c r="AT6" i="14"/>
  <c r="AT12" i="14"/>
  <c r="AT14" i="14"/>
  <c r="AT46" i="14" s="1"/>
  <c r="AT30" i="14"/>
  <c r="AT16" i="14"/>
  <c r="AT48" i="14" s="1"/>
  <c r="AT32" i="14"/>
  <c r="BL37" i="9"/>
  <c r="BL7" i="11" s="1"/>
  <c r="BG37" i="9"/>
  <c r="BG7" i="11" s="1"/>
  <c r="BB37" i="9"/>
  <c r="BB7" i="11" s="1"/>
  <c r="BR37" i="9"/>
  <c r="BR7" i="11" s="1"/>
  <c r="CD37" i="9"/>
  <c r="CD7" i="11" s="1"/>
  <c r="CE12" i="14" s="1"/>
  <c r="CX37" i="9"/>
  <c r="CX7" i="11" s="1"/>
  <c r="CY12" i="14" s="1"/>
  <c r="CS37" i="9"/>
  <c r="CS7" i="11" s="1"/>
  <c r="CT20" i="14" s="1"/>
  <c r="Y120" i="16"/>
  <c r="Z128" i="16" s="1"/>
  <c r="Y122" i="16"/>
  <c r="Y137" i="16" s="1"/>
  <c r="Y121" i="16"/>
  <c r="V40" i="16"/>
  <c r="V39" i="16"/>
  <c r="W47" i="16" s="1"/>
  <c r="V41" i="16"/>
  <c r="R67" i="16"/>
  <c r="R82" i="16" s="1"/>
  <c r="R40" i="16"/>
  <c r="R148" i="16"/>
  <c r="S156" i="16" s="1"/>
  <c r="R66" i="16"/>
  <c r="S74" i="16" s="1"/>
  <c r="R68" i="16"/>
  <c r="R83" i="16" s="1"/>
  <c r="AW37" i="9"/>
  <c r="AW7" i="11" s="1"/>
  <c r="AT37" i="9"/>
  <c r="AT7" i="11" s="1"/>
  <c r="DH6" i="14"/>
  <c r="DH8" i="14"/>
  <c r="DH10" i="14"/>
  <c r="DH42" i="14" s="1"/>
  <c r="DH74" i="14" s="1"/>
  <c r="DH106" i="14" s="1"/>
  <c r="DH14" i="14"/>
  <c r="DH46" i="14" s="1"/>
  <c r="DH16" i="14"/>
  <c r="DH48" i="14" s="1"/>
  <c r="DH80" i="14" s="1"/>
  <c r="DH112" i="14" s="1"/>
  <c r="DH18" i="14"/>
  <c r="DH50" i="14" s="1"/>
  <c r="DH22" i="14"/>
  <c r="DH24" i="14"/>
  <c r="DH26" i="14"/>
  <c r="DH30" i="14"/>
  <c r="DH32" i="14"/>
  <c r="DH64" i="14" s="1"/>
  <c r="DH34" i="14"/>
  <c r="DH9" i="14"/>
  <c r="DH11" i="14"/>
  <c r="DH43" i="14" s="1"/>
  <c r="DH75" i="14" s="1"/>
  <c r="DH107" i="14" s="1"/>
  <c r="DH13" i="14"/>
  <c r="DH45" i="14" s="1"/>
  <c r="DH15" i="14"/>
  <c r="DH17" i="14"/>
  <c r="DH19" i="14"/>
  <c r="DH21" i="14"/>
  <c r="DH53" i="14" s="1"/>
  <c r="DH85" i="14" s="1"/>
  <c r="DH117" i="14" s="1"/>
  <c r="DH23" i="14"/>
  <c r="DH55" i="14" s="1"/>
  <c r="DH25" i="14"/>
  <c r="DH57" i="14" s="1"/>
  <c r="DH27" i="14"/>
  <c r="DH59" i="14" s="1"/>
  <c r="DH29" i="14"/>
  <c r="DH61" i="14" s="1"/>
  <c r="DH31" i="14"/>
  <c r="DH63" i="14" s="1"/>
  <c r="DH33" i="14"/>
  <c r="DH35" i="14"/>
  <c r="V148" i="16"/>
  <c r="V147" i="16"/>
  <c r="V149" i="16"/>
  <c r="V164" i="16" s="1"/>
  <c r="BH37" i="9"/>
  <c r="BH7" i="11" s="1"/>
  <c r="BI28" i="14" s="1"/>
  <c r="BI60" i="14" s="1"/>
  <c r="BT37" i="9"/>
  <c r="BT7" i="11" s="1"/>
  <c r="BS37" i="9"/>
  <c r="BS7" i="11" s="1"/>
  <c r="CB37" i="9"/>
  <c r="CB7" i="11" s="1"/>
  <c r="CV37" i="9"/>
  <c r="CV7" i="11" s="1"/>
  <c r="CW12" i="14" s="1"/>
  <c r="CU33" i="14"/>
  <c r="CU26" i="14"/>
  <c r="CU58" i="14" s="1"/>
  <c r="CU90" i="14" s="1"/>
  <c r="CU122" i="14" s="1"/>
  <c r="CN37" i="9"/>
  <c r="CN7" i="11" s="1"/>
  <c r="DI10" i="14"/>
  <c r="DI42" i="14" s="1"/>
  <c r="DI74" i="14" s="1"/>
  <c r="DI106" i="14" s="1"/>
  <c r="DI14" i="14"/>
  <c r="DI46" i="14" s="1"/>
  <c r="DI18" i="14"/>
  <c r="DI50" i="14" s="1"/>
  <c r="DI82" i="14" s="1"/>
  <c r="DI114" i="14" s="1"/>
  <c r="DI22" i="14"/>
  <c r="DI26" i="14"/>
  <c r="DI32" i="14"/>
  <c r="DI64" i="14" s="1"/>
  <c r="DI34" i="14"/>
  <c r="DI66" i="14" s="1"/>
  <c r="DI15" i="14"/>
  <c r="DI23" i="14"/>
  <c r="DI33" i="14"/>
  <c r="DI35" i="14"/>
  <c r="DI13" i="14"/>
  <c r="DI45" i="14" s="1"/>
  <c r="DI29" i="14"/>
  <c r="DI11" i="14"/>
  <c r="DI27" i="14"/>
  <c r="DI59" i="14" s="1"/>
  <c r="DI91" i="14" s="1"/>
  <c r="DI123" i="14" s="1"/>
  <c r="AD148" i="16"/>
  <c r="AE156" i="16" s="1"/>
  <c r="AD147" i="16"/>
  <c r="AE155" i="16" s="1"/>
  <c r="AD149" i="16"/>
  <c r="AD164" i="16" s="1"/>
  <c r="J64" i="7"/>
  <c r="J87" i="7" s="1"/>
  <c r="J110" i="7" s="1"/>
  <c r="J133" i="7" s="1"/>
  <c r="BY37" i="9"/>
  <c r="BY7" i="11" s="1"/>
  <c r="CU22" i="14"/>
  <c r="CO37" i="9"/>
  <c r="CO7" i="11" s="1"/>
  <c r="AA120" i="16"/>
  <c r="AA135" i="16" s="1"/>
  <c r="AA122" i="16"/>
  <c r="AA137" i="16" s="1"/>
  <c r="AA121" i="16"/>
  <c r="AB129" i="16" s="1"/>
  <c r="AM147" i="16"/>
  <c r="AN155" i="16" s="1"/>
  <c r="AM148" i="16"/>
  <c r="AN156" i="16" s="1"/>
  <c r="AM149" i="16"/>
  <c r="AM164" i="16" s="1"/>
  <c r="AM172" i="16"/>
  <c r="AM12" i="16"/>
  <c r="AM13" i="16"/>
  <c r="AN21" i="16" s="1"/>
  <c r="AM14" i="16"/>
  <c r="AX37" i="9"/>
  <c r="AX7" i="11" s="1"/>
  <c r="AY14" i="14" s="1"/>
  <c r="BJ37" i="9"/>
  <c r="BJ7" i="11" s="1"/>
  <c r="BI37" i="9"/>
  <c r="BI7" i="11" s="1"/>
  <c r="BV37" i="9"/>
  <c r="BV7" i="11" s="1"/>
  <c r="BQ37" i="9"/>
  <c r="BQ7" i="11" s="1"/>
  <c r="DK11" i="14"/>
  <c r="DK43" i="14" s="1"/>
  <c r="DK27" i="14"/>
  <c r="DK14" i="14"/>
  <c r="DA37" i="9"/>
  <c r="DA7" i="11" s="1"/>
  <c r="H19" i="7"/>
  <c r="H20" i="7" s="1"/>
  <c r="H22" i="7"/>
  <c r="H24" i="7" s="1"/>
  <c r="CJ37" i="9"/>
  <c r="CJ7" i="11" s="1"/>
  <c r="CK16" i="14" s="1"/>
  <c r="CC37" i="9"/>
  <c r="CC7" i="11" s="1"/>
  <c r="CW37" i="9"/>
  <c r="CW7" i="11" s="1"/>
  <c r="CX30" i="14" s="1"/>
  <c r="CX62" i="14" s="1"/>
  <c r="CX94" i="14" s="1"/>
  <c r="CG37" i="9"/>
  <c r="CG7" i="11" s="1"/>
  <c r="CR37" i="9"/>
  <c r="CR7" i="11" s="1"/>
  <c r="CS28" i="14" s="1"/>
  <c r="CS60" i="14" s="1"/>
  <c r="DB37" i="9"/>
  <c r="DB7" i="11" s="1"/>
  <c r="CA37" i="9"/>
  <c r="CA7" i="11" s="1"/>
  <c r="CU37" i="9"/>
  <c r="CU7" i="11" s="1"/>
  <c r="CV16" i="14" s="1"/>
  <c r="CV48" i="14" s="1"/>
  <c r="CV80" i="14" s="1"/>
  <c r="CV112" i="14" s="1"/>
  <c r="CP37" i="9"/>
  <c r="CP7" i="11" s="1"/>
  <c r="DO37" i="9"/>
  <c r="DO7" i="11" s="1"/>
  <c r="DP32" i="14" s="1"/>
  <c r="AA95" i="16"/>
  <c r="AA110" i="16" s="1"/>
  <c r="AA93" i="16"/>
  <c r="AA94" i="16"/>
  <c r="AB102" i="16" s="1"/>
  <c r="T67" i="16"/>
  <c r="T66" i="16"/>
  <c r="U74" i="16" s="1"/>
  <c r="T68" i="16"/>
  <c r="T83" i="16" s="1"/>
  <c r="AY40" i="16"/>
  <c r="AZ48" i="16" s="1"/>
  <c r="AX121" i="16"/>
  <c r="AY129" i="16" s="1"/>
  <c r="AO148" i="16"/>
  <c r="AP156" i="16" s="1"/>
  <c r="AO147" i="16"/>
  <c r="AP155" i="16" s="1"/>
  <c r="AO149" i="16"/>
  <c r="AO164" i="16" s="1"/>
  <c r="CM37" i="9"/>
  <c r="CM7" i="11" s="1"/>
  <c r="DE37" i="9"/>
  <c r="DE7" i="11" s="1"/>
  <c r="DH12" i="14"/>
  <c r="DI12" i="14"/>
  <c r="DP37" i="9"/>
  <c r="DP7" i="11" s="1"/>
  <c r="DL37" i="9"/>
  <c r="DL7" i="11" s="1"/>
  <c r="DM21" i="14" s="1"/>
  <c r="X148" i="16"/>
  <c r="Y156" i="16" s="1"/>
  <c r="X147" i="16"/>
  <c r="X149" i="16"/>
  <c r="X164" i="16" s="1"/>
  <c r="T41" i="16"/>
  <c r="Y34" i="19"/>
  <c r="Y44" i="11" s="1"/>
  <c r="AY148" i="16"/>
  <c r="AZ156" i="16" s="1"/>
  <c r="AY147" i="16"/>
  <c r="AZ155" i="16" s="1"/>
  <c r="AX94" i="16"/>
  <c r="AY102" i="16" s="1"/>
  <c r="AX93" i="16"/>
  <c r="AY101" i="16" s="1"/>
  <c r="AX95" i="16"/>
  <c r="AX110" i="16" s="1"/>
  <c r="CE37" i="9"/>
  <c r="CE7" i="11" s="1"/>
  <c r="DF37" i="9"/>
  <c r="DF7" i="11" s="1"/>
  <c r="DC37" i="9"/>
  <c r="DC7" i="11" s="1"/>
  <c r="CZ37" i="9"/>
  <c r="CZ7" i="11" s="1"/>
  <c r="DA20" i="14" s="1"/>
  <c r="DA52" i="14" s="1"/>
  <c r="DU37" i="9"/>
  <c r="DU7" i="11" s="1"/>
  <c r="AY149" i="16"/>
  <c r="CL37" i="9"/>
  <c r="CL7" i="11" s="1"/>
  <c r="CQ37" i="9"/>
  <c r="CQ7" i="11" s="1"/>
  <c r="Y14" i="16"/>
  <c r="Y29" i="16" s="1"/>
  <c r="Y13" i="16"/>
  <c r="Y12" i="16"/>
  <c r="AL121" i="16"/>
  <c r="AL122" i="16"/>
  <c r="AL137" i="16" s="1"/>
  <c r="AL120" i="16"/>
  <c r="AM128" i="16" s="1"/>
  <c r="W120" i="16"/>
  <c r="X128" i="16" s="1"/>
  <c r="X135" i="16" s="1"/>
  <c r="W122" i="16"/>
  <c r="W137" i="16" s="1"/>
  <c r="T148" i="16"/>
  <c r="U156" i="16" s="1"/>
  <c r="U163" i="16" s="1"/>
  <c r="T147" i="16"/>
  <c r="U155" i="16" s="1"/>
  <c r="T149" i="16"/>
  <c r="T164" i="16" s="1"/>
  <c r="AN67" i="16"/>
  <c r="AN66" i="16"/>
  <c r="AO74" i="16" s="1"/>
  <c r="AK66" i="16"/>
  <c r="AL74" i="16" s="1"/>
  <c r="AK67" i="16"/>
  <c r="AL75" i="16" s="1"/>
  <c r="AK68" i="16"/>
  <c r="AK83" i="16" s="1"/>
  <c r="AH67" i="16"/>
  <c r="AI75" i="16" s="1"/>
  <c r="AH68" i="16"/>
  <c r="AH83" i="16" s="1"/>
  <c r="AH66" i="16"/>
  <c r="AI74" i="16" s="1"/>
  <c r="AJ29" i="19"/>
  <c r="AW67" i="16"/>
  <c r="AX75" i="16" s="1"/>
  <c r="DV37" i="9"/>
  <c r="DV7" i="11" s="1"/>
  <c r="DW16" i="14" s="1"/>
  <c r="DW48" i="14" s="1"/>
  <c r="DW80" i="14" s="1"/>
  <c r="DW112" i="14" s="1"/>
  <c r="U120" i="16"/>
  <c r="V128" i="16" s="1"/>
  <c r="V135" i="16" s="1"/>
  <c r="U122" i="16"/>
  <c r="U137" i="16" s="1"/>
  <c r="R147" i="16"/>
  <c r="S155" i="16" s="1"/>
  <c r="S162" i="16" s="1"/>
  <c r="R149" i="16"/>
  <c r="R164" i="16" s="1"/>
  <c r="S34" i="19"/>
  <c r="S44" i="11" s="1"/>
  <c r="AN39" i="16"/>
  <c r="AO47" i="16" s="1"/>
  <c r="AN41" i="16"/>
  <c r="AN56" i="16" s="1"/>
  <c r="AM121" i="16"/>
  <c r="AM122" i="16"/>
  <c r="AM137" i="16" s="1"/>
  <c r="AM120" i="16"/>
  <c r="AN128" i="16" s="1"/>
  <c r="AN135" i="16" s="1"/>
  <c r="AK40" i="16"/>
  <c r="AL48" i="16" s="1"/>
  <c r="AK41" i="16"/>
  <c r="AK56" i="16" s="1"/>
  <c r="AJ120" i="16"/>
  <c r="AJ122" i="16"/>
  <c r="AJ137" i="16" s="1"/>
  <c r="AJ121" i="16"/>
  <c r="AZ147" i="16"/>
  <c r="BA155" i="16" s="1"/>
  <c r="AZ149" i="16"/>
  <c r="AZ164" i="16" s="1"/>
  <c r="AZ148" i="16"/>
  <c r="BA156" i="16" s="1"/>
  <c r="BR40" i="16"/>
  <c r="BS48" i="16" s="1"/>
  <c r="BR39" i="16"/>
  <c r="BS47" i="16" s="1"/>
  <c r="BR41" i="16"/>
  <c r="BR56" i="16" s="1"/>
  <c r="DH7" i="14"/>
  <c r="DM37" i="9"/>
  <c r="DM7" i="11" s="1"/>
  <c r="AB67" i="16"/>
  <c r="AB66" i="16"/>
  <c r="AC74" i="16" s="1"/>
  <c r="AB68" i="16"/>
  <c r="AB83" i="16" s="1"/>
  <c r="Y94" i="16"/>
  <c r="W121" i="16"/>
  <c r="X129" i="16" s="1"/>
  <c r="S120" i="16"/>
  <c r="T128" i="16" s="1"/>
  <c r="S122" i="16"/>
  <c r="S137" i="16" s="1"/>
  <c r="W29" i="19"/>
  <c r="AN13" i="16"/>
  <c r="AO21" i="16" s="1"/>
  <c r="AN14" i="16"/>
  <c r="AK39" i="16"/>
  <c r="AJ94" i="16"/>
  <c r="AJ93" i="16"/>
  <c r="AF39" i="16"/>
  <c r="AF41" i="16"/>
  <c r="AF56" i="16" s="1"/>
  <c r="AF40" i="16"/>
  <c r="AG48" i="16" s="1"/>
  <c r="AP34" i="19"/>
  <c r="AP44" i="11" s="1"/>
  <c r="AQ148" i="16"/>
  <c r="AR156" i="16" s="1"/>
  <c r="AR163" i="16" s="1"/>
  <c r="AQ147" i="16"/>
  <c r="AR155" i="16" s="1"/>
  <c r="AQ149" i="16"/>
  <c r="AQ164" i="16" s="1"/>
  <c r="Z67" i="16"/>
  <c r="Z66" i="16"/>
  <c r="AA74" i="16" s="1"/>
  <c r="Z68" i="16"/>
  <c r="Z83" i="16" s="1"/>
  <c r="Y93" i="16"/>
  <c r="W94" i="16"/>
  <c r="X102" i="16" s="1"/>
  <c r="U121" i="16"/>
  <c r="V129" i="16" s="1"/>
  <c r="Q120" i="16"/>
  <c r="Q135" i="16" s="1"/>
  <c r="Q122" i="16"/>
  <c r="Q137" i="16" s="1"/>
  <c r="AC34" i="19"/>
  <c r="AC44" i="11" s="1"/>
  <c r="AF66" i="16"/>
  <c r="AF81" i="16" s="1"/>
  <c r="AE121" i="16"/>
  <c r="AE122" i="16"/>
  <c r="AE137" i="16" s="1"/>
  <c r="AB148" i="16"/>
  <c r="AC156" i="16" s="1"/>
  <c r="AB147" i="16"/>
  <c r="AB149" i="16"/>
  <c r="AB164" i="16" s="1"/>
  <c r="X67" i="16"/>
  <c r="Y75" i="16" s="1"/>
  <c r="X66" i="16"/>
  <c r="Y74" i="16" s="1"/>
  <c r="X68" i="16"/>
  <c r="X83" i="16" s="1"/>
  <c r="W93" i="16"/>
  <c r="X101" i="16" s="1"/>
  <c r="AE93" i="16"/>
  <c r="AF101" i="16" s="1"/>
  <c r="AF108" i="16" s="1"/>
  <c r="AS148" i="16"/>
  <c r="AT156" i="16" s="1"/>
  <c r="AS149" i="16"/>
  <c r="AS164" i="16" s="1"/>
  <c r="AS147" i="16"/>
  <c r="AT155" i="16" s="1"/>
  <c r="BA120" i="16"/>
  <c r="BB128" i="16" s="1"/>
  <c r="BA122" i="16"/>
  <c r="BA137" i="16" s="1"/>
  <c r="BA121" i="16"/>
  <c r="DI37" i="9"/>
  <c r="DI7" i="11" s="1"/>
  <c r="DJ25" i="14" s="1"/>
  <c r="DJ57" i="14" s="1"/>
  <c r="DJ89" i="14" s="1"/>
  <c r="DJ121" i="14" s="1"/>
  <c r="DS37" i="9"/>
  <c r="DS7" i="11" s="1"/>
  <c r="DN37" i="9"/>
  <c r="DN7" i="11" s="1"/>
  <c r="DO27" i="14" s="1"/>
  <c r="DO59" i="14" s="1"/>
  <c r="DO91" i="14" s="1"/>
  <c r="DO123" i="14" s="1"/>
  <c r="AA14" i="16"/>
  <c r="AA29" i="16" s="1"/>
  <c r="AA13" i="16"/>
  <c r="AB21" i="16" s="1"/>
  <c r="AA12" i="16"/>
  <c r="AB20" i="16" s="1"/>
  <c r="X40" i="16"/>
  <c r="X39" i="16"/>
  <c r="Y47" i="16" s="1"/>
  <c r="X41" i="16"/>
  <c r="X56" i="16" s="1"/>
  <c r="V67" i="16"/>
  <c r="V82" i="16" s="1"/>
  <c r="V66" i="16"/>
  <c r="V68" i="16"/>
  <c r="V83" i="16" s="1"/>
  <c r="U93" i="16"/>
  <c r="V101" i="16" s="1"/>
  <c r="S94" i="16"/>
  <c r="T102" i="16" s="1"/>
  <c r="Q121" i="16"/>
  <c r="X30" i="19"/>
  <c r="AI147" i="16"/>
  <c r="AJ155" i="16" s="1"/>
  <c r="AI149" i="16"/>
  <c r="AI164" i="16" s="1"/>
  <c r="AI12" i="16"/>
  <c r="AJ20" i="16" s="1"/>
  <c r="AI13" i="16"/>
  <c r="BF40" i="16"/>
  <c r="BF39" i="16"/>
  <c r="BF41" i="16"/>
  <c r="BF56" i="16" s="1"/>
  <c r="BA95" i="16"/>
  <c r="BA110" i="16" s="1"/>
  <c r="BA93" i="16"/>
  <c r="BB101" i="16" s="1"/>
  <c r="BA94" i="16"/>
  <c r="BB102" i="16" s="1"/>
  <c r="AA149" i="16"/>
  <c r="AA164" i="16" s="1"/>
  <c r="Y149" i="16"/>
  <c r="W149" i="16"/>
  <c r="W164" i="16" s="1"/>
  <c r="U149" i="16"/>
  <c r="U164" i="16" s="1"/>
  <c r="S149" i="16"/>
  <c r="Q149" i="16"/>
  <c r="Q164" i="16" s="1"/>
  <c r="U39" i="16"/>
  <c r="V47" i="16" s="1"/>
  <c r="S39" i="16"/>
  <c r="T47" i="16" s="1"/>
  <c r="AL149" i="16"/>
  <c r="AL164" i="16" s="1"/>
  <c r="AH149" i="16"/>
  <c r="AH164" i="16" s="1"/>
  <c r="AC95" i="16"/>
  <c r="AC110" i="16" s="1"/>
  <c r="AJ147" i="16"/>
  <c r="AI67" i="16"/>
  <c r="AJ75" i="16" s="1"/>
  <c r="BF148" i="16"/>
  <c r="BF163" i="16" s="1"/>
  <c r="BF147" i="16"/>
  <c r="BG155" i="16" s="1"/>
  <c r="BF149" i="16"/>
  <c r="BF164" i="16" s="1"/>
  <c r="U40" i="16"/>
  <c r="V48" i="16" s="1"/>
  <c r="S40" i="16"/>
  <c r="AE41" i="16"/>
  <c r="AE56" i="16" s="1"/>
  <c r="AK34" i="19"/>
  <c r="AK44" i="11" s="1"/>
  <c r="BM121" i="16"/>
  <c r="BN129" i="16" s="1"/>
  <c r="BM120" i="16"/>
  <c r="BN128" i="16" s="1"/>
  <c r="BM122" i="16"/>
  <c r="BM137" i="16" s="1"/>
  <c r="AB95" i="16"/>
  <c r="Z95" i="16"/>
  <c r="Z110" i="16" s="1"/>
  <c r="V95" i="16"/>
  <c r="V110" i="16" s="1"/>
  <c r="T95" i="16"/>
  <c r="T110" i="16" s="1"/>
  <c r="R95" i="16"/>
  <c r="R110" i="16" s="1"/>
  <c r="AK14" i="16"/>
  <c r="AK29" i="16" s="1"/>
  <c r="AH95" i="16"/>
  <c r="AH110" i="16" s="1"/>
  <c r="AE149" i="16"/>
  <c r="AE164" i="16" s="1"/>
  <c r="AJ66" i="16"/>
  <c r="AK74" i="16" s="1"/>
  <c r="AE148" i="16"/>
  <c r="AF156" i="16" s="1"/>
  <c r="AE29" i="19"/>
  <c r="AE34" i="19" s="1"/>
  <c r="AE44" i="11" s="1"/>
  <c r="AO27" i="19"/>
  <c r="AW40" i="16"/>
  <c r="AR93" i="16"/>
  <c r="AR95" i="16"/>
  <c r="AR94" i="16"/>
  <c r="AS102" i="16" s="1"/>
  <c r="BG14" i="16"/>
  <c r="BG13" i="16"/>
  <c r="BG12" i="16"/>
  <c r="BH20" i="16" s="1"/>
  <c r="BB148" i="16"/>
  <c r="BC156" i="16" s="1"/>
  <c r="BB147" i="16"/>
  <c r="BC155" i="16" s="1"/>
  <c r="BB149" i="16"/>
  <c r="BB164" i="16" s="1"/>
  <c r="BQ93" i="16"/>
  <c r="BR101" i="16" s="1"/>
  <c r="BQ95" i="16"/>
  <c r="BQ110" i="16" s="1"/>
  <c r="BQ94" i="16"/>
  <c r="BP67" i="16"/>
  <c r="BQ75" i="16" s="1"/>
  <c r="BQ82" i="16" s="1"/>
  <c r="BP66" i="16"/>
  <c r="BP81" i="16" s="1"/>
  <c r="BP68" i="16"/>
  <c r="BP83" i="16" s="1"/>
  <c r="AM39" i="16"/>
  <c r="AN47" i="16" s="1"/>
  <c r="AJ39" i="16"/>
  <c r="AJ41" i="16"/>
  <c r="AJ56" i="16" s="1"/>
  <c r="AU148" i="16"/>
  <c r="AV156" i="16" s="1"/>
  <c r="AU147" i="16"/>
  <c r="AV155" i="16" s="1"/>
  <c r="AU149" i="16"/>
  <c r="AU164" i="16" s="1"/>
  <c r="BL40" i="16"/>
  <c r="BL55" i="16" s="1"/>
  <c r="BK68" i="16"/>
  <c r="BK83" i="16" s="1"/>
  <c r="BK67" i="16"/>
  <c r="BL75" i="16" s="1"/>
  <c r="BH148" i="16"/>
  <c r="BI156" i="16" s="1"/>
  <c r="BI163" i="16" s="1"/>
  <c r="BH147" i="16"/>
  <c r="BI155" i="16" s="1"/>
  <c r="BI162" i="16" s="1"/>
  <c r="BH149" i="16"/>
  <c r="BH164" i="16" s="1"/>
  <c r="BT148" i="16"/>
  <c r="BT147" i="16"/>
  <c r="BU155" i="16" s="1"/>
  <c r="BT149" i="16"/>
  <c r="BT164" i="16" s="1"/>
  <c r="AM95" i="16"/>
  <c r="AJ149" i="16"/>
  <c r="AJ164" i="16" s="1"/>
  <c r="AI95" i="16"/>
  <c r="AI110" i="16" s="1"/>
  <c r="AF149" i="16"/>
  <c r="AJ172" i="16"/>
  <c r="AI93" i="16"/>
  <c r="AF147" i="16"/>
  <c r="AG155" i="16" s="1"/>
  <c r="AD66" i="16"/>
  <c r="AE74" i="16" s="1"/>
  <c r="AE81" i="16" s="1"/>
  <c r="AW148" i="16"/>
  <c r="AW147" i="16"/>
  <c r="AW149" i="16"/>
  <c r="AW164" i="16" s="1"/>
  <c r="AT93" i="16"/>
  <c r="AU101" i="16" s="1"/>
  <c r="AU108" i="16" s="1"/>
  <c r="AT94" i="16"/>
  <c r="AU102" i="16" s="1"/>
  <c r="AT95" i="16"/>
  <c r="AT110" i="16" s="1"/>
  <c r="BL147" i="16"/>
  <c r="BL149" i="16"/>
  <c r="BL164" i="16" s="1"/>
  <c r="BL148" i="16"/>
  <c r="AI40" i="16"/>
  <c r="AJ48" i="16" s="1"/>
  <c r="AI41" i="16"/>
  <c r="AI56" i="16" s="1"/>
  <c r="AZ40" i="16"/>
  <c r="BA48" i="16" s="1"/>
  <c r="AZ41" i="16"/>
  <c r="AZ56" i="16" s="1"/>
  <c r="AV93" i="16"/>
  <c r="AW101" i="16" s="1"/>
  <c r="AV95" i="16"/>
  <c r="AV110" i="16" s="1"/>
  <c r="BJ121" i="16"/>
  <c r="BM34" i="19"/>
  <c r="BM44" i="11" s="1"/>
  <c r="BW93" i="16"/>
  <c r="BX101" i="16" s="1"/>
  <c r="BX108" i="16" s="1"/>
  <c r="BW95" i="16"/>
  <c r="BW110" i="16" s="1"/>
  <c r="BW94" i="16"/>
  <c r="AP149" i="16"/>
  <c r="AP164" i="16" s="1"/>
  <c r="AZ94" i="16"/>
  <c r="BA102" i="16" s="1"/>
  <c r="AV147" i="16"/>
  <c r="BA29" i="19"/>
  <c r="BA34" i="19" s="1"/>
  <c r="BA44" i="11" s="1"/>
  <c r="AX30" i="19"/>
  <c r="AX34" i="19" s="1"/>
  <c r="AX44" i="11" s="1"/>
  <c r="AU34" i="19"/>
  <c r="AU44" i="11" s="1"/>
  <c r="AT29" i="19"/>
  <c r="AT34" i="19" s="1"/>
  <c r="AT44" i="11" s="1"/>
  <c r="BL122" i="16"/>
  <c r="BL137" i="16" s="1"/>
  <c r="BC39" i="16"/>
  <c r="BG29" i="19"/>
  <c r="BG34" i="19" s="1"/>
  <c r="BG44" i="11" s="1"/>
  <c r="BV148" i="16"/>
  <c r="BW156" i="16" s="1"/>
  <c r="BW163" i="16" s="1"/>
  <c r="BV147" i="16"/>
  <c r="BV149" i="16"/>
  <c r="BV164" i="16" s="1"/>
  <c r="BS14" i="16"/>
  <c r="BS29" i="16" s="1"/>
  <c r="BS13" i="16"/>
  <c r="BS12" i="16"/>
  <c r="BP40" i="16"/>
  <c r="BQ48" i="16" s="1"/>
  <c r="BQ55" i="16" s="1"/>
  <c r="BP39" i="16"/>
  <c r="BQ47" i="16" s="1"/>
  <c r="BP41" i="16"/>
  <c r="BP56" i="16" s="1"/>
  <c r="CI41" i="16"/>
  <c r="CI56" i="16" s="1"/>
  <c r="AP13" i="16"/>
  <c r="AQ21" i="16" s="1"/>
  <c r="AP12" i="16"/>
  <c r="AP14" i="16"/>
  <c r="AP29" i="16" s="1"/>
  <c r="BB29" i="19"/>
  <c r="BB34" i="19" s="1"/>
  <c r="BB44" i="11" s="1"/>
  <c r="BD67" i="16"/>
  <c r="BD66" i="16"/>
  <c r="BE74" i="16" s="1"/>
  <c r="BD68" i="16"/>
  <c r="BD83" i="16" s="1"/>
  <c r="AQ94" i="16"/>
  <c r="AR102" i="16" s="1"/>
  <c r="AQ93" i="16"/>
  <c r="AR101" i="16" s="1"/>
  <c r="AO94" i="16"/>
  <c r="AO93" i="16"/>
  <c r="AU27" i="19"/>
  <c r="BJ67" i="16"/>
  <c r="BJ66" i="16"/>
  <c r="BK74" i="16" s="1"/>
  <c r="BK81" i="16" s="1"/>
  <c r="BJ68" i="16"/>
  <c r="BJ83" i="16" s="1"/>
  <c r="BD40" i="16"/>
  <c r="BD39" i="16"/>
  <c r="BE47" i="16" s="1"/>
  <c r="BD41" i="16"/>
  <c r="BD56" i="16" s="1"/>
  <c r="BC148" i="16"/>
  <c r="BD156" i="16" s="1"/>
  <c r="BC147" i="16"/>
  <c r="BD155" i="16" s="1"/>
  <c r="BC149" i="16"/>
  <c r="BC164" i="16" s="1"/>
  <c r="BK30" i="19"/>
  <c r="BD29" i="19"/>
  <c r="BD34" i="19" s="1"/>
  <c r="BD44" i="11" s="1"/>
  <c r="CP67" i="16"/>
  <c r="CQ75" i="16" s="1"/>
  <c r="CP68" i="16"/>
  <c r="CP83" i="16" s="1"/>
  <c r="CP66" i="16"/>
  <c r="CQ74" i="16" s="1"/>
  <c r="AV122" i="16"/>
  <c r="AU68" i="16"/>
  <c r="AU83" i="16" s="1"/>
  <c r="AQ95" i="16"/>
  <c r="AQ110" i="16" s="1"/>
  <c r="AY94" i="16"/>
  <c r="AZ102" i="16" s="1"/>
  <c r="AY93" i="16"/>
  <c r="AZ101" i="16" s="1"/>
  <c r="AX148" i="16"/>
  <c r="AY156" i="16" s="1"/>
  <c r="AS94" i="16"/>
  <c r="AS93" i="16"/>
  <c r="AT101" i="16" s="1"/>
  <c r="BK121" i="16"/>
  <c r="BL129" i="16" s="1"/>
  <c r="BL136" i="16" s="1"/>
  <c r="BI93" i="16"/>
  <c r="BG121" i="16"/>
  <c r="BH129" i="16" s="1"/>
  <c r="BE14" i="16"/>
  <c r="BE29" i="16" s="1"/>
  <c r="BE13" i="16"/>
  <c r="BE12" i="16"/>
  <c r="BF20" i="16" s="1"/>
  <c r="BD148" i="16"/>
  <c r="BD147" i="16"/>
  <c r="BE155" i="16" s="1"/>
  <c r="BD149" i="16"/>
  <c r="BD164" i="16" s="1"/>
  <c r="BA41" i="16"/>
  <c r="BA56" i="16" s="1"/>
  <c r="BA40" i="16"/>
  <c r="BB48" i="16" s="1"/>
  <c r="BA39" i="16"/>
  <c r="BB47" i="16" s="1"/>
  <c r="BH30" i="19"/>
  <c r="BX39" i="16"/>
  <c r="BY47" i="16" s="1"/>
  <c r="BU93" i="16"/>
  <c r="BU95" i="16"/>
  <c r="BU110" i="16" s="1"/>
  <c r="BO93" i="16"/>
  <c r="BO95" i="16"/>
  <c r="BO110" i="16" s="1"/>
  <c r="BO94" i="16"/>
  <c r="BP102" i="16" s="1"/>
  <c r="BP109" i="16" s="1"/>
  <c r="CU93" i="16"/>
  <c r="CV101" i="16" s="1"/>
  <c r="CU95" i="16"/>
  <c r="CU110" i="16" s="1"/>
  <c r="CU94" i="16"/>
  <c r="CV102" i="16" s="1"/>
  <c r="CV109" i="16" s="1"/>
  <c r="AU94" i="16"/>
  <c r="AU93" i="16"/>
  <c r="BL120" i="16"/>
  <c r="BM128" i="16" s="1"/>
  <c r="BJ147" i="16"/>
  <c r="BK155" i="16" s="1"/>
  <c r="BK162" i="16" s="1"/>
  <c r="BJ149" i="16"/>
  <c r="BB67" i="16"/>
  <c r="BC75" i="16" s="1"/>
  <c r="BB66" i="16"/>
  <c r="BC74" i="16" s="1"/>
  <c r="BC81" i="16" s="1"/>
  <c r="BB68" i="16"/>
  <c r="BB83" i="16" s="1"/>
  <c r="BA14" i="16"/>
  <c r="BA29" i="16" s="1"/>
  <c r="BA13" i="16"/>
  <c r="BA12" i="16"/>
  <c r="BB20" i="16" s="1"/>
  <c r="BR148" i="16"/>
  <c r="BS156" i="16" s="1"/>
  <c r="BS163" i="16" s="1"/>
  <c r="BR147" i="16"/>
  <c r="BS155" i="16" s="1"/>
  <c r="AW94" i="16"/>
  <c r="AW29" i="19"/>
  <c r="AW34" i="19" s="1"/>
  <c r="AW44" i="11" s="1"/>
  <c r="BJ148" i="16"/>
  <c r="BK156" i="16" s="1"/>
  <c r="BK163" i="16" s="1"/>
  <c r="BH68" i="16"/>
  <c r="BH83" i="16" s="1"/>
  <c r="BF67" i="16"/>
  <c r="BF66" i="16"/>
  <c r="BF68" i="16"/>
  <c r="BF83" i="16" s="1"/>
  <c r="BB40" i="16"/>
  <c r="BA148" i="16"/>
  <c r="BA147" i="16"/>
  <c r="BA149" i="16"/>
  <c r="BA164" i="16" s="1"/>
  <c r="BN148" i="16"/>
  <c r="BO156" i="16" s="1"/>
  <c r="BN149" i="16"/>
  <c r="BN164" i="16" s="1"/>
  <c r="BN147" i="16"/>
  <c r="BO155" i="16" s="1"/>
  <c r="BI67" i="16"/>
  <c r="BJ75" i="16" s="1"/>
  <c r="BG67" i="16"/>
  <c r="BH75" i="16" s="1"/>
  <c r="BE67" i="16"/>
  <c r="BC67" i="16"/>
  <c r="BD75" i="16" s="1"/>
  <c r="BA67" i="16"/>
  <c r="BB75" i="16" s="1"/>
  <c r="BS121" i="16"/>
  <c r="BS120" i="16"/>
  <c r="BT128" i="16" s="1"/>
  <c r="BS122" i="16"/>
  <c r="BS137" i="16" s="1"/>
  <c r="CV120" i="16"/>
  <c r="CW128" i="16" s="1"/>
  <c r="CV122" i="16"/>
  <c r="CV137" i="16" s="1"/>
  <c r="CV121" i="16"/>
  <c r="CO27" i="19"/>
  <c r="BV67" i="16"/>
  <c r="BV82" i="16" s="1"/>
  <c r="BS93" i="16"/>
  <c r="BS95" i="16"/>
  <c r="BS110" i="16" s="1"/>
  <c r="BN66" i="16"/>
  <c r="CT148" i="16"/>
  <c r="CU156" i="16" s="1"/>
  <c r="CT149" i="16"/>
  <c r="CT164" i="16" s="1"/>
  <c r="CT147" i="16"/>
  <c r="CU155" i="16" s="1"/>
  <c r="BN40" i="16"/>
  <c r="BN39" i="16"/>
  <c r="BO47" i="16" s="1"/>
  <c r="BN41" i="16"/>
  <c r="BN56" i="16" s="1"/>
  <c r="BY30" i="19"/>
  <c r="BY34" i="19" s="1"/>
  <c r="BY44" i="11" s="1"/>
  <c r="BO30" i="19"/>
  <c r="BO34" i="19" s="1"/>
  <c r="BO44" i="11" s="1"/>
  <c r="CM120" i="16"/>
  <c r="CN128" i="16" s="1"/>
  <c r="CM122" i="16"/>
  <c r="CM137" i="16" s="1"/>
  <c r="CM121" i="16"/>
  <c r="CF94" i="16"/>
  <c r="CF93" i="16"/>
  <c r="CG101" i="16" s="1"/>
  <c r="CF95" i="16"/>
  <c r="CF110" i="16" s="1"/>
  <c r="CM93" i="16"/>
  <c r="BW121" i="16"/>
  <c r="BX129" i="16" s="1"/>
  <c r="BW120" i="16"/>
  <c r="BX128" i="16" s="1"/>
  <c r="BT40" i="16"/>
  <c r="BU48" i="16" s="1"/>
  <c r="BT39" i="16"/>
  <c r="BU47" i="16" s="1"/>
  <c r="BT41" i="16"/>
  <c r="BT56" i="16" s="1"/>
  <c r="BO121" i="16"/>
  <c r="BP129" i="16" s="1"/>
  <c r="BP136" i="16" s="1"/>
  <c r="BO120" i="16"/>
  <c r="BP128" i="16" s="1"/>
  <c r="BO122" i="16"/>
  <c r="BO137" i="16" s="1"/>
  <c r="CF66" i="16"/>
  <c r="CG74" i="16" s="1"/>
  <c r="CF68" i="16"/>
  <c r="CF83" i="16" s="1"/>
  <c r="CF172" i="16"/>
  <c r="CF67" i="16"/>
  <c r="CG75" i="16" s="1"/>
  <c r="CA40" i="16"/>
  <c r="CA39" i="16"/>
  <c r="CB47" i="16" s="1"/>
  <c r="CS12" i="16"/>
  <c r="CT20" i="16" s="1"/>
  <c r="CS14" i="16"/>
  <c r="CS29" i="16" s="1"/>
  <c r="CS13" i="16"/>
  <c r="CN121" i="16"/>
  <c r="CN120" i="16"/>
  <c r="CO128" i="16" s="1"/>
  <c r="BH14" i="16"/>
  <c r="BW122" i="16"/>
  <c r="BW137" i="16" s="1"/>
  <c r="BU14" i="16"/>
  <c r="BU13" i="16"/>
  <c r="BV21" i="16" s="1"/>
  <c r="BU12" i="16"/>
  <c r="BV20" i="16" s="1"/>
  <c r="BR67" i="16"/>
  <c r="BS75" i="16" s="1"/>
  <c r="BR66" i="16"/>
  <c r="BS74" i="16" s="1"/>
  <c r="BR68" i="16"/>
  <c r="BR83" i="16" s="1"/>
  <c r="CO41" i="16"/>
  <c r="CO39" i="16"/>
  <c r="CP47" i="16" s="1"/>
  <c r="CO40" i="16"/>
  <c r="CO94" i="16"/>
  <c r="CO148" i="16"/>
  <c r="CD94" i="16"/>
  <c r="CE102" i="16" s="1"/>
  <c r="CD93" i="16"/>
  <c r="CE101" i="16" s="1"/>
  <c r="CD95" i="16"/>
  <c r="CD110" i="16" s="1"/>
  <c r="CC29" i="19"/>
  <c r="CX93" i="16"/>
  <c r="CX108" i="16" s="1"/>
  <c r="CX95" i="16"/>
  <c r="CX110" i="16" s="1"/>
  <c r="CX94" i="16"/>
  <c r="CI122" i="16"/>
  <c r="CI137" i="16" s="1"/>
  <c r="CI121" i="16"/>
  <c r="CJ129" i="16" s="1"/>
  <c r="CG40" i="16"/>
  <c r="CH48" i="16" s="1"/>
  <c r="CG39" i="16"/>
  <c r="CD66" i="16"/>
  <c r="CE74" i="16" s="1"/>
  <c r="CD68" i="16"/>
  <c r="CD83" i="16" s="1"/>
  <c r="CD172" i="16"/>
  <c r="CA122" i="16"/>
  <c r="CA137" i="16" s="1"/>
  <c r="CA121" i="16"/>
  <c r="CB129" i="16" s="1"/>
  <c r="CG30" i="19"/>
  <c r="CD30" i="19"/>
  <c r="CU39" i="16"/>
  <c r="CV47" i="16" s="1"/>
  <c r="CU40" i="16"/>
  <c r="CV48" i="16" s="1"/>
  <c r="CU41" i="16"/>
  <c r="CU56" i="16" s="1"/>
  <c r="CT12" i="16"/>
  <c r="CU20" i="16" s="1"/>
  <c r="CT14" i="16"/>
  <c r="CS120" i="16"/>
  <c r="CT128" i="16" s="1"/>
  <c r="CS122" i="16"/>
  <c r="CS137" i="16" s="1"/>
  <c r="CS121" i="16"/>
  <c r="CT129" i="16" s="1"/>
  <c r="CO147" i="16"/>
  <c r="CO149" i="16"/>
  <c r="CO164" i="16" s="1"/>
  <c r="CX68" i="16"/>
  <c r="CX83" i="16" s="1"/>
  <c r="CX66" i="16"/>
  <c r="CY74" i="16" s="1"/>
  <c r="CX67" i="16"/>
  <c r="CY75" i="16" s="1"/>
  <c r="BV29" i="19"/>
  <c r="CB94" i="16"/>
  <c r="CC102" i="16" s="1"/>
  <c r="CB93" i="16"/>
  <c r="CC101" i="16" s="1"/>
  <c r="CB95" i="16"/>
  <c r="CB110" i="16" s="1"/>
  <c r="CA148" i="16"/>
  <c r="CR12" i="16"/>
  <c r="CS20" i="16" s="1"/>
  <c r="CR13" i="16"/>
  <c r="CS21" i="16" s="1"/>
  <c r="CR14" i="16"/>
  <c r="CN27" i="19"/>
  <c r="CN29" i="19"/>
  <c r="DD94" i="16"/>
  <c r="DE102" i="16" s="1"/>
  <c r="DD95" i="16"/>
  <c r="DD110" i="16" s="1"/>
  <c r="DD93" i="16"/>
  <c r="DE101" i="16" s="1"/>
  <c r="BR30" i="19"/>
  <c r="BR34" i="19" s="1"/>
  <c r="BR44" i="11" s="1"/>
  <c r="CJ66" i="16"/>
  <c r="CJ81" i="16" s="1"/>
  <c r="CJ68" i="16"/>
  <c r="CJ83" i="16" s="1"/>
  <c r="CG122" i="16"/>
  <c r="CG137" i="16" s="1"/>
  <c r="CG121" i="16"/>
  <c r="CH129" i="16" s="1"/>
  <c r="CH136" i="16" s="1"/>
  <c r="CE40" i="16"/>
  <c r="CF48" i="16" s="1"/>
  <c r="CE39" i="16"/>
  <c r="CF47" i="16" s="1"/>
  <c r="CF54" i="16" s="1"/>
  <c r="CU68" i="16"/>
  <c r="CU83" i="16" s="1"/>
  <c r="CP120" i="16"/>
  <c r="CP122" i="16"/>
  <c r="CP137" i="16" s="1"/>
  <c r="CN40" i="16"/>
  <c r="CN39" i="16"/>
  <c r="CO47" i="16" s="1"/>
  <c r="CN41" i="16"/>
  <c r="CN56" i="16" s="1"/>
  <c r="CL147" i="16"/>
  <c r="CM155" i="16" s="1"/>
  <c r="CL149" i="16"/>
  <c r="CL164" i="16" s="1"/>
  <c r="CL148" i="16"/>
  <c r="CM156" i="16" s="1"/>
  <c r="CK93" i="16"/>
  <c r="CK95" i="16"/>
  <c r="CK110" i="16" s="1"/>
  <c r="BX14" i="16"/>
  <c r="BV14" i="16"/>
  <c r="BV29" i="16" s="1"/>
  <c r="BR14" i="16"/>
  <c r="BR29" i="16" s="1"/>
  <c r="BX12" i="16"/>
  <c r="BV12" i="16"/>
  <c r="BW20" i="16" s="1"/>
  <c r="BR12" i="16"/>
  <c r="BS20" i="16" s="1"/>
  <c r="CH94" i="16"/>
  <c r="CI102" i="16" s="1"/>
  <c r="CH93" i="16"/>
  <c r="CI101" i="16" s="1"/>
  <c r="CH95" i="16"/>
  <c r="CH110" i="16" s="1"/>
  <c r="BZ93" i="16"/>
  <c r="CA101" i="16" s="1"/>
  <c r="CR149" i="16"/>
  <c r="CR164" i="16" s="1"/>
  <c r="CR148" i="16"/>
  <c r="CS156" i="16" s="1"/>
  <c r="CQ93" i="16"/>
  <c r="CR101" i="16" s="1"/>
  <c r="CQ94" i="16"/>
  <c r="CO93" i="16"/>
  <c r="CP101" i="16" s="1"/>
  <c r="CO95" i="16"/>
  <c r="CO110" i="16" s="1"/>
  <c r="CN12" i="16"/>
  <c r="CO20" i="16" s="1"/>
  <c r="CN14" i="16"/>
  <c r="CN29" i="16" s="1"/>
  <c r="CN172" i="16"/>
  <c r="CL122" i="16"/>
  <c r="CL137" i="16" s="1"/>
  <c r="CL121" i="16"/>
  <c r="CK67" i="16"/>
  <c r="CL75" i="16" s="1"/>
  <c r="CK40" i="16"/>
  <c r="CK148" i="16"/>
  <c r="BX13" i="16"/>
  <c r="BY21" i="16" s="1"/>
  <c r="BV13" i="16"/>
  <c r="BW21" i="16" s="1"/>
  <c r="BR13" i="16"/>
  <c r="CH66" i="16"/>
  <c r="CI74" i="16" s="1"/>
  <c r="CI81" i="16" s="1"/>
  <c r="CH68" i="16"/>
  <c r="CH83" i="16" s="1"/>
  <c r="CE122" i="16"/>
  <c r="CE137" i="16" s="1"/>
  <c r="CE121" i="16"/>
  <c r="CF129" i="16" s="1"/>
  <c r="CC40" i="16"/>
  <c r="CC39" i="16"/>
  <c r="BZ66" i="16"/>
  <c r="CA74" i="16" s="1"/>
  <c r="CA81" i="16" s="1"/>
  <c r="BZ68" i="16"/>
  <c r="BZ83" i="16" s="1"/>
  <c r="CL30" i="19"/>
  <c r="CA27" i="19"/>
  <c r="CV12" i="16"/>
  <c r="CW20" i="16" s="1"/>
  <c r="CV13" i="16"/>
  <c r="CV14" i="16"/>
  <c r="CV29" i="16" s="1"/>
  <c r="CR122" i="16"/>
  <c r="CR137" i="16" s="1"/>
  <c r="CR121" i="16"/>
  <c r="CQ67" i="16"/>
  <c r="CR75" i="16" s="1"/>
  <c r="CN148" i="16"/>
  <c r="CO156" i="16" s="1"/>
  <c r="CN147" i="16"/>
  <c r="CL95" i="16"/>
  <c r="CL110" i="16" s="1"/>
  <c r="CL94" i="16"/>
  <c r="CL109" i="16" s="1"/>
  <c r="CV40" i="16"/>
  <c r="CV39" i="16"/>
  <c r="CU148" i="16"/>
  <c r="CV156" i="16" s="1"/>
  <c r="CU147" i="16"/>
  <c r="CV155" i="16" s="1"/>
  <c r="CV29" i="19"/>
  <c r="CR30" i="19"/>
  <c r="CL40" i="16"/>
  <c r="CL39" i="16"/>
  <c r="CM47" i="16" s="1"/>
  <c r="CL41" i="16"/>
  <c r="CL56" i="16" s="1"/>
  <c r="CK147" i="16"/>
  <c r="CL155" i="16" s="1"/>
  <c r="CS27" i="19"/>
  <c r="DH12" i="16"/>
  <c r="DI20" i="16" s="1"/>
  <c r="DH13" i="16"/>
  <c r="DI21" i="16" s="1"/>
  <c r="DU27" i="19"/>
  <c r="DT27" i="19"/>
  <c r="DD27" i="19"/>
  <c r="DE27" i="19"/>
  <c r="DF27" i="19"/>
  <c r="DG27" i="19"/>
  <c r="CU27" i="19"/>
  <c r="CV27" i="19"/>
  <c r="CW27" i="19"/>
  <c r="CJ149" i="16"/>
  <c r="CJ164" i="16" s="1"/>
  <c r="CF149" i="16"/>
  <c r="CF164" i="16" s="1"/>
  <c r="CD149" i="16"/>
  <c r="CD164" i="16" s="1"/>
  <c r="CJ147" i="16"/>
  <c r="CH147" i="16"/>
  <c r="CI155" i="16" s="1"/>
  <c r="CF147" i="16"/>
  <c r="CG155" i="16" s="1"/>
  <c r="CG162" i="16" s="1"/>
  <c r="CD147" i="16"/>
  <c r="CB147" i="16"/>
  <c r="CC155" i="16" s="1"/>
  <c r="CC162" i="16" s="1"/>
  <c r="BZ147" i="16"/>
  <c r="CA155" i="16" s="1"/>
  <c r="CP149" i="16"/>
  <c r="CP164" i="16" s="1"/>
  <c r="CQ40" i="16"/>
  <c r="CR48" i="16" s="1"/>
  <c r="CQ148" i="16"/>
  <c r="CQ147" i="16"/>
  <c r="CW30" i="19"/>
  <c r="DT121" i="16"/>
  <c r="DT120" i="16"/>
  <c r="DT122" i="16"/>
  <c r="DT137" i="16" s="1"/>
  <c r="CO30" i="19"/>
  <c r="CU149" i="16"/>
  <c r="CU164" i="16" s="1"/>
  <c r="CT27" i="19"/>
  <c r="CS148" i="16"/>
  <c r="CS147" i="16"/>
  <c r="CT155" i="16" s="1"/>
  <c r="DC67" i="16"/>
  <c r="DD75" i="16" s="1"/>
  <c r="DD82" i="16" s="1"/>
  <c r="DC68" i="16"/>
  <c r="DC83" i="16" s="1"/>
  <c r="DC66" i="16"/>
  <c r="DE67" i="16"/>
  <c r="DF75" i="16" s="1"/>
  <c r="CW39" i="16"/>
  <c r="CX47" i="16" s="1"/>
  <c r="DT148" i="16"/>
  <c r="DT147" i="16"/>
  <c r="DT162" i="16" s="1"/>
  <c r="DT149" i="16"/>
  <c r="DT164" i="16" s="1"/>
  <c r="DD40" i="16"/>
  <c r="DE48" i="16" s="1"/>
  <c r="DD39" i="16"/>
  <c r="DD41" i="16"/>
  <c r="DD56" i="16" s="1"/>
  <c r="DB40" i="16"/>
  <c r="DC48" i="16" s="1"/>
  <c r="DB39" i="16"/>
  <c r="DC47" i="16" s="1"/>
  <c r="DB41" i="16"/>
  <c r="DB56" i="16" s="1"/>
  <c r="DA149" i="16"/>
  <c r="DA164" i="16" s="1"/>
  <c r="DA148" i="16"/>
  <c r="DB156" i="16" s="1"/>
  <c r="CZ122" i="16"/>
  <c r="CZ137" i="16" s="1"/>
  <c r="CZ121" i="16"/>
  <c r="CY95" i="16"/>
  <c r="CY110" i="16" s="1"/>
  <c r="CY94" i="16"/>
  <c r="CZ102" i="16" s="1"/>
  <c r="CW149" i="16"/>
  <c r="CW164" i="16" s="1"/>
  <c r="CW148" i="16"/>
  <c r="CX156" i="16" s="1"/>
  <c r="CW147" i="16"/>
  <c r="CX155" i="16" s="1"/>
  <c r="DH29" i="19"/>
  <c r="DJ27" i="19"/>
  <c r="DN66" i="16"/>
  <c r="DO74" i="16" s="1"/>
  <c r="DN68" i="16"/>
  <c r="DN83" i="16" s="1"/>
  <c r="DN67" i="16"/>
  <c r="DJ67" i="16"/>
  <c r="DK75" i="16" s="1"/>
  <c r="DJ68" i="16"/>
  <c r="DJ83" i="16" s="1"/>
  <c r="DE68" i="16"/>
  <c r="DE83" i="16" s="1"/>
  <c r="DG148" i="16"/>
  <c r="DH156" i="16" s="1"/>
  <c r="DG147" i="16"/>
  <c r="DH155" i="16" s="1"/>
  <c r="DH162" i="16" s="1"/>
  <c r="DG149" i="16"/>
  <c r="DC39" i="16"/>
  <c r="DD47" i="16" s="1"/>
  <c r="DG41" i="16"/>
  <c r="DG56" i="16" s="1"/>
  <c r="DG40" i="16"/>
  <c r="DE120" i="16"/>
  <c r="DE121" i="16"/>
  <c r="DF129" i="16" s="1"/>
  <c r="DC149" i="16"/>
  <c r="DC164" i="16" s="1"/>
  <c r="DC148" i="16"/>
  <c r="DC147" i="16"/>
  <c r="DD155" i="16" s="1"/>
  <c r="CZ94" i="16"/>
  <c r="CZ93" i="16"/>
  <c r="DA101" i="16" s="1"/>
  <c r="CY67" i="16"/>
  <c r="CZ75" i="16" s="1"/>
  <c r="CX147" i="16"/>
  <c r="CX149" i="16"/>
  <c r="CX164" i="16" s="1"/>
  <c r="DQ40" i="16"/>
  <c r="DQ41" i="16"/>
  <c r="DQ56" i="16" s="1"/>
  <c r="DG120" i="16"/>
  <c r="DH128" i="16" s="1"/>
  <c r="DG121" i="16"/>
  <c r="DH129" i="16" s="1"/>
  <c r="DG122" i="16"/>
  <c r="DG137" i="16" s="1"/>
  <c r="DE94" i="16"/>
  <c r="DF102" i="16" s="1"/>
  <c r="DE93" i="16"/>
  <c r="DF101" i="16" s="1"/>
  <c r="DE95" i="16"/>
  <c r="DE110" i="16" s="1"/>
  <c r="DB121" i="16"/>
  <c r="DC129" i="16" s="1"/>
  <c r="DC136" i="16" s="1"/>
  <c r="DB120" i="16"/>
  <c r="CY93" i="16"/>
  <c r="CZ101" i="16" s="1"/>
  <c r="CY39" i="16"/>
  <c r="CY40" i="16"/>
  <c r="CZ48" i="16" s="1"/>
  <c r="DH66" i="16"/>
  <c r="DH68" i="16"/>
  <c r="DH83" i="16" s="1"/>
  <c r="DH67" i="16"/>
  <c r="DI75" i="16" s="1"/>
  <c r="DF94" i="16"/>
  <c r="DF95" i="16"/>
  <c r="DF110" i="16" s="1"/>
  <c r="CZ120" i="16"/>
  <c r="DA128" i="16" s="1"/>
  <c r="CW67" i="16"/>
  <c r="CX75" i="16" s="1"/>
  <c r="CW95" i="16"/>
  <c r="DD121" i="16"/>
  <c r="DC94" i="16"/>
  <c r="DD102" i="16" s="1"/>
  <c r="DG29" i="19"/>
  <c r="DH27" i="19"/>
  <c r="DB27" i="19"/>
  <c r="DM95" i="16"/>
  <c r="DM110" i="16" s="1"/>
  <c r="DM93" i="16"/>
  <c r="DH149" i="16"/>
  <c r="DH164" i="16" s="1"/>
  <c r="DF66" i="16"/>
  <c r="DG74" i="16" s="1"/>
  <c r="DE12" i="16"/>
  <c r="DF20" i="16" s="1"/>
  <c r="DD147" i="16"/>
  <c r="DE155" i="16" s="1"/>
  <c r="DD149" i="16"/>
  <c r="DD164" i="16" s="1"/>
  <c r="DB29" i="19"/>
  <c r="DS122" i="16"/>
  <c r="DS137" i="16" s="1"/>
  <c r="DS121" i="16"/>
  <c r="DT129" i="16" s="1"/>
  <c r="DS120" i="16"/>
  <c r="DO95" i="16"/>
  <c r="DO110" i="16" s="1"/>
  <c r="DO93" i="16"/>
  <c r="DP101" i="16" s="1"/>
  <c r="DO94" i="16"/>
  <c r="DP102" i="16" s="1"/>
  <c r="DD30" i="19"/>
  <c r="DI27" i="19"/>
  <c r="CZ27" i="19"/>
  <c r="DT39" i="16"/>
  <c r="DT41" i="16"/>
  <c r="DT56" i="16" s="1"/>
  <c r="DT40" i="16"/>
  <c r="DR39" i="16"/>
  <c r="DS47" i="16" s="1"/>
  <c r="DR41" i="16"/>
  <c r="DR56" i="16" s="1"/>
  <c r="DR40" i="16"/>
  <c r="DS48" i="16" s="1"/>
  <c r="DM94" i="16"/>
  <c r="DN102" i="16" s="1"/>
  <c r="Y8" i="29"/>
  <c r="DE40" i="16"/>
  <c r="DF48" i="16" s="1"/>
  <c r="DE149" i="16"/>
  <c r="DE164" i="16" s="1"/>
  <c r="DE148" i="16"/>
  <c r="DF156" i="16" s="1"/>
  <c r="DF163" i="16" s="1"/>
  <c r="DC30" i="19"/>
  <c r="DR172" i="16"/>
  <c r="DR13" i="16"/>
  <c r="DR14" i="16"/>
  <c r="DQ95" i="16"/>
  <c r="DQ110" i="16" s="1"/>
  <c r="DQ93" i="16"/>
  <c r="DR101" i="16" s="1"/>
  <c r="DQ94" i="16"/>
  <c r="DR102" i="16" s="1"/>
  <c r="DL121" i="16"/>
  <c r="DM129" i="16" s="1"/>
  <c r="DL122" i="16"/>
  <c r="DL137" i="16" s="1"/>
  <c r="DL120" i="16"/>
  <c r="DM128" i="16" s="1"/>
  <c r="DG68" i="16"/>
  <c r="DG83" i="16" s="1"/>
  <c r="DD122" i="16"/>
  <c r="DD137" i="16" s="1"/>
  <c r="DH148" i="16"/>
  <c r="DI156" i="16" s="1"/>
  <c r="DF147" i="16"/>
  <c r="DG155" i="16" s="1"/>
  <c r="DF149" i="16"/>
  <c r="DF164" i="16" s="1"/>
  <c r="DC27" i="19"/>
  <c r="DA27" i="19"/>
  <c r="DR148" i="16"/>
  <c r="DR147" i="16"/>
  <c r="DR149" i="16"/>
  <c r="DR164" i="16" s="1"/>
  <c r="DT94" i="16"/>
  <c r="DT93" i="16"/>
  <c r="DT95" i="16"/>
  <c r="DT110" i="16" s="1"/>
  <c r="DM147" i="16"/>
  <c r="DI67" i="16"/>
  <c r="DJ75" i="16" s="1"/>
  <c r="DI68" i="16"/>
  <c r="DI83" i="16" s="1"/>
  <c r="DI66" i="16"/>
  <c r="DJ74" i="16" s="1"/>
  <c r="DT66" i="16"/>
  <c r="DT81" i="16" s="1"/>
  <c r="DT68" i="16"/>
  <c r="DT83" i="16" s="1"/>
  <c r="DS95" i="16"/>
  <c r="DS110" i="16" s="1"/>
  <c r="DS93" i="16"/>
  <c r="DT101" i="16" s="1"/>
  <c r="DR121" i="16"/>
  <c r="DS129" i="16" s="1"/>
  <c r="DR120" i="16"/>
  <c r="DS128" i="16" s="1"/>
  <c r="DR122" i="16"/>
  <c r="DR137" i="16" s="1"/>
  <c r="DQ122" i="16"/>
  <c r="DQ137" i="16" s="1"/>
  <c r="DQ121" i="16"/>
  <c r="DR129" i="16" s="1"/>
  <c r="DL67" i="16"/>
  <c r="DM75" i="16" s="1"/>
  <c r="DL68" i="16"/>
  <c r="DL83" i="16" s="1"/>
  <c r="DI39" i="16"/>
  <c r="DJ47" i="16" s="1"/>
  <c r="DR94" i="16"/>
  <c r="DR93" i="16"/>
  <c r="DS101" i="16" s="1"/>
  <c r="DR95" i="16"/>
  <c r="DR110" i="16" s="1"/>
  <c r="DM66" i="16"/>
  <c r="DN74" i="16" s="1"/>
  <c r="DL66" i="16"/>
  <c r="DM74" i="16" s="1"/>
  <c r="DK93" i="16"/>
  <c r="DL101" i="16" s="1"/>
  <c r="DL108" i="16" s="1"/>
  <c r="DK95" i="16"/>
  <c r="DJ120" i="16"/>
  <c r="DK128" i="16" s="1"/>
  <c r="DJ122" i="16"/>
  <c r="DJ137" i="16" s="1"/>
  <c r="DJ121" i="16"/>
  <c r="DK129" i="16" s="1"/>
  <c r="DJ13" i="16"/>
  <c r="DK21" i="16" s="1"/>
  <c r="DI147" i="16"/>
  <c r="DJ155" i="16" s="1"/>
  <c r="DI148" i="16"/>
  <c r="DJ156" i="16" s="1"/>
  <c r="DI41" i="16"/>
  <c r="DI56" i="16" s="1"/>
  <c r="DR66" i="16"/>
  <c r="DS74" i="16" s="1"/>
  <c r="DS81" i="16" s="1"/>
  <c r="DR68" i="16"/>
  <c r="DR83" i="16" s="1"/>
  <c r="DQ67" i="16"/>
  <c r="DP121" i="16"/>
  <c r="DP120" i="16"/>
  <c r="DQ128" i="16" s="1"/>
  <c r="DP122" i="16"/>
  <c r="DP137" i="16" s="1"/>
  <c r="DO122" i="16"/>
  <c r="DO137" i="16" s="1"/>
  <c r="DO121" i="16"/>
  <c r="DM39" i="16"/>
  <c r="DM172" i="16"/>
  <c r="DM13" i="16"/>
  <c r="DN21" i="16" s="1"/>
  <c r="DM12" i="16"/>
  <c r="DT30" i="19"/>
  <c r="DO30" i="19"/>
  <c r="DM27" i="19"/>
  <c r="DN28" i="19"/>
  <c r="DR28" i="19"/>
  <c r="DO27" i="19"/>
  <c r="DQ28" i="19"/>
  <c r="DQ27" i="19"/>
  <c r="CY27" i="19"/>
  <c r="DS27" i="19"/>
  <c r="DL28" i="19"/>
  <c r="DP94" i="16"/>
  <c r="DP93" i="16"/>
  <c r="DQ101" i="16" s="1"/>
  <c r="DP95" i="16"/>
  <c r="DP110" i="16" s="1"/>
  <c r="DK67" i="16"/>
  <c r="DL75" i="16" s="1"/>
  <c r="DK68" i="16"/>
  <c r="DK83" i="16" s="1"/>
  <c r="DM29" i="19"/>
  <c r="DU29" i="19"/>
  <c r="DQ29" i="19"/>
  <c r="DO29" i="19"/>
  <c r="DS29" i="19"/>
  <c r="DS39" i="16"/>
  <c r="DT47" i="16" s="1"/>
  <c r="DQ120" i="16"/>
  <c r="DR128" i="16" s="1"/>
  <c r="DP66" i="16"/>
  <c r="DP68" i="16"/>
  <c r="DP83" i="16" s="1"/>
  <c r="DM122" i="16"/>
  <c r="DM137" i="16" s="1"/>
  <c r="DM121" i="16"/>
  <c r="DN129" i="16" s="1"/>
  <c r="DK39" i="16"/>
  <c r="DL47" i="16" s="1"/>
  <c r="DK40" i="16"/>
  <c r="DL48" i="16" s="1"/>
  <c r="DI40" i="16"/>
  <c r="DJ48" i="16" s="1"/>
  <c r="DJ55" i="16" s="1"/>
  <c r="DP26" i="19"/>
  <c r="DR26" i="19"/>
  <c r="DK26" i="19"/>
  <c r="DL26" i="19"/>
  <c r="DT26" i="19"/>
  <c r="DN26" i="19"/>
  <c r="DV26" i="19"/>
  <c r="DP29" i="19"/>
  <c r="DL29" i="19"/>
  <c r="DT29" i="19"/>
  <c r="DS28" i="19"/>
  <c r="DV27" i="19"/>
  <c r="DO28" i="19"/>
  <c r="DK28" i="19"/>
  <c r="DM28" i="19"/>
  <c r="DM30" i="19"/>
  <c r="DU28" i="19"/>
  <c r="AT8" i="29"/>
  <c r="R8" i="29"/>
  <c r="DR30" i="19"/>
  <c r="AM8" i="29"/>
  <c r="DN27" i="19"/>
  <c r="DK27" i="19"/>
  <c r="DL27" i="19"/>
  <c r="K8" i="29"/>
  <c r="AF8" i="29"/>
  <c r="DQ30" i="19"/>
  <c r="DK30" i="19"/>
  <c r="DU30" i="19"/>
  <c r="DS30" i="19"/>
  <c r="D8" i="29"/>
  <c r="BA8" i="29"/>
  <c r="DR27" i="19"/>
  <c r="DP27" i="19"/>
  <c r="BN96" i="16"/>
  <c r="G74" i="16"/>
  <c r="BH55" i="15"/>
  <c r="BH77" i="15" s="1"/>
  <c r="O55" i="15"/>
  <c r="AP55" i="15"/>
  <c r="AP77" i="15" s="1"/>
  <c r="CL55" i="15"/>
  <c r="AR51" i="15"/>
  <c r="AR73" i="15" s="1"/>
  <c r="BE57" i="15"/>
  <c r="BE79" i="15" s="1"/>
  <c r="CH51" i="15"/>
  <c r="CH73" i="15" s="1"/>
  <c r="BR51" i="15"/>
  <c r="BR73" i="15" s="1"/>
  <c r="AD51" i="15"/>
  <c r="DS56" i="15"/>
  <c r="DS78" i="15" s="1"/>
  <c r="AA51" i="15"/>
  <c r="AA73" i="15" s="1"/>
  <c r="BR57" i="15"/>
  <c r="CB57" i="15"/>
  <c r="BV55" i="15"/>
  <c r="AO51" i="15"/>
  <c r="AO73" i="15" s="1"/>
  <c r="BL56" i="15"/>
  <c r="BD51" i="15"/>
  <c r="CU55" i="15"/>
  <c r="BI51" i="15"/>
  <c r="BF56" i="15"/>
  <c r="BF78" i="15" s="1"/>
  <c r="BW57" i="15"/>
  <c r="BW79" i="15" s="1"/>
  <c r="BB56" i="15"/>
  <c r="BB78" i="15" s="1"/>
  <c r="V62" i="15"/>
  <c r="V84" i="15" s="1"/>
  <c r="AN55" i="15"/>
  <c r="AN77" i="15" s="1"/>
  <c r="AO55" i="15"/>
  <c r="AO77" i="15" s="1"/>
  <c r="AG55" i="15"/>
  <c r="AG77" i="15" s="1"/>
  <c r="BH62" i="15"/>
  <c r="BH84" i="15" s="1"/>
  <c r="AL57" i="15"/>
  <c r="AL79" i="15" s="1"/>
  <c r="AA57" i="15"/>
  <c r="F65" i="15"/>
  <c r="F87" i="15" s="1"/>
  <c r="BE53" i="15"/>
  <c r="J53" i="15"/>
  <c r="CS84" i="15"/>
  <c r="AD68" i="15"/>
  <c r="AD90" i="15" s="1"/>
  <c r="AK55" i="15"/>
  <c r="AD55" i="15"/>
  <c r="V55" i="15"/>
  <c r="G56" i="15"/>
  <c r="F54" i="15"/>
  <c r="BJ53" i="15"/>
  <c r="BJ75" i="15" s="1"/>
  <c r="AG75" i="15"/>
  <c r="AD60" i="15"/>
  <c r="AD82" i="15" s="1"/>
  <c r="AJ62" i="15"/>
  <c r="AJ84" i="15" s="1"/>
  <c r="AH55" i="15"/>
  <c r="AA55" i="15"/>
  <c r="U55" i="15"/>
  <c r="BJ55" i="15"/>
  <c r="AM57" i="15"/>
  <c r="AN57" i="15"/>
  <c r="AN79" i="15" s="1"/>
  <c r="BU53" i="15"/>
  <c r="CE53" i="15"/>
  <c r="CE75" i="15" s="1"/>
  <c r="BI53" i="15"/>
  <c r="BI75" i="15" s="1"/>
  <c r="F56" i="15"/>
  <c r="P61" i="15"/>
  <c r="W82" i="15"/>
  <c r="AK62" i="15"/>
  <c r="AK84" i="15" s="1"/>
  <c r="F62" i="15"/>
  <c r="F84" i="15" s="1"/>
  <c r="Y62" i="15"/>
  <c r="Y84" i="15" s="1"/>
  <c r="X55" i="15"/>
  <c r="X77" i="15" s="1"/>
  <c r="F57" i="15"/>
  <c r="F79" i="15" s="1"/>
  <c r="M57" i="15"/>
  <c r="BS53" i="15"/>
  <c r="CO63" i="15"/>
  <c r="M65" i="15"/>
  <c r="M87" i="15" s="1"/>
  <c r="DU55" i="15"/>
  <c r="DU77" i="15" s="1"/>
  <c r="DS77" i="15"/>
  <c r="AM55" i="15"/>
  <c r="AM77" i="15" s="1"/>
  <c r="BD57" i="15"/>
  <c r="AC62" i="15"/>
  <c r="AC84" i="15" s="1"/>
  <c r="BR53" i="15"/>
  <c r="BR75" i="15" s="1"/>
  <c r="BL53" i="15"/>
  <c r="BL75" i="15" s="1"/>
  <c r="AY55" i="15"/>
  <c r="AJ55" i="15"/>
  <c r="AJ77" i="15" s="1"/>
  <c r="BL57" i="15"/>
  <c r="BA57" i="15"/>
  <c r="BA79" i="15" s="1"/>
  <c r="AP57" i="15"/>
  <c r="AS57" i="15"/>
  <c r="CI53" i="15"/>
  <c r="AY53" i="15"/>
  <c r="DT54" i="15"/>
  <c r="AF60" i="15"/>
  <c r="AF82" i="15" s="1"/>
  <c r="AB90" i="15"/>
  <c r="AW62" i="15"/>
  <c r="AW84" i="15" s="1"/>
  <c r="AM62" i="15"/>
  <c r="AM84" i="15" s="1"/>
  <c r="AT55" i="15"/>
  <c r="AU55" i="15"/>
  <c r="AU77" i="15" s="1"/>
  <c r="Y55" i="15"/>
  <c r="BG57" i="15"/>
  <c r="BG79" i="15" s="1"/>
  <c r="BN62" i="15"/>
  <c r="BN84" i="15" s="1"/>
  <c r="BH53" i="15"/>
  <c r="BH75" i="15" s="1"/>
  <c r="BM53" i="15"/>
  <c r="BM75" i="15" s="1"/>
  <c r="AL53" i="15"/>
  <c r="AL75" i="15" s="1"/>
  <c r="F53" i="15"/>
  <c r="BF63" i="15"/>
  <c r="BF85" i="15" s="1"/>
  <c r="AH63" i="15"/>
  <c r="AH85" i="15" s="1"/>
  <c r="G59" i="15"/>
  <c r="G81" i="15" s="1"/>
  <c r="AG68" i="15"/>
  <c r="AG90" i="15" s="1"/>
  <c r="W62" i="15"/>
  <c r="W84" i="15" s="1"/>
  <c r="AL62" i="15"/>
  <c r="AL84" i="15" s="1"/>
  <c r="AG62" i="15"/>
  <c r="AG84" i="15" s="1"/>
  <c r="AB62" i="15"/>
  <c r="AB84" i="15" s="1"/>
  <c r="AQ55" i="15"/>
  <c r="AQ77" i="15" s="1"/>
  <c r="F55" i="15"/>
  <c r="AR55" i="15"/>
  <c r="AR77" i="15" s="1"/>
  <c r="V57" i="15"/>
  <c r="V79" i="15" s="1"/>
  <c r="W57" i="15"/>
  <c r="W79" i="15" s="1"/>
  <c r="BK53" i="15"/>
  <c r="BK75" i="15" s="1"/>
  <c r="E163" i="16"/>
  <c r="F155" i="16"/>
  <c r="AE129" i="16"/>
  <c r="AD123" i="16"/>
  <c r="AW128" i="16"/>
  <c r="S128" i="16"/>
  <c r="DD129" i="16"/>
  <c r="CK128" i="16"/>
  <c r="CK135" i="16" s="1"/>
  <c r="BU101" i="16"/>
  <c r="DJ96" i="16"/>
  <c r="BF102" i="16"/>
  <c r="BF109" i="16" s="1"/>
  <c r="R109" i="16"/>
  <c r="BG109" i="16"/>
  <c r="BX74" i="16"/>
  <c r="CN75" i="16"/>
  <c r="CN82" i="16" s="1"/>
  <c r="AY47" i="16"/>
  <c r="F48" i="16"/>
  <c r="AK27" i="16"/>
  <c r="CZ21" i="16"/>
  <c r="CG20" i="16"/>
  <c r="AO71" i="9"/>
  <c r="AI16" i="14"/>
  <c r="AI48" i="14" s="1"/>
  <c r="CV44" i="30"/>
  <c r="CV76" i="30" s="1"/>
  <c r="CV108" i="30" s="1"/>
  <c r="DI9" i="14"/>
  <c r="DI25" i="14"/>
  <c r="DH51" i="11"/>
  <c r="BY74" i="9"/>
  <c r="BY106" i="9" s="1"/>
  <c r="DH72" i="9"/>
  <c r="DH104" i="9" s="1"/>
  <c r="X8" i="31"/>
  <c r="R31" i="14"/>
  <c r="R63" i="14" s="1"/>
  <c r="R95" i="14" s="1"/>
  <c r="R127" i="14" s="1"/>
  <c r="R17" i="14"/>
  <c r="R49" i="14" s="1"/>
  <c r="R19" i="14"/>
  <c r="AT34" i="14"/>
  <c r="AT18" i="14"/>
  <c r="AT20" i="14"/>
  <c r="AT52" i="14" s="1"/>
  <c r="AS51" i="11"/>
  <c r="R8" i="31"/>
  <c r="X11" i="14"/>
  <c r="X43" i="14" s="1"/>
  <c r="X75" i="14" s="1"/>
  <c r="X12" i="14"/>
  <c r="X44" i="14" s="1"/>
  <c r="X76" i="14" s="1"/>
  <c r="X15" i="14"/>
  <c r="X17" i="14"/>
  <c r="X22" i="14"/>
  <c r="X21" i="14"/>
  <c r="X53" i="14" s="1"/>
  <c r="X85" i="14" s="1"/>
  <c r="X6" i="14"/>
  <c r="X38" i="14" s="1"/>
  <c r="X28" i="14"/>
  <c r="X32" i="14"/>
  <c r="X64" i="14" s="1"/>
  <c r="X96" i="14" s="1"/>
  <c r="X10" i="14"/>
  <c r="X24" i="14"/>
  <c r="X56" i="14" s="1"/>
  <c r="X88" i="14" s="1"/>
  <c r="X14" i="14"/>
  <c r="X46" i="14" s="1"/>
  <c r="X31" i="14"/>
  <c r="X63" i="14" s="1"/>
  <c r="X9" i="14"/>
  <c r="X41" i="14" s="1"/>
  <c r="X26" i="14"/>
  <c r="X8" i="14"/>
  <c r="X19" i="14"/>
  <c r="X30" i="14"/>
  <c r="X7" i="14"/>
  <c r="X39" i="14" s="1"/>
  <c r="X23" i="14"/>
  <c r="X27" i="14"/>
  <c r="X25" i="14"/>
  <c r="X35" i="14"/>
  <c r="X67" i="14" s="1"/>
  <c r="X99" i="14" s="1"/>
  <c r="AK35" i="14"/>
  <c r="AK67" i="14" s="1"/>
  <c r="AV9" i="14"/>
  <c r="AV11" i="14"/>
  <c r="AV43" i="14" s="1"/>
  <c r="AV75" i="14" s="1"/>
  <c r="AV107" i="14" s="1"/>
  <c r="AU51" i="11"/>
  <c r="AV25" i="14"/>
  <c r="AV57" i="14" s="1"/>
  <c r="AV89" i="14" s="1"/>
  <c r="AV27" i="14"/>
  <c r="AV59" i="14" s="1"/>
  <c r="U18" i="14"/>
  <c r="U50" i="14" s="1"/>
  <c r="U82" i="14" s="1"/>
  <c r="U114" i="14" s="1"/>
  <c r="U32" i="14"/>
  <c r="U17" i="14"/>
  <c r="U49" i="14" s="1"/>
  <c r="U81" i="14" s="1"/>
  <c r="U113" i="14" s="1"/>
  <c r="U24" i="14"/>
  <c r="U9" i="14"/>
  <c r="U41" i="14" s="1"/>
  <c r="U73" i="14" s="1"/>
  <c r="U105" i="14" s="1"/>
  <c r="U19" i="14"/>
  <c r="U51" i="14" s="1"/>
  <c r="U83" i="14" s="1"/>
  <c r="U22" i="14"/>
  <c r="U54" i="14" s="1"/>
  <c r="U86" i="14" s="1"/>
  <c r="U118" i="14" s="1"/>
  <c r="CT51" i="11"/>
  <c r="CK51" i="11"/>
  <c r="DE8" i="31"/>
  <c r="AD8" i="14"/>
  <c r="AD40" i="14" s="1"/>
  <c r="AD72" i="14" s="1"/>
  <c r="AD24" i="14"/>
  <c r="AD56" i="14" s="1"/>
  <c r="AD88" i="14" s="1"/>
  <c r="AD120" i="14" s="1"/>
  <c r="DT9" i="31"/>
  <c r="DT45" i="30" s="1"/>
  <c r="DT77" i="30" s="1"/>
  <c r="DT109" i="30" s="1"/>
  <c r="AG25" i="14"/>
  <c r="AG11" i="14"/>
  <c r="AG43" i="14" s="1"/>
  <c r="AG75" i="14" s="1"/>
  <c r="AG107" i="14" s="1"/>
  <c r="AG8" i="14"/>
  <c r="AG40" i="14" s="1"/>
  <c r="AG14" i="14"/>
  <c r="R71" i="9"/>
  <c r="DA8" i="31"/>
  <c r="AP11" i="14"/>
  <c r="AP24" i="14"/>
  <c r="AP56" i="14" s="1"/>
  <c r="AP88" i="14" s="1"/>
  <c r="AP120" i="14" s="1"/>
  <c r="AP10" i="14"/>
  <c r="AP42" i="14" s="1"/>
  <c r="AP74" i="14" s="1"/>
  <c r="AP106" i="14" s="1"/>
  <c r="AP21" i="14"/>
  <c r="T13" i="14"/>
  <c r="T45" i="14" s="1"/>
  <c r="T77" i="14" s="1"/>
  <c r="T109" i="14" s="1"/>
  <c r="T10" i="14"/>
  <c r="T42" i="14" s="1"/>
  <c r="T74" i="14" s="1"/>
  <c r="T17" i="14"/>
  <c r="T49" i="14" s="1"/>
  <c r="T19" i="14"/>
  <c r="T51" i="14" s="1"/>
  <c r="T83" i="14" s="1"/>
  <c r="T115" i="14" s="1"/>
  <c r="T8" i="14"/>
  <c r="T40" i="14" s="1"/>
  <c r="T33" i="14"/>
  <c r="T34" i="14"/>
  <c r="T66" i="14" s="1"/>
  <c r="T98" i="14" s="1"/>
  <c r="T6" i="14"/>
  <c r="T38" i="14" s="1"/>
  <c r="L29" i="14"/>
  <c r="L61" i="14" s="1"/>
  <c r="L93" i="14" s="1"/>
  <c r="L125" i="14" s="1"/>
  <c r="L35" i="14"/>
  <c r="L67" i="14" s="1"/>
  <c r="L99" i="14" s="1"/>
  <c r="L131" i="14" s="1"/>
  <c r="L16" i="14"/>
  <c r="L11" i="14"/>
  <c r="L43" i="14" s="1"/>
  <c r="L24" i="14"/>
  <c r="L56" i="14" s="1"/>
  <c r="L21" i="14"/>
  <c r="L53" i="14" s="1"/>
  <c r="L26" i="14"/>
  <c r="L58" i="14" s="1"/>
  <c r="L90" i="14" s="1"/>
  <c r="L122" i="14" s="1"/>
  <c r="L27" i="14"/>
  <c r="L59" i="14" s="1"/>
  <c r="L91" i="14" s="1"/>
  <c r="L14" i="14"/>
  <c r="L46" i="14" s="1"/>
  <c r="L78" i="14" s="1"/>
  <c r="L110" i="14" s="1"/>
  <c r="L33" i="14"/>
  <c r="L30" i="14"/>
  <c r="L62" i="14" s="1"/>
  <c r="L23" i="14"/>
  <c r="L55" i="14" s="1"/>
  <c r="L20" i="14"/>
  <c r="L52" i="14" s="1"/>
  <c r="L9" i="14"/>
  <c r="L41" i="14" s="1"/>
  <c r="L7" i="14"/>
  <c r="L39" i="14" s="1"/>
  <c r="L71" i="14" s="1"/>
  <c r="L103" i="14" s="1"/>
  <c r="L15" i="14"/>
  <c r="L47" i="14" s="1"/>
  <c r="L79" i="14" s="1"/>
  <c r="L34" i="14"/>
  <c r="L66" i="14" s="1"/>
  <c r="L98" i="14" s="1"/>
  <c r="L130" i="14" s="1"/>
  <c r="L10" i="14"/>
  <c r="L31" i="14"/>
  <c r="L63" i="14" s="1"/>
  <c r="L95" i="14" s="1"/>
  <c r="L127" i="14" s="1"/>
  <c r="L25" i="14"/>
  <c r="L57" i="14" s="1"/>
  <c r="L89" i="14" s="1"/>
  <c r="L121" i="14" s="1"/>
  <c r="L12" i="14"/>
  <c r="L17" i="14"/>
  <c r="L49" i="14" s="1"/>
  <c r="L81" i="14" s="1"/>
  <c r="L113" i="14" s="1"/>
  <c r="L32" i="14"/>
  <c r="L64" i="14" s="1"/>
  <c r="AO29" i="14"/>
  <c r="AO61" i="14" s="1"/>
  <c r="AO15" i="14"/>
  <c r="AO47" i="14" s="1"/>
  <c r="AO79" i="14" s="1"/>
  <c r="AO111" i="14" s="1"/>
  <c r="AO14" i="14"/>
  <c r="AO19" i="14"/>
  <c r="AO26" i="14"/>
  <c r="AO58" i="14" s="1"/>
  <c r="AO30" i="14"/>
  <c r="AO62" i="14" s="1"/>
  <c r="AF31" i="31"/>
  <c r="CE15" i="31"/>
  <c r="CD15" i="31"/>
  <c r="CK15" i="31"/>
  <c r="DW15" i="31"/>
  <c r="DU15" i="31"/>
  <c r="BL15" i="31"/>
  <c r="CW15" i="31"/>
  <c r="AN15" i="31"/>
  <c r="BR15" i="31"/>
  <c r="CU15" i="31"/>
  <c r="DF23" i="31"/>
  <c r="U23" i="31"/>
  <c r="DS23" i="31"/>
  <c r="DR23" i="31"/>
  <c r="BG23" i="31"/>
  <c r="AG23" i="31"/>
  <c r="CC23" i="31"/>
  <c r="DP23" i="31"/>
  <c r="BD23" i="31"/>
  <c r="BC23" i="31"/>
  <c r="BG31" i="31"/>
  <c r="BR31" i="31"/>
  <c r="CN31" i="31"/>
  <c r="BV31" i="31"/>
  <c r="BU31" i="31"/>
  <c r="CE31" i="31"/>
  <c r="DP31" i="31"/>
  <c r="BD31" i="31"/>
  <c r="CY31" i="31"/>
  <c r="AN31" i="31"/>
  <c r="BF65" i="30"/>
  <c r="BF97" i="30" s="1"/>
  <c r="BF129" i="30" s="1"/>
  <c r="U15" i="31"/>
  <c r="AM23" i="31"/>
  <c r="BJ7" i="31"/>
  <c r="BJ43" i="30" s="1"/>
  <c r="BJ75" i="30" s="1"/>
  <c r="BJ107" i="30" s="1"/>
  <c r="BP15" i="31"/>
  <c r="BG15" i="31"/>
  <c r="BF15" i="31"/>
  <c r="DM15" i="31"/>
  <c r="BE15" i="31"/>
  <c r="CO15" i="31"/>
  <c r="CM15" i="31"/>
  <c r="CY23" i="31"/>
  <c r="CX23" i="31"/>
  <c r="AN23" i="31"/>
  <c r="CG23" i="31"/>
  <c r="CF23" i="31"/>
  <c r="CF59" i="30" s="1"/>
  <c r="CF91" i="30" s="1"/>
  <c r="L23" i="31"/>
  <c r="BP23" i="31"/>
  <c r="BO23" i="31"/>
  <c r="BU23" i="31"/>
  <c r="CM31" i="31"/>
  <c r="DH31" i="31"/>
  <c r="CQ31" i="31"/>
  <c r="CR65" i="30"/>
  <c r="DJ80" i="9"/>
  <c r="DJ112" i="9" s="1"/>
  <c r="DF96" i="9"/>
  <c r="DF128" i="9" s="1"/>
  <c r="V31" i="31"/>
  <c r="CT15" i="31"/>
  <c r="AW15" i="31"/>
  <c r="AW51" i="30" s="1"/>
  <c r="AW83" i="30" s="1"/>
  <c r="AW115" i="30" s="1"/>
  <c r="DB23" i="31"/>
  <c r="I23" i="31"/>
  <c r="DO52" i="30"/>
  <c r="DO84" i="30" s="1"/>
  <c r="DO116" i="30" s="1"/>
  <c r="BM93" i="9"/>
  <c r="BM125" i="9" s="1"/>
  <c r="M15" i="31"/>
  <c r="AJ15" i="31"/>
  <c r="BU15" i="31"/>
  <c r="BV51" i="30" s="1"/>
  <c r="CA23" i="31"/>
  <c r="CH23" i="31"/>
  <c r="BQ23" i="31"/>
  <c r="DL23" i="31"/>
  <c r="DQ23" i="31"/>
  <c r="AF23" i="31"/>
  <c r="AE23" i="31"/>
  <c r="DM31" i="31"/>
  <c r="DN67" i="30" s="1"/>
  <c r="AX31" i="31"/>
  <c r="AY31" i="31"/>
  <c r="CA31" i="31"/>
  <c r="CA67" i="30" s="1"/>
  <c r="CA99" i="30" s="1"/>
  <c r="AT57" i="30"/>
  <c r="CK57" i="30"/>
  <c r="CK89" i="30" s="1"/>
  <c r="CK121" i="30" s="1"/>
  <c r="DA65" i="30"/>
  <c r="AJ53" i="30"/>
  <c r="DI96" i="9"/>
  <c r="DI128" i="9" s="1"/>
  <c r="DQ15" i="31"/>
  <c r="DV15" i="31"/>
  <c r="AU23" i="31"/>
  <c r="AV59" i="30" s="1"/>
  <c r="AV91" i="30" s="1"/>
  <c r="BZ23" i="31"/>
  <c r="DD23" i="31"/>
  <c r="AR23" i="31"/>
  <c r="CM23" i="31"/>
  <c r="DI23" i="31"/>
  <c r="CJ23" i="31"/>
  <c r="CW31" i="31"/>
  <c r="CU31" i="31"/>
  <c r="BA31" i="31"/>
  <c r="AG31" i="31"/>
  <c r="AW31" i="31"/>
  <c r="AW67" i="30" s="1"/>
  <c r="AW99" i="30" s="1"/>
  <c r="DL31" i="31"/>
  <c r="CJ31" i="31"/>
  <c r="I31" i="31"/>
  <c r="BS31" i="31"/>
  <c r="BP65" i="30"/>
  <c r="BP97" i="30" s="1"/>
  <c r="BP129" i="30" s="1"/>
  <c r="CA80" i="9"/>
  <c r="CA112" i="9" s="1"/>
  <c r="Q80" i="9"/>
  <c r="Q112" i="9" s="1"/>
  <c r="CC85" i="9"/>
  <c r="CC117" i="9" s="1"/>
  <c r="O23" i="31"/>
  <c r="DW101" i="30"/>
  <c r="DW133" i="30" s="1"/>
  <c r="BE102" i="30"/>
  <c r="BE134" i="30" s="1"/>
  <c r="CN15" i="31"/>
  <c r="BB15" i="31"/>
  <c r="CI23" i="31"/>
  <c r="BR23" i="31"/>
  <c r="DM23" i="31"/>
  <c r="BA23" i="31"/>
  <c r="DA23" i="31"/>
  <c r="CG31" i="31"/>
  <c r="CH67" i="30" s="1"/>
  <c r="CH99" i="30" s="1"/>
  <c r="CH131" i="30" s="1"/>
  <c r="DK31" i="31"/>
  <c r="BK31" i="31"/>
  <c r="BK67" i="30" s="1"/>
  <c r="DQ57" i="30"/>
  <c r="DQ89" i="30" s="1"/>
  <c r="DQ121" i="30" s="1"/>
  <c r="DQ153" i="30" s="1"/>
  <c r="CL57" i="30"/>
  <c r="CL89" i="30" s="1"/>
  <c r="CL121" i="30" s="1"/>
  <c r="CL153" i="30" s="1"/>
  <c r="BV96" i="9"/>
  <c r="BV128" i="9" s="1"/>
  <c r="N96" i="9"/>
  <c r="N128" i="9" s="1"/>
  <c r="DC93" i="9"/>
  <c r="DC125" i="9" s="1"/>
  <c r="T31" i="31"/>
  <c r="X15" i="31"/>
  <c r="X51" i="30" s="1"/>
  <c r="X83" i="30" s="1"/>
  <c r="X115" i="30" s="1"/>
  <c r="AO7" i="31"/>
  <c r="DL15" i="31"/>
  <c r="AE49" i="30"/>
  <c r="AE81" i="30" s="1"/>
  <c r="DR89" i="30"/>
  <c r="DR121" i="30" s="1"/>
  <c r="CC65" i="30"/>
  <c r="CC97" i="30" s="1"/>
  <c r="CC129" i="30" s="1"/>
  <c r="DS96" i="9"/>
  <c r="AH85" i="9"/>
  <c r="AH117" i="9" s="1"/>
  <c r="AP15" i="31"/>
  <c r="DB15" i="31"/>
  <c r="DC51" i="30" s="1"/>
  <c r="DC83" i="30" s="1"/>
  <c r="DC115" i="30" s="1"/>
  <c r="DC147" i="30" s="1"/>
  <c r="M23" i="31"/>
  <c r="N23" i="31"/>
  <c r="DN23" i="31"/>
  <c r="BB23" i="31"/>
  <c r="CW23" i="31"/>
  <c r="AD23" i="31"/>
  <c r="AP23" i="31"/>
  <c r="CK23" i="31"/>
  <c r="BL59" i="30"/>
  <c r="BL91" i="30" s="1"/>
  <c r="AE31" i="31"/>
  <c r="DL57" i="30"/>
  <c r="DL89" i="30" s="1"/>
  <c r="DL121" i="30" s="1"/>
  <c r="CV65" i="30"/>
  <c r="CT52" i="14"/>
  <c r="CT84" i="14" s="1"/>
  <c r="CT116" i="14" s="1"/>
  <c r="H88" i="30"/>
  <c r="H120" i="30" s="1"/>
  <c r="BU93" i="30"/>
  <c r="BU125" i="30" s="1"/>
  <c r="BZ8" i="14"/>
  <c r="BZ11" i="14"/>
  <c r="DH49" i="14"/>
  <c r="O60" i="15"/>
  <c r="O82" i="15" s="1"/>
  <c r="CD63" i="15"/>
  <c r="J10" i="10"/>
  <c r="CM108" i="9"/>
  <c r="BJ108" i="9"/>
  <c r="DQ74" i="16"/>
  <c r="DV30" i="19"/>
  <c r="S164" i="16"/>
  <c r="DP64" i="14"/>
  <c r="DP96" i="14" s="1"/>
  <c r="DP128" i="14" s="1"/>
  <c r="AL47" i="16"/>
  <c r="U75" i="16"/>
  <c r="DH47" i="14"/>
  <c r="BE25" i="14"/>
  <c r="BE57" i="14" s="1"/>
  <c r="BE89" i="14" s="1"/>
  <c r="BE121" i="14" s="1"/>
  <c r="BE14" i="14"/>
  <c r="BE46" i="14" s="1"/>
  <c r="BE78" i="14" s="1"/>
  <c r="BE110" i="14" s="1"/>
  <c r="AP144" i="7"/>
  <c r="AD41" i="7"/>
  <c r="AD144" i="7"/>
  <c r="AJ4" i="5"/>
  <c r="AK5" i="6" s="1"/>
  <c r="AL37" i="3"/>
  <c r="T53" i="15"/>
  <c r="T75" i="15" s="1"/>
  <c r="BY18" i="14"/>
  <c r="BY50" i="14" s="1"/>
  <c r="O62" i="15"/>
  <c r="O84" i="15" s="1"/>
  <c r="H61" i="15"/>
  <c r="H83" i="15" s="1"/>
  <c r="N61" i="15"/>
  <c r="N83" i="15" s="1"/>
  <c r="AH66" i="15"/>
  <c r="BK89" i="15"/>
  <c r="BC89" i="15"/>
  <c r="AM89" i="15"/>
  <c r="AE89" i="15"/>
  <c r="T52" i="4"/>
  <c r="S34" i="16"/>
  <c r="S36" i="16" s="1"/>
  <c r="S46" i="16" s="1"/>
  <c r="S52" i="16" s="1"/>
  <c r="CA7" i="31"/>
  <c r="DH11" i="31"/>
  <c r="DU11" i="31"/>
  <c r="BQ11" i="31"/>
  <c r="CS11" i="31"/>
  <c r="CJ11" i="31"/>
  <c r="CZ19" i="31"/>
  <c r="CZ55" i="30" s="1"/>
  <c r="DH27" i="31"/>
  <c r="CX27" i="31"/>
  <c r="DQ35" i="31"/>
  <c r="DR71" i="30" s="1"/>
  <c r="BE35" i="31"/>
  <c r="CB35" i="31"/>
  <c r="CY35" i="31"/>
  <c r="DL53" i="30"/>
  <c r="DU85" i="30"/>
  <c r="DU117" i="30" s="1"/>
  <c r="DU149" i="30" s="1"/>
  <c r="BP53" i="30"/>
  <c r="BP85" i="30" s="1"/>
  <c r="BP117" i="30" s="1"/>
  <c r="BP149" i="30" s="1"/>
  <c r="DO69" i="30"/>
  <c r="CM69" i="30"/>
  <c r="DV80" i="9"/>
  <c r="DV112" i="9" s="1"/>
  <c r="BO80" i="9"/>
  <c r="BO112" i="9" s="1"/>
  <c r="BK80" i="9"/>
  <c r="BK112" i="9" s="1"/>
  <c r="CD80" i="9"/>
  <c r="CD112" i="9" s="1"/>
  <c r="BH96" i="9"/>
  <c r="BH128" i="9" s="1"/>
  <c r="AA96" i="9"/>
  <c r="AA128" i="9" s="1"/>
  <c r="CQ96" i="9"/>
  <c r="CQ128" i="9" s="1"/>
  <c r="BG96" i="9"/>
  <c r="BG128" i="9" s="1"/>
  <c r="CP96" i="9"/>
  <c r="CP128" i="9" s="1"/>
  <c r="DV96" i="9"/>
  <c r="DV128" i="9" s="1"/>
  <c r="CR85" i="9"/>
  <c r="CR117" i="9" s="1"/>
  <c r="AK108" i="9"/>
  <c r="BO108" i="9"/>
  <c r="P108" i="9"/>
  <c r="DF108" i="9"/>
  <c r="CE108" i="9"/>
  <c r="DD108" i="9"/>
  <c r="CW108" i="9"/>
  <c r="BZ162" i="16"/>
  <c r="CH26" i="14"/>
  <c r="CH58" i="14" s="1"/>
  <c r="CH90" i="14" s="1"/>
  <c r="P87" i="7"/>
  <c r="P110" i="7" s="1"/>
  <c r="S9" i="16"/>
  <c r="S19" i="16" s="1"/>
  <c r="S171" i="16"/>
  <c r="CS27" i="31"/>
  <c r="AD108" i="9"/>
  <c r="DK29" i="19"/>
  <c r="DV29" i="19"/>
  <c r="DN30" i="19"/>
  <c r="CW47" i="16"/>
  <c r="BH29" i="16"/>
  <c r="BT101" i="16"/>
  <c r="BT108" i="16" s="1"/>
  <c r="DT15" i="14"/>
  <c r="DT23" i="14"/>
  <c r="DT35" i="14"/>
  <c r="DT10" i="14"/>
  <c r="Z101" i="16"/>
  <c r="DV9" i="14"/>
  <c r="DV24" i="14"/>
  <c r="DV23" i="14"/>
  <c r="DV55" i="14" s="1"/>
  <c r="DV13" i="14"/>
  <c r="DV45" i="14" s="1"/>
  <c r="DV77" i="14" s="1"/>
  <c r="DV109" i="14" s="1"/>
  <c r="DV11" i="14"/>
  <c r="AY162" i="16"/>
  <c r="CX8" i="14"/>
  <c r="CX16" i="14"/>
  <c r="CX48" i="14" s="1"/>
  <c r="CX80" i="14" s="1"/>
  <c r="CX112" i="14" s="1"/>
  <c r="CX26" i="14"/>
  <c r="CX58" i="14" s="1"/>
  <c r="CX7" i="14"/>
  <c r="CX13" i="14"/>
  <c r="CX19" i="14"/>
  <c r="CX51" i="14" s="1"/>
  <c r="CX83" i="14" s="1"/>
  <c r="CX115" i="14" s="1"/>
  <c r="CX29" i="14"/>
  <c r="CX33" i="14"/>
  <c r="AT62" i="14"/>
  <c r="AT94" i="14" s="1"/>
  <c r="AT126" i="14" s="1"/>
  <c r="AT54" i="14"/>
  <c r="AT53" i="14"/>
  <c r="AV47" i="14"/>
  <c r="AV79" i="14" s="1"/>
  <c r="AV111" i="14" s="1"/>
  <c r="AV54" i="14"/>
  <c r="AV86" i="14" s="1"/>
  <c r="AV118" i="14" s="1"/>
  <c r="CG29" i="14"/>
  <c r="S87" i="7"/>
  <c r="BB18" i="7"/>
  <c r="BP3" i="3"/>
  <c r="AZ16" i="4"/>
  <c r="BB4" i="5"/>
  <c r="BC5" i="6" s="1"/>
  <c r="BD37" i="3"/>
  <c r="BA6" i="9"/>
  <c r="BB5" i="30"/>
  <c r="BC5" i="10"/>
  <c r="X41" i="7"/>
  <c r="X64" i="7" s="1"/>
  <c r="X87" i="7" s="1"/>
  <c r="X110" i="7" s="1"/>
  <c r="X133" i="7" s="1"/>
  <c r="X144" i="7"/>
  <c r="R64" i="7"/>
  <c r="H87" i="15"/>
  <c r="S51" i="15"/>
  <c r="I60" i="15"/>
  <c r="CR63" i="15"/>
  <c r="CJ63" i="15"/>
  <c r="CJ85" i="15" s="1"/>
  <c r="CC66" i="15"/>
  <c r="CC88" i="15" s="1"/>
  <c r="BU66" i="15"/>
  <c r="BU88" i="15" s="1"/>
  <c r="BM66" i="15"/>
  <c r="BM88" i="15" s="1"/>
  <c r="BE66" i="15"/>
  <c r="BE88" i="15" s="1"/>
  <c r="AW66" i="15"/>
  <c r="AO66" i="15"/>
  <c r="AO88" i="15" s="1"/>
  <c r="AG66" i="15"/>
  <c r="AG88" i="15" s="1"/>
  <c r="CR67" i="15"/>
  <c r="CR89" i="15" s="1"/>
  <c r="CB67" i="15"/>
  <c r="CB89" i="15" s="1"/>
  <c r="K65" i="15"/>
  <c r="K87" i="15" s="1"/>
  <c r="J102" i="16"/>
  <c r="Z52" i="4"/>
  <c r="Y61" i="16" s="1"/>
  <c r="Y63" i="16" s="1"/>
  <c r="Y73" i="16" s="1"/>
  <c r="Y34" i="16"/>
  <c r="Y36" i="16" s="1"/>
  <c r="Y46" i="16" s="1"/>
  <c r="DG7" i="31"/>
  <c r="DG43" i="30" s="1"/>
  <c r="CQ7" i="31"/>
  <c r="DF11" i="31"/>
  <c r="AZ11" i="31"/>
  <c r="BV11" i="31"/>
  <c r="CB11" i="31"/>
  <c r="DJ19" i="31"/>
  <c r="DK55" i="30" s="1"/>
  <c r="DK87" i="30" s="1"/>
  <c r="DK119" i="30" s="1"/>
  <c r="DK151" i="30" s="1"/>
  <c r="AY19" i="31"/>
  <c r="AZ55" i="30" s="1"/>
  <c r="AZ87" i="30" s="1"/>
  <c r="AZ119" i="30" s="1"/>
  <c r="BV19" i="31"/>
  <c r="CR19" i="31"/>
  <c r="AI19" i="31"/>
  <c r="DO19" i="31"/>
  <c r="BD19" i="31"/>
  <c r="CA19" i="31"/>
  <c r="AD19" i="31"/>
  <c r="DE19" i="31"/>
  <c r="CF27" i="31"/>
  <c r="CG63" i="30" s="1"/>
  <c r="CG95" i="30" s="1"/>
  <c r="CG127" i="30" s="1"/>
  <c r="CG159" i="30" s="1"/>
  <c r="CC27" i="31"/>
  <c r="CC63" i="30" s="1"/>
  <c r="CC95" i="30" s="1"/>
  <c r="CC127" i="30" s="1"/>
  <c r="CC159" i="30" s="1"/>
  <c r="CQ35" i="31"/>
  <c r="DV35" i="31"/>
  <c r="Q35" i="31"/>
  <c r="CG35" i="31"/>
  <c r="DL35" i="31"/>
  <c r="L35" i="31"/>
  <c r="DI61" i="30"/>
  <c r="DI93" i="30" s="1"/>
  <c r="DI125" i="30" s="1"/>
  <c r="AE78" i="30"/>
  <c r="AE110" i="30" s="1"/>
  <c r="AK43" i="30"/>
  <c r="AK75" i="30" s="1"/>
  <c r="AK107" i="30" s="1"/>
  <c r="AK139" i="30" s="1"/>
  <c r="AP80" i="9"/>
  <c r="AP112" i="9" s="1"/>
  <c r="DN80" i="9"/>
  <c r="BF80" i="9"/>
  <c r="BF112" i="9" s="1"/>
  <c r="AE80" i="9"/>
  <c r="AE112" i="9" s="1"/>
  <c r="AX80" i="9"/>
  <c r="AX112" i="9" s="1"/>
  <c r="BK96" i="9"/>
  <c r="BK128" i="9" s="1"/>
  <c r="CT96" i="9"/>
  <c r="CT128" i="9" s="1"/>
  <c r="BB96" i="9"/>
  <c r="BB128" i="9" s="1"/>
  <c r="AJ80" i="9"/>
  <c r="AJ112" i="9" s="1"/>
  <c r="CI45" i="30"/>
  <c r="CI77" i="30" s="1"/>
  <c r="CI109" i="30" s="1"/>
  <c r="BN93" i="9"/>
  <c r="BN125" i="9" s="1"/>
  <c r="K108" i="9"/>
  <c r="CF108" i="9"/>
  <c r="AY108" i="9"/>
  <c r="AO108" i="9"/>
  <c r="CD156" i="16"/>
  <c r="CD163" i="16" s="1"/>
  <c r="AC41" i="7"/>
  <c r="AC144" i="7"/>
  <c r="CA11" i="31"/>
  <c r="CA47" i="30" s="1"/>
  <c r="CA79" i="30" s="1"/>
  <c r="CA111" i="30" s="1"/>
  <c r="S27" i="31"/>
  <c r="CR112" i="9"/>
  <c r="DR80" i="9"/>
  <c r="DR112" i="9" s="1"/>
  <c r="DQ112" i="9"/>
  <c r="AT96" i="9"/>
  <c r="AT128" i="9" s="1"/>
  <c r="DK93" i="9"/>
  <c r="DK125" i="9" s="1"/>
  <c r="DN29" i="19"/>
  <c r="DP30" i="19"/>
  <c r="CY101" i="16"/>
  <c r="BO109" i="16"/>
  <c r="AE123" i="16"/>
  <c r="DW6" i="14"/>
  <c r="DW38" i="14" s="1"/>
  <c r="S48" i="16"/>
  <c r="DA8" i="14"/>
  <c r="DA40" i="14" s="1"/>
  <c r="DA72" i="14" s="1"/>
  <c r="DA104" i="14" s="1"/>
  <c r="DA10" i="14"/>
  <c r="DA42" i="14" s="1"/>
  <c r="DA32" i="14"/>
  <c r="DA27" i="14"/>
  <c r="DA59" i="14" s="1"/>
  <c r="DA91" i="14" s="1"/>
  <c r="DA123" i="14" s="1"/>
  <c r="DA31" i="14"/>
  <c r="DA63" i="14" s="1"/>
  <c r="DA33" i="14"/>
  <c r="CE44" i="14"/>
  <c r="CE76" i="14" s="1"/>
  <c r="CE108" i="14" s="1"/>
  <c r="CD6" i="14"/>
  <c r="CD8" i="14"/>
  <c r="CD10" i="14"/>
  <c r="CD42" i="14" s="1"/>
  <c r="CD74" i="14" s="1"/>
  <c r="CD106" i="14" s="1"/>
  <c r="CD16" i="14"/>
  <c r="CD22" i="14"/>
  <c r="CD9" i="14"/>
  <c r="CD13" i="14"/>
  <c r="CD45" i="14" s="1"/>
  <c r="CD77" i="14" s="1"/>
  <c r="CD109" i="14" s="1"/>
  <c r="CD17" i="14"/>
  <c r="CD49" i="14" s="1"/>
  <c r="CD21" i="14"/>
  <c r="CD27" i="14"/>
  <c r="CD31" i="14"/>
  <c r="CD63" i="14" s="1"/>
  <c r="CD95" i="14" s="1"/>
  <c r="CD127" i="14" s="1"/>
  <c r="CD33" i="14"/>
  <c r="CD35" i="14"/>
  <c r="CD67" i="14" s="1"/>
  <c r="CD99" i="14" s="1"/>
  <c r="CD131" i="14" s="1"/>
  <c r="CD7" i="14"/>
  <c r="CD11" i="14"/>
  <c r="CD19" i="14"/>
  <c r="CD26" i="14"/>
  <c r="CD58" i="14" s="1"/>
  <c r="CD30" i="14"/>
  <c r="CD32" i="14"/>
  <c r="CD64" i="14" s="1"/>
  <c r="CD96" i="14" s="1"/>
  <c r="CD128" i="14" s="1"/>
  <c r="CD34" i="14"/>
  <c r="CD66" i="14" s="1"/>
  <c r="CD98" i="14" s="1"/>
  <c r="CD24" i="14"/>
  <c r="DK46" i="14"/>
  <c r="DK78" i="14" s="1"/>
  <c r="DK110" i="14" s="1"/>
  <c r="DK59" i="14"/>
  <c r="DK91" i="14" s="1"/>
  <c r="DK123" i="14" s="1"/>
  <c r="CT7" i="14"/>
  <c r="CT39" i="14" s="1"/>
  <c r="CT71" i="14" s="1"/>
  <c r="CT9" i="14"/>
  <c r="CT41" i="14" s="1"/>
  <c r="CT11" i="14"/>
  <c r="CT43" i="14" s="1"/>
  <c r="CT75" i="14" s="1"/>
  <c r="CT107" i="14" s="1"/>
  <c r="CT13" i="14"/>
  <c r="CT15" i="14"/>
  <c r="CT17" i="14"/>
  <c r="CT49" i="14" s="1"/>
  <c r="CT19" i="14"/>
  <c r="CT51" i="14" s="1"/>
  <c r="CT21" i="14"/>
  <c r="CT53" i="14" s="1"/>
  <c r="CT85" i="14" s="1"/>
  <c r="CT23" i="14"/>
  <c r="CT25" i="14"/>
  <c r="CT57" i="14" s="1"/>
  <c r="CT89" i="14" s="1"/>
  <c r="CT27" i="14"/>
  <c r="CT59" i="14" s="1"/>
  <c r="CT91" i="14" s="1"/>
  <c r="CT123" i="14" s="1"/>
  <c r="CT29" i="14"/>
  <c r="CT31" i="14"/>
  <c r="CT33" i="14"/>
  <c r="CT65" i="14" s="1"/>
  <c r="CT35" i="14"/>
  <c r="CT67" i="14" s="1"/>
  <c r="CT6" i="14"/>
  <c r="CT38" i="14" s="1"/>
  <c r="CT8" i="14"/>
  <c r="CT40" i="14" s="1"/>
  <c r="CT72" i="14" s="1"/>
  <c r="CT104" i="14" s="1"/>
  <c r="CT10" i="14"/>
  <c r="CT42" i="14" s="1"/>
  <c r="CT14" i="14"/>
  <c r="CT46" i="14" s="1"/>
  <c r="CT78" i="14" s="1"/>
  <c r="CT110" i="14" s="1"/>
  <c r="CT16" i="14"/>
  <c r="CT18" i="14"/>
  <c r="CT22" i="14"/>
  <c r="CT54" i="14" s="1"/>
  <c r="CT86" i="14" s="1"/>
  <c r="CT24" i="14"/>
  <c r="CT56" i="14" s="1"/>
  <c r="CT88" i="14" s="1"/>
  <c r="CT26" i="14"/>
  <c r="CT58" i="14" s="1"/>
  <c r="CT30" i="14"/>
  <c r="CT62" i="14" s="1"/>
  <c r="CT32" i="14"/>
  <c r="CT34" i="14"/>
  <c r="CS51" i="11"/>
  <c r="AV61" i="14"/>
  <c r="AV93" i="14" s="1"/>
  <c r="AV125" i="14" s="1"/>
  <c r="Z64" i="7"/>
  <c r="Z87" i="7" s="1"/>
  <c r="Z110" i="7" s="1"/>
  <c r="Z133" i="7" s="1"/>
  <c r="O110" i="7"/>
  <c r="V64" i="7"/>
  <c r="CT28" i="14"/>
  <c r="CT60" i="14" s="1"/>
  <c r="CT92" i="14" s="1"/>
  <c r="CT124" i="14" s="1"/>
  <c r="P53" i="15"/>
  <c r="P75" i="15" s="1"/>
  <c r="CO85" i="15"/>
  <c r="CI63" i="15"/>
  <c r="CI85" i="15" s="1"/>
  <c r="BA85" i="15"/>
  <c r="AS85" i="15"/>
  <c r="BV54" i="15"/>
  <c r="BV76" i="15" s="1"/>
  <c r="CQ67" i="15"/>
  <c r="CQ89" i="15" s="1"/>
  <c r="CI67" i="15"/>
  <c r="CI89" i="15" s="1"/>
  <c r="CA67" i="15"/>
  <c r="CA89" i="15" s="1"/>
  <c r="BQ89" i="15"/>
  <c r="U61" i="16"/>
  <c r="U63" i="16" s="1"/>
  <c r="U73" i="16" s="1"/>
  <c r="V70" i="4"/>
  <c r="V88" i="4" s="1"/>
  <c r="Q9" i="16"/>
  <c r="Q19" i="16" s="1"/>
  <c r="Q171" i="16"/>
  <c r="X9" i="16"/>
  <c r="X19" i="16" s="1"/>
  <c r="X171" i="16"/>
  <c r="I7" i="31"/>
  <c r="BH7" i="31"/>
  <c r="BI43" i="30" s="1"/>
  <c r="BI75" i="30" s="1"/>
  <c r="BI107" i="30" s="1"/>
  <c r="BI139" i="30" s="1"/>
  <c r="DW7" i="31"/>
  <c r="CM11" i="31"/>
  <c r="CW19" i="31"/>
  <c r="DL19" i="31"/>
  <c r="AU19" i="31"/>
  <c r="AU55" i="30" s="1"/>
  <c r="BX27" i="31"/>
  <c r="CU27" i="31"/>
  <c r="AM27" i="31"/>
  <c r="DR27" i="31"/>
  <c r="BF27" i="31"/>
  <c r="BU27" i="31"/>
  <c r="Z27" i="31"/>
  <c r="CR27" i="31"/>
  <c r="CH27" i="31"/>
  <c r="CH63" i="30" s="1"/>
  <c r="CH95" i="30" s="1"/>
  <c r="CH127" i="30" s="1"/>
  <c r="CH159" i="30" s="1"/>
  <c r="M35" i="31"/>
  <c r="DG77" i="30"/>
  <c r="DG109" i="30" s="1"/>
  <c r="DG141" i="30" s="1"/>
  <c r="DW85" i="30"/>
  <c r="DW117" i="30" s="1"/>
  <c r="DW149" i="30" s="1"/>
  <c r="CO85" i="30"/>
  <c r="CO117" i="30" s="1"/>
  <c r="CO149" i="30" s="1"/>
  <c r="Y93" i="30"/>
  <c r="Y125" i="30" s="1"/>
  <c r="Y157" i="30" s="1"/>
  <c r="AY61" i="30"/>
  <c r="AY93" i="30" s="1"/>
  <c r="AY125" i="30" s="1"/>
  <c r="AY157" i="30" s="1"/>
  <c r="BE93" i="30"/>
  <c r="BE125" i="30" s="1"/>
  <c r="CF69" i="30"/>
  <c r="CK102" i="30"/>
  <c r="CK134" i="30" s="1"/>
  <c r="DV53" i="30"/>
  <c r="BV90" i="30"/>
  <c r="BV122" i="30" s="1"/>
  <c r="BV154" i="30" s="1"/>
  <c r="CJ80" i="9"/>
  <c r="CJ112" i="9" s="1"/>
  <c r="BZ80" i="9"/>
  <c r="BZ112" i="9" s="1"/>
  <c r="AZ80" i="9"/>
  <c r="AZ112" i="9" s="1"/>
  <c r="J80" i="9"/>
  <c r="J112" i="9" s="1"/>
  <c r="BF96" i="9"/>
  <c r="BF128" i="9" s="1"/>
  <c r="BT128" i="9"/>
  <c r="BU96" i="9"/>
  <c r="BU128" i="9" s="1"/>
  <c r="DS128" i="9"/>
  <c r="DI97" i="9"/>
  <c r="DI129" i="9" s="1"/>
  <c r="CP88" i="30"/>
  <c r="CP120" i="30" s="1"/>
  <c r="S85" i="9"/>
  <c r="S117" i="9" s="1"/>
  <c r="CQ93" i="9"/>
  <c r="CQ125" i="9" s="1"/>
  <c r="DB108" i="9"/>
  <c r="DR108" i="9"/>
  <c r="DE108" i="9"/>
  <c r="CC29" i="16"/>
  <c r="CD155" i="16"/>
  <c r="Y48" i="16"/>
  <c r="DH38" i="14"/>
  <c r="AV85" i="15"/>
  <c r="AW88" i="15"/>
  <c r="BJ19" i="31"/>
  <c r="AL80" i="9"/>
  <c r="AL112" i="9" s="1"/>
  <c r="W108" i="9"/>
  <c r="BF75" i="16"/>
  <c r="BG74" i="16"/>
  <c r="AT102" i="16"/>
  <c r="AT109" i="16" s="1"/>
  <c r="AS101" i="16"/>
  <c r="AS108" i="16" s="1"/>
  <c r="AB110" i="16"/>
  <c r="CR8" i="14"/>
  <c r="CR40" i="14" s="1"/>
  <c r="CR10" i="14"/>
  <c r="CR42" i="14" s="1"/>
  <c r="CR74" i="14" s="1"/>
  <c r="CR106" i="14" s="1"/>
  <c r="CR14" i="14"/>
  <c r="CR46" i="14" s="1"/>
  <c r="CR16" i="14"/>
  <c r="CR18" i="14"/>
  <c r="CR24" i="14"/>
  <c r="CR56" i="14" s="1"/>
  <c r="CR88" i="14" s="1"/>
  <c r="CR120" i="14" s="1"/>
  <c r="CR30" i="14"/>
  <c r="CR32" i="14"/>
  <c r="CR34" i="14"/>
  <c r="CR66" i="14" s="1"/>
  <c r="CR19" i="14"/>
  <c r="CR35" i="14"/>
  <c r="CR7" i="14"/>
  <c r="CR39" i="14" s="1"/>
  <c r="CR71" i="14" s="1"/>
  <c r="CR103" i="14" s="1"/>
  <c r="CR9" i="14"/>
  <c r="CR41" i="14" s="1"/>
  <c r="CR25" i="14"/>
  <c r="CR57" i="14" s="1"/>
  <c r="CR13" i="14"/>
  <c r="CR45" i="14" s="1"/>
  <c r="CR77" i="14" s="1"/>
  <c r="CR29" i="14"/>
  <c r="CR61" i="14" s="1"/>
  <c r="CR93" i="14" s="1"/>
  <c r="CR125" i="14" s="1"/>
  <c r="CR31" i="14"/>
  <c r="CR27" i="14"/>
  <c r="CR59" i="14" s="1"/>
  <c r="CR91" i="14" s="1"/>
  <c r="CR15" i="14"/>
  <c r="CR11" i="14"/>
  <c r="CR43" i="14" s="1"/>
  <c r="CR75" i="14" s="1"/>
  <c r="CR107" i="14" s="1"/>
  <c r="CQ51" i="11"/>
  <c r="DD13" i="14"/>
  <c r="DD45" i="14" s="1"/>
  <c r="DD77" i="14" s="1"/>
  <c r="DD109" i="14" s="1"/>
  <c r="CY44" i="14"/>
  <c r="CK25" i="14"/>
  <c r="CK57" i="14" s="1"/>
  <c r="CK89" i="14" s="1"/>
  <c r="CK30" i="14"/>
  <c r="CK62" i="14" s="1"/>
  <c r="CK94" i="14" s="1"/>
  <c r="CK126" i="14" s="1"/>
  <c r="DI58" i="14"/>
  <c r="DI90" i="14" s="1"/>
  <c r="DI122" i="14" s="1"/>
  <c r="CO6" i="14"/>
  <c r="CO8" i="14"/>
  <c r="CO40" i="14" s="1"/>
  <c r="CO72" i="14" s="1"/>
  <c r="CO104" i="14" s="1"/>
  <c r="CO10" i="14"/>
  <c r="CO42" i="14" s="1"/>
  <c r="CO74" i="14" s="1"/>
  <c r="CO106" i="14" s="1"/>
  <c r="CO16" i="14"/>
  <c r="CO48" i="14" s="1"/>
  <c r="CO26" i="14"/>
  <c r="CO30" i="14"/>
  <c r="CO62" i="14" s="1"/>
  <c r="CO32" i="14"/>
  <c r="CO7" i="14"/>
  <c r="CO39" i="14" s="1"/>
  <c r="CO11" i="14"/>
  <c r="CO27" i="14"/>
  <c r="CO59" i="14" s="1"/>
  <c r="CO91" i="14" s="1"/>
  <c r="CO123" i="14" s="1"/>
  <c r="CO13" i="14"/>
  <c r="CO45" i="14" s="1"/>
  <c r="CO77" i="14" s="1"/>
  <c r="CO109" i="14" s="1"/>
  <c r="CO17" i="14"/>
  <c r="CO49" i="14" s="1"/>
  <c r="CO21" i="14"/>
  <c r="CO19" i="14"/>
  <c r="CO15" i="14"/>
  <c r="CO35" i="14"/>
  <c r="CO67" i="14" s="1"/>
  <c r="CW6" i="14"/>
  <c r="CW38" i="14" s="1"/>
  <c r="CW8" i="14"/>
  <c r="CW40" i="14" s="1"/>
  <c r="CW10" i="14"/>
  <c r="CW14" i="14"/>
  <c r="CW16" i="14"/>
  <c r="CW48" i="14" s="1"/>
  <c r="CW80" i="14" s="1"/>
  <c r="CW18" i="14"/>
  <c r="CW50" i="14" s="1"/>
  <c r="CW82" i="14" s="1"/>
  <c r="CW114" i="14" s="1"/>
  <c r="CW22" i="14"/>
  <c r="CW24" i="14"/>
  <c r="CW56" i="14" s="1"/>
  <c r="CW26" i="14"/>
  <c r="CW30" i="14"/>
  <c r="CW62" i="14" s="1"/>
  <c r="CW94" i="14" s="1"/>
  <c r="CW32" i="14"/>
  <c r="CW64" i="14" s="1"/>
  <c r="CW96" i="14" s="1"/>
  <c r="CW34" i="14"/>
  <c r="CW17" i="14"/>
  <c r="CW49" i="14" s="1"/>
  <c r="CW81" i="14" s="1"/>
  <c r="CW113" i="14" s="1"/>
  <c r="CW33" i="14"/>
  <c r="CW65" i="14" s="1"/>
  <c r="CW97" i="14" s="1"/>
  <c r="CW129" i="14" s="1"/>
  <c r="CW19" i="14"/>
  <c r="CW35" i="14"/>
  <c r="CW21" i="14"/>
  <c r="CW7" i="14"/>
  <c r="CW23" i="14"/>
  <c r="CW11" i="14"/>
  <c r="CW27" i="14"/>
  <c r="CW59" i="14" s="1"/>
  <c r="CW31" i="14"/>
  <c r="CW63" i="14" s="1"/>
  <c r="CW95" i="14" s="1"/>
  <c r="CW127" i="14" s="1"/>
  <c r="CW13" i="14"/>
  <c r="CW9" i="14"/>
  <c r="CW41" i="14" s="1"/>
  <c r="CW15" i="14"/>
  <c r="CW47" i="14" s="1"/>
  <c r="CW25" i="14"/>
  <c r="CW57" i="14" s="1"/>
  <c r="CW29" i="14"/>
  <c r="CW61" i="14" s="1"/>
  <c r="CW93" i="14" s="1"/>
  <c r="CW125" i="14" s="1"/>
  <c r="CV51" i="11"/>
  <c r="DH41" i="14"/>
  <c r="CY6" i="14"/>
  <c r="CY8" i="14"/>
  <c r="CY10" i="14"/>
  <c r="CY42" i="14" s="1"/>
  <c r="CY74" i="14" s="1"/>
  <c r="CY14" i="14"/>
  <c r="CY16" i="14"/>
  <c r="CY48" i="14" s="1"/>
  <c r="CY80" i="14" s="1"/>
  <c r="CY112" i="14" s="1"/>
  <c r="CY18" i="14"/>
  <c r="CY22" i="14"/>
  <c r="CY24" i="14"/>
  <c r="CY56" i="14" s="1"/>
  <c r="CY88" i="14" s="1"/>
  <c r="CY120" i="14" s="1"/>
  <c r="CY26" i="14"/>
  <c r="CY58" i="14" s="1"/>
  <c r="CY90" i="14" s="1"/>
  <c r="CY122" i="14" s="1"/>
  <c r="CY30" i="14"/>
  <c r="CY32" i="14"/>
  <c r="CY64" i="14" s="1"/>
  <c r="CY34" i="14"/>
  <c r="CY66" i="14" s="1"/>
  <c r="CY98" i="14" s="1"/>
  <c r="CY15" i="14"/>
  <c r="CY31" i="14"/>
  <c r="CY63" i="14" s="1"/>
  <c r="CY17" i="14"/>
  <c r="CY33" i="14"/>
  <c r="CY19" i="14"/>
  <c r="CY51" i="14" s="1"/>
  <c r="CY35" i="14"/>
  <c r="CY21" i="14"/>
  <c r="CY9" i="14"/>
  <c r="CY25" i="14"/>
  <c r="CY57" i="14" s="1"/>
  <c r="CY11" i="14"/>
  <c r="CY7" i="14"/>
  <c r="CY27" i="14"/>
  <c r="CY59" i="14" s="1"/>
  <c r="CY91" i="14" s="1"/>
  <c r="CY123" i="14" s="1"/>
  <c r="CY13" i="14"/>
  <c r="CY45" i="14" s="1"/>
  <c r="CY23" i="14"/>
  <c r="CY29" i="14"/>
  <c r="CX51" i="11"/>
  <c r="AT44" i="14"/>
  <c r="AT76" i="14" s="1"/>
  <c r="AT108" i="14" s="1"/>
  <c r="AV45" i="14"/>
  <c r="AV77" i="14" s="1"/>
  <c r="AV109" i="14" s="1"/>
  <c r="AA64" i="7"/>
  <c r="AA87" i="7" s="1"/>
  <c r="AA110" i="7" s="1"/>
  <c r="AA133" i="7" s="1"/>
  <c r="BF52" i="14"/>
  <c r="AV52" i="14"/>
  <c r="AV84" i="14" s="1"/>
  <c r="AV116" i="14" s="1"/>
  <c r="CD20" i="14"/>
  <c r="CD52" i="14" s="1"/>
  <c r="CD84" i="14" s="1"/>
  <c r="CD116" i="14" s="1"/>
  <c r="CW20" i="14"/>
  <c r="CY28" i="14"/>
  <c r="CY60" i="14" s="1"/>
  <c r="CY92" i="14" s="1"/>
  <c r="CY124" i="14" s="1"/>
  <c r="Z63" i="15"/>
  <c r="Z85" i="15" s="1"/>
  <c r="AP63" i="15"/>
  <c r="AP85" i="15" s="1"/>
  <c r="AX63" i="15"/>
  <c r="BN63" i="15"/>
  <c r="BN85" i="15" s="1"/>
  <c r="BP85" i="15"/>
  <c r="AB85" i="15"/>
  <c r="T85" i="15"/>
  <c r="G85" i="15"/>
  <c r="CI66" i="15"/>
  <c r="CI88" i="15" s="1"/>
  <c r="AJ89" i="15"/>
  <c r="I65" i="15"/>
  <c r="I87" i="15" s="1"/>
  <c r="R52" i="4"/>
  <c r="Q34" i="16"/>
  <c r="Q36" i="16" s="1"/>
  <c r="Q46" i="16" s="1"/>
  <c r="AF70" i="4"/>
  <c r="AE61" i="16"/>
  <c r="AE63" i="16" s="1"/>
  <c r="AE73" i="16" s="1"/>
  <c r="AE79" i="16" s="1"/>
  <c r="CP7" i="31"/>
  <c r="AX7" i="31"/>
  <c r="CT19" i="31"/>
  <c r="CJ27" i="31"/>
  <c r="CJ63" i="30" s="1"/>
  <c r="CJ95" i="30" s="1"/>
  <c r="CJ127" i="30" s="1"/>
  <c r="DG27" i="31"/>
  <c r="AU27" i="31"/>
  <c r="BZ27" i="31"/>
  <c r="CS35" i="31"/>
  <c r="CT71" i="30" s="1"/>
  <c r="DP35" i="31"/>
  <c r="DQ71" i="30" s="1"/>
  <c r="DQ103" i="30" s="1"/>
  <c r="DQ135" i="30" s="1"/>
  <c r="DQ167" i="30" s="1"/>
  <c r="BD35" i="31"/>
  <c r="N35" i="31"/>
  <c r="CA35" i="31"/>
  <c r="CV35" i="31"/>
  <c r="CV53" i="30"/>
  <c r="BL101" i="30"/>
  <c r="BL133" i="30" s="1"/>
  <c r="BL165" i="30" s="1"/>
  <c r="DV101" i="30"/>
  <c r="DV133" i="30" s="1"/>
  <c r="DV165" i="30" s="1"/>
  <c r="DG112" i="9"/>
  <c r="DH80" i="9"/>
  <c r="DH112" i="9" s="1"/>
  <c r="AV112" i="9"/>
  <c r="CC80" i="9"/>
  <c r="CC112" i="9" s="1"/>
  <c r="CE112" i="9"/>
  <c r="CY96" i="9"/>
  <c r="CY128" i="9" s="1"/>
  <c r="AU96" i="9"/>
  <c r="AU128" i="9" s="1"/>
  <c r="BX117" i="9"/>
  <c r="BT98" i="30"/>
  <c r="BT130" i="30" s="1"/>
  <c r="BT162" i="30" s="1"/>
  <c r="U85" i="9"/>
  <c r="U117" i="9" s="1"/>
  <c r="AG108" i="9"/>
  <c r="CN108" i="9"/>
  <c r="AH108" i="9"/>
  <c r="E34" i="16"/>
  <c r="E36" i="16" s="1"/>
  <c r="F52" i="4"/>
  <c r="DT128" i="16"/>
  <c r="CN55" i="16"/>
  <c r="CO48" i="16"/>
  <c r="AO75" i="16"/>
  <c r="CQ8" i="14"/>
  <c r="CQ10" i="14"/>
  <c r="CQ14" i="14"/>
  <c r="CQ16" i="14"/>
  <c r="CQ48" i="14" s="1"/>
  <c r="CQ18" i="14"/>
  <c r="CQ22" i="14"/>
  <c r="CQ54" i="14" s="1"/>
  <c r="CQ86" i="14" s="1"/>
  <c r="CQ118" i="14" s="1"/>
  <c r="CQ24" i="14"/>
  <c r="CQ30" i="14"/>
  <c r="CQ32" i="14"/>
  <c r="CQ34" i="14"/>
  <c r="CQ66" i="14" s="1"/>
  <c r="CQ98" i="14" s="1"/>
  <c r="CQ130" i="14" s="1"/>
  <c r="CQ21" i="14"/>
  <c r="CQ53" i="14" s="1"/>
  <c r="CQ85" i="14" s="1"/>
  <c r="CQ117" i="14" s="1"/>
  <c r="CQ7" i="14"/>
  <c r="CQ39" i="14" s="1"/>
  <c r="CQ71" i="14" s="1"/>
  <c r="CQ103" i="14" s="1"/>
  <c r="CQ23" i="14"/>
  <c r="CQ55" i="14" s="1"/>
  <c r="CQ87" i="14" s="1"/>
  <c r="CQ119" i="14" s="1"/>
  <c r="CQ9" i="14"/>
  <c r="CQ11" i="14"/>
  <c r="CQ43" i="14" s="1"/>
  <c r="CQ75" i="14" s="1"/>
  <c r="CQ107" i="14" s="1"/>
  <c r="CQ27" i="14"/>
  <c r="CQ15" i="14"/>
  <c r="CQ47" i="14" s="1"/>
  <c r="CQ31" i="14"/>
  <c r="CQ63" i="14" s="1"/>
  <c r="CQ95" i="14" s="1"/>
  <c r="CQ35" i="14"/>
  <c r="CQ17" i="14"/>
  <c r="CQ13" i="14"/>
  <c r="CQ45" i="14" s="1"/>
  <c r="CQ19" i="14"/>
  <c r="CQ51" i="14" s="1"/>
  <c r="CQ83" i="14" s="1"/>
  <c r="CQ115" i="14" s="1"/>
  <c r="CQ29" i="14"/>
  <c r="CQ61" i="14" s="1"/>
  <c r="CQ93" i="14" s="1"/>
  <c r="CQ125" i="14" s="1"/>
  <c r="CP51" i="11"/>
  <c r="BI34" i="14"/>
  <c r="BI66" i="14" s="1"/>
  <c r="BI98" i="14" s="1"/>
  <c r="BH51" i="11"/>
  <c r="CL63" i="15"/>
  <c r="CL85" i="15" s="1"/>
  <c r="AF85" i="15"/>
  <c r="BT19" i="31"/>
  <c r="CV27" i="31"/>
  <c r="CJ35" i="31"/>
  <c r="AM112" i="9"/>
  <c r="V117" i="9"/>
  <c r="DL30" i="19"/>
  <c r="DH82" i="16"/>
  <c r="DC128" i="16"/>
  <c r="CR156" i="16"/>
  <c r="CQ163" i="16"/>
  <c r="CK155" i="16"/>
  <c r="CK162" i="16" s="1"/>
  <c r="CP102" i="16"/>
  <c r="CP109" i="16" s="1"/>
  <c r="CW129" i="16"/>
  <c r="BE75" i="16"/>
  <c r="BE82" i="16" s="1"/>
  <c r="AQ20" i="16"/>
  <c r="BT20" i="16"/>
  <c r="AX155" i="16"/>
  <c r="AX162" i="16" s="1"/>
  <c r="CQ12" i="14"/>
  <c r="CQ44" i="14" s="1"/>
  <c r="CQ76" i="14" s="1"/>
  <c r="CQ108" i="14" s="1"/>
  <c r="DH44" i="14"/>
  <c r="DH76" i="14" s="1"/>
  <c r="DH108" i="14" s="1"/>
  <c r="DP35" i="14"/>
  <c r="DP67" i="14" s="1"/>
  <c r="DP13" i="14"/>
  <c r="DP21" i="14"/>
  <c r="DP29" i="14"/>
  <c r="DP11" i="14"/>
  <c r="DP19" i="14"/>
  <c r="DP9" i="14"/>
  <c r="DP41" i="14" s="1"/>
  <c r="DP73" i="14" s="1"/>
  <c r="DP17" i="14"/>
  <c r="DP49" i="14" s="1"/>
  <c r="DP25" i="14"/>
  <c r="DP14" i="14"/>
  <c r="DP46" i="14" s="1"/>
  <c r="DP78" i="14" s="1"/>
  <c r="DP6" i="14"/>
  <c r="DP38" i="14" s="1"/>
  <c r="DP30" i="14"/>
  <c r="DP62" i="14" s="1"/>
  <c r="DP94" i="14" s="1"/>
  <c r="DP126" i="14" s="1"/>
  <c r="DP33" i="14"/>
  <c r="DO51" i="11"/>
  <c r="AB128" i="16"/>
  <c r="CC16" i="14"/>
  <c r="CC48" i="14" s="1"/>
  <c r="CC27" i="14"/>
  <c r="CC59" i="14" s="1"/>
  <c r="CC91" i="14" s="1"/>
  <c r="CC123" i="14" s="1"/>
  <c r="CC32" i="14"/>
  <c r="CC64" i="14" s="1"/>
  <c r="W156" i="16"/>
  <c r="V163" i="16"/>
  <c r="AU11" i="14"/>
  <c r="AU43" i="14" s="1"/>
  <c r="AU75" i="14" s="1"/>
  <c r="AU107" i="14" s="1"/>
  <c r="AU6" i="14"/>
  <c r="AU38" i="14" s="1"/>
  <c r="W48" i="16"/>
  <c r="CE6" i="14"/>
  <c r="CE8" i="14"/>
  <c r="CE40" i="14" s="1"/>
  <c r="CE72" i="14" s="1"/>
  <c r="CE104" i="14" s="1"/>
  <c r="CE10" i="14"/>
  <c r="CE42" i="14" s="1"/>
  <c r="CE14" i="14"/>
  <c r="CE46" i="14" s="1"/>
  <c r="CE78" i="14" s="1"/>
  <c r="CE110" i="14" s="1"/>
  <c r="CE16" i="14"/>
  <c r="CE48" i="14" s="1"/>
  <c r="CE18" i="14"/>
  <c r="CE50" i="14" s="1"/>
  <c r="CE82" i="14" s="1"/>
  <c r="CE114" i="14" s="1"/>
  <c r="CE22" i="14"/>
  <c r="CE54" i="14" s="1"/>
  <c r="CE9" i="14"/>
  <c r="CE41" i="14" s="1"/>
  <c r="CE13" i="14"/>
  <c r="CE17" i="14"/>
  <c r="CE49" i="14" s="1"/>
  <c r="CE81" i="14" s="1"/>
  <c r="CE113" i="14" s="1"/>
  <c r="CE21" i="14"/>
  <c r="CE25" i="14"/>
  <c r="CE57" i="14" s="1"/>
  <c r="CE89" i="14" s="1"/>
  <c r="CE27" i="14"/>
  <c r="CE29" i="14"/>
  <c r="CE31" i="14"/>
  <c r="CE63" i="14" s="1"/>
  <c r="CE95" i="14" s="1"/>
  <c r="CE127" i="14" s="1"/>
  <c r="CE33" i="14"/>
  <c r="CE65" i="14" s="1"/>
  <c r="CE35" i="14"/>
  <c r="CE7" i="14"/>
  <c r="CE24" i="14"/>
  <c r="CE56" i="14" s="1"/>
  <c r="CE88" i="14" s="1"/>
  <c r="CE120" i="14" s="1"/>
  <c r="CE11" i="14"/>
  <c r="CE43" i="14" s="1"/>
  <c r="CE75" i="14" s="1"/>
  <c r="CE26" i="14"/>
  <c r="CE58" i="14" s="1"/>
  <c r="CE90" i="14" s="1"/>
  <c r="CE15" i="14"/>
  <c r="CE19" i="14"/>
  <c r="CE51" i="14" s="1"/>
  <c r="CE30" i="14"/>
  <c r="CE62" i="14" s="1"/>
  <c r="CE23" i="14"/>
  <c r="CE32" i="14"/>
  <c r="CE64" i="14" s="1"/>
  <c r="CE96" i="14" s="1"/>
  <c r="CE34" i="14"/>
  <c r="CD51" i="11"/>
  <c r="AT38" i="14"/>
  <c r="AT63" i="14"/>
  <c r="AT47" i="14"/>
  <c r="AT79" i="14" s="1"/>
  <c r="AV67" i="14"/>
  <c r="AV99" i="14" s="1"/>
  <c r="AV131" i="14" s="1"/>
  <c r="AV66" i="14"/>
  <c r="AV98" i="14" s="1"/>
  <c r="AV130" i="14" s="1"/>
  <c r="BL29" i="14"/>
  <c r="BL61" i="14" s="1"/>
  <c r="BB20" i="14"/>
  <c r="BB52" i="14" s="1"/>
  <c r="BZ20" i="14"/>
  <c r="CE20" i="14"/>
  <c r="CE52" i="14" s="1"/>
  <c r="CE84" i="14" s="1"/>
  <c r="CE116" i="14" s="1"/>
  <c r="CX20" i="14"/>
  <c r="CO20" i="14"/>
  <c r="CO52" i="14" s="1"/>
  <c r="M110" i="7"/>
  <c r="M133" i="7" s="1"/>
  <c r="CI15" i="14"/>
  <c r="CI47" i="14" s="1"/>
  <c r="CI23" i="14"/>
  <c r="CI24" i="14"/>
  <c r="CI56" i="14" s="1"/>
  <c r="CI88" i="14" s="1"/>
  <c r="CI6" i="14"/>
  <c r="CI38" i="14" s="1"/>
  <c r="CI8" i="14"/>
  <c r="CI40" i="14" s="1"/>
  <c r="CI72" i="14" s="1"/>
  <c r="CI104" i="14" s="1"/>
  <c r="CI20" i="14"/>
  <c r="CI52" i="14" s="1"/>
  <c r="CI84" i="14" s="1"/>
  <c r="CI116" i="14" s="1"/>
  <c r="BK28" i="14"/>
  <c r="BK60" i="14" s="1"/>
  <c r="CI28" i="14"/>
  <c r="CQ28" i="14"/>
  <c r="CQ60" i="14" s="1"/>
  <c r="CQ92" i="14" s="1"/>
  <c r="DV28" i="14"/>
  <c r="AH87" i="7"/>
  <c r="Y41" i="7"/>
  <c r="Y144" i="7"/>
  <c r="DU57" i="15"/>
  <c r="DU79" i="15" s="1"/>
  <c r="N73" i="15"/>
  <c r="Z67" i="15"/>
  <c r="Z89" i="15" s="1"/>
  <c r="CG63" i="15"/>
  <c r="CG85" i="15" s="1"/>
  <c r="BY63" i="15"/>
  <c r="BY85" i="15" s="1"/>
  <c r="AY85" i="15"/>
  <c r="CH66" i="15"/>
  <c r="CH88" i="15" s="1"/>
  <c r="BZ66" i="15"/>
  <c r="BZ88" i="15" s="1"/>
  <c r="BR66" i="15"/>
  <c r="BR88" i="15" s="1"/>
  <c r="BB66" i="15"/>
  <c r="BB88" i="15" s="1"/>
  <c r="AL66" i="15"/>
  <c r="AL88" i="15" s="1"/>
  <c r="V66" i="15"/>
  <c r="V88" i="15" s="1"/>
  <c r="CO67" i="15"/>
  <c r="CO89" i="15" s="1"/>
  <c r="BO89" i="15"/>
  <c r="BG89" i="15"/>
  <c r="DU65" i="15"/>
  <c r="DU87" i="15" s="1"/>
  <c r="I110" i="16"/>
  <c r="L61" i="16"/>
  <c r="L63" i="16" s="1"/>
  <c r="L73" i="16" s="1"/>
  <c r="L79" i="16" s="1"/>
  <c r="M70" i="4"/>
  <c r="J11" i="10"/>
  <c r="K11" i="10" s="1"/>
  <c r="L11" i="10" s="1"/>
  <c r="M11" i="10" s="1"/>
  <c r="BE7" i="31"/>
  <c r="BF43" i="30" s="1"/>
  <c r="BF75" i="30" s="1"/>
  <c r="BF107" i="30" s="1"/>
  <c r="DT7" i="31"/>
  <c r="DB11" i="31"/>
  <c r="AH11" i="31"/>
  <c r="CV19" i="31"/>
  <c r="CW55" i="30" s="1"/>
  <c r="AK19" i="31"/>
  <c r="DT27" i="31"/>
  <c r="CE27" i="31"/>
  <c r="DB27" i="31"/>
  <c r="DQ27" i="31"/>
  <c r="BE27" i="31"/>
  <c r="J35" i="31"/>
  <c r="K71" i="30" s="1"/>
  <c r="BS35" i="31"/>
  <c r="BS71" i="30" s="1"/>
  <c r="CX35" i="31"/>
  <c r="AK35" i="31"/>
  <c r="DU35" i="31"/>
  <c r="BI35" i="31"/>
  <c r="CN35" i="31"/>
  <c r="AF35" i="31"/>
  <c r="AF71" i="30" s="1"/>
  <c r="AF103" i="30" s="1"/>
  <c r="AF135" i="30" s="1"/>
  <c r="DC35" i="31"/>
  <c r="AQ35" i="31"/>
  <c r="CQ85" i="30"/>
  <c r="CX53" i="30"/>
  <c r="CX85" i="30" s="1"/>
  <c r="CX117" i="30" s="1"/>
  <c r="CW53" i="30"/>
  <c r="CW85" i="30" s="1"/>
  <c r="CW117" i="30" s="1"/>
  <c r="CW149" i="30" s="1"/>
  <c r="BT53" i="30"/>
  <c r="BT85" i="30" s="1"/>
  <c r="CY101" i="30"/>
  <c r="CY133" i="30" s="1"/>
  <c r="CY165" i="30" s="1"/>
  <c r="CT92" i="30"/>
  <c r="CT124" i="30" s="1"/>
  <c r="CT156" i="30" s="1"/>
  <c r="AC69" i="30"/>
  <c r="AC101" i="30" s="1"/>
  <c r="AC133" i="30" s="1"/>
  <c r="P53" i="30"/>
  <c r="BD61" i="30"/>
  <c r="BD93" i="30" s="1"/>
  <c r="I80" i="9"/>
  <c r="I112" i="9" s="1"/>
  <c r="DO112" i="9"/>
  <c r="CV96" i="9"/>
  <c r="CV128" i="9" s="1"/>
  <c r="CK96" i="9"/>
  <c r="CK128" i="9" s="1"/>
  <c r="BX128" i="9"/>
  <c r="Z96" i="9"/>
  <c r="Z128" i="9" s="1"/>
  <c r="DO96" i="9"/>
  <c r="DO128" i="9" s="1"/>
  <c r="DK96" i="9"/>
  <c r="DK128" i="9" s="1"/>
  <c r="BJ96" i="9"/>
  <c r="BJ128" i="9" s="1"/>
  <c r="CI93" i="9"/>
  <c r="CI125" i="9" s="1"/>
  <c r="CV85" i="9"/>
  <c r="CV117" i="9" s="1"/>
  <c r="DT85" i="9"/>
  <c r="DT117" i="9" s="1"/>
  <c r="BR93" i="9"/>
  <c r="BR125" i="9" s="1"/>
  <c r="N108" i="9"/>
  <c r="DA108" i="9"/>
  <c r="CS108" i="9"/>
  <c r="CG108" i="9"/>
  <c r="CI108" i="9"/>
  <c r="E171" i="16"/>
  <c r="DH65" i="14"/>
  <c r="DH97" i="14" s="1"/>
  <c r="DH129" i="14" s="1"/>
  <c r="DI52" i="14"/>
  <c r="BQ62" i="14"/>
  <c r="O68" i="15"/>
  <c r="O90" i="15" s="1"/>
  <c r="M90" i="15"/>
  <c r="BV63" i="15"/>
  <c r="BV85" i="15" s="1"/>
  <c r="BS7" i="31"/>
  <c r="DU19" i="31"/>
  <c r="DS27" i="31"/>
  <c r="T35" i="31"/>
  <c r="Z45" i="30"/>
  <c r="Z77" i="30" s="1"/>
  <c r="Z109" i="30" s="1"/>
  <c r="DT53" i="30"/>
  <c r="BP61" i="30"/>
  <c r="BP93" i="30" s="1"/>
  <c r="BB112" i="9"/>
  <c r="DL108" i="9"/>
  <c r="DP129" i="16"/>
  <c r="DS21" i="16"/>
  <c r="CM48" i="16"/>
  <c r="CM55" i="16" s="1"/>
  <c r="CD47" i="16"/>
  <c r="CP155" i="16"/>
  <c r="CT29" i="16"/>
  <c r="CO56" i="16"/>
  <c r="CG102" i="16"/>
  <c r="CN129" i="16"/>
  <c r="BB155" i="16"/>
  <c r="AV101" i="16"/>
  <c r="AP101" i="16"/>
  <c r="BT21" i="16"/>
  <c r="BG47" i="16"/>
  <c r="AK129" i="16"/>
  <c r="AK136" i="16" s="1"/>
  <c r="CF6" i="14"/>
  <c r="CF38" i="14" s="1"/>
  <c r="CF8" i="14"/>
  <c r="CF10" i="14"/>
  <c r="CF42" i="14" s="1"/>
  <c r="CF14" i="14"/>
  <c r="CF16" i="14"/>
  <c r="CF48" i="14" s="1"/>
  <c r="CF80" i="14" s="1"/>
  <c r="CF112" i="14" s="1"/>
  <c r="CF18" i="14"/>
  <c r="CF50" i="14" s="1"/>
  <c r="CF22" i="14"/>
  <c r="CF24" i="14"/>
  <c r="CF56" i="14" s="1"/>
  <c r="CF26" i="14"/>
  <c r="CF58" i="14" s="1"/>
  <c r="CF90" i="14" s="1"/>
  <c r="CF122" i="14" s="1"/>
  <c r="CF30" i="14"/>
  <c r="CF32" i="14"/>
  <c r="CF64" i="14" s="1"/>
  <c r="CF96" i="14" s="1"/>
  <c r="CF128" i="14" s="1"/>
  <c r="CF34" i="14"/>
  <c r="CF9" i="14"/>
  <c r="CF41" i="14" s="1"/>
  <c r="CF73" i="14" s="1"/>
  <c r="CF105" i="14" s="1"/>
  <c r="CF13" i="14"/>
  <c r="CF17" i="14"/>
  <c r="CF21" i="14"/>
  <c r="CF53" i="14" s="1"/>
  <c r="CF85" i="14" s="1"/>
  <c r="CF33" i="14"/>
  <c r="CF65" i="14" s="1"/>
  <c r="CF97" i="14" s="1"/>
  <c r="CF129" i="14" s="1"/>
  <c r="CF7" i="14"/>
  <c r="CF35" i="14"/>
  <c r="CF67" i="14" s="1"/>
  <c r="CF11" i="14"/>
  <c r="CF15" i="14"/>
  <c r="CF19" i="14"/>
  <c r="CF25" i="14"/>
  <c r="CF57" i="14" s="1"/>
  <c r="CF23" i="14"/>
  <c r="CF27" i="14"/>
  <c r="CF59" i="14" s="1"/>
  <c r="CF91" i="14" s="1"/>
  <c r="CF29" i="14"/>
  <c r="CF61" i="14" s="1"/>
  <c r="CF93" i="14" s="1"/>
  <c r="CF31" i="14"/>
  <c r="CF63" i="14" s="1"/>
  <c r="CE51" i="11"/>
  <c r="DM33" i="14"/>
  <c r="CR12" i="14"/>
  <c r="CR44" i="14" s="1"/>
  <c r="DI44" i="14"/>
  <c r="DC9" i="14"/>
  <c r="DC41" i="14" s="1"/>
  <c r="DC73" i="14" s="1"/>
  <c r="DC105" i="14" s="1"/>
  <c r="DC11" i="14"/>
  <c r="DC43" i="14" s="1"/>
  <c r="DC75" i="14" s="1"/>
  <c r="DC13" i="14"/>
  <c r="DC15" i="14"/>
  <c r="DC17" i="14"/>
  <c r="DC49" i="14" s="1"/>
  <c r="DC19" i="14"/>
  <c r="DC51" i="14" s="1"/>
  <c r="DC21" i="14"/>
  <c r="DC53" i="14" s="1"/>
  <c r="DC85" i="14" s="1"/>
  <c r="DC117" i="14" s="1"/>
  <c r="DC23" i="14"/>
  <c r="DC55" i="14" s="1"/>
  <c r="DC25" i="14"/>
  <c r="DC57" i="14" s="1"/>
  <c r="DC89" i="14" s="1"/>
  <c r="DC27" i="14"/>
  <c r="DC59" i="14" s="1"/>
  <c r="DC91" i="14" s="1"/>
  <c r="DC123" i="14" s="1"/>
  <c r="DC29" i="14"/>
  <c r="DC31" i="14"/>
  <c r="DC33" i="14"/>
  <c r="DC65" i="14" s="1"/>
  <c r="DC97" i="14" s="1"/>
  <c r="DC129" i="14" s="1"/>
  <c r="DC35" i="14"/>
  <c r="DC7" i="14"/>
  <c r="DC39" i="14" s="1"/>
  <c r="DC71" i="14" s="1"/>
  <c r="DC103" i="14" s="1"/>
  <c r="DC8" i="14"/>
  <c r="DC40" i="14" s="1"/>
  <c r="DC10" i="14"/>
  <c r="DC42" i="14" s="1"/>
  <c r="DC74" i="14" s="1"/>
  <c r="DC106" i="14" s="1"/>
  <c r="DC14" i="14"/>
  <c r="DC46" i="14" s="1"/>
  <c r="DC16" i="14"/>
  <c r="DC18" i="14"/>
  <c r="DC22" i="14"/>
  <c r="DC54" i="14" s="1"/>
  <c r="DC86" i="14" s="1"/>
  <c r="DC118" i="14" s="1"/>
  <c r="DC24" i="14"/>
  <c r="DC56" i="14" s="1"/>
  <c r="DC88" i="14" s="1"/>
  <c r="DC120" i="14" s="1"/>
  <c r="DC26" i="14"/>
  <c r="DC30" i="14"/>
  <c r="DC62" i="14" s="1"/>
  <c r="DC32" i="14"/>
  <c r="DC64" i="14" s="1"/>
  <c r="DC6" i="14"/>
  <c r="DC38" i="14" s="1"/>
  <c r="DC34" i="14"/>
  <c r="DC66" i="14" s="1"/>
  <c r="DC98" i="14" s="1"/>
  <c r="DC130" i="14" s="1"/>
  <c r="DB51" i="11"/>
  <c r="CP6" i="14"/>
  <c r="CP8" i="14"/>
  <c r="CP40" i="14" s="1"/>
  <c r="CP72" i="14" s="1"/>
  <c r="CP104" i="14" s="1"/>
  <c r="CP10" i="14"/>
  <c r="CP42" i="14" s="1"/>
  <c r="CP14" i="14"/>
  <c r="CP46" i="14" s="1"/>
  <c r="CP78" i="14" s="1"/>
  <c r="CP16" i="14"/>
  <c r="CP48" i="14" s="1"/>
  <c r="CP80" i="14" s="1"/>
  <c r="CP18" i="14"/>
  <c r="CP22" i="14"/>
  <c r="CP24" i="14"/>
  <c r="CP56" i="14" s="1"/>
  <c r="CP88" i="14" s="1"/>
  <c r="CP120" i="14" s="1"/>
  <c r="CP26" i="14"/>
  <c r="CP30" i="14"/>
  <c r="CP62" i="14" s="1"/>
  <c r="CP32" i="14"/>
  <c r="CP34" i="14"/>
  <c r="CP66" i="14" s="1"/>
  <c r="CP98" i="14" s="1"/>
  <c r="CP130" i="14" s="1"/>
  <c r="CP7" i="14"/>
  <c r="CP39" i="14" s="1"/>
  <c r="CP71" i="14" s="1"/>
  <c r="CP103" i="14" s="1"/>
  <c r="CP9" i="14"/>
  <c r="CP41" i="14" s="1"/>
  <c r="CP73" i="14" s="1"/>
  <c r="CP105" i="14" s="1"/>
  <c r="CP11" i="14"/>
  <c r="CP13" i="14"/>
  <c r="CP45" i="14" s="1"/>
  <c r="CP15" i="14"/>
  <c r="CP17" i="14"/>
  <c r="CP49" i="14" s="1"/>
  <c r="CP81" i="14" s="1"/>
  <c r="CP113" i="14" s="1"/>
  <c r="CP19" i="14"/>
  <c r="CP51" i="14" s="1"/>
  <c r="CP83" i="14" s="1"/>
  <c r="CP21" i="14"/>
  <c r="CP23" i="14"/>
  <c r="CP55" i="14" s="1"/>
  <c r="CP25" i="14"/>
  <c r="CP57" i="14" s="1"/>
  <c r="CP89" i="14" s="1"/>
  <c r="CP121" i="14" s="1"/>
  <c r="CP27" i="14"/>
  <c r="CP29" i="14"/>
  <c r="CP61" i="14" s="1"/>
  <c r="CP93" i="14" s="1"/>
  <c r="CP125" i="14" s="1"/>
  <c r="CP31" i="14"/>
  <c r="CP33" i="14"/>
  <c r="CP65" i="14" s="1"/>
  <c r="CP97" i="14" s="1"/>
  <c r="CP35" i="14"/>
  <c r="CP67" i="14" s="1"/>
  <c r="CO51" i="11"/>
  <c r="DI43" i="14"/>
  <c r="DI75" i="14" s="1"/>
  <c r="DI107" i="14" s="1"/>
  <c r="DI55" i="14"/>
  <c r="DI87" i="14" s="1"/>
  <c r="DI119" i="14" s="1"/>
  <c r="DI54" i="14"/>
  <c r="DI86" i="14" s="1"/>
  <c r="DI118" i="14" s="1"/>
  <c r="CU65" i="14"/>
  <c r="BT9" i="14"/>
  <c r="BT17" i="14"/>
  <c r="BT49" i="14" s="1"/>
  <c r="BT25" i="14"/>
  <c r="BT57" i="14" s="1"/>
  <c r="BT33" i="14"/>
  <c r="BT65" i="14" s="1"/>
  <c r="BT8" i="14"/>
  <c r="BT40" i="14" s="1"/>
  <c r="BT12" i="14"/>
  <c r="BT44" i="14" s="1"/>
  <c r="BT18" i="14"/>
  <c r="BT50" i="14" s="1"/>
  <c r="AX6" i="14"/>
  <c r="AX8" i="14"/>
  <c r="AX40" i="14" s="1"/>
  <c r="AX72" i="14" s="1"/>
  <c r="AX104" i="14" s="1"/>
  <c r="AX10" i="14"/>
  <c r="AX42" i="14" s="1"/>
  <c r="AX74" i="14" s="1"/>
  <c r="AX106" i="14" s="1"/>
  <c r="AX14" i="14"/>
  <c r="AX46" i="14" s="1"/>
  <c r="AX78" i="14" s="1"/>
  <c r="AX18" i="14"/>
  <c r="AX50" i="14" s="1"/>
  <c r="AX22" i="14"/>
  <c r="AX54" i="14" s="1"/>
  <c r="AX86" i="14" s="1"/>
  <c r="AX118" i="14" s="1"/>
  <c r="AX24" i="14"/>
  <c r="AX26" i="14"/>
  <c r="AX58" i="14" s="1"/>
  <c r="AX30" i="14"/>
  <c r="AX34" i="14"/>
  <c r="AX66" i="14" s="1"/>
  <c r="AX27" i="14"/>
  <c r="AX59" i="14" s="1"/>
  <c r="AX91" i="14" s="1"/>
  <c r="AX123" i="14" s="1"/>
  <c r="AX13" i="14"/>
  <c r="AX29" i="14"/>
  <c r="AX61" i="14" s="1"/>
  <c r="AX93" i="14" s="1"/>
  <c r="AX15" i="14"/>
  <c r="AX47" i="14" s="1"/>
  <c r="AX31" i="14"/>
  <c r="AX33" i="14"/>
  <c r="AX65" i="14" s="1"/>
  <c r="AX97" i="14" s="1"/>
  <c r="AX129" i="14" s="1"/>
  <c r="AX35" i="14"/>
  <c r="AX67" i="14" s="1"/>
  <c r="AX99" i="14" s="1"/>
  <c r="AX21" i="14"/>
  <c r="AX25" i="14"/>
  <c r="AX57" i="14" s="1"/>
  <c r="AX89" i="14" s="1"/>
  <c r="AX121" i="14" s="1"/>
  <c r="AX7" i="14"/>
  <c r="AX39" i="14" s="1"/>
  <c r="AX71" i="14" s="1"/>
  <c r="AX103" i="14" s="1"/>
  <c r="AX9" i="14"/>
  <c r="AX41" i="14" s="1"/>
  <c r="AX73" i="14" s="1"/>
  <c r="AX105" i="14" s="1"/>
  <c r="AW51" i="11"/>
  <c r="BS10" i="14"/>
  <c r="BS42" i="14" s="1"/>
  <c r="BS74" i="14" s="1"/>
  <c r="BS106" i="14" s="1"/>
  <c r="BS18" i="14"/>
  <c r="BS50" i="14" s="1"/>
  <c r="BS82" i="14" s="1"/>
  <c r="BS114" i="14" s="1"/>
  <c r="BS30" i="14"/>
  <c r="BS62" i="14" s="1"/>
  <c r="BS94" i="14" s="1"/>
  <c r="BS126" i="14" s="1"/>
  <c r="BS27" i="14"/>
  <c r="BS59" i="14" s="1"/>
  <c r="BS91" i="14" s="1"/>
  <c r="BS123" i="14" s="1"/>
  <c r="BS31" i="14"/>
  <c r="BS63" i="14" s="1"/>
  <c r="BS35" i="14"/>
  <c r="BS67" i="14" s="1"/>
  <c r="BS99" i="14" s="1"/>
  <c r="BS7" i="14"/>
  <c r="BS39" i="14" s="1"/>
  <c r="BS71" i="14" s="1"/>
  <c r="BS103" i="14" s="1"/>
  <c r="BH8" i="14"/>
  <c r="BH40" i="14" s="1"/>
  <c r="BH12" i="14"/>
  <c r="BH26" i="14"/>
  <c r="BH58" i="14" s="1"/>
  <c r="BH32" i="14"/>
  <c r="BH64" i="14" s="1"/>
  <c r="BH96" i="14" s="1"/>
  <c r="BH128" i="14" s="1"/>
  <c r="BH13" i="14"/>
  <c r="BH45" i="14" s="1"/>
  <c r="BH15" i="14"/>
  <c r="BH47" i="14" s="1"/>
  <c r="BH79" i="14" s="1"/>
  <c r="BH111" i="14" s="1"/>
  <c r="BH21" i="14"/>
  <c r="BH53" i="14" s="1"/>
  <c r="BH23" i="14"/>
  <c r="BH55" i="14" s="1"/>
  <c r="BH87" i="14" s="1"/>
  <c r="BH119" i="14" s="1"/>
  <c r="AV64" i="14"/>
  <c r="CY20" i="14"/>
  <c r="CY52" i="14" s="1"/>
  <c r="CY84" i="14" s="1"/>
  <c r="CP20" i="14"/>
  <c r="CP52" i="14" s="1"/>
  <c r="CZ14" i="14"/>
  <c r="CZ34" i="14"/>
  <c r="CZ66" i="14" s="1"/>
  <c r="CZ23" i="14"/>
  <c r="CZ55" i="14" s="1"/>
  <c r="CZ87" i="14" s="1"/>
  <c r="CZ119" i="14" s="1"/>
  <c r="L87" i="7"/>
  <c r="L110" i="7" s="1"/>
  <c r="L133" i="7" s="1"/>
  <c r="AT3" i="3"/>
  <c r="AF18" i="7"/>
  <c r="AF4" i="5"/>
  <c r="AG5" i="6" s="1"/>
  <c r="AD16" i="4"/>
  <c r="AH37" i="3"/>
  <c r="AF5" i="30"/>
  <c r="AG5" i="10"/>
  <c r="AE6" i="9"/>
  <c r="AU28" i="14"/>
  <c r="AU60" i="14" s="1"/>
  <c r="AU92" i="14" s="1"/>
  <c r="AU124" i="14" s="1"/>
  <c r="CE28" i="14"/>
  <c r="CE60" i="14" s="1"/>
  <c r="CE92" i="14" s="1"/>
  <c r="CE124" i="14" s="1"/>
  <c r="DC28" i="14"/>
  <c r="DC60" i="14" s="1"/>
  <c r="CW28" i="14"/>
  <c r="CW60" i="14" s="1"/>
  <c r="AY3" i="3"/>
  <c r="AM37" i="3"/>
  <c r="N53" i="15"/>
  <c r="N75" i="15" s="1"/>
  <c r="Q51" i="15"/>
  <c r="Y51" i="15"/>
  <c r="CN63" i="15"/>
  <c r="CN85" i="15" s="1"/>
  <c r="CF63" i="15"/>
  <c r="CF85" i="15" s="1"/>
  <c r="CD85" i="15"/>
  <c r="BX63" i="15"/>
  <c r="BX85" i="15" s="1"/>
  <c r="L63" i="15"/>
  <c r="L85" i="15" s="1"/>
  <c r="P59" i="15"/>
  <c r="P81" i="15" s="1"/>
  <c r="CG66" i="15"/>
  <c r="CG88" i="15" s="1"/>
  <c r="BY66" i="15"/>
  <c r="BY88" i="15" s="1"/>
  <c r="BQ66" i="15"/>
  <c r="BQ88" i="15" s="1"/>
  <c r="BI66" i="15"/>
  <c r="BI88" i="15" s="1"/>
  <c r="BA66" i="15"/>
  <c r="BA88" i="15" s="1"/>
  <c r="AS66" i="15"/>
  <c r="AS88" i="15" s="1"/>
  <c r="AQ88" i="15"/>
  <c r="AK66" i="15"/>
  <c r="AK88" i="15" s="1"/>
  <c r="AC66" i="15"/>
  <c r="AC88" i="15" s="1"/>
  <c r="M62" i="15"/>
  <c r="M84" i="15" s="1"/>
  <c r="CN67" i="15"/>
  <c r="CN89" i="15" s="1"/>
  <c r="BX67" i="15"/>
  <c r="BX89" i="15" s="1"/>
  <c r="BV89" i="15"/>
  <c r="T65" i="15"/>
  <c r="T87" i="15" s="1"/>
  <c r="N61" i="16"/>
  <c r="N63" i="16" s="1"/>
  <c r="N73" i="16" s="1"/>
  <c r="O70" i="4"/>
  <c r="U70" i="4"/>
  <c r="T61" i="16"/>
  <c r="T63" i="16" s="1"/>
  <c r="T73" i="16" s="1"/>
  <c r="T79" i="16" s="1"/>
  <c r="BW7" i="31"/>
  <c r="CE7" i="31"/>
  <c r="DR7" i="31"/>
  <c r="CN11" i="31"/>
  <c r="CO47" i="30" s="1"/>
  <c r="CO79" i="30" s="1"/>
  <c r="S11" i="31"/>
  <c r="CL11" i="31"/>
  <c r="DT11" i="31"/>
  <c r="N11" i="31"/>
  <c r="CD11" i="31"/>
  <c r="DE11" i="31"/>
  <c r="DD11" i="31"/>
  <c r="AQ11" i="31"/>
  <c r="AI11" i="31"/>
  <c r="CE19" i="31"/>
  <c r="CF55" i="30" s="1"/>
  <c r="AF19" i="31"/>
  <c r="DA19" i="31"/>
  <c r="BM19" i="31"/>
  <c r="CI19" i="31"/>
  <c r="CJ55" i="30" s="1"/>
  <c r="CJ87" i="30" s="1"/>
  <c r="DF19" i="31"/>
  <c r="N19" i="31"/>
  <c r="BT27" i="31"/>
  <c r="BU63" i="30" s="1"/>
  <c r="BU95" i="30" s="1"/>
  <c r="BU127" i="30" s="1"/>
  <c r="BU159" i="30" s="1"/>
  <c r="CQ27" i="31"/>
  <c r="AK27" i="31"/>
  <c r="DV27" i="31"/>
  <c r="BJ27" i="31"/>
  <c r="CC35" i="31"/>
  <c r="CZ35" i="31"/>
  <c r="AL35" i="31"/>
  <c r="AM71" i="30" s="1"/>
  <c r="AM103" i="30" s="1"/>
  <c r="DM53" i="30"/>
  <c r="DM85" i="30" s="1"/>
  <c r="DM117" i="30" s="1"/>
  <c r="DM149" i="30" s="1"/>
  <c r="DN53" i="30"/>
  <c r="CK53" i="30"/>
  <c r="CK85" i="30" s="1"/>
  <c r="CU61" i="30"/>
  <c r="CU93" i="30" s="1"/>
  <c r="CU125" i="30" s="1"/>
  <c r="CU157" i="30" s="1"/>
  <c r="BH61" i="30"/>
  <c r="BH93" i="30" s="1"/>
  <c r="BH125" i="30" s="1"/>
  <c r="DI102" i="30"/>
  <c r="DI134" i="30" s="1"/>
  <c r="CV69" i="30"/>
  <c r="CV101" i="30" s="1"/>
  <c r="CV133" i="30" s="1"/>
  <c r="AO70" i="30"/>
  <c r="AO102" i="30" s="1"/>
  <c r="AO134" i="30" s="1"/>
  <c r="BQ80" i="9"/>
  <c r="BQ112" i="9" s="1"/>
  <c r="BD80" i="9"/>
  <c r="BD112" i="9" s="1"/>
  <c r="DK112" i="9"/>
  <c r="BM112" i="9"/>
  <c r="BS80" i="9"/>
  <c r="BS112" i="9" s="1"/>
  <c r="CU80" i="9"/>
  <c r="CU112" i="9" s="1"/>
  <c r="CM80" i="9"/>
  <c r="CW96" i="9"/>
  <c r="CW128" i="9" s="1"/>
  <c r="CS96" i="9"/>
  <c r="CS128" i="9" s="1"/>
  <c r="BA96" i="9"/>
  <c r="BA128" i="9" s="1"/>
  <c r="CZ96" i="9"/>
  <c r="CZ128" i="9" s="1"/>
  <c r="CN128" i="9"/>
  <c r="CO96" i="9"/>
  <c r="CO128" i="9" s="1"/>
  <c r="DB80" i="9"/>
  <c r="DB112" i="9" s="1"/>
  <c r="DT80" i="9"/>
  <c r="DT112" i="9" s="1"/>
  <c r="CP53" i="30"/>
  <c r="CP85" i="30" s="1"/>
  <c r="DM125" i="9"/>
  <c r="CO107" i="9"/>
  <c r="AL77" i="9"/>
  <c r="AL109" i="9" s="1"/>
  <c r="CU85" i="9"/>
  <c r="CU117" i="9" s="1"/>
  <c r="L85" i="9"/>
  <c r="L117" i="9" s="1"/>
  <c r="AG93" i="9"/>
  <c r="AG125" i="9" s="1"/>
  <c r="AW93" i="9"/>
  <c r="AW125" i="9" s="1"/>
  <c r="CY108" i="9"/>
  <c r="AW108" i="9"/>
  <c r="CK108" i="9"/>
  <c r="AJ108" i="9"/>
  <c r="DD156" i="16"/>
  <c r="DH58" i="14"/>
  <c r="DH90" i="14" s="1"/>
  <c r="DH122" i="14" s="1"/>
  <c r="BA15" i="14"/>
  <c r="BA47" i="14" s="1"/>
  <c r="BA19" i="14"/>
  <c r="BA51" i="14" s="1"/>
  <c r="BA31" i="14"/>
  <c r="BA63" i="14" s="1"/>
  <c r="BA35" i="14"/>
  <c r="BA67" i="14" s="1"/>
  <c r="BA99" i="14" s="1"/>
  <c r="BA131" i="14" s="1"/>
  <c r="BA16" i="14"/>
  <c r="BA48" i="14" s="1"/>
  <c r="BA80" i="14" s="1"/>
  <c r="BA22" i="14"/>
  <c r="BA54" i="14" s="1"/>
  <c r="AZ51" i="11"/>
  <c r="CR85" i="15"/>
  <c r="BG66" i="15"/>
  <c r="BG88" i="15" s="1"/>
  <c r="CD27" i="31"/>
  <c r="DF27" i="31"/>
  <c r="DF63" i="30" s="1"/>
  <c r="AX128" i="9"/>
  <c r="AB108" i="9"/>
  <c r="DR29" i="19"/>
  <c r="DQ102" i="16"/>
  <c r="DQ109" i="16" s="1"/>
  <c r="DD74" i="16"/>
  <c r="DD81" i="16" s="1"/>
  <c r="CQ96" i="16"/>
  <c r="CR29" i="16"/>
  <c r="CP156" i="16"/>
  <c r="BB156" i="16"/>
  <c r="AV102" i="16"/>
  <c r="BV101" i="16"/>
  <c r="BE156" i="16"/>
  <c r="BE163" i="16" s="1"/>
  <c r="AM110" i="16"/>
  <c r="AX48" i="16"/>
  <c r="AX55" i="16" s="1"/>
  <c r="BG48" i="16"/>
  <c r="AK101" i="16"/>
  <c r="DH39" i="14"/>
  <c r="DH71" i="14" s="1"/>
  <c r="DH103" i="14" s="1"/>
  <c r="DT22" i="14"/>
  <c r="DT28" i="14"/>
  <c r="DT30" i="14"/>
  <c r="DT62" i="14" s="1"/>
  <c r="Z21" i="16"/>
  <c r="T56" i="16"/>
  <c r="DQ13" i="14"/>
  <c r="DQ45" i="14" s="1"/>
  <c r="DQ77" i="14" s="1"/>
  <c r="DQ109" i="14" s="1"/>
  <c r="DQ21" i="14"/>
  <c r="DQ29" i="14"/>
  <c r="DQ61" i="14" s="1"/>
  <c r="DQ9" i="14"/>
  <c r="DQ17" i="14"/>
  <c r="DQ25" i="14"/>
  <c r="DQ57" i="14" s="1"/>
  <c r="DQ8" i="14"/>
  <c r="DQ6" i="14"/>
  <c r="DQ24" i="14"/>
  <c r="DQ56" i="14" s="1"/>
  <c r="DQ88" i="14" s="1"/>
  <c r="DQ120" i="14" s="1"/>
  <c r="DQ33" i="14"/>
  <c r="DQ16" i="14"/>
  <c r="DQ48" i="14" s="1"/>
  <c r="DQ34" i="14"/>
  <c r="DQ32" i="14"/>
  <c r="DP51" i="11"/>
  <c r="DJ12" i="14"/>
  <c r="DJ44" i="14" s="1"/>
  <c r="DJ76" i="14" s="1"/>
  <c r="DJ108" i="14" s="1"/>
  <c r="DA12" i="14"/>
  <c r="DQ12" i="14"/>
  <c r="CN11" i="14"/>
  <c r="CN43" i="14" s="1"/>
  <c r="CN15" i="14"/>
  <c r="CN47" i="14" s="1"/>
  <c r="CN79" i="14" s="1"/>
  <c r="CN111" i="14" s="1"/>
  <c r="CN27" i="14"/>
  <c r="CN59" i="14" s="1"/>
  <c r="CN31" i="14"/>
  <c r="CN63" i="14" s="1"/>
  <c r="CN95" i="14" s="1"/>
  <c r="CN127" i="14" s="1"/>
  <c r="CN16" i="14"/>
  <c r="CN18" i="14"/>
  <c r="CN50" i="14" s="1"/>
  <c r="CN22" i="14"/>
  <c r="CN54" i="14" s="1"/>
  <c r="CN86" i="14" s="1"/>
  <c r="CM51" i="11"/>
  <c r="CS7" i="14"/>
  <c r="CS9" i="14"/>
  <c r="CS41" i="14" s="1"/>
  <c r="CS73" i="14" s="1"/>
  <c r="CS105" i="14" s="1"/>
  <c r="CS11" i="14"/>
  <c r="CS43" i="14" s="1"/>
  <c r="CS13" i="14"/>
  <c r="CS45" i="14" s="1"/>
  <c r="CS77" i="14" s="1"/>
  <c r="CS15" i="14"/>
  <c r="CS17" i="14"/>
  <c r="CS19" i="14"/>
  <c r="CS51" i="14" s="1"/>
  <c r="CS83" i="14" s="1"/>
  <c r="CS115" i="14" s="1"/>
  <c r="CS21" i="14"/>
  <c r="CS53" i="14" s="1"/>
  <c r="CS23" i="14"/>
  <c r="CS55" i="14" s="1"/>
  <c r="CS25" i="14"/>
  <c r="CS57" i="14" s="1"/>
  <c r="CS27" i="14"/>
  <c r="CS29" i="14"/>
  <c r="CS61" i="14" s="1"/>
  <c r="CS93" i="14" s="1"/>
  <c r="CS125" i="14" s="1"/>
  <c r="CS31" i="14"/>
  <c r="CS63" i="14" s="1"/>
  <c r="CS95" i="14" s="1"/>
  <c r="CS33" i="14"/>
  <c r="CS65" i="14" s="1"/>
  <c r="CS97" i="14" s="1"/>
  <c r="CS35" i="14"/>
  <c r="CS67" i="14" s="1"/>
  <c r="CS99" i="14" s="1"/>
  <c r="CS131" i="14" s="1"/>
  <c r="CS12" i="14"/>
  <c r="CS44" i="14" s="1"/>
  <c r="CS76" i="14" s="1"/>
  <c r="CS108" i="14" s="1"/>
  <c r="CS14" i="14"/>
  <c r="CS46" i="14" s="1"/>
  <c r="CS78" i="14" s="1"/>
  <c r="CS110" i="14" s="1"/>
  <c r="CS30" i="14"/>
  <c r="CS62" i="14" s="1"/>
  <c r="CS94" i="14" s="1"/>
  <c r="CS126" i="14" s="1"/>
  <c r="CS16" i="14"/>
  <c r="CS48" i="14" s="1"/>
  <c r="CS32" i="14"/>
  <c r="CS64" i="14" s="1"/>
  <c r="CS96" i="14" s="1"/>
  <c r="CS128" i="14" s="1"/>
  <c r="CS6" i="14"/>
  <c r="CS18" i="14"/>
  <c r="CS50" i="14" s="1"/>
  <c r="CS82" i="14" s="1"/>
  <c r="CS34" i="14"/>
  <c r="CS66" i="14" s="1"/>
  <c r="CS22" i="14"/>
  <c r="CS54" i="14" s="1"/>
  <c r="CS86" i="14" s="1"/>
  <c r="CS26" i="14"/>
  <c r="CS58" i="14" s="1"/>
  <c r="CS90" i="14" s="1"/>
  <c r="CS8" i="14"/>
  <c r="CS40" i="14" s="1"/>
  <c r="CS72" i="14" s="1"/>
  <c r="CS104" i="14" s="1"/>
  <c r="CS24" i="14"/>
  <c r="CS20" i="14"/>
  <c r="CS52" i="14" s="1"/>
  <c r="CS84" i="14" s="1"/>
  <c r="CS116" i="14" s="1"/>
  <c r="CS10" i="14"/>
  <c r="CS42" i="14" s="1"/>
  <c r="CS74" i="14" s="1"/>
  <c r="CS106" i="14" s="1"/>
  <c r="CR51" i="11"/>
  <c r="BW7" i="14"/>
  <c r="BW39" i="14" s="1"/>
  <c r="BW9" i="14"/>
  <c r="BW41" i="14" s="1"/>
  <c r="BW11" i="14"/>
  <c r="BW43" i="14" s="1"/>
  <c r="BW13" i="14"/>
  <c r="BW45" i="14" s="1"/>
  <c r="BW77" i="14" s="1"/>
  <c r="BW15" i="14"/>
  <c r="BW47" i="14" s="1"/>
  <c r="BW79" i="14" s="1"/>
  <c r="BW17" i="14"/>
  <c r="BW49" i="14" s="1"/>
  <c r="BW19" i="14"/>
  <c r="BW21" i="14"/>
  <c r="BW53" i="14" s="1"/>
  <c r="BW85" i="14" s="1"/>
  <c r="BW117" i="14" s="1"/>
  <c r="BW23" i="14"/>
  <c r="BW55" i="14" s="1"/>
  <c r="BW25" i="14"/>
  <c r="BW57" i="14" s="1"/>
  <c r="BW27" i="14"/>
  <c r="BW59" i="14" s="1"/>
  <c r="BW29" i="14"/>
  <c r="BW61" i="14" s="1"/>
  <c r="BW31" i="14"/>
  <c r="BW63" i="14" s="1"/>
  <c r="BW95" i="14" s="1"/>
  <c r="BW127" i="14" s="1"/>
  <c r="BW33" i="14"/>
  <c r="BW65" i="14" s="1"/>
  <c r="BW97" i="14" s="1"/>
  <c r="BW35" i="14"/>
  <c r="BW67" i="14" s="1"/>
  <c r="BW6" i="14"/>
  <c r="BW38" i="14" s="1"/>
  <c r="BW16" i="14"/>
  <c r="BW48" i="14" s="1"/>
  <c r="BW32" i="14"/>
  <c r="BW18" i="14"/>
  <c r="BW50" i="14" s="1"/>
  <c r="BW34" i="14"/>
  <c r="BW66" i="14" s="1"/>
  <c r="BW98" i="14" s="1"/>
  <c r="BW130" i="14" s="1"/>
  <c r="BW22" i="14"/>
  <c r="BW54" i="14" s="1"/>
  <c r="BW86" i="14" s="1"/>
  <c r="BW8" i="14"/>
  <c r="BW40" i="14" s="1"/>
  <c r="BW72" i="14" s="1"/>
  <c r="BW24" i="14"/>
  <c r="BW56" i="14" s="1"/>
  <c r="BW88" i="14" s="1"/>
  <c r="BW120" i="14" s="1"/>
  <c r="BW10" i="14"/>
  <c r="BW26" i="14"/>
  <c r="BW30" i="14"/>
  <c r="BW62" i="14" s="1"/>
  <c r="BW12" i="14"/>
  <c r="BW44" i="14" s="1"/>
  <c r="BW76" i="14" s="1"/>
  <c r="BW108" i="14" s="1"/>
  <c r="BW14" i="14"/>
  <c r="BW46" i="14" s="1"/>
  <c r="BW78" i="14" s="1"/>
  <c r="BW110" i="14" s="1"/>
  <c r="BV51" i="11"/>
  <c r="AM29" i="16"/>
  <c r="CU54" i="14"/>
  <c r="DI61" i="14"/>
  <c r="DI47" i="14"/>
  <c r="BU7" i="14"/>
  <c r="BU9" i="14"/>
  <c r="BU41" i="14" s="1"/>
  <c r="BU73" i="14" s="1"/>
  <c r="BU13" i="14"/>
  <c r="BU45" i="14" s="1"/>
  <c r="BU17" i="14"/>
  <c r="BU19" i="14"/>
  <c r="BU51" i="14" s="1"/>
  <c r="BU83" i="14" s="1"/>
  <c r="BU115" i="14" s="1"/>
  <c r="BU21" i="14"/>
  <c r="BU53" i="14" s="1"/>
  <c r="BU85" i="14" s="1"/>
  <c r="BU117" i="14" s="1"/>
  <c r="BU23" i="14"/>
  <c r="BU25" i="14"/>
  <c r="BU57" i="14" s="1"/>
  <c r="BU89" i="14" s="1"/>
  <c r="BU121" i="14" s="1"/>
  <c r="BU29" i="14"/>
  <c r="BU61" i="14" s="1"/>
  <c r="BU93" i="14" s="1"/>
  <c r="BU33" i="14"/>
  <c r="BU65" i="14" s="1"/>
  <c r="BU97" i="14" s="1"/>
  <c r="BU129" i="14" s="1"/>
  <c r="BU35" i="14"/>
  <c r="BU67" i="14" s="1"/>
  <c r="BU6" i="14"/>
  <c r="BU38" i="14" s="1"/>
  <c r="BU8" i="14"/>
  <c r="BU40" i="14" s="1"/>
  <c r="BU72" i="14" s="1"/>
  <c r="BU104" i="14" s="1"/>
  <c r="BU10" i="14"/>
  <c r="BU42" i="14" s="1"/>
  <c r="BU74" i="14" s="1"/>
  <c r="BU106" i="14" s="1"/>
  <c r="BU14" i="14"/>
  <c r="BU18" i="14"/>
  <c r="BU22" i="14"/>
  <c r="BU54" i="14" s="1"/>
  <c r="BU86" i="14" s="1"/>
  <c r="BU118" i="14" s="1"/>
  <c r="BU24" i="14"/>
  <c r="BU56" i="14" s="1"/>
  <c r="BU26" i="14"/>
  <c r="BU58" i="14" s="1"/>
  <c r="BU30" i="14"/>
  <c r="BU62" i="14" s="1"/>
  <c r="BU94" i="14" s="1"/>
  <c r="BU34" i="14"/>
  <c r="DH67" i="14"/>
  <c r="DH99" i="14" s="1"/>
  <c r="DH131" i="14" s="1"/>
  <c r="DH51" i="14"/>
  <c r="DH83" i="14" s="1"/>
  <c r="DH115" i="14" s="1"/>
  <c r="DH62" i="14"/>
  <c r="DH94" i="14" s="1"/>
  <c r="DH126" i="14" s="1"/>
  <c r="DH40" i="14"/>
  <c r="DH72" i="14" s="1"/>
  <c r="DH104" i="14" s="1"/>
  <c r="Z129" i="16"/>
  <c r="BC7" i="14"/>
  <c r="BC39" i="14" s="1"/>
  <c r="BC9" i="14"/>
  <c r="BC41" i="14" s="1"/>
  <c r="BC11" i="14"/>
  <c r="BC43" i="14" s="1"/>
  <c r="BC75" i="14" s="1"/>
  <c r="BC107" i="14" s="1"/>
  <c r="BC13" i="14"/>
  <c r="BC45" i="14" s="1"/>
  <c r="BC77" i="14" s="1"/>
  <c r="BC109" i="14" s="1"/>
  <c r="BC15" i="14"/>
  <c r="BC17" i="14"/>
  <c r="BC49" i="14" s="1"/>
  <c r="BC81" i="14" s="1"/>
  <c r="BC19" i="14"/>
  <c r="BC51" i="14" s="1"/>
  <c r="BC21" i="14"/>
  <c r="BC53" i="14" s="1"/>
  <c r="BC85" i="14" s="1"/>
  <c r="BC117" i="14" s="1"/>
  <c r="BC23" i="14"/>
  <c r="BC55" i="14" s="1"/>
  <c r="BC87" i="14" s="1"/>
  <c r="BC119" i="14" s="1"/>
  <c r="BC25" i="14"/>
  <c r="BC57" i="14" s="1"/>
  <c r="BC89" i="14" s="1"/>
  <c r="BC121" i="14" s="1"/>
  <c r="BC27" i="14"/>
  <c r="BC59" i="14" s="1"/>
  <c r="BC91" i="14" s="1"/>
  <c r="BC123" i="14" s="1"/>
  <c r="BC29" i="14"/>
  <c r="BC61" i="14" s="1"/>
  <c r="BC93" i="14" s="1"/>
  <c r="BC31" i="14"/>
  <c r="BC33" i="14"/>
  <c r="BC35" i="14"/>
  <c r="BC67" i="14" s="1"/>
  <c r="BC99" i="14" s="1"/>
  <c r="BC14" i="14"/>
  <c r="BC46" i="14" s="1"/>
  <c r="BC78" i="14" s="1"/>
  <c r="BC30" i="14"/>
  <c r="BC62" i="14" s="1"/>
  <c r="BC16" i="14"/>
  <c r="BC48" i="14" s="1"/>
  <c r="BC80" i="14" s="1"/>
  <c r="BC32" i="14"/>
  <c r="BC64" i="14" s="1"/>
  <c r="BC18" i="14"/>
  <c r="BC50" i="14" s="1"/>
  <c r="BC82" i="14" s="1"/>
  <c r="BC114" i="14" s="1"/>
  <c r="BC34" i="14"/>
  <c r="BC66" i="14" s="1"/>
  <c r="BC6" i="14"/>
  <c r="BC38" i="14" s="1"/>
  <c r="BC22" i="14"/>
  <c r="BC54" i="14" s="1"/>
  <c r="BC8" i="14"/>
  <c r="BC40" i="14" s="1"/>
  <c r="BC72" i="14" s="1"/>
  <c r="BC104" i="14" s="1"/>
  <c r="BC24" i="14"/>
  <c r="BC56" i="14" s="1"/>
  <c r="BC10" i="14"/>
  <c r="BC42" i="14" s="1"/>
  <c r="BC74" i="14" s="1"/>
  <c r="BC26" i="14"/>
  <c r="BC12" i="14"/>
  <c r="BC44" i="14" s="1"/>
  <c r="BC76" i="14" s="1"/>
  <c r="BC108" i="14" s="1"/>
  <c r="BB51" i="11"/>
  <c r="BM7" i="14"/>
  <c r="BM39" i="14" s="1"/>
  <c r="BM71" i="14" s="1"/>
  <c r="BM103" i="14" s="1"/>
  <c r="BM9" i="14"/>
  <c r="BM11" i="14"/>
  <c r="BM15" i="14"/>
  <c r="BM47" i="14" s="1"/>
  <c r="BM79" i="14" s="1"/>
  <c r="BM19" i="14"/>
  <c r="BM51" i="14" s="1"/>
  <c r="BM21" i="14"/>
  <c r="BM23" i="14"/>
  <c r="BM55" i="14" s="1"/>
  <c r="BM25" i="14"/>
  <c r="BM57" i="14" s="1"/>
  <c r="BM27" i="14"/>
  <c r="BM59" i="14" s="1"/>
  <c r="BM31" i="14"/>
  <c r="BM35" i="14"/>
  <c r="BM67" i="14" s="1"/>
  <c r="BM99" i="14" s="1"/>
  <c r="BM131" i="14" s="1"/>
  <c r="BM12" i="14"/>
  <c r="BM14" i="14"/>
  <c r="BM46" i="14" s="1"/>
  <c r="BM78" i="14" s="1"/>
  <c r="BM110" i="14" s="1"/>
  <c r="BM30" i="14"/>
  <c r="BM62" i="14" s="1"/>
  <c r="BM94" i="14" s="1"/>
  <c r="BM126" i="14" s="1"/>
  <c r="BM16" i="14"/>
  <c r="BM48" i="14" s="1"/>
  <c r="BM80" i="14" s="1"/>
  <c r="BM18" i="14"/>
  <c r="BM50" i="14" s="1"/>
  <c r="BM22" i="14"/>
  <c r="BM54" i="14" s="1"/>
  <c r="BM86" i="14" s="1"/>
  <c r="BM24" i="14"/>
  <c r="BM10" i="14"/>
  <c r="BM42" i="14" s="1"/>
  <c r="BM26" i="14"/>
  <c r="BM58" i="14" s="1"/>
  <c r="BM8" i="14"/>
  <c r="BM40" i="14" s="1"/>
  <c r="BM72" i="14" s="1"/>
  <c r="BM104" i="14" s="1"/>
  <c r="BL51" i="11"/>
  <c r="AT59" i="14"/>
  <c r="AT91" i="14" s="1"/>
  <c r="AT123" i="14" s="1"/>
  <c r="AT43" i="14"/>
  <c r="AT75" i="14" s="1"/>
  <c r="AT107" i="14" s="1"/>
  <c r="AV65" i="14"/>
  <c r="AV97" i="14" s="1"/>
  <c r="AV62" i="14"/>
  <c r="AV94" i="14" s="1"/>
  <c r="AV126" i="14" s="1"/>
  <c r="AV42" i="14"/>
  <c r="AV74" i="14" s="1"/>
  <c r="AV106" i="14" s="1"/>
  <c r="I87" i="7"/>
  <c r="BW20" i="14"/>
  <c r="BW52" i="14" s="1"/>
  <c r="CF20" i="14"/>
  <c r="CF52" i="14" s="1"/>
  <c r="CF84" i="14" s="1"/>
  <c r="CF116" i="14" s="1"/>
  <c r="CQ20" i="14"/>
  <c r="CQ52" i="14" s="1"/>
  <c r="CQ84" i="14" s="1"/>
  <c r="CQ116" i="14" s="1"/>
  <c r="DH52" i="14"/>
  <c r="AS7" i="14"/>
  <c r="AS39" i="14" s="1"/>
  <c r="AS9" i="14"/>
  <c r="AS41" i="14" s="1"/>
  <c r="AS73" i="14" s="1"/>
  <c r="AS11" i="14"/>
  <c r="AS43" i="14" s="1"/>
  <c r="AS75" i="14" s="1"/>
  <c r="AS107" i="14" s="1"/>
  <c r="AS13" i="14"/>
  <c r="AS45" i="14" s="1"/>
  <c r="AS15" i="14"/>
  <c r="AS47" i="14" s="1"/>
  <c r="AS79" i="14" s="1"/>
  <c r="AS111" i="14" s="1"/>
  <c r="AS17" i="14"/>
  <c r="AS49" i="14" s="1"/>
  <c r="AS19" i="14"/>
  <c r="AS51" i="14" s="1"/>
  <c r="AS83" i="14" s="1"/>
  <c r="AS115" i="14" s="1"/>
  <c r="AS21" i="14"/>
  <c r="AS53" i="14" s="1"/>
  <c r="AS23" i="14"/>
  <c r="AS55" i="14" s="1"/>
  <c r="AS87" i="14" s="1"/>
  <c r="AS119" i="14" s="1"/>
  <c r="AS25" i="14"/>
  <c r="AS57" i="14" s="1"/>
  <c r="AS89" i="14" s="1"/>
  <c r="AS121" i="14" s="1"/>
  <c r="AS27" i="14"/>
  <c r="AS59" i="14" s="1"/>
  <c r="AS91" i="14" s="1"/>
  <c r="AS29" i="14"/>
  <c r="AS61" i="14" s="1"/>
  <c r="AS31" i="14"/>
  <c r="AS63" i="14" s="1"/>
  <c r="AS95" i="14" s="1"/>
  <c r="AS127" i="14" s="1"/>
  <c r="AS33" i="14"/>
  <c r="AS65" i="14" s="1"/>
  <c r="AS35" i="14"/>
  <c r="AS67" i="14" s="1"/>
  <c r="AS99" i="14" s="1"/>
  <c r="AS131" i="14" s="1"/>
  <c r="AS6" i="14"/>
  <c r="AS38" i="14" s="1"/>
  <c r="AS8" i="14"/>
  <c r="AS40" i="14" s="1"/>
  <c r="AS72" i="14" s="1"/>
  <c r="AS104" i="14" s="1"/>
  <c r="AS10" i="14"/>
  <c r="AS12" i="14"/>
  <c r="AS44" i="14" s="1"/>
  <c r="AS76" i="14" s="1"/>
  <c r="AS14" i="14"/>
  <c r="AS46" i="14" s="1"/>
  <c r="AS78" i="14" s="1"/>
  <c r="AS110" i="14" s="1"/>
  <c r="AS16" i="14"/>
  <c r="AS18" i="14"/>
  <c r="AS50" i="14" s="1"/>
  <c r="AS82" i="14" s="1"/>
  <c r="AS114" i="14" s="1"/>
  <c r="AS22" i="14"/>
  <c r="AS54" i="14" s="1"/>
  <c r="AS86" i="14" s="1"/>
  <c r="AS118" i="14" s="1"/>
  <c r="AS24" i="14"/>
  <c r="AS56" i="14" s="1"/>
  <c r="AS26" i="14"/>
  <c r="AS58" i="14" s="1"/>
  <c r="AS90" i="14" s="1"/>
  <c r="AS122" i="14" s="1"/>
  <c r="AS30" i="14"/>
  <c r="AS62" i="14" s="1"/>
  <c r="AS94" i="14" s="1"/>
  <c r="AS126" i="14" s="1"/>
  <c r="AS32" i="14"/>
  <c r="AS64" i="14" s="1"/>
  <c r="AS96" i="14" s="1"/>
  <c r="AS128" i="14" s="1"/>
  <c r="AS34" i="14"/>
  <c r="AS66" i="14" s="1"/>
  <c r="AR51" i="11"/>
  <c r="Q64" i="7"/>
  <c r="AO18" i="7"/>
  <c r="AO144" i="7" s="1"/>
  <c r="BC3" i="3"/>
  <c r="AO4" i="5"/>
  <c r="AP5" i="6" s="1"/>
  <c r="AM16" i="4"/>
  <c r="AN6" i="9"/>
  <c r="AO41" i="30" s="1"/>
  <c r="AQ37" i="3"/>
  <c r="AO5" i="30"/>
  <c r="AP5" i="10"/>
  <c r="T41" i="7"/>
  <c r="T144" i="7"/>
  <c r="BW28" i="14"/>
  <c r="BW60" i="14" s="1"/>
  <c r="CD28" i="14"/>
  <c r="CK28" i="14"/>
  <c r="CK60" i="14" s="1"/>
  <c r="BH28" i="14"/>
  <c r="BH60" i="14" s="1"/>
  <c r="DA28" i="14"/>
  <c r="DA60" i="14" s="1"/>
  <c r="CO28" i="14"/>
  <c r="CO60" i="14" s="1"/>
  <c r="CO92" i="14" s="1"/>
  <c r="CO124" i="14" s="1"/>
  <c r="P83" i="15"/>
  <c r="O53" i="15"/>
  <c r="S62" i="15"/>
  <c r="S84" i="15" s="1"/>
  <c r="CC85" i="15"/>
  <c r="BU85" i="15"/>
  <c r="BM85" i="15"/>
  <c r="BE85" i="15"/>
  <c r="AW85" i="15"/>
  <c r="AO85" i="15"/>
  <c r="AG85" i="15"/>
  <c r="Y85" i="15"/>
  <c r="AZ66" i="15"/>
  <c r="AZ88" i="15" s="1"/>
  <c r="AR66" i="15"/>
  <c r="AH88" i="15"/>
  <c r="DU66" i="15"/>
  <c r="DU88" i="15" s="1"/>
  <c r="BB54" i="15"/>
  <c r="CM67" i="15"/>
  <c r="CM89" i="15" s="1"/>
  <c r="CE67" i="15"/>
  <c r="CE89" i="15" s="1"/>
  <c r="BW67" i="15"/>
  <c r="BW89" i="15" s="1"/>
  <c r="V34" i="16"/>
  <c r="V36" i="16" s="1"/>
  <c r="V46" i="16" s="1"/>
  <c r="W52" i="4"/>
  <c r="W70" i="4" s="1"/>
  <c r="W88" i="4" s="1"/>
  <c r="Y7" i="31"/>
  <c r="Y43" i="30" s="1"/>
  <c r="Y75" i="30" s="1"/>
  <c r="CM7" i="31"/>
  <c r="CN43" i="30" s="1"/>
  <c r="CN75" i="30" s="1"/>
  <c r="BK7" i="31"/>
  <c r="K7" i="31"/>
  <c r="BD7" i="31"/>
  <c r="DL7" i="31"/>
  <c r="BU7" i="31"/>
  <c r="BU43" i="30" s="1"/>
  <c r="BJ11" i="31"/>
  <c r="BK47" i="30" s="1"/>
  <c r="BK79" i="30" s="1"/>
  <c r="BK111" i="30" s="1"/>
  <c r="BK143" i="30" s="1"/>
  <c r="J11" i="31"/>
  <c r="CX11" i="31"/>
  <c r="CW11" i="31"/>
  <c r="CW47" i="30" s="1"/>
  <c r="CW79" i="30" s="1"/>
  <c r="CW111" i="30" s="1"/>
  <c r="CS19" i="31"/>
  <c r="CT55" i="30" s="1"/>
  <c r="CT87" i="30" s="1"/>
  <c r="CT119" i="30" s="1"/>
  <c r="CT151" i="30" s="1"/>
  <c r="DP19" i="31"/>
  <c r="O19" i="31"/>
  <c r="CB19" i="31"/>
  <c r="CC55" i="30" s="1"/>
  <c r="CC87" i="30" s="1"/>
  <c r="CX19" i="31"/>
  <c r="BR19" i="31"/>
  <c r="BY19" i="31"/>
  <c r="DD27" i="31"/>
  <c r="BO27" i="31"/>
  <c r="CL27" i="31"/>
  <c r="DA27" i="31"/>
  <c r="AP27" i="31"/>
  <c r="CR35" i="31"/>
  <c r="DO35" i="31"/>
  <c r="CH35" i="31"/>
  <c r="AC35" i="31"/>
  <c r="DE35" i="31"/>
  <c r="DE71" i="30" s="1"/>
  <c r="DE103" i="30" s="1"/>
  <c r="DE135" i="30" s="1"/>
  <c r="AS35" i="31"/>
  <c r="BX35" i="31"/>
  <c r="BY71" i="30" s="1"/>
  <c r="CM35" i="31"/>
  <c r="CM71" i="30" s="1"/>
  <c r="CM103" i="30" s="1"/>
  <c r="CM135" i="30" s="1"/>
  <c r="DF45" i="30"/>
  <c r="DF77" i="30" s="1"/>
  <c r="DF109" i="30" s="1"/>
  <c r="CN45" i="30"/>
  <c r="AY45" i="30"/>
  <c r="AY77" i="30" s="1"/>
  <c r="AY109" i="30" s="1"/>
  <c r="AY141" i="30" s="1"/>
  <c r="CG53" i="30"/>
  <c r="CH53" i="30"/>
  <c r="CH85" i="30" s="1"/>
  <c r="CH117" i="30" s="1"/>
  <c r="CH149" i="30" s="1"/>
  <c r="BK69" i="30"/>
  <c r="BJ69" i="30"/>
  <c r="BJ101" i="30" s="1"/>
  <c r="CT69" i="30"/>
  <c r="CT101" i="30" s="1"/>
  <c r="CT133" i="30" s="1"/>
  <c r="X66" i="30"/>
  <c r="X98" i="30" s="1"/>
  <c r="X130" i="30" s="1"/>
  <c r="CI83" i="30"/>
  <c r="CI115" i="30" s="1"/>
  <c r="CI147" i="30" s="1"/>
  <c r="CX112" i="9"/>
  <c r="Y112" i="9"/>
  <c r="DE112" i="9"/>
  <c r="DF80" i="9"/>
  <c r="DF112" i="9" s="1"/>
  <c r="CK80" i="9"/>
  <c r="CK112" i="9" s="1"/>
  <c r="AI80" i="9"/>
  <c r="AI112" i="9" s="1"/>
  <c r="DP128" i="9"/>
  <c r="BE96" i="9"/>
  <c r="BE128" i="9" s="1"/>
  <c r="L96" i="9"/>
  <c r="L128" i="9" s="1"/>
  <c r="CH128" i="9"/>
  <c r="CM96" i="9"/>
  <c r="CM128" i="9" s="1"/>
  <c r="CF80" i="9"/>
  <c r="CF112" i="9" s="1"/>
  <c r="CR96" i="9"/>
  <c r="CR128" i="9" s="1"/>
  <c r="BS77" i="9"/>
  <c r="BS109" i="9" s="1"/>
  <c r="DF85" i="9"/>
  <c r="DF117" i="9" s="1"/>
  <c r="DQ85" i="9"/>
  <c r="DQ117" i="9" s="1"/>
  <c r="DP85" i="9"/>
  <c r="DP117" i="9" s="1"/>
  <c r="Z93" i="9"/>
  <c r="Z125" i="9" s="1"/>
  <c r="CA93" i="9"/>
  <c r="CA125" i="9" s="1"/>
  <c r="AE93" i="9"/>
  <c r="AE125" i="9" s="1"/>
  <c r="DU93" i="9"/>
  <c r="DU125" i="9" s="1"/>
  <c r="AC93" i="9"/>
  <c r="AC125" i="9" s="1"/>
  <c r="BY93" i="9"/>
  <c r="BY125" i="9" s="1"/>
  <c r="CU108" i="9"/>
  <c r="BT108" i="9"/>
  <c r="CV108" i="9"/>
  <c r="CP108" i="9"/>
  <c r="CC150" i="16"/>
  <c r="AX85" i="15"/>
  <c r="CY76" i="14"/>
  <c r="CY108" i="14" s="1"/>
  <c r="BA92" i="14"/>
  <c r="BA124" i="14" s="1"/>
  <c r="DI70" i="14"/>
  <c r="DE44" i="30"/>
  <c r="DE76" i="30" s="1"/>
  <c r="AV41" i="14"/>
  <c r="AT50" i="14"/>
  <c r="AT82" i="14" s="1"/>
  <c r="AT114" i="14" s="1"/>
  <c r="L65" i="14"/>
  <c r="U56" i="14"/>
  <c r="U88" i="14" s="1"/>
  <c r="U120" i="14" s="1"/>
  <c r="AT66" i="14"/>
  <c r="AT98" i="14" s="1"/>
  <c r="AT130" i="14" s="1"/>
  <c r="L44" i="14"/>
  <c r="L48" i="14"/>
  <c r="L80" i="14" s="1"/>
  <c r="L112" i="14" s="1"/>
  <c r="AP53" i="14"/>
  <c r="AP85" i="14" s="1"/>
  <c r="AP43" i="14"/>
  <c r="AP75" i="14" s="1"/>
  <c r="X57" i="14"/>
  <c r="X40" i="14"/>
  <c r="X72" i="14" s="1"/>
  <c r="X42" i="14"/>
  <c r="X74" i="14" s="1"/>
  <c r="X106" i="14" s="1"/>
  <c r="X49" i="14"/>
  <c r="X81" i="14" s="1"/>
  <c r="X113" i="14" s="1"/>
  <c r="AG46" i="14"/>
  <c r="AG57" i="14"/>
  <c r="AG89" i="14" s="1"/>
  <c r="AG121" i="14" s="1"/>
  <c r="X73" i="14"/>
  <c r="X105" i="14" s="1"/>
  <c r="X55" i="14"/>
  <c r="X87" i="14" s="1"/>
  <c r="X119" i="14" s="1"/>
  <c r="X60" i="14"/>
  <c r="X92" i="14" s="1"/>
  <c r="BK99" i="30"/>
  <c r="BK131" i="30" s="1"/>
  <c r="CV97" i="30"/>
  <c r="CV129" i="30" s="1"/>
  <c r="BF67" i="30"/>
  <c r="BF99" i="30" s="1"/>
  <c r="DS51" i="30"/>
  <c r="DS83" i="30" s="1"/>
  <c r="DS115" i="30" s="1"/>
  <c r="AT89" i="30"/>
  <c r="AT121" i="30" s="1"/>
  <c r="DN99" i="30"/>
  <c r="DN131" i="30" s="1"/>
  <c r="CL59" i="30"/>
  <c r="CL91" i="30" s="1"/>
  <c r="CL123" i="30" s="1"/>
  <c r="DC67" i="30"/>
  <c r="DC99" i="30" s="1"/>
  <c r="DC131" i="30" s="1"/>
  <c r="CS158" i="30"/>
  <c r="DA97" i="30"/>
  <c r="DA129" i="30" s="1"/>
  <c r="DM67" i="30"/>
  <c r="DM99" i="30" s="1"/>
  <c r="DM131" i="30" s="1"/>
  <c r="CR97" i="30"/>
  <c r="U51" i="30"/>
  <c r="CS67" i="30"/>
  <c r="CS99" i="30" s="1"/>
  <c r="CS131" i="30" s="1"/>
  <c r="AN67" i="30"/>
  <c r="AN99" i="30" s="1"/>
  <c r="AN131" i="30" s="1"/>
  <c r="AN163" i="30" s="1"/>
  <c r="CG55" i="30"/>
  <c r="CG87" i="30" s="1"/>
  <c r="CG119" i="30" s="1"/>
  <c r="CG151" i="30" s="1"/>
  <c r="DH67" i="30"/>
  <c r="DH99" i="30" s="1"/>
  <c r="DH131" i="30" s="1"/>
  <c r="DH163" i="30" s="1"/>
  <c r="DM51" i="30"/>
  <c r="DM83" i="30" s="1"/>
  <c r="AS48" i="14"/>
  <c r="AS80" i="14" s="1"/>
  <c r="AS112" i="14" s="1"/>
  <c r="CP59" i="14"/>
  <c r="CP91" i="14" s="1"/>
  <c r="CP123" i="14" s="1"/>
  <c r="CE38" i="14"/>
  <c r="CY43" i="30"/>
  <c r="CY75" i="30" s="1"/>
  <c r="BB41" i="30"/>
  <c r="V61" i="16"/>
  <c r="V63" i="16" s="1"/>
  <c r="BO3" i="3"/>
  <c r="BA18" i="7"/>
  <c r="AY16" i="4"/>
  <c r="BA4" i="5"/>
  <c r="BB5" i="6" s="1"/>
  <c r="BC37" i="3"/>
  <c r="BA5" i="30"/>
  <c r="BB5" i="10"/>
  <c r="AZ6" i="9"/>
  <c r="DQ44" i="14"/>
  <c r="DQ65" i="14"/>
  <c r="DQ97" i="14" s="1"/>
  <c r="DQ129" i="14" s="1"/>
  <c r="DQ53" i="14"/>
  <c r="AF41" i="7"/>
  <c r="AF144" i="7"/>
  <c r="DH91" i="14"/>
  <c r="DH123" i="14" s="1"/>
  <c r="DT85" i="30"/>
  <c r="DT117" i="30" s="1"/>
  <c r="DT149" i="30" s="1"/>
  <c r="AT92" i="14"/>
  <c r="AT124" i="14" s="1"/>
  <c r="CY55" i="14"/>
  <c r="CY87" i="14" s="1"/>
  <c r="CY67" i="14"/>
  <c r="CY99" i="14" s="1"/>
  <c r="CY131" i="14" s="1"/>
  <c r="CY62" i="14"/>
  <c r="CY94" i="14" s="1"/>
  <c r="CY126" i="14" s="1"/>
  <c r="CY40" i="14"/>
  <c r="CY72" i="14" s="1"/>
  <c r="CY104" i="14" s="1"/>
  <c r="CW43" i="14"/>
  <c r="CW75" i="14" s="1"/>
  <c r="CW107" i="14" s="1"/>
  <c r="CW66" i="14"/>
  <c r="CW98" i="14" s="1"/>
  <c r="CW130" i="14" s="1"/>
  <c r="CW46" i="14"/>
  <c r="CW78" i="14" s="1"/>
  <c r="CW110" i="14" s="1"/>
  <c r="CO53" i="14"/>
  <c r="CT66" i="14"/>
  <c r="CT98" i="14" s="1"/>
  <c r="CT130" i="14" s="1"/>
  <c r="CF49" i="14"/>
  <c r="CF81" i="14" s="1"/>
  <c r="CE67" i="14"/>
  <c r="CE99" i="14" s="1"/>
  <c r="CE131" i="14" s="1"/>
  <c r="CT45" i="14"/>
  <c r="CT77" i="14" s="1"/>
  <c r="CT109" i="14" s="1"/>
  <c r="AH4" i="17"/>
  <c r="T64" i="7"/>
  <c r="AO41" i="7"/>
  <c r="AO64" i="7" s="1"/>
  <c r="DA44" i="14"/>
  <c r="AR18" i="7"/>
  <c r="BF3" i="3"/>
  <c r="AP16" i="4"/>
  <c r="AR4" i="5"/>
  <c r="AS5" i="6" s="1"/>
  <c r="AT37" i="3"/>
  <c r="AR5" i="30"/>
  <c r="AS5" i="10"/>
  <c r="AQ6" i="9"/>
  <c r="CQ47" i="30"/>
  <c r="DP65" i="14"/>
  <c r="DP51" i="14"/>
  <c r="BG43" i="30"/>
  <c r="BG75" i="30" s="1"/>
  <c r="CY38" i="14"/>
  <c r="CW55" i="14"/>
  <c r="CW87" i="14" s="1"/>
  <c r="CW119" i="14" s="1"/>
  <c r="CW42" i="14"/>
  <c r="CW74" i="14" s="1"/>
  <c r="DB103" i="30"/>
  <c r="DB135" i="30" s="1"/>
  <c r="DG47" i="30"/>
  <c r="AT85" i="14"/>
  <c r="AT117" i="14" s="1"/>
  <c r="CT64" i="14"/>
  <c r="CT96" i="14" s="1"/>
  <c r="CT128" i="14" s="1"/>
  <c r="CD56" i="14"/>
  <c r="CD53" i="14"/>
  <c r="CD85" i="14" s="1"/>
  <c r="CD117" i="14" s="1"/>
  <c r="DA64" i="14"/>
  <c r="DA96" i="14" s="1"/>
  <c r="DA128" i="14" s="1"/>
  <c r="BU49" i="14"/>
  <c r="BU81" i="14" s="1"/>
  <c r="BU113" i="14" s="1"/>
  <c r="CZ46" i="14"/>
  <c r="DH82" i="14"/>
  <c r="DH114" i="14" s="1"/>
  <c r="CX45" i="14"/>
  <c r="CX77" i="14" s="1"/>
  <c r="CX109" i="14" s="1"/>
  <c r="CS49" i="14"/>
  <c r="CS81" i="14" s="1"/>
  <c r="CS113" i="14" s="1"/>
  <c r="DQ38" i="14"/>
  <c r="T88" i="16"/>
  <c r="T90" i="16" s="1"/>
  <c r="T100" i="16" s="1"/>
  <c r="U88" i="4"/>
  <c r="U106" i="4" s="1"/>
  <c r="T142" i="16" s="1"/>
  <c r="T144" i="16" s="1"/>
  <c r="T154" i="16" s="1"/>
  <c r="T160" i="16" s="1"/>
  <c r="AF5" i="14"/>
  <c r="AD5" i="15"/>
  <c r="AF5" i="31"/>
  <c r="AF41" i="30"/>
  <c r="CP53" i="14"/>
  <c r="CP85" i="14" s="1"/>
  <c r="CP117" i="14" s="1"/>
  <c r="CF43" i="14"/>
  <c r="CF75" i="14" s="1"/>
  <c r="CF107" i="14" s="1"/>
  <c r="CF66" i="14"/>
  <c r="CF98" i="14" s="1"/>
  <c r="CF130" i="14" s="1"/>
  <c r="CF46" i="14"/>
  <c r="AH110" i="7"/>
  <c r="CE61" i="14"/>
  <c r="CE93" i="14" s="1"/>
  <c r="DP43" i="14"/>
  <c r="DI77" i="14"/>
  <c r="DI109" i="14" s="1"/>
  <c r="CG47" i="30"/>
  <c r="CG79" i="30" s="1"/>
  <c r="CG111" i="30" s="1"/>
  <c r="CG143" i="30" s="1"/>
  <c r="CY65" i="14"/>
  <c r="S101" i="30"/>
  <c r="S133" i="30" s="1"/>
  <c r="S165" i="30" s="1"/>
  <c r="O133" i="7"/>
  <c r="CD39" i="14"/>
  <c r="CD40" i="14"/>
  <c r="DO101" i="30"/>
  <c r="DO133" i="30" s="1"/>
  <c r="CL73" i="14"/>
  <c r="CL105" i="14" s="1"/>
  <c r="CE45" i="14"/>
  <c r="CE77" i="14" s="1"/>
  <c r="CD59" i="14"/>
  <c r="CD91" i="14" s="1"/>
  <c r="CX61" i="14"/>
  <c r="CX93" i="14" s="1"/>
  <c r="BC58" i="14"/>
  <c r="BC90" i="14" s="1"/>
  <c r="BC122" i="14" s="1"/>
  <c r="CS47" i="14"/>
  <c r="BA95" i="30"/>
  <c r="BA127" i="30" s="1"/>
  <c r="BA159" i="30" s="1"/>
  <c r="AG2" i="37"/>
  <c r="AE6" i="11"/>
  <c r="AF6" i="12" s="1"/>
  <c r="AE5" i="13" s="1"/>
  <c r="AF6" i="22"/>
  <c r="AX63" i="14"/>
  <c r="AX95" i="14" s="1"/>
  <c r="AX127" i="14" s="1"/>
  <c r="AX62" i="14"/>
  <c r="AX94" i="14" s="1"/>
  <c r="AX126" i="14" s="1"/>
  <c r="DC48" i="14"/>
  <c r="DC80" i="14" s="1"/>
  <c r="DC61" i="14"/>
  <c r="DC93" i="14" s="1"/>
  <c r="DC125" i="14" s="1"/>
  <c r="DC45" i="14"/>
  <c r="DC77" i="14" s="1"/>
  <c r="DC109" i="14" s="1"/>
  <c r="CV85" i="30"/>
  <c r="CV117" i="30" s="1"/>
  <c r="AF88" i="4"/>
  <c r="AE88" i="16"/>
  <c r="AE90" i="16" s="1"/>
  <c r="AE100" i="16" s="1"/>
  <c r="CY39" i="14"/>
  <c r="CY71" i="14" s="1"/>
  <c r="CY49" i="14"/>
  <c r="CY81" i="14" s="1"/>
  <c r="CY113" i="14" s="1"/>
  <c r="CY54" i="14"/>
  <c r="CY86" i="14" s="1"/>
  <c r="CY118" i="14" s="1"/>
  <c r="CW58" i="14"/>
  <c r="CW90" i="14" s="1"/>
  <c r="CW122" i="14" s="1"/>
  <c r="V87" i="7"/>
  <c r="AT81" i="14"/>
  <c r="AT113" i="14" s="1"/>
  <c r="CD38" i="14"/>
  <c r="BU50" i="14"/>
  <c r="BU82" i="14" s="1"/>
  <c r="BU114" i="14" s="1"/>
  <c r="CP43" i="14"/>
  <c r="CP75" i="14" s="1"/>
  <c r="CP107" i="14" s="1"/>
  <c r="CE55" i="14"/>
  <c r="CE87" i="14" s="1"/>
  <c r="CE119" i="14" s="1"/>
  <c r="CY53" i="14"/>
  <c r="CY85" i="14" s="1"/>
  <c r="CY117" i="14" s="1"/>
  <c r="CT48" i="14"/>
  <c r="CD48" i="14"/>
  <c r="CD80" i="14" s="1"/>
  <c r="AP2" i="37"/>
  <c r="I110" i="7"/>
  <c r="I133" i="7" s="1"/>
  <c r="BU55" i="14"/>
  <c r="BU87" i="14" s="1"/>
  <c r="BU119" i="14" s="1"/>
  <c r="CN48" i="14"/>
  <c r="CN80" i="14" s="1"/>
  <c r="CN112" i="14" s="1"/>
  <c r="DT54" i="14"/>
  <c r="DT86" i="14" s="1"/>
  <c r="DT118" i="14" s="1"/>
  <c r="DN85" i="30"/>
  <c r="DN117" i="30" s="1"/>
  <c r="DI84" i="14"/>
  <c r="DI116" i="14" s="1"/>
  <c r="DH78" i="14"/>
  <c r="DH110" i="14" s="1"/>
  <c r="CF39" i="14"/>
  <c r="CF71" i="14" s="1"/>
  <c r="CF62" i="14"/>
  <c r="CF94" i="14" s="1"/>
  <c r="CF126" i="14" s="1"/>
  <c r="CF40" i="14"/>
  <c r="CF72" i="14" s="1"/>
  <c r="CF104" i="14" s="1"/>
  <c r="DK43" i="30"/>
  <c r="DK75" i="30" s="1"/>
  <c r="DK107" i="30" s="1"/>
  <c r="CS92" i="14"/>
  <c r="CS124" i="14" s="1"/>
  <c r="DP53" i="14"/>
  <c r="DP85" i="14" s="1"/>
  <c r="DP117" i="14" s="1"/>
  <c r="CU43" i="30"/>
  <c r="CU75" i="30" s="1"/>
  <c r="CU107" i="30" s="1"/>
  <c r="CU139" i="30" s="1"/>
  <c r="E61" i="16"/>
  <c r="E63" i="16" s="1"/>
  <c r="F70" i="4"/>
  <c r="CT103" i="30"/>
  <c r="CQ43" i="30"/>
  <c r="CY43" i="14"/>
  <c r="CY75" i="14" s="1"/>
  <c r="CY107" i="14" s="1"/>
  <c r="CY50" i="14"/>
  <c r="CY82" i="14" s="1"/>
  <c r="CY114" i="14" s="1"/>
  <c r="CO64" i="14"/>
  <c r="CO96" i="14" s="1"/>
  <c r="CO128" i="14" s="1"/>
  <c r="CR63" i="14"/>
  <c r="CR95" i="14" s="1"/>
  <c r="CR67" i="14"/>
  <c r="CR99" i="14" s="1"/>
  <c r="CR131" i="14" s="1"/>
  <c r="CR50" i="14"/>
  <c r="CR82" i="14" s="1"/>
  <c r="CR114" i="14" s="1"/>
  <c r="DV85" i="30"/>
  <c r="DV117" i="30" s="1"/>
  <c r="AT86" i="14"/>
  <c r="AT118" i="14" s="1"/>
  <c r="CD62" i="14"/>
  <c r="CD65" i="14"/>
  <c r="CD41" i="14"/>
  <c r="CD73" i="14" s="1"/>
  <c r="CD105" i="14" s="1"/>
  <c r="DJ71" i="30"/>
  <c r="DJ103" i="30" s="1"/>
  <c r="AW50" i="14"/>
  <c r="AW82" i="14" s="1"/>
  <c r="AW114" i="14" s="1"/>
  <c r="CO71" i="30"/>
  <c r="CO103" i="30" s="1"/>
  <c r="CO135" i="30" s="1"/>
  <c r="CO167" i="30" s="1"/>
  <c r="AM4" i="35"/>
  <c r="AM4" i="17"/>
  <c r="AN4" i="19"/>
  <c r="AL9" i="20"/>
  <c r="AL9" i="21"/>
  <c r="AM4" i="8"/>
  <c r="CP54" i="14"/>
  <c r="CP86" i="14" s="1"/>
  <c r="CP118" i="14" s="1"/>
  <c r="CY61" i="14"/>
  <c r="CY93" i="14" s="1"/>
  <c r="CY125" i="14" s="1"/>
  <c r="AB43" i="30"/>
  <c r="AB75" i="30" s="1"/>
  <c r="AB107" i="30" s="1"/>
  <c r="AB139" i="30" s="1"/>
  <c r="AS42" i="14"/>
  <c r="AS74" i="14" s="1"/>
  <c r="AS106" i="14" s="1"/>
  <c r="AT74" i="14"/>
  <c r="AT106" i="14" s="1"/>
  <c r="AH112" i="9"/>
  <c r="CG85" i="30"/>
  <c r="CG117" i="30" s="1"/>
  <c r="CG149" i="30" s="1"/>
  <c r="DT60" i="14"/>
  <c r="DT92" i="14" s="1"/>
  <c r="DT124" i="14" s="1"/>
  <c r="AO5" i="14"/>
  <c r="AM5" i="15" s="1"/>
  <c r="AO5" i="31"/>
  <c r="CS56" i="14"/>
  <c r="CS59" i="14"/>
  <c r="CS91" i="14" s="1"/>
  <c r="DI166" i="30"/>
  <c r="AU16" i="4"/>
  <c r="AV6" i="9"/>
  <c r="AW5" i="14" s="1"/>
  <c r="AU5" i="15" s="1"/>
  <c r="AX56" i="14"/>
  <c r="AX88" i="14" s="1"/>
  <c r="AX120" i="14" s="1"/>
  <c r="AX38" i="14"/>
  <c r="CP63" i="14"/>
  <c r="CP47" i="14"/>
  <c r="CP58" i="14"/>
  <c r="CP90" i="14" s="1"/>
  <c r="CP122" i="14" s="1"/>
  <c r="CP38" i="14"/>
  <c r="Y64" i="7"/>
  <c r="Y87" i="7" s="1"/>
  <c r="Y110" i="7" s="1"/>
  <c r="Y133" i="7" s="1"/>
  <c r="CE66" i="14"/>
  <c r="CE98" i="14" s="1"/>
  <c r="CE130" i="14" s="1"/>
  <c r="CE53" i="14"/>
  <c r="CE85" i="14" s="1"/>
  <c r="CE117" i="14" s="1"/>
  <c r="DP57" i="14"/>
  <c r="DI98" i="14"/>
  <c r="DI130" i="14" s="1"/>
  <c r="DI78" i="14"/>
  <c r="DI110" i="14" s="1"/>
  <c r="CQ59" i="14"/>
  <c r="CQ91" i="14" s="1"/>
  <c r="CQ123" i="14" s="1"/>
  <c r="CQ64" i="14"/>
  <c r="CQ96" i="14" s="1"/>
  <c r="CQ128" i="14" s="1"/>
  <c r="CQ42" i="14"/>
  <c r="CQ74" i="14" s="1"/>
  <c r="CQ106" i="14" s="1"/>
  <c r="DN153" i="30"/>
  <c r="Q61" i="16"/>
  <c r="Q63" i="16" s="1"/>
  <c r="Q73" i="16" s="1"/>
  <c r="R70" i="4"/>
  <c r="R88" i="4" s="1"/>
  <c r="Q115" i="16" s="1"/>
  <c r="Q117" i="16" s="1"/>
  <c r="Q127" i="16" s="1"/>
  <c r="BQ81" i="14"/>
  <c r="BQ113" i="14" s="1"/>
  <c r="CW45" i="14"/>
  <c r="CW77" i="14" s="1"/>
  <c r="CW109" i="14" s="1"/>
  <c r="CW51" i="14"/>
  <c r="CW54" i="14"/>
  <c r="CW86" i="14" s="1"/>
  <c r="CW118" i="14" s="1"/>
  <c r="CO47" i="14"/>
  <c r="CO79" i="14" s="1"/>
  <c r="CR51" i="14"/>
  <c r="CR83" i="14" s="1"/>
  <c r="CR115" i="14" s="1"/>
  <c r="CR48" i="14"/>
  <c r="CR80" i="14" s="1"/>
  <c r="CR112" i="14" s="1"/>
  <c r="CK166" i="30"/>
  <c r="CX43" i="30"/>
  <c r="CX75" i="30" s="1"/>
  <c r="AT93" i="14"/>
  <c r="AT125" i="14" s="1"/>
  <c r="AT77" i="14"/>
  <c r="AT109" i="14" s="1"/>
  <c r="S110" i="7"/>
  <c r="DV43" i="14"/>
  <c r="DV75" i="14" s="1"/>
  <c r="DV41" i="14"/>
  <c r="DV73" i="14" s="1"/>
  <c r="DV105" i="14" s="1"/>
  <c r="AD64" i="7"/>
  <c r="AD87" i="7" s="1"/>
  <c r="CF54" i="14"/>
  <c r="CF86" i="14" s="1"/>
  <c r="CR64" i="14"/>
  <c r="CR96" i="14" s="1"/>
  <c r="CR128" i="14" s="1"/>
  <c r="CT61" i="14"/>
  <c r="CT93" i="14" s="1"/>
  <c r="CD51" i="14"/>
  <c r="CD83" i="14" s="1"/>
  <c r="BK101" i="30"/>
  <c r="CN77" i="30"/>
  <c r="CN109" i="30" s="1"/>
  <c r="Q87" i="7"/>
  <c r="Q110" i="7" s="1"/>
  <c r="BW99" i="14"/>
  <c r="BW131" i="14" s="1"/>
  <c r="DQ66" i="14"/>
  <c r="DQ98" i="14" s="1"/>
  <c r="DQ130" i="14" s="1"/>
  <c r="DQ41" i="14"/>
  <c r="DQ73" i="14" s="1"/>
  <c r="DQ105" i="14" s="1"/>
  <c r="O88" i="4"/>
  <c r="N88" i="16"/>
  <c r="N90" i="16" s="1"/>
  <c r="N100" i="16" s="1"/>
  <c r="N106" i="16" s="1"/>
  <c r="AC7" i="16"/>
  <c r="AD34" i="4"/>
  <c r="AD52" i="4" s="1"/>
  <c r="DA84" i="14"/>
  <c r="DA116" i="14" s="1"/>
  <c r="AX53" i="14"/>
  <c r="AX85" i="14" s="1"/>
  <c r="AX45" i="14"/>
  <c r="AX77" i="14" s="1"/>
  <c r="DH96" i="14"/>
  <c r="DH128" i="14" s="1"/>
  <c r="CF55" i="14"/>
  <c r="CF87" i="14" s="1"/>
  <c r="CF119" i="14" s="1"/>
  <c r="CI60" i="14"/>
  <c r="CE39" i="14"/>
  <c r="DI96" i="14"/>
  <c r="DI128" i="14" s="1"/>
  <c r="CQ62" i="14"/>
  <c r="CQ40" i="14"/>
  <c r="CQ72" i="14" s="1"/>
  <c r="CQ104" i="14" s="1"/>
  <c r="CM112" i="9"/>
  <c r="CW52" i="14"/>
  <c r="CW84" i="14" s="1"/>
  <c r="CW116" i="14" s="1"/>
  <c r="CY41" i="14"/>
  <c r="CY73" i="14" s="1"/>
  <c r="CY46" i="14"/>
  <c r="CY78" i="14" s="1"/>
  <c r="CY110" i="14" s="1"/>
  <c r="CO51" i="14"/>
  <c r="CO43" i="14"/>
  <c r="CO75" i="14" s="1"/>
  <c r="CO107" i="14" s="1"/>
  <c r="CO58" i="14"/>
  <c r="CO90" i="14" s="1"/>
  <c r="CO122" i="14" s="1"/>
  <c r="CO38" i="14"/>
  <c r="CK48" i="14"/>
  <c r="CK80" i="14" s="1"/>
  <c r="AT90" i="14"/>
  <c r="AT122" i="14" s="1"/>
  <c r="CT50" i="14"/>
  <c r="CT82" i="14" s="1"/>
  <c r="CT114" i="14" s="1"/>
  <c r="CT63" i="14"/>
  <c r="CT95" i="14" s="1"/>
  <c r="CT127" i="14" s="1"/>
  <c r="CT47" i="14"/>
  <c r="CT79" i="14" s="1"/>
  <c r="CT111" i="14" s="1"/>
  <c r="AC64" i="7"/>
  <c r="DV71" i="30"/>
  <c r="DV103" i="30" s="1"/>
  <c r="DV135" i="30" s="1"/>
  <c r="DV167" i="30" s="1"/>
  <c r="CA55" i="30"/>
  <c r="CS47" i="30"/>
  <c r="R87" i="7"/>
  <c r="CM101" i="30"/>
  <c r="CM133" i="30" s="1"/>
  <c r="CK75" i="30"/>
  <c r="CK107" i="30" s="1"/>
  <c r="CK139" i="30" s="1"/>
  <c r="BF98" i="14"/>
  <c r="BF130" i="14" s="1"/>
  <c r="Z70" i="4"/>
  <c r="Y88" i="16" s="1"/>
  <c r="Y90" i="16" s="1"/>
  <c r="Y100" i="16" s="1"/>
  <c r="BH72" i="14"/>
  <c r="BH104" i="14" s="1"/>
  <c r="BP72" i="14"/>
  <c r="BP104" i="14" s="1"/>
  <c r="CS43" i="30"/>
  <c r="CS75" i="30" s="1"/>
  <c r="AZ4" i="35"/>
  <c r="AY9" i="21"/>
  <c r="BA4" i="19"/>
  <c r="AY9" i="20"/>
  <c r="AZ4" i="8"/>
  <c r="AZ4" i="17"/>
  <c r="AZ15" i="17" s="1"/>
  <c r="CG47" i="14"/>
  <c r="CG79" i="14" s="1"/>
  <c r="CG111" i="14" s="1"/>
  <c r="DG75" i="30"/>
  <c r="DG107" i="30" s="1"/>
  <c r="DG139" i="30" s="1"/>
  <c r="AY7" i="16"/>
  <c r="AZ34" i="4"/>
  <c r="CX39" i="14"/>
  <c r="CX71" i="14" s="1"/>
  <c r="CD90" i="14"/>
  <c r="CD122" i="14" s="1"/>
  <c r="DV56" i="14"/>
  <c r="DV88" i="14" s="1"/>
  <c r="DV120" i="14" s="1"/>
  <c r="BH101" i="30"/>
  <c r="CN85" i="30"/>
  <c r="CN117" i="30" s="1"/>
  <c r="CB3" i="3"/>
  <c r="DT42" i="14"/>
  <c r="DT74" i="14" s="1"/>
  <c r="DT55" i="14"/>
  <c r="DB43" i="30"/>
  <c r="DB75" i="30" s="1"/>
  <c r="DB107" i="30" s="1"/>
  <c r="DN112" i="9"/>
  <c r="AX103" i="30"/>
  <c r="CR43" i="30"/>
  <c r="BB41" i="7"/>
  <c r="BB144" i="7"/>
  <c r="DT67" i="14"/>
  <c r="DT99" i="14" s="1"/>
  <c r="DT131" i="14" s="1"/>
  <c r="DL85" i="30"/>
  <c r="AH43" i="30"/>
  <c r="AH75" i="30" s="1"/>
  <c r="AH107" i="30" s="1"/>
  <c r="AH139" i="30" s="1"/>
  <c r="S61" i="16"/>
  <c r="S63" i="16" s="1"/>
  <c r="S73" i="16" s="1"/>
  <c r="T70" i="4"/>
  <c r="BA6" i="11"/>
  <c r="BB6" i="12" s="1"/>
  <c r="BA5" i="13" s="1"/>
  <c r="BC2" i="37"/>
  <c r="BB6" i="22"/>
  <c r="CX65" i="14"/>
  <c r="CX97" i="14" s="1"/>
  <c r="CX129" i="14" s="1"/>
  <c r="CX40" i="14"/>
  <c r="CX72" i="14" s="1"/>
  <c r="DR103" i="30"/>
  <c r="CJ43" i="30"/>
  <c r="CJ75" i="30" s="1"/>
  <c r="CJ107" i="30" s="1"/>
  <c r="CJ139" i="30" s="1"/>
  <c r="AG75" i="30"/>
  <c r="AG107" i="30" s="1"/>
  <c r="AG139" i="30" s="1"/>
  <c r="AP64" i="7"/>
  <c r="AP87" i="7" s="1"/>
  <c r="AP110" i="7" s="1"/>
  <c r="AP133" i="7" s="1"/>
  <c r="BF77" i="14"/>
  <c r="BF109" i="14" s="1"/>
  <c r="BZ40" i="14"/>
  <c r="K10" i="10"/>
  <c r="DH84" i="14"/>
  <c r="DH116" i="14" s="1"/>
  <c r="BT72" i="14"/>
  <c r="BT104" i="14" s="1"/>
  <c r="DC87" i="14"/>
  <c r="DC119" i="14" s="1"/>
  <c r="BW92" i="14"/>
  <c r="BW124" i="14" s="1"/>
  <c r="CW88" i="14"/>
  <c r="CW120" i="14" s="1"/>
  <c r="DH77" i="14"/>
  <c r="DH109" i="14" s="1"/>
  <c r="AS88" i="14"/>
  <c r="AS120" i="14" s="1"/>
  <c r="BH85" i="14"/>
  <c r="BH117" i="14" s="1"/>
  <c r="CR76" i="14"/>
  <c r="CW73" i="14"/>
  <c r="CW105" i="14" s="1"/>
  <c r="CP110" i="14"/>
  <c r="CQ80" i="14"/>
  <c r="CQ112" i="14" s="1"/>
  <c r="DA76" i="14"/>
  <c r="DA108" i="14" s="1"/>
  <c r="AG72" i="14"/>
  <c r="AG104" i="14" s="1"/>
  <c r="AP117" i="14"/>
  <c r="DC94" i="14"/>
  <c r="DC126" i="14" s="1"/>
  <c r="X131" i="14"/>
  <c r="X120" i="14"/>
  <c r="CO81" i="14"/>
  <c r="CO113" i="14" s="1"/>
  <c r="CE74" i="14"/>
  <c r="CE106" i="14" s="1"/>
  <c r="CF125" i="14"/>
  <c r="CY89" i="14"/>
  <c r="CY121" i="14" s="1"/>
  <c r="CP79" i="14"/>
  <c r="CP111" i="14" s="1"/>
  <c r="Y74" i="14"/>
  <c r="Y106" i="14" s="1"/>
  <c r="CY130" i="14"/>
  <c r="CY83" i="14"/>
  <c r="CY115" i="14" s="1"/>
  <c r="AV73" i="14"/>
  <c r="AV105" i="14" s="1"/>
  <c r="CR78" i="14"/>
  <c r="CR110" i="14" s="1"/>
  <c r="DP105" i="14"/>
  <c r="CW106" i="14"/>
  <c r="CF103" i="14"/>
  <c r="CR98" i="14"/>
  <c r="CR130" i="14" s="1"/>
  <c r="CF89" i="14"/>
  <c r="CF121" i="14" s="1"/>
  <c r="L76" i="14"/>
  <c r="L108" i="14" s="1"/>
  <c r="U83" i="30"/>
  <c r="U115" i="30" s="1"/>
  <c r="U147" i="30" s="1"/>
  <c r="DL153" i="30"/>
  <c r="CF123" i="30"/>
  <c r="CF155" i="30" s="1"/>
  <c r="AW147" i="30"/>
  <c r="DN163" i="30"/>
  <c r="CY106" i="14"/>
  <c r="R110" i="7"/>
  <c r="R133" i="7" s="1"/>
  <c r="S133" i="7"/>
  <c r="AH133" i="7"/>
  <c r="CM165" i="30"/>
  <c r="DH95" i="14"/>
  <c r="DH127" i="14" s="1"/>
  <c r="CN141" i="30"/>
  <c r="BT97" i="14"/>
  <c r="BT129" i="14" s="1"/>
  <c r="CQ75" i="30"/>
  <c r="CQ107" i="30" s="1"/>
  <c r="CQ139" i="30" s="1"/>
  <c r="DH87" i="14"/>
  <c r="DH119" i="14" s="1"/>
  <c r="CU97" i="14"/>
  <c r="CU129" i="14" s="1"/>
  <c r="CR73" i="14"/>
  <c r="CR105" i="14" s="1"/>
  <c r="CE83" i="14"/>
  <c r="CE115" i="14" s="1"/>
  <c r="AC9" i="16"/>
  <c r="AC19" i="16" s="1"/>
  <c r="AC171" i="16"/>
  <c r="BU75" i="30"/>
  <c r="BU107" i="30" s="1"/>
  <c r="BA5" i="14"/>
  <c r="AY5" i="15" s="1"/>
  <c r="BA5" i="31"/>
  <c r="BA41" i="30"/>
  <c r="P133" i="7"/>
  <c r="O106" i="4"/>
  <c r="N142" i="16" s="1"/>
  <c r="N144" i="16" s="1"/>
  <c r="N154" i="16" s="1"/>
  <c r="N160" i="16" s="1"/>
  <c r="N115" i="16"/>
  <c r="N117" i="16" s="1"/>
  <c r="N127" i="16" s="1"/>
  <c r="E88" i="16"/>
  <c r="E90" i="16" s="1"/>
  <c r="F88" i="4"/>
  <c r="E115" i="16" s="1"/>
  <c r="E117" i="16" s="1"/>
  <c r="AP4" i="35"/>
  <c r="AP4" i="8"/>
  <c r="AF64" i="7"/>
  <c r="BD18" i="7"/>
  <c r="BR3" i="3"/>
  <c r="BB16" i="4"/>
  <c r="BD4" i="5"/>
  <c r="BE5" i="6"/>
  <c r="BE5" i="10"/>
  <c r="BF37" i="3"/>
  <c r="BC6" i="9"/>
  <c r="BD5" i="30"/>
  <c r="AY4" i="35"/>
  <c r="AC87" i="7"/>
  <c r="AC110" i="7" s="1"/>
  <c r="AC133" i="7" s="1"/>
  <c r="AU34" i="4"/>
  <c r="AT7" i="16"/>
  <c r="AP34" i="4"/>
  <c r="AO7" i="16"/>
  <c r="BB64" i="7"/>
  <c r="L10" i="10"/>
  <c r="AY9" i="16"/>
  <c r="AY19" i="16" s="1"/>
  <c r="AY171" i="16"/>
  <c r="Q88" i="16"/>
  <c r="Q90" i="16" s="1"/>
  <c r="Q100" i="16" s="1"/>
  <c r="AT95" i="14"/>
  <c r="AT127" i="14" s="1"/>
  <c r="CO94" i="14"/>
  <c r="CO126" i="14" s="1"/>
  <c r="V110" i="7"/>
  <c r="CS85" i="14"/>
  <c r="CS127" i="14"/>
  <c r="DI79" i="14"/>
  <c r="AR41" i="7"/>
  <c r="AR64" i="7" s="1"/>
  <c r="AR87" i="7" s="1"/>
  <c r="AR110" i="7" s="1"/>
  <c r="AR133" i="7" s="1"/>
  <c r="AR144" i="7"/>
  <c r="T87" i="7"/>
  <c r="T110" i="7" s="1"/>
  <c r="T133" i="7" s="1"/>
  <c r="AX7" i="16"/>
  <c r="AY34" i="4"/>
  <c r="AY52" i="4" s="1"/>
  <c r="AY70" i="4" s="1"/>
  <c r="AZ36" i="17"/>
  <c r="DQ85" i="14"/>
  <c r="DQ117" i="14" s="1"/>
  <c r="CI141" i="30"/>
  <c r="BX16" i="4"/>
  <c r="BZ4" i="5"/>
  <c r="CA5" i="6" s="1"/>
  <c r="Z88" i="4"/>
  <c r="DH81" i="14"/>
  <c r="DH93" i="14"/>
  <c r="DH125" i="14" s="1"/>
  <c r="AM36" i="17"/>
  <c r="AM15" i="17"/>
  <c r="AM57" i="17"/>
  <c r="AT97" i="14"/>
  <c r="AT129" i="14" s="1"/>
  <c r="CE109" i="14"/>
  <c r="BC88" i="14"/>
  <c r="BC120" i="14" s="1"/>
  <c r="BA41" i="7"/>
  <c r="BA64" i="7" s="1"/>
  <c r="BA144" i="7"/>
  <c r="AC34" i="16"/>
  <c r="AC36" i="16" s="1"/>
  <c r="AC46" i="16" s="1"/>
  <c r="AW5" i="31"/>
  <c r="AW41" i="30"/>
  <c r="DG79" i="30"/>
  <c r="CQ79" i="30"/>
  <c r="CQ111" i="30" s="1"/>
  <c r="AS2" i="37"/>
  <c r="AR6" i="22"/>
  <c r="AQ6" i="11"/>
  <c r="AR6" i="12" s="1"/>
  <c r="AQ5" i="13" s="1"/>
  <c r="AH57" i="17"/>
  <c r="BM18" i="7"/>
  <c r="BM144" i="7" s="1"/>
  <c r="CA3" i="3"/>
  <c r="BY4" i="5" s="1"/>
  <c r="BZ5" i="6" s="1"/>
  <c r="BK16" i="4"/>
  <c r="BM4" i="5"/>
  <c r="BN5" i="6" s="1"/>
  <c r="BO37" i="3"/>
  <c r="BM5" i="30"/>
  <c r="BN5" i="10"/>
  <c r="BL6" i="9"/>
  <c r="BA9" i="20"/>
  <c r="BE2" i="37"/>
  <c r="BY18" i="7"/>
  <c r="BY41" i="7" s="1"/>
  <c r="BW16" i="4"/>
  <c r="BV7" i="16" s="1"/>
  <c r="CA37" i="3"/>
  <c r="BX6" i="9"/>
  <c r="BY41" i="30" s="1"/>
  <c r="BB34" i="4"/>
  <c r="BA7" i="16"/>
  <c r="R106" i="4"/>
  <c r="Q142" i="16" s="1"/>
  <c r="Q144" i="16" s="1"/>
  <c r="Q154" i="16" s="1"/>
  <c r="BM41" i="7"/>
  <c r="BM64" i="7" s="1"/>
  <c r="BM87" i="7" s="1"/>
  <c r="BM110" i="7" s="1"/>
  <c r="BM133" i="7" s="1"/>
  <c r="AX34" i="16"/>
  <c r="AX36" i="16" s="1"/>
  <c r="AX46" i="16" s="1"/>
  <c r="BP18" i="7"/>
  <c r="BP4" i="5"/>
  <c r="BQ5" i="6" s="1"/>
  <c r="BQ5" i="10"/>
  <c r="BO6" i="9"/>
  <c r="BK34" i="4"/>
  <c r="BJ7" i="16"/>
  <c r="BJ171" i="16" s="1"/>
  <c r="BM5" i="14"/>
  <c r="BK5" i="15" s="1"/>
  <c r="BB87" i="7"/>
  <c r="BB110" i="7" s="1"/>
  <c r="AP52" i="4"/>
  <c r="AO34" i="16"/>
  <c r="AO36" i="16" s="1"/>
  <c r="AO46" i="16" s="1"/>
  <c r="BD41" i="7"/>
  <c r="BD64" i="7" s="1"/>
  <c r="BD87" i="7" s="1"/>
  <c r="BD110" i="7" s="1"/>
  <c r="BD133" i="7" s="1"/>
  <c r="BD144" i="7"/>
  <c r="AO87" i="7"/>
  <c r="AO110" i="7" s="1"/>
  <c r="AO133" i="7" s="1"/>
  <c r="AD70" i="4"/>
  <c r="AC61" i="16"/>
  <c r="AC63" i="16" s="1"/>
  <c r="AC73" i="16" s="1"/>
  <c r="Q133" i="7"/>
  <c r="AD110" i="7"/>
  <c r="AD133" i="7" s="1"/>
  <c r="V133" i="7"/>
  <c r="M10" i="10"/>
  <c r="N10" i="10" s="1"/>
  <c r="O10" i="10" s="1"/>
  <c r="P10" i="10" s="1"/>
  <c r="Q10" i="10" s="1"/>
  <c r="R10" i="10" s="1"/>
  <c r="S10" i="10" s="1"/>
  <c r="T10" i="10" s="1"/>
  <c r="BD5" i="14"/>
  <c r="BB5" i="15" s="1"/>
  <c r="BD5" i="31"/>
  <c r="BD41" i="30"/>
  <c r="BK4" i="35"/>
  <c r="BW7" i="16"/>
  <c r="BW171" i="16" s="1"/>
  <c r="BX34" i="4"/>
  <c r="AF87" i="7"/>
  <c r="AF110" i="7" s="1"/>
  <c r="AF133" i="7" s="1"/>
  <c r="BP6" i="22"/>
  <c r="BY5" i="14"/>
  <c r="BW5" i="15" s="1"/>
  <c r="BY5" i="31"/>
  <c r="AX61" i="16"/>
  <c r="AX63" i="16" s="1"/>
  <c r="AX73" i="16" s="1"/>
  <c r="BA34" i="16"/>
  <c r="BA36" i="16" s="1"/>
  <c r="BA46" i="16" s="1"/>
  <c r="BB52" i="4"/>
  <c r="BJ9" i="16"/>
  <c r="BJ19" i="16" s="1"/>
  <c r="BM9" i="21"/>
  <c r="AP70" i="4"/>
  <c r="AO88" i="16" s="1"/>
  <c r="AO90" i="16" s="1"/>
  <c r="AO100" i="16" s="1"/>
  <c r="AO106" i="16" s="1"/>
  <c r="AO61" i="16"/>
  <c r="AO63" i="16" s="1"/>
  <c r="AO73" i="16" s="1"/>
  <c r="BX52" i="4"/>
  <c r="BW61" i="16" s="1"/>
  <c r="BW63" i="16" s="1"/>
  <c r="BW73" i="16" s="1"/>
  <c r="BW34" i="16"/>
  <c r="BW36" i="16" s="1"/>
  <c r="BW46" i="16" s="1"/>
  <c r="BW4" i="35"/>
  <c r="BX4" i="19"/>
  <c r="BW4" i="17"/>
  <c r="BV9" i="20"/>
  <c r="BY144" i="7"/>
  <c r="BW9" i="16"/>
  <c r="BW19" i="16" s="1"/>
  <c r="BA87" i="7"/>
  <c r="BA110" i="7" s="1"/>
  <c r="BA9" i="16"/>
  <c r="BA19" i="16" s="1"/>
  <c r="BA25" i="16" s="1"/>
  <c r="BA171" i="16"/>
  <c r="BB70" i="4"/>
  <c r="BA88" i="16" s="1"/>
  <c r="BA90" i="16" s="1"/>
  <c r="BA100" i="16" s="1"/>
  <c r="BA106" i="16" s="1"/>
  <c r="BA61" i="16"/>
  <c r="BA63" i="16" s="1"/>
  <c r="BA73" i="16" s="1"/>
  <c r="BB133" i="7"/>
  <c r="AY88" i="4"/>
  <c r="AX115" i="16" s="1"/>
  <c r="AX117" i="16" s="1"/>
  <c r="AX127" i="16" s="1"/>
  <c r="AX88" i="16"/>
  <c r="AX90" i="16" s="1"/>
  <c r="AX100" i="16" s="1"/>
  <c r="BW15" i="17"/>
  <c r="BW57" i="17"/>
  <c r="BW36" i="17"/>
  <c r="BY64" i="7"/>
  <c r="BY87" i="7" s="1"/>
  <c r="BY110" i="7" s="1"/>
  <c r="BY133" i="7" s="1"/>
  <c r="BA133" i="7"/>
  <c r="AY106" i="4"/>
  <c r="AX142" i="16" s="1"/>
  <c r="AX144" i="16" s="1"/>
  <c r="AX154" i="16" s="1"/>
  <c r="AX160" i="16" s="1"/>
  <c r="V73" i="16"/>
  <c r="BP5" i="14" l="1"/>
  <c r="BN5" i="15" s="1"/>
  <c r="BP5" i="31"/>
  <c r="BP41" i="30"/>
  <c r="AX9" i="20"/>
  <c r="AZ4" i="19"/>
  <c r="AY4" i="8"/>
  <c r="AY4" i="17"/>
  <c r="AX9" i="21"/>
  <c r="AC9" i="20"/>
  <c r="AE4" i="19"/>
  <c r="AD4" i="35"/>
  <c r="AD4" i="17"/>
  <c r="AC9" i="21"/>
  <c r="AD4" i="8"/>
  <c r="DC67" i="14"/>
  <c r="DC99" i="14"/>
  <c r="DC131" i="14" s="1"/>
  <c r="DM65" i="14"/>
  <c r="DM97" i="14" s="1"/>
  <c r="DM129" i="14" s="1"/>
  <c r="BT43" i="30"/>
  <c r="BT75" i="30" s="1"/>
  <c r="BS43" i="30"/>
  <c r="BS75" i="30" s="1"/>
  <c r="CI55" i="14"/>
  <c r="CI87" i="14"/>
  <c r="CI119" i="14" s="1"/>
  <c r="BQ2" i="37"/>
  <c r="BO6" i="11"/>
  <c r="BP6" i="12" s="1"/>
  <c r="BO5" i="13" s="1"/>
  <c r="BD6" i="22"/>
  <c r="BC6" i="11"/>
  <c r="BD6" i="12" s="1"/>
  <c r="BC5" i="13" s="1"/>
  <c r="CD3" i="3"/>
  <c r="BR37" i="3"/>
  <c r="BN16" i="4"/>
  <c r="BP5" i="30"/>
  <c r="AR5" i="31"/>
  <c r="AR41" i="30"/>
  <c r="AR5" i="14"/>
  <c r="AP5" i="15" s="1"/>
  <c r="AO9" i="21"/>
  <c r="AO9" i="20"/>
  <c r="AP4" i="17"/>
  <c r="AQ4" i="19"/>
  <c r="AH36" i="17"/>
  <c r="AH15" i="17"/>
  <c r="AZ6" i="11"/>
  <c r="BA6" i="12" s="1"/>
  <c r="AZ5" i="13" s="1"/>
  <c r="BA6" i="22"/>
  <c r="BB2" i="37"/>
  <c r="BT41" i="14"/>
  <c r="BT73" i="14"/>
  <c r="BT105" i="14" s="1"/>
  <c r="DP61" i="14"/>
  <c r="DP93" i="14" s="1"/>
  <c r="DP125" i="14"/>
  <c r="CD43" i="14"/>
  <c r="CD75" i="14"/>
  <c r="CD107" i="14" s="1"/>
  <c r="BO4" i="19"/>
  <c r="BN4" i="8"/>
  <c r="BL4" i="19"/>
  <c r="BK4" i="17"/>
  <c r="BK36" i="17" s="1"/>
  <c r="BJ9" i="20"/>
  <c r="Y115" i="16"/>
  <c r="Y117" i="16" s="1"/>
  <c r="Y127" i="16" s="1"/>
  <c r="Z106" i="4"/>
  <c r="Y142" i="16" s="1"/>
  <c r="Y144" i="16" s="1"/>
  <c r="Y154" i="16" s="1"/>
  <c r="Y160" i="16" s="1"/>
  <c r="AX9" i="16"/>
  <c r="AX19" i="16" s="1"/>
  <c r="AX171" i="16"/>
  <c r="S88" i="16"/>
  <c r="S90" i="16" s="1"/>
  <c r="S100" i="16" s="1"/>
  <c r="T88" i="4"/>
  <c r="AE115" i="16"/>
  <c r="AE117" i="16" s="1"/>
  <c r="AE127" i="16" s="1"/>
  <c r="AE133" i="16" s="1"/>
  <c r="AF106" i="4"/>
  <c r="AE142" i="16" s="1"/>
  <c r="AE144" i="16" s="1"/>
  <c r="AE154" i="16" s="1"/>
  <c r="M88" i="4"/>
  <c r="L115" i="16" s="1"/>
  <c r="L117" i="16" s="1"/>
  <c r="L127" i="16" s="1"/>
  <c r="L133" i="16" s="1"/>
  <c r="L88" i="16"/>
  <c r="L90" i="16" s="1"/>
  <c r="L100" i="16" s="1"/>
  <c r="BB5" i="31"/>
  <c r="BB5" i="14"/>
  <c r="AZ5" i="15" s="1"/>
  <c r="BN18" i="7"/>
  <c r="BO5" i="10"/>
  <c r="BL16" i="4"/>
  <c r="BM6" i="9"/>
  <c r="BN4" i="5"/>
  <c r="BO5" i="6" s="1"/>
  <c r="BP37" i="3"/>
  <c r="BN5" i="30"/>
  <c r="BP144" i="7"/>
  <c r="BP41" i="7"/>
  <c r="BP64" i="7" s="1"/>
  <c r="BP87" i="7" s="1"/>
  <c r="BP110" i="7" s="1"/>
  <c r="BP133" i="7" s="1"/>
  <c r="BM6" i="22"/>
  <c r="BL6" i="11"/>
  <c r="BM6" i="12" s="1"/>
  <c r="BL5" i="13" s="1"/>
  <c r="BN2" i="37"/>
  <c r="BY4" i="19"/>
  <c r="BX4" i="17"/>
  <c r="BX15" i="17" s="1"/>
  <c r="BX4" i="35"/>
  <c r="AU52" i="4"/>
  <c r="AT34" i="16"/>
  <c r="AT36" i="16" s="1"/>
  <c r="AT46" i="16" s="1"/>
  <c r="BZ18" i="7"/>
  <c r="BY6" i="9"/>
  <c r="CN3" i="3"/>
  <c r="CB37" i="3"/>
  <c r="BZ5" i="30"/>
  <c r="CA5" i="10"/>
  <c r="BW42" i="14"/>
  <c r="BW74" i="14"/>
  <c r="BW106" i="14" s="1"/>
  <c r="BS59" i="30"/>
  <c r="BS91" i="30" s="1"/>
  <c r="BS123" i="30" s="1"/>
  <c r="BR59" i="30"/>
  <c r="CP117" i="30"/>
  <c r="CP149" i="30"/>
  <c r="AW4" i="5"/>
  <c r="AX5" i="6" s="1"/>
  <c r="AY37" i="3"/>
  <c r="AW18" i="7"/>
  <c r="AW5" i="30"/>
  <c r="BK3" i="3"/>
  <c r="AX5" i="10"/>
  <c r="BZ52" i="14"/>
  <c r="BZ84" i="14" s="1"/>
  <c r="BZ116" i="14"/>
  <c r="CQ46" i="14"/>
  <c r="CQ78" i="14" s="1"/>
  <c r="CO83" i="14"/>
  <c r="CO115" i="14" s="1"/>
  <c r="AJ5" i="30"/>
  <c r="AX3" i="3"/>
  <c r="AK5" i="10"/>
  <c r="AJ18" i="7"/>
  <c r="AH16" i="4"/>
  <c r="AI6" i="9"/>
  <c r="BF65" i="14"/>
  <c r="BF97" i="14"/>
  <c r="BF129" i="14" s="1"/>
  <c r="Q53" i="15"/>
  <c r="Q75" i="15" s="1"/>
  <c r="AK18" i="7"/>
  <c r="AK5" i="30"/>
  <c r="AK4" i="5"/>
  <c r="AL5" i="6" s="1"/>
  <c r="AL5" i="10"/>
  <c r="AI16" i="4"/>
  <c r="AJ6" i="9"/>
  <c r="BO63" i="15"/>
  <c r="BO85" i="15" s="1"/>
  <c r="BK63" i="15"/>
  <c r="BK85" i="15"/>
  <c r="BG63" i="15"/>
  <c r="BG85" i="15" s="1"/>
  <c r="BC63" i="15"/>
  <c r="BC85" i="15"/>
  <c r="AM63" i="15"/>
  <c r="AM85" i="15" s="1"/>
  <c r="H66" i="15"/>
  <c r="H88" i="15"/>
  <c r="AS67" i="15"/>
  <c r="AS89" i="15" s="1"/>
  <c r="AK67" i="15"/>
  <c r="AK89" i="15" s="1"/>
  <c r="AJ52" i="4"/>
  <c r="AI34" i="16"/>
  <c r="AI36" i="16" s="1"/>
  <c r="AI46" i="16" s="1"/>
  <c r="DC69" i="30"/>
  <c r="DC101" i="30" s="1"/>
  <c r="DC133" i="30" s="1"/>
  <c r="DD69" i="30"/>
  <c r="DD101" i="30" s="1"/>
  <c r="DD133" i="30" s="1"/>
  <c r="AI100" i="30"/>
  <c r="AI132" i="30" s="1"/>
  <c r="CT80" i="9"/>
  <c r="CT112" i="9"/>
  <c r="DL80" i="9"/>
  <c r="DL112" i="9" s="1"/>
  <c r="DB96" i="9"/>
  <c r="DB128" i="9"/>
  <c r="CL96" i="9"/>
  <c r="CL128" i="9" s="1"/>
  <c r="DK85" i="9"/>
  <c r="DK117" i="9"/>
  <c r="DO85" i="9"/>
  <c r="DO117" i="9"/>
  <c r="CS85" i="9"/>
  <c r="CS117" i="9" s="1"/>
  <c r="CB85" i="9"/>
  <c r="CB117" i="9"/>
  <c r="BI85" i="9"/>
  <c r="BI117" i="9" s="1"/>
  <c r="X15" i="17"/>
  <c r="X57" i="17"/>
  <c r="CG70" i="30"/>
  <c r="CG102" i="30" s="1"/>
  <c r="BM5" i="31"/>
  <c r="BM41" i="30"/>
  <c r="AT9" i="16"/>
  <c r="AT19" i="16" s="1"/>
  <c r="AT171" i="16"/>
  <c r="AN6" i="11"/>
  <c r="AO6" i="12" s="1"/>
  <c r="AN5" i="13" s="1"/>
  <c r="AO6" i="22"/>
  <c r="AM34" i="4"/>
  <c r="AL7" i="16"/>
  <c r="CF101" i="30"/>
  <c r="CF133" i="30" s="1"/>
  <c r="CF165" i="30"/>
  <c r="BG156" i="16"/>
  <c r="DT47" i="14"/>
  <c r="DT79" i="14"/>
  <c r="DT111" i="14" s="1"/>
  <c r="AG9" i="21"/>
  <c r="AH4" i="35"/>
  <c r="AG9" i="20"/>
  <c r="AH4" i="8"/>
  <c r="AI4" i="19"/>
  <c r="CK67" i="30"/>
  <c r="CK99" i="30" s="1"/>
  <c r="CK131" i="30" s="1"/>
  <c r="CJ67" i="30"/>
  <c r="CJ99" i="30" s="1"/>
  <c r="CJ131" i="30" s="1"/>
  <c r="X51" i="14"/>
  <c r="X83" i="14" s="1"/>
  <c r="X115" i="14"/>
  <c r="X54" i="14"/>
  <c r="X86" i="14" s="1"/>
  <c r="X118" i="14" s="1"/>
  <c r="BE12" i="14"/>
  <c r="BE27" i="14"/>
  <c r="BE59" i="14" s="1"/>
  <c r="BE91" i="14" s="1"/>
  <c r="BE16" i="14"/>
  <c r="BE48" i="14" s="1"/>
  <c r="BE11" i="14"/>
  <c r="BE43" i="14" s="1"/>
  <c r="BE75" i="14" s="1"/>
  <c r="BE107" i="14" s="1"/>
  <c r="BE33" i="14"/>
  <c r="BE65" i="14" s="1"/>
  <c r="BE97" i="14" s="1"/>
  <c r="BE129" i="14" s="1"/>
  <c r="BE21" i="14"/>
  <c r="BE8" i="14"/>
  <c r="BE40" i="14" s="1"/>
  <c r="BE72" i="14" s="1"/>
  <c r="BE28" i="14"/>
  <c r="BE60" i="14" s="1"/>
  <c r="BE92" i="14" s="1"/>
  <c r="CI7" i="14"/>
  <c r="CI17" i="14"/>
  <c r="CI49" i="14" s="1"/>
  <c r="CI81" i="14" s="1"/>
  <c r="CI14" i="14"/>
  <c r="CI26" i="14"/>
  <c r="CI58" i="14" s="1"/>
  <c r="CI29" i="14"/>
  <c r="CI61" i="14" s="1"/>
  <c r="CI93" i="14" s="1"/>
  <c r="CI125" i="14" s="1"/>
  <c r="CI35" i="14"/>
  <c r="CI67" i="14" s="1"/>
  <c r="CI99" i="14" s="1"/>
  <c r="CI131" i="14" s="1"/>
  <c r="CI25" i="14"/>
  <c r="CI57" i="14" s="1"/>
  <c r="CI11" i="14"/>
  <c r="CI43" i="14" s="1"/>
  <c r="CI75" i="14" s="1"/>
  <c r="CI107" i="14" s="1"/>
  <c r="CI19" i="14"/>
  <c r="CI51" i="14" s="1"/>
  <c r="CI83" i="14" s="1"/>
  <c r="CI18" i="14"/>
  <c r="CI50" i="14" s="1"/>
  <c r="CI82" i="14" s="1"/>
  <c r="CI114" i="14" s="1"/>
  <c r="CI30" i="14"/>
  <c r="CI62" i="14" s="1"/>
  <c r="CI31" i="14"/>
  <c r="CI63" i="14" s="1"/>
  <c r="CI12" i="14"/>
  <c r="CI44" i="14" s="1"/>
  <c r="CH51" i="11"/>
  <c r="CI13" i="14"/>
  <c r="CI45" i="14" s="1"/>
  <c r="CI77" i="14" s="1"/>
  <c r="CI109" i="14" s="1"/>
  <c r="CI21" i="14"/>
  <c r="CI53" i="14" s="1"/>
  <c r="CI85" i="14" s="1"/>
  <c r="CI22" i="14"/>
  <c r="CI54" i="14" s="1"/>
  <c r="CI86" i="14" s="1"/>
  <c r="CI118" i="14" s="1"/>
  <c r="CI32" i="14"/>
  <c r="CI64" i="14" s="1"/>
  <c r="CI33" i="14"/>
  <c r="CI27" i="14"/>
  <c r="CI59" i="14" s="1"/>
  <c r="CI91" i="14" s="1"/>
  <c r="CI123" i="14" s="1"/>
  <c r="DE53" i="30"/>
  <c r="DF53" i="30"/>
  <c r="DF85" i="30" s="1"/>
  <c r="DF117" i="30" s="1"/>
  <c r="AR61" i="30"/>
  <c r="AR93" i="30" s="1"/>
  <c r="AR125" i="30" s="1"/>
  <c r="AR157" i="30" s="1"/>
  <c r="AQ61" i="30"/>
  <c r="AQ93" i="30" s="1"/>
  <c r="AQ125" i="30" s="1"/>
  <c r="AW75" i="16"/>
  <c r="AV82" i="16"/>
  <c r="AB44" i="14"/>
  <c r="AB76" i="14"/>
  <c r="AB108" i="14" s="1"/>
  <c r="AF164" i="16"/>
  <c r="AF150" i="16"/>
  <c r="DD18" i="14"/>
  <c r="DD50" i="14" s="1"/>
  <c r="DD82" i="14" s="1"/>
  <c r="DD29" i="14"/>
  <c r="DD61" i="14" s="1"/>
  <c r="DD93" i="14" s="1"/>
  <c r="DD125" i="14" s="1"/>
  <c r="CH30" i="14"/>
  <c r="CH62" i="14" s="1"/>
  <c r="CH94" i="14" s="1"/>
  <c r="CH126" i="14" s="1"/>
  <c r="CH19" i="14"/>
  <c r="CH51" i="14" s="1"/>
  <c r="CH83" i="14" s="1"/>
  <c r="CH115" i="14" s="1"/>
  <c r="CH33" i="14"/>
  <c r="CH65" i="14" s="1"/>
  <c r="CH97" i="14" s="1"/>
  <c r="CH129" i="14" s="1"/>
  <c r="CH21" i="14"/>
  <c r="CH53" i="14" s="1"/>
  <c r="CH85" i="14" s="1"/>
  <c r="CH35" i="14"/>
  <c r="CH67" i="14" s="1"/>
  <c r="CH99" i="14" s="1"/>
  <c r="CH131" i="14" s="1"/>
  <c r="CH28" i="14"/>
  <c r="CH60" i="14" s="1"/>
  <c r="CH92" i="14" s="1"/>
  <c r="CH20" i="14"/>
  <c r="CH52" i="14" s="1"/>
  <c r="I21" i="7"/>
  <c r="H21" i="7"/>
  <c r="H23" i="7" s="1"/>
  <c r="DI99" i="14"/>
  <c r="DI131" i="14" s="1"/>
  <c r="DI67" i="14"/>
  <c r="BT11" i="14"/>
  <c r="BT43" i="14" s="1"/>
  <c r="BT19" i="14"/>
  <c r="BT51" i="14" s="1"/>
  <c r="BT83" i="14" s="1"/>
  <c r="BT115" i="14" s="1"/>
  <c r="BT27" i="14"/>
  <c r="BT59" i="14" s="1"/>
  <c r="BT91" i="14" s="1"/>
  <c r="BT123" i="14" s="1"/>
  <c r="BT35" i="14"/>
  <c r="BT67" i="14" s="1"/>
  <c r="BT24" i="14"/>
  <c r="BT56" i="14" s="1"/>
  <c r="BT14" i="14"/>
  <c r="BT46" i="14" s="1"/>
  <c r="BT34" i="14"/>
  <c r="BT13" i="14"/>
  <c r="BT45" i="14" s="1"/>
  <c r="BT77" i="14" s="1"/>
  <c r="BT21" i="14"/>
  <c r="BT53" i="14" s="1"/>
  <c r="BT29" i="14"/>
  <c r="BT61" i="14" s="1"/>
  <c r="BT93" i="14" s="1"/>
  <c r="BT125" i="14" s="1"/>
  <c r="BT6" i="14"/>
  <c r="BT38" i="14" s="1"/>
  <c r="BT10" i="14"/>
  <c r="BT42" i="14" s="1"/>
  <c r="BT74" i="14" s="1"/>
  <c r="BT106" i="14" s="1"/>
  <c r="BT30" i="14"/>
  <c r="BT62" i="14" s="1"/>
  <c r="BT94" i="14" s="1"/>
  <c r="BT126" i="14" s="1"/>
  <c r="BT16" i="14"/>
  <c r="BT48" i="14" s="1"/>
  <c r="BT7" i="14"/>
  <c r="BT39" i="14" s="1"/>
  <c r="BT15" i="14"/>
  <c r="BT47" i="14" s="1"/>
  <c r="BT79" i="14" s="1"/>
  <c r="BT111" i="14" s="1"/>
  <c r="BT23" i="14"/>
  <c r="BT31" i="14"/>
  <c r="BT63" i="14" s="1"/>
  <c r="BT95" i="14" s="1"/>
  <c r="BT127" i="14" s="1"/>
  <c r="BT22" i="14"/>
  <c r="BT54" i="14" s="1"/>
  <c r="BT26" i="14"/>
  <c r="BT58" i="14" s="1"/>
  <c r="BT90" i="14" s="1"/>
  <c r="BT122" i="14" s="1"/>
  <c r="BT32" i="14"/>
  <c r="BT64" i="14" s="1"/>
  <c r="BT96" i="14" s="1"/>
  <c r="BS51" i="11"/>
  <c r="DH79" i="14"/>
  <c r="DH111" i="14" s="1"/>
  <c r="DH66" i="14"/>
  <c r="DH98" i="14"/>
  <c r="DH130" i="14" s="1"/>
  <c r="DH56" i="14"/>
  <c r="DH88" i="14"/>
  <c r="DH120" i="14" s="1"/>
  <c r="AU20" i="14"/>
  <c r="AU52" i="14" s="1"/>
  <c r="AU15" i="14"/>
  <c r="AU47" i="14" s="1"/>
  <c r="AU79" i="14" s="1"/>
  <c r="AU111" i="14" s="1"/>
  <c r="AU26" i="14"/>
  <c r="AU58" i="14" s="1"/>
  <c r="AU27" i="14"/>
  <c r="AU59" i="14" s="1"/>
  <c r="AU91" i="14" s="1"/>
  <c r="AU123" i="14" s="1"/>
  <c r="AU34" i="14"/>
  <c r="AU66" i="14" s="1"/>
  <c r="AU98" i="14" s="1"/>
  <c r="AU130" i="14" s="1"/>
  <c r="AU31" i="14"/>
  <c r="AU63" i="14" s="1"/>
  <c r="AU95" i="14" s="1"/>
  <c r="AT51" i="11"/>
  <c r="BS12" i="14"/>
  <c r="BS44" i="14" s="1"/>
  <c r="BS22" i="14"/>
  <c r="BS32" i="14"/>
  <c r="BS64" i="14" s="1"/>
  <c r="BS96" i="14" s="1"/>
  <c r="BS128" i="14" s="1"/>
  <c r="BS13" i="14"/>
  <c r="BS45" i="14" s="1"/>
  <c r="BS77" i="14" s="1"/>
  <c r="BS109" i="14" s="1"/>
  <c r="BS17" i="14"/>
  <c r="BS49" i="14" s="1"/>
  <c r="BS81" i="14" s="1"/>
  <c r="BS113" i="14" s="1"/>
  <c r="BS21" i="14"/>
  <c r="BS53" i="14" s="1"/>
  <c r="BS85" i="14" s="1"/>
  <c r="BS117" i="14" s="1"/>
  <c r="BS23" i="14"/>
  <c r="BS55" i="14" s="1"/>
  <c r="BS87" i="14" s="1"/>
  <c r="BS119" i="14" s="1"/>
  <c r="BS6" i="14"/>
  <c r="BS38" i="14" s="1"/>
  <c r="BS14" i="14"/>
  <c r="BS46" i="14" s="1"/>
  <c r="BS24" i="14"/>
  <c r="BS56" i="14" s="1"/>
  <c r="BS34" i="14"/>
  <c r="BS66" i="14" s="1"/>
  <c r="BS98" i="14" s="1"/>
  <c r="BS29" i="14"/>
  <c r="BS61" i="14" s="1"/>
  <c r="BS33" i="14"/>
  <c r="BS65" i="14" s="1"/>
  <c r="BS9" i="14"/>
  <c r="BS41" i="14" s="1"/>
  <c r="BS73" i="14" s="1"/>
  <c r="BR51" i="11"/>
  <c r="BS8" i="14"/>
  <c r="BS40" i="14" s="1"/>
  <c r="BS72" i="14" s="1"/>
  <c r="BS104" i="14" s="1"/>
  <c r="BS16" i="14"/>
  <c r="BS48" i="14" s="1"/>
  <c r="BS80" i="14" s="1"/>
  <c r="BS112" i="14" s="1"/>
  <c r="BS26" i="14"/>
  <c r="BS58" i="14" s="1"/>
  <c r="BS90" i="14" s="1"/>
  <c r="BS11" i="14"/>
  <c r="BS43" i="14" s="1"/>
  <c r="BS75" i="14" s="1"/>
  <c r="BS107" i="14" s="1"/>
  <c r="BS15" i="14"/>
  <c r="BS47" i="14" s="1"/>
  <c r="BS79" i="14" s="1"/>
  <c r="BS111" i="14" s="1"/>
  <c r="BS19" i="14"/>
  <c r="BS51" i="14" s="1"/>
  <c r="BS83" i="14" s="1"/>
  <c r="BS115" i="14" s="1"/>
  <c r="BS25" i="14"/>
  <c r="BS57" i="14" s="1"/>
  <c r="AT64" i="14"/>
  <c r="AT96" i="14" s="1"/>
  <c r="AT128" i="14" s="1"/>
  <c r="BL32" i="14"/>
  <c r="BL64" i="14" s="1"/>
  <c r="BL11" i="14"/>
  <c r="BL12" i="14"/>
  <c r="BL27" i="14"/>
  <c r="BL28" i="14"/>
  <c r="BL60" i="14" s="1"/>
  <c r="Y52" i="4"/>
  <c r="X34" i="16"/>
  <c r="X36" i="16" s="1"/>
  <c r="X46" i="16" s="1"/>
  <c r="V9" i="16"/>
  <c r="V19" i="16" s="1"/>
  <c r="V171" i="16"/>
  <c r="DO43" i="30"/>
  <c r="DO75" i="30" s="1"/>
  <c r="DO107" i="30" s="1"/>
  <c r="DO139" i="30" s="1"/>
  <c r="DP43" i="30"/>
  <c r="DP75" i="30" s="1"/>
  <c r="DP107" i="30" s="1"/>
  <c r="DP139" i="30" s="1"/>
  <c r="BA56" i="15"/>
  <c r="BA78" i="15" s="1"/>
  <c r="U15" i="17"/>
  <c r="U36" i="17"/>
  <c r="T36" i="17"/>
  <c r="T57" i="17"/>
  <c r="AD2" i="37"/>
  <c r="AB6" i="11"/>
  <c r="AC6" i="12" s="1"/>
  <c r="AB5" i="13" s="1"/>
  <c r="AA41" i="30"/>
  <c r="AA5" i="14"/>
  <c r="Y5" i="15" s="1"/>
  <c r="AB5" i="14"/>
  <c r="Z5" i="15" s="1"/>
  <c r="AB5" i="31"/>
  <c r="AB41" i="30"/>
  <c r="T5" i="31"/>
  <c r="T41" i="30"/>
  <c r="T5" i="14"/>
  <c r="R5" i="15" s="1"/>
  <c r="CD59" i="30"/>
  <c r="CD91" i="30" s="1"/>
  <c r="CD123" i="30" s="1"/>
  <c r="CC59" i="30"/>
  <c r="CC91" i="30" s="1"/>
  <c r="CC123" i="30" s="1"/>
  <c r="U64" i="14"/>
  <c r="U96" i="14" s="1"/>
  <c r="U128" i="14" s="1"/>
  <c r="AL7" i="31"/>
  <c r="AL43" i="30" s="1"/>
  <c r="DE7" i="31"/>
  <c r="DF43" i="30" s="1"/>
  <c r="DF75" i="30" s="1"/>
  <c r="DF107" i="30" s="1"/>
  <c r="DF139" i="30" s="1"/>
  <c r="AT11" i="31"/>
  <c r="AT47" i="30" s="1"/>
  <c r="AT79" i="30" s="1"/>
  <c r="AY11" i="31"/>
  <c r="AY47" i="30" s="1"/>
  <c r="AY79" i="30" s="1"/>
  <c r="AY111" i="30" s="1"/>
  <c r="DK11" i="31"/>
  <c r="DK47" i="30" s="1"/>
  <c r="DK79" i="30" s="1"/>
  <c r="DK111" i="30" s="1"/>
  <c r="DR19" i="31"/>
  <c r="DR55" i="30" s="1"/>
  <c r="DR87" i="30" s="1"/>
  <c r="DW19" i="31"/>
  <c r="DW55" i="30" s="1"/>
  <c r="DW87" i="30" s="1"/>
  <c r="DW119" i="30" s="1"/>
  <c r="DW151" i="30" s="1"/>
  <c r="CH87" i="30"/>
  <c r="CH119" i="30" s="1"/>
  <c r="BA55" i="30"/>
  <c r="BA87" i="30" s="1"/>
  <c r="BB55" i="30"/>
  <c r="BB87" i="30" s="1"/>
  <c r="BB119" i="30" s="1"/>
  <c r="AY35" i="31"/>
  <c r="AY71" i="30" s="1"/>
  <c r="CN98" i="30"/>
  <c r="CN130" i="30" s="1"/>
  <c r="CN162" i="30" s="1"/>
  <c r="DE93" i="9"/>
  <c r="DE125" i="9"/>
  <c r="CR93" i="9"/>
  <c r="CR125" i="9" s="1"/>
  <c r="BA93" i="9"/>
  <c r="BA125" i="9"/>
  <c r="BY7" i="31"/>
  <c r="BY43" i="30" s="1"/>
  <c r="BY75" i="30" s="1"/>
  <c r="BY107" i="30" s="1"/>
  <c r="DG51" i="30"/>
  <c r="DG83" i="30" s="1"/>
  <c r="DG115" i="30" s="1"/>
  <c r="DG147" i="30" s="1"/>
  <c r="CF15" i="31"/>
  <c r="CF51" i="30" s="1"/>
  <c r="CF83" i="30" s="1"/>
  <c r="CF115" i="30" s="1"/>
  <c r="DO23" i="31"/>
  <c r="DO59" i="30" s="1"/>
  <c r="DO91" i="30" s="1"/>
  <c r="CC31" i="31"/>
  <c r="CC67" i="30" s="1"/>
  <c r="CC99" i="30" s="1"/>
  <c r="CF57" i="30"/>
  <c r="CF89" i="30" s="1"/>
  <c r="CE57" i="30"/>
  <c r="CE89" i="30" s="1"/>
  <c r="CE121" i="30" s="1"/>
  <c r="DK57" i="30"/>
  <c r="DK89" i="30" s="1"/>
  <c r="DK121" i="30" s="1"/>
  <c r="DK153" i="30" s="1"/>
  <c r="DJ57" i="30"/>
  <c r="DJ89" i="30" s="1"/>
  <c r="DJ121" i="30" s="1"/>
  <c r="DJ153" i="30" s="1"/>
  <c r="CJ40" i="14"/>
  <c r="CJ72" i="14"/>
  <c r="CJ104" i="14" s="1"/>
  <c r="CC45" i="30"/>
  <c r="CC77" i="30" s="1"/>
  <c r="CC109" i="30" s="1"/>
  <c r="CC141" i="30" s="1"/>
  <c r="CD45" i="30"/>
  <c r="CD77" i="30" s="1"/>
  <c r="T35" i="14"/>
  <c r="T67" i="14" s="1"/>
  <c r="T99" i="14" s="1"/>
  <c r="T131" i="14" s="1"/>
  <c r="T20" i="14"/>
  <c r="T25" i="14"/>
  <c r="T31" i="14"/>
  <c r="T63" i="14" s="1"/>
  <c r="T95" i="14" s="1"/>
  <c r="T127" i="14" s="1"/>
  <c r="T16" i="14"/>
  <c r="T48" i="14" s="1"/>
  <c r="T80" i="14" s="1"/>
  <c r="T112" i="14" s="1"/>
  <c r="T15" i="14"/>
  <c r="T47" i="14" s="1"/>
  <c r="T79" i="14" s="1"/>
  <c r="T30" i="14"/>
  <c r="T62" i="14" s="1"/>
  <c r="T94" i="14" s="1"/>
  <c r="T126" i="14" s="1"/>
  <c r="S51" i="11"/>
  <c r="T26" i="14"/>
  <c r="T24" i="14"/>
  <c r="T56" i="14" s="1"/>
  <c r="T88" i="14" s="1"/>
  <c r="T120" i="14" s="1"/>
  <c r="T9" i="14"/>
  <c r="T41" i="14" s="1"/>
  <c r="T73" i="14" s="1"/>
  <c r="T105" i="14" s="1"/>
  <c r="T29" i="14"/>
  <c r="T61" i="14" s="1"/>
  <c r="T93" i="14" s="1"/>
  <c r="T125" i="14" s="1"/>
  <c r="T11" i="14"/>
  <c r="T22" i="14"/>
  <c r="T12" i="14"/>
  <c r="T44" i="14" s="1"/>
  <c r="T76" i="14" s="1"/>
  <c r="T108" i="14" s="1"/>
  <c r="T7" i="14"/>
  <c r="T32" i="14"/>
  <c r="T64" i="14" s="1"/>
  <c r="T96" i="14" s="1"/>
  <c r="T128" i="14" s="1"/>
  <c r="T18" i="14"/>
  <c r="T50" i="14" s="1"/>
  <c r="T21" i="14"/>
  <c r="T53" i="14" s="1"/>
  <c r="T27" i="14"/>
  <c r="T59" i="14" s="1"/>
  <c r="T14" i="14"/>
  <c r="T23" i="14"/>
  <c r="T55" i="14" s="1"/>
  <c r="T28" i="14"/>
  <c r="BP26" i="14"/>
  <c r="BP12" i="14"/>
  <c r="BP29" i="14"/>
  <c r="BP61" i="14" s="1"/>
  <c r="BP32" i="14"/>
  <c r="BP28" i="14"/>
  <c r="BP21" i="14"/>
  <c r="T51" i="11"/>
  <c r="U21" i="14"/>
  <c r="U53" i="14" s="1"/>
  <c r="U85" i="14" s="1"/>
  <c r="U33" i="14"/>
  <c r="U65" i="14" s="1"/>
  <c r="U97" i="14" s="1"/>
  <c r="U129" i="14" s="1"/>
  <c r="U15" i="14"/>
  <c r="U47" i="14" s="1"/>
  <c r="U79" i="14" s="1"/>
  <c r="U111" i="14" s="1"/>
  <c r="U29" i="14"/>
  <c r="U23" i="14"/>
  <c r="U55" i="14" s="1"/>
  <c r="U87" i="14" s="1"/>
  <c r="U119" i="14" s="1"/>
  <c r="U20" i="14"/>
  <c r="U52" i="14" s="1"/>
  <c r="U84" i="14" s="1"/>
  <c r="U116" i="14" s="1"/>
  <c r="U30" i="14"/>
  <c r="U62" i="14" s="1"/>
  <c r="U94" i="14" s="1"/>
  <c r="U27" i="14"/>
  <c r="U6" i="14"/>
  <c r="U38" i="14" s="1"/>
  <c r="U7" i="14"/>
  <c r="U16" i="14"/>
  <c r="U48" i="14" s="1"/>
  <c r="U28" i="14"/>
  <c r="U12" i="14"/>
  <c r="U44" i="14" s="1"/>
  <c r="U76" i="14" s="1"/>
  <c r="U108" i="14" s="1"/>
  <c r="U11" i="14"/>
  <c r="U13" i="14"/>
  <c r="U35" i="14"/>
  <c r="U67" i="14" s="1"/>
  <c r="U31" i="14"/>
  <c r="U63" i="14" s="1"/>
  <c r="U10" i="14"/>
  <c r="U42" i="14" s="1"/>
  <c r="U74" i="14" s="1"/>
  <c r="U106" i="14" s="1"/>
  <c r="U34" i="14"/>
  <c r="U66" i="14" s="1"/>
  <c r="U25" i="14"/>
  <c r="U57" i="14" s="1"/>
  <c r="U89" i="14" s="1"/>
  <c r="U121" i="14" s="1"/>
  <c r="U26" i="14"/>
  <c r="U58" i="14" s="1"/>
  <c r="U14" i="14"/>
  <c r="U46" i="14" s="1"/>
  <c r="U78" i="14" s="1"/>
  <c r="U110" i="14" s="1"/>
  <c r="U8" i="14"/>
  <c r="U40" i="14" s="1"/>
  <c r="U72" i="14" s="1"/>
  <c r="U104" i="14" s="1"/>
  <c r="BN72" i="9"/>
  <c r="BN104" i="9"/>
  <c r="S75" i="15"/>
  <c r="DR90" i="9"/>
  <c r="DR122" i="9" s="1"/>
  <c r="AQ90" i="9"/>
  <c r="AQ122" i="9" s="1"/>
  <c r="DV73" i="9"/>
  <c r="DV105" i="9" s="1"/>
  <c r="CD73" i="9"/>
  <c r="CD105" i="9" s="1"/>
  <c r="CN73" i="9"/>
  <c r="CN105" i="9" s="1"/>
  <c r="DB73" i="9"/>
  <c r="DB105" i="9" s="1"/>
  <c r="V73" i="9"/>
  <c r="G5" i="30"/>
  <c r="G5" i="14"/>
  <c r="E5" i="15" s="1"/>
  <c r="V99" i="9"/>
  <c r="V131" i="9" s="1"/>
  <c r="CZ99" i="9"/>
  <c r="CZ131" i="9" s="1"/>
  <c r="AG99" i="9"/>
  <c r="AG131" i="9" s="1"/>
  <c r="BP99" i="9"/>
  <c r="BP131" i="9" s="1"/>
  <c r="DM99" i="9"/>
  <c r="DM131" i="9" s="1"/>
  <c r="P97" i="9"/>
  <c r="CD97" i="9"/>
  <c r="CD129" i="9" s="1"/>
  <c r="CF97" i="9"/>
  <c r="CF129" i="9" s="1"/>
  <c r="DO97" i="9"/>
  <c r="DO129" i="9" s="1"/>
  <c r="CT97" i="9"/>
  <c r="CT129" i="9" s="1"/>
  <c r="BK91" i="9"/>
  <c r="BK123" i="9" s="1"/>
  <c r="DP91" i="9"/>
  <c r="DP123" i="9" s="1"/>
  <c r="BB91" i="9"/>
  <c r="BB123" i="9" s="1"/>
  <c r="BV91" i="9"/>
  <c r="BV123" i="9" s="1"/>
  <c r="AR87" i="9"/>
  <c r="AR119" i="9" s="1"/>
  <c r="DT83" i="9"/>
  <c r="DT115" i="9" s="1"/>
  <c r="DN83" i="9"/>
  <c r="DN115" i="9" s="1"/>
  <c r="DR83" i="9"/>
  <c r="DR115" i="9" s="1"/>
  <c r="CY83" i="9"/>
  <c r="CY115" i="9" s="1"/>
  <c r="O2" i="37"/>
  <c r="M6" i="11"/>
  <c r="N6" i="12" s="1"/>
  <c r="M5" i="13" s="1"/>
  <c r="N6" i="22"/>
  <c r="B65" i="15"/>
  <c r="B87" i="15"/>
  <c r="N4" i="35"/>
  <c r="O4" i="19"/>
  <c r="M9" i="21"/>
  <c r="M9" i="20"/>
  <c r="N4" i="8"/>
  <c r="R4" i="35"/>
  <c r="S4" i="19"/>
  <c r="R4" i="8"/>
  <c r="AZ57" i="17"/>
  <c r="S79" i="16"/>
  <c r="CS79" i="14"/>
  <c r="CS111" i="14" s="1"/>
  <c r="CO93" i="9"/>
  <c r="CO125" i="9" s="1"/>
  <c r="CI85" i="9"/>
  <c r="CI117" i="9" s="1"/>
  <c r="DU47" i="30"/>
  <c r="DU79" i="30" s="1"/>
  <c r="DU111" i="30" s="1"/>
  <c r="DU143" i="30" s="1"/>
  <c r="BW43" i="30"/>
  <c r="DT63" i="30"/>
  <c r="DT95" i="30" s="1"/>
  <c r="DT127" i="30" s="1"/>
  <c r="AQ93" i="9"/>
  <c r="AQ125" i="9" s="1"/>
  <c r="DS85" i="9"/>
  <c r="DS117" i="9" s="1"/>
  <c r="CM85" i="9"/>
  <c r="CM117" i="9" s="1"/>
  <c r="DU43" i="30"/>
  <c r="DU75" i="30" s="1"/>
  <c r="DU107" i="30" s="1"/>
  <c r="DU139" i="30" s="1"/>
  <c r="AP93" i="9"/>
  <c r="AP125" i="9" s="1"/>
  <c r="DR85" i="9"/>
  <c r="DR117" i="9" s="1"/>
  <c r="AX85" i="9"/>
  <c r="AX117" i="9" s="1"/>
  <c r="Q73" i="9"/>
  <c r="Q105" i="9" s="1"/>
  <c r="CM93" i="9"/>
  <c r="CM125" i="9" s="1"/>
  <c r="AT85" i="9"/>
  <c r="BC93" i="9"/>
  <c r="BC125" i="9" s="1"/>
  <c r="BF71" i="30"/>
  <c r="AE59" i="30"/>
  <c r="AE91" i="30" s="1"/>
  <c r="AE123" i="30" s="1"/>
  <c r="BE85" i="9"/>
  <c r="BE117" i="9" s="1"/>
  <c r="AJ85" i="9"/>
  <c r="AJ117" i="9" s="1"/>
  <c r="CT85" i="9"/>
  <c r="CT117" i="9" s="1"/>
  <c r="AJ51" i="30"/>
  <c r="AJ83" i="30" s="1"/>
  <c r="AJ115" i="30" s="1"/>
  <c r="BA85" i="9"/>
  <c r="BA117" i="9" s="1"/>
  <c r="DD73" i="9"/>
  <c r="DD105" i="9" s="1"/>
  <c r="AT77" i="15"/>
  <c r="BV77" i="15"/>
  <c r="DN82" i="16"/>
  <c r="BM135" i="16"/>
  <c r="Q43" i="30"/>
  <c r="Q75" i="30" s="1"/>
  <c r="Q107" i="30" s="1"/>
  <c r="AU47" i="30"/>
  <c r="AU79" i="30" s="1"/>
  <c r="AU111" i="30" s="1"/>
  <c r="AU143" i="30" s="1"/>
  <c r="AJ47" i="30"/>
  <c r="AJ79" i="30" s="1"/>
  <c r="BN71" i="30"/>
  <c r="DN69" i="30"/>
  <c r="B39" i="15"/>
  <c r="I73" i="9"/>
  <c r="I105" i="9" s="1"/>
  <c r="AM77" i="9"/>
  <c r="AM109" i="9" s="1"/>
  <c r="BT77" i="9"/>
  <c r="BT109" i="9" s="1"/>
  <c r="BM77" i="9"/>
  <c r="BM109" i="9" s="1"/>
  <c r="CY77" i="9"/>
  <c r="CY109" i="9" s="1"/>
  <c r="AS77" i="9"/>
  <c r="AS109" i="9" s="1"/>
  <c r="DE77" i="9"/>
  <c r="DE109" i="9" s="1"/>
  <c r="CQ77" i="9"/>
  <c r="CQ109" i="9" s="1"/>
  <c r="CH77" i="9"/>
  <c r="CH109" i="9" s="1"/>
  <c r="N77" i="9"/>
  <c r="N109" i="9" s="1"/>
  <c r="Y85" i="9"/>
  <c r="Y117" i="9" s="1"/>
  <c r="BP85" i="9"/>
  <c r="BP117" i="9" s="1"/>
  <c r="H85" i="9"/>
  <c r="H117" i="9" s="1"/>
  <c r="CH85" i="9"/>
  <c r="CH117" i="9" s="1"/>
  <c r="DC85" i="9"/>
  <c r="DC117" i="9" s="1"/>
  <c r="DN85" i="9"/>
  <c r="DN117" i="9" s="1"/>
  <c r="M85" i="9"/>
  <c r="M117" i="9" s="1"/>
  <c r="CD85" i="9"/>
  <c r="CD117" i="9" s="1"/>
  <c r="DI85" i="9"/>
  <c r="DI117" i="9" s="1"/>
  <c r="CO85" i="9"/>
  <c r="CO117" i="9" s="1"/>
  <c r="DG85" i="9"/>
  <c r="DG117" i="9" s="1"/>
  <c r="DM85" i="9"/>
  <c r="DM117" i="9" s="1"/>
  <c r="T85" i="9"/>
  <c r="T117" i="9" s="1"/>
  <c r="DE85" i="9"/>
  <c r="DE117" i="9" s="1"/>
  <c r="M93" i="9"/>
  <c r="M125" i="9" s="1"/>
  <c r="Y93" i="9"/>
  <c r="Y125" i="9" s="1"/>
  <c r="BS93" i="9"/>
  <c r="BS125" i="9" s="1"/>
  <c r="BW93" i="9"/>
  <c r="BW125" i="9" s="1"/>
  <c r="BK93" i="9"/>
  <c r="BK125" i="9" s="1"/>
  <c r="AM93" i="9"/>
  <c r="AM125" i="9" s="1"/>
  <c r="BD93" i="9"/>
  <c r="BD125" i="9" s="1"/>
  <c r="CP93" i="9"/>
  <c r="CP125" i="9" s="1"/>
  <c r="AN93" i="9"/>
  <c r="AN125" i="9" s="1"/>
  <c r="G93" i="9"/>
  <c r="G125" i="9" s="1"/>
  <c r="DV79" i="9"/>
  <c r="DV111" i="9" s="1"/>
  <c r="BP120" i="9"/>
  <c r="AG95" i="9"/>
  <c r="AG127" i="9" s="1"/>
  <c r="DP97" i="9"/>
  <c r="DP129" i="9" s="1"/>
  <c r="DK106" i="9"/>
  <c r="DN91" i="9"/>
  <c r="DN123" i="9" s="1"/>
  <c r="CD77" i="9"/>
  <c r="CD109" i="9" s="1"/>
  <c r="AN81" i="9"/>
  <c r="AN113" i="9" s="1"/>
  <c r="N81" i="9"/>
  <c r="N113" i="9" s="1"/>
  <c r="V81" i="9"/>
  <c r="V113" i="9" s="1"/>
  <c r="W81" i="9"/>
  <c r="W113" i="9" s="1"/>
  <c r="BG81" i="9"/>
  <c r="BG113" i="9" s="1"/>
  <c r="DK81" i="9"/>
  <c r="DK113" i="9" s="1"/>
  <c r="CD81" i="9"/>
  <c r="CD113" i="9" s="1"/>
  <c r="AN89" i="9"/>
  <c r="AN121" i="9" s="1"/>
  <c r="CG89" i="9"/>
  <c r="CG121" i="9" s="1"/>
  <c r="CV89" i="9"/>
  <c r="CV121" i="9" s="1"/>
  <c r="Z89" i="9"/>
  <c r="Z121" i="9" s="1"/>
  <c r="Y89" i="9"/>
  <c r="Y121" i="9" s="1"/>
  <c r="AV89" i="9"/>
  <c r="AV121" i="9" s="1"/>
  <c r="CO89" i="9"/>
  <c r="CO121" i="9" s="1"/>
  <c r="BV93" i="9"/>
  <c r="BV125" i="9" s="1"/>
  <c r="DL79" i="9"/>
  <c r="DL111" i="9" s="1"/>
  <c r="BE99" i="9"/>
  <c r="BE131" i="9" s="1"/>
  <c r="CU59" i="30"/>
  <c r="CU91" i="30" s="1"/>
  <c r="CU123" i="30" s="1"/>
  <c r="CU155" i="30" s="1"/>
  <c r="BF59" i="30"/>
  <c r="BF91" i="30" s="1"/>
  <c r="BF123" i="30" s="1"/>
  <c r="CR59" i="30"/>
  <c r="CR91" i="30" s="1"/>
  <c r="BP67" i="30"/>
  <c r="BP99" i="30" s="1"/>
  <c r="DV67" i="30"/>
  <c r="DV99" i="30" s="1"/>
  <c r="DV131" i="30" s="1"/>
  <c r="M97" i="9"/>
  <c r="M129" i="9" s="1"/>
  <c r="Q99" i="9"/>
  <c r="Q131" i="9" s="1"/>
  <c r="BC91" i="9"/>
  <c r="BC123" i="9" s="1"/>
  <c r="CU99" i="9"/>
  <c r="CU131" i="9" s="1"/>
  <c r="DG91" i="9"/>
  <c r="DG123" i="9" s="1"/>
  <c r="BQ91" i="9"/>
  <c r="BQ123" i="9" s="1"/>
  <c r="BR83" i="9"/>
  <c r="BR115" i="9" s="1"/>
  <c r="DK91" i="9"/>
  <c r="DK123" i="9" s="1"/>
  <c r="W36" i="17"/>
  <c r="Y15" i="17"/>
  <c r="Y36" i="17"/>
  <c r="AO6" i="11"/>
  <c r="AP6" i="12" s="1"/>
  <c r="AO5" i="13" s="1"/>
  <c r="AQ2" i="37"/>
  <c r="AP6" i="22"/>
  <c r="AC2" i="37"/>
  <c r="AA6" i="11"/>
  <c r="AB6" i="12" s="1"/>
  <c r="AA5" i="13" s="1"/>
  <c r="U6" i="11"/>
  <c r="V6" i="12" s="1"/>
  <c r="U5" i="13" s="1"/>
  <c r="V6" i="22"/>
  <c r="R122" i="9"/>
  <c r="O15" i="17"/>
  <c r="O36" i="17"/>
  <c r="I15" i="17"/>
  <c r="I36" i="17"/>
  <c r="F57" i="17"/>
  <c r="F15" i="17"/>
  <c r="AU83" i="9"/>
  <c r="AU115" i="9" s="1"/>
  <c r="AH83" i="9"/>
  <c r="AH115" i="9" s="1"/>
  <c r="BV83" i="9"/>
  <c r="Y83" i="9"/>
  <c r="Y115" i="9" s="1"/>
  <c r="CK83" i="9"/>
  <c r="CK115" i="9" s="1"/>
  <c r="AN83" i="9"/>
  <c r="AN115" i="9" s="1"/>
  <c r="AD83" i="9"/>
  <c r="CO83" i="9"/>
  <c r="BQ83" i="9"/>
  <c r="BQ115" i="9" s="1"/>
  <c r="AI83" i="9"/>
  <c r="AI115" i="9" s="1"/>
  <c r="CN91" i="9"/>
  <c r="CN123" i="9" s="1"/>
  <c r="T91" i="9"/>
  <c r="T123" i="9" s="1"/>
  <c r="CE91" i="9"/>
  <c r="CE123" i="9" s="1"/>
  <c r="AX91" i="9"/>
  <c r="AX123" i="9" s="1"/>
  <c r="DI91" i="9"/>
  <c r="DI123" i="9" s="1"/>
  <c r="BE91" i="9"/>
  <c r="BE123" i="9" s="1"/>
  <c r="CZ91" i="9"/>
  <c r="CZ123" i="9" s="1"/>
  <c r="AF91" i="9"/>
  <c r="AF123" i="9" s="1"/>
  <c r="CI91" i="9"/>
  <c r="CI123" i="9" s="1"/>
  <c r="CA91" i="9"/>
  <c r="CA123" i="9" s="1"/>
  <c r="AD91" i="9"/>
  <c r="AD123" i="9" s="1"/>
  <c r="CW91" i="9"/>
  <c r="CW123" i="9" s="1"/>
  <c r="AK91" i="9"/>
  <c r="AK123" i="9" s="1"/>
  <c r="P81" i="9"/>
  <c r="P113" i="9" s="1"/>
  <c r="O81" i="9"/>
  <c r="O113" i="9" s="1"/>
  <c r="BH81" i="9"/>
  <c r="BH113" i="9" s="1"/>
  <c r="DB81" i="9"/>
  <c r="DB113" i="9" s="1"/>
  <c r="AP81" i="9"/>
  <c r="AP113" i="9" s="1"/>
  <c r="CS81" i="9"/>
  <c r="CS113" i="9" s="1"/>
  <c r="DN89" i="9"/>
  <c r="DN121" i="9" s="1"/>
  <c r="AQ89" i="9"/>
  <c r="AQ121" i="9" s="1"/>
  <c r="AY89" i="9"/>
  <c r="AY121" i="9" s="1"/>
  <c r="BJ89" i="9"/>
  <c r="BJ121" i="9" s="1"/>
  <c r="CZ97" i="9"/>
  <c r="CZ129" i="9" s="1"/>
  <c r="CJ97" i="9"/>
  <c r="CJ129" i="9" s="1"/>
  <c r="BV97" i="9"/>
  <c r="Z97" i="9"/>
  <c r="Z129" i="9" s="1"/>
  <c r="CK97" i="9"/>
  <c r="CK129" i="9" s="1"/>
  <c r="BN97" i="9"/>
  <c r="BN129" i="9" s="1"/>
  <c r="R97" i="9"/>
  <c r="AV97" i="9"/>
  <c r="AV129" i="9" s="1"/>
  <c r="CR97" i="9"/>
  <c r="CR129" i="9" s="1"/>
  <c r="BK97" i="9"/>
  <c r="BK129" i="9" s="1"/>
  <c r="W97" i="9"/>
  <c r="DF97" i="9"/>
  <c r="DF129" i="9" s="1"/>
  <c r="BC97" i="9"/>
  <c r="BC129" i="9" s="1"/>
  <c r="V97" i="9"/>
  <c r="V129" i="9" s="1"/>
  <c r="CX97" i="9"/>
  <c r="CX129" i="9" s="1"/>
  <c r="BZ97" i="9"/>
  <c r="BZ129" i="9" s="1"/>
  <c r="CV97" i="9"/>
  <c r="CV129" i="9"/>
  <c r="BA97" i="9"/>
  <c r="AB97" i="9"/>
  <c r="AB129" i="9" s="1"/>
  <c r="BP97" i="9"/>
  <c r="AZ97" i="9"/>
  <c r="AI97" i="9"/>
  <c r="AI129" i="9" s="1"/>
  <c r="K97" i="9"/>
  <c r="K129" i="9" s="1"/>
  <c r="DQ73" i="9"/>
  <c r="DQ105" i="9" s="1"/>
  <c r="CH73" i="9"/>
  <c r="CH105" i="9" s="1"/>
  <c r="DL73" i="9"/>
  <c r="DL105" i="9" s="1"/>
  <c r="AT79" i="9"/>
  <c r="AT111" i="9" s="1"/>
  <c r="V79" i="9"/>
  <c r="BY79" i="9"/>
  <c r="BY111" i="9" s="1"/>
  <c r="BV79" i="9"/>
  <c r="BV111" i="9" s="1"/>
  <c r="Q79" i="9"/>
  <c r="Q111" i="9" s="1"/>
  <c r="DN87" i="9"/>
  <c r="DN119" i="9" s="1"/>
  <c r="BW87" i="9"/>
  <c r="BW119" i="9" s="1"/>
  <c r="BI87" i="9"/>
  <c r="BI119" i="9" s="1"/>
  <c r="AJ87" i="9"/>
  <c r="AJ119" i="9" s="1"/>
  <c r="CS87" i="9"/>
  <c r="CS119" i="9" s="1"/>
  <c r="Y87" i="9"/>
  <c r="Y119" i="9" s="1"/>
  <c r="I77" i="9"/>
  <c r="I109" i="9" s="1"/>
  <c r="AP77" i="9"/>
  <c r="AP109" i="9" s="1"/>
  <c r="CO77" i="9"/>
  <c r="CO109" i="9" s="1"/>
  <c r="DL85" i="9"/>
  <c r="DL117" i="9" s="1"/>
  <c r="P85" i="9"/>
  <c r="P117" i="9" s="1"/>
  <c r="G59" i="9"/>
  <c r="G91" i="9" s="1"/>
  <c r="G123" i="9" s="1"/>
  <c r="U59" i="9"/>
  <c r="U91" i="9" s="1"/>
  <c r="U123" i="9" s="1"/>
  <c r="BA59" i="9"/>
  <c r="BA91" i="9" s="1"/>
  <c r="BA123" i="9" s="1"/>
  <c r="CG59" i="9"/>
  <c r="CG91" i="9" s="1"/>
  <c r="CG123" i="9" s="1"/>
  <c r="DF59" i="9"/>
  <c r="DF91" i="9" s="1"/>
  <c r="DF123" i="9" s="1"/>
  <c r="O59" i="9"/>
  <c r="O91" i="9" s="1"/>
  <c r="O123" i="9" s="1"/>
  <c r="AL59" i="9"/>
  <c r="AL91" i="9" s="1"/>
  <c r="AL123" i="9" s="1"/>
  <c r="BR59" i="9"/>
  <c r="BR91" i="9" s="1"/>
  <c r="CP59" i="9"/>
  <c r="P59" i="9"/>
  <c r="P91" i="9" s="1"/>
  <c r="P123" i="9" s="1"/>
  <c r="AU59" i="9"/>
  <c r="AU91" i="9" s="1"/>
  <c r="AU123" i="9" s="1"/>
  <c r="BS59" i="9"/>
  <c r="BS91" i="9" s="1"/>
  <c r="CR59" i="9"/>
  <c r="CR91" i="9" s="1"/>
  <c r="CR123" i="9" s="1"/>
  <c r="DO59" i="9"/>
  <c r="DO91" i="9" s="1"/>
  <c r="DO123" i="9" s="1"/>
  <c r="AN59" i="9"/>
  <c r="AN91" i="9" s="1"/>
  <c r="AN123" i="9" s="1"/>
  <c r="CB59" i="9"/>
  <c r="DQ59" i="9"/>
  <c r="DQ91" i="9" s="1"/>
  <c r="DQ123" i="9" s="1"/>
  <c r="Z59" i="9"/>
  <c r="Z91" i="9" s="1"/>
  <c r="Z123" i="9" s="1"/>
  <c r="BM59" i="9"/>
  <c r="CS59" i="9"/>
  <c r="J59" i="9"/>
  <c r="J91" i="9" s="1"/>
  <c r="J123" i="9" s="1"/>
  <c r="AI59" i="9"/>
  <c r="AI91" i="9" s="1"/>
  <c r="AI123" i="9" s="1"/>
  <c r="BN59" i="9"/>
  <c r="BN91" i="9" s="1"/>
  <c r="BN123" i="9" s="1"/>
  <c r="CL59" i="9"/>
  <c r="CL91" i="9" s="1"/>
  <c r="CL123" i="9" s="1"/>
  <c r="K59" i="9"/>
  <c r="K91" i="9" s="1"/>
  <c r="K123" i="9" s="1"/>
  <c r="BW59" i="9"/>
  <c r="BW91" i="9" s="1"/>
  <c r="BW123" i="9" s="1"/>
  <c r="CU59" i="9"/>
  <c r="CU91" i="9" s="1"/>
  <c r="DS59" i="9"/>
  <c r="DS91" i="9" s="1"/>
  <c r="DS123" i="9" s="1"/>
  <c r="AJ59" i="9"/>
  <c r="AJ91" i="9" s="1"/>
  <c r="AJ123" i="9" s="1"/>
  <c r="BP59" i="9"/>
  <c r="BP91" i="9" s="1"/>
  <c r="BP123" i="9" s="1"/>
  <c r="DL59" i="9"/>
  <c r="DL91" i="9" s="1"/>
  <c r="DL123" i="9" s="1"/>
  <c r="AC59" i="9"/>
  <c r="BI59" i="9"/>
  <c r="BI91" i="9" s="1"/>
  <c r="BI123" i="9" s="1"/>
  <c r="CO59" i="9"/>
  <c r="DM59" i="9"/>
  <c r="V59" i="9"/>
  <c r="V91" i="9" s="1"/>
  <c r="V123" i="9" s="1"/>
  <c r="AT59" i="9"/>
  <c r="BZ59" i="9"/>
  <c r="BZ91" i="9" s="1"/>
  <c r="BZ123" i="9" s="1"/>
  <c r="CX59" i="9"/>
  <c r="CX91" i="9" s="1"/>
  <c r="CX123" i="9" s="1"/>
  <c r="W59" i="9"/>
  <c r="W91" i="9" s="1"/>
  <c r="W123" i="9" s="1"/>
  <c r="AV59" i="9"/>
  <c r="BT59" i="9"/>
  <c r="BT91" i="9" s="1"/>
  <c r="BT123" i="9" s="1"/>
  <c r="CY59" i="9"/>
  <c r="H59" i="9"/>
  <c r="H91" i="9" s="1"/>
  <c r="H123" i="9" s="1"/>
  <c r="AO59" i="9"/>
  <c r="CJ59" i="9"/>
  <c r="CJ91" i="9" s="1"/>
  <c r="CJ123" i="9" s="1"/>
  <c r="I59" i="9"/>
  <c r="I91" i="9" s="1"/>
  <c r="I123" i="9" s="1"/>
  <c r="AW59" i="9"/>
  <c r="AW91" i="9" s="1"/>
  <c r="AW123" i="9" s="1"/>
  <c r="BU59" i="9"/>
  <c r="BU91" i="9" s="1"/>
  <c r="BU123" i="9" s="1"/>
  <c r="DA59" i="9"/>
  <c r="R59" i="9"/>
  <c r="AP59" i="9"/>
  <c r="BO59" i="9"/>
  <c r="BO91" i="9" s="1"/>
  <c r="CT59" i="9"/>
  <c r="CT91" i="9" s="1"/>
  <c r="CT123" i="9" s="1"/>
  <c r="S59" i="9"/>
  <c r="S91" i="9" s="1"/>
  <c r="S123" i="9" s="1"/>
  <c r="BX59" i="9"/>
  <c r="DC59" i="9"/>
  <c r="L59" i="9"/>
  <c r="AR59" i="9"/>
  <c r="CF59" i="9"/>
  <c r="DT59" i="9"/>
  <c r="DT91" i="9" s="1"/>
  <c r="DT123" i="9" s="1"/>
  <c r="I57" i="9"/>
  <c r="I89" i="9" s="1"/>
  <c r="I121" i="9" s="1"/>
  <c r="AH57" i="9"/>
  <c r="BN57" i="9"/>
  <c r="BN89" i="9" s="1"/>
  <c r="BN121" i="9" s="1"/>
  <c r="CM57" i="9"/>
  <c r="CM89" i="9" s="1"/>
  <c r="CM121" i="9" s="1"/>
  <c r="DR57" i="9"/>
  <c r="DR89" i="9" s="1"/>
  <c r="DR121" i="9" s="1"/>
  <c r="AL57" i="9"/>
  <c r="BR57" i="9"/>
  <c r="BR89" i="9" s="1"/>
  <c r="BR121" i="9" s="1"/>
  <c r="CP57" i="9"/>
  <c r="CP89" i="9" s="1"/>
  <c r="CP121" i="9" s="1"/>
  <c r="P57" i="9"/>
  <c r="P89" i="9" s="1"/>
  <c r="P121" i="9" s="1"/>
  <c r="BG57" i="9"/>
  <c r="BG89" i="9" s="1"/>
  <c r="BG121" i="9" s="1"/>
  <c r="DH57" i="9"/>
  <c r="AM57" i="9"/>
  <c r="AM89" i="9" s="1"/>
  <c r="AM121" i="9" s="1"/>
  <c r="CN57" i="9"/>
  <c r="CN89" i="9" s="1"/>
  <c r="CN121" i="9" s="1"/>
  <c r="S57" i="9"/>
  <c r="BI57" i="9"/>
  <c r="BI89" i="9" s="1"/>
  <c r="BI121" i="9" s="1"/>
  <c r="CZ57" i="9"/>
  <c r="T57" i="9"/>
  <c r="T89" i="9" s="1"/>
  <c r="T121" i="9" s="1"/>
  <c r="BK57" i="9"/>
  <c r="DA57" i="9"/>
  <c r="K57" i="9"/>
  <c r="K89" i="9" s="1"/>
  <c r="K121" i="9" s="1"/>
  <c r="BA57" i="9"/>
  <c r="CR57" i="9"/>
  <c r="L57" i="9"/>
  <c r="BC57" i="9"/>
  <c r="BC89" i="9" s="1"/>
  <c r="BC121" i="9" s="1"/>
  <c r="CS57" i="9"/>
  <c r="X57" i="9"/>
  <c r="X89" i="9" s="1"/>
  <c r="X121" i="9" s="1"/>
  <c r="BO57" i="9"/>
  <c r="DE57" i="9"/>
  <c r="DE89" i="9" s="1"/>
  <c r="DE121" i="9" s="1"/>
  <c r="AJ57" i="9"/>
  <c r="AJ89" i="9" s="1"/>
  <c r="AJ121" i="9" s="1"/>
  <c r="CA57" i="9"/>
  <c r="CA89" i="9" s="1"/>
  <c r="CA121" i="9" s="1"/>
  <c r="DQ57" i="9"/>
  <c r="J57" i="9"/>
  <c r="J89" i="9" s="1"/>
  <c r="J121" i="9" s="1"/>
  <c r="AP57" i="9"/>
  <c r="AP89" i="9" s="1"/>
  <c r="AP121" i="9" s="1"/>
  <c r="BV57" i="9"/>
  <c r="BV89" i="9" s="1"/>
  <c r="BV121" i="9" s="1"/>
  <c r="CT57" i="9"/>
  <c r="CT89" i="9" s="1"/>
  <c r="CT121" i="9" s="1"/>
  <c r="N57" i="9"/>
  <c r="N89" i="9" s="1"/>
  <c r="N121" i="9" s="1"/>
  <c r="AT57" i="9"/>
  <c r="AT89" i="9" s="1"/>
  <c r="AT121" i="9" s="1"/>
  <c r="BS57" i="9"/>
  <c r="BS89" i="9" s="1"/>
  <c r="BS121" i="9" s="1"/>
  <c r="CX57" i="9"/>
  <c r="AA57" i="9"/>
  <c r="BQ57" i="9"/>
  <c r="BQ89" i="9" s="1"/>
  <c r="BQ121" i="9" s="1"/>
  <c r="DS57" i="9"/>
  <c r="DS89" i="9" s="1"/>
  <c r="DS121" i="9" s="1"/>
  <c r="AW57" i="9"/>
  <c r="AW89" i="9" s="1"/>
  <c r="AW121" i="9" s="1"/>
  <c r="CY57" i="9"/>
  <c r="CY89" i="9" s="1"/>
  <c r="CY121" i="9" s="1"/>
  <c r="AC57" i="9"/>
  <c r="AC89" i="9" s="1"/>
  <c r="AC121" i="9" s="1"/>
  <c r="BT57" i="9"/>
  <c r="DK57" i="9"/>
  <c r="AE57" i="9"/>
  <c r="AE89" i="9" s="1"/>
  <c r="AE121" i="9" s="1"/>
  <c r="BU57" i="9"/>
  <c r="BU89" i="9" s="1"/>
  <c r="BU121" i="9" s="1"/>
  <c r="DL57" i="9"/>
  <c r="DL89" i="9" s="1"/>
  <c r="DL121" i="9" s="1"/>
  <c r="U57" i="9"/>
  <c r="U89" i="9" s="1"/>
  <c r="BL57" i="9"/>
  <c r="DC57" i="9"/>
  <c r="DC89" i="9" s="1"/>
  <c r="DC121" i="9" s="1"/>
  <c r="W57" i="9"/>
  <c r="W89" i="9" s="1"/>
  <c r="W121" i="9" s="1"/>
  <c r="BM57" i="9"/>
  <c r="DD57" i="9"/>
  <c r="DD89" i="9" s="1"/>
  <c r="DD121" i="9" s="1"/>
  <c r="AI57" i="9"/>
  <c r="AI89" i="9" s="1"/>
  <c r="AI121" i="9" s="1"/>
  <c r="BY57" i="9"/>
  <c r="BY89" i="9" s="1"/>
  <c r="BY121" i="9" s="1"/>
  <c r="DP57" i="9"/>
  <c r="DP89" i="9" s="1"/>
  <c r="DP121" i="9" s="1"/>
  <c r="AU57" i="9"/>
  <c r="AU89" i="9" s="1"/>
  <c r="AU121" i="9" s="1"/>
  <c r="CK57" i="9"/>
  <c r="CK89" i="9" s="1"/>
  <c r="CK121" i="9" s="1"/>
  <c r="O55" i="9"/>
  <c r="AM55" i="9"/>
  <c r="BK55" i="9"/>
  <c r="CI55" i="9"/>
  <c r="CI87" i="9" s="1"/>
  <c r="CI119" i="9" s="1"/>
  <c r="DO55" i="9"/>
  <c r="AN55" i="9"/>
  <c r="AN87" i="9" s="1"/>
  <c r="AN119" i="9" s="1"/>
  <c r="CJ55" i="9"/>
  <c r="CJ87" i="9" s="1"/>
  <c r="CJ119" i="9" s="1"/>
  <c r="DI55" i="9"/>
  <c r="Q55" i="9"/>
  <c r="Q87" i="9" s="1"/>
  <c r="Q119" i="9" s="1"/>
  <c r="AO55" i="9"/>
  <c r="BM55" i="9"/>
  <c r="BM87" i="9" s="1"/>
  <c r="BM119" i="9" s="1"/>
  <c r="CK55" i="9"/>
  <c r="CK87" i="9" s="1"/>
  <c r="CK119" i="9" s="1"/>
  <c r="DR55" i="9"/>
  <c r="AP55" i="9"/>
  <c r="AP87" i="9" s="1"/>
  <c r="AP119" i="9" s="1"/>
  <c r="BV55" i="9"/>
  <c r="BV87" i="9" s="1"/>
  <c r="BV119" i="9" s="1"/>
  <c r="DB55" i="9"/>
  <c r="DB87" i="9" s="1"/>
  <c r="DB119" i="9" s="1"/>
  <c r="AB55" i="9"/>
  <c r="AB87" i="9" s="1"/>
  <c r="AB119" i="9" s="1"/>
  <c r="AZ55" i="9"/>
  <c r="AZ87" i="9" s="1"/>
  <c r="AZ119" i="9" s="1"/>
  <c r="BY55" i="9"/>
  <c r="CV55" i="9"/>
  <c r="DT55" i="9"/>
  <c r="AS55" i="9"/>
  <c r="AS87" i="9" s="1"/>
  <c r="AS119" i="9" s="1"/>
  <c r="BJ55" i="9"/>
  <c r="CP55" i="9"/>
  <c r="DU55" i="9"/>
  <c r="DU87" i="9" s="1"/>
  <c r="DU119" i="9" s="1"/>
  <c r="AD55" i="9"/>
  <c r="BO55" i="9"/>
  <c r="BO87" i="9" s="1"/>
  <c r="BO119" i="9" s="1"/>
  <c r="CX55" i="9"/>
  <c r="CX87" i="9" s="1"/>
  <c r="CX119" i="9" s="1"/>
  <c r="AT55" i="9"/>
  <c r="AT87" i="9" s="1"/>
  <c r="AT119" i="9" s="1"/>
  <c r="CE55" i="9"/>
  <c r="CE87" i="9" s="1"/>
  <c r="CE119" i="9" s="1"/>
  <c r="AU55" i="9"/>
  <c r="AU87" i="9" s="1"/>
  <c r="AU119" i="9" s="1"/>
  <c r="BS55" i="9"/>
  <c r="DG55" i="9"/>
  <c r="BD55" i="9"/>
  <c r="CZ55" i="9"/>
  <c r="J55" i="9"/>
  <c r="AW55" i="9"/>
  <c r="AW87" i="9" s="1"/>
  <c r="AW119" i="9" s="1"/>
  <c r="BU55" i="9"/>
  <c r="BU87" i="9" s="1"/>
  <c r="BU119" i="9" s="1"/>
  <c r="DQ55" i="9"/>
  <c r="DQ87" i="9" s="1"/>
  <c r="DQ119" i="9" s="1"/>
  <c r="AQ55" i="9"/>
  <c r="CL55" i="9"/>
  <c r="T55" i="9"/>
  <c r="T87" i="9" s="1"/>
  <c r="T119" i="9" s="1"/>
  <c r="BH55" i="9"/>
  <c r="CG55" i="9"/>
  <c r="DL55" i="9"/>
  <c r="BA55" i="9"/>
  <c r="BA87" i="9" s="1"/>
  <c r="BA119" i="9" s="1"/>
  <c r="CH55" i="9"/>
  <c r="DM55" i="9"/>
  <c r="DV55" i="9"/>
  <c r="AL55" i="9"/>
  <c r="N55" i="9"/>
  <c r="N87" i="9" s="1"/>
  <c r="N119" i="9" s="1"/>
  <c r="DK55" i="9"/>
  <c r="DK87" i="9" s="1"/>
  <c r="DK119" i="9" s="1"/>
  <c r="W55" i="9"/>
  <c r="AV55" i="9"/>
  <c r="CA55" i="9"/>
  <c r="H55" i="9"/>
  <c r="BT55" i="9"/>
  <c r="DH55" i="9"/>
  <c r="R55" i="9"/>
  <c r="AX55" i="9"/>
  <c r="CC55" i="9"/>
  <c r="K55" i="9"/>
  <c r="BF55" i="9"/>
  <c r="BF87" i="9" s="1"/>
  <c r="BF119" i="9" s="1"/>
  <c r="CT55" i="9"/>
  <c r="AC55" i="9"/>
  <c r="BP55" i="9"/>
  <c r="CN55" i="9"/>
  <c r="M55" i="9"/>
  <c r="M87" i="9" s="1"/>
  <c r="M119" i="9" s="1"/>
  <c r="BB55" i="9"/>
  <c r="CO55" i="9"/>
  <c r="CO87" i="9" s="1"/>
  <c r="CO119" i="9" s="1"/>
  <c r="AA55" i="9"/>
  <c r="AA87" i="9" s="1"/>
  <c r="AA119" i="9" s="1"/>
  <c r="G55" i="9"/>
  <c r="BR55" i="9"/>
  <c r="BR87" i="9" s="1"/>
  <c r="BR119" i="9" s="1"/>
  <c r="BZ55" i="9"/>
  <c r="BZ87" i="9" s="1"/>
  <c r="BZ119" i="9" s="1"/>
  <c r="V55" i="9"/>
  <c r="V87" i="9" s="1"/>
  <c r="V119" i="9" s="1"/>
  <c r="AC53" i="9"/>
  <c r="AC85" i="9" s="1"/>
  <c r="AC117" i="9" s="1"/>
  <c r="BB53" i="9"/>
  <c r="BB85" i="9" s="1"/>
  <c r="BB117" i="9" s="1"/>
  <c r="BK53" i="9"/>
  <c r="BK85" i="9" s="1"/>
  <c r="BK117" i="9" s="1"/>
  <c r="BD53" i="9"/>
  <c r="DB53" i="9"/>
  <c r="DB85" i="9" s="1"/>
  <c r="DB117" i="9" s="1"/>
  <c r="BW53" i="9"/>
  <c r="AB53" i="9"/>
  <c r="AB85" i="9" s="1"/>
  <c r="AB117" i="9" s="1"/>
  <c r="CW53" i="9"/>
  <c r="CW85" i="9" s="1"/>
  <c r="CW117" i="9" s="1"/>
  <c r="W53" i="9"/>
  <c r="W85" i="9" s="1"/>
  <c r="W117" i="9" s="1"/>
  <c r="CZ53" i="9"/>
  <c r="CZ85" i="9" s="1"/>
  <c r="CZ117" i="9" s="1"/>
  <c r="AQ53" i="9"/>
  <c r="AQ85" i="9" s="1"/>
  <c r="AQ117" i="9" s="1"/>
  <c r="DD53" i="9"/>
  <c r="N53" i="9"/>
  <c r="N85" i="9" s="1"/>
  <c r="N117" i="9" s="1"/>
  <c r="CY53" i="9"/>
  <c r="CY85" i="9" s="1"/>
  <c r="CY117" i="9" s="1"/>
  <c r="J53" i="9"/>
  <c r="J85" i="9" s="1"/>
  <c r="J117" i="9" s="1"/>
  <c r="AY53" i="9"/>
  <c r="AY85" i="9" s="1"/>
  <c r="AY117" i="9" s="1"/>
  <c r="BH53" i="9"/>
  <c r="BH85" i="9" s="1"/>
  <c r="BH117" i="9" s="1"/>
  <c r="S51" i="9"/>
  <c r="S83" i="9" s="1"/>
  <c r="S115" i="9" s="1"/>
  <c r="AY51" i="9"/>
  <c r="AY83" i="9" s="1"/>
  <c r="AY115" i="9" s="1"/>
  <c r="BO51" i="9"/>
  <c r="BO83" i="9" s="1"/>
  <c r="BO115" i="9" s="1"/>
  <c r="CN51" i="9"/>
  <c r="CN83" i="9" s="1"/>
  <c r="CN115" i="9" s="1"/>
  <c r="DK51" i="9"/>
  <c r="T51" i="9"/>
  <c r="T83" i="9" s="1"/>
  <c r="T115" i="9" s="1"/>
  <c r="BI51" i="9"/>
  <c r="BI83" i="9" s="1"/>
  <c r="BI115" i="9" s="1"/>
  <c r="BY51" i="9"/>
  <c r="BY83" i="9" s="1"/>
  <c r="BY115" i="9" s="1"/>
  <c r="DL51" i="9"/>
  <c r="DL83" i="9" s="1"/>
  <c r="DL115" i="9" s="1"/>
  <c r="AC51" i="9"/>
  <c r="AC83" i="9" s="1"/>
  <c r="AC115" i="9" s="1"/>
  <c r="BA51" i="9"/>
  <c r="BA83" i="9" s="1"/>
  <c r="BA115" i="9" s="1"/>
  <c r="CW51" i="9"/>
  <c r="CW83" i="9" s="1"/>
  <c r="CW115" i="9" s="1"/>
  <c r="V51" i="9"/>
  <c r="V83" i="9" s="1"/>
  <c r="V115" i="9" s="1"/>
  <c r="BB51" i="9"/>
  <c r="BB83" i="9" s="1"/>
  <c r="BB115" i="9" s="1"/>
  <c r="CA51" i="9"/>
  <c r="CA83" i="9" s="1"/>
  <c r="CA115" i="9" s="1"/>
  <c r="DV51" i="9"/>
  <c r="X51" i="9"/>
  <c r="X83" i="9" s="1"/>
  <c r="AW51" i="9"/>
  <c r="AW83" i="9" s="1"/>
  <c r="AW115" i="9" s="1"/>
  <c r="CB51" i="9"/>
  <c r="CB83" i="9" s="1"/>
  <c r="CB115" i="9" s="1"/>
  <c r="CZ51" i="9"/>
  <c r="CZ83" i="9" s="1"/>
  <c r="Q51" i="9"/>
  <c r="Q83" i="9" s="1"/>
  <c r="Q115" i="9" s="1"/>
  <c r="AO51" i="9"/>
  <c r="AO83" i="9" s="1"/>
  <c r="AO115" i="9" s="1"/>
  <c r="BN51" i="9"/>
  <c r="CS51" i="9"/>
  <c r="CS83" i="9" s="1"/>
  <c r="CS115" i="9" s="1"/>
  <c r="DQ51" i="9"/>
  <c r="DQ83" i="9" s="1"/>
  <c r="DQ115" i="9" s="1"/>
  <c r="Z51" i="9"/>
  <c r="Z83" i="9" s="1"/>
  <c r="Z115" i="9" s="1"/>
  <c r="BK51" i="9"/>
  <c r="BK83" i="9" s="1"/>
  <c r="BK115" i="9" s="1"/>
  <c r="AM51" i="9"/>
  <c r="AM83" i="9" s="1"/>
  <c r="AM115" i="9" s="1"/>
  <c r="AP51" i="9"/>
  <c r="AP83" i="9" s="1"/>
  <c r="AP115" i="9" s="1"/>
  <c r="AX51" i="9"/>
  <c r="AX83" i="9" s="1"/>
  <c r="AX115" i="9" s="1"/>
  <c r="AA51" i="9"/>
  <c r="AA83" i="9" s="1"/>
  <c r="AA115" i="9" s="1"/>
  <c r="AZ51" i="9"/>
  <c r="AZ83" i="9" s="1"/>
  <c r="AZ115" i="9" s="1"/>
  <c r="BW51" i="9"/>
  <c r="CU51" i="9"/>
  <c r="CU83" i="9" s="1"/>
  <c r="CU115" i="9" s="1"/>
  <c r="DS51" i="9"/>
  <c r="DS83" i="9" s="1"/>
  <c r="DS115" i="9" s="1"/>
  <c r="AB51" i="9"/>
  <c r="AB83" i="9" s="1"/>
  <c r="AB115" i="9" s="1"/>
  <c r="BP51" i="9"/>
  <c r="BP83" i="9" s="1"/>
  <c r="BP115" i="9" s="1"/>
  <c r="CF51" i="9"/>
  <c r="DM51" i="9"/>
  <c r="DM83" i="9" s="1"/>
  <c r="AK51" i="9"/>
  <c r="AK83" i="9" s="1"/>
  <c r="AK115" i="9" s="1"/>
  <c r="CG51" i="9"/>
  <c r="CG83" i="9" s="1"/>
  <c r="CX51" i="9"/>
  <c r="CX83" i="9" s="1"/>
  <c r="W51" i="9"/>
  <c r="W83" i="9" s="1"/>
  <c r="W115" i="9" s="1"/>
  <c r="BJ51" i="9"/>
  <c r="CH51" i="9"/>
  <c r="CH83" i="9" s="1"/>
  <c r="CH115" i="9" s="1"/>
  <c r="H51" i="9"/>
  <c r="H83" i="9" s="1"/>
  <c r="H115" i="9" s="1"/>
  <c r="AF51" i="9"/>
  <c r="BD51" i="9"/>
  <c r="BD83" i="9" s="1"/>
  <c r="BD115" i="9" s="1"/>
  <c r="CJ51" i="9"/>
  <c r="CJ83" i="9" s="1"/>
  <c r="CJ115" i="9" s="1"/>
  <c r="DA51" i="9"/>
  <c r="DA83" i="9" s="1"/>
  <c r="R51" i="9"/>
  <c r="R83" i="9" s="1"/>
  <c r="BE51" i="9"/>
  <c r="BE83" i="9" s="1"/>
  <c r="BE115" i="9" s="1"/>
  <c r="BU51" i="9"/>
  <c r="BU83" i="9" s="1"/>
  <c r="BU115" i="9" s="1"/>
  <c r="DB51" i="9"/>
  <c r="DB83" i="9" s="1"/>
  <c r="DB115" i="9" s="1"/>
  <c r="BC51" i="9"/>
  <c r="BC83" i="9" s="1"/>
  <c r="BC115" i="9" s="1"/>
  <c r="CL51" i="9"/>
  <c r="CL83" i="9" s="1"/>
  <c r="CL115" i="9" s="1"/>
  <c r="CQ51" i="9"/>
  <c r="CQ83" i="9" s="1"/>
  <c r="CQ115" i="9" s="1"/>
  <c r="BS51" i="9"/>
  <c r="BS83" i="9" s="1"/>
  <c r="BS115" i="9" s="1"/>
  <c r="O51" i="9"/>
  <c r="O83" i="9" s="1"/>
  <c r="O115" i="9" s="1"/>
  <c r="CD51" i="9"/>
  <c r="Y49" i="9"/>
  <c r="BE49" i="9"/>
  <c r="BE81" i="9" s="1"/>
  <c r="BE113" i="9" s="1"/>
  <c r="CC49" i="9"/>
  <c r="DI49" i="9"/>
  <c r="DI81" i="9" s="1"/>
  <c r="DI113" i="9" s="1"/>
  <c r="Z49" i="9"/>
  <c r="BN49" i="9"/>
  <c r="BN81" i="9" s="1"/>
  <c r="BN113" i="9" s="1"/>
  <c r="CL49" i="9"/>
  <c r="CL81" i="9" s="1"/>
  <c r="CL113" i="9" s="1"/>
  <c r="DR49" i="9"/>
  <c r="DR81" i="9" s="1"/>
  <c r="DR113" i="9" s="1"/>
  <c r="AI49" i="9"/>
  <c r="AI81" i="9" s="1"/>
  <c r="AI113" i="9" s="1"/>
  <c r="BW49" i="9"/>
  <c r="CU49" i="9"/>
  <c r="CU81" i="9" s="1"/>
  <c r="CU113" i="9" s="1"/>
  <c r="L49" i="9"/>
  <c r="L81" i="9" s="1"/>
  <c r="L113" i="9" s="1"/>
  <c r="AR49" i="9"/>
  <c r="CF49" i="9"/>
  <c r="DL49" i="9"/>
  <c r="DL81" i="9" s="1"/>
  <c r="DL113" i="9" s="1"/>
  <c r="AD49" i="9"/>
  <c r="AD81" i="9" s="1"/>
  <c r="AD113" i="9" s="1"/>
  <c r="BJ49" i="9"/>
  <c r="BJ81" i="9" s="1"/>
  <c r="BJ113" i="9" s="1"/>
  <c r="CP49" i="9"/>
  <c r="DN49" i="9"/>
  <c r="AE49" i="9"/>
  <c r="AE81" i="9" s="1"/>
  <c r="AE113" i="9" s="1"/>
  <c r="BK49" i="9"/>
  <c r="BK81" i="9" s="1"/>
  <c r="BK113" i="9" s="1"/>
  <c r="CY49" i="9"/>
  <c r="CY81" i="9" s="1"/>
  <c r="CY113" i="9" s="1"/>
  <c r="BQ49" i="9"/>
  <c r="BQ81" i="9" s="1"/>
  <c r="BQ113" i="9" s="1"/>
  <c r="BT49" i="9"/>
  <c r="BT81" i="9" s="1"/>
  <c r="BT113" i="9" s="1"/>
  <c r="BY49" i="9"/>
  <c r="CB49" i="9"/>
  <c r="CB81" i="9" s="1"/>
  <c r="CB113" i="9" s="1"/>
  <c r="BA49" i="9"/>
  <c r="BA81" i="9" s="1"/>
  <c r="BA113" i="9" s="1"/>
  <c r="BD49" i="9"/>
  <c r="BD81" i="9" s="1"/>
  <c r="BD113" i="9" s="1"/>
  <c r="BI49" i="9"/>
  <c r="BI81" i="9" s="1"/>
  <c r="BI113" i="9" s="1"/>
  <c r="BL49" i="9"/>
  <c r="AG49" i="9"/>
  <c r="BF49" i="9"/>
  <c r="BF81" i="9" s="1"/>
  <c r="BF113" i="9" s="1"/>
  <c r="CK49" i="9"/>
  <c r="DQ49" i="9"/>
  <c r="DQ81" i="9" s="1"/>
  <c r="DQ113" i="9" s="1"/>
  <c r="AH49" i="9"/>
  <c r="AH81" i="9" s="1"/>
  <c r="AH113" i="9" s="1"/>
  <c r="BO49" i="9"/>
  <c r="BO81" i="9" s="1"/>
  <c r="BO113" i="9" s="1"/>
  <c r="CT49" i="9"/>
  <c r="CT81" i="9" s="1"/>
  <c r="CT113" i="9" s="1"/>
  <c r="K49" i="9"/>
  <c r="K81" i="9" s="1"/>
  <c r="K113" i="9" s="1"/>
  <c r="AQ49" i="9"/>
  <c r="AQ81" i="9" s="1"/>
  <c r="AQ113" i="9" s="1"/>
  <c r="BX49" i="9"/>
  <c r="BX81" i="9" s="1"/>
  <c r="BX113" i="9" s="1"/>
  <c r="DC49" i="9"/>
  <c r="DC81" i="9" s="1"/>
  <c r="DC113" i="9" s="1"/>
  <c r="T49" i="9"/>
  <c r="T81" i="9" s="1"/>
  <c r="T113" i="9" s="1"/>
  <c r="AZ49" i="9"/>
  <c r="AZ81" i="9" s="1"/>
  <c r="AZ113" i="9" s="1"/>
  <c r="CN49" i="9"/>
  <c r="CN81" i="9" s="1"/>
  <c r="CN113" i="9" s="1"/>
  <c r="DT49" i="9"/>
  <c r="DT81" i="9" s="1"/>
  <c r="DT113" i="9" s="1"/>
  <c r="AL49" i="9"/>
  <c r="AL81" i="9" s="1"/>
  <c r="AL113" i="9" s="1"/>
  <c r="BR49" i="9"/>
  <c r="BR81" i="9" s="1"/>
  <c r="BR113" i="9" s="1"/>
  <c r="CQ49" i="9"/>
  <c r="CQ81" i="9" s="1"/>
  <c r="CQ113" i="9" s="1"/>
  <c r="DV49" i="9"/>
  <c r="AM49" i="9"/>
  <c r="AM81" i="9" s="1"/>
  <c r="BS49" i="9"/>
  <c r="BS81" i="9" s="1"/>
  <c r="BS113" i="9" s="1"/>
  <c r="DG49" i="9"/>
  <c r="DG81" i="9" s="1"/>
  <c r="DG113" i="9" s="1"/>
  <c r="CW49" i="9"/>
  <c r="CW81" i="9" s="1"/>
  <c r="CW113" i="9" s="1"/>
  <c r="CZ49" i="9"/>
  <c r="CZ81" i="9" s="1"/>
  <c r="CZ113" i="9" s="1"/>
  <c r="DE49" i="9"/>
  <c r="DE81" i="9" s="1"/>
  <c r="DE113" i="9" s="1"/>
  <c r="DH49" i="9"/>
  <c r="DH81" i="9" s="1"/>
  <c r="DH113" i="9" s="1"/>
  <c r="CG49" i="9"/>
  <c r="CG81" i="9" s="1"/>
  <c r="CG113" i="9" s="1"/>
  <c r="CJ49" i="9"/>
  <c r="CJ81" i="9" s="1"/>
  <c r="CJ113" i="9" s="1"/>
  <c r="CO49" i="9"/>
  <c r="CO81" i="9" s="1"/>
  <c r="CO113" i="9" s="1"/>
  <c r="CR49" i="9"/>
  <c r="O47" i="9"/>
  <c r="O79" i="9" s="1"/>
  <c r="O111" i="9" s="1"/>
  <c r="AM47" i="9"/>
  <c r="BL47" i="9"/>
  <c r="CQ47" i="9"/>
  <c r="H47" i="9"/>
  <c r="H79" i="9" s="1"/>
  <c r="H111" i="9" s="1"/>
  <c r="AN47" i="9"/>
  <c r="AN79" i="9" s="1"/>
  <c r="AN111" i="9" s="1"/>
  <c r="CB47" i="9"/>
  <c r="CB79" i="9" s="1"/>
  <c r="CB111" i="9" s="1"/>
  <c r="DH47" i="9"/>
  <c r="DH79" i="9" s="1"/>
  <c r="DH111" i="9" s="1"/>
  <c r="Y47" i="9"/>
  <c r="AW47" i="9"/>
  <c r="CC47" i="9"/>
  <c r="CC79" i="9" s="1"/>
  <c r="CC111" i="9" s="1"/>
  <c r="DB47" i="9"/>
  <c r="Z47" i="9"/>
  <c r="Z79" i="9" s="1"/>
  <c r="Z111" i="9" s="1"/>
  <c r="BN47" i="9"/>
  <c r="BN79" i="9" s="1"/>
  <c r="BN111" i="9" s="1"/>
  <c r="CT47" i="9"/>
  <c r="L47" i="9"/>
  <c r="L79" i="9" s="1"/>
  <c r="L111" i="9" s="1"/>
  <c r="AR47" i="9"/>
  <c r="AR79" i="9" s="1"/>
  <c r="AR111" i="9" s="1"/>
  <c r="BX47" i="9"/>
  <c r="BX79" i="9" s="1"/>
  <c r="BX111" i="9" s="1"/>
  <c r="CO47" i="9"/>
  <c r="DT47" i="9"/>
  <c r="AK47" i="9"/>
  <c r="AK79" i="9" s="1"/>
  <c r="AK111" i="9" s="1"/>
  <c r="BQ47" i="9"/>
  <c r="BQ79" i="9" s="1"/>
  <c r="BQ111" i="9" s="1"/>
  <c r="DE47" i="9"/>
  <c r="AY47" i="9"/>
  <c r="BB47" i="9"/>
  <c r="BG47" i="9"/>
  <c r="BG79" i="9" s="1"/>
  <c r="BG111" i="9" s="1"/>
  <c r="BJ47" i="9"/>
  <c r="BJ79" i="9" s="1"/>
  <c r="BJ111" i="9" s="1"/>
  <c r="BO47" i="9"/>
  <c r="BO79" i="9" s="1"/>
  <c r="BO111" i="9" s="1"/>
  <c r="K47" i="9"/>
  <c r="K79" i="9" s="1"/>
  <c r="K111" i="9" s="1"/>
  <c r="N47" i="9"/>
  <c r="X47" i="9"/>
  <c r="BK47" i="9"/>
  <c r="BK79" i="9" s="1"/>
  <c r="BK111" i="9" s="1"/>
  <c r="CY47" i="9"/>
  <c r="CY79" i="9" s="1"/>
  <c r="CY111" i="9" s="1"/>
  <c r="P47" i="9"/>
  <c r="P79" i="9" s="1"/>
  <c r="P111" i="9" s="1"/>
  <c r="BT47" i="9"/>
  <c r="DI47" i="9"/>
  <c r="AH47" i="9"/>
  <c r="BU47" i="9"/>
  <c r="BU79" i="9" s="1"/>
  <c r="DQ47" i="9"/>
  <c r="DQ79" i="9" s="1"/>
  <c r="DQ111" i="9" s="1"/>
  <c r="AX47" i="9"/>
  <c r="CL47" i="9"/>
  <c r="CL79" i="9" s="1"/>
  <c r="CL111" i="9" s="1"/>
  <c r="T47" i="9"/>
  <c r="BH47" i="9"/>
  <c r="CN47" i="9"/>
  <c r="M47" i="9"/>
  <c r="M79" i="9" s="1"/>
  <c r="M111" i="9" s="1"/>
  <c r="BA47" i="9"/>
  <c r="BA79" i="9" s="1"/>
  <c r="BA111" i="9" s="1"/>
  <c r="CW47" i="9"/>
  <c r="CW79" i="9" s="1"/>
  <c r="CW111" i="9" s="1"/>
  <c r="CE47" i="9"/>
  <c r="G47" i="9"/>
  <c r="AD47" i="9"/>
  <c r="AD79" i="9" s="1"/>
  <c r="AD111" i="9" s="1"/>
  <c r="AL47" i="9"/>
  <c r="AL79" i="9" s="1"/>
  <c r="BW47" i="9"/>
  <c r="BW79" i="9" s="1"/>
  <c r="BW111" i="9" s="1"/>
  <c r="DF47" i="9"/>
  <c r="AE47" i="9"/>
  <c r="BS47" i="9"/>
  <c r="DG47" i="9"/>
  <c r="AF47" i="9"/>
  <c r="AF79" i="9" s="1"/>
  <c r="AF111" i="9" s="1"/>
  <c r="CJ47" i="9"/>
  <c r="DP47" i="9"/>
  <c r="AO47" i="9"/>
  <c r="CK47" i="9"/>
  <c r="J47" i="9"/>
  <c r="J79" i="9" s="1"/>
  <c r="J111" i="9" s="1"/>
  <c r="BF47" i="9"/>
  <c r="CU47" i="9"/>
  <c r="AB47" i="9"/>
  <c r="AB79" i="9" s="1"/>
  <c r="AB111" i="9" s="1"/>
  <c r="BP47" i="9"/>
  <c r="CV47" i="9"/>
  <c r="U47" i="9"/>
  <c r="U79" i="9" s="1"/>
  <c r="U111" i="9" s="1"/>
  <c r="BI47" i="9"/>
  <c r="DM47" i="9"/>
  <c r="DM79" i="9" s="1"/>
  <c r="DM111" i="9" s="1"/>
  <c r="DK47" i="9"/>
  <c r="AA47" i="9"/>
  <c r="AA79" i="9" s="1"/>
  <c r="AA111" i="9" s="1"/>
  <c r="CP47" i="9"/>
  <c r="CP79" i="9" s="1"/>
  <c r="CP111" i="9" s="1"/>
  <c r="BR47" i="9"/>
  <c r="DC47" i="9"/>
  <c r="AC45" i="9"/>
  <c r="DU45" i="9"/>
  <c r="DU77" i="9" s="1"/>
  <c r="DU109" i="9" s="1"/>
  <c r="AU45" i="9"/>
  <c r="H45" i="9"/>
  <c r="CK45" i="9"/>
  <c r="J45" i="9"/>
  <c r="J77" i="9" s="1"/>
  <c r="J109" i="9" s="1"/>
  <c r="AH45" i="9"/>
  <c r="AH77" i="9" s="1"/>
  <c r="AH109" i="9" s="1"/>
  <c r="BN45" i="9"/>
  <c r="CM45" i="9"/>
  <c r="CM77" i="9" s="1"/>
  <c r="CM109" i="9" s="1"/>
  <c r="DR45" i="9"/>
  <c r="DR77" i="9" s="1"/>
  <c r="DR109" i="9" s="1"/>
  <c r="AI45" i="9"/>
  <c r="BG45" i="9"/>
  <c r="BG77" i="9" s="1"/>
  <c r="BG109" i="9" s="1"/>
  <c r="CU45" i="9"/>
  <c r="CU77" i="9" s="1"/>
  <c r="CU109" i="9" s="1"/>
  <c r="AG45" i="9"/>
  <c r="CV45" i="9"/>
  <c r="CV77" i="9" s="1"/>
  <c r="CV109" i="9" s="1"/>
  <c r="DA45" i="9"/>
  <c r="DD45" i="9"/>
  <c r="DI45" i="9"/>
  <c r="DI77" i="9" s="1"/>
  <c r="DI109" i="9" s="1"/>
  <c r="DL45" i="9"/>
  <c r="DL77" i="9" s="1"/>
  <c r="DL109" i="9" s="1"/>
  <c r="BH45" i="9"/>
  <c r="BH77" i="9" s="1"/>
  <c r="BH109" i="9" s="1"/>
  <c r="BB45" i="9"/>
  <c r="BZ45" i="9"/>
  <c r="BZ77" i="9" s="1"/>
  <c r="BZ109" i="9" s="1"/>
  <c r="DO45" i="9"/>
  <c r="DO77" i="9" s="1"/>
  <c r="DO109" i="9" s="1"/>
  <c r="DH45" i="9"/>
  <c r="DH77" i="9" s="1"/>
  <c r="DH109" i="9" s="1"/>
  <c r="Z45" i="9"/>
  <c r="BF45" i="9"/>
  <c r="BF77" i="9" s="1"/>
  <c r="BF109" i="9" s="1"/>
  <c r="CT45" i="9"/>
  <c r="CT77" i="9" s="1"/>
  <c r="CT109" i="9" s="1"/>
  <c r="L45" i="9"/>
  <c r="L77" i="9" s="1"/>
  <c r="AY45" i="9"/>
  <c r="AY77" i="9" s="1"/>
  <c r="AY109" i="9" s="1"/>
  <c r="DC45" i="9"/>
  <c r="DC77" i="9" s="1"/>
  <c r="DC109" i="9" s="1"/>
  <c r="CS45" i="9"/>
  <c r="CS77" i="9" s="1"/>
  <c r="CS109" i="9" s="1"/>
  <c r="BU45" i="9"/>
  <c r="BU77" i="9" s="1"/>
  <c r="BU109" i="9" s="1"/>
  <c r="Q45" i="9"/>
  <c r="Q77" i="9" s="1"/>
  <c r="Q109" i="9" s="1"/>
  <c r="AZ45" i="9"/>
  <c r="AB45" i="9"/>
  <c r="AB77" i="9" s="1"/>
  <c r="AB109" i="9" s="1"/>
  <c r="CG45" i="9"/>
  <c r="CG77" i="9" s="1"/>
  <c r="CG109" i="9" s="1"/>
  <c r="DV45" i="9"/>
  <c r="DV77" i="9" s="1"/>
  <c r="DV109" i="9" s="1"/>
  <c r="AN45" i="9"/>
  <c r="AN77" i="9" s="1"/>
  <c r="AN109" i="9" s="1"/>
  <c r="DP45" i="9"/>
  <c r="DP77" i="9" s="1"/>
  <c r="DP109" i="9" s="1"/>
  <c r="AA45" i="9"/>
  <c r="AA77" i="9" s="1"/>
  <c r="AA109" i="9" s="1"/>
  <c r="BV45" i="9"/>
  <c r="DB45" i="9"/>
  <c r="DB77" i="9" s="1"/>
  <c r="DB109" i="9" s="1"/>
  <c r="S45" i="9"/>
  <c r="S77" i="9" s="1"/>
  <c r="S109" i="9" s="1"/>
  <c r="BO45" i="9"/>
  <c r="DK45" i="9"/>
  <c r="BP45" i="9"/>
  <c r="BP77" i="9" s="1"/>
  <c r="BP109" i="9" s="1"/>
  <c r="G45" i="9"/>
  <c r="AW45" i="9"/>
  <c r="CF45" i="9"/>
  <c r="CF77" i="9" s="1"/>
  <c r="CF109" i="9" s="1"/>
  <c r="CN45" i="9"/>
  <c r="P5" i="14"/>
  <c r="N5" i="15" s="1"/>
  <c r="P5" i="31"/>
  <c r="I2" i="37"/>
  <c r="G6" i="11"/>
  <c r="H6" i="12" s="1"/>
  <c r="G5" i="13" s="1"/>
  <c r="Q6" i="22"/>
  <c r="R2" i="37"/>
  <c r="P6" i="11"/>
  <c r="Q6" i="12" s="1"/>
  <c r="P5" i="13" s="1"/>
  <c r="CD112" i="14"/>
  <c r="CS55" i="30"/>
  <c r="CS87" i="30" s="1"/>
  <c r="CS119" i="30" s="1"/>
  <c r="AI93" i="9"/>
  <c r="AI125" i="9" s="1"/>
  <c r="DL93" i="9"/>
  <c r="DL125" i="9" s="1"/>
  <c r="BW85" i="9"/>
  <c r="BW117" i="9" s="1"/>
  <c r="CJ85" i="9"/>
  <c r="CJ117" i="9" s="1"/>
  <c r="N93" i="9"/>
  <c r="N125" i="9" s="1"/>
  <c r="AO85" i="9"/>
  <c r="AO117" i="9" s="1"/>
  <c r="BO85" i="9"/>
  <c r="BO117" i="9" s="1"/>
  <c r="DU55" i="30"/>
  <c r="CB93" i="9"/>
  <c r="CB125" i="9" s="1"/>
  <c r="CP85" i="9"/>
  <c r="CP117" i="9" s="1"/>
  <c r="AG77" i="9"/>
  <c r="AG109" i="9" s="1"/>
  <c r="DC63" i="30"/>
  <c r="DC95" i="30" s="1"/>
  <c r="DC127" i="30" s="1"/>
  <c r="DC159" i="30" s="1"/>
  <c r="CC93" i="9"/>
  <c r="CC125" i="9" s="1"/>
  <c r="BQ85" i="9"/>
  <c r="BQ117" i="9" s="1"/>
  <c r="BE77" i="9"/>
  <c r="BE109" i="9" s="1"/>
  <c r="BN85" i="9"/>
  <c r="BN117" i="9" s="1"/>
  <c r="DG77" i="9"/>
  <c r="DG109" i="9" s="1"/>
  <c r="BX93" i="9"/>
  <c r="BX125" i="9" s="1"/>
  <c r="BI69" i="30"/>
  <c r="BI101" i="30" s="1"/>
  <c r="BI133" i="30" s="1"/>
  <c r="CP77" i="9"/>
  <c r="CP109" i="9" s="1"/>
  <c r="DL51" i="30"/>
  <c r="CA85" i="9"/>
  <c r="CA117" i="9" s="1"/>
  <c r="CR77" i="9"/>
  <c r="CL85" i="9"/>
  <c r="CL117" i="9" s="1"/>
  <c r="CB77" i="9"/>
  <c r="CB109" i="9" s="1"/>
  <c r="DV85" i="9"/>
  <c r="DV117" i="9" s="1"/>
  <c r="L73" i="14"/>
  <c r="AS79" i="15"/>
  <c r="BS75" i="15"/>
  <c r="DI82" i="16"/>
  <c r="CO150" i="16"/>
  <c r="AT108" i="16"/>
  <c r="AP27" i="16"/>
  <c r="AB27" i="16"/>
  <c r="DI43" i="30"/>
  <c r="DI75" i="30" s="1"/>
  <c r="DI107" i="30" s="1"/>
  <c r="P43" i="30"/>
  <c r="P75" i="30" s="1"/>
  <c r="P107" i="30" s="1"/>
  <c r="CF47" i="30"/>
  <c r="CF79" i="30" s="1"/>
  <c r="CF111" i="30" s="1"/>
  <c r="CF143" i="30" s="1"/>
  <c r="CZ47" i="30"/>
  <c r="CZ79" i="30" s="1"/>
  <c r="CZ111" i="30" s="1"/>
  <c r="CZ143" i="30" s="1"/>
  <c r="BO47" i="30"/>
  <c r="BO79" i="30" s="1"/>
  <c r="BO55" i="30"/>
  <c r="BO87" i="30" s="1"/>
  <c r="CN63" i="30"/>
  <c r="CN95" i="30" s="1"/>
  <c r="CN127" i="30" s="1"/>
  <c r="DI71" i="30"/>
  <c r="DI103" i="30" s="1"/>
  <c r="AG53" i="30"/>
  <c r="AG85" i="30" s="1"/>
  <c r="AG117" i="30" s="1"/>
  <c r="CL70" i="30"/>
  <c r="CN64" i="30"/>
  <c r="CN96" i="30" s="1"/>
  <c r="CN128" i="30" s="1"/>
  <c r="CN160" i="30" s="1"/>
  <c r="AP70" i="30"/>
  <c r="AP102" i="30" s="1"/>
  <c r="AP134" i="30" s="1"/>
  <c r="CC77" i="9"/>
  <c r="CC109" i="9" s="1"/>
  <c r="DF77" i="9"/>
  <c r="CZ77" i="9"/>
  <c r="CZ109" i="9" s="1"/>
  <c r="BR77" i="9"/>
  <c r="BR109" i="9" s="1"/>
  <c r="CX77" i="9"/>
  <c r="CX109" i="9" s="1"/>
  <c r="M77" i="9"/>
  <c r="M109" i="9" s="1"/>
  <c r="W77" i="9"/>
  <c r="W109" i="9" s="1"/>
  <c r="BQ77" i="9"/>
  <c r="BQ109" i="9" s="1"/>
  <c r="BC77" i="9"/>
  <c r="BC109" i="9" s="1"/>
  <c r="BK77" i="9"/>
  <c r="BK109" i="9" s="1"/>
  <c r="BI77" i="9"/>
  <c r="AA85" i="9"/>
  <c r="I85" i="9"/>
  <c r="I117" i="9" s="1"/>
  <c r="BT85" i="9"/>
  <c r="BT117" i="9" s="1"/>
  <c r="BG85" i="9"/>
  <c r="BG117" i="9" s="1"/>
  <c r="CX85" i="9"/>
  <c r="CX117" i="9" s="1"/>
  <c r="BY85" i="9"/>
  <c r="BY117" i="9" s="1"/>
  <c r="AZ85" i="9"/>
  <c r="AZ117" i="9" s="1"/>
  <c r="DH85" i="9"/>
  <c r="DH117" i="9" s="1"/>
  <c r="AF85" i="9"/>
  <c r="AF117" i="9" s="1"/>
  <c r="AK85" i="9"/>
  <c r="AK117" i="9" s="1"/>
  <c r="CZ93" i="9"/>
  <c r="CZ125" i="9" s="1"/>
  <c r="DF93" i="9"/>
  <c r="DF125" i="9" s="1"/>
  <c r="AL93" i="9"/>
  <c r="AL125" i="9" s="1"/>
  <c r="T93" i="9"/>
  <c r="T125" i="9" s="1"/>
  <c r="J93" i="9"/>
  <c r="J125" i="9" s="1"/>
  <c r="DO93" i="9"/>
  <c r="DO125" i="9" s="1"/>
  <c r="BO93" i="9"/>
  <c r="BO125" i="9" s="1"/>
  <c r="CX93" i="9"/>
  <c r="CX125" i="9" s="1"/>
  <c r="S93" i="9"/>
  <c r="S125" i="9" s="1"/>
  <c r="AZ93" i="9"/>
  <c r="AZ125" i="9" s="1"/>
  <c r="BG93" i="9"/>
  <c r="CB97" i="9"/>
  <c r="CR87" i="9"/>
  <c r="CR119" i="9" s="1"/>
  <c r="CN107" i="9"/>
  <c r="BQ97" i="9"/>
  <c r="BQ129" i="9" s="1"/>
  <c r="AW77" i="9"/>
  <c r="AW109" i="9" s="1"/>
  <c r="AX77" i="9"/>
  <c r="AX109" i="9" s="1"/>
  <c r="H77" i="9"/>
  <c r="H109" i="9" s="1"/>
  <c r="CK77" i="9"/>
  <c r="CK109" i="9" s="1"/>
  <c r="AZ77" i="9"/>
  <c r="AZ109" i="9" s="1"/>
  <c r="BW77" i="9"/>
  <c r="BW109" i="9" s="1"/>
  <c r="BV77" i="9"/>
  <c r="BV109" i="9" s="1"/>
  <c r="AO77" i="9"/>
  <c r="AO109" i="9" s="1"/>
  <c r="BO77" i="9"/>
  <c r="BO109" i="9" s="1"/>
  <c r="AI77" i="9"/>
  <c r="AI109" i="9" s="1"/>
  <c r="Y77" i="9"/>
  <c r="Y109" i="9" s="1"/>
  <c r="AY81" i="9"/>
  <c r="AY113" i="9" s="1"/>
  <c r="Z81" i="9"/>
  <c r="Z113" i="9" s="1"/>
  <c r="AX81" i="9"/>
  <c r="AX113" i="9" s="1"/>
  <c r="AR81" i="9"/>
  <c r="AR113" i="9" s="1"/>
  <c r="CC81" i="9"/>
  <c r="CC113" i="9" s="1"/>
  <c r="AG81" i="9"/>
  <c r="AG113" i="9" s="1"/>
  <c r="CH81" i="9"/>
  <c r="CH113" i="9" s="1"/>
  <c r="CI81" i="9"/>
  <c r="CI113" i="9" s="1"/>
  <c r="DV81" i="9"/>
  <c r="DV113" i="9" s="1"/>
  <c r="BP81" i="9"/>
  <c r="BP113" i="9" s="1"/>
  <c r="CK81" i="9"/>
  <c r="CK113" i="9" s="1"/>
  <c r="CA81" i="9"/>
  <c r="CA113" i="9" s="1"/>
  <c r="CP81" i="9"/>
  <c r="CP113" i="9" s="1"/>
  <c r="AK81" i="9"/>
  <c r="AK113" i="9" s="1"/>
  <c r="DA81" i="9"/>
  <c r="DA113" i="9" s="1"/>
  <c r="CR81" i="9"/>
  <c r="CR113" i="9" s="1"/>
  <c r="DN81" i="9"/>
  <c r="DN113" i="9" s="1"/>
  <c r="U81" i="9"/>
  <c r="U113" i="9" s="1"/>
  <c r="BD85" i="9"/>
  <c r="BD117" i="9" s="1"/>
  <c r="CU89" i="9"/>
  <c r="CU121" i="9" s="1"/>
  <c r="AH89" i="9"/>
  <c r="AH121" i="9" s="1"/>
  <c r="DG89" i="9"/>
  <c r="DG121" i="9" s="1"/>
  <c r="H89" i="9"/>
  <c r="H121" i="9" s="1"/>
  <c r="CW89" i="9"/>
  <c r="CW121" i="9" s="1"/>
  <c r="DQ89" i="9"/>
  <c r="DQ121" i="9" s="1"/>
  <c r="DA89" i="9"/>
  <c r="DA121" i="9" s="1"/>
  <c r="DK89" i="9"/>
  <c r="DK121" i="9" s="1"/>
  <c r="AZ89" i="9"/>
  <c r="AZ121" i="9" s="1"/>
  <c r="DH89" i="9"/>
  <c r="DH121" i="9" s="1"/>
  <c r="CI89" i="9"/>
  <c r="CI121" i="9" s="1"/>
  <c r="CS89" i="9"/>
  <c r="CS121" i="9" s="1"/>
  <c r="BA89" i="9"/>
  <c r="BA121" i="9" s="1"/>
  <c r="BO89" i="9"/>
  <c r="BO121" i="9" s="1"/>
  <c r="CH89" i="9"/>
  <c r="CH121" i="9" s="1"/>
  <c r="CX89" i="9"/>
  <c r="CX121" i="9" s="1"/>
  <c r="AL89" i="9"/>
  <c r="AL121" i="9" s="1"/>
  <c r="DD97" i="9"/>
  <c r="DD129" i="9" s="1"/>
  <c r="M99" i="9"/>
  <c r="M131" i="9" s="1"/>
  <c r="CO62" i="30"/>
  <c r="CO94" i="30" s="1"/>
  <c r="DC65" i="30"/>
  <c r="DO65" i="30"/>
  <c r="DO97" i="30" s="1"/>
  <c r="DO129" i="30" s="1"/>
  <c r="CJ95" i="9"/>
  <c r="CJ127" i="9" s="1"/>
  <c r="DC87" i="9"/>
  <c r="DC119" i="9" s="1"/>
  <c r="AD87" i="9"/>
  <c r="AD119" i="9" s="1"/>
  <c r="DE97" i="9"/>
  <c r="DE129" i="9" s="1"/>
  <c r="DB99" i="9"/>
  <c r="DB131" i="9" s="1"/>
  <c r="DC91" i="9"/>
  <c r="DC123" i="9" s="1"/>
  <c r="CS91" i="9"/>
  <c r="CS123" i="9" s="1"/>
  <c r="BF97" i="9"/>
  <c r="BF129" i="9" s="1"/>
  <c r="DF83" i="9"/>
  <c r="DF115" i="9" s="1"/>
  <c r="CD83" i="9"/>
  <c r="CD115" i="9" s="1"/>
  <c r="CZ73" i="9"/>
  <c r="AN73" i="9"/>
  <c r="AN105" i="9" s="1"/>
  <c r="AM41" i="30"/>
  <c r="R4" i="17"/>
  <c r="AM2" i="37"/>
  <c r="AK6" i="11"/>
  <c r="AL6" i="12" s="1"/>
  <c r="AK5" i="13" s="1"/>
  <c r="AL6" i="22"/>
  <c r="N91" i="9"/>
  <c r="BM83" i="9"/>
  <c r="BM115" i="9" s="1"/>
  <c r="DM87" i="9"/>
  <c r="DM119" i="9" s="1"/>
  <c r="CR73" i="9"/>
  <c r="CR105" i="9" s="1"/>
  <c r="N4" i="17"/>
  <c r="BH73" i="9"/>
  <c r="BH105" i="9" s="1"/>
  <c r="AR73" i="9"/>
  <c r="AR105" i="9" s="1"/>
  <c r="J83" i="9"/>
  <c r="J115" i="9" s="1"/>
  <c r="AE83" i="9"/>
  <c r="AE115" i="9" s="1"/>
  <c r="DP83" i="9"/>
  <c r="DP115" i="9" s="1"/>
  <c r="BT83" i="9"/>
  <c r="BT115" i="9" s="1"/>
  <c r="P83" i="9"/>
  <c r="P115" i="9" s="1"/>
  <c r="BZ83" i="9"/>
  <c r="BZ115" i="9" s="1"/>
  <c r="N83" i="9"/>
  <c r="N115" i="9" s="1"/>
  <c r="DE83" i="9"/>
  <c r="AR83" i="9"/>
  <c r="AR115" i="9" s="1"/>
  <c r="BH83" i="9"/>
  <c r="BH115" i="9" s="1"/>
  <c r="K83" i="9"/>
  <c r="K115" i="9" s="1"/>
  <c r="BG91" i="9"/>
  <c r="BG123" i="9" s="1"/>
  <c r="CD91" i="9"/>
  <c r="CD123" i="9" s="1"/>
  <c r="AH91" i="9"/>
  <c r="AH123" i="9" s="1"/>
  <c r="Y91" i="9"/>
  <c r="Y123" i="9" s="1"/>
  <c r="BL91" i="9"/>
  <c r="BL123" i="9" s="1"/>
  <c r="BJ91" i="9"/>
  <c r="BJ123" i="9" s="1"/>
  <c r="BY91" i="9"/>
  <c r="BY123" i="9" s="1"/>
  <c r="M91" i="9"/>
  <c r="M123" i="9" s="1"/>
  <c r="BF99" i="9"/>
  <c r="BF131" i="9" s="1"/>
  <c r="BA99" i="9"/>
  <c r="BA131" i="9" s="1"/>
  <c r="DL99" i="9"/>
  <c r="DL131" i="9" s="1"/>
  <c r="BY99" i="9"/>
  <c r="BY131" i="9" s="1"/>
  <c r="AK99" i="9"/>
  <c r="AK131" i="9" s="1"/>
  <c r="U99" i="9"/>
  <c r="U131" i="9" s="1"/>
  <c r="CF99" i="9"/>
  <c r="CF131" i="9" s="1"/>
  <c r="BO99" i="9"/>
  <c r="BO131" i="9" s="1"/>
  <c r="K99" i="9"/>
  <c r="K131" i="9" s="1"/>
  <c r="DI99" i="9"/>
  <c r="DI131" i="9" s="1"/>
  <c r="AW99" i="9"/>
  <c r="AW131" i="9" s="1"/>
  <c r="DH99" i="9"/>
  <c r="DH131" i="9" s="1"/>
  <c r="CB99" i="9"/>
  <c r="CB131" i="9" s="1"/>
  <c r="AN99" i="9"/>
  <c r="AN131" i="9" s="1"/>
  <c r="DG99" i="9"/>
  <c r="DG131" i="9" s="1"/>
  <c r="CI99" i="9"/>
  <c r="CI131" i="9" s="1"/>
  <c r="AU99" i="9"/>
  <c r="AU131" i="9" s="1"/>
  <c r="W99" i="9"/>
  <c r="W131" i="9" s="1"/>
  <c r="DF99" i="9"/>
  <c r="BC99" i="9"/>
  <c r="AF86" i="9"/>
  <c r="AF118" i="9" s="1"/>
  <c r="AB73" i="9"/>
  <c r="AB105" i="9" s="1"/>
  <c r="Q81" i="9"/>
  <c r="Q113" i="9" s="1"/>
  <c r="O89" i="9"/>
  <c r="O121" i="9" s="1"/>
  <c r="AF89" i="9"/>
  <c r="AF121" i="9" s="1"/>
  <c r="CF89" i="9"/>
  <c r="CF121" i="9" s="1"/>
  <c r="BH89" i="9"/>
  <c r="BH121" i="9" s="1"/>
  <c r="CB89" i="9"/>
  <c r="CB121" i="9" s="1"/>
  <c r="DF89" i="9"/>
  <c r="DF121" i="9" s="1"/>
  <c r="BB89" i="9"/>
  <c r="BB121" i="9" s="1"/>
  <c r="DB89" i="9"/>
  <c r="DB121" i="9" s="1"/>
  <c r="CU97" i="9"/>
  <c r="CU129" i="9" s="1"/>
  <c r="DC97" i="9"/>
  <c r="DC129" i="9" s="1"/>
  <c r="J97" i="9"/>
  <c r="J129" i="9" s="1"/>
  <c r="DA97" i="9"/>
  <c r="DA129" i="9" s="1"/>
  <c r="AO97" i="9"/>
  <c r="AO129" i="9" s="1"/>
  <c r="Q97" i="9"/>
  <c r="Q129" i="9" s="1"/>
  <c r="AN97" i="9"/>
  <c r="AN129" i="9" s="1"/>
  <c r="CQ97" i="9"/>
  <c r="CQ129" i="9" s="1"/>
  <c r="BD97" i="9"/>
  <c r="BD129" i="9" s="1"/>
  <c r="O97" i="9"/>
  <c r="CA97" i="9"/>
  <c r="CA129" i="9" s="1"/>
  <c r="BB97" i="9"/>
  <c r="BB129" i="9" s="1"/>
  <c r="DU97" i="9"/>
  <c r="DU129" i="9" s="1"/>
  <c r="BY97" i="9"/>
  <c r="BY129" i="9" s="1"/>
  <c r="AT97" i="9"/>
  <c r="AT129" i="9" s="1"/>
  <c r="N97" i="9"/>
  <c r="DL97" i="9"/>
  <c r="DL129" i="9" s="1"/>
  <c r="T97" i="9"/>
  <c r="T129" i="9" s="1"/>
  <c r="BO97" i="9"/>
  <c r="BO129" i="9" s="1"/>
  <c r="AA97" i="9"/>
  <c r="AA129" i="9" s="1"/>
  <c r="DS73" i="9"/>
  <c r="DS105" i="9" s="1"/>
  <c r="CT73" i="9"/>
  <c r="CT105" i="9" s="1"/>
  <c r="DA73" i="9"/>
  <c r="DA105" i="9" s="1"/>
  <c r="DP73" i="9"/>
  <c r="DP105" i="9" s="1"/>
  <c r="H73" i="9"/>
  <c r="H105" i="9" s="1"/>
  <c r="CQ73" i="9"/>
  <c r="CQ105" i="9" s="1"/>
  <c r="DU73" i="9"/>
  <c r="DU105" i="9" s="1"/>
  <c r="CO73" i="9"/>
  <c r="CO105" i="9" s="1"/>
  <c r="CV73" i="9"/>
  <c r="CV105" i="9" s="1"/>
  <c r="R84" i="9"/>
  <c r="R116" i="9"/>
  <c r="R51" i="11"/>
  <c r="S13" i="14"/>
  <c r="S45" i="14" s="1"/>
  <c r="S29" i="14"/>
  <c r="S61" i="14" s="1"/>
  <c r="S93" i="14" s="1"/>
  <c r="S125" i="14" s="1"/>
  <c r="S16" i="14"/>
  <c r="S48" i="14" s="1"/>
  <c r="S79" i="9"/>
  <c r="S111" i="9" s="1"/>
  <c r="CZ79" i="9"/>
  <c r="CZ111" i="9" s="1"/>
  <c r="AY87" i="9"/>
  <c r="AY119" i="9" s="1"/>
  <c r="CU87" i="9"/>
  <c r="CU119" i="9" s="1"/>
  <c r="DF87" i="9"/>
  <c r="DF119" i="9" s="1"/>
  <c r="AK87" i="9"/>
  <c r="AK119" i="9" s="1"/>
  <c r="L87" i="9"/>
  <c r="L119" i="9" s="1"/>
  <c r="BN87" i="9"/>
  <c r="BN119" i="9" s="1"/>
  <c r="I87" i="9"/>
  <c r="I119" i="9" s="1"/>
  <c r="X87" i="9"/>
  <c r="X119" i="9" s="1"/>
  <c r="BX77" i="9"/>
  <c r="BX109" i="9" s="1"/>
  <c r="G85" i="9"/>
  <c r="G117" i="9" s="1"/>
  <c r="G41" i="30"/>
  <c r="AL38" i="12"/>
  <c r="AI30" i="21"/>
  <c r="CI38" i="12"/>
  <c r="CF30" i="21"/>
  <c r="CV38" i="12"/>
  <c r="CS30" i="21"/>
  <c r="DQ30" i="21"/>
  <c r="DT38" i="12"/>
  <c r="AT71" i="30"/>
  <c r="AT103" i="30" s="1"/>
  <c r="AT135" i="30" s="1"/>
  <c r="CD47" i="30"/>
  <c r="CD79" i="30" s="1"/>
  <c r="CD111" i="30" s="1"/>
  <c r="CD143" i="30" s="1"/>
  <c r="DR43" i="30"/>
  <c r="DR75" i="30" s="1"/>
  <c r="DR107" i="30" s="1"/>
  <c r="DR139" i="30" s="1"/>
  <c r="H93" i="9"/>
  <c r="H125" i="9" s="1"/>
  <c r="I93" i="9"/>
  <c r="I125" i="9" s="1"/>
  <c r="CN85" i="9"/>
  <c r="CN117" i="9" s="1"/>
  <c r="DD85" i="9"/>
  <c r="DD117" i="9" s="1"/>
  <c r="CF63" i="30"/>
  <c r="CF95" i="30" s="1"/>
  <c r="R85" i="9"/>
  <c r="R117" i="9" s="1"/>
  <c r="CG85" i="9"/>
  <c r="CG117" i="9" s="1"/>
  <c r="DA77" i="9"/>
  <c r="DA109" i="9" s="1"/>
  <c r="DH63" i="30"/>
  <c r="DH95" i="30" s="1"/>
  <c r="DH127" i="30" s="1"/>
  <c r="DH159" i="30" s="1"/>
  <c r="AO93" i="9"/>
  <c r="AO125" i="9" s="1"/>
  <c r="DU85" i="9"/>
  <c r="DU117" i="9" s="1"/>
  <c r="CJ93" i="9"/>
  <c r="CJ125" i="9" s="1"/>
  <c r="BZ85" i="9"/>
  <c r="BZ117" i="9" s="1"/>
  <c r="AE85" i="9"/>
  <c r="AE117" i="9" s="1"/>
  <c r="BQ47" i="30"/>
  <c r="BQ79" i="30" s="1"/>
  <c r="CU93" i="9"/>
  <c r="CU125" i="9" s="1"/>
  <c r="Q93" i="9"/>
  <c r="BL77" i="9"/>
  <c r="BL109" i="9" s="1"/>
  <c r="DD93" i="9"/>
  <c r="DD125" i="9" s="1"/>
  <c r="DV51" i="30"/>
  <c r="AV93" i="9"/>
  <c r="AV125" i="9" s="1"/>
  <c r="AH73" i="9"/>
  <c r="AH105" i="9" s="1"/>
  <c r="S135" i="16"/>
  <c r="AP79" i="15"/>
  <c r="CL77" i="15"/>
  <c r="AU109" i="16"/>
  <c r="AS109" i="16"/>
  <c r="CP47" i="30"/>
  <c r="CP79" i="30" s="1"/>
  <c r="BI55" i="30"/>
  <c r="BI87" i="30" s="1"/>
  <c r="BI119" i="30" s="1"/>
  <c r="AT58" i="30"/>
  <c r="AT90" i="30" s="1"/>
  <c r="AD77" i="9"/>
  <c r="AD109" i="9" s="1"/>
  <c r="AF77" i="9"/>
  <c r="AF109" i="9" s="1"/>
  <c r="DN77" i="9"/>
  <c r="DN109" i="9" s="1"/>
  <c r="BD77" i="9"/>
  <c r="BD109" i="9" s="1"/>
  <c r="CW77" i="9"/>
  <c r="CW109" i="9" s="1"/>
  <c r="BJ77" i="9"/>
  <c r="BJ109" i="9" s="1"/>
  <c r="BC85" i="9"/>
  <c r="BC117" i="9" s="1"/>
  <c r="AW85" i="9"/>
  <c r="K85" i="9"/>
  <c r="K117" i="9" s="1"/>
  <c r="AV85" i="9"/>
  <c r="AV117" i="9" s="1"/>
  <c r="CK85" i="9"/>
  <c r="CK117" i="9" s="1"/>
  <c r="BV85" i="9"/>
  <c r="BV117" i="9" s="1"/>
  <c r="BS85" i="9"/>
  <c r="BS117" i="9" s="1"/>
  <c r="AS85" i="9"/>
  <c r="AS117" i="9" s="1"/>
  <c r="CF85" i="9"/>
  <c r="CF117" i="9" s="1"/>
  <c r="DJ85" i="9"/>
  <c r="DJ117" i="9" s="1"/>
  <c r="BM85" i="9"/>
  <c r="BZ93" i="9"/>
  <c r="AA93" i="9"/>
  <c r="AA125" i="9" s="1"/>
  <c r="CS93" i="9"/>
  <c r="CS125" i="9" s="1"/>
  <c r="BE93" i="9"/>
  <c r="BE125" i="9" s="1"/>
  <c r="AD93" i="9"/>
  <c r="AD125" i="9" s="1"/>
  <c r="DT93" i="9"/>
  <c r="DT125" i="9" s="1"/>
  <c r="AK93" i="9"/>
  <c r="AK125" i="9" s="1"/>
  <c r="DQ93" i="9"/>
  <c r="DQ125" i="9" s="1"/>
  <c r="L93" i="9"/>
  <c r="L125" i="9" s="1"/>
  <c r="BF93" i="9"/>
  <c r="CS79" i="9"/>
  <c r="CS111" i="9" s="1"/>
  <c r="BP79" i="9"/>
  <c r="BP111" i="9" s="1"/>
  <c r="BW97" i="9"/>
  <c r="BW129" i="9" s="1"/>
  <c r="DA95" i="9"/>
  <c r="DA127" i="9" s="1"/>
  <c r="CH91" i="9"/>
  <c r="CH123" i="9" s="1"/>
  <c r="AU77" i="9"/>
  <c r="AU109" i="9" s="1"/>
  <c r="DK77" i="9"/>
  <c r="DK109" i="9" s="1"/>
  <c r="DD77" i="9"/>
  <c r="DD109" i="9" s="1"/>
  <c r="CN77" i="9"/>
  <c r="CN109" i="9" s="1"/>
  <c r="AQ77" i="9"/>
  <c r="AQ109" i="9" s="1"/>
  <c r="G77" i="9"/>
  <c r="G109" i="9" s="1"/>
  <c r="DT77" i="9"/>
  <c r="DT109" i="9" s="1"/>
  <c r="T77" i="9"/>
  <c r="T109" i="9" s="1"/>
  <c r="AC77" i="9"/>
  <c r="AC109" i="9" s="1"/>
  <c r="Z77" i="9"/>
  <c r="Z109" i="9" s="1"/>
  <c r="AF81" i="9"/>
  <c r="AF113" i="9" s="1"/>
  <c r="AO81" i="9"/>
  <c r="AO113" i="9" s="1"/>
  <c r="Y81" i="9"/>
  <c r="Y113" i="9" s="1"/>
  <c r="AC81" i="9"/>
  <c r="AC113" i="9" s="1"/>
  <c r="H81" i="9"/>
  <c r="H113" i="9" s="1"/>
  <c r="CM81" i="9"/>
  <c r="CM113" i="9" s="1"/>
  <c r="BZ81" i="9"/>
  <c r="BZ113" i="9" s="1"/>
  <c r="BC81" i="9"/>
  <c r="BC113" i="9" s="1"/>
  <c r="DU81" i="9"/>
  <c r="DU113" i="9" s="1"/>
  <c r="BW81" i="9"/>
  <c r="BW113" i="9" s="1"/>
  <c r="BB81" i="9"/>
  <c r="BB113" i="9" s="1"/>
  <c r="BY81" i="9"/>
  <c r="BY113" i="9" s="1"/>
  <c r="X81" i="9"/>
  <c r="X113" i="9" s="1"/>
  <c r="CF81" i="9"/>
  <c r="CF113" i="9" s="1"/>
  <c r="BL81" i="9"/>
  <c r="BL113" i="9" s="1"/>
  <c r="AA81" i="9"/>
  <c r="AA113" i="9" s="1"/>
  <c r="DF81" i="9"/>
  <c r="DF113" i="9" s="1"/>
  <c r="DD81" i="9"/>
  <c r="DD113" i="9" s="1"/>
  <c r="Q85" i="9"/>
  <c r="BL89" i="9"/>
  <c r="BL121" i="9" s="1"/>
  <c r="CC89" i="9"/>
  <c r="CC121" i="9" s="1"/>
  <c r="S89" i="9"/>
  <c r="S121" i="9" s="1"/>
  <c r="L89" i="9"/>
  <c r="L121" i="9" s="1"/>
  <c r="AR89" i="9"/>
  <c r="AR121" i="9" s="1"/>
  <c r="CQ89" i="9"/>
  <c r="CQ121" i="9" s="1"/>
  <c r="DU89" i="9"/>
  <c r="DU121" i="9" s="1"/>
  <c r="AS89" i="9"/>
  <c r="AS121" i="9" s="1"/>
  <c r="BT89" i="9"/>
  <c r="BT121" i="9" s="1"/>
  <c r="BF89" i="9"/>
  <c r="BF121" i="9" s="1"/>
  <c r="BK89" i="9"/>
  <c r="BK121" i="9" s="1"/>
  <c r="CZ89" i="9"/>
  <c r="CZ121" i="9" s="1"/>
  <c r="AX89" i="9"/>
  <c r="AX121" i="9" s="1"/>
  <c r="CL89" i="9"/>
  <c r="CL121" i="9" s="1"/>
  <c r="CR89" i="9"/>
  <c r="CR121" i="9" s="1"/>
  <c r="AA89" i="9"/>
  <c r="AA121" i="9" s="1"/>
  <c r="DH93" i="9"/>
  <c r="DH125" i="9" s="1"/>
  <c r="CM87" i="9"/>
  <c r="CM119" i="9" s="1"/>
  <c r="CL49" i="30"/>
  <c r="CL81" i="30" s="1"/>
  <c r="CR68" i="30"/>
  <c r="DS65" i="30"/>
  <c r="DS97" i="30" s="1"/>
  <c r="DS129" i="30" s="1"/>
  <c r="BT87" i="9"/>
  <c r="BT119" i="9" s="1"/>
  <c r="DE79" i="9"/>
  <c r="DE111" i="9" s="1"/>
  <c r="BQ87" i="9"/>
  <c r="BQ119" i="9" s="1"/>
  <c r="DT87" i="9"/>
  <c r="DT119" i="9" s="1"/>
  <c r="AF99" i="9"/>
  <c r="AF131" i="9" s="1"/>
  <c r="BR97" i="9"/>
  <c r="BR129" i="9" s="1"/>
  <c r="BD91" i="9"/>
  <c r="BD123" i="9" s="1"/>
  <c r="CJ99" i="9"/>
  <c r="CJ131" i="9" s="1"/>
  <c r="DV97" i="9"/>
  <c r="DV129" i="9" s="1"/>
  <c r="AS99" i="9"/>
  <c r="AS131" i="9" s="1"/>
  <c r="AZ91" i="9"/>
  <c r="AZ123" i="9" s="1"/>
  <c r="CF83" i="9"/>
  <c r="CF115" i="9" s="1"/>
  <c r="DT73" i="9"/>
  <c r="DT105" i="9" s="1"/>
  <c r="CI83" i="9"/>
  <c r="CI115" i="9" s="1"/>
  <c r="CO99" i="9"/>
  <c r="CO131" i="9" s="1"/>
  <c r="W73" i="9"/>
  <c r="W105" i="9" s="1"/>
  <c r="CM81" i="16"/>
  <c r="CM78" i="15"/>
  <c r="Q9" i="20"/>
  <c r="Z73" i="9"/>
  <c r="Z105" i="9" s="1"/>
  <c r="L83" i="9"/>
  <c r="L115" i="9" s="1"/>
  <c r="CG114" i="9"/>
  <c r="DJ73" i="9"/>
  <c r="DJ105" i="9" s="1"/>
  <c r="BB73" i="9"/>
  <c r="BC73" i="9"/>
  <c r="BC105" i="9" s="1"/>
  <c r="BD73" i="9"/>
  <c r="BD105" i="9" s="1"/>
  <c r="AG73" i="9"/>
  <c r="AG105" i="9" s="1"/>
  <c r="BU73" i="9"/>
  <c r="BU105" i="9" s="1"/>
  <c r="BZ71" i="9"/>
  <c r="AP73" i="9"/>
  <c r="AP105" i="9" s="1"/>
  <c r="AA73" i="9"/>
  <c r="AA105" i="9" s="1"/>
  <c r="BG73" i="9"/>
  <c r="BG105" i="9" s="1"/>
  <c r="BP73" i="9"/>
  <c r="BP105" i="9" s="1"/>
  <c r="BI73" i="9"/>
  <c r="CE83" i="9"/>
  <c r="CE115" i="9" s="1"/>
  <c r="BF83" i="9"/>
  <c r="BF115" i="9" s="1"/>
  <c r="DH83" i="9"/>
  <c r="DH115" i="9" s="1"/>
  <c r="BL83" i="9"/>
  <c r="BL115" i="9" s="1"/>
  <c r="I83" i="9"/>
  <c r="DU83" i="9"/>
  <c r="AS83" i="9"/>
  <c r="AS115" i="9" s="1"/>
  <c r="AJ83" i="9"/>
  <c r="AJ115" i="9" s="1"/>
  <c r="CV83" i="9"/>
  <c r="CV115" i="9" s="1"/>
  <c r="BG83" i="9"/>
  <c r="BG115" i="9" s="1"/>
  <c r="DU91" i="9"/>
  <c r="DD91" i="9"/>
  <c r="DD123" i="9" s="1"/>
  <c r="AQ91" i="9"/>
  <c r="AQ123" i="9" s="1"/>
  <c r="CC91" i="9"/>
  <c r="Q91" i="9"/>
  <c r="Q123" i="9" s="1"/>
  <c r="Z99" i="9"/>
  <c r="Z131" i="9" s="1"/>
  <c r="AX99" i="9"/>
  <c r="AX131" i="9" s="1"/>
  <c r="BV99" i="9"/>
  <c r="BV131" i="9" s="1"/>
  <c r="BQ99" i="9"/>
  <c r="BQ131" i="9" s="1"/>
  <c r="AJ99" i="9"/>
  <c r="AJ131" i="9" s="1"/>
  <c r="CV99" i="9"/>
  <c r="CV131" i="9" s="1"/>
  <c r="CE99" i="9"/>
  <c r="CE131" i="9" s="1"/>
  <c r="BG99" i="9"/>
  <c r="BG131" i="9" s="1"/>
  <c r="AA99" i="9"/>
  <c r="AA131" i="9" s="1"/>
  <c r="CS99" i="9"/>
  <c r="BU99" i="9"/>
  <c r="BU131" i="9" s="1"/>
  <c r="AO99" i="9"/>
  <c r="AO131" i="9" s="1"/>
  <c r="DA99" i="9"/>
  <c r="BT99" i="9"/>
  <c r="BT131" i="9" s="1"/>
  <c r="CY99" i="9"/>
  <c r="CY131" i="9" s="1"/>
  <c r="AM99" i="9"/>
  <c r="AM131" i="9" s="1"/>
  <c r="P99" i="9"/>
  <c r="P131" i="9" s="1"/>
  <c r="BS99" i="9"/>
  <c r="BS131" i="9" s="1"/>
  <c r="AJ73" i="9"/>
  <c r="AJ105" i="9" s="1"/>
  <c r="DP81" i="9"/>
  <c r="G81" i="9"/>
  <c r="G113" i="9" s="1"/>
  <c r="M81" i="9"/>
  <c r="M113" i="9" s="1"/>
  <c r="DO81" i="9"/>
  <c r="DO113" i="9" s="1"/>
  <c r="AU81" i="9"/>
  <c r="AU113" i="9" s="1"/>
  <c r="CX81" i="9"/>
  <c r="CX113" i="9" s="1"/>
  <c r="AT81" i="9"/>
  <c r="AT113" i="9" s="1"/>
  <c r="CV81" i="9"/>
  <c r="CV113" i="9" s="1"/>
  <c r="AB81" i="9"/>
  <c r="AB113" i="9" s="1"/>
  <c r="CE81" i="9"/>
  <c r="CE113" i="9" s="1"/>
  <c r="S81" i="9"/>
  <c r="S113" i="9" s="1"/>
  <c r="BV81" i="9"/>
  <c r="BV113" i="9" s="1"/>
  <c r="J81" i="9"/>
  <c r="J113" i="9" s="1"/>
  <c r="BM81" i="9"/>
  <c r="BM113" i="9" s="1"/>
  <c r="I81" i="9"/>
  <c r="I113" i="9" s="1"/>
  <c r="M89" i="9"/>
  <c r="M121" i="9" s="1"/>
  <c r="G89" i="9"/>
  <c r="G121" i="9" s="1"/>
  <c r="AB89" i="9"/>
  <c r="AB121" i="9" s="1"/>
  <c r="BE79" i="9"/>
  <c r="BE111" i="9" s="1"/>
  <c r="AU79" i="9"/>
  <c r="AU111" i="9" s="1"/>
  <c r="AI87" i="9"/>
  <c r="AI119" i="9" s="1"/>
  <c r="DE87" i="9"/>
  <c r="DE119" i="9" s="1"/>
  <c r="BX87" i="9"/>
  <c r="BX119" i="9" s="1"/>
  <c r="DJ87" i="9"/>
  <c r="DJ119" i="9" s="1"/>
  <c r="DP87" i="9"/>
  <c r="DP119" i="9" s="1"/>
  <c r="P87" i="9"/>
  <c r="P119" i="9" s="1"/>
  <c r="BC87" i="9"/>
  <c r="BC119" i="9" s="1"/>
  <c r="AZ74" i="9"/>
  <c r="AZ106" i="9"/>
  <c r="CK74" i="9"/>
  <c r="CK106" i="9"/>
  <c r="Q74" i="9"/>
  <c r="Q106" i="9"/>
  <c r="DS77" i="9"/>
  <c r="DS109" i="9" s="1"/>
  <c r="AJ77" i="9"/>
  <c r="AJ109" i="9" s="1"/>
  <c r="DQ77" i="9"/>
  <c r="DQ109" i="9" s="1"/>
  <c r="AG85" i="9"/>
  <c r="AG117" i="9" s="1"/>
  <c r="BR85" i="9"/>
  <c r="BR117" i="9" s="1"/>
  <c r="G5" i="31"/>
  <c r="BJ30" i="21"/>
  <c r="BM38" i="12"/>
  <c r="BO30" i="21"/>
  <c r="BR38" i="12"/>
  <c r="BT30" i="21"/>
  <c r="BW38" i="12"/>
  <c r="BX30" i="21"/>
  <c r="CA38" i="12"/>
  <c r="DG38" i="12"/>
  <c r="DD30" i="21"/>
  <c r="BL66" i="11"/>
  <c r="BM10" i="22" s="1"/>
  <c r="U73" i="9"/>
  <c r="BE71" i="9"/>
  <c r="AK73" i="9"/>
  <c r="AK105" i="9" s="1"/>
  <c r="AI71" i="9"/>
  <c r="AL73" i="9"/>
  <c r="AL105" i="9" s="1"/>
  <c r="BR73" i="9"/>
  <c r="BS73" i="9"/>
  <c r="BS105" i="9" s="1"/>
  <c r="AZ71" i="9"/>
  <c r="AF73" i="9"/>
  <c r="AF105" i="9" s="1"/>
  <c r="BT73" i="9"/>
  <c r="BT105" i="9" s="1"/>
  <c r="BJ71" i="9"/>
  <c r="BE73" i="9"/>
  <c r="BE105" i="9" s="1"/>
  <c r="BN73" i="9"/>
  <c r="BN105" i="9" s="1"/>
  <c r="AZ73" i="9"/>
  <c r="AZ105" i="9" s="1"/>
  <c r="BX73" i="9"/>
  <c r="BX105" i="9" s="1"/>
  <c r="BQ73" i="9"/>
  <c r="R73" i="9"/>
  <c r="R105" i="9" s="1"/>
  <c r="BI99" i="9"/>
  <c r="BI131" i="9" s="1"/>
  <c r="AP99" i="9"/>
  <c r="AP131" i="9" s="1"/>
  <c r="DD99" i="9"/>
  <c r="DD131" i="9" s="1"/>
  <c r="BH99" i="9"/>
  <c r="BH131" i="9" s="1"/>
  <c r="BX99" i="9"/>
  <c r="BX131" i="9" s="1"/>
  <c r="AY99" i="9"/>
  <c r="AY131" i="9" s="1"/>
  <c r="DQ99" i="9"/>
  <c r="DQ131" i="9" s="1"/>
  <c r="CK99" i="9"/>
  <c r="CK131" i="9" s="1"/>
  <c r="BM99" i="9"/>
  <c r="BM131" i="9" s="1"/>
  <c r="I99" i="9"/>
  <c r="I131" i="9" s="1"/>
  <c r="BD99" i="9"/>
  <c r="H99" i="9"/>
  <c r="H131" i="9" s="1"/>
  <c r="BL99" i="9"/>
  <c r="BL131" i="9" s="1"/>
  <c r="AE99" i="9"/>
  <c r="AE131" i="9" s="1"/>
  <c r="CP99" i="9"/>
  <c r="CP131" i="9" s="1"/>
  <c r="AT99" i="9"/>
  <c r="O99" i="9"/>
  <c r="O131" i="9" s="1"/>
  <c r="AU71" i="9"/>
  <c r="CM97" i="9"/>
  <c r="CM129" i="9" s="1"/>
  <c r="CE97" i="9"/>
  <c r="CE129" i="9" s="1"/>
  <c r="DB97" i="9"/>
  <c r="DB129" i="9" s="1"/>
  <c r="AP97" i="9"/>
  <c r="DQ97" i="9"/>
  <c r="CC97" i="9"/>
  <c r="CC129" i="9" s="1"/>
  <c r="BE97" i="9"/>
  <c r="BE129" i="9" s="1"/>
  <c r="I97" i="9"/>
  <c r="I129" i="9" s="1"/>
  <c r="AF97" i="9"/>
  <c r="AF129" i="9" s="1"/>
  <c r="DG97" i="9"/>
  <c r="DG129" i="9" s="1"/>
  <c r="BS97" i="9"/>
  <c r="CH97" i="9"/>
  <c r="CH129" i="9" s="1"/>
  <c r="AL97" i="9"/>
  <c r="AL129" i="9" s="1"/>
  <c r="CN97" i="9"/>
  <c r="CN129" i="9" s="1"/>
  <c r="BH97" i="9"/>
  <c r="BH129" i="9" s="1"/>
  <c r="AQ97" i="9"/>
  <c r="AQ129" i="9" s="1"/>
  <c r="S97" i="9"/>
  <c r="S129" i="9" s="1"/>
  <c r="CE73" i="9"/>
  <c r="CE105" i="9" s="1"/>
  <c r="CS73" i="9"/>
  <c r="CS105" i="9" s="1"/>
  <c r="DO73" i="9"/>
  <c r="DO105" i="9" s="1"/>
  <c r="B74" i="15"/>
  <c r="B30" i="15"/>
  <c r="B89" i="15"/>
  <c r="B67" i="15"/>
  <c r="B81" i="15"/>
  <c r="B59" i="15"/>
  <c r="BG30" i="21"/>
  <c r="BJ38" i="12"/>
  <c r="CZ30" i="21"/>
  <c r="DC38" i="12"/>
  <c r="DF66" i="11"/>
  <c r="DG10" i="22" s="1"/>
  <c r="CA66" i="11"/>
  <c r="CB10" i="22" s="1"/>
  <c r="T46" i="30"/>
  <c r="T78" i="30" s="1"/>
  <c r="T110" i="30" s="1"/>
  <c r="Y54" i="14"/>
  <c r="AB79" i="15"/>
  <c r="X6" i="11"/>
  <c r="Y6" i="12" s="1"/>
  <c r="X5" i="13" s="1"/>
  <c r="T73" i="9"/>
  <c r="T105" i="9" s="1"/>
  <c r="BM71" i="9"/>
  <c r="AT73" i="9"/>
  <c r="AT105" i="9" s="1"/>
  <c r="BZ73" i="9"/>
  <c r="BZ105" i="9" s="1"/>
  <c r="AU73" i="9"/>
  <c r="AU105" i="9" s="1"/>
  <c r="CA73" i="9"/>
  <c r="CA105" i="9" s="1"/>
  <c r="BH71" i="9"/>
  <c r="BH103" i="9" s="1"/>
  <c r="AV73" i="9"/>
  <c r="AV105" i="9" s="1"/>
  <c r="BQ71" i="9"/>
  <c r="BQ103" i="9" s="1"/>
  <c r="Y73" i="9"/>
  <c r="BV73" i="9"/>
  <c r="BV105" i="9" s="1"/>
  <c r="AY73" i="9"/>
  <c r="AO73" i="9"/>
  <c r="AO105" i="9" s="1"/>
  <c r="BY73" i="9"/>
  <c r="CL99" i="9"/>
  <c r="CL131" i="9" s="1"/>
  <c r="CG99" i="9"/>
  <c r="CG131" i="9" s="1"/>
  <c r="J99" i="9"/>
  <c r="J131" i="9" s="1"/>
  <c r="DT99" i="9"/>
  <c r="DT131" i="9" s="1"/>
  <c r="CN99" i="9"/>
  <c r="CN131" i="9" s="1"/>
  <c r="AZ99" i="9"/>
  <c r="AB99" i="9"/>
  <c r="AB131" i="9" s="1"/>
  <c r="DK99" i="9"/>
  <c r="DK131" i="9" s="1"/>
  <c r="CM99" i="9"/>
  <c r="CM131" i="9" s="1"/>
  <c r="BW99" i="9"/>
  <c r="BW131" i="9" s="1"/>
  <c r="AR99" i="9"/>
  <c r="AR131" i="9" s="1"/>
  <c r="L99" i="9"/>
  <c r="L131" i="9" s="1"/>
  <c r="DJ99" i="9"/>
  <c r="DJ131" i="9" s="1"/>
  <c r="CD99" i="9"/>
  <c r="CD131" i="9" s="1"/>
  <c r="Y99" i="9"/>
  <c r="Y131" i="9" s="1"/>
  <c r="DP99" i="9"/>
  <c r="DP131" i="9" s="1"/>
  <c r="AV99" i="9"/>
  <c r="AV131" i="9" s="1"/>
  <c r="DO99" i="9"/>
  <c r="DO131" i="9" s="1"/>
  <c r="BK99" i="9"/>
  <c r="BK131" i="9" s="1"/>
  <c r="DN99" i="9"/>
  <c r="DN131" i="9" s="1"/>
  <c r="CH99" i="9"/>
  <c r="CH131" i="9" s="1"/>
  <c r="AL99" i="9"/>
  <c r="AL131" i="9" s="1"/>
  <c r="N99" i="9"/>
  <c r="N131" i="9" s="1"/>
  <c r="G99" i="9"/>
  <c r="G131" i="9" s="1"/>
  <c r="DS97" i="9"/>
  <c r="DS129" i="9" s="1"/>
  <c r="AH97" i="9"/>
  <c r="AH129" i="9" s="1"/>
  <c r="DJ97" i="9"/>
  <c r="DJ129" i="9" s="1"/>
  <c r="BU97" i="9"/>
  <c r="BU129" i="9" s="1"/>
  <c r="Y97" i="9"/>
  <c r="Y129" i="9" s="1"/>
  <c r="BT97" i="9"/>
  <c r="BT129" i="9" s="1"/>
  <c r="AD97" i="9"/>
  <c r="AD129" i="9" s="1"/>
  <c r="CG97" i="9"/>
  <c r="CG129" i="9" s="1"/>
  <c r="AK97" i="9"/>
  <c r="AK129" i="9" s="1"/>
  <c r="DT97" i="9"/>
  <c r="DT129" i="9" s="1"/>
  <c r="BG97" i="9"/>
  <c r="AJ97" i="9"/>
  <c r="AJ129" i="9" s="1"/>
  <c r="CK73" i="9"/>
  <c r="CK105" i="9" s="1"/>
  <c r="CP73" i="9"/>
  <c r="CP105" i="9" s="1"/>
  <c r="DE73" i="9"/>
  <c r="DE105" i="9" s="1"/>
  <c r="S95" i="9"/>
  <c r="S127" i="9" s="1"/>
  <c r="K68" i="9"/>
  <c r="W68" i="9"/>
  <c r="W100" i="9" s="1"/>
  <c r="W132" i="9" s="1"/>
  <c r="BC68" i="9"/>
  <c r="BC100" i="9" s="1"/>
  <c r="BC132" i="9" s="1"/>
  <c r="CA68" i="9"/>
  <c r="DG68" i="9"/>
  <c r="X68" i="9"/>
  <c r="X100" i="9" s="1"/>
  <c r="X132" i="9" s="1"/>
  <c r="AV68" i="9"/>
  <c r="AV100" i="9" s="1"/>
  <c r="AV132" i="9" s="1"/>
  <c r="CB68" i="9"/>
  <c r="CB100" i="9" s="1"/>
  <c r="CB132" i="9" s="1"/>
  <c r="CZ68" i="9"/>
  <c r="I68" i="9"/>
  <c r="I100" i="9" s="1"/>
  <c r="I132" i="9" s="1"/>
  <c r="Z68" i="9"/>
  <c r="BE68" i="9"/>
  <c r="BE100" i="9" s="1"/>
  <c r="BE132" i="9" s="1"/>
  <c r="CK68" i="9"/>
  <c r="CK100" i="9" s="1"/>
  <c r="CK132" i="9" s="1"/>
  <c r="DA68" i="9"/>
  <c r="AP68" i="9"/>
  <c r="AP100" i="9" s="1"/>
  <c r="AP132" i="9" s="1"/>
  <c r="DB68" i="9"/>
  <c r="DB100" i="9" s="1"/>
  <c r="DB132" i="9" s="1"/>
  <c r="T68" i="9"/>
  <c r="AZ68" i="9"/>
  <c r="AZ100" i="9" s="1"/>
  <c r="AZ132" i="9" s="1"/>
  <c r="BQ68" i="9"/>
  <c r="CV68" i="9"/>
  <c r="CV100" i="9" s="1"/>
  <c r="CV132" i="9" s="1"/>
  <c r="G68" i="9"/>
  <c r="AK68" i="9"/>
  <c r="AK100" i="9" s="1"/>
  <c r="AK132" i="9" s="1"/>
  <c r="BR68" i="9"/>
  <c r="CO68" i="9"/>
  <c r="DU68" i="9"/>
  <c r="DF68" i="9"/>
  <c r="DF100" i="9" s="1"/>
  <c r="DF132" i="9" s="1"/>
  <c r="DK68" i="9"/>
  <c r="DK100" i="9" s="1"/>
  <c r="DK132" i="9" s="1"/>
  <c r="DN68" i="9"/>
  <c r="DN100" i="9" s="1"/>
  <c r="DN132" i="9" s="1"/>
  <c r="AD68" i="9"/>
  <c r="AD100" i="9" s="1"/>
  <c r="AD132" i="9" s="1"/>
  <c r="CU68" i="9"/>
  <c r="CU100" i="9" s="1"/>
  <c r="CU132" i="9" s="1"/>
  <c r="L58" i="9"/>
  <c r="L90" i="9" s="1"/>
  <c r="L122" i="9" s="1"/>
  <c r="AZ58" i="9"/>
  <c r="AZ90" i="9" s="1"/>
  <c r="AZ122" i="9" s="1"/>
  <c r="CF58" i="9"/>
  <c r="CV58" i="9"/>
  <c r="CV90" i="9" s="1"/>
  <c r="CV122" i="9" s="1"/>
  <c r="M58" i="9"/>
  <c r="AK58" i="9"/>
  <c r="AK90" i="9" s="1"/>
  <c r="BB58" i="9"/>
  <c r="BB90" i="9" s="1"/>
  <c r="BB122" i="9" s="1"/>
  <c r="BY58" i="9"/>
  <c r="BY90" i="9" s="1"/>
  <c r="BY122" i="9" s="1"/>
  <c r="DE58" i="9"/>
  <c r="DV58" i="9"/>
  <c r="DV90" i="9" s="1"/>
  <c r="W58" i="9"/>
  <c r="W90" i="9" s="1"/>
  <c r="BS58" i="9"/>
  <c r="CP58" i="9"/>
  <c r="CP90" i="9" s="1"/>
  <c r="CP122" i="9" s="1"/>
  <c r="AE58" i="9"/>
  <c r="AE90" i="9" s="1"/>
  <c r="AE122" i="9" s="1"/>
  <c r="BK58" i="9"/>
  <c r="BK90" i="9" s="1"/>
  <c r="BK122" i="9" s="1"/>
  <c r="DG58" i="9"/>
  <c r="DG90" i="9" s="1"/>
  <c r="DG122" i="9" s="1"/>
  <c r="X58" i="9"/>
  <c r="AV58" i="9"/>
  <c r="AV90" i="9" s="1"/>
  <c r="AV122" i="9" s="1"/>
  <c r="BU58" i="9"/>
  <c r="BU90" i="9" s="1"/>
  <c r="BU122" i="9" s="1"/>
  <c r="DI58" i="9"/>
  <c r="I58" i="9"/>
  <c r="I90" i="9" s="1"/>
  <c r="I122" i="9" s="1"/>
  <c r="AH58" i="9"/>
  <c r="CC58" i="9"/>
  <c r="CT58" i="9"/>
  <c r="CT90" i="9" s="1"/>
  <c r="CT122" i="9" s="1"/>
  <c r="Z58" i="9"/>
  <c r="Z90" i="9" s="1"/>
  <c r="Z122" i="9" s="1"/>
  <c r="AY58" i="9"/>
  <c r="BW58" i="9"/>
  <c r="BW90" i="9" s="1"/>
  <c r="BW122" i="9" s="1"/>
  <c r="DJ58" i="9"/>
  <c r="DJ90" i="9" s="1"/>
  <c r="DJ122" i="9" s="1"/>
  <c r="AI58" i="9"/>
  <c r="AI90" i="9" s="1"/>
  <c r="AI122" i="9" s="1"/>
  <c r="CM58" i="9"/>
  <c r="P56" i="9"/>
  <c r="AV56" i="9"/>
  <c r="BT56" i="9"/>
  <c r="BT88" i="9" s="1"/>
  <c r="BT120" i="9" s="1"/>
  <c r="CZ56" i="9"/>
  <c r="CZ88" i="9" s="1"/>
  <c r="CZ120" i="9" s="1"/>
  <c r="I56" i="9"/>
  <c r="I88" i="9" s="1"/>
  <c r="I120" i="9" s="1"/>
  <c r="AG56" i="9"/>
  <c r="AG88" i="9" s="1"/>
  <c r="AG120" i="9" s="1"/>
  <c r="BM56" i="9"/>
  <c r="CS56" i="9"/>
  <c r="CS88" i="9" s="1"/>
  <c r="CS120" i="9" s="1"/>
  <c r="J56" i="9"/>
  <c r="AP56" i="9"/>
  <c r="AP88" i="9" s="1"/>
  <c r="CD56" i="9"/>
  <c r="CD88" i="9" s="1"/>
  <c r="DB56" i="9"/>
  <c r="DB88" i="9" s="1"/>
  <c r="DB120" i="9" s="1"/>
  <c r="AA56" i="9"/>
  <c r="AA88" i="9" s="1"/>
  <c r="AA120" i="9" s="1"/>
  <c r="U56" i="9"/>
  <c r="U88" i="9" s="1"/>
  <c r="U120" i="9" s="1"/>
  <c r="AS56" i="9"/>
  <c r="AS88" i="9" s="1"/>
  <c r="AS120" i="9" s="1"/>
  <c r="BR56" i="9"/>
  <c r="BR88" i="9" s="1"/>
  <c r="CW56" i="9"/>
  <c r="CW88" i="9" s="1"/>
  <c r="CW120" i="9" s="1"/>
  <c r="N56" i="9"/>
  <c r="N88" i="9" s="1"/>
  <c r="N120" i="9" s="1"/>
  <c r="AJ56" i="9"/>
  <c r="AJ88" i="9" s="1"/>
  <c r="AJ120" i="9" s="1"/>
  <c r="DC56" i="9"/>
  <c r="DC88" i="9" s="1"/>
  <c r="DC120" i="9" s="1"/>
  <c r="BH56" i="9"/>
  <c r="BH88" i="9" s="1"/>
  <c r="BH120" i="9" s="1"/>
  <c r="L56" i="9"/>
  <c r="L88" i="9" s="1"/>
  <c r="L120" i="9" s="1"/>
  <c r="CP56" i="9"/>
  <c r="CP88" i="9" s="1"/>
  <c r="CP120" i="9" s="1"/>
  <c r="O56" i="9"/>
  <c r="O88" i="9" s="1"/>
  <c r="O120" i="9" s="1"/>
  <c r="CQ56" i="9"/>
  <c r="CQ88" i="9" s="1"/>
  <c r="CQ120" i="9" s="1"/>
  <c r="BO56" i="9"/>
  <c r="W56" i="9"/>
  <c r="W88" i="9" s="1"/>
  <c r="W120" i="9" s="1"/>
  <c r="DL56" i="9"/>
  <c r="DN56" i="9"/>
  <c r="BS56" i="9"/>
  <c r="BS88" i="9" s="1"/>
  <c r="BS120" i="9" s="1"/>
  <c r="L52" i="9"/>
  <c r="AR52" i="9"/>
  <c r="AR84" i="9" s="1"/>
  <c r="AR116" i="9" s="1"/>
  <c r="BP52" i="9"/>
  <c r="BP84" i="9" s="1"/>
  <c r="BP116" i="9" s="1"/>
  <c r="CF52" i="9"/>
  <c r="CF84" i="9" s="1"/>
  <c r="CF116" i="9" s="1"/>
  <c r="DD52" i="9"/>
  <c r="DD84" i="9" s="1"/>
  <c r="DD116" i="9" s="1"/>
  <c r="N52" i="9"/>
  <c r="N84" i="9" s="1"/>
  <c r="N116" i="9" s="1"/>
  <c r="AS52" i="9"/>
  <c r="AS84" i="9" s="1"/>
  <c r="AS116" i="9" s="1"/>
  <c r="CW52" i="9"/>
  <c r="CW84" i="9" s="1"/>
  <c r="CW116" i="9" s="1"/>
  <c r="DV52" i="9"/>
  <c r="AL52" i="9"/>
  <c r="AL84" i="9" s="1"/>
  <c r="AL116" i="9" s="1"/>
  <c r="BR52" i="9"/>
  <c r="CH52" i="9"/>
  <c r="CH84" i="9" s="1"/>
  <c r="CH116" i="9" s="1"/>
  <c r="DN52" i="9"/>
  <c r="DN84" i="9" s="1"/>
  <c r="AF52" i="9"/>
  <c r="BK52" i="9"/>
  <c r="BK84" i="9" s="1"/>
  <c r="BK116" i="9" s="1"/>
  <c r="CQ52" i="9"/>
  <c r="CQ84" i="9" s="1"/>
  <c r="CQ116" i="9" s="1"/>
  <c r="DO52" i="9"/>
  <c r="Y52" i="9"/>
  <c r="AP52" i="9"/>
  <c r="BM52" i="9"/>
  <c r="BM84" i="9" s="1"/>
  <c r="BM116" i="9" s="1"/>
  <c r="CK52" i="9"/>
  <c r="CK84" i="9" s="1"/>
  <c r="CK116" i="9" s="1"/>
  <c r="DB52" i="9"/>
  <c r="DB84" i="9" s="1"/>
  <c r="DB116" i="9" s="1"/>
  <c r="J50" i="9"/>
  <c r="J82" i="9" s="1"/>
  <c r="J114" i="9" s="1"/>
  <c r="AH50" i="9"/>
  <c r="AY50" i="9"/>
  <c r="AY82" i="9" s="1"/>
  <c r="AY114" i="9" s="1"/>
  <c r="CD50" i="9"/>
  <c r="CD82" i="9" s="1"/>
  <c r="CD114" i="9" s="1"/>
  <c r="DB50" i="9"/>
  <c r="DB82" i="9" s="1"/>
  <c r="DB114" i="9" s="1"/>
  <c r="K50" i="9"/>
  <c r="K82" i="9" s="1"/>
  <c r="K114" i="9" s="1"/>
  <c r="AR50" i="9"/>
  <c r="AR82" i="9" s="1"/>
  <c r="BO50" i="9"/>
  <c r="DC50" i="9"/>
  <c r="DC82" i="9" s="1"/>
  <c r="DC114" i="9" s="1"/>
  <c r="L50" i="9"/>
  <c r="L82" i="9" s="1"/>
  <c r="L114" i="9" s="1"/>
  <c r="AJ50" i="9"/>
  <c r="AJ82" i="9" s="1"/>
  <c r="AJ114" i="9" s="1"/>
  <c r="BQ50" i="9"/>
  <c r="BQ82" i="9" s="1"/>
  <c r="CO50" i="9"/>
  <c r="DU50" i="9"/>
  <c r="BB50" i="9"/>
  <c r="CX50" i="9"/>
  <c r="CX82" i="9" s="1"/>
  <c r="AE50" i="9"/>
  <c r="AE82" i="9" s="1"/>
  <c r="AE114" i="9" s="1"/>
  <c r="BK50" i="9"/>
  <c r="CA50" i="9"/>
  <c r="CA82" i="9" s="1"/>
  <c r="CA114" i="9" s="1"/>
  <c r="CY50" i="9"/>
  <c r="P50" i="9"/>
  <c r="P82" i="9" s="1"/>
  <c r="P114" i="9" s="1"/>
  <c r="AG50" i="9"/>
  <c r="AG82" i="9" s="1"/>
  <c r="AG114" i="9" s="1"/>
  <c r="CC50" i="9"/>
  <c r="CC82" i="9" s="1"/>
  <c r="CZ50" i="9"/>
  <c r="CZ82" i="9" s="1"/>
  <c r="CZ114" i="9" s="1"/>
  <c r="N50" i="9"/>
  <c r="N82" i="9" s="1"/>
  <c r="N114" i="9" s="1"/>
  <c r="Q50" i="9"/>
  <c r="Q82" i="9" s="1"/>
  <c r="Q114" i="9" s="1"/>
  <c r="CH50" i="9"/>
  <c r="CH82" i="9" s="1"/>
  <c r="CH114" i="9" s="1"/>
  <c r="AD50" i="9"/>
  <c r="AD82" i="9" s="1"/>
  <c r="AD114" i="9" s="1"/>
  <c r="G50" i="9"/>
  <c r="G82" i="9" s="1"/>
  <c r="G114" i="9" s="1"/>
  <c r="BR50" i="9"/>
  <c r="P48" i="9"/>
  <c r="P80" i="9" s="1"/>
  <c r="P112" i="9" s="1"/>
  <c r="DP48" i="9"/>
  <c r="DP80" i="9" s="1"/>
  <c r="DP112" i="9" s="1"/>
  <c r="Z48" i="9"/>
  <c r="Z80" i="9" s="1"/>
  <c r="Z112" i="9" s="1"/>
  <c r="S48" i="9"/>
  <c r="S80" i="9" s="1"/>
  <c r="S112" i="9" s="1"/>
  <c r="AC48" i="9"/>
  <c r="AC80" i="9" s="1"/>
  <c r="AC112" i="9" s="1"/>
  <c r="N48" i="9"/>
  <c r="N80" i="9" s="1"/>
  <c r="N112" i="9" s="1"/>
  <c r="CN48" i="9"/>
  <c r="CN80" i="9" s="1"/>
  <c r="CN112" i="9" s="1"/>
  <c r="DD48" i="9"/>
  <c r="DD80" i="9" s="1"/>
  <c r="DD112" i="9" s="1"/>
  <c r="B45" i="15"/>
  <c r="AL30" i="21"/>
  <c r="AO38" i="12"/>
  <c r="T92" i="9"/>
  <c r="T124" i="9" s="1"/>
  <c r="Y92" i="9"/>
  <c r="Y124" i="9" s="1"/>
  <c r="AT95" i="9"/>
  <c r="AT127" i="9" s="1"/>
  <c r="CM95" i="9"/>
  <c r="CM127" i="9" s="1"/>
  <c r="DH98" i="9"/>
  <c r="DH130" i="9" s="1"/>
  <c r="BJ98" i="9"/>
  <c r="BJ130" i="9" s="1"/>
  <c r="BW96" i="9"/>
  <c r="BW128" i="9" s="1"/>
  <c r="AH99" i="9"/>
  <c r="M66" i="11"/>
  <c r="N10" i="22" s="1"/>
  <c r="BQ66" i="11"/>
  <c r="BR10" i="22" s="1"/>
  <c r="AF66" i="11"/>
  <c r="AG10" i="22" s="1"/>
  <c r="CW38" i="12"/>
  <c r="L66" i="11"/>
  <c r="M10" i="22" s="1"/>
  <c r="DP66" i="11"/>
  <c r="DQ10" i="22" s="1"/>
  <c r="AW66" i="11"/>
  <c r="AX10" i="22" s="1"/>
  <c r="K34" i="30"/>
  <c r="K34" i="31" s="1"/>
  <c r="O34" i="30"/>
  <c r="S34" i="30"/>
  <c r="S34" i="31" s="1"/>
  <c r="T70" i="30" s="1"/>
  <c r="W34" i="30"/>
  <c r="W34" i="31" s="1"/>
  <c r="AA34" i="30"/>
  <c r="AA34" i="31" s="1"/>
  <c r="AE34" i="30"/>
  <c r="AI34" i="30"/>
  <c r="AM34" i="30"/>
  <c r="AM34" i="31" s="1"/>
  <c r="AQ34" i="30"/>
  <c r="AQ34" i="31" s="1"/>
  <c r="AU34" i="30"/>
  <c r="AY34" i="30"/>
  <c r="AY34" i="31" s="1"/>
  <c r="BC34" i="30"/>
  <c r="BC34" i="31" s="1"/>
  <c r="BG34" i="30"/>
  <c r="BG34" i="31" s="1"/>
  <c r="BK34" i="30"/>
  <c r="BK34" i="31" s="1"/>
  <c r="BO34" i="30"/>
  <c r="BO34" i="31" s="1"/>
  <c r="BS34" i="30"/>
  <c r="BW34" i="30"/>
  <c r="CA34" i="30"/>
  <c r="CA34" i="31" s="1"/>
  <c r="CE34" i="30"/>
  <c r="CE34" i="31" s="1"/>
  <c r="CI34" i="30"/>
  <c r="CI34" i="31" s="1"/>
  <c r="I30" i="30"/>
  <c r="I30" i="31" s="1"/>
  <c r="M30" i="30"/>
  <c r="M30" i="31" s="1"/>
  <c r="Q30" i="30"/>
  <c r="Q30" i="31" s="1"/>
  <c r="U30" i="30"/>
  <c r="U30" i="31" s="1"/>
  <c r="Y30" i="30"/>
  <c r="Y30" i="31" s="1"/>
  <c r="AC30" i="30"/>
  <c r="AC30" i="31" s="1"/>
  <c r="AG30" i="30"/>
  <c r="AG30" i="31" s="1"/>
  <c r="AK30" i="30"/>
  <c r="AK30" i="31" s="1"/>
  <c r="AO30" i="30"/>
  <c r="AO30" i="31" s="1"/>
  <c r="AS30" i="30"/>
  <c r="AS30" i="31" s="1"/>
  <c r="AW30" i="30"/>
  <c r="AW30" i="31" s="1"/>
  <c r="BA30" i="30"/>
  <c r="BE30" i="30"/>
  <c r="BE30" i="31" s="1"/>
  <c r="BI30" i="30"/>
  <c r="BI30" i="31" s="1"/>
  <c r="BM30" i="30"/>
  <c r="BM30" i="31" s="1"/>
  <c r="BQ30" i="30"/>
  <c r="BQ30" i="31" s="1"/>
  <c r="BU30" i="30"/>
  <c r="BU30" i="31" s="1"/>
  <c r="BY30" i="30"/>
  <c r="CC30" i="30"/>
  <c r="CG30" i="30"/>
  <c r="CK30" i="30"/>
  <c r="CK30" i="31" s="1"/>
  <c r="CO30" i="30"/>
  <c r="CO30" i="31" s="1"/>
  <c r="CS30" i="30"/>
  <c r="CS30" i="31" s="1"/>
  <c r="CW30" i="30"/>
  <c r="CW30" i="31" s="1"/>
  <c r="DA30" i="30"/>
  <c r="DA30" i="31" s="1"/>
  <c r="DE30" i="30"/>
  <c r="DE30" i="31" s="1"/>
  <c r="DI30" i="30"/>
  <c r="DI30" i="31" s="1"/>
  <c r="DM30" i="30"/>
  <c r="DM30" i="31" s="1"/>
  <c r="DQ30" i="30"/>
  <c r="DQ30" i="31" s="1"/>
  <c r="DU30" i="30"/>
  <c r="DU30" i="31" s="1"/>
  <c r="J30" i="30"/>
  <c r="N30" i="30"/>
  <c r="N30" i="31" s="1"/>
  <c r="R30" i="30"/>
  <c r="R30" i="31" s="1"/>
  <c r="V30" i="30"/>
  <c r="V30" i="31" s="1"/>
  <c r="Z30" i="30"/>
  <c r="AD30" i="30"/>
  <c r="AD30" i="31" s="1"/>
  <c r="AH30" i="30"/>
  <c r="AH30" i="31" s="1"/>
  <c r="AL30" i="30"/>
  <c r="AP30" i="30"/>
  <c r="AP30" i="31" s="1"/>
  <c r="AT30" i="30"/>
  <c r="AX30" i="30"/>
  <c r="AX30" i="31" s="1"/>
  <c r="BB30" i="30"/>
  <c r="BB30" i="31" s="1"/>
  <c r="BF30" i="30"/>
  <c r="BF30" i="31" s="1"/>
  <c r="BJ30" i="30"/>
  <c r="BJ30" i="31" s="1"/>
  <c r="BN30" i="30"/>
  <c r="BN30" i="31" s="1"/>
  <c r="BR30" i="30"/>
  <c r="BR30" i="31" s="1"/>
  <c r="BV30" i="30"/>
  <c r="BV30" i="31" s="1"/>
  <c r="BZ30" i="30"/>
  <c r="BZ30" i="31" s="1"/>
  <c r="CD30" i="30"/>
  <c r="CD30" i="31" s="1"/>
  <c r="CE66" i="30" s="1"/>
  <c r="CE98" i="30" s="1"/>
  <c r="CH30" i="30"/>
  <c r="CH30" i="31" s="1"/>
  <c r="CL30" i="30"/>
  <c r="CL30" i="31" s="1"/>
  <c r="CM66" i="30" s="1"/>
  <c r="CP30" i="30"/>
  <c r="CT30" i="30"/>
  <c r="CT30" i="31" s="1"/>
  <c r="CX30" i="30"/>
  <c r="DB30" i="30"/>
  <c r="DB30" i="31" s="1"/>
  <c r="DF30" i="30"/>
  <c r="DJ30" i="30"/>
  <c r="DJ30" i="31" s="1"/>
  <c r="DN30" i="30"/>
  <c r="DR30" i="30"/>
  <c r="DV30" i="30"/>
  <c r="DV30" i="31" s="1"/>
  <c r="J26" i="30"/>
  <c r="N26" i="30"/>
  <c r="N26" i="31" s="1"/>
  <c r="R26" i="30"/>
  <c r="V26" i="30"/>
  <c r="V26" i="31" s="1"/>
  <c r="Z26" i="30"/>
  <c r="Z26" i="31" s="1"/>
  <c r="AD26" i="30"/>
  <c r="AH26" i="30"/>
  <c r="AL26" i="30"/>
  <c r="AL26" i="31" s="1"/>
  <c r="AP26" i="30"/>
  <c r="AP26" i="31" s="1"/>
  <c r="AT26" i="30"/>
  <c r="AT26" i="31" s="1"/>
  <c r="AX26" i="30"/>
  <c r="AX26" i="31" s="1"/>
  <c r="BB26" i="30"/>
  <c r="BB26" i="31" s="1"/>
  <c r="BF26" i="30"/>
  <c r="BJ26" i="30"/>
  <c r="BN26" i="30"/>
  <c r="BR26" i="30"/>
  <c r="BR26" i="31" s="1"/>
  <c r="BV26" i="30"/>
  <c r="BV26" i="31" s="1"/>
  <c r="BZ26" i="30"/>
  <c r="BZ26" i="31" s="1"/>
  <c r="CD26" i="30"/>
  <c r="CH26" i="30"/>
  <c r="CH26" i="31" s="1"/>
  <c r="CL26" i="30"/>
  <c r="CP26" i="30"/>
  <c r="CP26" i="31" s="1"/>
  <c r="CT26" i="30"/>
  <c r="CT26" i="31" s="1"/>
  <c r="CX26" i="30"/>
  <c r="CX26" i="31" s="1"/>
  <c r="DB26" i="30"/>
  <c r="DF26" i="30"/>
  <c r="DF26" i="31" s="1"/>
  <c r="DJ26" i="30"/>
  <c r="DJ26" i="31" s="1"/>
  <c r="DN26" i="30"/>
  <c r="DN26" i="31" s="1"/>
  <c r="DR26" i="30"/>
  <c r="DV26" i="30"/>
  <c r="DV26" i="31" s="1"/>
  <c r="K26" i="30"/>
  <c r="K26" i="31" s="1"/>
  <c r="O26" i="30"/>
  <c r="S26" i="30"/>
  <c r="W26" i="30"/>
  <c r="W26" i="31" s="1"/>
  <c r="AA26" i="30"/>
  <c r="AE26" i="30"/>
  <c r="AI26" i="30"/>
  <c r="AM26" i="30"/>
  <c r="AM26" i="31" s="1"/>
  <c r="AQ26" i="30"/>
  <c r="AU26" i="30"/>
  <c r="AU26" i="31" s="1"/>
  <c r="AY26" i="30"/>
  <c r="BC26" i="30"/>
  <c r="BC26" i="31" s="1"/>
  <c r="BG26" i="30"/>
  <c r="BG26" i="31" s="1"/>
  <c r="BK26" i="30"/>
  <c r="BO26" i="30"/>
  <c r="BO26" i="31" s="1"/>
  <c r="BS26" i="30"/>
  <c r="BW26" i="30"/>
  <c r="BW26" i="31" s="1"/>
  <c r="CA26" i="30"/>
  <c r="CE26" i="30"/>
  <c r="CI26" i="30"/>
  <c r="CI26" i="31" s="1"/>
  <c r="CM26" i="30"/>
  <c r="CM26" i="31" s="1"/>
  <c r="CQ26" i="30"/>
  <c r="CU26" i="30"/>
  <c r="CY26" i="30"/>
  <c r="DC26" i="30"/>
  <c r="DG26" i="30"/>
  <c r="DK26" i="30"/>
  <c r="DK26" i="31" s="1"/>
  <c r="DL62" i="30" s="1"/>
  <c r="DL94" i="30" s="1"/>
  <c r="DL126" i="30" s="1"/>
  <c r="DO26" i="30"/>
  <c r="DS26" i="30"/>
  <c r="DW26" i="30"/>
  <c r="DW26" i="31" s="1"/>
  <c r="K22" i="30"/>
  <c r="K22" i="31" s="1"/>
  <c r="O22" i="30"/>
  <c r="O22" i="31" s="1"/>
  <c r="S22" i="30"/>
  <c r="S22" i="31" s="1"/>
  <c r="W22" i="30"/>
  <c r="W22" i="31" s="1"/>
  <c r="W58" i="30" s="1"/>
  <c r="W90" i="30" s="1"/>
  <c r="AA22" i="30"/>
  <c r="AA22" i="31" s="1"/>
  <c r="AE22" i="30"/>
  <c r="AE22" i="31" s="1"/>
  <c r="AI22" i="30"/>
  <c r="AI22" i="31" s="1"/>
  <c r="AM22" i="30"/>
  <c r="AQ22" i="30"/>
  <c r="AQ22" i="31" s="1"/>
  <c r="AU22" i="30"/>
  <c r="AY22" i="30"/>
  <c r="AY22" i="31" s="1"/>
  <c r="BC22" i="30"/>
  <c r="BC22" i="31" s="1"/>
  <c r="BG22" i="30"/>
  <c r="BG22" i="31" s="1"/>
  <c r="BK22" i="30"/>
  <c r="BO22" i="30"/>
  <c r="BO22" i="31" s="1"/>
  <c r="BS22" i="30"/>
  <c r="BS22" i="31" s="1"/>
  <c r="BW22" i="30"/>
  <c r="BW22" i="31" s="1"/>
  <c r="CA22" i="30"/>
  <c r="CA22" i="31" s="1"/>
  <c r="CE22" i="30"/>
  <c r="CE22" i="31" s="1"/>
  <c r="CI22" i="30"/>
  <c r="CI22" i="31" s="1"/>
  <c r="CM22" i="30"/>
  <c r="CM22" i="31" s="1"/>
  <c r="CQ22" i="30"/>
  <c r="CQ22" i="31" s="1"/>
  <c r="CU22" i="30"/>
  <c r="CU22" i="31" s="1"/>
  <c r="CU58" i="30" s="1"/>
  <c r="CY22" i="30"/>
  <c r="CY22" i="31" s="1"/>
  <c r="DC22" i="30"/>
  <c r="DC22" i="31" s="1"/>
  <c r="DG22" i="30"/>
  <c r="DG22" i="31" s="1"/>
  <c r="DK22" i="30"/>
  <c r="DK22" i="31" s="1"/>
  <c r="DO22" i="30"/>
  <c r="DS22" i="30"/>
  <c r="DS22" i="31" s="1"/>
  <c r="DW22" i="30"/>
  <c r="DW22" i="31" s="1"/>
  <c r="L22" i="30"/>
  <c r="L22" i="31" s="1"/>
  <c r="P22" i="30"/>
  <c r="T22" i="30"/>
  <c r="T22" i="31" s="1"/>
  <c r="X22" i="30"/>
  <c r="X22" i="31" s="1"/>
  <c r="AB22" i="30"/>
  <c r="AB22" i="31" s="1"/>
  <c r="AF22" i="30"/>
  <c r="AJ22" i="30"/>
  <c r="AJ22" i="31" s="1"/>
  <c r="AK58" i="30" s="1"/>
  <c r="AK90" i="30" s="1"/>
  <c r="AN22" i="30"/>
  <c r="AN22" i="31" s="1"/>
  <c r="AO58" i="30" s="1"/>
  <c r="AO90" i="30" s="1"/>
  <c r="AO122" i="30" s="1"/>
  <c r="AO154" i="30" s="1"/>
  <c r="AR22" i="30"/>
  <c r="AR22" i="31" s="1"/>
  <c r="AV22" i="30"/>
  <c r="AZ22" i="30"/>
  <c r="AZ22" i="31" s="1"/>
  <c r="BD22" i="30"/>
  <c r="BH22" i="30"/>
  <c r="BH22" i="31" s="1"/>
  <c r="BH58" i="30" s="1"/>
  <c r="BL22" i="30"/>
  <c r="BL22" i="31" s="1"/>
  <c r="BP22" i="30"/>
  <c r="BP22" i="31" s="1"/>
  <c r="BQ58" i="30" s="1"/>
  <c r="BQ90" i="30" s="1"/>
  <c r="BQ122" i="30" s="1"/>
  <c r="BQ154" i="30" s="1"/>
  <c r="BT22" i="30"/>
  <c r="BX22" i="30"/>
  <c r="BX22" i="31" s="1"/>
  <c r="CB22" i="30"/>
  <c r="CB22" i="31" s="1"/>
  <c r="CF22" i="30"/>
  <c r="CJ22" i="30"/>
  <c r="CN22" i="30"/>
  <c r="CR22" i="30"/>
  <c r="CV22" i="30"/>
  <c r="CV22" i="31" s="1"/>
  <c r="CZ22" i="30"/>
  <c r="DD22" i="30"/>
  <c r="DH22" i="30"/>
  <c r="DH22" i="31" s="1"/>
  <c r="DL22" i="30"/>
  <c r="DP22" i="30"/>
  <c r="DP22" i="31" s="1"/>
  <c r="DQ58" i="30" s="1"/>
  <c r="DQ90" i="30" s="1"/>
  <c r="DQ122" i="30" s="1"/>
  <c r="DT22" i="30"/>
  <c r="J18" i="30"/>
  <c r="N18" i="30"/>
  <c r="R18" i="30"/>
  <c r="R18" i="31" s="1"/>
  <c r="V18" i="30"/>
  <c r="V18" i="31" s="1"/>
  <c r="Z18" i="30"/>
  <c r="Z18" i="31" s="1"/>
  <c r="AD18" i="30"/>
  <c r="AH18" i="30"/>
  <c r="AH18" i="31" s="1"/>
  <c r="AL18" i="30"/>
  <c r="AP18" i="30"/>
  <c r="AT18" i="30"/>
  <c r="AT18" i="31" s="1"/>
  <c r="AX18" i="30"/>
  <c r="BB18" i="30"/>
  <c r="BB18" i="31" s="1"/>
  <c r="BF18" i="30"/>
  <c r="BJ18" i="30"/>
  <c r="BJ18" i="31" s="1"/>
  <c r="BN18" i="30"/>
  <c r="BN18" i="31" s="1"/>
  <c r="BR18" i="30"/>
  <c r="BR18" i="31" s="1"/>
  <c r="BV18" i="30"/>
  <c r="BZ18" i="30"/>
  <c r="BZ18" i="31" s="1"/>
  <c r="CD18" i="30"/>
  <c r="CD18" i="31" s="1"/>
  <c r="CH18" i="30"/>
  <c r="CH18" i="31" s="1"/>
  <c r="CL18" i="30"/>
  <c r="CL18" i="31" s="1"/>
  <c r="CP18" i="30"/>
  <c r="CT18" i="30"/>
  <c r="CT18" i="31" s="1"/>
  <c r="CX18" i="30"/>
  <c r="CX18" i="31" s="1"/>
  <c r="DB18" i="30"/>
  <c r="DB18" i="31" s="1"/>
  <c r="DF18" i="30"/>
  <c r="DF18" i="31" s="1"/>
  <c r="DJ18" i="30"/>
  <c r="DJ18" i="31" s="1"/>
  <c r="DN18" i="30"/>
  <c r="DN18" i="31" s="1"/>
  <c r="DR18" i="30"/>
  <c r="DR18" i="31" s="1"/>
  <c r="DV18" i="30"/>
  <c r="DV18" i="31" s="1"/>
  <c r="K18" i="30"/>
  <c r="K18" i="31" s="1"/>
  <c r="O18" i="30"/>
  <c r="O18" i="31" s="1"/>
  <c r="S18" i="30"/>
  <c r="S18" i="31" s="1"/>
  <c r="W18" i="30"/>
  <c r="W18" i="31" s="1"/>
  <c r="AA18" i="30"/>
  <c r="AA18" i="31" s="1"/>
  <c r="AE18" i="30"/>
  <c r="AE18" i="31" s="1"/>
  <c r="AI18" i="30"/>
  <c r="AM18" i="30"/>
  <c r="AM18" i="31" s="1"/>
  <c r="AQ18" i="30"/>
  <c r="AU18" i="30"/>
  <c r="AU18" i="31" s="1"/>
  <c r="AY18" i="30"/>
  <c r="AY18" i="31" s="1"/>
  <c r="BC18" i="30"/>
  <c r="BC18" i="31" s="1"/>
  <c r="BG18" i="30"/>
  <c r="BG18" i="31" s="1"/>
  <c r="BK18" i="30"/>
  <c r="BK18" i="31" s="1"/>
  <c r="BO18" i="30"/>
  <c r="BS18" i="30"/>
  <c r="BS18" i="31" s="1"/>
  <c r="BW18" i="30"/>
  <c r="CA18" i="30"/>
  <c r="CA18" i="31" s="1"/>
  <c r="CE18" i="30"/>
  <c r="CI18" i="30"/>
  <c r="CI18" i="31" s="1"/>
  <c r="CM18" i="30"/>
  <c r="CM18" i="31" s="1"/>
  <c r="CQ18" i="30"/>
  <c r="CU18" i="30"/>
  <c r="CU18" i="31" s="1"/>
  <c r="CV54" i="30" s="1"/>
  <c r="CV86" i="30" s="1"/>
  <c r="CV118" i="30" s="1"/>
  <c r="CV150" i="30" s="1"/>
  <c r="CY18" i="30"/>
  <c r="CY18" i="31" s="1"/>
  <c r="CZ54" i="30" s="1"/>
  <c r="CZ86" i="30" s="1"/>
  <c r="CZ118" i="30" s="1"/>
  <c r="DC18" i="30"/>
  <c r="DC18" i="31" s="1"/>
  <c r="DG18" i="30"/>
  <c r="DG18" i="31" s="1"/>
  <c r="DK18" i="30"/>
  <c r="DK18" i="31" s="1"/>
  <c r="DO18" i="30"/>
  <c r="DO18" i="31" s="1"/>
  <c r="DS18" i="30"/>
  <c r="DS18" i="31" s="1"/>
  <c r="DW18" i="30"/>
  <c r="DW18" i="31" s="1"/>
  <c r="J14" i="30"/>
  <c r="J14" i="31" s="1"/>
  <c r="P14" i="30"/>
  <c r="P14" i="31" s="1"/>
  <c r="U14" i="30"/>
  <c r="Z14" i="30"/>
  <c r="Z14" i="31" s="1"/>
  <c r="AE14" i="30"/>
  <c r="AE14" i="31" s="1"/>
  <c r="AI14" i="30"/>
  <c r="AI14" i="31" s="1"/>
  <c r="AM14" i="30"/>
  <c r="AM14" i="31" s="1"/>
  <c r="AQ14" i="30"/>
  <c r="AQ14" i="31" s="1"/>
  <c r="AU14" i="30"/>
  <c r="AU14" i="31" s="1"/>
  <c r="AY14" i="30"/>
  <c r="AY14" i="31" s="1"/>
  <c r="BC14" i="30"/>
  <c r="BC14" i="31" s="1"/>
  <c r="BG14" i="30"/>
  <c r="BG14" i="31" s="1"/>
  <c r="BK14" i="30"/>
  <c r="BK14" i="31" s="1"/>
  <c r="BO14" i="30"/>
  <c r="BO14" i="31" s="1"/>
  <c r="BS14" i="30"/>
  <c r="BS14" i="31" s="1"/>
  <c r="BW14" i="30"/>
  <c r="CA14" i="30"/>
  <c r="CA14" i="31" s="1"/>
  <c r="CE14" i="30"/>
  <c r="CI14" i="30"/>
  <c r="CI14" i="31" s="1"/>
  <c r="CM14" i="30"/>
  <c r="CM14" i="31" s="1"/>
  <c r="CQ14" i="30"/>
  <c r="CQ14" i="31" s="1"/>
  <c r="CU14" i="30"/>
  <c r="CU14" i="31" s="1"/>
  <c r="CY14" i="30"/>
  <c r="CY14" i="31" s="1"/>
  <c r="DC14" i="30"/>
  <c r="DC14" i="31" s="1"/>
  <c r="DG14" i="30"/>
  <c r="DG14" i="31" s="1"/>
  <c r="DK14" i="30"/>
  <c r="DK14" i="31" s="1"/>
  <c r="DO14" i="30"/>
  <c r="DO14" i="31" s="1"/>
  <c r="DS14" i="30"/>
  <c r="DS14" i="31" s="1"/>
  <c r="DW14" i="30"/>
  <c r="DW14" i="31" s="1"/>
  <c r="L14" i="30"/>
  <c r="L14" i="31" s="1"/>
  <c r="Q14" i="30"/>
  <c r="W14" i="30"/>
  <c r="W14" i="31" s="1"/>
  <c r="AA14" i="30"/>
  <c r="AF14" i="30"/>
  <c r="AJ14" i="30"/>
  <c r="AJ14" i="31" s="1"/>
  <c r="AN14" i="30"/>
  <c r="AN14" i="31" s="1"/>
  <c r="AR14" i="30"/>
  <c r="AR14" i="31" s="1"/>
  <c r="AV14" i="30"/>
  <c r="AV14" i="31" s="1"/>
  <c r="AZ14" i="30"/>
  <c r="AZ14" i="31" s="1"/>
  <c r="BD14" i="30"/>
  <c r="BD14" i="31" s="1"/>
  <c r="BH14" i="30"/>
  <c r="BH14" i="31" s="1"/>
  <c r="BL14" i="30"/>
  <c r="BL14" i="31" s="1"/>
  <c r="BP14" i="30"/>
  <c r="BP14" i="31" s="1"/>
  <c r="BT14" i="30"/>
  <c r="BT14" i="31" s="1"/>
  <c r="BX14" i="30"/>
  <c r="BX14" i="31" s="1"/>
  <c r="CB14" i="30"/>
  <c r="CB14" i="31" s="1"/>
  <c r="CF14" i="30"/>
  <c r="CF14" i="31" s="1"/>
  <c r="CJ14" i="30"/>
  <c r="CJ14" i="31" s="1"/>
  <c r="CN14" i="30"/>
  <c r="CR14" i="30"/>
  <c r="CR14" i="31" s="1"/>
  <c r="CV14" i="30"/>
  <c r="CV14" i="31" s="1"/>
  <c r="CZ14" i="30"/>
  <c r="CZ14" i="31" s="1"/>
  <c r="DD14" i="30"/>
  <c r="DD14" i="31" s="1"/>
  <c r="DH14" i="30"/>
  <c r="DL14" i="30"/>
  <c r="DL14" i="31" s="1"/>
  <c r="DP14" i="30"/>
  <c r="DT14" i="30"/>
  <c r="DT14" i="31" s="1"/>
  <c r="L10" i="30"/>
  <c r="P10" i="30"/>
  <c r="W10" i="30"/>
  <c r="AB10" i="30"/>
  <c r="AG10" i="30"/>
  <c r="AG10" i="31" s="1"/>
  <c r="AM10" i="30"/>
  <c r="AU10" i="30"/>
  <c r="AU10" i="31" s="1"/>
  <c r="BA10" i="30"/>
  <c r="BA10" i="31" s="1"/>
  <c r="BG10" i="30"/>
  <c r="BG10" i="31" s="1"/>
  <c r="BM10" i="30"/>
  <c r="BM10" i="31" s="1"/>
  <c r="BR10" i="30"/>
  <c r="BX10" i="30"/>
  <c r="BX10" i="31" s="1"/>
  <c r="CD10" i="30"/>
  <c r="CD10" i="31" s="1"/>
  <c r="CJ10" i="30"/>
  <c r="CP10" i="30"/>
  <c r="CP10" i="31" s="1"/>
  <c r="CT10" i="30"/>
  <c r="CT10" i="31" s="1"/>
  <c r="DC10" i="30"/>
  <c r="DC10" i="31" s="1"/>
  <c r="DG10" i="30"/>
  <c r="DM10" i="30"/>
  <c r="DS10" i="30"/>
  <c r="DS10" i="31" s="1"/>
  <c r="M10" i="30"/>
  <c r="M10" i="31" s="1"/>
  <c r="R10" i="30"/>
  <c r="X10" i="30"/>
  <c r="X10" i="31" s="1"/>
  <c r="AC10" i="30"/>
  <c r="AI10" i="30"/>
  <c r="AO10" i="30"/>
  <c r="AV10" i="30"/>
  <c r="BB10" i="30"/>
  <c r="BB10" i="31" s="1"/>
  <c r="BH10" i="30"/>
  <c r="BH10" i="31" s="1"/>
  <c r="BN10" i="30"/>
  <c r="BN10" i="31" s="1"/>
  <c r="BU10" i="30"/>
  <c r="BU10" i="31" s="1"/>
  <c r="BY10" i="30"/>
  <c r="BY10" i="31" s="1"/>
  <c r="BZ46" i="30" s="1"/>
  <c r="BZ78" i="30" s="1"/>
  <c r="BZ110" i="30" s="1"/>
  <c r="CE10" i="30"/>
  <c r="CE10" i="31" s="1"/>
  <c r="CK10" i="30"/>
  <c r="CK10" i="31" s="1"/>
  <c r="CQ10" i="30"/>
  <c r="CQ10" i="31" s="1"/>
  <c r="CW10" i="30"/>
  <c r="DD10" i="30"/>
  <c r="DD10" i="31" s="1"/>
  <c r="DI10" i="30"/>
  <c r="DN10" i="30"/>
  <c r="DN10" i="31" s="1"/>
  <c r="DT10" i="30"/>
  <c r="DT10" i="31" s="1"/>
  <c r="N10" i="30"/>
  <c r="Y10" i="30"/>
  <c r="Y10" i="31" s="1"/>
  <c r="AJ10" i="30"/>
  <c r="AJ10" i="31" s="1"/>
  <c r="AW10" i="30"/>
  <c r="AW10" i="31" s="1"/>
  <c r="BI10" i="30"/>
  <c r="BI10" i="31" s="1"/>
  <c r="BV10" i="30"/>
  <c r="BV10" i="31" s="1"/>
  <c r="CF10" i="30"/>
  <c r="CF10" i="31" s="1"/>
  <c r="CR10" i="30"/>
  <c r="CR10" i="31" s="1"/>
  <c r="DE10" i="30"/>
  <c r="DE10" i="31" s="1"/>
  <c r="DQ10" i="30"/>
  <c r="DQ10" i="31" s="1"/>
  <c r="O10" i="30"/>
  <c r="Z10" i="30"/>
  <c r="AL10" i="30"/>
  <c r="AZ10" i="30"/>
  <c r="AZ10" i="31" s="1"/>
  <c r="BJ10" i="30"/>
  <c r="BW10" i="30"/>
  <c r="CG10" i="30"/>
  <c r="CS10" i="30"/>
  <c r="DF10" i="30"/>
  <c r="DR10" i="30"/>
  <c r="DR10" i="31" s="1"/>
  <c r="DL66" i="11"/>
  <c r="DM10" i="22" s="1"/>
  <c r="CV66" i="11"/>
  <c r="CW10" i="22" s="1"/>
  <c r="CO66" i="11"/>
  <c r="CP10" i="22" s="1"/>
  <c r="B57" i="15"/>
  <c r="DE66" i="11"/>
  <c r="DF10" i="22" s="1"/>
  <c r="DA66" i="11"/>
  <c r="DB10" i="22" s="1"/>
  <c r="CK66" i="11"/>
  <c r="CL10" i="22" s="1"/>
  <c r="BS66" i="11"/>
  <c r="BT10" i="22" s="1"/>
  <c r="BK66" i="11"/>
  <c r="BL10" i="22" s="1"/>
  <c r="BA66" i="11"/>
  <c r="BB10" i="22" s="1"/>
  <c r="AS66" i="11"/>
  <c r="AT10" i="22" s="1"/>
  <c r="Q30" i="21"/>
  <c r="DF30" i="21"/>
  <c r="G66" i="11"/>
  <c r="H10" i="22" s="1"/>
  <c r="DR66" i="11"/>
  <c r="DS10" i="22" s="1"/>
  <c r="AX66" i="11"/>
  <c r="AY10" i="22" s="1"/>
  <c r="AB66" i="11"/>
  <c r="AC10" i="22" s="1"/>
  <c r="X66" i="11"/>
  <c r="Y10" i="22" s="1"/>
  <c r="U66" i="11"/>
  <c r="V10" i="22" s="1"/>
  <c r="H128" i="30"/>
  <c r="H124" i="30"/>
  <c r="H156" i="30" s="1"/>
  <c r="DR50" i="30"/>
  <c r="DR82" i="30" s="1"/>
  <c r="DR114" i="30" s="1"/>
  <c r="DR146" i="30" s="1"/>
  <c r="BV50" i="30"/>
  <c r="BN50" i="30"/>
  <c r="BN82" i="30" s="1"/>
  <c r="BN114" i="30" s="1"/>
  <c r="BN146" i="30" s="1"/>
  <c r="DV32" i="31"/>
  <c r="DR32" i="31"/>
  <c r="DN32" i="31"/>
  <c r="DJ32" i="31"/>
  <c r="DF32" i="31"/>
  <c r="DB32" i="31"/>
  <c r="CT32" i="31"/>
  <c r="CP32" i="31"/>
  <c r="CL32" i="31"/>
  <c r="CH32" i="31"/>
  <c r="CD32" i="31"/>
  <c r="CD68" i="30" s="1"/>
  <c r="BZ32" i="31"/>
  <c r="BV32" i="31"/>
  <c r="BR32" i="31"/>
  <c r="BN32" i="31"/>
  <c r="BJ32" i="31"/>
  <c r="BF32" i="31"/>
  <c r="BB32" i="31"/>
  <c r="AX32" i="31"/>
  <c r="AT32" i="31"/>
  <c r="AP32" i="31"/>
  <c r="AD32" i="31"/>
  <c r="Z32" i="31"/>
  <c r="V32" i="31"/>
  <c r="N32" i="31"/>
  <c r="I32" i="31"/>
  <c r="DU29" i="31"/>
  <c r="DU65" i="30" s="1"/>
  <c r="DU97" i="30" s="1"/>
  <c r="DU129" i="30" s="1"/>
  <c r="DM29" i="31"/>
  <c r="DM65" i="30" s="1"/>
  <c r="DM97" i="30" s="1"/>
  <c r="DM129" i="30" s="1"/>
  <c r="DM161" i="30" s="1"/>
  <c r="DE29" i="31"/>
  <c r="CW29" i="31"/>
  <c r="CS29" i="31"/>
  <c r="CO29" i="31"/>
  <c r="CP65" i="30" s="1"/>
  <c r="CP97" i="30" s="1"/>
  <c r="CP129" i="30" s="1"/>
  <c r="CG29" i="31"/>
  <c r="BY29" i="31"/>
  <c r="BZ65" i="30" s="1"/>
  <c r="BZ97" i="30" s="1"/>
  <c r="BZ129" i="30" s="1"/>
  <c r="BQ29" i="31"/>
  <c r="BI29" i="31"/>
  <c r="BI65" i="30" s="1"/>
  <c r="BI97" i="30" s="1"/>
  <c r="BI129" i="30" s="1"/>
  <c r="BA29" i="31"/>
  <c r="AS29" i="31"/>
  <c r="AS65" i="30" s="1"/>
  <c r="AS97" i="30" s="1"/>
  <c r="AK29" i="31"/>
  <c r="AC29" i="31"/>
  <c r="U29" i="31"/>
  <c r="M29" i="31"/>
  <c r="DP28" i="31"/>
  <c r="DG28" i="31"/>
  <c r="DB28" i="31"/>
  <c r="CU28" i="31"/>
  <c r="CC28" i="31"/>
  <c r="BV28" i="31"/>
  <c r="BN28" i="31"/>
  <c r="BE28" i="31"/>
  <c r="AX28" i="31"/>
  <c r="AN28" i="31"/>
  <c r="AF28" i="31"/>
  <c r="Z28" i="31"/>
  <c r="Q28" i="31"/>
  <c r="J28" i="31"/>
  <c r="CW27" i="30"/>
  <c r="CW27" i="31" s="1"/>
  <c r="CX63" i="30" s="1"/>
  <c r="BQ27" i="30"/>
  <c r="BQ27" i="31" s="1"/>
  <c r="AN27" i="30"/>
  <c r="AN27" i="31" s="1"/>
  <c r="X27" i="30"/>
  <c r="X27" i="31" s="1"/>
  <c r="Y63" i="30" s="1"/>
  <c r="Y95" i="30" s="1"/>
  <c r="Y127" i="30" s="1"/>
  <c r="Y159" i="30" s="1"/>
  <c r="DV25" i="31"/>
  <c r="DF25" i="31"/>
  <c r="CP25" i="31"/>
  <c r="CH25" i="31"/>
  <c r="BV25" i="31"/>
  <c r="BV61" i="30" s="1"/>
  <c r="BJ25" i="31"/>
  <c r="BB25" i="31"/>
  <c r="AT25" i="31"/>
  <c r="Z25" i="31"/>
  <c r="V25" i="31"/>
  <c r="Q25" i="31"/>
  <c r="I25" i="31"/>
  <c r="DT24" i="31"/>
  <c r="DP24" i="31"/>
  <c r="DL24" i="31"/>
  <c r="DH24" i="31"/>
  <c r="CZ24" i="31"/>
  <c r="CJ24" i="31"/>
  <c r="CF24" i="31"/>
  <c r="BT24" i="31"/>
  <c r="BP24" i="31"/>
  <c r="BH24" i="31"/>
  <c r="BD24" i="31"/>
  <c r="AR24" i="31"/>
  <c r="AN24" i="31"/>
  <c r="AN60" i="30" s="1"/>
  <c r="AN92" i="30" s="1"/>
  <c r="AN124" i="30" s="1"/>
  <c r="AB24" i="31"/>
  <c r="X24" i="31"/>
  <c r="P24" i="31"/>
  <c r="DW21" i="31"/>
  <c r="CY21" i="31"/>
  <c r="CY57" i="30" s="1"/>
  <c r="CY89" i="30" s="1"/>
  <c r="CY121" i="30" s="1"/>
  <c r="CY153" i="30" s="1"/>
  <c r="CQ21" i="31"/>
  <c r="CQ57" i="30" s="1"/>
  <c r="CQ89" i="30" s="1"/>
  <c r="CQ121" i="30" s="1"/>
  <c r="CM21" i="31"/>
  <c r="CM57" i="30" s="1"/>
  <c r="CM89" i="30" s="1"/>
  <c r="CM121" i="30" s="1"/>
  <c r="CI21" i="31"/>
  <c r="CJ57" i="30" s="1"/>
  <c r="CJ89" i="30" s="1"/>
  <c r="CJ121" i="30" s="1"/>
  <c r="CJ153" i="30" s="1"/>
  <c r="BS21" i="31"/>
  <c r="BT57" i="30" s="1"/>
  <c r="BK21" i="31"/>
  <c r="BL57" i="30" s="1"/>
  <c r="BC21" i="31"/>
  <c r="AU21" i="31"/>
  <c r="AU57" i="30" s="1"/>
  <c r="AU89" i="30" s="1"/>
  <c r="AM21" i="31"/>
  <c r="AE21" i="31"/>
  <c r="AF57" i="30" s="1"/>
  <c r="W21" i="31"/>
  <c r="O21" i="31"/>
  <c r="DU20" i="31"/>
  <c r="CX20" i="31"/>
  <c r="CD20" i="31"/>
  <c r="AE20" i="31"/>
  <c r="S20" i="31"/>
  <c r="I20" i="31"/>
  <c r="CU19" i="30"/>
  <c r="CU19" i="31" s="1"/>
  <c r="BP19" i="30"/>
  <c r="BP19" i="31" s="1"/>
  <c r="DR17" i="31"/>
  <c r="DJ17" i="31"/>
  <c r="DK53" i="30" s="1"/>
  <c r="DK85" i="30" s="1"/>
  <c r="DB17" i="31"/>
  <c r="CT17" i="31"/>
  <c r="CD17" i="31"/>
  <c r="CE53" i="30" s="1"/>
  <c r="BV17" i="31"/>
  <c r="BN17" i="31"/>
  <c r="BO53" i="30" s="1"/>
  <c r="BO85" i="30" s="1"/>
  <c r="BO117" i="30" s="1"/>
  <c r="BO149" i="30" s="1"/>
  <c r="BF17" i="31"/>
  <c r="BG53" i="30" s="1"/>
  <c r="BG85" i="30" s="1"/>
  <c r="AH17" i="31"/>
  <c r="AH53" i="30" s="1"/>
  <c r="AH85" i="30" s="1"/>
  <c r="AH117" i="30" s="1"/>
  <c r="AD17" i="31"/>
  <c r="V17" i="31"/>
  <c r="R17" i="31"/>
  <c r="J17" i="31"/>
  <c r="DQ16" i="31"/>
  <c r="DI16" i="31"/>
  <c r="DE16" i="31"/>
  <c r="DA16" i="31"/>
  <c r="CS16" i="31"/>
  <c r="CK16" i="31"/>
  <c r="CG16" i="31"/>
  <c r="CC16" i="31"/>
  <c r="BU16" i="31"/>
  <c r="BM16" i="31"/>
  <c r="BE16" i="31"/>
  <c r="AW16" i="31"/>
  <c r="AS16" i="31"/>
  <c r="AO16" i="31"/>
  <c r="AG16" i="31"/>
  <c r="Y16" i="31"/>
  <c r="Q16" i="31"/>
  <c r="M16" i="31"/>
  <c r="I16" i="31"/>
  <c r="DP13" i="31"/>
  <c r="DJ13" i="31"/>
  <c r="DD13" i="31"/>
  <c r="CZ13" i="31"/>
  <c r="CT13" i="31"/>
  <c r="CU49" i="30" s="1"/>
  <c r="CU81" i="30" s="1"/>
  <c r="CU113" i="30" s="1"/>
  <c r="CJ13" i="31"/>
  <c r="CJ49" i="30" s="1"/>
  <c r="CJ81" i="30" s="1"/>
  <c r="CJ113" i="30" s="1"/>
  <c r="CD13" i="31"/>
  <c r="BX13" i="31"/>
  <c r="BN13" i="31"/>
  <c r="BD13" i="31"/>
  <c r="BE49" i="30" s="1"/>
  <c r="BE81" i="30" s="1"/>
  <c r="AX13" i="31"/>
  <c r="AR13" i="31"/>
  <c r="AM13" i="31"/>
  <c r="AH13" i="31"/>
  <c r="AC13" i="31"/>
  <c r="W13" i="31"/>
  <c r="W49" i="30" s="1"/>
  <c r="W81" i="30" s="1"/>
  <c r="W113" i="30" s="1"/>
  <c r="M13" i="31"/>
  <c r="DV12" i="31"/>
  <c r="CW12" i="31"/>
  <c r="CI12" i="31"/>
  <c r="BT12" i="31"/>
  <c r="BK12" i="31"/>
  <c r="AQ12" i="31"/>
  <c r="W12" i="31"/>
  <c r="M12" i="31"/>
  <c r="BL11" i="30"/>
  <c r="BL11" i="31" s="1"/>
  <c r="AP33" i="31"/>
  <c r="AL33" i="31"/>
  <c r="AH33" i="31"/>
  <c r="AD33" i="31"/>
  <c r="DM32" i="31"/>
  <c r="DI32" i="31"/>
  <c r="DE32" i="31"/>
  <c r="DE68" i="30" s="1"/>
  <c r="DE100" i="30" s="1"/>
  <c r="DA32" i="31"/>
  <c r="CW32" i="31"/>
  <c r="CS32" i="31"/>
  <c r="CG32" i="31"/>
  <c r="BY32" i="31"/>
  <c r="BU32" i="31"/>
  <c r="BQ32" i="31"/>
  <c r="BM32" i="31"/>
  <c r="BE32" i="31"/>
  <c r="AW32" i="31"/>
  <c r="AS32" i="31"/>
  <c r="AO32" i="31"/>
  <c r="AO68" i="30" s="1"/>
  <c r="AO100" i="30" s="1"/>
  <c r="AO132" i="30" s="1"/>
  <c r="AK32" i="31"/>
  <c r="AG32" i="31"/>
  <c r="U32" i="31"/>
  <c r="U68" i="30" s="1"/>
  <c r="U100" i="30" s="1"/>
  <c r="U132" i="30" s="1"/>
  <c r="U164" i="30" s="1"/>
  <c r="Q32" i="31"/>
  <c r="R68" i="30" s="1"/>
  <c r="R100" i="30" s="1"/>
  <c r="M32" i="31"/>
  <c r="BT29" i="31"/>
  <c r="BL29" i="31"/>
  <c r="BD29" i="31"/>
  <c r="AV29" i="31"/>
  <c r="AN29" i="31"/>
  <c r="AF29" i="31"/>
  <c r="X29" i="31"/>
  <c r="T29" i="31"/>
  <c r="P29" i="31"/>
  <c r="L29" i="31"/>
  <c r="DU28" i="31"/>
  <c r="DM28" i="31"/>
  <c r="DA28" i="31"/>
  <c r="DA64" i="30" s="1"/>
  <c r="DA96" i="30" s="1"/>
  <c r="DA128" i="30" s="1"/>
  <c r="CR28" i="31"/>
  <c r="CJ28" i="31"/>
  <c r="BZ28" i="31"/>
  <c r="BS28" i="31"/>
  <c r="BK28" i="31"/>
  <c r="BD28" i="31"/>
  <c r="AW28" i="31"/>
  <c r="AM28" i="31"/>
  <c r="AD28" i="31"/>
  <c r="W28" i="31"/>
  <c r="O28" i="31"/>
  <c r="DU27" i="30"/>
  <c r="DU27" i="31" s="1"/>
  <c r="DV63" i="30" s="1"/>
  <c r="DV95" i="30" s="1"/>
  <c r="CO27" i="30"/>
  <c r="CO27" i="31" s="1"/>
  <c r="CP63" i="30" s="1"/>
  <c r="CP95" i="30" s="1"/>
  <c r="CP127" i="30" s="1"/>
  <c r="CP159" i="30" s="1"/>
  <c r="BI27" i="30"/>
  <c r="BI27" i="31" s="1"/>
  <c r="AJ27" i="30"/>
  <c r="AJ27" i="31" s="1"/>
  <c r="DM25" i="31"/>
  <c r="CG25" i="31"/>
  <c r="CG61" i="30" s="1"/>
  <c r="CG93" i="30" s="1"/>
  <c r="BY25" i="31"/>
  <c r="BQ25" i="31"/>
  <c r="BM25" i="31"/>
  <c r="BM61" i="30" s="1"/>
  <c r="BM93" i="30" s="1"/>
  <c r="BM125" i="30" s="1"/>
  <c r="BA25" i="31"/>
  <c r="AS25" i="31"/>
  <c r="AK25" i="31"/>
  <c r="AC25" i="31"/>
  <c r="T25" i="31"/>
  <c r="P25" i="31"/>
  <c r="L25" i="31"/>
  <c r="DW24" i="31"/>
  <c r="DO24" i="31"/>
  <c r="DG24" i="31"/>
  <c r="DC24" i="31"/>
  <c r="CQ24" i="31"/>
  <c r="CM24" i="31"/>
  <c r="CI24" i="31"/>
  <c r="CE24" i="31"/>
  <c r="CA24" i="31"/>
  <c r="BW24" i="31"/>
  <c r="BS24" i="31"/>
  <c r="BS60" i="30" s="1"/>
  <c r="BK24" i="31"/>
  <c r="BG24" i="31"/>
  <c r="BC24" i="31"/>
  <c r="AY24" i="31"/>
  <c r="AU24" i="31"/>
  <c r="AQ24" i="31"/>
  <c r="AI24" i="31"/>
  <c r="AA24" i="31"/>
  <c r="O24" i="31"/>
  <c r="K24" i="31"/>
  <c r="BV21" i="31"/>
  <c r="BN21" i="31"/>
  <c r="BF21" i="31"/>
  <c r="AP21" i="31"/>
  <c r="Z21" i="31"/>
  <c r="R21" i="31"/>
  <c r="J21" i="31"/>
  <c r="DR20" i="31"/>
  <c r="CW20" i="31"/>
  <c r="BD20" i="31"/>
  <c r="AP20" i="31"/>
  <c r="Z20" i="31"/>
  <c r="Q20" i="31"/>
  <c r="DS19" i="30"/>
  <c r="DS19" i="31" s="1"/>
  <c r="DT55" i="30" s="1"/>
  <c r="DT87" i="30" s="1"/>
  <c r="DT119" i="30" s="1"/>
  <c r="CM19" i="30"/>
  <c r="CM19" i="31" s="1"/>
  <c r="CN55" i="30" s="1"/>
  <c r="CN87" i="30" s="1"/>
  <c r="CN119" i="30" s="1"/>
  <c r="CN151" i="30" s="1"/>
  <c r="DQ17" i="31"/>
  <c r="DQ53" i="30" s="1"/>
  <c r="DQ85" i="30" s="1"/>
  <c r="DQ117" i="30" s="1"/>
  <c r="DI17" i="31"/>
  <c r="DA17" i="31"/>
  <c r="CS17" i="31"/>
  <c r="CC17" i="31"/>
  <c r="BQ17" i="31"/>
  <c r="BM17" i="31"/>
  <c r="BI17" i="31"/>
  <c r="BE17" i="31"/>
  <c r="BE53" i="30" s="1"/>
  <c r="BE85" i="30" s="1"/>
  <c r="BA17" i="31"/>
  <c r="AS17" i="31"/>
  <c r="AO17" i="31"/>
  <c r="AO53" i="30" s="1"/>
  <c r="AO85" i="30" s="1"/>
  <c r="AK17" i="31"/>
  <c r="AC17" i="31"/>
  <c r="Y17" i="31"/>
  <c r="Y53" i="30" s="1"/>
  <c r="Y85" i="30" s="1"/>
  <c r="Y117" i="30" s="1"/>
  <c r="U17" i="31"/>
  <c r="Q17" i="31"/>
  <c r="M17" i="31"/>
  <c r="I17" i="31"/>
  <c r="DT16" i="31"/>
  <c r="DT52" i="30" s="1"/>
  <c r="DT84" i="30" s="1"/>
  <c r="DT116" i="30" s="1"/>
  <c r="DT148" i="30" s="1"/>
  <c r="DP16" i="31"/>
  <c r="DL16" i="31"/>
  <c r="DM52" i="30" s="1"/>
  <c r="DH16" i="31"/>
  <c r="CZ16" i="31"/>
  <c r="CZ52" i="30" s="1"/>
  <c r="CZ84" i="30" s="1"/>
  <c r="CZ116" i="30" s="1"/>
  <c r="CR16" i="31"/>
  <c r="CR52" i="30" s="1"/>
  <c r="CN16" i="31"/>
  <c r="CJ16" i="31"/>
  <c r="CB16" i="31"/>
  <c r="BT16" i="31"/>
  <c r="BP16" i="31"/>
  <c r="BL16" i="31"/>
  <c r="BD16" i="31"/>
  <c r="AV16" i="31"/>
  <c r="AR16" i="31"/>
  <c r="AN16" i="31"/>
  <c r="AF16" i="31"/>
  <c r="AB16" i="31"/>
  <c r="X16" i="31"/>
  <c r="L16" i="31"/>
  <c r="DC13" i="31"/>
  <c r="CS13" i="31"/>
  <c r="CS49" i="30" s="1"/>
  <c r="CS81" i="30" s="1"/>
  <c r="BW13" i="31"/>
  <c r="BS13" i="31"/>
  <c r="BM13" i="31"/>
  <c r="BG13" i="31"/>
  <c r="AW13" i="31"/>
  <c r="AG13" i="31"/>
  <c r="Q13" i="31"/>
  <c r="DS12" i="31"/>
  <c r="DS48" i="30" s="1"/>
  <c r="DS80" i="30" s="1"/>
  <c r="DS112" i="30" s="1"/>
  <c r="DS144" i="30" s="1"/>
  <c r="DF12" i="31"/>
  <c r="CR12" i="31"/>
  <c r="BS12" i="31"/>
  <c r="BG12" i="31"/>
  <c r="AJ12" i="31"/>
  <c r="T12" i="31"/>
  <c r="DQ11" i="30"/>
  <c r="DQ11" i="31" s="1"/>
  <c r="L11" i="30"/>
  <c r="L11" i="31" s="1"/>
  <c r="M47" i="30" s="1"/>
  <c r="M79" i="30" s="1"/>
  <c r="BT11" i="30"/>
  <c r="BT11" i="31" s="1"/>
  <c r="DC11" i="30"/>
  <c r="DC11" i="31" s="1"/>
  <c r="DD47" i="30" s="1"/>
  <c r="AA11" i="30"/>
  <c r="AA11" i="31" s="1"/>
  <c r="CI11" i="30"/>
  <c r="CI11" i="31" s="1"/>
  <c r="CJ47" i="30" s="1"/>
  <c r="CJ79" i="30" s="1"/>
  <c r="DJ11" i="30"/>
  <c r="DJ11" i="31" s="1"/>
  <c r="G26" i="19"/>
  <c r="G75" i="19"/>
  <c r="DR68" i="17"/>
  <c r="DL67" i="17"/>
  <c r="DL65" i="17"/>
  <c r="DK59" i="17"/>
  <c r="DJ62" i="17"/>
  <c r="DJ60" i="17"/>
  <c r="DH60" i="17"/>
  <c r="DG61" i="17"/>
  <c r="DF64" i="17"/>
  <c r="DF62" i="17"/>
  <c r="DD54" i="17"/>
  <c r="DF22" i="12" s="1"/>
  <c r="DC74" i="17"/>
  <c r="DC70" i="17"/>
  <c r="DC66" i="17"/>
  <c r="DC54" i="17"/>
  <c r="DE22" i="12" s="1"/>
  <c r="DB69" i="17"/>
  <c r="DB67" i="17"/>
  <c r="DA59" i="17"/>
  <c r="CY70" i="17"/>
  <c r="CX71" i="17"/>
  <c r="CW61" i="17"/>
  <c r="CU65" i="17"/>
  <c r="CT66" i="17"/>
  <c r="DU61" i="17"/>
  <c r="DT60" i="17"/>
  <c r="DT75" i="17" s="1"/>
  <c r="DS68" i="17"/>
  <c r="DS58" i="17"/>
  <c r="DS75" i="17" s="1"/>
  <c r="DR54" i="17"/>
  <c r="DT22" i="12" s="1"/>
  <c r="DL54" i="17"/>
  <c r="DN22" i="12" s="1"/>
  <c r="CC12" i="31"/>
  <c r="BO12" i="31"/>
  <c r="BA12" i="31"/>
  <c r="AH12" i="31"/>
  <c r="P12" i="31"/>
  <c r="DI9" i="31"/>
  <c r="DI45" i="30" s="1"/>
  <c r="DA9" i="31"/>
  <c r="DB45" i="30" s="1"/>
  <c r="DB77" i="30" s="1"/>
  <c r="DB109" i="30" s="1"/>
  <c r="CV9" i="31"/>
  <c r="BV9" i="31"/>
  <c r="BV45" i="30" s="1"/>
  <c r="BV77" i="30" s="1"/>
  <c r="BV109" i="30" s="1"/>
  <c r="BV141" i="30" s="1"/>
  <c r="BM9" i="31"/>
  <c r="BM45" i="30" s="1"/>
  <c r="BM77" i="30" s="1"/>
  <c r="BM109" i="30" s="1"/>
  <c r="BG9" i="31"/>
  <c r="BB9" i="31"/>
  <c r="BC45" i="30" s="1"/>
  <c r="BC77" i="30" s="1"/>
  <c r="BC109" i="30" s="1"/>
  <c r="AI9" i="31"/>
  <c r="AD9" i="31"/>
  <c r="T9" i="31"/>
  <c r="O9" i="31"/>
  <c r="DU8" i="31"/>
  <c r="DH8" i="31"/>
  <c r="DI44" i="30" s="1"/>
  <c r="DC8" i="31"/>
  <c r="CX8" i="31"/>
  <c r="CT8" i="31"/>
  <c r="CP8" i="31"/>
  <c r="CL8" i="31"/>
  <c r="CH8" i="31"/>
  <c r="CD8" i="31"/>
  <c r="BZ8" i="31"/>
  <c r="BV8" i="31"/>
  <c r="BR8" i="31"/>
  <c r="BJ8" i="31"/>
  <c r="BE8" i="31"/>
  <c r="BA8" i="31"/>
  <c r="AW8" i="31"/>
  <c r="AS8" i="31"/>
  <c r="AN8" i="31"/>
  <c r="AO44" i="30" s="1"/>
  <c r="AO76" i="30" s="1"/>
  <c r="AO108" i="30" s="1"/>
  <c r="AJ8" i="31"/>
  <c r="AE8" i="31"/>
  <c r="V8" i="31"/>
  <c r="Q8" i="31"/>
  <c r="M8" i="31"/>
  <c r="DT6" i="31"/>
  <c r="BF6" i="31"/>
  <c r="EF61" i="22"/>
  <c r="ED61" i="22"/>
  <c r="DP12" i="17"/>
  <c r="AE12" i="17"/>
  <c r="K45" i="10"/>
  <c r="L45" i="10" s="1"/>
  <c r="M45" i="10" s="1"/>
  <c r="N45" i="10" s="1"/>
  <c r="O45" i="10" s="1"/>
  <c r="P45" i="10" s="1"/>
  <c r="Q45" i="10" s="1"/>
  <c r="R45" i="10" s="1"/>
  <c r="S45" i="10" s="1"/>
  <c r="T45" i="10" s="1"/>
  <c r="U45" i="10" s="1"/>
  <c r="V45" i="10" s="1"/>
  <c r="W45" i="10" s="1"/>
  <c r="X45" i="10" s="1"/>
  <c r="Y45" i="10" s="1"/>
  <c r="Z45" i="10" s="1"/>
  <c r="AA45" i="10" s="1"/>
  <c r="AB45" i="10" s="1"/>
  <c r="AC45" i="10" s="1"/>
  <c r="AD45" i="10" s="1"/>
  <c r="AE45" i="10" s="1"/>
  <c r="AF45" i="10" s="1"/>
  <c r="AG45" i="10" s="1"/>
  <c r="AH45" i="10" s="1"/>
  <c r="AI45" i="10" s="1"/>
  <c r="AJ45" i="10" s="1"/>
  <c r="AK45" i="10" s="1"/>
  <c r="AL45" i="10" s="1"/>
  <c r="AM45" i="10" s="1"/>
  <c r="AN45" i="10" s="1"/>
  <c r="AO45" i="10" s="1"/>
  <c r="AP45" i="10" s="1"/>
  <c r="AQ45" i="10" s="1"/>
  <c r="AR45" i="10" s="1"/>
  <c r="AS45" i="10" s="1"/>
  <c r="AT45" i="10" s="1"/>
  <c r="AU45" i="10" s="1"/>
  <c r="AV45" i="10" s="1"/>
  <c r="AW45" i="10" s="1"/>
  <c r="AX45" i="10" s="1"/>
  <c r="AY45" i="10" s="1"/>
  <c r="AZ45" i="10" s="1"/>
  <c r="BA45" i="10" s="1"/>
  <c r="BB45" i="10" s="1"/>
  <c r="BC45" i="10" s="1"/>
  <c r="BD45" i="10" s="1"/>
  <c r="BE45" i="10" s="1"/>
  <c r="BF45" i="10" s="1"/>
  <c r="BG45" i="10" s="1"/>
  <c r="BH45" i="10" s="1"/>
  <c r="BI45" i="10" s="1"/>
  <c r="BJ45" i="10" s="1"/>
  <c r="BK45" i="10" s="1"/>
  <c r="BL45" i="10" s="1"/>
  <c r="BM45" i="10" s="1"/>
  <c r="BN45" i="10" s="1"/>
  <c r="BO45" i="10" s="1"/>
  <c r="BP45" i="10" s="1"/>
  <c r="BQ45" i="10" s="1"/>
  <c r="BR45" i="10" s="1"/>
  <c r="BS45" i="10" s="1"/>
  <c r="BT45" i="10" s="1"/>
  <c r="BU45" i="10" s="1"/>
  <c r="BV45" i="10" s="1"/>
  <c r="BW45" i="10" s="1"/>
  <c r="BX45" i="10" s="1"/>
  <c r="BY45" i="10" s="1"/>
  <c r="BZ45" i="10" s="1"/>
  <c r="CA45" i="10" s="1"/>
  <c r="CB45" i="10" s="1"/>
  <c r="CC45" i="10" s="1"/>
  <c r="CD45" i="10" s="1"/>
  <c r="CE45" i="10" s="1"/>
  <c r="CF45" i="10" s="1"/>
  <c r="CG45" i="10" s="1"/>
  <c r="CH45" i="10" s="1"/>
  <c r="CI45" i="10" s="1"/>
  <c r="CJ45" i="10" s="1"/>
  <c r="CK45" i="10" s="1"/>
  <c r="CL45" i="10" s="1"/>
  <c r="CM45" i="10" s="1"/>
  <c r="CN45" i="10" s="1"/>
  <c r="CO45" i="10" s="1"/>
  <c r="CP45" i="10" s="1"/>
  <c r="CQ45" i="10" s="1"/>
  <c r="CR45" i="10" s="1"/>
  <c r="CS45" i="10" s="1"/>
  <c r="CT45" i="10" s="1"/>
  <c r="CU45" i="10" s="1"/>
  <c r="CV45" i="10" s="1"/>
  <c r="CW45" i="10" s="1"/>
  <c r="CX45" i="10" s="1"/>
  <c r="CY45" i="10" s="1"/>
  <c r="CZ45" i="10" s="1"/>
  <c r="DA45" i="10" s="1"/>
  <c r="DB45" i="10" s="1"/>
  <c r="DC45" i="10" s="1"/>
  <c r="DD45" i="10" s="1"/>
  <c r="DE45" i="10" s="1"/>
  <c r="DF45" i="10" s="1"/>
  <c r="DG45" i="10" s="1"/>
  <c r="DH45" i="10" s="1"/>
  <c r="DI45" i="10" s="1"/>
  <c r="DJ45" i="10" s="1"/>
  <c r="DK45" i="10" s="1"/>
  <c r="DL45" i="10" s="1"/>
  <c r="DM45" i="10" s="1"/>
  <c r="DN45" i="10" s="1"/>
  <c r="DO45" i="10" s="1"/>
  <c r="DP45" i="10" s="1"/>
  <c r="DQ45" i="10" s="1"/>
  <c r="DR45" i="10" s="1"/>
  <c r="DS45" i="10" s="1"/>
  <c r="DT45" i="10" s="1"/>
  <c r="DU45" i="10" s="1"/>
  <c r="DV45" i="10" s="1"/>
  <c r="DW45" i="10" s="1"/>
  <c r="DX45" i="10" s="1"/>
  <c r="I41" i="10"/>
  <c r="DU71" i="17"/>
  <c r="DT72" i="17"/>
  <c r="DT68" i="17"/>
  <c r="DT65" i="17"/>
  <c r="DT54" i="17"/>
  <c r="DV22" i="12" s="1"/>
  <c r="DS71" i="17"/>
  <c r="DR71" i="17"/>
  <c r="DR67" i="17"/>
  <c r="DR58" i="17"/>
  <c r="DR75" i="17" s="1"/>
  <c r="DQ67" i="17"/>
  <c r="DP71" i="17"/>
  <c r="DP69" i="17"/>
  <c r="DP75" i="17" s="1"/>
  <c r="DO59" i="17"/>
  <c r="DN66" i="17"/>
  <c r="DM58" i="17"/>
  <c r="DL63" i="17"/>
  <c r="DL61" i="17"/>
  <c r="DL75" i="17" s="1"/>
  <c r="DK62" i="17"/>
  <c r="DJ72" i="17"/>
  <c r="DJ58" i="17"/>
  <c r="DI73" i="17"/>
  <c r="DI71" i="17"/>
  <c r="DI69" i="17"/>
  <c r="DI66" i="17"/>
  <c r="DI59" i="17"/>
  <c r="DH65" i="17"/>
  <c r="DG73" i="17"/>
  <c r="DG71" i="17"/>
  <c r="DG59" i="17"/>
  <c r="DG75" i="17" s="1"/>
  <c r="DF74" i="17"/>
  <c r="DF72" i="17"/>
  <c r="DF70" i="17"/>
  <c r="DF67" i="17"/>
  <c r="DF59" i="17"/>
  <c r="DF75" i="17" s="1"/>
  <c r="DE69" i="17"/>
  <c r="DD64" i="17"/>
  <c r="DC62" i="17"/>
  <c r="DB65" i="17"/>
  <c r="DB75" i="17" s="1"/>
  <c r="DA62" i="17"/>
  <c r="CZ70" i="17"/>
  <c r="CZ68" i="17"/>
  <c r="CZ61" i="17"/>
  <c r="CY73" i="17"/>
  <c r="CY64" i="17"/>
  <c r="CY62" i="17"/>
  <c r="CX74" i="17"/>
  <c r="CX65" i="17"/>
  <c r="CX63" i="17"/>
  <c r="CX75" i="17" s="1"/>
  <c r="CW71" i="17"/>
  <c r="CW69" i="17"/>
  <c r="CW64" i="17"/>
  <c r="CV64" i="17"/>
  <c r="CU68" i="17"/>
  <c r="CU59" i="17"/>
  <c r="CT69" i="17"/>
  <c r="CP71" i="17"/>
  <c r="CP63" i="17"/>
  <c r="CD73" i="17"/>
  <c r="BZ12" i="31"/>
  <c r="AW12" i="31"/>
  <c r="AD12" i="31"/>
  <c r="DQ9" i="31"/>
  <c r="DQ45" i="30" s="1"/>
  <c r="DL9" i="31"/>
  <c r="DM45" i="30" s="1"/>
  <c r="DM77" i="30" s="1"/>
  <c r="DD9" i="31"/>
  <c r="CT9" i="31"/>
  <c r="CJ9" i="31"/>
  <c r="CK45" i="30" s="1"/>
  <c r="CK77" i="30" s="1"/>
  <c r="CE9" i="31"/>
  <c r="BY9" i="31"/>
  <c r="BQ9" i="31"/>
  <c r="BA9" i="31"/>
  <c r="AQ9" i="31"/>
  <c r="AR45" i="30" s="1"/>
  <c r="AR77" i="30" s="1"/>
  <c r="AC9" i="31"/>
  <c r="N9" i="31"/>
  <c r="DT8" i="31"/>
  <c r="DO8" i="31"/>
  <c r="DK8" i="31"/>
  <c r="DG8" i="31"/>
  <c r="DB8" i="31"/>
  <c r="DB44" i="30" s="1"/>
  <c r="DB76" i="30" s="1"/>
  <c r="DB108" i="30" s="1"/>
  <c r="CW8" i="31"/>
  <c r="CS8" i="31"/>
  <c r="CO8" i="31"/>
  <c r="CK8" i="31"/>
  <c r="CK44" i="30" s="1"/>
  <c r="CC8" i="31"/>
  <c r="BY8" i="31"/>
  <c r="BU8" i="31"/>
  <c r="BM8" i="31"/>
  <c r="BI8" i="31"/>
  <c r="AZ8" i="31"/>
  <c r="AV8" i="31"/>
  <c r="AR8" i="31"/>
  <c r="AH8" i="31"/>
  <c r="AD8" i="31"/>
  <c r="Z8" i="31"/>
  <c r="U8" i="31"/>
  <c r="DE6" i="31"/>
  <c r="BE6" i="31"/>
  <c r="AL12" i="31"/>
  <c r="DY61" i="22"/>
  <c r="CG12" i="17"/>
  <c r="BQ12" i="17"/>
  <c r="BD12" i="17"/>
  <c r="AS12" i="17"/>
  <c r="DU63" i="17"/>
  <c r="DU60" i="17"/>
  <c r="DT61" i="17"/>
  <c r="DQ66" i="17"/>
  <c r="DQ59" i="17"/>
  <c r="DO73" i="17"/>
  <c r="DO58" i="17"/>
  <c r="DM66" i="17"/>
  <c r="DM59" i="17"/>
  <c r="DL66" i="17"/>
  <c r="DJ73" i="17"/>
  <c r="DJ71" i="17"/>
  <c r="DI60" i="17"/>
  <c r="DI58" i="17"/>
  <c r="DH66" i="17"/>
  <c r="DH64" i="17"/>
  <c r="DH59" i="17"/>
  <c r="DE70" i="17"/>
  <c r="DE68" i="17"/>
  <c r="DE59" i="17"/>
  <c r="DD65" i="17"/>
  <c r="DD63" i="17"/>
  <c r="DD75" i="17" s="1"/>
  <c r="DC71" i="17"/>
  <c r="DC67" i="17"/>
  <c r="DC63" i="17"/>
  <c r="DC61" i="17"/>
  <c r="DA74" i="17"/>
  <c r="DA71" i="17"/>
  <c r="CZ64" i="17"/>
  <c r="CY74" i="17"/>
  <c r="CW65" i="17"/>
  <c r="CV68" i="17"/>
  <c r="CV69" i="17"/>
  <c r="CV61" i="17"/>
  <c r="CV75" i="17" s="1"/>
  <c r="CU69" i="17"/>
  <c r="CT70" i="17"/>
  <c r="CK70" i="17"/>
  <c r="CJ72" i="17"/>
  <c r="CG74" i="17"/>
  <c r="CD63" i="17"/>
  <c r="R42" i="15"/>
  <c r="R64" i="15" s="1"/>
  <c r="R86" i="15" s="1"/>
  <c r="AO42" i="15"/>
  <c r="AO64" i="15" s="1"/>
  <c r="AO86" i="15" s="1"/>
  <c r="AR42" i="15"/>
  <c r="AR64" i="15" s="1"/>
  <c r="AR86" i="15" s="1"/>
  <c r="AV42" i="15"/>
  <c r="AV64" i="15" s="1"/>
  <c r="AV86" i="15" s="1"/>
  <c r="BA42" i="15"/>
  <c r="BA64" i="15" s="1"/>
  <c r="BD42" i="15"/>
  <c r="BV42" i="15"/>
  <c r="BV64" i="15" s="1"/>
  <c r="BV86" i="15" s="1"/>
  <c r="CA42" i="15"/>
  <c r="CD42" i="15"/>
  <c r="CD64" i="15" s="1"/>
  <c r="CD86" i="15" s="1"/>
  <c r="CE42" i="15"/>
  <c r="CE64" i="15" s="1"/>
  <c r="CE86" i="15" s="1"/>
  <c r="CJ42" i="15"/>
  <c r="CJ64" i="15" s="1"/>
  <c r="CJ86" i="15" s="1"/>
  <c r="DC42" i="15"/>
  <c r="DC64" i="15" s="1"/>
  <c r="DC86" i="15" s="1"/>
  <c r="DD42" i="15"/>
  <c r="DM42" i="15"/>
  <c r="DM64" i="15" s="1"/>
  <c r="BF42" i="15"/>
  <c r="BG42" i="15"/>
  <c r="BG64" i="15" s="1"/>
  <c r="BG86" i="15" s="1"/>
  <c r="BX42" i="15"/>
  <c r="BX64" i="15" s="1"/>
  <c r="BX86" i="15" s="1"/>
  <c r="CC42" i="15"/>
  <c r="CL42" i="15"/>
  <c r="CQ42" i="15"/>
  <c r="CV42" i="15"/>
  <c r="CV64" i="15" s="1"/>
  <c r="CV86" i="15" s="1"/>
  <c r="CY42" i="15"/>
  <c r="CZ42" i="15"/>
  <c r="DE42" i="15"/>
  <c r="DL42" i="15"/>
  <c r="DL64" i="15" s="1"/>
  <c r="DL86" i="15" s="1"/>
  <c r="DO42" i="15"/>
  <c r="DR42" i="15"/>
  <c r="DR64" i="15" s="1"/>
  <c r="DR86" i="15" s="1"/>
  <c r="AC42" i="15"/>
  <c r="AC64" i="15" s="1"/>
  <c r="AC86" i="15" s="1"/>
  <c r="CI42" i="15"/>
  <c r="CI64" i="15" s="1"/>
  <c r="CI86" i="15" s="1"/>
  <c r="CK42" i="15"/>
  <c r="CX42" i="15"/>
  <c r="BP42" i="15"/>
  <c r="CM42" i="15"/>
  <c r="CM64" i="15" s="1"/>
  <c r="CM86" i="15" s="1"/>
  <c r="DN42" i="15"/>
  <c r="BM42" i="15"/>
  <c r="DQ42" i="15"/>
  <c r="DQ64" i="15" s="1"/>
  <c r="DB42" i="15"/>
  <c r="DB64" i="15" s="1"/>
  <c r="DB86" i="15" s="1"/>
  <c r="DK42" i="15"/>
  <c r="DK64" i="15" s="1"/>
  <c r="DK86" i="15" s="1"/>
  <c r="DP42" i="15"/>
  <c r="DP64" i="15" s="1"/>
  <c r="CH42" i="15"/>
  <c r="CH64" i="15" s="1"/>
  <c r="CH86" i="15" s="1"/>
  <c r="BA40" i="9"/>
  <c r="BA72" i="9" s="1"/>
  <c r="BA104" i="9" s="1"/>
  <c r="CA40" i="9"/>
  <c r="CS40" i="9"/>
  <c r="CE40" i="9"/>
  <c r="CE72" i="9" s="1"/>
  <c r="CE104" i="9" s="1"/>
  <c r="CO40" i="9"/>
  <c r="BX40" i="9"/>
  <c r="CT63" i="17"/>
  <c r="CS69" i="17"/>
  <c r="CS63" i="17"/>
  <c r="CR73" i="17"/>
  <c r="CR70" i="17"/>
  <c r="CR68" i="17"/>
  <c r="CR75" i="17" s="1"/>
  <c r="CQ72" i="17"/>
  <c r="CQ64" i="17"/>
  <c r="CO62" i="17"/>
  <c r="CO58" i="17"/>
  <c r="CN70" i="17"/>
  <c r="CN59" i="17"/>
  <c r="CM72" i="17"/>
  <c r="CM70" i="17"/>
  <c r="CL72" i="17"/>
  <c r="CK68" i="17"/>
  <c r="CK66" i="17"/>
  <c r="CK62" i="17"/>
  <c r="CK59" i="17"/>
  <c r="CH72" i="17"/>
  <c r="CH67" i="17"/>
  <c r="CG69" i="17"/>
  <c r="CG61" i="17"/>
  <c r="CF70" i="17"/>
  <c r="CF62" i="17"/>
  <c r="CE62" i="17"/>
  <c r="CD68" i="17"/>
  <c r="CD60" i="17"/>
  <c r="CD58" i="17"/>
  <c r="CC73" i="17"/>
  <c r="CC65" i="17"/>
  <c r="CB74" i="17"/>
  <c r="CB66" i="17"/>
  <c r="CA72" i="17"/>
  <c r="CA64" i="17"/>
  <c r="BZ71" i="17"/>
  <c r="BZ63" i="17"/>
  <c r="BY71" i="17"/>
  <c r="BY63" i="17"/>
  <c r="BY58" i="17"/>
  <c r="BX62" i="17"/>
  <c r="BW71" i="17"/>
  <c r="BW60" i="17"/>
  <c r="BW58" i="17"/>
  <c r="BV72" i="17"/>
  <c r="BV64" i="17"/>
  <c r="BU61" i="17"/>
  <c r="BT70" i="17"/>
  <c r="BT59" i="17"/>
  <c r="BS74" i="17"/>
  <c r="BS66" i="17"/>
  <c r="BS58" i="17"/>
  <c r="BR67" i="17"/>
  <c r="BR59" i="17"/>
  <c r="BQ68" i="17"/>
  <c r="BN69" i="17"/>
  <c r="BN59" i="17"/>
  <c r="BM68" i="17"/>
  <c r="BM58" i="17"/>
  <c r="BL73" i="17"/>
  <c r="BL65" i="17"/>
  <c r="BK74" i="17"/>
  <c r="BK66" i="17"/>
  <c r="BI70" i="17"/>
  <c r="BI62" i="17"/>
  <c r="BH69" i="17"/>
  <c r="BH61" i="17"/>
  <c r="BG70" i="17"/>
  <c r="BG63" i="17"/>
  <c r="BF72" i="17"/>
  <c r="BF70" i="17"/>
  <c r="BF61" i="17"/>
  <c r="BD70" i="17"/>
  <c r="BD68" i="17"/>
  <c r="BC69" i="17"/>
  <c r="BA68" i="17"/>
  <c r="AY73" i="17"/>
  <c r="AY71" i="17"/>
  <c r="AV72" i="17"/>
  <c r="AU59" i="17"/>
  <c r="AT74" i="17"/>
  <c r="AN61" i="17"/>
  <c r="AK66" i="17"/>
  <c r="AJ61" i="17"/>
  <c r="AI74" i="17"/>
  <c r="AD68" i="17"/>
  <c r="AB64" i="17"/>
  <c r="AB62" i="17"/>
  <c r="U73" i="17"/>
  <c r="Q74" i="17"/>
  <c r="O70" i="17"/>
  <c r="L71" i="17"/>
  <c r="F67" i="17"/>
  <c r="AN34" i="4"/>
  <c r="AM34" i="16" s="1"/>
  <c r="AM36" i="16" s="1"/>
  <c r="AM46" i="16" s="1"/>
  <c r="AM7" i="16"/>
  <c r="DD66" i="15"/>
  <c r="CI73" i="17"/>
  <c r="BA73" i="17"/>
  <c r="AX71" i="17"/>
  <c r="AX69" i="17"/>
  <c r="AJ64" i="17"/>
  <c r="AG66" i="17"/>
  <c r="AF59" i="17"/>
  <c r="AD71" i="17"/>
  <c r="W70" i="17"/>
  <c r="CT62" i="17"/>
  <c r="CT54" i="17"/>
  <c r="CV22" i="12" s="1"/>
  <c r="CS72" i="17"/>
  <c r="CS68" i="17"/>
  <c r="CS66" i="17"/>
  <c r="CR74" i="17"/>
  <c r="CR69" i="17"/>
  <c r="CQ71" i="17"/>
  <c r="CQ63" i="17"/>
  <c r="CP54" i="17"/>
  <c r="CR22" i="12" s="1"/>
  <c r="CO71" i="17"/>
  <c r="CO66" i="17"/>
  <c r="CO63" i="17"/>
  <c r="CO61" i="17"/>
  <c r="CN69" i="17"/>
  <c r="CN67" i="17"/>
  <c r="CN60" i="17"/>
  <c r="CN58" i="17"/>
  <c r="CM71" i="17"/>
  <c r="CM65" i="17"/>
  <c r="CL59" i="17"/>
  <c r="CK69" i="17"/>
  <c r="CK58" i="17"/>
  <c r="CJ65" i="17"/>
  <c r="CH61" i="17"/>
  <c r="CF69" i="17"/>
  <c r="CF67" i="17"/>
  <c r="CF61" i="17"/>
  <c r="CE73" i="17"/>
  <c r="CD59" i="17"/>
  <c r="CC74" i="17"/>
  <c r="CC66" i="17"/>
  <c r="CC58" i="17"/>
  <c r="CC75" i="17" s="1"/>
  <c r="CB67" i="17"/>
  <c r="CA73" i="17"/>
  <c r="CA65" i="17"/>
  <c r="BZ60" i="17"/>
  <c r="BZ58" i="17"/>
  <c r="BY72" i="17"/>
  <c r="BY64" i="17"/>
  <c r="BV71" i="17"/>
  <c r="BV63" i="17"/>
  <c r="BV58" i="17"/>
  <c r="BU70" i="17"/>
  <c r="BU62" i="17"/>
  <c r="BT71" i="17"/>
  <c r="BT60" i="17"/>
  <c r="BT58" i="17"/>
  <c r="BS73" i="17"/>
  <c r="BS65" i="17"/>
  <c r="BR74" i="17"/>
  <c r="BR66" i="17"/>
  <c r="BR58" i="17"/>
  <c r="BR75" i="17" s="1"/>
  <c r="BQ67" i="17"/>
  <c r="BQ65" i="17"/>
  <c r="BO69" i="17"/>
  <c r="BO61" i="17"/>
  <c r="BN70" i="17"/>
  <c r="BM67" i="17"/>
  <c r="BM62" i="17"/>
  <c r="BL74" i="17"/>
  <c r="BL66" i="17"/>
  <c r="BL58" i="17"/>
  <c r="BK67" i="17"/>
  <c r="BK58" i="17"/>
  <c r="BJ70" i="17"/>
  <c r="BJ62" i="17"/>
  <c r="BI71" i="17"/>
  <c r="BI63" i="17"/>
  <c r="BH68" i="17"/>
  <c r="BH66" i="17"/>
  <c r="BH60" i="17"/>
  <c r="BH58" i="17"/>
  <c r="BG69" i="17"/>
  <c r="BF73" i="17"/>
  <c r="BF60" i="17"/>
  <c r="BD60" i="17"/>
  <c r="BB59" i="17"/>
  <c r="AZ70" i="17"/>
  <c r="AZ68" i="17"/>
  <c r="AT63" i="17"/>
  <c r="AR68" i="17"/>
  <c r="AQ61" i="17"/>
  <c r="AO66" i="17"/>
  <c r="AL64" i="17"/>
  <c r="AI61" i="17"/>
  <c r="AH59" i="17"/>
  <c r="AG71" i="17"/>
  <c r="AF69" i="17"/>
  <c r="AA65" i="17"/>
  <c r="Z60" i="17"/>
  <c r="BE59" i="17"/>
  <c r="BD74" i="17"/>
  <c r="BD66" i="17"/>
  <c r="BD58" i="17"/>
  <c r="BC67" i="17"/>
  <c r="BC58" i="17"/>
  <c r="BB70" i="17"/>
  <c r="BB62" i="17"/>
  <c r="BA71" i="17"/>
  <c r="BA63" i="17"/>
  <c r="AZ66" i="17"/>
  <c r="AY62" i="17"/>
  <c r="AX67" i="17"/>
  <c r="AX63" i="17"/>
  <c r="AW63" i="17"/>
  <c r="AV65" i="17"/>
  <c r="AU66" i="17"/>
  <c r="AT69" i="17"/>
  <c r="AS69" i="17"/>
  <c r="AS67" i="17"/>
  <c r="AQ74" i="17"/>
  <c r="AQ69" i="17"/>
  <c r="AP74" i="17"/>
  <c r="AO74" i="17"/>
  <c r="AO62" i="17"/>
  <c r="AN74" i="17"/>
  <c r="AL72" i="17"/>
  <c r="AL67" i="17"/>
  <c r="AL62" i="17"/>
  <c r="AJ72" i="17"/>
  <c r="AJ69" i="17"/>
  <c r="AI72" i="17"/>
  <c r="AH67" i="17"/>
  <c r="AH62" i="17"/>
  <c r="AG62" i="17"/>
  <c r="AE65" i="17"/>
  <c r="AE59" i="17"/>
  <c r="AB72" i="17"/>
  <c r="AB67" i="17"/>
  <c r="Y66" i="17"/>
  <c r="X72" i="17"/>
  <c r="W73" i="17"/>
  <c r="V68" i="17"/>
  <c r="V66" i="17"/>
  <c r="T67" i="17"/>
  <c r="Q59" i="17"/>
  <c r="O58" i="17"/>
  <c r="M59" i="17"/>
  <c r="K62" i="17"/>
  <c r="I62" i="17"/>
  <c r="G69" i="17"/>
  <c r="I7" i="16"/>
  <c r="J34" i="4"/>
  <c r="DQ66" i="15"/>
  <c r="DQ88" i="15" s="1"/>
  <c r="BF59" i="17"/>
  <c r="BE68" i="17"/>
  <c r="BD69" i="17"/>
  <c r="BD62" i="17"/>
  <c r="BC71" i="17"/>
  <c r="BC63" i="17"/>
  <c r="BC61" i="17"/>
  <c r="BB73" i="17"/>
  <c r="BB65" i="17"/>
  <c r="BA59" i="17"/>
  <c r="AZ74" i="17"/>
  <c r="AY70" i="17"/>
  <c r="AY67" i="17"/>
  <c r="AW71" i="17"/>
  <c r="AW68" i="17"/>
  <c r="AV73" i="17"/>
  <c r="AU74" i="17"/>
  <c r="AU69" i="17"/>
  <c r="AU64" i="17"/>
  <c r="AU60" i="17"/>
  <c r="AT60" i="17"/>
  <c r="AT58" i="17"/>
  <c r="AS65" i="17"/>
  <c r="AR67" i="17"/>
  <c r="AR65" i="17"/>
  <c r="AQ72" i="17"/>
  <c r="AQ65" i="17"/>
  <c r="AP65" i="17"/>
  <c r="AO67" i="17"/>
  <c r="AL70" i="17"/>
  <c r="AK65" i="17"/>
  <c r="AH70" i="17"/>
  <c r="AG60" i="17"/>
  <c r="AE70" i="17"/>
  <c r="AC67" i="17"/>
  <c r="AB70" i="17"/>
  <c r="Z72" i="17"/>
  <c r="Z70" i="17"/>
  <c r="Y58" i="17"/>
  <c r="X61" i="17"/>
  <c r="R64" i="17"/>
  <c r="L64" i="17"/>
  <c r="I65" i="17"/>
  <c r="G74" i="17"/>
  <c r="DM66" i="15"/>
  <c r="CK56" i="15"/>
  <c r="U62" i="17"/>
  <c r="T72" i="17"/>
  <c r="T60" i="17"/>
  <c r="S70" i="17"/>
  <c r="S68" i="17"/>
  <c r="R69" i="17"/>
  <c r="R67" i="17"/>
  <c r="R62" i="17"/>
  <c r="R60" i="17"/>
  <c r="Q72" i="17"/>
  <c r="P65" i="17"/>
  <c r="P58" i="17"/>
  <c r="O73" i="17"/>
  <c r="O63" i="17"/>
  <c r="N73" i="17"/>
  <c r="N71" i="17"/>
  <c r="N59" i="17"/>
  <c r="M67" i="17"/>
  <c r="M64" i="17"/>
  <c r="L74" i="17"/>
  <c r="L69" i="17"/>
  <c r="L67" i="17"/>
  <c r="K74" i="17"/>
  <c r="K71" i="17"/>
  <c r="K65" i="17"/>
  <c r="J66" i="17"/>
  <c r="J63" i="17"/>
  <c r="I60" i="17"/>
  <c r="I58" i="17"/>
  <c r="H65" i="17"/>
  <c r="G67" i="17"/>
  <c r="G65" i="17"/>
  <c r="F65" i="17"/>
  <c r="F60" i="17"/>
  <c r="F58" i="17"/>
  <c r="AC34" i="4"/>
  <c r="AC52" i="4" s="1"/>
  <c r="AC70" i="4" s="1"/>
  <c r="AA7" i="16"/>
  <c r="AB34" i="4"/>
  <c r="T7" i="16"/>
  <c r="H34" i="4"/>
  <c r="G7" i="16"/>
  <c r="DN66" i="15"/>
  <c r="CT66" i="15"/>
  <c r="CT88" i="15" s="1"/>
  <c r="CL66" i="15"/>
  <c r="CL88" i="15" s="1"/>
  <c r="AA60" i="17"/>
  <c r="AA75" i="17" s="1"/>
  <c r="Z73" i="17"/>
  <c r="Z63" i="17"/>
  <c r="Y72" i="17"/>
  <c r="Y61" i="17"/>
  <c r="X70" i="17"/>
  <c r="X59" i="17"/>
  <c r="W68" i="17"/>
  <c r="W61" i="17"/>
  <c r="V69" i="17"/>
  <c r="U74" i="17"/>
  <c r="U67" i="17"/>
  <c r="T68" i="17"/>
  <c r="T65" i="17"/>
  <c r="DL66" i="15"/>
  <c r="DH66" i="15"/>
  <c r="DE66" i="15"/>
  <c r="DE88" i="15" s="1"/>
  <c r="CV66" i="15"/>
  <c r="CV88" i="15" s="1"/>
  <c r="CR56" i="15"/>
  <c r="CP66" i="15"/>
  <c r="CP88" i="15" s="1"/>
  <c r="X56" i="15"/>
  <c r="BA62" i="17"/>
  <c r="AZ69" i="17"/>
  <c r="AZ61" i="17"/>
  <c r="AZ75" i="17" s="1"/>
  <c r="AY74" i="17"/>
  <c r="AY61" i="17"/>
  <c r="AX70" i="17"/>
  <c r="AX58" i="17"/>
  <c r="AX75" i="17" s="1"/>
  <c r="AW67" i="17"/>
  <c r="AW62" i="17"/>
  <c r="AV71" i="17"/>
  <c r="AU68" i="17"/>
  <c r="AU58" i="17"/>
  <c r="AU75" i="17" s="1"/>
  <c r="AT67" i="17"/>
  <c r="AT59" i="17"/>
  <c r="AS68" i="17"/>
  <c r="AR74" i="17"/>
  <c r="AR66" i="17"/>
  <c r="AQ60" i="17"/>
  <c r="AP72" i="17"/>
  <c r="AP64" i="17"/>
  <c r="AO73" i="17"/>
  <c r="AO65" i="17"/>
  <c r="AN70" i="17"/>
  <c r="AN62" i="17"/>
  <c r="AM69" i="17"/>
  <c r="AK59" i="17"/>
  <c r="AJ68" i="17"/>
  <c r="AJ60" i="17"/>
  <c r="AI67" i="17"/>
  <c r="AI59" i="17"/>
  <c r="AI75" i="17" s="1"/>
  <c r="AF68" i="17"/>
  <c r="AF60" i="17"/>
  <c r="AE69" i="17"/>
  <c r="AE58" i="17"/>
  <c r="AD67" i="17"/>
  <c r="AD59" i="17"/>
  <c r="AC74" i="17"/>
  <c r="AC62" i="17"/>
  <c r="AB66" i="17"/>
  <c r="AB61" i="17"/>
  <c r="AB59" i="17"/>
  <c r="AA70" i="17"/>
  <c r="AA68" i="17"/>
  <c r="AA61" i="17"/>
  <c r="Z66" i="17"/>
  <c r="V74" i="17"/>
  <c r="V65" i="17"/>
  <c r="V63" i="17"/>
  <c r="U70" i="17"/>
  <c r="U68" i="17"/>
  <c r="T73" i="17"/>
  <c r="S74" i="17"/>
  <c r="S71" i="17"/>
  <c r="S65" i="17"/>
  <c r="S75" i="17" s="1"/>
  <c r="R63" i="17"/>
  <c r="Q71" i="17"/>
  <c r="Q69" i="17"/>
  <c r="P73" i="17"/>
  <c r="P71" i="17"/>
  <c r="P59" i="17"/>
  <c r="O60" i="17"/>
  <c r="N74" i="17"/>
  <c r="M73" i="17"/>
  <c r="M63" i="17"/>
  <c r="M61" i="17"/>
  <c r="L73" i="17"/>
  <c r="L70" i="17"/>
  <c r="K70" i="17"/>
  <c r="K68" i="17"/>
  <c r="J72" i="17"/>
  <c r="J62" i="17"/>
  <c r="J60" i="17"/>
  <c r="I67" i="17"/>
  <c r="I61" i="17"/>
  <c r="H66" i="17"/>
  <c r="G71" i="17"/>
  <c r="G68" i="17"/>
  <c r="F74" i="17"/>
  <c r="F64" i="17"/>
  <c r="F61" i="17"/>
  <c r="H25" i="12"/>
  <c r="J7" i="16"/>
  <c r="K34" i="4"/>
  <c r="DG59" i="15"/>
  <c r="DG81" i="15" s="1"/>
  <c r="CU66" i="15"/>
  <c r="CU88" i="15" s="1"/>
  <c r="DB66" i="15"/>
  <c r="DB88" i="15" s="1"/>
  <c r="CZ56" i="15"/>
  <c r="CY66" i="15"/>
  <c r="CY88" i="15" s="1"/>
  <c r="CX56" i="15"/>
  <c r="CU56" i="15"/>
  <c r="CQ66" i="15"/>
  <c r="CQ88" i="15" s="1"/>
  <c r="CI56" i="15"/>
  <c r="AZ56" i="15"/>
  <c r="AZ78" i="15" s="1"/>
  <c r="AR56" i="15"/>
  <c r="W56" i="15"/>
  <c r="AA34" i="19"/>
  <c r="AA44" i="11" s="1"/>
  <c r="U34" i="19"/>
  <c r="U44" i="11" s="1"/>
  <c r="AG34" i="19"/>
  <c r="AG44" i="11" s="1"/>
  <c r="BE34" i="19"/>
  <c r="BE44" i="11" s="1"/>
  <c r="CK54" i="15"/>
  <c r="DG82" i="16"/>
  <c r="H21" i="19"/>
  <c r="H75" i="19" s="1"/>
  <c r="I21" i="19" s="1"/>
  <c r="I75" i="19" s="1"/>
  <c r="J21" i="19" s="1"/>
  <c r="J75" i="19" s="1"/>
  <c r="K21" i="19"/>
  <c r="K75" i="19" s="1"/>
  <c r="L21" i="19" s="1"/>
  <c r="L75" i="19" s="1"/>
  <c r="M21" i="19" s="1"/>
  <c r="M75" i="19" s="1"/>
  <c r="N21" i="19" s="1"/>
  <c r="N75" i="19" s="1"/>
  <c r="O21" i="19" s="1"/>
  <c r="O75" i="19" s="1"/>
  <c r="P21" i="19" s="1"/>
  <c r="P75" i="19" s="1"/>
  <c r="Q21" i="19" s="1"/>
  <c r="Q75" i="19" s="1"/>
  <c r="R21" i="19" s="1"/>
  <c r="R75" i="19" s="1"/>
  <c r="S21" i="19" s="1"/>
  <c r="S75" i="19" s="1"/>
  <c r="T21" i="19" s="1"/>
  <c r="T75" i="19" s="1"/>
  <c r="U21" i="19" s="1"/>
  <c r="U75" i="19" s="1"/>
  <c r="V21" i="19" s="1"/>
  <c r="V75" i="19" s="1"/>
  <c r="W21" i="19" s="1"/>
  <c r="W75" i="19" s="1"/>
  <c r="X21" i="19" s="1"/>
  <c r="X75" i="19" s="1"/>
  <c r="Y21" i="19" s="1"/>
  <c r="Y75" i="19" s="1"/>
  <c r="Z21" i="19" s="1"/>
  <c r="Z75" i="19" s="1"/>
  <c r="AA21" i="19" s="1"/>
  <c r="AA75" i="19" s="1"/>
  <c r="AB21" i="19" s="1"/>
  <c r="AB75" i="19" s="1"/>
  <c r="AC21" i="19" s="1"/>
  <c r="AC75" i="19" s="1"/>
  <c r="AD21" i="19" s="1"/>
  <c r="AD75" i="19" s="1"/>
  <c r="AE21" i="19" s="1"/>
  <c r="AE75" i="19" s="1"/>
  <c r="AF21" i="19" s="1"/>
  <c r="AF75" i="19" s="1"/>
  <c r="AG21" i="19" s="1"/>
  <c r="AG75" i="19" s="1"/>
  <c r="AH21" i="19" s="1"/>
  <c r="AH75" i="19" s="1"/>
  <c r="AI21" i="19" s="1"/>
  <c r="AI75" i="19" s="1"/>
  <c r="AJ21" i="19" s="1"/>
  <c r="AJ75" i="19" s="1"/>
  <c r="AK21" i="19" s="1"/>
  <c r="AK75" i="19" s="1"/>
  <c r="AL21" i="19" s="1"/>
  <c r="AL75" i="19" s="1"/>
  <c r="AM21" i="19" s="1"/>
  <c r="AM75" i="19" s="1"/>
  <c r="AN21" i="19" s="1"/>
  <c r="AN75" i="19" s="1"/>
  <c r="AO21" i="19" s="1"/>
  <c r="AO75" i="19" s="1"/>
  <c r="AP21" i="19" s="1"/>
  <c r="AP75" i="19" s="1"/>
  <c r="AQ21" i="19" s="1"/>
  <c r="AQ75" i="19" s="1"/>
  <c r="AR21" i="19" s="1"/>
  <c r="AR75" i="19" s="1"/>
  <c r="AS21" i="19" s="1"/>
  <c r="AS75" i="19" s="1"/>
  <c r="AT21" i="19" s="1"/>
  <c r="AT75" i="19" s="1"/>
  <c r="AU21" i="19" s="1"/>
  <c r="AU75" i="19" s="1"/>
  <c r="AV21" i="19" s="1"/>
  <c r="AV75" i="19" s="1"/>
  <c r="AW21" i="19" s="1"/>
  <c r="AW75" i="19" s="1"/>
  <c r="AX21" i="19" s="1"/>
  <c r="AX75" i="19" s="1"/>
  <c r="AY21" i="19" s="1"/>
  <c r="AY75" i="19" s="1"/>
  <c r="AZ21" i="19" s="1"/>
  <c r="AZ75" i="19" s="1"/>
  <c r="BA21" i="19" s="1"/>
  <c r="BA75" i="19" s="1"/>
  <c r="BB21" i="19" s="1"/>
  <c r="BB75" i="19" s="1"/>
  <c r="BC21" i="19" s="1"/>
  <c r="BC75" i="19" s="1"/>
  <c r="BD21" i="19" s="1"/>
  <c r="BD75" i="19" s="1"/>
  <c r="BE21" i="19" s="1"/>
  <c r="BE75" i="19" s="1"/>
  <c r="BF21" i="19" s="1"/>
  <c r="BF75" i="19" s="1"/>
  <c r="BG21" i="19" s="1"/>
  <c r="BG75" i="19" s="1"/>
  <c r="BH21" i="19" s="1"/>
  <c r="BH75" i="19" s="1"/>
  <c r="BI21" i="19" s="1"/>
  <c r="BI75" i="19" s="1"/>
  <c r="BJ21" i="19" s="1"/>
  <c r="BJ75" i="19" s="1"/>
  <c r="BK21" i="19" s="1"/>
  <c r="BK75" i="19" s="1"/>
  <c r="BL21" i="19" s="1"/>
  <c r="BL75" i="19" s="1"/>
  <c r="BM21" i="19" s="1"/>
  <c r="BM75" i="19" s="1"/>
  <c r="BN21" i="19" s="1"/>
  <c r="BN75" i="19" s="1"/>
  <c r="BO21" i="19" s="1"/>
  <c r="BO75" i="19" s="1"/>
  <c r="BP21" i="19" s="1"/>
  <c r="BP75" i="19" s="1"/>
  <c r="BQ21" i="19" s="1"/>
  <c r="BQ75" i="19" s="1"/>
  <c r="BR21" i="19" s="1"/>
  <c r="BR75" i="19" s="1"/>
  <c r="BS21" i="19" s="1"/>
  <c r="BS75" i="19" s="1"/>
  <c r="BT21" i="19" s="1"/>
  <c r="BT75" i="19" s="1"/>
  <c r="BU21" i="19" s="1"/>
  <c r="BU75" i="19" s="1"/>
  <c r="BV21" i="19" s="1"/>
  <c r="BV75" i="19" s="1"/>
  <c r="BW21" i="19" s="1"/>
  <c r="BW75" i="19" s="1"/>
  <c r="BX21" i="19" s="1"/>
  <c r="BX75" i="19" s="1"/>
  <c r="BY21" i="19" s="1"/>
  <c r="BY75" i="19" s="1"/>
  <c r="BZ21" i="19" s="1"/>
  <c r="BZ75" i="19" s="1"/>
  <c r="CA21" i="19" s="1"/>
  <c r="CA75" i="19" s="1"/>
  <c r="CB21" i="19" s="1"/>
  <c r="CB75" i="19" s="1"/>
  <c r="CC21" i="19" s="1"/>
  <c r="CC75" i="19" s="1"/>
  <c r="CD21" i="19" s="1"/>
  <c r="CD75" i="19" s="1"/>
  <c r="CE21" i="19" s="1"/>
  <c r="CE75" i="19" s="1"/>
  <c r="CF21" i="19" s="1"/>
  <c r="CF75" i="19" s="1"/>
  <c r="CG21" i="19" s="1"/>
  <c r="CG75" i="19" s="1"/>
  <c r="CH21" i="19" s="1"/>
  <c r="CH75" i="19" s="1"/>
  <c r="CI21" i="19" s="1"/>
  <c r="CI75" i="19" s="1"/>
  <c r="CJ21" i="19" s="1"/>
  <c r="CJ75" i="19" s="1"/>
  <c r="CK21" i="19" s="1"/>
  <c r="CK75" i="19" s="1"/>
  <c r="CL21" i="19" s="1"/>
  <c r="CL75" i="19" s="1"/>
  <c r="CM21" i="19" s="1"/>
  <c r="CM75" i="19" s="1"/>
  <c r="CN21" i="19" s="1"/>
  <c r="CN75" i="19" s="1"/>
  <c r="CO21" i="19" s="1"/>
  <c r="CO75" i="19" s="1"/>
  <c r="CP21" i="19" s="1"/>
  <c r="CP75" i="19" s="1"/>
  <c r="CQ21" i="19" s="1"/>
  <c r="CQ75" i="19" s="1"/>
  <c r="CR21" i="19" s="1"/>
  <c r="CR75" i="19" s="1"/>
  <c r="CS21" i="19" s="1"/>
  <c r="CS75" i="19" s="1"/>
  <c r="CT21" i="19" s="1"/>
  <c r="CT75" i="19" s="1"/>
  <c r="CU21" i="19" s="1"/>
  <c r="CU75" i="19" s="1"/>
  <c r="CV21" i="19" s="1"/>
  <c r="CV75" i="19" s="1"/>
  <c r="CW21" i="19" s="1"/>
  <c r="CW75" i="19" s="1"/>
  <c r="CX21" i="19" s="1"/>
  <c r="CX75" i="19" s="1"/>
  <c r="CY21" i="19" s="1"/>
  <c r="CY75" i="19" s="1"/>
  <c r="CZ21" i="19" s="1"/>
  <c r="CZ75" i="19" s="1"/>
  <c r="DA21" i="19" s="1"/>
  <c r="DA75" i="19" s="1"/>
  <c r="DB21" i="19" s="1"/>
  <c r="DB75" i="19" s="1"/>
  <c r="DC21" i="19" s="1"/>
  <c r="DC75" i="19" s="1"/>
  <c r="DD21" i="19" s="1"/>
  <c r="DD75" i="19" s="1"/>
  <c r="DE21" i="19" s="1"/>
  <c r="DE75" i="19" s="1"/>
  <c r="DF21" i="19" s="1"/>
  <c r="DF75" i="19" s="1"/>
  <c r="DG21" i="19" s="1"/>
  <c r="DG75" i="19" s="1"/>
  <c r="DH21" i="19" s="1"/>
  <c r="DH75" i="19" s="1"/>
  <c r="DI21" i="19" s="1"/>
  <c r="DI75" i="19" s="1"/>
  <c r="DJ21" i="19" s="1"/>
  <c r="DJ75" i="19" s="1"/>
  <c r="DK21" i="19" s="1"/>
  <c r="DK75" i="19" s="1"/>
  <c r="DL21" i="19" s="1"/>
  <c r="DL75" i="19" s="1"/>
  <c r="DM21" i="19" s="1"/>
  <c r="DM75" i="19" s="1"/>
  <c r="DN21" i="19" s="1"/>
  <c r="DN75" i="19" s="1"/>
  <c r="DO21" i="19" s="1"/>
  <c r="DO75" i="19" s="1"/>
  <c r="DP21" i="19" s="1"/>
  <c r="DP75" i="19" s="1"/>
  <c r="DQ21" i="19" s="1"/>
  <c r="DQ75" i="19" s="1"/>
  <c r="DR21" i="19" s="1"/>
  <c r="DR75" i="19" s="1"/>
  <c r="DS21" i="19" s="1"/>
  <c r="DS75" i="19" s="1"/>
  <c r="DT21" i="19" s="1"/>
  <c r="DT75" i="19" s="1"/>
  <c r="DU21" i="19" s="1"/>
  <c r="DU75" i="19" s="1"/>
  <c r="DV21" i="19" s="1"/>
  <c r="DV75" i="19" s="1"/>
  <c r="H17" i="19"/>
  <c r="H71" i="19" s="1"/>
  <c r="I17" i="19" s="1"/>
  <c r="I71" i="19" s="1"/>
  <c r="J17" i="19" s="1"/>
  <c r="J71" i="19" s="1"/>
  <c r="K17" i="19" s="1"/>
  <c r="K71" i="19" s="1"/>
  <c r="L17" i="19"/>
  <c r="L71" i="19" s="1"/>
  <c r="M17" i="19" s="1"/>
  <c r="M71" i="19" s="1"/>
  <c r="N17" i="19" s="1"/>
  <c r="N71" i="19" s="1"/>
  <c r="O17" i="19" s="1"/>
  <c r="O71" i="19" s="1"/>
  <c r="P17" i="19" s="1"/>
  <c r="P71" i="19" s="1"/>
  <c r="Q17" i="19" s="1"/>
  <c r="Q71" i="19" s="1"/>
  <c r="R17" i="19" s="1"/>
  <c r="R71" i="19" s="1"/>
  <c r="S17" i="19" s="1"/>
  <c r="S71" i="19" s="1"/>
  <c r="T17" i="19" s="1"/>
  <c r="T71" i="19" s="1"/>
  <c r="U17" i="19" s="1"/>
  <c r="U71" i="19" s="1"/>
  <c r="V17" i="19" s="1"/>
  <c r="V71" i="19" s="1"/>
  <c r="W17" i="19" s="1"/>
  <c r="W71" i="19" s="1"/>
  <c r="X17" i="19" s="1"/>
  <c r="X71" i="19" s="1"/>
  <c r="Y17" i="19" s="1"/>
  <c r="Y71" i="19" s="1"/>
  <c r="Z17" i="19" s="1"/>
  <c r="Z71" i="19" s="1"/>
  <c r="AA17" i="19" s="1"/>
  <c r="AA71" i="19" s="1"/>
  <c r="AB17" i="19" s="1"/>
  <c r="AB71" i="19" s="1"/>
  <c r="AC17" i="19" s="1"/>
  <c r="AC71" i="19" s="1"/>
  <c r="AD17" i="19" s="1"/>
  <c r="AD71" i="19" s="1"/>
  <c r="AE17" i="19" s="1"/>
  <c r="AE71" i="19" s="1"/>
  <c r="AF17" i="19" s="1"/>
  <c r="AF71" i="19" s="1"/>
  <c r="AG17" i="19" s="1"/>
  <c r="AG71" i="19" s="1"/>
  <c r="AH17" i="19" s="1"/>
  <c r="AH71" i="19" s="1"/>
  <c r="AI17" i="19" s="1"/>
  <c r="AI71" i="19" s="1"/>
  <c r="AJ17" i="19" s="1"/>
  <c r="AJ71" i="19" s="1"/>
  <c r="AK17" i="19" s="1"/>
  <c r="AK71" i="19" s="1"/>
  <c r="AL17" i="19" s="1"/>
  <c r="AL71" i="19" s="1"/>
  <c r="AM17" i="19" s="1"/>
  <c r="AM71" i="19" s="1"/>
  <c r="AN17" i="19" s="1"/>
  <c r="AN71" i="19" s="1"/>
  <c r="AO17" i="19" s="1"/>
  <c r="AO71" i="19" s="1"/>
  <c r="AP17" i="19" s="1"/>
  <c r="AP71" i="19" s="1"/>
  <c r="AQ17" i="19" s="1"/>
  <c r="AQ71" i="19" s="1"/>
  <c r="AR17" i="19" s="1"/>
  <c r="AR71" i="19" s="1"/>
  <c r="AS17" i="19" s="1"/>
  <c r="AS71" i="19" s="1"/>
  <c r="AT17" i="19" s="1"/>
  <c r="AT71" i="19" s="1"/>
  <c r="AU17" i="19" s="1"/>
  <c r="AU71" i="19" s="1"/>
  <c r="AV17" i="19" s="1"/>
  <c r="AV71" i="19" s="1"/>
  <c r="AW17" i="19" s="1"/>
  <c r="AW71" i="19" s="1"/>
  <c r="AX17" i="19" s="1"/>
  <c r="AX71" i="19" s="1"/>
  <c r="AY17" i="19" s="1"/>
  <c r="AY71" i="19" s="1"/>
  <c r="AZ17" i="19" s="1"/>
  <c r="AZ71" i="19" s="1"/>
  <c r="BA17" i="19" s="1"/>
  <c r="BA71" i="19" s="1"/>
  <c r="BB17" i="19" s="1"/>
  <c r="BB71" i="19" s="1"/>
  <c r="BC17" i="19" s="1"/>
  <c r="BC71" i="19" s="1"/>
  <c r="BD17" i="19" s="1"/>
  <c r="BD71" i="19" s="1"/>
  <c r="BE17" i="19" s="1"/>
  <c r="BE71" i="19" s="1"/>
  <c r="BF17" i="19" s="1"/>
  <c r="BF71" i="19" s="1"/>
  <c r="BG17" i="19" s="1"/>
  <c r="BG71" i="19" s="1"/>
  <c r="BH17" i="19" s="1"/>
  <c r="BH71" i="19" s="1"/>
  <c r="BI17" i="19" s="1"/>
  <c r="BI71" i="19" s="1"/>
  <c r="BJ17" i="19" s="1"/>
  <c r="BJ71" i="19" s="1"/>
  <c r="BK17" i="19" s="1"/>
  <c r="BK71" i="19" s="1"/>
  <c r="BL17" i="19" s="1"/>
  <c r="BL71" i="19" s="1"/>
  <c r="BM17" i="19" s="1"/>
  <c r="BM71" i="19" s="1"/>
  <c r="BN17" i="19" s="1"/>
  <c r="BN71" i="19" s="1"/>
  <c r="BO17" i="19" s="1"/>
  <c r="BO71" i="19" s="1"/>
  <c r="BP17" i="19" s="1"/>
  <c r="BP71" i="19" s="1"/>
  <c r="BQ17" i="19" s="1"/>
  <c r="BQ71" i="19" s="1"/>
  <c r="BR17" i="19" s="1"/>
  <c r="BR71" i="19" s="1"/>
  <c r="BS17" i="19" s="1"/>
  <c r="BS71" i="19" s="1"/>
  <c r="BT17" i="19" s="1"/>
  <c r="BT71" i="19" s="1"/>
  <c r="BU17" i="19" s="1"/>
  <c r="BU71" i="19" s="1"/>
  <c r="BV17" i="19" s="1"/>
  <c r="BV71" i="19" s="1"/>
  <c r="BW17" i="19" s="1"/>
  <c r="BW71" i="19" s="1"/>
  <c r="BX17" i="19" s="1"/>
  <c r="BX71" i="19" s="1"/>
  <c r="BY17" i="19" s="1"/>
  <c r="BY71" i="19" s="1"/>
  <c r="BZ17" i="19" s="1"/>
  <c r="BZ71" i="19" s="1"/>
  <c r="CA17" i="19" s="1"/>
  <c r="CA71" i="19" s="1"/>
  <c r="CB17" i="19" s="1"/>
  <c r="CB71" i="19" s="1"/>
  <c r="CC17" i="19" s="1"/>
  <c r="CC71" i="19" s="1"/>
  <c r="CD17" i="19" s="1"/>
  <c r="CD71" i="19" s="1"/>
  <c r="CE17" i="19" s="1"/>
  <c r="CE71" i="19" s="1"/>
  <c r="CF17" i="19" s="1"/>
  <c r="CF71" i="19" s="1"/>
  <c r="CG17" i="19" s="1"/>
  <c r="CG71" i="19" s="1"/>
  <c r="CH17" i="19" s="1"/>
  <c r="CH71" i="19" s="1"/>
  <c r="CI17" i="19" s="1"/>
  <c r="CI71" i="19" s="1"/>
  <c r="CJ17" i="19" s="1"/>
  <c r="CJ71" i="19" s="1"/>
  <c r="CK17" i="19" s="1"/>
  <c r="CK71" i="19" s="1"/>
  <c r="CL17" i="19" s="1"/>
  <c r="CL71" i="19" s="1"/>
  <c r="CM17" i="19" s="1"/>
  <c r="CM71" i="19" s="1"/>
  <c r="CN17" i="19" s="1"/>
  <c r="CN71" i="19" s="1"/>
  <c r="CO17" i="19" s="1"/>
  <c r="CO71" i="19" s="1"/>
  <c r="CP17" i="19" s="1"/>
  <c r="CP71" i="19" s="1"/>
  <c r="CQ17" i="19" s="1"/>
  <c r="CQ71" i="19" s="1"/>
  <c r="CR17" i="19" s="1"/>
  <c r="CR71" i="19" s="1"/>
  <c r="CS17" i="19" s="1"/>
  <c r="CS71" i="19" s="1"/>
  <c r="CT17" i="19" s="1"/>
  <c r="CT71" i="19" s="1"/>
  <c r="CU17" i="19" s="1"/>
  <c r="CU71" i="19" s="1"/>
  <c r="CV17" i="19" s="1"/>
  <c r="CV71" i="19" s="1"/>
  <c r="CW17" i="19" s="1"/>
  <c r="CW71" i="19" s="1"/>
  <c r="CX17" i="19" s="1"/>
  <c r="CX71" i="19" s="1"/>
  <c r="CY17" i="19" s="1"/>
  <c r="CY71" i="19" s="1"/>
  <c r="CZ17" i="19" s="1"/>
  <c r="CZ71" i="19" s="1"/>
  <c r="DA17" i="19" s="1"/>
  <c r="DA71" i="19" s="1"/>
  <c r="DB17" i="19" s="1"/>
  <c r="DB71" i="19" s="1"/>
  <c r="DC17" i="19" s="1"/>
  <c r="DC71" i="19" s="1"/>
  <c r="DD17" i="19" s="1"/>
  <c r="DD71" i="19" s="1"/>
  <c r="DE17" i="19" s="1"/>
  <c r="DE71" i="19" s="1"/>
  <c r="DF17" i="19" s="1"/>
  <c r="DF71" i="19" s="1"/>
  <c r="DG17" i="19" s="1"/>
  <c r="DG71" i="19" s="1"/>
  <c r="DH17" i="19" s="1"/>
  <c r="DH71" i="19" s="1"/>
  <c r="DI17" i="19" s="1"/>
  <c r="DI71" i="19" s="1"/>
  <c r="DJ17" i="19" s="1"/>
  <c r="DJ71" i="19" s="1"/>
  <c r="DK17" i="19" s="1"/>
  <c r="DK71" i="19" s="1"/>
  <c r="DL17" i="19" s="1"/>
  <c r="DL71" i="19" s="1"/>
  <c r="DM17" i="19" s="1"/>
  <c r="DM71" i="19" s="1"/>
  <c r="DN17" i="19" s="1"/>
  <c r="DN71" i="19" s="1"/>
  <c r="DO17" i="19" s="1"/>
  <c r="DO71" i="19" s="1"/>
  <c r="DP17" i="19" s="1"/>
  <c r="DP71" i="19" s="1"/>
  <c r="DQ17" i="19" s="1"/>
  <c r="DQ71" i="19" s="1"/>
  <c r="DR17" i="19" s="1"/>
  <c r="DR71" i="19" s="1"/>
  <c r="DS17" i="19" s="1"/>
  <c r="DS71" i="19" s="1"/>
  <c r="DT17" i="19" s="1"/>
  <c r="DT71" i="19" s="1"/>
  <c r="DU17" i="19" s="1"/>
  <c r="DU71" i="19" s="1"/>
  <c r="DV17" i="19" s="1"/>
  <c r="DV71" i="19" s="1"/>
  <c r="H13" i="19"/>
  <c r="H67" i="19" s="1"/>
  <c r="I13" i="19" s="1"/>
  <c r="I67" i="19" s="1"/>
  <c r="J13" i="19" s="1"/>
  <c r="J67" i="19" s="1"/>
  <c r="K13" i="19" s="1"/>
  <c r="K67" i="19" s="1"/>
  <c r="L13" i="19" s="1"/>
  <c r="L67" i="19" s="1"/>
  <c r="M13" i="19" s="1"/>
  <c r="M67" i="19" s="1"/>
  <c r="N13" i="19" s="1"/>
  <c r="N67" i="19" s="1"/>
  <c r="O13" i="19" s="1"/>
  <c r="O67" i="19" s="1"/>
  <c r="P13" i="19" s="1"/>
  <c r="P67" i="19" s="1"/>
  <c r="Q13" i="19" s="1"/>
  <c r="Q67" i="19" s="1"/>
  <c r="R13" i="19" s="1"/>
  <c r="R67" i="19" s="1"/>
  <c r="S13" i="19" s="1"/>
  <c r="S67" i="19" s="1"/>
  <c r="T13" i="19" s="1"/>
  <c r="T67" i="19" s="1"/>
  <c r="U13" i="19" s="1"/>
  <c r="U67" i="19" s="1"/>
  <c r="V13" i="19" s="1"/>
  <c r="V67" i="19" s="1"/>
  <c r="W13" i="19" s="1"/>
  <c r="W67" i="19" s="1"/>
  <c r="X13" i="19" s="1"/>
  <c r="X67" i="19" s="1"/>
  <c r="Y13" i="19" s="1"/>
  <c r="Y67" i="19" s="1"/>
  <c r="Z13" i="19" s="1"/>
  <c r="Z67" i="19" s="1"/>
  <c r="AA13" i="19" s="1"/>
  <c r="AA67" i="19" s="1"/>
  <c r="AB13" i="19" s="1"/>
  <c r="AB67" i="19" s="1"/>
  <c r="AC13" i="19" s="1"/>
  <c r="AC67" i="19" s="1"/>
  <c r="AD13" i="19" s="1"/>
  <c r="AD67" i="19" s="1"/>
  <c r="AE13" i="19" s="1"/>
  <c r="AE67" i="19" s="1"/>
  <c r="AF13" i="19" s="1"/>
  <c r="AF67" i="19" s="1"/>
  <c r="AG13" i="19" s="1"/>
  <c r="AG67" i="19" s="1"/>
  <c r="AH13" i="19" s="1"/>
  <c r="AH67" i="19" s="1"/>
  <c r="AI13" i="19" s="1"/>
  <c r="AI67" i="19" s="1"/>
  <c r="AJ13" i="19" s="1"/>
  <c r="AJ67" i="19" s="1"/>
  <c r="AK13" i="19" s="1"/>
  <c r="AK67" i="19" s="1"/>
  <c r="AL13" i="19" s="1"/>
  <c r="AL67" i="19" s="1"/>
  <c r="AM13" i="19" s="1"/>
  <c r="AM67" i="19" s="1"/>
  <c r="AN13" i="19" s="1"/>
  <c r="AN67" i="19" s="1"/>
  <c r="AO13" i="19" s="1"/>
  <c r="AO67" i="19" s="1"/>
  <c r="AP13" i="19" s="1"/>
  <c r="AP67" i="19" s="1"/>
  <c r="AQ13" i="19" s="1"/>
  <c r="AQ67" i="19" s="1"/>
  <c r="AR13" i="19" s="1"/>
  <c r="AR67" i="19" s="1"/>
  <c r="AS13" i="19" s="1"/>
  <c r="AS67" i="19" s="1"/>
  <c r="AT13" i="19" s="1"/>
  <c r="AT67" i="19" s="1"/>
  <c r="AU13" i="19" s="1"/>
  <c r="AU67" i="19" s="1"/>
  <c r="AV13" i="19" s="1"/>
  <c r="AV67" i="19" s="1"/>
  <c r="AW13" i="19" s="1"/>
  <c r="AW67" i="19" s="1"/>
  <c r="AX13" i="19" s="1"/>
  <c r="AX67" i="19" s="1"/>
  <c r="AY13" i="19" s="1"/>
  <c r="AY67" i="19" s="1"/>
  <c r="AZ13" i="19" s="1"/>
  <c r="AZ67" i="19" s="1"/>
  <c r="BA13" i="19" s="1"/>
  <c r="BA67" i="19" s="1"/>
  <c r="BB13" i="19" s="1"/>
  <c r="BB67" i="19" s="1"/>
  <c r="BC13" i="19" s="1"/>
  <c r="BC67" i="19" s="1"/>
  <c r="BD13" i="19" s="1"/>
  <c r="BD67" i="19" s="1"/>
  <c r="BE13" i="19" s="1"/>
  <c r="BE67" i="19" s="1"/>
  <c r="BF13" i="19" s="1"/>
  <c r="BF67" i="19" s="1"/>
  <c r="BG13" i="19" s="1"/>
  <c r="BG67" i="19" s="1"/>
  <c r="BH13" i="19" s="1"/>
  <c r="BH67" i="19" s="1"/>
  <c r="BI13" i="19" s="1"/>
  <c r="BI67" i="19" s="1"/>
  <c r="BJ13" i="19" s="1"/>
  <c r="BJ67" i="19" s="1"/>
  <c r="BK13" i="19" s="1"/>
  <c r="BK67" i="19" s="1"/>
  <c r="BL13" i="19" s="1"/>
  <c r="BL67" i="19" s="1"/>
  <c r="BM13" i="19" s="1"/>
  <c r="BM67" i="19" s="1"/>
  <c r="BN13" i="19" s="1"/>
  <c r="BN67" i="19" s="1"/>
  <c r="BO13" i="19" s="1"/>
  <c r="BO67" i="19" s="1"/>
  <c r="BP13" i="19" s="1"/>
  <c r="BP67" i="19" s="1"/>
  <c r="BQ13" i="19" s="1"/>
  <c r="BQ67" i="19" s="1"/>
  <c r="BR13" i="19" s="1"/>
  <c r="BR67" i="19" s="1"/>
  <c r="BS13" i="19" s="1"/>
  <c r="BS67" i="19" s="1"/>
  <c r="BT13" i="19" s="1"/>
  <c r="BT67" i="19" s="1"/>
  <c r="BU13" i="19" s="1"/>
  <c r="BU67" i="19" s="1"/>
  <c r="BV13" i="19" s="1"/>
  <c r="BV67" i="19" s="1"/>
  <c r="BW13" i="19" s="1"/>
  <c r="BW67" i="19" s="1"/>
  <c r="BX13" i="19" s="1"/>
  <c r="BX67" i="19" s="1"/>
  <c r="BY13" i="19" s="1"/>
  <c r="BY67" i="19" s="1"/>
  <c r="BZ13" i="19" s="1"/>
  <c r="BZ67" i="19" s="1"/>
  <c r="CA13" i="19" s="1"/>
  <c r="CA67" i="19" s="1"/>
  <c r="CB13" i="19" s="1"/>
  <c r="CB67" i="19" s="1"/>
  <c r="CC13" i="19" s="1"/>
  <c r="CC67" i="19" s="1"/>
  <c r="CD13" i="19" s="1"/>
  <c r="CD67" i="19" s="1"/>
  <c r="CE13" i="19" s="1"/>
  <c r="CE67" i="19" s="1"/>
  <c r="CF13" i="19" s="1"/>
  <c r="CF67" i="19" s="1"/>
  <c r="CG13" i="19" s="1"/>
  <c r="CG67" i="19" s="1"/>
  <c r="CH13" i="19" s="1"/>
  <c r="CH67" i="19" s="1"/>
  <c r="CI13" i="19" s="1"/>
  <c r="CI67" i="19" s="1"/>
  <c r="CJ13" i="19" s="1"/>
  <c r="CJ67" i="19" s="1"/>
  <c r="CK13" i="19" s="1"/>
  <c r="CK67" i="19" s="1"/>
  <c r="CL13" i="19" s="1"/>
  <c r="CL67" i="19" s="1"/>
  <c r="CM13" i="19" s="1"/>
  <c r="CM67" i="19" s="1"/>
  <c r="CN13" i="19" s="1"/>
  <c r="CN67" i="19" s="1"/>
  <c r="CO13" i="19" s="1"/>
  <c r="CO67" i="19" s="1"/>
  <c r="CP13" i="19" s="1"/>
  <c r="CP67" i="19" s="1"/>
  <c r="CQ13" i="19" s="1"/>
  <c r="CQ67" i="19" s="1"/>
  <c r="CR13" i="19" s="1"/>
  <c r="CR67" i="19" s="1"/>
  <c r="CS13" i="19" s="1"/>
  <c r="CS67" i="19" s="1"/>
  <c r="CT13" i="19" s="1"/>
  <c r="CT67" i="19" s="1"/>
  <c r="CU13" i="19" s="1"/>
  <c r="CU67" i="19" s="1"/>
  <c r="CV13" i="19" s="1"/>
  <c r="CV67" i="19" s="1"/>
  <c r="CW13" i="19" s="1"/>
  <c r="CW67" i="19" s="1"/>
  <c r="CX13" i="19" s="1"/>
  <c r="CX67" i="19" s="1"/>
  <c r="CY13" i="19" s="1"/>
  <c r="CY67" i="19" s="1"/>
  <c r="CZ13" i="19" s="1"/>
  <c r="CZ67" i="19" s="1"/>
  <c r="DA13" i="19" s="1"/>
  <c r="DA67" i="19" s="1"/>
  <c r="DB13" i="19" s="1"/>
  <c r="DB67" i="19" s="1"/>
  <c r="DC13" i="19" s="1"/>
  <c r="DC67" i="19" s="1"/>
  <c r="DD13" i="19" s="1"/>
  <c r="DD67" i="19" s="1"/>
  <c r="DE13" i="19" s="1"/>
  <c r="DE67" i="19" s="1"/>
  <c r="DF13" i="19" s="1"/>
  <c r="DF67" i="19" s="1"/>
  <c r="DG13" i="19" s="1"/>
  <c r="DG67" i="19" s="1"/>
  <c r="DH13" i="19" s="1"/>
  <c r="DH67" i="19" s="1"/>
  <c r="DI13" i="19" s="1"/>
  <c r="DI67" i="19" s="1"/>
  <c r="DJ13" i="19" s="1"/>
  <c r="DJ67" i="19" s="1"/>
  <c r="DK13" i="19" s="1"/>
  <c r="DK67" i="19" s="1"/>
  <c r="DL13" i="19" s="1"/>
  <c r="DL67" i="19" s="1"/>
  <c r="DM13" i="19" s="1"/>
  <c r="DM67" i="19" s="1"/>
  <c r="DN13" i="19" s="1"/>
  <c r="DN67" i="19" s="1"/>
  <c r="DO13" i="19" s="1"/>
  <c r="DO67" i="19" s="1"/>
  <c r="DP13" i="19" s="1"/>
  <c r="DP67" i="19" s="1"/>
  <c r="DQ13" i="19" s="1"/>
  <c r="DQ67" i="19" s="1"/>
  <c r="DR13" i="19" s="1"/>
  <c r="DR67" i="19" s="1"/>
  <c r="DS13" i="19" s="1"/>
  <c r="DS67" i="19" s="1"/>
  <c r="DT13" i="19" s="1"/>
  <c r="DT67" i="19" s="1"/>
  <c r="DU13" i="19" s="1"/>
  <c r="DU67" i="19" s="1"/>
  <c r="DV13" i="19" s="1"/>
  <c r="DV67" i="19" s="1"/>
  <c r="H9" i="19"/>
  <c r="H63" i="19" s="1"/>
  <c r="I9" i="19" s="1"/>
  <c r="I63" i="19" s="1"/>
  <c r="J9" i="19" s="1"/>
  <c r="J63" i="19" s="1"/>
  <c r="K9" i="19" s="1"/>
  <c r="K63" i="19" s="1"/>
  <c r="L9" i="19"/>
  <c r="L63" i="19" s="1"/>
  <c r="M9" i="19" s="1"/>
  <c r="M63" i="19" s="1"/>
  <c r="N9" i="19" s="1"/>
  <c r="N63" i="19" s="1"/>
  <c r="O9" i="19" s="1"/>
  <c r="O63" i="19" s="1"/>
  <c r="P9" i="19" s="1"/>
  <c r="P63" i="19" s="1"/>
  <c r="Q9" i="19" s="1"/>
  <c r="Q63" i="19" s="1"/>
  <c r="R9" i="19" s="1"/>
  <c r="R63" i="19" s="1"/>
  <c r="S9" i="19" s="1"/>
  <c r="S63" i="19" s="1"/>
  <c r="T9" i="19" s="1"/>
  <c r="T63" i="19" s="1"/>
  <c r="U9" i="19" s="1"/>
  <c r="U63" i="19" s="1"/>
  <c r="V9" i="19" s="1"/>
  <c r="V63" i="19" s="1"/>
  <c r="W9" i="19" s="1"/>
  <c r="W63" i="19" s="1"/>
  <c r="X9" i="19" s="1"/>
  <c r="X63" i="19" s="1"/>
  <c r="Y9" i="19" s="1"/>
  <c r="Y63" i="19" s="1"/>
  <c r="Z9" i="19" s="1"/>
  <c r="Z63" i="19" s="1"/>
  <c r="AA9" i="19" s="1"/>
  <c r="AA63" i="19" s="1"/>
  <c r="AB9" i="19" s="1"/>
  <c r="AB63" i="19" s="1"/>
  <c r="AC9" i="19" s="1"/>
  <c r="AC63" i="19" s="1"/>
  <c r="AD9" i="19" s="1"/>
  <c r="AD63" i="19" s="1"/>
  <c r="AE9" i="19" s="1"/>
  <c r="AE63" i="19" s="1"/>
  <c r="AF9" i="19" s="1"/>
  <c r="AF63" i="19" s="1"/>
  <c r="AG9" i="19" s="1"/>
  <c r="AG63" i="19" s="1"/>
  <c r="AH9" i="19" s="1"/>
  <c r="AH63" i="19" s="1"/>
  <c r="AI9" i="19" s="1"/>
  <c r="AI63" i="19" s="1"/>
  <c r="AJ9" i="19" s="1"/>
  <c r="AJ63" i="19" s="1"/>
  <c r="AK9" i="19" s="1"/>
  <c r="AK63" i="19" s="1"/>
  <c r="AL9" i="19" s="1"/>
  <c r="AL63" i="19" s="1"/>
  <c r="AM9" i="19" s="1"/>
  <c r="AM63" i="19" s="1"/>
  <c r="AN9" i="19" s="1"/>
  <c r="AN63" i="19" s="1"/>
  <c r="AO9" i="19" s="1"/>
  <c r="AO63" i="19" s="1"/>
  <c r="AP9" i="19" s="1"/>
  <c r="AP63" i="19" s="1"/>
  <c r="AQ9" i="19" s="1"/>
  <c r="AQ63" i="19" s="1"/>
  <c r="AR9" i="19" s="1"/>
  <c r="AR63" i="19" s="1"/>
  <c r="AS9" i="19" s="1"/>
  <c r="AS63" i="19" s="1"/>
  <c r="AT9" i="19" s="1"/>
  <c r="AT63" i="19" s="1"/>
  <c r="AU9" i="19" s="1"/>
  <c r="AU63" i="19" s="1"/>
  <c r="AV9" i="19" s="1"/>
  <c r="AV63" i="19" s="1"/>
  <c r="AW9" i="19" s="1"/>
  <c r="AW63" i="19" s="1"/>
  <c r="AX9" i="19" s="1"/>
  <c r="AX63" i="19" s="1"/>
  <c r="AY9" i="19" s="1"/>
  <c r="AY63" i="19" s="1"/>
  <c r="AZ9" i="19" s="1"/>
  <c r="AZ63" i="19" s="1"/>
  <c r="BA9" i="19" s="1"/>
  <c r="BA63" i="19" s="1"/>
  <c r="BB9" i="19" s="1"/>
  <c r="BB63" i="19" s="1"/>
  <c r="BC9" i="19" s="1"/>
  <c r="BC63" i="19" s="1"/>
  <c r="BD9" i="19" s="1"/>
  <c r="BD63" i="19" s="1"/>
  <c r="BE9" i="19" s="1"/>
  <c r="BE63" i="19" s="1"/>
  <c r="BF9" i="19" s="1"/>
  <c r="BF63" i="19" s="1"/>
  <c r="BG9" i="19" s="1"/>
  <c r="BG63" i="19" s="1"/>
  <c r="BH9" i="19" s="1"/>
  <c r="BH63" i="19" s="1"/>
  <c r="BI9" i="19" s="1"/>
  <c r="BI63" i="19" s="1"/>
  <c r="BJ9" i="19" s="1"/>
  <c r="BJ63" i="19" s="1"/>
  <c r="BK9" i="19" s="1"/>
  <c r="BK63" i="19" s="1"/>
  <c r="BL9" i="19" s="1"/>
  <c r="BL63" i="19" s="1"/>
  <c r="BM9" i="19" s="1"/>
  <c r="BM63" i="19" s="1"/>
  <c r="BN9" i="19" s="1"/>
  <c r="BN63" i="19" s="1"/>
  <c r="BO9" i="19" s="1"/>
  <c r="BO63" i="19" s="1"/>
  <c r="BP9" i="19" s="1"/>
  <c r="BP63" i="19" s="1"/>
  <c r="BQ9" i="19" s="1"/>
  <c r="BQ63" i="19" s="1"/>
  <c r="BR9" i="19" s="1"/>
  <c r="BR63" i="19" s="1"/>
  <c r="BS9" i="19" s="1"/>
  <c r="BS63" i="19" s="1"/>
  <c r="BT9" i="19" s="1"/>
  <c r="BT63" i="19" s="1"/>
  <c r="BU9" i="19" s="1"/>
  <c r="BU63" i="19" s="1"/>
  <c r="BV9" i="19" s="1"/>
  <c r="BV63" i="19" s="1"/>
  <c r="BW9" i="19" s="1"/>
  <c r="BW63" i="19" s="1"/>
  <c r="BX9" i="19" s="1"/>
  <c r="BX63" i="19" s="1"/>
  <c r="BY9" i="19" s="1"/>
  <c r="BY63" i="19" s="1"/>
  <c r="BZ9" i="19" s="1"/>
  <c r="BZ63" i="19" s="1"/>
  <c r="CA9" i="19" s="1"/>
  <c r="CA63" i="19" s="1"/>
  <c r="CB9" i="19" s="1"/>
  <c r="CB63" i="19" s="1"/>
  <c r="CC9" i="19" s="1"/>
  <c r="CC63" i="19" s="1"/>
  <c r="CD9" i="19" s="1"/>
  <c r="CD63" i="19" s="1"/>
  <c r="CE9" i="19" s="1"/>
  <c r="CE63" i="19" s="1"/>
  <c r="CF9" i="19" s="1"/>
  <c r="CF63" i="19" s="1"/>
  <c r="CG9" i="19" s="1"/>
  <c r="CG63" i="19" s="1"/>
  <c r="CH9" i="19" s="1"/>
  <c r="CH63" i="19" s="1"/>
  <c r="CI9" i="19" s="1"/>
  <c r="CI63" i="19" s="1"/>
  <c r="CJ9" i="19" s="1"/>
  <c r="CJ63" i="19" s="1"/>
  <c r="CK9" i="19" s="1"/>
  <c r="CK63" i="19" s="1"/>
  <c r="CL9" i="19" s="1"/>
  <c r="CL63" i="19" s="1"/>
  <c r="CM9" i="19" s="1"/>
  <c r="CM63" i="19" s="1"/>
  <c r="CN9" i="19" s="1"/>
  <c r="CN63" i="19" s="1"/>
  <c r="CO9" i="19" s="1"/>
  <c r="CO63" i="19" s="1"/>
  <c r="CP9" i="19" s="1"/>
  <c r="CP63" i="19" s="1"/>
  <c r="CQ9" i="19" s="1"/>
  <c r="CQ63" i="19" s="1"/>
  <c r="CR9" i="19" s="1"/>
  <c r="CR63" i="19" s="1"/>
  <c r="CS9" i="19" s="1"/>
  <c r="CS63" i="19" s="1"/>
  <c r="CT9" i="19" s="1"/>
  <c r="CT63" i="19" s="1"/>
  <c r="CU9" i="19" s="1"/>
  <c r="CU63" i="19" s="1"/>
  <c r="CV9" i="19" s="1"/>
  <c r="CV63" i="19" s="1"/>
  <c r="CW9" i="19" s="1"/>
  <c r="CW63" i="19" s="1"/>
  <c r="CX9" i="19" s="1"/>
  <c r="CX63" i="19" s="1"/>
  <c r="CY9" i="19" s="1"/>
  <c r="CY63" i="19" s="1"/>
  <c r="CZ9" i="19" s="1"/>
  <c r="CZ63" i="19" s="1"/>
  <c r="DA9" i="19" s="1"/>
  <c r="DA63" i="19" s="1"/>
  <c r="DB9" i="19" s="1"/>
  <c r="DB63" i="19" s="1"/>
  <c r="DC9" i="19" s="1"/>
  <c r="DC63" i="19" s="1"/>
  <c r="DD9" i="19" s="1"/>
  <c r="DD63" i="19" s="1"/>
  <c r="DE9" i="19" s="1"/>
  <c r="DE63" i="19" s="1"/>
  <c r="DF9" i="19" s="1"/>
  <c r="DF63" i="19" s="1"/>
  <c r="DG9" i="19" s="1"/>
  <c r="DG63" i="19" s="1"/>
  <c r="DH9" i="19" s="1"/>
  <c r="DH63" i="19" s="1"/>
  <c r="DI9" i="19" s="1"/>
  <c r="DI63" i="19" s="1"/>
  <c r="DJ9" i="19" s="1"/>
  <c r="DJ63" i="19" s="1"/>
  <c r="DK9" i="19" s="1"/>
  <c r="DK63" i="19" s="1"/>
  <c r="DL9" i="19" s="1"/>
  <c r="DL63" i="19" s="1"/>
  <c r="DM9" i="19" s="1"/>
  <c r="DM63" i="19" s="1"/>
  <c r="DN9" i="19" s="1"/>
  <c r="DN63" i="19" s="1"/>
  <c r="DO9" i="19" s="1"/>
  <c r="DO63" i="19" s="1"/>
  <c r="DP9" i="19" s="1"/>
  <c r="DP63" i="19" s="1"/>
  <c r="DQ9" i="19" s="1"/>
  <c r="DQ63" i="19" s="1"/>
  <c r="DR9" i="19" s="1"/>
  <c r="DR63" i="19" s="1"/>
  <c r="DS9" i="19" s="1"/>
  <c r="DS63" i="19" s="1"/>
  <c r="DT9" i="19" s="1"/>
  <c r="DT63" i="19" s="1"/>
  <c r="DU9" i="19" s="1"/>
  <c r="DU63" i="19" s="1"/>
  <c r="DV9" i="19" s="1"/>
  <c r="DV63" i="19" s="1"/>
  <c r="O35" i="29"/>
  <c r="DR38" i="15"/>
  <c r="DO66" i="15"/>
  <c r="DO88" i="15" s="1"/>
  <c r="DN38" i="15"/>
  <c r="DN60" i="15" s="1"/>
  <c r="DJ38" i="15"/>
  <c r="DJ60" i="15" s="1"/>
  <c r="DJ82" i="15" s="1"/>
  <c r="DK38" i="15"/>
  <c r="DI66" i="15"/>
  <c r="DI88" i="15" s="1"/>
  <c r="DB38" i="15"/>
  <c r="DB60" i="15" s="1"/>
  <c r="DB82" i="15" s="1"/>
  <c r="CZ66" i="15"/>
  <c r="CZ88" i="15" s="1"/>
  <c r="CU38" i="15"/>
  <c r="CU60" i="15" s="1"/>
  <c r="CU82" i="15" s="1"/>
  <c r="CS46" i="15"/>
  <c r="CS68" i="15" s="1"/>
  <c r="CS90" i="15" s="1"/>
  <c r="CS56" i="15"/>
  <c r="CS38" i="15"/>
  <c r="CP38" i="15"/>
  <c r="CP60" i="15" s="1"/>
  <c r="CP82" i="15" s="1"/>
  <c r="CO46" i="15"/>
  <c r="CM38" i="15"/>
  <c r="CM60" i="15" s="1"/>
  <c r="CK38" i="15"/>
  <c r="CD38" i="15"/>
  <c r="CD60" i="15" s="1"/>
  <c r="CD82" i="15" s="1"/>
  <c r="BZ57" i="15"/>
  <c r="BY46" i="15"/>
  <c r="BO38" i="15"/>
  <c r="BO60" i="15" s="1"/>
  <c r="BO82" i="15" s="1"/>
  <c r="BL38" i="15"/>
  <c r="BL60" i="15" s="1"/>
  <c r="BL82" i="15" s="1"/>
  <c r="BK38" i="15"/>
  <c r="BK60" i="15" s="1"/>
  <c r="BK82" i="15" s="1"/>
  <c r="BC38" i="15"/>
  <c r="BC60" i="15" s="1"/>
  <c r="BC82" i="15" s="1"/>
  <c r="AY38" i="15"/>
  <c r="AY60" i="15" s="1"/>
  <c r="AY82" i="15" s="1"/>
  <c r="AT38" i="15"/>
  <c r="AT60" i="15" s="1"/>
  <c r="AT82" i="15" s="1"/>
  <c r="AI38" i="15"/>
  <c r="AI60" i="15" s="1"/>
  <c r="AI82" i="15" s="1"/>
  <c r="V56" i="15"/>
  <c r="H20" i="19"/>
  <c r="H74" i="19" s="1"/>
  <c r="I20" i="19" s="1"/>
  <c r="I74" i="19" s="1"/>
  <c r="J20" i="19" s="1"/>
  <c r="J74" i="19" s="1"/>
  <c r="K20" i="19" s="1"/>
  <c r="K74" i="19" s="1"/>
  <c r="L20" i="19" s="1"/>
  <c r="L74" i="19" s="1"/>
  <c r="M20" i="19" s="1"/>
  <c r="M74" i="19" s="1"/>
  <c r="N20" i="19" s="1"/>
  <c r="N74" i="19" s="1"/>
  <c r="O20" i="19" s="1"/>
  <c r="O74" i="19" s="1"/>
  <c r="P20" i="19" s="1"/>
  <c r="P74" i="19" s="1"/>
  <c r="Q20" i="19" s="1"/>
  <c r="Q74" i="19" s="1"/>
  <c r="R20" i="19" s="1"/>
  <c r="R74" i="19" s="1"/>
  <c r="S20" i="19" s="1"/>
  <c r="S74" i="19" s="1"/>
  <c r="T20" i="19" s="1"/>
  <c r="T74" i="19" s="1"/>
  <c r="U20" i="19" s="1"/>
  <c r="U74" i="19" s="1"/>
  <c r="V20" i="19" s="1"/>
  <c r="V74" i="19" s="1"/>
  <c r="W20" i="19" s="1"/>
  <c r="W74" i="19" s="1"/>
  <c r="X20" i="19" s="1"/>
  <c r="X74" i="19" s="1"/>
  <c r="Y20" i="19" s="1"/>
  <c r="Y74" i="19" s="1"/>
  <c r="Z20" i="19" s="1"/>
  <c r="Z74" i="19" s="1"/>
  <c r="AA20" i="19" s="1"/>
  <c r="AA74" i="19" s="1"/>
  <c r="AB20" i="19" s="1"/>
  <c r="AB74" i="19" s="1"/>
  <c r="AC20" i="19" s="1"/>
  <c r="AC74" i="19" s="1"/>
  <c r="AD20" i="19" s="1"/>
  <c r="AD74" i="19" s="1"/>
  <c r="AE20" i="19" s="1"/>
  <c r="AE74" i="19" s="1"/>
  <c r="AF20" i="19" s="1"/>
  <c r="AF74" i="19" s="1"/>
  <c r="AG20" i="19" s="1"/>
  <c r="AG74" i="19" s="1"/>
  <c r="AH20" i="19" s="1"/>
  <c r="AH74" i="19" s="1"/>
  <c r="AI20" i="19" s="1"/>
  <c r="AI74" i="19" s="1"/>
  <c r="AJ20" i="19" s="1"/>
  <c r="AJ74" i="19" s="1"/>
  <c r="AK20" i="19" s="1"/>
  <c r="AK74" i="19" s="1"/>
  <c r="AL20" i="19" s="1"/>
  <c r="AL74" i="19" s="1"/>
  <c r="AM20" i="19" s="1"/>
  <c r="AM74" i="19" s="1"/>
  <c r="AN20" i="19" s="1"/>
  <c r="AN74" i="19" s="1"/>
  <c r="AO20" i="19" s="1"/>
  <c r="AO74" i="19" s="1"/>
  <c r="AP20" i="19" s="1"/>
  <c r="AP74" i="19" s="1"/>
  <c r="AQ20" i="19" s="1"/>
  <c r="AQ74" i="19" s="1"/>
  <c r="AR20" i="19" s="1"/>
  <c r="AR74" i="19" s="1"/>
  <c r="AS20" i="19" s="1"/>
  <c r="AS74" i="19" s="1"/>
  <c r="AT20" i="19" s="1"/>
  <c r="AT74" i="19" s="1"/>
  <c r="AU20" i="19" s="1"/>
  <c r="AU74" i="19" s="1"/>
  <c r="AV20" i="19" s="1"/>
  <c r="AV74" i="19" s="1"/>
  <c r="AW20" i="19" s="1"/>
  <c r="AW74" i="19" s="1"/>
  <c r="AX20" i="19" s="1"/>
  <c r="AX74" i="19" s="1"/>
  <c r="AY20" i="19" s="1"/>
  <c r="AY74" i="19" s="1"/>
  <c r="AZ20" i="19" s="1"/>
  <c r="AZ74" i="19" s="1"/>
  <c r="BA20" i="19" s="1"/>
  <c r="BA74" i="19" s="1"/>
  <c r="BB20" i="19" s="1"/>
  <c r="BB74" i="19" s="1"/>
  <c r="BC20" i="19" s="1"/>
  <c r="BC74" i="19" s="1"/>
  <c r="BD20" i="19" s="1"/>
  <c r="BD74" i="19" s="1"/>
  <c r="BE20" i="19" s="1"/>
  <c r="BE74" i="19" s="1"/>
  <c r="BF20" i="19" s="1"/>
  <c r="BF74" i="19" s="1"/>
  <c r="BG20" i="19" s="1"/>
  <c r="BG74" i="19" s="1"/>
  <c r="BH20" i="19" s="1"/>
  <c r="BH74" i="19" s="1"/>
  <c r="BI20" i="19" s="1"/>
  <c r="BI74" i="19" s="1"/>
  <c r="BJ20" i="19" s="1"/>
  <c r="BJ74" i="19" s="1"/>
  <c r="BK20" i="19" s="1"/>
  <c r="BK74" i="19" s="1"/>
  <c r="BL20" i="19" s="1"/>
  <c r="BL74" i="19" s="1"/>
  <c r="BM20" i="19" s="1"/>
  <c r="BM74" i="19" s="1"/>
  <c r="BN20" i="19" s="1"/>
  <c r="BN74" i="19" s="1"/>
  <c r="BO20" i="19" s="1"/>
  <c r="BO74" i="19" s="1"/>
  <c r="BP20" i="19" s="1"/>
  <c r="BP74" i="19" s="1"/>
  <c r="BQ20" i="19" s="1"/>
  <c r="BQ74" i="19" s="1"/>
  <c r="BR20" i="19" s="1"/>
  <c r="BR74" i="19" s="1"/>
  <c r="BS20" i="19" s="1"/>
  <c r="BS74" i="19" s="1"/>
  <c r="BT20" i="19" s="1"/>
  <c r="BT74" i="19" s="1"/>
  <c r="BU20" i="19" s="1"/>
  <c r="BU74" i="19" s="1"/>
  <c r="BV20" i="19" s="1"/>
  <c r="BV74" i="19" s="1"/>
  <c r="BW20" i="19" s="1"/>
  <c r="BW74" i="19" s="1"/>
  <c r="BX20" i="19" s="1"/>
  <c r="BX74" i="19" s="1"/>
  <c r="BY20" i="19" s="1"/>
  <c r="BY74" i="19" s="1"/>
  <c r="BZ20" i="19" s="1"/>
  <c r="BZ74" i="19" s="1"/>
  <c r="CA20" i="19" s="1"/>
  <c r="CA74" i="19" s="1"/>
  <c r="CB20" i="19" s="1"/>
  <c r="CB74" i="19" s="1"/>
  <c r="CC20" i="19" s="1"/>
  <c r="CC74" i="19" s="1"/>
  <c r="CD20" i="19" s="1"/>
  <c r="CD74" i="19" s="1"/>
  <c r="CE20" i="19" s="1"/>
  <c r="CE74" i="19" s="1"/>
  <c r="CF20" i="19" s="1"/>
  <c r="CF74" i="19" s="1"/>
  <c r="CG20" i="19" s="1"/>
  <c r="CG74" i="19" s="1"/>
  <c r="CH20" i="19" s="1"/>
  <c r="CH74" i="19" s="1"/>
  <c r="CI20" i="19" s="1"/>
  <c r="CI74" i="19" s="1"/>
  <c r="CJ20" i="19" s="1"/>
  <c r="CJ74" i="19" s="1"/>
  <c r="CK20" i="19" s="1"/>
  <c r="CK74" i="19" s="1"/>
  <c r="CL20" i="19" s="1"/>
  <c r="CL74" i="19" s="1"/>
  <c r="CM20" i="19" s="1"/>
  <c r="CM74" i="19" s="1"/>
  <c r="CN20" i="19" s="1"/>
  <c r="CN74" i="19" s="1"/>
  <c r="CO20" i="19" s="1"/>
  <c r="CO74" i="19" s="1"/>
  <c r="CP20" i="19" s="1"/>
  <c r="CP74" i="19" s="1"/>
  <c r="CQ20" i="19" s="1"/>
  <c r="CQ74" i="19" s="1"/>
  <c r="CR20" i="19" s="1"/>
  <c r="CR74" i="19" s="1"/>
  <c r="CS20" i="19" s="1"/>
  <c r="CS74" i="19" s="1"/>
  <c r="CT20" i="19" s="1"/>
  <c r="CT74" i="19" s="1"/>
  <c r="CU20" i="19" s="1"/>
  <c r="CU74" i="19" s="1"/>
  <c r="CV20" i="19" s="1"/>
  <c r="CV74" i="19" s="1"/>
  <c r="CW20" i="19" s="1"/>
  <c r="CW74" i="19" s="1"/>
  <c r="CX20" i="19" s="1"/>
  <c r="CX74" i="19" s="1"/>
  <c r="CY20" i="19" s="1"/>
  <c r="CY74" i="19" s="1"/>
  <c r="CZ20" i="19" s="1"/>
  <c r="CZ74" i="19" s="1"/>
  <c r="DA20" i="19" s="1"/>
  <c r="DA74" i="19" s="1"/>
  <c r="DB20" i="19" s="1"/>
  <c r="DB74" i="19" s="1"/>
  <c r="DC20" i="19" s="1"/>
  <c r="DC74" i="19" s="1"/>
  <c r="DD20" i="19" s="1"/>
  <c r="DD74" i="19" s="1"/>
  <c r="DE20" i="19" s="1"/>
  <c r="DE74" i="19" s="1"/>
  <c r="DF20" i="19" s="1"/>
  <c r="DF74" i="19" s="1"/>
  <c r="DG20" i="19" s="1"/>
  <c r="DG74" i="19" s="1"/>
  <c r="DH20" i="19" s="1"/>
  <c r="DH74" i="19" s="1"/>
  <c r="DI20" i="19" s="1"/>
  <c r="DI74" i="19" s="1"/>
  <c r="DJ20" i="19" s="1"/>
  <c r="DJ74" i="19" s="1"/>
  <c r="DK20" i="19" s="1"/>
  <c r="DK74" i="19" s="1"/>
  <c r="DL20" i="19" s="1"/>
  <c r="DL74" i="19" s="1"/>
  <c r="DM20" i="19" s="1"/>
  <c r="DM74" i="19" s="1"/>
  <c r="DN20" i="19" s="1"/>
  <c r="DN74" i="19" s="1"/>
  <c r="DO20" i="19" s="1"/>
  <c r="DO74" i="19" s="1"/>
  <c r="DP20" i="19" s="1"/>
  <c r="DP74" i="19" s="1"/>
  <c r="DQ20" i="19" s="1"/>
  <c r="DQ74" i="19" s="1"/>
  <c r="DR20" i="19" s="1"/>
  <c r="DR74" i="19" s="1"/>
  <c r="DS20" i="19" s="1"/>
  <c r="DS74" i="19" s="1"/>
  <c r="DT20" i="19" s="1"/>
  <c r="DT74" i="19" s="1"/>
  <c r="DU20" i="19" s="1"/>
  <c r="DU74" i="19" s="1"/>
  <c r="DV20" i="19" s="1"/>
  <c r="DV74" i="19" s="1"/>
  <c r="H16" i="19"/>
  <c r="H70" i="19" s="1"/>
  <c r="I16" i="19" s="1"/>
  <c r="I70" i="19" s="1"/>
  <c r="J16" i="19" s="1"/>
  <c r="J70" i="19" s="1"/>
  <c r="K16" i="19" s="1"/>
  <c r="K70" i="19" s="1"/>
  <c r="L16" i="19" s="1"/>
  <c r="L70" i="19" s="1"/>
  <c r="M16" i="19" s="1"/>
  <c r="M70" i="19" s="1"/>
  <c r="N16" i="19" s="1"/>
  <c r="N70" i="19" s="1"/>
  <c r="O16" i="19" s="1"/>
  <c r="O70" i="19" s="1"/>
  <c r="P16" i="19" s="1"/>
  <c r="P70" i="19" s="1"/>
  <c r="Q16" i="19" s="1"/>
  <c r="Q70" i="19" s="1"/>
  <c r="R16" i="19" s="1"/>
  <c r="R70" i="19" s="1"/>
  <c r="S16" i="19" s="1"/>
  <c r="S70" i="19" s="1"/>
  <c r="T16" i="19" s="1"/>
  <c r="T70" i="19" s="1"/>
  <c r="U16" i="19" s="1"/>
  <c r="U70" i="19" s="1"/>
  <c r="V16" i="19" s="1"/>
  <c r="V70" i="19" s="1"/>
  <c r="W16" i="19" s="1"/>
  <c r="W70" i="19" s="1"/>
  <c r="X16" i="19" s="1"/>
  <c r="X70" i="19" s="1"/>
  <c r="Y16" i="19" s="1"/>
  <c r="Y70" i="19" s="1"/>
  <c r="Z16" i="19" s="1"/>
  <c r="Z70" i="19" s="1"/>
  <c r="AA16" i="19" s="1"/>
  <c r="AA70" i="19" s="1"/>
  <c r="AB16" i="19" s="1"/>
  <c r="AB70" i="19" s="1"/>
  <c r="AC16" i="19" s="1"/>
  <c r="AC70" i="19" s="1"/>
  <c r="AD16" i="19" s="1"/>
  <c r="AD70" i="19" s="1"/>
  <c r="AE16" i="19" s="1"/>
  <c r="AE70" i="19" s="1"/>
  <c r="AF16" i="19" s="1"/>
  <c r="AF70" i="19" s="1"/>
  <c r="AG16" i="19" s="1"/>
  <c r="AG70" i="19" s="1"/>
  <c r="AH16" i="19" s="1"/>
  <c r="AH70" i="19" s="1"/>
  <c r="AI16" i="19" s="1"/>
  <c r="AI70" i="19" s="1"/>
  <c r="AJ16" i="19" s="1"/>
  <c r="AJ70" i="19" s="1"/>
  <c r="AK16" i="19" s="1"/>
  <c r="AK70" i="19" s="1"/>
  <c r="AL16" i="19" s="1"/>
  <c r="AL70" i="19" s="1"/>
  <c r="AM16" i="19" s="1"/>
  <c r="AM70" i="19" s="1"/>
  <c r="AN16" i="19" s="1"/>
  <c r="AN70" i="19" s="1"/>
  <c r="AO16" i="19" s="1"/>
  <c r="AO70" i="19" s="1"/>
  <c r="AP16" i="19" s="1"/>
  <c r="AP70" i="19" s="1"/>
  <c r="AQ16" i="19" s="1"/>
  <c r="AQ70" i="19" s="1"/>
  <c r="AR16" i="19" s="1"/>
  <c r="AR70" i="19" s="1"/>
  <c r="AS16" i="19" s="1"/>
  <c r="AS70" i="19" s="1"/>
  <c r="AT16" i="19" s="1"/>
  <c r="AT70" i="19" s="1"/>
  <c r="AU16" i="19" s="1"/>
  <c r="AU70" i="19" s="1"/>
  <c r="AV16" i="19" s="1"/>
  <c r="AV70" i="19" s="1"/>
  <c r="AW16" i="19" s="1"/>
  <c r="AW70" i="19" s="1"/>
  <c r="AX16" i="19" s="1"/>
  <c r="AX70" i="19" s="1"/>
  <c r="AY16" i="19" s="1"/>
  <c r="AY70" i="19" s="1"/>
  <c r="AZ16" i="19" s="1"/>
  <c r="AZ70" i="19" s="1"/>
  <c r="BA16" i="19" s="1"/>
  <c r="BA70" i="19" s="1"/>
  <c r="BB16" i="19" s="1"/>
  <c r="BB70" i="19" s="1"/>
  <c r="BC16" i="19" s="1"/>
  <c r="BC70" i="19" s="1"/>
  <c r="BD16" i="19" s="1"/>
  <c r="BD70" i="19" s="1"/>
  <c r="BE16" i="19" s="1"/>
  <c r="BE70" i="19" s="1"/>
  <c r="BF16" i="19" s="1"/>
  <c r="BF70" i="19" s="1"/>
  <c r="BG16" i="19" s="1"/>
  <c r="BG70" i="19" s="1"/>
  <c r="BH16" i="19" s="1"/>
  <c r="BH70" i="19" s="1"/>
  <c r="BI16" i="19" s="1"/>
  <c r="BI70" i="19" s="1"/>
  <c r="BJ16" i="19" s="1"/>
  <c r="BJ70" i="19" s="1"/>
  <c r="BK16" i="19" s="1"/>
  <c r="BK70" i="19" s="1"/>
  <c r="BL16" i="19" s="1"/>
  <c r="BL70" i="19" s="1"/>
  <c r="BM16" i="19" s="1"/>
  <c r="BM70" i="19" s="1"/>
  <c r="BN16" i="19" s="1"/>
  <c r="BN70" i="19" s="1"/>
  <c r="BO16" i="19" s="1"/>
  <c r="BO70" i="19" s="1"/>
  <c r="BP16" i="19" s="1"/>
  <c r="BP70" i="19" s="1"/>
  <c r="BQ16" i="19" s="1"/>
  <c r="BQ70" i="19" s="1"/>
  <c r="BR16" i="19" s="1"/>
  <c r="BR70" i="19" s="1"/>
  <c r="BS16" i="19" s="1"/>
  <c r="BS70" i="19" s="1"/>
  <c r="BT16" i="19" s="1"/>
  <c r="BT70" i="19" s="1"/>
  <c r="BU16" i="19" s="1"/>
  <c r="BU70" i="19" s="1"/>
  <c r="BV16" i="19" s="1"/>
  <c r="BV70" i="19" s="1"/>
  <c r="BW16" i="19" s="1"/>
  <c r="BW70" i="19" s="1"/>
  <c r="BX16" i="19" s="1"/>
  <c r="BX70" i="19" s="1"/>
  <c r="BY16" i="19" s="1"/>
  <c r="BY70" i="19" s="1"/>
  <c r="BZ16" i="19" s="1"/>
  <c r="BZ70" i="19" s="1"/>
  <c r="CA16" i="19" s="1"/>
  <c r="CA70" i="19" s="1"/>
  <c r="CB16" i="19" s="1"/>
  <c r="CB70" i="19" s="1"/>
  <c r="CC16" i="19" s="1"/>
  <c r="CC70" i="19" s="1"/>
  <c r="CD16" i="19" s="1"/>
  <c r="CD70" i="19" s="1"/>
  <c r="CE16" i="19" s="1"/>
  <c r="CE70" i="19" s="1"/>
  <c r="CF16" i="19" s="1"/>
  <c r="CF70" i="19" s="1"/>
  <c r="CG16" i="19" s="1"/>
  <c r="CG70" i="19" s="1"/>
  <c r="CH16" i="19" s="1"/>
  <c r="CH70" i="19" s="1"/>
  <c r="CI16" i="19" s="1"/>
  <c r="CI70" i="19" s="1"/>
  <c r="CJ16" i="19" s="1"/>
  <c r="CJ70" i="19" s="1"/>
  <c r="CK16" i="19" s="1"/>
  <c r="CK70" i="19" s="1"/>
  <c r="CL16" i="19" s="1"/>
  <c r="CL70" i="19" s="1"/>
  <c r="CM16" i="19" s="1"/>
  <c r="CM70" i="19" s="1"/>
  <c r="CN16" i="19" s="1"/>
  <c r="CN70" i="19" s="1"/>
  <c r="CO16" i="19" s="1"/>
  <c r="CO70" i="19" s="1"/>
  <c r="CP16" i="19" s="1"/>
  <c r="CP70" i="19" s="1"/>
  <c r="CQ16" i="19" s="1"/>
  <c r="CQ70" i="19" s="1"/>
  <c r="CR16" i="19" s="1"/>
  <c r="CR70" i="19" s="1"/>
  <c r="CS16" i="19" s="1"/>
  <c r="CS70" i="19" s="1"/>
  <c r="CT16" i="19" s="1"/>
  <c r="CT70" i="19" s="1"/>
  <c r="CU16" i="19" s="1"/>
  <c r="CU70" i="19" s="1"/>
  <c r="CV16" i="19" s="1"/>
  <c r="CV70" i="19" s="1"/>
  <c r="CW16" i="19" s="1"/>
  <c r="CW70" i="19" s="1"/>
  <c r="CX16" i="19" s="1"/>
  <c r="CX70" i="19" s="1"/>
  <c r="CY16" i="19" s="1"/>
  <c r="CY70" i="19" s="1"/>
  <c r="CZ16" i="19" s="1"/>
  <c r="CZ70" i="19" s="1"/>
  <c r="DA16" i="19" s="1"/>
  <c r="DA70" i="19" s="1"/>
  <c r="DB16" i="19" s="1"/>
  <c r="DB70" i="19" s="1"/>
  <c r="DC16" i="19" s="1"/>
  <c r="DC70" i="19" s="1"/>
  <c r="DD16" i="19" s="1"/>
  <c r="DD70" i="19" s="1"/>
  <c r="DE16" i="19" s="1"/>
  <c r="DE70" i="19" s="1"/>
  <c r="DF16" i="19" s="1"/>
  <c r="DF70" i="19" s="1"/>
  <c r="DG16" i="19" s="1"/>
  <c r="DG70" i="19" s="1"/>
  <c r="DH16" i="19" s="1"/>
  <c r="DH70" i="19" s="1"/>
  <c r="DI16" i="19" s="1"/>
  <c r="DI70" i="19" s="1"/>
  <c r="DJ16" i="19" s="1"/>
  <c r="DJ70" i="19" s="1"/>
  <c r="DK16" i="19" s="1"/>
  <c r="DK70" i="19" s="1"/>
  <c r="DL16" i="19" s="1"/>
  <c r="DL70" i="19" s="1"/>
  <c r="DM16" i="19" s="1"/>
  <c r="DM70" i="19" s="1"/>
  <c r="DN16" i="19" s="1"/>
  <c r="DN70" i="19" s="1"/>
  <c r="DO16" i="19" s="1"/>
  <c r="DO70" i="19" s="1"/>
  <c r="DP16" i="19" s="1"/>
  <c r="DP70" i="19" s="1"/>
  <c r="DQ16" i="19" s="1"/>
  <c r="DQ70" i="19" s="1"/>
  <c r="DR16" i="19" s="1"/>
  <c r="DR70" i="19" s="1"/>
  <c r="DS16" i="19" s="1"/>
  <c r="DS70" i="19" s="1"/>
  <c r="DT16" i="19" s="1"/>
  <c r="DT70" i="19" s="1"/>
  <c r="DU16" i="19" s="1"/>
  <c r="DU70" i="19" s="1"/>
  <c r="DV16" i="19" s="1"/>
  <c r="DV70" i="19" s="1"/>
  <c r="H12" i="19"/>
  <c r="H66" i="19" s="1"/>
  <c r="I12" i="19" s="1"/>
  <c r="I66" i="19" s="1"/>
  <c r="J12" i="19" s="1"/>
  <c r="J66" i="19" s="1"/>
  <c r="K12" i="19" s="1"/>
  <c r="K66" i="19" s="1"/>
  <c r="L12" i="19" s="1"/>
  <c r="L66" i="19" s="1"/>
  <c r="M12" i="19" s="1"/>
  <c r="M66" i="19" s="1"/>
  <c r="N12" i="19" s="1"/>
  <c r="N66" i="19" s="1"/>
  <c r="O12" i="19" s="1"/>
  <c r="O66" i="19" s="1"/>
  <c r="P12" i="19" s="1"/>
  <c r="P66" i="19" s="1"/>
  <c r="Q12" i="19" s="1"/>
  <c r="Q66" i="19" s="1"/>
  <c r="R12" i="19" s="1"/>
  <c r="R66" i="19" s="1"/>
  <c r="S12" i="19" s="1"/>
  <c r="S66" i="19" s="1"/>
  <c r="T12" i="19" s="1"/>
  <c r="T66" i="19" s="1"/>
  <c r="U12" i="19" s="1"/>
  <c r="U66" i="19" s="1"/>
  <c r="V12" i="19" s="1"/>
  <c r="V66" i="19" s="1"/>
  <c r="W12" i="19" s="1"/>
  <c r="W66" i="19" s="1"/>
  <c r="X12" i="19" s="1"/>
  <c r="X66" i="19" s="1"/>
  <c r="Y12" i="19" s="1"/>
  <c r="Y66" i="19" s="1"/>
  <c r="Z12" i="19" s="1"/>
  <c r="Z66" i="19" s="1"/>
  <c r="AA12" i="19" s="1"/>
  <c r="AA66" i="19" s="1"/>
  <c r="AB12" i="19" s="1"/>
  <c r="AB66" i="19" s="1"/>
  <c r="AC12" i="19" s="1"/>
  <c r="AC66" i="19" s="1"/>
  <c r="AD12" i="19" s="1"/>
  <c r="AD66" i="19" s="1"/>
  <c r="AE12" i="19" s="1"/>
  <c r="AE66" i="19" s="1"/>
  <c r="AF12" i="19" s="1"/>
  <c r="AF66" i="19" s="1"/>
  <c r="AG12" i="19" s="1"/>
  <c r="AG66" i="19" s="1"/>
  <c r="AH12" i="19" s="1"/>
  <c r="AH66" i="19" s="1"/>
  <c r="AI12" i="19" s="1"/>
  <c r="AI66" i="19" s="1"/>
  <c r="AJ12" i="19" s="1"/>
  <c r="AJ66" i="19" s="1"/>
  <c r="AK12" i="19" s="1"/>
  <c r="AK66" i="19" s="1"/>
  <c r="AL12" i="19" s="1"/>
  <c r="AL66" i="19" s="1"/>
  <c r="AM12" i="19" s="1"/>
  <c r="AM66" i="19" s="1"/>
  <c r="AN12" i="19" s="1"/>
  <c r="AN66" i="19" s="1"/>
  <c r="AO12" i="19" s="1"/>
  <c r="AO66" i="19" s="1"/>
  <c r="AP12" i="19" s="1"/>
  <c r="AP66" i="19" s="1"/>
  <c r="AQ12" i="19" s="1"/>
  <c r="AQ66" i="19" s="1"/>
  <c r="AR12" i="19" s="1"/>
  <c r="AR66" i="19" s="1"/>
  <c r="AS12" i="19" s="1"/>
  <c r="AS66" i="19" s="1"/>
  <c r="AT12" i="19" s="1"/>
  <c r="AT66" i="19" s="1"/>
  <c r="AU12" i="19" s="1"/>
  <c r="AU66" i="19" s="1"/>
  <c r="AV12" i="19" s="1"/>
  <c r="AV66" i="19" s="1"/>
  <c r="AW12" i="19" s="1"/>
  <c r="AW66" i="19" s="1"/>
  <c r="AX12" i="19" s="1"/>
  <c r="AX66" i="19" s="1"/>
  <c r="AY12" i="19" s="1"/>
  <c r="AY66" i="19" s="1"/>
  <c r="AZ12" i="19" s="1"/>
  <c r="AZ66" i="19" s="1"/>
  <c r="BA12" i="19" s="1"/>
  <c r="BA66" i="19" s="1"/>
  <c r="BB12" i="19" s="1"/>
  <c r="BB66" i="19" s="1"/>
  <c r="BC12" i="19" s="1"/>
  <c r="BC66" i="19" s="1"/>
  <c r="BD12" i="19" s="1"/>
  <c r="BD66" i="19" s="1"/>
  <c r="BE12" i="19" s="1"/>
  <c r="BE66" i="19" s="1"/>
  <c r="BF12" i="19" s="1"/>
  <c r="BF66" i="19" s="1"/>
  <c r="BG12" i="19" s="1"/>
  <c r="BG66" i="19" s="1"/>
  <c r="BH12" i="19" s="1"/>
  <c r="BH66" i="19" s="1"/>
  <c r="BI12" i="19" s="1"/>
  <c r="BI66" i="19" s="1"/>
  <c r="BJ12" i="19" s="1"/>
  <c r="BJ66" i="19" s="1"/>
  <c r="BK12" i="19" s="1"/>
  <c r="BK66" i="19" s="1"/>
  <c r="BL12" i="19" s="1"/>
  <c r="BL66" i="19" s="1"/>
  <c r="BM12" i="19" s="1"/>
  <c r="BM66" i="19" s="1"/>
  <c r="BN12" i="19" s="1"/>
  <c r="BN66" i="19" s="1"/>
  <c r="BO12" i="19" s="1"/>
  <c r="BO66" i="19" s="1"/>
  <c r="BP12" i="19" s="1"/>
  <c r="BP66" i="19" s="1"/>
  <c r="BQ12" i="19" s="1"/>
  <c r="BQ66" i="19" s="1"/>
  <c r="BR12" i="19" s="1"/>
  <c r="BR66" i="19" s="1"/>
  <c r="BS12" i="19" s="1"/>
  <c r="BS66" i="19" s="1"/>
  <c r="BT12" i="19" s="1"/>
  <c r="BT66" i="19" s="1"/>
  <c r="BU12" i="19" s="1"/>
  <c r="BU66" i="19" s="1"/>
  <c r="BV12" i="19" s="1"/>
  <c r="BV66" i="19" s="1"/>
  <c r="BW12" i="19" s="1"/>
  <c r="BW66" i="19" s="1"/>
  <c r="BX12" i="19" s="1"/>
  <c r="BX66" i="19" s="1"/>
  <c r="BY12" i="19" s="1"/>
  <c r="BY66" i="19" s="1"/>
  <c r="BZ12" i="19" s="1"/>
  <c r="BZ66" i="19" s="1"/>
  <c r="CA12" i="19" s="1"/>
  <c r="CA66" i="19" s="1"/>
  <c r="CB12" i="19" s="1"/>
  <c r="CB66" i="19" s="1"/>
  <c r="CC12" i="19" s="1"/>
  <c r="CC66" i="19" s="1"/>
  <c r="CD12" i="19" s="1"/>
  <c r="CD66" i="19" s="1"/>
  <c r="CE12" i="19" s="1"/>
  <c r="CE66" i="19" s="1"/>
  <c r="CF12" i="19" s="1"/>
  <c r="CF66" i="19" s="1"/>
  <c r="CG12" i="19" s="1"/>
  <c r="CG66" i="19" s="1"/>
  <c r="CH12" i="19" s="1"/>
  <c r="CH66" i="19" s="1"/>
  <c r="CI12" i="19" s="1"/>
  <c r="CI66" i="19" s="1"/>
  <c r="CJ12" i="19" s="1"/>
  <c r="CJ66" i="19" s="1"/>
  <c r="CK12" i="19" s="1"/>
  <c r="CK66" i="19" s="1"/>
  <c r="CL12" i="19" s="1"/>
  <c r="CL66" i="19" s="1"/>
  <c r="CM12" i="19" s="1"/>
  <c r="CM66" i="19" s="1"/>
  <c r="CN12" i="19" s="1"/>
  <c r="CN66" i="19" s="1"/>
  <c r="CO12" i="19" s="1"/>
  <c r="CO66" i="19" s="1"/>
  <c r="CP12" i="19" s="1"/>
  <c r="CP66" i="19" s="1"/>
  <c r="CQ12" i="19" s="1"/>
  <c r="CQ66" i="19" s="1"/>
  <c r="CR12" i="19" s="1"/>
  <c r="CR66" i="19" s="1"/>
  <c r="CS12" i="19" s="1"/>
  <c r="CS66" i="19" s="1"/>
  <c r="CT12" i="19" s="1"/>
  <c r="CT66" i="19" s="1"/>
  <c r="CU12" i="19" s="1"/>
  <c r="CU66" i="19" s="1"/>
  <c r="CV12" i="19" s="1"/>
  <c r="CV66" i="19" s="1"/>
  <c r="CW12" i="19" s="1"/>
  <c r="CW66" i="19" s="1"/>
  <c r="CX12" i="19" s="1"/>
  <c r="CX66" i="19" s="1"/>
  <c r="CY12" i="19" s="1"/>
  <c r="CY66" i="19" s="1"/>
  <c r="CZ12" i="19" s="1"/>
  <c r="CZ66" i="19" s="1"/>
  <c r="DA12" i="19" s="1"/>
  <c r="DA66" i="19" s="1"/>
  <c r="DB12" i="19" s="1"/>
  <c r="DB66" i="19" s="1"/>
  <c r="DC12" i="19" s="1"/>
  <c r="DC66" i="19" s="1"/>
  <c r="DD12" i="19" s="1"/>
  <c r="DD66" i="19" s="1"/>
  <c r="DE12" i="19" s="1"/>
  <c r="DE66" i="19" s="1"/>
  <c r="DF12" i="19" s="1"/>
  <c r="DF66" i="19" s="1"/>
  <c r="DG12" i="19" s="1"/>
  <c r="DG66" i="19" s="1"/>
  <c r="DH12" i="19" s="1"/>
  <c r="DH66" i="19" s="1"/>
  <c r="DI12" i="19" s="1"/>
  <c r="DI66" i="19" s="1"/>
  <c r="DJ12" i="19" s="1"/>
  <c r="DJ66" i="19" s="1"/>
  <c r="DK12" i="19" s="1"/>
  <c r="DK66" i="19" s="1"/>
  <c r="DL12" i="19" s="1"/>
  <c r="DL66" i="19" s="1"/>
  <c r="DM12" i="19" s="1"/>
  <c r="DM66" i="19" s="1"/>
  <c r="DN12" i="19" s="1"/>
  <c r="DN66" i="19" s="1"/>
  <c r="DO12" i="19" s="1"/>
  <c r="DO66" i="19" s="1"/>
  <c r="DP12" i="19" s="1"/>
  <c r="DP66" i="19" s="1"/>
  <c r="DQ12" i="19" s="1"/>
  <c r="DQ66" i="19" s="1"/>
  <c r="DR12" i="19" s="1"/>
  <c r="DR66" i="19" s="1"/>
  <c r="DS12" i="19" s="1"/>
  <c r="DS66" i="19" s="1"/>
  <c r="DT12" i="19" s="1"/>
  <c r="DT66" i="19" s="1"/>
  <c r="DU12" i="19" s="1"/>
  <c r="DU66" i="19" s="1"/>
  <c r="DV12" i="19" s="1"/>
  <c r="DV66" i="19" s="1"/>
  <c r="H8" i="19"/>
  <c r="H62" i="19" s="1"/>
  <c r="I8" i="19" s="1"/>
  <c r="I62" i="19" s="1"/>
  <c r="J8" i="19" s="1"/>
  <c r="J62" i="19" s="1"/>
  <c r="K8" i="19"/>
  <c r="K62" i="19" s="1"/>
  <c r="L8" i="19" s="1"/>
  <c r="L62" i="19" s="1"/>
  <c r="M8" i="19" s="1"/>
  <c r="M62" i="19" s="1"/>
  <c r="N8" i="19" s="1"/>
  <c r="N62" i="19" s="1"/>
  <c r="O8" i="19" s="1"/>
  <c r="O62" i="19" s="1"/>
  <c r="P8" i="19" s="1"/>
  <c r="P62" i="19" s="1"/>
  <c r="Q8" i="19" s="1"/>
  <c r="Q62" i="19" s="1"/>
  <c r="R8" i="19" s="1"/>
  <c r="R62" i="19" s="1"/>
  <c r="S8" i="19" s="1"/>
  <c r="S62" i="19" s="1"/>
  <c r="T8" i="19" s="1"/>
  <c r="T62" i="19" s="1"/>
  <c r="U8" i="19" s="1"/>
  <c r="U62" i="19" s="1"/>
  <c r="V8" i="19" s="1"/>
  <c r="V62" i="19" s="1"/>
  <c r="W8" i="19" s="1"/>
  <c r="W62" i="19" s="1"/>
  <c r="X8" i="19" s="1"/>
  <c r="X62" i="19" s="1"/>
  <c r="Y8" i="19" s="1"/>
  <c r="Y62" i="19" s="1"/>
  <c r="Z8" i="19" s="1"/>
  <c r="Z62" i="19" s="1"/>
  <c r="AA8" i="19" s="1"/>
  <c r="AA62" i="19" s="1"/>
  <c r="AB8" i="19" s="1"/>
  <c r="AB62" i="19" s="1"/>
  <c r="AC8" i="19" s="1"/>
  <c r="AC62" i="19" s="1"/>
  <c r="AD8" i="19" s="1"/>
  <c r="AD62" i="19" s="1"/>
  <c r="AE8" i="19" s="1"/>
  <c r="AE62" i="19" s="1"/>
  <c r="AF8" i="19" s="1"/>
  <c r="AF62" i="19" s="1"/>
  <c r="AG8" i="19" s="1"/>
  <c r="AG62" i="19" s="1"/>
  <c r="AH8" i="19" s="1"/>
  <c r="AH62" i="19" s="1"/>
  <c r="AI8" i="19" s="1"/>
  <c r="AI62" i="19" s="1"/>
  <c r="AJ8" i="19" s="1"/>
  <c r="AJ62" i="19" s="1"/>
  <c r="AK8" i="19" s="1"/>
  <c r="AK62" i="19" s="1"/>
  <c r="AL8" i="19" s="1"/>
  <c r="AL62" i="19" s="1"/>
  <c r="AM8" i="19" s="1"/>
  <c r="AM62" i="19" s="1"/>
  <c r="AN8" i="19" s="1"/>
  <c r="AN62" i="19" s="1"/>
  <c r="AO8" i="19" s="1"/>
  <c r="AO62" i="19" s="1"/>
  <c r="AP8" i="19" s="1"/>
  <c r="AP62" i="19" s="1"/>
  <c r="AQ8" i="19" s="1"/>
  <c r="AQ62" i="19" s="1"/>
  <c r="AR8" i="19" s="1"/>
  <c r="AR62" i="19" s="1"/>
  <c r="AS8" i="19" s="1"/>
  <c r="AS62" i="19" s="1"/>
  <c r="AT8" i="19" s="1"/>
  <c r="AT62" i="19" s="1"/>
  <c r="AU8" i="19" s="1"/>
  <c r="AU62" i="19" s="1"/>
  <c r="AV8" i="19" s="1"/>
  <c r="AV62" i="19" s="1"/>
  <c r="AW8" i="19" s="1"/>
  <c r="AW62" i="19" s="1"/>
  <c r="AX8" i="19" s="1"/>
  <c r="AX62" i="19" s="1"/>
  <c r="AY8" i="19" s="1"/>
  <c r="AY62" i="19" s="1"/>
  <c r="AZ8" i="19" s="1"/>
  <c r="AZ62" i="19" s="1"/>
  <c r="BA8" i="19" s="1"/>
  <c r="BA62" i="19" s="1"/>
  <c r="BB8" i="19" s="1"/>
  <c r="BB62" i="19" s="1"/>
  <c r="BC8" i="19" s="1"/>
  <c r="BC62" i="19" s="1"/>
  <c r="BD8" i="19" s="1"/>
  <c r="BD62" i="19" s="1"/>
  <c r="BE8" i="19" s="1"/>
  <c r="BE62" i="19" s="1"/>
  <c r="BF8" i="19" s="1"/>
  <c r="BF62" i="19" s="1"/>
  <c r="BG8" i="19" s="1"/>
  <c r="BG62" i="19" s="1"/>
  <c r="BH8" i="19" s="1"/>
  <c r="BH62" i="19" s="1"/>
  <c r="BI8" i="19" s="1"/>
  <c r="BI62" i="19" s="1"/>
  <c r="BJ8" i="19" s="1"/>
  <c r="BJ62" i="19" s="1"/>
  <c r="BK8" i="19" s="1"/>
  <c r="BK62" i="19" s="1"/>
  <c r="BL8" i="19" s="1"/>
  <c r="BL62" i="19" s="1"/>
  <c r="BM8" i="19" s="1"/>
  <c r="BM62" i="19" s="1"/>
  <c r="BN8" i="19" s="1"/>
  <c r="BN62" i="19" s="1"/>
  <c r="BO8" i="19" s="1"/>
  <c r="BO62" i="19" s="1"/>
  <c r="BP8" i="19" s="1"/>
  <c r="BP62" i="19" s="1"/>
  <c r="BQ8" i="19" s="1"/>
  <c r="BQ62" i="19" s="1"/>
  <c r="BR8" i="19" s="1"/>
  <c r="BR62" i="19" s="1"/>
  <c r="BS8" i="19" s="1"/>
  <c r="BS62" i="19" s="1"/>
  <c r="BT8" i="19" s="1"/>
  <c r="BT62" i="19" s="1"/>
  <c r="BU8" i="19" s="1"/>
  <c r="BU62" i="19" s="1"/>
  <c r="BV8" i="19" s="1"/>
  <c r="BV62" i="19" s="1"/>
  <c r="BW8" i="19" s="1"/>
  <c r="BW62" i="19" s="1"/>
  <c r="BX8" i="19" s="1"/>
  <c r="BX62" i="19" s="1"/>
  <c r="BY8" i="19" s="1"/>
  <c r="BY62" i="19" s="1"/>
  <c r="BZ8" i="19" s="1"/>
  <c r="BZ62" i="19" s="1"/>
  <c r="CA8" i="19" s="1"/>
  <c r="CA62" i="19" s="1"/>
  <c r="CB8" i="19" s="1"/>
  <c r="CB62" i="19" s="1"/>
  <c r="CC8" i="19" s="1"/>
  <c r="CC62" i="19" s="1"/>
  <c r="CD8" i="19" s="1"/>
  <c r="CD62" i="19" s="1"/>
  <c r="CE8" i="19" s="1"/>
  <c r="CE62" i="19" s="1"/>
  <c r="CF8" i="19" s="1"/>
  <c r="CF62" i="19" s="1"/>
  <c r="CG8" i="19" s="1"/>
  <c r="CG62" i="19" s="1"/>
  <c r="CH8" i="19" s="1"/>
  <c r="CH62" i="19" s="1"/>
  <c r="CI8" i="19" s="1"/>
  <c r="CI62" i="19" s="1"/>
  <c r="CJ8" i="19" s="1"/>
  <c r="CJ62" i="19" s="1"/>
  <c r="CK8" i="19" s="1"/>
  <c r="CK62" i="19" s="1"/>
  <c r="CL8" i="19" s="1"/>
  <c r="CL62" i="19" s="1"/>
  <c r="CM8" i="19" s="1"/>
  <c r="CM62" i="19" s="1"/>
  <c r="CN8" i="19" s="1"/>
  <c r="CN62" i="19" s="1"/>
  <c r="CO8" i="19" s="1"/>
  <c r="CO62" i="19" s="1"/>
  <c r="CP8" i="19" s="1"/>
  <c r="CP62" i="19" s="1"/>
  <c r="CQ8" i="19" s="1"/>
  <c r="CQ62" i="19" s="1"/>
  <c r="CR8" i="19" s="1"/>
  <c r="CR62" i="19" s="1"/>
  <c r="CS8" i="19" s="1"/>
  <c r="CS62" i="19" s="1"/>
  <c r="CT8" i="19" s="1"/>
  <c r="CT62" i="19" s="1"/>
  <c r="CU8" i="19" s="1"/>
  <c r="CU62" i="19" s="1"/>
  <c r="CV8" i="19" s="1"/>
  <c r="CV62" i="19" s="1"/>
  <c r="CW8" i="19" s="1"/>
  <c r="CW62" i="19" s="1"/>
  <c r="CX8" i="19" s="1"/>
  <c r="CX62" i="19" s="1"/>
  <c r="CY8" i="19" s="1"/>
  <c r="CY62" i="19" s="1"/>
  <c r="CZ8" i="19" s="1"/>
  <c r="CZ62" i="19" s="1"/>
  <c r="DA8" i="19" s="1"/>
  <c r="DA62" i="19" s="1"/>
  <c r="DB8" i="19" s="1"/>
  <c r="DB62" i="19" s="1"/>
  <c r="DC8" i="19" s="1"/>
  <c r="DC62" i="19" s="1"/>
  <c r="DD8" i="19" s="1"/>
  <c r="DD62" i="19" s="1"/>
  <c r="DE8" i="19" s="1"/>
  <c r="DE62" i="19" s="1"/>
  <c r="DF8" i="19" s="1"/>
  <c r="DF62" i="19" s="1"/>
  <c r="DG8" i="19" s="1"/>
  <c r="DG62" i="19" s="1"/>
  <c r="DH8" i="19" s="1"/>
  <c r="DH62" i="19" s="1"/>
  <c r="DI8" i="19" s="1"/>
  <c r="DI62" i="19" s="1"/>
  <c r="DJ8" i="19" s="1"/>
  <c r="DJ62" i="19" s="1"/>
  <c r="DK8" i="19" s="1"/>
  <c r="DK62" i="19" s="1"/>
  <c r="DL8" i="19" s="1"/>
  <c r="DL62" i="19" s="1"/>
  <c r="DM8" i="19" s="1"/>
  <c r="DM62" i="19" s="1"/>
  <c r="DN8" i="19" s="1"/>
  <c r="DN62" i="19" s="1"/>
  <c r="DO8" i="19" s="1"/>
  <c r="DO62" i="19" s="1"/>
  <c r="DP8" i="19" s="1"/>
  <c r="DP62" i="19" s="1"/>
  <c r="DQ8" i="19" s="1"/>
  <c r="DQ62" i="19" s="1"/>
  <c r="DR8" i="19" s="1"/>
  <c r="DR62" i="19" s="1"/>
  <c r="DS8" i="19" s="1"/>
  <c r="DS62" i="19" s="1"/>
  <c r="DT8" i="19" s="1"/>
  <c r="DT62" i="19" s="1"/>
  <c r="DU8" i="19" s="1"/>
  <c r="DU62" i="19" s="1"/>
  <c r="DV8" i="19" s="1"/>
  <c r="DV62" i="19" s="1"/>
  <c r="I12" i="16"/>
  <c r="J20" i="16" s="1"/>
  <c r="DQ43" i="15"/>
  <c r="DP46" i="15"/>
  <c r="DL38" i="15"/>
  <c r="DJ59" i="15"/>
  <c r="DJ81" i="15" s="1"/>
  <c r="DG66" i="15"/>
  <c r="DG88" i="15" s="1"/>
  <c r="DD73" i="15"/>
  <c r="DB43" i="15"/>
  <c r="DA38" i="15"/>
  <c r="CW63" i="15"/>
  <c r="CW85" i="15" s="1"/>
  <c r="CX38" i="15"/>
  <c r="CX60" i="15" s="1"/>
  <c r="CX82" i="15" s="1"/>
  <c r="CW66" i="15"/>
  <c r="CS66" i="15"/>
  <c r="CS88" i="15" s="1"/>
  <c r="CQ38" i="15"/>
  <c r="CQ60" i="15" s="1"/>
  <c r="CQ82" i="15" s="1"/>
  <c r="CN38" i="15"/>
  <c r="CN60" i="15" s="1"/>
  <c r="CN82" i="15" s="1"/>
  <c r="CI38" i="15"/>
  <c r="CI60" i="15" s="1"/>
  <c r="CI82" i="15" s="1"/>
  <c r="CE38" i="15"/>
  <c r="CE60" i="15" s="1"/>
  <c r="CA38" i="15"/>
  <c r="CA60" i="15" s="1"/>
  <c r="CA82" i="15" s="1"/>
  <c r="CA56" i="15"/>
  <c r="BZ56" i="15"/>
  <c r="BW38" i="15"/>
  <c r="BW60" i="15" s="1"/>
  <c r="BW82" i="15" s="1"/>
  <c r="BQ56" i="15"/>
  <c r="BQ78" i="15" s="1"/>
  <c r="BJ38" i="15"/>
  <c r="BJ60" i="15" s="1"/>
  <c r="BJ82" i="15" s="1"/>
  <c r="BH38" i="15"/>
  <c r="BH60" i="15" s="1"/>
  <c r="BH82" i="15" s="1"/>
  <c r="BI38" i="15"/>
  <c r="BF38" i="15"/>
  <c r="BA38" i="15"/>
  <c r="BA60" i="15" s="1"/>
  <c r="BA82" i="15" s="1"/>
  <c r="AW38" i="15"/>
  <c r="AW60" i="15" s="1"/>
  <c r="AW82" i="15" s="1"/>
  <c r="AN38" i="15"/>
  <c r="AN60" i="15" s="1"/>
  <c r="AN82" i="15" s="1"/>
  <c r="T38" i="15"/>
  <c r="T60" i="15" s="1"/>
  <c r="T82" i="15" s="1"/>
  <c r="AI3" i="3"/>
  <c r="H19" i="19"/>
  <c r="H73" i="19" s="1"/>
  <c r="I19" i="19" s="1"/>
  <c r="I73" i="19" s="1"/>
  <c r="J19" i="19"/>
  <c r="J73" i="19" s="1"/>
  <c r="K19" i="19" s="1"/>
  <c r="K73" i="19" s="1"/>
  <c r="L19" i="19" s="1"/>
  <c r="L73" i="19" s="1"/>
  <c r="M19" i="19" s="1"/>
  <c r="M73" i="19" s="1"/>
  <c r="N19" i="19" s="1"/>
  <c r="N73" i="19" s="1"/>
  <c r="O19" i="19" s="1"/>
  <c r="O73" i="19" s="1"/>
  <c r="P19" i="19" s="1"/>
  <c r="P73" i="19" s="1"/>
  <c r="Q19" i="19" s="1"/>
  <c r="Q73" i="19" s="1"/>
  <c r="R19" i="19" s="1"/>
  <c r="R73" i="19" s="1"/>
  <c r="S19" i="19" s="1"/>
  <c r="S73" i="19" s="1"/>
  <c r="T19" i="19" s="1"/>
  <c r="T73" i="19" s="1"/>
  <c r="U19" i="19" s="1"/>
  <c r="U73" i="19" s="1"/>
  <c r="V19" i="19" s="1"/>
  <c r="V73" i="19" s="1"/>
  <c r="W19" i="19" s="1"/>
  <c r="W73" i="19" s="1"/>
  <c r="X19" i="19" s="1"/>
  <c r="X73" i="19" s="1"/>
  <c r="Y19" i="19" s="1"/>
  <c r="Y73" i="19" s="1"/>
  <c r="Z19" i="19" s="1"/>
  <c r="Z73" i="19" s="1"/>
  <c r="AA19" i="19" s="1"/>
  <c r="AA73" i="19" s="1"/>
  <c r="AB19" i="19" s="1"/>
  <c r="AB73" i="19" s="1"/>
  <c r="AC19" i="19" s="1"/>
  <c r="AC73" i="19" s="1"/>
  <c r="AD19" i="19" s="1"/>
  <c r="AD73" i="19" s="1"/>
  <c r="AE19" i="19" s="1"/>
  <c r="AE73" i="19" s="1"/>
  <c r="AF19" i="19" s="1"/>
  <c r="AF73" i="19" s="1"/>
  <c r="AG19" i="19" s="1"/>
  <c r="AG73" i="19" s="1"/>
  <c r="AH19" i="19" s="1"/>
  <c r="AH73" i="19" s="1"/>
  <c r="AI19" i="19" s="1"/>
  <c r="AI73" i="19" s="1"/>
  <c r="AJ19" i="19" s="1"/>
  <c r="AJ73" i="19" s="1"/>
  <c r="AK19" i="19" s="1"/>
  <c r="AK73" i="19" s="1"/>
  <c r="AL19" i="19" s="1"/>
  <c r="AL73" i="19" s="1"/>
  <c r="AM19" i="19" s="1"/>
  <c r="AM73" i="19" s="1"/>
  <c r="AN19" i="19" s="1"/>
  <c r="AN73" i="19" s="1"/>
  <c r="AO19" i="19" s="1"/>
  <c r="AO73" i="19" s="1"/>
  <c r="AP19" i="19" s="1"/>
  <c r="AP73" i="19" s="1"/>
  <c r="AQ19" i="19" s="1"/>
  <c r="AQ73" i="19" s="1"/>
  <c r="AR19" i="19" s="1"/>
  <c r="AR73" i="19" s="1"/>
  <c r="AS19" i="19" s="1"/>
  <c r="AS73" i="19" s="1"/>
  <c r="AT19" i="19" s="1"/>
  <c r="AT73" i="19" s="1"/>
  <c r="AU19" i="19" s="1"/>
  <c r="AU73" i="19" s="1"/>
  <c r="AV19" i="19" s="1"/>
  <c r="AV73" i="19" s="1"/>
  <c r="AW19" i="19" s="1"/>
  <c r="AW73" i="19" s="1"/>
  <c r="AX19" i="19" s="1"/>
  <c r="AX73" i="19" s="1"/>
  <c r="AY19" i="19" s="1"/>
  <c r="AY73" i="19" s="1"/>
  <c r="AZ19" i="19" s="1"/>
  <c r="AZ73" i="19" s="1"/>
  <c r="BA19" i="19" s="1"/>
  <c r="BA73" i="19" s="1"/>
  <c r="BB19" i="19" s="1"/>
  <c r="BB73" i="19" s="1"/>
  <c r="BC19" i="19" s="1"/>
  <c r="BC73" i="19" s="1"/>
  <c r="BD19" i="19" s="1"/>
  <c r="BD73" i="19" s="1"/>
  <c r="BE19" i="19" s="1"/>
  <c r="BE73" i="19" s="1"/>
  <c r="BF19" i="19" s="1"/>
  <c r="BF73" i="19" s="1"/>
  <c r="BG19" i="19" s="1"/>
  <c r="BG73" i="19" s="1"/>
  <c r="BH19" i="19" s="1"/>
  <c r="BH73" i="19" s="1"/>
  <c r="BI19" i="19" s="1"/>
  <c r="BI73" i="19" s="1"/>
  <c r="BJ19" i="19" s="1"/>
  <c r="BJ73" i="19" s="1"/>
  <c r="BK19" i="19" s="1"/>
  <c r="BK73" i="19" s="1"/>
  <c r="BL19" i="19" s="1"/>
  <c r="BL73" i="19" s="1"/>
  <c r="BM19" i="19" s="1"/>
  <c r="BM73" i="19" s="1"/>
  <c r="BN19" i="19" s="1"/>
  <c r="BN73" i="19" s="1"/>
  <c r="BO19" i="19" s="1"/>
  <c r="BO73" i="19" s="1"/>
  <c r="BP19" i="19" s="1"/>
  <c r="BP73" i="19" s="1"/>
  <c r="BQ19" i="19" s="1"/>
  <c r="BQ73" i="19" s="1"/>
  <c r="BR19" i="19" s="1"/>
  <c r="BR73" i="19" s="1"/>
  <c r="BS19" i="19" s="1"/>
  <c r="BS73" i="19" s="1"/>
  <c r="BT19" i="19" s="1"/>
  <c r="BT73" i="19" s="1"/>
  <c r="BU19" i="19" s="1"/>
  <c r="BU73" i="19" s="1"/>
  <c r="BV19" i="19" s="1"/>
  <c r="BV73" i="19" s="1"/>
  <c r="BW19" i="19" s="1"/>
  <c r="BW73" i="19" s="1"/>
  <c r="BX19" i="19" s="1"/>
  <c r="BX73" i="19" s="1"/>
  <c r="BY19" i="19" s="1"/>
  <c r="BY73" i="19" s="1"/>
  <c r="BZ19" i="19" s="1"/>
  <c r="BZ73" i="19" s="1"/>
  <c r="CA19" i="19" s="1"/>
  <c r="CA73" i="19" s="1"/>
  <c r="CB19" i="19" s="1"/>
  <c r="CB73" i="19" s="1"/>
  <c r="CC19" i="19" s="1"/>
  <c r="CC73" i="19" s="1"/>
  <c r="CD19" i="19" s="1"/>
  <c r="CD73" i="19" s="1"/>
  <c r="CE19" i="19" s="1"/>
  <c r="CE73" i="19" s="1"/>
  <c r="CF19" i="19" s="1"/>
  <c r="CF73" i="19" s="1"/>
  <c r="CG19" i="19" s="1"/>
  <c r="CG73" i="19" s="1"/>
  <c r="CH19" i="19" s="1"/>
  <c r="CH73" i="19" s="1"/>
  <c r="CI19" i="19" s="1"/>
  <c r="CI73" i="19" s="1"/>
  <c r="CJ19" i="19" s="1"/>
  <c r="CJ73" i="19" s="1"/>
  <c r="CK19" i="19" s="1"/>
  <c r="CK73" i="19" s="1"/>
  <c r="CL19" i="19" s="1"/>
  <c r="CL73" i="19" s="1"/>
  <c r="CM19" i="19" s="1"/>
  <c r="CM73" i="19" s="1"/>
  <c r="CN19" i="19" s="1"/>
  <c r="CN73" i="19" s="1"/>
  <c r="CO19" i="19" s="1"/>
  <c r="CO73" i="19" s="1"/>
  <c r="CP19" i="19" s="1"/>
  <c r="CP73" i="19" s="1"/>
  <c r="CQ19" i="19" s="1"/>
  <c r="CQ73" i="19" s="1"/>
  <c r="CR19" i="19" s="1"/>
  <c r="CR73" i="19" s="1"/>
  <c r="CS19" i="19" s="1"/>
  <c r="CS73" i="19" s="1"/>
  <c r="CT19" i="19" s="1"/>
  <c r="CT73" i="19" s="1"/>
  <c r="CU19" i="19" s="1"/>
  <c r="CU73" i="19" s="1"/>
  <c r="CV19" i="19" s="1"/>
  <c r="CV73" i="19" s="1"/>
  <c r="CW19" i="19" s="1"/>
  <c r="CW73" i="19" s="1"/>
  <c r="CX19" i="19" s="1"/>
  <c r="CX73" i="19" s="1"/>
  <c r="CY19" i="19" s="1"/>
  <c r="CY73" i="19" s="1"/>
  <c r="CZ19" i="19" s="1"/>
  <c r="CZ73" i="19" s="1"/>
  <c r="DA19" i="19" s="1"/>
  <c r="DA73" i="19" s="1"/>
  <c r="DB19" i="19" s="1"/>
  <c r="DB73" i="19" s="1"/>
  <c r="DC19" i="19" s="1"/>
  <c r="DC73" i="19" s="1"/>
  <c r="DD19" i="19" s="1"/>
  <c r="DD73" i="19" s="1"/>
  <c r="DE19" i="19" s="1"/>
  <c r="DE73" i="19" s="1"/>
  <c r="DF19" i="19" s="1"/>
  <c r="DF73" i="19" s="1"/>
  <c r="DG19" i="19" s="1"/>
  <c r="DG73" i="19" s="1"/>
  <c r="DH19" i="19" s="1"/>
  <c r="DH73" i="19" s="1"/>
  <c r="DI19" i="19" s="1"/>
  <c r="DI73" i="19" s="1"/>
  <c r="DJ19" i="19" s="1"/>
  <c r="DJ73" i="19" s="1"/>
  <c r="DK19" i="19" s="1"/>
  <c r="DK73" i="19" s="1"/>
  <c r="DL19" i="19" s="1"/>
  <c r="DL73" i="19" s="1"/>
  <c r="DM19" i="19" s="1"/>
  <c r="DM73" i="19" s="1"/>
  <c r="DN19" i="19" s="1"/>
  <c r="DN73" i="19" s="1"/>
  <c r="DO19" i="19" s="1"/>
  <c r="DO73" i="19" s="1"/>
  <c r="DP19" i="19" s="1"/>
  <c r="DP73" i="19" s="1"/>
  <c r="DQ19" i="19" s="1"/>
  <c r="DQ73" i="19" s="1"/>
  <c r="DR19" i="19" s="1"/>
  <c r="DR73" i="19" s="1"/>
  <c r="DS19" i="19" s="1"/>
  <c r="DS73" i="19" s="1"/>
  <c r="DT19" i="19" s="1"/>
  <c r="DT73" i="19" s="1"/>
  <c r="DU19" i="19" s="1"/>
  <c r="DU73" i="19" s="1"/>
  <c r="DV19" i="19" s="1"/>
  <c r="DV73" i="19" s="1"/>
  <c r="H15" i="19"/>
  <c r="H69" i="19" s="1"/>
  <c r="I15" i="19" s="1"/>
  <c r="I69" i="19" s="1"/>
  <c r="J15" i="19" s="1"/>
  <c r="J69" i="19" s="1"/>
  <c r="K15" i="19" s="1"/>
  <c r="K69" i="19" s="1"/>
  <c r="L15" i="19" s="1"/>
  <c r="L69" i="19" s="1"/>
  <c r="M15" i="19" s="1"/>
  <c r="M69" i="19" s="1"/>
  <c r="N15" i="19" s="1"/>
  <c r="N69" i="19" s="1"/>
  <c r="O15" i="19" s="1"/>
  <c r="O69" i="19" s="1"/>
  <c r="P15" i="19" s="1"/>
  <c r="P69" i="19" s="1"/>
  <c r="Q15" i="19" s="1"/>
  <c r="Q69" i="19" s="1"/>
  <c r="R15" i="19" s="1"/>
  <c r="R69" i="19" s="1"/>
  <c r="S15" i="19" s="1"/>
  <c r="S69" i="19" s="1"/>
  <c r="T15" i="19" s="1"/>
  <c r="T69" i="19" s="1"/>
  <c r="U15" i="19" s="1"/>
  <c r="U69" i="19" s="1"/>
  <c r="V15" i="19" s="1"/>
  <c r="V69" i="19" s="1"/>
  <c r="W15" i="19" s="1"/>
  <c r="W69" i="19" s="1"/>
  <c r="X15" i="19" s="1"/>
  <c r="X69" i="19" s="1"/>
  <c r="Y15" i="19" s="1"/>
  <c r="Y69" i="19" s="1"/>
  <c r="Z15" i="19" s="1"/>
  <c r="Z69" i="19" s="1"/>
  <c r="AA15" i="19" s="1"/>
  <c r="AA69" i="19" s="1"/>
  <c r="AB15" i="19" s="1"/>
  <c r="AB69" i="19" s="1"/>
  <c r="AC15" i="19" s="1"/>
  <c r="AC69" i="19" s="1"/>
  <c r="AD15" i="19" s="1"/>
  <c r="AD69" i="19" s="1"/>
  <c r="AE15" i="19" s="1"/>
  <c r="AE69" i="19" s="1"/>
  <c r="AF15" i="19" s="1"/>
  <c r="AF69" i="19" s="1"/>
  <c r="AG15" i="19" s="1"/>
  <c r="AG69" i="19" s="1"/>
  <c r="AH15" i="19" s="1"/>
  <c r="AH69" i="19" s="1"/>
  <c r="AI15" i="19" s="1"/>
  <c r="AI69" i="19" s="1"/>
  <c r="AJ15" i="19" s="1"/>
  <c r="AJ69" i="19" s="1"/>
  <c r="AK15" i="19" s="1"/>
  <c r="AK69" i="19" s="1"/>
  <c r="AL15" i="19" s="1"/>
  <c r="AL69" i="19" s="1"/>
  <c r="AM15" i="19" s="1"/>
  <c r="AM69" i="19" s="1"/>
  <c r="AN15" i="19" s="1"/>
  <c r="AN69" i="19" s="1"/>
  <c r="AO15" i="19" s="1"/>
  <c r="AO69" i="19" s="1"/>
  <c r="AP15" i="19" s="1"/>
  <c r="AP69" i="19" s="1"/>
  <c r="AQ15" i="19" s="1"/>
  <c r="AQ69" i="19" s="1"/>
  <c r="AR15" i="19" s="1"/>
  <c r="AR69" i="19" s="1"/>
  <c r="AS15" i="19" s="1"/>
  <c r="AS69" i="19" s="1"/>
  <c r="AT15" i="19" s="1"/>
  <c r="AT69" i="19" s="1"/>
  <c r="AU15" i="19" s="1"/>
  <c r="AU69" i="19" s="1"/>
  <c r="AV15" i="19" s="1"/>
  <c r="AV69" i="19" s="1"/>
  <c r="AW15" i="19" s="1"/>
  <c r="AW69" i="19" s="1"/>
  <c r="AX15" i="19" s="1"/>
  <c r="AX69" i="19" s="1"/>
  <c r="AY15" i="19" s="1"/>
  <c r="AY69" i="19" s="1"/>
  <c r="AZ15" i="19" s="1"/>
  <c r="AZ69" i="19" s="1"/>
  <c r="BA15" i="19" s="1"/>
  <c r="BA69" i="19" s="1"/>
  <c r="BB15" i="19" s="1"/>
  <c r="BB69" i="19" s="1"/>
  <c r="BC15" i="19" s="1"/>
  <c r="BC69" i="19" s="1"/>
  <c r="BD15" i="19" s="1"/>
  <c r="BD69" i="19" s="1"/>
  <c r="BE15" i="19" s="1"/>
  <c r="BE69" i="19" s="1"/>
  <c r="BF15" i="19" s="1"/>
  <c r="BF69" i="19" s="1"/>
  <c r="BG15" i="19" s="1"/>
  <c r="BG69" i="19" s="1"/>
  <c r="BH15" i="19" s="1"/>
  <c r="BH69" i="19" s="1"/>
  <c r="BI15" i="19" s="1"/>
  <c r="BI69" i="19" s="1"/>
  <c r="BJ15" i="19" s="1"/>
  <c r="BJ69" i="19" s="1"/>
  <c r="BK15" i="19" s="1"/>
  <c r="BK69" i="19" s="1"/>
  <c r="BL15" i="19" s="1"/>
  <c r="BL69" i="19" s="1"/>
  <c r="BM15" i="19" s="1"/>
  <c r="BM69" i="19" s="1"/>
  <c r="BN15" i="19" s="1"/>
  <c r="BN69" i="19" s="1"/>
  <c r="BO15" i="19" s="1"/>
  <c r="BO69" i="19" s="1"/>
  <c r="BP15" i="19" s="1"/>
  <c r="BP69" i="19" s="1"/>
  <c r="BQ15" i="19" s="1"/>
  <c r="BQ69" i="19" s="1"/>
  <c r="BR15" i="19" s="1"/>
  <c r="BR69" i="19" s="1"/>
  <c r="BS15" i="19" s="1"/>
  <c r="BS69" i="19" s="1"/>
  <c r="BT15" i="19" s="1"/>
  <c r="BT69" i="19" s="1"/>
  <c r="BU15" i="19" s="1"/>
  <c r="BU69" i="19" s="1"/>
  <c r="BV15" i="19" s="1"/>
  <c r="BV69" i="19" s="1"/>
  <c r="BW15" i="19" s="1"/>
  <c r="BW69" i="19" s="1"/>
  <c r="BX15" i="19" s="1"/>
  <c r="BX69" i="19" s="1"/>
  <c r="BY15" i="19" s="1"/>
  <c r="BY69" i="19" s="1"/>
  <c r="BZ15" i="19" s="1"/>
  <c r="BZ69" i="19" s="1"/>
  <c r="CA15" i="19" s="1"/>
  <c r="CA69" i="19" s="1"/>
  <c r="CB15" i="19" s="1"/>
  <c r="CB69" i="19" s="1"/>
  <c r="CC15" i="19" s="1"/>
  <c r="CC69" i="19" s="1"/>
  <c r="CD15" i="19" s="1"/>
  <c r="CD69" i="19" s="1"/>
  <c r="CE15" i="19" s="1"/>
  <c r="CE69" i="19" s="1"/>
  <c r="CF15" i="19" s="1"/>
  <c r="CF69" i="19" s="1"/>
  <c r="CG15" i="19" s="1"/>
  <c r="CG69" i="19" s="1"/>
  <c r="CH15" i="19" s="1"/>
  <c r="CH69" i="19" s="1"/>
  <c r="CI15" i="19" s="1"/>
  <c r="CI69" i="19" s="1"/>
  <c r="CJ15" i="19" s="1"/>
  <c r="CJ69" i="19" s="1"/>
  <c r="CK15" i="19" s="1"/>
  <c r="CK69" i="19" s="1"/>
  <c r="CL15" i="19" s="1"/>
  <c r="CL69" i="19" s="1"/>
  <c r="CM15" i="19" s="1"/>
  <c r="CM69" i="19" s="1"/>
  <c r="CN15" i="19" s="1"/>
  <c r="CN69" i="19" s="1"/>
  <c r="CO15" i="19" s="1"/>
  <c r="CO69" i="19" s="1"/>
  <c r="CP15" i="19" s="1"/>
  <c r="CP69" i="19" s="1"/>
  <c r="CQ15" i="19" s="1"/>
  <c r="CQ69" i="19" s="1"/>
  <c r="CR15" i="19" s="1"/>
  <c r="CR69" i="19" s="1"/>
  <c r="CS15" i="19" s="1"/>
  <c r="CS69" i="19" s="1"/>
  <c r="CT15" i="19" s="1"/>
  <c r="CT69" i="19" s="1"/>
  <c r="CU15" i="19" s="1"/>
  <c r="CU69" i="19" s="1"/>
  <c r="CV15" i="19" s="1"/>
  <c r="CV69" i="19" s="1"/>
  <c r="CW15" i="19" s="1"/>
  <c r="CW69" i="19" s="1"/>
  <c r="CX15" i="19" s="1"/>
  <c r="CX69" i="19" s="1"/>
  <c r="CY15" i="19" s="1"/>
  <c r="CY69" i="19" s="1"/>
  <c r="CZ15" i="19" s="1"/>
  <c r="CZ69" i="19" s="1"/>
  <c r="DA15" i="19" s="1"/>
  <c r="DA69" i="19" s="1"/>
  <c r="DB15" i="19" s="1"/>
  <c r="DB69" i="19" s="1"/>
  <c r="DC15" i="19" s="1"/>
  <c r="DC69" i="19" s="1"/>
  <c r="DD15" i="19" s="1"/>
  <c r="DD69" i="19" s="1"/>
  <c r="DE15" i="19" s="1"/>
  <c r="DE69" i="19" s="1"/>
  <c r="DF15" i="19" s="1"/>
  <c r="DF69" i="19" s="1"/>
  <c r="DG15" i="19" s="1"/>
  <c r="DG69" i="19" s="1"/>
  <c r="DH15" i="19" s="1"/>
  <c r="DH69" i="19" s="1"/>
  <c r="DI15" i="19" s="1"/>
  <c r="DI69" i="19" s="1"/>
  <c r="DJ15" i="19" s="1"/>
  <c r="DJ69" i="19" s="1"/>
  <c r="DK15" i="19" s="1"/>
  <c r="DK69" i="19" s="1"/>
  <c r="DL15" i="19" s="1"/>
  <c r="DL69" i="19" s="1"/>
  <c r="DM15" i="19" s="1"/>
  <c r="DM69" i="19" s="1"/>
  <c r="DN15" i="19" s="1"/>
  <c r="DN69" i="19" s="1"/>
  <c r="DO15" i="19" s="1"/>
  <c r="DO69" i="19" s="1"/>
  <c r="DP15" i="19" s="1"/>
  <c r="DP69" i="19" s="1"/>
  <c r="DQ15" i="19" s="1"/>
  <c r="DQ69" i="19" s="1"/>
  <c r="DR15" i="19" s="1"/>
  <c r="DR69" i="19" s="1"/>
  <c r="DS15" i="19" s="1"/>
  <c r="DS69" i="19" s="1"/>
  <c r="DT15" i="19" s="1"/>
  <c r="DT69" i="19" s="1"/>
  <c r="DU15" i="19" s="1"/>
  <c r="DU69" i="19" s="1"/>
  <c r="DV15" i="19" s="1"/>
  <c r="DV69" i="19" s="1"/>
  <c r="H11" i="19"/>
  <c r="H65" i="19" s="1"/>
  <c r="I11" i="19" s="1"/>
  <c r="I65" i="19" s="1"/>
  <c r="J11" i="19" s="1"/>
  <c r="J65" i="19" s="1"/>
  <c r="K11" i="19" s="1"/>
  <c r="K65" i="19" s="1"/>
  <c r="L11" i="19" s="1"/>
  <c r="L65" i="19" s="1"/>
  <c r="M11" i="19" s="1"/>
  <c r="M65" i="19" s="1"/>
  <c r="N11" i="19" s="1"/>
  <c r="N65" i="19" s="1"/>
  <c r="O11" i="19" s="1"/>
  <c r="O65" i="19" s="1"/>
  <c r="P11" i="19" s="1"/>
  <c r="P65" i="19" s="1"/>
  <c r="Q11" i="19" s="1"/>
  <c r="Q65" i="19" s="1"/>
  <c r="R11" i="19" s="1"/>
  <c r="R65" i="19" s="1"/>
  <c r="S11" i="19" s="1"/>
  <c r="S65" i="19" s="1"/>
  <c r="T11" i="19" s="1"/>
  <c r="T65" i="19" s="1"/>
  <c r="U11" i="19" s="1"/>
  <c r="U65" i="19" s="1"/>
  <c r="V11" i="19" s="1"/>
  <c r="V65" i="19" s="1"/>
  <c r="W11" i="19" s="1"/>
  <c r="W65" i="19" s="1"/>
  <c r="X11" i="19" s="1"/>
  <c r="X65" i="19" s="1"/>
  <c r="Y11" i="19" s="1"/>
  <c r="Y65" i="19" s="1"/>
  <c r="Z11" i="19" s="1"/>
  <c r="Z65" i="19" s="1"/>
  <c r="AA11" i="19" s="1"/>
  <c r="AA65" i="19" s="1"/>
  <c r="AB11" i="19" s="1"/>
  <c r="AB65" i="19" s="1"/>
  <c r="AC11" i="19" s="1"/>
  <c r="AC65" i="19" s="1"/>
  <c r="AD11" i="19" s="1"/>
  <c r="AD65" i="19" s="1"/>
  <c r="AE11" i="19" s="1"/>
  <c r="AE65" i="19" s="1"/>
  <c r="AF11" i="19" s="1"/>
  <c r="AF65" i="19" s="1"/>
  <c r="AG11" i="19" s="1"/>
  <c r="AG65" i="19" s="1"/>
  <c r="AH11" i="19" s="1"/>
  <c r="AH65" i="19" s="1"/>
  <c r="AI11" i="19" s="1"/>
  <c r="AI65" i="19" s="1"/>
  <c r="AJ11" i="19" s="1"/>
  <c r="AJ65" i="19" s="1"/>
  <c r="AK11" i="19" s="1"/>
  <c r="AK65" i="19" s="1"/>
  <c r="AL11" i="19" s="1"/>
  <c r="AL65" i="19" s="1"/>
  <c r="AM11" i="19" s="1"/>
  <c r="AM65" i="19" s="1"/>
  <c r="AN11" i="19" s="1"/>
  <c r="AN65" i="19" s="1"/>
  <c r="AO11" i="19" s="1"/>
  <c r="AO65" i="19" s="1"/>
  <c r="AP11" i="19" s="1"/>
  <c r="AP65" i="19" s="1"/>
  <c r="AQ11" i="19" s="1"/>
  <c r="AQ65" i="19" s="1"/>
  <c r="AR11" i="19" s="1"/>
  <c r="AR65" i="19" s="1"/>
  <c r="AS11" i="19" s="1"/>
  <c r="AS65" i="19" s="1"/>
  <c r="AT11" i="19" s="1"/>
  <c r="AT65" i="19" s="1"/>
  <c r="AU11" i="19" s="1"/>
  <c r="AU65" i="19" s="1"/>
  <c r="AV11" i="19" s="1"/>
  <c r="AV65" i="19" s="1"/>
  <c r="AW11" i="19" s="1"/>
  <c r="AW65" i="19" s="1"/>
  <c r="AX11" i="19" s="1"/>
  <c r="AX65" i="19" s="1"/>
  <c r="AY11" i="19" s="1"/>
  <c r="AY65" i="19" s="1"/>
  <c r="AZ11" i="19" s="1"/>
  <c r="AZ65" i="19" s="1"/>
  <c r="BA11" i="19" s="1"/>
  <c r="BA65" i="19" s="1"/>
  <c r="BB11" i="19" s="1"/>
  <c r="BB65" i="19" s="1"/>
  <c r="BC11" i="19" s="1"/>
  <c r="BC65" i="19" s="1"/>
  <c r="BD11" i="19" s="1"/>
  <c r="BD65" i="19" s="1"/>
  <c r="BE11" i="19" s="1"/>
  <c r="BE65" i="19" s="1"/>
  <c r="BF11" i="19" s="1"/>
  <c r="BF65" i="19" s="1"/>
  <c r="BG11" i="19" s="1"/>
  <c r="BG65" i="19" s="1"/>
  <c r="BH11" i="19" s="1"/>
  <c r="BH65" i="19" s="1"/>
  <c r="BI11" i="19" s="1"/>
  <c r="BI65" i="19" s="1"/>
  <c r="BJ11" i="19" s="1"/>
  <c r="BJ65" i="19" s="1"/>
  <c r="BK11" i="19" s="1"/>
  <c r="BK65" i="19" s="1"/>
  <c r="BL11" i="19" s="1"/>
  <c r="BL65" i="19" s="1"/>
  <c r="BM11" i="19" s="1"/>
  <c r="BM65" i="19" s="1"/>
  <c r="BN11" i="19" s="1"/>
  <c r="BN65" i="19" s="1"/>
  <c r="BO11" i="19" s="1"/>
  <c r="BO65" i="19" s="1"/>
  <c r="BP11" i="19" s="1"/>
  <c r="BP65" i="19" s="1"/>
  <c r="BQ11" i="19" s="1"/>
  <c r="BQ65" i="19" s="1"/>
  <c r="BR11" i="19" s="1"/>
  <c r="BR65" i="19" s="1"/>
  <c r="BS11" i="19" s="1"/>
  <c r="BS65" i="19" s="1"/>
  <c r="BT11" i="19" s="1"/>
  <c r="BT65" i="19" s="1"/>
  <c r="BU11" i="19" s="1"/>
  <c r="BU65" i="19" s="1"/>
  <c r="BV11" i="19" s="1"/>
  <c r="BV65" i="19" s="1"/>
  <c r="BW11" i="19" s="1"/>
  <c r="BW65" i="19" s="1"/>
  <c r="BX11" i="19" s="1"/>
  <c r="BX65" i="19" s="1"/>
  <c r="BY11" i="19" s="1"/>
  <c r="BY65" i="19" s="1"/>
  <c r="BZ11" i="19" s="1"/>
  <c r="BZ65" i="19" s="1"/>
  <c r="CA11" i="19" s="1"/>
  <c r="CA65" i="19" s="1"/>
  <c r="CB11" i="19" s="1"/>
  <c r="CB65" i="19" s="1"/>
  <c r="CC11" i="19" s="1"/>
  <c r="CC65" i="19" s="1"/>
  <c r="CD11" i="19" s="1"/>
  <c r="CD65" i="19" s="1"/>
  <c r="CE11" i="19" s="1"/>
  <c r="CE65" i="19" s="1"/>
  <c r="CF11" i="19" s="1"/>
  <c r="CF65" i="19" s="1"/>
  <c r="CG11" i="19" s="1"/>
  <c r="CG65" i="19" s="1"/>
  <c r="CH11" i="19" s="1"/>
  <c r="CH65" i="19" s="1"/>
  <c r="CI11" i="19" s="1"/>
  <c r="CI65" i="19" s="1"/>
  <c r="CJ11" i="19" s="1"/>
  <c r="CJ65" i="19" s="1"/>
  <c r="CK11" i="19" s="1"/>
  <c r="CK65" i="19" s="1"/>
  <c r="CL11" i="19" s="1"/>
  <c r="CL65" i="19" s="1"/>
  <c r="CM11" i="19" s="1"/>
  <c r="CM65" i="19" s="1"/>
  <c r="CN11" i="19" s="1"/>
  <c r="CN65" i="19" s="1"/>
  <c r="CO11" i="19" s="1"/>
  <c r="CO65" i="19" s="1"/>
  <c r="CP11" i="19" s="1"/>
  <c r="CP65" i="19" s="1"/>
  <c r="CQ11" i="19" s="1"/>
  <c r="CQ65" i="19" s="1"/>
  <c r="CR11" i="19" s="1"/>
  <c r="CR65" i="19" s="1"/>
  <c r="CS11" i="19" s="1"/>
  <c r="CS65" i="19" s="1"/>
  <c r="CT11" i="19" s="1"/>
  <c r="CT65" i="19" s="1"/>
  <c r="CU11" i="19" s="1"/>
  <c r="CU65" i="19" s="1"/>
  <c r="CV11" i="19" s="1"/>
  <c r="CV65" i="19" s="1"/>
  <c r="CW11" i="19" s="1"/>
  <c r="CW65" i="19" s="1"/>
  <c r="CX11" i="19" s="1"/>
  <c r="CX65" i="19" s="1"/>
  <c r="CY11" i="19" s="1"/>
  <c r="CY65" i="19" s="1"/>
  <c r="CZ11" i="19" s="1"/>
  <c r="CZ65" i="19" s="1"/>
  <c r="DA11" i="19" s="1"/>
  <c r="DA65" i="19" s="1"/>
  <c r="DB11" i="19" s="1"/>
  <c r="DB65" i="19" s="1"/>
  <c r="DC11" i="19" s="1"/>
  <c r="DC65" i="19" s="1"/>
  <c r="DD11" i="19" s="1"/>
  <c r="DD65" i="19" s="1"/>
  <c r="DE11" i="19" s="1"/>
  <c r="DE65" i="19" s="1"/>
  <c r="DF11" i="19" s="1"/>
  <c r="DF65" i="19" s="1"/>
  <c r="DG11" i="19" s="1"/>
  <c r="DG65" i="19" s="1"/>
  <c r="DH11" i="19" s="1"/>
  <c r="DH65" i="19" s="1"/>
  <c r="DI11" i="19" s="1"/>
  <c r="DI65" i="19" s="1"/>
  <c r="DJ11" i="19" s="1"/>
  <c r="DJ65" i="19" s="1"/>
  <c r="DK11" i="19" s="1"/>
  <c r="DK65" i="19" s="1"/>
  <c r="DL11" i="19" s="1"/>
  <c r="DL65" i="19" s="1"/>
  <c r="DM11" i="19" s="1"/>
  <c r="DM65" i="19" s="1"/>
  <c r="DN11" i="19" s="1"/>
  <c r="DN65" i="19" s="1"/>
  <c r="DO11" i="19" s="1"/>
  <c r="DO65" i="19" s="1"/>
  <c r="DP11" i="19" s="1"/>
  <c r="DP65" i="19" s="1"/>
  <c r="DQ11" i="19" s="1"/>
  <c r="DQ65" i="19" s="1"/>
  <c r="DR11" i="19" s="1"/>
  <c r="DR65" i="19" s="1"/>
  <c r="DS11" i="19" s="1"/>
  <c r="DS65" i="19" s="1"/>
  <c r="DT11" i="19" s="1"/>
  <c r="DT65" i="19" s="1"/>
  <c r="DU11" i="19" s="1"/>
  <c r="DU65" i="19" s="1"/>
  <c r="DV11" i="19" s="1"/>
  <c r="DV65" i="19" s="1"/>
  <c r="H7" i="19"/>
  <c r="H61" i="19" s="1"/>
  <c r="I7" i="19" s="1"/>
  <c r="I61" i="19" s="1"/>
  <c r="J7" i="19" s="1"/>
  <c r="J61" i="19" s="1"/>
  <c r="K7" i="19" s="1"/>
  <c r="K61" i="19" s="1"/>
  <c r="L7" i="19" s="1"/>
  <c r="L61" i="19" s="1"/>
  <c r="M7" i="19" s="1"/>
  <c r="M61" i="19" s="1"/>
  <c r="N7" i="19" s="1"/>
  <c r="N61" i="19" s="1"/>
  <c r="O7" i="19" s="1"/>
  <c r="O61" i="19" s="1"/>
  <c r="P7" i="19" s="1"/>
  <c r="P61" i="19" s="1"/>
  <c r="Q7" i="19" s="1"/>
  <c r="Q61" i="19" s="1"/>
  <c r="R7" i="19" s="1"/>
  <c r="R61" i="19" s="1"/>
  <c r="S7" i="19" s="1"/>
  <c r="S61" i="19" s="1"/>
  <c r="T7" i="19" s="1"/>
  <c r="T61" i="19" s="1"/>
  <c r="U7" i="19" s="1"/>
  <c r="U61" i="19" s="1"/>
  <c r="V7" i="19" s="1"/>
  <c r="V61" i="19" s="1"/>
  <c r="W7" i="19" s="1"/>
  <c r="W61" i="19" s="1"/>
  <c r="X7" i="19" s="1"/>
  <c r="X61" i="19" s="1"/>
  <c r="Y7" i="19" s="1"/>
  <c r="Y61" i="19" s="1"/>
  <c r="Z7" i="19" s="1"/>
  <c r="Z61" i="19" s="1"/>
  <c r="AA7" i="19" s="1"/>
  <c r="AA61" i="19" s="1"/>
  <c r="AB7" i="19" s="1"/>
  <c r="AB61" i="19" s="1"/>
  <c r="AC7" i="19" s="1"/>
  <c r="AC61" i="19" s="1"/>
  <c r="AD7" i="19" s="1"/>
  <c r="AD61" i="19" s="1"/>
  <c r="AE7" i="19" s="1"/>
  <c r="AE61" i="19" s="1"/>
  <c r="AF7" i="19" s="1"/>
  <c r="AF61" i="19" s="1"/>
  <c r="AG7" i="19" s="1"/>
  <c r="AG61" i="19" s="1"/>
  <c r="AH7" i="19" s="1"/>
  <c r="AH61" i="19" s="1"/>
  <c r="AI7" i="19" s="1"/>
  <c r="AI61" i="19" s="1"/>
  <c r="AJ7" i="19" s="1"/>
  <c r="AJ61" i="19" s="1"/>
  <c r="AK7" i="19" s="1"/>
  <c r="AK61" i="19" s="1"/>
  <c r="AL7" i="19" s="1"/>
  <c r="AL61" i="19" s="1"/>
  <c r="AM7" i="19" s="1"/>
  <c r="AM61" i="19" s="1"/>
  <c r="AN7" i="19" s="1"/>
  <c r="AN61" i="19" s="1"/>
  <c r="AO7" i="19" s="1"/>
  <c r="AO61" i="19" s="1"/>
  <c r="AP7" i="19" s="1"/>
  <c r="AP61" i="19" s="1"/>
  <c r="AQ7" i="19" s="1"/>
  <c r="AQ61" i="19" s="1"/>
  <c r="AR7" i="19" s="1"/>
  <c r="AR61" i="19" s="1"/>
  <c r="AS7" i="19" s="1"/>
  <c r="AS61" i="19" s="1"/>
  <c r="AT7" i="19" s="1"/>
  <c r="AT61" i="19" s="1"/>
  <c r="AU7" i="19" s="1"/>
  <c r="AU61" i="19" s="1"/>
  <c r="AV7" i="19" s="1"/>
  <c r="AV61" i="19" s="1"/>
  <c r="AW7" i="19" s="1"/>
  <c r="AW61" i="19" s="1"/>
  <c r="AX7" i="19" s="1"/>
  <c r="AX61" i="19" s="1"/>
  <c r="AY7" i="19" s="1"/>
  <c r="AY61" i="19" s="1"/>
  <c r="AZ7" i="19" s="1"/>
  <c r="AZ61" i="19" s="1"/>
  <c r="BA7" i="19" s="1"/>
  <c r="BA61" i="19" s="1"/>
  <c r="BB7" i="19" s="1"/>
  <c r="BB61" i="19" s="1"/>
  <c r="BC7" i="19" s="1"/>
  <c r="BC61" i="19" s="1"/>
  <c r="BD7" i="19" s="1"/>
  <c r="BD61" i="19" s="1"/>
  <c r="BE7" i="19" s="1"/>
  <c r="BE61" i="19" s="1"/>
  <c r="BF7" i="19" s="1"/>
  <c r="BF61" i="19" s="1"/>
  <c r="BG7" i="19" s="1"/>
  <c r="BG61" i="19" s="1"/>
  <c r="BH7" i="19" s="1"/>
  <c r="BH61" i="19" s="1"/>
  <c r="BI7" i="19" s="1"/>
  <c r="BI61" i="19" s="1"/>
  <c r="BJ7" i="19" s="1"/>
  <c r="BJ61" i="19" s="1"/>
  <c r="BK7" i="19" s="1"/>
  <c r="BK61" i="19" s="1"/>
  <c r="BL7" i="19" s="1"/>
  <c r="BL61" i="19" s="1"/>
  <c r="BM7" i="19" s="1"/>
  <c r="BM61" i="19" s="1"/>
  <c r="BN7" i="19" s="1"/>
  <c r="BN61" i="19" s="1"/>
  <c r="BO7" i="19" s="1"/>
  <c r="BO61" i="19" s="1"/>
  <c r="BP7" i="19" s="1"/>
  <c r="BP61" i="19" s="1"/>
  <c r="BQ7" i="19" s="1"/>
  <c r="BQ61" i="19" s="1"/>
  <c r="BR7" i="19" s="1"/>
  <c r="BR61" i="19" s="1"/>
  <c r="BS7" i="19" s="1"/>
  <c r="BS61" i="19" s="1"/>
  <c r="BT7" i="19" s="1"/>
  <c r="BT61" i="19" s="1"/>
  <c r="BU7" i="19" s="1"/>
  <c r="BU61" i="19" s="1"/>
  <c r="BV7" i="19" s="1"/>
  <c r="BV61" i="19" s="1"/>
  <c r="BW7" i="19" s="1"/>
  <c r="BW61" i="19" s="1"/>
  <c r="BX7" i="19" s="1"/>
  <c r="BX61" i="19" s="1"/>
  <c r="BY7" i="19" s="1"/>
  <c r="BY61" i="19" s="1"/>
  <c r="BZ7" i="19" s="1"/>
  <c r="BZ61" i="19" s="1"/>
  <c r="CA7" i="19" s="1"/>
  <c r="CA61" i="19" s="1"/>
  <c r="CB7" i="19" s="1"/>
  <c r="CB61" i="19" s="1"/>
  <c r="CC7" i="19" s="1"/>
  <c r="CC61" i="19" s="1"/>
  <c r="CD7" i="19" s="1"/>
  <c r="CD61" i="19" s="1"/>
  <c r="CE7" i="19" s="1"/>
  <c r="CE61" i="19" s="1"/>
  <c r="CF7" i="19" s="1"/>
  <c r="CF61" i="19" s="1"/>
  <c r="CG7" i="19" s="1"/>
  <c r="CG61" i="19" s="1"/>
  <c r="CH7" i="19" s="1"/>
  <c r="CH61" i="19" s="1"/>
  <c r="CI7" i="19" s="1"/>
  <c r="CI61" i="19" s="1"/>
  <c r="CJ7" i="19" s="1"/>
  <c r="CJ61" i="19" s="1"/>
  <c r="CK7" i="19" s="1"/>
  <c r="CK61" i="19" s="1"/>
  <c r="CL7" i="19" s="1"/>
  <c r="CL61" i="19" s="1"/>
  <c r="CM7" i="19" s="1"/>
  <c r="CM61" i="19" s="1"/>
  <c r="CN7" i="19" s="1"/>
  <c r="CN61" i="19" s="1"/>
  <c r="CO7" i="19" s="1"/>
  <c r="CO61" i="19" s="1"/>
  <c r="CP7" i="19" s="1"/>
  <c r="CP61" i="19" s="1"/>
  <c r="CQ7" i="19" s="1"/>
  <c r="CQ61" i="19" s="1"/>
  <c r="CR7" i="19" s="1"/>
  <c r="CR61" i="19" s="1"/>
  <c r="CS7" i="19" s="1"/>
  <c r="CS61" i="19" s="1"/>
  <c r="CT7" i="19" s="1"/>
  <c r="CT61" i="19" s="1"/>
  <c r="CU7" i="19" s="1"/>
  <c r="CU61" i="19" s="1"/>
  <c r="CV7" i="19" s="1"/>
  <c r="CV61" i="19" s="1"/>
  <c r="CW7" i="19" s="1"/>
  <c r="CW61" i="19" s="1"/>
  <c r="CX7" i="19" s="1"/>
  <c r="CX61" i="19" s="1"/>
  <c r="CY7" i="19" s="1"/>
  <c r="CY61" i="19" s="1"/>
  <c r="CZ7" i="19" s="1"/>
  <c r="CZ61" i="19" s="1"/>
  <c r="DA7" i="19" s="1"/>
  <c r="DA61" i="19" s="1"/>
  <c r="DB7" i="19" s="1"/>
  <c r="DB61" i="19" s="1"/>
  <c r="DC7" i="19" s="1"/>
  <c r="DC61" i="19" s="1"/>
  <c r="DD7" i="19" s="1"/>
  <c r="DD61" i="19" s="1"/>
  <c r="DE7" i="19" s="1"/>
  <c r="DE61" i="19" s="1"/>
  <c r="DF7" i="19" s="1"/>
  <c r="DF61" i="19" s="1"/>
  <c r="DG7" i="19" s="1"/>
  <c r="DG61" i="19" s="1"/>
  <c r="DH7" i="19" s="1"/>
  <c r="DH61" i="19" s="1"/>
  <c r="DI7" i="19" s="1"/>
  <c r="DI61" i="19" s="1"/>
  <c r="DJ7" i="19" s="1"/>
  <c r="DJ61" i="19" s="1"/>
  <c r="DK7" i="19" s="1"/>
  <c r="DK61" i="19" s="1"/>
  <c r="DL7" i="19" s="1"/>
  <c r="DL61" i="19" s="1"/>
  <c r="DM7" i="19" s="1"/>
  <c r="DM61" i="19" s="1"/>
  <c r="DN7" i="19" s="1"/>
  <c r="DN61" i="19" s="1"/>
  <c r="DO7" i="19" s="1"/>
  <c r="DO61" i="19" s="1"/>
  <c r="DP7" i="19" s="1"/>
  <c r="DP61" i="19" s="1"/>
  <c r="DQ7" i="19" s="1"/>
  <c r="DQ61" i="19" s="1"/>
  <c r="DR7" i="19" s="1"/>
  <c r="DR61" i="19" s="1"/>
  <c r="DS7" i="19" s="1"/>
  <c r="DS61" i="19" s="1"/>
  <c r="DT7" i="19" s="1"/>
  <c r="DT61" i="19" s="1"/>
  <c r="DU7" i="19" s="1"/>
  <c r="DU61" i="19" s="1"/>
  <c r="DV7" i="19" s="1"/>
  <c r="DV61" i="19" s="1"/>
  <c r="H18" i="19"/>
  <c r="H72" i="19" s="1"/>
  <c r="I18" i="19" s="1"/>
  <c r="I72" i="19" s="1"/>
  <c r="J18" i="19" s="1"/>
  <c r="J72" i="19" s="1"/>
  <c r="K18" i="19" s="1"/>
  <c r="K72" i="19" s="1"/>
  <c r="L18" i="19"/>
  <c r="L72" i="19" s="1"/>
  <c r="M18" i="19" s="1"/>
  <c r="M72" i="19" s="1"/>
  <c r="N18" i="19" s="1"/>
  <c r="N72" i="19" s="1"/>
  <c r="O18" i="19" s="1"/>
  <c r="O72" i="19" s="1"/>
  <c r="P18" i="19" s="1"/>
  <c r="P72" i="19" s="1"/>
  <c r="Q18" i="19" s="1"/>
  <c r="Q72" i="19" s="1"/>
  <c r="R18" i="19" s="1"/>
  <c r="R72" i="19" s="1"/>
  <c r="S18" i="19" s="1"/>
  <c r="S72" i="19" s="1"/>
  <c r="T18" i="19" s="1"/>
  <c r="T72" i="19" s="1"/>
  <c r="U18" i="19" s="1"/>
  <c r="U72" i="19" s="1"/>
  <c r="V18" i="19" s="1"/>
  <c r="V72" i="19" s="1"/>
  <c r="W18" i="19" s="1"/>
  <c r="W72" i="19" s="1"/>
  <c r="X18" i="19" s="1"/>
  <c r="X72" i="19" s="1"/>
  <c r="Y18" i="19" s="1"/>
  <c r="Y72" i="19" s="1"/>
  <c r="Z18" i="19" s="1"/>
  <c r="Z72" i="19" s="1"/>
  <c r="AA18" i="19" s="1"/>
  <c r="AA72" i="19" s="1"/>
  <c r="AB18" i="19" s="1"/>
  <c r="AB72" i="19" s="1"/>
  <c r="AC18" i="19" s="1"/>
  <c r="AC72" i="19" s="1"/>
  <c r="AD18" i="19" s="1"/>
  <c r="AD72" i="19" s="1"/>
  <c r="AE18" i="19" s="1"/>
  <c r="AE72" i="19" s="1"/>
  <c r="AF18" i="19" s="1"/>
  <c r="AF72" i="19" s="1"/>
  <c r="AG18" i="19" s="1"/>
  <c r="AG72" i="19" s="1"/>
  <c r="AH18" i="19" s="1"/>
  <c r="AH72" i="19" s="1"/>
  <c r="AI18" i="19" s="1"/>
  <c r="AI72" i="19" s="1"/>
  <c r="AJ18" i="19" s="1"/>
  <c r="AJ72" i="19" s="1"/>
  <c r="AK18" i="19" s="1"/>
  <c r="AK72" i="19" s="1"/>
  <c r="AL18" i="19" s="1"/>
  <c r="AL72" i="19" s="1"/>
  <c r="AM18" i="19" s="1"/>
  <c r="AM72" i="19" s="1"/>
  <c r="AN18" i="19" s="1"/>
  <c r="AN72" i="19" s="1"/>
  <c r="AO18" i="19" s="1"/>
  <c r="AO72" i="19" s="1"/>
  <c r="AP18" i="19" s="1"/>
  <c r="AP72" i="19" s="1"/>
  <c r="AQ18" i="19" s="1"/>
  <c r="AQ72" i="19" s="1"/>
  <c r="AR18" i="19" s="1"/>
  <c r="AR72" i="19" s="1"/>
  <c r="AS18" i="19" s="1"/>
  <c r="AS72" i="19" s="1"/>
  <c r="AT18" i="19" s="1"/>
  <c r="AT72" i="19" s="1"/>
  <c r="AU18" i="19" s="1"/>
  <c r="AU72" i="19" s="1"/>
  <c r="AV18" i="19" s="1"/>
  <c r="AV72" i="19" s="1"/>
  <c r="AW18" i="19" s="1"/>
  <c r="AW72" i="19" s="1"/>
  <c r="AX18" i="19" s="1"/>
  <c r="AX72" i="19" s="1"/>
  <c r="AY18" i="19" s="1"/>
  <c r="AY72" i="19" s="1"/>
  <c r="AZ18" i="19" s="1"/>
  <c r="AZ72" i="19" s="1"/>
  <c r="BA18" i="19" s="1"/>
  <c r="BA72" i="19" s="1"/>
  <c r="BB18" i="19" s="1"/>
  <c r="BB72" i="19" s="1"/>
  <c r="BC18" i="19" s="1"/>
  <c r="BC72" i="19" s="1"/>
  <c r="BD18" i="19" s="1"/>
  <c r="BD72" i="19" s="1"/>
  <c r="BE18" i="19" s="1"/>
  <c r="BE72" i="19" s="1"/>
  <c r="BF18" i="19" s="1"/>
  <c r="BF72" i="19" s="1"/>
  <c r="BG18" i="19" s="1"/>
  <c r="BG72" i="19" s="1"/>
  <c r="BH18" i="19" s="1"/>
  <c r="BH72" i="19" s="1"/>
  <c r="BI18" i="19" s="1"/>
  <c r="BI72" i="19" s="1"/>
  <c r="BJ18" i="19" s="1"/>
  <c r="BJ72" i="19" s="1"/>
  <c r="BK18" i="19" s="1"/>
  <c r="BK72" i="19" s="1"/>
  <c r="BL18" i="19" s="1"/>
  <c r="BL72" i="19" s="1"/>
  <c r="BM18" i="19" s="1"/>
  <c r="BM72" i="19" s="1"/>
  <c r="BN18" i="19" s="1"/>
  <c r="BN72" i="19" s="1"/>
  <c r="BO18" i="19" s="1"/>
  <c r="BO72" i="19" s="1"/>
  <c r="BP18" i="19" s="1"/>
  <c r="BP72" i="19" s="1"/>
  <c r="BQ18" i="19" s="1"/>
  <c r="BQ72" i="19" s="1"/>
  <c r="BR18" i="19" s="1"/>
  <c r="BR72" i="19" s="1"/>
  <c r="BS18" i="19" s="1"/>
  <c r="BS72" i="19" s="1"/>
  <c r="BT18" i="19" s="1"/>
  <c r="BT72" i="19" s="1"/>
  <c r="BU18" i="19" s="1"/>
  <c r="BU72" i="19" s="1"/>
  <c r="BV18" i="19" s="1"/>
  <c r="BV72" i="19" s="1"/>
  <c r="BW18" i="19" s="1"/>
  <c r="BW72" i="19" s="1"/>
  <c r="BX18" i="19" s="1"/>
  <c r="BX72" i="19" s="1"/>
  <c r="BY18" i="19" s="1"/>
  <c r="BY72" i="19" s="1"/>
  <c r="BZ18" i="19" s="1"/>
  <c r="BZ72" i="19" s="1"/>
  <c r="CA18" i="19" s="1"/>
  <c r="CA72" i="19" s="1"/>
  <c r="CB18" i="19" s="1"/>
  <c r="CB72" i="19" s="1"/>
  <c r="CC18" i="19" s="1"/>
  <c r="CC72" i="19" s="1"/>
  <c r="CD18" i="19" s="1"/>
  <c r="CD72" i="19" s="1"/>
  <c r="CE18" i="19" s="1"/>
  <c r="CE72" i="19" s="1"/>
  <c r="CF18" i="19" s="1"/>
  <c r="CF72" i="19" s="1"/>
  <c r="CG18" i="19" s="1"/>
  <c r="CG72" i="19" s="1"/>
  <c r="CH18" i="19" s="1"/>
  <c r="CH72" i="19" s="1"/>
  <c r="CI18" i="19" s="1"/>
  <c r="CI72" i="19" s="1"/>
  <c r="CJ18" i="19" s="1"/>
  <c r="CJ72" i="19" s="1"/>
  <c r="CK18" i="19" s="1"/>
  <c r="CK72" i="19" s="1"/>
  <c r="CL18" i="19" s="1"/>
  <c r="CL72" i="19" s="1"/>
  <c r="CM18" i="19" s="1"/>
  <c r="CM72" i="19" s="1"/>
  <c r="CN18" i="19" s="1"/>
  <c r="CN72" i="19" s="1"/>
  <c r="CO18" i="19" s="1"/>
  <c r="CO72" i="19" s="1"/>
  <c r="CP18" i="19" s="1"/>
  <c r="CP72" i="19" s="1"/>
  <c r="CQ18" i="19" s="1"/>
  <c r="CQ72" i="19" s="1"/>
  <c r="CR18" i="19" s="1"/>
  <c r="CR72" i="19" s="1"/>
  <c r="CS18" i="19" s="1"/>
  <c r="CS72" i="19" s="1"/>
  <c r="CT18" i="19" s="1"/>
  <c r="CT72" i="19" s="1"/>
  <c r="CU18" i="19" s="1"/>
  <c r="CU72" i="19" s="1"/>
  <c r="CV18" i="19" s="1"/>
  <c r="CV72" i="19" s="1"/>
  <c r="CW18" i="19" s="1"/>
  <c r="CW72" i="19" s="1"/>
  <c r="CX18" i="19" s="1"/>
  <c r="CX72" i="19" s="1"/>
  <c r="CY18" i="19" s="1"/>
  <c r="CY72" i="19" s="1"/>
  <c r="CZ18" i="19" s="1"/>
  <c r="CZ72" i="19" s="1"/>
  <c r="DA18" i="19" s="1"/>
  <c r="DA72" i="19" s="1"/>
  <c r="DB18" i="19" s="1"/>
  <c r="DB72" i="19" s="1"/>
  <c r="DC18" i="19" s="1"/>
  <c r="DC72" i="19" s="1"/>
  <c r="DD18" i="19" s="1"/>
  <c r="DD72" i="19" s="1"/>
  <c r="DE18" i="19" s="1"/>
  <c r="DE72" i="19" s="1"/>
  <c r="DF18" i="19" s="1"/>
  <c r="DF72" i="19" s="1"/>
  <c r="DG18" i="19" s="1"/>
  <c r="DG72" i="19" s="1"/>
  <c r="DH18" i="19" s="1"/>
  <c r="DH72" i="19" s="1"/>
  <c r="DI18" i="19" s="1"/>
  <c r="DI72" i="19" s="1"/>
  <c r="DJ18" i="19" s="1"/>
  <c r="DJ72" i="19" s="1"/>
  <c r="DK18" i="19" s="1"/>
  <c r="DK72" i="19" s="1"/>
  <c r="DL18" i="19" s="1"/>
  <c r="DL72" i="19" s="1"/>
  <c r="DM18" i="19" s="1"/>
  <c r="DM72" i="19" s="1"/>
  <c r="DN18" i="19" s="1"/>
  <c r="DN72" i="19" s="1"/>
  <c r="DO18" i="19" s="1"/>
  <c r="DO72" i="19" s="1"/>
  <c r="DP18" i="19" s="1"/>
  <c r="DP72" i="19" s="1"/>
  <c r="DQ18" i="19" s="1"/>
  <c r="DQ72" i="19" s="1"/>
  <c r="DR18" i="19" s="1"/>
  <c r="DR72" i="19" s="1"/>
  <c r="DS18" i="19" s="1"/>
  <c r="DS72" i="19" s="1"/>
  <c r="DT18" i="19" s="1"/>
  <c r="DT72" i="19" s="1"/>
  <c r="DU18" i="19" s="1"/>
  <c r="DU72" i="19" s="1"/>
  <c r="DV18" i="19" s="1"/>
  <c r="DV72" i="19" s="1"/>
  <c r="H14" i="19"/>
  <c r="H68" i="19" s="1"/>
  <c r="I14" i="19" s="1"/>
  <c r="I68" i="19" s="1"/>
  <c r="J14" i="19" s="1"/>
  <c r="J68" i="19" s="1"/>
  <c r="K14" i="19"/>
  <c r="K68" i="19" s="1"/>
  <c r="L14" i="19" s="1"/>
  <c r="L68" i="19" s="1"/>
  <c r="M14" i="19" s="1"/>
  <c r="M68" i="19" s="1"/>
  <c r="N14" i="19" s="1"/>
  <c r="N68" i="19" s="1"/>
  <c r="O14" i="19" s="1"/>
  <c r="O68" i="19" s="1"/>
  <c r="P14" i="19" s="1"/>
  <c r="P68" i="19" s="1"/>
  <c r="Q14" i="19" s="1"/>
  <c r="Q68" i="19" s="1"/>
  <c r="R14" i="19" s="1"/>
  <c r="R68" i="19" s="1"/>
  <c r="S14" i="19" s="1"/>
  <c r="S68" i="19" s="1"/>
  <c r="T14" i="19" s="1"/>
  <c r="T68" i="19" s="1"/>
  <c r="U14" i="19" s="1"/>
  <c r="U68" i="19" s="1"/>
  <c r="V14" i="19" s="1"/>
  <c r="V68" i="19" s="1"/>
  <c r="W14" i="19" s="1"/>
  <c r="W68" i="19" s="1"/>
  <c r="X14" i="19" s="1"/>
  <c r="X68" i="19" s="1"/>
  <c r="Y14" i="19" s="1"/>
  <c r="Y68" i="19" s="1"/>
  <c r="Z14" i="19" s="1"/>
  <c r="Z68" i="19" s="1"/>
  <c r="AA14" i="19" s="1"/>
  <c r="AA68" i="19" s="1"/>
  <c r="AB14" i="19" s="1"/>
  <c r="AB68" i="19" s="1"/>
  <c r="AC14" i="19" s="1"/>
  <c r="AC68" i="19" s="1"/>
  <c r="AD14" i="19" s="1"/>
  <c r="AD68" i="19" s="1"/>
  <c r="AE14" i="19" s="1"/>
  <c r="AE68" i="19" s="1"/>
  <c r="AF14" i="19" s="1"/>
  <c r="AF68" i="19" s="1"/>
  <c r="AG14" i="19" s="1"/>
  <c r="AG68" i="19" s="1"/>
  <c r="AH14" i="19" s="1"/>
  <c r="AH68" i="19" s="1"/>
  <c r="AI14" i="19" s="1"/>
  <c r="AI68" i="19" s="1"/>
  <c r="AJ14" i="19" s="1"/>
  <c r="AJ68" i="19" s="1"/>
  <c r="AK14" i="19" s="1"/>
  <c r="AK68" i="19" s="1"/>
  <c r="AL14" i="19" s="1"/>
  <c r="AL68" i="19" s="1"/>
  <c r="AM14" i="19" s="1"/>
  <c r="AM68" i="19" s="1"/>
  <c r="AN14" i="19" s="1"/>
  <c r="AN68" i="19" s="1"/>
  <c r="AO14" i="19" s="1"/>
  <c r="AO68" i="19" s="1"/>
  <c r="AP14" i="19" s="1"/>
  <c r="AP68" i="19" s="1"/>
  <c r="AQ14" i="19" s="1"/>
  <c r="AQ68" i="19" s="1"/>
  <c r="AR14" i="19" s="1"/>
  <c r="AR68" i="19" s="1"/>
  <c r="AS14" i="19" s="1"/>
  <c r="AS68" i="19" s="1"/>
  <c r="AT14" i="19" s="1"/>
  <c r="AT68" i="19" s="1"/>
  <c r="AU14" i="19" s="1"/>
  <c r="AU68" i="19" s="1"/>
  <c r="AV14" i="19" s="1"/>
  <c r="AV68" i="19" s="1"/>
  <c r="AW14" i="19" s="1"/>
  <c r="AW68" i="19" s="1"/>
  <c r="AX14" i="19" s="1"/>
  <c r="AX68" i="19" s="1"/>
  <c r="AY14" i="19" s="1"/>
  <c r="AY68" i="19" s="1"/>
  <c r="AZ14" i="19" s="1"/>
  <c r="AZ68" i="19" s="1"/>
  <c r="BA14" i="19" s="1"/>
  <c r="BA68" i="19" s="1"/>
  <c r="BB14" i="19" s="1"/>
  <c r="BB68" i="19" s="1"/>
  <c r="BC14" i="19" s="1"/>
  <c r="BC68" i="19" s="1"/>
  <c r="BD14" i="19" s="1"/>
  <c r="BD68" i="19" s="1"/>
  <c r="BE14" i="19" s="1"/>
  <c r="BE68" i="19" s="1"/>
  <c r="BF14" i="19" s="1"/>
  <c r="BF68" i="19" s="1"/>
  <c r="BG14" i="19" s="1"/>
  <c r="BG68" i="19" s="1"/>
  <c r="BH14" i="19" s="1"/>
  <c r="BH68" i="19" s="1"/>
  <c r="BI14" i="19" s="1"/>
  <c r="BI68" i="19" s="1"/>
  <c r="BJ14" i="19" s="1"/>
  <c r="BJ68" i="19" s="1"/>
  <c r="BK14" i="19" s="1"/>
  <c r="BK68" i="19" s="1"/>
  <c r="BL14" i="19" s="1"/>
  <c r="BL68" i="19" s="1"/>
  <c r="BM14" i="19" s="1"/>
  <c r="BM68" i="19" s="1"/>
  <c r="BN14" i="19" s="1"/>
  <c r="BN68" i="19" s="1"/>
  <c r="BO14" i="19" s="1"/>
  <c r="BO68" i="19" s="1"/>
  <c r="BP14" i="19" s="1"/>
  <c r="BP68" i="19" s="1"/>
  <c r="BQ14" i="19" s="1"/>
  <c r="BQ68" i="19" s="1"/>
  <c r="BR14" i="19" s="1"/>
  <c r="BR68" i="19" s="1"/>
  <c r="BS14" i="19" s="1"/>
  <c r="BS68" i="19" s="1"/>
  <c r="BT14" i="19" s="1"/>
  <c r="BT68" i="19" s="1"/>
  <c r="BU14" i="19" s="1"/>
  <c r="BU68" i="19" s="1"/>
  <c r="BV14" i="19" s="1"/>
  <c r="BV68" i="19" s="1"/>
  <c r="BW14" i="19" s="1"/>
  <c r="BW68" i="19" s="1"/>
  <c r="BX14" i="19" s="1"/>
  <c r="BX68" i="19" s="1"/>
  <c r="BY14" i="19" s="1"/>
  <c r="BY68" i="19" s="1"/>
  <c r="BZ14" i="19" s="1"/>
  <c r="BZ68" i="19" s="1"/>
  <c r="CA14" i="19" s="1"/>
  <c r="CA68" i="19" s="1"/>
  <c r="CB14" i="19" s="1"/>
  <c r="CB68" i="19" s="1"/>
  <c r="CC14" i="19" s="1"/>
  <c r="CC68" i="19" s="1"/>
  <c r="CD14" i="19" s="1"/>
  <c r="CD68" i="19" s="1"/>
  <c r="CE14" i="19" s="1"/>
  <c r="CE68" i="19" s="1"/>
  <c r="CF14" i="19" s="1"/>
  <c r="CF68" i="19" s="1"/>
  <c r="CG14" i="19" s="1"/>
  <c r="CG68" i="19" s="1"/>
  <c r="CH14" i="19" s="1"/>
  <c r="CH68" i="19" s="1"/>
  <c r="CI14" i="19" s="1"/>
  <c r="CI68" i="19" s="1"/>
  <c r="CJ14" i="19" s="1"/>
  <c r="CJ68" i="19" s="1"/>
  <c r="CK14" i="19" s="1"/>
  <c r="CK68" i="19" s="1"/>
  <c r="CL14" i="19" s="1"/>
  <c r="CL68" i="19" s="1"/>
  <c r="CM14" i="19" s="1"/>
  <c r="CM68" i="19" s="1"/>
  <c r="CN14" i="19" s="1"/>
  <c r="CN68" i="19" s="1"/>
  <c r="CO14" i="19" s="1"/>
  <c r="CO68" i="19" s="1"/>
  <c r="CP14" i="19" s="1"/>
  <c r="CP68" i="19" s="1"/>
  <c r="CQ14" i="19" s="1"/>
  <c r="CQ68" i="19" s="1"/>
  <c r="CR14" i="19" s="1"/>
  <c r="CR68" i="19" s="1"/>
  <c r="CS14" i="19" s="1"/>
  <c r="CS68" i="19" s="1"/>
  <c r="CT14" i="19" s="1"/>
  <c r="CT68" i="19" s="1"/>
  <c r="CU14" i="19" s="1"/>
  <c r="CU68" i="19" s="1"/>
  <c r="CV14" i="19" s="1"/>
  <c r="CV68" i="19" s="1"/>
  <c r="CW14" i="19" s="1"/>
  <c r="CW68" i="19" s="1"/>
  <c r="CX14" i="19" s="1"/>
  <c r="CX68" i="19" s="1"/>
  <c r="CY14" i="19" s="1"/>
  <c r="CY68" i="19" s="1"/>
  <c r="CZ14" i="19" s="1"/>
  <c r="CZ68" i="19" s="1"/>
  <c r="DA14" i="19" s="1"/>
  <c r="DA68" i="19" s="1"/>
  <c r="DB14" i="19" s="1"/>
  <c r="DB68" i="19" s="1"/>
  <c r="DC14" i="19" s="1"/>
  <c r="DC68" i="19" s="1"/>
  <c r="DD14" i="19" s="1"/>
  <c r="DD68" i="19" s="1"/>
  <c r="DE14" i="19" s="1"/>
  <c r="DE68" i="19" s="1"/>
  <c r="DF14" i="19" s="1"/>
  <c r="DF68" i="19" s="1"/>
  <c r="DG14" i="19" s="1"/>
  <c r="DG68" i="19" s="1"/>
  <c r="DH14" i="19" s="1"/>
  <c r="DH68" i="19" s="1"/>
  <c r="DI14" i="19" s="1"/>
  <c r="DI68" i="19" s="1"/>
  <c r="DJ14" i="19" s="1"/>
  <c r="DJ68" i="19" s="1"/>
  <c r="DK14" i="19" s="1"/>
  <c r="DK68" i="19" s="1"/>
  <c r="DL14" i="19" s="1"/>
  <c r="DL68" i="19" s="1"/>
  <c r="DM14" i="19" s="1"/>
  <c r="DM68" i="19" s="1"/>
  <c r="DN14" i="19" s="1"/>
  <c r="DN68" i="19" s="1"/>
  <c r="DO14" i="19" s="1"/>
  <c r="DO68" i="19" s="1"/>
  <c r="DP14" i="19" s="1"/>
  <c r="DP68" i="19" s="1"/>
  <c r="DQ14" i="19" s="1"/>
  <c r="DQ68" i="19" s="1"/>
  <c r="DR14" i="19" s="1"/>
  <c r="DR68" i="19" s="1"/>
  <c r="DS14" i="19" s="1"/>
  <c r="DS68" i="19" s="1"/>
  <c r="DT14" i="19" s="1"/>
  <c r="DT68" i="19" s="1"/>
  <c r="DU14" i="19" s="1"/>
  <c r="DU68" i="19" s="1"/>
  <c r="DV14" i="19" s="1"/>
  <c r="DV68" i="19" s="1"/>
  <c r="H10" i="19"/>
  <c r="H64" i="19" s="1"/>
  <c r="I10" i="19" s="1"/>
  <c r="I64" i="19" s="1"/>
  <c r="J10" i="19" s="1"/>
  <c r="J64" i="19" s="1"/>
  <c r="K10" i="19" s="1"/>
  <c r="K64" i="19" s="1"/>
  <c r="L10" i="19" s="1"/>
  <c r="L64" i="19" s="1"/>
  <c r="M10" i="19" s="1"/>
  <c r="M64" i="19" s="1"/>
  <c r="N10" i="19" s="1"/>
  <c r="N64" i="19" s="1"/>
  <c r="O10" i="19" s="1"/>
  <c r="O64" i="19" s="1"/>
  <c r="P10" i="19" s="1"/>
  <c r="P64" i="19" s="1"/>
  <c r="Q10" i="19" s="1"/>
  <c r="Q64" i="19" s="1"/>
  <c r="R10" i="19" s="1"/>
  <c r="R64" i="19" s="1"/>
  <c r="S10" i="19" s="1"/>
  <c r="S64" i="19" s="1"/>
  <c r="T10" i="19" s="1"/>
  <c r="T64" i="19" s="1"/>
  <c r="U10" i="19" s="1"/>
  <c r="U64" i="19" s="1"/>
  <c r="V10" i="19" s="1"/>
  <c r="V64" i="19" s="1"/>
  <c r="W10" i="19" s="1"/>
  <c r="W64" i="19" s="1"/>
  <c r="X10" i="19" s="1"/>
  <c r="X64" i="19" s="1"/>
  <c r="Y10" i="19" s="1"/>
  <c r="Y64" i="19" s="1"/>
  <c r="Z10" i="19" s="1"/>
  <c r="Z64" i="19" s="1"/>
  <c r="AA10" i="19" s="1"/>
  <c r="AA64" i="19" s="1"/>
  <c r="AB10" i="19" s="1"/>
  <c r="AB64" i="19" s="1"/>
  <c r="AC10" i="19" s="1"/>
  <c r="AC64" i="19" s="1"/>
  <c r="AD10" i="19" s="1"/>
  <c r="AD64" i="19" s="1"/>
  <c r="AE10" i="19" s="1"/>
  <c r="AE64" i="19" s="1"/>
  <c r="AF10" i="19" s="1"/>
  <c r="AF64" i="19" s="1"/>
  <c r="AG10" i="19" s="1"/>
  <c r="AG64" i="19" s="1"/>
  <c r="AH10" i="19" s="1"/>
  <c r="AH64" i="19" s="1"/>
  <c r="AI10" i="19" s="1"/>
  <c r="AI64" i="19" s="1"/>
  <c r="AJ10" i="19" s="1"/>
  <c r="AJ64" i="19" s="1"/>
  <c r="AK10" i="19" s="1"/>
  <c r="AK64" i="19" s="1"/>
  <c r="AL10" i="19" s="1"/>
  <c r="AL64" i="19" s="1"/>
  <c r="AM10" i="19" s="1"/>
  <c r="AM64" i="19" s="1"/>
  <c r="AN10" i="19" s="1"/>
  <c r="AN64" i="19" s="1"/>
  <c r="AO10" i="19" s="1"/>
  <c r="AO64" i="19" s="1"/>
  <c r="AP10" i="19" s="1"/>
  <c r="AP64" i="19" s="1"/>
  <c r="AQ10" i="19" s="1"/>
  <c r="AQ64" i="19" s="1"/>
  <c r="AR10" i="19" s="1"/>
  <c r="AR64" i="19" s="1"/>
  <c r="AS10" i="19" s="1"/>
  <c r="AS64" i="19" s="1"/>
  <c r="AT10" i="19" s="1"/>
  <c r="AT64" i="19" s="1"/>
  <c r="AU10" i="19" s="1"/>
  <c r="AU64" i="19" s="1"/>
  <c r="AV10" i="19" s="1"/>
  <c r="AV64" i="19" s="1"/>
  <c r="AW10" i="19" s="1"/>
  <c r="AW64" i="19" s="1"/>
  <c r="AX10" i="19" s="1"/>
  <c r="AX64" i="19" s="1"/>
  <c r="AY10" i="19" s="1"/>
  <c r="AY64" i="19" s="1"/>
  <c r="AZ10" i="19" s="1"/>
  <c r="AZ64" i="19" s="1"/>
  <c r="BA10" i="19" s="1"/>
  <c r="BA64" i="19" s="1"/>
  <c r="BB10" i="19" s="1"/>
  <c r="BB64" i="19" s="1"/>
  <c r="BC10" i="19" s="1"/>
  <c r="BC64" i="19" s="1"/>
  <c r="BD10" i="19" s="1"/>
  <c r="BD64" i="19" s="1"/>
  <c r="BE10" i="19" s="1"/>
  <c r="BE64" i="19" s="1"/>
  <c r="BF10" i="19" s="1"/>
  <c r="BF64" i="19" s="1"/>
  <c r="BG10" i="19" s="1"/>
  <c r="BG64" i="19" s="1"/>
  <c r="BH10" i="19" s="1"/>
  <c r="BH64" i="19" s="1"/>
  <c r="BI10" i="19" s="1"/>
  <c r="BI64" i="19" s="1"/>
  <c r="BJ10" i="19" s="1"/>
  <c r="BJ64" i="19" s="1"/>
  <c r="BK10" i="19" s="1"/>
  <c r="BK64" i="19" s="1"/>
  <c r="BL10" i="19" s="1"/>
  <c r="BL64" i="19" s="1"/>
  <c r="BM10" i="19" s="1"/>
  <c r="BM64" i="19" s="1"/>
  <c r="BN10" i="19" s="1"/>
  <c r="BN64" i="19" s="1"/>
  <c r="BO10" i="19" s="1"/>
  <c r="BO64" i="19" s="1"/>
  <c r="BP10" i="19" s="1"/>
  <c r="BP64" i="19" s="1"/>
  <c r="BQ10" i="19" s="1"/>
  <c r="BQ64" i="19" s="1"/>
  <c r="BR10" i="19" s="1"/>
  <c r="BR64" i="19" s="1"/>
  <c r="BS10" i="19" s="1"/>
  <c r="BS64" i="19" s="1"/>
  <c r="BT10" i="19" s="1"/>
  <c r="BT64" i="19" s="1"/>
  <c r="BU10" i="19" s="1"/>
  <c r="BU64" i="19" s="1"/>
  <c r="BV10" i="19" s="1"/>
  <c r="BV64" i="19" s="1"/>
  <c r="BW10" i="19" s="1"/>
  <c r="BW64" i="19" s="1"/>
  <c r="BX10" i="19" s="1"/>
  <c r="BX64" i="19" s="1"/>
  <c r="BY10" i="19" s="1"/>
  <c r="BY64" i="19" s="1"/>
  <c r="BZ10" i="19" s="1"/>
  <c r="BZ64" i="19" s="1"/>
  <c r="CA10" i="19" s="1"/>
  <c r="CA64" i="19" s="1"/>
  <c r="CB10" i="19" s="1"/>
  <c r="CB64" i="19" s="1"/>
  <c r="CC10" i="19" s="1"/>
  <c r="CC64" i="19" s="1"/>
  <c r="CD10" i="19" s="1"/>
  <c r="CD64" i="19" s="1"/>
  <c r="CE10" i="19" s="1"/>
  <c r="CE64" i="19" s="1"/>
  <c r="CF10" i="19" s="1"/>
  <c r="CF64" i="19" s="1"/>
  <c r="CG10" i="19" s="1"/>
  <c r="CG64" i="19" s="1"/>
  <c r="CH10" i="19" s="1"/>
  <c r="CH64" i="19" s="1"/>
  <c r="CI10" i="19" s="1"/>
  <c r="CI64" i="19" s="1"/>
  <c r="CJ10" i="19" s="1"/>
  <c r="CJ64" i="19" s="1"/>
  <c r="CK10" i="19" s="1"/>
  <c r="CK64" i="19" s="1"/>
  <c r="CL10" i="19" s="1"/>
  <c r="CL64" i="19" s="1"/>
  <c r="CM10" i="19" s="1"/>
  <c r="CM64" i="19" s="1"/>
  <c r="CN10" i="19" s="1"/>
  <c r="CN64" i="19" s="1"/>
  <c r="CO10" i="19" s="1"/>
  <c r="CO64" i="19" s="1"/>
  <c r="CP10" i="19" s="1"/>
  <c r="CP64" i="19" s="1"/>
  <c r="CQ10" i="19" s="1"/>
  <c r="CQ64" i="19" s="1"/>
  <c r="CR10" i="19" s="1"/>
  <c r="CR64" i="19" s="1"/>
  <c r="CS10" i="19" s="1"/>
  <c r="CS64" i="19" s="1"/>
  <c r="CT10" i="19" s="1"/>
  <c r="CT64" i="19" s="1"/>
  <c r="CU10" i="19" s="1"/>
  <c r="CU64" i="19" s="1"/>
  <c r="CV10" i="19" s="1"/>
  <c r="CV64" i="19" s="1"/>
  <c r="CW10" i="19" s="1"/>
  <c r="CW64" i="19" s="1"/>
  <c r="CX10" i="19" s="1"/>
  <c r="CX64" i="19" s="1"/>
  <c r="CY10" i="19" s="1"/>
  <c r="CY64" i="19" s="1"/>
  <c r="CZ10" i="19" s="1"/>
  <c r="CZ64" i="19" s="1"/>
  <c r="DA10" i="19" s="1"/>
  <c r="DA64" i="19" s="1"/>
  <c r="DB10" i="19" s="1"/>
  <c r="DB64" i="19" s="1"/>
  <c r="DC10" i="19" s="1"/>
  <c r="DC64" i="19" s="1"/>
  <c r="DD10" i="19" s="1"/>
  <c r="DD64" i="19" s="1"/>
  <c r="DE10" i="19" s="1"/>
  <c r="DE64" i="19" s="1"/>
  <c r="DF10" i="19" s="1"/>
  <c r="DF64" i="19" s="1"/>
  <c r="DG10" i="19" s="1"/>
  <c r="DG64" i="19" s="1"/>
  <c r="DH10" i="19" s="1"/>
  <c r="DH64" i="19" s="1"/>
  <c r="DI10" i="19" s="1"/>
  <c r="DI64" i="19" s="1"/>
  <c r="DJ10" i="19" s="1"/>
  <c r="DJ64" i="19" s="1"/>
  <c r="DK10" i="19" s="1"/>
  <c r="DK64" i="19" s="1"/>
  <c r="DL10" i="19" s="1"/>
  <c r="DL64" i="19" s="1"/>
  <c r="DM10" i="19" s="1"/>
  <c r="DM64" i="19" s="1"/>
  <c r="DN10" i="19" s="1"/>
  <c r="DN64" i="19" s="1"/>
  <c r="DO10" i="19" s="1"/>
  <c r="DO64" i="19" s="1"/>
  <c r="DP10" i="19" s="1"/>
  <c r="DP64" i="19" s="1"/>
  <c r="DQ10" i="19" s="1"/>
  <c r="DQ64" i="19" s="1"/>
  <c r="DR10" i="19" s="1"/>
  <c r="DR64" i="19" s="1"/>
  <c r="DS10" i="19" s="1"/>
  <c r="DS64" i="19" s="1"/>
  <c r="DT10" i="19" s="1"/>
  <c r="DT64" i="19" s="1"/>
  <c r="DU10" i="19" s="1"/>
  <c r="DU64" i="19" s="1"/>
  <c r="DV10" i="19" s="1"/>
  <c r="DV64" i="19" s="1"/>
  <c r="H6" i="19"/>
  <c r="H60" i="19" s="1"/>
  <c r="I6" i="19" s="1"/>
  <c r="I60" i="19" s="1"/>
  <c r="J6" i="19" s="1"/>
  <c r="J60" i="19" s="1"/>
  <c r="K6" i="19" s="1"/>
  <c r="K60" i="19" s="1"/>
  <c r="L6" i="19" s="1"/>
  <c r="L60" i="19" s="1"/>
  <c r="M6" i="19" s="1"/>
  <c r="M60" i="19" s="1"/>
  <c r="N6" i="19" s="1"/>
  <c r="N60" i="19" s="1"/>
  <c r="O6" i="19" s="1"/>
  <c r="O60" i="19" s="1"/>
  <c r="P6" i="19" s="1"/>
  <c r="P60" i="19" s="1"/>
  <c r="Q6" i="19" s="1"/>
  <c r="Q60" i="19" s="1"/>
  <c r="R6" i="19" s="1"/>
  <c r="R60" i="19" s="1"/>
  <c r="S6" i="19" s="1"/>
  <c r="S60" i="19" s="1"/>
  <c r="T6" i="19" s="1"/>
  <c r="T60" i="19" s="1"/>
  <c r="U6" i="19" s="1"/>
  <c r="U60" i="19" s="1"/>
  <c r="V6" i="19" s="1"/>
  <c r="V60" i="19" s="1"/>
  <c r="W6" i="19" s="1"/>
  <c r="W60" i="19" s="1"/>
  <c r="X6" i="19" s="1"/>
  <c r="X60" i="19" s="1"/>
  <c r="Y6" i="19" s="1"/>
  <c r="Y60" i="19" s="1"/>
  <c r="Z6" i="19" s="1"/>
  <c r="Z60" i="19" s="1"/>
  <c r="AA6" i="19" s="1"/>
  <c r="AA60" i="19" s="1"/>
  <c r="AB6" i="19" s="1"/>
  <c r="AB60" i="19" s="1"/>
  <c r="AC6" i="19" s="1"/>
  <c r="AC60" i="19" s="1"/>
  <c r="AD6" i="19" s="1"/>
  <c r="AD60" i="19" s="1"/>
  <c r="AE6" i="19" s="1"/>
  <c r="AE60" i="19" s="1"/>
  <c r="AF6" i="19" s="1"/>
  <c r="AF60" i="19" s="1"/>
  <c r="AG6" i="19" s="1"/>
  <c r="AG60" i="19" s="1"/>
  <c r="AH6" i="19" s="1"/>
  <c r="AH60" i="19" s="1"/>
  <c r="AI6" i="19" s="1"/>
  <c r="AI60" i="19" s="1"/>
  <c r="AJ6" i="19" s="1"/>
  <c r="AJ60" i="19" s="1"/>
  <c r="AK6" i="19" s="1"/>
  <c r="AK60" i="19" s="1"/>
  <c r="AL6" i="19" s="1"/>
  <c r="AL60" i="19" s="1"/>
  <c r="AM6" i="19" s="1"/>
  <c r="AM60" i="19" s="1"/>
  <c r="AN6" i="19" s="1"/>
  <c r="AN60" i="19" s="1"/>
  <c r="AO6" i="19" s="1"/>
  <c r="AO60" i="19" s="1"/>
  <c r="AP6" i="19" s="1"/>
  <c r="AP60" i="19" s="1"/>
  <c r="AQ6" i="19" s="1"/>
  <c r="AQ60" i="19" s="1"/>
  <c r="AR6" i="19" s="1"/>
  <c r="AR60" i="19" s="1"/>
  <c r="AS6" i="19" s="1"/>
  <c r="AS60" i="19" s="1"/>
  <c r="AT6" i="19" s="1"/>
  <c r="AT60" i="19" s="1"/>
  <c r="AU6" i="19" s="1"/>
  <c r="AU60" i="19" s="1"/>
  <c r="AV6" i="19" s="1"/>
  <c r="AV60" i="19" s="1"/>
  <c r="AW6" i="19" s="1"/>
  <c r="AW60" i="19" s="1"/>
  <c r="AX6" i="19" s="1"/>
  <c r="AX60" i="19" s="1"/>
  <c r="AY6" i="19" s="1"/>
  <c r="AY60" i="19" s="1"/>
  <c r="AZ6" i="19" s="1"/>
  <c r="AZ60" i="19" s="1"/>
  <c r="BA6" i="19" s="1"/>
  <c r="BA60" i="19" s="1"/>
  <c r="BB6" i="19" s="1"/>
  <c r="BB60" i="19" s="1"/>
  <c r="BC6" i="19" s="1"/>
  <c r="BC60" i="19" s="1"/>
  <c r="BD6" i="19" s="1"/>
  <c r="BD60" i="19" s="1"/>
  <c r="BE6" i="19" s="1"/>
  <c r="BE60" i="19" s="1"/>
  <c r="BF6" i="19" s="1"/>
  <c r="BF60" i="19" s="1"/>
  <c r="BG6" i="19" s="1"/>
  <c r="BG60" i="19" s="1"/>
  <c r="BH6" i="19" s="1"/>
  <c r="BH60" i="19" s="1"/>
  <c r="BI6" i="19" s="1"/>
  <c r="BI60" i="19" s="1"/>
  <c r="BJ6" i="19" s="1"/>
  <c r="BJ60" i="19" s="1"/>
  <c r="BK6" i="19" s="1"/>
  <c r="BK60" i="19" s="1"/>
  <c r="BL6" i="19" s="1"/>
  <c r="BL60" i="19" s="1"/>
  <c r="BM6" i="19" s="1"/>
  <c r="BM60" i="19" s="1"/>
  <c r="BN6" i="19" s="1"/>
  <c r="BN60" i="19" s="1"/>
  <c r="BO6" i="19" s="1"/>
  <c r="BO60" i="19" s="1"/>
  <c r="BP6" i="19" s="1"/>
  <c r="BP60" i="19" s="1"/>
  <c r="BQ6" i="19" s="1"/>
  <c r="BQ60" i="19" s="1"/>
  <c r="BR6" i="19" s="1"/>
  <c r="BR60" i="19" s="1"/>
  <c r="BS6" i="19" s="1"/>
  <c r="BS60" i="19" s="1"/>
  <c r="BT6" i="19" s="1"/>
  <c r="BT60" i="19" s="1"/>
  <c r="BU6" i="19" s="1"/>
  <c r="BU60" i="19" s="1"/>
  <c r="BV6" i="19" s="1"/>
  <c r="BV60" i="19" s="1"/>
  <c r="BW6" i="19" s="1"/>
  <c r="BW60" i="19" s="1"/>
  <c r="BX6" i="19" s="1"/>
  <c r="BX60" i="19" s="1"/>
  <c r="BY6" i="19" s="1"/>
  <c r="BY60" i="19" s="1"/>
  <c r="BZ6" i="19" s="1"/>
  <c r="BZ60" i="19" s="1"/>
  <c r="CA6" i="19" s="1"/>
  <c r="CA60" i="19" s="1"/>
  <c r="CB6" i="19" s="1"/>
  <c r="CB60" i="19" s="1"/>
  <c r="CC6" i="19" s="1"/>
  <c r="CC60" i="19" s="1"/>
  <c r="CD6" i="19" s="1"/>
  <c r="CD60" i="19" s="1"/>
  <c r="CE6" i="19" s="1"/>
  <c r="CE60" i="19" s="1"/>
  <c r="CF6" i="19" s="1"/>
  <c r="CF60" i="19" s="1"/>
  <c r="CG6" i="19" s="1"/>
  <c r="CG60" i="19" s="1"/>
  <c r="CH6" i="19" s="1"/>
  <c r="CH60" i="19" s="1"/>
  <c r="CI6" i="19" s="1"/>
  <c r="CI60" i="19" s="1"/>
  <c r="CJ6" i="19" s="1"/>
  <c r="CJ60" i="19" s="1"/>
  <c r="CK6" i="19" s="1"/>
  <c r="CK60" i="19" s="1"/>
  <c r="CL6" i="19" s="1"/>
  <c r="CL60" i="19" s="1"/>
  <c r="CM6" i="19" s="1"/>
  <c r="CM60" i="19" s="1"/>
  <c r="CN6" i="19" s="1"/>
  <c r="CN60" i="19" s="1"/>
  <c r="CO6" i="19" s="1"/>
  <c r="CO60" i="19" s="1"/>
  <c r="CP6" i="19" s="1"/>
  <c r="CP60" i="19" s="1"/>
  <c r="CQ6" i="19" s="1"/>
  <c r="CQ60" i="19" s="1"/>
  <c r="CR6" i="19" s="1"/>
  <c r="CR60" i="19" s="1"/>
  <c r="CS6" i="19" s="1"/>
  <c r="CS60" i="19" s="1"/>
  <c r="CT6" i="19" s="1"/>
  <c r="CT60" i="19" s="1"/>
  <c r="CU6" i="19" s="1"/>
  <c r="CU60" i="19" s="1"/>
  <c r="CV6" i="19" s="1"/>
  <c r="CV60" i="19" s="1"/>
  <c r="CW6" i="19" s="1"/>
  <c r="CW60" i="19" s="1"/>
  <c r="CX6" i="19" s="1"/>
  <c r="CX60" i="19" s="1"/>
  <c r="CY6" i="19" s="1"/>
  <c r="CY60" i="19" s="1"/>
  <c r="CZ6" i="19" s="1"/>
  <c r="CZ60" i="19" s="1"/>
  <c r="DA6" i="19" s="1"/>
  <c r="DA60" i="19" s="1"/>
  <c r="DB6" i="19" s="1"/>
  <c r="DB60" i="19" s="1"/>
  <c r="DC6" i="19" s="1"/>
  <c r="DC60" i="19" s="1"/>
  <c r="DD6" i="19" s="1"/>
  <c r="DD60" i="19" s="1"/>
  <c r="DE6" i="19" s="1"/>
  <c r="DE60" i="19" s="1"/>
  <c r="DF6" i="19" s="1"/>
  <c r="DF60" i="19" s="1"/>
  <c r="DG6" i="19" s="1"/>
  <c r="DG60" i="19" s="1"/>
  <c r="DH6" i="19" s="1"/>
  <c r="DH60" i="19" s="1"/>
  <c r="DI6" i="19" s="1"/>
  <c r="DI60" i="19" s="1"/>
  <c r="DJ6" i="19" s="1"/>
  <c r="DJ60" i="19" s="1"/>
  <c r="DK6" i="19" s="1"/>
  <c r="DK60" i="19" s="1"/>
  <c r="DL6" i="19" s="1"/>
  <c r="DL60" i="19" s="1"/>
  <c r="DM6" i="19" s="1"/>
  <c r="DM60" i="19" s="1"/>
  <c r="DN6" i="19" s="1"/>
  <c r="DN60" i="19" s="1"/>
  <c r="DO6" i="19" s="1"/>
  <c r="DO60" i="19" s="1"/>
  <c r="DP6" i="19" s="1"/>
  <c r="DP60" i="19" s="1"/>
  <c r="DQ6" i="19" s="1"/>
  <c r="DQ60" i="19" s="1"/>
  <c r="DR6" i="19" s="1"/>
  <c r="DR60" i="19" s="1"/>
  <c r="DS6" i="19" s="1"/>
  <c r="DS60" i="19" s="1"/>
  <c r="DT6" i="19" s="1"/>
  <c r="DT60" i="19" s="1"/>
  <c r="DU6" i="19" s="1"/>
  <c r="DU60" i="19" s="1"/>
  <c r="DV6" i="19" s="1"/>
  <c r="DV60" i="19" s="1"/>
  <c r="CT73" i="14"/>
  <c r="CT105" i="14"/>
  <c r="CK163" i="30"/>
  <c r="CG24" i="14"/>
  <c r="CG56" i="14" s="1"/>
  <c r="CG88" i="14" s="1"/>
  <c r="AY12" i="14"/>
  <c r="AY44" i="14" s="1"/>
  <c r="AY76" i="14" s="1"/>
  <c r="AY108" i="14" s="1"/>
  <c r="CX17" i="14"/>
  <c r="CX49" i="14" s="1"/>
  <c r="CX81" i="14" s="1"/>
  <c r="CX113" i="14" s="1"/>
  <c r="CX24" i="14"/>
  <c r="CX56" i="14" s="1"/>
  <c r="CX88" i="14" s="1"/>
  <c r="CX120" i="14" s="1"/>
  <c r="S109" i="16"/>
  <c r="DO47" i="30"/>
  <c r="DO79" i="30" s="1"/>
  <c r="BT55" i="30"/>
  <c r="BT87" i="30" s="1"/>
  <c r="BT119" i="30" s="1"/>
  <c r="BT151" i="30" s="1"/>
  <c r="AH71" i="30"/>
  <c r="AH103" i="30" s="1"/>
  <c r="CM53" i="30"/>
  <c r="CM85" i="30" s="1"/>
  <c r="CM117" i="30" s="1"/>
  <c r="CM149" i="30" s="1"/>
  <c r="CE61" i="30"/>
  <c r="CE93" i="30" s="1"/>
  <c r="CE125" i="30" s="1"/>
  <c r="DJ69" i="30"/>
  <c r="DJ101" i="30" s="1"/>
  <c r="DJ133" i="30" s="1"/>
  <c r="CJ57" i="15"/>
  <c r="CJ79" i="15" s="1"/>
  <c r="AW55" i="16"/>
  <c r="DN43" i="30"/>
  <c r="DN75" i="30" s="1"/>
  <c r="DN107" i="30" s="1"/>
  <c r="DN139" i="30" s="1"/>
  <c r="CU150" i="16"/>
  <c r="CG17" i="14"/>
  <c r="CG49" i="14" s="1"/>
  <c r="CG81" i="14" s="1"/>
  <c r="CG113" i="14" s="1"/>
  <c r="CX35" i="14"/>
  <c r="CX15" i="14"/>
  <c r="CX22" i="14"/>
  <c r="DF51" i="30"/>
  <c r="DF83" i="30" s="1"/>
  <c r="AF89" i="15"/>
  <c r="DK109" i="16"/>
  <c r="CP87" i="14"/>
  <c r="CP119" i="14" s="1"/>
  <c r="CD61" i="30"/>
  <c r="CD93" i="30" s="1"/>
  <c r="CD125" i="30" s="1"/>
  <c r="BD75" i="15"/>
  <c r="CG136" i="16"/>
  <c r="CM135" i="16"/>
  <c r="BI29" i="14"/>
  <c r="BI61" i="14" s="1"/>
  <c r="DO7" i="14"/>
  <c r="DO39" i="14" s="1"/>
  <c r="DO71" i="14" s="1"/>
  <c r="AA96" i="16"/>
  <c r="CX31" i="14"/>
  <c r="CX11" i="14"/>
  <c r="CX10" i="14"/>
  <c r="CX42" i="14" s="1"/>
  <c r="CX74" i="14" s="1"/>
  <c r="CX106" i="14" s="1"/>
  <c r="BJ67" i="30"/>
  <c r="DP97" i="14"/>
  <c r="DP129" i="14" s="1"/>
  <c r="DP75" i="14"/>
  <c r="DP107" i="14" s="1"/>
  <c r="DO54" i="30"/>
  <c r="DO86" i="30" s="1"/>
  <c r="DO118" i="30" s="1"/>
  <c r="CW92" i="14"/>
  <c r="CW124" i="14" s="1"/>
  <c r="DQ154" i="30"/>
  <c r="DF71" i="30"/>
  <c r="BK43" i="30"/>
  <c r="BK75" i="30" s="1"/>
  <c r="CC96" i="14"/>
  <c r="CC128" i="14" s="1"/>
  <c r="CM102" i="16"/>
  <c r="BI14" i="14"/>
  <c r="BI46" i="14" s="1"/>
  <c r="BI78" i="14" s="1"/>
  <c r="CX27" i="14"/>
  <c r="CX32" i="14"/>
  <c r="CX64" i="14" s="1"/>
  <c r="CX96" i="14" s="1"/>
  <c r="CX128" i="14" s="1"/>
  <c r="CX6" i="14"/>
  <c r="CX38" i="14" s="1"/>
  <c r="DM59" i="30"/>
  <c r="AG59" i="30"/>
  <c r="AG91" i="30" s="1"/>
  <c r="BJ59" i="30"/>
  <c r="BJ91" i="30" s="1"/>
  <c r="BJ123" i="30" s="1"/>
  <c r="BJ155" i="30" s="1"/>
  <c r="CQ153" i="30"/>
  <c r="BC141" i="30"/>
  <c r="CF51" i="11"/>
  <c r="CX23" i="14"/>
  <c r="CX55" i="14" s="1"/>
  <c r="CX87" i="14" s="1"/>
  <c r="CX119" i="14" s="1"/>
  <c r="BP66" i="30"/>
  <c r="BP98" i="30" s="1"/>
  <c r="BP130" i="30" s="1"/>
  <c r="BP162" i="30" s="1"/>
  <c r="AS66" i="30"/>
  <c r="AS98" i="30" s="1"/>
  <c r="AS130" i="30" s="1"/>
  <c r="CK62" i="30"/>
  <c r="CK94" i="30" s="1"/>
  <c r="V60" i="30"/>
  <c r="V92" i="30" s="1"/>
  <c r="V124" i="30" s="1"/>
  <c r="CY58" i="30"/>
  <c r="CY90" i="30" s="1"/>
  <c r="BC58" i="30"/>
  <c r="BC90" i="30" s="1"/>
  <c r="DC49" i="30"/>
  <c r="DC81" i="30" s="1"/>
  <c r="DT87" i="14"/>
  <c r="DT119" i="14" s="1"/>
  <c r="AX54" i="16"/>
  <c r="Z75" i="15"/>
  <c r="BP45" i="30"/>
  <c r="BP77" i="30" s="1"/>
  <c r="CS89" i="14"/>
  <c r="CS121" i="14" s="1"/>
  <c r="DL129" i="30"/>
  <c r="DL161" i="30"/>
  <c r="CS61" i="30"/>
  <c r="CS93" i="30" s="1"/>
  <c r="CS125" i="30" s="1"/>
  <c r="CT61" i="30"/>
  <c r="CT93" i="30" s="1"/>
  <c r="CT125" i="30" s="1"/>
  <c r="AQ155" i="16"/>
  <c r="AP150" i="16"/>
  <c r="BL155" i="16"/>
  <c r="BL162" i="16" s="1"/>
  <c r="BK150" i="16"/>
  <c r="BJ13" i="16"/>
  <c r="BK21" i="16" s="1"/>
  <c r="BJ18" i="16"/>
  <c r="BJ12" i="16"/>
  <c r="BK20" i="16" s="1"/>
  <c r="BJ14" i="16"/>
  <c r="BJ29" i="16" s="1"/>
  <c r="BP18" i="16"/>
  <c r="BP14" i="16"/>
  <c r="BP29" i="16" s="1"/>
  <c r="BP13" i="16"/>
  <c r="BP12" i="16"/>
  <c r="BQ20" i="16" s="1"/>
  <c r="DL18" i="16"/>
  <c r="DL14" i="16"/>
  <c r="DL13" i="16"/>
  <c r="DM21" i="16" s="1"/>
  <c r="DC96" i="14"/>
  <c r="DC128" i="14" s="1"/>
  <c r="DV149" i="30"/>
  <c r="DC107" i="14"/>
  <c r="CI113" i="14"/>
  <c r="CD157" i="30"/>
  <c r="DE132" i="30"/>
  <c r="DE164" i="30" s="1"/>
  <c r="DM17" i="14"/>
  <c r="DK69" i="30"/>
  <c r="DK101" i="30" s="1"/>
  <c r="CK71" i="30"/>
  <c r="CK103" i="30" s="1"/>
  <c r="CK135" i="30" s="1"/>
  <c r="CK167" i="30" s="1"/>
  <c r="DW24" i="14"/>
  <c r="AD14" i="14"/>
  <c r="DL12" i="16"/>
  <c r="DM20" i="16" s="1"/>
  <c r="AK77" i="9"/>
  <c r="AK109" i="9" s="1"/>
  <c r="CA16" i="14"/>
  <c r="CA48" i="14" s="1"/>
  <c r="CA80" i="14" s="1"/>
  <c r="CA112" i="14" s="1"/>
  <c r="CA21" i="14"/>
  <c r="CA53" i="14" s="1"/>
  <c r="CA85" i="14" s="1"/>
  <c r="CA117" i="14" s="1"/>
  <c r="CA31" i="14"/>
  <c r="CA63" i="14" s="1"/>
  <c r="CA20" i="14"/>
  <c r="CA23" i="14"/>
  <c r="DE63" i="30"/>
  <c r="DE95" i="30" s="1"/>
  <c r="DE127" i="30" s="1"/>
  <c r="DD63" i="30"/>
  <c r="DD95" i="30" s="1"/>
  <c r="DN101" i="16"/>
  <c r="DM96" i="16"/>
  <c r="DW13" i="14"/>
  <c r="DW45" i="14" s="1"/>
  <c r="DW77" i="14" s="1"/>
  <c r="DW109" i="14" s="1"/>
  <c r="DW32" i="14"/>
  <c r="DW64" i="14" s="1"/>
  <c r="DW96" i="14" s="1"/>
  <c r="DW128" i="14" s="1"/>
  <c r="DW21" i="14"/>
  <c r="DW53" i="14" s="1"/>
  <c r="DW85" i="14" s="1"/>
  <c r="DW117" i="14" s="1"/>
  <c r="DW35" i="14"/>
  <c r="DW67" i="14" s="1"/>
  <c r="DW29" i="14"/>
  <c r="DW61" i="14" s="1"/>
  <c r="DW93" i="14" s="1"/>
  <c r="DW125" i="14" s="1"/>
  <c r="DW26" i="14"/>
  <c r="DW58" i="14" s="1"/>
  <c r="DW90" i="14" s="1"/>
  <c r="DW122" i="14" s="1"/>
  <c r="DW25" i="14"/>
  <c r="DW57" i="14" s="1"/>
  <c r="DW89" i="14" s="1"/>
  <c r="DW121" i="14" s="1"/>
  <c r="DW27" i="14"/>
  <c r="DW59" i="14" s="1"/>
  <c r="DW91" i="14" s="1"/>
  <c r="DW8" i="14"/>
  <c r="DW18" i="14"/>
  <c r="DW50" i="14" s="1"/>
  <c r="DW82" i="14" s="1"/>
  <c r="DW114" i="14" s="1"/>
  <c r="DQ61" i="30"/>
  <c r="DQ93" i="30" s="1"/>
  <c r="DR61" i="30"/>
  <c r="DR93" i="30" s="1"/>
  <c r="DR125" i="30" s="1"/>
  <c r="CY63" i="30"/>
  <c r="CY95" i="30" s="1"/>
  <c r="CY127" i="30" s="1"/>
  <c r="CY159" i="30" s="1"/>
  <c r="DK139" i="30"/>
  <c r="DN149" i="30"/>
  <c r="DA161" i="30"/>
  <c r="BH90" i="14"/>
  <c r="BH122" i="14" s="1"/>
  <c r="BR63" i="30"/>
  <c r="BR95" i="30" s="1"/>
  <c r="BR127" i="30" s="1"/>
  <c r="BR159" i="30" s="1"/>
  <c r="DF109" i="9"/>
  <c r="CK109" i="30"/>
  <c r="CK141" i="30" s="1"/>
  <c r="BI47" i="30"/>
  <c r="BI79" i="30" s="1"/>
  <c r="BI111" i="30" s="1"/>
  <c r="CF61" i="30"/>
  <c r="CF93" i="30" s="1"/>
  <c r="DM20" i="14"/>
  <c r="DM52" i="14" s="1"/>
  <c r="DW12" i="14"/>
  <c r="DW44" i="14" s="1"/>
  <c r="DW76" i="14" s="1"/>
  <c r="DW108" i="14" s="1"/>
  <c r="K84" i="15"/>
  <c r="DM29" i="14"/>
  <c r="DM61" i="14" s="1"/>
  <c r="DM93" i="14" s="1"/>
  <c r="DO28" i="14"/>
  <c r="DO60" i="14" s="1"/>
  <c r="CA29" i="14"/>
  <c r="T67" i="15"/>
  <c r="T89" i="15" s="1"/>
  <c r="DO12" i="14"/>
  <c r="DO30" i="14"/>
  <c r="DO62" i="14" s="1"/>
  <c r="DO94" i="14" s="1"/>
  <c r="DO19" i="14"/>
  <c r="DO51" i="14" s="1"/>
  <c r="DO83" i="14" s="1"/>
  <c r="DO115" i="14" s="1"/>
  <c r="DO29" i="14"/>
  <c r="DO61" i="14" s="1"/>
  <c r="DO93" i="14" s="1"/>
  <c r="DO125" i="14" s="1"/>
  <c r="CZ98" i="14"/>
  <c r="CZ130" i="14" s="1"/>
  <c r="CU47" i="30"/>
  <c r="CU79" i="30" s="1"/>
  <c r="AG18" i="16"/>
  <c r="AG13" i="16"/>
  <c r="AH21" i="16" s="1"/>
  <c r="AG12" i="16"/>
  <c r="AH20" i="16" s="1"/>
  <c r="AG14" i="16"/>
  <c r="AG29" i="16" s="1"/>
  <c r="AS110" i="16"/>
  <c r="AS96" i="16"/>
  <c r="CA14" i="16"/>
  <c r="CA29" i="16" s="1"/>
  <c r="CA13" i="16"/>
  <c r="CB21" i="16" s="1"/>
  <c r="CA12" i="16"/>
  <c r="CQ101" i="16"/>
  <c r="CQ108" i="16" s="1"/>
  <c r="CP96" i="16"/>
  <c r="DF12" i="16"/>
  <c r="DG20" i="16" s="1"/>
  <c r="DF14" i="16"/>
  <c r="DF29" i="16" s="1"/>
  <c r="DC121" i="14"/>
  <c r="CP84" i="14"/>
  <c r="CP116" i="14" s="1"/>
  <c r="CG61" i="14"/>
  <c r="CG93" i="14" s="1"/>
  <c r="CG125" i="14" s="1"/>
  <c r="CX54" i="14"/>
  <c r="CX86" i="14" s="1"/>
  <c r="CE47" i="30"/>
  <c r="CE79" i="30" s="1"/>
  <c r="CE111" i="30" s="1"/>
  <c r="CE143" i="30" s="1"/>
  <c r="DC58" i="14"/>
  <c r="DC90" i="14" s="1"/>
  <c r="DC122" i="14" s="1"/>
  <c r="DN47" i="30"/>
  <c r="DN79" i="30" s="1"/>
  <c r="DA69" i="30"/>
  <c r="DA101" i="30" s="1"/>
  <c r="DA133" i="30" s="1"/>
  <c r="BA109" i="9"/>
  <c r="BY112" i="9"/>
  <c r="BK9" i="14"/>
  <c r="BK25" i="14"/>
  <c r="BK57" i="14" s="1"/>
  <c r="BK89" i="14" s="1"/>
  <c r="BK121" i="14" s="1"/>
  <c r="BK10" i="14"/>
  <c r="BK42" i="14" s="1"/>
  <c r="BK74" i="14" s="1"/>
  <c r="BK106" i="14" s="1"/>
  <c r="DI65" i="14"/>
  <c r="DI97" i="14" s="1"/>
  <c r="DI129" i="14" s="1"/>
  <c r="BU28" i="14"/>
  <c r="BU60" i="14" s="1"/>
  <c r="BU92" i="14" s="1"/>
  <c r="BU124" i="14" s="1"/>
  <c r="BU20" i="14"/>
  <c r="BU52" i="14" s="1"/>
  <c r="BU11" i="14"/>
  <c r="BU43" i="14" s="1"/>
  <c r="BU75" i="14" s="1"/>
  <c r="BU107" i="14" s="1"/>
  <c r="BU27" i="14"/>
  <c r="BU12" i="14"/>
  <c r="BU44" i="14" s="1"/>
  <c r="BU76" i="14" s="1"/>
  <c r="BU32" i="14"/>
  <c r="BU64" i="14" s="1"/>
  <c r="BU96" i="14" s="1"/>
  <c r="BU128" i="14" s="1"/>
  <c r="BU15" i="14"/>
  <c r="BU47" i="14" s="1"/>
  <c r="BU79" i="14" s="1"/>
  <c r="BU31" i="14"/>
  <c r="BU63" i="14" s="1"/>
  <c r="BU95" i="14" s="1"/>
  <c r="BU127" i="14" s="1"/>
  <c r="BU16" i="14"/>
  <c r="BU48" i="14" s="1"/>
  <c r="BT51" i="11"/>
  <c r="DH54" i="14"/>
  <c r="DH86" i="14" s="1"/>
  <c r="DH118" i="14" s="1"/>
  <c r="AX20" i="14"/>
  <c r="AX12" i="14"/>
  <c r="AX44" i="14" s="1"/>
  <c r="AX32" i="14"/>
  <c r="AX64" i="14" s="1"/>
  <c r="AX96" i="14" s="1"/>
  <c r="AX128" i="14" s="1"/>
  <c r="AX17" i="14"/>
  <c r="AX49" i="14" s="1"/>
  <c r="AX23" i="14"/>
  <c r="AX55" i="14" s="1"/>
  <c r="AX87" i="14" s="1"/>
  <c r="AX119" i="14" s="1"/>
  <c r="AX16" i="14"/>
  <c r="AX11" i="14"/>
  <c r="AX43" i="14" s="1"/>
  <c r="AX19" i="14"/>
  <c r="AX51" i="14" s="1"/>
  <c r="AX83" i="14" s="1"/>
  <c r="AX28" i="14"/>
  <c r="CA22" i="14"/>
  <c r="CA54" i="14" s="1"/>
  <c r="CA86" i="14" s="1"/>
  <c r="CA118" i="14" s="1"/>
  <c r="DM11" i="14"/>
  <c r="DM25" i="14"/>
  <c r="DM13" i="14"/>
  <c r="DM45" i="14" s="1"/>
  <c r="DM77" i="14" s="1"/>
  <c r="DM109" i="14" s="1"/>
  <c r="DM8" i="14"/>
  <c r="DM40" i="14" s="1"/>
  <c r="DM72" i="14" s="1"/>
  <c r="DM104" i="14" s="1"/>
  <c r="DL51" i="11"/>
  <c r="DM28" i="14"/>
  <c r="DM60" i="14" s="1"/>
  <c r="DM92" i="14" s="1"/>
  <c r="DM124" i="14" s="1"/>
  <c r="DM26" i="14"/>
  <c r="DM24" i="14"/>
  <c r="DM56" i="14" s="1"/>
  <c r="DM88" i="14" s="1"/>
  <c r="DM120" i="14" s="1"/>
  <c r="CI96" i="14"/>
  <c r="CI128" i="14" s="1"/>
  <c r="AC51" i="11"/>
  <c r="AD10" i="14"/>
  <c r="AD16" i="14"/>
  <c r="AD11" i="14"/>
  <c r="AD43" i="14" s="1"/>
  <c r="AD75" i="14" s="1"/>
  <c r="AD26" i="14"/>
  <c r="AD58" i="14" s="1"/>
  <c r="AD30" i="14"/>
  <c r="AD62" i="14" s="1"/>
  <c r="AD94" i="14" s="1"/>
  <c r="AD126" i="14" s="1"/>
  <c r="AD33" i="14"/>
  <c r="AD65" i="14" s="1"/>
  <c r="AD97" i="14" s="1"/>
  <c r="AD129" i="14" s="1"/>
  <c r="AD31" i="14"/>
  <c r="AD63" i="14" s="1"/>
  <c r="AD23" i="14"/>
  <c r="AD55" i="14" s="1"/>
  <c r="AD87" i="14" s="1"/>
  <c r="AD15" i="14"/>
  <c r="AD6" i="14"/>
  <c r="AD38" i="14" s="1"/>
  <c r="AD28" i="14"/>
  <c r="AD60" i="14" s="1"/>
  <c r="AD92" i="14" s="1"/>
  <c r="AD22" i="14"/>
  <c r="AD19" i="14"/>
  <c r="AD51" i="14" s="1"/>
  <c r="AD83" i="14" s="1"/>
  <c r="AD115" i="14" s="1"/>
  <c r="AD35" i="14"/>
  <c r="AD67" i="14" s="1"/>
  <c r="AD99" i="14" s="1"/>
  <c r="AD131" i="14" s="1"/>
  <c r="AD9" i="14"/>
  <c r="AD41" i="14" s="1"/>
  <c r="AD73" i="14" s="1"/>
  <c r="AD25" i="14"/>
  <c r="AD57" i="14" s="1"/>
  <c r="AD89" i="14" s="1"/>
  <c r="AD18" i="14"/>
  <c r="AD50" i="14" s="1"/>
  <c r="AD82" i="14" s="1"/>
  <c r="AD114" i="14" s="1"/>
  <c r="AD21" i="14"/>
  <c r="AD53" i="14" s="1"/>
  <c r="AD85" i="14" s="1"/>
  <c r="AD117" i="14" s="1"/>
  <c r="AD32" i="14"/>
  <c r="AD64" i="14" s="1"/>
  <c r="AD34" i="14"/>
  <c r="AD29" i="14"/>
  <c r="AD27" i="14"/>
  <c r="AD59" i="14" s="1"/>
  <c r="AD91" i="14" s="1"/>
  <c r="AD123" i="14" s="1"/>
  <c r="AD12" i="14"/>
  <c r="AD44" i="14" s="1"/>
  <c r="AD76" i="14" s="1"/>
  <c r="AD13" i="14"/>
  <c r="AD45" i="14" s="1"/>
  <c r="AD77" i="14" s="1"/>
  <c r="CO99" i="14"/>
  <c r="CO131" i="14" s="1"/>
  <c r="CR109" i="14"/>
  <c r="BT81" i="14"/>
  <c r="BT113" i="14" s="1"/>
  <c r="CP165" i="30"/>
  <c r="CO111" i="14"/>
  <c r="X124" i="14"/>
  <c r="AS98" i="14"/>
  <c r="AS130" i="14" s="1"/>
  <c r="DA43" i="30"/>
  <c r="DA75" i="30" s="1"/>
  <c r="DA107" i="30" s="1"/>
  <c r="DA139" i="30" s="1"/>
  <c r="BG112" i="9"/>
  <c r="BU47" i="30"/>
  <c r="BU79" i="30" s="1"/>
  <c r="BU111" i="30" s="1"/>
  <c r="CP50" i="14"/>
  <c r="CP82" i="14" s="1"/>
  <c r="CP114" i="14" s="1"/>
  <c r="DM34" i="14"/>
  <c r="DM66" i="14" s="1"/>
  <c r="DM98" i="14" s="1"/>
  <c r="DM130" i="14" s="1"/>
  <c r="DM12" i="14"/>
  <c r="DM44" i="14" s="1"/>
  <c r="DM76" i="14" s="1"/>
  <c r="DM108" i="14" s="1"/>
  <c r="CB71" i="30"/>
  <c r="N71" i="30"/>
  <c r="N103" i="30" s="1"/>
  <c r="N135" i="30" s="1"/>
  <c r="CR63" i="30"/>
  <c r="CR95" i="30" s="1"/>
  <c r="CX109" i="16"/>
  <c r="DM9" i="14"/>
  <c r="AR18" i="16"/>
  <c r="AR14" i="16"/>
  <c r="AR29" i="16" s="1"/>
  <c r="AR13" i="16"/>
  <c r="AS21" i="16" s="1"/>
  <c r="AS28" i="16" s="1"/>
  <c r="DC165" i="30"/>
  <c r="DC78" i="14"/>
  <c r="DH43" i="30"/>
  <c r="CF47" i="14"/>
  <c r="CF79" i="14" s="1"/>
  <c r="CF111" i="14" s="1"/>
  <c r="BD53" i="30"/>
  <c r="BD85" i="30" s="1"/>
  <c r="DM32" i="14"/>
  <c r="DM64" i="14" s="1"/>
  <c r="DM96" i="14" s="1"/>
  <c r="DM128" i="14" s="1"/>
  <c r="CQ81" i="16"/>
  <c r="DM10" i="14"/>
  <c r="BG81" i="16"/>
  <c r="DW10" i="14"/>
  <c r="DW42" i="14" s="1"/>
  <c r="DW74" i="14" s="1"/>
  <c r="DW106" i="14" s="1"/>
  <c r="AD20" i="14"/>
  <c r="AD52" i="14" s="1"/>
  <c r="AD84" i="14" s="1"/>
  <c r="AD116" i="14" s="1"/>
  <c r="DE129" i="16"/>
  <c r="DD123" i="16"/>
  <c r="CO12" i="14"/>
  <c r="CO44" i="14" s="1"/>
  <c r="CO76" i="14" s="1"/>
  <c r="CO108" i="14" s="1"/>
  <c r="CO14" i="14"/>
  <c r="CO46" i="14" s="1"/>
  <c r="CO78" i="14" s="1"/>
  <c r="CO110" i="14" s="1"/>
  <c r="CO34" i="14"/>
  <c r="CO66" i="14" s="1"/>
  <c r="CO98" i="14" s="1"/>
  <c r="CO130" i="14" s="1"/>
  <c r="CO29" i="14"/>
  <c r="CO61" i="14" s="1"/>
  <c r="CO93" i="14" s="1"/>
  <c r="CO125" i="14" s="1"/>
  <c r="CN51" i="11"/>
  <c r="CO18" i="14"/>
  <c r="CO50" i="14" s="1"/>
  <c r="CO23" i="14"/>
  <c r="CO55" i="14" s="1"/>
  <c r="CO33" i="14"/>
  <c r="CO65" i="14" s="1"/>
  <c r="CO97" i="14" s="1"/>
  <c r="CO129" i="14" s="1"/>
  <c r="CO22" i="14"/>
  <c r="CO54" i="14" s="1"/>
  <c r="CO86" i="14" s="1"/>
  <c r="CO118" i="14" s="1"/>
  <c r="CO9" i="14"/>
  <c r="CO41" i="14" s="1"/>
  <c r="CO73" i="14" s="1"/>
  <c r="CO105" i="14" s="1"/>
  <c r="CO24" i="14"/>
  <c r="CO56" i="14" s="1"/>
  <c r="CO88" i="14" s="1"/>
  <c r="CO120" i="14" s="1"/>
  <c r="CO25" i="14"/>
  <c r="CO31" i="14"/>
  <c r="BM13" i="14"/>
  <c r="BM29" i="14"/>
  <c r="BM61" i="14" s="1"/>
  <c r="BM93" i="14" s="1"/>
  <c r="BM125" i="14" s="1"/>
  <c r="BM32" i="14"/>
  <c r="BM64" i="14" s="1"/>
  <c r="BM96" i="14" s="1"/>
  <c r="BM128" i="14" s="1"/>
  <c r="BM6" i="14"/>
  <c r="BM38" i="14" s="1"/>
  <c r="BM17" i="14"/>
  <c r="BM49" i="14" s="1"/>
  <c r="BM81" i="14" s="1"/>
  <c r="BM33" i="14"/>
  <c r="BM65" i="14" s="1"/>
  <c r="BM97" i="14" s="1"/>
  <c r="BM129" i="14" s="1"/>
  <c r="BM34" i="14"/>
  <c r="BL18" i="14"/>
  <c r="BL50" i="14" s="1"/>
  <c r="BL82" i="14" s="1"/>
  <c r="BL6" i="14"/>
  <c r="BL38" i="14" s="1"/>
  <c r="BL13" i="14"/>
  <c r="BL45" i="14" s="1"/>
  <c r="AT151" i="30"/>
  <c r="DF141" i="30"/>
  <c r="BM63" i="30"/>
  <c r="BM95" i="30" s="1"/>
  <c r="BM127" i="30" s="1"/>
  <c r="BM159" i="30" s="1"/>
  <c r="CC61" i="30"/>
  <c r="CC93" i="30" s="1"/>
  <c r="DM16" i="14"/>
  <c r="DM48" i="14" s="1"/>
  <c r="CD28" i="16"/>
  <c r="DO15" i="14"/>
  <c r="DW19" i="14"/>
  <c r="DW51" i="14" s="1"/>
  <c r="DW83" i="14" s="1"/>
  <c r="DW115" i="14" s="1"/>
  <c r="AD7" i="14"/>
  <c r="AD39" i="14" s="1"/>
  <c r="AD71" i="14" s="1"/>
  <c r="AD103" i="14" s="1"/>
  <c r="AR12" i="16"/>
  <c r="AS20" i="16" s="1"/>
  <c r="AS27" i="16" s="1"/>
  <c r="AP162" i="16"/>
  <c r="BO129" i="16"/>
  <c r="BN123" i="16"/>
  <c r="AH22" i="14"/>
  <c r="AH54" i="14" s="1"/>
  <c r="AH14" i="14"/>
  <c r="AH30" i="14"/>
  <c r="AH62" i="14" s="1"/>
  <c r="AH94" i="14" s="1"/>
  <c r="AH126" i="14" s="1"/>
  <c r="AH29" i="14"/>
  <c r="DJ74" i="9"/>
  <c r="DJ106" i="9" s="1"/>
  <c r="AT82" i="9"/>
  <c r="AT114" i="9" s="1"/>
  <c r="DL82" i="9"/>
  <c r="DL114" i="9" s="1"/>
  <c r="BF82" i="9"/>
  <c r="BF114" i="9" s="1"/>
  <c r="DF88" i="9"/>
  <c r="DF120" i="9" s="1"/>
  <c r="BA88" i="9"/>
  <c r="BA120" i="9" s="1"/>
  <c r="BP63" i="30"/>
  <c r="BP95" i="30" s="1"/>
  <c r="AV109" i="16"/>
  <c r="BF63" i="30"/>
  <c r="BF95" i="30" s="1"/>
  <c r="BF127" i="30" s="1"/>
  <c r="BF159" i="30" s="1"/>
  <c r="CJ150" i="16"/>
  <c r="DA19" i="14"/>
  <c r="DA51" i="14" s="1"/>
  <c r="DA83" i="14" s="1"/>
  <c r="BD82" i="16"/>
  <c r="CG22" i="14"/>
  <c r="CG54" i="14" s="1"/>
  <c r="CG86" i="14" s="1"/>
  <c r="CG118" i="14" s="1"/>
  <c r="DE136" i="16"/>
  <c r="DF82" i="16"/>
  <c r="CF136" i="16"/>
  <c r="CP108" i="16"/>
  <c r="BF82" i="16"/>
  <c r="BC136" i="16"/>
  <c r="BE20" i="14"/>
  <c r="BE9" i="14"/>
  <c r="BE41" i="14" s="1"/>
  <c r="BE73" i="14" s="1"/>
  <c r="BE105" i="14" s="1"/>
  <c r="BE22" i="14"/>
  <c r="BE54" i="14" s="1"/>
  <c r="BE17" i="14"/>
  <c r="BE49" i="14" s="1"/>
  <c r="BE81" i="14" s="1"/>
  <c r="BE113" i="14" s="1"/>
  <c r="BE26" i="14"/>
  <c r="BE58" i="14" s="1"/>
  <c r="BE90" i="14" s="1"/>
  <c r="CU16" i="14"/>
  <c r="CU48" i="14" s="1"/>
  <c r="CU80" i="14" s="1"/>
  <c r="CU112" i="14" s="1"/>
  <c r="CU23" i="14"/>
  <c r="CU55" i="14" s="1"/>
  <c r="CU87" i="14" s="1"/>
  <c r="CU119" i="14" s="1"/>
  <c r="DI24" i="14"/>
  <c r="DI31" i="14"/>
  <c r="DI19" i="14"/>
  <c r="DI51" i="14" s="1"/>
  <c r="DI83" i="14" s="1"/>
  <c r="DI115" i="14" s="1"/>
  <c r="DI28" i="14"/>
  <c r="DI60" i="14" s="1"/>
  <c r="DI8" i="14"/>
  <c r="DI30" i="14"/>
  <c r="DI7" i="14"/>
  <c r="DI39" i="14" s="1"/>
  <c r="DI71" i="14" s="1"/>
  <c r="DI103" i="14" s="1"/>
  <c r="DI17" i="14"/>
  <c r="DI16" i="14"/>
  <c r="DI48" i="14" s="1"/>
  <c r="DI80" i="14" s="1"/>
  <c r="DI112" i="14" s="1"/>
  <c r="DI6" i="14"/>
  <c r="DI38" i="14" s="1"/>
  <c r="DI21" i="14"/>
  <c r="L22" i="14"/>
  <c r="L54" i="14" s="1"/>
  <c r="L19" i="14"/>
  <c r="L51" i="14" s="1"/>
  <c r="L83" i="14" s="1"/>
  <c r="L115" i="14" s="1"/>
  <c r="L13" i="14"/>
  <c r="L45" i="14" s="1"/>
  <c r="L6" i="14"/>
  <c r="L38" i="14" s="1"/>
  <c r="K51" i="11"/>
  <c r="L28" i="14"/>
  <c r="L60" i="14" s="1"/>
  <c r="L92" i="14" s="1"/>
  <c r="L18" i="14"/>
  <c r="L50" i="14" s="1"/>
  <c r="L8" i="14"/>
  <c r="DR73" i="9"/>
  <c r="DR105" i="9" s="1"/>
  <c r="W51" i="11"/>
  <c r="X34" i="14"/>
  <c r="X66" i="14" s="1"/>
  <c r="X98" i="14" s="1"/>
  <c r="X16" i="14"/>
  <c r="X29" i="14"/>
  <c r="X61" i="14" s="1"/>
  <c r="X93" i="14" s="1"/>
  <c r="X125" i="14" s="1"/>
  <c r="X18" i="14"/>
  <c r="X50" i="14" s="1"/>
  <c r="X82" i="14" s="1"/>
  <c r="X114" i="14" s="1"/>
  <c r="X20" i="14"/>
  <c r="X52" i="14" s="1"/>
  <c r="X84" i="14" s="1"/>
  <c r="X116" i="14" s="1"/>
  <c r="X33" i="14"/>
  <c r="X65" i="14" s="1"/>
  <c r="X13" i="14"/>
  <c r="AO9" i="14"/>
  <c r="AO33" i="14"/>
  <c r="AO25" i="14"/>
  <c r="AO57" i="14" s="1"/>
  <c r="DA71" i="30"/>
  <c r="DA103" i="30" s="1"/>
  <c r="DA135" i="30" s="1"/>
  <c r="DA167" i="30" s="1"/>
  <c r="DP71" i="30"/>
  <c r="DP103" i="30" s="1"/>
  <c r="DP135" i="30" s="1"/>
  <c r="DP167" i="30" s="1"/>
  <c r="CS88" i="14"/>
  <c r="CS120" i="14" s="1"/>
  <c r="BR162" i="16"/>
  <c r="DA30" i="14"/>
  <c r="DA62" i="14" s="1"/>
  <c r="DA94" i="14" s="1"/>
  <c r="AT96" i="16"/>
  <c r="BE18" i="14"/>
  <c r="BE50" i="14" s="1"/>
  <c r="BE82" i="14" s="1"/>
  <c r="BE114" i="14" s="1"/>
  <c r="DS136" i="16"/>
  <c r="DP109" i="16"/>
  <c r="DT65" i="30"/>
  <c r="DT97" i="30" s="1"/>
  <c r="DT129" i="30" s="1"/>
  <c r="CG109" i="16"/>
  <c r="CE67" i="30"/>
  <c r="CE99" i="30" s="1"/>
  <c r="CF67" i="30"/>
  <c r="CF99" i="30" s="1"/>
  <c r="CF131" i="30" s="1"/>
  <c r="M163" i="16"/>
  <c r="BE69" i="30"/>
  <c r="BE101" i="30" s="1"/>
  <c r="BE133" i="30" s="1"/>
  <c r="N71" i="9"/>
  <c r="DP57" i="30"/>
  <c r="DN64" i="15"/>
  <c r="DN86" i="15" s="1"/>
  <c r="AS125" i="9"/>
  <c r="BG59" i="30"/>
  <c r="BG91" i="30" s="1"/>
  <c r="BG123" i="30" s="1"/>
  <c r="U77" i="15"/>
  <c r="J75" i="15"/>
  <c r="AI108" i="16"/>
  <c r="BP19" i="14"/>
  <c r="BQ43" i="30"/>
  <c r="BQ75" i="30" s="1"/>
  <c r="BQ107" i="30" s="1"/>
  <c r="BQ139" i="30" s="1"/>
  <c r="W43" i="30"/>
  <c r="W75" i="30" s="1"/>
  <c r="CH47" i="30"/>
  <c r="CH79" i="30" s="1"/>
  <c r="CH111" i="30" s="1"/>
  <c r="DB47" i="30"/>
  <c r="DB79" i="30" s="1"/>
  <c r="DB111" i="30" s="1"/>
  <c r="DB143" i="30" s="1"/>
  <c r="X55" i="30"/>
  <c r="X87" i="30" s="1"/>
  <c r="X119" i="30" s="1"/>
  <c r="DM63" i="30"/>
  <c r="DM95" i="30" s="1"/>
  <c r="CW71" i="30"/>
  <c r="CW103" i="30" s="1"/>
  <c r="CW135" i="30" s="1"/>
  <c r="AL45" i="30"/>
  <c r="AL77" i="30" s="1"/>
  <c r="AL109" i="30" s="1"/>
  <c r="O129" i="9"/>
  <c r="DV110" i="9"/>
  <c r="Q71" i="9"/>
  <c r="Q103" i="9" s="1"/>
  <c r="DS90" i="9"/>
  <c r="DS122" i="9" s="1"/>
  <c r="CQ99" i="9"/>
  <c r="CQ131" i="9" s="1"/>
  <c r="L97" i="9"/>
  <c r="L129" i="9" s="1"/>
  <c r="CZ74" i="9"/>
  <c r="CZ106" i="9" s="1"/>
  <c r="G78" i="15"/>
  <c r="CW96" i="16"/>
  <c r="I79" i="15"/>
  <c r="CF49" i="30"/>
  <c r="CF81" i="30" s="1"/>
  <c r="CF113" i="30" s="1"/>
  <c r="CF145" i="30" s="1"/>
  <c r="CE59" i="30"/>
  <c r="CE91" i="30" s="1"/>
  <c r="CL104" i="9"/>
  <c r="BQ77" i="15"/>
  <c r="I50" i="30"/>
  <c r="I82" i="30" s="1"/>
  <c r="I114" i="30" s="1"/>
  <c r="AL69" i="30"/>
  <c r="AL101" i="30" s="1"/>
  <c r="AL133" i="30" s="1"/>
  <c r="AL165" i="30" s="1"/>
  <c r="AD69" i="30"/>
  <c r="DF68" i="30"/>
  <c r="DF100" i="30" s="1"/>
  <c r="DF132" i="30" s="1"/>
  <c r="DF164" i="30" s="1"/>
  <c r="DV66" i="30"/>
  <c r="DV98" i="30" s="1"/>
  <c r="DV130" i="30" s="1"/>
  <c r="DV162" i="30" s="1"/>
  <c r="DM64" i="30"/>
  <c r="CP57" i="30"/>
  <c r="V49" i="30"/>
  <c r="BS109" i="16"/>
  <c r="BL71" i="9"/>
  <c r="DN70" i="30"/>
  <c r="DN102" i="30" s="1"/>
  <c r="BR70" i="30"/>
  <c r="CW69" i="30"/>
  <c r="CG69" i="30"/>
  <c r="CG101" i="30" s="1"/>
  <c r="CG133" i="30" s="1"/>
  <c r="CG165" i="30" s="1"/>
  <c r="DD68" i="30"/>
  <c r="DD100" i="30" s="1"/>
  <c r="DD132" i="30" s="1"/>
  <c r="DD164" i="30" s="1"/>
  <c r="BO68" i="30"/>
  <c r="BO100" i="30" s="1"/>
  <c r="BO132" i="30" s="1"/>
  <c r="DK65" i="30"/>
  <c r="BU62" i="30"/>
  <c r="BU94" i="30" s="1"/>
  <c r="BU126" i="30" s="1"/>
  <c r="BU158" i="30" s="1"/>
  <c r="Y62" i="30"/>
  <c r="Y94" i="30" s="1"/>
  <c r="BL61" i="30"/>
  <c r="BL93" i="30" s="1"/>
  <c r="BL125" i="30" s="1"/>
  <c r="X61" i="30"/>
  <c r="X93" i="30" s="1"/>
  <c r="X125" i="30" s="1"/>
  <c r="DV60" i="30"/>
  <c r="CX60" i="30"/>
  <c r="CX92" i="30" s="1"/>
  <c r="CX124" i="30" s="1"/>
  <c r="CH60" i="30"/>
  <c r="CH92" i="30" s="1"/>
  <c r="CH124" i="30" s="1"/>
  <c r="CH156" i="30" s="1"/>
  <c r="BZ60" i="30"/>
  <c r="BZ92" i="30" s="1"/>
  <c r="BZ124" i="30" s="1"/>
  <c r="AD60" i="30"/>
  <c r="AD92" i="30" s="1"/>
  <c r="DM57" i="30"/>
  <c r="DM89" i="30" s="1"/>
  <c r="DM121" i="30" s="1"/>
  <c r="DM153" i="30" s="1"/>
  <c r="CN57" i="30"/>
  <c r="CN89" i="30" s="1"/>
  <c r="CN121" i="30" s="1"/>
  <c r="CN153" i="30" s="1"/>
  <c r="AM53" i="30"/>
  <c r="AM85" i="30" s="1"/>
  <c r="AM117" i="30" s="1"/>
  <c r="O53" i="30"/>
  <c r="O85" i="30" s="1"/>
  <c r="O117" i="30" s="1"/>
  <c r="O149" i="30" s="1"/>
  <c r="O52" i="30"/>
  <c r="O84" i="30" s="1"/>
  <c r="AT50" i="30"/>
  <c r="AT82" i="30" s="1"/>
  <c r="AT114" i="30" s="1"/>
  <c r="AT146" i="30" s="1"/>
  <c r="DT46" i="30"/>
  <c r="CR57" i="30"/>
  <c r="X45" i="30"/>
  <c r="J55" i="16"/>
  <c r="AZ70" i="30"/>
  <c r="AZ102" i="30" s="1"/>
  <c r="AB70" i="30"/>
  <c r="AB102" i="30" s="1"/>
  <c r="AB134" i="30" s="1"/>
  <c r="AB166" i="30" s="1"/>
  <c r="AI69" i="30"/>
  <c r="AI101" i="30" s="1"/>
  <c r="AI133" i="30" s="1"/>
  <c r="AI165" i="30" s="1"/>
  <c r="AP68" i="30"/>
  <c r="BN66" i="30"/>
  <c r="BN98" i="30" s="1"/>
  <c r="AX66" i="30"/>
  <c r="AB60" i="30"/>
  <c r="BP58" i="30"/>
  <c r="AB58" i="30"/>
  <c r="AB90" i="30" s="1"/>
  <c r="AB122" i="30" s="1"/>
  <c r="AB154" i="30" s="1"/>
  <c r="AU54" i="30"/>
  <c r="AU86" i="30" s="1"/>
  <c r="AU118" i="30" s="1"/>
  <c r="AU150" i="30" s="1"/>
  <c r="AS52" i="30"/>
  <c r="BE45" i="30"/>
  <c r="BE77" i="30" s="1"/>
  <c r="CT78" i="15"/>
  <c r="L162" i="16"/>
  <c r="AS71" i="9"/>
  <c r="AS103" i="9" s="1"/>
  <c r="AE66" i="30"/>
  <c r="V65" i="30"/>
  <c r="V97" i="30" s="1"/>
  <c r="CW87" i="30"/>
  <c r="CW119" i="30" s="1"/>
  <c r="CS75" i="14"/>
  <c r="CS107" i="14" s="1"/>
  <c r="R81" i="14"/>
  <c r="J57" i="15"/>
  <c r="J79" i="15" s="1"/>
  <c r="K57" i="15"/>
  <c r="CF79" i="9"/>
  <c r="CF111" i="9" s="1"/>
  <c r="DQ90" i="9"/>
  <c r="DQ122" i="9" s="1"/>
  <c r="CN69" i="30"/>
  <c r="CO69" i="30"/>
  <c r="CO101" i="30" s="1"/>
  <c r="U69" i="30"/>
  <c r="U101" i="30" s="1"/>
  <c r="U133" i="30" s="1"/>
  <c r="T69" i="30"/>
  <c r="T101" i="30" s="1"/>
  <c r="T133" i="30" s="1"/>
  <c r="CA131" i="30"/>
  <c r="CA163" i="30" s="1"/>
  <c r="AT84" i="14"/>
  <c r="AT116" i="14" s="1"/>
  <c r="CS63" i="30"/>
  <c r="CS95" i="30" s="1"/>
  <c r="CS127" i="30" s="1"/>
  <c r="DQ125" i="30"/>
  <c r="DQ157" i="30" s="1"/>
  <c r="BZ63" i="30"/>
  <c r="BZ95" i="30" s="1"/>
  <c r="BZ127" i="30" s="1"/>
  <c r="CA63" i="30"/>
  <c r="CA95" i="30" s="1"/>
  <c r="CW53" i="14"/>
  <c r="CW85" i="14" s="1"/>
  <c r="CW117" i="14" s="1"/>
  <c r="DE55" i="16"/>
  <c r="CM129" i="16"/>
  <c r="CL123" i="16"/>
  <c r="CQ128" i="16"/>
  <c r="CP123" i="16"/>
  <c r="CM108" i="16"/>
  <c r="CN101" i="16"/>
  <c r="BM155" i="16"/>
  <c r="BM162" i="16" s="1"/>
  <c r="DA95" i="14"/>
  <c r="DA127" i="14" s="1"/>
  <c r="DC71" i="30"/>
  <c r="DD71" i="30"/>
  <c r="DD103" i="30" s="1"/>
  <c r="DD135" i="30" s="1"/>
  <c r="CI94" i="14"/>
  <c r="CI126" i="14" s="1"/>
  <c r="CX52" i="14"/>
  <c r="CX84" i="14" s="1"/>
  <c r="CX116" i="14" s="1"/>
  <c r="BS66" i="30"/>
  <c r="BR66" i="30"/>
  <c r="BR98" i="30" s="1"/>
  <c r="DI41" i="14"/>
  <c r="DI73" i="14" s="1"/>
  <c r="DI105" i="14" s="1"/>
  <c r="CX84" i="9"/>
  <c r="CX116" i="9" s="1"/>
  <c r="DE84" i="9"/>
  <c r="DE116" i="9" s="1"/>
  <c r="CF99" i="14"/>
  <c r="CF131" i="14" s="1"/>
  <c r="BC94" i="14"/>
  <c r="BC126" i="14" s="1"/>
  <c r="CI76" i="14"/>
  <c r="CI108" i="14" s="1"/>
  <c r="CV55" i="30"/>
  <c r="CV87" i="30" s="1"/>
  <c r="CV119" i="30" s="1"/>
  <c r="CE47" i="14"/>
  <c r="CE79" i="14" s="1"/>
  <c r="CE111" i="14" s="1"/>
  <c r="CW67" i="14"/>
  <c r="CW99" i="14" s="1"/>
  <c r="CW131" i="14" s="1"/>
  <c r="BP131" i="30"/>
  <c r="BP163" i="30" s="1"/>
  <c r="M81" i="15"/>
  <c r="DN47" i="16"/>
  <c r="DM42" i="16"/>
  <c r="DK110" i="16"/>
  <c r="DK96" i="16"/>
  <c r="DE123" i="16"/>
  <c r="DF128" i="16"/>
  <c r="BP101" i="16"/>
  <c r="BP108" i="16" s="1"/>
  <c r="BO108" i="16"/>
  <c r="AV137" i="16"/>
  <c r="AV123" i="16"/>
  <c r="BR102" i="16"/>
  <c r="BQ109" i="16"/>
  <c r="AR88" i="15"/>
  <c r="CL67" i="15"/>
  <c r="CL89" i="15" s="1"/>
  <c r="CD67" i="15"/>
  <c r="CD89" i="15" s="1"/>
  <c r="AX67" i="15"/>
  <c r="AX89" i="15" s="1"/>
  <c r="N67" i="15"/>
  <c r="N89" i="15" s="1"/>
  <c r="CC7" i="31"/>
  <c r="CD43" i="30" s="1"/>
  <c r="AV11" i="31"/>
  <c r="AV47" i="30" s="1"/>
  <c r="AX19" i="31"/>
  <c r="AX55" i="30" s="1"/>
  <c r="AA63" i="30"/>
  <c r="AA95" i="30" s="1"/>
  <c r="BU35" i="31"/>
  <c r="BU71" i="30" s="1"/>
  <c r="AQ45" i="30"/>
  <c r="AQ77" i="30" s="1"/>
  <c r="AQ109" i="30" s="1"/>
  <c r="AQ141" i="30" s="1"/>
  <c r="AP45" i="30"/>
  <c r="AP77" i="30" s="1"/>
  <c r="AP109" i="30" s="1"/>
  <c r="CE60" i="30"/>
  <c r="CD60" i="30"/>
  <c r="DQ49" i="14"/>
  <c r="DQ81" i="14" s="1"/>
  <c r="DQ113" i="14" s="1"/>
  <c r="CT117" i="14"/>
  <c r="CD81" i="14"/>
  <c r="CD113" i="14" s="1"/>
  <c r="CF88" i="14"/>
  <c r="CF120" i="14" s="1"/>
  <c r="DR77" i="14"/>
  <c r="DR109" i="14" s="1"/>
  <c r="DC110" i="14"/>
  <c r="CR71" i="30"/>
  <c r="CR103" i="30" s="1"/>
  <c r="CR135" i="30" s="1"/>
  <c r="CS71" i="30"/>
  <c r="CS103" i="30" s="1"/>
  <c r="CS135" i="30" s="1"/>
  <c r="CS167" i="30" s="1"/>
  <c r="CP64" i="14"/>
  <c r="CP96" i="14" s="1"/>
  <c r="CP128" i="14" s="1"/>
  <c r="CQ49" i="14"/>
  <c r="CQ81" i="14" s="1"/>
  <c r="DL55" i="30"/>
  <c r="DL87" i="30" s="1"/>
  <c r="DL119" i="30" s="1"/>
  <c r="DM55" i="30"/>
  <c r="DM87" i="30" s="1"/>
  <c r="CT90" i="14"/>
  <c r="CT122" i="14" s="1"/>
  <c r="CW63" i="30"/>
  <c r="CW95" i="30" s="1"/>
  <c r="CW127" i="30" s="1"/>
  <c r="CW159" i="30" s="1"/>
  <c r="CV63" i="30"/>
  <c r="CV95" i="30" s="1"/>
  <c r="DA74" i="14"/>
  <c r="DA106" i="14" s="1"/>
  <c r="DT151" i="30"/>
  <c r="BK141" i="30"/>
  <c r="CF74" i="14"/>
  <c r="CF106" i="14" s="1"/>
  <c r="BL92" i="14"/>
  <c r="BL124" i="14" s="1"/>
  <c r="BU59" i="14"/>
  <c r="BU91" i="14" s="1"/>
  <c r="BU123" i="14" s="1"/>
  <c r="DC97" i="30"/>
  <c r="DC129" i="30" s="1"/>
  <c r="AQ71" i="9"/>
  <c r="AQ103" i="9" s="1"/>
  <c r="AP71" i="9"/>
  <c r="DQ51" i="11"/>
  <c r="DR35" i="14"/>
  <c r="DR25" i="14"/>
  <c r="DR10" i="14"/>
  <c r="DR11" i="14"/>
  <c r="DR43" i="14" s="1"/>
  <c r="DR75" i="14" s="1"/>
  <c r="DR107" i="14" s="1"/>
  <c r="DR31" i="14"/>
  <c r="DR20" i="14"/>
  <c r="DR52" i="14" s="1"/>
  <c r="DR32" i="14"/>
  <c r="DR64" i="14" s="1"/>
  <c r="DR96" i="14" s="1"/>
  <c r="DR128" i="14" s="1"/>
  <c r="DR33" i="14"/>
  <c r="DR12" i="14"/>
  <c r="DR26" i="14"/>
  <c r="DR58" i="14" s="1"/>
  <c r="DR19" i="14"/>
  <c r="DR18" i="14"/>
  <c r="DR50" i="14" s="1"/>
  <c r="DR82" i="14" s="1"/>
  <c r="DR114" i="14" s="1"/>
  <c r="DR27" i="14"/>
  <c r="DR24" i="14"/>
  <c r="DR56" i="14" s="1"/>
  <c r="DR88" i="14" s="1"/>
  <c r="DR120" i="14" s="1"/>
  <c r="DR17" i="14"/>
  <c r="DR16" i="14"/>
  <c r="DR15" i="14"/>
  <c r="DR47" i="14" s="1"/>
  <c r="DR79" i="14" s="1"/>
  <c r="DR111" i="14" s="1"/>
  <c r="DR22" i="14"/>
  <c r="DR34" i="14"/>
  <c r="DR66" i="14" s="1"/>
  <c r="DR98" i="14" s="1"/>
  <c r="DR130" i="14" s="1"/>
  <c r="DR9" i="14"/>
  <c r="DR41" i="14" s="1"/>
  <c r="DR73" i="14" s="1"/>
  <c r="DR105" i="14" s="1"/>
  <c r="DR14" i="14"/>
  <c r="DR7" i="14"/>
  <c r="DR39" i="14" s="1"/>
  <c r="DR71" i="14" s="1"/>
  <c r="DR103" i="14" s="1"/>
  <c r="DR6" i="14"/>
  <c r="DR38" i="14" s="1"/>
  <c r="DR23" i="14"/>
  <c r="DR8" i="14"/>
  <c r="DR40" i="14" s="1"/>
  <c r="DR72" i="14" s="1"/>
  <c r="DR104" i="14" s="1"/>
  <c r="DR28" i="14"/>
  <c r="DR60" i="14" s="1"/>
  <c r="DR92" i="14" s="1"/>
  <c r="DR21" i="14"/>
  <c r="DR29" i="14"/>
  <c r="DR30" i="14"/>
  <c r="BV102" i="16"/>
  <c r="BV109" i="16" s="1"/>
  <c r="BU96" i="16"/>
  <c r="DM102" i="16"/>
  <c r="DL96" i="16"/>
  <c r="BV110" i="16"/>
  <c r="BV96" i="16"/>
  <c r="CR163" i="16"/>
  <c r="DD136" i="16"/>
  <c r="CI9" i="14"/>
  <c r="CI41" i="14" s="1"/>
  <c r="CI73" i="14" s="1"/>
  <c r="CI105" i="14" s="1"/>
  <c r="CI10" i="14"/>
  <c r="CI42" i="14" s="1"/>
  <c r="CI74" i="14" s="1"/>
  <c r="CI106" i="14" s="1"/>
  <c r="CI34" i="14"/>
  <c r="CI16" i="14"/>
  <c r="CI48" i="14" s="1"/>
  <c r="CI80" i="14" s="1"/>
  <c r="CI112" i="14" s="1"/>
  <c r="AV61" i="30"/>
  <c r="CD130" i="14"/>
  <c r="BM74" i="14"/>
  <c r="BM106" i="14" s="1"/>
  <c r="CO55" i="16"/>
  <c r="DT76" i="15"/>
  <c r="DJ65" i="30"/>
  <c r="CX14" i="14"/>
  <c r="CX34" i="14"/>
  <c r="CX21" i="14"/>
  <c r="CX53" i="14" s="1"/>
  <c r="CX85" i="14" s="1"/>
  <c r="CX117" i="14" s="1"/>
  <c r="CW51" i="11"/>
  <c r="CX18" i="14"/>
  <c r="CX9" i="14"/>
  <c r="CX41" i="14" s="1"/>
  <c r="CX73" i="14" s="1"/>
  <c r="CX25" i="14"/>
  <c r="BZ15" i="31"/>
  <c r="BZ51" i="30" s="1"/>
  <c r="U78" i="9"/>
  <c r="U110" i="9" s="1"/>
  <c r="BP86" i="9"/>
  <c r="BP118" i="9" s="1"/>
  <c r="CY86" i="9"/>
  <c r="CY118" i="9" s="1"/>
  <c r="CP86" i="9"/>
  <c r="CP118" i="9"/>
  <c r="DJ24" i="14"/>
  <c r="DJ56" i="14" s="1"/>
  <c r="DJ88" i="14" s="1"/>
  <c r="DJ120" i="14" s="1"/>
  <c r="DJ21" i="14"/>
  <c r="DJ53" i="14" s="1"/>
  <c r="DJ85" i="14" s="1"/>
  <c r="DJ117" i="14" s="1"/>
  <c r="DW14" i="14"/>
  <c r="DW17" i="14"/>
  <c r="DW34" i="14"/>
  <c r="DW66" i="14" s="1"/>
  <c r="DW98" i="14" s="1"/>
  <c r="DV51" i="11"/>
  <c r="DW33" i="14"/>
  <c r="DW65" i="14" s="1"/>
  <c r="DW11" i="14"/>
  <c r="DW43" i="14" s="1"/>
  <c r="DW75" i="14" s="1"/>
  <c r="DW107" i="14" s="1"/>
  <c r="DW28" i="14"/>
  <c r="DW60" i="14" s="1"/>
  <c r="DW92" i="14" s="1"/>
  <c r="DW124" i="14" s="1"/>
  <c r="DP27" i="14"/>
  <c r="DP22" i="14"/>
  <c r="CD12" i="14"/>
  <c r="CD14" i="14"/>
  <c r="CD46" i="14" s="1"/>
  <c r="CD78" i="14" s="1"/>
  <c r="CD110" i="14" s="1"/>
  <c r="CD25" i="14"/>
  <c r="CD15" i="14"/>
  <c r="CD47" i="14" s="1"/>
  <c r="CD79" i="14" s="1"/>
  <c r="CD111" i="14" s="1"/>
  <c r="CC51" i="11"/>
  <c r="CD18" i="14"/>
  <c r="CD50" i="14" s="1"/>
  <c r="CD29" i="14"/>
  <c r="CD61" i="14" s="1"/>
  <c r="CD93" i="14" s="1"/>
  <c r="CD125" i="14" s="1"/>
  <c r="CD23" i="14"/>
  <c r="CD55" i="14" s="1"/>
  <c r="CD87" i="14" s="1"/>
  <c r="CD119" i="14" s="1"/>
  <c r="CG28" i="14"/>
  <c r="CG31" i="14"/>
  <c r="AJ63" i="15"/>
  <c r="AJ85" i="15" s="1"/>
  <c r="CW70" i="30"/>
  <c r="CW102" i="30" s="1"/>
  <c r="CW134" i="30" s="1"/>
  <c r="CW166" i="30" s="1"/>
  <c r="CX70" i="30"/>
  <c r="CV67" i="30"/>
  <c r="CQ6" i="14"/>
  <c r="CQ38" i="14" s="1"/>
  <c r="CQ26" i="14"/>
  <c r="CQ25" i="14"/>
  <c r="CQ33" i="14"/>
  <c r="BZ26" i="14"/>
  <c r="BZ58" i="14" s="1"/>
  <c r="BZ90" i="14" s="1"/>
  <c r="BZ19" i="14"/>
  <c r="BZ51" i="14" s="1"/>
  <c r="BZ83" i="14" s="1"/>
  <c r="BZ115" i="14" s="1"/>
  <c r="Z108" i="16"/>
  <c r="CR22" i="14"/>
  <c r="CR54" i="14" s="1"/>
  <c r="CR21" i="14"/>
  <c r="CR17" i="14"/>
  <c r="CR49" i="14" s="1"/>
  <c r="CR81" i="14" s="1"/>
  <c r="CR113" i="14" s="1"/>
  <c r="CR6" i="14"/>
  <c r="CR38" i="14" s="1"/>
  <c r="CR26" i="14"/>
  <c r="CR58" i="14" s="1"/>
  <c r="CR23" i="14"/>
  <c r="CR55" i="14" s="1"/>
  <c r="CR87" i="14" s="1"/>
  <c r="CR119" i="14" s="1"/>
  <c r="CR33" i="14"/>
  <c r="BP76" i="15"/>
  <c r="CU7" i="14"/>
  <c r="CU17" i="14"/>
  <c r="CC75" i="9"/>
  <c r="CC107" i="9" s="1"/>
  <c r="DO88" i="9"/>
  <c r="DO120" i="9" s="1"/>
  <c r="CX88" i="9"/>
  <c r="CX120" i="9" s="1"/>
  <c r="DB79" i="9"/>
  <c r="DB111" i="9" s="1"/>
  <c r="CQ79" i="9"/>
  <c r="CQ111" i="9" s="1"/>
  <c r="DU34" i="31"/>
  <c r="DU70" i="30" s="1"/>
  <c r="BP33" i="31"/>
  <c r="BP69" i="30" s="1"/>
  <c r="BP101" i="30" s="1"/>
  <c r="BP133" i="30" s="1"/>
  <c r="BP165" i="30" s="1"/>
  <c r="J32" i="31"/>
  <c r="J68" i="30" s="1"/>
  <c r="DS30" i="31"/>
  <c r="DT66" i="30" s="1"/>
  <c r="DT98" i="30" s="1"/>
  <c r="DT130" i="30" s="1"/>
  <c r="DT162" i="30" s="1"/>
  <c r="BW30" i="31"/>
  <c r="BX66" i="30" s="1"/>
  <c r="BX98" i="30" s="1"/>
  <c r="BX130" i="30" s="1"/>
  <c r="BX162" i="30" s="1"/>
  <c r="BG30" i="31"/>
  <c r="BG66" i="30" s="1"/>
  <c r="DV92" i="30"/>
  <c r="DV124" i="30" s="1"/>
  <c r="DN60" i="30"/>
  <c r="DN92" i="30" s="1"/>
  <c r="BL18" i="31"/>
  <c r="BM54" i="30" s="1"/>
  <c r="BM86" i="30" s="1"/>
  <c r="BM118" i="30" s="1"/>
  <c r="BM150" i="30" s="1"/>
  <c r="AF18" i="31"/>
  <c r="AF54" i="30" s="1"/>
  <c r="AF86" i="30" s="1"/>
  <c r="AF118" i="30" s="1"/>
  <c r="DG17" i="31"/>
  <c r="DH53" i="30" s="1"/>
  <c r="DH85" i="30" s="1"/>
  <c r="CX16" i="31"/>
  <c r="CY52" i="30" s="1"/>
  <c r="DM14" i="31"/>
  <c r="DM50" i="30" s="1"/>
  <c r="DM82" i="30" s="1"/>
  <c r="DM114" i="30" s="1"/>
  <c r="DM146" i="30" s="1"/>
  <c r="DE50" i="30"/>
  <c r="DE82" i="30" s="1"/>
  <c r="DE114" i="30" s="1"/>
  <c r="DE146" i="30" s="1"/>
  <c r="DF50" i="30"/>
  <c r="DF82" i="30" s="1"/>
  <c r="DF114" i="30" s="1"/>
  <c r="CG14" i="31"/>
  <c r="CG50" i="30" s="1"/>
  <c r="DE45" i="30"/>
  <c r="DE77" i="30" s="1"/>
  <c r="DE109" i="30" s="1"/>
  <c r="DE141" i="30" s="1"/>
  <c r="BF9" i="31"/>
  <c r="BF45" i="30" s="1"/>
  <c r="BF77" i="30" s="1"/>
  <c r="BF109" i="30" s="1"/>
  <c r="BF141" i="30" s="1"/>
  <c r="CG8" i="31"/>
  <c r="CG44" i="30" s="1"/>
  <c r="BD163" i="16"/>
  <c r="DM70" i="30"/>
  <c r="AJ128" i="9"/>
  <c r="BF91" i="9"/>
  <c r="BF123" i="9" s="1"/>
  <c r="DD72" i="9"/>
  <c r="DD104" i="9" s="1"/>
  <c r="BX97" i="9"/>
  <c r="BX129" i="9" s="1"/>
  <c r="CL73" i="9"/>
  <c r="CL105" i="9" s="1"/>
  <c r="CI73" i="9"/>
  <c r="CI105" i="9" s="1"/>
  <c r="DM73" i="9"/>
  <c r="DM105" i="9" s="1"/>
  <c r="DI67" i="30"/>
  <c r="BR79" i="15"/>
  <c r="AR109" i="16"/>
  <c r="M63" i="30"/>
  <c r="M95" i="30" s="1"/>
  <c r="M127" i="30" s="1"/>
  <c r="M159" i="30" s="1"/>
  <c r="AZ69" i="30"/>
  <c r="AZ101" i="30" s="1"/>
  <c r="AZ133" i="30" s="1"/>
  <c r="AZ165" i="30" s="1"/>
  <c r="DB91" i="9"/>
  <c r="DB123" i="9" s="1"/>
  <c r="X91" i="9"/>
  <c r="X123" i="9" s="1"/>
  <c r="DR99" i="9"/>
  <c r="DR131" i="9" s="1"/>
  <c r="CL71" i="30"/>
  <c r="CL103" i="30" s="1"/>
  <c r="CL135" i="30" s="1"/>
  <c r="CL167" i="30" s="1"/>
  <c r="BA69" i="30"/>
  <c r="BA101" i="30" s="1"/>
  <c r="BA133" i="30" s="1"/>
  <c r="DE57" i="30"/>
  <c r="DE89" i="30" s="1"/>
  <c r="CZ100" i="9"/>
  <c r="CZ132" i="9" s="1"/>
  <c r="AL6" i="14"/>
  <c r="AL38" i="14" s="1"/>
  <c r="AL22" i="14"/>
  <c r="AL54" i="14" s="1"/>
  <c r="AL14" i="14"/>
  <c r="AL46" i="14" s="1"/>
  <c r="AL78" i="14" s="1"/>
  <c r="AL29" i="14"/>
  <c r="AL61" i="14" s="1"/>
  <c r="AL93" i="14" s="1"/>
  <c r="AL125" i="14" s="1"/>
  <c r="AJ32" i="14"/>
  <c r="AJ64" i="14" s="1"/>
  <c r="AJ96" i="14" s="1"/>
  <c r="AJ128" i="14" s="1"/>
  <c r="AJ15" i="14"/>
  <c r="AJ47" i="14" s="1"/>
  <c r="AJ14" i="14"/>
  <c r="DO32" i="14"/>
  <c r="DO64" i="14" s="1"/>
  <c r="DO96" i="14" s="1"/>
  <c r="AO103" i="9"/>
  <c r="DQ69" i="30"/>
  <c r="DQ101" i="30" s="1"/>
  <c r="DQ133" i="30" s="1"/>
  <c r="DQ165" i="30" s="1"/>
  <c r="X62" i="30"/>
  <c r="X94" i="30" s="1"/>
  <c r="X126" i="30" s="1"/>
  <c r="X158" i="30" s="1"/>
  <c r="AC60" i="30"/>
  <c r="AC92" i="30" s="1"/>
  <c r="DR65" i="30"/>
  <c r="AZ68" i="30"/>
  <c r="AZ100" i="30" s="1"/>
  <c r="AZ132" i="30" s="1"/>
  <c r="BJ51" i="30"/>
  <c r="BJ83" i="30" s="1"/>
  <c r="AN75" i="15"/>
  <c r="DH60" i="15"/>
  <c r="DH82" i="15" s="1"/>
  <c r="BN60" i="15"/>
  <c r="BN82" i="15" s="1"/>
  <c r="BS107" i="9"/>
  <c r="AP120" i="9"/>
  <c r="DK60" i="15"/>
  <c r="DK82" i="15" s="1"/>
  <c r="AB14" i="16"/>
  <c r="AB18" i="16"/>
  <c r="CZ108" i="16"/>
  <c r="CO54" i="16"/>
  <c r="AT162" i="16"/>
  <c r="S163" i="16"/>
  <c r="BP43" i="30"/>
  <c r="BP75" i="30" s="1"/>
  <c r="BP107" i="30" s="1"/>
  <c r="AF43" i="30"/>
  <c r="AF75" i="30" s="1"/>
  <c r="AF107" i="30" s="1"/>
  <c r="BA71" i="30"/>
  <c r="BA103" i="30" s="1"/>
  <c r="BA135" i="30" s="1"/>
  <c r="BA167" i="30" s="1"/>
  <c r="BJ45" i="30"/>
  <c r="BJ77" i="30" s="1"/>
  <c r="BJ109" i="30" s="1"/>
  <c r="DD65" i="30"/>
  <c r="BZ43" i="30"/>
  <c r="DA51" i="30"/>
  <c r="CC51" i="30"/>
  <c r="DD51" i="30"/>
  <c r="DD83" i="30" s="1"/>
  <c r="DD115" i="30" s="1"/>
  <c r="BX67" i="30"/>
  <c r="BX99" i="30" s="1"/>
  <c r="BX131" i="30" s="1"/>
  <c r="BX163" i="30" s="1"/>
  <c r="DO67" i="30"/>
  <c r="DO99" i="30" s="1"/>
  <c r="DO131" i="30" s="1"/>
  <c r="DJ27" i="16"/>
  <c r="N163" i="16"/>
  <c r="BX75" i="15"/>
  <c r="AK122" i="9"/>
  <c r="BR60" i="30"/>
  <c r="BR92" i="30" s="1"/>
  <c r="BR124" i="30" s="1"/>
  <c r="CA18" i="16"/>
  <c r="F78" i="15"/>
  <c r="O77" i="15"/>
  <c r="AF53" i="30"/>
  <c r="AF85" i="30" s="1"/>
  <c r="AF117" i="30" s="1"/>
  <c r="DK61" i="30"/>
  <c r="DK93" i="30" s="1"/>
  <c r="DI69" i="30"/>
  <c r="DI101" i="30" s="1"/>
  <c r="DI133" i="30" s="1"/>
  <c r="DI165" i="30" s="1"/>
  <c r="AD51" i="30"/>
  <c r="AD83" i="30" s="1"/>
  <c r="AD115" i="30" s="1"/>
  <c r="AD147" i="30" s="1"/>
  <c r="S51" i="30"/>
  <c r="S83" i="30" s="1"/>
  <c r="S115" i="30" s="1"/>
  <c r="DT57" i="30"/>
  <c r="DT89" i="30" s="1"/>
  <c r="DT121" i="30" s="1"/>
  <c r="CK136" i="16"/>
  <c r="Z71" i="9"/>
  <c r="CL106" i="9"/>
  <c r="AL51" i="11"/>
  <c r="AM6" i="14"/>
  <c r="AM38" i="14" s="1"/>
  <c r="CB71" i="9"/>
  <c r="CB103" i="9" s="1"/>
  <c r="AA27" i="14"/>
  <c r="AA14" i="14"/>
  <c r="AA46" i="14" s="1"/>
  <c r="AA78" i="14" s="1"/>
  <c r="AA29" i="14"/>
  <c r="AA61" i="14" s="1"/>
  <c r="AA93" i="14" s="1"/>
  <c r="AA125" i="14" s="1"/>
  <c r="DU123" i="9"/>
  <c r="CQ90" i="9"/>
  <c r="CQ122" i="9"/>
  <c r="AX70" i="30"/>
  <c r="AX102" i="30" s="1"/>
  <c r="BU69" i="30"/>
  <c r="BU101" i="30" s="1"/>
  <c r="BU133" i="30" s="1"/>
  <c r="BC65" i="30"/>
  <c r="BC97" i="30" s="1"/>
  <c r="BC129" i="30" s="1"/>
  <c r="AB64" i="30"/>
  <c r="AB96" i="30" s="1"/>
  <c r="AB128" i="30" s="1"/>
  <c r="AB160" i="30" s="1"/>
  <c r="AC62" i="30"/>
  <c r="AC94" i="30" s="1"/>
  <c r="AC126" i="30" s="1"/>
  <c r="AC158" i="30" s="1"/>
  <c r="DS61" i="30"/>
  <c r="AB61" i="30"/>
  <c r="AB93" i="30" s="1"/>
  <c r="AB125" i="30" s="1"/>
  <c r="AB157" i="30" s="1"/>
  <c r="BQ54" i="30"/>
  <c r="BQ86" i="30" s="1"/>
  <c r="BQ118" i="30" s="1"/>
  <c r="BQ150" i="30" s="1"/>
  <c r="CL135" i="16"/>
  <c r="CJ53" i="30"/>
  <c r="CJ85" i="30" s="1"/>
  <c r="CJ117" i="30" s="1"/>
  <c r="U57" i="30"/>
  <c r="U89" i="30" s="1"/>
  <c r="U121" i="30" s="1"/>
  <c r="U153" i="30" s="1"/>
  <c r="CV49" i="30"/>
  <c r="CA57" i="30"/>
  <c r="CA89" i="30" s="1"/>
  <c r="CA121" i="30" s="1"/>
  <c r="CA153" i="30" s="1"/>
  <c r="DE115" i="9"/>
  <c r="CO82" i="9"/>
  <c r="CO114" i="9" s="1"/>
  <c r="DG52" i="30"/>
  <c r="DG84" i="30" s="1"/>
  <c r="DG116" i="30" s="1"/>
  <c r="AP67" i="30"/>
  <c r="AP99" i="30" s="1"/>
  <c r="AP131" i="30" s="1"/>
  <c r="BU109" i="16"/>
  <c r="AU52" i="30"/>
  <c r="AU84" i="30" s="1"/>
  <c r="AU116" i="30" s="1"/>
  <c r="AU148" i="30" s="1"/>
  <c r="I81" i="16"/>
  <c r="CG96" i="16"/>
  <c r="CC163" i="16"/>
  <c r="S25" i="14"/>
  <c r="S57" i="14" s="1"/>
  <c r="S89" i="14" s="1"/>
  <c r="S121" i="14" s="1"/>
  <c r="BJ110" i="9"/>
  <c r="BS116" i="9"/>
  <c r="DL106" i="9"/>
  <c r="BZ79" i="15"/>
  <c r="BD108" i="9"/>
  <c r="DU52" i="30"/>
  <c r="DU84" i="30" s="1"/>
  <c r="DU116" i="30" s="1"/>
  <c r="AY68" i="30"/>
  <c r="AY100" i="30" s="1"/>
  <c r="AY132" i="30" s="1"/>
  <c r="AY164" i="30" s="1"/>
  <c r="CT57" i="15"/>
  <c r="CT79" i="15" s="1"/>
  <c r="BR55" i="15"/>
  <c r="BY50" i="30"/>
  <c r="BY82" i="30" s="1"/>
  <c r="DA62" i="30"/>
  <c r="DN58" i="30"/>
  <c r="AP69" i="30"/>
  <c r="AP101" i="30" s="1"/>
  <c r="AG68" i="30"/>
  <c r="AG100" i="30" s="1"/>
  <c r="AG132" i="30" s="1"/>
  <c r="AG164" i="30" s="1"/>
  <c r="BF66" i="30"/>
  <c r="BD65" i="30"/>
  <c r="BD97" i="30" s="1"/>
  <c r="BD129" i="30" s="1"/>
  <c r="AG65" i="30"/>
  <c r="Y65" i="30"/>
  <c r="Y97" i="30" s="1"/>
  <c r="Y129" i="30" s="1"/>
  <c r="AK61" i="30"/>
  <c r="AK93" i="30" s="1"/>
  <c r="AT53" i="30"/>
  <c r="AT85" i="30" s="1"/>
  <c r="AT117" i="30" s="1"/>
  <c r="AT149" i="30" s="1"/>
  <c r="AC53" i="30"/>
  <c r="AC85" i="30" s="1"/>
  <c r="AC117" i="30" s="1"/>
  <c r="AC149" i="30" s="1"/>
  <c r="AK46" i="30"/>
  <c r="AK78" i="30" s="1"/>
  <c r="BX45" i="30"/>
  <c r="BX77" i="30" s="1"/>
  <c r="BX109" i="30" s="1"/>
  <c r="AH71" i="9"/>
  <c r="AH103" i="9" s="1"/>
  <c r="BC78" i="15"/>
  <c r="BB57" i="15"/>
  <c r="BB79" i="15" s="1"/>
  <c r="S21" i="14"/>
  <c r="S53" i="14" s="1"/>
  <c r="DB110" i="9"/>
  <c r="P69" i="30"/>
  <c r="P101" i="30" s="1"/>
  <c r="P133" i="30" s="1"/>
  <c r="O68" i="30"/>
  <c r="O100" i="30" s="1"/>
  <c r="O132" i="30" s="1"/>
  <c r="O164" i="30" s="1"/>
  <c r="R61" i="30"/>
  <c r="R93" i="30" s="1"/>
  <c r="R125" i="30" s="1"/>
  <c r="CU57" i="15"/>
  <c r="CU79" i="15" s="1"/>
  <c r="BT57" i="15"/>
  <c r="BT79" i="15" s="1"/>
  <c r="AE135" i="16"/>
  <c r="DP61" i="30"/>
  <c r="DP93" i="30" s="1"/>
  <c r="DP125" i="30" s="1"/>
  <c r="CI60" i="30"/>
  <c r="CI92" i="30" s="1"/>
  <c r="CI124" i="30" s="1"/>
  <c r="DR54" i="30"/>
  <c r="DR86" i="30" s="1"/>
  <c r="DR118" i="30" s="1"/>
  <c r="DB54" i="30"/>
  <c r="DB86" i="30" s="1"/>
  <c r="DB118" i="30" s="1"/>
  <c r="DB150" i="30" s="1"/>
  <c r="CC53" i="30"/>
  <c r="CC85" i="30" s="1"/>
  <c r="J50" i="30"/>
  <c r="J82" i="30" s="1"/>
  <c r="J114" i="30" s="1"/>
  <c r="J146" i="30" s="1"/>
  <c r="DN82" i="15"/>
  <c r="CM82" i="15"/>
  <c r="DE69" i="30"/>
  <c r="DE101" i="30" s="1"/>
  <c r="BN55" i="15"/>
  <c r="BN77" i="15" s="1"/>
  <c r="BG51" i="15"/>
  <c r="BG73" i="15" s="1"/>
  <c r="AR78" i="15"/>
  <c r="BY51" i="15"/>
  <c r="BY73" i="15" s="1"/>
  <c r="AE98" i="30"/>
  <c r="AE130" i="30" s="1"/>
  <c r="AE162" i="30" s="1"/>
  <c r="W62" i="30"/>
  <c r="W94" i="30" s="1"/>
  <c r="W126" i="30" s="1"/>
  <c r="W158" i="30" s="1"/>
  <c r="U95" i="14"/>
  <c r="U127" i="14" s="1"/>
  <c r="AD90" i="14"/>
  <c r="AD122" i="14" s="1"/>
  <c r="X73" i="15"/>
  <c r="V43" i="30"/>
  <c r="X53" i="30"/>
  <c r="X85" i="30" s="1"/>
  <c r="X117" i="30" s="1"/>
  <c r="W66" i="30"/>
  <c r="X45" i="14"/>
  <c r="X77" i="14" s="1"/>
  <c r="X109" i="14" s="1"/>
  <c r="Z136" i="16"/>
  <c r="Y76" i="15"/>
  <c r="AB47" i="30"/>
  <c r="AB79" i="30" s="1"/>
  <c r="AB111" i="30" s="1"/>
  <c r="AD63" i="30"/>
  <c r="AD95" i="30" s="1"/>
  <c r="AD127" i="30" s="1"/>
  <c r="AD159" i="30" s="1"/>
  <c r="Y78" i="15"/>
  <c r="Y122" i="9"/>
  <c r="AD95" i="14"/>
  <c r="AD127" i="14" s="1"/>
  <c r="T81" i="14"/>
  <c r="T113" i="14" s="1"/>
  <c r="Z90" i="15"/>
  <c r="U98" i="14"/>
  <c r="U130" i="14" s="1"/>
  <c r="Y135" i="16"/>
  <c r="Z141" i="30"/>
  <c r="V52" i="16"/>
  <c r="T135" i="16"/>
  <c r="Y45" i="30"/>
  <c r="X52" i="16"/>
  <c r="Y58" i="30"/>
  <c r="Q133" i="16"/>
  <c r="U71" i="30"/>
  <c r="U103" i="30" s="1"/>
  <c r="U75" i="15"/>
  <c r="T71" i="9"/>
  <c r="V71" i="30"/>
  <c r="Y69" i="30"/>
  <c r="Y101" i="30" s="1"/>
  <c r="Y133" i="30" s="1"/>
  <c r="Y165" i="30" s="1"/>
  <c r="AA43" i="30"/>
  <c r="AA75" i="30" s="1"/>
  <c r="AA107" i="30" s="1"/>
  <c r="R128" i="16"/>
  <c r="R135" i="16" s="1"/>
  <c r="AB109" i="16"/>
  <c r="W75" i="16"/>
  <c r="AB96" i="16"/>
  <c r="Q96" i="16"/>
  <c r="Y163" i="16"/>
  <c r="Y150" i="16"/>
  <c r="W112" i="9"/>
  <c r="W67" i="30"/>
  <c r="W99" i="30" s="1"/>
  <c r="W131" i="30" s="1"/>
  <c r="Y71" i="9"/>
  <c r="AD128" i="9"/>
  <c r="V45" i="30"/>
  <c r="V77" i="30" s="1"/>
  <c r="V109" i="30" s="1"/>
  <c r="V141" i="30" s="1"/>
  <c r="AF167" i="30"/>
  <c r="T72" i="14"/>
  <c r="T104" i="14" s="1"/>
  <c r="Z106" i="9"/>
  <c r="BY103" i="30"/>
  <c r="BY135" i="30" s="1"/>
  <c r="BY167" i="30" s="1"/>
  <c r="BT101" i="30"/>
  <c r="BT133" i="30" s="1"/>
  <c r="BJ99" i="30"/>
  <c r="BJ131" i="30" s="1"/>
  <c r="AM43" i="30"/>
  <c r="AM75" i="30" s="1"/>
  <c r="AM107" i="30" s="1"/>
  <c r="AM139" i="30" s="1"/>
  <c r="AN43" i="30"/>
  <c r="AN75" i="30" s="1"/>
  <c r="BE55" i="30"/>
  <c r="BE87" i="30" s="1"/>
  <c r="BE119" i="30" s="1"/>
  <c r="BE151" i="30" s="1"/>
  <c r="BF55" i="30"/>
  <c r="BF87" i="30" s="1"/>
  <c r="BF119" i="30" s="1"/>
  <c r="BO71" i="30"/>
  <c r="BO103" i="30" s="1"/>
  <c r="BO135" i="30" s="1"/>
  <c r="BP71" i="30"/>
  <c r="BP103" i="30" s="1"/>
  <c r="BL89" i="30"/>
  <c r="BL121" i="30" s="1"/>
  <c r="AW65" i="30"/>
  <c r="AW97" i="30" s="1"/>
  <c r="BZ43" i="14"/>
  <c r="BZ75" i="14" s="1"/>
  <c r="BF103" i="30"/>
  <c r="BF135" i="30" s="1"/>
  <c r="BF85" i="14"/>
  <c r="BF117" i="14" s="1"/>
  <c r="BA112" i="14"/>
  <c r="AL108" i="9"/>
  <c r="BZ128" i="9"/>
  <c r="BF125" i="9"/>
  <c r="AX43" i="30"/>
  <c r="AX75" i="30" s="1"/>
  <c r="AX107" i="30" s="1"/>
  <c r="BJ35" i="31"/>
  <c r="BJ71" i="30" s="1"/>
  <c r="BJ103" i="30" s="1"/>
  <c r="BJ135" i="30" s="1"/>
  <c r="BJ167" i="30" s="1"/>
  <c r="AX51" i="11"/>
  <c r="BE32" i="14"/>
  <c r="BE34" i="14"/>
  <c r="BE66" i="14" s="1"/>
  <c r="BE23" i="14"/>
  <c r="BE55" i="14" s="1"/>
  <c r="BE87" i="14" s="1"/>
  <c r="BE7" i="14"/>
  <c r="BE39" i="14" s="1"/>
  <c r="BE71" i="14" s="1"/>
  <c r="BE103" i="14" s="1"/>
  <c r="AT80" i="14"/>
  <c r="AT112" i="14" s="1"/>
  <c r="AG47" i="30"/>
  <c r="AG79" i="30" s="1"/>
  <c r="AG111" i="30" s="1"/>
  <c r="AG143" i="30" s="1"/>
  <c r="W71" i="30"/>
  <c r="W103" i="30" s="1"/>
  <c r="W135" i="30" s="1"/>
  <c r="W167" i="30" s="1"/>
  <c r="AH45" i="30"/>
  <c r="AH77" i="30" s="1"/>
  <c r="AH109" i="30" s="1"/>
  <c r="AH141" i="30" s="1"/>
  <c r="BG129" i="9"/>
  <c r="AL118" i="9"/>
  <c r="AC75" i="9"/>
  <c r="AC107" i="9" s="1"/>
  <c r="BF120" i="9"/>
  <c r="BF49" i="30"/>
  <c r="BF81" i="30" s="1"/>
  <c r="BF113" i="30" s="1"/>
  <c r="AD115" i="9"/>
  <c r="AM22" i="14"/>
  <c r="BJ103" i="9"/>
  <c r="BK105" i="9"/>
  <c r="BV115" i="9"/>
  <c r="BE103" i="9"/>
  <c r="BF71" i="9"/>
  <c r="BF103" i="9" s="1"/>
  <c r="BP71" i="9"/>
  <c r="AG66" i="30"/>
  <c r="AG98" i="30" s="1"/>
  <c r="AG130" i="30" s="1"/>
  <c r="AY69" i="30"/>
  <c r="AY101" i="30" s="1"/>
  <c r="BT66" i="14"/>
  <c r="BT98" i="14" s="1"/>
  <c r="BT130" i="14" s="1"/>
  <c r="BW58" i="14"/>
  <c r="BW90" i="14" s="1"/>
  <c r="AM149" i="30"/>
  <c r="AN128" i="9"/>
  <c r="AY23" i="14"/>
  <c r="AY55" i="14" s="1"/>
  <c r="AY87" i="14" s="1"/>
  <c r="Z25" i="14"/>
  <c r="Z57" i="14" s="1"/>
  <c r="AG78" i="14"/>
  <c r="AG110" i="14" s="1"/>
  <c r="AR68" i="30"/>
  <c r="AR100" i="30" s="1"/>
  <c r="AR132" i="30" s="1"/>
  <c r="AR164" i="30" s="1"/>
  <c r="BD131" i="9"/>
  <c r="Z114" i="9"/>
  <c r="BW116" i="9"/>
  <c r="BF122" i="9"/>
  <c r="AT65" i="30"/>
  <c r="AT97" i="30" s="1"/>
  <c r="CA87" i="30"/>
  <c r="CA119" i="30" s="1"/>
  <c r="BI161" i="30"/>
  <c r="X104" i="14"/>
  <c r="BU99" i="14"/>
  <c r="BU131" i="14" s="1"/>
  <c r="AQ112" i="9"/>
  <c r="AY31" i="14"/>
  <c r="AY63" i="14" s="1"/>
  <c r="BA61" i="30"/>
  <c r="BA93" i="30" s="1"/>
  <c r="BA125" i="30" s="1"/>
  <c r="BE6" i="14"/>
  <c r="BE38" i="14" s="1"/>
  <c r="BE35" i="14"/>
  <c r="BE67" i="14" s="1"/>
  <c r="BE99" i="14" s="1"/>
  <c r="BE131" i="14" s="1"/>
  <c r="BE19" i="14"/>
  <c r="BE51" i="14" s="1"/>
  <c r="BE83" i="14" s="1"/>
  <c r="BE115" i="14" s="1"/>
  <c r="AO43" i="30"/>
  <c r="AX67" i="30"/>
  <c r="AX99" i="30" s="1"/>
  <c r="AX131" i="30" s="1"/>
  <c r="AX163" i="30" s="1"/>
  <c r="Z22" i="14"/>
  <c r="AV91" i="14"/>
  <c r="AV123" i="14" s="1"/>
  <c r="BI114" i="9"/>
  <c r="BV129" i="9"/>
  <c r="BB53" i="30"/>
  <c r="BB85" i="30" s="1"/>
  <c r="BB117" i="30" s="1"/>
  <c r="BB149" i="30" s="1"/>
  <c r="T85" i="14"/>
  <c r="T117" i="14" s="1"/>
  <c r="BP112" i="9"/>
  <c r="BA11" i="31"/>
  <c r="BA47" i="30" s="1"/>
  <c r="BA79" i="30" s="1"/>
  <c r="BA111" i="30" s="1"/>
  <c r="BA143" i="30" s="1"/>
  <c r="BZ125" i="9"/>
  <c r="BA53" i="30"/>
  <c r="BA85" i="30" s="1"/>
  <c r="BA117" i="30" s="1"/>
  <c r="AY15" i="14"/>
  <c r="AY47" i="14" s="1"/>
  <c r="AY79" i="14" s="1"/>
  <c r="AY111" i="14" s="1"/>
  <c r="Z31" i="14"/>
  <c r="Z63" i="14" s="1"/>
  <c r="AY70" i="30"/>
  <c r="AY102" i="30" s="1"/>
  <c r="AY134" i="30" s="1"/>
  <c r="BU111" i="9"/>
  <c r="BG76" i="9"/>
  <c r="BG108" i="9" s="1"/>
  <c r="AR51" i="30"/>
  <c r="AR83" i="30" s="1"/>
  <c r="AR115" i="30" s="1"/>
  <c r="Y114" i="9"/>
  <c r="BK104" i="9"/>
  <c r="BF108" i="9"/>
  <c r="BG49" i="30"/>
  <c r="BG81" i="30" s="1"/>
  <c r="BG113" i="30" s="1"/>
  <c r="BM157" i="30"/>
  <c r="X130" i="14"/>
  <c r="AD43" i="30"/>
  <c r="AD75" i="30" s="1"/>
  <c r="AD107" i="30" s="1"/>
  <c r="AD139" i="30" s="1"/>
  <c r="BO43" i="30"/>
  <c r="BO75" i="30" s="1"/>
  <c r="BO107" i="30" s="1"/>
  <c r="BO139" i="30" s="1"/>
  <c r="AY34" i="14"/>
  <c r="AY66" i="14" s="1"/>
  <c r="AY98" i="14" s="1"/>
  <c r="BD51" i="11"/>
  <c r="BE10" i="14"/>
  <c r="BE42" i="14" s="1"/>
  <c r="BE74" i="14" s="1"/>
  <c r="BE106" i="14" s="1"/>
  <c r="BE31" i="14"/>
  <c r="BE15" i="14"/>
  <c r="BC59" i="30"/>
  <c r="BC91" i="30" s="1"/>
  <c r="BC123" i="30" s="1"/>
  <c r="BC155" i="30" s="1"/>
  <c r="BV62" i="30"/>
  <c r="BN47" i="30"/>
  <c r="BN79" i="30" s="1"/>
  <c r="BL55" i="30"/>
  <c r="BL87" i="30" s="1"/>
  <c r="BL119" i="30" s="1"/>
  <c r="BJ63" i="30"/>
  <c r="BJ95" i="30" s="1"/>
  <c r="BJ127" i="30" s="1"/>
  <c r="BJ159" i="30" s="1"/>
  <c r="BD71" i="30"/>
  <c r="BD103" i="30" s="1"/>
  <c r="BD135" i="30" s="1"/>
  <c r="BD167" i="30" s="1"/>
  <c r="BX65" i="30"/>
  <c r="BX97" i="30" s="1"/>
  <c r="BX129" i="30" s="1"/>
  <c r="Y12" i="14"/>
  <c r="AM28" i="14"/>
  <c r="AM60" i="14" s="1"/>
  <c r="AT131" i="9"/>
  <c r="BK71" i="9"/>
  <c r="BK103" i="9" s="1"/>
  <c r="BS44" i="30"/>
  <c r="BS76" i="30" s="1"/>
  <c r="BS108" i="30" s="1"/>
  <c r="BS140" i="30" s="1"/>
  <c r="BF161" i="30"/>
  <c r="X147" i="30"/>
  <c r="AX115" i="14"/>
  <c r="AD105" i="14"/>
  <c r="BS88" i="14"/>
  <c r="BS120" i="14" s="1"/>
  <c r="Z43" i="30"/>
  <c r="Z75" i="30" s="1"/>
  <c r="Y86" i="14"/>
  <c r="Y118" i="14" s="1"/>
  <c r="BM117" i="9"/>
  <c r="AY32" i="14"/>
  <c r="AY64" i="14" s="1"/>
  <c r="AY96" i="14" s="1"/>
  <c r="AY128" i="14" s="1"/>
  <c r="BE30" i="14"/>
  <c r="BE62" i="14" s="1"/>
  <c r="BE94" i="14" s="1"/>
  <c r="BE126" i="14" s="1"/>
  <c r="BE24" i="14"/>
  <c r="BE56" i="14" s="1"/>
  <c r="BE88" i="14" s="1"/>
  <c r="BE29" i="14"/>
  <c r="BE61" i="14" s="1"/>
  <c r="BE93" i="14" s="1"/>
  <c r="BE13" i="14"/>
  <c r="BE45" i="14" s="1"/>
  <c r="BE77" i="14" s="1"/>
  <c r="BE109" i="14" s="1"/>
  <c r="AB57" i="30"/>
  <c r="AB89" i="30" s="1"/>
  <c r="AB121" i="30" s="1"/>
  <c r="BZ103" i="9"/>
  <c r="AM8" i="14"/>
  <c r="AM40" i="14" s="1"/>
  <c r="BW110" i="9"/>
  <c r="AR71" i="9"/>
  <c r="AR103" i="9" s="1"/>
  <c r="BM70" i="14"/>
  <c r="BM102" i="14" s="1"/>
  <c r="BC98" i="14"/>
  <c r="BC130" i="14" s="1"/>
  <c r="AI80" i="14"/>
  <c r="AI112" i="14" s="1"/>
  <c r="AV81" i="14"/>
  <c r="AV113" i="14" s="1"/>
  <c r="AT88" i="14"/>
  <c r="AT120" i="14" s="1"/>
  <c r="BX112" i="9"/>
  <c r="BD55" i="30"/>
  <c r="BD87" i="30" s="1"/>
  <c r="U99" i="14"/>
  <c r="U131" i="14" s="1"/>
  <c r="AS55" i="30"/>
  <c r="BZ57" i="30"/>
  <c r="BZ89" i="30" s="1"/>
  <c r="BZ121" i="30" s="1"/>
  <c r="W45" i="30"/>
  <c r="W77" i="30" s="1"/>
  <c r="W109" i="30" s="1"/>
  <c r="BW47" i="30"/>
  <c r="BX47" i="30"/>
  <c r="BQ55" i="30"/>
  <c r="BQ87" i="30" s="1"/>
  <c r="BQ119" i="30" s="1"/>
  <c r="BQ151" i="30" s="1"/>
  <c r="BR55" i="30"/>
  <c r="BR87" i="30" s="1"/>
  <c r="BR119" i="30" s="1"/>
  <c r="BV69" i="30"/>
  <c r="BV101" i="30" s="1"/>
  <c r="BW69" i="30"/>
  <c r="BR47" i="30"/>
  <c r="BT65" i="30"/>
  <c r="BT97" i="30" s="1"/>
  <c r="BT129" i="30" s="1"/>
  <c r="BW58" i="30"/>
  <c r="BW90" i="30" s="1"/>
  <c r="BW122" i="30" s="1"/>
  <c r="BY17" i="31"/>
  <c r="BZ53" i="30" s="1"/>
  <c r="BZ85" i="30" s="1"/>
  <c r="BQ142" i="30"/>
  <c r="BS108" i="9"/>
  <c r="BW57" i="30"/>
  <c r="BZ161" i="30"/>
  <c r="BU88" i="14"/>
  <c r="BU120" i="14" s="1"/>
  <c r="CA95" i="14"/>
  <c r="CA127" i="14" s="1"/>
  <c r="BV74" i="9"/>
  <c r="BV106" i="9" s="1"/>
  <c r="BU67" i="30"/>
  <c r="BQ66" i="30"/>
  <c r="BP93" i="14"/>
  <c r="BP125" i="14" s="1"/>
  <c r="BY61" i="30"/>
  <c r="BY93" i="30" s="1"/>
  <c r="BR43" i="30"/>
  <c r="BT63" i="30"/>
  <c r="BP129" i="9"/>
  <c r="BW71" i="30"/>
  <c r="BW103" i="30" s="1"/>
  <c r="BW135" i="30" s="1"/>
  <c r="BW167" i="30" s="1"/>
  <c r="BX58" i="30"/>
  <c r="BX90" i="30" s="1"/>
  <c r="BX122" i="30" s="1"/>
  <c r="BF98" i="30"/>
  <c r="BF130" i="30" s="1"/>
  <c r="BP90" i="30"/>
  <c r="BP122" i="30" s="1"/>
  <c r="BP154" i="30" s="1"/>
  <c r="BI53" i="30"/>
  <c r="BI85" i="30" s="1"/>
  <c r="BI117" i="30" s="1"/>
  <c r="BI149" i="30" s="1"/>
  <c r="BJ53" i="30"/>
  <c r="BJ85" i="30" s="1"/>
  <c r="BJ117" i="30" s="1"/>
  <c r="BJ149" i="30" s="1"/>
  <c r="BH90" i="30"/>
  <c r="BH122" i="30" s="1"/>
  <c r="BH154" i="30" s="1"/>
  <c r="BH92" i="14"/>
  <c r="BH124" i="14" s="1"/>
  <c r="BM43" i="14"/>
  <c r="BM75" i="14" s="1"/>
  <c r="BM107" i="14" s="1"/>
  <c r="BD47" i="30"/>
  <c r="BD79" i="30" s="1"/>
  <c r="BD111" i="30" s="1"/>
  <c r="BD143" i="30" s="1"/>
  <c r="BG47" i="30"/>
  <c r="BG79" i="30" s="1"/>
  <c r="BF33" i="31"/>
  <c r="BG69" i="30" s="1"/>
  <c r="BG101" i="30" s="1"/>
  <c r="BG133" i="30" s="1"/>
  <c r="BG165" i="30" s="1"/>
  <c r="BI58" i="30"/>
  <c r="BI90" i="30" s="1"/>
  <c r="BI122" i="30" s="1"/>
  <c r="BI154" i="30" s="1"/>
  <c r="BK118" i="9"/>
  <c r="BD71" i="9"/>
  <c r="BD103" i="9" s="1"/>
  <c r="BJ26" i="31"/>
  <c r="BJ62" i="30" s="1"/>
  <c r="BJ94" i="30" s="1"/>
  <c r="BJ126" i="30" s="1"/>
  <c r="BJ158" i="30" s="1"/>
  <c r="BG58" i="30"/>
  <c r="BG90" i="30" s="1"/>
  <c r="BG122" i="30" s="1"/>
  <c r="BG154" i="30" s="1"/>
  <c r="BJ141" i="30"/>
  <c r="BE80" i="14"/>
  <c r="BE112" i="14" s="1"/>
  <c r="BG44" i="30"/>
  <c r="BG76" i="30" s="1"/>
  <c r="BG108" i="30" s="1"/>
  <c r="BG140" i="30" s="1"/>
  <c r="BD45" i="30"/>
  <c r="BD77" i="30" s="1"/>
  <c r="BD109" i="30" s="1"/>
  <c r="BD141" i="30" s="1"/>
  <c r="BF57" i="30"/>
  <c r="BF89" i="30" s="1"/>
  <c r="BF121" i="30" s="1"/>
  <c r="BO20" i="14"/>
  <c r="BO52" i="14" s="1"/>
  <c r="BO84" i="14" s="1"/>
  <c r="BO116" i="14" s="1"/>
  <c r="BK59" i="30"/>
  <c r="BK91" i="30" s="1"/>
  <c r="BK123" i="30" s="1"/>
  <c r="BD67" i="30"/>
  <c r="BD99" i="30" s="1"/>
  <c r="BD131" i="30" s="1"/>
  <c r="BF78" i="14"/>
  <c r="BF110" i="14" s="1"/>
  <c r="BI51" i="30"/>
  <c r="BI83" i="30" s="1"/>
  <c r="BE106" i="9"/>
  <c r="BD28" i="14"/>
  <c r="BD60" i="14" s="1"/>
  <c r="BD92" i="14" s="1"/>
  <c r="BD124" i="14" s="1"/>
  <c r="BF51" i="30"/>
  <c r="BF83" i="30" s="1"/>
  <c r="BF115" i="30" s="1"/>
  <c r="BP139" i="30"/>
  <c r="BO27" i="14"/>
  <c r="BI109" i="9"/>
  <c r="BI108" i="9"/>
  <c r="BO11" i="14"/>
  <c r="BM69" i="30"/>
  <c r="BM101" i="30" s="1"/>
  <c r="BM66" i="30"/>
  <c r="BM98" i="30" s="1"/>
  <c r="BM130" i="30" s="1"/>
  <c r="BM162" i="30" s="1"/>
  <c r="BM20" i="31"/>
  <c r="BM56" i="30" s="1"/>
  <c r="BM88" i="30" s="1"/>
  <c r="BM120" i="30" s="1"/>
  <c r="BM152" i="30" s="1"/>
  <c r="BE59" i="30"/>
  <c r="BE91" i="30" s="1"/>
  <c r="BE123" i="30" s="1"/>
  <c r="BE65" i="30"/>
  <c r="BE97" i="30" s="1"/>
  <c r="BE129" i="30" s="1"/>
  <c r="BE161" i="30" s="1"/>
  <c r="BM106" i="9"/>
  <c r="AT95" i="30"/>
  <c r="AT127" i="30" s="1"/>
  <c r="AV69" i="30"/>
  <c r="AW69" i="30"/>
  <c r="AW101" i="30" s="1"/>
  <c r="AW133" i="30" s="1"/>
  <c r="BB45" i="30"/>
  <c r="BB77" i="30" s="1"/>
  <c r="BB109" i="30" s="1"/>
  <c r="BB141" i="30" s="1"/>
  <c r="BA45" i="30"/>
  <c r="BA77" i="30" s="1"/>
  <c r="BA109" i="30" s="1"/>
  <c r="AS43" i="30"/>
  <c r="AS75" i="30" s="1"/>
  <c r="AS107" i="30" s="1"/>
  <c r="AS139" i="30" s="1"/>
  <c r="AT43" i="30"/>
  <c r="AT75" i="30" s="1"/>
  <c r="AX98" i="30"/>
  <c r="AX130" i="30" s="1"/>
  <c r="AS84" i="30"/>
  <c r="AS116" i="30" s="1"/>
  <c r="AS148" i="30" s="1"/>
  <c r="BA18" i="14"/>
  <c r="BA50" i="14" s="1"/>
  <c r="BA33" i="14"/>
  <c r="BA65" i="14" s="1"/>
  <c r="BA17" i="14"/>
  <c r="BA49" i="14" s="1"/>
  <c r="BA81" i="14" s="1"/>
  <c r="BA113" i="14" s="1"/>
  <c r="AU16" i="14"/>
  <c r="AU10" i="14"/>
  <c r="AU42" i="14" s="1"/>
  <c r="AU74" i="14" s="1"/>
  <c r="AU106" i="14" s="1"/>
  <c r="AU29" i="14"/>
  <c r="AU13" i="14"/>
  <c r="AU45" i="14" s="1"/>
  <c r="AU77" i="14" s="1"/>
  <c r="AZ43" i="30"/>
  <c r="AZ75" i="30" s="1"/>
  <c r="AZ107" i="30" s="1"/>
  <c r="AZ139" i="30" s="1"/>
  <c r="AX21" i="31"/>
  <c r="AX57" i="30" s="1"/>
  <c r="AX89" i="30" s="1"/>
  <c r="AX121" i="30" s="1"/>
  <c r="AX153" i="30" s="1"/>
  <c r="BA20" i="14"/>
  <c r="BA34" i="14"/>
  <c r="BA66" i="14" s="1"/>
  <c r="BA14" i="14"/>
  <c r="BA46" i="14" s="1"/>
  <c r="BA78" i="14" s="1"/>
  <c r="BA29" i="14"/>
  <c r="BA61" i="14" s="1"/>
  <c r="BA93" i="14" s="1"/>
  <c r="BA125" i="14" s="1"/>
  <c r="BA13" i="14"/>
  <c r="BA45" i="14" s="1"/>
  <c r="BA77" i="14" s="1"/>
  <c r="BA109" i="14" s="1"/>
  <c r="BA108" i="9"/>
  <c r="AS53" i="30"/>
  <c r="AS85" i="30" s="1"/>
  <c r="AS117" i="30" s="1"/>
  <c r="AS149" i="30" s="1"/>
  <c r="AU18" i="14"/>
  <c r="AU50" i="14" s="1"/>
  <c r="AU82" i="14" s="1"/>
  <c r="AU114" i="14" s="1"/>
  <c r="AU24" i="14"/>
  <c r="AU25" i="14"/>
  <c r="AU57" i="14" s="1"/>
  <c r="AU89" i="14" s="1"/>
  <c r="AU9" i="14"/>
  <c r="AU41" i="14" s="1"/>
  <c r="AU73" i="14" s="1"/>
  <c r="AV39" i="14"/>
  <c r="AV71" i="14" s="1"/>
  <c r="AV103" i="14" s="1"/>
  <c r="AS45" i="30"/>
  <c r="AS77" i="30" s="1"/>
  <c r="AS109" i="30" s="1"/>
  <c r="AV52" i="30"/>
  <c r="AV84" i="30" s="1"/>
  <c r="AV116" i="30" s="1"/>
  <c r="AV148" i="30" s="1"/>
  <c r="BA100" i="9"/>
  <c r="BA132" i="9" s="1"/>
  <c r="AU84" i="14"/>
  <c r="AU116" i="14" s="1"/>
  <c r="BA32" i="14"/>
  <c r="BA64" i="14" s="1"/>
  <c r="BA12" i="14"/>
  <c r="BA44" i="14" s="1"/>
  <c r="BA27" i="14"/>
  <c r="BA59" i="14" s="1"/>
  <c r="BA91" i="14" s="1"/>
  <c r="BA123" i="14" s="1"/>
  <c r="BA11" i="14"/>
  <c r="BA43" i="14" s="1"/>
  <c r="BA75" i="14" s="1"/>
  <c r="BA107" i="14" s="1"/>
  <c r="AV43" i="30"/>
  <c r="AV75" i="30" s="1"/>
  <c r="AV107" i="30" s="1"/>
  <c r="AU32" i="14"/>
  <c r="AU64" i="14" s="1"/>
  <c r="AU96" i="14" s="1"/>
  <c r="AU128" i="14" s="1"/>
  <c r="AU8" i="14"/>
  <c r="AU40" i="14" s="1"/>
  <c r="AU72" i="14" s="1"/>
  <c r="AU104" i="14" s="1"/>
  <c r="AU23" i="14"/>
  <c r="AU55" i="14" s="1"/>
  <c r="AU87" i="14" s="1"/>
  <c r="AU7" i="14"/>
  <c r="AU39" i="14" s="1"/>
  <c r="AU71" i="14" s="1"/>
  <c r="AZ71" i="30"/>
  <c r="AW117" i="9"/>
  <c r="BD64" i="30"/>
  <c r="AU90" i="14"/>
  <c r="AU122" i="14" s="1"/>
  <c r="AT78" i="14"/>
  <c r="AT110" i="14" s="1"/>
  <c r="AT99" i="14"/>
  <c r="AT131" i="14" s="1"/>
  <c r="BB47" i="30"/>
  <c r="BB79" i="30" s="1"/>
  <c r="BB111" i="30" s="1"/>
  <c r="BA30" i="14"/>
  <c r="BA62" i="14" s="1"/>
  <c r="BA10" i="14"/>
  <c r="BA42" i="14" s="1"/>
  <c r="BA74" i="14" s="1"/>
  <c r="BA106" i="14" s="1"/>
  <c r="BA25" i="14"/>
  <c r="BA57" i="14" s="1"/>
  <c r="BA89" i="14" s="1"/>
  <c r="BA121" i="14" s="1"/>
  <c r="BA9" i="14"/>
  <c r="BA41" i="14" s="1"/>
  <c r="AU30" i="14"/>
  <c r="AU62" i="14" s="1"/>
  <c r="AU94" i="14" s="1"/>
  <c r="AU126" i="14" s="1"/>
  <c r="AU22" i="14"/>
  <c r="AU21" i="14"/>
  <c r="AV56" i="14"/>
  <c r="AV88" i="14" s="1"/>
  <c r="AV120" i="14" s="1"/>
  <c r="BB65" i="30"/>
  <c r="BB97" i="30" s="1"/>
  <c r="BB129" i="30" s="1"/>
  <c r="AS106" i="9"/>
  <c r="AY105" i="9"/>
  <c r="BB84" i="14"/>
  <c r="BB116" i="14" s="1"/>
  <c r="AY43" i="30"/>
  <c r="AY75" i="30" s="1"/>
  <c r="AY107" i="30" s="1"/>
  <c r="AY139" i="30" s="1"/>
  <c r="BA26" i="14"/>
  <c r="BA58" i="14" s="1"/>
  <c r="BA90" i="14" s="1"/>
  <c r="BA122" i="14" s="1"/>
  <c r="BA8" i="14"/>
  <c r="BA40" i="14" s="1"/>
  <c r="BA72" i="14" s="1"/>
  <c r="BA104" i="14" s="1"/>
  <c r="BA23" i="14"/>
  <c r="BA7" i="14"/>
  <c r="BA39" i="14" s="1"/>
  <c r="BA71" i="14" s="1"/>
  <c r="BA103" i="14" s="1"/>
  <c r="AU14" i="14"/>
  <c r="AU46" i="14" s="1"/>
  <c r="AU78" i="14" s="1"/>
  <c r="AU110" i="14" s="1"/>
  <c r="AU35" i="14"/>
  <c r="AU67" i="14" s="1"/>
  <c r="AU99" i="14" s="1"/>
  <c r="AU131" i="14" s="1"/>
  <c r="AU19" i="14"/>
  <c r="AU51" i="14" s="1"/>
  <c r="AV63" i="14"/>
  <c r="AV95" i="14" s="1"/>
  <c r="AT71" i="14"/>
  <c r="AT103" i="14" s="1"/>
  <c r="BC47" i="30"/>
  <c r="BC79" i="30" s="1"/>
  <c r="BA24" i="14"/>
  <c r="BA56" i="14" s="1"/>
  <c r="BA88" i="14" s="1"/>
  <c r="BA6" i="14"/>
  <c r="BA38" i="14" s="1"/>
  <c r="BA21" i="14"/>
  <c r="AU12" i="14"/>
  <c r="AU44" i="14" s="1"/>
  <c r="AU33" i="14"/>
  <c r="AU65" i="14" s="1"/>
  <c r="AU97" i="14" s="1"/>
  <c r="AU17" i="14"/>
  <c r="AZ49" i="30"/>
  <c r="BC71" i="9"/>
  <c r="BC103" i="9" s="1"/>
  <c r="BB61" i="30"/>
  <c r="BB93" i="30" s="1"/>
  <c r="BB125" i="30" s="1"/>
  <c r="BB157" i="30" s="1"/>
  <c r="AN65" i="30"/>
  <c r="AN97" i="30" s="1"/>
  <c r="AO41" i="14"/>
  <c r="AO73" i="14" s="1"/>
  <c r="AO105" i="14" s="1"/>
  <c r="AG97" i="30"/>
  <c r="AG129" i="30" s="1"/>
  <c r="AG161" i="30" s="1"/>
  <c r="AK53" i="30"/>
  <c r="AK85" i="30" s="1"/>
  <c r="AK117" i="30" s="1"/>
  <c r="AK149" i="30" s="1"/>
  <c r="AL53" i="30"/>
  <c r="AL85" i="30" s="1"/>
  <c r="AL117" i="30" s="1"/>
  <c r="AQ58" i="30"/>
  <c r="AQ90" i="30" s="1"/>
  <c r="AP58" i="30"/>
  <c r="AP90" i="30" s="1"/>
  <c r="AP122" i="30" s="1"/>
  <c r="AP154" i="30" s="1"/>
  <c r="AQ57" i="30"/>
  <c r="AQ89" i="30" s="1"/>
  <c r="AQ121" i="30" s="1"/>
  <c r="AO46" i="14"/>
  <c r="AO78" i="14" s="1"/>
  <c r="AO110" i="14" s="1"/>
  <c r="AN29" i="14"/>
  <c r="AN61" i="14" s="1"/>
  <c r="AN93" i="14" s="1"/>
  <c r="AN125" i="14" s="1"/>
  <c r="AO90" i="14"/>
  <c r="AO122" i="14" s="1"/>
  <c r="AH63" i="30"/>
  <c r="AH95" i="30" s="1"/>
  <c r="AH127" i="30" s="1"/>
  <c r="AH159" i="30" s="1"/>
  <c r="AH86" i="14"/>
  <c r="AH118" i="14" s="1"/>
  <c r="AM60" i="30"/>
  <c r="AM92" i="30" s="1"/>
  <c r="AM124" i="30" s="1"/>
  <c r="AM156" i="30" s="1"/>
  <c r="AM108" i="9"/>
  <c r="AQ68" i="30"/>
  <c r="AQ100" i="30" s="1"/>
  <c r="AQ132" i="30" s="1"/>
  <c r="AQ164" i="30" s="1"/>
  <c r="AO27" i="14"/>
  <c r="AO17" i="14"/>
  <c r="AO49" i="14" s="1"/>
  <c r="AO81" i="14" s="1"/>
  <c r="AO8" i="14"/>
  <c r="AO40" i="14" s="1"/>
  <c r="AO72" i="14" s="1"/>
  <c r="AO10" i="14"/>
  <c r="AO42" i="14" s="1"/>
  <c r="AO74" i="14" s="1"/>
  <c r="AO106" i="14" s="1"/>
  <c r="AP129" i="9"/>
  <c r="AL13" i="31"/>
  <c r="AL49" i="30" s="1"/>
  <c r="AL81" i="30" s="1"/>
  <c r="AL113" i="30" s="1"/>
  <c r="AL145" i="30" s="1"/>
  <c r="AH21" i="31"/>
  <c r="AI57" i="30" s="1"/>
  <c r="AI89" i="30" s="1"/>
  <c r="AI121" i="30" s="1"/>
  <c r="AI153" i="30" s="1"/>
  <c r="AH50" i="30"/>
  <c r="AH82" i="30" s="1"/>
  <c r="AH114" i="30" s="1"/>
  <c r="AH146" i="30" s="1"/>
  <c r="AJ147" i="30"/>
  <c r="AP47" i="30"/>
  <c r="AP79" i="30" s="1"/>
  <c r="AP111" i="30" s="1"/>
  <c r="AP143" i="30" s="1"/>
  <c r="AL55" i="30"/>
  <c r="AL87" i="30" s="1"/>
  <c r="AL119" i="30" s="1"/>
  <c r="AO65" i="14"/>
  <c r="AO97" i="14" s="1"/>
  <c r="AO129" i="14" s="1"/>
  <c r="AE109" i="9"/>
  <c r="AN11" i="31"/>
  <c r="AO47" i="30" s="1"/>
  <c r="AO79" i="30" s="1"/>
  <c r="AH59" i="30"/>
  <c r="AH91" i="30" s="1"/>
  <c r="AH123" i="30" s="1"/>
  <c r="AH155" i="30" s="1"/>
  <c r="AO24" i="14"/>
  <c r="AO34" i="14"/>
  <c r="AO23" i="14"/>
  <c r="AO35" i="14"/>
  <c r="AM113" i="9"/>
  <c r="AG71" i="9"/>
  <c r="AG103" i="9" s="1"/>
  <c r="AN71" i="9"/>
  <c r="AQ71" i="30"/>
  <c r="AQ103" i="30" s="1"/>
  <c r="AQ135" i="30" s="1"/>
  <c r="AQ167" i="30" s="1"/>
  <c r="AH69" i="30"/>
  <c r="AH101" i="30" s="1"/>
  <c r="AH133" i="30" s="1"/>
  <c r="AH165" i="30" s="1"/>
  <c r="AN18" i="14"/>
  <c r="AN50" i="14" s="1"/>
  <c r="AO93" i="14"/>
  <c r="AO125" i="14" s="1"/>
  <c r="AK99" i="14"/>
  <c r="AK131" i="14" s="1"/>
  <c r="AH55" i="30"/>
  <c r="AL110" i="14"/>
  <c r="AF66" i="30"/>
  <c r="AQ63" i="30"/>
  <c r="AQ95" i="30" s="1"/>
  <c r="AJ85" i="30"/>
  <c r="AJ117" i="30" s="1"/>
  <c r="AI59" i="30"/>
  <c r="AI91" i="30" s="1"/>
  <c r="AI123" i="30" s="1"/>
  <c r="AO18" i="14"/>
  <c r="AO50" i="14" s="1"/>
  <c r="AO82" i="14" s="1"/>
  <c r="AO114" i="14" s="1"/>
  <c r="AO13" i="14"/>
  <c r="AO22" i="14"/>
  <c r="AO54" i="14" s="1"/>
  <c r="AO86" i="14" s="1"/>
  <c r="AO118" i="14" s="1"/>
  <c r="AO31" i="14"/>
  <c r="AO63" i="14" s="1"/>
  <c r="AN61" i="30"/>
  <c r="AN93" i="30" s="1"/>
  <c r="AN125" i="30" s="1"/>
  <c r="AN157" i="30" s="1"/>
  <c r="AF68" i="30"/>
  <c r="AF100" i="30" s="1"/>
  <c r="AN14" i="14"/>
  <c r="AN46" i="14" s="1"/>
  <c r="AN78" i="14" s="1"/>
  <c r="AN22" i="14"/>
  <c r="AN54" i="14" s="1"/>
  <c r="AN86" i="14" s="1"/>
  <c r="AN118" i="14" s="1"/>
  <c r="AN85" i="9"/>
  <c r="AN117" i="9" s="1"/>
  <c r="AM93" i="14"/>
  <c r="AM125" i="14" s="1"/>
  <c r="AN53" i="30"/>
  <c r="AN85" i="30" s="1"/>
  <c r="AN117" i="30" s="1"/>
  <c r="AK23" i="31"/>
  <c r="AK59" i="30" s="1"/>
  <c r="AK91" i="30" s="1"/>
  <c r="AK123" i="30" s="1"/>
  <c r="AK155" i="30" s="1"/>
  <c r="AO20" i="14"/>
  <c r="AO21" i="14"/>
  <c r="AO53" i="14" s="1"/>
  <c r="AO85" i="14" s="1"/>
  <c r="AO6" i="14"/>
  <c r="AO7" i="14"/>
  <c r="AN51" i="11"/>
  <c r="AG63" i="30"/>
  <c r="AG95" i="30" s="1"/>
  <c r="AG127" i="30" s="1"/>
  <c r="AK62" i="30"/>
  <c r="AK94" i="30" s="1"/>
  <c r="AK126" i="30" s="1"/>
  <c r="AI45" i="30"/>
  <c r="AI77" i="30" s="1"/>
  <c r="AI109" i="30" s="1"/>
  <c r="AI141" i="30" s="1"/>
  <c r="AO16" i="14"/>
  <c r="AO48" i="14" s="1"/>
  <c r="AO12" i="14"/>
  <c r="AO44" i="14" s="1"/>
  <c r="AO76" i="14" s="1"/>
  <c r="AO11" i="14"/>
  <c r="AO43" i="14" s="1"/>
  <c r="AO75" i="14" s="1"/>
  <c r="AG57" i="30"/>
  <c r="AG89" i="30" s="1"/>
  <c r="AG121" i="30" s="1"/>
  <c r="AH70" i="30"/>
  <c r="AH102" i="30" s="1"/>
  <c r="AL111" i="9"/>
  <c r="AQ47" i="30"/>
  <c r="AQ79" i="30" s="1"/>
  <c r="AR147" i="30"/>
  <c r="AI167" i="30"/>
  <c r="AG141" i="30"/>
  <c r="AO94" i="14"/>
  <c r="AO126" i="14" s="1"/>
  <c r="AQ59" i="30"/>
  <c r="AO28" i="14"/>
  <c r="AO32" i="14"/>
  <c r="AJ61" i="30"/>
  <c r="AJ93" i="30" s="1"/>
  <c r="AJ125" i="30" s="1"/>
  <c r="AH60" i="30"/>
  <c r="AH92" i="30" s="1"/>
  <c r="AH124" i="30" s="1"/>
  <c r="AH156" i="30" s="1"/>
  <c r="AR70" i="30"/>
  <c r="AB92" i="30"/>
  <c r="AB124" i="30" s="1"/>
  <c r="X95" i="14"/>
  <c r="X127" i="14" s="1"/>
  <c r="Y66" i="30"/>
  <c r="Y98" i="30" s="1"/>
  <c r="Y130" i="30" s="1"/>
  <c r="U114" i="9"/>
  <c r="T61" i="30"/>
  <c r="T93" i="30" s="1"/>
  <c r="T125" i="30" s="1"/>
  <c r="AE113" i="30"/>
  <c r="AE145" i="30" s="1"/>
  <c r="T58" i="14"/>
  <c r="T90" i="14" s="1"/>
  <c r="T122" i="14" s="1"/>
  <c r="AB114" i="9"/>
  <c r="X71" i="14"/>
  <c r="X103" i="14" s="1"/>
  <c r="AD67" i="30"/>
  <c r="AD99" i="30" s="1"/>
  <c r="AA13" i="31"/>
  <c r="AA49" i="30" s="1"/>
  <c r="T43" i="14"/>
  <c r="T75" i="14" s="1"/>
  <c r="T107" i="14" s="1"/>
  <c r="AC45" i="30"/>
  <c r="AC77" i="30" s="1"/>
  <c r="Z70" i="30"/>
  <c r="Z102" i="30" s="1"/>
  <c r="Z134" i="30" s="1"/>
  <c r="T43" i="30"/>
  <c r="T75" i="30" s="1"/>
  <c r="T107" i="30" s="1"/>
  <c r="T139" i="30" s="1"/>
  <c r="Z33" i="31"/>
  <c r="AA69" i="30" s="1"/>
  <c r="Y59" i="30"/>
  <c r="Y91" i="30" s="1"/>
  <c r="Y123" i="30" s="1"/>
  <c r="Z107" i="30"/>
  <c r="Z139" i="30" s="1"/>
  <c r="AB52" i="30"/>
  <c r="AB84" i="30" s="1"/>
  <c r="H87" i="7"/>
  <c r="H68" i="7"/>
  <c r="H65" i="7"/>
  <c r="H88" i="7"/>
  <c r="H89" i="7" s="1"/>
  <c r="H44" i="7"/>
  <c r="H46" i="7" s="1"/>
  <c r="I44" i="7"/>
  <c r="U79" i="15"/>
  <c r="CZ57" i="15"/>
  <c r="CZ79" i="15" s="1"/>
  <c r="CM57" i="15"/>
  <c r="CM79" i="15" s="1"/>
  <c r="V73" i="15"/>
  <c r="X57" i="15"/>
  <c r="X79" i="15" s="1"/>
  <c r="DP57" i="15"/>
  <c r="DM57" i="15"/>
  <c r="DM79" i="15" s="1"/>
  <c r="DK57" i="15"/>
  <c r="DK79" i="15" s="1"/>
  <c r="DG57" i="15"/>
  <c r="DG79" i="15" s="1"/>
  <c r="DB57" i="15"/>
  <c r="BP57" i="15"/>
  <c r="BP79" i="15" s="1"/>
  <c r="CQ57" i="15"/>
  <c r="CQ79" i="15" s="1"/>
  <c r="CE51" i="15"/>
  <c r="CE73" i="15" s="1"/>
  <c r="AF75" i="15"/>
  <c r="DH77" i="15"/>
  <c r="CO57" i="15"/>
  <c r="CO79" i="15" s="1"/>
  <c r="F75" i="15"/>
  <c r="P57" i="15"/>
  <c r="P79" i="15" s="1"/>
  <c r="CJ51" i="15"/>
  <c r="CJ73" i="15" s="1"/>
  <c r="CF57" i="15"/>
  <c r="CF79" i="15" s="1"/>
  <c r="AQ57" i="15"/>
  <c r="AQ79" i="15" s="1"/>
  <c r="BX57" i="15"/>
  <c r="AI57" i="15"/>
  <c r="N79" i="15"/>
  <c r="AH75" i="15"/>
  <c r="AA75" i="15"/>
  <c r="DJ56" i="15"/>
  <c r="DJ78" i="15" s="1"/>
  <c r="CW73" i="15"/>
  <c r="BV57" i="15"/>
  <c r="BV79" i="15" s="1"/>
  <c r="AI77" i="15"/>
  <c r="AE77" i="15"/>
  <c r="BI57" i="15"/>
  <c r="AU76" i="15"/>
  <c r="BG75" i="15"/>
  <c r="BB75" i="15"/>
  <c r="CU78" i="15"/>
  <c r="L105" i="14"/>
  <c r="T67" i="30"/>
  <c r="T99" i="30" s="1"/>
  <c r="L123" i="14"/>
  <c r="N52" i="30"/>
  <c r="N84" i="30" s="1"/>
  <c r="N116" i="30" s="1"/>
  <c r="O43" i="30"/>
  <c r="O75" i="30" s="1"/>
  <c r="O107" i="30" s="1"/>
  <c r="O139" i="30" s="1"/>
  <c r="O61" i="30"/>
  <c r="O93" i="30" s="1"/>
  <c r="O125" i="30" s="1"/>
  <c r="O157" i="30" s="1"/>
  <c r="K43" i="30"/>
  <c r="K75" i="30" s="1"/>
  <c r="K53" i="30"/>
  <c r="K85" i="30" s="1"/>
  <c r="N18" i="16"/>
  <c r="N25" i="16" s="1"/>
  <c r="K96" i="16"/>
  <c r="M45" i="30"/>
  <c r="M77" i="30" s="1"/>
  <c r="N45" i="30"/>
  <c r="N77" i="30" s="1"/>
  <c r="N109" i="30" s="1"/>
  <c r="N141" i="30" s="1"/>
  <c r="I56" i="30"/>
  <c r="I88" i="30" s="1"/>
  <c r="I120" i="30" s="1"/>
  <c r="Q139" i="30"/>
  <c r="M71" i="9"/>
  <c r="M103" i="9" s="1"/>
  <c r="J47" i="30"/>
  <c r="J79" i="30" s="1"/>
  <c r="J111" i="30" s="1"/>
  <c r="J143" i="30" s="1"/>
  <c r="N129" i="9"/>
  <c r="O71" i="9"/>
  <c r="O103" i="9" s="1"/>
  <c r="N65" i="30"/>
  <c r="N97" i="30" s="1"/>
  <c r="N129" i="30" s="1"/>
  <c r="BL103" i="9"/>
  <c r="BX34" i="19"/>
  <c r="BX44" i="11" s="1"/>
  <c r="DM75" i="17"/>
  <c r="DO54" i="17"/>
  <c r="DQ22" i="12" s="1"/>
  <c r="AM58" i="17"/>
  <c r="AF58" i="17"/>
  <c r="R58" i="17"/>
  <c r="DE58" i="17"/>
  <c r="DE75" i="17" s="1"/>
  <c r="DC58" i="17"/>
  <c r="DC75" i="17" s="1"/>
  <c r="DA58" i="17"/>
  <c r="DA75" i="17" s="1"/>
  <c r="CW58" i="17"/>
  <c r="CW75" i="17" s="1"/>
  <c r="DN58" i="17"/>
  <c r="DU58" i="17"/>
  <c r="BN58" i="17"/>
  <c r="BN75" i="17" s="1"/>
  <c r="G58" i="17"/>
  <c r="N58" i="17"/>
  <c r="L58" i="17"/>
  <c r="L75" i="17" s="1"/>
  <c r="BC75" i="17"/>
  <c r="DU75" i="17"/>
  <c r="DN75" i="17"/>
  <c r="DH58" i="17"/>
  <c r="DH75" i="17" s="1"/>
  <c r="DA54" i="17"/>
  <c r="DC22" i="12" s="1"/>
  <c r="CY58" i="17"/>
  <c r="CY75" i="17" s="1"/>
  <c r="AJ58" i="17"/>
  <c r="AJ75" i="17" s="1"/>
  <c r="V58" i="17"/>
  <c r="BI75" i="17"/>
  <c r="X34" i="19"/>
  <c r="X44" i="11" s="1"/>
  <c r="H5" i="19"/>
  <c r="DU12" i="17"/>
  <c r="DI12" i="17"/>
  <c r="CH12" i="17"/>
  <c r="BW12" i="17"/>
  <c r="BT12" i="17"/>
  <c r="BG12" i="17"/>
  <c r="BB12" i="17"/>
  <c r="AY12" i="17"/>
  <c r="AT12" i="17"/>
  <c r="AN12" i="17"/>
  <c r="AF12" i="17"/>
  <c r="AD12" i="17"/>
  <c r="AA12" i="17"/>
  <c r="X12" i="17"/>
  <c r="Z12" i="17"/>
  <c r="L12" i="17"/>
  <c r="J12" i="17"/>
  <c r="L34" i="19"/>
  <c r="L44" i="11" s="1"/>
  <c r="AO34" i="19"/>
  <c r="AO44" i="11" s="1"/>
  <c r="AM34" i="19"/>
  <c r="AM44" i="11" s="1"/>
  <c r="BU34" i="19"/>
  <c r="BU44" i="11" s="1"/>
  <c r="CR12" i="17"/>
  <c r="G12" i="17"/>
  <c r="I29" i="10"/>
  <c r="DA12" i="17"/>
  <c r="CS12" i="17"/>
  <c r="CJ12" i="17"/>
  <c r="CE12" i="17"/>
  <c r="CB12" i="17"/>
  <c r="BO12" i="17"/>
  <c r="BL12" i="17"/>
  <c r="BA12" i="17"/>
  <c r="AV12" i="17"/>
  <c r="AQ12" i="17"/>
  <c r="AC12" i="17"/>
  <c r="P12" i="17"/>
  <c r="M12" i="17"/>
  <c r="I38" i="10"/>
  <c r="DN12" i="17"/>
  <c r="CX29" i="19"/>
  <c r="CM28" i="19"/>
  <c r="BK34" i="19"/>
  <c r="BK44" i="11" s="1"/>
  <c r="R34" i="19"/>
  <c r="R44" i="11" s="1"/>
  <c r="DK12" i="17"/>
  <c r="CX12" i="17"/>
  <c r="CP12" i="17"/>
  <c r="CM12" i="17"/>
  <c r="CD12" i="17"/>
  <c r="BY12" i="17"/>
  <c r="BI12" i="17"/>
  <c r="BC12" i="17"/>
  <c r="AK12" i="17"/>
  <c r="R12" i="17"/>
  <c r="O12" i="17"/>
  <c r="AU12" i="17"/>
  <c r="AM12" i="17"/>
  <c r="W12" i="17"/>
  <c r="I12" i="17"/>
  <c r="CV30" i="19"/>
  <c r="CS26" i="19"/>
  <c r="G34" i="19"/>
  <c r="G44" i="11" s="1"/>
  <c r="DT12" i="17"/>
  <c r="DM12" i="17"/>
  <c r="DH12" i="17"/>
  <c r="DC12" i="17"/>
  <c r="CZ12" i="17"/>
  <c r="BS12" i="17"/>
  <c r="BK12" i="17"/>
  <c r="CU28" i="19"/>
  <c r="CQ27" i="19"/>
  <c r="CR28" i="19"/>
  <c r="DR34" i="19"/>
  <c r="DR44" i="11" s="1"/>
  <c r="DG12" i="17"/>
  <c r="CW12" i="17"/>
  <c r="CO12" i="17"/>
  <c r="CL12" i="17"/>
  <c r="CC12" i="17"/>
  <c r="BZ12" i="17"/>
  <c r="BJ12" i="17"/>
  <c r="BH12" i="17"/>
  <c r="BE12" i="17"/>
  <c r="AZ12" i="17"/>
  <c r="AW12" i="17"/>
  <c r="AO12" i="17"/>
  <c r="AL12" i="17"/>
  <c r="AJ12" i="17"/>
  <c r="AG12" i="17"/>
  <c r="AB12" i="17"/>
  <c r="Y12" i="17"/>
  <c r="V12" i="17"/>
  <c r="T12" i="17"/>
  <c r="Q12" i="17"/>
  <c r="N12" i="17"/>
  <c r="CU12" i="17"/>
  <c r="AI12" i="17"/>
  <c r="S12" i="17"/>
  <c r="K12" i="17"/>
  <c r="DL12" i="17"/>
  <c r="BX12" i="17"/>
  <c r="F12" i="17"/>
  <c r="CS29" i="19"/>
  <c r="DO12" i="17"/>
  <c r="BR12" i="17"/>
  <c r="BM12" i="17"/>
  <c r="BU12" i="17"/>
  <c r="AV34" i="19"/>
  <c r="AV44" i="11" s="1"/>
  <c r="Q57" i="15"/>
  <c r="Q79" i="15" s="1"/>
  <c r="BL79" i="15"/>
  <c r="BD79" i="15"/>
  <c r="S57" i="15"/>
  <c r="S79" i="15" s="1"/>
  <c r="DJ57" i="15"/>
  <c r="DJ79" i="15" s="1"/>
  <c r="DF57" i="15"/>
  <c r="DF79" i="15" s="1"/>
  <c r="CD57" i="15"/>
  <c r="CD79" i="15" s="1"/>
  <c r="BN57" i="15"/>
  <c r="BJ57" i="15"/>
  <c r="BH57" i="15"/>
  <c r="AM79" i="15"/>
  <c r="CB79" i="15"/>
  <c r="CA57" i="15"/>
  <c r="AU57" i="15"/>
  <c r="AU79" i="15" s="1"/>
  <c r="AV57" i="15"/>
  <c r="AV79" i="15" s="1"/>
  <c r="Z57" i="15"/>
  <c r="Z79" i="15" s="1"/>
  <c r="DN57" i="15"/>
  <c r="CK57" i="15"/>
  <c r="CK79" i="15" s="1"/>
  <c r="CH57" i="15"/>
  <c r="CH79" i="15" s="1"/>
  <c r="BM57" i="15"/>
  <c r="BC57" i="15"/>
  <c r="AT79" i="15"/>
  <c r="H57" i="15"/>
  <c r="H79" i="15" s="1"/>
  <c r="BX79" i="15"/>
  <c r="CY57" i="15"/>
  <c r="CY79" i="15" s="1"/>
  <c r="BY57" i="15"/>
  <c r="BY79" i="15" s="1"/>
  <c r="AO57" i="15"/>
  <c r="AO79" i="15" s="1"/>
  <c r="AA79" i="15"/>
  <c r="DS57" i="15"/>
  <c r="DS79" i="15" s="1"/>
  <c r="AH57" i="15"/>
  <c r="AH79" i="15" s="1"/>
  <c r="CX57" i="15"/>
  <c r="CX79" i="15" s="1"/>
  <c r="DA57" i="15"/>
  <c r="CP57" i="15"/>
  <c r="CP79" i="15" s="1"/>
  <c r="CN57" i="15"/>
  <c r="CN79" i="15" s="1"/>
  <c r="AR57" i="15"/>
  <c r="AR79" i="15" s="1"/>
  <c r="AF57" i="15"/>
  <c r="AF79" i="15" s="1"/>
  <c r="T79" i="15"/>
  <c r="AJ57" i="15"/>
  <c r="AJ79" i="15" s="1"/>
  <c r="M79" i="15"/>
  <c r="DH57" i="15"/>
  <c r="DH79" i="15" s="1"/>
  <c r="DI57" i="15"/>
  <c r="DI79" i="15" s="1"/>
  <c r="DD57" i="15"/>
  <c r="BS57" i="15"/>
  <c r="BS79" i="15" s="1"/>
  <c r="BQ57" i="15"/>
  <c r="BQ79" i="15" s="1"/>
  <c r="AZ57" i="15"/>
  <c r="B35" i="15"/>
  <c r="G55" i="15"/>
  <c r="G77" i="15" s="1"/>
  <c r="S63" i="30"/>
  <c r="S95" i="30" s="1"/>
  <c r="R63" i="30"/>
  <c r="R95" i="30" s="1"/>
  <c r="R127" i="30" s="1"/>
  <c r="J49" i="30"/>
  <c r="J81" i="30" s="1"/>
  <c r="J113" i="30" s="1"/>
  <c r="J145" i="30" s="1"/>
  <c r="I60" i="30"/>
  <c r="I92" i="30" s="1"/>
  <c r="R103" i="9"/>
  <c r="I43" i="30"/>
  <c r="I75" i="30" s="1"/>
  <c r="I107" i="30" s="1"/>
  <c r="R71" i="30"/>
  <c r="R103" i="30" s="1"/>
  <c r="R135" i="30" s="1"/>
  <c r="M118" i="9"/>
  <c r="M43" i="30"/>
  <c r="L84" i="14"/>
  <c r="L116" i="14" s="1"/>
  <c r="L53" i="30"/>
  <c r="L85" i="30" s="1"/>
  <c r="L117" i="30" s="1"/>
  <c r="L149" i="30" s="1"/>
  <c r="N50" i="30"/>
  <c r="N82" i="30" s="1"/>
  <c r="N114" i="30" s="1"/>
  <c r="N146" i="30" s="1"/>
  <c r="R115" i="9"/>
  <c r="AM135" i="30"/>
  <c r="AM167" i="30" s="1"/>
  <c r="Y107" i="30"/>
  <c r="Y139" i="30" s="1"/>
  <c r="BS103" i="30"/>
  <c r="BS135" i="30" s="1"/>
  <c r="BS167" i="30" s="1"/>
  <c r="CP80" i="9"/>
  <c r="CP112" i="9"/>
  <c r="BI96" i="9"/>
  <c r="BI128" i="9" s="1"/>
  <c r="DE64" i="15"/>
  <c r="DE86" i="15" s="1"/>
  <c r="CY64" i="15"/>
  <c r="CY86" i="15" s="1"/>
  <c r="BR79" i="30"/>
  <c r="BR111" i="30" s="1"/>
  <c r="BR143" i="30" s="1"/>
  <c r="BW75" i="14"/>
  <c r="BW107" i="14" s="1"/>
  <c r="DP99" i="14"/>
  <c r="DP131" i="14" s="1"/>
  <c r="BW118" i="14"/>
  <c r="AZ157" i="30"/>
  <c r="DO163" i="30"/>
  <c r="CE80" i="14"/>
  <c r="CE112" i="14" s="1"/>
  <c r="DQ80" i="14"/>
  <c r="DQ112" i="14" s="1"/>
  <c r="AX79" i="14"/>
  <c r="AX111" i="14" s="1"/>
  <c r="DQ76" i="14"/>
  <c r="DQ108" i="14" s="1"/>
  <c r="BU39" i="14"/>
  <c r="BU71" i="14" s="1"/>
  <c r="DG63" i="30"/>
  <c r="DG95" i="30" s="1"/>
  <c r="AP166" i="30"/>
  <c r="DV55" i="30"/>
  <c r="CR109" i="9"/>
  <c r="CQ85" i="9"/>
  <c r="CQ117" i="9" s="1"/>
  <c r="AL85" i="9"/>
  <c r="AL117" i="9" s="1"/>
  <c r="V93" i="9"/>
  <c r="V125" i="9" s="1"/>
  <c r="AF93" i="9"/>
  <c r="AF125" i="9" s="1"/>
  <c r="CC55" i="15"/>
  <c r="CC77" i="15" s="1"/>
  <c r="CD55" i="15"/>
  <c r="CD77" i="15" s="1"/>
  <c r="BS56" i="15"/>
  <c r="BS78" i="15" s="1"/>
  <c r="BT56" i="15"/>
  <c r="BT78" i="15" s="1"/>
  <c r="DR163" i="16"/>
  <c r="DS156" i="16"/>
  <c r="CK163" i="16"/>
  <c r="CL156" i="16"/>
  <c r="CL163" i="16" s="1"/>
  <c r="V51" i="11"/>
  <c r="W6" i="14"/>
  <c r="W38" i="14" s="1"/>
  <c r="W24" i="14"/>
  <c r="W56" i="14" s="1"/>
  <c r="W29" i="14"/>
  <c r="W61" i="14" s="1"/>
  <c r="W93" i="14" s="1"/>
  <c r="W125" i="14" s="1"/>
  <c r="W23" i="14"/>
  <c r="W55" i="14" s="1"/>
  <c r="W87" i="14" s="1"/>
  <c r="W119" i="14" s="1"/>
  <c r="W21" i="14"/>
  <c r="W53" i="14" s="1"/>
  <c r="W85" i="14" s="1"/>
  <c r="W117" i="14" s="1"/>
  <c r="W15" i="14"/>
  <c r="W47" i="14" s="1"/>
  <c r="W79" i="14" s="1"/>
  <c r="W111" i="14" s="1"/>
  <c r="W31" i="14"/>
  <c r="W22" i="14"/>
  <c r="W30" i="14"/>
  <c r="W62" i="14" s="1"/>
  <c r="W94" i="14" s="1"/>
  <c r="W126" i="14" s="1"/>
  <c r="W20" i="14"/>
  <c r="W19" i="14"/>
  <c r="W13" i="14"/>
  <c r="W45" i="14" s="1"/>
  <c r="W77" i="14" s="1"/>
  <c r="W109" i="14" s="1"/>
  <c r="W26" i="14"/>
  <c r="W33" i="14"/>
  <c r="W65" i="14" s="1"/>
  <c r="W97" i="14" s="1"/>
  <c r="W129" i="14" s="1"/>
  <c r="W18" i="14"/>
  <c r="W28" i="14"/>
  <c r="W60" i="14" s="1"/>
  <c r="W92" i="14" s="1"/>
  <c r="W124" i="14" s="1"/>
  <c r="W8" i="14"/>
  <c r="W27" i="14"/>
  <c r="W25" i="14"/>
  <c r="W57" i="14" s="1"/>
  <c r="W12" i="14"/>
  <c r="W44" i="14" s="1"/>
  <c r="W76" i="14" s="1"/>
  <c r="W108" i="14" s="1"/>
  <c r="W14" i="14"/>
  <c r="W16" i="14"/>
  <c r="W48" i="14" s="1"/>
  <c r="W80" i="14" s="1"/>
  <c r="W112" i="14" s="1"/>
  <c r="W34" i="14"/>
  <c r="W35" i="14"/>
  <c r="W17" i="14"/>
  <c r="W49" i="14" s="1"/>
  <c r="W81" i="14" s="1"/>
  <c r="CK153" i="30"/>
  <c r="CS87" i="14"/>
  <c r="CS119" i="14" s="1"/>
  <c r="CT83" i="14"/>
  <c r="CT115" i="14" s="1"/>
  <c r="CI120" i="14"/>
  <c r="AS97" i="14"/>
  <c r="AS129" i="14" s="1"/>
  <c r="DF95" i="30"/>
  <c r="DF127" i="30" s="1"/>
  <c r="DF159" i="30" s="1"/>
  <c r="BC128" i="9"/>
  <c r="AE136" i="16"/>
  <c r="AF129" i="16"/>
  <c r="DV22" i="14"/>
  <c r="DV8" i="14"/>
  <c r="DV40" i="14" s="1"/>
  <c r="DV72" i="14" s="1"/>
  <c r="DV104" i="14" s="1"/>
  <c r="DV33" i="14"/>
  <c r="DV65" i="14" s="1"/>
  <c r="DV97" i="14" s="1"/>
  <c r="DV129" i="14" s="1"/>
  <c r="DU51" i="11"/>
  <c r="DV20" i="14"/>
  <c r="DV52" i="14" s="1"/>
  <c r="DV84" i="14" s="1"/>
  <c r="DV116" i="14" s="1"/>
  <c r="DV16" i="14"/>
  <c r="DV35" i="14"/>
  <c r="DV7" i="14"/>
  <c r="DV39" i="14" s="1"/>
  <c r="DV71" i="14" s="1"/>
  <c r="DV21" i="14"/>
  <c r="DV53" i="14" s="1"/>
  <c r="DV85" i="14" s="1"/>
  <c r="DV15" i="14"/>
  <c r="DV47" i="14" s="1"/>
  <c r="DV79" i="14" s="1"/>
  <c r="DV29" i="14"/>
  <c r="DV61" i="14" s="1"/>
  <c r="DV93" i="14" s="1"/>
  <c r="DV17" i="14"/>
  <c r="DV31" i="14"/>
  <c r="DV63" i="14" s="1"/>
  <c r="DV95" i="14" s="1"/>
  <c r="DV127" i="14" s="1"/>
  <c r="DV19" i="14"/>
  <c r="DV51" i="14" s="1"/>
  <c r="DV83" i="14" s="1"/>
  <c r="DV115" i="14" s="1"/>
  <c r="DV25" i="14"/>
  <c r="DV57" i="14" s="1"/>
  <c r="DV89" i="14" s="1"/>
  <c r="DV32" i="14"/>
  <c r="DV64" i="14" s="1"/>
  <c r="DV96" i="14" s="1"/>
  <c r="DV27" i="14"/>
  <c r="DV59" i="14" s="1"/>
  <c r="DQ31" i="14"/>
  <c r="DQ63" i="14" s="1"/>
  <c r="DQ95" i="14" s="1"/>
  <c r="DQ127" i="14" s="1"/>
  <c r="DQ14" i="14"/>
  <c r="DQ20" i="14"/>
  <c r="BZ14" i="14"/>
  <c r="BZ46" i="14" s="1"/>
  <c r="BZ34" i="14"/>
  <c r="BZ66" i="14" s="1"/>
  <c r="BZ98" i="14" s="1"/>
  <c r="BZ130" i="14" s="1"/>
  <c r="BZ29" i="14"/>
  <c r="BZ61" i="14" s="1"/>
  <c r="BZ93" i="14" s="1"/>
  <c r="BZ125" i="14" s="1"/>
  <c r="BY51" i="11"/>
  <c r="BZ16" i="14"/>
  <c r="BZ48" i="14" s="1"/>
  <c r="BZ80" i="14" s="1"/>
  <c r="BZ112" i="14" s="1"/>
  <c r="BZ7" i="14"/>
  <c r="BZ39" i="14" s="1"/>
  <c r="BZ71" i="14" s="1"/>
  <c r="BZ103" i="14" s="1"/>
  <c r="BZ15" i="14"/>
  <c r="BZ47" i="14" s="1"/>
  <c r="BZ79" i="14" s="1"/>
  <c r="BZ18" i="14"/>
  <c r="BZ23" i="14"/>
  <c r="BZ31" i="14"/>
  <c r="BZ63" i="14" s="1"/>
  <c r="BZ95" i="14" s="1"/>
  <c r="BZ127" i="14" s="1"/>
  <c r="BZ28" i="14"/>
  <c r="BZ60" i="14" s="1"/>
  <c r="BZ92" i="14" s="1"/>
  <c r="BZ124" i="14" s="1"/>
  <c r="BZ22" i="14"/>
  <c r="BZ54" i="14" s="1"/>
  <c r="BZ86" i="14" s="1"/>
  <c r="BZ118" i="14" s="1"/>
  <c r="BZ9" i="14"/>
  <c r="BZ41" i="14" s="1"/>
  <c r="BZ73" i="14" s="1"/>
  <c r="BZ105" i="14" s="1"/>
  <c r="BZ17" i="14"/>
  <c r="BZ49" i="14" s="1"/>
  <c r="BZ81" i="14" s="1"/>
  <c r="BZ113" i="14" s="1"/>
  <c r="BZ6" i="14"/>
  <c r="BZ38" i="14" s="1"/>
  <c r="BZ24" i="14"/>
  <c r="BZ56" i="14" s="1"/>
  <c r="BZ88" i="14" s="1"/>
  <c r="BZ120" i="14" s="1"/>
  <c r="BZ25" i="14"/>
  <c r="BZ57" i="14" s="1"/>
  <c r="BZ89" i="14" s="1"/>
  <c r="BZ33" i="14"/>
  <c r="BZ65" i="14" s="1"/>
  <c r="BZ97" i="14" s="1"/>
  <c r="BZ129" i="14" s="1"/>
  <c r="BZ10" i="14"/>
  <c r="BZ42" i="14" s="1"/>
  <c r="BZ74" i="14" s="1"/>
  <c r="BZ106" i="14" s="1"/>
  <c r="BZ30" i="14"/>
  <c r="BZ62" i="14" s="1"/>
  <c r="BZ27" i="14"/>
  <c r="BZ59" i="14" s="1"/>
  <c r="BZ91" i="14" s="1"/>
  <c r="BZ123" i="14" s="1"/>
  <c r="BZ35" i="14"/>
  <c r="BZ67" i="14" s="1"/>
  <c r="BZ99" i="14" s="1"/>
  <c r="BZ131" i="14" s="1"/>
  <c r="BZ12" i="14"/>
  <c r="BZ44" i="14" s="1"/>
  <c r="BZ76" i="14" s="1"/>
  <c r="BZ108" i="14" s="1"/>
  <c r="BZ32" i="14"/>
  <c r="BZ13" i="14"/>
  <c r="BZ45" i="14" s="1"/>
  <c r="BZ77" i="14" s="1"/>
  <c r="BZ109" i="14" s="1"/>
  <c r="BZ21" i="14"/>
  <c r="BZ53" i="14" s="1"/>
  <c r="BZ85" i="14" s="1"/>
  <c r="BZ117" i="14" s="1"/>
  <c r="BC28" i="14"/>
  <c r="BC20" i="14"/>
  <c r="BC52" i="14" s="1"/>
  <c r="BC84" i="14" s="1"/>
  <c r="BC116" i="14" s="1"/>
  <c r="CW91" i="14"/>
  <c r="CW123" i="14" s="1"/>
  <c r="BG155" i="30"/>
  <c r="T130" i="14"/>
  <c r="CK121" i="14"/>
  <c r="BC86" i="14"/>
  <c r="BC118" i="14" s="1"/>
  <c r="AV70" i="14"/>
  <c r="AV102" i="14" s="1"/>
  <c r="CD94" i="14"/>
  <c r="CD126" i="14" s="1"/>
  <c r="CP152" i="30"/>
  <c r="CI66" i="14"/>
  <c r="CI98" i="14" s="1"/>
  <c r="CI130" i="14" s="1"/>
  <c r="CD60" i="14"/>
  <c r="CD92" i="14" s="1"/>
  <c r="CQ50" i="14"/>
  <c r="CQ82" i="14" s="1"/>
  <c r="CQ114" i="14" s="1"/>
  <c r="BW80" i="14"/>
  <c r="BW112" i="14" s="1"/>
  <c r="AM92" i="14"/>
  <c r="AM124" i="14" s="1"/>
  <c r="BH150" i="16"/>
  <c r="DO75" i="16"/>
  <c r="CL42" i="16"/>
  <c r="Y164" i="16"/>
  <c r="AE57" i="30"/>
  <c r="AD57" i="30"/>
  <c r="AD89" i="30" s="1"/>
  <c r="AD121" i="30" s="1"/>
  <c r="AD153" i="30" s="1"/>
  <c r="CB49" i="30"/>
  <c r="CC49" i="30"/>
  <c r="CC81" i="30" s="1"/>
  <c r="CC113" i="30" s="1"/>
  <c r="AR57" i="30"/>
  <c r="AR89" i="30" s="1"/>
  <c r="AS57" i="30"/>
  <c r="AS89" i="30" s="1"/>
  <c r="AS121" i="30" s="1"/>
  <c r="AS153" i="30" s="1"/>
  <c r="CT54" i="30"/>
  <c r="CT86" i="30" s="1"/>
  <c r="CU54" i="30"/>
  <c r="DA53" i="30"/>
  <c r="DA85" i="30" s="1"/>
  <c r="DA117" i="30" s="1"/>
  <c r="AR110" i="16"/>
  <c r="AR96" i="16"/>
  <c r="CX96" i="9"/>
  <c r="CX128" i="9" s="1"/>
  <c r="O22" i="14"/>
  <c r="O19" i="14"/>
  <c r="O51" i="14" s="1"/>
  <c r="O83" i="14" s="1"/>
  <c r="O115" i="14" s="1"/>
  <c r="O6" i="14"/>
  <c r="O38" i="14" s="1"/>
  <c r="O24" i="14"/>
  <c r="O56" i="14" s="1"/>
  <c r="O14" i="14"/>
  <c r="O17" i="14"/>
  <c r="O49" i="14" s="1"/>
  <c r="O81" i="14" s="1"/>
  <c r="O113" i="14" s="1"/>
  <c r="O34" i="14"/>
  <c r="O66" i="14" s="1"/>
  <c r="O98" i="14" s="1"/>
  <c r="O130" i="14" s="1"/>
  <c r="O30" i="14"/>
  <c r="O62" i="14" s="1"/>
  <c r="O27" i="14"/>
  <c r="O12" i="14"/>
  <c r="O44" i="14" s="1"/>
  <c r="O76" i="14" s="1"/>
  <c r="O108" i="14" s="1"/>
  <c r="O23" i="14"/>
  <c r="O55" i="14" s="1"/>
  <c r="O87" i="14" s="1"/>
  <c r="O119" i="14" s="1"/>
  <c r="O13" i="14"/>
  <c r="O45" i="14" s="1"/>
  <c r="O77" i="14" s="1"/>
  <c r="O109" i="14" s="1"/>
  <c r="O7" i="14"/>
  <c r="O39" i="14" s="1"/>
  <c r="O71" i="14" s="1"/>
  <c r="O103" i="14" s="1"/>
  <c r="N51" i="11"/>
  <c r="O32" i="14"/>
  <c r="O64" i="14" s="1"/>
  <c r="O96" i="14" s="1"/>
  <c r="O128" i="14" s="1"/>
  <c r="O33" i="14"/>
  <c r="O65" i="14" s="1"/>
  <c r="O97" i="14" s="1"/>
  <c r="O129" i="14" s="1"/>
  <c r="O16" i="14"/>
  <c r="O48" i="14" s="1"/>
  <c r="O80" i="14" s="1"/>
  <c r="O112" i="14" s="1"/>
  <c r="O15" i="14"/>
  <c r="O47" i="14" s="1"/>
  <c r="O79" i="14" s="1"/>
  <c r="O8" i="14"/>
  <c r="O9" i="14"/>
  <c r="O41" i="14" s="1"/>
  <c r="O73" i="14" s="1"/>
  <c r="O105" i="14" s="1"/>
  <c r="O25" i="14"/>
  <c r="O57" i="14" s="1"/>
  <c r="O89" i="14" s="1"/>
  <c r="O121" i="14" s="1"/>
  <c r="O21" i="14"/>
  <c r="O53" i="14" s="1"/>
  <c r="O85" i="14" s="1"/>
  <c r="O117" i="14" s="1"/>
  <c r="O26" i="14"/>
  <c r="O10" i="14"/>
  <c r="O42" i="14" s="1"/>
  <c r="O74" i="14" s="1"/>
  <c r="O106" i="14" s="1"/>
  <c r="CZ64" i="15"/>
  <c r="CZ86" i="15"/>
  <c r="DV87" i="14"/>
  <c r="DV119" i="14" s="1"/>
  <c r="BH43" i="30"/>
  <c r="BH75" i="30" s="1"/>
  <c r="BH107" i="30" s="1"/>
  <c r="CS39" i="14"/>
  <c r="CS71" i="14" s="1"/>
  <c r="AD55" i="30"/>
  <c r="AD87" i="30" s="1"/>
  <c r="AD119" i="30" s="1"/>
  <c r="AD151" i="30" s="1"/>
  <c r="BW61" i="30"/>
  <c r="BW93" i="30" s="1"/>
  <c r="BX61" i="30"/>
  <c r="BX93" i="30" s="1"/>
  <c r="DA61" i="30"/>
  <c r="DA93" i="30" s="1"/>
  <c r="DA125" i="30" s="1"/>
  <c r="DA157" i="30" s="1"/>
  <c r="CZ61" i="30"/>
  <c r="CZ93" i="30" s="1"/>
  <c r="CZ125" i="30" s="1"/>
  <c r="AO69" i="30"/>
  <c r="AN69" i="30"/>
  <c r="AN101" i="30" s="1"/>
  <c r="AN133" i="30" s="1"/>
  <c r="O11" i="14"/>
  <c r="O43" i="14" s="1"/>
  <c r="O75" i="14" s="1"/>
  <c r="O107" i="14" s="1"/>
  <c r="W7" i="14"/>
  <c r="W39" i="14" s="1"/>
  <c r="W71" i="14" s="1"/>
  <c r="W103" i="14" s="1"/>
  <c r="DJ23" i="31"/>
  <c r="DJ59" i="30" s="1"/>
  <c r="AB23" i="31"/>
  <c r="AB59" i="30" s="1"/>
  <c r="BT59" i="30"/>
  <c r="BT91" i="30" s="1"/>
  <c r="BT123" i="30" s="1"/>
  <c r="DR31" i="31"/>
  <c r="DR67" i="30" s="1"/>
  <c r="DR99" i="30" s="1"/>
  <c r="DR131" i="30" s="1"/>
  <c r="DR163" i="30" s="1"/>
  <c r="DI49" i="30"/>
  <c r="DI81" i="30" s="1"/>
  <c r="DI113" i="30" s="1"/>
  <c r="DI145" i="30" s="1"/>
  <c r="DH49" i="30"/>
  <c r="DH81" i="30" s="1"/>
  <c r="DH113" i="30" s="1"/>
  <c r="AM102" i="16"/>
  <c r="AM109" i="16" s="1"/>
  <c r="AL96" i="16"/>
  <c r="CI128" i="16"/>
  <c r="CH135" i="16"/>
  <c r="CH123" i="16"/>
  <c r="BC128" i="16"/>
  <c r="BB123" i="16"/>
  <c r="BJ156" i="16"/>
  <c r="BJ163" i="16" s="1"/>
  <c r="BI150" i="16"/>
  <c r="AU53" i="15"/>
  <c r="AU75" i="15" s="1"/>
  <c r="AV53" i="15"/>
  <c r="AV75" i="15" s="1"/>
  <c r="BR96" i="9"/>
  <c r="BR128" i="9" s="1"/>
  <c r="DM119" i="30"/>
  <c r="DM151" i="30" s="1"/>
  <c r="CS122" i="14"/>
  <c r="CH124" i="14"/>
  <c r="AP107" i="14"/>
  <c r="CP77" i="14"/>
  <c r="CP109" i="14" s="1"/>
  <c r="BT99" i="14"/>
  <c r="BT131" i="14" s="1"/>
  <c r="BW82" i="14"/>
  <c r="BW114" i="14" s="1"/>
  <c r="AK112" i="9"/>
  <c r="CQ67" i="14"/>
  <c r="CQ99" i="14" s="1"/>
  <c r="CQ131" i="14" s="1"/>
  <c r="BX43" i="30"/>
  <c r="BX75" i="30" s="1"/>
  <c r="BX107" i="30" s="1"/>
  <c r="BX139" i="30" s="1"/>
  <c r="CX45" i="30"/>
  <c r="CX77" i="30" s="1"/>
  <c r="CX109" i="30" s="1"/>
  <c r="R88" i="15"/>
  <c r="BP67" i="15"/>
  <c r="BP89" i="15" s="1"/>
  <c r="AR67" i="15"/>
  <c r="AR89" i="15" s="1"/>
  <c r="AB67" i="15"/>
  <c r="AB89" i="15" s="1"/>
  <c r="O67" i="15"/>
  <c r="O89" i="15" s="1"/>
  <c r="O35" i="14"/>
  <c r="O67" i="14" s="1"/>
  <c r="W11" i="14"/>
  <c r="W43" i="14" s="1"/>
  <c r="W75" i="14" s="1"/>
  <c r="W107" i="14" s="1"/>
  <c r="CL6" i="14"/>
  <c r="CL38" i="14" s="1"/>
  <c r="CL10" i="14"/>
  <c r="CL11" i="14"/>
  <c r="CL19" i="14"/>
  <c r="CL33" i="14"/>
  <c r="CL65" i="14" s="1"/>
  <c r="CL97" i="14" s="1"/>
  <c r="CL129" i="14" s="1"/>
  <c r="CL30" i="14"/>
  <c r="CL32" i="14"/>
  <c r="AF6" i="14"/>
  <c r="AF38" i="14" s="1"/>
  <c r="AF21" i="14"/>
  <c r="AF53" i="14" s="1"/>
  <c r="AF33" i="14"/>
  <c r="AF65" i="14" s="1"/>
  <c r="AF97" i="14" s="1"/>
  <c r="AF129" i="14" s="1"/>
  <c r="AF15" i="14"/>
  <c r="AP9" i="14"/>
  <c r="AP41" i="14" s="1"/>
  <c r="AP6" i="14"/>
  <c r="AP38" i="14" s="1"/>
  <c r="AP16" i="14"/>
  <c r="AP7" i="14"/>
  <c r="AP20" i="14"/>
  <c r="AP52" i="14" s="1"/>
  <c r="AP84" i="14" s="1"/>
  <c r="AP116" i="14" s="1"/>
  <c r="AP19" i="14"/>
  <c r="AP14" i="14"/>
  <c r="AP46" i="14" s="1"/>
  <c r="AP78" i="14" s="1"/>
  <c r="AP110" i="14" s="1"/>
  <c r="AP17" i="14"/>
  <c r="AP30" i="14"/>
  <c r="AP62" i="14" s="1"/>
  <c r="AP94" i="14" s="1"/>
  <c r="AP126" i="14" s="1"/>
  <c r="AP31" i="14"/>
  <c r="AP13" i="14"/>
  <c r="AP45" i="14" s="1"/>
  <c r="AP77" i="14" s="1"/>
  <c r="AP109" i="14" s="1"/>
  <c r="AO51" i="11"/>
  <c r="AP28" i="14"/>
  <c r="AP8" i="14"/>
  <c r="AP35" i="14"/>
  <c r="AP67" i="14" s="1"/>
  <c r="AP22" i="14"/>
  <c r="AP34" i="14"/>
  <c r="AP15" i="14"/>
  <c r="AP12" i="14"/>
  <c r="AP44" i="14" s="1"/>
  <c r="AP76" i="14" s="1"/>
  <c r="AP26" i="14"/>
  <c r="AP32" i="14"/>
  <c r="AP64" i="14" s="1"/>
  <c r="AP96" i="14" s="1"/>
  <c r="AP27" i="14"/>
  <c r="AP59" i="14" s="1"/>
  <c r="AP23" i="14"/>
  <c r="AP55" i="14" s="1"/>
  <c r="AP33" i="14"/>
  <c r="AP65" i="14" s="1"/>
  <c r="AP97" i="14" s="1"/>
  <c r="AP129" i="14" s="1"/>
  <c r="AP29" i="14"/>
  <c r="AP61" i="14" s="1"/>
  <c r="AP93" i="14" s="1"/>
  <c r="AP125" i="14" s="1"/>
  <c r="AP18" i="14"/>
  <c r="AP25" i="14"/>
  <c r="G51" i="11"/>
  <c r="I65" i="10" s="1"/>
  <c r="H32" i="14"/>
  <c r="H64" i="14" s="1"/>
  <c r="AI35" i="14"/>
  <c r="AI15" i="14"/>
  <c r="AI31" i="14"/>
  <c r="DM80" i="9"/>
  <c r="DM112" i="9" s="1"/>
  <c r="AX131" i="14"/>
  <c r="DP81" i="14"/>
  <c r="DP113" i="14" s="1"/>
  <c r="DM84" i="14"/>
  <c r="DM116" i="14" s="1"/>
  <c r="BX149" i="30"/>
  <c r="AM63" i="30"/>
  <c r="AM95" i="30" s="1"/>
  <c r="AM127" i="30" s="1"/>
  <c r="AM159" i="30" s="1"/>
  <c r="CE59" i="14"/>
  <c r="CE91" i="14" s="1"/>
  <c r="CE123" i="14" s="1"/>
  <c r="DJ165" i="30"/>
  <c r="W9" i="14"/>
  <c r="AO80" i="9"/>
  <c r="AO112" i="9" s="1"/>
  <c r="U135" i="30"/>
  <c r="U167" i="30" s="1"/>
  <c r="BY139" i="30"/>
  <c r="CF113" i="14"/>
  <c r="BH157" i="30"/>
  <c r="AT153" i="30"/>
  <c r="BL93" i="14"/>
  <c r="BL125" i="14" s="1"/>
  <c r="BH72" i="9"/>
  <c r="BH104" i="9" s="1"/>
  <c r="AY75" i="15"/>
  <c r="AA77" i="15"/>
  <c r="BI73" i="15"/>
  <c r="CI43" i="30"/>
  <c r="CI75" i="30" s="1"/>
  <c r="CI107" i="30" s="1"/>
  <c r="CI139" i="30" s="1"/>
  <c r="BZ47" i="30"/>
  <c r="BZ79" i="30" s="1"/>
  <c r="BZ111" i="30" s="1"/>
  <c r="CT47" i="30"/>
  <c r="BD63" i="30"/>
  <c r="AK45" i="30"/>
  <c r="BV75" i="15"/>
  <c r="AE73" i="15"/>
  <c r="BD106" i="9"/>
  <c r="CB116" i="9"/>
  <c r="DV99" i="9"/>
  <c r="DV131" i="9" s="1"/>
  <c r="CO78" i="9"/>
  <c r="CO110" i="9" s="1"/>
  <c r="AU86" i="9"/>
  <c r="AU118" i="9" s="1"/>
  <c r="CI75" i="15"/>
  <c r="CU77" i="15"/>
  <c r="CZ96" i="16"/>
  <c r="AB28" i="16"/>
  <c r="DU78" i="15"/>
  <c r="J55" i="15"/>
  <c r="J77" i="15" s="1"/>
  <c r="DB61" i="30"/>
  <c r="DB93" i="30" s="1"/>
  <c r="DB125" i="30" s="1"/>
  <c r="X65" i="30"/>
  <c r="X97" i="30" s="1"/>
  <c r="X129" i="30" s="1"/>
  <c r="X161" i="30" s="1"/>
  <c r="DL109" i="16"/>
  <c r="CV73" i="15"/>
  <c r="AC77" i="15"/>
  <c r="Z103" i="9"/>
  <c r="CA60" i="30"/>
  <c r="CA92" i="30" s="1"/>
  <c r="CA124" i="30" s="1"/>
  <c r="CA156" i="30" s="1"/>
  <c r="CG57" i="15"/>
  <c r="CG79" i="15" s="1"/>
  <c r="BZ60" i="15"/>
  <c r="BZ82" i="15" s="1"/>
  <c r="BT60" i="15"/>
  <c r="BT82" i="15" s="1"/>
  <c r="BM60" i="15"/>
  <c r="BM82" i="15" s="1"/>
  <c r="BB51" i="15"/>
  <c r="BB73" i="15" s="1"/>
  <c r="CX67" i="30"/>
  <c r="CU51" i="30"/>
  <c r="CU83" i="30" s="1"/>
  <c r="CU115" i="30" s="1"/>
  <c r="DP69" i="16"/>
  <c r="DS108" i="16"/>
  <c r="CN135" i="16"/>
  <c r="CU163" i="16"/>
  <c r="AJ42" i="16"/>
  <c r="I55" i="15"/>
  <c r="I77" i="15" s="1"/>
  <c r="CP67" i="30"/>
  <c r="CP99" i="30" s="1"/>
  <c r="CP131" i="30" s="1"/>
  <c r="T103" i="9"/>
  <c r="BS69" i="30"/>
  <c r="BS101" i="30" s="1"/>
  <c r="BS133" i="30" s="1"/>
  <c r="BS165" i="30" s="1"/>
  <c r="BY30" i="31"/>
  <c r="BY66" i="30" s="1"/>
  <c r="BY98" i="30" s="1"/>
  <c r="DR26" i="31"/>
  <c r="DR62" i="30" s="1"/>
  <c r="DR94" i="30" s="1"/>
  <c r="DR126" i="30" s="1"/>
  <c r="DR158" i="30" s="1"/>
  <c r="CY24" i="31"/>
  <c r="CY60" i="30" s="1"/>
  <c r="CY92" i="30" s="1"/>
  <c r="CY124" i="30" s="1"/>
  <c r="CY156" i="30" s="1"/>
  <c r="AE24" i="31"/>
  <c r="AE60" i="30" s="1"/>
  <c r="AE92" i="30" s="1"/>
  <c r="AE124" i="30" s="1"/>
  <c r="AE156" i="30" s="1"/>
  <c r="W24" i="31"/>
  <c r="W60" i="30" s="1"/>
  <c r="DO22" i="31"/>
  <c r="DO58" i="30" s="1"/>
  <c r="DR66" i="15"/>
  <c r="DR88" i="15" s="1"/>
  <c r="Z63" i="30"/>
  <c r="Z95" i="30" s="1"/>
  <c r="Z127" i="30" s="1"/>
  <c r="Z159" i="30" s="1"/>
  <c r="CO51" i="30"/>
  <c r="CO83" i="30" s="1"/>
  <c r="CO115" i="30" s="1"/>
  <c r="BU108" i="16"/>
  <c r="BC162" i="16"/>
  <c r="BB135" i="16"/>
  <c r="R150" i="16"/>
  <c r="BH53" i="30"/>
  <c r="AC57" i="30"/>
  <c r="AC89" i="30" s="1"/>
  <c r="AM104" i="9"/>
  <c r="DJ114" i="9"/>
  <c r="CB91" i="9"/>
  <c r="CB123" i="9" s="1"/>
  <c r="AK68" i="30"/>
  <c r="AK100" i="30" s="1"/>
  <c r="AK132" i="30" s="1"/>
  <c r="AK164" i="30" s="1"/>
  <c r="DB51" i="30"/>
  <c r="BW67" i="30"/>
  <c r="BJ77" i="15"/>
  <c r="AW71" i="30"/>
  <c r="AW103" i="30" s="1"/>
  <c r="CY45" i="30"/>
  <c r="AN68" i="30"/>
  <c r="AN100" i="30" s="1"/>
  <c r="AN132" i="30" s="1"/>
  <c r="DK59" i="30"/>
  <c r="DK91" i="30" s="1"/>
  <c r="DK123" i="30" s="1"/>
  <c r="DK155" i="30" s="1"/>
  <c r="AY59" i="30"/>
  <c r="AY91" i="30" s="1"/>
  <c r="AY123" i="30" s="1"/>
  <c r="DU67" i="30"/>
  <c r="CJ82" i="16"/>
  <c r="Q116" i="9"/>
  <c r="BR84" i="9"/>
  <c r="BR116" i="9" s="1"/>
  <c r="X88" i="9"/>
  <c r="X120" i="9" s="1"/>
  <c r="AP51" i="30"/>
  <c r="AP83" i="30" s="1"/>
  <c r="BQ59" i="30"/>
  <c r="BQ91" i="30" s="1"/>
  <c r="BQ123" i="30" s="1"/>
  <c r="BQ155" i="30" s="1"/>
  <c r="BA75" i="15"/>
  <c r="S77" i="15"/>
  <c r="CO43" i="30"/>
  <c r="BY51" i="30"/>
  <c r="BY83" i="30" s="1"/>
  <c r="CD67" i="30"/>
  <c r="CD99" i="30" s="1"/>
  <c r="CD131" i="30" s="1"/>
  <c r="CD163" i="30" s="1"/>
  <c r="DA67" i="30"/>
  <c r="DA99" i="30" s="1"/>
  <c r="DA131" i="30" s="1"/>
  <c r="DA163" i="30" s="1"/>
  <c r="J88" i="9"/>
  <c r="J120" i="9" s="1"/>
  <c r="AK66" i="30"/>
  <c r="AK98" i="30" s="1"/>
  <c r="AK130" i="30" s="1"/>
  <c r="AK162" i="30" s="1"/>
  <c r="AS59" i="30"/>
  <c r="AS91" i="30" s="1"/>
  <c r="AS123" i="30" s="1"/>
  <c r="CG108" i="16"/>
  <c r="BE162" i="16"/>
  <c r="Q123" i="16"/>
  <c r="BP47" i="30"/>
  <c r="BP79" i="30" s="1"/>
  <c r="BP111" i="30" s="1"/>
  <c r="AG69" i="30"/>
  <c r="AG101" i="30" s="1"/>
  <c r="AG133" i="30" s="1"/>
  <c r="AG165" i="30" s="1"/>
  <c r="CY73" i="9"/>
  <c r="CY105" i="9" s="1"/>
  <c r="AA70" i="30"/>
  <c r="AA102" i="30" s="1"/>
  <c r="AA134" i="30" s="1"/>
  <c r="AA166" i="30" s="1"/>
  <c r="AI52" i="30"/>
  <c r="AI84" i="30" s="1"/>
  <c r="AI116" i="30" s="1"/>
  <c r="AI148" i="30" s="1"/>
  <c r="CQ60" i="30"/>
  <c r="AU68" i="30"/>
  <c r="AU100" i="30" s="1"/>
  <c r="AU132" i="30" s="1"/>
  <c r="BK66" i="30"/>
  <c r="BK98" i="30" s="1"/>
  <c r="BK130" i="30" s="1"/>
  <c r="DN65" i="30"/>
  <c r="DN97" i="30" s="1"/>
  <c r="DN129" i="30" s="1"/>
  <c r="AK65" i="30"/>
  <c r="AK97" i="30" s="1"/>
  <c r="AK129" i="30" s="1"/>
  <c r="AK161" i="30" s="1"/>
  <c r="AD65" i="30"/>
  <c r="AA64" i="30"/>
  <c r="AA96" i="30" s="1"/>
  <c r="AA128" i="30" s="1"/>
  <c r="CN62" i="30"/>
  <c r="CN94" i="30" s="1"/>
  <c r="CN126" i="30" s="1"/>
  <c r="CN158" i="30" s="1"/>
  <c r="BH62" i="30"/>
  <c r="BH94" i="30" s="1"/>
  <c r="BH126" i="30" s="1"/>
  <c r="DI60" i="30"/>
  <c r="DA60" i="30"/>
  <c r="DA92" i="30" s="1"/>
  <c r="DA124" i="30" s="1"/>
  <c r="DA156" i="30" s="1"/>
  <c r="BT60" i="30"/>
  <c r="BT92" i="30" s="1"/>
  <c r="BT124" i="30" s="1"/>
  <c r="Q60" i="30"/>
  <c r="Q92" i="30" s="1"/>
  <c r="Q124" i="30" s="1"/>
  <c r="CC58" i="30"/>
  <c r="BD57" i="30"/>
  <c r="BD89" i="30" s="1"/>
  <c r="BD121" i="30" s="1"/>
  <c r="BD153" i="30" s="1"/>
  <c r="DT54" i="30"/>
  <c r="DT86" i="30" s="1"/>
  <c r="DT118" i="30" s="1"/>
  <c r="AA54" i="30"/>
  <c r="T54" i="30"/>
  <c r="T86" i="30" s="1"/>
  <c r="T118" i="30" s="1"/>
  <c r="T150" i="30" s="1"/>
  <c r="CT52" i="30"/>
  <c r="CD52" i="30"/>
  <c r="CD84" i="30" s="1"/>
  <c r="CD116" i="30" s="1"/>
  <c r="CD148" i="30" s="1"/>
  <c r="AX52" i="30"/>
  <c r="AX84" i="30" s="1"/>
  <c r="AX116" i="30" s="1"/>
  <c r="AX148" i="30" s="1"/>
  <c r="Y52" i="30"/>
  <c r="CS50" i="30"/>
  <c r="CS82" i="30" s="1"/>
  <c r="CS114" i="30" s="1"/>
  <c r="CS146" i="30" s="1"/>
  <c r="CK50" i="30"/>
  <c r="CK82" i="30" s="1"/>
  <c r="CK114" i="30" s="1"/>
  <c r="CK146" i="30" s="1"/>
  <c r="BM50" i="30"/>
  <c r="BM82" i="30" s="1"/>
  <c r="BM114" i="30" s="1"/>
  <c r="BM146" i="30" s="1"/>
  <c r="AW50" i="30"/>
  <c r="AW82" i="30" s="1"/>
  <c r="AW114" i="30" s="1"/>
  <c r="AW146" i="30" s="1"/>
  <c r="CT49" i="30"/>
  <c r="CT81" i="30" s="1"/>
  <c r="BX49" i="30"/>
  <c r="BP46" i="30"/>
  <c r="BP78" i="30" s="1"/>
  <c r="BP110" i="30" s="1"/>
  <c r="BW45" i="30"/>
  <c r="BW77" i="30" s="1"/>
  <c r="BW109" i="30" s="1"/>
  <c r="BW141" i="30" s="1"/>
  <c r="O45" i="30"/>
  <c r="O77" i="30" s="1"/>
  <c r="O109" i="30" s="1"/>
  <c r="O141" i="30" s="1"/>
  <c r="DD44" i="30"/>
  <c r="DD76" i="30" s="1"/>
  <c r="DD108" i="30" s="1"/>
  <c r="CU44" i="30"/>
  <c r="CU76" i="30" s="1"/>
  <c r="CD44" i="30"/>
  <c r="CD76" i="30" s="1"/>
  <c r="CD108" i="30" s="1"/>
  <c r="CD140" i="30" s="1"/>
  <c r="V44" i="30"/>
  <c r="V76" i="30" s="1"/>
  <c r="X78" i="15"/>
  <c r="BQ73" i="15"/>
  <c r="DQ82" i="15"/>
  <c r="DM82" i="15"/>
  <c r="BH46" i="30"/>
  <c r="BH78" i="30" s="1"/>
  <c r="BH110" i="30" s="1"/>
  <c r="BH142" i="30" s="1"/>
  <c r="CQ52" i="30"/>
  <c r="BT61" i="30"/>
  <c r="BT93" i="30" s="1"/>
  <c r="BT125" i="30" s="1"/>
  <c r="BT157" i="30" s="1"/>
  <c r="I13" i="16"/>
  <c r="J21" i="16" s="1"/>
  <c r="CY77" i="15"/>
  <c r="CX78" i="15"/>
  <c r="CT77" i="15"/>
  <c r="CR78" i="15"/>
  <c r="BP55" i="15"/>
  <c r="BP77" i="15" s="1"/>
  <c r="CY82" i="15"/>
  <c r="BV68" i="30"/>
  <c r="BY70" i="30"/>
  <c r="BY102" i="30" s="1"/>
  <c r="BY134" i="30" s="1"/>
  <c r="BY166" i="30" s="1"/>
  <c r="BI70" i="30"/>
  <c r="BI102" i="30" s="1"/>
  <c r="BI134" i="30" s="1"/>
  <c r="AR66" i="30"/>
  <c r="AC58" i="30"/>
  <c r="CS54" i="30"/>
  <c r="CS86" i="30" s="1"/>
  <c r="CS118" i="30" s="1"/>
  <c r="CE56" i="15"/>
  <c r="CE78" i="15" s="1"/>
  <c r="DE82" i="15"/>
  <c r="BM44" i="30"/>
  <c r="CE45" i="30"/>
  <c r="CE77" i="30" s="1"/>
  <c r="CE109" i="30" s="1"/>
  <c r="CE141" i="30" s="1"/>
  <c r="DC66" i="30"/>
  <c r="DC98" i="30" s="1"/>
  <c r="DC130" i="30" s="1"/>
  <c r="DC162" i="30" s="1"/>
  <c r="CY73" i="15"/>
  <c r="CU73" i="15"/>
  <c r="CL114" i="9"/>
  <c r="BK60" i="30"/>
  <c r="CC62" i="30"/>
  <c r="CC94" i="30" s="1"/>
  <c r="I18" i="16"/>
  <c r="AQ70" i="30"/>
  <c r="AQ102" i="30" s="1"/>
  <c r="AQ134" i="30" s="1"/>
  <c r="BJ64" i="30"/>
  <c r="BJ96" i="30" s="1"/>
  <c r="BJ128" i="30" s="1"/>
  <c r="BJ160" i="30" s="1"/>
  <c r="M64" i="30"/>
  <c r="M96" i="30" s="1"/>
  <c r="BA62" i="30"/>
  <c r="AS62" i="30"/>
  <c r="AS94" i="30" s="1"/>
  <c r="AS126" i="30" s="1"/>
  <c r="AS158" i="30" s="1"/>
  <c r="CE52" i="30"/>
  <c r="CE84" i="30" s="1"/>
  <c r="CE116" i="30" s="1"/>
  <c r="CE148" i="30" s="1"/>
  <c r="DF73" i="15"/>
  <c r="AU51" i="15"/>
  <c r="AU73" i="15" s="1"/>
  <c r="BF131" i="30"/>
  <c r="BF163" i="30" s="1"/>
  <c r="BM118" i="14"/>
  <c r="CV149" i="30"/>
  <c r="AU129" i="14"/>
  <c r="CH117" i="14"/>
  <c r="CY161" i="30"/>
  <c r="CW126" i="14"/>
  <c r="DA92" i="14"/>
  <c r="DA124" i="14" s="1"/>
  <c r="CW89" i="14"/>
  <c r="CW121" i="14" s="1"/>
  <c r="BU80" i="14"/>
  <c r="BU112" i="14" s="1"/>
  <c r="DC92" i="14"/>
  <c r="DC124" i="14" s="1"/>
  <c r="DA65" i="14"/>
  <c r="DA97" i="14" s="1"/>
  <c r="DA129" i="14" s="1"/>
  <c r="CX47" i="30"/>
  <c r="CX79" i="30" s="1"/>
  <c r="CX111" i="30" s="1"/>
  <c r="CZ108" i="9"/>
  <c r="S96" i="9"/>
  <c r="S128" i="9" s="1"/>
  <c r="AG52" i="30"/>
  <c r="AG84" i="30" s="1"/>
  <c r="AG116" i="30" s="1"/>
  <c r="AG148" i="30" s="1"/>
  <c r="AH52" i="30"/>
  <c r="AH84" i="30" s="1"/>
  <c r="AH116" i="30" s="1"/>
  <c r="AH148" i="30" s="1"/>
  <c r="BV60" i="30"/>
  <c r="BV92" i="30" s="1"/>
  <c r="BV124" i="30" s="1"/>
  <c r="BW60" i="30"/>
  <c r="BW92" i="30" s="1"/>
  <c r="BW124" i="30" s="1"/>
  <c r="BW156" i="30" s="1"/>
  <c r="BG125" i="9"/>
  <c r="AE76" i="9"/>
  <c r="AE108" i="9" s="1"/>
  <c r="CD75" i="30"/>
  <c r="CD107" i="30" s="1"/>
  <c r="CD139" i="30" s="1"/>
  <c r="BM111" i="14"/>
  <c r="DV163" i="30"/>
  <c r="CG120" i="14"/>
  <c r="BS130" i="14"/>
  <c r="DT94" i="14"/>
  <c r="DT126" i="14" s="1"/>
  <c r="BA86" i="14"/>
  <c r="BA118" i="14" s="1"/>
  <c r="DA160" i="30"/>
  <c r="BB33" i="31"/>
  <c r="BB69" i="30" s="1"/>
  <c r="AT33" i="31"/>
  <c r="AT69" i="30" s="1"/>
  <c r="AD101" i="30"/>
  <c r="AD133" i="30" s="1"/>
  <c r="AD165" i="30" s="1"/>
  <c r="V33" i="31"/>
  <c r="W69" i="30" s="1"/>
  <c r="DU32" i="31"/>
  <c r="DU68" i="30" s="1"/>
  <c r="BZ78" i="15"/>
  <c r="BU57" i="15"/>
  <c r="BU79" i="15" s="1"/>
  <c r="CK93" i="9"/>
  <c r="CK125" i="9" s="1"/>
  <c r="AN76" i="9"/>
  <c r="AN108" i="9" s="1"/>
  <c r="BP76" i="9"/>
  <c r="BP108" i="9" s="1"/>
  <c r="CS159" i="30"/>
  <c r="CW128" i="14"/>
  <c r="CK112" i="14"/>
  <c r="CX105" i="14"/>
  <c r="AU121" i="14"/>
  <c r="BC112" i="14"/>
  <c r="CI115" i="14"/>
  <c r="BE125" i="14"/>
  <c r="BT78" i="14"/>
  <c r="BT110" i="14" s="1"/>
  <c r="X108" i="14"/>
  <c r="DJ55" i="30"/>
  <c r="DJ87" i="30" s="1"/>
  <c r="DJ119" i="30" s="1"/>
  <c r="DJ151" i="30" s="1"/>
  <c r="CE55" i="30"/>
  <c r="CE87" i="30" s="1"/>
  <c r="CE119" i="30" s="1"/>
  <c r="CE151" i="30" s="1"/>
  <c r="CO71" i="14"/>
  <c r="CO103" i="14" s="1"/>
  <c r="BA43" i="30"/>
  <c r="BA75" i="30" s="1"/>
  <c r="AK158" i="30"/>
  <c r="CB55" i="30"/>
  <c r="CB87" i="30" s="1"/>
  <c r="CB119" i="30" s="1"/>
  <c r="CB151" i="30" s="1"/>
  <c r="CN71" i="30"/>
  <c r="CN103" i="30" s="1"/>
  <c r="CN135" i="30" s="1"/>
  <c r="BQ57" i="30"/>
  <c r="BQ89" i="30" s="1"/>
  <c r="BQ121" i="30" s="1"/>
  <c r="BP57" i="30"/>
  <c r="BP89" i="30" s="1"/>
  <c r="BP121" i="30" s="1"/>
  <c r="DR68" i="30"/>
  <c r="DQ68" i="30"/>
  <c r="DQ100" i="30" s="1"/>
  <c r="DQ132" i="30" s="1"/>
  <c r="DM139" i="30"/>
  <c r="DO111" i="30"/>
  <c r="DO143" i="30" s="1"/>
  <c r="DL158" i="30"/>
  <c r="DC112" i="14"/>
  <c r="CE97" i="14"/>
  <c r="CE129" i="14" s="1"/>
  <c r="X43" i="30"/>
  <c r="BM108" i="9"/>
  <c r="V66" i="30"/>
  <c r="V98" i="30" s="1"/>
  <c r="X63" i="15"/>
  <c r="X85" i="15" s="1"/>
  <c r="I96" i="16"/>
  <c r="I108" i="16"/>
  <c r="AP43" i="30"/>
  <c r="AP75" i="30" s="1"/>
  <c r="AW61" i="30"/>
  <c r="AX61" i="30"/>
  <c r="AX93" i="30" s="1"/>
  <c r="AO62" i="30"/>
  <c r="AO94" i="30" s="1"/>
  <c r="AP62" i="30"/>
  <c r="Q125" i="9"/>
  <c r="DT159" i="30"/>
  <c r="AZ149" i="30"/>
  <c r="AU76" i="14"/>
  <c r="AU108" i="14" s="1"/>
  <c r="CP112" i="14"/>
  <c r="BS97" i="14"/>
  <c r="BS129" i="14" s="1"/>
  <c r="CE94" i="14"/>
  <c r="CE126" i="14" s="1"/>
  <c r="AU49" i="14"/>
  <c r="AU81" i="14" s="1"/>
  <c r="K93" i="9"/>
  <c r="K125" i="9" s="1"/>
  <c r="BQ93" i="9"/>
  <c r="BQ125" i="9" s="1"/>
  <c r="DC76" i="9"/>
  <c r="DC108" i="9" s="1"/>
  <c r="BH139" i="30"/>
  <c r="BA83" i="14"/>
  <c r="BA115" i="14" s="1"/>
  <c r="CP161" i="30"/>
  <c r="CW112" i="14"/>
  <c r="U117" i="14"/>
  <c r="CM43" i="30"/>
  <c r="CM75" i="30" s="1"/>
  <c r="CM107" i="30" s="1"/>
  <c r="CO163" i="16"/>
  <c r="CH93" i="9"/>
  <c r="CH125" i="9" s="1"/>
  <c r="CH76" i="9"/>
  <c r="CH108" i="9" s="1"/>
  <c r="AQ76" i="9"/>
  <c r="AQ108" i="9" s="1"/>
  <c r="CI95" i="14"/>
  <c r="CI127" i="14" s="1"/>
  <c r="L127" i="30"/>
  <c r="L159" i="30" s="1"/>
  <c r="CE73" i="14"/>
  <c r="CE105" i="14" s="1"/>
  <c r="BE122" i="14"/>
  <c r="CW72" i="14"/>
  <c r="CQ108" i="9"/>
  <c r="T71" i="30"/>
  <c r="CB129" i="9"/>
  <c r="DQ82" i="16"/>
  <c r="DR75" i="16"/>
  <c r="DR82" i="16" s="1"/>
  <c r="DN155" i="16"/>
  <c r="DM162" i="16"/>
  <c r="DG164" i="16"/>
  <c r="DG150" i="16"/>
  <c r="CN150" i="16"/>
  <c r="CO155" i="16"/>
  <c r="CO162" i="16" s="1"/>
  <c r="CR102" i="16"/>
  <c r="CQ109" i="16"/>
  <c r="CT21" i="16"/>
  <c r="CS28" i="16"/>
  <c r="BJ164" i="16"/>
  <c r="BJ150" i="16"/>
  <c r="DT14" i="14"/>
  <c r="DT46" i="14" s="1"/>
  <c r="DT78" i="14" s="1"/>
  <c r="DT110" i="14" s="1"/>
  <c r="DT33" i="14"/>
  <c r="DT65" i="14" s="1"/>
  <c r="DT97" i="14" s="1"/>
  <c r="DT26" i="14"/>
  <c r="DT58" i="14" s="1"/>
  <c r="DT90" i="14" s="1"/>
  <c r="DT122" i="14" s="1"/>
  <c r="DT34" i="14"/>
  <c r="DT66" i="14" s="1"/>
  <c r="DT98" i="14" s="1"/>
  <c r="DT17" i="14"/>
  <c r="DT49" i="14" s="1"/>
  <c r="DT81" i="14" s="1"/>
  <c r="DT113" i="14" s="1"/>
  <c r="DT11" i="14"/>
  <c r="DT43" i="14" s="1"/>
  <c r="DT75" i="14" s="1"/>
  <c r="DT107" i="14" s="1"/>
  <c r="DT13" i="14"/>
  <c r="DT45" i="14" s="1"/>
  <c r="DT77" i="14" s="1"/>
  <c r="DT109" i="14" s="1"/>
  <c r="DT25" i="14"/>
  <c r="DT57" i="14" s="1"/>
  <c r="DT12" i="14"/>
  <c r="DT44" i="14" s="1"/>
  <c r="DT19" i="14"/>
  <c r="DT51" i="14" s="1"/>
  <c r="DT83" i="14" s="1"/>
  <c r="DT115" i="14" s="1"/>
  <c r="DT21" i="14"/>
  <c r="DT9" i="14"/>
  <c r="DT41" i="14" s="1"/>
  <c r="DT73" i="14" s="1"/>
  <c r="DT105" i="14" s="1"/>
  <c r="DT27" i="14"/>
  <c r="DT59" i="14" s="1"/>
  <c r="DT91" i="14" s="1"/>
  <c r="DT123" i="14" s="1"/>
  <c r="DT29" i="14"/>
  <c r="DS51" i="11"/>
  <c r="DT31" i="14"/>
  <c r="DT63" i="14" s="1"/>
  <c r="DT95" i="14" s="1"/>
  <c r="DT18" i="14"/>
  <c r="DT50" i="14" s="1"/>
  <c r="DT82" i="14" s="1"/>
  <c r="DT114" i="14" s="1"/>
  <c r="DT20" i="14"/>
  <c r="DT52" i="14" s="1"/>
  <c r="DT84" i="14" s="1"/>
  <c r="DT116" i="14" s="1"/>
  <c r="AN129" i="16"/>
  <c r="AN136" i="16" s="1"/>
  <c r="AM123" i="16"/>
  <c r="AB101" i="16"/>
  <c r="AB108" i="16" s="1"/>
  <c r="AA108" i="16"/>
  <c r="CH9" i="14"/>
  <c r="CH10" i="14"/>
  <c r="CH34" i="14"/>
  <c r="CH25" i="14"/>
  <c r="CH11" i="14"/>
  <c r="CH43" i="14" s="1"/>
  <c r="CH75" i="14" s="1"/>
  <c r="CH107" i="14" s="1"/>
  <c r="CH14" i="14"/>
  <c r="CH8" i="14"/>
  <c r="CH27" i="14"/>
  <c r="CH59" i="14" s="1"/>
  <c r="CH91" i="14" s="1"/>
  <c r="CH13" i="14"/>
  <c r="CH18" i="14"/>
  <c r="CH50" i="14" s="1"/>
  <c r="CH82" i="14" s="1"/>
  <c r="CH114" i="14" s="1"/>
  <c r="CH12" i="14"/>
  <c r="CH44" i="14" s="1"/>
  <c r="CH76" i="14" s="1"/>
  <c r="CH108" i="14" s="1"/>
  <c r="CH29" i="14"/>
  <c r="CH61" i="14" s="1"/>
  <c r="CH93" i="14" s="1"/>
  <c r="CH125" i="14" s="1"/>
  <c r="CH15" i="14"/>
  <c r="CH47" i="14" s="1"/>
  <c r="CH79" i="14" s="1"/>
  <c r="CH111" i="14" s="1"/>
  <c r="CH22" i="14"/>
  <c r="CH54" i="14" s="1"/>
  <c r="CH16" i="14"/>
  <c r="CG51" i="11"/>
  <c r="CH17" i="14"/>
  <c r="CH24" i="14"/>
  <c r="CH56" i="14" s="1"/>
  <c r="CH88" i="14" s="1"/>
  <c r="CH120" i="14" s="1"/>
  <c r="CH31" i="14"/>
  <c r="CH7" i="14"/>
  <c r="CH39" i="14" s="1"/>
  <c r="CH71" i="14" s="1"/>
  <c r="CH23" i="14"/>
  <c r="CH55" i="14" s="1"/>
  <c r="CH87" i="14" s="1"/>
  <c r="CH119" i="14" s="1"/>
  <c r="CH32" i="14"/>
  <c r="CH64" i="14" s="1"/>
  <c r="CH6" i="14"/>
  <c r="CH38" i="14" s="1"/>
  <c r="CI70" i="14" s="1"/>
  <c r="CI102" i="14" s="1"/>
  <c r="AY28" i="14"/>
  <c r="AY18" i="14"/>
  <c r="AY50" i="14" s="1"/>
  <c r="AY82" i="14" s="1"/>
  <c r="AY25" i="14"/>
  <c r="AY33" i="14"/>
  <c r="AY65" i="14" s="1"/>
  <c r="AY97" i="14" s="1"/>
  <c r="AY129" i="14" s="1"/>
  <c r="AY22" i="14"/>
  <c r="AY54" i="14" s="1"/>
  <c r="AY86" i="14" s="1"/>
  <c r="AY11" i="14"/>
  <c r="AY19" i="14"/>
  <c r="AY51" i="14" s="1"/>
  <c r="AY83" i="14" s="1"/>
  <c r="AY115" i="14" s="1"/>
  <c r="AY6" i="14"/>
  <c r="AY38" i="14" s="1"/>
  <c r="AY70" i="14" s="1"/>
  <c r="AY102" i="14" s="1"/>
  <c r="AY24" i="14"/>
  <c r="AY56" i="14" s="1"/>
  <c r="AY88" i="14" s="1"/>
  <c r="AY27" i="14"/>
  <c r="AY59" i="14" s="1"/>
  <c r="AY91" i="14" s="1"/>
  <c r="AY123" i="14" s="1"/>
  <c r="AY35" i="14"/>
  <c r="AY20" i="14"/>
  <c r="AY52" i="14" s="1"/>
  <c r="AY84" i="14" s="1"/>
  <c r="AY116" i="14" s="1"/>
  <c r="AY8" i="14"/>
  <c r="AY26" i="14"/>
  <c r="AY58" i="14" s="1"/>
  <c r="AY90" i="14" s="1"/>
  <c r="AY13" i="14"/>
  <c r="AY45" i="14" s="1"/>
  <c r="AY77" i="14" s="1"/>
  <c r="AY109" i="14" s="1"/>
  <c r="AY21" i="14"/>
  <c r="AY53" i="14" s="1"/>
  <c r="AY10" i="14"/>
  <c r="AY42" i="14" s="1"/>
  <c r="AY74" i="14" s="1"/>
  <c r="AY30" i="14"/>
  <c r="AY62" i="14" s="1"/>
  <c r="AY29" i="14"/>
  <c r="AY61" i="14" s="1"/>
  <c r="AY93" i="14" s="1"/>
  <c r="AY125" i="14" s="1"/>
  <c r="AY7" i="14"/>
  <c r="AY39" i="14" s="1"/>
  <c r="AY71" i="14" s="1"/>
  <c r="AY103" i="14" s="1"/>
  <c r="AY16" i="14"/>
  <c r="AY48" i="14" s="1"/>
  <c r="AY9" i="14"/>
  <c r="AY41" i="14" s="1"/>
  <c r="AY73" i="14" s="1"/>
  <c r="AY17" i="14"/>
  <c r="W155" i="16"/>
  <c r="W162" i="16" s="1"/>
  <c r="V150" i="16"/>
  <c r="BM20" i="14"/>
  <c r="BM28" i="14"/>
  <c r="BM60" i="14" s="1"/>
  <c r="BM92" i="14" s="1"/>
  <c r="BM124" i="14" s="1"/>
  <c r="BL20" i="14"/>
  <c r="BL17" i="14"/>
  <c r="BL49" i="14" s="1"/>
  <c r="BL81" i="14" s="1"/>
  <c r="BL113" i="14" s="1"/>
  <c r="BL33" i="14"/>
  <c r="BL22" i="14"/>
  <c r="BL54" i="14" s="1"/>
  <c r="BL19" i="14"/>
  <c r="BL51" i="14" s="1"/>
  <c r="BL83" i="14" s="1"/>
  <c r="BL35" i="14"/>
  <c r="BL8" i="14"/>
  <c r="BL40" i="14" s="1"/>
  <c r="BL72" i="14" s="1"/>
  <c r="BL104" i="14" s="1"/>
  <c r="BL21" i="14"/>
  <c r="BL14" i="14"/>
  <c r="BL46" i="14" s="1"/>
  <c r="BL78" i="14" s="1"/>
  <c r="BL24" i="14"/>
  <c r="BL7" i="14"/>
  <c r="BL39" i="14" s="1"/>
  <c r="BL23" i="14"/>
  <c r="BL30" i="14"/>
  <c r="BL62" i="14" s="1"/>
  <c r="BL10" i="14"/>
  <c r="BL9" i="14"/>
  <c r="BL41" i="14" s="1"/>
  <c r="BL73" i="14" s="1"/>
  <c r="BL105" i="14" s="1"/>
  <c r="BL25" i="14"/>
  <c r="BL57" i="14" s="1"/>
  <c r="BL89" i="14" s="1"/>
  <c r="BL121" i="14" s="1"/>
  <c r="BL16" i="14"/>
  <c r="BL26" i="14"/>
  <c r="BL58" i="14" s="1"/>
  <c r="BL90" i="14" s="1"/>
  <c r="BL15" i="14"/>
  <c r="BL47" i="14" s="1"/>
  <c r="BL31" i="14"/>
  <c r="BL34" i="14"/>
  <c r="BK51" i="11"/>
  <c r="BD9" i="14"/>
  <c r="BD25" i="14"/>
  <c r="BD24" i="14"/>
  <c r="AN63" i="15"/>
  <c r="AN85" i="15" s="1"/>
  <c r="DN114" i="9"/>
  <c r="DU71" i="30"/>
  <c r="S71" i="30"/>
  <c r="CZ51" i="11"/>
  <c r="DA9" i="14"/>
  <c r="DA34" i="14"/>
  <c r="DA14" i="14"/>
  <c r="CG33" i="14"/>
  <c r="CG65" i="14" s="1"/>
  <c r="CG97" i="14" s="1"/>
  <c r="CG129" i="14" s="1"/>
  <c r="CG26" i="14"/>
  <c r="CG58" i="14" s="1"/>
  <c r="CG19" i="14"/>
  <c r="CG51" i="14" s="1"/>
  <c r="CG83" i="14" s="1"/>
  <c r="CG115" i="14" s="1"/>
  <c r="CG20" i="14"/>
  <c r="CG52" i="14" s="1"/>
  <c r="BK30" i="14"/>
  <c r="DO35" i="14"/>
  <c r="DO67" i="14" s="1"/>
  <c r="DO99" i="14" s="1"/>
  <c r="DO131" i="14" s="1"/>
  <c r="DO10" i="14"/>
  <c r="DO42" i="14" s="1"/>
  <c r="DO74" i="14" s="1"/>
  <c r="AQ96" i="16"/>
  <c r="AI15" i="16"/>
  <c r="CT43" i="30"/>
  <c r="CT75" i="30" s="1"/>
  <c r="AY53" i="30"/>
  <c r="AF61" i="30"/>
  <c r="BX71" i="9"/>
  <c r="BX103" i="9" s="1"/>
  <c r="BD96" i="30"/>
  <c r="BD128" i="30" s="1"/>
  <c r="BD160" i="30" s="1"/>
  <c r="DQ60" i="30"/>
  <c r="AM69" i="30"/>
  <c r="BS71" i="9"/>
  <c r="BS103" i="9" s="1"/>
  <c r="BU71" i="9"/>
  <c r="BT71" i="9"/>
  <c r="BT103" i="9" s="1"/>
  <c r="BV71" i="9"/>
  <c r="BV103" i="9" s="1"/>
  <c r="DE78" i="9"/>
  <c r="DE110" i="9" s="1"/>
  <c r="BZ86" i="9"/>
  <c r="BZ118" i="9" s="1"/>
  <c r="CM73" i="9"/>
  <c r="CM105" i="9" s="1"/>
  <c r="DN30" i="31"/>
  <c r="DN66" i="30" s="1"/>
  <c r="AL30" i="31"/>
  <c r="AL66" i="30" s="1"/>
  <c r="BN25" i="31"/>
  <c r="BO61" i="30" s="1"/>
  <c r="BO93" i="30" s="1"/>
  <c r="BO125" i="30" s="1"/>
  <c r="CR24" i="31"/>
  <c r="CS60" i="30" s="1"/>
  <c r="CS92" i="30" s="1"/>
  <c r="CS124" i="30" s="1"/>
  <c r="CS156" i="30" s="1"/>
  <c r="CB24" i="31"/>
  <c r="CC60" i="30" s="1"/>
  <c r="BL24" i="31"/>
  <c r="BL60" i="30" s="1"/>
  <c r="AV24" i="31"/>
  <c r="AV60" i="30" s="1"/>
  <c r="AV92" i="30" s="1"/>
  <c r="AV124" i="30" s="1"/>
  <c r="AV156" i="30" s="1"/>
  <c r="AF24" i="31"/>
  <c r="AG60" i="30" s="1"/>
  <c r="AG92" i="30" s="1"/>
  <c r="CZ22" i="31"/>
  <c r="DA58" i="30" s="1"/>
  <c r="DA90" i="30" s="1"/>
  <c r="CJ22" i="31"/>
  <c r="CJ58" i="30" s="1"/>
  <c r="CC90" i="30"/>
  <c r="CC122" i="30" s="1"/>
  <c r="BT22" i="31"/>
  <c r="BU58" i="30" s="1"/>
  <c r="BD22" i="31"/>
  <c r="BE58" i="30" s="1"/>
  <c r="AV22" i="31"/>
  <c r="Z17" i="31"/>
  <c r="AA53" i="30" s="1"/>
  <c r="AA85" i="30" s="1"/>
  <c r="M50" i="30"/>
  <c r="M82" i="30" s="1"/>
  <c r="M114" i="30" s="1"/>
  <c r="N49" i="30"/>
  <c r="N81" i="30" s="1"/>
  <c r="N113" i="30" s="1"/>
  <c r="DG12" i="31"/>
  <c r="DG48" i="30" s="1"/>
  <c r="DG80" i="30" s="1"/>
  <c r="DG112" i="30" s="1"/>
  <c r="DG144" i="30" s="1"/>
  <c r="CF9" i="31"/>
  <c r="CG45" i="30" s="1"/>
  <c r="BN8" i="31"/>
  <c r="BN44" i="30" s="1"/>
  <c r="BN76" i="30" s="1"/>
  <c r="BN108" i="30" s="1"/>
  <c r="BN140" i="30" s="1"/>
  <c r="DA23" i="14"/>
  <c r="DA55" i="14" s="1"/>
  <c r="DA11" i="14"/>
  <c r="DA43" i="14" s="1"/>
  <c r="DA26" i="14"/>
  <c r="DA58" i="14" s="1"/>
  <c r="DA90" i="14" s="1"/>
  <c r="DA7" i="14"/>
  <c r="CC47" i="30"/>
  <c r="CC79" i="30" s="1"/>
  <c r="CC111" i="30" s="1"/>
  <c r="CG6" i="14"/>
  <c r="CG38" i="14" s="1"/>
  <c r="CG27" i="14"/>
  <c r="CG18" i="14"/>
  <c r="CG13" i="14"/>
  <c r="DN51" i="11"/>
  <c r="DO24" i="14"/>
  <c r="DO11" i="14"/>
  <c r="AF77" i="15"/>
  <c r="DT123" i="16"/>
  <c r="BR150" i="16"/>
  <c r="BJ69" i="16"/>
  <c r="BZ117" i="30"/>
  <c r="BZ149" i="30" s="1"/>
  <c r="CN74" i="9"/>
  <c r="CN106" i="9" s="1"/>
  <c r="BK92" i="30"/>
  <c r="BK124" i="30" s="1"/>
  <c r="AK34" i="31"/>
  <c r="AK70" i="30" s="1"/>
  <c r="BY33" i="31"/>
  <c r="BY69" i="30" s="1"/>
  <c r="BY101" i="30" s="1"/>
  <c r="BY133" i="30" s="1"/>
  <c r="DR60" i="15"/>
  <c r="DR82" i="15" s="1"/>
  <c r="CL57" i="15"/>
  <c r="CL79" i="15" s="1"/>
  <c r="CI57" i="15"/>
  <c r="CI79" i="15" s="1"/>
  <c r="CK78" i="15"/>
  <c r="CE57" i="15"/>
  <c r="CE79" i="15" s="1"/>
  <c r="DT135" i="16"/>
  <c r="DA35" i="14"/>
  <c r="DA29" i="14"/>
  <c r="DA61" i="14" s="1"/>
  <c r="DA24" i="14"/>
  <c r="DO13" i="14"/>
  <c r="CG16" i="14"/>
  <c r="CG48" i="14" s="1"/>
  <c r="CG25" i="14"/>
  <c r="CG14" i="14"/>
  <c r="CG11" i="14"/>
  <c r="AZ162" i="16"/>
  <c r="DO31" i="14"/>
  <c r="DO63" i="14" s="1"/>
  <c r="DO95" i="14" s="1"/>
  <c r="DO127" i="14" s="1"/>
  <c r="DO14" i="14"/>
  <c r="DO46" i="14" s="1"/>
  <c r="DO78" i="14" s="1"/>
  <c r="DO16" i="14"/>
  <c r="DO48" i="14" s="1"/>
  <c r="DO33" i="14"/>
  <c r="N161" i="30"/>
  <c r="AD59" i="30"/>
  <c r="AD91" i="30" s="1"/>
  <c r="AD123" i="30" s="1"/>
  <c r="AD155" i="30" s="1"/>
  <c r="AO67" i="30"/>
  <c r="AO99" i="30" s="1"/>
  <c r="AO131" i="30" s="1"/>
  <c r="AO163" i="30" s="1"/>
  <c r="AY77" i="15"/>
  <c r="DT108" i="16"/>
  <c r="DG162" i="16"/>
  <c r="DR108" i="16"/>
  <c r="CP45" i="30"/>
  <c r="CP77" i="30" s="1"/>
  <c r="CP109" i="30" s="1"/>
  <c r="N6" i="14"/>
  <c r="N38" i="14" s="1"/>
  <c r="N17" i="14"/>
  <c r="CD100" i="30"/>
  <c r="CD132" i="30" s="1"/>
  <c r="BR71" i="30"/>
  <c r="DA15" i="14"/>
  <c r="DA47" i="14" s="1"/>
  <c r="DA79" i="14" s="1"/>
  <c r="DA111" i="14" s="1"/>
  <c r="DA21" i="14"/>
  <c r="DA22" i="14"/>
  <c r="DO23" i="14"/>
  <c r="DO55" i="14" s="1"/>
  <c r="DO87" i="14" s="1"/>
  <c r="DO119" i="14" s="1"/>
  <c r="CG12" i="14"/>
  <c r="CG44" i="14" s="1"/>
  <c r="CG76" i="14" s="1"/>
  <c r="CG108" i="14" s="1"/>
  <c r="CG34" i="14"/>
  <c r="CG10" i="14"/>
  <c r="CG42" i="14" s="1"/>
  <c r="CG74" i="14" s="1"/>
  <c r="CG106" i="14" s="1"/>
  <c r="CG9" i="14"/>
  <c r="CG41" i="14" s="1"/>
  <c r="CG73" i="14" s="1"/>
  <c r="CG105" i="14" s="1"/>
  <c r="DO22" i="14"/>
  <c r="DO54" i="14" s="1"/>
  <c r="DO86" i="14" s="1"/>
  <c r="DO8" i="14"/>
  <c r="DO40" i="14" s="1"/>
  <c r="DO72" i="14" s="1"/>
  <c r="DO104" i="14" s="1"/>
  <c r="DO25" i="14"/>
  <c r="DO57" i="14" s="1"/>
  <c r="BW59" i="30"/>
  <c r="BA67" i="30"/>
  <c r="BA99" i="30" s="1"/>
  <c r="BA131" i="30" s="1"/>
  <c r="BT150" i="16"/>
  <c r="BV82" i="30"/>
  <c r="BV114" i="30" s="1"/>
  <c r="BV146" i="30" s="1"/>
  <c r="DQ100" i="9"/>
  <c r="DQ132" i="9" s="1"/>
  <c r="CW90" i="9"/>
  <c r="CW122" i="9" s="1"/>
  <c r="BP90" i="9"/>
  <c r="BP122" i="9" s="1"/>
  <c r="AU63" i="30"/>
  <c r="DA25" i="14"/>
  <c r="DA57" i="14" s="1"/>
  <c r="DA89" i="14" s="1"/>
  <c r="DA13" i="14"/>
  <c r="DA45" i="14" s="1"/>
  <c r="DA77" i="14" s="1"/>
  <c r="DA109" i="14" s="1"/>
  <c r="DA18" i="14"/>
  <c r="DA50" i="14" s="1"/>
  <c r="DO9" i="14"/>
  <c r="DO41" i="14" s="1"/>
  <c r="DO73" i="14" s="1"/>
  <c r="DO105" i="14" s="1"/>
  <c r="DO20" i="14"/>
  <c r="DO52" i="14" s="1"/>
  <c r="DO84" i="14" s="1"/>
  <c r="DO116" i="14" s="1"/>
  <c r="CG8" i="14"/>
  <c r="CG32" i="14"/>
  <c r="CG64" i="14" s="1"/>
  <c r="CG96" i="14" s="1"/>
  <c r="CG128" i="14" s="1"/>
  <c r="CG23" i="14"/>
  <c r="CG7" i="14"/>
  <c r="DO34" i="14"/>
  <c r="DO26" i="14"/>
  <c r="DO58" i="14" s="1"/>
  <c r="DO17" i="14"/>
  <c r="BC67" i="30"/>
  <c r="DD59" i="30"/>
  <c r="CL51" i="30"/>
  <c r="CL83" i="30" s="1"/>
  <c r="CL115" i="30" s="1"/>
  <c r="CN51" i="30"/>
  <c r="CN83" i="30" s="1"/>
  <c r="CN115" i="30" s="1"/>
  <c r="Y77" i="15"/>
  <c r="DR136" i="16"/>
  <c r="Y96" i="16"/>
  <c r="CR69" i="30"/>
  <c r="CR101" i="30" s="1"/>
  <c r="CR133" i="30" s="1"/>
  <c r="CH70" i="30"/>
  <c r="CH102" i="30" s="1"/>
  <c r="CH134" i="30" s="1"/>
  <c r="BI71" i="30"/>
  <c r="DA17" i="14"/>
  <c r="DA6" i="14"/>
  <c r="DA38" i="14" s="1"/>
  <c r="DA16" i="14"/>
  <c r="CG35" i="14"/>
  <c r="CG67" i="14" s="1"/>
  <c r="CG99" i="14" s="1"/>
  <c r="CG131" i="14" s="1"/>
  <c r="CG30" i="14"/>
  <c r="CG62" i="14" s="1"/>
  <c r="CG94" i="14" s="1"/>
  <c r="CG126" i="14" s="1"/>
  <c r="CG21" i="14"/>
  <c r="CG53" i="14" s="1"/>
  <c r="CG85" i="14" s="1"/>
  <c r="CG117" i="14" s="1"/>
  <c r="DO6" i="14"/>
  <c r="DO38" i="14" s="1"/>
  <c r="DO18" i="14"/>
  <c r="DO21" i="14"/>
  <c r="DD54" i="16"/>
  <c r="AR108" i="16"/>
  <c r="DS43" i="30"/>
  <c r="DS75" i="30" s="1"/>
  <c r="BV47" i="30"/>
  <c r="BV79" i="30" s="1"/>
  <c r="BV111" i="30" s="1"/>
  <c r="BV143" i="30" s="1"/>
  <c r="DG55" i="30"/>
  <c r="DG87" i="30" s="1"/>
  <c r="DG119" i="30" s="1"/>
  <c r="DG151" i="30" s="1"/>
  <c r="Z55" i="30"/>
  <c r="CB63" i="30"/>
  <c r="CB95" i="30" s="1"/>
  <c r="CB127" i="30" s="1"/>
  <c r="BS63" i="30"/>
  <c r="BS95" i="30" s="1"/>
  <c r="BS127" i="30" s="1"/>
  <c r="BS159" i="30" s="1"/>
  <c r="CF71" i="30"/>
  <c r="CF103" i="30" s="1"/>
  <c r="CF135" i="30" s="1"/>
  <c r="CF167" i="30" s="1"/>
  <c r="CG128" i="16"/>
  <c r="CG135" i="16" s="1"/>
  <c r="CF123" i="16"/>
  <c r="AQ6" i="14"/>
  <c r="AQ38" i="14" s="1"/>
  <c r="AQ14" i="14"/>
  <c r="AQ29" i="14"/>
  <c r="AP51" i="11"/>
  <c r="AQ12" i="14"/>
  <c r="AQ22" i="14"/>
  <c r="AQ54" i="14" s="1"/>
  <c r="AQ86" i="14" s="1"/>
  <c r="AQ118" i="14" s="1"/>
  <c r="AQ15" i="14"/>
  <c r="CL52" i="30"/>
  <c r="CL84" i="30" s="1"/>
  <c r="CL116" i="30" s="1"/>
  <c r="DH51" i="30"/>
  <c r="DH83" i="30" s="1"/>
  <c r="DH115" i="30" s="1"/>
  <c r="CD65" i="30"/>
  <c r="AJ73" i="15"/>
  <c r="DE46" i="30"/>
  <c r="DE78" i="30" s="1"/>
  <c r="BE60" i="30"/>
  <c r="I44" i="30"/>
  <c r="I76" i="30" s="1"/>
  <c r="I108" i="30" s="1"/>
  <c r="N70" i="30"/>
  <c r="N102" i="30" s="1"/>
  <c r="N134" i="30" s="1"/>
  <c r="N166" i="30" s="1"/>
  <c r="N68" i="30"/>
  <c r="N100" i="30" s="1"/>
  <c r="N132" i="30" s="1"/>
  <c r="N164" i="30" s="1"/>
  <c r="N66" i="30"/>
  <c r="N98" i="30" s="1"/>
  <c r="Q61" i="30"/>
  <c r="Q93" i="30" s="1"/>
  <c r="Q125" i="30" s="1"/>
  <c r="Q157" i="30" s="1"/>
  <c r="P60" i="30"/>
  <c r="P92" i="30" s="1"/>
  <c r="P124" i="30" s="1"/>
  <c r="P156" i="30" s="1"/>
  <c r="J53" i="30"/>
  <c r="J85" i="30" s="1"/>
  <c r="J117" i="30" s="1"/>
  <c r="BT51" i="15"/>
  <c r="W78" i="15"/>
  <c r="T57" i="30"/>
  <c r="T89" i="30" s="1"/>
  <c r="T121" i="30" s="1"/>
  <c r="AZ57" i="30"/>
  <c r="AZ89" i="30" s="1"/>
  <c r="AZ121" i="30" s="1"/>
  <c r="CB65" i="30"/>
  <c r="CB97" i="30" s="1"/>
  <c r="CB129" i="30" s="1"/>
  <c r="DL46" i="30"/>
  <c r="DL78" i="30" s="1"/>
  <c r="DL110" i="30" s="1"/>
  <c r="L136" i="16"/>
  <c r="V162" i="16"/>
  <c r="AR75" i="15"/>
  <c r="BY78" i="15"/>
  <c r="CK123" i="16"/>
  <c r="DB77" i="15"/>
  <c r="AH96" i="16"/>
  <c r="CM82" i="16"/>
  <c r="AJ45" i="30"/>
  <c r="AJ77" i="30" s="1"/>
  <c r="AJ109" i="30" s="1"/>
  <c r="AJ141" i="30" s="1"/>
  <c r="K108" i="16"/>
  <c r="DN77" i="15"/>
  <c r="Q108" i="16"/>
  <c r="AZ103" i="9"/>
  <c r="AW44" i="30"/>
  <c r="AW76" i="30" s="1"/>
  <c r="AW108" i="30" s="1"/>
  <c r="BJ60" i="30"/>
  <c r="BK70" i="30"/>
  <c r="BK102" i="30" s="1"/>
  <c r="DD54" i="30"/>
  <c r="T56" i="30"/>
  <c r="T88" i="30" s="1"/>
  <c r="T120" i="30" s="1"/>
  <c r="CN55" i="15"/>
  <c r="CN77" i="15" s="1"/>
  <c r="T162" i="16"/>
  <c r="BR81" i="16"/>
  <c r="U109" i="16"/>
  <c r="AD108" i="16"/>
  <c r="X163" i="16"/>
  <c r="AL77" i="15"/>
  <c r="O66" i="30"/>
  <c r="O98" i="30" s="1"/>
  <c r="DL54" i="30"/>
  <c r="DL86" i="30" s="1"/>
  <c r="DL118" i="30" s="1"/>
  <c r="DL150" i="30" s="1"/>
  <c r="CD49" i="30"/>
  <c r="AD49" i="30"/>
  <c r="AD81" i="30" s="1"/>
  <c r="CX48" i="30"/>
  <c r="CX80" i="30" s="1"/>
  <c r="CX112" i="30" s="1"/>
  <c r="CX144" i="30" s="1"/>
  <c r="BT48" i="30"/>
  <c r="BT80" i="30" s="1"/>
  <c r="BT112" i="30" s="1"/>
  <c r="DS46" i="30"/>
  <c r="DS78" i="30" s="1"/>
  <c r="DS110" i="30" s="1"/>
  <c r="DS142" i="30" s="1"/>
  <c r="DV45" i="30"/>
  <c r="DV77" i="30" s="1"/>
  <c r="DV109" i="30" s="1"/>
  <c r="U45" i="30"/>
  <c r="U77" i="30" s="1"/>
  <c r="U109" i="30" s="1"/>
  <c r="CY44" i="30"/>
  <c r="BB55" i="15"/>
  <c r="BB77" i="15" s="1"/>
  <c r="CM49" i="30"/>
  <c r="CM81" i="30" s="1"/>
  <c r="CM113" i="30" s="1"/>
  <c r="AN57" i="30"/>
  <c r="AN89" i="30" s="1"/>
  <c r="AN121" i="30" s="1"/>
  <c r="AN153" i="30" s="1"/>
  <c r="CI65" i="30"/>
  <c r="T108" i="16"/>
  <c r="CB108" i="16"/>
  <c r="AZ53" i="15"/>
  <c r="AZ75" i="15" s="1"/>
  <c r="BF75" i="15"/>
  <c r="X75" i="15"/>
  <c r="AC75" i="15"/>
  <c r="BV46" i="30"/>
  <c r="CS68" i="30"/>
  <c r="DL50" i="30"/>
  <c r="DL82" i="30" s="1"/>
  <c r="BO50" i="30"/>
  <c r="BO82" i="30" s="1"/>
  <c r="BO114" i="30" s="1"/>
  <c r="BO146" i="30" s="1"/>
  <c r="DO44" i="30"/>
  <c r="DO76" i="30" s="1"/>
  <c r="DO108" i="30" s="1"/>
  <c r="DO140" i="30" s="1"/>
  <c r="DK77" i="15"/>
  <c r="DG73" i="15"/>
  <c r="T82" i="16"/>
  <c r="BV65" i="30"/>
  <c r="BV97" i="30" s="1"/>
  <c r="BV129" i="30" s="1"/>
  <c r="BV161" i="30" s="1"/>
  <c r="DH81" i="16"/>
  <c r="BL50" i="30"/>
  <c r="BL82" i="30" s="1"/>
  <c r="BN52" i="30"/>
  <c r="BN84" i="30" s="1"/>
  <c r="BN116" i="30" s="1"/>
  <c r="BS65" i="30"/>
  <c r="BS97" i="30" s="1"/>
  <c r="BS129" i="30" s="1"/>
  <c r="DD61" i="30"/>
  <c r="CV61" i="30"/>
  <c r="CV93" i="30" s="1"/>
  <c r="CV125" i="30" s="1"/>
  <c r="CV157" i="30" s="1"/>
  <c r="CN61" i="30"/>
  <c r="BF60" i="30"/>
  <c r="AI60" i="30"/>
  <c r="AI92" i="30" s="1"/>
  <c r="AI124" i="30" s="1"/>
  <c r="AH58" i="30"/>
  <c r="AH90" i="30" s="1"/>
  <c r="AH122" i="30" s="1"/>
  <c r="AH154" i="30" s="1"/>
  <c r="AA58" i="30"/>
  <c r="AA90" i="30" s="1"/>
  <c r="CS57" i="30"/>
  <c r="CD57" i="30"/>
  <c r="DF56" i="30"/>
  <c r="DF88" i="30" s="1"/>
  <c r="DU54" i="30"/>
  <c r="DU86" i="30" s="1"/>
  <c r="DU118" i="30" s="1"/>
  <c r="DU150" i="30" s="1"/>
  <c r="CO54" i="30"/>
  <c r="CO86" i="30" s="1"/>
  <c r="CO118" i="30" s="1"/>
  <c r="BY54" i="30"/>
  <c r="BY86" i="30" s="1"/>
  <c r="BY118" i="30" s="1"/>
  <c r="BY150" i="30" s="1"/>
  <c r="BA54" i="30"/>
  <c r="BA86" i="30" s="1"/>
  <c r="BA118" i="30" s="1"/>
  <c r="BA150" i="30" s="1"/>
  <c r="AS54" i="30"/>
  <c r="AG51" i="15"/>
  <c r="AG73" i="15" s="1"/>
  <c r="Q109" i="16"/>
  <c r="AR135" i="16"/>
  <c r="DT77" i="15"/>
  <c r="AH78" i="15"/>
  <c r="DT78" i="15"/>
  <c r="DH60" i="30"/>
  <c r="DH92" i="30" s="1"/>
  <c r="DH124" i="30" s="1"/>
  <c r="DH156" i="30" s="1"/>
  <c r="BM58" i="30"/>
  <c r="BM90" i="30" s="1"/>
  <c r="BM122" i="30" s="1"/>
  <c r="BZ70" i="30"/>
  <c r="BJ70" i="30"/>
  <c r="BJ102" i="30" s="1"/>
  <c r="BJ134" i="30" s="1"/>
  <c r="W70" i="30"/>
  <c r="W102" i="30" s="1"/>
  <c r="DG68" i="30"/>
  <c r="X68" i="30"/>
  <c r="X100" i="30" s="1"/>
  <c r="X132" i="30" s="1"/>
  <c r="X164" i="30" s="1"/>
  <c r="BV51" i="15"/>
  <c r="BV73" i="15" s="1"/>
  <c r="R55" i="30"/>
  <c r="S55" i="30"/>
  <c r="S87" i="30" s="1"/>
  <c r="S119" i="30" s="1"/>
  <c r="S151" i="30" s="1"/>
  <c r="H112" i="9"/>
  <c r="L40" i="14"/>
  <c r="L72" i="14" s="1"/>
  <c r="L104" i="14" s="1"/>
  <c r="H44" i="30"/>
  <c r="H76" i="30" s="1"/>
  <c r="P45" i="30"/>
  <c r="N21" i="31"/>
  <c r="O57" i="30" s="1"/>
  <c r="O89" i="30" s="1"/>
  <c r="O121" i="30" s="1"/>
  <c r="O58" i="30"/>
  <c r="O90" i="30" s="1"/>
  <c r="O122" i="30" s="1"/>
  <c r="O154" i="30" s="1"/>
  <c r="O76" i="9"/>
  <c r="O108" i="9" s="1"/>
  <c r="L65" i="30"/>
  <c r="L97" i="30" s="1"/>
  <c r="L129" i="30" s="1"/>
  <c r="L161" i="30" s="1"/>
  <c r="M68" i="30"/>
  <c r="M100" i="30" s="1"/>
  <c r="O99" i="14"/>
  <c r="O131" i="14" s="1"/>
  <c r="L31" i="31"/>
  <c r="L67" i="30" s="1"/>
  <c r="L99" i="30" s="1"/>
  <c r="L131" i="30" s="1"/>
  <c r="L163" i="30" s="1"/>
  <c r="O95" i="14"/>
  <c r="O127" i="14" s="1"/>
  <c r="L97" i="14"/>
  <c r="L129" i="14" s="1"/>
  <c r="L75" i="14"/>
  <c r="L107" i="14" s="1"/>
  <c r="N69" i="30"/>
  <c r="O59" i="30"/>
  <c r="O91" i="30" s="1"/>
  <c r="J61" i="30"/>
  <c r="J93" i="30" s="1"/>
  <c r="J69" i="30"/>
  <c r="J101" i="30" s="1"/>
  <c r="J133" i="30" s="1"/>
  <c r="J165" i="30" s="1"/>
  <c r="K59" i="30"/>
  <c r="K91" i="30" s="1"/>
  <c r="J71" i="30"/>
  <c r="J103" i="30" s="1"/>
  <c r="J135" i="30" s="1"/>
  <c r="R108" i="9"/>
  <c r="L109" i="9"/>
  <c r="R43" i="30"/>
  <c r="R75" i="30" s="1"/>
  <c r="R107" i="30" s="1"/>
  <c r="R139" i="30" s="1"/>
  <c r="N67" i="30"/>
  <c r="N99" i="30" s="1"/>
  <c r="N131" i="30" s="1"/>
  <c r="N163" i="30" s="1"/>
  <c r="I63" i="30"/>
  <c r="I95" i="30" s="1"/>
  <c r="I127" i="30" s="1"/>
  <c r="O60" i="30"/>
  <c r="O92" i="30" s="1"/>
  <c r="O124" i="30" s="1"/>
  <c r="O156" i="30" s="1"/>
  <c r="P165" i="30"/>
  <c r="R113" i="14"/>
  <c r="M59" i="30"/>
  <c r="J44" i="30"/>
  <c r="S68" i="30"/>
  <c r="S100" i="30" s="1"/>
  <c r="S132" i="30" s="1"/>
  <c r="DZ22" i="12"/>
  <c r="EA73" i="10"/>
  <c r="U73" i="10"/>
  <c r="V73" i="10" s="1"/>
  <c r="W73" i="10" s="1"/>
  <c r="X73" i="10" s="1"/>
  <c r="Y73" i="10" s="1"/>
  <c r="Z73" i="10" s="1"/>
  <c r="AA73" i="10" s="1"/>
  <c r="AB73" i="10" s="1"/>
  <c r="AC73" i="10" s="1"/>
  <c r="AD73" i="10" s="1"/>
  <c r="AE73" i="10" s="1"/>
  <c r="AF73" i="10" s="1"/>
  <c r="DZ53" i="10"/>
  <c r="EG26" i="12"/>
  <c r="H61" i="10"/>
  <c r="DZ60" i="10"/>
  <c r="DZ73" i="10"/>
  <c r="DZ77" i="10" s="1"/>
  <c r="G46" i="12"/>
  <c r="H45" i="12" s="1"/>
  <c r="EA22" i="12"/>
  <c r="DZ38" i="10"/>
  <c r="I59" i="10"/>
  <c r="EC27" i="12"/>
  <c r="EA36" i="12"/>
  <c r="EE35" i="12"/>
  <c r="DZ35" i="12"/>
  <c r="EF23" i="12"/>
  <c r="ED23" i="12"/>
  <c r="EA23" i="12"/>
  <c r="I29" i="16"/>
  <c r="AJ29" i="16"/>
  <c r="AJ188" i="16" s="1"/>
  <c r="AJ15" i="16"/>
  <c r="BF11" i="16"/>
  <c r="BF12" i="16" s="1"/>
  <c r="BW11" i="16"/>
  <c r="CB11" i="16"/>
  <c r="CB13" i="16" s="1"/>
  <c r="CC21" i="16" s="1"/>
  <c r="CC28" i="16" s="1"/>
  <c r="CZ11" i="16"/>
  <c r="L11" i="16"/>
  <c r="L172" i="16" s="1"/>
  <c r="H11" i="16"/>
  <c r="H14" i="16" s="1"/>
  <c r="H29" i="16" s="1"/>
  <c r="AT11" i="16"/>
  <c r="AT172" i="16" s="1"/>
  <c r="BB11" i="16"/>
  <c r="BN11" i="16"/>
  <c r="BN172" i="16" s="1"/>
  <c r="CI11" i="16"/>
  <c r="CP11" i="16"/>
  <c r="CP12" i="16" s="1"/>
  <c r="CQ20" i="16" s="1"/>
  <c r="DQ11" i="16"/>
  <c r="Q11" i="16"/>
  <c r="Q18" i="16" s="1"/>
  <c r="AY11" i="16"/>
  <c r="AY12" i="16" s="1"/>
  <c r="AV11" i="16"/>
  <c r="AV18" i="16" s="1"/>
  <c r="AV178" i="16" s="1"/>
  <c r="BI11" i="16"/>
  <c r="BI172" i="16" s="1"/>
  <c r="BQ11" i="16"/>
  <c r="BQ18" i="16" s="1"/>
  <c r="CG11" i="16"/>
  <c r="CL11" i="16"/>
  <c r="CL172" i="16" s="1"/>
  <c r="DO11" i="16"/>
  <c r="P11" i="16"/>
  <c r="P13" i="16" s="1"/>
  <c r="P28" i="16" s="1"/>
  <c r="J11" i="16"/>
  <c r="J14" i="16" s="1"/>
  <c r="J29" i="16" s="1"/>
  <c r="U11" i="16"/>
  <c r="U172" i="16" s="1"/>
  <c r="S11" i="16"/>
  <c r="S18" i="16" s="1"/>
  <c r="AF11" i="16"/>
  <c r="DA11" i="16"/>
  <c r="DA13" i="16" s="1"/>
  <c r="G11" i="16"/>
  <c r="G14" i="16" s="1"/>
  <c r="G29" i="16" s="1"/>
  <c r="AD11" i="16"/>
  <c r="AD18" i="16" s="1"/>
  <c r="BC11" i="16"/>
  <c r="BC18" i="16" s="1"/>
  <c r="CE11" i="16"/>
  <c r="CE14" i="16" s="1"/>
  <c r="CE29" i="16" s="1"/>
  <c r="CQ11" i="16"/>
  <c r="CQ13" i="16" s="1"/>
  <c r="CR21" i="16" s="1"/>
  <c r="CR28" i="16" s="1"/>
  <c r="DG11" i="16"/>
  <c r="DG14" i="16" s="1"/>
  <c r="DG29" i="16" s="1"/>
  <c r="W11" i="16"/>
  <c r="AW11" i="16"/>
  <c r="BT11" i="16"/>
  <c r="BY11" i="16"/>
  <c r="BY13" i="16" s="1"/>
  <c r="DS11" i="16"/>
  <c r="DS172" i="16" s="1"/>
  <c r="Z11" i="16"/>
  <c r="Z12" i="16" s="1"/>
  <c r="AA20" i="16" s="1"/>
  <c r="AA27" i="16" s="1"/>
  <c r="AL11" i="16"/>
  <c r="AL13" i="16" s="1"/>
  <c r="AM21" i="16" s="1"/>
  <c r="AM28" i="16" s="1"/>
  <c r="AU11" i="16"/>
  <c r="AU12" i="16" s="1"/>
  <c r="BO11" i="16"/>
  <c r="CM11" i="16"/>
  <c r="CM13" i="16" s="1"/>
  <c r="CN21" i="16" s="1"/>
  <c r="CN28" i="16" s="1"/>
  <c r="DB11" i="16"/>
  <c r="DB18" i="16" s="1"/>
  <c r="DB178" i="16" s="1"/>
  <c r="CW11" i="16"/>
  <c r="CW14" i="16" s="1"/>
  <c r="CW29" i="16" s="1"/>
  <c r="DP11" i="16"/>
  <c r="DL27" i="16"/>
  <c r="T11" i="16"/>
  <c r="T14" i="16" s="1"/>
  <c r="AH11" i="16"/>
  <c r="AH13" i="16" s="1"/>
  <c r="AI21" i="16" s="1"/>
  <c r="AX11" i="16"/>
  <c r="BK11" i="16"/>
  <c r="BK12" i="16" s="1"/>
  <c r="BL20" i="16" s="1"/>
  <c r="BD11" i="16"/>
  <c r="BD12" i="16" s="1"/>
  <c r="BE20" i="16" s="1"/>
  <c r="BE27" i="16" s="1"/>
  <c r="CU11" i="16"/>
  <c r="DD11" i="16"/>
  <c r="DD13" i="16" s="1"/>
  <c r="DE21" i="16" s="1"/>
  <c r="DN11" i="16"/>
  <c r="DN172" i="16" s="1"/>
  <c r="E11" i="16"/>
  <c r="E172" i="16" s="1"/>
  <c r="J70" i="30"/>
  <c r="J102" i="30" s="1"/>
  <c r="J134" i="30" s="1"/>
  <c r="J166" i="30" s="1"/>
  <c r="I70" i="30"/>
  <c r="I102" i="30" s="1"/>
  <c r="I134" i="30" s="1"/>
  <c r="I166" i="30" s="1"/>
  <c r="K65" i="30"/>
  <c r="K97" i="30" s="1"/>
  <c r="K129" i="30" s="1"/>
  <c r="K161" i="30" s="1"/>
  <c r="L43" i="30"/>
  <c r="L75" i="30" s="1"/>
  <c r="L107" i="30" s="1"/>
  <c r="L88" i="14"/>
  <c r="K112" i="9"/>
  <c r="S85" i="14"/>
  <c r="S117" i="14" s="1"/>
  <c r="O46" i="14"/>
  <c r="O78" i="14" s="1"/>
  <c r="O110" i="14" s="1"/>
  <c r="M108" i="9"/>
  <c r="G80" i="9"/>
  <c r="G112" i="9" s="1"/>
  <c r="J31" i="31"/>
  <c r="K67" i="30" s="1"/>
  <c r="H14" i="14"/>
  <c r="H46" i="14" s="1"/>
  <c r="P57" i="30"/>
  <c r="J76" i="9"/>
  <c r="J108" i="9" s="1"/>
  <c r="S11" i="14"/>
  <c r="S34" i="14"/>
  <c r="S32" i="14"/>
  <c r="S64" i="14" s="1"/>
  <c r="S96" i="14" s="1"/>
  <c r="S128" i="14" s="1"/>
  <c r="R159" i="30"/>
  <c r="P139" i="30"/>
  <c r="M146" i="30"/>
  <c r="J43" i="30"/>
  <c r="J75" i="30" s="1"/>
  <c r="J107" i="30" s="1"/>
  <c r="S81" i="14"/>
  <c r="S113" i="14" s="1"/>
  <c r="O69" i="30"/>
  <c r="O101" i="30" s="1"/>
  <c r="O133" i="30" s="1"/>
  <c r="O59" i="14"/>
  <c r="O91" i="14" s="1"/>
  <c r="O123" i="14" s="1"/>
  <c r="T70" i="14"/>
  <c r="T102" i="14" s="1"/>
  <c r="H18" i="14"/>
  <c r="H50" i="14" s="1"/>
  <c r="H82" i="14" s="1"/>
  <c r="N49" i="14"/>
  <c r="N81" i="14" s="1"/>
  <c r="N113" i="14" s="1"/>
  <c r="S19" i="14"/>
  <c r="S27" i="14"/>
  <c r="S59" i="14" s="1"/>
  <c r="S91" i="14" s="1"/>
  <c r="S123" i="14" s="1"/>
  <c r="S7" i="14"/>
  <c r="S39" i="14" s="1"/>
  <c r="S71" i="14" s="1"/>
  <c r="S103" i="14" s="1"/>
  <c r="T58" i="30"/>
  <c r="T90" i="30" s="1"/>
  <c r="T122" i="30" s="1"/>
  <c r="T154" i="30" s="1"/>
  <c r="K70" i="30"/>
  <c r="K102" i="30" s="1"/>
  <c r="K134" i="30" s="1"/>
  <c r="K166" i="30" s="1"/>
  <c r="N19" i="14"/>
  <c r="N51" i="14" s="1"/>
  <c r="N83" i="14" s="1"/>
  <c r="N115" i="14" s="1"/>
  <c r="I66" i="30"/>
  <c r="I98" i="30" s="1"/>
  <c r="L120" i="14"/>
  <c r="O94" i="14"/>
  <c r="O126" i="14" s="1"/>
  <c r="N43" i="30"/>
  <c r="S61" i="30"/>
  <c r="S93" i="30" s="1"/>
  <c r="S125" i="30" s="1"/>
  <c r="S157" i="30" s="1"/>
  <c r="R128" i="9"/>
  <c r="Q71" i="30"/>
  <c r="N60" i="30"/>
  <c r="S43" i="30"/>
  <c r="N22" i="14"/>
  <c r="N54" i="14" s="1"/>
  <c r="N86" i="14" s="1"/>
  <c r="N118" i="14" s="1"/>
  <c r="S30" i="14"/>
  <c r="S12" i="14"/>
  <c r="S35" i="14"/>
  <c r="S31" i="14"/>
  <c r="N23" i="14"/>
  <c r="L96" i="14"/>
  <c r="L128" i="14" s="1"/>
  <c r="R112" i="9"/>
  <c r="O128" i="9"/>
  <c r="S86" i="14"/>
  <c r="S118" i="14" s="1"/>
  <c r="Q117" i="9"/>
  <c r="M52" i="30"/>
  <c r="S18" i="14"/>
  <c r="S33" i="14"/>
  <c r="S8" i="14"/>
  <c r="S28" i="14"/>
  <c r="H120" i="9"/>
  <c r="H70" i="30"/>
  <c r="H102" i="30" s="1"/>
  <c r="H134" i="30" s="1"/>
  <c r="M111" i="30"/>
  <c r="M143" i="30" s="1"/>
  <c r="K128" i="9"/>
  <c r="T102" i="30"/>
  <c r="T134" i="30" s="1"/>
  <c r="H32" i="31"/>
  <c r="I68" i="30" s="1"/>
  <c r="I100" i="30" s="1"/>
  <c r="I132" i="30" s="1"/>
  <c r="I164" i="30" s="1"/>
  <c r="O49" i="30"/>
  <c r="O81" i="30" s="1"/>
  <c r="O113" i="30" s="1"/>
  <c r="O145" i="30" s="1"/>
  <c r="S9" i="14"/>
  <c r="S26" i="14"/>
  <c r="S20" i="14"/>
  <c r="K122" i="9"/>
  <c r="S78" i="14"/>
  <c r="S110" i="14" s="1"/>
  <c r="S87" i="14"/>
  <c r="S119" i="14" s="1"/>
  <c r="R59" i="30"/>
  <c r="R91" i="30" s="1"/>
  <c r="R123" i="30" s="1"/>
  <c r="R155" i="30" s="1"/>
  <c r="H17" i="14"/>
  <c r="H49" i="14" s="1"/>
  <c r="N63" i="30"/>
  <c r="N95" i="30" s="1"/>
  <c r="N127" i="30" s="1"/>
  <c r="S10" i="14"/>
  <c r="S15" i="14"/>
  <c r="S24" i="14"/>
  <c r="CN13" i="31"/>
  <c r="CN49" i="30" s="1"/>
  <c r="BH13" i="31"/>
  <c r="BH49" i="30" s="1"/>
  <c r="BH81" i="30" s="1"/>
  <c r="BH113" i="30" s="1"/>
  <c r="BH145" i="30" s="1"/>
  <c r="CG10" i="31"/>
  <c r="CG46" i="30" s="1"/>
  <c r="CG78" i="30" s="1"/>
  <c r="CG110" i="30" s="1"/>
  <c r="CG142" i="30" s="1"/>
  <c r="CL9" i="31"/>
  <c r="CL45" i="30" s="1"/>
  <c r="CL77" i="30" s="1"/>
  <c r="CL109" i="30" s="1"/>
  <c r="BW125" i="30"/>
  <c r="BW157" i="30" s="1"/>
  <c r="CE71" i="14"/>
  <c r="CE103" i="14" s="1"/>
  <c r="BA98" i="14"/>
  <c r="BA130" i="14" s="1"/>
  <c r="BM91" i="14"/>
  <c r="BM123" i="14" s="1"/>
  <c r="AS71" i="14"/>
  <c r="AS103" i="14" s="1"/>
  <c r="Q14" i="31"/>
  <c r="R50" i="30" s="1"/>
  <c r="CS10" i="31"/>
  <c r="CS46" i="30" s="1"/>
  <c r="DC9" i="31"/>
  <c r="DC45" i="30" s="1"/>
  <c r="DC77" i="30" s="1"/>
  <c r="DC109" i="30" s="1"/>
  <c r="DC141" i="30" s="1"/>
  <c r="BR9" i="31"/>
  <c r="BS45" i="30" s="1"/>
  <c r="BS77" i="30" s="1"/>
  <c r="CX104" i="14"/>
  <c r="CH84" i="14"/>
  <c r="CH116" i="14" s="1"/>
  <c r="DC83" i="14"/>
  <c r="DC115" i="14" s="1"/>
  <c r="BT13" i="31"/>
  <c r="BU49" i="30" s="1"/>
  <c r="BU81" i="30" s="1"/>
  <c r="BU113" i="30" s="1"/>
  <c r="BU145" i="30" s="1"/>
  <c r="BW10" i="31"/>
  <c r="BW46" i="30" s="1"/>
  <c r="BW78" i="30" s="1"/>
  <c r="BW110" i="30" s="1"/>
  <c r="V103" i="30"/>
  <c r="V135" i="30" s="1"/>
  <c r="V167" i="30" s="1"/>
  <c r="BP125" i="30"/>
  <c r="BP157" i="30" s="1"/>
  <c r="CO85" i="14"/>
  <c r="CO117" i="14" s="1"/>
  <c r="DI135" i="30"/>
  <c r="DI167" i="30" s="1"/>
  <c r="CD81" i="30"/>
  <c r="CD113" i="30" s="1"/>
  <c r="R13" i="31"/>
  <c r="S49" i="30" s="1"/>
  <c r="S81" i="30" s="1"/>
  <c r="S113" i="30" s="1"/>
  <c r="S145" i="30" s="1"/>
  <c r="BE113" i="30"/>
  <c r="BE145" i="30" s="1"/>
  <c r="DE121" i="30"/>
  <c r="DE153" i="30" s="1"/>
  <c r="AI85" i="9"/>
  <c r="AI117" i="9" s="1"/>
  <c r="BJ85" i="9"/>
  <c r="BJ117" i="9" s="1"/>
  <c r="AU85" i="9"/>
  <c r="AU117" i="9" s="1"/>
  <c r="AP85" i="9"/>
  <c r="AP117" i="9" s="1"/>
  <c r="AR85" i="9"/>
  <c r="AR117" i="9" s="1"/>
  <c r="AM85" i="9"/>
  <c r="AM117" i="9" s="1"/>
  <c r="DT13" i="31"/>
  <c r="DT49" i="30" s="1"/>
  <c r="CA9" i="31"/>
  <c r="CA45" i="30" s="1"/>
  <c r="CA77" i="30" s="1"/>
  <c r="CA109" i="30" s="1"/>
  <c r="CA141" i="30" s="1"/>
  <c r="BH133" i="30"/>
  <c r="BH165" i="30" s="1"/>
  <c r="DU87" i="30"/>
  <c r="DU119" i="30" s="1"/>
  <c r="DU151" i="30" s="1"/>
  <c r="BT117" i="30"/>
  <c r="BT149" i="30" s="1"/>
  <c r="BV93" i="30"/>
  <c r="BV125" i="30" s="1"/>
  <c r="CT94" i="14"/>
  <c r="CT126" i="14" s="1"/>
  <c r="CT55" i="14"/>
  <c r="AV63" i="30"/>
  <c r="AV95" i="30" s="1"/>
  <c r="AV127" i="30" s="1"/>
  <c r="AV159" i="30" s="1"/>
  <c r="AW63" i="30"/>
  <c r="AW95" i="30" s="1"/>
  <c r="AW127" i="30" s="1"/>
  <c r="CZ87" i="30"/>
  <c r="CZ119" i="30" s="1"/>
  <c r="DU45" i="30"/>
  <c r="DU77" i="30" s="1"/>
  <c r="DU109" i="30" s="1"/>
  <c r="DU141" i="30" s="1"/>
  <c r="AD48" i="14"/>
  <c r="AD80" i="14" s="1"/>
  <c r="AD112" i="14" s="1"/>
  <c r="U45" i="14"/>
  <c r="U77" i="14" s="1"/>
  <c r="U109" i="14" s="1"/>
  <c r="X59" i="14"/>
  <c r="X91" i="14" s="1"/>
  <c r="X123" i="14" s="1"/>
  <c r="X58" i="14"/>
  <c r="X90" i="14" s="1"/>
  <c r="X47" i="14"/>
  <c r="X79" i="14" s="1"/>
  <c r="X111" i="14" s="1"/>
  <c r="R51" i="14"/>
  <c r="R83" i="14" s="1"/>
  <c r="R115" i="14" s="1"/>
  <c r="AS123" i="14"/>
  <c r="DW57" i="30"/>
  <c r="DW89" i="30" s="1"/>
  <c r="DW121" i="30" s="1"/>
  <c r="DV57" i="30"/>
  <c r="DV89" i="30" s="1"/>
  <c r="DV121" i="30" s="1"/>
  <c r="DV153" i="30" s="1"/>
  <c r="AX49" i="30"/>
  <c r="AX81" i="30" s="1"/>
  <c r="AX113" i="30" s="1"/>
  <c r="AY49" i="30"/>
  <c r="AY81" i="30" s="1"/>
  <c r="AY113" i="30" s="1"/>
  <c r="AY145" i="30" s="1"/>
  <c r="V75" i="30"/>
  <c r="V107" i="30" s="1"/>
  <c r="CT107" i="30"/>
  <c r="AS85" i="14"/>
  <c r="AS117" i="14" s="1"/>
  <c r="AH87" i="30"/>
  <c r="AH119" i="30" s="1"/>
  <c r="AH151" i="30" s="1"/>
  <c r="CY77" i="14"/>
  <c r="CY109" i="14" s="1"/>
  <c r="AR109" i="30"/>
  <c r="AR141" i="30" s="1"/>
  <c r="P85" i="30"/>
  <c r="P117" i="30" s="1"/>
  <c r="AS87" i="30"/>
  <c r="AS119" i="30" s="1"/>
  <c r="AS151" i="30" s="1"/>
  <c r="CD72" i="14"/>
  <c r="CD104" i="14" s="1"/>
  <c r="CR75" i="30"/>
  <c r="CR107" i="30" s="1"/>
  <c r="CR139" i="30" s="1"/>
  <c r="BD125" i="30"/>
  <c r="BD157" i="30" s="1"/>
  <c r="M75" i="30"/>
  <c r="CK92" i="14"/>
  <c r="CK124" i="14" s="1"/>
  <c r="BA73" i="14"/>
  <c r="BA105" i="14" s="1"/>
  <c r="Y47" i="30"/>
  <c r="X47" i="30"/>
  <c r="X79" i="30" s="1"/>
  <c r="X111" i="30" s="1"/>
  <c r="X143" i="30" s="1"/>
  <c r="BS131" i="14"/>
  <c r="AU109" i="14"/>
  <c r="BI165" i="30"/>
  <c r="CP163" i="30"/>
  <c r="CS123" i="14"/>
  <c r="CR123" i="14"/>
  <c r="BW93" i="14"/>
  <c r="BW125" i="14" s="1"/>
  <c r="AN156" i="30"/>
  <c r="CM22" i="14"/>
  <c r="CM25" i="14"/>
  <c r="CM57" i="14" s="1"/>
  <c r="CM89" i="14" s="1"/>
  <c r="CM121" i="14" s="1"/>
  <c r="CM29" i="14"/>
  <c r="CM61" i="14" s="1"/>
  <c r="CM93" i="14" s="1"/>
  <c r="CM125" i="14" s="1"/>
  <c r="CM21" i="14"/>
  <c r="CM26" i="14"/>
  <c r="CM16" i="14"/>
  <c r="CV15" i="14"/>
  <c r="CV47" i="14" s="1"/>
  <c r="CV79" i="14" s="1"/>
  <c r="CV31" i="14"/>
  <c r="CV12" i="14"/>
  <c r="CV20" i="14"/>
  <c r="CV52" i="14" s="1"/>
  <c r="CV84" i="14" s="1"/>
  <c r="CV116" i="14" s="1"/>
  <c r="CV17" i="14"/>
  <c r="CV33" i="14"/>
  <c r="CV65" i="14" s="1"/>
  <c r="CV97" i="14" s="1"/>
  <c r="CV129" i="14" s="1"/>
  <c r="CV14" i="14"/>
  <c r="CU51" i="11"/>
  <c r="CV19" i="14"/>
  <c r="CV51" i="14" s="1"/>
  <c r="CV83" i="14" s="1"/>
  <c r="CV115" i="14" s="1"/>
  <c r="CV35" i="14"/>
  <c r="CV67" i="14" s="1"/>
  <c r="CV30" i="14"/>
  <c r="CV62" i="14" s="1"/>
  <c r="CV94" i="14" s="1"/>
  <c r="CV126" i="14" s="1"/>
  <c r="CV21" i="14"/>
  <c r="CV8" i="14"/>
  <c r="CV40" i="14" s="1"/>
  <c r="CV72" i="14" s="1"/>
  <c r="CV18" i="14"/>
  <c r="CV7" i="14"/>
  <c r="CV39" i="14" s="1"/>
  <c r="CV71" i="14" s="1"/>
  <c r="CV103" i="14" s="1"/>
  <c r="CV23" i="14"/>
  <c r="CV55" i="14" s="1"/>
  <c r="CV87" i="14" s="1"/>
  <c r="CV119" i="14" s="1"/>
  <c r="CV24" i="14"/>
  <c r="CV56" i="14" s="1"/>
  <c r="CV88" i="14" s="1"/>
  <c r="CV120" i="14" s="1"/>
  <c r="CV34" i="14"/>
  <c r="CV66" i="14" s="1"/>
  <c r="CV98" i="14" s="1"/>
  <c r="CV28" i="14"/>
  <c r="CV60" i="14" s="1"/>
  <c r="CV92" i="14" s="1"/>
  <c r="CV124" i="14" s="1"/>
  <c r="CV11" i="14"/>
  <c r="CV43" i="14" s="1"/>
  <c r="CV27" i="14"/>
  <c r="CV59" i="14" s="1"/>
  <c r="CV91" i="14" s="1"/>
  <c r="CV123" i="14" s="1"/>
  <c r="CV26" i="14"/>
  <c r="CV22" i="14"/>
  <c r="CV13" i="14"/>
  <c r="CV29" i="14"/>
  <c r="CV6" i="14"/>
  <c r="CV32" i="14"/>
  <c r="CL43" i="14"/>
  <c r="CL75" i="14" s="1"/>
  <c r="CL107" i="14" s="1"/>
  <c r="CA52" i="14"/>
  <c r="CA84" i="14" s="1"/>
  <c r="CA116" i="14" s="1"/>
  <c r="AZ21" i="14"/>
  <c r="AZ12" i="14"/>
  <c r="AW28" i="14"/>
  <c r="AW9" i="14"/>
  <c r="AW25" i="14"/>
  <c r="AW57" i="14" s="1"/>
  <c r="BY32" i="14"/>
  <c r="BY64" i="14" s="1"/>
  <c r="BY15" i="14"/>
  <c r="BY47" i="14" s="1"/>
  <c r="BY79" i="14" s="1"/>
  <c r="BY111" i="14" s="1"/>
  <c r="BY31" i="14"/>
  <c r="BY63" i="14" s="1"/>
  <c r="BY95" i="14" s="1"/>
  <c r="BY127" i="14" s="1"/>
  <c r="BM43" i="30"/>
  <c r="BM75" i="30" s="1"/>
  <c r="BM107" i="30" s="1"/>
  <c r="BM139" i="30" s="1"/>
  <c r="BL47" i="30"/>
  <c r="BL79" i="30" s="1"/>
  <c r="BL111" i="30" s="1"/>
  <c r="BL143" i="30" s="1"/>
  <c r="AR11" i="31"/>
  <c r="AS47" i="30" s="1"/>
  <c r="AS79" i="30" s="1"/>
  <c r="AS111" i="30" s="1"/>
  <c r="AS143" i="30" s="1"/>
  <c r="DD19" i="31"/>
  <c r="DD55" i="30" s="1"/>
  <c r="DD87" i="30" s="1"/>
  <c r="DD119" i="30" s="1"/>
  <c r="AO63" i="30"/>
  <c r="AP63" i="30"/>
  <c r="DW71" i="30"/>
  <c r="DW103" i="30" s="1"/>
  <c r="DM71" i="30"/>
  <c r="DM103" i="30" s="1"/>
  <c r="DM135" i="30" s="1"/>
  <c r="T52" i="14"/>
  <c r="T84" i="14" s="1"/>
  <c r="T116" i="14" s="1"/>
  <c r="L87" i="14"/>
  <c r="L119" i="14" s="1"/>
  <c r="AO80" i="14"/>
  <c r="AO112" i="14" s="1"/>
  <c r="DB165" i="30"/>
  <c r="CE85" i="9"/>
  <c r="CE117" i="9" s="1"/>
  <c r="BB93" i="9"/>
  <c r="BB125" i="9" s="1"/>
  <c r="CL93" i="9"/>
  <c r="CL125" i="9" s="1"/>
  <c r="BH93" i="9"/>
  <c r="BH125" i="9" s="1"/>
  <c r="DH97" i="9"/>
  <c r="DH129" i="9" s="1"/>
  <c r="AJ167" i="30"/>
  <c r="BU108" i="14"/>
  <c r="AO107" i="14"/>
  <c r="AY118" i="14"/>
  <c r="L85" i="14"/>
  <c r="L117" i="14" s="1"/>
  <c r="BH44" i="14"/>
  <c r="BH76" i="14" s="1"/>
  <c r="BH108" i="14" s="1"/>
  <c r="P66" i="30"/>
  <c r="Q66" i="30"/>
  <c r="Q98" i="30" s="1"/>
  <c r="Q130" i="30" s="1"/>
  <c r="AO66" i="30"/>
  <c r="AO98" i="30" s="1"/>
  <c r="AO130" i="30" s="1"/>
  <c r="AO162" i="30" s="1"/>
  <c r="AN66" i="30"/>
  <c r="AN98" i="30" s="1"/>
  <c r="DM77" i="9"/>
  <c r="DM109" i="9" s="1"/>
  <c r="W67" i="14"/>
  <c r="W99" i="14" s="1"/>
  <c r="W131" i="14" s="1"/>
  <c r="DO60" i="30"/>
  <c r="DO92" i="30" s="1"/>
  <c r="DP60" i="30"/>
  <c r="DP92" i="30" s="1"/>
  <c r="DP124" i="30" s="1"/>
  <c r="DP156" i="30" s="1"/>
  <c r="R57" i="30"/>
  <c r="S57" i="30"/>
  <c r="AH31" i="31"/>
  <c r="AH67" i="30" s="1"/>
  <c r="AH99" i="30" s="1"/>
  <c r="AH131" i="30" s="1"/>
  <c r="AH163" i="30" s="1"/>
  <c r="CP91" i="9"/>
  <c r="CP123" i="9" s="1"/>
  <c r="CH90" i="9"/>
  <c r="CH122" i="9" s="1"/>
  <c r="M90" i="9"/>
  <c r="M122" i="9" s="1"/>
  <c r="CF90" i="9"/>
  <c r="CF122" i="9" s="1"/>
  <c r="CK75" i="9"/>
  <c r="CK107" i="9" s="1"/>
  <c r="BE75" i="9"/>
  <c r="BE107" i="9" s="1"/>
  <c r="AE88" i="9"/>
  <c r="AE120" i="9" s="1"/>
  <c r="AQ157" i="30"/>
  <c r="AP91" i="14"/>
  <c r="AP123" i="14" s="1"/>
  <c r="CV10" i="14"/>
  <c r="CV42" i="14" s="1"/>
  <c r="AS69" i="30"/>
  <c r="AR69" i="30"/>
  <c r="AR101" i="30" s="1"/>
  <c r="AR133" i="30" s="1"/>
  <c r="M66" i="30"/>
  <c r="M98" i="30" s="1"/>
  <c r="M130" i="30" s="1"/>
  <c r="M162" i="30" s="1"/>
  <c r="L66" i="30"/>
  <c r="L98" i="30" s="1"/>
  <c r="L130" i="30" s="1"/>
  <c r="L162" i="30" s="1"/>
  <c r="CU96" i="9"/>
  <c r="CU128" i="9" s="1"/>
  <c r="CJ96" i="9"/>
  <c r="CJ128" i="9" s="1"/>
  <c r="AL96" i="9"/>
  <c r="AL128" i="9" s="1"/>
  <c r="DM96" i="9"/>
  <c r="DM128" i="9" s="1"/>
  <c r="CE96" i="9"/>
  <c r="CE128" i="9" s="1"/>
  <c r="CE157" i="30"/>
  <c r="T111" i="14"/>
  <c r="BX141" i="30"/>
  <c r="L42" i="14"/>
  <c r="L74" i="14" s="1"/>
  <c r="L106" i="14" s="1"/>
  <c r="CV25" i="14"/>
  <c r="DO45" i="30"/>
  <c r="DN45" i="30"/>
  <c r="DN77" i="30" s="1"/>
  <c r="DN109" i="30" s="1"/>
  <c r="AU45" i="30"/>
  <c r="AT45" i="30"/>
  <c r="AT77" i="30" s="1"/>
  <c r="AT109" i="30" s="1"/>
  <c r="AV53" i="30"/>
  <c r="AW53" i="30"/>
  <c r="AQ53" i="30"/>
  <c r="AQ85" i="30" s="1"/>
  <c r="AQ117" i="30" s="1"/>
  <c r="AR53" i="30"/>
  <c r="AR85" i="30" s="1"/>
  <c r="BQ53" i="30"/>
  <c r="BR53" i="30"/>
  <c r="BR85" i="30" s="1"/>
  <c r="BR117" i="30" s="1"/>
  <c r="DO53" i="30"/>
  <c r="DO85" i="30" s="1"/>
  <c r="DO117" i="30" s="1"/>
  <c r="DO149" i="30" s="1"/>
  <c r="DP53" i="30"/>
  <c r="DP85" i="30" s="1"/>
  <c r="DP117" i="30" s="1"/>
  <c r="DP149" i="30" s="1"/>
  <c r="BV53" i="30"/>
  <c r="BV85" i="30" s="1"/>
  <c r="BV117" i="30" s="1"/>
  <c r="BV149" i="30" s="1"/>
  <c r="BU53" i="30"/>
  <c r="BU85" i="30" s="1"/>
  <c r="BU117" i="30" s="1"/>
  <c r="CK61" i="30"/>
  <c r="CK93" i="30" s="1"/>
  <c r="CK125" i="30" s="1"/>
  <c r="CJ61" i="30"/>
  <c r="CJ93" i="30" s="1"/>
  <c r="CJ125" i="30" s="1"/>
  <c r="CJ157" i="30" s="1"/>
  <c r="K61" i="30"/>
  <c r="K93" i="30" s="1"/>
  <c r="L61" i="30"/>
  <c r="L93" i="30" s="1"/>
  <c r="L125" i="30" s="1"/>
  <c r="L157" i="30" s="1"/>
  <c r="DL69" i="30"/>
  <c r="DM69" i="30"/>
  <c r="DR69" i="30"/>
  <c r="DS69" i="30"/>
  <c r="DS101" i="30" s="1"/>
  <c r="BN69" i="30"/>
  <c r="BO69" i="30"/>
  <c r="BO101" i="30" s="1"/>
  <c r="BO133" i="30" s="1"/>
  <c r="BO165" i="30" s="1"/>
  <c r="BR69" i="30"/>
  <c r="BQ69" i="30"/>
  <c r="BQ101" i="30" s="1"/>
  <c r="BQ133" i="30" s="1"/>
  <c r="DH97" i="30"/>
  <c r="DH129" i="30" s="1"/>
  <c r="AY80" i="9"/>
  <c r="AY112" i="9" s="1"/>
  <c r="V80" i="9"/>
  <c r="V112" i="9" s="1"/>
  <c r="CB80" i="9"/>
  <c r="CB112" i="9" s="1"/>
  <c r="CI117" i="14"/>
  <c r="AN149" i="30"/>
  <c r="BM141" i="30"/>
  <c r="CV9" i="14"/>
  <c r="CV41" i="14" s="1"/>
  <c r="CV73" i="14" s="1"/>
  <c r="R45" i="30"/>
  <c r="R77" i="30" s="1"/>
  <c r="R109" i="30" s="1"/>
  <c r="R141" i="30" s="1"/>
  <c r="Q45" i="30"/>
  <c r="Q77" i="30" s="1"/>
  <c r="J55" i="30"/>
  <c r="AI55" i="30"/>
  <c r="AI87" i="30" s="1"/>
  <c r="CI59" i="30"/>
  <c r="CI91" i="30" s="1"/>
  <c r="CI123" i="30" s="1"/>
  <c r="CI155" i="30" s="1"/>
  <c r="DP65" i="30"/>
  <c r="DP97" i="30" s="1"/>
  <c r="DP129" i="30" s="1"/>
  <c r="DP161" i="30" s="1"/>
  <c r="BY104" i="9"/>
  <c r="BX71" i="30"/>
  <c r="BX103" i="30" s="1"/>
  <c r="BX135" i="30" s="1"/>
  <c r="BJ47" i="30"/>
  <c r="BJ79" i="30" s="1"/>
  <c r="BJ111" i="30" s="1"/>
  <c r="BH47" i="30"/>
  <c r="DN59" i="30"/>
  <c r="DN91" i="30" s="1"/>
  <c r="DN123" i="30" s="1"/>
  <c r="CZ67" i="30"/>
  <c r="CZ99" i="30" s="1"/>
  <c r="CU73" i="9"/>
  <c r="CU105" i="9" s="1"/>
  <c r="CJ73" i="9"/>
  <c r="CJ105" i="9" s="1"/>
  <c r="DN73" i="9"/>
  <c r="DN105" i="9" s="1"/>
  <c r="BI88" i="9"/>
  <c r="BI120" i="9" s="1"/>
  <c r="DH88" i="9"/>
  <c r="DH120" i="9" s="1"/>
  <c r="DL43" i="30"/>
  <c r="P71" i="30"/>
  <c r="BR67" i="30"/>
  <c r="BR99" i="30" s="1"/>
  <c r="AK47" i="30"/>
  <c r="DH47" i="30"/>
  <c r="DH79" i="30" s="1"/>
  <c r="AD47" i="30"/>
  <c r="AD79" i="30" s="1"/>
  <c r="AD111" i="30" s="1"/>
  <c r="AD143" i="30" s="1"/>
  <c r="BM47" i="30"/>
  <c r="BM79" i="30" s="1"/>
  <c r="AN55" i="30"/>
  <c r="AN87" i="30" s="1"/>
  <c r="AN119" i="30" s="1"/>
  <c r="BG55" i="30"/>
  <c r="AA55" i="30"/>
  <c r="AA87" i="30" s="1"/>
  <c r="Y71" i="30"/>
  <c r="Y103" i="30" s="1"/>
  <c r="Y135" i="30" s="1"/>
  <c r="Y167" i="30" s="1"/>
  <c r="CZ49" i="30"/>
  <c r="CZ81" i="30" s="1"/>
  <c r="CZ113" i="30" s="1"/>
  <c r="CZ145" i="30" s="1"/>
  <c r="CQ84" i="30"/>
  <c r="CQ116" i="30" s="1"/>
  <c r="CO28" i="31"/>
  <c r="CO64" i="30" s="1"/>
  <c r="M62" i="30"/>
  <c r="M94" i="30" s="1"/>
  <c r="M126" i="30" s="1"/>
  <c r="M158" i="30" s="1"/>
  <c r="N62" i="30"/>
  <c r="N94" i="30" s="1"/>
  <c r="N126" i="30" s="1"/>
  <c r="N158" i="30" s="1"/>
  <c r="DJ24" i="31"/>
  <c r="DJ60" i="30" s="1"/>
  <c r="DB24" i="31"/>
  <c r="DC60" i="30" s="1"/>
  <c r="DC92" i="30" s="1"/>
  <c r="DC124" i="30" s="1"/>
  <c r="AX60" i="30"/>
  <c r="AY60" i="30"/>
  <c r="AY92" i="30" s="1"/>
  <c r="Z24" i="31"/>
  <c r="AA60" i="30" s="1"/>
  <c r="R24" i="31"/>
  <c r="R60" i="30" s="1"/>
  <c r="DR22" i="31"/>
  <c r="DS58" i="30" s="1"/>
  <c r="CD22" i="31"/>
  <c r="CD58" i="30" s="1"/>
  <c r="BU57" i="30"/>
  <c r="BU89" i="30" s="1"/>
  <c r="BU121" i="30" s="1"/>
  <c r="BU153" i="30" s="1"/>
  <c r="CW18" i="31"/>
  <c r="CX54" i="30" s="1"/>
  <c r="CX86" i="30" s="1"/>
  <c r="CX118" i="30" s="1"/>
  <c r="DK52" i="30"/>
  <c r="BW16" i="31"/>
  <c r="BW52" i="30" s="1"/>
  <c r="BW84" i="30" s="1"/>
  <c r="BW116" i="30" s="1"/>
  <c r="BW148" i="30" s="1"/>
  <c r="AY16" i="31"/>
  <c r="AY52" i="30" s="1"/>
  <c r="CD63" i="30"/>
  <c r="CD95" i="30" s="1"/>
  <c r="CD127" i="30" s="1"/>
  <c r="CZ71" i="30"/>
  <c r="CZ103" i="30" s="1"/>
  <c r="CZ135" i="30" s="1"/>
  <c r="DJ63" i="30"/>
  <c r="DF47" i="30"/>
  <c r="DF79" i="30" s="1"/>
  <c r="DF111" i="30" s="1"/>
  <c r="DF143" i="30" s="1"/>
  <c r="W47" i="30"/>
  <c r="AL71" i="30"/>
  <c r="AL103" i="30" s="1"/>
  <c r="AL135" i="30" s="1"/>
  <c r="O71" i="30"/>
  <c r="AC63" i="30"/>
  <c r="T55" i="30"/>
  <c r="T87" i="30" s="1"/>
  <c r="T119" i="30" s="1"/>
  <c r="CH45" i="30"/>
  <c r="AA56" i="14"/>
  <c r="AA88" i="14" s="1"/>
  <c r="AA120" i="14" s="1"/>
  <c r="AC73" i="9"/>
  <c r="AC105" i="9" s="1"/>
  <c r="BZ82" i="9"/>
  <c r="BZ114" i="9" s="1"/>
  <c r="CY82" i="9"/>
  <c r="CY114" i="9" s="1"/>
  <c r="DU82" i="9"/>
  <c r="DU114" i="9" s="1"/>
  <c r="BO82" i="9"/>
  <c r="BO114" i="9" s="1"/>
  <c r="AW90" i="9"/>
  <c r="AW122" i="9" s="1"/>
  <c r="BA34" i="31"/>
  <c r="BA70" i="30" s="1"/>
  <c r="BZ33" i="31"/>
  <c r="CA69" i="30" s="1"/>
  <c r="CX32" i="31"/>
  <c r="CY68" i="30" s="1"/>
  <c r="CY100" i="30" s="1"/>
  <c r="CY132" i="30" s="1"/>
  <c r="CY164" i="30" s="1"/>
  <c r="AC71" i="30"/>
  <c r="AC103" i="30" s="1"/>
  <c r="AC135" i="30" s="1"/>
  <c r="AB63" i="30"/>
  <c r="AB95" i="30" s="1"/>
  <c r="AB127" i="30" s="1"/>
  <c r="AB159" i="30" s="1"/>
  <c r="CG86" i="9"/>
  <c r="CG118" i="9" s="1"/>
  <c r="DF86" i="9"/>
  <c r="DF118" i="9" s="1"/>
  <c r="AO74" i="9"/>
  <c r="AO106" i="9" s="1"/>
  <c r="CO55" i="30"/>
  <c r="CO87" i="30" s="1"/>
  <c r="CO119" i="30" s="1"/>
  <c r="DA55" i="30"/>
  <c r="DA87" i="30" s="1"/>
  <c r="DA119" i="30" s="1"/>
  <c r="BK55" i="30"/>
  <c r="BK87" i="30" s="1"/>
  <c r="BK119" i="30" s="1"/>
  <c r="BK151" i="30" s="1"/>
  <c r="BU45" i="30"/>
  <c r="BU77" i="30" s="1"/>
  <c r="BU109" i="30" s="1"/>
  <c r="BU141" i="30" s="1"/>
  <c r="DP69" i="30"/>
  <c r="AV68" i="30"/>
  <c r="CM63" i="30"/>
  <c r="CM95" i="30" s="1"/>
  <c r="BS55" i="30"/>
  <c r="BL43" i="30"/>
  <c r="BL75" i="30" s="1"/>
  <c r="BL107" i="30" s="1"/>
  <c r="AF55" i="30"/>
  <c r="AF87" i="30" s="1"/>
  <c r="AF119" i="30" s="1"/>
  <c r="AF151" i="30" s="1"/>
  <c r="BT67" i="30"/>
  <c r="BB51" i="30"/>
  <c r="BB83" i="30" s="1"/>
  <c r="BB115" i="30" s="1"/>
  <c r="BB147" i="30" s="1"/>
  <c r="V51" i="30"/>
  <c r="M72" i="9"/>
  <c r="M104" i="9" s="1"/>
  <c r="CR78" i="9"/>
  <c r="CR110" i="9" s="1"/>
  <c r="AP84" i="9"/>
  <c r="AP116" i="9" s="1"/>
  <c r="DO84" i="9"/>
  <c r="DO116" i="9" s="1"/>
  <c r="AJ84" i="9"/>
  <c r="AJ116" i="9" s="1"/>
  <c r="CI79" i="9"/>
  <c r="CI111" i="9" s="1"/>
  <c r="DF54" i="30"/>
  <c r="CP50" i="30"/>
  <c r="CP82" i="30" s="1"/>
  <c r="CP114" i="30" s="1"/>
  <c r="CP51" i="30"/>
  <c r="CP83" i="30" s="1"/>
  <c r="BT51" i="30"/>
  <c r="BT83" i="30" s="1"/>
  <c r="BT115" i="30" s="1"/>
  <c r="BT147" i="30" s="1"/>
  <c r="CV51" i="30"/>
  <c r="CV83" i="30" s="1"/>
  <c r="W59" i="30"/>
  <c r="W91" i="30" s="1"/>
  <c r="W123" i="30" s="1"/>
  <c r="BY59" i="30"/>
  <c r="BY91" i="30" s="1"/>
  <c r="BY123" i="30" s="1"/>
  <c r="DW54" i="30"/>
  <c r="DW86" i="30" s="1"/>
  <c r="DW118" i="30" s="1"/>
  <c r="BZ58" i="30"/>
  <c r="BZ90" i="30" s="1"/>
  <c r="BZ122" i="30" s="1"/>
  <c r="CU52" i="30"/>
  <c r="CU84" i="30" s="1"/>
  <c r="CU116" i="30" s="1"/>
  <c r="CU148" i="30" s="1"/>
  <c r="CC68" i="30"/>
  <c r="CC100" i="30" s="1"/>
  <c r="CC132" i="30" s="1"/>
  <c r="S66" i="30"/>
  <c r="CS65" i="30"/>
  <c r="CS97" i="30" s="1"/>
  <c r="CS129" i="30" s="1"/>
  <c r="CS161" i="30" s="1"/>
  <c r="CV64" i="30"/>
  <c r="CV96" i="30" s="1"/>
  <c r="CV128" i="30" s="1"/>
  <c r="CV160" i="30" s="1"/>
  <c r="AY64" i="30"/>
  <c r="AY96" i="30" s="1"/>
  <c r="AY128" i="30" s="1"/>
  <c r="DU60" i="30"/>
  <c r="DU92" i="30" s="1"/>
  <c r="DU124" i="30" s="1"/>
  <c r="DU156" i="30" s="1"/>
  <c r="BQ60" i="30"/>
  <c r="BQ92" i="30" s="1"/>
  <c r="BQ124" i="30" s="1"/>
  <c r="BI60" i="30"/>
  <c r="BI92" i="30" s="1"/>
  <c r="BI124" i="30" s="1"/>
  <c r="BI156" i="30" s="1"/>
  <c r="AS60" i="30"/>
  <c r="AS92" i="30" s="1"/>
  <c r="CW50" i="30"/>
  <c r="CW82" i="30" s="1"/>
  <c r="CW114" i="30" s="1"/>
  <c r="CW146" i="30" s="1"/>
  <c r="DQ43" i="30"/>
  <c r="DJ52" i="30"/>
  <c r="CA70" i="30"/>
  <c r="AN70" i="30"/>
  <c r="AN102" i="30" s="1"/>
  <c r="CQ68" i="30"/>
  <c r="CQ100" i="30" s="1"/>
  <c r="CQ132" i="30" s="1"/>
  <c r="CQ164" i="30" s="1"/>
  <c r="AV66" i="30"/>
  <c r="W54" i="30"/>
  <c r="W86" i="30" s="1"/>
  <c r="W118" i="30" s="1"/>
  <c r="W150" i="30" s="1"/>
  <c r="DP49" i="30"/>
  <c r="DP81" i="30" s="1"/>
  <c r="DA57" i="30"/>
  <c r="DA89" i="30" s="1"/>
  <c r="DA121" i="30" s="1"/>
  <c r="CW57" i="30"/>
  <c r="DB65" i="30"/>
  <c r="BM103" i="9"/>
  <c r="BF44" i="30"/>
  <c r="BF76" i="30" s="1"/>
  <c r="BF108" i="30" s="1"/>
  <c r="BF140" i="30" s="1"/>
  <c r="CF46" i="30"/>
  <c r="BU60" i="30"/>
  <c r="BU92" i="30" s="1"/>
  <c r="BU124" i="30" s="1"/>
  <c r="BU156" i="30" s="1"/>
  <c r="Z50" i="30"/>
  <c r="Z82" i="30" s="1"/>
  <c r="Z114" i="30" s="1"/>
  <c r="DB67" i="30"/>
  <c r="DB99" i="30" s="1"/>
  <c r="DB131" i="30" s="1"/>
  <c r="DB163" i="30" s="1"/>
  <c r="DB57" i="30"/>
  <c r="BV57" i="30"/>
  <c r="BV89" i="30" s="1"/>
  <c r="BV121" i="30" s="1"/>
  <c r="BV153" i="30" s="1"/>
  <c r="CP62" i="30"/>
  <c r="CP94" i="30" s="1"/>
  <c r="CP126" i="30" s="1"/>
  <c r="CJ60" i="30"/>
  <c r="L62" i="30"/>
  <c r="CT57" i="30"/>
  <c r="CT89" i="30" s="1"/>
  <c r="CT121" i="30" s="1"/>
  <c r="Q65" i="30"/>
  <c r="AX65" i="30"/>
  <c r="AX97" i="30" s="1"/>
  <c r="AX129" i="30" s="1"/>
  <c r="AX161" i="30" s="1"/>
  <c r="Z65" i="30"/>
  <c r="Z97" i="30" s="1"/>
  <c r="Z129" i="30" s="1"/>
  <c r="BM65" i="30"/>
  <c r="BM97" i="30" s="1"/>
  <c r="BM129" i="30" s="1"/>
  <c r="BM161" i="30" s="1"/>
  <c r="CL65" i="30"/>
  <c r="CL97" i="30" s="1"/>
  <c r="CL129" i="30" s="1"/>
  <c r="BB46" i="30"/>
  <c r="AT54" i="30"/>
  <c r="AT86" i="30" s="1"/>
  <c r="AT118" i="30" s="1"/>
  <c r="DU50" i="30"/>
  <c r="DU82" i="30" s="1"/>
  <c r="DU114" i="30" s="1"/>
  <c r="DU146" i="30" s="1"/>
  <c r="CT58" i="30"/>
  <c r="DB70" i="30"/>
  <c r="DB102" i="30" s="1"/>
  <c r="DB134" i="30" s="1"/>
  <c r="DB166" i="30" s="1"/>
  <c r="DL68" i="30"/>
  <c r="CU68" i="30"/>
  <c r="BW68" i="30"/>
  <c r="BW100" i="30" s="1"/>
  <c r="BW132" i="30" s="1"/>
  <c r="DU66" i="30"/>
  <c r="DU98" i="30" s="1"/>
  <c r="DU130" i="30" s="1"/>
  <c r="DU162" i="30" s="1"/>
  <c r="CF66" i="30"/>
  <c r="CF98" i="30" s="1"/>
  <c r="CF130" i="30" s="1"/>
  <c r="CF162" i="30" s="1"/>
  <c r="DD46" i="30"/>
  <c r="DD78" i="30" s="1"/>
  <c r="CP46" i="30"/>
  <c r="CP78" i="30" s="1"/>
  <c r="CP110" i="30" s="1"/>
  <c r="CP142" i="30" s="1"/>
  <c r="DK51" i="30"/>
  <c r="DQ67" i="30"/>
  <c r="AV49" i="30"/>
  <c r="CE49" i="30"/>
  <c r="CE81" i="30" s="1"/>
  <c r="CE113" i="30" s="1"/>
  <c r="CE145" i="30" s="1"/>
  <c r="DI57" i="30"/>
  <c r="DI89" i="30" s="1"/>
  <c r="DI121" i="30" s="1"/>
  <c r="DI153" i="30" s="1"/>
  <c r="BN57" i="30"/>
  <c r="BN89" i="30" s="1"/>
  <c r="CZ65" i="30"/>
  <c r="CZ97" i="30" s="1"/>
  <c r="CZ129" i="30" s="1"/>
  <c r="N103" i="9"/>
  <c r="BC44" i="30"/>
  <c r="BC76" i="30" s="1"/>
  <c r="DB53" i="30"/>
  <c r="BG52" i="30"/>
  <c r="S54" i="30"/>
  <c r="S86" i="30" s="1"/>
  <c r="AE50" i="30"/>
  <c r="DM62" i="30"/>
  <c r="DM94" i="30" s="1"/>
  <c r="DM126" i="30" s="1"/>
  <c r="DM158" i="30" s="1"/>
  <c r="CO70" i="30"/>
  <c r="AW59" i="30"/>
  <c r="AW91" i="30" s="1"/>
  <c r="AW123" i="30" s="1"/>
  <c r="AW155" i="30" s="1"/>
  <c r="BM57" i="30"/>
  <c r="BM89" i="30" s="1"/>
  <c r="BM121" i="30" s="1"/>
  <c r="BM153" i="30" s="1"/>
  <c r="J57" i="30"/>
  <c r="DT50" i="30"/>
  <c r="AQ52" i="30"/>
  <c r="AQ84" i="30" s="1"/>
  <c r="AQ116" i="30" s="1"/>
  <c r="BF58" i="30"/>
  <c r="DC58" i="30"/>
  <c r="V58" i="30"/>
  <c r="V90" i="30" s="1"/>
  <c r="V122" i="30" s="1"/>
  <c r="AV54" i="30"/>
  <c r="AV86" i="30" s="1"/>
  <c r="CA53" i="30"/>
  <c r="CA85" i="30" s="1"/>
  <c r="CA117" i="30" s="1"/>
  <c r="BC53" i="30"/>
  <c r="BC85" i="30" s="1"/>
  <c r="BC117" i="30" s="1"/>
  <c r="BC149" i="30" s="1"/>
  <c r="AU53" i="30"/>
  <c r="AU85" i="30" s="1"/>
  <c r="AU117" i="30" s="1"/>
  <c r="AU149" i="30" s="1"/>
  <c r="CH52" i="30"/>
  <c r="CH84" i="30" s="1"/>
  <c r="CH116" i="30" s="1"/>
  <c r="CH148" i="30" s="1"/>
  <c r="BR52" i="30"/>
  <c r="BK52" i="30"/>
  <c r="BK84" i="30" s="1"/>
  <c r="DG50" i="30"/>
  <c r="DG82" i="30" s="1"/>
  <c r="DG114" i="30" s="1"/>
  <c r="AO89" i="15"/>
  <c r="AP66" i="15"/>
  <c r="AP88" i="15" s="1"/>
  <c r="BD73" i="15"/>
  <c r="U51" i="15"/>
  <c r="U73" i="15" s="1"/>
  <c r="CX73" i="15"/>
  <c r="DE73" i="15"/>
  <c r="CT73" i="15"/>
  <c r="CN73" i="15"/>
  <c r="DO82" i="15"/>
  <c r="DQ86" i="15"/>
  <c r="CZ73" i="15"/>
  <c r="CP51" i="15"/>
  <c r="CP73" i="15" s="1"/>
  <c r="CK51" i="15"/>
  <c r="CK73" i="15" s="1"/>
  <c r="CA55" i="15"/>
  <c r="CA77" i="15" s="1"/>
  <c r="BF51" i="15"/>
  <c r="BF73" i="15" s="1"/>
  <c r="AD85" i="15"/>
  <c r="AW89" i="15"/>
  <c r="BV88" i="15"/>
  <c r="Q66" i="15"/>
  <c r="Q88" i="15" s="1"/>
  <c r="AX66" i="15"/>
  <c r="AX88" i="15" s="1"/>
  <c r="AD73" i="15"/>
  <c r="DJ73" i="15"/>
  <c r="BR77" i="15"/>
  <c r="BA86" i="15"/>
  <c r="AT51" i="15"/>
  <c r="AT73" i="15" s="1"/>
  <c r="AQ51" i="15"/>
  <c r="AQ73" i="15" s="1"/>
  <c r="BE89" i="15"/>
  <c r="Q84" i="15"/>
  <c r="BF66" i="15"/>
  <c r="BF88" i="15" s="1"/>
  <c r="Y67" i="15"/>
  <c r="Y89" i="15" s="1"/>
  <c r="BP78" i="15"/>
  <c r="I75" i="15"/>
  <c r="AS75" i="15"/>
  <c r="CN78" i="15"/>
  <c r="DF75" i="15"/>
  <c r="BM89" i="15"/>
  <c r="DS88" i="15"/>
  <c r="CD88" i="15"/>
  <c r="CC67" i="15"/>
  <c r="CC89" i="15" s="1"/>
  <c r="AB77" i="15"/>
  <c r="N77" i="15"/>
  <c r="AK75" i="15"/>
  <c r="V75" i="15"/>
  <c r="CP78" i="15"/>
  <c r="DL88" i="15"/>
  <c r="BU82" i="15"/>
  <c r="DP51" i="15"/>
  <c r="DP73" i="15" s="1"/>
  <c r="DM56" i="15"/>
  <c r="DM78" i="15" s="1"/>
  <c r="AW55" i="15"/>
  <c r="AW77" i="15" s="1"/>
  <c r="AH51" i="15"/>
  <c r="AH73" i="15" s="1"/>
  <c r="Z73" i="15"/>
  <c r="J78" i="15"/>
  <c r="CA78" i="15"/>
  <c r="BN56" i="15"/>
  <c r="BN78" i="15" s="1"/>
  <c r="Z82" i="15"/>
  <c r="BU75" i="15"/>
  <c r="Q77" i="15"/>
  <c r="CC78" i="15"/>
  <c r="CK76" i="15"/>
  <c r="AX82" i="15"/>
  <c r="CZ78" i="15"/>
  <c r="EC31" i="11"/>
  <c r="EE36" i="11"/>
  <c r="AA82" i="15"/>
  <c r="DA77" i="15"/>
  <c r="AT53" i="15"/>
  <c r="AT75" i="15" s="1"/>
  <c r="DA51" i="15"/>
  <c r="DA73" i="15" s="1"/>
  <c r="AI79" i="15"/>
  <c r="DO73" i="15"/>
  <c r="DN73" i="15"/>
  <c r="DL73" i="15"/>
  <c r="DG78" i="15"/>
  <c r="DG77" i="15"/>
  <c r="DE77" i="15"/>
  <c r="BK51" i="15"/>
  <c r="BK73" i="15" s="1"/>
  <c r="BC51" i="15"/>
  <c r="EB24" i="11"/>
  <c r="CG123" i="16"/>
  <c r="BO96" i="16"/>
  <c r="BG75" i="16"/>
  <c r="BG82" i="16" s="1"/>
  <c r="CY108" i="16"/>
  <c r="DQ123" i="16"/>
  <c r="U123" i="16"/>
  <c r="AE101" i="16"/>
  <c r="DI123" i="16"/>
  <c r="DG81" i="16"/>
  <c r="DI27" i="16"/>
  <c r="CA108" i="16"/>
  <c r="DE109" i="16"/>
  <c r="BW96" i="16"/>
  <c r="AP163" i="16"/>
  <c r="V42" i="16"/>
  <c r="BH135" i="16"/>
  <c r="U135" i="16"/>
  <c r="AJ163" i="16"/>
  <c r="BM136" i="16"/>
  <c r="Q160" i="16"/>
  <c r="AJ27" i="16"/>
  <c r="CF96" i="16"/>
  <c r="AM135" i="16"/>
  <c r="S75" i="16"/>
  <c r="S82" i="16" s="1"/>
  <c r="BX135" i="16"/>
  <c r="BJ162" i="16"/>
  <c r="CH101" i="16"/>
  <c r="CH108" i="16" s="1"/>
  <c r="CA42" i="16"/>
  <c r="BO163" i="16"/>
  <c r="M82" i="16"/>
  <c r="O15" i="16"/>
  <c r="AL123" i="16"/>
  <c r="CB96" i="16"/>
  <c r="CD54" i="16"/>
  <c r="AZ163" i="16"/>
  <c r="AU150" i="16"/>
  <c r="AJ101" i="16"/>
  <c r="AJ108" i="16" s="1"/>
  <c r="CE123" i="16"/>
  <c r="J109" i="16"/>
  <c r="CN15" i="16"/>
  <c r="DI150" i="16"/>
  <c r="DM135" i="16"/>
  <c r="DM28" i="16"/>
  <c r="AP136" i="16"/>
  <c r="CU109" i="16"/>
  <c r="F108" i="16"/>
  <c r="S136" i="16"/>
  <c r="BI109" i="16"/>
  <c r="DA162" i="16"/>
  <c r="DD163" i="16"/>
  <c r="CE54" i="16"/>
  <c r="AA123" i="16"/>
  <c r="BT163" i="16"/>
  <c r="AL135" i="16"/>
  <c r="Z102" i="16"/>
  <c r="CW110" i="16"/>
  <c r="DI162" i="16"/>
  <c r="BT109" i="16"/>
  <c r="BE150" i="16"/>
  <c r="AN123" i="16"/>
  <c r="CZ123" i="16"/>
  <c r="CL82" i="16"/>
  <c r="AJ109" i="16"/>
  <c r="P123" i="16"/>
  <c r="V79" i="16"/>
  <c r="DM123" i="16"/>
  <c r="W163" i="16"/>
  <c r="CD96" i="16"/>
  <c r="DC109" i="16"/>
  <c r="BU156" i="16"/>
  <c r="AB150" i="16"/>
  <c r="S96" i="16"/>
  <c r="AV96" i="16"/>
  <c r="BU69" i="16"/>
  <c r="CI69" i="16"/>
  <c r="DO123" i="16"/>
  <c r="CN123" i="16"/>
  <c r="BA163" i="16"/>
  <c r="BE109" i="16"/>
  <c r="K136" i="16"/>
  <c r="J136" i="16"/>
  <c r="DK42" i="16"/>
  <c r="AV108" i="16"/>
  <c r="DJ82" i="16"/>
  <c r="W96" i="16"/>
  <c r="CM69" i="16"/>
  <c r="BT96" i="16"/>
  <c r="DD150" i="16"/>
  <c r="AW150" i="16"/>
  <c r="CG55" i="16"/>
  <c r="AE82" i="16"/>
  <c r="P82" i="16"/>
  <c r="BL109" i="16"/>
  <c r="BG135" i="16"/>
  <c r="Y25" i="16"/>
  <c r="AS136" i="16"/>
  <c r="DQ163" i="16"/>
  <c r="CQ162" i="16"/>
  <c r="CP162" i="16"/>
  <c r="CF150" i="16"/>
  <c r="CD178" i="16"/>
  <c r="CG163" i="16"/>
  <c r="CS150" i="16"/>
  <c r="CW162" i="16"/>
  <c r="CB150" i="16"/>
  <c r="BH162" i="16"/>
  <c r="BB163" i="16"/>
  <c r="BL150" i="16"/>
  <c r="BA162" i="16"/>
  <c r="BA150" i="16"/>
  <c r="AQ150" i="16"/>
  <c r="AY163" i="16"/>
  <c r="AD162" i="16"/>
  <c r="AD150" i="16"/>
  <c r="N162" i="16"/>
  <c r="F163" i="16"/>
  <c r="G150" i="16"/>
  <c r="N150" i="16"/>
  <c r="E150" i="16"/>
  <c r="T150" i="16"/>
  <c r="AQ162" i="16"/>
  <c r="DK172" i="16"/>
  <c r="BG162" i="16"/>
  <c r="BM148" i="16"/>
  <c r="BN156" i="16" s="1"/>
  <c r="BN163" i="16" s="1"/>
  <c r="CV149" i="16"/>
  <c r="BX153" i="16"/>
  <c r="CL150" i="16"/>
  <c r="BM156" i="16"/>
  <c r="CH172" i="16"/>
  <c r="BG149" i="16"/>
  <c r="BG164" i="16" s="1"/>
  <c r="BM153" i="16"/>
  <c r="CV148" i="16"/>
  <c r="CW156" i="16" s="1"/>
  <c r="CW163" i="16" s="1"/>
  <c r="BX148" i="16"/>
  <c r="BY156" i="16" s="1"/>
  <c r="AX156" i="16"/>
  <c r="CL162" i="16"/>
  <c r="CV162" i="16"/>
  <c r="CH162" i="16"/>
  <c r="DP149" i="16"/>
  <c r="DP164" i="16" s="1"/>
  <c r="CU162" i="16"/>
  <c r="AC148" i="16"/>
  <c r="Z172" i="16"/>
  <c r="BG148" i="16"/>
  <c r="BH156" i="16" s="1"/>
  <c r="BG153" i="16"/>
  <c r="BG178" i="16" s="1"/>
  <c r="BM149" i="16"/>
  <c r="BM164" i="16" s="1"/>
  <c r="CZ148" i="16"/>
  <c r="DA156" i="16" s="1"/>
  <c r="DA163" i="16" s="1"/>
  <c r="DS148" i="16"/>
  <c r="DT156" i="16" s="1"/>
  <c r="DT163" i="16" s="1"/>
  <c r="DS153" i="16"/>
  <c r="BG172" i="16"/>
  <c r="BU150" i="16"/>
  <c r="CH149" i="16"/>
  <c r="CH164" i="16" s="1"/>
  <c r="M162" i="16"/>
  <c r="DB172" i="16"/>
  <c r="CZ153" i="16"/>
  <c r="AC153" i="16"/>
  <c r="DC150" i="16"/>
  <c r="CQ150" i="16"/>
  <c r="DE150" i="16"/>
  <c r="DB148" i="16"/>
  <c r="DC156" i="16" s="1"/>
  <c r="DC163" i="16" s="1"/>
  <c r="AU162" i="16"/>
  <c r="AC149" i="16"/>
  <c r="AC164" i="16" s="1"/>
  <c r="BB162" i="16"/>
  <c r="CR155" i="16"/>
  <c r="CZ149" i="16"/>
  <c r="CZ164" i="16" s="1"/>
  <c r="DB149" i="16"/>
  <c r="DB164" i="16" s="1"/>
  <c r="CD162" i="16"/>
  <c r="BV162" i="16"/>
  <c r="DP163" i="16"/>
  <c r="R163" i="16"/>
  <c r="DP147" i="16"/>
  <c r="DQ155" i="16" s="1"/>
  <c r="DQ162" i="16" s="1"/>
  <c r="AN153" i="16"/>
  <c r="CT156" i="16"/>
  <c r="CT163" i="16" s="1"/>
  <c r="BU162" i="16"/>
  <c r="DS149" i="16"/>
  <c r="DS164" i="16" s="1"/>
  <c r="CX162" i="16"/>
  <c r="DB147" i="16"/>
  <c r="DB162" i="16" s="1"/>
  <c r="Z148" i="16"/>
  <c r="AA156" i="16" s="1"/>
  <c r="DJ136" i="16"/>
  <c r="DJ123" i="16"/>
  <c r="DQ135" i="16"/>
  <c r="DI136" i="16"/>
  <c r="CM136" i="16"/>
  <c r="CS135" i="16"/>
  <c r="CA135" i="16"/>
  <c r="CL129" i="16"/>
  <c r="CL136" i="16" s="1"/>
  <c r="BM123" i="16"/>
  <c r="BF136" i="16"/>
  <c r="AT136" i="16"/>
  <c r="AR123" i="16"/>
  <c r="AO123" i="16"/>
  <c r="AJ136" i="16"/>
  <c r="AC123" i="16"/>
  <c r="AB135" i="16"/>
  <c r="AB123" i="16"/>
  <c r="W135" i="16"/>
  <c r="R123" i="16"/>
  <c r="K123" i="16"/>
  <c r="AU136" i="16"/>
  <c r="AV129" i="16"/>
  <c r="AV136" i="16" s="1"/>
  <c r="CC128" i="16"/>
  <c r="CC135" i="16" s="1"/>
  <c r="CB135" i="16"/>
  <c r="AY128" i="16"/>
  <c r="AY135" i="16" s="1"/>
  <c r="CT135" i="16"/>
  <c r="CA123" i="16"/>
  <c r="DA129" i="16"/>
  <c r="BR123" i="16"/>
  <c r="DP123" i="16"/>
  <c r="DH122" i="16"/>
  <c r="DH137" i="16" s="1"/>
  <c r="CT172" i="16"/>
  <c r="AX172" i="16"/>
  <c r="AU126" i="16"/>
  <c r="DK120" i="16"/>
  <c r="CF135" i="16"/>
  <c r="CT122" i="16"/>
  <c r="CT137" i="16" s="1"/>
  <c r="BT122" i="16"/>
  <c r="BT137" i="16" s="1"/>
  <c r="AX126" i="16"/>
  <c r="AX133" i="16" s="1"/>
  <c r="S123" i="16"/>
  <c r="CA136" i="16"/>
  <c r="Z135" i="16"/>
  <c r="AK123" i="16"/>
  <c r="CF173" i="16"/>
  <c r="BZ123" i="16"/>
  <c r="DH120" i="16"/>
  <c r="Q129" i="16"/>
  <c r="Q136" i="16" s="1"/>
  <c r="DH172" i="16"/>
  <c r="DF122" i="16"/>
  <c r="DF137" i="16" s="1"/>
  <c r="DK121" i="16"/>
  <c r="DL129" i="16" s="1"/>
  <c r="DL136" i="16" s="1"/>
  <c r="CT126" i="16"/>
  <c r="DN121" i="16"/>
  <c r="DO129" i="16" s="1"/>
  <c r="DF120" i="16"/>
  <c r="DG128" i="16" s="1"/>
  <c r="DG135" i="16" s="1"/>
  <c r="DF172" i="16"/>
  <c r="BQ122" i="16"/>
  <c r="BQ137" i="16" s="1"/>
  <c r="BF123" i="16"/>
  <c r="CX122" i="16"/>
  <c r="CX137" i="16" s="1"/>
  <c r="AD136" i="16"/>
  <c r="CT121" i="16"/>
  <c r="CU129" i="16" s="1"/>
  <c r="CU136" i="16" s="1"/>
  <c r="CB126" i="16"/>
  <c r="BE126" i="16"/>
  <c r="T136" i="16"/>
  <c r="DF121" i="16"/>
  <c r="BQ120" i="16"/>
  <c r="BR128" i="16" s="1"/>
  <c r="BR135" i="16" s="1"/>
  <c r="BE172" i="16"/>
  <c r="CX126" i="16"/>
  <c r="DJ135" i="16"/>
  <c r="BT126" i="16"/>
  <c r="DH126" i="16"/>
  <c r="V121" i="16"/>
  <c r="W129" i="16" s="1"/>
  <c r="W136" i="16" s="1"/>
  <c r="BL123" i="16"/>
  <c r="BI123" i="16"/>
  <c r="BY122" i="16"/>
  <c r="BY137" i="16" s="1"/>
  <c r="BQ121" i="16"/>
  <c r="BR129" i="16" s="1"/>
  <c r="BR136" i="16" s="1"/>
  <c r="CX121" i="16"/>
  <c r="CY129" i="16" s="1"/>
  <c r="DA121" i="16"/>
  <c r="DB129" i="16" s="1"/>
  <c r="DB136" i="16" s="1"/>
  <c r="U136" i="16"/>
  <c r="DP135" i="16"/>
  <c r="J135" i="16"/>
  <c r="BW123" i="16"/>
  <c r="AX122" i="16"/>
  <c r="AX137" i="16" s="1"/>
  <c r="CV136" i="16"/>
  <c r="BT120" i="16"/>
  <c r="BU128" i="16" s="1"/>
  <c r="AU122" i="16"/>
  <c r="AU137" i="16" s="1"/>
  <c r="O122" i="16"/>
  <c r="O137" i="16" s="1"/>
  <c r="DB123" i="16"/>
  <c r="CI123" i="16"/>
  <c r="J123" i="16"/>
  <c r="BH123" i="16"/>
  <c r="BH136" i="16"/>
  <c r="BT172" i="16"/>
  <c r="Y188" i="16"/>
  <c r="I123" i="16"/>
  <c r="DT109" i="16"/>
  <c r="DP108" i="16"/>
  <c r="DQ108" i="16"/>
  <c r="DQ96" i="16"/>
  <c r="DS96" i="16"/>
  <c r="CL96" i="16"/>
  <c r="CV108" i="16"/>
  <c r="CO96" i="16"/>
  <c r="BG96" i="16"/>
  <c r="BA96" i="16"/>
  <c r="AC108" i="16"/>
  <c r="W109" i="16"/>
  <c r="K109" i="16"/>
  <c r="L102" i="16"/>
  <c r="L109" i="16" s="1"/>
  <c r="E96" i="16"/>
  <c r="E108" i="16"/>
  <c r="AQ101" i="16"/>
  <c r="AQ108" i="16" s="1"/>
  <c r="Q106" i="16"/>
  <c r="CO109" i="16"/>
  <c r="BZ94" i="16"/>
  <c r="CA102" i="16" s="1"/>
  <c r="CA109" i="16" s="1"/>
  <c r="AG95" i="16"/>
  <c r="AG110" i="16" s="1"/>
  <c r="AG109" i="16"/>
  <c r="BZ99" i="16"/>
  <c r="BZ178" i="16" s="1"/>
  <c r="T106" i="16"/>
  <c r="AY108" i="16"/>
  <c r="AC96" i="16"/>
  <c r="CY96" i="16"/>
  <c r="DA95" i="16"/>
  <c r="DA110" i="16" s="1"/>
  <c r="DG172" i="16"/>
  <c r="CI93" i="16"/>
  <c r="CJ101" i="16" s="1"/>
  <c r="DM108" i="16"/>
  <c r="BH93" i="16"/>
  <c r="BI101" i="16" s="1"/>
  <c r="BI108" i="16" s="1"/>
  <c r="AG99" i="16"/>
  <c r="AW99" i="16"/>
  <c r="DP96" i="16"/>
  <c r="CC109" i="16"/>
  <c r="BH101" i="16"/>
  <c r="AF96" i="16"/>
  <c r="DA93" i="16"/>
  <c r="DB101" i="16" s="1"/>
  <c r="DB108" i="16" s="1"/>
  <c r="BB95" i="16"/>
  <c r="BB110" i="16" s="1"/>
  <c r="AG93" i="16"/>
  <c r="X95" i="16"/>
  <c r="X110" i="16" s="1"/>
  <c r="BB172" i="16"/>
  <c r="AN95" i="16"/>
  <c r="AN110" i="16" s="1"/>
  <c r="CW109" i="16"/>
  <c r="N108" i="16"/>
  <c r="X99" i="16"/>
  <c r="BH95" i="16"/>
  <c r="BH110" i="16" s="1"/>
  <c r="BG108" i="16"/>
  <c r="DA94" i="16"/>
  <c r="DB102" i="16" s="1"/>
  <c r="DB109" i="16" s="1"/>
  <c r="BB93" i="16"/>
  <c r="BC101" i="16" s="1"/>
  <c r="AP94" i="16"/>
  <c r="AQ102" i="16" s="1"/>
  <c r="AQ109" i="16" s="1"/>
  <c r="F109" i="16"/>
  <c r="AN99" i="16"/>
  <c r="X94" i="16"/>
  <c r="Y102" i="16" s="1"/>
  <c r="BH99" i="16"/>
  <c r="AM96" i="16"/>
  <c r="AP108" i="16"/>
  <c r="AM108" i="16"/>
  <c r="CI94" i="16"/>
  <c r="CJ102" i="16" s="1"/>
  <c r="AP95" i="16"/>
  <c r="AP110" i="16" s="1"/>
  <c r="AN94" i="16"/>
  <c r="DG94" i="16"/>
  <c r="DH102" i="16" s="1"/>
  <c r="L96" i="16"/>
  <c r="DA99" i="16"/>
  <c r="BV108" i="16"/>
  <c r="BX102" i="16"/>
  <c r="BX109" i="16" s="1"/>
  <c r="N96" i="16"/>
  <c r="AP99" i="16"/>
  <c r="AP178" i="16" s="1"/>
  <c r="AN93" i="16"/>
  <c r="AO101" i="16" s="1"/>
  <c r="AO108" i="16" s="1"/>
  <c r="BK108" i="16"/>
  <c r="DG93" i="16"/>
  <c r="DH101" i="16" s="1"/>
  <c r="DH108" i="16" s="1"/>
  <c r="S106" i="16"/>
  <c r="CT96" i="16"/>
  <c r="AW93" i="16"/>
  <c r="CI99" i="16"/>
  <c r="DM69" i="16"/>
  <c r="DH69" i="16"/>
  <c r="CQ69" i="16"/>
  <c r="X82" i="16"/>
  <c r="Y82" i="16"/>
  <c r="H69" i="16"/>
  <c r="AK81" i="16"/>
  <c r="W82" i="16"/>
  <c r="CX82" i="16"/>
  <c r="CB68" i="16"/>
  <c r="CB83" i="16" s="1"/>
  <c r="BX68" i="16"/>
  <c r="BX83" i="16" s="1"/>
  <c r="N82" i="16"/>
  <c r="N69" i="16"/>
  <c r="O72" i="16"/>
  <c r="W72" i="16"/>
  <c r="BR82" i="16"/>
  <c r="BI69" i="16"/>
  <c r="CK74" i="16"/>
  <c r="BX66" i="16"/>
  <c r="BY74" i="16" s="1"/>
  <c r="W66" i="16"/>
  <c r="X74" i="16" s="1"/>
  <c r="X81" i="16" s="1"/>
  <c r="AQ69" i="16"/>
  <c r="DL82" i="16"/>
  <c r="CY172" i="16"/>
  <c r="BX67" i="16"/>
  <c r="BY75" i="16" s="1"/>
  <c r="BY82" i="16" s="1"/>
  <c r="M81" i="16"/>
  <c r="BS66" i="16"/>
  <c r="BT74" i="16" s="1"/>
  <c r="AP69" i="16"/>
  <c r="BS72" i="16"/>
  <c r="BS178" i="16" s="1"/>
  <c r="CE72" i="16"/>
  <c r="CR72" i="16"/>
  <c r="BB69" i="16"/>
  <c r="BF69" i="16"/>
  <c r="DD69" i="16"/>
  <c r="BS67" i="16"/>
  <c r="BT75" i="16" s="1"/>
  <c r="CE66" i="16"/>
  <c r="CF74" i="16" s="1"/>
  <c r="CF81" i="16" s="1"/>
  <c r="CY72" i="16"/>
  <c r="T69" i="16"/>
  <c r="DL69" i="16"/>
  <c r="CY66" i="16"/>
  <c r="CZ74" i="16" s="1"/>
  <c r="CE68" i="16"/>
  <c r="CE83" i="16" s="1"/>
  <c r="CH69" i="16"/>
  <c r="BR69" i="16"/>
  <c r="AR72" i="16"/>
  <c r="AC72" i="16"/>
  <c r="AC79" i="16" s="1"/>
  <c r="E66" i="16"/>
  <c r="E81" i="16" s="1"/>
  <c r="DJ42" i="16"/>
  <c r="DJ54" i="16"/>
  <c r="DH48" i="16"/>
  <c r="CK42" i="16"/>
  <c r="CF42" i="16"/>
  <c r="CF55" i="16"/>
  <c r="BA42" i="16"/>
  <c r="AM188" i="16"/>
  <c r="V56" i="16"/>
  <c r="U52" i="16"/>
  <c r="S42" i="16"/>
  <c r="DA39" i="16"/>
  <c r="DB47" i="16" s="1"/>
  <c r="DB54" i="16" s="1"/>
  <c r="BC40" i="16"/>
  <c r="BD48" i="16" s="1"/>
  <c r="BG39" i="16"/>
  <c r="AY172" i="16"/>
  <c r="BM45" i="16"/>
  <c r="F45" i="16"/>
  <c r="BC41" i="16"/>
  <c r="BC56" i="16" s="1"/>
  <c r="BG40" i="16"/>
  <c r="BG174" i="16" s="1"/>
  <c r="Y40" i="16"/>
  <c r="Z48" i="16" s="1"/>
  <c r="AY41" i="16"/>
  <c r="BM40" i="16"/>
  <c r="BN48" i="16" s="1"/>
  <c r="BN55" i="16" s="1"/>
  <c r="F41" i="16"/>
  <c r="F56" i="16" s="1"/>
  <c r="AY55" i="16"/>
  <c r="BM48" i="16"/>
  <c r="DD42" i="16"/>
  <c r="BZ172" i="16"/>
  <c r="BQ172" i="16"/>
  <c r="BG41" i="16"/>
  <c r="BG56" i="16" s="1"/>
  <c r="AY39" i="16"/>
  <c r="I42" i="16"/>
  <c r="T48" i="16"/>
  <c r="F55" i="16"/>
  <c r="AQ39" i="16"/>
  <c r="AQ173" i="16" s="1"/>
  <c r="AU40" i="16"/>
  <c r="DT54" i="16"/>
  <c r="AQ41" i="16"/>
  <c r="AQ56" i="16" s="1"/>
  <c r="AG41" i="16"/>
  <c r="AG56" i="16" s="1"/>
  <c r="AU41" i="16"/>
  <c r="AU56" i="16" s="1"/>
  <c r="AC40" i="16"/>
  <c r="AD48" i="16" s="1"/>
  <c r="AD55" i="16" s="1"/>
  <c r="BQ45" i="16"/>
  <c r="S55" i="16"/>
  <c r="DN54" i="16"/>
  <c r="AQ172" i="16"/>
  <c r="BL41" i="16"/>
  <c r="BL56" i="16" s="1"/>
  <c r="AG40" i="16"/>
  <c r="AG45" i="16"/>
  <c r="BQ41" i="16"/>
  <c r="BQ56" i="16" s="1"/>
  <c r="F39" i="16"/>
  <c r="G47" i="16" s="1"/>
  <c r="CB42" i="16"/>
  <c r="CC55" i="16"/>
  <c r="BQ54" i="16"/>
  <c r="BL39" i="16"/>
  <c r="Y39" i="16"/>
  <c r="Z47" i="16" s="1"/>
  <c r="Y172" i="16"/>
  <c r="Y45" i="16"/>
  <c r="Y52" i="16" s="1"/>
  <c r="AQ40" i="16"/>
  <c r="AR48" i="16" s="1"/>
  <c r="CK54" i="16"/>
  <c r="DL28" i="16"/>
  <c r="CT27" i="16"/>
  <c r="DK28" i="16"/>
  <c r="DK27" i="16"/>
  <c r="DJ15" i="16"/>
  <c r="DK15" i="16"/>
  <c r="CS27" i="16"/>
  <c r="CT15" i="16"/>
  <c r="CT28" i="16"/>
  <c r="BQ21" i="16"/>
  <c r="BE15" i="16"/>
  <c r="BH27" i="16"/>
  <c r="AZ20" i="16"/>
  <c r="AP28" i="16"/>
  <c r="AQ178" i="16"/>
  <c r="AJ21" i="16"/>
  <c r="AJ181" i="16" s="1"/>
  <c r="H78" i="15"/>
  <c r="M89" i="15"/>
  <c r="G75" i="15"/>
  <c r="I82" i="15"/>
  <c r="M77" i="15"/>
  <c r="P66" i="15"/>
  <c r="P88" i="15" s="1"/>
  <c r="F77" i="15"/>
  <c r="P77" i="15"/>
  <c r="L77" i="15"/>
  <c r="M82" i="15"/>
  <c r="O75" i="15"/>
  <c r="Q73" i="15"/>
  <c r="R51" i="15"/>
  <c r="R73" i="15" s="1"/>
  <c r="Q85" i="15"/>
  <c r="DX34" i="11"/>
  <c r="DX40" i="11"/>
  <c r="I78" i="15"/>
  <c r="G88" i="15"/>
  <c r="F76" i="15"/>
  <c r="M76" i="15"/>
  <c r="AL89" i="15"/>
  <c r="I88" i="15"/>
  <c r="R77" i="15"/>
  <c r="CS78" i="15"/>
  <c r="K73" i="15"/>
  <c r="EA30" i="11"/>
  <c r="EG28" i="11"/>
  <c r="AT89" i="15"/>
  <c r="J88" i="15"/>
  <c r="V77" i="15"/>
  <c r="R56" i="15"/>
  <c r="R78" i="15" s="1"/>
  <c r="AL63" i="15"/>
  <c r="AL85" i="15" s="1"/>
  <c r="AQ53" i="15"/>
  <c r="AQ75" i="15" s="1"/>
  <c r="W53" i="15"/>
  <c r="W75" i="15" s="1"/>
  <c r="DD77" i="15"/>
  <c r="DX32" i="11"/>
  <c r="CV41" i="11"/>
  <c r="BB89" i="15"/>
  <c r="AD77" i="15"/>
  <c r="BE75" i="15"/>
  <c r="V78" i="15"/>
  <c r="CW82" i="15"/>
  <c r="DM86" i="15"/>
  <c r="DX29" i="11"/>
  <c r="BY55" i="15"/>
  <c r="BY77" i="15" s="1"/>
  <c r="BP51" i="15"/>
  <c r="BP73" i="15" s="1"/>
  <c r="BE55" i="15"/>
  <c r="BE77" i="15" s="1"/>
  <c r="AY51" i="15"/>
  <c r="AY73" i="15" s="1"/>
  <c r="EB30" i="11"/>
  <c r="EC29" i="11"/>
  <c r="DE41" i="11"/>
  <c r="H59" i="15"/>
  <c r="H81" i="15" s="1"/>
  <c r="BJ89" i="15"/>
  <c r="AH77" i="15"/>
  <c r="AK77" i="15"/>
  <c r="AW53" i="15"/>
  <c r="AW75" i="15" s="1"/>
  <c r="Y53" i="15"/>
  <c r="Y75" i="15" s="1"/>
  <c r="CI78" i="15"/>
  <c r="CX77" i="15"/>
  <c r="DF77" i="15"/>
  <c r="BN79" i="15"/>
  <c r="CH55" i="15"/>
  <c r="CH77" i="15" s="1"/>
  <c r="BX77" i="15"/>
  <c r="DZ28" i="11"/>
  <c r="ED33" i="11"/>
  <c r="ED31" i="11"/>
  <c r="AD53" i="15"/>
  <c r="AD75" i="15" s="1"/>
  <c r="BL76" i="15"/>
  <c r="W73" i="15"/>
  <c r="BR89" i="15"/>
  <c r="V85" i="15"/>
  <c r="G82" i="15"/>
  <c r="BW75" i="15"/>
  <c r="AO75" i="15"/>
  <c r="Y82" i="15"/>
  <c r="DO78" i="15"/>
  <c r="BC55" i="15"/>
  <c r="BC77" i="15" s="1"/>
  <c r="O56" i="15"/>
  <c r="O78" i="15" s="1"/>
  <c r="K56" i="15"/>
  <c r="K78" i="15" s="1"/>
  <c r="CW78" i="15"/>
  <c r="CY78" i="15"/>
  <c r="BH79" i="15"/>
  <c r="DR56" i="15"/>
  <c r="DR78" i="15" s="1"/>
  <c r="DH56" i="15"/>
  <c r="DH78" i="15" s="1"/>
  <c r="EA33" i="11"/>
  <c r="EC35" i="11"/>
  <c r="I51" i="15"/>
  <c r="I73" i="15" s="1"/>
  <c r="AP75" i="15"/>
  <c r="K55" i="15"/>
  <c r="K77" i="15" s="1"/>
  <c r="AX53" i="15"/>
  <c r="AX75" i="15" s="1"/>
  <c r="DJ77" i="15"/>
  <c r="BJ79" i="15"/>
  <c r="CF55" i="15"/>
  <c r="V89" i="15"/>
  <c r="BL78" i="15"/>
  <c r="DS73" i="15"/>
  <c r="DS82" i="15"/>
  <c r="AM51" i="15"/>
  <c r="AM73" i="15" s="1"/>
  <c r="EB25" i="11"/>
  <c r="EC33" i="11"/>
  <c r="EF35" i="11"/>
  <c r="CV81" i="30"/>
  <c r="CV113" i="30" s="1"/>
  <c r="CV145" i="30" s="1"/>
  <c r="CF91" i="9"/>
  <c r="CF123" i="9" s="1"/>
  <c r="DP8" i="31"/>
  <c r="DP44" i="30" s="1"/>
  <c r="DP76" i="30" s="1"/>
  <c r="DP108" i="30" s="1"/>
  <c r="DP140" i="30" s="1"/>
  <c r="CT157" i="30"/>
  <c r="BH151" i="30"/>
  <c r="AS63" i="30"/>
  <c r="AS95" i="30" s="1"/>
  <c r="AS127" i="30" s="1"/>
  <c r="AR63" i="30"/>
  <c r="AR95" i="30" s="1"/>
  <c r="AR127" i="30" s="1"/>
  <c r="AR159" i="30" s="1"/>
  <c r="Y79" i="30"/>
  <c r="Y111" i="30" s="1"/>
  <c r="Y143" i="30" s="1"/>
  <c r="BW51" i="14"/>
  <c r="BW83" i="14" s="1"/>
  <c r="CS38" i="14"/>
  <c r="CT70" i="14" s="1"/>
  <c r="CT102" i="14" s="1"/>
  <c r="CS36" i="14"/>
  <c r="CR16" i="11" s="1"/>
  <c r="DB63" i="30"/>
  <c r="DB95" i="30" s="1"/>
  <c r="DB127" i="30" s="1"/>
  <c r="DB159" i="30" s="1"/>
  <c r="Z47" i="30"/>
  <c r="Z79" i="30" s="1"/>
  <c r="Z111" i="30" s="1"/>
  <c r="AA47" i="30"/>
  <c r="AA79" i="30" s="1"/>
  <c r="AA111" i="30" s="1"/>
  <c r="AA143" i="30" s="1"/>
  <c r="CQ124" i="14"/>
  <c r="P31" i="31"/>
  <c r="P67" i="30" s="1"/>
  <c r="AJ65" i="30"/>
  <c r="AJ97" i="30" s="1"/>
  <c r="AJ129" i="30" s="1"/>
  <c r="AI65" i="30"/>
  <c r="AI97" i="30" s="1"/>
  <c r="AI129" i="30" s="1"/>
  <c r="AI161" i="30" s="1"/>
  <c r="CW101" i="30"/>
  <c r="CW133" i="30" s="1"/>
  <c r="CW165" i="30" s="1"/>
  <c r="L91" i="9"/>
  <c r="L123" i="9" s="1"/>
  <c r="AN9" i="31"/>
  <c r="AO45" i="30" s="1"/>
  <c r="AO77" i="30" s="1"/>
  <c r="AO109" i="30" s="1"/>
  <c r="BF139" i="30"/>
  <c r="CE122" i="14"/>
  <c r="CT155" i="30"/>
  <c r="AK110" i="30"/>
  <c r="AK142" i="30" s="1"/>
  <c r="AF98" i="30"/>
  <c r="AF130" i="30" s="1"/>
  <c r="CE43" i="30"/>
  <c r="CF43" i="30"/>
  <c r="CF75" i="30" s="1"/>
  <c r="S51" i="14"/>
  <c r="S83" i="14" s="1"/>
  <c r="S115" i="14" s="1"/>
  <c r="CY76" i="30"/>
  <c r="CY108" i="30" s="1"/>
  <c r="AX117" i="14"/>
  <c r="CS79" i="30"/>
  <c r="CS111" i="30" s="1"/>
  <c r="BZ122" i="14"/>
  <c r="DT43" i="30"/>
  <c r="DF103" i="30"/>
  <c r="DF135" i="30" s="1"/>
  <c r="DF167" i="30" s="1"/>
  <c r="CC125" i="30"/>
  <c r="CC157" i="30" s="1"/>
  <c r="BM55" i="30"/>
  <c r="BN55" i="30"/>
  <c r="CN47" i="30"/>
  <c r="CM47" i="30"/>
  <c r="BV94" i="30"/>
  <c r="BV126" i="30" s="1"/>
  <c r="BX91" i="9"/>
  <c r="BX123" i="9" s="1"/>
  <c r="CS151" i="30"/>
  <c r="BA96" i="14"/>
  <c r="BA128" i="14" s="1"/>
  <c r="CS98" i="14"/>
  <c r="CS130" i="14" s="1"/>
  <c r="CQ77" i="14"/>
  <c r="CQ109" i="14" s="1"/>
  <c r="CQ41" i="14"/>
  <c r="CQ73" i="14" s="1"/>
  <c r="CQ105" i="14" s="1"/>
  <c r="CQ56" i="14"/>
  <c r="CQ88" i="14" s="1"/>
  <c r="BT89" i="30"/>
  <c r="BT121" i="30" s="1"/>
  <c r="DB139" i="30"/>
  <c r="CN107" i="30"/>
  <c r="CN139" i="30" s="1"/>
  <c r="CT99" i="14"/>
  <c r="CT131" i="14" s="1"/>
  <c r="BY55" i="30"/>
  <c r="BY87" i="30" s="1"/>
  <c r="BZ55" i="30"/>
  <c r="BZ87" i="30" s="1"/>
  <c r="DP55" i="30"/>
  <c r="DP87" i="30" s="1"/>
  <c r="DP119" i="30" s="1"/>
  <c r="DP151" i="30" s="1"/>
  <c r="DQ55" i="30"/>
  <c r="BC65" i="14"/>
  <c r="BC97" i="14" s="1"/>
  <c r="BC129" i="14" s="1"/>
  <c r="AS15" i="31"/>
  <c r="AT51" i="30" s="1"/>
  <c r="AT83" i="30" s="1"/>
  <c r="AT115" i="30" s="1"/>
  <c r="BM15" i="31"/>
  <c r="BM51" i="30" s="1"/>
  <c r="DT15" i="31"/>
  <c r="DT51" i="30" s="1"/>
  <c r="BQ15" i="31"/>
  <c r="BQ51" i="30" s="1"/>
  <c r="BQ83" i="30" s="1"/>
  <c r="H59" i="30"/>
  <c r="H91" i="30" s="1"/>
  <c r="H123" i="30" s="1"/>
  <c r="H155" i="30" s="1"/>
  <c r="I59" i="30"/>
  <c r="I91" i="30" s="1"/>
  <c r="DT23" i="31"/>
  <c r="DU59" i="30" s="1"/>
  <c r="DU91" i="30" s="1"/>
  <c r="DU123" i="30" s="1"/>
  <c r="DU155" i="30" s="1"/>
  <c r="BF92" i="30"/>
  <c r="BF124" i="30" s="1"/>
  <c r="DI76" i="30"/>
  <c r="DI108" i="30" s="1"/>
  <c r="DI140" i="30" s="1"/>
  <c r="CW167" i="30"/>
  <c r="CZ149" i="30"/>
  <c r="AX48" i="14"/>
  <c r="AX80" i="14" s="1"/>
  <c r="AX112" i="14" s="1"/>
  <c r="BT76" i="14"/>
  <c r="BT108" i="14" s="1"/>
  <c r="DC81" i="14"/>
  <c r="DC113" i="14" s="1"/>
  <c r="CF95" i="14"/>
  <c r="CF127" i="14" s="1"/>
  <c r="CN149" i="30"/>
  <c r="BS155" i="30"/>
  <c r="AS108" i="14"/>
  <c r="CV111" i="14"/>
  <c r="BA76" i="14"/>
  <c r="BA108" i="14" s="1"/>
  <c r="AK63" i="30"/>
  <c r="AK95" i="30" s="1"/>
  <c r="AL63" i="30"/>
  <c r="AL95" i="30" s="1"/>
  <c r="AV55" i="30"/>
  <c r="AW55" i="30"/>
  <c r="CY47" i="14"/>
  <c r="CY36" i="14"/>
  <c r="CX16" i="11" s="1"/>
  <c r="DH73" i="14"/>
  <c r="DH105" i="14" s="1"/>
  <c r="DH68" i="14"/>
  <c r="DG11" i="13" s="1"/>
  <c r="DI77" i="30"/>
  <c r="DI109" i="30" s="1"/>
  <c r="DI141" i="30" s="1"/>
  <c r="BY63" i="30"/>
  <c r="BX63" i="30"/>
  <c r="BE44" i="30"/>
  <c r="BE76" i="30" s="1"/>
  <c r="BE108" i="30" s="1"/>
  <c r="BD44" i="30"/>
  <c r="U77" i="9"/>
  <c r="U109" i="9" s="1"/>
  <c r="DQ70" i="14"/>
  <c r="DQ102" i="14" s="1"/>
  <c r="BO67" i="30"/>
  <c r="BN67" i="30"/>
  <c r="BN99" i="30" s="1"/>
  <c r="BN131" i="30" s="1"/>
  <c r="BN163" i="30" s="1"/>
  <c r="CH57" i="30"/>
  <c r="CI57" i="30"/>
  <c r="BS92" i="30"/>
  <c r="BS124" i="30" s="1"/>
  <c r="BS156" i="30" s="1"/>
  <c r="CD89" i="30"/>
  <c r="CD121" i="30" s="1"/>
  <c r="CD153" i="30" s="1"/>
  <c r="BN65" i="30"/>
  <c r="BO65" i="30"/>
  <c r="BO97" i="30" s="1"/>
  <c r="BO129" i="30" s="1"/>
  <c r="BO161" i="30" s="1"/>
  <c r="AE65" i="30"/>
  <c r="AE97" i="30" s="1"/>
  <c r="AF65" i="30"/>
  <c r="AF97" i="30" s="1"/>
  <c r="AF129" i="30" s="1"/>
  <c r="DE65" i="30"/>
  <c r="DE97" i="30" s="1"/>
  <c r="DE129" i="30" s="1"/>
  <c r="DF65" i="30"/>
  <c r="AZ65" i="30"/>
  <c r="BA65" i="30"/>
  <c r="BA97" i="30" s="1"/>
  <c r="BA129" i="30" s="1"/>
  <c r="N47" i="30"/>
  <c r="N79" i="30" s="1"/>
  <c r="N111" i="30" s="1"/>
  <c r="CM61" i="30"/>
  <c r="CM93" i="30" s="1"/>
  <c r="CM125" i="30" s="1"/>
  <c r="CL61" i="30"/>
  <c r="CL93" i="30" s="1"/>
  <c r="AH61" i="30"/>
  <c r="AH93" i="30" s="1"/>
  <c r="AH125" i="30" s="1"/>
  <c r="AI61" i="30"/>
  <c r="AI93" i="30" s="1"/>
  <c r="AI125" i="30" s="1"/>
  <c r="AI157" i="30" s="1"/>
  <c r="Q69" i="30"/>
  <c r="R69" i="30"/>
  <c r="AK69" i="30"/>
  <c r="AK101" i="30" s="1"/>
  <c r="AK133" i="30" s="1"/>
  <c r="AK165" i="30" s="1"/>
  <c r="AJ69" i="30"/>
  <c r="CI69" i="30"/>
  <c r="CH69" i="30"/>
  <c r="P65" i="30"/>
  <c r="P97" i="30" s="1"/>
  <c r="P129" i="30" s="1"/>
  <c r="P161" i="30" s="1"/>
  <c r="O65" i="30"/>
  <c r="O97" i="30" s="1"/>
  <c r="O129" i="30" s="1"/>
  <c r="AH15" i="31"/>
  <c r="AH51" i="30" s="1"/>
  <c r="DD31" i="31"/>
  <c r="DD67" i="30" s="1"/>
  <c r="DK49" i="30"/>
  <c r="DJ49" i="30"/>
  <c r="DJ81" i="30" s="1"/>
  <c r="DJ113" i="30" s="1"/>
  <c r="DJ145" i="30" s="1"/>
  <c r="DR49" i="30"/>
  <c r="DR81" i="30" s="1"/>
  <c r="DR113" i="30" s="1"/>
  <c r="DR145" i="30" s="1"/>
  <c r="CU57" i="30"/>
  <c r="CU89" i="30" s="1"/>
  <c r="AU105" i="14"/>
  <c r="Q53" i="30"/>
  <c r="Q85" i="30" s="1"/>
  <c r="Q117" i="30" s="1"/>
  <c r="R53" i="30"/>
  <c r="DJ93" i="9"/>
  <c r="DJ125" i="9" s="1"/>
  <c r="DB93" i="9"/>
  <c r="DB125" i="9" s="1"/>
  <c r="N51" i="30"/>
  <c r="N83" i="30" s="1"/>
  <c r="N115" i="30" s="1"/>
  <c r="N147" i="30" s="1"/>
  <c r="O51" i="30"/>
  <c r="DE31" i="31"/>
  <c r="CF70" i="14"/>
  <c r="AI47" i="30"/>
  <c r="AI79" i="30" s="1"/>
  <c r="AI111" i="30" s="1"/>
  <c r="DJ7" i="14"/>
  <c r="DJ39" i="14" s="1"/>
  <c r="DJ71" i="14" s="1"/>
  <c r="DJ103" i="14" s="1"/>
  <c r="DJ26" i="14"/>
  <c r="DJ15" i="14"/>
  <c r="DJ47" i="14" s="1"/>
  <c r="DJ79" i="14" s="1"/>
  <c r="DJ111" i="14" s="1"/>
  <c r="DJ29" i="14"/>
  <c r="DJ8" i="14"/>
  <c r="DJ40" i="14" s="1"/>
  <c r="DJ72" i="14" s="1"/>
  <c r="DJ104" i="14" s="1"/>
  <c r="DJ30" i="14"/>
  <c r="DJ23" i="14"/>
  <c r="DJ55" i="14" s="1"/>
  <c r="DJ87" i="14" s="1"/>
  <c r="DJ119" i="14" s="1"/>
  <c r="DJ19" i="14"/>
  <c r="DJ10" i="14"/>
  <c r="DJ32" i="14"/>
  <c r="DJ64" i="14" s="1"/>
  <c r="DJ96" i="14" s="1"/>
  <c r="DJ128" i="14" s="1"/>
  <c r="DJ31" i="14"/>
  <c r="DJ63" i="14" s="1"/>
  <c r="DJ95" i="14" s="1"/>
  <c r="DJ127" i="14" s="1"/>
  <c r="DJ11" i="14"/>
  <c r="DJ14" i="14"/>
  <c r="DJ34" i="14"/>
  <c r="DJ33" i="14"/>
  <c r="DI51" i="11"/>
  <c r="DJ16" i="14"/>
  <c r="DJ48" i="14" s="1"/>
  <c r="DJ80" i="14" s="1"/>
  <c r="DJ112" i="14" s="1"/>
  <c r="DJ6" i="14"/>
  <c r="DJ38" i="14" s="1"/>
  <c r="DJ70" i="14" s="1"/>
  <c r="DJ35" i="14"/>
  <c r="DJ18" i="14"/>
  <c r="DJ50" i="14" s="1"/>
  <c r="DJ82" i="14" s="1"/>
  <c r="DJ114" i="14" s="1"/>
  <c r="DJ9" i="14"/>
  <c r="DJ13" i="14"/>
  <c r="DJ45" i="14" s="1"/>
  <c r="DJ77" i="14" s="1"/>
  <c r="DJ109" i="14" s="1"/>
  <c r="DJ22" i="14"/>
  <c r="DJ17" i="14"/>
  <c r="DJ49" i="14" s="1"/>
  <c r="DJ81" i="14" s="1"/>
  <c r="DJ113" i="14" s="1"/>
  <c r="DJ27" i="14"/>
  <c r="DD15" i="14"/>
  <c r="DD47" i="14" s="1"/>
  <c r="DD79" i="14" s="1"/>
  <c r="DD111" i="14" s="1"/>
  <c r="DD31" i="14"/>
  <c r="DD22" i="14"/>
  <c r="DD17" i="14"/>
  <c r="DD49" i="14" s="1"/>
  <c r="DD33" i="14"/>
  <c r="DD65" i="14" s="1"/>
  <c r="DD97" i="14" s="1"/>
  <c r="DD24" i="14"/>
  <c r="DD19" i="14"/>
  <c r="DD35" i="14"/>
  <c r="DD26" i="14"/>
  <c r="DD28" i="14"/>
  <c r="DD21" i="14"/>
  <c r="DD53" i="14" s="1"/>
  <c r="DD85" i="14" s="1"/>
  <c r="DD117" i="14" s="1"/>
  <c r="DD8" i="14"/>
  <c r="DD40" i="14" s="1"/>
  <c r="DD30" i="14"/>
  <c r="DD23" i="14"/>
  <c r="DD10" i="14"/>
  <c r="DD32" i="14"/>
  <c r="DD9" i="14"/>
  <c r="DD25" i="14"/>
  <c r="DD57" i="14" s="1"/>
  <c r="DD14" i="14"/>
  <c r="DD34" i="14"/>
  <c r="DD11" i="14"/>
  <c r="DD27" i="14"/>
  <c r="DD59" i="14" s="1"/>
  <c r="DD91" i="14" s="1"/>
  <c r="DD123" i="14" s="1"/>
  <c r="DD16" i="14"/>
  <c r="DC51" i="11"/>
  <c r="CK18" i="14"/>
  <c r="CK50" i="14" s="1"/>
  <c r="CK82" i="14" s="1"/>
  <c r="CK27" i="14"/>
  <c r="CK32" i="14"/>
  <c r="CK22" i="14"/>
  <c r="CK29" i="14"/>
  <c r="CK34" i="14"/>
  <c r="CK7" i="14"/>
  <c r="CK39" i="14" s="1"/>
  <c r="CK71" i="14" s="1"/>
  <c r="CK103" i="14" s="1"/>
  <c r="CK31" i="14"/>
  <c r="CK21" i="14"/>
  <c r="CK6" i="14"/>
  <c r="CK38" i="14" s="1"/>
  <c r="CK11" i="14"/>
  <c r="CK43" i="14" s="1"/>
  <c r="CK75" i="14" s="1"/>
  <c r="CK33" i="14"/>
  <c r="CK65" i="14" s="1"/>
  <c r="CK97" i="14" s="1"/>
  <c r="CK129" i="14" s="1"/>
  <c r="CK9" i="14"/>
  <c r="CK8" i="14"/>
  <c r="CK15" i="14"/>
  <c r="CK47" i="14" s="1"/>
  <c r="CK79" i="14" s="1"/>
  <c r="CK111" i="14" s="1"/>
  <c r="CK35" i="14"/>
  <c r="CK17" i="14"/>
  <c r="CK10" i="14"/>
  <c r="CK42" i="14" s="1"/>
  <c r="CK74" i="14" s="1"/>
  <c r="CK106" i="14" s="1"/>
  <c r="CK19" i="14"/>
  <c r="CK24" i="14"/>
  <c r="CK56" i="14" s="1"/>
  <c r="CK88" i="14" s="1"/>
  <c r="CK13" i="14"/>
  <c r="CK14" i="14"/>
  <c r="CK23" i="14"/>
  <c r="CK55" i="14" s="1"/>
  <c r="CK87" i="14" s="1"/>
  <c r="CK26" i="14"/>
  <c r="CJ51" i="11"/>
  <c r="DH36" i="14"/>
  <c r="DG16" i="11" s="1"/>
  <c r="AR19" i="14"/>
  <c r="AR51" i="14" s="1"/>
  <c r="AR83" i="14" s="1"/>
  <c r="AR115" i="14" s="1"/>
  <c r="AR17" i="14"/>
  <c r="AR49" i="14" s="1"/>
  <c r="AR81" i="14" s="1"/>
  <c r="AR113" i="14" s="1"/>
  <c r="AR33" i="14"/>
  <c r="AR65" i="14" s="1"/>
  <c r="AR97" i="14" s="1"/>
  <c r="AR129" i="14" s="1"/>
  <c r="AR30" i="14"/>
  <c r="AR62" i="14" s="1"/>
  <c r="AR94" i="14" s="1"/>
  <c r="AQ51" i="11"/>
  <c r="BD20" i="14"/>
  <c r="BD11" i="14"/>
  <c r="BD43" i="14" s="1"/>
  <c r="BD75" i="14" s="1"/>
  <c r="BD27" i="14"/>
  <c r="BD10" i="14"/>
  <c r="BD34" i="14"/>
  <c r="BD13" i="14"/>
  <c r="BD45" i="14" s="1"/>
  <c r="BD77" i="14" s="1"/>
  <c r="BD29" i="14"/>
  <c r="BD61" i="14" s="1"/>
  <c r="BD93" i="14" s="1"/>
  <c r="BD26" i="14"/>
  <c r="BD16" i="14"/>
  <c r="BD15" i="14"/>
  <c r="BD31" i="14"/>
  <c r="BD12" i="14"/>
  <c r="BD44" i="14" s="1"/>
  <c r="BD76" i="14" s="1"/>
  <c r="BC51" i="11"/>
  <c r="BD17" i="14"/>
  <c r="BD33" i="14"/>
  <c r="BD65" i="14" s="1"/>
  <c r="BD97" i="14" s="1"/>
  <c r="BD129" i="14" s="1"/>
  <c r="BD6" i="14"/>
  <c r="BD19" i="14"/>
  <c r="BD35" i="14"/>
  <c r="BD14" i="14"/>
  <c r="BD21" i="14"/>
  <c r="BD53" i="14" s="1"/>
  <c r="BD85" i="14" s="1"/>
  <c r="BD117" i="14" s="1"/>
  <c r="BD22" i="14"/>
  <c r="BD30" i="14"/>
  <c r="BD62" i="14" s="1"/>
  <c r="BD94" i="14" s="1"/>
  <c r="BD126" i="14" s="1"/>
  <c r="BD7" i="14"/>
  <c r="BD23" i="14"/>
  <c r="BD55" i="14" s="1"/>
  <c r="BD8" i="14"/>
  <c r="BD40" i="14" s="1"/>
  <c r="BD32" i="14"/>
  <c r="BD64" i="14" s="1"/>
  <c r="BD96" i="14" s="1"/>
  <c r="BD128" i="14" s="1"/>
  <c r="V47" i="30"/>
  <c r="V79" i="30" s="1"/>
  <c r="CB96" i="9"/>
  <c r="CB128" i="9" s="1"/>
  <c r="BP96" i="9"/>
  <c r="BP128" i="9" s="1"/>
  <c r="BE63" i="30"/>
  <c r="BE95" i="30" s="1"/>
  <c r="BS54" i="30"/>
  <c r="BR54" i="30"/>
  <c r="AO57" i="30"/>
  <c r="AO89" i="30" s="1"/>
  <c r="AO121" i="30" s="1"/>
  <c r="AD58" i="30"/>
  <c r="AE58" i="30"/>
  <c r="AE90" i="30" s="1"/>
  <c r="CT66" i="30"/>
  <c r="CS66" i="30"/>
  <c r="BV66" i="30"/>
  <c r="BU66" i="30"/>
  <c r="BC66" i="30"/>
  <c r="BC98" i="30" s="1"/>
  <c r="BC130" i="30" s="1"/>
  <c r="AU60" i="30"/>
  <c r="AU92" i="30" s="1"/>
  <c r="AU124" i="30" s="1"/>
  <c r="AT60" i="30"/>
  <c r="AT92" i="30" s="1"/>
  <c r="AT124" i="30" s="1"/>
  <c r="CW97" i="9"/>
  <c r="CW129" i="9" s="1"/>
  <c r="CK79" i="9"/>
  <c r="CK111" i="9" s="1"/>
  <c r="I71" i="30"/>
  <c r="I103" i="30" s="1"/>
  <c r="I135" i="30" s="1"/>
  <c r="I167" i="30" s="1"/>
  <c r="AC43" i="30"/>
  <c r="AC75" i="30" s="1"/>
  <c r="CU67" i="30"/>
  <c r="CU99" i="30" s="1"/>
  <c r="CU131" i="30" s="1"/>
  <c r="CN67" i="30"/>
  <c r="CN99" i="30" s="1"/>
  <c r="CN131" i="30" s="1"/>
  <c r="CB43" i="30"/>
  <c r="CB75" i="30" s="1"/>
  <c r="CB107" i="30" s="1"/>
  <c r="CB139" i="30" s="1"/>
  <c r="DA47" i="30"/>
  <c r="DA79" i="30" s="1"/>
  <c r="DA111" i="30" s="1"/>
  <c r="AZ47" i="30"/>
  <c r="AZ79" i="30" s="1"/>
  <c r="AZ111" i="30" s="1"/>
  <c r="AY55" i="30"/>
  <c r="AY87" i="30" s="1"/>
  <c r="AY119" i="30" s="1"/>
  <c r="AG55" i="30"/>
  <c r="AG87" i="30" s="1"/>
  <c r="AG119" i="30" s="1"/>
  <c r="AX63" i="30"/>
  <c r="AX95" i="30" s="1"/>
  <c r="AX127" i="30" s="1"/>
  <c r="BQ71" i="30"/>
  <c r="BQ103" i="30" s="1"/>
  <c r="N61" i="30"/>
  <c r="N93" i="30" s="1"/>
  <c r="N125" i="30" s="1"/>
  <c r="DH69" i="30"/>
  <c r="DH101" i="30" s="1"/>
  <c r="AB51" i="30"/>
  <c r="AB83" i="30" s="1"/>
  <c r="AB115" i="30" s="1"/>
  <c r="AP57" i="30"/>
  <c r="AP89" i="30" s="1"/>
  <c r="AP121" i="30" s="1"/>
  <c r="AP153" i="30" s="1"/>
  <c r="BK51" i="30"/>
  <c r="CE65" i="30"/>
  <c r="CM65" i="30"/>
  <c r="CM97" i="30" s="1"/>
  <c r="CM129" i="30" s="1"/>
  <c r="L84" i="9"/>
  <c r="L116" i="9" s="1"/>
  <c r="AF90" i="9"/>
  <c r="AF122" i="9" s="1"/>
  <c r="CZ90" i="9"/>
  <c r="CZ122" i="9" s="1"/>
  <c r="P90" i="9"/>
  <c r="P122" i="9" s="1"/>
  <c r="BS90" i="9"/>
  <c r="BS122" i="9" s="1"/>
  <c r="CQ92" i="30"/>
  <c r="CQ124" i="30" s="1"/>
  <c r="BI46" i="30"/>
  <c r="BI78" i="30" s="1"/>
  <c r="Y46" i="30"/>
  <c r="Y78" i="30" s="1"/>
  <c r="Y110" i="30" s="1"/>
  <c r="DJ9" i="31"/>
  <c r="DJ45" i="30" s="1"/>
  <c r="CJ45" i="30"/>
  <c r="CJ77" i="30" s="1"/>
  <c r="CJ109" i="30" s="1"/>
  <c r="CJ141" i="30" s="1"/>
  <c r="J51" i="30"/>
  <c r="J83" i="30" s="1"/>
  <c r="DI59" i="30"/>
  <c r="AN59" i="30"/>
  <c r="AN91" i="30" s="1"/>
  <c r="CO45" i="30"/>
  <c r="CO77" i="30" s="1"/>
  <c r="CO109" i="30" s="1"/>
  <c r="CO141" i="30" s="1"/>
  <c r="CQ59" i="30"/>
  <c r="CQ91" i="30" s="1"/>
  <c r="CQ123" i="30" s="1"/>
  <c r="BO57" i="30"/>
  <c r="Y84" i="9"/>
  <c r="Y116" i="9" s="1"/>
  <c r="AA92" i="30"/>
  <c r="AA124" i="30" s="1"/>
  <c r="AA156" i="30" s="1"/>
  <c r="J76" i="30"/>
  <c r="J108" i="30" s="1"/>
  <c r="J140" i="30" s="1"/>
  <c r="CP43" i="30"/>
  <c r="CP75" i="30" s="1"/>
  <c r="CP107" i="30" s="1"/>
  <c r="CP139" i="30" s="1"/>
  <c r="CY47" i="30"/>
  <c r="CM59" i="30"/>
  <c r="CM91" i="30" s="1"/>
  <c r="CM123" i="30" s="1"/>
  <c r="CM155" i="30" s="1"/>
  <c r="AZ59" i="30"/>
  <c r="AZ91" i="30" s="1"/>
  <c r="AZ123" i="30" s="1"/>
  <c r="J45" i="30"/>
  <c r="J77" i="30" s="1"/>
  <c r="J109" i="30" s="1"/>
  <c r="J141" i="30" s="1"/>
  <c r="CO57" i="30"/>
  <c r="CO89" i="30" s="1"/>
  <c r="CO121" i="30" s="1"/>
  <c r="CO153" i="30" s="1"/>
  <c r="BL65" i="30"/>
  <c r="AT83" i="9"/>
  <c r="AT115" i="9" s="1"/>
  <c r="BG78" i="9"/>
  <c r="BG110" i="9" s="1"/>
  <c r="BF78" i="9"/>
  <c r="BF110" i="9" s="1"/>
  <c r="BT82" i="9"/>
  <c r="BT114" i="9" s="1"/>
  <c r="AC82" i="9"/>
  <c r="AC114" i="9" s="1"/>
  <c r="CU82" i="9"/>
  <c r="CU114" i="9" s="1"/>
  <c r="CT84" i="30"/>
  <c r="CT116" i="30" s="1"/>
  <c r="CT148" i="30" s="1"/>
  <c r="CU100" i="30"/>
  <c r="CU132" i="30" s="1"/>
  <c r="CU164" i="30" s="1"/>
  <c r="DE66" i="30"/>
  <c r="DD66" i="30"/>
  <c r="BL12" i="31"/>
  <c r="BL48" i="30" s="1"/>
  <c r="DM10" i="31"/>
  <c r="DN46" i="30" s="1"/>
  <c r="DN78" i="30" s="1"/>
  <c r="DN110" i="30" s="1"/>
  <c r="DN142" i="30" s="1"/>
  <c r="Q55" i="30"/>
  <c r="Q87" i="30" s="1"/>
  <c r="Q119" i="30" s="1"/>
  <c r="AH47" i="30"/>
  <c r="AU43" i="30"/>
  <c r="AU75" i="30" s="1"/>
  <c r="AU107" i="30" s="1"/>
  <c r="AU139" i="30" s="1"/>
  <c r="AF59" i="30"/>
  <c r="AF91" i="30" s="1"/>
  <c r="AF123" i="30" s="1"/>
  <c r="CW43" i="30"/>
  <c r="CW75" i="30" s="1"/>
  <c r="CW107" i="30" s="1"/>
  <c r="CW139" i="30" s="1"/>
  <c r="M36" i="30"/>
  <c r="AA65" i="30"/>
  <c r="AA97" i="30" s="1"/>
  <c r="AA129" i="30" s="1"/>
  <c r="AA161" i="30" s="1"/>
  <c r="BB78" i="9"/>
  <c r="BB110" i="9" s="1"/>
  <c r="BR86" i="9"/>
  <c r="BR118" i="9" s="1"/>
  <c r="CV126" i="9"/>
  <c r="BE71" i="30"/>
  <c r="DR63" i="30"/>
  <c r="Y55" i="30"/>
  <c r="AF67" i="30"/>
  <c r="AF99" i="30" s="1"/>
  <c r="AF131" i="30" s="1"/>
  <c r="N59" i="30"/>
  <c r="N91" i="30" s="1"/>
  <c r="N123" i="30" s="1"/>
  <c r="T82" i="14"/>
  <c r="T114" i="14" s="1"/>
  <c r="DJ61" i="30"/>
  <c r="DJ93" i="30" s="1"/>
  <c r="DJ125" i="30" s="1"/>
  <c r="DJ157" i="30" s="1"/>
  <c r="CC57" i="30"/>
  <c r="CC89" i="30" s="1"/>
  <c r="CC121" i="30" s="1"/>
  <c r="CC153" i="30" s="1"/>
  <c r="AX73" i="9"/>
  <c r="AX105" i="9" s="1"/>
  <c r="BZ99" i="9"/>
  <c r="BZ131" i="9" s="1"/>
  <c r="AD74" i="9"/>
  <c r="AD106" i="9" s="1"/>
  <c r="DC74" i="9"/>
  <c r="DC106" i="9" s="1"/>
  <c r="CV66" i="30"/>
  <c r="CV98" i="30" s="1"/>
  <c r="CV130" i="30" s="1"/>
  <c r="CV162" i="30" s="1"/>
  <c r="CW66" i="30"/>
  <c r="CW98" i="30" s="1"/>
  <c r="CW130" i="30" s="1"/>
  <c r="CW162" i="30" s="1"/>
  <c r="DP18" i="31"/>
  <c r="DP54" i="30" s="1"/>
  <c r="CJ18" i="31"/>
  <c r="CJ54" i="30" s="1"/>
  <c r="BD54" i="30"/>
  <c r="CY53" i="30"/>
  <c r="CY85" i="30" s="1"/>
  <c r="BK17" i="31"/>
  <c r="BL53" i="30" s="1"/>
  <c r="BB52" i="30"/>
  <c r="BC52" i="30"/>
  <c r="BC84" i="30" s="1"/>
  <c r="BC116" i="30" s="1"/>
  <c r="BC148" i="30" s="1"/>
  <c r="V52" i="30"/>
  <c r="V84" i="30" s="1"/>
  <c r="V116" i="30" s="1"/>
  <c r="V148" i="30" s="1"/>
  <c r="DV50" i="30"/>
  <c r="CX14" i="31"/>
  <c r="CY50" i="30" s="1"/>
  <c r="V130" i="30"/>
  <c r="V162" i="30" s="1"/>
  <c r="AL51" i="30"/>
  <c r="AL83" i="30" s="1"/>
  <c r="AL115" i="30" s="1"/>
  <c r="Q59" i="30"/>
  <c r="Q91" i="30" s="1"/>
  <c r="R54" i="30"/>
  <c r="R86" i="30" s="1"/>
  <c r="R118" i="30" s="1"/>
  <c r="AC124" i="30"/>
  <c r="AC156" i="30" s="1"/>
  <c r="BE67" i="30"/>
  <c r="CB67" i="30"/>
  <c r="DW67" i="30"/>
  <c r="CT65" i="30"/>
  <c r="CT97" i="30" s="1"/>
  <c r="CT129" i="30" s="1"/>
  <c r="CA74" i="9"/>
  <c r="CA106" i="9" s="1"/>
  <c r="CV80" i="9"/>
  <c r="CV112" i="9" s="1"/>
  <c r="Z52" i="30"/>
  <c r="Z84" i="30" s="1"/>
  <c r="Z116" i="30" s="1"/>
  <c r="Z148" i="30" s="1"/>
  <c r="AA52" i="30"/>
  <c r="J30" i="31"/>
  <c r="K66" i="30" s="1"/>
  <c r="K98" i="30" s="1"/>
  <c r="K130" i="30" s="1"/>
  <c r="K162" i="30" s="1"/>
  <c r="BK61" i="30"/>
  <c r="BK93" i="30" s="1"/>
  <c r="BK125" i="30" s="1"/>
  <c r="BK157" i="30" s="1"/>
  <c r="W61" i="30"/>
  <c r="W93" i="30" s="1"/>
  <c r="W125" i="30" s="1"/>
  <c r="DM60" i="30"/>
  <c r="DM92" i="30" s="1"/>
  <c r="DM124" i="30" s="1"/>
  <c r="CH43" i="30"/>
  <c r="P59" i="30"/>
  <c r="CW67" i="30"/>
  <c r="BV59" i="30"/>
  <c r="R44" i="30"/>
  <c r="R76" i="30" s="1"/>
  <c r="K49" i="30"/>
  <c r="X57" i="30"/>
  <c r="X89" i="30" s="1"/>
  <c r="X121" i="30" s="1"/>
  <c r="DS99" i="9"/>
  <c r="DS131" i="9" s="1"/>
  <c r="BY86" i="9"/>
  <c r="BY118" i="9" s="1"/>
  <c r="AB86" i="9"/>
  <c r="AB118" i="9" s="1"/>
  <c r="DN90" i="30"/>
  <c r="DN122" i="30" s="1"/>
  <c r="CA102" i="30"/>
  <c r="CA134" i="30" s="1"/>
  <c r="CA166" i="30" s="1"/>
  <c r="CG54" i="30"/>
  <c r="DC70" i="30"/>
  <c r="CK66" i="30"/>
  <c r="BD66" i="30"/>
  <c r="AP66" i="30"/>
  <c r="AP98" i="30" s="1"/>
  <c r="AP130" i="30" s="1"/>
  <c r="AP162" i="30" s="1"/>
  <c r="M61" i="30"/>
  <c r="M93" i="30" s="1"/>
  <c r="CE58" i="30"/>
  <c r="CE90" i="30" s="1"/>
  <c r="CE122" i="30" s="1"/>
  <c r="CE154" i="30" s="1"/>
  <c r="AE53" i="30"/>
  <c r="AE85" i="30" s="1"/>
  <c r="AE117" i="30" s="1"/>
  <c r="V53" i="30"/>
  <c r="BZ50" i="30"/>
  <c r="BZ82" i="30" s="1"/>
  <c r="BZ114" i="30" s="1"/>
  <c r="DH44" i="30"/>
  <c r="DH76" i="30" s="1"/>
  <c r="DH108" i="30" s="1"/>
  <c r="DH140" i="30" s="1"/>
  <c r="BQ45" i="30"/>
  <c r="BG45" i="30"/>
  <c r="DB66" i="30"/>
  <c r="DB98" i="30" s="1"/>
  <c r="V70" i="30"/>
  <c r="V102" i="30" s="1"/>
  <c r="V134" i="30" s="1"/>
  <c r="V166" i="30" s="1"/>
  <c r="X69" i="30"/>
  <c r="CB66" i="30"/>
  <c r="CB98" i="30" s="1"/>
  <c r="Z44" i="30"/>
  <c r="Z76" i="30" s="1"/>
  <c r="AZ129" i="9"/>
  <c r="DV54" i="30"/>
  <c r="DN68" i="30"/>
  <c r="BK68" i="30"/>
  <c r="BK100" i="30" s="1"/>
  <c r="BK132" i="30" s="1"/>
  <c r="BK164" i="30" s="1"/>
  <c r="BJ66" i="30"/>
  <c r="BJ98" i="30" s="1"/>
  <c r="Z58" i="30"/>
  <c r="BI50" i="30"/>
  <c r="CL46" i="30"/>
  <c r="CL78" i="30" s="1"/>
  <c r="CL110" i="30" s="1"/>
  <c r="BO46" i="30"/>
  <c r="BO78" i="30" s="1"/>
  <c r="BO110" i="30" s="1"/>
  <c r="BO142" i="30" s="1"/>
  <c r="BA46" i="30"/>
  <c r="DW62" i="30"/>
  <c r="AS68" i="30"/>
  <c r="AS100" i="30" s="1"/>
  <c r="BB60" i="30"/>
  <c r="CO66" i="30"/>
  <c r="CO98" i="30" s="1"/>
  <c r="CO130" i="30" s="1"/>
  <c r="CO162" i="30" s="1"/>
  <c r="AA61" i="30"/>
  <c r="AA93" i="30" s="1"/>
  <c r="AA125" i="30" s="1"/>
  <c r="AA157" i="30" s="1"/>
  <c r="Y60" i="30"/>
  <c r="Y92" i="30" s="1"/>
  <c r="Y124" i="30" s="1"/>
  <c r="Y156" i="30" s="1"/>
  <c r="DC46" i="30"/>
  <c r="U58" i="30"/>
  <c r="U90" i="30" s="1"/>
  <c r="U122" i="30" s="1"/>
  <c r="U154" i="30" s="1"/>
  <c r="AJ58" i="30"/>
  <c r="AJ90" i="30" s="1"/>
  <c r="AQ50" i="30"/>
  <c r="AQ82" i="30" s="1"/>
  <c r="AQ114" i="30" s="1"/>
  <c r="AQ146" i="30" s="1"/>
  <c r="AU103" i="9"/>
  <c r="AN103" i="9"/>
  <c r="AN50" i="30"/>
  <c r="AN82" i="30" s="1"/>
  <c r="AN114" i="30" s="1"/>
  <c r="AN146" i="30" s="1"/>
  <c r="AA122" i="30"/>
  <c r="AA154" i="30" s="1"/>
  <c r="S53" i="30"/>
  <c r="S85" i="30" s="1"/>
  <c r="DB58" i="30"/>
  <c r="DB90" i="30" s="1"/>
  <c r="DB122" i="30" s="1"/>
  <c r="CI53" i="30"/>
  <c r="BO58" i="30"/>
  <c r="I57" i="30"/>
  <c r="I89" i="30" s="1"/>
  <c r="I121" i="30" s="1"/>
  <c r="CC70" i="30"/>
  <c r="CC102" i="30" s="1"/>
  <c r="CC134" i="30" s="1"/>
  <c r="CC166" i="30" s="1"/>
  <c r="AB68" i="30"/>
  <c r="AB100" i="30" s="1"/>
  <c r="BM53" i="30"/>
  <c r="BM85" i="30" s="1"/>
  <c r="BF53" i="30"/>
  <c r="BF85" i="30" s="1"/>
  <c r="BF117" i="30" s="1"/>
  <c r="BF149" i="30" s="1"/>
  <c r="BT52" i="30"/>
  <c r="AW52" i="30"/>
  <c r="AW84" i="30" s="1"/>
  <c r="AW116" i="30" s="1"/>
  <c r="AW148" i="30" s="1"/>
  <c r="CD53" i="30"/>
  <c r="J60" i="30"/>
  <c r="CL66" i="30"/>
  <c r="CL98" i="30" s="1"/>
  <c r="CL130" i="30" s="1"/>
  <c r="CL162" i="30" s="1"/>
  <c r="BF68" i="30"/>
  <c r="DQ62" i="30"/>
  <c r="DQ94" i="30" s="1"/>
  <c r="BJ58" i="30"/>
  <c r="BB58" i="30"/>
  <c r="BB90" i="30" s="1"/>
  <c r="BB122" i="30" s="1"/>
  <c r="AL58" i="30"/>
  <c r="DI54" i="30"/>
  <c r="DI86" i="30" s="1"/>
  <c r="DI118" i="30" s="1"/>
  <c r="CD54" i="30"/>
  <c r="DE167" i="30"/>
  <c r="BS107" i="30"/>
  <c r="BS139" i="30" s="1"/>
  <c r="CY55" i="30"/>
  <c r="CX55" i="30"/>
  <c r="CX87" i="30" s="1"/>
  <c r="DG26" i="31"/>
  <c r="DG62" i="30" s="1"/>
  <c r="DD24" i="31"/>
  <c r="DE60" i="30" s="1"/>
  <c r="DE92" i="30" s="1"/>
  <c r="DE124" i="30" s="1"/>
  <c r="DE156" i="30" s="1"/>
  <c r="BX24" i="31"/>
  <c r="BX60" i="30" s="1"/>
  <c r="AZ24" i="31"/>
  <c r="BA60" i="30" s="1"/>
  <c r="BA92" i="30" s="1"/>
  <c r="BB139" i="30"/>
  <c r="CS109" i="14"/>
  <c r="AW165" i="30"/>
  <c r="BM113" i="14"/>
  <c r="AO166" i="30"/>
  <c r="CP129" i="14"/>
  <c r="AP73" i="14"/>
  <c r="AP105" i="14" s="1"/>
  <c r="AX82" i="14"/>
  <c r="AX114" i="14" s="1"/>
  <c r="BC73" i="14"/>
  <c r="BC105" i="14" s="1"/>
  <c r="DC87" i="30"/>
  <c r="DC119" i="30" s="1"/>
  <c r="BM63" i="14"/>
  <c r="BM95" i="14" s="1"/>
  <c r="BM127" i="14" s="1"/>
  <c r="DI47" i="30"/>
  <c r="DJ47" i="30"/>
  <c r="AZ20" i="14"/>
  <c r="AZ7" i="14"/>
  <c r="AZ23" i="14"/>
  <c r="AZ34" i="14"/>
  <c r="AZ66" i="14" s="1"/>
  <c r="AZ98" i="14" s="1"/>
  <c r="AZ130" i="14" s="1"/>
  <c r="AZ32" i="14"/>
  <c r="AZ64" i="14" s="1"/>
  <c r="AZ96" i="14" s="1"/>
  <c r="AZ128" i="14" s="1"/>
  <c r="AZ9" i="14"/>
  <c r="AZ41" i="14" s="1"/>
  <c r="AZ73" i="14" s="1"/>
  <c r="AZ25" i="14"/>
  <c r="AZ57" i="14" s="1"/>
  <c r="AZ22" i="14"/>
  <c r="AZ54" i="14" s="1"/>
  <c r="AZ86" i="14" s="1"/>
  <c r="AZ118" i="14" s="1"/>
  <c r="AZ14" i="14"/>
  <c r="AZ11" i="14"/>
  <c r="AZ27" i="14"/>
  <c r="AZ59" i="14" s="1"/>
  <c r="AZ8" i="14"/>
  <c r="AZ30" i="14"/>
  <c r="AZ62" i="14" s="1"/>
  <c r="AZ94" i="14" s="1"/>
  <c r="AZ13" i="14"/>
  <c r="AZ45" i="14" s="1"/>
  <c r="AZ29" i="14"/>
  <c r="AZ24" i="14"/>
  <c r="AZ16" i="14"/>
  <c r="AZ15" i="14"/>
  <c r="AZ31" i="14"/>
  <c r="AZ63" i="14" s="1"/>
  <c r="AZ95" i="14" s="1"/>
  <c r="AZ127" i="14" s="1"/>
  <c r="AZ10" i="14"/>
  <c r="AY51" i="11"/>
  <c r="AZ17" i="14"/>
  <c r="AZ49" i="14" s="1"/>
  <c r="AZ81" i="14" s="1"/>
  <c r="AZ113" i="14" s="1"/>
  <c r="AZ33" i="14"/>
  <c r="AZ65" i="14" s="1"/>
  <c r="AZ97" i="14" s="1"/>
  <c r="AZ129" i="14" s="1"/>
  <c r="AZ26" i="14"/>
  <c r="AZ58" i="14" s="1"/>
  <c r="AZ90" i="14" s="1"/>
  <c r="AZ122" i="14" s="1"/>
  <c r="AZ19" i="14"/>
  <c r="AZ35" i="14"/>
  <c r="AZ6" i="14"/>
  <c r="AW20" i="14"/>
  <c r="AW22" i="14"/>
  <c r="AW11" i="14"/>
  <c r="AW27" i="14"/>
  <c r="AW6" i="14"/>
  <c r="AW38" i="14" s="1"/>
  <c r="AW24" i="14"/>
  <c r="AW56" i="14" s="1"/>
  <c r="AW88" i="14" s="1"/>
  <c r="AW120" i="14" s="1"/>
  <c r="AW13" i="14"/>
  <c r="AW29" i="14"/>
  <c r="AW61" i="14" s="1"/>
  <c r="AW93" i="14" s="1"/>
  <c r="AW125" i="14" s="1"/>
  <c r="AW8" i="14"/>
  <c r="AW40" i="14" s="1"/>
  <c r="AW26" i="14"/>
  <c r="AW15" i="14"/>
  <c r="AW31" i="14"/>
  <c r="AW10" i="14"/>
  <c r="AW42" i="14" s="1"/>
  <c r="AW30" i="14"/>
  <c r="AW17" i="14"/>
  <c r="AW33" i="14"/>
  <c r="AW12" i="14"/>
  <c r="AW32" i="14"/>
  <c r="AW19" i="14"/>
  <c r="AW35" i="14"/>
  <c r="AW67" i="14" s="1"/>
  <c r="AW99" i="14" s="1"/>
  <c r="AW131" i="14" s="1"/>
  <c r="AW14" i="14"/>
  <c r="AW46" i="14" s="1"/>
  <c r="AW78" i="14" s="1"/>
  <c r="AW110" i="14" s="1"/>
  <c r="AW34" i="14"/>
  <c r="AW21" i="14"/>
  <c r="AV51" i="11"/>
  <c r="AW16" i="14"/>
  <c r="AW7" i="14"/>
  <c r="AW23" i="14"/>
  <c r="DR11" i="31"/>
  <c r="DR47" i="30" s="1"/>
  <c r="DL47" i="30"/>
  <c r="AJ19" i="31"/>
  <c r="AJ55" i="30" s="1"/>
  <c r="CT27" i="31"/>
  <c r="CT63" i="30" s="1"/>
  <c r="CT95" i="30" s="1"/>
  <c r="CT127" i="30" s="1"/>
  <c r="CT159" i="30" s="1"/>
  <c r="DI63" i="30"/>
  <c r="DI95" i="30" s="1"/>
  <c r="DI127" i="30" s="1"/>
  <c r="DI159" i="30" s="1"/>
  <c r="BB63" i="30"/>
  <c r="BB95" i="30" s="1"/>
  <c r="BB127" i="30" s="1"/>
  <c r="BC63" i="30"/>
  <c r="BC95" i="30" s="1"/>
  <c r="CE71" i="30"/>
  <c r="CE103" i="30" s="1"/>
  <c r="CT45" i="30"/>
  <c r="CT77" i="30" s="1"/>
  <c r="CT109" i="30" s="1"/>
  <c r="CT141" i="30" s="1"/>
  <c r="CU45" i="30"/>
  <c r="CR61" i="30"/>
  <c r="CQ61" i="30"/>
  <c r="DM61" i="30"/>
  <c r="DL61" i="30"/>
  <c r="DL93" i="30" s="1"/>
  <c r="DL125" i="30" s="1"/>
  <c r="DL157" i="30" s="1"/>
  <c r="AY166" i="30"/>
  <c r="DJ96" i="9"/>
  <c r="DJ128" i="9" s="1"/>
  <c r="CQ26" i="31"/>
  <c r="CR62" i="30" s="1"/>
  <c r="CR94" i="30" s="1"/>
  <c r="BS26" i="31"/>
  <c r="BT62" i="30" s="1"/>
  <c r="BT94" i="30" s="1"/>
  <c r="BT126" i="30" s="1"/>
  <c r="BT158" i="30" s="1"/>
  <c r="DD22" i="31"/>
  <c r="DD58" i="30" s="1"/>
  <c r="BT107" i="30"/>
  <c r="BT139" i="30" s="1"/>
  <c r="BE165" i="30"/>
  <c r="BA110" i="14"/>
  <c r="CY103" i="14"/>
  <c r="CX125" i="14"/>
  <c r="CF161" i="30"/>
  <c r="BC113" i="14"/>
  <c r="AX110" i="14"/>
  <c r="AO113" i="14"/>
  <c r="AO89" i="14"/>
  <c r="AO121" i="14" s="1"/>
  <c r="BE98" i="14"/>
  <c r="BE130" i="14" s="1"/>
  <c r="AZ82" i="14"/>
  <c r="AZ114" i="14" s="1"/>
  <c r="CI92" i="14"/>
  <c r="CI124" i="14" s="1"/>
  <c r="CP95" i="14"/>
  <c r="CP127" i="14" s="1"/>
  <c r="CD88" i="14"/>
  <c r="CD120" i="14" s="1"/>
  <c r="AN165" i="30"/>
  <c r="CD71" i="30"/>
  <c r="CD103" i="30" s="1"/>
  <c r="BB74" i="9"/>
  <c r="BB106" i="9" s="1"/>
  <c r="AK34" i="14"/>
  <c r="AK66" i="14" s="1"/>
  <c r="AK98" i="14" s="1"/>
  <c r="AK130" i="14" s="1"/>
  <c r="AK11" i="14"/>
  <c r="AK17" i="14"/>
  <c r="AJ51" i="11"/>
  <c r="AK23" i="14"/>
  <c r="AK55" i="14" s="1"/>
  <c r="AK87" i="14" s="1"/>
  <c r="AK119" i="14" s="1"/>
  <c r="AK24" i="14"/>
  <c r="AK56" i="14" s="1"/>
  <c r="AK12" i="14"/>
  <c r="AK19" i="14"/>
  <c r="AK51" i="14" s="1"/>
  <c r="AK15" i="14"/>
  <c r="AK27" i="14"/>
  <c r="AK59" i="14" s="1"/>
  <c r="AK31" i="14"/>
  <c r="AK22" i="14"/>
  <c r="AK21" i="14"/>
  <c r="AK53" i="14" s="1"/>
  <c r="AK85" i="14" s="1"/>
  <c r="AK117" i="14" s="1"/>
  <c r="AK7" i="14"/>
  <c r="AK33" i="14"/>
  <c r="AK26" i="14"/>
  <c r="AK8" i="14"/>
  <c r="AK25" i="14"/>
  <c r="AK57" i="14" s="1"/>
  <c r="AK18" i="14"/>
  <c r="AK14" i="14"/>
  <c r="AK46" i="14" s="1"/>
  <c r="AK29" i="14"/>
  <c r="AK61" i="14" s="1"/>
  <c r="AK93" i="14" s="1"/>
  <c r="AK125" i="14" s="1"/>
  <c r="AK20" i="14"/>
  <c r="AK28" i="14"/>
  <c r="AK13" i="14"/>
  <c r="AK45" i="14" s="1"/>
  <c r="AK77" i="14" s="1"/>
  <c r="AK109" i="14" s="1"/>
  <c r="AK6" i="14"/>
  <c r="AK38" i="14" s="1"/>
  <c r="AK10" i="14"/>
  <c r="AK30" i="14"/>
  <c r="AK32" i="14"/>
  <c r="AK16" i="14"/>
  <c r="AK9" i="14"/>
  <c r="CR46" i="30"/>
  <c r="CQ46" i="30"/>
  <c r="BG26" i="14"/>
  <c r="BG11" i="14"/>
  <c r="BG15" i="14"/>
  <c r="BG47" i="14" s="1"/>
  <c r="BG27" i="14"/>
  <c r="BG8" i="14"/>
  <c r="BG22" i="14"/>
  <c r="BG31" i="14"/>
  <c r="DD83" i="9"/>
  <c r="DD115" i="9" s="1"/>
  <c r="DC83" i="9"/>
  <c r="DC115" i="9" s="1"/>
  <c r="DL88" i="9"/>
  <c r="DL120" i="9" s="1"/>
  <c r="DK88" i="9"/>
  <c r="DK120" i="9" s="1"/>
  <c r="AT88" i="9"/>
  <c r="AT120" i="9" s="1"/>
  <c r="AL88" i="9"/>
  <c r="AL120" i="9" s="1"/>
  <c r="AV88" i="9"/>
  <c r="AV120" i="9" s="1"/>
  <c r="CL67" i="30"/>
  <c r="CM67" i="30"/>
  <c r="CM99" i="30" s="1"/>
  <c r="CC165" i="30"/>
  <c r="CR127" i="14"/>
  <c r="CC145" i="30"/>
  <c r="DC163" i="30"/>
  <c r="AW89" i="14"/>
  <c r="AW121" i="14" s="1"/>
  <c r="DN127" i="30"/>
  <c r="DN159" i="30" s="1"/>
  <c r="BW89" i="30"/>
  <c r="BW121" i="30" s="1"/>
  <c r="CY26" i="31"/>
  <c r="CZ62" i="30" s="1"/>
  <c r="BT109" i="14"/>
  <c r="AL75" i="30"/>
  <c r="AL107" i="30" s="1"/>
  <c r="AL139" i="30" s="1"/>
  <c r="BL157" i="30"/>
  <c r="AX125" i="14"/>
  <c r="DA151" i="30"/>
  <c r="AU127" i="14"/>
  <c r="CF117" i="14"/>
  <c r="BU105" i="14"/>
  <c r="AS129" i="30"/>
  <c r="AS161" i="30" s="1"/>
  <c r="BY115" i="30"/>
  <c r="BY147" i="30" s="1"/>
  <c r="CA26" i="31"/>
  <c r="CB62" i="30" s="1"/>
  <c r="CB94" i="30" s="1"/>
  <c r="BK26" i="31"/>
  <c r="BL62" i="30" s="1"/>
  <c r="BL94" i="30" s="1"/>
  <c r="CH61" i="30"/>
  <c r="CI61" i="30"/>
  <c r="CI93" i="30" s="1"/>
  <c r="CI125" i="30" s="1"/>
  <c r="CI157" i="30" s="1"/>
  <c r="BR25" i="31"/>
  <c r="BS61" i="30" s="1"/>
  <c r="AL25" i="31"/>
  <c r="AM61" i="30" s="1"/>
  <c r="CF22" i="31"/>
  <c r="CG58" i="30" s="1"/>
  <c r="BZ45" i="30"/>
  <c r="BZ77" i="30" s="1"/>
  <c r="BY45" i="30"/>
  <c r="BY77" i="30" s="1"/>
  <c r="BY109" i="30" s="1"/>
  <c r="BY141" i="30" s="1"/>
  <c r="CV151" i="30"/>
  <c r="AL149" i="30"/>
  <c r="BT161" i="30"/>
  <c r="DM115" i="30"/>
  <c r="DM147" i="30" s="1"/>
  <c r="BE104" i="14"/>
  <c r="DP83" i="14"/>
  <c r="DP115" i="14" s="1"/>
  <c r="DI97" i="30"/>
  <c r="DI129" i="30" s="1"/>
  <c r="CS113" i="30"/>
  <c r="CS145" i="30" s="1"/>
  <c r="DN111" i="30"/>
  <c r="DN143" i="30" s="1"/>
  <c r="DH145" i="30"/>
  <c r="BC131" i="14"/>
  <c r="CD71" i="14"/>
  <c r="CD103" i="14" s="1"/>
  <c r="DO63" i="30"/>
  <c r="DO95" i="30" s="1"/>
  <c r="DO127" i="30" s="1"/>
  <c r="DO159" i="30" s="1"/>
  <c r="DN25" i="31"/>
  <c r="DO61" i="30" s="1"/>
  <c r="CX25" i="31"/>
  <c r="CY61" i="30" s="1"/>
  <c r="BZ25" i="31"/>
  <c r="BZ61" i="30" s="1"/>
  <c r="BZ93" i="30" s="1"/>
  <c r="BZ125" i="30" s="1"/>
  <c r="BZ157" i="30" s="1"/>
  <c r="CN22" i="31"/>
  <c r="CO58" i="30" s="1"/>
  <c r="CO90" i="30" s="1"/>
  <c r="CO122" i="30" s="1"/>
  <c r="CS118" i="14"/>
  <c r="CT125" i="14"/>
  <c r="AL167" i="30"/>
  <c r="CP111" i="30"/>
  <c r="CP143" i="30" s="1"/>
  <c r="BX55" i="30"/>
  <c r="BW55" i="30"/>
  <c r="AU71" i="30"/>
  <c r="AU103" i="30" s="1"/>
  <c r="AU135" i="30" s="1"/>
  <c r="AV71" i="30"/>
  <c r="AV103" i="30" s="1"/>
  <c r="AV135" i="30" s="1"/>
  <c r="AV167" i="30" s="1"/>
  <c r="BE43" i="30"/>
  <c r="BE75" i="30" s="1"/>
  <c r="BN63" i="30"/>
  <c r="BO63" i="30"/>
  <c r="AP115" i="30"/>
  <c r="AP147" i="30" s="1"/>
  <c r="BM71" i="30"/>
  <c r="DE55" i="30"/>
  <c r="AM65" i="30"/>
  <c r="AM97" i="30" s="1"/>
  <c r="AL65" i="30"/>
  <c r="BL49" i="30"/>
  <c r="BL81" i="30" s="1"/>
  <c r="BM49" i="30"/>
  <c r="BM81" i="30" s="1"/>
  <c r="BM113" i="30" s="1"/>
  <c r="BM145" i="30" s="1"/>
  <c r="CW89" i="30"/>
  <c r="CW121" i="30" s="1"/>
  <c r="DP89" i="30"/>
  <c r="DP121" i="30" s="1"/>
  <c r="DP153" i="30" s="1"/>
  <c r="DI73" i="9"/>
  <c r="DI105" i="9" s="1"/>
  <c r="BE51" i="11"/>
  <c r="BF6" i="14"/>
  <c r="BF24" i="14"/>
  <c r="BF56" i="14" s="1"/>
  <c r="BF29" i="14"/>
  <c r="BF61" i="14" s="1"/>
  <c r="BF25" i="14"/>
  <c r="BF57" i="14" s="1"/>
  <c r="BF89" i="14" s="1"/>
  <c r="BF121" i="14" s="1"/>
  <c r="BF8" i="14"/>
  <c r="BF26" i="14"/>
  <c r="BF15" i="14"/>
  <c r="BF47" i="14" s="1"/>
  <c r="BF79" i="14" s="1"/>
  <c r="BF111" i="14" s="1"/>
  <c r="BF7" i="14"/>
  <c r="BF10" i="14"/>
  <c r="BF42" i="14" s="1"/>
  <c r="BF74" i="14" s="1"/>
  <c r="BF106" i="14" s="1"/>
  <c r="BF30" i="14"/>
  <c r="BF31" i="14"/>
  <c r="BF9" i="14"/>
  <c r="BF12" i="14"/>
  <c r="BF32" i="14"/>
  <c r="BF17" i="14"/>
  <c r="BF23" i="14"/>
  <c r="BF28" i="14"/>
  <c r="BF16" i="14"/>
  <c r="BF11" i="14"/>
  <c r="BF19" i="14"/>
  <c r="BF18" i="14"/>
  <c r="BF27" i="14"/>
  <c r="BF35" i="14"/>
  <c r="DD167" i="30"/>
  <c r="CG15" i="31"/>
  <c r="CG51" i="30" s="1"/>
  <c r="DA49" i="30"/>
  <c r="DA81" i="30" s="1"/>
  <c r="DA113" i="30" s="1"/>
  <c r="DA145" i="30" s="1"/>
  <c r="DB49" i="30"/>
  <c r="DB81" i="30" s="1"/>
  <c r="DB113" i="30" s="1"/>
  <c r="DB145" i="30" s="1"/>
  <c r="CP71" i="30"/>
  <c r="DF55" i="30"/>
  <c r="DF87" i="30" s="1"/>
  <c r="DW47" i="30"/>
  <c r="DM47" i="30"/>
  <c r="DM79" i="30" s="1"/>
  <c r="DM111" i="30" s="1"/>
  <c r="AO65" i="30"/>
  <c r="AO97" i="30" s="1"/>
  <c r="AP65" i="30"/>
  <c r="CH71" i="30"/>
  <c r="CI55" i="30"/>
  <c r="CI87" i="30" s="1"/>
  <c r="CI119" i="30" s="1"/>
  <c r="DS63" i="30"/>
  <c r="DS95" i="30" s="1"/>
  <c r="DS127" i="30" s="1"/>
  <c r="BU55" i="30"/>
  <c r="CJ98" i="30"/>
  <c r="CJ130" i="30" s="1"/>
  <c r="CJ162" i="30" s="1"/>
  <c r="CV43" i="30"/>
  <c r="CV75" i="30" s="1"/>
  <c r="CV107" i="30" s="1"/>
  <c r="CV139" i="30" s="1"/>
  <c r="AZ15" i="31"/>
  <c r="AZ51" i="30" s="1"/>
  <c r="CU20" i="14"/>
  <c r="CU9" i="14"/>
  <c r="CU25" i="14"/>
  <c r="CU12" i="14"/>
  <c r="CU8" i="14"/>
  <c r="CU11" i="14"/>
  <c r="CU27" i="14"/>
  <c r="CU6" i="14"/>
  <c r="CU18" i="14"/>
  <c r="CU13" i="14"/>
  <c r="CU29" i="14"/>
  <c r="CU14" i="14"/>
  <c r="CU24" i="14"/>
  <c r="CU15" i="14"/>
  <c r="CU31" i="14"/>
  <c r="CU30" i="14"/>
  <c r="CU34" i="14"/>
  <c r="CU28" i="14"/>
  <c r="CU19" i="14"/>
  <c r="CU35" i="14"/>
  <c r="CU32" i="14"/>
  <c r="CU21" i="14"/>
  <c r="CU53" i="14" s="1"/>
  <c r="CU10" i="14"/>
  <c r="CE63" i="30"/>
  <c r="DH71" i="30"/>
  <c r="CB47" i="30"/>
  <c r="CB79" i="30" s="1"/>
  <c r="CT113" i="30"/>
  <c r="CT145" i="30" s="1"/>
  <c r="BL52" i="30"/>
  <c r="BL84" i="30" s="1"/>
  <c r="BL116" i="30" s="1"/>
  <c r="BL148" i="30" s="1"/>
  <c r="BM52" i="30"/>
  <c r="BM84" i="30" s="1"/>
  <c r="BM116" i="30" s="1"/>
  <c r="BS47" i="30"/>
  <c r="BS79" i="30" s="1"/>
  <c r="DF57" i="30"/>
  <c r="DG57" i="30"/>
  <c r="CQ71" i="30"/>
  <c r="AP55" i="30"/>
  <c r="CG71" i="30"/>
  <c r="AK71" i="30"/>
  <c r="AK103" i="30" s="1"/>
  <c r="BG63" i="30"/>
  <c r="DP47" i="30"/>
  <c r="CR67" i="30"/>
  <c r="CR99" i="30" s="1"/>
  <c r="CR131" i="30" s="1"/>
  <c r="AK67" i="30"/>
  <c r="AL67" i="30"/>
  <c r="CY59" i="30"/>
  <c r="CY91" i="30" s="1"/>
  <c r="CY123" i="30" s="1"/>
  <c r="DP67" i="30"/>
  <c r="DP99" i="30" s="1"/>
  <c r="DP131" i="30" s="1"/>
  <c r="DP163" i="30" s="1"/>
  <c r="CO59" i="30"/>
  <c r="CO91" i="30" s="1"/>
  <c r="CO123" i="30" s="1"/>
  <c r="CB59" i="30"/>
  <c r="BS67" i="30"/>
  <c r="BS51" i="30"/>
  <c r="BS83" i="30" s="1"/>
  <c r="DO57" i="30"/>
  <c r="DO89" i="30" s="1"/>
  <c r="CJ65" i="30"/>
  <c r="CJ97" i="30" s="1"/>
  <c r="CJ129" i="30" s="1"/>
  <c r="CJ161" i="30" s="1"/>
  <c r="BO73" i="9"/>
  <c r="BO105" i="9" s="1"/>
  <c r="AV83" i="9"/>
  <c r="AV115" i="9" s="1"/>
  <c r="DE99" i="9"/>
  <c r="DE131" i="9" s="1"/>
  <c r="CC99" i="9"/>
  <c r="CC131" i="9" s="1"/>
  <c r="BJ99" i="9"/>
  <c r="BJ131" i="9" s="1"/>
  <c r="BR74" i="9"/>
  <c r="BR106" i="9" s="1"/>
  <c r="BC88" i="9"/>
  <c r="BC120" i="9" s="1"/>
  <c r="CC117" i="30"/>
  <c r="CC149" i="30" s="1"/>
  <c r="AU67" i="30"/>
  <c r="AL59" i="30"/>
  <c r="AL91" i="30" s="1"/>
  <c r="DL59" i="30"/>
  <c r="DL91" i="30" s="1"/>
  <c r="DL123" i="30" s="1"/>
  <c r="DH59" i="30"/>
  <c r="CS51" i="30"/>
  <c r="AV57" i="30"/>
  <c r="AV89" i="30" s="1"/>
  <c r="AV121" i="30" s="1"/>
  <c r="AV153" i="30" s="1"/>
  <c r="DG65" i="30"/>
  <c r="DG97" i="30" s="1"/>
  <c r="DG129" i="30" s="1"/>
  <c r="DG161" i="30" s="1"/>
  <c r="CU65" i="30"/>
  <c r="CU97" i="30" s="1"/>
  <c r="CU129" i="30" s="1"/>
  <c r="CU161" i="30" s="1"/>
  <c r="AI82" i="9"/>
  <c r="AI114" i="9" s="1"/>
  <c r="AY90" i="9"/>
  <c r="AY122" i="9" s="1"/>
  <c r="BD90" i="9"/>
  <c r="BD122" i="9" s="1"/>
  <c r="CR47" i="30"/>
  <c r="CK55" i="30"/>
  <c r="CK87" i="30" s="1"/>
  <c r="CK119" i="30" s="1"/>
  <c r="AR55" i="30"/>
  <c r="AZ63" i="30"/>
  <c r="AZ95" i="30" s="1"/>
  <c r="AZ127" i="30" s="1"/>
  <c r="AZ159" i="30" s="1"/>
  <c r="BL63" i="30"/>
  <c r="AS71" i="30"/>
  <c r="BH71" i="30"/>
  <c r="BH103" i="30" s="1"/>
  <c r="AV45" i="30"/>
  <c r="AV77" i="30" s="1"/>
  <c r="AV109" i="30" s="1"/>
  <c r="CY51" i="30"/>
  <c r="CY83" i="30" s="1"/>
  <c r="CY115" i="30" s="1"/>
  <c r="CY147" i="30" s="1"/>
  <c r="BY57" i="30"/>
  <c r="BY89" i="30" s="1"/>
  <c r="BK65" i="30"/>
  <c r="DK73" i="9"/>
  <c r="DK105" i="9" s="1"/>
  <c r="DH74" i="9"/>
  <c r="DH106" i="9" s="1"/>
  <c r="DD50" i="30"/>
  <c r="DD82" i="30" s="1"/>
  <c r="DD114" i="30" s="1"/>
  <c r="DD146" i="30" s="1"/>
  <c r="DC50" i="30"/>
  <c r="DC82" i="30" s="1"/>
  <c r="DC114" i="30" s="1"/>
  <c r="DC146" i="30" s="1"/>
  <c r="BP50" i="30"/>
  <c r="CD51" i="30"/>
  <c r="CD83" i="30" s="1"/>
  <c r="CD115" i="30" s="1"/>
  <c r="AK51" i="30"/>
  <c r="AK83" i="30" s="1"/>
  <c r="AK115" i="30" s="1"/>
  <c r="CI67" i="30"/>
  <c r="CI99" i="30" s="1"/>
  <c r="CI131" i="30" s="1"/>
  <c r="CI163" i="30" s="1"/>
  <c r="BU59" i="30"/>
  <c r="BU91" i="30" s="1"/>
  <c r="CE51" i="30"/>
  <c r="CE83" i="30" s="1"/>
  <c r="CE115" i="30" s="1"/>
  <c r="CE147" i="30" s="1"/>
  <c r="BT45" i="30"/>
  <c r="BT77" i="30" s="1"/>
  <c r="BT109" i="30" s="1"/>
  <c r="BT141" i="30" s="1"/>
  <c r="CB61" i="30"/>
  <c r="DP52" i="30"/>
  <c r="DP84" i="30" s="1"/>
  <c r="BS57" i="30"/>
  <c r="BS89" i="30" s="1"/>
  <c r="BS121" i="30" s="1"/>
  <c r="CN70" i="30"/>
  <c r="BX57" i="30"/>
  <c r="BX89" i="30" s="1"/>
  <c r="BG65" i="30"/>
  <c r="BG97" i="30" s="1"/>
  <c r="BG129" i="30" s="1"/>
  <c r="DO150" i="30"/>
  <c r="AS97" i="9"/>
  <c r="AS129" i="9" s="1"/>
  <c r="BW14" i="31"/>
  <c r="BX50" i="30" s="1"/>
  <c r="CS59" i="30"/>
  <c r="CV59" i="30"/>
  <c r="CV91" i="30" s="1"/>
  <c r="CV123" i="30" s="1"/>
  <c r="AU59" i="30"/>
  <c r="AU91" i="30" s="1"/>
  <c r="AU123" i="30" s="1"/>
  <c r="BH51" i="30"/>
  <c r="BH83" i="30" s="1"/>
  <c r="BH59" i="30"/>
  <c r="DN51" i="30"/>
  <c r="CX51" i="30"/>
  <c r="CX83" i="30" s="1"/>
  <c r="CX115" i="30" s="1"/>
  <c r="CL53" i="30"/>
  <c r="DV86" i="9"/>
  <c r="DV118" i="9" s="1"/>
  <c r="BJ84" i="9"/>
  <c r="BJ116" i="9" s="1"/>
  <c r="AF100" i="9"/>
  <c r="AF132" i="9" s="1"/>
  <c r="AQ79" i="9"/>
  <c r="AQ111" i="9" s="1"/>
  <c r="AX79" i="9"/>
  <c r="AX111" i="9" s="1"/>
  <c r="CJ92" i="30"/>
  <c r="CJ124" i="30" s="1"/>
  <c r="CM32" i="31"/>
  <c r="CM68" i="30" s="1"/>
  <c r="CM100" i="30" s="1"/>
  <c r="CM132" i="30" s="1"/>
  <c r="CM164" i="30" s="1"/>
  <c r="BB67" i="30"/>
  <c r="BB99" i="30" s="1"/>
  <c r="BB131" i="30" s="1"/>
  <c r="CG67" i="30"/>
  <c r="CG99" i="30" s="1"/>
  <c r="CG131" i="30" s="1"/>
  <c r="CG163" i="30" s="1"/>
  <c r="DL49" i="30"/>
  <c r="BW65" i="30"/>
  <c r="BW97" i="30" s="1"/>
  <c r="DN111" i="9"/>
  <c r="AM84" i="9"/>
  <c r="AM116" i="9" s="1"/>
  <c r="DI74" i="9"/>
  <c r="DI106" i="9" s="1"/>
  <c r="BT34" i="31"/>
  <c r="BU70" i="30" s="1"/>
  <c r="BL34" i="31"/>
  <c r="BL70" i="30" s="1"/>
  <c r="BL102" i="30" s="1"/>
  <c r="BL134" i="30" s="1"/>
  <c r="BL166" i="30" s="1"/>
  <c r="AW70" i="30"/>
  <c r="AW102" i="30" s="1"/>
  <c r="AW134" i="30" s="1"/>
  <c r="AW166" i="30" s="1"/>
  <c r="CX57" i="30"/>
  <c r="CX89" i="30" s="1"/>
  <c r="CX121" i="30" s="1"/>
  <c r="CX153" i="30" s="1"/>
  <c r="CV57" i="30"/>
  <c r="BW86" i="9"/>
  <c r="BW118" i="9" s="1"/>
  <c r="AX97" i="9"/>
  <c r="AX129" i="9" s="1"/>
  <c r="CT84" i="9"/>
  <c r="CT116" i="9" s="1"/>
  <c r="BV78" i="30"/>
  <c r="BV110" i="30" s="1"/>
  <c r="BY58" i="30"/>
  <c r="BY90" i="30" s="1"/>
  <c r="BY122" i="30" s="1"/>
  <c r="DN20" i="31"/>
  <c r="DN56" i="30" s="1"/>
  <c r="DN88" i="30" s="1"/>
  <c r="DN120" i="30" s="1"/>
  <c r="DN152" i="30" s="1"/>
  <c r="BE54" i="30"/>
  <c r="AG18" i="31"/>
  <c r="AH54" i="30" s="1"/>
  <c r="AH86" i="30" s="1"/>
  <c r="AH118" i="30" s="1"/>
  <c r="AH150" i="30" s="1"/>
  <c r="CB53" i="30"/>
  <c r="CB85" i="30" s="1"/>
  <c r="CB117" i="30" s="1"/>
  <c r="CB149" i="30" s="1"/>
  <c r="BO122" i="9"/>
  <c r="CE46" i="30"/>
  <c r="BE50" i="30"/>
  <c r="AT68" i="30"/>
  <c r="AM62" i="30"/>
  <c r="BQ61" i="30"/>
  <c r="CM60" i="30"/>
  <c r="CM92" i="30" s="1"/>
  <c r="AR60" i="30"/>
  <c r="CD50" i="30"/>
  <c r="AZ50" i="30"/>
  <c r="BE66" i="30"/>
  <c r="BE98" i="30" s="1"/>
  <c r="BE130" i="30" s="1"/>
  <c r="BE162" i="30" s="1"/>
  <c r="DR60" i="30"/>
  <c r="CX62" i="30"/>
  <c r="CX94" i="30" s="1"/>
  <c r="CX126" i="30" s="1"/>
  <c r="CX158" i="30" s="1"/>
  <c r="BR62" i="30"/>
  <c r="BR94" i="30" s="1"/>
  <c r="BR126" i="30" s="1"/>
  <c r="BJ54" i="30"/>
  <c r="DR46" i="30"/>
  <c r="DR78" i="30" s="1"/>
  <c r="DR110" i="30" s="1"/>
  <c r="DR142" i="30" s="1"/>
  <c r="AX58" i="30"/>
  <c r="DG61" i="30"/>
  <c r="DG93" i="30" s="1"/>
  <c r="DG125" i="30" s="1"/>
  <c r="DG157" i="30" s="1"/>
  <c r="DS70" i="30"/>
  <c r="DS102" i="30" s="1"/>
  <c r="DS134" i="30" s="1"/>
  <c r="DS166" i="30" s="1"/>
  <c r="AT52" i="30"/>
  <c r="BA71" i="9"/>
  <c r="BA103" i="9" s="1"/>
  <c r="DS50" i="30"/>
  <c r="DS82" i="30" s="1"/>
  <c r="DS114" i="30" s="1"/>
  <c r="DS146" i="30" s="1"/>
  <c r="CV50" i="30"/>
  <c r="CV82" i="30" s="1"/>
  <c r="CV114" i="30" s="1"/>
  <c r="BI66" i="30"/>
  <c r="DL52" i="30"/>
  <c r="CR50" i="30"/>
  <c r="CR82" i="30" s="1"/>
  <c r="CR114" i="30" s="1"/>
  <c r="CR146" i="30" s="1"/>
  <c r="BN53" i="30"/>
  <c r="BN85" i="30" s="1"/>
  <c r="BN117" i="30" s="1"/>
  <c r="BW53" i="30"/>
  <c r="DE54" i="30"/>
  <c r="DE86" i="30" s="1"/>
  <c r="DE118" i="30" s="1"/>
  <c r="DE150" i="30" s="1"/>
  <c r="DV62" i="30"/>
  <c r="DV94" i="30" s="1"/>
  <c r="DV126" i="30" s="1"/>
  <c r="AS61" i="30"/>
  <c r="AS93" i="30" s="1"/>
  <c r="BR58" i="30"/>
  <c r="DU69" i="30"/>
  <c r="BO66" i="30"/>
  <c r="AZ66" i="30"/>
  <c r="BC50" i="30"/>
  <c r="BC82" i="30" s="1"/>
  <c r="BC114" i="30" s="1"/>
  <c r="DQ106" i="9"/>
  <c r="DI53" i="30"/>
  <c r="CU60" i="30"/>
  <c r="CU92" i="30" s="1"/>
  <c r="DF60" i="30"/>
  <c r="CI52" i="30"/>
  <c r="DA70" i="30"/>
  <c r="DA102" i="30" s="1"/>
  <c r="CT70" i="30"/>
  <c r="BO70" i="30"/>
  <c r="DV56" i="30"/>
  <c r="DK54" i="30"/>
  <c r="AZ54" i="30"/>
  <c r="AZ86" i="30" s="1"/>
  <c r="AZ118" i="30" s="1"/>
  <c r="AZ150" i="30" s="1"/>
  <c r="DJ50" i="30"/>
  <c r="DJ82" i="30" s="1"/>
  <c r="DJ114" i="30" s="1"/>
  <c r="CT44" i="30"/>
  <c r="CT76" i="30" s="1"/>
  <c r="DJ53" i="30"/>
  <c r="DJ85" i="30" s="1"/>
  <c r="DJ117" i="30" s="1"/>
  <c r="DJ149" i="30" s="1"/>
  <c r="DN62" i="30"/>
  <c r="DN94" i="30" s="1"/>
  <c r="CP60" i="30"/>
  <c r="DB64" i="30"/>
  <c r="BM62" i="30"/>
  <c r="BM94" i="30" s="1"/>
  <c r="BM126" i="30" s="1"/>
  <c r="BM158" i="30" s="1"/>
  <c r="DH66" i="30"/>
  <c r="DH98" i="30" s="1"/>
  <c r="DH130" i="30" s="1"/>
  <c r="DH162" i="30" s="1"/>
  <c r="BL66" i="30"/>
  <c r="CX58" i="30"/>
  <c r="DQ52" i="30"/>
  <c r="DQ84" i="30" s="1"/>
  <c r="DQ116" i="30" s="1"/>
  <c r="BA50" i="30"/>
  <c r="BA82" i="30" s="1"/>
  <c r="X77" i="30"/>
  <c r="X109" i="30" s="1"/>
  <c r="AE82" i="30"/>
  <c r="AE114" i="30" s="1"/>
  <c r="AE146" i="30" s="1"/>
  <c r="AA86" i="30"/>
  <c r="AA118" i="30" s="1"/>
  <c r="V108" i="30"/>
  <c r="V140" i="30" s="1"/>
  <c r="V85" i="30"/>
  <c r="V117" i="30" s="1"/>
  <c r="V149" i="30" s="1"/>
  <c r="Y84" i="30"/>
  <c r="Y116" i="30" s="1"/>
  <c r="AE69" i="30"/>
  <c r="AF69" i="30"/>
  <c r="X101" i="30"/>
  <c r="Z90" i="30"/>
  <c r="Z122" i="30" s="1"/>
  <c r="AF83" i="30"/>
  <c r="AF115" i="30" s="1"/>
  <c r="AA139" i="30"/>
  <c r="X107" i="14"/>
  <c r="U126" i="14"/>
  <c r="AA119" i="30"/>
  <c r="AD61" i="14"/>
  <c r="AD93" i="14" s="1"/>
  <c r="AD125" i="14" s="1"/>
  <c r="X62" i="14"/>
  <c r="X94" i="14" s="1"/>
  <c r="X126" i="14" s="1"/>
  <c r="U43" i="14"/>
  <c r="U75" i="14" s="1"/>
  <c r="U107" i="14" s="1"/>
  <c r="AD53" i="30"/>
  <c r="Z71" i="30"/>
  <c r="Z103" i="30" s="1"/>
  <c r="Z135" i="30" s="1"/>
  <c r="Z167" i="30" s="1"/>
  <c r="W57" i="30"/>
  <c r="W89" i="30" s="1"/>
  <c r="T68" i="30"/>
  <c r="T100" i="30" s="1"/>
  <c r="T132" i="30" s="1"/>
  <c r="AB93" i="9"/>
  <c r="AB125" i="9" s="1"/>
  <c r="AB22" i="14"/>
  <c r="T78" i="9"/>
  <c r="T110" i="9" s="1"/>
  <c r="AF46" i="30"/>
  <c r="T165" i="30"/>
  <c r="Z95" i="14"/>
  <c r="Z127" i="14" s="1"/>
  <c r="T39" i="14"/>
  <c r="T71" i="14" s="1"/>
  <c r="T103" i="14" s="1"/>
  <c r="AE27" i="31"/>
  <c r="AF63" i="30" s="1"/>
  <c r="AF95" i="30" s="1"/>
  <c r="AF127" i="30" s="1"/>
  <c r="AF159" i="30" s="1"/>
  <c r="X58" i="30"/>
  <c r="Z120" i="9"/>
  <c r="AB45" i="30"/>
  <c r="Z62" i="30"/>
  <c r="Z94" i="30" s="1"/>
  <c r="Z126" i="30" s="1"/>
  <c r="Z158" i="30" s="1"/>
  <c r="AD18" i="31"/>
  <c r="AE54" i="30" s="1"/>
  <c r="X117" i="14"/>
  <c r="T87" i="14"/>
  <c r="T119" i="14" s="1"/>
  <c r="AC47" i="30"/>
  <c r="W64" i="30"/>
  <c r="AB29" i="31"/>
  <c r="AB65" i="30" s="1"/>
  <c r="Y103" i="9"/>
  <c r="AB29" i="14"/>
  <c r="AF139" i="30"/>
  <c r="AB143" i="30"/>
  <c r="AD71" i="30"/>
  <c r="AD103" i="30" s="1"/>
  <c r="AD135" i="30" s="1"/>
  <c r="AD167" i="30" s="1"/>
  <c r="X71" i="30"/>
  <c r="X103" i="30" s="1"/>
  <c r="U59" i="14"/>
  <c r="U91" i="14" s="1"/>
  <c r="U123" i="14" s="1"/>
  <c r="W98" i="30"/>
  <c r="W130" i="30" s="1"/>
  <c r="U31" i="31"/>
  <c r="U67" i="30" s="1"/>
  <c r="AB6" i="14"/>
  <c r="AB38" i="14" s="1"/>
  <c r="U70" i="30"/>
  <c r="U39" i="14"/>
  <c r="U71" i="14" s="1"/>
  <c r="T108" i="9"/>
  <c r="AB55" i="30"/>
  <c r="AB87" i="30" s="1"/>
  <c r="X109" i="9"/>
  <c r="AE61" i="30"/>
  <c r="AE93" i="30" s="1"/>
  <c r="AE125" i="30" s="1"/>
  <c r="AE157" i="30" s="1"/>
  <c r="AB14" i="14"/>
  <c r="AB46" i="14" s="1"/>
  <c r="AB78" i="14" s="1"/>
  <c r="AB110" i="14" s="1"/>
  <c r="AA114" i="9"/>
  <c r="W122" i="9"/>
  <c r="AB122" i="9"/>
  <c r="X50" i="30"/>
  <c r="X82" i="30" s="1"/>
  <c r="AD131" i="30"/>
  <c r="AD163" i="30" s="1"/>
  <c r="AD119" i="14"/>
  <c r="W88" i="14"/>
  <c r="W120" i="14" s="1"/>
  <c r="U60" i="14"/>
  <c r="W122" i="30"/>
  <c r="W154" i="30" s="1"/>
  <c r="T63" i="30"/>
  <c r="AD117" i="9"/>
  <c r="U55" i="30"/>
  <c r="U87" i="30" s="1"/>
  <c r="U119" i="30" s="1"/>
  <c r="V111" i="9"/>
  <c r="AA45" i="30"/>
  <c r="X78" i="14"/>
  <c r="X110" i="14" s="1"/>
  <c r="AD112" i="9"/>
  <c r="AE67" i="30"/>
  <c r="AE99" i="30" s="1"/>
  <c r="W53" i="30"/>
  <c r="W65" i="30"/>
  <c r="X106" i="9"/>
  <c r="AE68" i="30"/>
  <c r="AE100" i="30" s="1"/>
  <c r="W68" i="30"/>
  <c r="CO80" i="14"/>
  <c r="CO112" i="14" s="1"/>
  <c r="CY97" i="14"/>
  <c r="CY129" i="14" s="1"/>
  <c r="CF117" i="30"/>
  <c r="CF149" i="30" s="1"/>
  <c r="CZ78" i="14"/>
  <c r="CZ110" i="14" s="1"/>
  <c r="AX98" i="14"/>
  <c r="AX130" i="14" s="1"/>
  <c r="R47" i="30"/>
  <c r="S47" i="30"/>
  <c r="S79" i="30" s="1"/>
  <c r="DC125" i="30"/>
  <c r="DC157" i="30" s="1"/>
  <c r="CA143" i="30"/>
  <c r="DV91" i="14"/>
  <c r="DV123" i="14" s="1"/>
  <c r="CY95" i="14"/>
  <c r="CY127" i="14" s="1"/>
  <c r="BA97" i="14"/>
  <c r="BA129" i="14" s="1"/>
  <c r="BW81" i="14"/>
  <c r="BW113" i="14" s="1"/>
  <c r="BE117" i="30"/>
  <c r="BE149" i="30" s="1"/>
  <c r="X89" i="14"/>
  <c r="X121" i="14" s="1"/>
  <c r="U80" i="14"/>
  <c r="U112" i="14" s="1"/>
  <c r="AY120" i="14"/>
  <c r="DP109" i="30"/>
  <c r="DP141" i="30" s="1"/>
  <c r="CG107" i="30"/>
  <c r="CG139" i="30" s="1"/>
  <c r="CT80" i="14"/>
  <c r="CT112" i="14" s="1"/>
  <c r="AI119" i="30"/>
  <c r="AI151" i="30" s="1"/>
  <c r="AT107" i="30"/>
  <c r="AT139" i="30" s="1"/>
  <c r="BZ72" i="14"/>
  <c r="BZ104" i="14" s="1"/>
  <c r="AY80" i="14"/>
  <c r="AY112" i="14" s="1"/>
  <c r="CG80" i="14"/>
  <c r="CG112" i="14" s="1"/>
  <c r="DQ89" i="14"/>
  <c r="DQ121" i="14" s="1"/>
  <c r="BW87" i="14"/>
  <c r="BW119" i="14" s="1"/>
  <c r="AP107" i="30"/>
  <c r="AP139" i="30" s="1"/>
  <c r="CI90" i="14"/>
  <c r="CI122" i="14" s="1"/>
  <c r="CG134" i="30"/>
  <c r="CG166" i="30" s="1"/>
  <c r="CW59" i="30"/>
  <c r="CW91" i="30" s="1"/>
  <c r="CX59" i="30"/>
  <c r="AX135" i="30"/>
  <c r="AX167" i="30" s="1"/>
  <c r="CD109" i="30"/>
  <c r="CD141" i="30" s="1"/>
  <c r="CK117" i="30"/>
  <c r="CK149" i="30" s="1"/>
  <c r="BC83" i="14"/>
  <c r="BC115" i="14" s="1"/>
  <c r="CC119" i="30"/>
  <c r="CC151" i="30" s="1"/>
  <c r="DK133" i="30"/>
  <c r="DK165" i="30" s="1"/>
  <c r="DJ135" i="30"/>
  <c r="DJ167" i="30" s="1"/>
  <c r="CP94" i="14"/>
  <c r="CP126" i="14" s="1"/>
  <c r="AX90" i="14"/>
  <c r="AX122" i="14" s="1"/>
  <c r="BM133" i="30"/>
  <c r="BM165" i="30" s="1"/>
  <c r="CS117" i="14"/>
  <c r="CM127" i="30"/>
  <c r="CM159" i="30" s="1"/>
  <c r="CL113" i="30"/>
  <c r="CL145" i="30" s="1"/>
  <c r="P63" i="30"/>
  <c r="P95" i="30" s="1"/>
  <c r="P127" i="30" s="1"/>
  <c r="O63" i="30"/>
  <c r="AQ122" i="30"/>
  <c r="AQ154" i="30" s="1"/>
  <c r="CJ111" i="30"/>
  <c r="CJ143" i="30" s="1"/>
  <c r="BR91" i="30"/>
  <c r="BR123" i="30" s="1"/>
  <c r="AC107" i="30"/>
  <c r="AC139" i="30" s="1"/>
  <c r="CQ79" i="14"/>
  <c r="CQ111" i="14" s="1"/>
  <c r="CI79" i="14"/>
  <c r="CI111" i="14" s="1"/>
  <c r="CY96" i="14"/>
  <c r="CY128" i="14" s="1"/>
  <c r="DV127" i="30"/>
  <c r="DV159" i="30" s="1"/>
  <c r="DD107" i="30"/>
  <c r="DD139" i="30" s="1"/>
  <c r="AQ111" i="30"/>
  <c r="AQ143" i="30" s="1"/>
  <c r="BJ133" i="30"/>
  <c r="BJ165" i="30" s="1"/>
  <c r="CT135" i="30"/>
  <c r="CT167" i="30" s="1"/>
  <c r="CR89" i="14"/>
  <c r="CR121" i="14" s="1"/>
  <c r="BG103" i="30"/>
  <c r="BG135" i="30" s="1"/>
  <c r="AW135" i="30"/>
  <c r="AW167" i="30" s="1"/>
  <c r="CF127" i="30"/>
  <c r="CF159" i="30" s="1"/>
  <c r="BN95" i="30"/>
  <c r="BN127" i="30" s="1"/>
  <c r="DC113" i="30"/>
  <c r="DC145" i="30" s="1"/>
  <c r="AZ134" i="30"/>
  <c r="AZ166" i="30" s="1"/>
  <c r="BB151" i="30"/>
  <c r="CS70" i="14"/>
  <c r="CM55" i="30"/>
  <c r="CL55" i="30"/>
  <c r="CL87" i="30" s="1"/>
  <c r="CL119" i="30" s="1"/>
  <c r="CL151" i="30" s="1"/>
  <c r="AR121" i="30"/>
  <c r="AR153" i="30" s="1"/>
  <c r="CR89" i="30"/>
  <c r="CR121" i="30" s="1"/>
  <c r="DQ59" i="30"/>
  <c r="DR59" i="30"/>
  <c r="BD51" i="30"/>
  <c r="BC51" i="30"/>
  <c r="DN55" i="30"/>
  <c r="DO55" i="30"/>
  <c r="DO87" i="30" s="1"/>
  <c r="DK71" i="30"/>
  <c r="DL71" i="30"/>
  <c r="AV87" i="14"/>
  <c r="AV119" i="14" s="1"/>
  <c r="BM67" i="30"/>
  <c r="BM99" i="30" s="1"/>
  <c r="BL67" i="30"/>
  <c r="BL99" i="30" s="1"/>
  <c r="CS91" i="30"/>
  <c r="CS123" i="30" s="1"/>
  <c r="CS155" i="30" s="1"/>
  <c r="M51" i="30"/>
  <c r="M83" i="30" s="1"/>
  <c r="M115" i="30" s="1"/>
  <c r="L51" i="30"/>
  <c r="L83" i="30" s="1"/>
  <c r="L115" i="30" s="1"/>
  <c r="L147" i="30" s="1"/>
  <c r="DE159" i="30"/>
  <c r="DO165" i="30"/>
  <c r="AX159" i="30"/>
  <c r="AO126" i="30"/>
  <c r="AO158" i="30" s="1"/>
  <c r="DA59" i="30"/>
  <c r="DA91" i="30" s="1"/>
  <c r="DA123" i="30" s="1"/>
  <c r="DB59" i="30"/>
  <c r="DB91" i="30" s="1"/>
  <c r="Q51" i="30"/>
  <c r="R51" i="30"/>
  <c r="R83" i="30" s="1"/>
  <c r="R115" i="30" s="1"/>
  <c r="R147" i="30" s="1"/>
  <c r="DG100" i="30"/>
  <c r="DG132" i="30" s="1"/>
  <c r="DG164" i="30" s="1"/>
  <c r="BM59" i="30"/>
  <c r="BN59" i="30"/>
  <c r="AO59" i="30"/>
  <c r="AO91" i="30" s="1"/>
  <c r="AO123" i="30" s="1"/>
  <c r="AP59" i="30"/>
  <c r="AP91" i="30" s="1"/>
  <c r="AP123" i="30" s="1"/>
  <c r="AP155" i="30" s="1"/>
  <c r="DF31" i="31"/>
  <c r="DG67" i="30" s="1"/>
  <c r="DB97" i="30"/>
  <c r="DB129" i="30" s="1"/>
  <c r="DB161" i="30" s="1"/>
  <c r="K63" i="30"/>
  <c r="K95" i="30" s="1"/>
  <c r="K127" i="30" s="1"/>
  <c r="J63" i="30"/>
  <c r="J95" i="30" s="1"/>
  <c r="J127" i="30" s="1"/>
  <c r="N55" i="30"/>
  <c r="N87" i="30" s="1"/>
  <c r="N119" i="30" s="1"/>
  <c r="O55" i="30"/>
  <c r="Z51" i="30"/>
  <c r="AA51" i="30"/>
  <c r="AX51" i="30"/>
  <c r="AY51" i="30"/>
  <c r="AB67" i="30"/>
  <c r="AB99" i="30" s="1"/>
  <c r="AA67" i="30"/>
  <c r="AA99" i="30" s="1"/>
  <c r="AA131" i="30" s="1"/>
  <c r="BZ59" i="30"/>
  <c r="BZ91" i="30" s="1"/>
  <c r="BZ123" i="30" s="1"/>
  <c r="CA59" i="30"/>
  <c r="CA91" i="30" s="1"/>
  <c r="CZ16" i="14"/>
  <c r="CZ48" i="14" s="1"/>
  <c r="CZ80" i="14" s="1"/>
  <c r="CZ112" i="14" s="1"/>
  <c r="CZ9" i="14"/>
  <c r="CZ25" i="14"/>
  <c r="CZ57" i="14" s="1"/>
  <c r="CZ18" i="14"/>
  <c r="CZ11" i="14"/>
  <c r="CZ27" i="14"/>
  <c r="CZ22" i="14"/>
  <c r="CZ13" i="14"/>
  <c r="CZ29" i="14"/>
  <c r="CZ24" i="14"/>
  <c r="CZ15" i="14"/>
  <c r="CZ31" i="14"/>
  <c r="CZ26" i="14"/>
  <c r="CZ58" i="14" s="1"/>
  <c r="CZ90" i="14" s="1"/>
  <c r="CZ122" i="14" s="1"/>
  <c r="CZ17" i="14"/>
  <c r="CZ33" i="14"/>
  <c r="CZ8" i="14"/>
  <c r="CZ40" i="14" s="1"/>
  <c r="CZ30" i="14"/>
  <c r="CZ62" i="14" s="1"/>
  <c r="CZ94" i="14" s="1"/>
  <c r="CZ126" i="14" s="1"/>
  <c r="CZ19" i="14"/>
  <c r="CZ51" i="14" s="1"/>
  <c r="CZ35" i="14"/>
  <c r="CZ67" i="14" s="1"/>
  <c r="CZ10" i="14"/>
  <c r="CZ32" i="14"/>
  <c r="CZ21" i="14"/>
  <c r="CZ53" i="14" s="1"/>
  <c r="CZ85" i="14" s="1"/>
  <c r="CZ117" i="14" s="1"/>
  <c r="CY51" i="11"/>
  <c r="AV92" i="14"/>
  <c r="AV124" i="14" s="1"/>
  <c r="DV43" i="30"/>
  <c r="DV75" i="30" s="1"/>
  <c r="DV107" i="30" s="1"/>
  <c r="DV139" i="30" s="1"/>
  <c r="DW43" i="30"/>
  <c r="AQ7" i="31"/>
  <c r="AR43" i="30" s="1"/>
  <c r="O11" i="31"/>
  <c r="O47" i="30" s="1"/>
  <c r="DH55" i="30"/>
  <c r="DI55" i="30"/>
  <c r="K19" i="31"/>
  <c r="L55" i="30" s="1"/>
  <c r="DK27" i="31"/>
  <c r="DL63" i="30" s="1"/>
  <c r="DL95" i="30" s="1"/>
  <c r="DL127" i="30" s="1"/>
  <c r="DW27" i="31"/>
  <c r="DW63" i="30" s="1"/>
  <c r="U63" i="30"/>
  <c r="V63" i="30"/>
  <c r="V95" i="30" s="1"/>
  <c r="V127" i="30" s="1"/>
  <c r="V159" i="30" s="1"/>
  <c r="CI35" i="31"/>
  <c r="CJ71" i="30" s="1"/>
  <c r="CJ103" i="30" s="1"/>
  <c r="CJ135" i="30" s="1"/>
  <c r="CJ167" i="30" s="1"/>
  <c r="DN35" i="31"/>
  <c r="DO71" i="30" s="1"/>
  <c r="DS35" i="31"/>
  <c r="DT71" i="30" s="1"/>
  <c r="AE45" i="30"/>
  <c r="AE77" i="30" s="1"/>
  <c r="AE109" i="30" s="1"/>
  <c r="AD45" i="30"/>
  <c r="AD77" i="30" s="1"/>
  <c r="AD109" i="30" s="1"/>
  <c r="AD141" i="30" s="1"/>
  <c r="CR77" i="30"/>
  <c r="CR109" i="30" s="1"/>
  <c r="CS53" i="30"/>
  <c r="CS85" i="30" s="1"/>
  <c r="CS117" i="30" s="1"/>
  <c r="CR53" i="30"/>
  <c r="CR85" i="30" s="1"/>
  <c r="CR117" i="30" s="1"/>
  <c r="CR149" i="30" s="1"/>
  <c r="DA80" i="9"/>
  <c r="DA112" i="9" s="1"/>
  <c r="CW80" i="9"/>
  <c r="CW112" i="9" s="1"/>
  <c r="AG80" i="9"/>
  <c r="AG112" i="9" s="1"/>
  <c r="AA80" i="9"/>
  <c r="AA112" i="9" s="1"/>
  <c r="BT80" i="9"/>
  <c r="BT112" i="9" s="1"/>
  <c r="W163" i="30"/>
  <c r="R157" i="30"/>
  <c r="CW143" i="30"/>
  <c r="BV83" i="30"/>
  <c r="BV115" i="30" s="1"/>
  <c r="CU71" i="30"/>
  <c r="CU103" i="30" s="1"/>
  <c r="CU135" i="30" s="1"/>
  <c r="CU167" i="30" s="1"/>
  <c r="CV71" i="30"/>
  <c r="BL71" i="30"/>
  <c r="AJ63" i="30"/>
  <c r="AJ95" i="30" s="1"/>
  <c r="AJ127" i="30" s="1"/>
  <c r="AI63" i="30"/>
  <c r="AI95" i="30" s="1"/>
  <c r="AI127" i="30" s="1"/>
  <c r="AE155" i="30"/>
  <c r="CK63" i="30"/>
  <c r="M55" i="30"/>
  <c r="M87" i="30" s="1"/>
  <c r="M119" i="30" s="1"/>
  <c r="DS161" i="30"/>
  <c r="Y149" i="30"/>
  <c r="BU51" i="30"/>
  <c r="BU83" i="30" s="1"/>
  <c r="BU115" i="30" s="1"/>
  <c r="AJ59" i="30"/>
  <c r="AJ91" i="30" s="1"/>
  <c r="AJ123" i="30" s="1"/>
  <c r="BH45" i="30"/>
  <c r="BI45" i="30"/>
  <c r="AU65" i="30"/>
  <c r="AU97" i="30" s="1"/>
  <c r="AU129" i="30" s="1"/>
  <c r="AV65" i="30"/>
  <c r="AO71" i="30"/>
  <c r="AO103" i="30" s="1"/>
  <c r="AO135" i="30" s="1"/>
  <c r="CQ63" i="30"/>
  <c r="CQ95" i="30" s="1"/>
  <c r="CQ127" i="30" s="1"/>
  <c r="BW63" i="30"/>
  <c r="AG153" i="30"/>
  <c r="BL96" i="14"/>
  <c r="BL128" i="14" s="1"/>
  <c r="BJ55" i="30"/>
  <c r="DI51" i="30"/>
  <c r="BC69" i="30"/>
  <c r="BD69" i="30"/>
  <c r="BD101" i="30" s="1"/>
  <c r="CK69" i="30"/>
  <c r="CK101" i="30" s="1"/>
  <c r="CK133" i="30" s="1"/>
  <c r="CL69" i="30"/>
  <c r="T65" i="30"/>
  <c r="T97" i="30" s="1"/>
  <c r="T129" i="30" s="1"/>
  <c r="T161" i="30" s="1"/>
  <c r="U65" i="30"/>
  <c r="U97" i="30" s="1"/>
  <c r="U129" i="30" s="1"/>
  <c r="U161" i="30" s="1"/>
  <c r="AU50" i="30"/>
  <c r="AV50" i="30"/>
  <c r="AV82" i="30" s="1"/>
  <c r="AV114" i="30" s="1"/>
  <c r="AV146" i="30" s="1"/>
  <c r="DS68" i="30"/>
  <c r="DT68" i="30"/>
  <c r="DT100" i="30" s="1"/>
  <c r="DT132" i="30" s="1"/>
  <c r="DM54" i="30"/>
  <c r="DN54" i="30"/>
  <c r="DM163" i="30"/>
  <c r="DA63" i="30"/>
  <c r="AC55" i="30"/>
  <c r="BU77" i="14"/>
  <c r="BU109" i="14" s="1"/>
  <c r="BW94" i="14"/>
  <c r="BW126" i="14" s="1"/>
  <c r="DT47" i="30"/>
  <c r="DT79" i="30" s="1"/>
  <c r="DT111" i="30" s="1"/>
  <c r="BS95" i="14"/>
  <c r="BS127" i="14" s="1"/>
  <c r="I47" i="30"/>
  <c r="I79" i="30" s="1"/>
  <c r="I111" i="30" s="1"/>
  <c r="I143" i="30" s="1"/>
  <c r="AE43" i="30"/>
  <c r="CK59" i="30"/>
  <c r="CK91" i="30" s="1"/>
  <c r="CK123" i="30" s="1"/>
  <c r="T51" i="30"/>
  <c r="CT67" i="30"/>
  <c r="CT99" i="30" s="1"/>
  <c r="K58" i="30"/>
  <c r="J58" i="30"/>
  <c r="J90" i="30" s="1"/>
  <c r="J122" i="30" s="1"/>
  <c r="J154" i="30" s="1"/>
  <c r="CL63" i="30"/>
  <c r="P55" i="30"/>
  <c r="P87" i="30" s="1"/>
  <c r="P119" i="30" s="1"/>
  <c r="BB71" i="30"/>
  <c r="CC71" i="30"/>
  <c r="BF155" i="30"/>
  <c r="BI130" i="14"/>
  <c r="AM55" i="30"/>
  <c r="AV67" i="30"/>
  <c r="AV99" i="30" s="1"/>
  <c r="AV131" i="30" s="1"/>
  <c r="BA59" i="30"/>
  <c r="BA91" i="30" s="1"/>
  <c r="BA123" i="30" s="1"/>
  <c r="J59" i="30"/>
  <c r="J91" i="30" s="1"/>
  <c r="J123" i="30" s="1"/>
  <c r="J155" i="30" s="1"/>
  <c r="AE51" i="30"/>
  <c r="AE83" i="30" s="1"/>
  <c r="AE115" i="30" s="1"/>
  <c r="BO51" i="30"/>
  <c r="BD43" i="30"/>
  <c r="T47" i="30"/>
  <c r="AY63" i="30"/>
  <c r="U47" i="30"/>
  <c r="AQ51" i="30"/>
  <c r="Y51" i="30"/>
  <c r="BZ142" i="30"/>
  <c r="R65" i="30"/>
  <c r="S65" i="30"/>
  <c r="S97" i="30" s="1"/>
  <c r="S129" i="30" s="1"/>
  <c r="AK57" i="30"/>
  <c r="AJ57" i="30"/>
  <c r="AJ89" i="30" s="1"/>
  <c r="AJ121" i="30" s="1"/>
  <c r="CJ15" i="14"/>
  <c r="CJ19" i="14"/>
  <c r="CJ16" i="14"/>
  <c r="CI51" i="11"/>
  <c r="CJ31" i="14"/>
  <c r="CJ20" i="14"/>
  <c r="CJ35" i="14"/>
  <c r="CJ26" i="14"/>
  <c r="BC71" i="30"/>
  <c r="BC103" i="30" s="1"/>
  <c r="BC135" i="30" s="1"/>
  <c r="BC167" i="30" s="1"/>
  <c r="CI63" i="30"/>
  <c r="BM89" i="14"/>
  <c r="BM121" i="14" s="1"/>
  <c r="AG71" i="30"/>
  <c r="BK63" i="30"/>
  <c r="BK95" i="30" s="1"/>
  <c r="BK127" i="30" s="1"/>
  <c r="AR71" i="30"/>
  <c r="BT71" i="30"/>
  <c r="BT103" i="30" s="1"/>
  <c r="BC55" i="30"/>
  <c r="DP89" i="14"/>
  <c r="DP121" i="14" s="1"/>
  <c r="AP71" i="30"/>
  <c r="AE55" i="30"/>
  <c r="AH93" i="9"/>
  <c r="AH125" i="9" s="1"/>
  <c r="BO49" i="30"/>
  <c r="BO81" i="30" s="1"/>
  <c r="BO113" i="30" s="1"/>
  <c r="BO145" i="30" s="1"/>
  <c r="BP49" i="30"/>
  <c r="BP81" i="30" s="1"/>
  <c r="BP113" i="30" s="1"/>
  <c r="BV49" i="30"/>
  <c r="BV81" i="30" s="1"/>
  <c r="BV113" i="30" s="1"/>
  <c r="H49" i="30"/>
  <c r="H81" i="30" s="1"/>
  <c r="H113" i="30" s="1"/>
  <c r="H145" i="30" s="1"/>
  <c r="I49" i="30"/>
  <c r="I81" i="30" s="1"/>
  <c r="I113" i="30" s="1"/>
  <c r="I145" i="30" s="1"/>
  <c r="BI57" i="30"/>
  <c r="BJ57" i="30"/>
  <c r="BJ89" i="30" s="1"/>
  <c r="BG57" i="30"/>
  <c r="BH57" i="30"/>
  <c r="DE47" i="30"/>
  <c r="CZ63" i="30"/>
  <c r="CP55" i="30"/>
  <c r="CP87" i="30" s="1"/>
  <c r="CP119" i="30" s="1"/>
  <c r="BV63" i="30"/>
  <c r="CJ59" i="30"/>
  <c r="CJ91" i="30" s="1"/>
  <c r="CJ123" i="30" s="1"/>
  <c r="BI59" i="30"/>
  <c r="BE51" i="30"/>
  <c r="BE83" i="30" s="1"/>
  <c r="BE115" i="30" s="1"/>
  <c r="BV67" i="30"/>
  <c r="BD59" i="30"/>
  <c r="BD91" i="30" s="1"/>
  <c r="DS59" i="30"/>
  <c r="DS91" i="30" s="1"/>
  <c r="DS123" i="30" s="1"/>
  <c r="W141" i="30"/>
  <c r="Z61" i="30"/>
  <c r="Z93" i="30" s="1"/>
  <c r="Z125" i="30" s="1"/>
  <c r="AQ69" i="30"/>
  <c r="CB69" i="30"/>
  <c r="CB101" i="30" s="1"/>
  <c r="CB133" i="30" s="1"/>
  <c r="AH65" i="30"/>
  <c r="AH97" i="30" s="1"/>
  <c r="DO51" i="30"/>
  <c r="DH32" i="31"/>
  <c r="DH68" i="30" s="1"/>
  <c r="CK32" i="31"/>
  <c r="CK68" i="30" s="1"/>
  <c r="CE32" i="31"/>
  <c r="CE68" i="30" s="1"/>
  <c r="BA32" i="31"/>
  <c r="BA68" i="30" s="1"/>
  <c r="BA94" i="30"/>
  <c r="BA126" i="30" s="1"/>
  <c r="BC10" i="31"/>
  <c r="BC46" i="30" s="1"/>
  <c r="AT10" i="31"/>
  <c r="AU46" i="30" s="1"/>
  <c r="S9" i="31"/>
  <c r="T45" i="30" s="1"/>
  <c r="AA8" i="31"/>
  <c r="AA44" i="30" s="1"/>
  <c r="Y44" i="30"/>
  <c r="Y76" i="30" s="1"/>
  <c r="Y108" i="30" s="1"/>
  <c r="BL45" i="30"/>
  <c r="CQ45" i="30"/>
  <c r="AX53" i="30"/>
  <c r="AX85" i="30" s="1"/>
  <c r="AX117" i="30" s="1"/>
  <c r="AX149" i="30" s="1"/>
  <c r="BC61" i="30"/>
  <c r="W51" i="30"/>
  <c r="W83" i="30" s="1"/>
  <c r="W115" i="30" s="1"/>
  <c r="W147" i="30" s="1"/>
  <c r="CZ57" i="30"/>
  <c r="CZ89" i="30" s="1"/>
  <c r="CK65" i="30"/>
  <c r="CK97" i="30" s="1"/>
  <c r="CX65" i="30"/>
  <c r="CX97" i="30" s="1"/>
  <c r="CX129" i="30" s="1"/>
  <c r="BZ72" i="9"/>
  <c r="BZ104" i="9" s="1"/>
  <c r="AC11" i="14"/>
  <c r="AC43" i="14" s="1"/>
  <c r="AC75" i="14" s="1"/>
  <c r="AC107" i="14" s="1"/>
  <c r="AC22" i="14"/>
  <c r="AC54" i="14" s="1"/>
  <c r="AC86" i="14" s="1"/>
  <c r="DM96" i="30"/>
  <c r="DM128" i="30" s="1"/>
  <c r="DM160" i="30" s="1"/>
  <c r="CY67" i="30"/>
  <c r="CY99" i="30" s="1"/>
  <c r="CY131" i="30" s="1"/>
  <c r="CP59" i="30"/>
  <c r="CP91" i="30" s="1"/>
  <c r="CP123" i="30" s="1"/>
  <c r="CP155" i="30" s="1"/>
  <c r="CK51" i="30"/>
  <c r="CK83" i="30" s="1"/>
  <c r="CK115" i="30" s="1"/>
  <c r="CK147" i="30" s="1"/>
  <c r="BF61" i="30"/>
  <c r="CU69" i="30"/>
  <c r="CU101" i="30" s="1"/>
  <c r="CU133" i="30" s="1"/>
  <c r="CU165" i="30" s="1"/>
  <c r="I54" i="30"/>
  <c r="I86" i="30" s="1"/>
  <c r="I118" i="30" s="1"/>
  <c r="I150" i="30" s="1"/>
  <c r="DQ49" i="30"/>
  <c r="DQ81" i="30" s="1"/>
  <c r="DQ113" i="30" s="1"/>
  <c r="DQ145" i="30" s="1"/>
  <c r="BE57" i="30"/>
  <c r="BE89" i="30" s="1"/>
  <c r="CG57" i="30"/>
  <c r="CG89" i="30" s="1"/>
  <c r="CG121" i="30" s="1"/>
  <c r="AY65" i="30"/>
  <c r="AY97" i="30" s="1"/>
  <c r="AY129" i="30" s="1"/>
  <c r="AY161" i="30" s="1"/>
  <c r="I65" i="30"/>
  <c r="I97" i="30" s="1"/>
  <c r="I129" i="30" s="1"/>
  <c r="I161" i="30" s="1"/>
  <c r="DW61" i="30"/>
  <c r="CK49" i="30"/>
  <c r="BR57" i="30"/>
  <c r="BR89" i="30" s="1"/>
  <c r="BR121" i="30" s="1"/>
  <c r="BR153" i="30" s="1"/>
  <c r="CQ65" i="30"/>
  <c r="CQ97" i="30" s="1"/>
  <c r="AS124" i="30"/>
  <c r="AS156" i="30" s="1"/>
  <c r="M132" i="30"/>
  <c r="M164" i="30" s="1"/>
  <c r="DF120" i="30"/>
  <c r="DF152" i="30" s="1"/>
  <c r="DA134" i="30"/>
  <c r="DA166" i="30" s="1"/>
  <c r="CQ67" i="30"/>
  <c r="CQ99" i="30" s="1"/>
  <c r="CQ131" i="30" s="1"/>
  <c r="DH45" i="30"/>
  <c r="CE69" i="30"/>
  <c r="CE101" i="30" s="1"/>
  <c r="CE133" i="30" s="1"/>
  <c r="AC67" i="30"/>
  <c r="AC99" i="30" s="1"/>
  <c r="AC131" i="30" s="1"/>
  <c r="AC163" i="30" s="1"/>
  <c r="BC57" i="30"/>
  <c r="Y57" i="30"/>
  <c r="Y89" i="30" s="1"/>
  <c r="Y121" i="30" s="1"/>
  <c r="Z57" i="30"/>
  <c r="Z89" i="30" s="1"/>
  <c r="Z121" i="30" s="1"/>
  <c r="Z153" i="30" s="1"/>
  <c r="CO65" i="30"/>
  <c r="BL51" i="30"/>
  <c r="BL83" i="30" s="1"/>
  <c r="BL115" i="30" s="1"/>
  <c r="AM45" i="30"/>
  <c r="DJ51" i="30"/>
  <c r="BJ65" i="30"/>
  <c r="BJ97" i="30" s="1"/>
  <c r="BJ129" i="30" s="1"/>
  <c r="DG59" i="30"/>
  <c r="DG91" i="30" s="1"/>
  <c r="DG123" i="30" s="1"/>
  <c r="S59" i="30"/>
  <c r="S91" i="30" s="1"/>
  <c r="S123" i="30" s="1"/>
  <c r="S155" i="30" s="1"/>
  <c r="DH57" i="30"/>
  <c r="DH89" i="30" s="1"/>
  <c r="DJ44" i="30"/>
  <c r="DJ76" i="30" s="1"/>
  <c r="DJ108" i="30" s="1"/>
  <c r="DJ140" i="30" s="1"/>
  <c r="DK44" i="30"/>
  <c r="BK134" i="30"/>
  <c r="BK166" i="30" s="1"/>
  <c r="BP72" i="9"/>
  <c r="BP104" i="9" s="1"/>
  <c r="AA91" i="9"/>
  <c r="AA123" i="9" s="1"/>
  <c r="AE91" i="9"/>
  <c r="AE123" i="9" s="1"/>
  <c r="CL97" i="9"/>
  <c r="CL129" i="9" s="1"/>
  <c r="CH120" i="9"/>
  <c r="CB50" i="30"/>
  <c r="CB82" i="30" s="1"/>
  <c r="CB114" i="30" s="1"/>
  <c r="CB146" i="30" s="1"/>
  <c r="CC50" i="30"/>
  <c r="O34" i="31"/>
  <c r="P70" i="30" s="1"/>
  <c r="DF69" i="30"/>
  <c r="AO60" i="30"/>
  <c r="AO92" i="30" s="1"/>
  <c r="AP60" i="30"/>
  <c r="AP92" i="30" s="1"/>
  <c r="AP124" i="30" s="1"/>
  <c r="AP156" i="30" s="1"/>
  <c r="AL16" i="31"/>
  <c r="AM52" i="30" s="1"/>
  <c r="P16" i="31"/>
  <c r="P52" i="30" s="1"/>
  <c r="DP14" i="31"/>
  <c r="DQ50" i="30" s="1"/>
  <c r="CT50" i="30"/>
  <c r="CT82" i="30" s="1"/>
  <c r="CT114" i="30" s="1"/>
  <c r="CT146" i="30" s="1"/>
  <c r="CU50" i="30"/>
  <c r="CL50" i="30"/>
  <c r="CM50" i="30"/>
  <c r="AA14" i="31"/>
  <c r="AB50" i="30" s="1"/>
  <c r="AB82" i="30" s="1"/>
  <c r="AB114" i="30" s="1"/>
  <c r="AB146" i="30" s="1"/>
  <c r="BS82" i="9"/>
  <c r="BS114" i="9" s="1"/>
  <c r="CI50" i="30"/>
  <c r="CL58" i="30"/>
  <c r="CM58" i="30"/>
  <c r="T30" i="31"/>
  <c r="U66" i="30" s="1"/>
  <c r="CG28" i="31"/>
  <c r="CG64" i="30" s="1"/>
  <c r="BR64" i="30"/>
  <c r="BS64" i="30"/>
  <c r="DD16" i="31"/>
  <c r="DD52" i="30" s="1"/>
  <c r="CN52" i="30"/>
  <c r="CN84" i="30" s="1"/>
  <c r="CN116" i="30" s="1"/>
  <c r="CN148" i="30" s="1"/>
  <c r="BX16" i="31"/>
  <c r="AZ16" i="31"/>
  <c r="BA52" i="30" s="1"/>
  <c r="CW44" i="30"/>
  <c r="DW34" i="31"/>
  <c r="DW70" i="30" s="1"/>
  <c r="DO34" i="31"/>
  <c r="DP70" i="30" s="1"/>
  <c r="DG34" i="31"/>
  <c r="DH70" i="30" s="1"/>
  <c r="CP22" i="31"/>
  <c r="CQ58" i="30" s="1"/>
  <c r="CQ90" i="30" s="1"/>
  <c r="CQ122" i="30" s="1"/>
  <c r="CQ154" i="30" s="1"/>
  <c r="CH22" i="31"/>
  <c r="CI58" i="30" s="1"/>
  <c r="CA58" i="30"/>
  <c r="CA90" i="30" s="1"/>
  <c r="BK22" i="31"/>
  <c r="BL58" i="30" s="1"/>
  <c r="P22" i="31"/>
  <c r="Q58" i="30" s="1"/>
  <c r="BE20" i="31"/>
  <c r="BE56" i="30" s="1"/>
  <c r="DS54" i="30"/>
  <c r="DS86" i="30" s="1"/>
  <c r="BO18" i="31"/>
  <c r="BP54" i="30" s="1"/>
  <c r="BP86" i="30" s="1"/>
  <c r="AI18" i="31"/>
  <c r="AI54" i="30" s="1"/>
  <c r="DC17" i="31"/>
  <c r="DD53" i="30" s="1"/>
  <c r="T53" i="30"/>
  <c r="T85" i="30" s="1"/>
  <c r="T117" i="30" s="1"/>
  <c r="T149" i="30" s="1"/>
  <c r="U53" i="30"/>
  <c r="BJ44" i="30"/>
  <c r="BJ76" i="30" s="1"/>
  <c r="BJ108" i="30" s="1"/>
  <c r="BJ140" i="30" s="1"/>
  <c r="BH158" i="30"/>
  <c r="DN97" i="9"/>
  <c r="DN129" i="9" s="1"/>
  <c r="BD60" i="30"/>
  <c r="BC60" i="30"/>
  <c r="BE62" i="30"/>
  <c r="BD62" i="30"/>
  <c r="DG58" i="30"/>
  <c r="DE22" i="31"/>
  <c r="DE58" i="30" s="1"/>
  <c r="AQ166" i="30"/>
  <c r="DW30" i="31"/>
  <c r="DW66" i="30" s="1"/>
  <c r="DO30" i="31"/>
  <c r="DP66" i="30" s="1"/>
  <c r="AJ24" i="31"/>
  <c r="AK60" i="30" s="1"/>
  <c r="L24" i="31"/>
  <c r="M60" i="30" s="1"/>
  <c r="DT22" i="31"/>
  <c r="DT58" i="30" s="1"/>
  <c r="DL22" i="31"/>
  <c r="DM58" i="30" s="1"/>
  <c r="DM90" i="30" s="1"/>
  <c r="BQ50" i="30"/>
  <c r="BQ82" i="30" s="1"/>
  <c r="BQ114" i="30" s="1"/>
  <c r="BQ146" i="30" s="1"/>
  <c r="BJ14" i="31"/>
  <c r="BK50" i="30" s="1"/>
  <c r="BT50" i="30"/>
  <c r="BT82" i="30" s="1"/>
  <c r="BT114" i="30" s="1"/>
  <c r="BT146" i="30" s="1"/>
  <c r="BU50" i="30"/>
  <c r="AR58" i="30"/>
  <c r="AS58" i="30"/>
  <c r="AS90" i="30" s="1"/>
  <c r="AS122" i="30" s="1"/>
  <c r="AL32" i="31"/>
  <c r="AM68" i="30" s="1"/>
  <c r="AT62" i="30"/>
  <c r="AU62" i="30"/>
  <c r="DU25" i="31"/>
  <c r="DV61" i="30" s="1"/>
  <c r="DE25" i="31"/>
  <c r="DF61" i="30" s="1"/>
  <c r="CO25" i="31"/>
  <c r="CP61" i="30" s="1"/>
  <c r="CP93" i="30" s="1"/>
  <c r="CP125" i="30" s="1"/>
  <c r="CP157" i="30" s="1"/>
  <c r="BI25" i="31"/>
  <c r="BJ61" i="30" s="1"/>
  <c r="BO24" i="31"/>
  <c r="BO60" i="30" s="1"/>
  <c r="BO92" i="30" s="1"/>
  <c r="BO124" i="30" s="1"/>
  <c r="BO156" i="30" s="1"/>
  <c r="R58" i="30"/>
  <c r="R90" i="30" s="1"/>
  <c r="R122" i="30" s="1"/>
  <c r="R154" i="30" s="1"/>
  <c r="CK52" i="30"/>
  <c r="CL44" i="30"/>
  <c r="CA50" i="30"/>
  <c r="BH60" i="30"/>
  <c r="CS70" i="30"/>
  <c r="AY66" i="30"/>
  <c r="AY98" i="30" s="1"/>
  <c r="DK62" i="30"/>
  <c r="BY105" i="9"/>
  <c r="DQ129" i="9"/>
  <c r="AI50" i="30"/>
  <c r="BB54" i="30"/>
  <c r="BU44" i="30"/>
  <c r="BU76" i="30" s="1"/>
  <c r="BU108" i="30" s="1"/>
  <c r="BU140" i="30" s="1"/>
  <c r="DF62" i="30"/>
  <c r="AT70" i="30"/>
  <c r="CK60" i="30"/>
  <c r="AW54" i="30"/>
  <c r="AW86" i="30" s="1"/>
  <c r="AW118" i="30" s="1"/>
  <c r="AW150" i="30" s="1"/>
  <c r="AX50" i="30"/>
  <c r="CP44" i="30"/>
  <c r="BB50" i="30"/>
  <c r="BB82" i="30" s="1"/>
  <c r="BB114" i="30" s="1"/>
  <c r="AR52" i="30"/>
  <c r="DF70" i="30"/>
  <c r="CF60" i="30"/>
  <c r="CF92" i="30" s="1"/>
  <c r="CF124" i="30" s="1"/>
  <c r="BK54" i="30"/>
  <c r="AN52" i="30"/>
  <c r="AN84" i="30" s="1"/>
  <c r="AN116" i="30" s="1"/>
  <c r="AN148" i="30" s="1"/>
  <c r="BH54" i="30"/>
  <c r="DH58" i="30"/>
  <c r="DH90" i="30" s="1"/>
  <c r="DH122" i="30" s="1"/>
  <c r="DT61" i="30"/>
  <c r="DT93" i="30" s="1"/>
  <c r="CB70" i="30"/>
  <c r="BM68" i="30"/>
  <c r="R66" i="30"/>
  <c r="R98" i="30" s="1"/>
  <c r="R130" i="30" s="1"/>
  <c r="R162" i="30" s="1"/>
  <c r="DM115" i="9"/>
  <c r="BF50" i="30"/>
  <c r="BF82" i="30" s="1"/>
  <c r="BF114" i="30" s="1"/>
  <c r="BF146" i="30" s="1"/>
  <c r="CU66" i="30"/>
  <c r="CU98" i="30" s="1"/>
  <c r="DM68" i="30"/>
  <c r="DM100" i="30" s="1"/>
  <c r="DM132" i="30" s="1"/>
  <c r="DM164" i="30" s="1"/>
  <c r="DW58" i="30"/>
  <c r="BY64" i="30"/>
  <c r="BD68" i="30"/>
  <c r="AW68" i="30"/>
  <c r="DW60" i="30"/>
  <c r="DW92" i="30" s="1"/>
  <c r="DW124" i="30" s="1"/>
  <c r="BR105" i="9"/>
  <c r="BO123" i="9"/>
  <c r="DF131" i="9"/>
  <c r="CN48" i="30"/>
  <c r="BH50" i="30"/>
  <c r="AJ50" i="30"/>
  <c r="DD49" i="30"/>
  <c r="CJ50" i="30"/>
  <c r="Y50" i="30"/>
  <c r="BQ52" i="30"/>
  <c r="BQ84" i="30" s="1"/>
  <c r="DC68" i="30"/>
  <c r="CJ44" i="30"/>
  <c r="DG116" i="9"/>
  <c r="DR45" i="30"/>
  <c r="L54" i="30"/>
  <c r="L86" i="30" s="1"/>
  <c r="L118" i="30" s="1"/>
  <c r="L150" i="30" s="1"/>
  <c r="CX44" i="30"/>
  <c r="AK50" i="30"/>
  <c r="AL62" i="30"/>
  <c r="BZ62" i="30"/>
  <c r="BZ94" i="30" s="1"/>
  <c r="BE64" i="30"/>
  <c r="BE96" i="30" s="1"/>
  <c r="BE128" i="30" s="1"/>
  <c r="BE160" i="30" s="1"/>
  <c r="AQ60" i="30"/>
  <c r="DK68" i="30"/>
  <c r="P68" i="30"/>
  <c r="P100" i="30" s="1"/>
  <c r="P132" i="30" s="1"/>
  <c r="AL60" i="30"/>
  <c r="BS123" i="9"/>
  <c r="BL68" i="30"/>
  <c r="BL100" i="30" s="1"/>
  <c r="BG60" i="30"/>
  <c r="BG92" i="30" s="1"/>
  <c r="BG124" i="30" s="1"/>
  <c r="BG156" i="30" s="1"/>
  <c r="CM70" i="30"/>
  <c r="CM102" i="30" s="1"/>
  <c r="CM134" i="30" s="1"/>
  <c r="CM166" i="30" s="1"/>
  <c r="BB68" i="30"/>
  <c r="BB100" i="30" s="1"/>
  <c r="CB58" i="30"/>
  <c r="AE52" i="30"/>
  <c r="AE84" i="30" s="1"/>
  <c r="AE116" i="30" s="1"/>
  <c r="DV54" i="14"/>
  <c r="DV86" i="14" s="1"/>
  <c r="DV118" i="14" s="1"/>
  <c r="DO45" i="14"/>
  <c r="DO77" i="14" s="1"/>
  <c r="DP45" i="14"/>
  <c r="DQ40" i="14"/>
  <c r="DP110" i="14"/>
  <c r="DO118" i="14"/>
  <c r="DV121" i="14"/>
  <c r="DW97" i="14"/>
  <c r="DW129" i="14" s="1"/>
  <c r="DT106" i="14"/>
  <c r="DL59" i="14"/>
  <c r="DL91" i="14" s="1"/>
  <c r="DL123" i="14" s="1"/>
  <c r="DL15" i="14"/>
  <c r="DL13" i="14"/>
  <c r="DL8" i="14"/>
  <c r="CW44" i="14"/>
  <c r="CW76" i="14" s="1"/>
  <c r="CW108" i="14" s="1"/>
  <c r="CN82" i="14"/>
  <c r="CN114" i="14" s="1"/>
  <c r="CN118" i="14"/>
  <c r="BY82" i="14"/>
  <c r="BY114" i="14" s="1"/>
  <c r="BW73" i="14"/>
  <c r="BW105" i="14" s="1"/>
  <c r="BT82" i="14"/>
  <c r="BT114" i="14" s="1"/>
  <c r="BW64" i="14"/>
  <c r="BW96" i="14" s="1"/>
  <c r="BW128" i="14" s="1"/>
  <c r="BQ97" i="14"/>
  <c r="BQ129" i="14" s="1"/>
  <c r="BY35" i="14"/>
  <c r="BY19" i="14"/>
  <c r="BY30" i="14"/>
  <c r="BY62" i="14" s="1"/>
  <c r="BY94" i="14" s="1"/>
  <c r="BY126" i="14" s="1"/>
  <c r="BW109" i="14"/>
  <c r="BU126" i="14"/>
  <c r="BW84" i="14"/>
  <c r="BW116" i="14" s="1"/>
  <c r="BY33" i="14"/>
  <c r="BY17" i="14"/>
  <c r="BY24" i="14"/>
  <c r="BS78" i="14"/>
  <c r="BS110" i="14" s="1"/>
  <c r="BU90" i="14"/>
  <c r="BU122" i="14" s="1"/>
  <c r="BU70" i="14"/>
  <c r="BU102" i="14" s="1"/>
  <c r="BY29" i="14"/>
  <c r="BY13" i="14"/>
  <c r="BY12" i="14"/>
  <c r="BY44" i="14" s="1"/>
  <c r="BW71" i="14"/>
  <c r="BW103" i="14" s="1"/>
  <c r="BW89" i="14"/>
  <c r="BW121" i="14" s="1"/>
  <c r="BU46" i="14"/>
  <c r="BU78" i="14" s="1"/>
  <c r="BY27" i="14"/>
  <c r="BY11" i="14"/>
  <c r="BY10" i="14"/>
  <c r="BW71" i="9"/>
  <c r="BW103" i="9" s="1"/>
  <c r="BW104" i="14"/>
  <c r="BU66" i="14"/>
  <c r="BU98" i="14" s="1"/>
  <c r="BW36" i="14"/>
  <c r="BV16" i="11" s="1"/>
  <c r="BY25" i="14"/>
  <c r="BY9" i="14"/>
  <c r="BU103" i="9"/>
  <c r="BT85" i="14"/>
  <c r="BT117" i="14" s="1"/>
  <c r="BY23" i="14"/>
  <c r="BY34" i="14"/>
  <c r="BX51" i="11"/>
  <c r="BY21" i="14"/>
  <c r="BP64" i="14"/>
  <c r="BP96" i="14" s="1"/>
  <c r="BP128" i="14" s="1"/>
  <c r="BL43" i="14"/>
  <c r="BL75" i="14" s="1"/>
  <c r="BL107" i="14" s="1"/>
  <c r="BI31" i="14"/>
  <c r="BI23" i="14"/>
  <c r="BI18" i="14"/>
  <c r="BI50" i="14" s="1"/>
  <c r="BI82" i="14" s="1"/>
  <c r="BI114" i="14" s="1"/>
  <c r="BI93" i="14"/>
  <c r="BI125" i="14" s="1"/>
  <c r="BM41" i="14"/>
  <c r="BM73" i="14" s="1"/>
  <c r="BM105" i="14" s="1"/>
  <c r="BL59" i="14"/>
  <c r="BL91" i="14" s="1"/>
  <c r="BL123" i="14" s="1"/>
  <c r="BI15" i="14"/>
  <c r="BI47" i="14" s="1"/>
  <c r="BI79" i="14" s="1"/>
  <c r="BI111" i="14" s="1"/>
  <c r="BI7" i="14"/>
  <c r="BI16" i="14"/>
  <c r="BM112" i="14"/>
  <c r="BM90" i="14"/>
  <c r="BM122" i="14" s="1"/>
  <c r="BE53" i="14"/>
  <c r="BE85" i="14" s="1"/>
  <c r="BF93" i="14"/>
  <c r="BF125" i="14" s="1"/>
  <c r="BL44" i="14"/>
  <c r="BL76" i="14" s="1"/>
  <c r="BI20" i="14"/>
  <c r="BI52" i="14" s="1"/>
  <c r="BI84" i="14" s="1"/>
  <c r="BI116" i="14" s="1"/>
  <c r="BI21" i="14"/>
  <c r="BI13" i="14"/>
  <c r="BI32" i="14"/>
  <c r="BI64" i="14" s="1"/>
  <c r="BI96" i="14" s="1"/>
  <c r="BI128" i="14" s="1"/>
  <c r="BI12" i="14"/>
  <c r="BI44" i="14" s="1"/>
  <c r="BI76" i="14" s="1"/>
  <c r="BI108" i="14" s="1"/>
  <c r="BI35" i="14"/>
  <c r="BI67" i="14" s="1"/>
  <c r="BI99" i="14" s="1"/>
  <c r="BI131" i="14" s="1"/>
  <c r="BI27" i="14"/>
  <c r="BI30" i="14"/>
  <c r="BI10" i="14"/>
  <c r="BE44" i="14"/>
  <c r="BE76" i="14" s="1"/>
  <c r="BI92" i="14"/>
  <c r="BI124" i="14" s="1"/>
  <c r="BI19" i="14"/>
  <c r="BI11" i="14"/>
  <c r="BI26" i="14"/>
  <c r="BI58" i="14" s="1"/>
  <c r="BI8" i="14"/>
  <c r="BI40" i="14" s="1"/>
  <c r="BI72" i="14" s="1"/>
  <c r="BI104" i="14" s="1"/>
  <c r="BL122" i="14"/>
  <c r="BH77" i="14"/>
  <c r="BH109" i="14" s="1"/>
  <c r="BI33" i="14"/>
  <c r="BI25" i="14"/>
  <c r="BI57" i="14" s="1"/>
  <c r="BI89" i="14" s="1"/>
  <c r="BI121" i="14" s="1"/>
  <c r="BI24" i="14"/>
  <c r="BI56" i="14" s="1"/>
  <c r="BI88" i="14" s="1"/>
  <c r="BI120" i="14" s="1"/>
  <c r="BI6" i="14"/>
  <c r="BI17" i="14"/>
  <c r="BI9" i="14"/>
  <c r="BI41" i="14" s="1"/>
  <c r="BI73" i="14" s="1"/>
  <c r="BI105" i="14" s="1"/>
  <c r="BI22" i="14"/>
  <c r="BD39" i="14"/>
  <c r="BD71" i="14" s="1"/>
  <c r="BD125" i="14"/>
  <c r="AS93" i="14"/>
  <c r="AS125" i="14" s="1"/>
  <c r="BA94" i="14"/>
  <c r="BA126" i="14" s="1"/>
  <c r="AU83" i="14"/>
  <c r="AU115" i="14" s="1"/>
  <c r="BA79" i="14"/>
  <c r="BA111" i="14" s="1"/>
  <c r="AX81" i="14"/>
  <c r="AX113" i="14" s="1"/>
  <c r="AY106" i="14"/>
  <c r="AR28" i="14"/>
  <c r="AR22" i="14"/>
  <c r="AR54" i="14" s="1"/>
  <c r="AR86" i="14" s="1"/>
  <c r="AR14" i="14"/>
  <c r="AR31" i="14"/>
  <c r="AR15" i="14"/>
  <c r="AR20" i="14"/>
  <c r="AR52" i="14" s="1"/>
  <c r="AR84" i="14" s="1"/>
  <c r="AR12" i="14"/>
  <c r="AR44" i="14" s="1"/>
  <c r="AR76" i="14" s="1"/>
  <c r="AR108" i="14" s="1"/>
  <c r="AR29" i="14"/>
  <c r="AR61" i="14" s="1"/>
  <c r="AR93" i="14" s="1"/>
  <c r="AR13" i="14"/>
  <c r="AR34" i="14"/>
  <c r="AR26" i="14"/>
  <c r="AR27" i="14"/>
  <c r="AR11" i="14"/>
  <c r="AR43" i="14" s="1"/>
  <c r="AR75" i="14" s="1"/>
  <c r="AR107" i="14" s="1"/>
  <c r="AR18" i="14"/>
  <c r="AR10" i="14"/>
  <c r="AR25" i="14"/>
  <c r="AR9" i="14"/>
  <c r="AR32" i="14"/>
  <c r="AR24" i="14"/>
  <c r="AR23" i="14"/>
  <c r="AR55" i="14" s="1"/>
  <c r="AR87" i="14" s="1"/>
  <c r="AR7" i="14"/>
  <c r="AR16" i="14"/>
  <c r="AR48" i="14" s="1"/>
  <c r="AR80" i="14" s="1"/>
  <c r="AR8" i="14"/>
  <c r="AR21" i="14"/>
  <c r="EA7" i="11"/>
  <c r="AR6" i="14"/>
  <c r="AR35" i="14"/>
  <c r="AR67" i="14" s="1"/>
  <c r="AF28" i="14"/>
  <c r="AF35" i="14"/>
  <c r="AF22" i="14"/>
  <c r="AF54" i="14" s="1"/>
  <c r="AF86" i="14" s="1"/>
  <c r="AF118" i="14" s="1"/>
  <c r="AF26" i="14"/>
  <c r="AF25" i="14"/>
  <c r="AF19" i="14"/>
  <c r="AF24" i="14"/>
  <c r="AF56" i="14" s="1"/>
  <c r="AF88" i="14" s="1"/>
  <c r="AF120" i="14" s="1"/>
  <c r="AE51" i="11"/>
  <c r="AF18" i="14"/>
  <c r="AF50" i="14" s="1"/>
  <c r="AF82" i="14" s="1"/>
  <c r="AF13" i="14"/>
  <c r="AF45" i="14" s="1"/>
  <c r="AF9" i="14"/>
  <c r="AF10" i="14"/>
  <c r="AF42" i="14" s="1"/>
  <c r="AF12" i="14"/>
  <c r="AF11" i="14"/>
  <c r="AF8" i="14"/>
  <c r="AF40" i="14" s="1"/>
  <c r="AF72" i="14" s="1"/>
  <c r="AF104" i="14" s="1"/>
  <c r="AF29" i="14"/>
  <c r="AF85" i="14"/>
  <c r="AF117" i="14" s="1"/>
  <c r="AF34" i="14"/>
  <c r="AF31" i="14"/>
  <c r="AF32" i="14"/>
  <c r="AF64" i="14" s="1"/>
  <c r="AF96" i="14" s="1"/>
  <c r="AF128" i="14" s="1"/>
  <c r="AF30" i="14"/>
  <c r="AF16" i="14"/>
  <c r="AF23" i="14"/>
  <c r="AF27" i="14"/>
  <c r="AF20" i="14"/>
  <c r="AF17" i="14"/>
  <c r="AF7" i="14"/>
  <c r="AF39" i="14" s="1"/>
  <c r="AF71" i="14" s="1"/>
  <c r="AF103" i="14" s="1"/>
  <c r="AF14" i="14"/>
  <c r="AF46" i="14" s="1"/>
  <c r="AF78" i="14" s="1"/>
  <c r="AF110" i="14" s="1"/>
  <c r="AB70" i="14"/>
  <c r="U36" i="14"/>
  <c r="T16" i="11" s="1"/>
  <c r="T54" i="14"/>
  <c r="T86" i="14" s="1"/>
  <c r="U70" i="14"/>
  <c r="U102" i="14" s="1"/>
  <c r="T65" i="14"/>
  <c r="T97" i="14" s="1"/>
  <c r="T129" i="14" s="1"/>
  <c r="L77" i="14"/>
  <c r="L109" i="14" s="1"/>
  <c r="L82" i="14"/>
  <c r="L114" i="14" s="1"/>
  <c r="S80" i="14"/>
  <c r="S112" i="14" s="1"/>
  <c r="L86" i="14"/>
  <c r="L118" i="14" s="1"/>
  <c r="S77" i="14"/>
  <c r="S109" i="14" s="1"/>
  <c r="H108" i="30"/>
  <c r="H140" i="30" s="1"/>
  <c r="H65" i="30"/>
  <c r="H50" i="30"/>
  <c r="H57" i="30"/>
  <c r="H66" i="30"/>
  <c r="H98" i="30" s="1"/>
  <c r="H130" i="30" s="1"/>
  <c r="N101" i="30"/>
  <c r="N133" i="30" s="1"/>
  <c r="L70" i="30"/>
  <c r="M70" i="30"/>
  <c r="M102" i="30" s="1"/>
  <c r="L52" i="30"/>
  <c r="K52" i="30"/>
  <c r="M153" i="30"/>
  <c r="I52" i="30"/>
  <c r="L59" i="30"/>
  <c r="L91" i="30" s="1"/>
  <c r="L123" i="30" s="1"/>
  <c r="K165" i="30"/>
  <c r="J52" i="30"/>
  <c r="I67" i="30"/>
  <c r="I99" i="30" s="1"/>
  <c r="I131" i="30" s="1"/>
  <c r="I163" i="30" s="1"/>
  <c r="H51" i="30"/>
  <c r="I51" i="30"/>
  <c r="I83" i="30" s="1"/>
  <c r="I115" i="30" s="1"/>
  <c r="I147" i="30" s="1"/>
  <c r="I124" i="30"/>
  <c r="I156" i="30" s="1"/>
  <c r="H33" i="14"/>
  <c r="H65" i="14" s="1"/>
  <c r="H97" i="14" s="1"/>
  <c r="H8" i="14"/>
  <c r="H21" i="14"/>
  <c r="H53" i="14" s="1"/>
  <c r="H85" i="14" s="1"/>
  <c r="H117" i="14" s="1"/>
  <c r="H6" i="14"/>
  <c r="I61" i="30"/>
  <c r="I93" i="30" s="1"/>
  <c r="I125" i="30" s="1"/>
  <c r="I157" i="30" s="1"/>
  <c r="H27" i="14"/>
  <c r="H25" i="14"/>
  <c r="H57" i="14" s="1"/>
  <c r="H28" i="14"/>
  <c r="H60" i="14" s="1"/>
  <c r="H92" i="14" s="1"/>
  <c r="H124" i="14" s="1"/>
  <c r="H11" i="14"/>
  <c r="H43" i="14" s="1"/>
  <c r="H19" i="14"/>
  <c r="H51" i="14" s="1"/>
  <c r="H83" i="14" s="1"/>
  <c r="H115" i="14" s="1"/>
  <c r="H16" i="14"/>
  <c r="H48" i="14" s="1"/>
  <c r="H80" i="14" s="1"/>
  <c r="H112" i="14" s="1"/>
  <c r="H30" i="14"/>
  <c r="H62" i="14" s="1"/>
  <c r="H94" i="14" s="1"/>
  <c r="H126" i="14" s="1"/>
  <c r="H7" i="14"/>
  <c r="H39" i="14" s="1"/>
  <c r="H71" i="14" s="1"/>
  <c r="H103" i="14" s="1"/>
  <c r="H15" i="14"/>
  <c r="H13" i="14"/>
  <c r="H45" i="14" s="1"/>
  <c r="H77" i="14" s="1"/>
  <c r="H109" i="14" s="1"/>
  <c r="H31" i="14"/>
  <c r="H22" i="14"/>
  <c r="H67" i="30"/>
  <c r="H99" i="30" s="1"/>
  <c r="H131" i="30" s="1"/>
  <c r="H26" i="14"/>
  <c r="H58" i="14" s="1"/>
  <c r="H90" i="14" s="1"/>
  <c r="H20" i="14"/>
  <c r="H52" i="14" s="1"/>
  <c r="H84" i="14" s="1"/>
  <c r="H116" i="14" s="1"/>
  <c r="H34" i="14"/>
  <c r="H66" i="14" s="1"/>
  <c r="H9" i="14"/>
  <c r="H41" i="14" s="1"/>
  <c r="H73" i="14" s="1"/>
  <c r="H24" i="14"/>
  <c r="H56" i="14" s="1"/>
  <c r="H88" i="14" s="1"/>
  <c r="H120" i="14" s="1"/>
  <c r="H29" i="14"/>
  <c r="H61" i="14" s="1"/>
  <c r="H93" i="14" s="1"/>
  <c r="H125" i="14" s="1"/>
  <c r="H46" i="30"/>
  <c r="H78" i="30" s="1"/>
  <c r="H110" i="30" s="1"/>
  <c r="H35" i="14"/>
  <c r="H67" i="14" s="1"/>
  <c r="H99" i="14" s="1"/>
  <c r="H12" i="14"/>
  <c r="H23" i="14"/>
  <c r="H10" i="14"/>
  <c r="H94" i="30"/>
  <c r="H126" i="30" s="1"/>
  <c r="H158" i="30" s="1"/>
  <c r="I153" i="30"/>
  <c r="I55" i="30"/>
  <c r="DB141" i="30"/>
  <c r="BF151" i="30"/>
  <c r="Q149" i="30"/>
  <c r="CQ143" i="30"/>
  <c r="X151" i="30"/>
  <c r="DP159" i="30"/>
  <c r="R87" i="30"/>
  <c r="AU87" i="30"/>
  <c r="AU119" i="30" s="1"/>
  <c r="Q95" i="30"/>
  <c r="Q127" i="30" s="1"/>
  <c r="DI157" i="30"/>
  <c r="K103" i="30"/>
  <c r="K135" i="30" s="1"/>
  <c r="AZ103" i="30"/>
  <c r="AZ135" i="30" s="1"/>
  <c r="AZ167" i="30" s="1"/>
  <c r="BI151" i="30"/>
  <c r="BV151" i="30"/>
  <c r="AP141" i="30"/>
  <c r="BO111" i="30"/>
  <c r="BO143" i="30" s="1"/>
  <c r="CJ163" i="30"/>
  <c r="DS147" i="30"/>
  <c r="DF149" i="30"/>
  <c r="DT165" i="30"/>
  <c r="DQ149" i="30"/>
  <c r="DL151" i="30"/>
  <c r="AG159" i="30"/>
  <c r="CB159" i="30"/>
  <c r="AT70" i="14"/>
  <c r="AT102" i="14" s="1"/>
  <c r="DP70" i="14"/>
  <c r="DP102" i="14" s="1"/>
  <c r="U151" i="30"/>
  <c r="BL139" i="30"/>
  <c r="DW153" i="30"/>
  <c r="DQ63" i="30"/>
  <c r="DG71" i="30"/>
  <c r="AC165" i="30"/>
  <c r="CR165" i="30"/>
  <c r="AI155" i="30"/>
  <c r="EE51" i="11"/>
  <c r="BC162" i="30"/>
  <c r="AB153" i="30"/>
  <c r="BE147" i="30"/>
  <c r="AN164" i="30"/>
  <c r="DH157" i="30"/>
  <c r="CY166" i="30"/>
  <c r="AS101" i="30"/>
  <c r="AS133" i="30" s="1"/>
  <c r="AS165" i="30" s="1"/>
  <c r="X157" i="30"/>
  <c r="I152" i="30"/>
  <c r="CS157" i="30"/>
  <c r="CQ70" i="14"/>
  <c r="DB55" i="30"/>
  <c r="DO148" i="30"/>
  <c r="BE157" i="30"/>
  <c r="CB20" i="14"/>
  <c r="CB17" i="14"/>
  <c r="CB49" i="14" s="1"/>
  <c r="CB81" i="14" s="1"/>
  <c r="CB33" i="14"/>
  <c r="CB65" i="14" s="1"/>
  <c r="CB30" i="14"/>
  <c r="CB62" i="14" s="1"/>
  <c r="CB94" i="14" s="1"/>
  <c r="CB126" i="14" s="1"/>
  <c r="CB19" i="14"/>
  <c r="CB35" i="14"/>
  <c r="CB22" i="14"/>
  <c r="CB28" i="14"/>
  <c r="CB21" i="14"/>
  <c r="CB6" i="14"/>
  <c r="CB38" i="14" s="1"/>
  <c r="CB32" i="14"/>
  <c r="CB7" i="14"/>
  <c r="CB23" i="14"/>
  <c r="CB8" i="14"/>
  <c r="CB40" i="14" s="1"/>
  <c r="CB34" i="14"/>
  <c r="CB9" i="14"/>
  <c r="CB25" i="14"/>
  <c r="CB12" i="14"/>
  <c r="CB44" i="14" s="1"/>
  <c r="CB76" i="14" s="1"/>
  <c r="CB108" i="14" s="1"/>
  <c r="CB24" i="14"/>
  <c r="CB11" i="14"/>
  <c r="CB27" i="14"/>
  <c r="CB16" i="14"/>
  <c r="CB10" i="14"/>
  <c r="CB13" i="14"/>
  <c r="CB29" i="14"/>
  <c r="CB14" i="14"/>
  <c r="CB26" i="14"/>
  <c r="CB15" i="14"/>
  <c r="CB31" i="14"/>
  <c r="CB18" i="14"/>
  <c r="CA51" i="11"/>
  <c r="AG149" i="30"/>
  <c r="BO167" i="30"/>
  <c r="CV165" i="30"/>
  <c r="AH149" i="30"/>
  <c r="BT71" i="14"/>
  <c r="BT103" i="14" s="1"/>
  <c r="DC156" i="30"/>
  <c r="BA165" i="30"/>
  <c r="CE92" i="30"/>
  <c r="CE124" i="30" s="1"/>
  <c r="CP70" i="14"/>
  <c r="CP102" i="14" s="1"/>
  <c r="DT161" i="30"/>
  <c r="AL147" i="30"/>
  <c r="BB28" i="14"/>
  <c r="BB9" i="14"/>
  <c r="BB25" i="14"/>
  <c r="BB57" i="14" s="1"/>
  <c r="BB89" i="14" s="1"/>
  <c r="BB121" i="14" s="1"/>
  <c r="BB18" i="14"/>
  <c r="BB50" i="14" s="1"/>
  <c r="BB82" i="14" s="1"/>
  <c r="BB12" i="14"/>
  <c r="BB44" i="14" s="1"/>
  <c r="BB76" i="14" s="1"/>
  <c r="BB108" i="14" s="1"/>
  <c r="BB11" i="14"/>
  <c r="BB27" i="14"/>
  <c r="BB34" i="14"/>
  <c r="BB14" i="14"/>
  <c r="BB13" i="14"/>
  <c r="BB29" i="14"/>
  <c r="BB22" i="14"/>
  <c r="BB30" i="14"/>
  <c r="BB15" i="14"/>
  <c r="BB31" i="14"/>
  <c r="BB6" i="14"/>
  <c r="BB38" i="14" s="1"/>
  <c r="BA51" i="11"/>
  <c r="BB17" i="14"/>
  <c r="BB33" i="14"/>
  <c r="BB65" i="14" s="1"/>
  <c r="BB97" i="14" s="1"/>
  <c r="BB129" i="14" s="1"/>
  <c r="BB8" i="14"/>
  <c r="BB40" i="14" s="1"/>
  <c r="BB72" i="14" s="1"/>
  <c r="BB19" i="14"/>
  <c r="BB51" i="14" s="1"/>
  <c r="BB83" i="14" s="1"/>
  <c r="BB35" i="14"/>
  <c r="BB24" i="14"/>
  <c r="BB21" i="14"/>
  <c r="BB16" i="14"/>
  <c r="BB10" i="14"/>
  <c r="BB7" i="14"/>
  <c r="BB23" i="14"/>
  <c r="BB55" i="14" s="1"/>
  <c r="BB87" i="14" s="1"/>
  <c r="BB119" i="14" s="1"/>
  <c r="BB32" i="14"/>
  <c r="BB26" i="14"/>
  <c r="BB58" i="14" s="1"/>
  <c r="BB90" i="14" s="1"/>
  <c r="AX70" i="14"/>
  <c r="CE70" i="14"/>
  <c r="CE102" i="14" s="1"/>
  <c r="CR123" i="30"/>
  <c r="CR155" i="30" s="1"/>
  <c r="AO155" i="30"/>
  <c r="DT141" i="30"/>
  <c r="CS109" i="30"/>
  <c r="CS141" i="30" s="1"/>
  <c r="AQ55" i="30"/>
  <c r="AQ87" i="30" s="1"/>
  <c r="AQ119" i="30" s="1"/>
  <c r="AW129" i="30"/>
  <c r="AW161" i="30" s="1"/>
  <c r="DL67" i="30"/>
  <c r="BN51" i="30"/>
  <c r="BN83" i="30" s="1"/>
  <c r="BN115" i="30" s="1"/>
  <c r="BN147" i="30" s="1"/>
  <c r="DW45" i="30"/>
  <c r="AP61" i="30"/>
  <c r="AX69" i="30"/>
  <c r="CZ66" i="30"/>
  <c r="CZ98" i="30" s="1"/>
  <c r="BU157" i="30"/>
  <c r="CZ51" i="30"/>
  <c r="CW51" i="30"/>
  <c r="CW83" i="30" s="1"/>
  <c r="CW115" i="30" s="1"/>
  <c r="CM51" i="30"/>
  <c r="M67" i="30"/>
  <c r="AT59" i="30"/>
  <c r="AT91" i="30" s="1"/>
  <c r="AT123" i="30" s="1"/>
  <c r="AT155" i="30" s="1"/>
  <c r="DW51" i="30"/>
  <c r="AO141" i="30"/>
  <c r="CZ69" i="30"/>
  <c r="CU90" i="30"/>
  <c r="CU122" i="30" s="1"/>
  <c r="CU154" i="30" s="1"/>
  <c r="X59" i="30"/>
  <c r="CO67" i="30"/>
  <c r="DR153" i="30"/>
  <c r="CN59" i="30"/>
  <c r="AZ164" i="30"/>
  <c r="DG69" i="30"/>
  <c r="AP100" i="30"/>
  <c r="AP132" i="30" s="1"/>
  <c r="AP164" i="30" s="1"/>
  <c r="CR147" i="30"/>
  <c r="AC59" i="30"/>
  <c r="DC59" i="30"/>
  <c r="DC91" i="30" s="1"/>
  <c r="DE51" i="30"/>
  <c r="AM59" i="30"/>
  <c r="P61" i="30"/>
  <c r="CJ149" i="30"/>
  <c r="AS141" i="30"/>
  <c r="AR59" i="30"/>
  <c r="AZ67" i="30"/>
  <c r="CL142" i="30"/>
  <c r="AO61" i="30"/>
  <c r="CD69" i="30"/>
  <c r="K57" i="30"/>
  <c r="L57" i="30"/>
  <c r="L89" i="30" s="1"/>
  <c r="CZ150" i="30"/>
  <c r="BQ67" i="30"/>
  <c r="AT67" i="30"/>
  <c r="CZ59" i="30"/>
  <c r="CZ91" i="30" s="1"/>
  <c r="CZ123" i="30" s="1"/>
  <c r="AF45" i="30"/>
  <c r="AF77" i="30" s="1"/>
  <c r="AF109" i="30" s="1"/>
  <c r="DQ7" i="14"/>
  <c r="DQ39" i="14" s="1"/>
  <c r="DQ71" i="14" s="1"/>
  <c r="AG61" i="30"/>
  <c r="I69" i="30"/>
  <c r="I101" i="30" s="1"/>
  <c r="I133" i="30" s="1"/>
  <c r="I165" i="30" s="1"/>
  <c r="CS69" i="30"/>
  <c r="AH68" i="30"/>
  <c r="CK165" i="30"/>
  <c r="CU70" i="14"/>
  <c r="DW165" i="30"/>
  <c r="AY67" i="30"/>
  <c r="V59" i="30"/>
  <c r="AG67" i="30"/>
  <c r="AB116" i="30"/>
  <c r="AB148" i="30" s="1"/>
  <c r="CX70" i="14"/>
  <c r="CX102" i="14" s="1"/>
  <c r="DT153" i="30"/>
  <c r="BX59" i="30"/>
  <c r="BX91" i="30" s="1"/>
  <c r="BX123" i="30" s="1"/>
  <c r="AN129" i="30"/>
  <c r="AN161" i="30" s="1"/>
  <c r="BE166" i="30"/>
  <c r="CY122" i="30"/>
  <c r="CY154" i="30" s="1"/>
  <c r="BG51" i="30"/>
  <c r="BG83" i="30" s="1"/>
  <c r="BG115" i="30" s="1"/>
  <c r="DP59" i="30"/>
  <c r="AA70" i="14"/>
  <c r="AA102" i="14" s="1"/>
  <c r="DR70" i="14"/>
  <c r="DR102" i="14" s="1"/>
  <c r="AK122" i="30"/>
  <c r="AK154" i="30" s="1"/>
  <c r="BR65" i="30"/>
  <c r="BR97" i="30" s="1"/>
  <c r="BR129" i="30" s="1"/>
  <c r="AV118" i="30"/>
  <c r="AV150" i="30" s="1"/>
  <c r="DD57" i="30"/>
  <c r="DD89" i="30" s="1"/>
  <c r="DD121" i="30" s="1"/>
  <c r="P51" i="30"/>
  <c r="P83" i="30" s="1"/>
  <c r="P115" i="30" s="1"/>
  <c r="P147" i="30" s="1"/>
  <c r="CB57" i="30"/>
  <c r="CB89" i="30" s="1"/>
  <c r="CB121" i="30" s="1"/>
  <c r="CB153" i="30" s="1"/>
  <c r="BG106" i="9"/>
  <c r="J65" i="30"/>
  <c r="DC43" i="30"/>
  <c r="O67" i="30"/>
  <c r="S67" i="30"/>
  <c r="AR49" i="30"/>
  <c r="AA57" i="30"/>
  <c r="BK57" i="30"/>
  <c r="BK89" i="30" s="1"/>
  <c r="DQ65" i="30"/>
  <c r="BH65" i="30"/>
  <c r="BH97" i="30" s="1"/>
  <c r="BH129" i="30" s="1"/>
  <c r="BH161" i="30" s="1"/>
  <c r="CG65" i="30"/>
  <c r="CA65" i="30"/>
  <c r="DV65" i="30"/>
  <c r="DV97" i="30" s="1"/>
  <c r="DV129" i="30" s="1"/>
  <c r="AW49" i="30"/>
  <c r="BI67" i="30"/>
  <c r="V57" i="30"/>
  <c r="BB57" i="30"/>
  <c r="BB89" i="30" s="1"/>
  <c r="BB121" i="30" s="1"/>
  <c r="BA57" i="30"/>
  <c r="CW65" i="30"/>
  <c r="M65" i="30"/>
  <c r="AG51" i="30"/>
  <c r="AM67" i="30"/>
  <c r="AC51" i="30"/>
  <c r="BD49" i="30"/>
  <c r="BD81" i="30" s="1"/>
  <c r="BD113" i="30" s="1"/>
  <c r="AG46" i="30"/>
  <c r="AX59" i="30"/>
  <c r="DU57" i="30"/>
  <c r="DS57" i="30"/>
  <c r="BU65" i="30"/>
  <c r="BY65" i="30"/>
  <c r="BQ65" i="30"/>
  <c r="AD124" i="30"/>
  <c r="AD156" i="30" s="1"/>
  <c r="AD72" i="9"/>
  <c r="AD104" i="9" s="1"/>
  <c r="DJ83" i="9"/>
  <c r="DJ115" i="9" s="1"/>
  <c r="AC99" i="9"/>
  <c r="AC131" i="9" s="1"/>
  <c r="DL72" i="9"/>
  <c r="DL104" i="9" s="1"/>
  <c r="DH78" i="9"/>
  <c r="DH110" i="9" s="1"/>
  <c r="AE97" i="9"/>
  <c r="AE129" i="9" s="1"/>
  <c r="CS150" i="30"/>
  <c r="AO72" i="9"/>
  <c r="AO104" i="9" s="1"/>
  <c r="BW83" i="9"/>
  <c r="BW115" i="9" s="1"/>
  <c r="AO91" i="9"/>
  <c r="AO123" i="9" s="1"/>
  <c r="DI72" i="9"/>
  <c r="DI104" i="9" s="1"/>
  <c r="AV78" i="9"/>
  <c r="AV110" i="9" s="1"/>
  <c r="AY97" i="9"/>
  <c r="AY129" i="9" s="1"/>
  <c r="BQ74" i="9"/>
  <c r="BQ106" i="9" s="1"/>
  <c r="M74" i="9"/>
  <c r="M106" i="9" s="1"/>
  <c r="AI74" i="9"/>
  <c r="AI106" i="9" s="1"/>
  <c r="X82" i="9"/>
  <c r="X114" i="9" s="1"/>
  <c r="BK82" i="9"/>
  <c r="BK114" i="9" s="1"/>
  <c r="AH82" i="9"/>
  <c r="AH114" i="9" s="1"/>
  <c r="DN124" i="30"/>
  <c r="DN156" i="30" s="1"/>
  <c r="BA73" i="9"/>
  <c r="BA105" i="9" s="1"/>
  <c r="DU99" i="9"/>
  <c r="DU131" i="9" s="1"/>
  <c r="CN78" i="9"/>
  <c r="CN110" i="9" s="1"/>
  <c r="DK86" i="9"/>
  <c r="DK118" i="9" s="1"/>
  <c r="CM86" i="9"/>
  <c r="CM118" i="9" s="1"/>
  <c r="BR50" i="30"/>
  <c r="BS50" i="30"/>
  <c r="DG54" i="30"/>
  <c r="DG86" i="30" s="1"/>
  <c r="DG118" i="30" s="1"/>
  <c r="DH54" i="30"/>
  <c r="DV58" i="30"/>
  <c r="DV90" i="30" s="1"/>
  <c r="BW34" i="31"/>
  <c r="BW70" i="30" s="1"/>
  <c r="DB68" i="30"/>
  <c r="DB100" i="30" s="1"/>
  <c r="DA68" i="30"/>
  <c r="DQ66" i="30"/>
  <c r="DJ66" i="30"/>
  <c r="DI66" i="30"/>
  <c r="DI98" i="30" s="1"/>
  <c r="AD66" i="30"/>
  <c r="AC66" i="30"/>
  <c r="DF52" i="30"/>
  <c r="DF84" i="30" s="1"/>
  <c r="DF116" i="30" s="1"/>
  <c r="DF148" i="30" s="1"/>
  <c r="AY160" i="30"/>
  <c r="AS154" i="30"/>
  <c r="AC97" i="9"/>
  <c r="AC129" i="9" s="1"/>
  <c r="BY84" i="9"/>
  <c r="BY116" i="9" s="1"/>
  <c r="BE87" i="9"/>
  <c r="BE119" i="9" s="1"/>
  <c r="DV82" i="30"/>
  <c r="DV114" i="30" s="1"/>
  <c r="R52" i="30"/>
  <c r="Q52" i="30"/>
  <c r="CG125" i="30"/>
  <c r="CG157" i="30" s="1"/>
  <c r="BN148" i="30"/>
  <c r="U83" i="9"/>
  <c r="U115" i="9" s="1"/>
  <c r="M78" i="9"/>
  <c r="M110" i="9" s="1"/>
  <c r="BV86" i="9"/>
  <c r="BV118" i="9" s="1"/>
  <c r="U121" i="9"/>
  <c r="DK97" i="9"/>
  <c r="DK129" i="9" s="1"/>
  <c r="BD84" i="9"/>
  <c r="BD116" i="9" s="1"/>
  <c r="AQ84" i="9"/>
  <c r="AQ116" i="9" s="1"/>
  <c r="DL84" i="9"/>
  <c r="DL116" i="9" s="1"/>
  <c r="DG148" i="30"/>
  <c r="BY154" i="30"/>
  <c r="DR150" i="30"/>
  <c r="DP157" i="30"/>
  <c r="AH20" i="14"/>
  <c r="AH28" i="14"/>
  <c r="AV91" i="9"/>
  <c r="AV123" i="9" s="1"/>
  <c r="DM86" i="9"/>
  <c r="DM118" i="9" s="1"/>
  <c r="V86" i="9"/>
  <c r="V118" i="9" s="1"/>
  <c r="CF73" i="9"/>
  <c r="CF105" i="9" s="1"/>
  <c r="N79" i="9"/>
  <c r="N111" i="9" s="1"/>
  <c r="AC79" i="9"/>
  <c r="AC111" i="9" s="1"/>
  <c r="U105" i="9"/>
  <c r="S99" i="9"/>
  <c r="S131" i="9" s="1"/>
  <c r="BI97" i="9"/>
  <c r="BI129" i="9" s="1"/>
  <c r="CW73" i="9"/>
  <c r="CW105" i="9" s="1"/>
  <c r="CY100" i="9"/>
  <c r="CY132" i="9" s="1"/>
  <c r="DD90" i="9"/>
  <c r="DD122" i="9" s="1"/>
  <c r="BH90" i="9"/>
  <c r="BH122" i="9" s="1"/>
  <c r="DN88" i="9"/>
  <c r="DN120" i="9" s="1"/>
  <c r="BO88" i="9"/>
  <c r="BO120" i="9" s="1"/>
  <c r="CD120" i="9"/>
  <c r="BN149" i="30"/>
  <c r="AM73" i="9"/>
  <c r="AM105" i="9" s="1"/>
  <c r="AQ8" i="14"/>
  <c r="AQ21" i="14"/>
  <c r="DH91" i="9"/>
  <c r="DH123" i="9" s="1"/>
  <c r="CP97" i="9"/>
  <c r="CP129" i="9" s="1"/>
  <c r="DF73" i="9"/>
  <c r="DF105" i="9" s="1"/>
  <c r="AE84" i="9"/>
  <c r="AE116" i="9" s="1"/>
  <c r="CA84" i="9"/>
  <c r="CA116" i="9" s="1"/>
  <c r="CG60" i="30"/>
  <c r="AF52" i="30"/>
  <c r="CB52" i="30"/>
  <c r="CC52" i="30"/>
  <c r="BZ64" i="30"/>
  <c r="BZ68" i="30"/>
  <c r="Y32" i="31"/>
  <c r="Y68" i="30" s="1"/>
  <c r="BZ54" i="30"/>
  <c r="BC131" i="9"/>
  <c r="DV52" i="30"/>
  <c r="DW52" i="30"/>
  <c r="CJ62" i="30"/>
  <c r="CI62" i="30"/>
  <c r="DQ70" i="30"/>
  <c r="DR70" i="30"/>
  <c r="CV70" i="30"/>
  <c r="CU70" i="30"/>
  <c r="BP34" i="31"/>
  <c r="BQ70" i="30" s="1"/>
  <c r="BQ102" i="30" s="1"/>
  <c r="AU34" i="31"/>
  <c r="AV70" i="30" s="1"/>
  <c r="Q34" i="31"/>
  <c r="Q70" i="30" s="1"/>
  <c r="BR123" i="9"/>
  <c r="DG104" i="9"/>
  <c r="AC110" i="9"/>
  <c r="AZ116" i="9"/>
  <c r="DP82" i="9"/>
  <c r="DP114" i="9" s="1"/>
  <c r="BU52" i="30"/>
  <c r="BV52" i="30"/>
  <c r="CZ50" i="30"/>
  <c r="DG60" i="30"/>
  <c r="CD34" i="31"/>
  <c r="CE70" i="30" s="1"/>
  <c r="CE102" i="30" s="1"/>
  <c r="CE134" i="30" s="1"/>
  <c r="CE166" i="30" s="1"/>
  <c r="DA110" i="9"/>
  <c r="AR114" i="9"/>
  <c r="BM70" i="30"/>
  <c r="BN70" i="30"/>
  <c r="CX69" i="30"/>
  <c r="DP68" i="30"/>
  <c r="DO68" i="30"/>
  <c r="CI66" i="30"/>
  <c r="DU115" i="9"/>
  <c r="DH90" i="9"/>
  <c r="DH122" i="9" s="1"/>
  <c r="DF90" i="9"/>
  <c r="DF122" i="9" s="1"/>
  <c r="DK58" i="30"/>
  <c r="DJ58" i="30"/>
  <c r="BB62" i="30"/>
  <c r="BC62" i="30"/>
  <c r="AI66" i="30"/>
  <c r="AJ66" i="30"/>
  <c r="DC52" i="30"/>
  <c r="DC84" i="30" s="1"/>
  <c r="DC116" i="30" s="1"/>
  <c r="DC148" i="30" s="1"/>
  <c r="DB52" i="30"/>
  <c r="CH56" i="30"/>
  <c r="BN68" i="30"/>
  <c r="DF30" i="31"/>
  <c r="DG66" i="30" s="1"/>
  <c r="CX30" i="31"/>
  <c r="CY66" i="30" s="1"/>
  <c r="CP30" i="31"/>
  <c r="CQ66" i="30" s="1"/>
  <c r="CA66" i="30"/>
  <c r="CA98" i="30" s="1"/>
  <c r="BZ66" i="30"/>
  <c r="AP103" i="9"/>
  <c r="Q104" i="9"/>
  <c r="W129" i="9"/>
  <c r="BB82" i="9"/>
  <c r="BB114" i="9" s="1"/>
  <c r="CB54" i="30"/>
  <c r="CB86" i="30" s="1"/>
  <c r="CB118" i="30" s="1"/>
  <c r="CC54" i="30"/>
  <c r="CI54" i="30"/>
  <c r="CH54" i="30"/>
  <c r="U54" i="30"/>
  <c r="V54" i="30"/>
  <c r="V86" i="30" s="1"/>
  <c r="V118" i="30" s="1"/>
  <c r="CI70" i="30"/>
  <c r="CJ70" i="30"/>
  <c r="BT68" i="30"/>
  <c r="BT100" i="30" s="1"/>
  <c r="BU68" i="30"/>
  <c r="DL30" i="31"/>
  <c r="DM66" i="30" s="1"/>
  <c r="DF28" i="31"/>
  <c r="DF64" i="30" s="1"/>
  <c r="BK64" i="30"/>
  <c r="CT62" i="30"/>
  <c r="BD70" i="30"/>
  <c r="BC70" i="30"/>
  <c r="BC102" i="30" s="1"/>
  <c r="BC134" i="30" s="1"/>
  <c r="BC166" i="30" s="1"/>
  <c r="DE70" i="30"/>
  <c r="CV32" i="31"/>
  <c r="CW68" i="30" s="1"/>
  <c r="CO32" i="31"/>
  <c r="CP68" i="30" s="1"/>
  <c r="CH68" i="30"/>
  <c r="AA68" i="30"/>
  <c r="AY58" i="30"/>
  <c r="BD52" i="30"/>
  <c r="BE52" i="30"/>
  <c r="DN50" i="30"/>
  <c r="DO50" i="30"/>
  <c r="DE62" i="30"/>
  <c r="BR120" i="9"/>
  <c r="BS52" i="30"/>
  <c r="BS84" i="30" s="1"/>
  <c r="BS116" i="30" s="1"/>
  <c r="BG50" i="30"/>
  <c r="BF52" i="30"/>
  <c r="CI44" i="30"/>
  <c r="CI76" i="30" s="1"/>
  <c r="CI108" i="30" s="1"/>
  <c r="CI140" i="30" s="1"/>
  <c r="BW49" i="30"/>
  <c r="BW81" i="30" s="1"/>
  <c r="BW113" i="30" s="1"/>
  <c r="DA66" i="30"/>
  <c r="AX62" i="30"/>
  <c r="CR66" i="30"/>
  <c r="CR70" i="30"/>
  <c r="CR102" i="30" s="1"/>
  <c r="DP58" i="30"/>
  <c r="M44" i="30"/>
  <c r="M76" i="30" s="1"/>
  <c r="BD50" i="30"/>
  <c r="DC54" i="30"/>
  <c r="AY50" i="30"/>
  <c r="BC54" i="30"/>
  <c r="J46" i="30"/>
  <c r="AH66" i="30"/>
  <c r="BS58" i="30"/>
  <c r="BS90" i="30" s="1"/>
  <c r="BS122" i="30" s="1"/>
  <c r="BS154" i="30" s="1"/>
  <c r="BH66" i="30"/>
  <c r="BT44" i="30"/>
  <c r="V10" i="31"/>
  <c r="AN62" i="30"/>
  <c r="DD70" i="30"/>
  <c r="BS68" i="30"/>
  <c r="AX68" i="30"/>
  <c r="AV44" i="30"/>
  <c r="AW9" i="31"/>
  <c r="BN58" i="30"/>
  <c r="K60" i="30"/>
  <c r="S58" i="30"/>
  <c r="BJ52" i="30"/>
  <c r="CJ52" i="30"/>
  <c r="N58" i="30"/>
  <c r="N90" i="30" s="1"/>
  <c r="N122" i="30" s="1"/>
  <c r="N154" i="30" s="1"/>
  <c r="CZ68" i="30"/>
  <c r="AQ66" i="30"/>
  <c r="BR68" i="30"/>
  <c r="AJ68" i="30"/>
  <c r="V68" i="30"/>
  <c r="V100" i="30" s="1"/>
  <c r="V132" i="30" s="1"/>
  <c r="V164" i="30" s="1"/>
  <c r="DW50" i="30"/>
  <c r="BV44" i="30"/>
  <c r="BV76" i="30" s="1"/>
  <c r="BV108" i="30" s="1"/>
  <c r="DJ54" i="30"/>
  <c r="BI54" i="30"/>
  <c r="DI58" i="30"/>
  <c r="AW66" i="30"/>
  <c r="CA54" i="30"/>
  <c r="BC68" i="30"/>
  <c r="S52" i="30"/>
  <c r="CQ50" i="30"/>
  <c r="Q57" i="30"/>
  <c r="CM44" i="30"/>
  <c r="CM76" i="30" s="1"/>
  <c r="DD45" i="30"/>
  <c r="CM52" i="30"/>
  <c r="DV70" i="30"/>
  <c r="DV102" i="30" s="1"/>
  <c r="DV134" i="30" s="1"/>
  <c r="DV166" i="30" s="1"/>
  <c r="AG70" i="30"/>
  <c r="BW44" i="30"/>
  <c r="BP44" i="30"/>
  <c r="BP76" i="30" s="1"/>
  <c r="BP108" i="30" s="1"/>
  <c r="BI44" i="30"/>
  <c r="BI76" i="30" s="1"/>
  <c r="BI108" i="30" s="1"/>
  <c r="BI140" i="30" s="1"/>
  <c r="AZ44" i="30"/>
  <c r="AZ76" i="30" s="1"/>
  <c r="AH44" i="30"/>
  <c r="AH76" i="30" s="1"/>
  <c r="AH108" i="30" s="1"/>
  <c r="AH140" i="30" s="1"/>
  <c r="CQ44" i="30"/>
  <c r="DS45" i="30"/>
  <c r="CZ70" i="30"/>
  <c r="CL60" i="30"/>
  <c r="CL92" i="30" s="1"/>
  <c r="CL124" i="30" s="1"/>
  <c r="I78" i="30"/>
  <c r="I110" i="30" s="1"/>
  <c r="H93" i="30"/>
  <c r="H125" i="30" s="1"/>
  <c r="H157" i="30" s="1"/>
  <c r="H95" i="30"/>
  <c r="H87" i="30"/>
  <c r="H119" i="30" s="1"/>
  <c r="H69" i="30"/>
  <c r="I115" i="9"/>
  <c r="H160" i="30"/>
  <c r="H150" i="30"/>
  <c r="H152" i="30"/>
  <c r="G118" i="9"/>
  <c r="H105" i="14"/>
  <c r="EB26" i="11"/>
  <c r="S73" i="15"/>
  <c r="L53" i="15"/>
  <c r="L75" i="15" s="1"/>
  <c r="H75" i="15"/>
  <c r="AB51" i="15"/>
  <c r="AB73" i="15" s="1"/>
  <c r="DN56" i="15"/>
  <c r="DN78" i="15" s="1"/>
  <c r="DC56" i="15"/>
  <c r="DC78" i="15" s="1"/>
  <c r="CS55" i="15"/>
  <c r="CS77" i="15" s="1"/>
  <c r="CC51" i="15"/>
  <c r="CC73" i="15" s="1"/>
  <c r="BL55" i="15"/>
  <c r="BL77" i="15" s="1"/>
  <c r="AS55" i="15"/>
  <c r="AS77" i="15" s="1"/>
  <c r="W41" i="11"/>
  <c r="DY27" i="11"/>
  <c r="DY24" i="11"/>
  <c r="ED22" i="11"/>
  <c r="R53" i="15"/>
  <c r="R75" i="15" s="1"/>
  <c r="DP55" i="15"/>
  <c r="DP77" i="15" s="1"/>
  <c r="CO55" i="15"/>
  <c r="CO77" i="15" s="1"/>
  <c r="CG55" i="15"/>
  <c r="CG77" i="15" s="1"/>
  <c r="BS55" i="15"/>
  <c r="BS77" i="15" s="1"/>
  <c r="BD55" i="15"/>
  <c r="BD77" i="15" s="1"/>
  <c r="AZ73" i="15"/>
  <c r="AN51" i="15"/>
  <c r="AN73" i="15" s="1"/>
  <c r="EB23" i="11"/>
  <c r="EE22" i="11"/>
  <c r="H55" i="15"/>
  <c r="H77" i="15" s="1"/>
  <c r="DI51" i="15"/>
  <c r="DI73" i="15" s="1"/>
  <c r="CJ56" i="15"/>
  <c r="CJ78" i="15" s="1"/>
  <c r="AV55" i="15"/>
  <c r="AV77" i="15" s="1"/>
  <c r="DA54" i="15"/>
  <c r="DA76" i="15" s="1"/>
  <c r="DY26" i="11"/>
  <c r="DJ41" i="11"/>
  <c r="EF25" i="11"/>
  <c r="DG41" i="11"/>
  <c r="CZ41" i="11"/>
  <c r="Y73" i="15"/>
  <c r="AE53" i="15"/>
  <c r="AE75" i="15" s="1"/>
  <c r="DX25" i="11"/>
  <c r="DQ56" i="15"/>
  <c r="DQ78" i="15" s="1"/>
  <c r="CE55" i="15"/>
  <c r="CE77" i="15" s="1"/>
  <c r="BU51" i="15"/>
  <c r="BU73" i="15" s="1"/>
  <c r="BO55" i="15"/>
  <c r="BO77" i="15" s="1"/>
  <c r="BO51" i="15"/>
  <c r="BO73" i="15" s="1"/>
  <c r="BG55" i="15"/>
  <c r="BG77" i="15" s="1"/>
  <c r="AZ55" i="15"/>
  <c r="AZ77" i="15" s="1"/>
  <c r="AX73" i="15"/>
  <c r="AL51" i="15"/>
  <c r="AL73" i="15" s="1"/>
  <c r="AF51" i="15"/>
  <c r="AF73" i="15" s="1"/>
  <c r="J73" i="15"/>
  <c r="P51" i="15"/>
  <c r="P73" i="15" s="1"/>
  <c r="AB53" i="15"/>
  <c r="AB75" i="15" s="1"/>
  <c r="AU56" i="15"/>
  <c r="AU78" i="15" s="1"/>
  <c r="K41" i="11"/>
  <c r="DP56" i="15"/>
  <c r="DP78" i="15" s="1"/>
  <c r="DC51" i="15"/>
  <c r="DC73" i="15" s="1"/>
  <c r="BZ51" i="15"/>
  <c r="BZ73" i="15" s="1"/>
  <c r="AX55" i="15"/>
  <c r="AX77" i="15" s="1"/>
  <c r="AV51" i="15"/>
  <c r="AV73" i="15" s="1"/>
  <c r="AI51" i="15"/>
  <c r="AI73" i="15" s="1"/>
  <c r="EA23" i="11"/>
  <c r="BB76" i="15"/>
  <c r="DO55" i="15"/>
  <c r="DO77" i="15" s="1"/>
  <c r="DL56" i="15"/>
  <c r="CS51" i="15"/>
  <c r="CS73" i="15" s="1"/>
  <c r="CM55" i="15"/>
  <c r="CM77" i="15" s="1"/>
  <c r="CI51" i="15"/>
  <c r="CI73" i="15" s="1"/>
  <c r="CB51" i="15"/>
  <c r="CB73" i="15" s="1"/>
  <c r="BA51" i="15"/>
  <c r="BA73" i="15" s="1"/>
  <c r="DT51" i="15"/>
  <c r="DT73" i="15" s="1"/>
  <c r="DZ26" i="11"/>
  <c r="S56" i="15"/>
  <c r="S78" i="15" s="1"/>
  <c r="K53" i="15"/>
  <c r="K75" i="15" s="1"/>
  <c r="O51" i="15"/>
  <c r="O73" i="15" s="1"/>
  <c r="AI53" i="15"/>
  <c r="AI75" i="15" s="1"/>
  <c r="AM53" i="15"/>
  <c r="AM75" i="15" s="1"/>
  <c r="I41" i="11"/>
  <c r="CR55" i="15"/>
  <c r="CR77" i="15" s="1"/>
  <c r="CO51" i="15"/>
  <c r="CO73" i="15" s="1"/>
  <c r="CB55" i="15"/>
  <c r="CB77" i="15" s="1"/>
  <c r="BW51" i="15"/>
  <c r="BW73" i="15" s="1"/>
  <c r="BS51" i="15"/>
  <c r="BS73" i="15" s="1"/>
  <c r="BK55" i="15"/>
  <c r="BK77" i="15" s="1"/>
  <c r="AP51" i="15"/>
  <c r="AP73" i="15" s="1"/>
  <c r="AC51" i="15"/>
  <c r="AC73" i="15" s="1"/>
  <c r="M51" i="15"/>
  <c r="M73" i="15" s="1"/>
  <c r="L73" i="15"/>
  <c r="DB73" i="15"/>
  <c r="DM51" i="15"/>
  <c r="DM73" i="15" s="1"/>
  <c r="DK51" i="15"/>
  <c r="DK73" i="15" s="1"/>
  <c r="CG51" i="15"/>
  <c r="CG73" i="15" s="1"/>
  <c r="CD51" i="15"/>
  <c r="CD73" i="15" s="1"/>
  <c r="BL51" i="15"/>
  <c r="BL73" i="15" s="1"/>
  <c r="BJ51" i="15"/>
  <c r="BJ73" i="15" s="1"/>
  <c r="AL41" i="11"/>
  <c r="CP33" i="15"/>
  <c r="CQ55" i="15" s="1"/>
  <c r="CQ77" i="15" s="1"/>
  <c r="DX27" i="11"/>
  <c r="F51" i="15"/>
  <c r="F73" i="15" s="1"/>
  <c r="G51" i="15"/>
  <c r="G73" i="15" s="1"/>
  <c r="F25" i="15"/>
  <c r="G22" i="11"/>
  <c r="O50" i="15"/>
  <c r="O72" i="15" s="1"/>
  <c r="AN50" i="15"/>
  <c r="AN72" i="15" s="1"/>
  <c r="AA50" i="15"/>
  <c r="AA72" i="15" s="1"/>
  <c r="CV50" i="15"/>
  <c r="CV72" i="15" s="1"/>
  <c r="DJ50" i="15"/>
  <c r="DJ72" i="15" s="1"/>
  <c r="BE50" i="15"/>
  <c r="BE72" i="15" s="1"/>
  <c r="DA50" i="15"/>
  <c r="DA72" i="15" s="1"/>
  <c r="BA50" i="15"/>
  <c r="BA72" i="15" s="1"/>
  <c r="DP50" i="15"/>
  <c r="DP72" i="15" s="1"/>
  <c r="BH50" i="15"/>
  <c r="BH72" i="15" s="1"/>
  <c r="BG50" i="15"/>
  <c r="BG72" i="15" s="1"/>
  <c r="DM50" i="15"/>
  <c r="DM72" i="15" s="1"/>
  <c r="DF50" i="15"/>
  <c r="DF72" i="15" s="1"/>
  <c r="G50" i="15"/>
  <c r="G72" i="15" s="1"/>
  <c r="AM50" i="15"/>
  <c r="AM72" i="15" s="1"/>
  <c r="Z50" i="15"/>
  <c r="Z72" i="15" s="1"/>
  <c r="CQ50" i="15"/>
  <c r="CQ72" i="15" s="1"/>
  <c r="CA50" i="15"/>
  <c r="CA72" i="15" s="1"/>
  <c r="DB50" i="15"/>
  <c r="DB72" i="15" s="1"/>
  <c r="BJ50" i="15"/>
  <c r="BJ72" i="15" s="1"/>
  <c r="CM50" i="15"/>
  <c r="CM72" i="15" s="1"/>
  <c r="DH50" i="15"/>
  <c r="DH72" i="15" s="1"/>
  <c r="AZ50" i="15"/>
  <c r="AZ72" i="15" s="1"/>
  <c r="CY50" i="15"/>
  <c r="CY72" i="15" s="1"/>
  <c r="CC50" i="15"/>
  <c r="CC72" i="15" s="1"/>
  <c r="CX50" i="15"/>
  <c r="CX72" i="15" s="1"/>
  <c r="AG50" i="15"/>
  <c r="AG72" i="15" s="1"/>
  <c r="S50" i="15"/>
  <c r="S72" i="15" s="1"/>
  <c r="K50" i="15"/>
  <c r="K72" i="15" s="1"/>
  <c r="AX50" i="15"/>
  <c r="AX72" i="15" s="1"/>
  <c r="AL50" i="15"/>
  <c r="AL72" i="15" s="1"/>
  <c r="X50" i="15"/>
  <c r="X72" i="15" s="1"/>
  <c r="CJ50" i="15"/>
  <c r="CJ72" i="15" s="1"/>
  <c r="CO50" i="15"/>
  <c r="CO72" i="15" s="1"/>
  <c r="DS50" i="15"/>
  <c r="DS72" i="15" s="1"/>
  <c r="BS50" i="15"/>
  <c r="BS72" i="15" s="1"/>
  <c r="DE50" i="15"/>
  <c r="DE72" i="15" s="1"/>
  <c r="CR50" i="15"/>
  <c r="CR72" i="15" s="1"/>
  <c r="BB50" i="15"/>
  <c r="BB72" i="15" s="1"/>
  <c r="CZ50" i="15"/>
  <c r="CZ72" i="15" s="1"/>
  <c r="CS50" i="15"/>
  <c r="CS72" i="15" s="1"/>
  <c r="AY50" i="15"/>
  <c r="AY72" i="15" s="1"/>
  <c r="CK50" i="15"/>
  <c r="CK72" i="15" s="1"/>
  <c r="DU50" i="15"/>
  <c r="DU72" i="15" s="1"/>
  <c r="T50" i="15"/>
  <c r="T72" i="15" s="1"/>
  <c r="AV50" i="15"/>
  <c r="AV72" i="15" s="1"/>
  <c r="AI50" i="15"/>
  <c r="AI72" i="15" s="1"/>
  <c r="W50" i="15"/>
  <c r="W72" i="15" s="1"/>
  <c r="CB50" i="15"/>
  <c r="CB72" i="15" s="1"/>
  <c r="DK50" i="15"/>
  <c r="DK72" i="15" s="1"/>
  <c r="BK50" i="15"/>
  <c r="BK72" i="15" s="1"/>
  <c r="BM50" i="15"/>
  <c r="BM72" i="15" s="1"/>
  <c r="Y50" i="15"/>
  <c r="Y72" i="15" s="1"/>
  <c r="CG50" i="15"/>
  <c r="CG72" i="15" s="1"/>
  <c r="CP50" i="15"/>
  <c r="CP72" i="15" s="1"/>
  <c r="H50" i="15"/>
  <c r="H72" i="15" s="1"/>
  <c r="P50" i="15"/>
  <c r="P72" i="15" s="1"/>
  <c r="AU50" i="15"/>
  <c r="AU72" i="15" s="1"/>
  <c r="AH50" i="15"/>
  <c r="AH72" i="15" s="1"/>
  <c r="BT50" i="15"/>
  <c r="BT72" i="15" s="1"/>
  <c r="DC50" i="15"/>
  <c r="DC72" i="15" s="1"/>
  <c r="AO50" i="15"/>
  <c r="AO72" i="15" s="1"/>
  <c r="BY50" i="15"/>
  <c r="BY72" i="15" s="1"/>
  <c r="CN50" i="15"/>
  <c r="CN72" i="15" s="1"/>
  <c r="CE50" i="15"/>
  <c r="CE72" i="15" s="1"/>
  <c r="CD50" i="15"/>
  <c r="CD72" i="15" s="1"/>
  <c r="U50" i="15"/>
  <c r="U72" i="15" s="1"/>
  <c r="AT50" i="15"/>
  <c r="AT72" i="15" s="1"/>
  <c r="AF50" i="15"/>
  <c r="AF72" i="15" s="1"/>
  <c r="DT50" i="15"/>
  <c r="DT72" i="15" s="1"/>
  <c r="CU50" i="15"/>
  <c r="CU72" i="15" s="1"/>
  <c r="BC50" i="15"/>
  <c r="BC72" i="15" s="1"/>
  <c r="CH50" i="15"/>
  <c r="CH72" i="15" s="1"/>
  <c r="BQ50" i="15"/>
  <c r="BQ72" i="15" s="1"/>
  <c r="CF50" i="15"/>
  <c r="CF72" i="15" s="1"/>
  <c r="BV50" i="15"/>
  <c r="BV72" i="15" s="1"/>
  <c r="V50" i="15"/>
  <c r="V72" i="15" s="1"/>
  <c r="I50" i="15"/>
  <c r="I72" i="15" s="1"/>
  <c r="AQ50" i="15"/>
  <c r="AQ72" i="15" s="1"/>
  <c r="AE50" i="15"/>
  <c r="AE72" i="15" s="1"/>
  <c r="DL50" i="15"/>
  <c r="DL72" i="15" s="1"/>
  <c r="BL50" i="15"/>
  <c r="BL72" i="15" s="1"/>
  <c r="CL50" i="15"/>
  <c r="CL72" i="15" s="1"/>
  <c r="BZ50" i="15"/>
  <c r="BZ72" i="15" s="1"/>
  <c r="DQ50" i="15"/>
  <c r="DQ72" i="15" s="1"/>
  <c r="BI50" i="15"/>
  <c r="BI72" i="15" s="1"/>
  <c r="BU50" i="15"/>
  <c r="BU72" i="15" s="1"/>
  <c r="BX50" i="15"/>
  <c r="BX72" i="15" s="1"/>
  <c r="DO50" i="15"/>
  <c r="DO72" i="15" s="1"/>
  <c r="BW50" i="15"/>
  <c r="BW72" i="15" s="1"/>
  <c r="CT50" i="15"/>
  <c r="CT72" i="15" s="1"/>
  <c r="BN50" i="15"/>
  <c r="BN72" i="15" s="1"/>
  <c r="AP50" i="15"/>
  <c r="AP72" i="15" s="1"/>
  <c r="AD50" i="15"/>
  <c r="AD72" i="15" s="1"/>
  <c r="CW50" i="15"/>
  <c r="CW72" i="15" s="1"/>
  <c r="DD50" i="15"/>
  <c r="DD72" i="15" s="1"/>
  <c r="BD50" i="15"/>
  <c r="BD72" i="15" s="1"/>
  <c r="CI50" i="15"/>
  <c r="CI72" i="15" s="1"/>
  <c r="DR50" i="15"/>
  <c r="DR72" i="15" s="1"/>
  <c r="BR50" i="15"/>
  <c r="BR72" i="15" s="1"/>
  <c r="DI50" i="15"/>
  <c r="DI72" i="15" s="1"/>
  <c r="BP50" i="15"/>
  <c r="BP72" i="15" s="1"/>
  <c r="DG50" i="15"/>
  <c r="DG72" i="15" s="1"/>
  <c r="BO50" i="15"/>
  <c r="BO72" i="15" s="1"/>
  <c r="DN50" i="15"/>
  <c r="BF50" i="15"/>
  <c r="BF72" i="15" s="1"/>
  <c r="M50" i="15"/>
  <c r="M72" i="15" s="1"/>
  <c r="AS50" i="15"/>
  <c r="AS72" i="15" s="1"/>
  <c r="AK50" i="15"/>
  <c r="AK72" i="15" s="1"/>
  <c r="N50" i="15"/>
  <c r="N72" i="15" s="1"/>
  <c r="AR50" i="15"/>
  <c r="AR72" i="15" s="1"/>
  <c r="AJ50" i="15"/>
  <c r="AJ72" i="15" s="1"/>
  <c r="AC50" i="15"/>
  <c r="AC72" i="15" s="1"/>
  <c r="L50" i="15"/>
  <c r="L72" i="15" s="1"/>
  <c r="AB50" i="15"/>
  <c r="AB72" i="15" s="1"/>
  <c r="J50" i="15"/>
  <c r="J72" i="15" s="1"/>
  <c r="R50" i="15"/>
  <c r="R72" i="15" s="1"/>
  <c r="AW50" i="15"/>
  <c r="AW72" i="15" s="1"/>
  <c r="Q50" i="15"/>
  <c r="Q72" i="15" s="1"/>
  <c r="F50" i="15"/>
  <c r="F72" i="15" s="1"/>
  <c r="BV52" i="15"/>
  <c r="BV74" i="15" s="1"/>
  <c r="CZ52" i="15"/>
  <c r="CZ74" i="15" s="1"/>
  <c r="N52" i="15"/>
  <c r="N74" i="15" s="1"/>
  <c r="K52" i="15"/>
  <c r="K74" i="15" s="1"/>
  <c r="J52" i="15"/>
  <c r="J74" i="15" s="1"/>
  <c r="U52" i="15"/>
  <c r="U74" i="15" s="1"/>
  <c r="I52" i="15"/>
  <c r="I74" i="15" s="1"/>
  <c r="R52" i="15"/>
  <c r="R74" i="15" s="1"/>
  <c r="T52" i="15"/>
  <c r="T74" i="15" s="1"/>
  <c r="S52" i="15"/>
  <c r="S74" i="15" s="1"/>
  <c r="O52" i="15"/>
  <c r="O74" i="15" s="1"/>
  <c r="P52" i="15"/>
  <c r="P74" i="15" s="1"/>
  <c r="Q52" i="15"/>
  <c r="Q74" i="15" s="1"/>
  <c r="V54" i="15"/>
  <c r="V76" i="15" s="1"/>
  <c r="BC54" i="15"/>
  <c r="BC76" i="15" s="1"/>
  <c r="BT54" i="15"/>
  <c r="BT76" i="15" s="1"/>
  <c r="AG54" i="15"/>
  <c r="AG76" i="15" s="1"/>
  <c r="R54" i="15"/>
  <c r="R76" i="15" s="1"/>
  <c r="CD54" i="15"/>
  <c r="CD76" i="15" s="1"/>
  <c r="BX54" i="15"/>
  <c r="BX76" i="15" s="1"/>
  <c r="J54" i="15"/>
  <c r="J76" i="15" s="1"/>
  <c r="Q54" i="15"/>
  <c r="Q76" i="15" s="1"/>
  <c r="M52" i="15"/>
  <c r="M74" i="15" s="1"/>
  <c r="CN54" i="15"/>
  <c r="CN76" i="15" s="1"/>
  <c r="DQ54" i="15"/>
  <c r="DQ76" i="15" s="1"/>
  <c r="DM54" i="15"/>
  <c r="DM76" i="15" s="1"/>
  <c r="CW54" i="15"/>
  <c r="CW76" i="15" s="1"/>
  <c r="CV54" i="15"/>
  <c r="CV76" i="15" s="1"/>
  <c r="AD54" i="15"/>
  <c r="AD76" i="15" s="1"/>
  <c r="BJ54" i="15"/>
  <c r="BJ76" i="15" s="1"/>
  <c r="BK54" i="15"/>
  <c r="BK76" i="15" s="1"/>
  <c r="CB54" i="15"/>
  <c r="CB76" i="15" s="1"/>
  <c r="AO54" i="15"/>
  <c r="AO76" i="15" s="1"/>
  <c r="Z54" i="15"/>
  <c r="Z76" i="15" s="1"/>
  <c r="DU54" i="15"/>
  <c r="DU76" i="15" s="1"/>
  <c r="CF54" i="15"/>
  <c r="CF76" i="15" s="1"/>
  <c r="O54" i="15"/>
  <c r="O76" i="15" s="1"/>
  <c r="T54" i="15"/>
  <c r="T76" i="15" s="1"/>
  <c r="DL54" i="15"/>
  <c r="DL76" i="15" s="1"/>
  <c r="DI54" i="15"/>
  <c r="DI76" i="15" s="1"/>
  <c r="BR54" i="15"/>
  <c r="BR76" i="15" s="1"/>
  <c r="BS54" i="15"/>
  <c r="BS76" i="15" s="1"/>
  <c r="X54" i="15"/>
  <c r="X76" i="15" s="1"/>
  <c r="CJ54" i="15"/>
  <c r="CJ76" i="15" s="1"/>
  <c r="AW54" i="15"/>
  <c r="AW76" i="15" s="1"/>
  <c r="AH54" i="15"/>
  <c r="AH76" i="15" s="1"/>
  <c r="AB54" i="15"/>
  <c r="AB76" i="15" s="1"/>
  <c r="CL54" i="15"/>
  <c r="CL76" i="15" s="1"/>
  <c r="I54" i="15"/>
  <c r="I76" i="15" s="1"/>
  <c r="G52" i="15"/>
  <c r="G74" i="15" s="1"/>
  <c r="CO54" i="15"/>
  <c r="CO76" i="15" s="1"/>
  <c r="DF54" i="15"/>
  <c r="DF76" i="15" s="1"/>
  <c r="AL54" i="15"/>
  <c r="AL76" i="15" s="1"/>
  <c r="AS54" i="15"/>
  <c r="AS76" i="15" s="1"/>
  <c r="CA54" i="15"/>
  <c r="CA76" i="15" s="1"/>
  <c r="AF54" i="15"/>
  <c r="AF76" i="15" s="1"/>
  <c r="BE54" i="15"/>
  <c r="BE76" i="15" s="1"/>
  <c r="AK54" i="15"/>
  <c r="AK76" i="15" s="1"/>
  <c r="AP54" i="15"/>
  <c r="AP76" i="15" s="1"/>
  <c r="BI54" i="15"/>
  <c r="BI76" i="15" s="1"/>
  <c r="BA54" i="15"/>
  <c r="BA76" i="15" s="1"/>
  <c r="AJ54" i="15"/>
  <c r="AJ76" i="15" s="1"/>
  <c r="K54" i="15"/>
  <c r="K76" i="15" s="1"/>
  <c r="N54" i="15"/>
  <c r="N76" i="15" s="1"/>
  <c r="L52" i="15"/>
  <c r="L74" i="15" s="1"/>
  <c r="BH52" i="15"/>
  <c r="BH74" i="15" s="1"/>
  <c r="DK54" i="15"/>
  <c r="DK76" i="15" s="1"/>
  <c r="DG54" i="15"/>
  <c r="DG76" i="15" s="1"/>
  <c r="BZ54" i="15"/>
  <c r="BZ76" i="15" s="1"/>
  <c r="W54" i="15"/>
  <c r="W76" i="15" s="1"/>
  <c r="CI54" i="15"/>
  <c r="CI76" i="15" s="1"/>
  <c r="AN54" i="15"/>
  <c r="AN76" i="15" s="1"/>
  <c r="BM54" i="15"/>
  <c r="BM76" i="15" s="1"/>
  <c r="AX54" i="15"/>
  <c r="AX76" i="15" s="1"/>
  <c r="S54" i="15"/>
  <c r="S76" i="15" s="1"/>
  <c r="AR54" i="15"/>
  <c r="AR76" i="15" s="1"/>
  <c r="CR54" i="15"/>
  <c r="CR76" i="15" s="1"/>
  <c r="H52" i="15"/>
  <c r="H74" i="15" s="1"/>
  <c r="F52" i="15"/>
  <c r="F74" i="15" s="1"/>
  <c r="CT54" i="15"/>
  <c r="CT76" i="15" s="1"/>
  <c r="DH54" i="15"/>
  <c r="DH76" i="15" s="1"/>
  <c r="DB54" i="15"/>
  <c r="DB76" i="15" s="1"/>
  <c r="AT54" i="15"/>
  <c r="AT76" i="15" s="1"/>
  <c r="CH54" i="15"/>
  <c r="CH76" i="15" s="1"/>
  <c r="CG54" i="15"/>
  <c r="CG76" i="15" s="1"/>
  <c r="AE54" i="15"/>
  <c r="AE76" i="15" s="1"/>
  <c r="AC54" i="15"/>
  <c r="AC76" i="15" s="1"/>
  <c r="AV54" i="15"/>
  <c r="AV76" i="15" s="1"/>
  <c r="U54" i="15"/>
  <c r="U76" i="15" s="1"/>
  <c r="BU54" i="15"/>
  <c r="BU76" i="15" s="1"/>
  <c r="BY54" i="15"/>
  <c r="BY76" i="15" s="1"/>
  <c r="BF54" i="15"/>
  <c r="BF76" i="15" s="1"/>
  <c r="AQ54" i="15"/>
  <c r="AQ76" i="15" s="1"/>
  <c r="AZ54" i="15"/>
  <c r="AZ76" i="15" s="1"/>
  <c r="H54" i="15"/>
  <c r="H76" i="15" s="1"/>
  <c r="P54" i="15"/>
  <c r="P76" i="15" s="1"/>
  <c r="DP54" i="15"/>
  <c r="DE54" i="15"/>
  <c r="DE76" i="15" s="1"/>
  <c r="CZ54" i="15"/>
  <c r="CZ76" i="15" s="1"/>
  <c r="BM55" i="15"/>
  <c r="BM77" i="15" s="1"/>
  <c r="AM54" i="15"/>
  <c r="AM76" i="15" s="1"/>
  <c r="BQ54" i="15"/>
  <c r="BQ76" i="15" s="1"/>
  <c r="BD54" i="15"/>
  <c r="BD76" i="15" s="1"/>
  <c r="CC54" i="15"/>
  <c r="CC76" i="15" s="1"/>
  <c r="BN54" i="15"/>
  <c r="BN76" i="15" s="1"/>
  <c r="CE54" i="15"/>
  <c r="CE76" i="15" s="1"/>
  <c r="BH54" i="15"/>
  <c r="BH76" i="15" s="1"/>
  <c r="BW54" i="15"/>
  <c r="BW76" i="15" s="1"/>
  <c r="BO54" i="15"/>
  <c r="BO76" i="15" s="1"/>
  <c r="BG54" i="15"/>
  <c r="BG76" i="15" s="1"/>
  <c r="AY54" i="15"/>
  <c r="AY76" i="15" s="1"/>
  <c r="AI54" i="15"/>
  <c r="AI76" i="15" s="1"/>
  <c r="G54" i="15"/>
  <c r="G76" i="15" s="1"/>
  <c r="CQ54" i="15"/>
  <c r="CQ76" i="15" s="1"/>
  <c r="DO54" i="15"/>
  <c r="DO76" i="15" s="1"/>
  <c r="DD54" i="15"/>
  <c r="DD76" i="15" s="1"/>
  <c r="DC54" i="15"/>
  <c r="DC76" i="15" s="1"/>
  <c r="CU54" i="15"/>
  <c r="CU76" i="15" s="1"/>
  <c r="CP54" i="15"/>
  <c r="CP76" i="15" s="1"/>
  <c r="BM56" i="15"/>
  <c r="BM78" i="15" s="1"/>
  <c r="BG56" i="15"/>
  <c r="BG78" i="15" s="1"/>
  <c r="AX35" i="15"/>
  <c r="AY57" i="15" s="1"/>
  <c r="AY79" i="15" s="1"/>
  <c r="BI79" i="15"/>
  <c r="BM79" i="15"/>
  <c r="DP79" i="15"/>
  <c r="B33" i="15"/>
  <c r="B55" i="15"/>
  <c r="CI36" i="15"/>
  <c r="DF36" i="15"/>
  <c r="DI36" i="15"/>
  <c r="DM36" i="15"/>
  <c r="DP36" i="15"/>
  <c r="N36" i="15"/>
  <c r="K36" i="15"/>
  <c r="CE36" i="15"/>
  <c r="BW36" i="15"/>
  <c r="BO36" i="15"/>
  <c r="BG36" i="15"/>
  <c r="AY36" i="15"/>
  <c r="AQ36" i="15"/>
  <c r="AI36" i="15"/>
  <c r="AA36" i="15"/>
  <c r="Q36" i="15"/>
  <c r="CY36" i="15"/>
  <c r="DA36" i="15"/>
  <c r="DE36" i="15"/>
  <c r="R36" i="15"/>
  <c r="L36" i="15"/>
  <c r="CD36" i="15"/>
  <c r="BV36" i="15"/>
  <c r="BN36" i="15"/>
  <c r="BF36" i="15"/>
  <c r="AX36" i="15"/>
  <c r="AP36" i="15"/>
  <c r="AH36" i="15"/>
  <c r="Z36" i="15"/>
  <c r="CJ36" i="15"/>
  <c r="CR36" i="15"/>
  <c r="CS36" i="15"/>
  <c r="CT58" i="15" s="1"/>
  <c r="CU36" i="15"/>
  <c r="DC36" i="15"/>
  <c r="DD36" i="15"/>
  <c r="DL36" i="15"/>
  <c r="DN36" i="15"/>
  <c r="DQ36" i="15"/>
  <c r="I36" i="15"/>
  <c r="J36" i="15"/>
  <c r="CC36" i="15"/>
  <c r="BU36" i="15"/>
  <c r="BM36" i="15"/>
  <c r="BE36" i="15"/>
  <c r="AW36" i="15"/>
  <c r="AO36" i="15"/>
  <c r="AG36" i="15"/>
  <c r="Y36" i="15"/>
  <c r="M36" i="15"/>
  <c r="CH36" i="15"/>
  <c r="CQ36" i="15"/>
  <c r="CT36" i="15"/>
  <c r="CU58" i="15" s="1"/>
  <c r="CW36" i="15"/>
  <c r="CX58" i="15" s="1"/>
  <c r="DG36" i="15"/>
  <c r="DO36" i="15"/>
  <c r="DR36" i="15"/>
  <c r="G36" i="15"/>
  <c r="CB36" i="15"/>
  <c r="BT36" i="15"/>
  <c r="BL36" i="15"/>
  <c r="BD36" i="15"/>
  <c r="AV36" i="15"/>
  <c r="AN36" i="15"/>
  <c r="AF36" i="15"/>
  <c r="X36" i="15"/>
  <c r="CP36" i="15"/>
  <c r="CA36" i="15"/>
  <c r="BS36" i="15"/>
  <c r="BK36" i="15"/>
  <c r="BC36" i="15"/>
  <c r="AU36" i="15"/>
  <c r="AM36" i="15"/>
  <c r="AE36" i="15"/>
  <c r="W36" i="15"/>
  <c r="S36" i="15"/>
  <c r="CV36" i="15"/>
  <c r="CZ36" i="15"/>
  <c r="DA58" i="15" s="1"/>
  <c r="DT36" i="15"/>
  <c r="CO36" i="15"/>
  <c r="DS36" i="15"/>
  <c r="DS58" i="15" s="1"/>
  <c r="DS80" i="15" s="1"/>
  <c r="O36" i="15"/>
  <c r="P36" i="15"/>
  <c r="BZ36" i="15"/>
  <c r="BR36" i="15"/>
  <c r="BJ36" i="15"/>
  <c r="BB36" i="15"/>
  <c r="AT36" i="15"/>
  <c r="AL36" i="15"/>
  <c r="AD36" i="15"/>
  <c r="V36" i="15"/>
  <c r="CK36" i="15"/>
  <c r="CL36" i="15"/>
  <c r="CM36" i="15"/>
  <c r="CX36" i="15"/>
  <c r="DB36" i="15"/>
  <c r="DH36" i="15"/>
  <c r="DH58" i="15" s="1"/>
  <c r="DH80" i="15" s="1"/>
  <c r="H36" i="15"/>
  <c r="BY36" i="15"/>
  <c r="BQ36" i="15"/>
  <c r="BI36" i="15"/>
  <c r="BA36" i="15"/>
  <c r="AS36" i="15"/>
  <c r="AK36" i="15"/>
  <c r="AC36" i="15"/>
  <c r="U36" i="15"/>
  <c r="CG36" i="15"/>
  <c r="CN36" i="15"/>
  <c r="DJ36" i="15"/>
  <c r="DK36" i="15"/>
  <c r="DU36" i="15"/>
  <c r="DU58" i="15" s="1"/>
  <c r="DU80" i="15" s="1"/>
  <c r="F36" i="15"/>
  <c r="CF36" i="15"/>
  <c r="BX36" i="15"/>
  <c r="BX58" i="15" s="1"/>
  <c r="BX80" i="15" s="1"/>
  <c r="BP36" i="15"/>
  <c r="BH36" i="15"/>
  <c r="BH58" i="15" s="1"/>
  <c r="BH80" i="15" s="1"/>
  <c r="AZ36" i="15"/>
  <c r="AR36" i="15"/>
  <c r="AR58" i="15" s="1"/>
  <c r="AR80" i="15" s="1"/>
  <c r="AJ36" i="15"/>
  <c r="AB36" i="15"/>
  <c r="T36" i="15"/>
  <c r="CE82" i="15"/>
  <c r="DM59" i="15"/>
  <c r="DM81" i="15" s="1"/>
  <c r="DJ54" i="15"/>
  <c r="DJ76" i="15" s="1"/>
  <c r="DI60" i="15"/>
  <c r="DI82" i="15" s="1"/>
  <c r="DA66" i="15"/>
  <c r="DA88" i="15" s="1"/>
  <c r="BW55" i="15"/>
  <c r="BW77" i="15" s="1"/>
  <c r="BF55" i="15"/>
  <c r="BF77" i="15" s="1"/>
  <c r="CU68" i="15"/>
  <c r="CU90" i="15" s="1"/>
  <c r="CS60" i="15"/>
  <c r="CS82" i="15" s="1"/>
  <c r="CR82" i="15"/>
  <c r="CH56" i="15"/>
  <c r="CH78" i="15" s="1"/>
  <c r="S41" i="15"/>
  <c r="S63" i="15" s="1"/>
  <c r="S85" i="15" s="1"/>
  <c r="CT41" i="15"/>
  <c r="CT63" i="15" s="1"/>
  <c r="CT85" i="15" s="1"/>
  <c r="CY41" i="15"/>
  <c r="CY63" i="15" s="1"/>
  <c r="CY85" i="15" s="1"/>
  <c r="DG41" i="15"/>
  <c r="DG63" i="15" s="1"/>
  <c r="DG85" i="15" s="1"/>
  <c r="CV41" i="15"/>
  <c r="CV63" i="15" s="1"/>
  <c r="CV85" i="15" s="1"/>
  <c r="DT41" i="15"/>
  <c r="DT63" i="15" s="1"/>
  <c r="DT85" i="15" s="1"/>
  <c r="DH41" i="15"/>
  <c r="DJ41" i="15"/>
  <c r="DJ63" i="15" s="1"/>
  <c r="DJ85" i="15" s="1"/>
  <c r="DK41" i="15"/>
  <c r="DO41" i="15"/>
  <c r="DU41" i="15"/>
  <c r="CS41" i="15"/>
  <c r="CS63" i="15" s="1"/>
  <c r="CS85" i="15" s="1"/>
  <c r="CX41" i="15"/>
  <c r="DC41" i="15"/>
  <c r="DC63" i="15" s="1"/>
  <c r="DC85" i="15" s="1"/>
  <c r="DL41" i="15"/>
  <c r="DM41" i="15"/>
  <c r="DQ41" i="15"/>
  <c r="CU41" i="15"/>
  <c r="CU63" i="15" s="1"/>
  <c r="CU85" i="15" s="1"/>
  <c r="CZ41" i="15"/>
  <c r="DA41" i="15"/>
  <c r="DA63" i="15" s="1"/>
  <c r="DA85" i="15" s="1"/>
  <c r="DB41" i="15"/>
  <c r="DB63" i="15" s="1"/>
  <c r="DB85" i="15" s="1"/>
  <c r="DE41" i="15"/>
  <c r="DD41" i="15"/>
  <c r="DF41" i="15"/>
  <c r="DN41" i="15"/>
  <c r="DP41" i="15"/>
  <c r="DP63" i="15" s="1"/>
  <c r="DP85" i="15" s="1"/>
  <c r="DI41" i="15"/>
  <c r="DI63" i="15" s="1"/>
  <c r="DI85" i="15" s="1"/>
  <c r="DR41" i="15"/>
  <c r="DR63" i="15" s="1"/>
  <c r="DR85" i="15" s="1"/>
  <c r="DP66" i="15"/>
  <c r="DP88" i="15" s="1"/>
  <c r="DI65" i="15"/>
  <c r="DI87" i="15" s="1"/>
  <c r="DD88" i="15"/>
  <c r="CJ60" i="15"/>
  <c r="CJ82" i="15" s="1"/>
  <c r="AZ79" i="15"/>
  <c r="AC87" i="15"/>
  <c r="DT60" i="15"/>
  <c r="DT82" i="15" s="1"/>
  <c r="DQ65" i="15"/>
  <c r="DQ87" i="15" s="1"/>
  <c r="DM88" i="15"/>
  <c r="CK60" i="15"/>
  <c r="CK82" i="15" s="1"/>
  <c r="CH60" i="15"/>
  <c r="CH82" i="15" s="1"/>
  <c r="BI60" i="15"/>
  <c r="BI82" i="15" s="1"/>
  <c r="DB65" i="15"/>
  <c r="DB87" i="15" s="1"/>
  <c r="BU55" i="15"/>
  <c r="BU77" i="15" s="1"/>
  <c r="BM43" i="15"/>
  <c r="BD43" i="15"/>
  <c r="BD65" i="15" s="1"/>
  <c r="BD87" i="15" s="1"/>
  <c r="CC43" i="15"/>
  <c r="CC65" i="15" s="1"/>
  <c r="CC87" i="15" s="1"/>
  <c r="CD43" i="15"/>
  <c r="CD65" i="15" s="1"/>
  <c r="CD87" i="15" s="1"/>
  <c r="CF43" i="15"/>
  <c r="CN43" i="15"/>
  <c r="CQ43" i="15"/>
  <c r="DC43" i="15"/>
  <c r="DD43" i="15"/>
  <c r="DR43" i="15"/>
  <c r="DT43" i="15"/>
  <c r="AF43" i="15"/>
  <c r="AF65" i="15" s="1"/>
  <c r="AF87" i="15" s="1"/>
  <c r="W43" i="15"/>
  <c r="W65" i="15" s="1"/>
  <c r="W87" i="15" s="1"/>
  <c r="Y43" i="15"/>
  <c r="Y65" i="15" s="1"/>
  <c r="Y87" i="15" s="1"/>
  <c r="L43" i="15"/>
  <c r="L65" i="15" s="1"/>
  <c r="L87" i="15" s="1"/>
  <c r="AV43" i="15"/>
  <c r="AD43" i="15"/>
  <c r="AD65" i="15" s="1"/>
  <c r="AD87" i="15" s="1"/>
  <c r="AY43" i="15"/>
  <c r="AY65" i="15" s="1"/>
  <c r="AY87" i="15" s="1"/>
  <c r="AZ43" i="15"/>
  <c r="AZ65" i="15" s="1"/>
  <c r="AZ87" i="15" s="1"/>
  <c r="CH43" i="15"/>
  <c r="CI43" i="15"/>
  <c r="CI65" i="15" s="1"/>
  <c r="CI87" i="15" s="1"/>
  <c r="CS43" i="15"/>
  <c r="DF43" i="15"/>
  <c r="DL43" i="15"/>
  <c r="DL65" i="15" s="1"/>
  <c r="AQ43" i="15"/>
  <c r="AQ65" i="15" s="1"/>
  <c r="AQ87" i="15" s="1"/>
  <c r="AB43" i="15"/>
  <c r="AB65" i="15" s="1"/>
  <c r="AB87" i="15" s="1"/>
  <c r="AJ43" i="15"/>
  <c r="AJ65" i="15" s="1"/>
  <c r="AJ87" i="15" s="1"/>
  <c r="BB43" i="15"/>
  <c r="BB65" i="15" s="1"/>
  <c r="BB87" i="15" s="1"/>
  <c r="AU43" i="15"/>
  <c r="AU65" i="15" s="1"/>
  <c r="AU87" i="15" s="1"/>
  <c r="AA43" i="15"/>
  <c r="AA65" i="15" s="1"/>
  <c r="AA87" i="15" s="1"/>
  <c r="BC43" i="15"/>
  <c r="BC65" i="15" s="1"/>
  <c r="BC87" i="15" s="1"/>
  <c r="BJ43" i="15"/>
  <c r="BJ65" i="15" s="1"/>
  <c r="BJ87" i="15" s="1"/>
  <c r="BN43" i="15"/>
  <c r="BN65" i="15" s="1"/>
  <c r="BN87" i="15" s="1"/>
  <c r="CP43" i="15"/>
  <c r="CR43" i="15"/>
  <c r="CR65" i="15" s="1"/>
  <c r="CR87" i="15" s="1"/>
  <c r="CW43" i="15"/>
  <c r="CW65" i="15" s="1"/>
  <c r="CW87" i="15" s="1"/>
  <c r="N43" i="15"/>
  <c r="N65" i="15" s="1"/>
  <c r="N87" i="15" s="1"/>
  <c r="AE43" i="15"/>
  <c r="AE65" i="15" s="1"/>
  <c r="AE87" i="15" s="1"/>
  <c r="AM43" i="15"/>
  <c r="AM65" i="15" s="1"/>
  <c r="AM87" i="15" s="1"/>
  <c r="AR43" i="15"/>
  <c r="AR65" i="15" s="1"/>
  <c r="AR87" i="15" s="1"/>
  <c r="BF43" i="15"/>
  <c r="BF65" i="15" s="1"/>
  <c r="BF87" i="15" s="1"/>
  <c r="BK43" i="15"/>
  <c r="BK65" i="15" s="1"/>
  <c r="BK87" i="15" s="1"/>
  <c r="BO43" i="15"/>
  <c r="BO65" i="15" s="1"/>
  <c r="BO87" i="15" s="1"/>
  <c r="BP43" i="15"/>
  <c r="BP65" i="15" s="1"/>
  <c r="BP87" i="15" s="1"/>
  <c r="BW43" i="15"/>
  <c r="CB43" i="15"/>
  <c r="CB65" i="15" s="1"/>
  <c r="CB87" i="15" s="1"/>
  <c r="CG43" i="15"/>
  <c r="CJ43" i="15"/>
  <c r="CJ65" i="15" s="1"/>
  <c r="CJ87" i="15" s="1"/>
  <c r="CT43" i="15"/>
  <c r="CT65" i="15" s="1"/>
  <c r="CT87" i="15" s="1"/>
  <c r="CU43" i="15"/>
  <c r="CU65" i="15" s="1"/>
  <c r="CU87" i="15" s="1"/>
  <c r="DN43" i="15"/>
  <c r="X43" i="15"/>
  <c r="AT43" i="15"/>
  <c r="AT65" i="15" s="1"/>
  <c r="AT87" i="15" s="1"/>
  <c r="AP43" i="15"/>
  <c r="AP65" i="15" s="1"/>
  <c r="BI43" i="15"/>
  <c r="BS43" i="15"/>
  <c r="BS65" i="15" s="1"/>
  <c r="BS87" i="15" s="1"/>
  <c r="BT43" i="15"/>
  <c r="BT65" i="15" s="1"/>
  <c r="BT87" i="15" s="1"/>
  <c r="BU43" i="15"/>
  <c r="BV43" i="15"/>
  <c r="BY43" i="15"/>
  <c r="DP43" i="15"/>
  <c r="AI43" i="15"/>
  <c r="AI65" i="15" s="1"/>
  <c r="AI87" i="15" s="1"/>
  <c r="Z43" i="15"/>
  <c r="Z65" i="15" s="1"/>
  <c r="Z87" i="15" s="1"/>
  <c r="AH43" i="15"/>
  <c r="AH65" i="15" s="1"/>
  <c r="AH87" i="15" s="1"/>
  <c r="AX43" i="15"/>
  <c r="AX65" i="15" s="1"/>
  <c r="AX87" i="15" s="1"/>
  <c r="AG43" i="15"/>
  <c r="AG65" i="15" s="1"/>
  <c r="AG87" i="15" s="1"/>
  <c r="BG43" i="15"/>
  <c r="BG65" i="15" s="1"/>
  <c r="BG87" i="15" s="1"/>
  <c r="BA43" i="15"/>
  <c r="BA65" i="15" s="1"/>
  <c r="BA87" i="15" s="1"/>
  <c r="BE43" i="15"/>
  <c r="BH43" i="15"/>
  <c r="BH65" i="15" s="1"/>
  <c r="BH87" i="15" s="1"/>
  <c r="BR43" i="15"/>
  <c r="BR65" i="15" s="1"/>
  <c r="BR87" i="15" s="1"/>
  <c r="BX43" i="15"/>
  <c r="CM43" i="15"/>
  <c r="CO43" i="15"/>
  <c r="CO65" i="15" s="1"/>
  <c r="CO87" i="15" s="1"/>
  <c r="CV43" i="15"/>
  <c r="CZ43" i="15"/>
  <c r="DA43" i="15"/>
  <c r="DE43" i="15"/>
  <c r="DJ43" i="15"/>
  <c r="DK43" i="15"/>
  <c r="DM43" i="15"/>
  <c r="DM65" i="15" s="1"/>
  <c r="DM87" i="15" s="1"/>
  <c r="DO43" i="15"/>
  <c r="AL43" i="15"/>
  <c r="AL65" i="15" s="1"/>
  <c r="AL87" i="15" s="1"/>
  <c r="AK43" i="15"/>
  <c r="AK65" i="15" s="1"/>
  <c r="AK87" i="15" s="1"/>
  <c r="AS43" i="15"/>
  <c r="AS65" i="15" s="1"/>
  <c r="AS87" i="15" s="1"/>
  <c r="P43" i="15"/>
  <c r="BQ43" i="15"/>
  <c r="CA43" i="15"/>
  <c r="CX43" i="15"/>
  <c r="CX65" i="15" s="1"/>
  <c r="CX87" i="15" s="1"/>
  <c r="CY43" i="15"/>
  <c r="DG43" i="15"/>
  <c r="DH43" i="15"/>
  <c r="DI56" i="15"/>
  <c r="DI78" i="15" s="1"/>
  <c r="CY54" i="15"/>
  <c r="CY76" i="15" s="1"/>
  <c r="CL65" i="15"/>
  <c r="CL87" i="15" s="1"/>
  <c r="BT55" i="15"/>
  <c r="BT77" i="15" s="1"/>
  <c r="BI55" i="15"/>
  <c r="BI77" i="15" s="1"/>
  <c r="DT59" i="15"/>
  <c r="DT81" i="15" s="1"/>
  <c r="DS54" i="15"/>
  <c r="DS76" i="15" s="1"/>
  <c r="DL57" i="15"/>
  <c r="DL79" i="15" s="1"/>
  <c r="DE57" i="15"/>
  <c r="DE79" i="15" s="1"/>
  <c r="CX59" i="15"/>
  <c r="CX81" i="15" s="1"/>
  <c r="AU60" i="15"/>
  <c r="AU82" i="15" s="1"/>
  <c r="DP68" i="15"/>
  <c r="DP90" i="15" s="1"/>
  <c r="CW88" i="15"/>
  <c r="CQ68" i="15"/>
  <c r="CQ90" i="15" s="1"/>
  <c r="BY68" i="15"/>
  <c r="BY90" i="15" s="1"/>
  <c r="DA79" i="15"/>
  <c r="DP86" i="15"/>
  <c r="DF82" i="15"/>
  <c r="DT46" i="15"/>
  <c r="DT68" i="15" s="1"/>
  <c r="DT90" i="15" s="1"/>
  <c r="DQ46" i="15"/>
  <c r="DQ68" i="15" s="1"/>
  <c r="DQ90" i="15" s="1"/>
  <c r="DN46" i="15"/>
  <c r="DI46" i="15"/>
  <c r="CY37" i="15"/>
  <c r="CY59" i="15" s="1"/>
  <c r="CD37" i="15"/>
  <c r="BW46" i="15"/>
  <c r="AP46" i="15"/>
  <c r="AI37" i="15"/>
  <c r="BO79" i="15"/>
  <c r="CA79" i="15"/>
  <c r="DL46" i="15"/>
  <c r="DI37" i="15"/>
  <c r="DI59" i="15" s="1"/>
  <c r="DI81" i="15" s="1"/>
  <c r="DH46" i="15"/>
  <c r="DE46" i="15"/>
  <c r="CW37" i="15"/>
  <c r="CF37" i="15"/>
  <c r="CE37" i="15"/>
  <c r="BZ37" i="15"/>
  <c r="BO46" i="15"/>
  <c r="BO68" i="15" s="1"/>
  <c r="BO90" i="15" s="1"/>
  <c r="BE37" i="15"/>
  <c r="BE59" i="15" s="1"/>
  <c r="BE81" i="15" s="1"/>
  <c r="AT37" i="15"/>
  <c r="AT59" i="15" s="1"/>
  <c r="AT81" i="15" s="1"/>
  <c r="AL37" i="15"/>
  <c r="AL59" i="15" s="1"/>
  <c r="AL81" i="15" s="1"/>
  <c r="W37" i="15"/>
  <c r="W59" i="15" s="1"/>
  <c r="W81" i="15" s="1"/>
  <c r="CB82" i="15"/>
  <c r="DN79" i="15"/>
  <c r="DF37" i="15"/>
  <c r="BT37" i="15"/>
  <c r="BT59" i="15" s="1"/>
  <c r="BT81" i="15" s="1"/>
  <c r="BI37" i="15"/>
  <c r="BI59" i="15" s="1"/>
  <c r="BI81" i="15" s="1"/>
  <c r="BH37" i="15"/>
  <c r="BH59" i="15" s="1"/>
  <c r="BH81" i="15" s="1"/>
  <c r="BA37" i="15"/>
  <c r="BA59" i="15" s="1"/>
  <c r="BA81" i="15" s="1"/>
  <c r="AW37" i="15"/>
  <c r="AW59" i="15" s="1"/>
  <c r="AW81" i="15" s="1"/>
  <c r="H46" i="15"/>
  <c r="H68" i="15" s="1"/>
  <c r="H90" i="15" s="1"/>
  <c r="BC79" i="15"/>
  <c r="DU46" i="15"/>
  <c r="DU68" i="15" s="1"/>
  <c r="DU90" i="15" s="1"/>
  <c r="DR37" i="15"/>
  <c r="DO46" i="15"/>
  <c r="DN37" i="15"/>
  <c r="DM46" i="15"/>
  <c r="DD46" i="15"/>
  <c r="DD68" i="15" s="1"/>
  <c r="DD90" i="15" s="1"/>
  <c r="DC46" i="15"/>
  <c r="DC37" i="15"/>
  <c r="CZ46" i="15"/>
  <c r="CZ37" i="15"/>
  <c r="CZ59" i="15" s="1"/>
  <c r="CZ81" i="15" s="1"/>
  <c r="CO37" i="15"/>
  <c r="CN46" i="15"/>
  <c r="CF46" i="15"/>
  <c r="CF68" i="15" s="1"/>
  <c r="CF90" i="15" s="1"/>
  <c r="BW37" i="15"/>
  <c r="AX37" i="15"/>
  <c r="AX59" i="15" s="1"/>
  <c r="AX81" i="15" s="1"/>
  <c r="J37" i="15"/>
  <c r="J59" i="15" s="1"/>
  <c r="J81" i="15" s="1"/>
  <c r="DR46" i="15"/>
  <c r="DP37" i="15"/>
  <c r="DP59" i="15" s="1"/>
  <c r="DP81" i="15" s="1"/>
  <c r="DL37" i="15"/>
  <c r="DL59" i="15" s="1"/>
  <c r="DL81" i="15" s="1"/>
  <c r="DK37" i="15"/>
  <c r="DK59" i="15" s="1"/>
  <c r="DK81" i="15" s="1"/>
  <c r="DD37" i="15"/>
  <c r="DA37" i="15"/>
  <c r="DA59" i="15" s="1"/>
  <c r="DA81" i="15" s="1"/>
  <c r="DA46" i="15"/>
  <c r="CP46" i="15"/>
  <c r="CP68" i="15" s="1"/>
  <c r="CP90" i="15" s="1"/>
  <c r="CL46" i="15"/>
  <c r="CL68" i="15" s="1"/>
  <c r="CL90" i="15" s="1"/>
  <c r="CG37" i="15"/>
  <c r="CG59" i="15" s="1"/>
  <c r="CG81" i="15" s="1"/>
  <c r="CE46" i="15"/>
  <c r="BX37" i="15"/>
  <c r="BU37" i="15"/>
  <c r="BU59" i="15" s="1"/>
  <c r="BU81" i="15" s="1"/>
  <c r="AS37" i="15"/>
  <c r="AS59" i="15" s="1"/>
  <c r="AS81" i="15" s="1"/>
  <c r="DQ37" i="15"/>
  <c r="DO37" i="15"/>
  <c r="DK46" i="15"/>
  <c r="DH37" i="15"/>
  <c r="DB37" i="15"/>
  <c r="CM37" i="15"/>
  <c r="CB46" i="15"/>
  <c r="CA37" i="15"/>
  <c r="BJ37" i="15"/>
  <c r="BJ59" i="15" s="1"/>
  <c r="BJ81" i="15" s="1"/>
  <c r="AJ37" i="15"/>
  <c r="AJ59" i="15" s="1"/>
  <c r="AJ81" i="15" s="1"/>
  <c r="AD37" i="15"/>
  <c r="AD59" i="15" s="1"/>
  <c r="AD81" i="15" s="1"/>
  <c r="L54" i="15"/>
  <c r="L76" i="15" s="1"/>
  <c r="AA54" i="15"/>
  <c r="AA76" i="15" s="1"/>
  <c r="AE163" i="16"/>
  <c r="CX150" i="16"/>
  <c r="CD150" i="16"/>
  <c r="F150" i="16"/>
  <c r="AI162" i="16"/>
  <c r="DD162" i="16"/>
  <c r="CX163" i="16"/>
  <c r="CY155" i="16"/>
  <c r="CY162" i="16" s="1"/>
  <c r="CE155" i="16"/>
  <c r="CE162" i="16" s="1"/>
  <c r="DE172" i="16"/>
  <c r="W150" i="16"/>
  <c r="CS163" i="16"/>
  <c r="M150" i="16"/>
  <c r="F162" i="16"/>
  <c r="CT162" i="16"/>
  <c r="T163" i="16"/>
  <c r="AQ163" i="16"/>
  <c r="CV164" i="16"/>
  <c r="CZ162" i="16"/>
  <c r="CN163" i="16"/>
  <c r="O148" i="16"/>
  <c r="P156" i="16" s="1"/>
  <c r="CT150" i="16"/>
  <c r="DA150" i="16"/>
  <c r="BC163" i="16"/>
  <c r="DT150" i="16"/>
  <c r="BV150" i="16"/>
  <c r="CH156" i="16"/>
  <c r="CH163" i="16" s="1"/>
  <c r="DF162" i="16"/>
  <c r="O153" i="16"/>
  <c r="CF162" i="16"/>
  <c r="BW155" i="16"/>
  <c r="R162" i="16"/>
  <c r="DG163" i="16"/>
  <c r="CW150" i="16"/>
  <c r="BV163" i="16"/>
  <c r="AS163" i="16"/>
  <c r="DI163" i="16"/>
  <c r="BR163" i="16"/>
  <c r="O147" i="16"/>
  <c r="Y129" i="16"/>
  <c r="Y136" i="16" s="1"/>
  <c r="X123" i="16"/>
  <c r="CO129" i="16"/>
  <c r="CO181" i="16" s="1"/>
  <c r="BS135" i="16"/>
  <c r="BJ136" i="16"/>
  <c r="BA123" i="16"/>
  <c r="X136" i="16"/>
  <c r="BA135" i="16"/>
  <c r="AC136" i="16"/>
  <c r="I136" i="16"/>
  <c r="CQ136" i="16"/>
  <c r="DO136" i="16"/>
  <c r="AH123" i="16"/>
  <c r="AX135" i="16"/>
  <c r="DT136" i="16"/>
  <c r="BZ136" i="16"/>
  <c r="CY136" i="16"/>
  <c r="DR135" i="16"/>
  <c r="BS123" i="16"/>
  <c r="AO136" i="16"/>
  <c r="AJ173" i="16"/>
  <c r="BO136" i="16"/>
  <c r="DE135" i="16"/>
  <c r="AY109" i="16"/>
  <c r="CB109" i="16"/>
  <c r="BN109" i="16"/>
  <c r="DE108" i="16"/>
  <c r="Y108" i="16"/>
  <c r="AL109" i="16"/>
  <c r="V109" i="16"/>
  <c r="P96" i="16"/>
  <c r="AA109" i="16"/>
  <c r="BW108" i="16"/>
  <c r="DR96" i="16"/>
  <c r="CF108" i="16"/>
  <c r="BB109" i="16"/>
  <c r="BJ96" i="16"/>
  <c r="B37" i="15"/>
  <c r="B50" i="15"/>
  <c r="B43" i="15"/>
  <c r="B76" i="15"/>
  <c r="B32" i="15"/>
  <c r="B58" i="15"/>
  <c r="B36" i="15"/>
  <c r="J45" i="15"/>
  <c r="DD45" i="15"/>
  <c r="DH45" i="15"/>
  <c r="CS45" i="15"/>
  <c r="CU45" i="15"/>
  <c r="DE45" i="15"/>
  <c r="CW45" i="15"/>
  <c r="CZ45" i="15"/>
  <c r="DA45" i="15"/>
  <c r="DN45" i="15"/>
  <c r="DO45" i="15"/>
  <c r="DR45" i="15"/>
  <c r="DR67" i="15" s="1"/>
  <c r="DR89" i="15" s="1"/>
  <c r="R45" i="15"/>
  <c r="DC45" i="15"/>
  <c r="DI45" i="15"/>
  <c r="DI67" i="15" s="1"/>
  <c r="DI89" i="15" s="1"/>
  <c r="DP45" i="15"/>
  <c r="CT45" i="15"/>
  <c r="DJ45" i="15"/>
  <c r="DJ67" i="15" s="1"/>
  <c r="DJ89" i="15" s="1"/>
  <c r="DU45" i="15"/>
  <c r="CV45" i="15"/>
  <c r="DL45" i="15"/>
  <c r="DK45" i="15"/>
  <c r="DK67" i="15" s="1"/>
  <c r="DK89" i="15" s="1"/>
  <c r="DQ45" i="15"/>
  <c r="DQ67" i="15" s="1"/>
  <c r="DQ89" i="15" s="1"/>
  <c r="DT45" i="15"/>
  <c r="CX45" i="15"/>
  <c r="DM45" i="15"/>
  <c r="CY45" i="15"/>
  <c r="DB45" i="15"/>
  <c r="DB67" i="15" s="1"/>
  <c r="DB89" i="15" s="1"/>
  <c r="DF45" i="15"/>
  <c r="DG45" i="15"/>
  <c r="CC39" i="15"/>
  <c r="CI39" i="15"/>
  <c r="CI61" i="15" s="1"/>
  <c r="CI83" i="15" s="1"/>
  <c r="DB39" i="15"/>
  <c r="DF39" i="15"/>
  <c r="DI39" i="15"/>
  <c r="DR39" i="15"/>
  <c r="BS39" i="15"/>
  <c r="BS61" i="15" s="1"/>
  <c r="BS83" i="15" s="1"/>
  <c r="CK39" i="15"/>
  <c r="CW39" i="15"/>
  <c r="DE39" i="15"/>
  <c r="CG39" i="15"/>
  <c r="CM39" i="15"/>
  <c r="DA39" i="15"/>
  <c r="DG39" i="15"/>
  <c r="CE39" i="15"/>
  <c r="CY39" i="15"/>
  <c r="DJ39" i="15"/>
  <c r="DN39" i="15"/>
  <c r="CH39" i="15"/>
  <c r="CT39" i="15"/>
  <c r="DM39" i="15"/>
  <c r="BI39" i="15"/>
  <c r="BI61" i="15" s="1"/>
  <c r="BI83" i="15" s="1"/>
  <c r="CN39" i="15"/>
  <c r="CN61" i="15" s="1"/>
  <c r="CS39" i="15"/>
  <c r="CS61" i="15" s="1"/>
  <c r="CS83" i="15" s="1"/>
  <c r="CX39" i="15"/>
  <c r="CZ39" i="15"/>
  <c r="DD39" i="15"/>
  <c r="DK39" i="15"/>
  <c r="AX39" i="15"/>
  <c r="BB39" i="15"/>
  <c r="BZ39" i="15"/>
  <c r="CP39" i="15"/>
  <c r="DO39" i="15"/>
  <c r="DP39" i="15"/>
  <c r="DT39" i="15"/>
  <c r="CQ39" i="15"/>
  <c r="CR39" i="15"/>
  <c r="CV39" i="15"/>
  <c r="DQ39" i="15"/>
  <c r="DU39" i="15"/>
  <c r="BO30" i="15"/>
  <c r="AB30" i="15"/>
  <c r="AM30" i="15"/>
  <c r="AS30" i="15"/>
  <c r="AX30" i="15"/>
  <c r="BX30" i="15"/>
  <c r="DA30" i="15"/>
  <c r="V30" i="15"/>
  <c r="V52" i="15" s="1"/>
  <c r="V74" i="15" s="1"/>
  <c r="Y30" i="15"/>
  <c r="AE30" i="15"/>
  <c r="AR30" i="15"/>
  <c r="AZ30" i="15"/>
  <c r="CD30" i="15"/>
  <c r="CF30" i="15"/>
  <c r="CG52" i="15" s="1"/>
  <c r="CG74" i="15" s="1"/>
  <c r="CN30" i="15"/>
  <c r="CR30" i="15"/>
  <c r="DF30" i="15"/>
  <c r="DQ30" i="15"/>
  <c r="DR30" i="15"/>
  <c r="DS52" i="15" s="1"/>
  <c r="DS74" i="15" s="1"/>
  <c r="AC30" i="15"/>
  <c r="AU30" i="15"/>
  <c r="AV52" i="15" s="1"/>
  <c r="AV74" i="15" s="1"/>
  <c r="BA30" i="15"/>
  <c r="BB30" i="15"/>
  <c r="BC30" i="15"/>
  <c r="BI30" i="15"/>
  <c r="BJ30" i="15"/>
  <c r="CA30" i="15"/>
  <c r="CA52" i="15" s="1"/>
  <c r="CA74" i="15" s="1"/>
  <c r="CL30" i="15"/>
  <c r="DG30" i="15"/>
  <c r="DH30" i="15"/>
  <c r="DK30" i="15"/>
  <c r="AN30" i="15"/>
  <c r="W30" i="15"/>
  <c r="AQ30" i="15"/>
  <c r="BD30" i="15"/>
  <c r="BF30" i="15"/>
  <c r="BL30" i="15"/>
  <c r="BN30" i="15"/>
  <c r="CI30" i="15"/>
  <c r="CV30" i="15"/>
  <c r="DL30" i="15"/>
  <c r="AF30" i="15"/>
  <c r="AG30" i="15"/>
  <c r="AK30" i="15"/>
  <c r="BE30" i="15"/>
  <c r="BP30" i="15"/>
  <c r="BR30" i="15"/>
  <c r="BW30" i="15"/>
  <c r="CQ30" i="15"/>
  <c r="DC30" i="15"/>
  <c r="DI30" i="15"/>
  <c r="DJ30" i="15"/>
  <c r="DM30" i="15"/>
  <c r="AA30" i="15"/>
  <c r="AD30" i="15"/>
  <c r="AH30" i="15"/>
  <c r="AJ30" i="15"/>
  <c r="AJ52" i="15" s="1"/>
  <c r="AJ74" i="15" s="1"/>
  <c r="AL30" i="15"/>
  <c r="AO30" i="15"/>
  <c r="AP52" i="15" s="1"/>
  <c r="AP74" i="15" s="1"/>
  <c r="AT30" i="15"/>
  <c r="AT52" i="15" s="1"/>
  <c r="AT74" i="15" s="1"/>
  <c r="BK30" i="15"/>
  <c r="BM30" i="15"/>
  <c r="BY30" i="15"/>
  <c r="BZ52" i="15" s="1"/>
  <c r="BZ74" i="15" s="1"/>
  <c r="CE30" i="15"/>
  <c r="CS30" i="15"/>
  <c r="CT52" i="15" s="1"/>
  <c r="CT74" i="15" s="1"/>
  <c r="DE30" i="15"/>
  <c r="DN30" i="15"/>
  <c r="DT30" i="15"/>
  <c r="X30" i="15"/>
  <c r="AW30" i="15"/>
  <c r="AW52" i="15" s="1"/>
  <c r="AW74" i="15" s="1"/>
  <c r="BQ30" i="15"/>
  <c r="BT30" i="15"/>
  <c r="BU52" i="15" s="1"/>
  <c r="BU74" i="15" s="1"/>
  <c r="CB30" i="15"/>
  <c r="CC30" i="15"/>
  <c r="CH30" i="15"/>
  <c r="CM30" i="15"/>
  <c r="CO30" i="15"/>
  <c r="CP52" i="15" s="1"/>
  <c r="CP74" i="15" s="1"/>
  <c r="CX30" i="15"/>
  <c r="CY52" i="15" s="1"/>
  <c r="CY74" i="15" s="1"/>
  <c r="DB30" i="15"/>
  <c r="DB52" i="15" s="1"/>
  <c r="DO30" i="15"/>
  <c r="DP30" i="15"/>
  <c r="AY30" i="15"/>
  <c r="BS30" i="15"/>
  <c r="CJ30" i="15"/>
  <c r="CK30" i="15"/>
  <c r="CU30" i="15"/>
  <c r="CW30" i="15"/>
  <c r="DD30" i="15"/>
  <c r="DU30" i="15"/>
  <c r="CF31" i="15"/>
  <c r="CJ31" i="15"/>
  <c r="CK53" i="15" s="1"/>
  <c r="CK75" i="15" s="1"/>
  <c r="CN31" i="15"/>
  <c r="CV31" i="15"/>
  <c r="DA31" i="15"/>
  <c r="DC31" i="15"/>
  <c r="BP31" i="15"/>
  <c r="BQ53" i="15" s="1"/>
  <c r="BQ75" i="15" s="1"/>
  <c r="CY31" i="15"/>
  <c r="DQ31" i="15"/>
  <c r="DR53" i="15" s="1"/>
  <c r="DR75" i="15" s="1"/>
  <c r="CQ31" i="15"/>
  <c r="CX31" i="15"/>
  <c r="DD31" i="15"/>
  <c r="DN31" i="15"/>
  <c r="DO31" i="15"/>
  <c r="DP31" i="15"/>
  <c r="DU31" i="15"/>
  <c r="BY31" i="15"/>
  <c r="BZ31" i="15"/>
  <c r="CA53" i="15" s="1"/>
  <c r="CA75" i="15" s="1"/>
  <c r="CC31" i="15"/>
  <c r="CD53" i="15" s="1"/>
  <c r="CD75" i="15" s="1"/>
  <c r="DB31" i="15"/>
  <c r="DS31" i="15"/>
  <c r="DT31" i="15"/>
  <c r="CU31" i="15"/>
  <c r="DK31" i="15"/>
  <c r="CS31" i="15"/>
  <c r="CT53" i="15" s="1"/>
  <c r="CT75" i="15" s="1"/>
  <c r="DG31" i="15"/>
  <c r="DG53" i="15" s="1"/>
  <c r="DG75" i="15" s="1"/>
  <c r="DH31" i="15"/>
  <c r="DI31" i="15"/>
  <c r="CP31" i="15"/>
  <c r="CR31" i="15"/>
  <c r="CZ31" i="15"/>
  <c r="DL31" i="15"/>
  <c r="DL53" i="15" s="1"/>
  <c r="DL75" i="15" s="1"/>
  <c r="DM31" i="15"/>
  <c r="BN31" i="15"/>
  <c r="BO53" i="15" s="1"/>
  <c r="BO75" i="15" s="1"/>
  <c r="CB31" i="15"/>
  <c r="CL31" i="15"/>
  <c r="CM53" i="15" s="1"/>
  <c r="CM75" i="15" s="1"/>
  <c r="CO31" i="15"/>
  <c r="CW31" i="15"/>
  <c r="DJ31" i="15"/>
  <c r="DS59" i="15"/>
  <c r="DS81" i="15" s="1"/>
  <c r="BF40" i="15"/>
  <c r="BF62" i="15" s="1"/>
  <c r="BF84" i="15" s="1"/>
  <c r="AT40" i="15"/>
  <c r="BB40" i="15"/>
  <c r="BG40" i="15"/>
  <c r="BJ40" i="15"/>
  <c r="BQ40" i="15"/>
  <c r="BR40" i="15"/>
  <c r="BZ40" i="15"/>
  <c r="CO40" i="15"/>
  <c r="CV40" i="15"/>
  <c r="DO40" i="15"/>
  <c r="DO62" i="15" s="1"/>
  <c r="H40" i="15"/>
  <c r="H62" i="15" s="1"/>
  <c r="H84" i="15" s="1"/>
  <c r="AF40" i="15"/>
  <c r="BC40" i="15"/>
  <c r="BD40" i="15"/>
  <c r="BM40" i="15"/>
  <c r="BM62" i="15" s="1"/>
  <c r="BM84" i="15" s="1"/>
  <c r="CA40" i="15"/>
  <c r="CI40" i="15"/>
  <c r="CI62" i="15" s="1"/>
  <c r="CI84" i="15" s="1"/>
  <c r="DB40" i="15"/>
  <c r="DD40" i="15"/>
  <c r="DF40" i="15"/>
  <c r="DP40" i="15"/>
  <c r="DQ40" i="15"/>
  <c r="DQ62" i="15" s="1"/>
  <c r="DQ84" i="15" s="1"/>
  <c r="AE40" i="15"/>
  <c r="AV40" i="15"/>
  <c r="BE40" i="15"/>
  <c r="BL40" i="15"/>
  <c r="BL62" i="15" s="1"/>
  <c r="BL84" i="15" s="1"/>
  <c r="BU40" i="15"/>
  <c r="BU62" i="15" s="1"/>
  <c r="BU84" i="15" s="1"/>
  <c r="CB40" i="15"/>
  <c r="CU40" i="15"/>
  <c r="CU62" i="15" s="1"/>
  <c r="CU84" i="15" s="1"/>
  <c r="BP40" i="15"/>
  <c r="BW40" i="15"/>
  <c r="CG40" i="15"/>
  <c r="CG62" i="15" s="1"/>
  <c r="CG84" i="15" s="1"/>
  <c r="CK40" i="15"/>
  <c r="CK62" i="15" s="1"/>
  <c r="CK84" i="15" s="1"/>
  <c r="CW40" i="15"/>
  <c r="CY40" i="15"/>
  <c r="CY62" i="15" s="1"/>
  <c r="CY84" i="15" s="1"/>
  <c r="DA40" i="15"/>
  <c r="DA62" i="15" s="1"/>
  <c r="DG40" i="15"/>
  <c r="BT40" i="15"/>
  <c r="CD40" i="15"/>
  <c r="CD62" i="15" s="1"/>
  <c r="CD84" i="15" s="1"/>
  <c r="CF40" i="15"/>
  <c r="CF62" i="15" s="1"/>
  <c r="CF84" i="15" s="1"/>
  <c r="CM40" i="15"/>
  <c r="DC40" i="15"/>
  <c r="DH40" i="15"/>
  <c r="DJ40" i="15"/>
  <c r="DJ62" i="15" s="1"/>
  <c r="DJ84" i="15" s="1"/>
  <c r="DR40" i="15"/>
  <c r="BK40" i="15"/>
  <c r="BV40" i="15"/>
  <c r="BV62" i="15" s="1"/>
  <c r="BV84" i="15" s="1"/>
  <c r="BY40" i="15"/>
  <c r="BY62" i="15" s="1"/>
  <c r="BY84" i="15" s="1"/>
  <c r="CC40" i="15"/>
  <c r="CE40" i="15"/>
  <c r="CE62" i="15" s="1"/>
  <c r="CH40" i="15"/>
  <c r="CJ40" i="15"/>
  <c r="CQ40" i="15"/>
  <c r="DI40" i="15"/>
  <c r="DM40" i="15"/>
  <c r="AS40" i="15"/>
  <c r="AS62" i="15" s="1"/>
  <c r="AS84" i="15" s="1"/>
  <c r="BA40" i="15"/>
  <c r="BI40" i="15"/>
  <c r="BS40" i="15"/>
  <c r="BX40" i="15"/>
  <c r="CL40" i="15"/>
  <c r="CN40" i="15"/>
  <c r="CR40" i="15"/>
  <c r="CR62" i="15" s="1"/>
  <c r="CR84" i="15" s="1"/>
  <c r="CX40" i="15"/>
  <c r="DK40" i="15"/>
  <c r="DL40" i="15"/>
  <c r="DN40" i="15"/>
  <c r="DT40" i="15"/>
  <c r="DT62" i="15" s="1"/>
  <c r="DT84" i="15" s="1"/>
  <c r="AX40" i="15"/>
  <c r="AX62" i="15" s="1"/>
  <c r="AZ40" i="15"/>
  <c r="BO40" i="15"/>
  <c r="BO62" i="15" s="1"/>
  <c r="BO84" i="15" s="1"/>
  <c r="CP40" i="15"/>
  <c r="CT40" i="15"/>
  <c r="CT62" i="15" s="1"/>
  <c r="CT84" i="15" s="1"/>
  <c r="CZ40" i="15"/>
  <c r="DE40" i="15"/>
  <c r="DU40" i="15"/>
  <c r="DU62" i="15" s="1"/>
  <c r="DU84" i="15" s="1"/>
  <c r="DT57" i="15"/>
  <c r="DT79" i="15" s="1"/>
  <c r="DR57" i="15"/>
  <c r="DR79" i="15" s="1"/>
  <c r="DR54" i="15"/>
  <c r="DR76" i="15" s="1"/>
  <c r="Z30" i="15"/>
  <c r="G40" i="15"/>
  <c r="G62" i="15" s="1"/>
  <c r="G84" i="15" s="1"/>
  <c r="CS54" i="15"/>
  <c r="CS76" i="15" s="1"/>
  <c r="CL82" i="15"/>
  <c r="CF77" i="15"/>
  <c r="DP76" i="15"/>
  <c r="DN88" i="15"/>
  <c r="DQ51" i="15"/>
  <c r="DQ73" i="15" s="1"/>
  <c r="BX73" i="15"/>
  <c r="CA73" i="15"/>
  <c r="CL73" i="15"/>
  <c r="BT73" i="15"/>
  <c r="DU73" i="15"/>
  <c r="BH51" i="15"/>
  <c r="BH73" i="15" s="1"/>
  <c r="BC73" i="15"/>
  <c r="CF51" i="15"/>
  <c r="CF73" i="15" s="1"/>
  <c r="AU70" i="14"/>
  <c r="AU102" i="14" s="1"/>
  <c r="AO38" i="14"/>
  <c r="AP70" i="14" s="1"/>
  <c r="CF102" i="14"/>
  <c r="L69" i="16"/>
  <c r="P69" i="16"/>
  <c r="BC82" i="16"/>
  <c r="BC69" i="16"/>
  <c r="AN82" i="16"/>
  <c r="CQ82" i="16"/>
  <c r="CY82" i="16"/>
  <c r="CA82" i="16"/>
  <c r="BD74" i="16"/>
  <c r="BD81" i="16" s="1"/>
  <c r="AP81" i="16"/>
  <c r="BF81" i="16"/>
  <c r="AC81" i="16"/>
  <c r="AD74" i="16"/>
  <c r="AD81" i="16" s="1"/>
  <c r="AW83" i="16"/>
  <c r="CH75" i="16"/>
  <c r="CH82" i="16" s="1"/>
  <c r="CG82" i="16"/>
  <c r="CK82" i="16"/>
  <c r="DM81" i="16"/>
  <c r="CK68" i="16"/>
  <c r="CK83" i="16" s="1"/>
  <c r="BB82" i="16"/>
  <c r="BH66" i="16"/>
  <c r="BH81" i="16" s="1"/>
  <c r="AW66" i="16"/>
  <c r="AX74" i="16" s="1"/>
  <c r="DA72" i="16"/>
  <c r="AO67" i="16"/>
  <c r="AP75" i="16" s="1"/>
  <c r="CS172" i="16"/>
  <c r="DF69" i="16"/>
  <c r="BW75" i="16"/>
  <c r="U82" i="16"/>
  <c r="Y175" i="16"/>
  <c r="AA48" i="11" s="1"/>
  <c r="AB16" i="22" s="1"/>
  <c r="DE81" i="16"/>
  <c r="CN69" i="16"/>
  <c r="CK66" i="16"/>
  <c r="CL74" i="16" s="1"/>
  <c r="CL81" i="16" s="1"/>
  <c r="BH67" i="16"/>
  <c r="BI75" i="16" s="1"/>
  <c r="BI82" i="16" s="1"/>
  <c r="O74" i="16"/>
  <c r="Q72" i="16"/>
  <c r="Q79" i="16" s="1"/>
  <c r="J72" i="16"/>
  <c r="O66" i="16"/>
  <c r="P74" i="16" s="1"/>
  <c r="P81" i="16" s="1"/>
  <c r="DA67" i="16"/>
  <c r="DA69" i="16" s="1"/>
  <c r="AO68" i="16"/>
  <c r="AO83" i="16" s="1"/>
  <c r="AW72" i="16"/>
  <c r="DF81" i="16"/>
  <c r="CP69" i="16"/>
  <c r="DE69" i="16"/>
  <c r="DJ69" i="16"/>
  <c r="V69" i="16"/>
  <c r="BD69" i="16"/>
  <c r="BZ69" i="16"/>
  <c r="AC68" i="16"/>
  <c r="AC83" i="16" s="1"/>
  <c r="N81" i="16"/>
  <c r="J67" i="16"/>
  <c r="K75" i="16" s="1"/>
  <c r="BP82" i="16"/>
  <c r="AS68" i="16"/>
  <c r="AS83" i="16" s="1"/>
  <c r="Q82" i="16"/>
  <c r="U72" i="16"/>
  <c r="U79" i="16" s="1"/>
  <c r="Y79" i="16"/>
  <c r="DE82" i="16"/>
  <c r="AF69" i="16"/>
  <c r="W74" i="16"/>
  <c r="DJ81" i="16"/>
  <c r="CO68" i="16"/>
  <c r="CO83" i="16" s="1"/>
  <c r="AC67" i="16"/>
  <c r="AD75" i="16" s="1"/>
  <c r="AO81" i="16"/>
  <c r="AM178" i="16"/>
  <c r="DR81" i="16"/>
  <c r="K66" i="16"/>
  <c r="L74" i="16" s="1"/>
  <c r="L81" i="16" s="1"/>
  <c r="CG66" i="16"/>
  <c r="CH74" i="16" s="1"/>
  <c r="CH81" i="16" s="1"/>
  <c r="DF72" i="16"/>
  <c r="DM72" i="16"/>
  <c r="CS72" i="16"/>
  <c r="DI74" i="16"/>
  <c r="DI81" i="16" s="1"/>
  <c r="BJ82" i="16"/>
  <c r="AK69" i="16"/>
  <c r="AG74" i="16"/>
  <c r="CJ69" i="16"/>
  <c r="BQ74" i="16"/>
  <c r="BQ81" i="16" s="1"/>
  <c r="CN81" i="16"/>
  <c r="CO66" i="16"/>
  <c r="AS67" i="16"/>
  <c r="AS82" i="16" s="1"/>
  <c r="M69" i="16"/>
  <c r="K72" i="16"/>
  <c r="CG72" i="16"/>
  <c r="CO72" i="16"/>
  <c r="AO79" i="16"/>
  <c r="BK75" i="16"/>
  <c r="BK82" i="16" s="1"/>
  <c r="X69" i="16"/>
  <c r="CX69" i="16"/>
  <c r="BK69" i="16"/>
  <c r="AF75" i="16"/>
  <c r="AF82" i="16" s="1"/>
  <c r="CS66" i="16"/>
  <c r="BV68" i="16"/>
  <c r="BV83" i="16" s="1"/>
  <c r="AS172" i="16"/>
  <c r="U66" i="16"/>
  <c r="V74" i="16" s="1"/>
  <c r="V81" i="16" s="1"/>
  <c r="AS72" i="16"/>
  <c r="AS178" i="16" s="1"/>
  <c r="K67" i="16"/>
  <c r="L75" i="16" s="1"/>
  <c r="L82" i="16" s="1"/>
  <c r="CG68" i="16"/>
  <c r="CG83" i="16" s="1"/>
  <c r="AN181" i="16"/>
  <c r="AE69" i="16"/>
  <c r="CS67" i="16"/>
  <c r="CT75" i="16" s="1"/>
  <c r="BV66" i="16"/>
  <c r="AW172" i="16"/>
  <c r="Q66" i="16"/>
  <c r="Q81" i="16" s="1"/>
  <c r="CP75" i="16"/>
  <c r="CP82" i="16" s="1"/>
  <c r="CO82" i="16"/>
  <c r="V115" i="16"/>
  <c r="V117" i="16" s="1"/>
  <c r="V127" i="16" s="1"/>
  <c r="V133" i="16" s="1"/>
  <c r="W106" i="4"/>
  <c r="V142" i="16" s="1"/>
  <c r="V144" i="16" s="1"/>
  <c r="V154" i="16" s="1"/>
  <c r="V160" i="16" s="1"/>
  <c r="V106" i="4"/>
  <c r="U142" i="16" s="1"/>
  <c r="U144" i="16" s="1"/>
  <c r="U154" i="16" s="1"/>
  <c r="U160" i="16" s="1"/>
  <c r="U115" i="16"/>
  <c r="U117" i="16" s="1"/>
  <c r="U127" i="16" s="1"/>
  <c r="U133" i="16" s="1"/>
  <c r="CF82" i="16"/>
  <c r="BH178" i="16"/>
  <c r="U88" i="16"/>
  <c r="U90" i="16" s="1"/>
  <c r="U100" i="16" s="1"/>
  <c r="U106" i="16" s="1"/>
  <c r="O82" i="16"/>
  <c r="AN69" i="16"/>
  <c r="N79" i="16"/>
  <c r="DG69" i="16"/>
  <c r="DR69" i="16"/>
  <c r="BE69" i="16"/>
  <c r="R69" i="16"/>
  <c r="S69" i="16"/>
  <c r="BZ81" i="16"/>
  <c r="M106" i="4"/>
  <c r="L142" i="16" s="1"/>
  <c r="L144" i="16" s="1"/>
  <c r="L154" i="16" s="1"/>
  <c r="L160" i="16" s="1"/>
  <c r="AN81" i="16"/>
  <c r="DQ81" i="16"/>
  <c r="Z69" i="16"/>
  <c r="AK82" i="16"/>
  <c r="BJ81" i="16"/>
  <c r="F106" i="4"/>
  <c r="E142" i="16" s="1"/>
  <c r="E144" i="16" s="1"/>
  <c r="V88" i="16"/>
  <c r="V90" i="16" s="1"/>
  <c r="V100" i="16" s="1"/>
  <c r="AM175" i="16"/>
  <c r="AO48" i="11" s="1"/>
  <c r="AP16" i="22" s="1"/>
  <c r="DI69" i="16"/>
  <c r="DL81" i="16"/>
  <c r="CF69" i="16"/>
  <c r="CB81" i="16"/>
  <c r="CN178" i="16"/>
  <c r="AR82" i="16"/>
  <c r="T115" i="16"/>
  <c r="T117" i="16" s="1"/>
  <c r="T127" i="16" s="1"/>
  <c r="BG69" i="16"/>
  <c r="DQ69" i="16"/>
  <c r="Z81" i="16"/>
  <c r="BE81" i="16"/>
  <c r="AM69" i="16"/>
  <c r="BS69" i="16"/>
  <c r="AI82" i="16"/>
  <c r="BL54" i="16"/>
  <c r="AM55" i="16"/>
  <c r="Y54" i="16"/>
  <c r="V54" i="16"/>
  <c r="BT42" i="16"/>
  <c r="BN42" i="16"/>
  <c r="CB48" i="16"/>
  <c r="CB55" i="16" s="1"/>
  <c r="BD55" i="16"/>
  <c r="CA174" i="16"/>
  <c r="CK55" i="16"/>
  <c r="BD42" i="16"/>
  <c r="CO42" i="16"/>
  <c r="CC47" i="16"/>
  <c r="CC54" i="16" s="1"/>
  <c r="CG42" i="16"/>
  <c r="CG54" i="16"/>
  <c r="BK42" i="16"/>
  <c r="CH47" i="16"/>
  <c r="CH54" i="16" s="1"/>
  <c r="X42" i="16"/>
  <c r="DG42" i="16"/>
  <c r="CB54" i="16"/>
  <c r="DE47" i="16"/>
  <c r="R47" i="16"/>
  <c r="DS54" i="16"/>
  <c r="AH172" i="16"/>
  <c r="CS41" i="16"/>
  <c r="CS56" i="16" s="1"/>
  <c r="AA41" i="16"/>
  <c r="AA56" i="16" s="1"/>
  <c r="BV178" i="16"/>
  <c r="AL45" i="16"/>
  <c r="AL41" i="16"/>
  <c r="AL56" i="16" s="1"/>
  <c r="AA40" i="16"/>
  <c r="AB48" i="16" s="1"/>
  <c r="AA39" i="16"/>
  <c r="AB47" i="16" s="1"/>
  <c r="AL55" i="16"/>
  <c r="O39" i="16"/>
  <c r="P47" i="16" s="1"/>
  <c r="Q45" i="16"/>
  <c r="Q52" i="16" s="1"/>
  <c r="BA172" i="16"/>
  <c r="U42" i="16"/>
  <c r="BO48" i="16"/>
  <c r="BO55" i="16" s="1"/>
  <c r="AL39" i="16"/>
  <c r="AA172" i="16"/>
  <c r="O40" i="16"/>
  <c r="P48" i="16" s="1"/>
  <c r="DL40" i="16"/>
  <c r="DM48" i="16" s="1"/>
  <c r="DM55" i="16" s="1"/>
  <c r="Q41" i="16"/>
  <c r="Q56" i="16" s="1"/>
  <c r="CL54" i="16"/>
  <c r="BR55" i="16"/>
  <c r="G55" i="16"/>
  <c r="AO45" i="16"/>
  <c r="AO52" i="16" s="1"/>
  <c r="CN42" i="16"/>
  <c r="CD48" i="16"/>
  <c r="BV41" i="16"/>
  <c r="BV56" i="16" s="1"/>
  <c r="AO41" i="16"/>
  <c r="AH41" i="16"/>
  <c r="AH56" i="16" s="1"/>
  <c r="DL45" i="16"/>
  <c r="DE45" i="16"/>
  <c r="DE178" i="16" s="1"/>
  <c r="CS45" i="16"/>
  <c r="CQ42" i="16"/>
  <c r="CH55" i="16"/>
  <c r="DL172" i="16"/>
  <c r="DE41" i="16"/>
  <c r="DE56" i="16" s="1"/>
  <c r="CX54" i="16"/>
  <c r="CV42" i="16"/>
  <c r="BV39" i="16"/>
  <c r="AO39" i="16"/>
  <c r="BH41" i="16"/>
  <c r="AH39" i="16"/>
  <c r="AI47" i="16" s="1"/>
  <c r="AI54" i="16" s="1"/>
  <c r="DL41" i="16"/>
  <c r="DL56" i="16" s="1"/>
  <c r="DE39" i="16"/>
  <c r="DE173" i="16" s="1"/>
  <c r="CX42" i="16"/>
  <c r="BV40" i="16"/>
  <c r="BW48" i="16" s="1"/>
  <c r="BA55" i="16"/>
  <c r="AO172" i="16"/>
  <c r="BH39" i="16"/>
  <c r="BI47" i="16" s="1"/>
  <c r="Q40" i="16"/>
  <c r="R48" i="16" s="1"/>
  <c r="R55" i="16" s="1"/>
  <c r="BH172" i="16"/>
  <c r="AS54" i="16"/>
  <c r="AH40" i="16"/>
  <c r="AI48" i="16" s="1"/>
  <c r="BH40" i="16"/>
  <c r="BI48" i="16" s="1"/>
  <c r="CH42" i="16"/>
  <c r="O45" i="16"/>
  <c r="AV42" i="16"/>
  <c r="AM174" i="16"/>
  <c r="AO15" i="16"/>
  <c r="O25" i="16"/>
  <c r="BV15" i="16"/>
  <c r="AO28" i="16"/>
  <c r="DL15" i="16"/>
  <c r="DL29" i="16"/>
  <c r="AR15" i="16"/>
  <c r="P20" i="16"/>
  <c r="CA28" i="16"/>
  <c r="BV28" i="16"/>
  <c r="AU42" i="16"/>
  <c r="CV55" i="16"/>
  <c r="CW40" i="16"/>
  <c r="CX48" i="16" s="1"/>
  <c r="CX55" i="16" s="1"/>
  <c r="CT40" i="16"/>
  <c r="CU48" i="16" s="1"/>
  <c r="CU55" i="16" s="1"/>
  <c r="AB40" i="16"/>
  <c r="AB174" i="16" s="1"/>
  <c r="AN172" i="16"/>
  <c r="R39" i="16"/>
  <c r="W172" i="16"/>
  <c r="DR178" i="16"/>
  <c r="AI45" i="16"/>
  <c r="AI52" i="16" s="1"/>
  <c r="AS42" i="16"/>
  <c r="AV48" i="16"/>
  <c r="DK55" i="16"/>
  <c r="CW48" i="16"/>
  <c r="DQ39" i="16"/>
  <c r="CW41" i="16"/>
  <c r="CW56" i="16" s="1"/>
  <c r="AB172" i="16"/>
  <c r="AN40" i="16"/>
  <c r="J47" i="16"/>
  <c r="J54" i="16" s="1"/>
  <c r="DI178" i="16"/>
  <c r="DM45" i="16"/>
  <c r="P45" i="16"/>
  <c r="AZ55" i="16"/>
  <c r="AK47" i="16"/>
  <c r="AK54" i="16" s="1"/>
  <c r="BP42" i="16"/>
  <c r="CL48" i="16"/>
  <c r="CL55" i="16" s="1"/>
  <c r="L40" i="16"/>
  <c r="M48" i="16" s="1"/>
  <c r="CY55" i="16"/>
  <c r="BR42" i="16"/>
  <c r="AP172" i="16"/>
  <c r="AB178" i="16"/>
  <c r="W45" i="16"/>
  <c r="P39" i="16"/>
  <c r="AW42" i="16"/>
  <c r="CE42" i="16"/>
  <c r="CP48" i="16"/>
  <c r="DC54" i="16"/>
  <c r="AW54" i="16"/>
  <c r="CP41" i="16"/>
  <c r="CP56" i="16" s="1"/>
  <c r="W40" i="16"/>
  <c r="X48" i="16" s="1"/>
  <c r="X55" i="16" s="1"/>
  <c r="AM42" i="16"/>
  <c r="DR42" i="16"/>
  <c r="AX42" i="16"/>
  <c r="F47" i="16"/>
  <c r="E42" i="16"/>
  <c r="CT41" i="16"/>
  <c r="CT56" i="16" s="1"/>
  <c r="CP39" i="16"/>
  <c r="CP173" i="16" s="1"/>
  <c r="W39" i="16"/>
  <c r="AB41" i="16"/>
  <c r="AN175" i="16"/>
  <c r="AP48" i="11" s="1"/>
  <c r="AQ16" i="22" s="1"/>
  <c r="L45" i="16"/>
  <c r="L52" i="16" s="1"/>
  <c r="CW54" i="16"/>
  <c r="CT39" i="16"/>
  <c r="CP40" i="16"/>
  <c r="CQ48" i="16" s="1"/>
  <c r="CQ55" i="16" s="1"/>
  <c r="AB39" i="16"/>
  <c r="R41" i="16"/>
  <c r="R172" i="16"/>
  <c r="P40" i="16"/>
  <c r="Q48" i="16" s="1"/>
  <c r="AP88" i="4"/>
  <c r="AP106" i="4" s="1"/>
  <c r="AO142" i="16" s="1"/>
  <c r="AO144" i="16" s="1"/>
  <c r="AO154" i="16" s="1"/>
  <c r="AO160" i="16" s="1"/>
  <c r="CY54" i="16"/>
  <c r="BR54" i="16"/>
  <c r="I54" i="16"/>
  <c r="F60" i="16"/>
  <c r="BB88" i="4"/>
  <c r="BA115" i="16" s="1"/>
  <c r="BA117" i="16" s="1"/>
  <c r="BA127" i="16" s="1"/>
  <c r="BA133" i="16" s="1"/>
  <c r="AU55" i="16"/>
  <c r="CV54" i="16"/>
  <c r="BP54" i="16"/>
  <c r="I55" i="16"/>
  <c r="AJ54" i="16"/>
  <c r="BF55" i="16"/>
  <c r="CE55" i="16"/>
  <c r="BB55" i="16"/>
  <c r="BF54" i="16"/>
  <c r="BL163" i="16"/>
  <c r="AH156" i="16"/>
  <c r="AG163" i="16"/>
  <c r="L156" i="16"/>
  <c r="L163" i="16" s="1"/>
  <c r="BT155" i="16"/>
  <c r="BT162" i="16" s="1"/>
  <c r="BS150" i="16"/>
  <c r="BF150" i="16"/>
  <c r="CP150" i="16"/>
  <c r="BC150" i="16"/>
  <c r="DH150" i="16"/>
  <c r="DE163" i="16"/>
  <c r="U150" i="16"/>
  <c r="AO150" i="16"/>
  <c r="AC155" i="16"/>
  <c r="S150" i="16"/>
  <c r="CG150" i="16"/>
  <c r="CI147" i="16"/>
  <c r="CJ155" i="16" s="1"/>
  <c r="CJ162" i="16" s="1"/>
  <c r="AJ178" i="16"/>
  <c r="H155" i="16"/>
  <c r="CM149" i="16"/>
  <c r="CM164" i="16" s="1"/>
  <c r="CY153" i="16"/>
  <c r="BP153" i="16"/>
  <c r="P149" i="16"/>
  <c r="P164" i="16" s="1"/>
  <c r="K149" i="16"/>
  <c r="K164" i="16" s="1"/>
  <c r="BP174" i="16"/>
  <c r="DO149" i="16"/>
  <c r="BF162" i="16"/>
  <c r="CA163" i="16"/>
  <c r="Q150" i="16"/>
  <c r="DF150" i="16"/>
  <c r="BZ150" i="16"/>
  <c r="DL150" i="16"/>
  <c r="DJ173" i="16"/>
  <c r="DN147" i="16"/>
  <c r="DO155" i="16" s="1"/>
  <c r="DO162" i="16" s="1"/>
  <c r="CA147" i="16"/>
  <c r="AR172" i="16"/>
  <c r="J172" i="16"/>
  <c r="AK153" i="16"/>
  <c r="AG153" i="16"/>
  <c r="CM153" i="16"/>
  <c r="J149" i="16"/>
  <c r="J164" i="16" s="1"/>
  <c r="BU178" i="16"/>
  <c r="CB156" i="16"/>
  <c r="CB163" i="16" s="1"/>
  <c r="Z163" i="16"/>
  <c r="CM163" i="16"/>
  <c r="CK150" i="16"/>
  <c r="BN150" i="16"/>
  <c r="BQ163" i="16"/>
  <c r="DN149" i="16"/>
  <c r="DN164" i="16" s="1"/>
  <c r="CM147" i="16"/>
  <c r="CM162" i="16" s="1"/>
  <c r="BN155" i="16"/>
  <c r="BN162" i="16" s="1"/>
  <c r="AG149" i="16"/>
  <c r="AG164" i="16" s="1"/>
  <c r="J148" i="16"/>
  <c r="K156" i="16" s="1"/>
  <c r="K163" i="16" s="1"/>
  <c r="CI153" i="16"/>
  <c r="AZ150" i="16"/>
  <c r="DJ162" i="16"/>
  <c r="BP163" i="16"/>
  <c r="DN148" i="16"/>
  <c r="DO156" i="16" s="1"/>
  <c r="DO163" i="16" s="1"/>
  <c r="CA172" i="16"/>
  <c r="AR149" i="16"/>
  <c r="AR164" i="16" s="1"/>
  <c r="DJ178" i="16"/>
  <c r="AG147" i="16"/>
  <c r="AH155" i="16" s="1"/>
  <c r="AH162" i="16" s="1"/>
  <c r="J147" i="16"/>
  <c r="K155" i="16" s="1"/>
  <c r="K162" i="16" s="1"/>
  <c r="P147" i="16"/>
  <c r="AX163" i="16"/>
  <c r="BD150" i="16"/>
  <c r="AM150" i="16"/>
  <c r="BX150" i="16"/>
  <c r="DE162" i="16"/>
  <c r="BH163" i="16"/>
  <c r="CN174" i="16"/>
  <c r="AK172" i="16"/>
  <c r="G162" i="16"/>
  <c r="CA153" i="16"/>
  <c r="CA178" i="16" s="1"/>
  <c r="P148" i="16"/>
  <c r="CO172" i="16"/>
  <c r="DO172" i="16"/>
  <c r="BD162" i="16"/>
  <c r="AX150" i="16"/>
  <c r="AI150" i="16"/>
  <c r="DL163" i="16"/>
  <c r="DQ150" i="16"/>
  <c r="CY148" i="16"/>
  <c r="CY150" i="16" s="1"/>
  <c r="BP149" i="16"/>
  <c r="BP164" i="16" s="1"/>
  <c r="Z149" i="16"/>
  <c r="Z164" i="16" s="1"/>
  <c r="AK149" i="16"/>
  <c r="AK164" i="16" s="1"/>
  <c r="DJ148" i="16"/>
  <c r="DJ163" i="16" s="1"/>
  <c r="AS150" i="16"/>
  <c r="DH163" i="16"/>
  <c r="BS162" i="16"/>
  <c r="BB150" i="16"/>
  <c r="BQ150" i="16"/>
  <c r="DJ172" i="16"/>
  <c r="CI148" i="16"/>
  <c r="Z147" i="16"/>
  <c r="AK148" i="16"/>
  <c r="AK174" i="16" s="1"/>
  <c r="BP147" i="16"/>
  <c r="BQ155" i="16" s="1"/>
  <c r="BQ162" i="16" s="1"/>
  <c r="BX163" i="16"/>
  <c r="AR153" i="16"/>
  <c r="AR178" i="16" s="1"/>
  <c r="BW128" i="16"/>
  <c r="BW135" i="16" s="1"/>
  <c r="DO128" i="16"/>
  <c r="DO135" i="16" s="1"/>
  <c r="DN135" i="16"/>
  <c r="CV123" i="16"/>
  <c r="DP136" i="16"/>
  <c r="BA136" i="16"/>
  <c r="DQ129" i="16"/>
  <c r="DQ136" i="16" s="1"/>
  <c r="T123" i="16"/>
  <c r="AW135" i="16"/>
  <c r="CY174" i="16"/>
  <c r="AF121" i="16"/>
  <c r="CO121" i="16"/>
  <c r="CP129" i="16" s="1"/>
  <c r="CP136" i="16" s="1"/>
  <c r="BV121" i="16"/>
  <c r="H120" i="16"/>
  <c r="I128" i="16" s="1"/>
  <c r="I135" i="16" s="1"/>
  <c r="BY120" i="16"/>
  <c r="BY135" i="16" s="1"/>
  <c r="BP122" i="16"/>
  <c r="BP137" i="16" s="1"/>
  <c r="CC123" i="16"/>
  <c r="BK129" i="16"/>
  <c r="BK136" i="16" s="1"/>
  <c r="AY136" i="16"/>
  <c r="BN135" i="16"/>
  <c r="AB136" i="16"/>
  <c r="BB129" i="16"/>
  <c r="BB136" i="16" s="1"/>
  <c r="AJ175" i="16"/>
  <c r="AL48" i="11" s="1"/>
  <c r="AM16" i="22" s="1"/>
  <c r="DM136" i="16"/>
  <c r="AI129" i="16"/>
  <c r="AI136" i="16" s="1"/>
  <c r="AY123" i="16"/>
  <c r="AG122" i="16"/>
  <c r="AG137" i="16" s="1"/>
  <c r="O172" i="16"/>
  <c r="H122" i="16"/>
  <c r="H137" i="16" s="1"/>
  <c r="BY126" i="16"/>
  <c r="CQ126" i="16"/>
  <c r="BQ129" i="16"/>
  <c r="R129" i="16"/>
  <c r="R136" i="16" s="1"/>
  <c r="DS123" i="16"/>
  <c r="CM123" i="16"/>
  <c r="Y123" i="16"/>
  <c r="DR123" i="16"/>
  <c r="BU172" i="16"/>
  <c r="BP172" i="16"/>
  <c r="BU122" i="16"/>
  <c r="BU137" i="16" s="1"/>
  <c r="BP120" i="16"/>
  <c r="BP135" i="16" s="1"/>
  <c r="CI136" i="16"/>
  <c r="BS136" i="16"/>
  <c r="DN126" i="16"/>
  <c r="BP126" i="16"/>
  <c r="CR123" i="16"/>
  <c r="DS135" i="16"/>
  <c r="AL136" i="16"/>
  <c r="BO135" i="16"/>
  <c r="DG123" i="16"/>
  <c r="L123" i="16"/>
  <c r="BV172" i="16"/>
  <c r="BU121" i="16"/>
  <c r="AG120" i="16"/>
  <c r="AH128" i="16" s="1"/>
  <c r="AH135" i="16" s="1"/>
  <c r="L135" i="16"/>
  <c r="O120" i="16"/>
  <c r="P128" i="16" s="1"/>
  <c r="P135" i="16" s="1"/>
  <c r="CR129" i="16"/>
  <c r="CR136" i="16" s="1"/>
  <c r="BG123" i="16"/>
  <c r="AM129" i="16"/>
  <c r="AM136" i="16" s="1"/>
  <c r="BO123" i="16"/>
  <c r="G123" i="16"/>
  <c r="DL123" i="16"/>
  <c r="CS129" i="16"/>
  <c r="CS136" i="16" s="1"/>
  <c r="CS123" i="16"/>
  <c r="W123" i="16"/>
  <c r="BT129" i="16"/>
  <c r="BT136" i="16" s="1"/>
  <c r="CZ129" i="16"/>
  <c r="DN122" i="16"/>
  <c r="DN137" i="16" s="1"/>
  <c r="BJ122" i="16"/>
  <c r="BJ137" i="16" s="1"/>
  <c r="AG121" i="16"/>
  <c r="AG172" i="16"/>
  <c r="BV122" i="16"/>
  <c r="H126" i="16"/>
  <c r="AZ135" i="16"/>
  <c r="O121" i="16"/>
  <c r="P129" i="16" s="1"/>
  <c r="P136" i="16" s="1"/>
  <c r="CO126" i="16"/>
  <c r="CF178" i="16"/>
  <c r="BU120" i="16"/>
  <c r="BV128" i="16" s="1"/>
  <c r="BV135" i="16" s="1"/>
  <c r="Y133" i="16"/>
  <c r="CJ136" i="16"/>
  <c r="CT123" i="16"/>
  <c r="BJ120" i="16"/>
  <c r="AC135" i="16"/>
  <c r="E120" i="16"/>
  <c r="E121" i="16"/>
  <c r="DO102" i="16"/>
  <c r="DO109" i="16" s="1"/>
  <c r="DN109" i="16"/>
  <c r="DK108" i="16"/>
  <c r="DK180" i="16"/>
  <c r="DR174" i="16"/>
  <c r="DS102" i="16"/>
  <c r="DA102" i="16"/>
  <c r="DA109" i="16" s="1"/>
  <c r="AI96" i="16"/>
  <c r="AE108" i="16"/>
  <c r="BA109" i="16"/>
  <c r="CU96" i="16"/>
  <c r="CV96" i="16"/>
  <c r="BX96" i="16"/>
  <c r="DI94" i="16"/>
  <c r="DJ102" i="16" s="1"/>
  <c r="DJ109" i="16" s="1"/>
  <c r="BR174" i="16"/>
  <c r="CM95" i="16"/>
  <c r="CM110" i="16" s="1"/>
  <c r="BC93" i="16"/>
  <c r="BD101" i="16" s="1"/>
  <c r="BD108" i="16" s="1"/>
  <c r="AK93" i="16"/>
  <c r="BM109" i="16"/>
  <c r="M94" i="16"/>
  <c r="AK99" i="16"/>
  <c r="AE106" i="16"/>
  <c r="BQ96" i="16"/>
  <c r="DR109" i="16"/>
  <c r="AX96" i="16"/>
  <c r="CX96" i="16"/>
  <c r="CH96" i="16"/>
  <c r="CU108" i="16"/>
  <c r="X108" i="16"/>
  <c r="BF96" i="16"/>
  <c r="BK102" i="16"/>
  <c r="BK109" i="16" s="1"/>
  <c r="DI172" i="16"/>
  <c r="DI95" i="16"/>
  <c r="DI110" i="16" s="1"/>
  <c r="DI188" i="16" s="1"/>
  <c r="CJ95" i="16"/>
  <c r="CJ110" i="16" s="1"/>
  <c r="CM94" i="16"/>
  <c r="CN102" i="16" s="1"/>
  <c r="CN109" i="16" s="1"/>
  <c r="BM95" i="16"/>
  <c r="BM110" i="16" s="1"/>
  <c r="AE95" i="16"/>
  <c r="AE110" i="16" s="1"/>
  <c r="M99" i="16"/>
  <c r="CJ99" i="16"/>
  <c r="DT96" i="16"/>
  <c r="DE96" i="16"/>
  <c r="DO96" i="16"/>
  <c r="BC109" i="16"/>
  <c r="DD96" i="16"/>
  <c r="U96" i="16"/>
  <c r="DH96" i="16"/>
  <c r="AD96" i="16"/>
  <c r="DI93" i="16"/>
  <c r="CJ93" i="16"/>
  <c r="CK101" i="16" s="1"/>
  <c r="CK108" i="16" s="1"/>
  <c r="BM93" i="16"/>
  <c r="BN101" i="16" s="1"/>
  <c r="BN108" i="16" s="1"/>
  <c r="AE94" i="16"/>
  <c r="CD109" i="16"/>
  <c r="AD109" i="16"/>
  <c r="M95" i="16"/>
  <c r="M110" i="16" s="1"/>
  <c r="AO96" i="16"/>
  <c r="BZ96" i="16"/>
  <c r="U108" i="16"/>
  <c r="T109" i="16"/>
  <c r="T96" i="16"/>
  <c r="J96" i="16"/>
  <c r="DN95" i="16"/>
  <c r="DN110" i="16" s="1"/>
  <c r="CJ94" i="16"/>
  <c r="CR95" i="16"/>
  <c r="CR110" i="16" s="1"/>
  <c r="BR172" i="16"/>
  <c r="AK95" i="16"/>
  <c r="BJ109" i="16"/>
  <c r="DN99" i="16"/>
  <c r="AJ96" i="16"/>
  <c r="AP102" i="16"/>
  <c r="AP109" i="16" s="1"/>
  <c r="AZ109" i="16"/>
  <c r="BI96" i="16"/>
  <c r="CH109" i="16"/>
  <c r="AK102" i="16"/>
  <c r="AK109" i="16" s="1"/>
  <c r="BS96" i="16"/>
  <c r="CK96" i="16"/>
  <c r="CY102" i="16"/>
  <c r="CY109" i="16" s="1"/>
  <c r="DB96" i="16"/>
  <c r="DN93" i="16"/>
  <c r="CR93" i="16"/>
  <c r="F96" i="16"/>
  <c r="BR93" i="16"/>
  <c r="L106" i="16"/>
  <c r="BJ101" i="16"/>
  <c r="BJ108" i="16" s="1"/>
  <c r="CZ109" i="16"/>
  <c r="BR109" i="16"/>
  <c r="Z96" i="16"/>
  <c r="AW109" i="16"/>
  <c r="CL101" i="16"/>
  <c r="CL108" i="16" s="1"/>
  <c r="CA96" i="16"/>
  <c r="CR94" i="16"/>
  <c r="BR95" i="16"/>
  <c r="BR110" i="16" s="1"/>
  <c r="BR188" i="16" s="1"/>
  <c r="BM99" i="16"/>
  <c r="CE108" i="16"/>
  <c r="AX102" i="16"/>
  <c r="AX109" i="16" s="1"/>
  <c r="Z109" i="16"/>
  <c r="BH108" i="16"/>
  <c r="M108" i="16"/>
  <c r="DM109" i="16"/>
  <c r="Y109" i="16"/>
  <c r="BC99" i="16"/>
  <c r="CD75" i="16"/>
  <c r="CD82" i="16" s="1"/>
  <c r="CC174" i="16"/>
  <c r="CV81" i="16"/>
  <c r="CV173" i="16"/>
  <c r="CW74" i="16"/>
  <c r="CW180" i="16" s="1"/>
  <c r="AJ74" i="16"/>
  <c r="AJ81" i="16" s="1"/>
  <c r="AI69" i="16"/>
  <c r="AX79" i="16"/>
  <c r="DK174" i="16"/>
  <c r="BO74" i="16"/>
  <c r="BM69" i="16"/>
  <c r="CA69" i="16"/>
  <c r="BN67" i="16"/>
  <c r="CH173" i="16"/>
  <c r="BE178" i="16"/>
  <c r="BA66" i="16"/>
  <c r="AT67" i="16"/>
  <c r="DK69" i="16"/>
  <c r="Z82" i="16"/>
  <c r="BN81" i="16"/>
  <c r="AJ69" i="16"/>
  <c r="BQ69" i="16"/>
  <c r="DO66" i="16"/>
  <c r="DO81" i="16" s="1"/>
  <c r="AT68" i="16"/>
  <c r="AT83" i="16" s="1"/>
  <c r="CV178" i="16"/>
  <c r="BW67" i="16"/>
  <c r="BX75" i="16" s="1"/>
  <c r="BX82" i="16" s="1"/>
  <c r="BL172" i="16"/>
  <c r="BX178" i="16"/>
  <c r="DT69" i="16"/>
  <c r="AC75" i="16"/>
  <c r="AC82" i="16" s="1"/>
  <c r="AA75" i="16"/>
  <c r="AB69" i="16"/>
  <c r="CA175" i="16"/>
  <c r="CC48" i="11" s="1"/>
  <c r="CD16" i="22" s="1"/>
  <c r="AU69" i="16"/>
  <c r="DB74" i="16"/>
  <c r="DO67" i="16"/>
  <c r="CV172" i="16"/>
  <c r="BT68" i="16"/>
  <c r="CC172" i="16"/>
  <c r="AX68" i="16"/>
  <c r="DO72" i="16"/>
  <c r="CR172" i="16"/>
  <c r="DM180" i="16"/>
  <c r="BX69" i="16"/>
  <c r="DT75" i="16"/>
  <c r="DT82" i="16" s="1"/>
  <c r="Y69" i="16"/>
  <c r="DO68" i="16"/>
  <c r="DO83" i="16" s="1"/>
  <c r="BT66" i="16"/>
  <c r="AL66" i="16"/>
  <c r="R174" i="16"/>
  <c r="CE82" i="16"/>
  <c r="F69" i="16"/>
  <c r="CC68" i="16"/>
  <c r="CC83" i="16" s="1"/>
  <c r="CI82" i="16"/>
  <c r="BT72" i="16"/>
  <c r="DN69" i="16"/>
  <c r="AH69" i="16"/>
  <c r="S81" i="16"/>
  <c r="BP175" i="16"/>
  <c r="BR48" i="11" s="1"/>
  <c r="BS16" i="22" s="1"/>
  <c r="BY69" i="16"/>
  <c r="BT67" i="16"/>
  <c r="BL68" i="16"/>
  <c r="BL83" i="16" s="1"/>
  <c r="AL68" i="16"/>
  <c r="CC72" i="16"/>
  <c r="CW72" i="16"/>
  <c r="BW72" i="16"/>
  <c r="BW79" i="16" s="1"/>
  <c r="BN72" i="16"/>
  <c r="DC69" i="16"/>
  <c r="BY81" i="16"/>
  <c r="AI81" i="16"/>
  <c r="DK82" i="16"/>
  <c r="AW82" i="16"/>
  <c r="DR175" i="16"/>
  <c r="DT48" i="11" s="1"/>
  <c r="DU16" i="22" s="1"/>
  <c r="BL66" i="16"/>
  <c r="BA174" i="16"/>
  <c r="AL67" i="16"/>
  <c r="AM75" i="16" s="1"/>
  <c r="AM82" i="16" s="1"/>
  <c r="AQ82" i="16"/>
  <c r="CC66" i="16"/>
  <c r="DC174" i="16"/>
  <c r="AJ82" i="16"/>
  <c r="CD69" i="16"/>
  <c r="CU69" i="16"/>
  <c r="Y81" i="16"/>
  <c r="BP69" i="16"/>
  <c r="CW66" i="16"/>
  <c r="CX74" i="16" s="1"/>
  <c r="CX81" i="16" s="1"/>
  <c r="BL67" i="16"/>
  <c r="CR81" i="16"/>
  <c r="BP55" i="16"/>
  <c r="H56" i="16"/>
  <c r="H42" i="16"/>
  <c r="BT47" i="16"/>
  <c r="BT54" i="16" s="1"/>
  <c r="BS173" i="16"/>
  <c r="AJ55" i="16"/>
  <c r="BW52" i="16"/>
  <c r="DL173" i="16"/>
  <c r="DM54" i="16"/>
  <c r="BS54" i="16"/>
  <c r="BO54" i="16"/>
  <c r="CD42" i="16"/>
  <c r="BE42" i="16"/>
  <c r="BN47" i="16"/>
  <c r="BN54" i="16" s="1"/>
  <c r="CZ39" i="16"/>
  <c r="CZ172" i="16"/>
  <c r="BW172" i="16"/>
  <c r="BX40" i="16"/>
  <c r="CI39" i="16"/>
  <c r="BJ172" i="16"/>
  <c r="AE40" i="16"/>
  <c r="T39" i="16"/>
  <c r="T54" i="16" s="1"/>
  <c r="AM173" i="16"/>
  <c r="Z52" i="16"/>
  <c r="M40" i="16"/>
  <c r="BW41" i="16"/>
  <c r="BW56" i="16" s="1"/>
  <c r="CZ40" i="16"/>
  <c r="BS41" i="16"/>
  <c r="BS56" i="16" s="1"/>
  <c r="BS188" i="16" s="1"/>
  <c r="AD45" i="16"/>
  <c r="AC52" i="16"/>
  <c r="DT42" i="16"/>
  <c r="BC42" i="16"/>
  <c r="DP39" i="16"/>
  <c r="DP41" i="16"/>
  <c r="DA172" i="16"/>
  <c r="BX172" i="16"/>
  <c r="CI40" i="16"/>
  <c r="BS172" i="16"/>
  <c r="T40" i="16"/>
  <c r="U48" i="16" s="1"/>
  <c r="CJ42" i="16"/>
  <c r="BW40" i="16"/>
  <c r="BW55" i="16" s="1"/>
  <c r="BS40" i="16"/>
  <c r="BS55" i="16" s="1"/>
  <c r="AE45" i="16"/>
  <c r="AE52" i="16" s="1"/>
  <c r="BI39" i="16"/>
  <c r="BM172" i="16"/>
  <c r="CJ172" i="16"/>
  <c r="DR48" i="16"/>
  <c r="DR55" i="16" s="1"/>
  <c r="CY42" i="16"/>
  <c r="AF42" i="16"/>
  <c r="BD47" i="16"/>
  <c r="BD54" i="16" s="1"/>
  <c r="AK42" i="16"/>
  <c r="BO42" i="16"/>
  <c r="DP40" i="16"/>
  <c r="BY39" i="16"/>
  <c r="BZ47" i="16" s="1"/>
  <c r="BJ41" i="16"/>
  <c r="Z41" i="16"/>
  <c r="Z56" i="16" s="1"/>
  <c r="BW39" i="16"/>
  <c r="BX47" i="16" s="1"/>
  <c r="BX54" i="16" s="1"/>
  <c r="AE39" i="16"/>
  <c r="AF47" i="16" s="1"/>
  <c r="AF54" i="16" s="1"/>
  <c r="DC45" i="16"/>
  <c r="DC178" i="16" s="1"/>
  <c r="AM52" i="16"/>
  <c r="AX52" i="16"/>
  <c r="DL54" i="16"/>
  <c r="AI55" i="16"/>
  <c r="CZ47" i="16"/>
  <c r="AG47" i="16"/>
  <c r="AG54" i="16" s="1"/>
  <c r="DI42" i="16"/>
  <c r="DC55" i="16"/>
  <c r="AI42" i="16"/>
  <c r="CR41" i="16"/>
  <c r="CR56" i="16" s="1"/>
  <c r="BJ39" i="16"/>
  <c r="Z39" i="16"/>
  <c r="AC39" i="16"/>
  <c r="M39" i="16"/>
  <c r="BE54" i="16"/>
  <c r="CD55" i="16"/>
  <c r="AI174" i="16"/>
  <c r="CU42" i="16"/>
  <c r="BC48" i="16"/>
  <c r="BC55" i="16" s="1"/>
  <c r="DM173" i="16"/>
  <c r="CR39" i="16"/>
  <c r="CI172" i="16"/>
  <c r="BJ40" i="16"/>
  <c r="AD41" i="16"/>
  <c r="AD56" i="16" s="1"/>
  <c r="Z40" i="16"/>
  <c r="Y173" i="16"/>
  <c r="DD48" i="16"/>
  <c r="DD55" i="16" s="1"/>
  <c r="BF42" i="16"/>
  <c r="AG42" i="16"/>
  <c r="AK55" i="16"/>
  <c r="DP172" i="16"/>
  <c r="DA40" i="16"/>
  <c r="CR40" i="16"/>
  <c r="BB41" i="16"/>
  <c r="AD39" i="16"/>
  <c r="CI45" i="16"/>
  <c r="CM39" i="16"/>
  <c r="CM54" i="16" s="1"/>
  <c r="T52" i="16"/>
  <c r="DC172" i="16"/>
  <c r="DA41" i="16"/>
  <c r="DA56" i="16" s="1"/>
  <c r="BB39" i="16"/>
  <c r="BX41" i="16"/>
  <c r="BX56" i="16" s="1"/>
  <c r="AC41" i="16"/>
  <c r="AC56" i="16" s="1"/>
  <c r="M45" i="16"/>
  <c r="DK54" i="16"/>
  <c r="AQ28" i="16"/>
  <c r="CD15" i="16"/>
  <c r="CS15" i="16"/>
  <c r="CH175" i="16"/>
  <c r="CJ48" i="11" s="1"/>
  <c r="CK16" i="22" s="1"/>
  <c r="Y15" i="16"/>
  <c r="AK15" i="16"/>
  <c r="Z20" i="16"/>
  <c r="BR178" i="16"/>
  <c r="M14" i="16"/>
  <c r="M29" i="16" s="1"/>
  <c r="M172" i="16"/>
  <c r="M12" i="16"/>
  <c r="M18" i="16"/>
  <c r="BS15" i="16"/>
  <c r="AI28" i="16"/>
  <c r="AR28" i="16"/>
  <c r="R15" i="16"/>
  <c r="DJ28" i="16"/>
  <c r="BV27" i="16"/>
  <c r="BX15" i="16"/>
  <c r="BX29" i="16"/>
  <c r="AK21" i="16"/>
  <c r="AK28" i="16" s="1"/>
  <c r="BZ15" i="16"/>
  <c r="AJ174" i="16"/>
  <c r="BH21" i="16"/>
  <c r="BH28" i="16" s="1"/>
  <c r="BG15" i="16"/>
  <c r="CC15" i="16"/>
  <c r="DC15" i="16"/>
  <c r="BH15" i="16"/>
  <c r="BA15" i="16"/>
  <c r="DI28" i="16"/>
  <c r="AM15" i="16"/>
  <c r="AN20" i="16"/>
  <c r="AN27" i="16" s="1"/>
  <c r="CD20" i="16"/>
  <c r="CD27" i="16" s="1"/>
  <c r="DD20" i="16"/>
  <c r="BU15" i="16"/>
  <c r="CA20" i="16"/>
  <c r="AR27" i="16"/>
  <c r="AA15" i="16"/>
  <c r="CR15" i="16"/>
  <c r="AP15" i="16"/>
  <c r="CV15" i="16"/>
  <c r="BY20" i="16"/>
  <c r="BY180" i="16" s="1"/>
  <c r="DR15" i="16"/>
  <c r="AG15" i="16"/>
  <c r="DR29" i="16"/>
  <c r="DR188" i="16" s="1"/>
  <c r="BR15" i="16"/>
  <c r="BU29" i="16"/>
  <c r="AN29" i="16"/>
  <c r="AN188" i="16" s="1"/>
  <c r="CL13" i="16"/>
  <c r="BL14" i="16"/>
  <c r="BL29" i="16" s="1"/>
  <c r="AC13" i="16"/>
  <c r="AC28" i="16" s="1"/>
  <c r="AC18" i="16"/>
  <c r="AN28" i="16"/>
  <c r="BX173" i="16"/>
  <c r="BG29" i="16"/>
  <c r="DM15" i="16"/>
  <c r="AN15" i="16"/>
  <c r="CI20" i="16"/>
  <c r="DD14" i="16"/>
  <c r="CL14" i="16"/>
  <c r="CL29" i="16" s="1"/>
  <c r="BL12" i="16"/>
  <c r="DD28" i="16"/>
  <c r="AC12" i="16"/>
  <c r="AC27" i="16" s="1"/>
  <c r="G13" i="16"/>
  <c r="BL18" i="16"/>
  <c r="BL178" i="16" s="1"/>
  <c r="CJ14" i="16"/>
  <c r="DN20" i="16"/>
  <c r="BS21" i="16"/>
  <c r="BS28" i="16" s="1"/>
  <c r="DD12" i="16"/>
  <c r="DD172" i="16"/>
  <c r="CL12" i="16"/>
  <c r="AD13" i="16"/>
  <c r="BL13" i="16"/>
  <c r="G172" i="16"/>
  <c r="CJ12" i="16"/>
  <c r="BM18" i="16"/>
  <c r="BJ25" i="16"/>
  <c r="DM27" i="16"/>
  <c r="AQ27" i="16"/>
  <c r="DH15" i="16"/>
  <c r="DI15" i="16"/>
  <c r="AS15" i="16"/>
  <c r="CP172" i="16"/>
  <c r="AD14" i="16"/>
  <c r="AD29" i="16" s="1"/>
  <c r="AC14" i="16"/>
  <c r="AC29" i="16" s="1"/>
  <c r="G18" i="16"/>
  <c r="H12" i="16"/>
  <c r="I20" i="16" s="1"/>
  <c r="I27" i="16" s="1"/>
  <c r="CJ18" i="16"/>
  <c r="AK25" i="16"/>
  <c r="DF27" i="16"/>
  <c r="DI175" i="16"/>
  <c r="DK48" i="11" s="1"/>
  <c r="DL16" i="22" s="1"/>
  <c r="BB21" i="16"/>
  <c r="CW21" i="16"/>
  <c r="CM12" i="16"/>
  <c r="BM12" i="16"/>
  <c r="AC172" i="16"/>
  <c r="AD12" i="16"/>
  <c r="AD172" i="16"/>
  <c r="H18" i="16"/>
  <c r="H25" i="16" s="1"/>
  <c r="CP18" i="16"/>
  <c r="CP178" i="16" s="1"/>
  <c r="G12" i="16"/>
  <c r="H13" i="16"/>
  <c r="I21" i="16" s="1"/>
  <c r="I28" i="16" s="1"/>
  <c r="CJ13" i="16"/>
  <c r="BM29" i="16"/>
  <c r="DD174" i="16"/>
  <c r="AQ15" i="16"/>
  <c r="BM13" i="16"/>
  <c r="CP13" i="16"/>
  <c r="H172" i="16"/>
  <c r="AI25" i="16"/>
  <c r="CM172" i="16"/>
  <c r="CM18" i="16"/>
  <c r="BF42" i="30"/>
  <c r="BF74" i="30" s="1"/>
  <c r="G87" i="4"/>
  <c r="F87" i="16"/>
  <c r="AE12" i="16"/>
  <c r="AE14" i="16"/>
  <c r="AE172" i="16"/>
  <c r="AE18" i="16"/>
  <c r="AE13" i="16"/>
  <c r="X14" i="16"/>
  <c r="X13" i="16"/>
  <c r="X18" i="16"/>
  <c r="X172" i="16"/>
  <c r="X12" i="16"/>
  <c r="X173" i="16" s="1"/>
  <c r="DT12" i="16"/>
  <c r="DT18" i="16"/>
  <c r="DT178" i="16" s="1"/>
  <c r="DT172" i="16"/>
  <c r="DT14" i="16"/>
  <c r="DT13" i="16"/>
  <c r="DT174" i="16" s="1"/>
  <c r="CX18" i="16"/>
  <c r="CX178" i="16" s="1"/>
  <c r="CX14" i="16"/>
  <c r="CX13" i="16"/>
  <c r="CX172" i="16"/>
  <c r="CX12" i="16"/>
  <c r="CK14" i="16"/>
  <c r="CK13" i="16"/>
  <c r="CL21" i="16" s="1"/>
  <c r="CK12" i="16"/>
  <c r="CK172" i="16"/>
  <c r="CK18" i="16"/>
  <c r="CK178" i="16" s="1"/>
  <c r="K14" i="16"/>
  <c r="K29" i="16" s="1"/>
  <c r="K12" i="16"/>
  <c r="L20" i="16" s="1"/>
  <c r="K18" i="16"/>
  <c r="K25" i="16" s="1"/>
  <c r="K172" i="16"/>
  <c r="K13" i="16"/>
  <c r="AZ18" i="16"/>
  <c r="AZ172" i="16"/>
  <c r="AZ13" i="16"/>
  <c r="BA21" i="16" s="1"/>
  <c r="BA28" i="16" s="1"/>
  <c r="AZ12" i="16"/>
  <c r="BA20" i="16" s="1"/>
  <c r="BA27" i="16" s="1"/>
  <c r="AZ14" i="16"/>
  <c r="AZ29" i="16" s="1"/>
  <c r="M13" i="16"/>
  <c r="CO28" i="16"/>
  <c r="AO27" i="16"/>
  <c r="F87" i="4"/>
  <c r="BB106" i="4"/>
  <c r="BA142" i="16" s="1"/>
  <c r="BA144" i="16" s="1"/>
  <c r="BA154" i="16" s="1"/>
  <c r="BA160" i="16" s="1"/>
  <c r="AO115" i="16"/>
  <c r="AO117" i="16" s="1"/>
  <c r="AO127" i="16" s="1"/>
  <c r="AO133" i="16" s="1"/>
  <c r="AF163" i="16"/>
  <c r="BU163" i="16"/>
  <c r="AT55" i="16"/>
  <c r="BX70" i="4"/>
  <c r="AZ52" i="4"/>
  <c r="AY34" i="16"/>
  <c r="AY36" i="16" s="1"/>
  <c r="AY46" i="16" s="1"/>
  <c r="AY52" i="16" s="1"/>
  <c r="AN54" i="16"/>
  <c r="J108" i="16"/>
  <c r="T81" i="16"/>
  <c r="BW109" i="16"/>
  <c r="AV135" i="16"/>
  <c r="AD135" i="16"/>
  <c r="BG136" i="16"/>
  <c r="BI136" i="16"/>
  <c r="DM82" i="16"/>
  <c r="CN136" i="16"/>
  <c r="DN81" i="16"/>
  <c r="V55" i="16"/>
  <c r="BS27" i="16"/>
  <c r="DH136" i="16"/>
  <c r="CP163" i="16"/>
  <c r="AD82" i="16"/>
  <c r="BN136" i="16"/>
  <c r="DD109" i="16"/>
  <c r="K135" i="16"/>
  <c r="CA188" i="16"/>
  <c r="BD96" i="16"/>
  <c r="CJ123" i="16"/>
  <c r="O95" i="16"/>
  <c r="O94" i="16"/>
  <c r="O93" i="16"/>
  <c r="I147" i="16"/>
  <c r="I148" i="16"/>
  <c r="J156" i="16" s="1"/>
  <c r="I153" i="16"/>
  <c r="I149" i="16"/>
  <c r="I164" i="16" s="1"/>
  <c r="H149" i="16"/>
  <c r="H164" i="16" s="1"/>
  <c r="H147" i="16"/>
  <c r="H148" i="16"/>
  <c r="H153" i="16"/>
  <c r="N41" i="16"/>
  <c r="N56" i="16" s="1"/>
  <c r="N45" i="16"/>
  <c r="N39" i="16"/>
  <c r="N40" i="16"/>
  <c r="V93" i="16"/>
  <c r="V99" i="16"/>
  <c r="AZ39" i="16"/>
  <c r="AZ45" i="16"/>
  <c r="CH13" i="16"/>
  <c r="CH18" i="16"/>
  <c r="CH178" i="16" s="1"/>
  <c r="CR147" i="16"/>
  <c r="CR153" i="16"/>
  <c r="CR178" i="16" s="1"/>
  <c r="CZ68" i="16"/>
  <c r="CZ66" i="16"/>
  <c r="CZ67" i="16"/>
  <c r="CZ72" i="16"/>
  <c r="N13" i="16"/>
  <c r="N12" i="16"/>
  <c r="N14" i="16"/>
  <c r="H95" i="16"/>
  <c r="H94" i="16"/>
  <c r="H99" i="16"/>
  <c r="AA148" i="16"/>
  <c r="AB156" i="16" s="1"/>
  <c r="AB163" i="16" s="1"/>
  <c r="AA147" i="16"/>
  <c r="AA153" i="16"/>
  <c r="AA178" i="16" s="1"/>
  <c r="R93" i="16"/>
  <c r="R108" i="16" s="1"/>
  <c r="R99" i="16"/>
  <c r="R178" i="16" s="1"/>
  <c r="AT148" i="16"/>
  <c r="AT163" i="16" s="1"/>
  <c r="AT149" i="16"/>
  <c r="AT164" i="16" s="1"/>
  <c r="DF93" i="16"/>
  <c r="DF96" i="16" s="1"/>
  <c r="DF99" i="16"/>
  <c r="DB42" i="16"/>
  <c r="F122" i="16"/>
  <c r="F137" i="16" s="1"/>
  <c r="F120" i="16"/>
  <c r="F126" i="16"/>
  <c r="F121" i="16"/>
  <c r="BY45" i="16"/>
  <c r="BY41" i="16"/>
  <c r="CO12" i="16"/>
  <c r="CO18" i="16"/>
  <c r="CO14" i="16"/>
  <c r="CO29" i="16" s="1"/>
  <c r="BK96" i="16"/>
  <c r="K41" i="16"/>
  <c r="K40" i="16"/>
  <c r="K39" i="16"/>
  <c r="I68" i="16"/>
  <c r="I67" i="16"/>
  <c r="I72" i="16"/>
  <c r="G95" i="16"/>
  <c r="G110" i="16" s="1"/>
  <c r="G99" i="16"/>
  <c r="G93" i="16"/>
  <c r="G94" i="16"/>
  <c r="H102" i="16" s="1"/>
  <c r="V14" i="16"/>
  <c r="V18" i="16"/>
  <c r="BA68" i="16"/>
  <c r="BA72" i="16"/>
  <c r="BA178" i="16" s="1"/>
  <c r="BO68" i="16"/>
  <c r="BO72" i="16"/>
  <c r="CB67" i="16"/>
  <c r="CB72" i="16"/>
  <c r="CS93" i="16"/>
  <c r="CS95" i="16"/>
  <c r="CS99" i="16"/>
  <c r="CS94" i="16"/>
  <c r="CT102" i="16" s="1"/>
  <c r="CT109" i="16" s="1"/>
  <c r="G102" i="16"/>
  <c r="M122" i="16"/>
  <c r="M120" i="16"/>
  <c r="M121" i="16"/>
  <c r="M126" i="16"/>
  <c r="G66" i="16"/>
  <c r="G81" i="16" s="1"/>
  <c r="G68" i="16"/>
  <c r="G83" i="16" s="1"/>
  <c r="G67" i="16"/>
  <c r="AE147" i="16"/>
  <c r="AE153" i="16"/>
  <c r="AT66" i="16"/>
  <c r="AT72" i="16"/>
  <c r="CC93" i="16"/>
  <c r="CC99" i="16"/>
  <c r="CU122" i="16"/>
  <c r="CU126" i="16"/>
  <c r="CU120" i="16"/>
  <c r="DK147" i="16"/>
  <c r="DK149" i="16"/>
  <c r="DK153" i="16"/>
  <c r="DK178" i="16" s="1"/>
  <c r="P83" i="16"/>
  <c r="N126" i="16"/>
  <c r="N133" i="16" s="1"/>
  <c r="N120" i="16"/>
  <c r="N122" i="16"/>
  <c r="N137" i="16" s="1"/>
  <c r="N121" i="16"/>
  <c r="L164" i="16"/>
  <c r="L150" i="16"/>
  <c r="G41" i="16"/>
  <c r="G39" i="16"/>
  <c r="AF122" i="16"/>
  <c r="AF137" i="16" s="1"/>
  <c r="AF120" i="16"/>
  <c r="AF126" i="16"/>
  <c r="AZ93" i="16"/>
  <c r="AZ99" i="16"/>
  <c r="AY95" i="16"/>
  <c r="AY99" i="16"/>
  <c r="AU95" i="16"/>
  <c r="AU99" i="16"/>
  <c r="BK120" i="16"/>
  <c r="BK126" i="16"/>
  <c r="DF13" i="16"/>
  <c r="DF18" i="16"/>
  <c r="BH96" i="16"/>
  <c r="F12" i="16"/>
  <c r="F14" i="16"/>
  <c r="F18" i="16"/>
  <c r="AH148" i="16"/>
  <c r="AH153" i="16"/>
  <c r="CC45" i="16"/>
  <c r="CC41" i="16"/>
  <c r="CT66" i="16"/>
  <c r="CT67" i="16"/>
  <c r="CT68" i="16"/>
  <c r="CT72" i="16"/>
  <c r="CT178" i="16" s="1"/>
  <c r="DH39" i="16"/>
  <c r="DH54" i="16" s="1"/>
  <c r="DH45" i="16"/>
  <c r="DH40" i="16"/>
  <c r="DH41" i="16"/>
  <c r="DC120" i="16"/>
  <c r="DC122" i="16"/>
  <c r="DC137" i="16" s="1"/>
  <c r="AW121" i="16"/>
  <c r="AW136" i="16" s="1"/>
  <c r="AR147" i="16"/>
  <c r="AR162" i="16" s="1"/>
  <c r="DO41" i="16"/>
  <c r="DO42" i="16" s="1"/>
  <c r="DS68" i="16"/>
  <c r="AF14" i="16"/>
  <c r="Q52" i="4"/>
  <c r="CL68" i="16"/>
  <c r="AB61" i="16"/>
  <c r="AB63" i="16" s="1"/>
  <c r="BX121" i="16"/>
  <c r="DJ149" i="16"/>
  <c r="BJ99" i="16"/>
  <c r="BJ178" i="16" s="1"/>
  <c r="Q41" i="11"/>
  <c r="DX22" i="11"/>
  <c r="DY28" i="11"/>
  <c r="Z41" i="11"/>
  <c r="AA41" i="11"/>
  <c r="DY22" i="11"/>
  <c r="T41" i="11"/>
  <c r="DZ40" i="11"/>
  <c r="DZ35" i="11"/>
  <c r="AM41" i="11"/>
  <c r="DZ29" i="11"/>
  <c r="DZ38" i="11"/>
  <c r="DZ24" i="11"/>
  <c r="AF41" i="11"/>
  <c r="AK41" i="11"/>
  <c r="AP41" i="11"/>
  <c r="EA32" i="11"/>
  <c r="EA29" i="11"/>
  <c r="AW41" i="11"/>
  <c r="EA28" i="11"/>
  <c r="EA25" i="11"/>
  <c r="AT41" i="11"/>
  <c r="AZ41" i="11"/>
  <c r="AR41" i="11"/>
  <c r="EA24" i="11"/>
  <c r="EA22" i="11"/>
  <c r="AX41" i="11"/>
  <c r="EB38" i="11"/>
  <c r="EB36" i="11"/>
  <c r="BK41" i="11"/>
  <c r="BC41" i="11"/>
  <c r="EB22" i="11"/>
  <c r="EC40" i="11"/>
  <c r="EC32" i="11"/>
  <c r="EC30" i="11"/>
  <c r="BS41" i="11"/>
  <c r="EC28" i="11"/>
  <c r="EC27" i="11"/>
  <c r="BZ41" i="11"/>
  <c r="BQ41" i="11"/>
  <c r="EC22" i="11"/>
  <c r="BP41" i="11"/>
  <c r="ED36" i="11"/>
  <c r="ED35" i="11"/>
  <c r="ED34" i="11"/>
  <c r="ED27" i="11"/>
  <c r="CC41" i="11"/>
  <c r="ED26" i="11"/>
  <c r="CI41" i="11"/>
  <c r="CF41" i="11"/>
  <c r="CL41" i="11"/>
  <c r="CE41" i="11"/>
  <c r="EE38" i="11"/>
  <c r="EE37" i="11"/>
  <c r="EE34" i="11"/>
  <c r="EE31" i="11"/>
  <c r="EE28" i="11"/>
  <c r="CX41" i="11"/>
  <c r="CO41" i="11"/>
  <c r="EE23" i="11"/>
  <c r="CM41" i="11"/>
  <c r="EF40" i="11"/>
  <c r="EF32" i="11"/>
  <c r="EF30" i="11"/>
  <c r="EF29" i="11"/>
  <c r="DI41" i="11"/>
  <c r="EF22" i="11"/>
  <c r="DC41" i="11"/>
  <c r="EG40" i="11"/>
  <c r="EG38" i="11"/>
  <c r="DU41" i="11"/>
  <c r="DQ41" i="11"/>
  <c r="EG29" i="11"/>
  <c r="EG39" i="11"/>
  <c r="EG35" i="11"/>
  <c r="EG27" i="11"/>
  <c r="EG26" i="11"/>
  <c r="EG25" i="11"/>
  <c r="EG24" i="11"/>
  <c r="EG23" i="11"/>
  <c r="DS41" i="11"/>
  <c r="DO41" i="11"/>
  <c r="DK41" i="11"/>
  <c r="EG22" i="11"/>
  <c r="AW70" i="14"/>
  <c r="AW102" i="14" s="1"/>
  <c r="CT103" i="14"/>
  <c r="CT97" i="14"/>
  <c r="CT129" i="14" s="1"/>
  <c r="BS105" i="14"/>
  <c r="BC125" i="14"/>
  <c r="AY46" i="14"/>
  <c r="BM87" i="14"/>
  <c r="BM119" i="14" s="1"/>
  <c r="CS129" i="14"/>
  <c r="BC106" i="14"/>
  <c r="DY36" i="11"/>
  <c r="S41" i="11"/>
  <c r="DO128" i="14"/>
  <c r="BU125" i="14"/>
  <c r="AR126" i="14"/>
  <c r="CD115" i="14"/>
  <c r="BC110" i="14"/>
  <c r="BT86" i="14"/>
  <c r="BT118" i="14" s="1"/>
  <c r="BL114" i="14"/>
  <c r="CX126" i="14"/>
  <c r="CP99" i="14"/>
  <c r="CP131" i="14" s="1"/>
  <c r="DV60" i="14"/>
  <c r="DV92" i="14" s="1"/>
  <c r="DV124" i="14" s="1"/>
  <c r="CW39" i="14"/>
  <c r="CW71" i="14" s="1"/>
  <c r="CW36" i="14"/>
  <c r="CV16" i="11" s="1"/>
  <c r="DM42" i="14"/>
  <c r="DM74" i="14" s="1"/>
  <c r="DM106" i="14" s="1"/>
  <c r="DD55" i="14"/>
  <c r="DD87" i="14" s="1"/>
  <c r="DD119" i="14" s="1"/>
  <c r="CQ127" i="14"/>
  <c r="DM53" i="14"/>
  <c r="DM85" i="14" s="1"/>
  <c r="DM117" i="14" s="1"/>
  <c r="CF45" i="14"/>
  <c r="CF77" i="14" s="1"/>
  <c r="CF109" i="14" s="1"/>
  <c r="AY95" i="14"/>
  <c r="AY127" i="14" s="1"/>
  <c r="CX63" i="14"/>
  <c r="CX95" i="14" s="1"/>
  <c r="DY33" i="11"/>
  <c r="CQ94" i="14"/>
  <c r="CQ126" i="14" s="1"/>
  <c r="CH103" i="14"/>
  <c r="BW111" i="14"/>
  <c r="BT128" i="14"/>
  <c r="BT88" i="14"/>
  <c r="BT120" i="14" s="1"/>
  <c r="CF82" i="14"/>
  <c r="CF114" i="14" s="1"/>
  <c r="AW60" i="14"/>
  <c r="AW92" i="14" s="1"/>
  <c r="AW124" i="14" s="1"/>
  <c r="CS80" i="14"/>
  <c r="CS112" i="14" s="1"/>
  <c r="AD108" i="14"/>
  <c r="DY38" i="11"/>
  <c r="DY32" i="11"/>
  <c r="CY68" i="14"/>
  <c r="CX11" i="13" s="1"/>
  <c r="DD114" i="14"/>
  <c r="CB97" i="14"/>
  <c r="CB129" i="14" s="1"/>
  <c r="CV130" i="14"/>
  <c r="CF123" i="14"/>
  <c r="CE128" i="14"/>
  <c r="DC72" i="14"/>
  <c r="DC104" i="14" s="1"/>
  <c r="CF118" i="14"/>
  <c r="BY76" i="14"/>
  <c r="BY108" i="14" s="1"/>
  <c r="DM49" i="14"/>
  <c r="DM81" i="14" s="1"/>
  <c r="DM113" i="14" s="1"/>
  <c r="BM56" i="14"/>
  <c r="BM88" i="14" s="1"/>
  <c r="BM44" i="14"/>
  <c r="BM76" i="14" s="1"/>
  <c r="BM108" i="14" s="1"/>
  <c r="BM53" i="14"/>
  <c r="BM85" i="14" s="1"/>
  <c r="BM117" i="14" s="1"/>
  <c r="BC63" i="14"/>
  <c r="BC47" i="14"/>
  <c r="BC79" i="14" s="1"/>
  <c r="CN91" i="14"/>
  <c r="CN123" i="14" s="1"/>
  <c r="DQ64" i="14"/>
  <c r="DQ96" i="14" s="1"/>
  <c r="DH89" i="14"/>
  <c r="DH121" i="14" s="1"/>
  <c r="CU85" i="14"/>
  <c r="CU117" i="14" s="1"/>
  <c r="CO82" i="14"/>
  <c r="CO114" i="14" s="1"/>
  <c r="CO36" i="14"/>
  <c r="CN16" i="11" s="1"/>
  <c r="CR47" i="14"/>
  <c r="CR79" i="14" s="1"/>
  <c r="CR111" i="14" s="1"/>
  <c r="CR62" i="14"/>
  <c r="CR94" i="14" s="1"/>
  <c r="CR72" i="14"/>
  <c r="CR104" i="14" s="1"/>
  <c r="DY40" i="11"/>
  <c r="DY35" i="11"/>
  <c r="U41" i="11"/>
  <c r="DY31" i="11"/>
  <c r="CP74" i="14"/>
  <c r="CP106" i="14" s="1"/>
  <c r="CE68" i="14"/>
  <c r="CD11" i="13" s="1"/>
  <c r="CY119" i="14"/>
  <c r="AV121" i="14"/>
  <c r="DK75" i="14"/>
  <c r="DK107" i="14" s="1"/>
  <c r="CD54" i="14"/>
  <c r="CD86" i="14" s="1"/>
  <c r="CD118" i="14" s="1"/>
  <c r="BZ50" i="14"/>
  <c r="CF51" i="14"/>
  <c r="CF83" i="14" s="1"/>
  <c r="CF115" i="14" s="1"/>
  <c r="DY39" i="11"/>
  <c r="DY34" i="11"/>
  <c r="CH96" i="14"/>
  <c r="CH128" i="14" s="1"/>
  <c r="CS114" i="14"/>
  <c r="X128" i="14"/>
  <c r="CX47" i="14"/>
  <c r="CX79" i="14" s="1"/>
  <c r="CX111" i="14" s="1"/>
  <c r="AT104" i="14"/>
  <c r="AO51" i="14"/>
  <c r="L94" i="14"/>
  <c r="L126" i="14" s="1"/>
  <c r="T36" i="14"/>
  <c r="S16" i="11" s="1"/>
  <c r="T46" i="14"/>
  <c r="AD42" i="14"/>
  <c r="O41" i="11"/>
  <c r="L41" i="11"/>
  <c r="DX23" i="11"/>
  <c r="Y41" i="11"/>
  <c r="DY25" i="11"/>
  <c r="X41" i="11"/>
  <c r="DY23" i="11"/>
  <c r="DZ39" i="11"/>
  <c r="DZ37" i="11"/>
  <c r="DZ34" i="11"/>
  <c r="AI41" i="11"/>
  <c r="DZ36" i="11"/>
  <c r="DZ31" i="11"/>
  <c r="DZ27" i="11"/>
  <c r="AN41" i="11"/>
  <c r="AH41" i="11"/>
  <c r="DZ25" i="11"/>
  <c r="AO41" i="11"/>
  <c r="EA40" i="11"/>
  <c r="EA39" i="11"/>
  <c r="EA38" i="11"/>
  <c r="EA37" i="11"/>
  <c r="EA36" i="11"/>
  <c r="EA35" i="11"/>
  <c r="EA34" i="11"/>
  <c r="EA31" i="11"/>
  <c r="EA27" i="11"/>
  <c r="EA26" i="11"/>
  <c r="AY41" i="11"/>
  <c r="EB40" i="11"/>
  <c r="EB39" i="11"/>
  <c r="EB37" i="11"/>
  <c r="EB35" i="11"/>
  <c r="EB31" i="11"/>
  <c r="BL41" i="11"/>
  <c r="EB29" i="11"/>
  <c r="EB28" i="11"/>
  <c r="EB27" i="11"/>
  <c r="BN41" i="11"/>
  <c r="BJ41" i="11"/>
  <c r="BF41" i="11"/>
  <c r="EC39" i="11"/>
  <c r="EC38" i="11"/>
  <c r="EC34" i="11"/>
  <c r="BW41" i="11"/>
  <c r="EC26" i="11"/>
  <c r="EC25" i="11"/>
  <c r="BV41" i="11"/>
  <c r="BO41" i="11"/>
  <c r="EC23" i="11"/>
  <c r="ED40" i="11"/>
  <c r="ED37" i="11"/>
  <c r="ED32" i="11"/>
  <c r="CA41" i="11"/>
  <c r="ED30" i="11"/>
  <c r="ED29" i="11"/>
  <c r="ED25" i="11"/>
  <c r="ED23" i="11"/>
  <c r="CK41" i="11"/>
  <c r="EE40" i="11"/>
  <c r="EE39" i="11"/>
  <c r="EE35" i="11"/>
  <c r="EE33" i="11"/>
  <c r="EE32" i="11"/>
  <c r="EE30" i="11"/>
  <c r="EE26" i="11"/>
  <c r="CR41" i="11"/>
  <c r="EE25" i="11"/>
  <c r="EE24" i="11"/>
  <c r="CN41" i="11"/>
  <c r="CW41" i="11"/>
  <c r="EF39" i="11"/>
  <c r="EF38" i="11"/>
  <c r="EF37" i="11"/>
  <c r="EF36" i="11"/>
  <c r="DB41" i="11"/>
  <c r="EF33" i="11"/>
  <c r="EF31" i="11"/>
  <c r="EF28" i="11"/>
  <c r="EF27" i="11"/>
  <c r="DH41" i="11"/>
  <c r="EF26" i="11"/>
  <c r="EF24" i="11"/>
  <c r="DD41" i="11"/>
  <c r="CY41" i="11"/>
  <c r="EF23" i="11"/>
  <c r="DF41" i="11"/>
  <c r="EG37" i="11"/>
  <c r="EG36" i="11"/>
  <c r="EG33" i="11"/>
  <c r="EG32" i="11"/>
  <c r="DM41" i="11"/>
  <c r="DT41" i="11"/>
  <c r="EG34" i="11"/>
  <c r="EG30" i="11"/>
  <c r="DV41" i="11"/>
  <c r="DR41" i="11"/>
  <c r="DN41" i="11"/>
  <c r="O61" i="14"/>
  <c r="O93" i="14" s="1"/>
  <c r="O125" i="14" s="1"/>
  <c r="CT41" i="11"/>
  <c r="DX26" i="11"/>
  <c r="DX31" i="11"/>
  <c r="DX30" i="11"/>
  <c r="AK91" i="14"/>
  <c r="AK123" i="14" s="1"/>
  <c r="X48" i="14"/>
  <c r="X80" i="14" s="1"/>
  <c r="X112" i="14" s="1"/>
  <c r="AJ41" i="11"/>
  <c r="AH60" i="14"/>
  <c r="AH92" i="14" s="1"/>
  <c r="AH124" i="14" s="1"/>
  <c r="CM20" i="14"/>
  <c r="CM7" i="14"/>
  <c r="CM39" i="14" s="1"/>
  <c r="CM71" i="14" s="1"/>
  <c r="CM31" i="14"/>
  <c r="CM9" i="14"/>
  <c r="CM6" i="14"/>
  <c r="CM11" i="14"/>
  <c r="CM33" i="14"/>
  <c r="CM65" i="14" s="1"/>
  <c r="CM97" i="14" s="1"/>
  <c r="CM129" i="14" s="1"/>
  <c r="CM30" i="14"/>
  <c r="CM28" i="14"/>
  <c r="CM12" i="14"/>
  <c r="CM8" i="14"/>
  <c r="CM15" i="14"/>
  <c r="CM47" i="14" s="1"/>
  <c r="CM35" i="14"/>
  <c r="CM32" i="14"/>
  <c r="CM10" i="14"/>
  <c r="CM19" i="14"/>
  <c r="CM17" i="14"/>
  <c r="CM13" i="14"/>
  <c r="CM14" i="14"/>
  <c r="CM46" i="14" s="1"/>
  <c r="CM78" i="14" s="1"/>
  <c r="CM110" i="14" s="1"/>
  <c r="CM23" i="14"/>
  <c r="CM34" i="14"/>
  <c r="CL51" i="11"/>
  <c r="CM18" i="14"/>
  <c r="CM27" i="14"/>
  <c r="CM24" i="14"/>
  <c r="CN28" i="14"/>
  <c r="CN17" i="14"/>
  <c r="CN49" i="14" s="1"/>
  <c r="CN81" i="14" s="1"/>
  <c r="CN113" i="14" s="1"/>
  <c r="CN33" i="14"/>
  <c r="CN34" i="14"/>
  <c r="EE7" i="11"/>
  <c r="J8" i="39" s="1"/>
  <c r="CN19" i="14"/>
  <c r="CN51" i="14" s="1"/>
  <c r="CN83" i="14" s="1"/>
  <c r="CN35" i="14"/>
  <c r="CN67" i="14" s="1"/>
  <c r="CN99" i="14" s="1"/>
  <c r="CN131" i="14" s="1"/>
  <c r="CN8" i="14"/>
  <c r="CN20" i="14"/>
  <c r="CN52" i="14" s="1"/>
  <c r="CN21" i="14"/>
  <c r="CN14" i="14"/>
  <c r="CN24" i="14"/>
  <c r="CN56" i="14" s="1"/>
  <c r="CN88" i="14" s="1"/>
  <c r="CN7" i="14"/>
  <c r="CN23" i="14"/>
  <c r="CN55" i="14" s="1"/>
  <c r="CN30" i="14"/>
  <c r="CN26" i="14"/>
  <c r="CN9" i="14"/>
  <c r="CN25" i="14"/>
  <c r="CN57" i="14" s="1"/>
  <c r="CN89" i="14" s="1"/>
  <c r="CN121" i="14" s="1"/>
  <c r="CN6" i="14"/>
  <c r="CN12" i="14"/>
  <c r="CN13" i="14"/>
  <c r="CN45" i="14" s="1"/>
  <c r="CN77" i="14" s="1"/>
  <c r="CN109" i="14" s="1"/>
  <c r="CN29" i="14"/>
  <c r="CN32" i="14"/>
  <c r="CN10" i="14"/>
  <c r="BH20" i="14"/>
  <c r="BH14" i="14"/>
  <c r="BH46" i="14" s="1"/>
  <c r="BH34" i="14"/>
  <c r="BH31" i="14"/>
  <c r="BG51" i="11"/>
  <c r="BH16" i="14"/>
  <c r="BH48" i="14" s="1"/>
  <c r="BH80" i="14" s="1"/>
  <c r="BH112" i="14" s="1"/>
  <c r="BH9" i="14"/>
  <c r="BH17" i="14"/>
  <c r="BH18" i="14"/>
  <c r="BH25" i="14"/>
  <c r="BH33" i="14"/>
  <c r="BH22" i="14"/>
  <c r="BH11" i="14"/>
  <c r="BH19" i="14"/>
  <c r="BH6" i="14"/>
  <c r="BH24" i="14"/>
  <c r="BH27" i="14"/>
  <c r="BH35" i="14"/>
  <c r="BH10" i="14"/>
  <c r="BH30" i="14"/>
  <c r="BH29" i="14"/>
  <c r="BH61" i="14" s="1"/>
  <c r="BH93" i="14" s="1"/>
  <c r="BH125" i="14" s="1"/>
  <c r="BH7" i="14"/>
  <c r="AV51" i="14"/>
  <c r="AV83" i="14" s="1"/>
  <c r="AV115" i="14" s="1"/>
  <c r="AV96" i="14"/>
  <c r="AV128" i="14" s="1"/>
  <c r="AV44" i="14"/>
  <c r="AV76" i="14" s="1"/>
  <c r="AV108" i="14" s="1"/>
  <c r="AV36" i="14"/>
  <c r="AU16" i="11" s="1"/>
  <c r="BB41" i="11"/>
  <c r="EC24" i="11"/>
  <c r="U90" i="14"/>
  <c r="U122" i="14" s="1"/>
  <c r="DI57" i="14"/>
  <c r="DI89" i="14" s="1"/>
  <c r="DI121" i="14" s="1"/>
  <c r="AF47" i="14"/>
  <c r="DR124" i="14"/>
  <c r="BF38" i="14"/>
  <c r="AE70" i="14"/>
  <c r="AE38" i="14"/>
  <c r="AF70" i="14" s="1"/>
  <c r="AS41" i="11"/>
  <c r="ED28" i="11"/>
  <c r="DX39" i="11"/>
  <c r="CL28" i="14"/>
  <c r="CL14" i="14"/>
  <c r="CL46" i="14" s="1"/>
  <c r="CL23" i="14"/>
  <c r="CL13" i="14"/>
  <c r="CL16" i="14"/>
  <c r="CL25" i="14"/>
  <c r="CL17" i="14"/>
  <c r="CL12" i="14"/>
  <c r="CL18" i="14"/>
  <c r="CL27" i="14"/>
  <c r="CL21" i="14"/>
  <c r="CL22" i="14"/>
  <c r="CL29" i="14"/>
  <c r="CL61" i="14" s="1"/>
  <c r="CL93" i="14" s="1"/>
  <c r="CL125" i="14" s="1"/>
  <c r="CL24" i="14"/>
  <c r="CL34" i="14"/>
  <c r="CL66" i="14" s="1"/>
  <c r="CL20" i="14"/>
  <c r="CL7" i="14"/>
  <c r="CL31" i="14"/>
  <c r="CL63" i="14" s="1"/>
  <c r="CL26" i="14"/>
  <c r="CL8" i="14"/>
  <c r="CL15" i="14"/>
  <c r="CL47" i="14" s="1"/>
  <c r="CL35" i="14"/>
  <c r="BF51" i="11"/>
  <c r="BG10" i="14"/>
  <c r="BG30" i="14"/>
  <c r="BG17" i="14"/>
  <c r="BG33" i="14"/>
  <c r="BG12" i="14"/>
  <c r="BG32" i="14"/>
  <c r="BG19" i="14"/>
  <c r="BG35" i="14"/>
  <c r="BG14" i="14"/>
  <c r="BG34" i="14"/>
  <c r="BG21" i="14"/>
  <c r="BG28" i="14"/>
  <c r="BG20" i="14"/>
  <c r="BG52" i="14" s="1"/>
  <c r="BG16" i="14"/>
  <c r="BG7" i="14"/>
  <c r="BG23" i="14"/>
  <c r="BG18" i="14"/>
  <c r="BG9" i="14"/>
  <c r="BG25" i="14"/>
  <c r="BG6" i="14"/>
  <c r="BG24" i="14"/>
  <c r="BG13" i="14"/>
  <c r="BG29" i="14"/>
  <c r="EE27" i="11"/>
  <c r="H41" i="11"/>
  <c r="M41" i="11"/>
  <c r="P41" i="11"/>
  <c r="DX37" i="11"/>
  <c r="BM41" i="11"/>
  <c r="CQ41" i="11"/>
  <c r="CG41" i="11"/>
  <c r="AC31" i="14"/>
  <c r="AC14" i="14"/>
  <c r="AC46" i="14" s="1"/>
  <c r="AC78" i="14" s="1"/>
  <c r="AC110" i="14" s="1"/>
  <c r="AC34" i="14"/>
  <c r="AC6" i="14"/>
  <c r="AC29" i="14"/>
  <c r="AC61" i="14" s="1"/>
  <c r="AC93" i="14" s="1"/>
  <c r="AC125" i="14" s="1"/>
  <c r="AC18" i="14"/>
  <c r="AE16" i="14"/>
  <c r="AE31" i="14"/>
  <c r="AE29" i="14"/>
  <c r="AE61" i="14" s="1"/>
  <c r="AE93" i="14" s="1"/>
  <c r="AE125" i="14" s="1"/>
  <c r="AE22" i="14"/>
  <c r="AE54" i="14" s="1"/>
  <c r="G41" i="11"/>
  <c r="BZ51" i="11"/>
  <c r="CA6" i="14"/>
  <c r="CA24" i="14"/>
  <c r="CA9" i="14"/>
  <c r="CA17" i="14"/>
  <c r="CA8" i="14"/>
  <c r="CA26" i="14"/>
  <c r="CA25" i="14"/>
  <c r="CA33" i="14"/>
  <c r="CA10" i="14"/>
  <c r="CA30" i="14"/>
  <c r="CA11" i="14"/>
  <c r="CA19" i="14"/>
  <c r="CA12" i="14"/>
  <c r="CA32" i="14"/>
  <c r="CA27" i="14"/>
  <c r="CA35" i="14"/>
  <c r="CA14" i="14"/>
  <c r="CA34" i="14"/>
  <c r="CA13" i="14"/>
  <c r="CA28" i="14"/>
  <c r="CA18" i="14"/>
  <c r="CA7" i="14"/>
  <c r="CA15" i="14"/>
  <c r="CJ21" i="14"/>
  <c r="CJ10" i="14"/>
  <c r="CJ30" i="14"/>
  <c r="CJ7" i="14"/>
  <c r="CJ23" i="14"/>
  <c r="CJ14" i="14"/>
  <c r="CJ12" i="14"/>
  <c r="CJ9" i="14"/>
  <c r="CJ25" i="14"/>
  <c r="CJ18" i="14"/>
  <c r="CJ32" i="14"/>
  <c r="CJ11" i="14"/>
  <c r="CJ27" i="14"/>
  <c r="CJ22" i="14"/>
  <c r="CJ13" i="14"/>
  <c r="CJ29" i="14"/>
  <c r="CJ24" i="14"/>
  <c r="CJ28" i="14"/>
  <c r="CJ17" i="14"/>
  <c r="CJ33" i="14"/>
  <c r="CJ6" i="14"/>
  <c r="CJ34" i="14"/>
  <c r="BO51" i="11"/>
  <c r="BP14" i="14"/>
  <c r="BP34" i="14"/>
  <c r="BP7" i="14"/>
  <c r="BP20" i="14"/>
  <c r="BP52" i="14" s="1"/>
  <c r="BP84" i="14" s="1"/>
  <c r="BP116" i="14" s="1"/>
  <c r="BP16" i="14"/>
  <c r="BP15" i="14"/>
  <c r="BP23" i="14"/>
  <c r="BP18" i="14"/>
  <c r="BP31" i="14"/>
  <c r="BP9" i="14"/>
  <c r="BP22" i="14"/>
  <c r="BP17" i="14"/>
  <c r="BP25" i="14"/>
  <c r="BP6" i="14"/>
  <c r="BP24" i="14"/>
  <c r="BP33" i="14"/>
  <c r="BP11" i="14"/>
  <c r="BP10" i="14"/>
  <c r="BP30" i="14"/>
  <c r="BP35" i="14"/>
  <c r="BP13" i="14"/>
  <c r="AJ46" i="14"/>
  <c r="AJ78" i="14" s="1"/>
  <c r="AJ110" i="14" s="1"/>
  <c r="AB41" i="11"/>
  <c r="R41" i="11"/>
  <c r="DX33" i="11"/>
  <c r="AI66" i="11"/>
  <c r="AJ10" i="22" s="1"/>
  <c r="CU41" i="11"/>
  <c r="CB41" i="11"/>
  <c r="ED24" i="11"/>
  <c r="AE41" i="11"/>
  <c r="DZ23" i="11"/>
  <c r="AJ31" i="14"/>
  <c r="AJ27" i="14"/>
  <c r="AJ59" i="14" s="1"/>
  <c r="AJ91" i="14" s="1"/>
  <c r="AJ29" i="14"/>
  <c r="AJ61" i="14" s="1"/>
  <c r="AJ93" i="14" s="1"/>
  <c r="AJ6" i="14"/>
  <c r="AJ22" i="14"/>
  <c r="AJ20" i="14"/>
  <c r="Y23" i="14"/>
  <c r="Y33" i="14"/>
  <c r="Y6" i="14"/>
  <c r="Y29" i="14"/>
  <c r="Y14" i="14"/>
  <c r="Y21" i="14"/>
  <c r="DN66" i="11"/>
  <c r="DO10" i="22" s="1"/>
  <c r="BI41" i="11"/>
  <c r="BT41" i="11"/>
  <c r="BE41" i="11"/>
  <c r="V41" i="11"/>
  <c r="AQ66" i="11"/>
  <c r="AR10" i="22" s="1"/>
  <c r="W66" i="11"/>
  <c r="X10" i="22" s="1"/>
  <c r="AN6" i="14"/>
  <c r="AV41" i="11"/>
  <c r="BH41" i="11"/>
  <c r="DT66" i="11"/>
  <c r="DU10" i="22" s="1"/>
  <c r="BJ66" i="11"/>
  <c r="BK10" i="22" s="1"/>
  <c r="CG66" i="11"/>
  <c r="CH10" i="22" s="1"/>
  <c r="AA66" i="11"/>
  <c r="AB10" i="22" s="1"/>
  <c r="V66" i="11"/>
  <c r="W10" i="22" s="1"/>
  <c r="DA41" i="11"/>
  <c r="AN82" i="14"/>
  <c r="AN114" i="14" s="1"/>
  <c r="DX35" i="11"/>
  <c r="CN66" i="11"/>
  <c r="CO10" i="22" s="1"/>
  <c r="AQ41" i="11"/>
  <c r="BG41" i="11"/>
  <c r="DX24" i="11"/>
  <c r="CP41" i="11"/>
  <c r="AC41" i="11"/>
  <c r="BY41" i="11"/>
  <c r="J41" i="11"/>
  <c r="DX38" i="11"/>
  <c r="CS66" i="11"/>
  <c r="CT10" i="22" s="1"/>
  <c r="AU41" i="11"/>
  <c r="BU41" i="11"/>
  <c r="BR41" i="11"/>
  <c r="CD41" i="11"/>
  <c r="BO66" i="11"/>
  <c r="BP10" i="22" s="1"/>
  <c r="CJ41" i="11"/>
  <c r="CH41" i="11"/>
  <c r="BX41" i="11"/>
  <c r="BA41" i="11"/>
  <c r="DG66" i="11"/>
  <c r="DH10" i="22" s="1"/>
  <c r="BT66" i="11"/>
  <c r="BU10" i="22" s="1"/>
  <c r="DZ30" i="11"/>
  <c r="BD41" i="11"/>
  <c r="CY116" i="14"/>
  <c r="DD72" i="14"/>
  <c r="DD104" i="14" s="1"/>
  <c r="DF28" i="14"/>
  <c r="DF13" i="14"/>
  <c r="DF29" i="14"/>
  <c r="DF18" i="14"/>
  <c r="DF24" i="14"/>
  <c r="DF15" i="14"/>
  <c r="DF31" i="14"/>
  <c r="DF26" i="14"/>
  <c r="DF32" i="14"/>
  <c r="DF17" i="14"/>
  <c r="DF33" i="14"/>
  <c r="DF34" i="14"/>
  <c r="DE51" i="11"/>
  <c r="DF20" i="14"/>
  <c r="DF19" i="14"/>
  <c r="DF35" i="14"/>
  <c r="DF14" i="14"/>
  <c r="DF21" i="14"/>
  <c r="DF7" i="14"/>
  <c r="DF8" i="14"/>
  <c r="DF23" i="14"/>
  <c r="DF6" i="14"/>
  <c r="DF22" i="14"/>
  <c r="DF9" i="14"/>
  <c r="DF25" i="14"/>
  <c r="DF12" i="14"/>
  <c r="DF16" i="14"/>
  <c r="DF11" i="14"/>
  <c r="DF27" i="14"/>
  <c r="DF10" i="14"/>
  <c r="DF30" i="14"/>
  <c r="CT81" i="14"/>
  <c r="CT113" i="14" s="1"/>
  <c r="DN18" i="14"/>
  <c r="DN34" i="14"/>
  <c r="DN13" i="14"/>
  <c r="DN24" i="14"/>
  <c r="DM51" i="11"/>
  <c r="DN12" i="14"/>
  <c r="DN44" i="14" s="1"/>
  <c r="DN76" i="14" s="1"/>
  <c r="DN108" i="14" s="1"/>
  <c r="DN21" i="14"/>
  <c r="DN32" i="14"/>
  <c r="DN29" i="14"/>
  <c r="DN7" i="14"/>
  <c r="DN11" i="14"/>
  <c r="DN15" i="14"/>
  <c r="DN47" i="14" s="1"/>
  <c r="DN22" i="14"/>
  <c r="DN19" i="14"/>
  <c r="DN23" i="14"/>
  <c r="DN28" i="14"/>
  <c r="DN30" i="14"/>
  <c r="DN20" i="14"/>
  <c r="DN9" i="14"/>
  <c r="DN27" i="14"/>
  <c r="DN31" i="14"/>
  <c r="DN17" i="14"/>
  <c r="DN8" i="14"/>
  <c r="DN33" i="14"/>
  <c r="DN10" i="14"/>
  <c r="DN25" i="14"/>
  <c r="DN16" i="14"/>
  <c r="DN48" i="14" s="1"/>
  <c r="DN80" i="14" s="1"/>
  <c r="DN112" i="14" s="1"/>
  <c r="DN35" i="14"/>
  <c r="BX8" i="14"/>
  <c r="BX40" i="14" s="1"/>
  <c r="BX26" i="14"/>
  <c r="BX58" i="14" s="1"/>
  <c r="BX90" i="14" s="1"/>
  <c r="BX13" i="14"/>
  <c r="BX10" i="14"/>
  <c r="BX30" i="14"/>
  <c r="BX29" i="14"/>
  <c r="BX61" i="14" s="1"/>
  <c r="BX28" i="14"/>
  <c r="BX12" i="14"/>
  <c r="BX32" i="14"/>
  <c r="BX15" i="14"/>
  <c r="BX14" i="14"/>
  <c r="BX34" i="14"/>
  <c r="BX31" i="14"/>
  <c r="BX23" i="14"/>
  <c r="BX20" i="14"/>
  <c r="BX16" i="14"/>
  <c r="BX48" i="14" s="1"/>
  <c r="BX80" i="14" s="1"/>
  <c r="BX9" i="14"/>
  <c r="BX17" i="14"/>
  <c r="BX18" i="14"/>
  <c r="BX25" i="14"/>
  <c r="BX33" i="14"/>
  <c r="BX65" i="14" s="1"/>
  <c r="BX7" i="14"/>
  <c r="BX22" i="14"/>
  <c r="BX11" i="14"/>
  <c r="BX19" i="14"/>
  <c r="BX21" i="14"/>
  <c r="BX6" i="14"/>
  <c r="BX24" i="14"/>
  <c r="BX27" i="14"/>
  <c r="BX35" i="14"/>
  <c r="BW51" i="11"/>
  <c r="V35" i="29"/>
  <c r="AI103" i="9"/>
  <c r="AX71" i="9"/>
  <c r="AX103" i="9" s="1"/>
  <c r="S71" i="9"/>
  <c r="S103" i="9" s="1"/>
  <c r="BG71" i="9"/>
  <c r="BG103" i="9" s="1"/>
  <c r="AC118" i="14"/>
  <c r="BP103" i="9"/>
  <c r="AV103" i="9"/>
  <c r="BZ75" i="30"/>
  <c r="BZ107" i="30" s="1"/>
  <c r="BZ139" i="30" s="1"/>
  <c r="BT76" i="30"/>
  <c r="BT108" i="30" s="1"/>
  <c r="BT140" i="30" s="1"/>
  <c r="CO72" i="9"/>
  <c r="CO104" i="9" s="1"/>
  <c r="DC75" i="30"/>
  <c r="DC107" i="30" s="1"/>
  <c r="AV76" i="30"/>
  <c r="AV108" i="30" s="1"/>
  <c r="AV140" i="30" s="1"/>
  <c r="AM8" i="31"/>
  <c r="AN44" i="30" s="1"/>
  <c r="CT120" i="14"/>
  <c r="DS35" i="14"/>
  <c r="DS67" i="14" s="1"/>
  <c r="DS10" i="14"/>
  <c r="DS14" i="14"/>
  <c r="DR51" i="11"/>
  <c r="DS9" i="14"/>
  <c r="DS8" i="14"/>
  <c r="DS18" i="14"/>
  <c r="DS23" i="14"/>
  <c r="DS28" i="14"/>
  <c r="DS15" i="14"/>
  <c r="DS17" i="14"/>
  <c r="DS16" i="14"/>
  <c r="DS26" i="14"/>
  <c r="DS7" i="14"/>
  <c r="DS12" i="14"/>
  <c r="DS25" i="14"/>
  <c r="DS24" i="14"/>
  <c r="DS33" i="14"/>
  <c r="DS13" i="14"/>
  <c r="DS31" i="14"/>
  <c r="DS11" i="14"/>
  <c r="DS21" i="14"/>
  <c r="DS20" i="14"/>
  <c r="DS19" i="14"/>
  <c r="DS29" i="14"/>
  <c r="DS30" i="14"/>
  <c r="DS6" i="14"/>
  <c r="DS27" i="14"/>
  <c r="DS34" i="14"/>
  <c r="DS22" i="14"/>
  <c r="DS32" i="14"/>
  <c r="Q20" i="14"/>
  <c r="Q10" i="14"/>
  <c r="Q42" i="14" s="1"/>
  <c r="Q74" i="14" s="1"/>
  <c r="Q106" i="14" s="1"/>
  <c r="Q25" i="14"/>
  <c r="P51" i="11"/>
  <c r="Q18" i="14"/>
  <c r="Q50" i="14" s="1"/>
  <c r="Q82" i="14" s="1"/>
  <c r="Q11" i="14"/>
  <c r="Q43" i="14" s="1"/>
  <c r="Q75" i="14" s="1"/>
  <c r="Q107" i="14" s="1"/>
  <c r="Q6" i="14"/>
  <c r="Q28" i="14"/>
  <c r="Q35" i="14"/>
  <c r="Q34" i="14"/>
  <c r="Q22" i="14"/>
  <c r="Q29" i="14"/>
  <c r="Q7" i="14"/>
  <c r="Q39" i="14" s="1"/>
  <c r="Q71" i="14" s="1"/>
  <c r="Q103" i="14" s="1"/>
  <c r="Q19" i="14"/>
  <c r="Q51" i="14" s="1"/>
  <c r="Q83" i="14" s="1"/>
  <c r="Q115" i="14" s="1"/>
  <c r="Q32" i="14"/>
  <c r="Q8" i="14"/>
  <c r="Q23" i="14"/>
  <c r="Q21" i="14"/>
  <c r="Q13" i="14"/>
  <c r="Q24" i="14"/>
  <c r="Q26" i="14"/>
  <c r="Q31" i="14"/>
  <c r="Q16" i="14"/>
  <c r="Q27" i="14"/>
  <c r="Q17" i="14"/>
  <c r="Q15" i="14"/>
  <c r="Q9" i="14"/>
  <c r="Q33" i="14"/>
  <c r="Q65" i="14" s="1"/>
  <c r="Q14" i="14"/>
  <c r="Q30" i="14"/>
  <c r="Q62" i="14" s="1"/>
  <c r="Q94" i="14" s="1"/>
  <c r="Q126" i="14" s="1"/>
  <c r="Q12" i="14"/>
  <c r="Q44" i="14" s="1"/>
  <c r="Q76" i="14" s="1"/>
  <c r="Q108" i="14" s="1"/>
  <c r="AL76" i="30"/>
  <c r="AL108" i="30" s="1"/>
  <c r="BA44" i="30"/>
  <c r="BA76" i="30" s="1"/>
  <c r="BB44" i="30"/>
  <c r="AV139" i="30"/>
  <c r="CF44" i="30"/>
  <c r="CE44" i="30"/>
  <c r="AK44" i="30"/>
  <c r="AJ44" i="30"/>
  <c r="AD44" i="30"/>
  <c r="AE44" i="30"/>
  <c r="BN20" i="14"/>
  <c r="BN12" i="14"/>
  <c r="BN32" i="14"/>
  <c r="BN27" i="14"/>
  <c r="BN59" i="14" s="1"/>
  <c r="BN91" i="14" s="1"/>
  <c r="BN123" i="14" s="1"/>
  <c r="BN35" i="14"/>
  <c r="BN14" i="14"/>
  <c r="BN34" i="14"/>
  <c r="BN13" i="14"/>
  <c r="BM51" i="11"/>
  <c r="BN16" i="14"/>
  <c r="BN21" i="14"/>
  <c r="BN29" i="14"/>
  <c r="BN18" i="14"/>
  <c r="BN7" i="14"/>
  <c r="BN39" i="14" s="1"/>
  <c r="BN71" i="14" s="1"/>
  <c r="BN103" i="14" s="1"/>
  <c r="BN15" i="14"/>
  <c r="BN22" i="14"/>
  <c r="BN54" i="14" s="1"/>
  <c r="BN86" i="14" s="1"/>
  <c r="BN23" i="14"/>
  <c r="BN31" i="14"/>
  <c r="BN6" i="14"/>
  <c r="BN24" i="14"/>
  <c r="BN9" i="14"/>
  <c r="BN17" i="14"/>
  <c r="BN8" i="14"/>
  <c r="BN26" i="14"/>
  <c r="BN25" i="14"/>
  <c r="BN33" i="14"/>
  <c r="BN28" i="14"/>
  <c r="BN10" i="14"/>
  <c r="BN30" i="14"/>
  <c r="BN11" i="14"/>
  <c r="BN19" i="14"/>
  <c r="DA44" i="30"/>
  <c r="DA76" i="30" s="1"/>
  <c r="CZ44" i="30"/>
  <c r="CJ76" i="30"/>
  <c r="CJ108" i="30" s="1"/>
  <c r="CJ140" i="30" s="1"/>
  <c r="AQ8" i="31"/>
  <c r="AR44" i="30" s="1"/>
  <c r="W8" i="31"/>
  <c r="X44" i="30" s="1"/>
  <c r="P8" i="31"/>
  <c r="Q44" i="30" s="1"/>
  <c r="CK120" i="14"/>
  <c r="AP8" i="31"/>
  <c r="AP44" i="30" s="1"/>
  <c r="BR28" i="14"/>
  <c r="BR22" i="14"/>
  <c r="BR15" i="14"/>
  <c r="BR23" i="14"/>
  <c r="BR6" i="14"/>
  <c r="BR24" i="14"/>
  <c r="BR31" i="14"/>
  <c r="BR25" i="14"/>
  <c r="BR8" i="14"/>
  <c r="BR26" i="14"/>
  <c r="BR17" i="14"/>
  <c r="BR11" i="14"/>
  <c r="BR10" i="14"/>
  <c r="BR30" i="14"/>
  <c r="BR33" i="14"/>
  <c r="BR27" i="14"/>
  <c r="BR12" i="14"/>
  <c r="BR32" i="14"/>
  <c r="BR19" i="14"/>
  <c r="BR9" i="14"/>
  <c r="BR20" i="14"/>
  <c r="BR14" i="14"/>
  <c r="BR34" i="14"/>
  <c r="BR35" i="14"/>
  <c r="BQ51" i="11"/>
  <c r="BR16" i="14"/>
  <c r="BR13" i="14"/>
  <c r="BR21" i="14"/>
  <c r="BR18" i="14"/>
  <c r="BR29" i="14"/>
  <c r="BR7" i="14"/>
  <c r="DE28" i="14"/>
  <c r="DE21" i="14"/>
  <c r="DE7" i="14"/>
  <c r="DE32" i="14"/>
  <c r="DE23" i="14"/>
  <c r="DE55" i="14" s="1"/>
  <c r="DE87" i="14" s="1"/>
  <c r="DE6" i="14"/>
  <c r="DE38" i="14" s="1"/>
  <c r="DE14" i="14"/>
  <c r="DE9" i="14"/>
  <c r="DE25" i="14"/>
  <c r="DE10" i="14"/>
  <c r="DE22" i="14"/>
  <c r="DE54" i="14" s="1"/>
  <c r="DE86" i="14" s="1"/>
  <c r="DE118" i="14" s="1"/>
  <c r="DE11" i="14"/>
  <c r="DE27" i="14"/>
  <c r="DE18" i="14"/>
  <c r="DE30" i="14"/>
  <c r="DE13" i="14"/>
  <c r="DE29" i="14"/>
  <c r="DE26" i="14"/>
  <c r="DE34" i="14"/>
  <c r="DE15" i="14"/>
  <c r="DE31" i="14"/>
  <c r="DE8" i="14"/>
  <c r="DE12" i="14"/>
  <c r="DE17" i="14"/>
  <c r="DE33" i="14"/>
  <c r="DE16" i="14"/>
  <c r="DD51" i="11"/>
  <c r="DE19" i="14"/>
  <c r="DE35" i="14"/>
  <c r="DE24" i="14"/>
  <c r="CA72" i="9"/>
  <c r="CA104" i="9" s="1"/>
  <c r="CZ105" i="9"/>
  <c r="AW43" i="30"/>
  <c r="AI43" i="30"/>
  <c r="H43" i="30"/>
  <c r="H75" i="30" s="1"/>
  <c r="DJ43" i="30"/>
  <c r="L73" i="9"/>
  <c r="L105" i="9" s="1"/>
  <c r="CS72" i="9"/>
  <c r="CS104" i="9" s="1"/>
  <c r="AI44" i="30"/>
  <c r="AI76" i="30" s="1"/>
  <c r="Y105" i="9"/>
  <c r="BO44" i="30"/>
  <c r="CV140" i="30"/>
  <c r="DT44" i="30"/>
  <c r="BQ105" i="9"/>
  <c r="O104" i="9"/>
  <c r="AF104" i="9"/>
  <c r="BB105" i="9"/>
  <c r="BI105" i="9"/>
  <c r="CH44" i="30"/>
  <c r="M36" i="31"/>
  <c r="CW104" i="9"/>
  <c r="DU44" i="30"/>
  <c r="AS44" i="30"/>
  <c r="AS76" i="30" s="1"/>
  <c r="AS108" i="30" s="1"/>
  <c r="U115" i="14"/>
  <c r="U43" i="30"/>
  <c r="U75" i="30" s="1"/>
  <c r="DM125" i="14"/>
  <c r="CT118" i="14"/>
  <c r="DI76" i="14"/>
  <c r="DI108" i="14" s="1"/>
  <c r="BS122" i="14"/>
  <c r="BQ94" i="14"/>
  <c r="BQ126" i="14" s="1"/>
  <c r="AV82" i="14"/>
  <c r="AV114" i="14" s="1"/>
  <c r="DW130" i="14"/>
  <c r="CC20" i="14"/>
  <c r="CC28" i="14"/>
  <c r="CC12" i="14"/>
  <c r="CC9" i="14"/>
  <c r="CC33" i="14"/>
  <c r="CC15" i="14"/>
  <c r="CC6" i="14"/>
  <c r="CC13" i="14"/>
  <c r="CC35" i="14"/>
  <c r="CC19" i="14"/>
  <c r="ED7" i="11"/>
  <c r="I8" i="39" s="1"/>
  <c r="CC8" i="14"/>
  <c r="CC17" i="14"/>
  <c r="CC24" i="14"/>
  <c r="CC23" i="14"/>
  <c r="CC10" i="14"/>
  <c r="CC21" i="14"/>
  <c r="CC26" i="14"/>
  <c r="CC7" i="14"/>
  <c r="CC14" i="14"/>
  <c r="CC25" i="14"/>
  <c r="CC30" i="14"/>
  <c r="CB51" i="11"/>
  <c r="CC18" i="14"/>
  <c r="CC29" i="14"/>
  <c r="CC34" i="14"/>
  <c r="CC22" i="14"/>
  <c r="CC31" i="14"/>
  <c r="CC11" i="14"/>
  <c r="AT57" i="14"/>
  <c r="AT89" i="14" s="1"/>
  <c r="AT41" i="14"/>
  <c r="AT73" i="14" s="1"/>
  <c r="AT36" i="14"/>
  <c r="AS16" i="11" s="1"/>
  <c r="AV58" i="14"/>
  <c r="AV90" i="14" s="1"/>
  <c r="AV40" i="14"/>
  <c r="AV72" i="14" s="1"/>
  <c r="AV104" i="14" s="1"/>
  <c r="CE36" i="14"/>
  <c r="CD16" i="11" s="1"/>
  <c r="BF84" i="14"/>
  <c r="CP115" i="14"/>
  <c r="AR112" i="14"/>
  <c r="CU86" i="14"/>
  <c r="AV85" i="14"/>
  <c r="AV117" i="14" s="1"/>
  <c r="AD104" i="14"/>
  <c r="AD121" i="14"/>
  <c r="DT24" i="14"/>
  <c r="DT16" i="14"/>
  <c r="DT8" i="14"/>
  <c r="DT32" i="14"/>
  <c r="CP28" i="14"/>
  <c r="CP12" i="14"/>
  <c r="BO12" i="14"/>
  <c r="BO32" i="14"/>
  <c r="BO19" i="14"/>
  <c r="BO35" i="14"/>
  <c r="BO14" i="14"/>
  <c r="BO34" i="14"/>
  <c r="BO21" i="14"/>
  <c r="BO16" i="14"/>
  <c r="BO7" i="14"/>
  <c r="BO23" i="14"/>
  <c r="BO18" i="14"/>
  <c r="BO9" i="14"/>
  <c r="BO25" i="14"/>
  <c r="BN51" i="11"/>
  <c r="BO6" i="14"/>
  <c r="BO24" i="14"/>
  <c r="BO13" i="14"/>
  <c r="BO29" i="14"/>
  <c r="BO8" i="14"/>
  <c r="BO26" i="14"/>
  <c r="BO15" i="14"/>
  <c r="BO31" i="14"/>
  <c r="BO28" i="14"/>
  <c r="BO10" i="14"/>
  <c r="BO30" i="14"/>
  <c r="BO62" i="14" s="1"/>
  <c r="BO17" i="14"/>
  <c r="BO33" i="14"/>
  <c r="R20" i="14"/>
  <c r="R10" i="14"/>
  <c r="R26" i="14"/>
  <c r="R30" i="14"/>
  <c r="R28" i="14"/>
  <c r="R11" i="14"/>
  <c r="R22" i="14"/>
  <c r="R35" i="14"/>
  <c r="R7" i="14"/>
  <c r="R24" i="14"/>
  <c r="R14" i="14"/>
  <c r="R16" i="14"/>
  <c r="R29" i="14"/>
  <c r="R12" i="14"/>
  <c r="R23" i="14"/>
  <c r="R13" i="14"/>
  <c r="Q51" i="11"/>
  <c r="R33" i="14"/>
  <c r="R25" i="14"/>
  <c r="R9" i="14"/>
  <c r="R6" i="14"/>
  <c r="R34" i="14"/>
  <c r="R8" i="14"/>
  <c r="R15" i="14"/>
  <c r="R27" i="14"/>
  <c r="R59" i="14" s="1"/>
  <c r="R91" i="14" s="1"/>
  <c r="R123" i="14" s="1"/>
  <c r="R32" i="14"/>
  <c r="R21" i="14"/>
  <c r="R18" i="14"/>
  <c r="AI17" i="14"/>
  <c r="AI12" i="14"/>
  <c r="AI14" i="14"/>
  <c r="AI22" i="14"/>
  <c r="AI11" i="14"/>
  <c r="AI21" i="14"/>
  <c r="AI24" i="14"/>
  <c r="AI33" i="14"/>
  <c r="AI32" i="14"/>
  <c r="AI23" i="14"/>
  <c r="AI9" i="14"/>
  <c r="AI10" i="14"/>
  <c r="AI26" i="14"/>
  <c r="AI30" i="14"/>
  <c r="AI18" i="14"/>
  <c r="AI28" i="14"/>
  <c r="AI8" i="14"/>
  <c r="AI25" i="14"/>
  <c r="AI27" i="14"/>
  <c r="AI20" i="14"/>
  <c r="AI7" i="14"/>
  <c r="AI29" i="14"/>
  <c r="AI34" i="14"/>
  <c r="AH51" i="11"/>
  <c r="AI19" i="14"/>
  <c r="AI6" i="14"/>
  <c r="AI13" i="14"/>
  <c r="DZ7" i="11"/>
  <c r="E8" i="39" s="1"/>
  <c r="AG7" i="14"/>
  <c r="AG20" i="14"/>
  <c r="AG10" i="14"/>
  <c r="AG16" i="14"/>
  <c r="AG27" i="14"/>
  <c r="AG31" i="14"/>
  <c r="AG24" i="14"/>
  <c r="AG21" i="14"/>
  <c r="AG19" i="14"/>
  <c r="AG33" i="14"/>
  <c r="AG18" i="14"/>
  <c r="AG22" i="14"/>
  <c r="AG34" i="14"/>
  <c r="AG28" i="14"/>
  <c r="AG12" i="14"/>
  <c r="AG23" i="14"/>
  <c r="AG13" i="14"/>
  <c r="AG45" i="14" s="1"/>
  <c r="AG77" i="14" s="1"/>
  <c r="AG109" i="14" s="1"/>
  <c r="AG15" i="14"/>
  <c r="AG26" i="14"/>
  <c r="AF51" i="11"/>
  <c r="AG30" i="14"/>
  <c r="AG29" i="14"/>
  <c r="AG6" i="14"/>
  <c r="AG32" i="14"/>
  <c r="AG35" i="14"/>
  <c r="AG9" i="14"/>
  <c r="AG17" i="14"/>
  <c r="DC20" i="14"/>
  <c r="DC12" i="14"/>
  <c r="DV10" i="14"/>
  <c r="DV34" i="14"/>
  <c r="DV6" i="14"/>
  <c r="DV14" i="14"/>
  <c r="DV18" i="14"/>
  <c r="BQ18" i="14"/>
  <c r="BQ9" i="14"/>
  <c r="BQ25" i="14"/>
  <c r="BQ22" i="14"/>
  <c r="BQ11" i="14"/>
  <c r="BQ27" i="14"/>
  <c r="BQ20" i="14"/>
  <c r="BQ6" i="14"/>
  <c r="BQ24" i="14"/>
  <c r="BQ13" i="14"/>
  <c r="BQ29" i="14"/>
  <c r="BQ8" i="14"/>
  <c r="BQ26" i="14"/>
  <c r="BQ15" i="14"/>
  <c r="BQ31" i="14"/>
  <c r="BP51" i="11"/>
  <c r="BQ10" i="14"/>
  <c r="BQ28" i="14"/>
  <c r="BQ12" i="14"/>
  <c r="BQ32" i="14"/>
  <c r="BQ19" i="14"/>
  <c r="BQ35" i="14"/>
  <c r="BQ14" i="14"/>
  <c r="BQ34" i="14"/>
  <c r="BQ21" i="14"/>
  <c r="BQ16" i="14"/>
  <c r="BQ7" i="14"/>
  <c r="BQ39" i="14" s="1"/>
  <c r="BQ71" i="14" s="1"/>
  <c r="BQ103" i="14" s="1"/>
  <c r="BQ23" i="14"/>
  <c r="BQ55" i="14" s="1"/>
  <c r="DK19" i="14"/>
  <c r="DK35" i="14"/>
  <c r="DK24" i="14"/>
  <c r="DK56" i="14" s="1"/>
  <c r="DK88" i="14" s="1"/>
  <c r="DK120" i="14" s="1"/>
  <c r="DK21" i="14"/>
  <c r="DK7" i="14"/>
  <c r="DK26" i="14"/>
  <c r="DK34" i="14"/>
  <c r="DK6" i="14"/>
  <c r="DK23" i="14"/>
  <c r="DK8" i="14"/>
  <c r="DK30" i="14"/>
  <c r="DK62" i="14" s="1"/>
  <c r="DJ51" i="11"/>
  <c r="DK9" i="14"/>
  <c r="DK25" i="14"/>
  <c r="DK10" i="14"/>
  <c r="DK32" i="14"/>
  <c r="DK13" i="14"/>
  <c r="DK29" i="14"/>
  <c r="DK16" i="14"/>
  <c r="DK15" i="14"/>
  <c r="DK31" i="14"/>
  <c r="DK18" i="14"/>
  <c r="DK12" i="14"/>
  <c r="DK28" i="14"/>
  <c r="DK17" i="14"/>
  <c r="DK33" i="14"/>
  <c r="DK22" i="14"/>
  <c r="AO104" i="14"/>
  <c r="BK17" i="14"/>
  <c r="BK33" i="14"/>
  <c r="BK18" i="14"/>
  <c r="BK19" i="14"/>
  <c r="BK35" i="14"/>
  <c r="BK67" i="14" s="1"/>
  <c r="BK22" i="14"/>
  <c r="BK21" i="14"/>
  <c r="BK6" i="14"/>
  <c r="BK24" i="14"/>
  <c r="BK7" i="14"/>
  <c r="BK23" i="14"/>
  <c r="BK8" i="14"/>
  <c r="BK26" i="14"/>
  <c r="BK11" i="14"/>
  <c r="BK27" i="14"/>
  <c r="BK12" i="14"/>
  <c r="BK32" i="14"/>
  <c r="BK13" i="14"/>
  <c r="BK29" i="14"/>
  <c r="BK14" i="14"/>
  <c r="BK34" i="14"/>
  <c r="BK20" i="14"/>
  <c r="BK15" i="14"/>
  <c r="BK31" i="14"/>
  <c r="BK16" i="14"/>
  <c r="BJ51" i="11"/>
  <c r="BY28" i="14"/>
  <c r="BY22" i="14"/>
  <c r="BY20" i="14"/>
  <c r="BY6" i="14"/>
  <c r="BY8" i="14"/>
  <c r="BY26" i="14"/>
  <c r="BY14" i="14"/>
  <c r="BY16" i="14"/>
  <c r="BY7" i="14"/>
  <c r="DL9" i="14"/>
  <c r="DL34" i="14"/>
  <c r="DL32" i="14"/>
  <c r="DL17" i="14"/>
  <c r="DL35" i="14"/>
  <c r="DL30" i="14"/>
  <c r="DL24" i="14"/>
  <c r="DL21" i="14"/>
  <c r="DL28" i="14"/>
  <c r="DL11" i="14"/>
  <c r="DL25" i="14"/>
  <c r="DL16" i="14"/>
  <c r="DL6" i="14"/>
  <c r="DK51" i="11"/>
  <c r="DL12" i="14"/>
  <c r="DL19" i="14"/>
  <c r="DL51" i="14" s="1"/>
  <c r="DL83" i="14" s="1"/>
  <c r="DL7" i="14"/>
  <c r="DL39" i="14" s="1"/>
  <c r="DL71" i="14" s="1"/>
  <c r="DL22" i="14"/>
  <c r="DL29" i="14"/>
  <c r="DL10" i="14"/>
  <c r="DL23" i="14"/>
  <c r="DL20" i="14"/>
  <c r="DL18" i="14"/>
  <c r="DL31" i="14"/>
  <c r="DL14" i="14"/>
  <c r="DL26" i="14"/>
  <c r="DL33" i="14"/>
  <c r="Z16" i="14"/>
  <c r="Z23" i="14"/>
  <c r="Z28" i="14"/>
  <c r="Z18" i="14"/>
  <c r="Z10" i="14"/>
  <c r="Z17" i="14"/>
  <c r="Z26" i="14"/>
  <c r="Z33" i="14"/>
  <c r="Z24" i="14"/>
  <c r="Z56" i="14" s="1"/>
  <c r="Z9" i="14"/>
  <c r="Z34" i="14"/>
  <c r="Y51" i="11"/>
  <c r="Z19" i="14"/>
  <c r="Z13" i="14"/>
  <c r="Z8" i="14"/>
  <c r="Z20" i="14"/>
  <c r="Z30" i="14"/>
  <c r="Z35" i="14"/>
  <c r="Z32" i="14"/>
  <c r="Z27" i="14"/>
  <c r="Z7" i="14"/>
  <c r="Z11" i="14"/>
  <c r="Z12" i="14"/>
  <c r="Z29" i="14"/>
  <c r="Z14" i="14"/>
  <c r="Z21" i="14"/>
  <c r="Z15" i="14"/>
  <c r="O51" i="11"/>
  <c r="P32" i="14"/>
  <c r="P21" i="14"/>
  <c r="P30" i="14"/>
  <c r="P10" i="14"/>
  <c r="P22" i="14"/>
  <c r="P54" i="14" s="1"/>
  <c r="P86" i="14" s="1"/>
  <c r="P13" i="14"/>
  <c r="P18" i="14"/>
  <c r="P6" i="14"/>
  <c r="P24" i="14"/>
  <c r="P16" i="14"/>
  <c r="P11" i="14"/>
  <c r="P43" i="14" s="1"/>
  <c r="P75" i="14" s="1"/>
  <c r="P20" i="14"/>
  <c r="P23" i="14"/>
  <c r="P12" i="14"/>
  <c r="P25" i="14"/>
  <c r="P57" i="14" s="1"/>
  <c r="P28" i="14"/>
  <c r="P35" i="14"/>
  <c r="P17" i="14"/>
  <c r="P29" i="14"/>
  <c r="P61" i="14" s="1"/>
  <c r="P93" i="14" s="1"/>
  <c r="P125" i="14" s="1"/>
  <c r="P34" i="14"/>
  <c r="P7" i="14"/>
  <c r="P9" i="14"/>
  <c r="P33" i="14"/>
  <c r="P26" i="14"/>
  <c r="P15" i="14"/>
  <c r="P31" i="14"/>
  <c r="P14" i="14"/>
  <c r="P8" i="14"/>
  <c r="P19" i="14"/>
  <c r="P27" i="14"/>
  <c r="P59" i="14" s="1"/>
  <c r="DJ28" i="14"/>
  <c r="DJ60" i="14" s="1"/>
  <c r="DJ20" i="14"/>
  <c r="DD6" i="14"/>
  <c r="DD12" i="14"/>
  <c r="DD44" i="14" s="1"/>
  <c r="DD7" i="14"/>
  <c r="CX28" i="14"/>
  <c r="CX12" i="14"/>
  <c r="U51" i="11"/>
  <c r="V32" i="14"/>
  <c r="V20" i="14"/>
  <c r="V14" i="14"/>
  <c r="V13" i="14"/>
  <c r="V30" i="14"/>
  <c r="V16" i="14"/>
  <c r="V18" i="14"/>
  <c r="V21" i="14"/>
  <c r="V28" i="14"/>
  <c r="V7" i="14"/>
  <c r="V27" i="14"/>
  <c r="V19" i="14"/>
  <c r="V11" i="14"/>
  <c r="V8" i="14"/>
  <c r="V12" i="14"/>
  <c r="V10" i="14"/>
  <c r="V24" i="14"/>
  <c r="V22" i="14"/>
  <c r="V6" i="14"/>
  <c r="V23" i="14"/>
  <c r="V34" i="14"/>
  <c r="V33" i="14"/>
  <c r="V26" i="14"/>
  <c r="V35" i="14"/>
  <c r="V25" i="14"/>
  <c r="V29" i="14"/>
  <c r="V15" i="14"/>
  <c r="V31" i="14"/>
  <c r="V17" i="14"/>
  <c r="V9" i="14"/>
  <c r="CR20" i="14"/>
  <c r="CR28" i="14"/>
  <c r="CT12" i="14"/>
  <c r="AW71" i="9"/>
  <c r="AW103" i="9" s="1"/>
  <c r="BB71" i="9"/>
  <c r="BB103" i="9" s="1"/>
  <c r="DN26" i="14"/>
  <c r="DY7" i="11"/>
  <c r="D8" i="39" s="1"/>
  <c r="BR71" i="9"/>
  <c r="BR103" i="9" s="1"/>
  <c r="U71" i="9"/>
  <c r="U103" i="9" s="1"/>
  <c r="BI71" i="9"/>
  <c r="BI103" i="9" s="1"/>
  <c r="CC71" i="9"/>
  <c r="CC103" i="9" s="1"/>
  <c r="BN71" i="9"/>
  <c r="BN103" i="9" s="1"/>
  <c r="AY71" i="9"/>
  <c r="AY103" i="9" s="1"/>
  <c r="AT71" i="9"/>
  <c r="BY71" i="9"/>
  <c r="BY103" i="9" s="1"/>
  <c r="BO71" i="9"/>
  <c r="BO103" i="9" s="1"/>
  <c r="I18" i="14"/>
  <c r="I14" i="14"/>
  <c r="I21" i="14"/>
  <c r="H51" i="11"/>
  <c r="I9" i="14"/>
  <c r="I41" i="14" s="1"/>
  <c r="I73" i="14" s="1"/>
  <c r="I105" i="14" s="1"/>
  <c r="I29" i="14"/>
  <c r="I30" i="14"/>
  <c r="I10" i="14"/>
  <c r="I7" i="14"/>
  <c r="I6" i="14"/>
  <c r="I8" i="14"/>
  <c r="I34" i="14"/>
  <c r="I19" i="14"/>
  <c r="I11" i="14"/>
  <c r="I28" i="14"/>
  <c r="I23" i="14"/>
  <c r="I26" i="14"/>
  <c r="I17" i="14"/>
  <c r="I25" i="14"/>
  <c r="I20" i="14"/>
  <c r="I16" i="14"/>
  <c r="I31" i="14"/>
  <c r="I33" i="14"/>
  <c r="I22" i="14"/>
  <c r="I15" i="14"/>
  <c r="I32" i="14"/>
  <c r="I24" i="14"/>
  <c r="I13" i="14"/>
  <c r="I12" i="14"/>
  <c r="I35" i="14"/>
  <c r="I67" i="14" s="1"/>
  <c r="I27" i="14"/>
  <c r="L111" i="14"/>
  <c r="L51" i="11"/>
  <c r="M35" i="14"/>
  <c r="M9" i="14"/>
  <c r="M27" i="14"/>
  <c r="M59" i="14" s="1"/>
  <c r="M91" i="14" s="1"/>
  <c r="M123" i="14" s="1"/>
  <c r="M29" i="14"/>
  <c r="M17" i="14"/>
  <c r="M12" i="14"/>
  <c r="M10" i="14"/>
  <c r="M25" i="14"/>
  <c r="M33" i="14"/>
  <c r="M8" i="14"/>
  <c r="M15" i="14"/>
  <c r="M47" i="14" s="1"/>
  <c r="M79" i="14" s="1"/>
  <c r="M18" i="14"/>
  <c r="M13" i="14"/>
  <c r="M23" i="14"/>
  <c r="M24" i="14"/>
  <c r="M56" i="14" s="1"/>
  <c r="M30" i="14"/>
  <c r="M34" i="14"/>
  <c r="M19" i="14"/>
  <c r="M16" i="14"/>
  <c r="M21" i="14"/>
  <c r="M28" i="14"/>
  <c r="M14" i="14"/>
  <c r="M22" i="14"/>
  <c r="M31" i="14"/>
  <c r="M7" i="14"/>
  <c r="M32" i="14"/>
  <c r="M11" i="14"/>
  <c r="M26" i="14"/>
  <c r="M20" i="14"/>
  <c r="M6" i="14"/>
  <c r="I39" i="9"/>
  <c r="I37" i="9"/>
  <c r="I7" i="11" s="1"/>
  <c r="H36" i="30"/>
  <c r="H6" i="31"/>
  <c r="H42" i="30" s="1"/>
  <c r="H59" i="14"/>
  <c r="H91" i="14" s="1"/>
  <c r="CI6" i="31"/>
  <c r="DE42" i="30"/>
  <c r="J71" i="10"/>
  <c r="I67" i="22" s="1"/>
  <c r="E77" i="37"/>
  <c r="DZ61" i="10"/>
  <c r="E38" i="37"/>
  <c r="E25" i="37"/>
  <c r="H15" i="10"/>
  <c r="K72" i="10"/>
  <c r="DZ24" i="10"/>
  <c r="H34" i="10"/>
  <c r="H43" i="10" s="1"/>
  <c r="I21" i="10"/>
  <c r="I20" i="10" s="1"/>
  <c r="H68" i="10"/>
  <c r="H20" i="10"/>
  <c r="DZ45" i="10"/>
  <c r="EH26" i="12"/>
  <c r="EF26" i="12"/>
  <c r="EE26" i="12"/>
  <c r="ED26" i="12"/>
  <c r="EB26" i="12"/>
  <c r="EF27" i="12"/>
  <c r="EE27" i="12"/>
  <c r="ED27" i="12"/>
  <c r="EA27" i="12"/>
  <c r="EH36" i="12"/>
  <c r="EF36" i="12"/>
  <c r="ED36" i="12"/>
  <c r="EC36" i="12"/>
  <c r="EB36" i="12"/>
  <c r="DZ36" i="12"/>
  <c r="EH35" i="12"/>
  <c r="ED35" i="12"/>
  <c r="EC35" i="12"/>
  <c r="EB35" i="12"/>
  <c r="EA35" i="12"/>
  <c r="EC22" i="12"/>
  <c r="EG22" i="12"/>
  <c r="H29" i="22"/>
  <c r="U10" i="10"/>
  <c r="V10" i="10" s="1"/>
  <c r="W10" i="10" s="1"/>
  <c r="X10" i="10" s="1"/>
  <c r="Y10" i="10" s="1"/>
  <c r="EA10" i="10"/>
  <c r="U60" i="10"/>
  <c r="V60" i="10" s="1"/>
  <c r="W60" i="10" s="1"/>
  <c r="X60" i="10" s="1"/>
  <c r="Y60" i="10" s="1"/>
  <c r="Z60" i="10" s="1"/>
  <c r="AA60" i="10" s="1"/>
  <c r="AB60" i="10" s="1"/>
  <c r="AC60" i="10" s="1"/>
  <c r="AD60" i="10" s="1"/>
  <c r="AE60" i="10" s="1"/>
  <c r="AF60" i="10" s="1"/>
  <c r="EA60" i="10"/>
  <c r="EC56" i="10"/>
  <c r="AS56" i="10"/>
  <c r="AT56" i="10" s="1"/>
  <c r="AU56" i="10" s="1"/>
  <c r="AV56" i="10" s="1"/>
  <c r="AW56" i="10" s="1"/>
  <c r="AX56" i="10" s="1"/>
  <c r="AY56" i="10" s="1"/>
  <c r="AZ56" i="10" s="1"/>
  <c r="BA56" i="10" s="1"/>
  <c r="BB56" i="10" s="1"/>
  <c r="BC56" i="10" s="1"/>
  <c r="BD56" i="10" s="1"/>
  <c r="U9" i="10"/>
  <c r="V9" i="10" s="1"/>
  <c r="W9" i="10" s="1"/>
  <c r="X9" i="10" s="1"/>
  <c r="Y9" i="10" s="1"/>
  <c r="Z9" i="10" s="1"/>
  <c r="AA9" i="10" s="1"/>
  <c r="AB9" i="10" s="1"/>
  <c r="AC9" i="10" s="1"/>
  <c r="AD9" i="10" s="1"/>
  <c r="AE9" i="10" s="1"/>
  <c r="AF9" i="10" s="1"/>
  <c r="EA9" i="10"/>
  <c r="EA45" i="10"/>
  <c r="C36" i="39" s="1"/>
  <c r="EB73" i="10"/>
  <c r="AG73" i="10"/>
  <c r="AH73" i="10" s="1"/>
  <c r="AI73" i="10" s="1"/>
  <c r="AJ73" i="10" s="1"/>
  <c r="AK73" i="10" s="1"/>
  <c r="AL73" i="10" s="1"/>
  <c r="AM73" i="10" s="1"/>
  <c r="AN73" i="10" s="1"/>
  <c r="AO73" i="10" s="1"/>
  <c r="AP73" i="10" s="1"/>
  <c r="AQ73" i="10" s="1"/>
  <c r="AR73" i="10" s="1"/>
  <c r="AS73" i="10" s="1"/>
  <c r="AT73" i="10" s="1"/>
  <c r="AU73" i="10" s="1"/>
  <c r="AV73" i="10" s="1"/>
  <c r="AW73" i="10" s="1"/>
  <c r="AX73" i="10" s="1"/>
  <c r="AY73" i="10" s="1"/>
  <c r="AZ73" i="10" s="1"/>
  <c r="BA73" i="10" s="1"/>
  <c r="BB73" i="10" s="1"/>
  <c r="BC73" i="10" s="1"/>
  <c r="BD73" i="10" s="1"/>
  <c r="N11" i="10"/>
  <c r="DZ35" i="10"/>
  <c r="DZ34" i="10" s="1"/>
  <c r="DZ43" i="10" s="1"/>
  <c r="I35" i="10"/>
  <c r="J35" i="10" s="1"/>
  <c r="K35" i="10" s="1"/>
  <c r="DY45" i="12"/>
  <c r="DZ66" i="10"/>
  <c r="DZ68" i="10" s="1"/>
  <c r="EG36" i="12"/>
  <c r="J59" i="10"/>
  <c r="EE36" i="12"/>
  <c r="I66" i="10"/>
  <c r="J66" i="10" s="1"/>
  <c r="K66" i="10" s="1"/>
  <c r="L66" i="10" s="1"/>
  <c r="M66" i="10" s="1"/>
  <c r="N66" i="10" s="1"/>
  <c r="O66" i="10" s="1"/>
  <c r="P66" i="10" s="1"/>
  <c r="Q66" i="10" s="1"/>
  <c r="R66" i="10" s="1"/>
  <c r="S66" i="10" s="1"/>
  <c r="T66" i="10" s="1"/>
  <c r="H27" i="10"/>
  <c r="DZ29" i="10"/>
  <c r="DZ27" i="10" s="1"/>
  <c r="I36" i="10"/>
  <c r="J21" i="10"/>
  <c r="J20" i="10" s="1"/>
  <c r="EB27" i="12"/>
  <c r="AB34" i="19"/>
  <c r="AB44" i="11" s="1"/>
  <c r="Z34" i="19"/>
  <c r="Z44" i="11" s="1"/>
  <c r="DM34" i="19"/>
  <c r="DM44" i="11" s="1"/>
  <c r="DN34" i="19"/>
  <c r="DN44" i="11" s="1"/>
  <c r="J41" i="10"/>
  <c r="K41" i="10" s="1"/>
  <c r="L41" i="10" s="1"/>
  <c r="M41" i="10" s="1"/>
  <c r="N41" i="10" s="1"/>
  <c r="O41" i="10" s="1"/>
  <c r="P41" i="10" s="1"/>
  <c r="Q41" i="10" s="1"/>
  <c r="R41" i="10" s="1"/>
  <c r="S41" i="10" s="1"/>
  <c r="T41" i="10" s="1"/>
  <c r="J34" i="19"/>
  <c r="J44" i="11" s="1"/>
  <c r="AR34" i="19"/>
  <c r="AR44" i="11" s="1"/>
  <c r="P34" i="19"/>
  <c r="P44" i="11" s="1"/>
  <c r="L40" i="10"/>
  <c r="M40" i="10" s="1"/>
  <c r="N40" i="10" s="1"/>
  <c r="O40" i="10" s="1"/>
  <c r="P40" i="10" s="1"/>
  <c r="Q40" i="10" s="1"/>
  <c r="R40" i="10" s="1"/>
  <c r="S40" i="10" s="1"/>
  <c r="T40" i="10" s="1"/>
  <c r="K34" i="19"/>
  <c r="K44" i="11" s="1"/>
  <c r="AI24" i="19"/>
  <c r="AI37" i="19"/>
  <c r="AI58" i="19" s="1"/>
  <c r="I24" i="19"/>
  <c r="I37" i="19"/>
  <c r="I58" i="19" s="1"/>
  <c r="CJ28" i="19"/>
  <c r="CE29" i="19"/>
  <c r="CD29" i="19"/>
  <c r="CH26" i="19"/>
  <c r="CE26" i="19"/>
  <c r="CC27" i="19"/>
  <c r="CW29" i="19"/>
  <c r="CU30" i="19"/>
  <c r="CT30" i="19"/>
  <c r="CQ30" i="19"/>
  <c r="CQ28" i="19"/>
  <c r="CR27" i="19"/>
  <c r="CO26" i="19"/>
  <c r="BX24" i="19"/>
  <c r="BX37" i="19"/>
  <c r="BX58" i="19" s="1"/>
  <c r="AE24" i="19"/>
  <c r="AE37" i="19"/>
  <c r="AE58" i="19" s="1"/>
  <c r="P24" i="19"/>
  <c r="P37" i="19"/>
  <c r="P58" i="19" s="1"/>
  <c r="O24" i="19"/>
  <c r="O37" i="19"/>
  <c r="O58" i="19" s="1"/>
  <c r="G24" i="19"/>
  <c r="G37" i="19"/>
  <c r="G58" i="19" s="1"/>
  <c r="CI30" i="19"/>
  <c r="CI28" i="19"/>
  <c r="CF29" i="19"/>
  <c r="CB29" i="19"/>
  <c r="CL27" i="19"/>
  <c r="CU29" i="19"/>
  <c r="CU34" i="19" s="1"/>
  <c r="CU44" i="11" s="1"/>
  <c r="CP30" i="19"/>
  <c r="CP28" i="19"/>
  <c r="CO28" i="19"/>
  <c r="CO34" i="19" s="1"/>
  <c r="CO44" i="11" s="1"/>
  <c r="CN28" i="19"/>
  <c r="CW26" i="19"/>
  <c r="CP27" i="19"/>
  <c r="CM26" i="19"/>
  <c r="CZ28" i="19"/>
  <c r="AQ24" i="19"/>
  <c r="AQ37" i="19"/>
  <c r="AQ58" i="19" s="1"/>
  <c r="AN24" i="19"/>
  <c r="AN37" i="19"/>
  <c r="AN58" i="19" s="1"/>
  <c r="S24" i="19"/>
  <c r="S37" i="19"/>
  <c r="S58" i="19" s="1"/>
  <c r="L24" i="19"/>
  <c r="L37" i="19"/>
  <c r="L58" i="19" s="1"/>
  <c r="CT26" i="19"/>
  <c r="CR26" i="19"/>
  <c r="DD29" i="19"/>
  <c r="BY24" i="19"/>
  <c r="BY37" i="19"/>
  <c r="BY58" i="19" s="1"/>
  <c r="BA24" i="19"/>
  <c r="BA37" i="19"/>
  <c r="BA58" i="19" s="1"/>
  <c r="H24" i="19"/>
  <c r="R24" i="19"/>
  <c r="R37" i="19"/>
  <c r="R58" i="19" s="1"/>
  <c r="CF30" i="19"/>
  <c r="CF28" i="19"/>
  <c r="CJ27" i="19"/>
  <c r="CI26" i="19"/>
  <c r="CF26" i="19"/>
  <c r="CA26" i="19"/>
  <c r="CR29" i="19"/>
  <c r="CR34" i="19" s="1"/>
  <c r="CR44" i="11" s="1"/>
  <c r="CX27" i="19"/>
  <c r="Y24" i="19"/>
  <c r="Y37" i="19"/>
  <c r="Y58" i="19" s="1"/>
  <c r="N24" i="19"/>
  <c r="N37" i="19"/>
  <c r="N58" i="19" s="1"/>
  <c r="K24" i="19"/>
  <c r="K37" i="19"/>
  <c r="K58" i="19" s="1"/>
  <c r="CJ29" i="19"/>
  <c r="CE28" i="19"/>
  <c r="CD28" i="19"/>
  <c r="CD34" i="19" s="1"/>
  <c r="CD44" i="11" s="1"/>
  <c r="CC28" i="19"/>
  <c r="CC34" i="19" s="1"/>
  <c r="CC44" i="11" s="1"/>
  <c r="CA29" i="19"/>
  <c r="CG27" i="19"/>
  <c r="CD27" i="19"/>
  <c r="CX30" i="19"/>
  <c r="CX28" i="19"/>
  <c r="CW28" i="19"/>
  <c r="CV28" i="19"/>
  <c r="CV34" i="19" s="1"/>
  <c r="CV44" i="11" s="1"/>
  <c r="CV26" i="19"/>
  <c r="CP26" i="19"/>
  <c r="CN26" i="19"/>
  <c r="DJ28" i="19"/>
  <c r="DE29" i="19"/>
  <c r="DB30" i="19"/>
  <c r="CZ30" i="19"/>
  <c r="AZ24" i="19"/>
  <c r="AZ37" i="19"/>
  <c r="AZ58" i="19" s="1"/>
  <c r="AL24" i="19"/>
  <c r="AL37" i="19"/>
  <c r="AL58" i="19" s="1"/>
  <c r="AO24" i="19"/>
  <c r="AO37" i="19"/>
  <c r="AO58" i="19" s="1"/>
  <c r="AB24" i="19"/>
  <c r="AB37" i="19"/>
  <c r="AB58" i="19" s="1"/>
  <c r="AA24" i="19"/>
  <c r="AA37" i="19"/>
  <c r="AA58" i="19" s="1"/>
  <c r="V24" i="19"/>
  <c r="V37" i="19"/>
  <c r="V58" i="19" s="1"/>
  <c r="Q24" i="19"/>
  <c r="Q37" i="19"/>
  <c r="Q58" i="19" s="1"/>
  <c r="BL24" i="19"/>
  <c r="BL37" i="19"/>
  <c r="BL58" i="19" s="1"/>
  <c r="CN34" i="19"/>
  <c r="CN44" i="11" s="1"/>
  <c r="Z24" i="19"/>
  <c r="W24" i="19"/>
  <c r="W37" i="19"/>
  <c r="W58" i="19" s="1"/>
  <c r="AD24" i="19"/>
  <c r="AD37" i="19"/>
  <c r="AD58" i="19" s="1"/>
  <c r="T24" i="19"/>
  <c r="M24" i="19"/>
  <c r="M37" i="19"/>
  <c r="M58" i="19" s="1"/>
  <c r="J24" i="19"/>
  <c r="CL28" i="19"/>
  <c r="CL34" i="19" s="1"/>
  <c r="CL44" i="11" s="1"/>
  <c r="CG29" i="19"/>
  <c r="CG34" i="19" s="1"/>
  <c r="CG44" i="11" s="1"/>
  <c r="CE30" i="19"/>
  <c r="CA30" i="19"/>
  <c r="CA28" i="19"/>
  <c r="CT28" i="19"/>
  <c r="CT34" i="19" s="1"/>
  <c r="CT44" i="11" s="1"/>
  <c r="CQ29" i="19"/>
  <c r="CP29" i="19"/>
  <c r="CM29" i="19"/>
  <c r="CM34" i="19" s="1"/>
  <c r="CM44" i="11" s="1"/>
  <c r="CX26" i="19"/>
  <c r="CM27" i="19"/>
  <c r="DJ30" i="19"/>
  <c r="CY29" i="19"/>
  <c r="DA26" i="19"/>
  <c r="H23" i="19"/>
  <c r="G23" i="19"/>
  <c r="G36" i="19"/>
  <c r="G57" i="19" s="1"/>
  <c r="X24" i="19"/>
  <c r="X37" i="19"/>
  <c r="X58" i="19" s="1"/>
  <c r="U24" i="19"/>
  <c r="U37" i="19"/>
  <c r="U58" i="19" s="1"/>
  <c r="AC24" i="19"/>
  <c r="AC37" i="19"/>
  <c r="AC58" i="19" s="1"/>
  <c r="CK30" i="19"/>
  <c r="CK28" i="19"/>
  <c r="CI29" i="19"/>
  <c r="CH29" i="19"/>
  <c r="CH34" i="19" s="1"/>
  <c r="CH44" i="11" s="1"/>
  <c r="CB30" i="19"/>
  <c r="CK26" i="19"/>
  <c r="CB26" i="19"/>
  <c r="CS30" i="19"/>
  <c r="CS28" i="19"/>
  <c r="CU26" i="19"/>
  <c r="CQ26" i="19"/>
  <c r="G33" i="19"/>
  <c r="G43" i="11" s="1"/>
  <c r="I28" i="10"/>
  <c r="J28" i="10" s="1"/>
  <c r="K28" i="10" s="1"/>
  <c r="L28" i="10" s="1"/>
  <c r="M28" i="10" s="1"/>
  <c r="N28" i="10" s="1"/>
  <c r="O28" i="10" s="1"/>
  <c r="P28" i="10" s="1"/>
  <c r="DO34" i="19"/>
  <c r="DO44" i="11" s="1"/>
  <c r="T34" i="19"/>
  <c r="T44" i="11" s="1"/>
  <c r="AY34" i="19"/>
  <c r="AY44" i="11" s="1"/>
  <c r="H34" i="19"/>
  <c r="H44" i="11" s="1"/>
  <c r="DU34" i="19"/>
  <c r="DU44" i="11" s="1"/>
  <c r="BC34" i="19"/>
  <c r="BC44" i="11" s="1"/>
  <c r="J29" i="10"/>
  <c r="K29" i="10" s="1"/>
  <c r="Q34" i="19"/>
  <c r="Q44" i="11" s="1"/>
  <c r="AD34" i="19"/>
  <c r="AD44" i="11" s="1"/>
  <c r="V34" i="19"/>
  <c r="V44" i="11" s="1"/>
  <c r="DS34" i="19"/>
  <c r="DS44" i="11" s="1"/>
  <c r="BQ34" i="19"/>
  <c r="BQ44" i="11" s="1"/>
  <c r="H58" i="17"/>
  <c r="H75" i="17" s="1"/>
  <c r="DQ34" i="19"/>
  <c r="DQ44" i="11" s="1"/>
  <c r="DL34" i="19"/>
  <c r="DL44" i="11" s="1"/>
  <c r="BV34" i="19"/>
  <c r="BV44" i="11" s="1"/>
  <c r="BT34" i="19"/>
  <c r="BT44" i="11" s="1"/>
  <c r="AZ34" i="19"/>
  <c r="AZ44" i="11" s="1"/>
  <c r="BN34" i="19"/>
  <c r="BN44" i="11" s="1"/>
  <c r="BI34" i="19"/>
  <c r="BI44" i="11" s="1"/>
  <c r="AN34" i="19"/>
  <c r="AN44" i="11" s="1"/>
  <c r="AL34" i="19"/>
  <c r="AL44" i="11" s="1"/>
  <c r="AJ34" i="19"/>
  <c r="AJ44" i="11" s="1"/>
  <c r="AI34" i="19"/>
  <c r="AI44" i="11" s="1"/>
  <c r="BP34" i="19"/>
  <c r="BP44" i="11" s="1"/>
  <c r="DK34" i="19"/>
  <c r="DK44" i="11" s="1"/>
  <c r="W34" i="19"/>
  <c r="W44" i="11" s="1"/>
  <c r="I22" i="10"/>
  <c r="L25" i="10"/>
  <c r="J36" i="10"/>
  <c r="K36" i="10" s="1"/>
  <c r="L36" i="10" s="1"/>
  <c r="M36" i="10" s="1"/>
  <c r="N36" i="10" s="1"/>
  <c r="O36" i="10" s="1"/>
  <c r="P36" i="10" s="1"/>
  <c r="Q36" i="10" s="1"/>
  <c r="R36" i="10" s="1"/>
  <c r="S36" i="10" s="1"/>
  <c r="T36" i="10" s="1"/>
  <c r="U37" i="10"/>
  <c r="V37" i="10" s="1"/>
  <c r="W37" i="10" s="1"/>
  <c r="X37" i="10" s="1"/>
  <c r="Y37" i="10" s="1"/>
  <c r="Z37" i="10" s="1"/>
  <c r="AA37" i="10" s="1"/>
  <c r="AB37" i="10" s="1"/>
  <c r="AC37" i="10" s="1"/>
  <c r="AD37" i="10" s="1"/>
  <c r="AE37" i="10" s="1"/>
  <c r="AF37" i="10" s="1"/>
  <c r="AG37" i="10" s="1"/>
  <c r="AH37" i="10" s="1"/>
  <c r="AI37" i="10" s="1"/>
  <c r="AJ37" i="10" s="1"/>
  <c r="AK37" i="10" s="1"/>
  <c r="AL37" i="10" s="1"/>
  <c r="AM37" i="10" s="1"/>
  <c r="AN37" i="10" s="1"/>
  <c r="AO37" i="10" s="1"/>
  <c r="AP37" i="10" s="1"/>
  <c r="AQ37" i="10" s="1"/>
  <c r="AR37" i="10" s="1"/>
  <c r="EA37" i="10"/>
  <c r="DB12" i="17"/>
  <c r="AP12" i="17"/>
  <c r="AS34" i="19"/>
  <c r="AS44" i="11" s="1"/>
  <c r="J39" i="10"/>
  <c r="BL34" i="19"/>
  <c r="BL44" i="11" s="1"/>
  <c r="CA12" i="17"/>
  <c r="M34" i="19"/>
  <c r="M44" i="11" s="1"/>
  <c r="AQ34" i="19"/>
  <c r="AQ44" i="11" s="1"/>
  <c r="BJ34" i="19"/>
  <c r="BJ44" i="11" s="1"/>
  <c r="CI12" i="17"/>
  <c r="CF12" i="17"/>
  <c r="I26" i="10"/>
  <c r="O34" i="19"/>
  <c r="O44" i="11" s="1"/>
  <c r="CQ12" i="17"/>
  <c r="CN12" i="17"/>
  <c r="BF34" i="19"/>
  <c r="BF44" i="11" s="1"/>
  <c r="BW34" i="19"/>
  <c r="BW44" i="11" s="1"/>
  <c r="CQ34" i="19"/>
  <c r="CQ44" i="11" s="1"/>
  <c r="BH34" i="19"/>
  <c r="BH44" i="11" s="1"/>
  <c r="CK12" i="17"/>
  <c r="I34" i="19"/>
  <c r="I44" i="11" s="1"/>
  <c r="AF34" i="19"/>
  <c r="AF44" i="11" s="1"/>
  <c r="AT52" i="16"/>
  <c r="Z10" i="10"/>
  <c r="AX179" i="16"/>
  <c r="AX106" i="16"/>
  <c r="BA52" i="16"/>
  <c r="BV9" i="16"/>
  <c r="BV19" i="16" s="1"/>
  <c r="BV171" i="16"/>
  <c r="BW34" i="4"/>
  <c r="BX57" i="17"/>
  <c r="AD109" i="14"/>
  <c r="BX36" i="17"/>
  <c r="L139" i="30"/>
  <c r="BV139" i="30"/>
  <c r="BW4" i="8"/>
  <c r="BV9" i="21"/>
  <c r="BA107" i="30"/>
  <c r="BA139" i="30" s="1"/>
  <c r="BK107" i="30"/>
  <c r="BK139" i="30" s="1"/>
  <c r="CV111" i="30"/>
  <c r="CV143" i="30" s="1"/>
  <c r="K123" i="30"/>
  <c r="K155" i="30" s="1"/>
  <c r="DV107" i="14"/>
  <c r="AS105" i="14"/>
  <c r="AH135" i="30"/>
  <c r="AH167" i="30" s="1"/>
  <c r="DO109" i="14"/>
  <c r="BO119" i="30"/>
  <c r="BO151" i="30" s="1"/>
  <c r="AT111" i="30"/>
  <c r="AT143" i="30" s="1"/>
  <c r="CQ110" i="14"/>
  <c r="CX107" i="30"/>
  <c r="CX139" i="30" s="1"/>
  <c r="AO9" i="16"/>
  <c r="AO19" i="16" s="1"/>
  <c r="AO171" i="16"/>
  <c r="N179" i="16"/>
  <c r="AV123" i="30"/>
  <c r="AV155" i="30" s="1"/>
  <c r="BS89" i="14"/>
  <c r="BS121" i="14" s="1"/>
  <c r="AT61" i="16"/>
  <c r="AT63" i="16" s="1"/>
  <c r="AT73" i="16" s="1"/>
  <c r="AU70" i="4"/>
  <c r="CR127" i="30"/>
  <c r="CR159" i="30" s="1"/>
  <c r="Y106" i="16"/>
  <c r="Y179" i="16"/>
  <c r="DI111" i="14"/>
  <c r="CL139" i="30"/>
  <c r="CJ159" i="30"/>
  <c r="CU111" i="30"/>
  <c r="CU143" i="30" s="1"/>
  <c r="BI90" i="14"/>
  <c r="BI122" i="14" s="1"/>
  <c r="BP127" i="30"/>
  <c r="BP159" i="30" s="1"/>
  <c r="BU111" i="14"/>
  <c r="Q179" i="16"/>
  <c r="AJ111" i="30"/>
  <c r="AJ143" i="30" s="1"/>
  <c r="BU139" i="30"/>
  <c r="BQ111" i="30"/>
  <c r="BQ143" i="30" s="1"/>
  <c r="CE107" i="14"/>
  <c r="BG107" i="30"/>
  <c r="BG139" i="30" s="1"/>
  <c r="S115" i="16"/>
  <c r="S117" i="16" s="1"/>
  <c r="S127" i="16" s="1"/>
  <c r="T106" i="4"/>
  <c r="S142" i="16" s="1"/>
  <c r="S144" i="16" s="1"/>
  <c r="S154" i="16" s="1"/>
  <c r="S160" i="16" s="1"/>
  <c r="BB4" i="8"/>
  <c r="BB4" i="17"/>
  <c r="BB4" i="35"/>
  <c r="BA9" i="21"/>
  <c r="BC4" i="19"/>
  <c r="DR119" i="30"/>
  <c r="DR151" i="30" s="1"/>
  <c r="CS107" i="30"/>
  <c r="CS139" i="30" s="1"/>
  <c r="CL155" i="30"/>
  <c r="CC131" i="30"/>
  <c r="CC163" i="30" s="1"/>
  <c r="CW104" i="14"/>
  <c r="CX103" i="14"/>
  <c r="BK15" i="17"/>
  <c r="BK57" i="17"/>
  <c r="AD88" i="4"/>
  <c r="AC88" i="16"/>
  <c r="AC90" i="16" s="1"/>
  <c r="AC100" i="16" s="1"/>
  <c r="AC106" i="16" s="1"/>
  <c r="BJ9" i="21"/>
  <c r="BK4" i="8"/>
  <c r="AY143" i="30"/>
  <c r="CN159" i="30"/>
  <c r="DK143" i="30"/>
  <c r="DH113" i="14"/>
  <c r="CY105" i="14"/>
  <c r="AU103" i="14"/>
  <c r="BK52" i="4"/>
  <c r="BJ34" i="16"/>
  <c r="BJ36" i="16" s="1"/>
  <c r="BJ46" i="16" s="1"/>
  <c r="CY107" i="30"/>
  <c r="CY139" i="30" s="1"/>
  <c r="BX4" i="8"/>
  <c r="BW9" i="21"/>
  <c r="BW9" i="20"/>
  <c r="J139" i="30"/>
  <c r="CF147" i="30"/>
  <c r="AT111" i="14"/>
  <c r="CR108" i="14"/>
  <c r="BW91" i="14"/>
  <c r="BW68" i="14"/>
  <c r="BV11" i="13" s="1"/>
  <c r="BN4" i="17"/>
  <c r="CM3" i="3"/>
  <c r="DO123" i="30"/>
  <c r="DO155" i="30" s="1"/>
  <c r="DQ93" i="14"/>
  <c r="DQ125" i="14" s="1"/>
  <c r="BT89" i="14"/>
  <c r="BT121" i="14" s="1"/>
  <c r="BA95" i="14"/>
  <c r="BI103" i="30"/>
  <c r="BI135" i="30" s="1"/>
  <c r="BI167" i="30" s="1"/>
  <c r="AA163" i="30"/>
  <c r="BM9" i="20"/>
  <c r="BY5" i="30"/>
  <c r="T151" i="30"/>
  <c r="AW159" i="30"/>
  <c r="CM139" i="30"/>
  <c r="N167" i="30"/>
  <c r="CD159" i="30"/>
  <c r="DI139" i="30"/>
  <c r="J167" i="30"/>
  <c r="AO140" i="30"/>
  <c r="BC96" i="14"/>
  <c r="BC128" i="14" s="1"/>
  <c r="T131" i="30"/>
  <c r="T163" i="30" s="1"/>
  <c r="BN4" i="35"/>
  <c r="BZ5" i="10"/>
  <c r="DG111" i="30"/>
  <c r="DG143" i="30" s="1"/>
  <c r="BI115" i="30"/>
  <c r="BI147" i="30" s="1"/>
  <c r="AG123" i="30"/>
  <c r="AG155" i="30" s="1"/>
  <c r="DF115" i="30"/>
  <c r="DF147" i="30" s="1"/>
  <c r="BX125" i="30"/>
  <c r="BX157" i="30" s="1"/>
  <c r="AL151" i="30"/>
  <c r="AY103" i="30"/>
  <c r="AY135" i="30" s="1"/>
  <c r="DE108" i="30"/>
  <c r="DE140" i="30" s="1"/>
  <c r="CC155" i="30"/>
  <c r="AW74" i="14"/>
  <c r="AU4" i="35"/>
  <c r="AU4" i="8"/>
  <c r="BT80" i="14"/>
  <c r="BT112" i="14" s="1"/>
  <c r="CG70" i="14"/>
  <c r="DW99" i="14"/>
  <c r="DW131" i="14" s="1"/>
  <c r="CW83" i="14"/>
  <c r="CW115" i="14" s="1"/>
  <c r="BR130" i="30"/>
  <c r="BR162" i="30" s="1"/>
  <c r="BS93" i="14"/>
  <c r="BS125" i="14" s="1"/>
  <c r="CC80" i="14"/>
  <c r="CC112" i="14" s="1"/>
  <c r="CN75" i="14"/>
  <c r="CN107" i="14" s="1"/>
  <c r="CW79" i="14"/>
  <c r="CF78" i="14"/>
  <c r="CF110" i="14" s="1"/>
  <c r="AS77" i="14"/>
  <c r="AS109" i="14" s="1"/>
  <c r="BT70" i="14"/>
  <c r="BT102" i="14" s="1"/>
  <c r="CB111" i="30"/>
  <c r="CB143" i="30" s="1"/>
  <c r="CJ119" i="30"/>
  <c r="CJ151" i="30" s="1"/>
  <c r="DI93" i="14"/>
  <c r="AT117" i="9"/>
  <c r="DR54" i="14"/>
  <c r="AY164" i="16"/>
  <c r="AY150" i="16"/>
  <c r="DG28" i="14"/>
  <c r="DG12" i="14"/>
  <c r="DG22" i="14"/>
  <c r="DG13" i="14"/>
  <c r="DG29" i="14"/>
  <c r="DG24" i="14"/>
  <c r="DG15" i="14"/>
  <c r="DG31" i="14"/>
  <c r="DG26" i="14"/>
  <c r="DG17" i="14"/>
  <c r="DG6" i="14"/>
  <c r="DG8" i="14"/>
  <c r="DG30" i="14"/>
  <c r="DG19" i="14"/>
  <c r="DG33" i="14"/>
  <c r="DG10" i="14"/>
  <c r="DG32" i="14"/>
  <c r="DG21" i="14"/>
  <c r="DG7" i="14"/>
  <c r="DG14" i="14"/>
  <c r="DG34" i="14"/>
  <c r="DG23" i="14"/>
  <c r="DG35" i="14"/>
  <c r="DG16" i="14"/>
  <c r="DG9" i="14"/>
  <c r="DG25" i="14"/>
  <c r="DF51" i="11"/>
  <c r="DG20" i="14"/>
  <c r="DG18" i="14"/>
  <c r="DG11" i="14"/>
  <c r="DG27" i="14"/>
  <c r="X162" i="16"/>
  <c r="X150" i="16"/>
  <c r="Y155" i="16"/>
  <c r="DB12" i="14"/>
  <c r="DB28" i="14"/>
  <c r="DB8" i="14"/>
  <c r="DB30" i="14"/>
  <c r="DB13" i="14"/>
  <c r="DB27" i="14"/>
  <c r="DB10" i="14"/>
  <c r="DB32" i="14"/>
  <c r="DB21" i="14"/>
  <c r="DB33" i="14"/>
  <c r="DB14" i="14"/>
  <c r="DB34" i="14"/>
  <c r="DB29" i="14"/>
  <c r="DA51" i="11"/>
  <c r="DB16" i="14"/>
  <c r="DB6" i="14"/>
  <c r="DB9" i="14"/>
  <c r="DB18" i="14"/>
  <c r="DB15" i="14"/>
  <c r="DB17" i="14"/>
  <c r="DB20" i="14"/>
  <c r="DB22" i="14"/>
  <c r="DB23" i="14"/>
  <c r="DB11" i="14"/>
  <c r="DB24" i="14"/>
  <c r="DB31" i="14"/>
  <c r="DB25" i="14"/>
  <c r="DB26" i="14"/>
  <c r="DB35" i="14"/>
  <c r="EF7" i="11"/>
  <c r="K8" i="39" s="1"/>
  <c r="DB19" i="14"/>
  <c r="DB7" i="14"/>
  <c r="BJ28" i="14"/>
  <c r="EB7" i="11"/>
  <c r="G8" i="39" s="1"/>
  <c r="BJ21" i="14"/>
  <c r="BJ16" i="14"/>
  <c r="BJ26" i="14"/>
  <c r="BJ7" i="14"/>
  <c r="BJ23" i="14"/>
  <c r="BJ32" i="14"/>
  <c r="BJ6" i="14"/>
  <c r="BJ9" i="14"/>
  <c r="BJ25" i="14"/>
  <c r="BJ18" i="14"/>
  <c r="BJ12" i="14"/>
  <c r="BJ11" i="14"/>
  <c r="BJ27" i="14"/>
  <c r="BJ34" i="14"/>
  <c r="BJ14" i="14"/>
  <c r="BJ13" i="14"/>
  <c r="BJ29" i="14"/>
  <c r="BJ22" i="14"/>
  <c r="BJ30" i="14"/>
  <c r="BJ15" i="14"/>
  <c r="BJ31" i="14"/>
  <c r="BJ8" i="14"/>
  <c r="BI51" i="11"/>
  <c r="BJ20" i="14"/>
  <c r="BJ17" i="14"/>
  <c r="BJ33" i="14"/>
  <c r="BJ24" i="14"/>
  <c r="BJ19" i="14"/>
  <c r="BJ35" i="14"/>
  <c r="O79" i="15"/>
  <c r="AX109" i="14"/>
  <c r="BZ111" i="14"/>
  <c r="DO126" i="14"/>
  <c r="DK117" i="30"/>
  <c r="DK149" i="30" s="1"/>
  <c r="DL117" i="30"/>
  <c r="DL149" i="30" s="1"/>
  <c r="AB149" i="30"/>
  <c r="BQ135" i="30"/>
  <c r="BQ167" i="30" s="1"/>
  <c r="AN130" i="30"/>
  <c r="AN162" i="30" s="1"/>
  <c r="BM82" i="14"/>
  <c r="BM114" i="14" s="1"/>
  <c r="DD81" i="14"/>
  <c r="DD113" i="14" s="1"/>
  <c r="S127" i="30"/>
  <c r="S159" i="30" s="1"/>
  <c r="BF147" i="30"/>
  <c r="BF153" i="30"/>
  <c r="AU121" i="30"/>
  <c r="AU153" i="30" s="1"/>
  <c r="CU145" i="30"/>
  <c r="M91" i="30"/>
  <c r="M123" i="30" s="1"/>
  <c r="DV87" i="30"/>
  <c r="DV119" i="30" s="1"/>
  <c r="AA117" i="9"/>
  <c r="DN39" i="14"/>
  <c r="EC73" i="10"/>
  <c r="AZ61" i="14"/>
  <c r="AZ93" i="14" s="1"/>
  <c r="CE121" i="14"/>
  <c r="AR116" i="14"/>
  <c r="AZ151" i="30"/>
  <c r="CF125" i="30"/>
  <c r="CF157" i="30" s="1"/>
  <c r="BC71" i="14"/>
  <c r="CD97" i="14"/>
  <c r="CD129" i="14" s="1"/>
  <c r="CT74" i="14"/>
  <c r="CE86" i="14"/>
  <c r="BY143" i="30"/>
  <c r="DV83" i="30"/>
  <c r="DV115" i="30" s="1"/>
  <c r="DA153" i="30"/>
  <c r="BM131" i="30"/>
  <c r="BM163" i="30" s="1"/>
  <c r="M134" i="30"/>
  <c r="M166" i="30" s="1"/>
  <c r="DC50" i="14"/>
  <c r="DC63" i="14"/>
  <c r="DC47" i="14"/>
  <c r="DC79" i="14" s="1"/>
  <c r="CK47" i="30"/>
  <c r="CL47" i="30"/>
  <c r="DC103" i="30"/>
  <c r="DC135" i="30" s="1"/>
  <c r="CX71" i="30"/>
  <c r="CY71" i="30"/>
  <c r="CR55" i="30"/>
  <c r="CQ55" i="30"/>
  <c r="DL83" i="30"/>
  <c r="DL115" i="30" s="1"/>
  <c r="DA83" i="30"/>
  <c r="DA115" i="30" s="1"/>
  <c r="DS133" i="30"/>
  <c r="DS165" i="30" s="1"/>
  <c r="AO117" i="30"/>
  <c r="AO149" i="30" s="1"/>
  <c r="CD82" i="14"/>
  <c r="BS111" i="30"/>
  <c r="BS143" i="30" s="1"/>
  <c r="CV127" i="30"/>
  <c r="CV159" i="30" s="1"/>
  <c r="CO84" i="14"/>
  <c r="BA119" i="30"/>
  <c r="BA151" i="30" s="1"/>
  <c r="BD117" i="30"/>
  <c r="BD149" i="30" s="1"/>
  <c r="CP115" i="30"/>
  <c r="CP147" i="30" s="1"/>
  <c r="CR129" i="30"/>
  <c r="CR161" i="30" s="1"/>
  <c r="CD155" i="30"/>
  <c r="CY79" i="30"/>
  <c r="DN72" i="15"/>
  <c r="DL181" i="16"/>
  <c r="DL55" i="16"/>
  <c r="CQ117" i="30"/>
  <c r="CQ149" i="30" s="1"/>
  <c r="DR135" i="30"/>
  <c r="DR167" i="30" s="1"/>
  <c r="AS81" i="14"/>
  <c r="AS113" i="14" s="1"/>
  <c r="CF87" i="30"/>
  <c r="CF119" i="30" s="1"/>
  <c r="CY79" i="14"/>
  <c r="BT75" i="14"/>
  <c r="BT107" i="14" s="1"/>
  <c r="CR86" i="14"/>
  <c r="CR118" i="14" s="1"/>
  <c r="BM83" i="14"/>
  <c r="BM115" i="14" s="1"/>
  <c r="DO119" i="30"/>
  <c r="DO151" i="30" s="1"/>
  <c r="Z131" i="30"/>
  <c r="Z163" i="30" s="1"/>
  <c r="CS163" i="30"/>
  <c r="BU84" i="14"/>
  <c r="CH86" i="14"/>
  <c r="DT130" i="14"/>
  <c r="BK133" i="30"/>
  <c r="BK165" i="30" s="1"/>
  <c r="BL86" i="14"/>
  <c r="BL118" i="14" s="1"/>
  <c r="DM127" i="30"/>
  <c r="DM159" i="30" s="1"/>
  <c r="CD123" i="14"/>
  <c r="BK92" i="14"/>
  <c r="CO111" i="30"/>
  <c r="CO143" i="30" s="1"/>
  <c r="Q109" i="30"/>
  <c r="Q141" i="30" s="1"/>
  <c r="CE123" i="30"/>
  <c r="CE155" i="30" s="1"/>
  <c r="CF121" i="30"/>
  <c r="CF153" i="30" s="1"/>
  <c r="AT129" i="30"/>
  <c r="AT161" i="30" s="1"/>
  <c r="U162" i="16"/>
  <c r="DO80" i="14"/>
  <c r="BE124" i="14"/>
  <c r="CX90" i="14"/>
  <c r="CX122" i="14" s="1"/>
  <c r="AZ89" i="14"/>
  <c r="AZ121" i="14" s="1"/>
  <c r="CI89" i="14"/>
  <c r="BS76" i="14"/>
  <c r="BS108" i="14" s="1"/>
  <c r="W121" i="30"/>
  <c r="W153" i="30" s="1"/>
  <c r="BJ115" i="30"/>
  <c r="BJ147" i="30" s="1"/>
  <c r="BX79" i="30"/>
  <c r="BX111" i="30" s="1"/>
  <c r="CL147" i="30"/>
  <c r="CR145" i="30"/>
  <c r="AW131" i="30"/>
  <c r="AW163" i="30" s="1"/>
  <c r="BW75" i="30"/>
  <c r="BW107" i="30" s="1"/>
  <c r="BJ10" i="14"/>
  <c r="DP116" i="30"/>
  <c r="DP148" i="30" s="1"/>
  <c r="CH122" i="14"/>
  <c r="AX102" i="14"/>
  <c r="AT167" i="30"/>
  <c r="N151" i="30"/>
  <c r="DW123" i="14"/>
  <c r="BW129" i="14"/>
  <c r="AJ159" i="30"/>
  <c r="T91" i="14"/>
  <c r="BG145" i="30"/>
  <c r="AH129" i="30"/>
  <c r="AH161" i="30" s="1"/>
  <c r="DM109" i="30"/>
  <c r="DM141" i="30" s="1"/>
  <c r="CW125" i="30"/>
  <c r="CW157" i="30" s="1"/>
  <c r="X149" i="30"/>
  <c r="BQ87" i="14"/>
  <c r="BQ119" i="14" s="1"/>
  <c r="DV117" i="14"/>
  <c r="BX165" i="30"/>
  <c r="AB167" i="30"/>
  <c r="CP151" i="30"/>
  <c r="CO151" i="30"/>
  <c r="BQ153" i="30"/>
  <c r="CX147" i="30"/>
  <c r="CE153" i="30"/>
  <c r="CM153" i="30"/>
  <c r="DE161" i="30"/>
  <c r="BP161" i="30"/>
  <c r="CJ145" i="30"/>
  <c r="BF145" i="30"/>
  <c r="CV161" i="30"/>
  <c r="CV155" i="30"/>
  <c r="Y155" i="30"/>
  <c r="BJ139" i="30"/>
  <c r="BB163" i="30"/>
  <c r="BU147" i="30"/>
  <c r="N157" i="30"/>
  <c r="AV129" i="14"/>
  <c r="R132" i="30"/>
  <c r="R164" i="30" s="1"/>
  <c r="BE123" i="14"/>
  <c r="DO110" i="14"/>
  <c r="CX141" i="30"/>
  <c r="DT129" i="14"/>
  <c r="AY130" i="14"/>
  <c r="CP141" i="30"/>
  <c r="AY119" i="14"/>
  <c r="AA167" i="30"/>
  <c r="AT141" i="30"/>
  <c r="AL141" i="30"/>
  <c r="DR157" i="30"/>
  <c r="BU149" i="30"/>
  <c r="BJ143" i="30"/>
  <c r="BI110" i="14"/>
  <c r="CX149" i="30"/>
  <c r="X162" i="30"/>
  <c r="DA165" i="30"/>
  <c r="DD165" i="30"/>
  <c r="DB167" i="30"/>
  <c r="AR165" i="30"/>
  <c r="CT165" i="30"/>
  <c r="CZ167" i="30"/>
  <c r="CM167" i="30"/>
  <c r="AG151" i="30"/>
  <c r="W145" i="30"/>
  <c r="CC161" i="30"/>
  <c r="DU161" i="30"/>
  <c r="BC161" i="30"/>
  <c r="BZ153" i="30"/>
  <c r="BB161" i="30"/>
  <c r="DL155" i="30"/>
  <c r="DH147" i="30"/>
  <c r="CH163" i="30"/>
  <c r="CF163" i="30"/>
  <c r="BK163" i="30"/>
  <c r="BK155" i="30"/>
  <c r="CJ155" i="30"/>
  <c r="DN155" i="30"/>
  <c r="S147" i="30"/>
  <c r="AS155" i="30"/>
  <c r="T142" i="30"/>
  <c r="AT122" i="30"/>
  <c r="AT154" i="30" s="1"/>
  <c r="BG117" i="30"/>
  <c r="BG149" i="30" s="1"/>
  <c r="BY125" i="30"/>
  <c r="BY157" i="30" s="1"/>
  <c r="V55" i="30"/>
  <c r="W55" i="30"/>
  <c r="BH108" i="30"/>
  <c r="BH140" i="30" s="1"/>
  <c r="CO133" i="30"/>
  <c r="CO165" i="30" s="1"/>
  <c r="AK125" i="30"/>
  <c r="AK157" i="30" s="1"/>
  <c r="AH157" i="30"/>
  <c r="BI63" i="30"/>
  <c r="BH63" i="30"/>
  <c r="CE125" i="14"/>
  <c r="CT121" i="14"/>
  <c r="X63" i="30"/>
  <c r="W63" i="30"/>
  <c r="K79" i="15"/>
  <c r="L47" i="30"/>
  <c r="K47" i="30"/>
  <c r="AO95" i="14"/>
  <c r="BP109" i="30"/>
  <c r="BP141" i="30" s="1"/>
  <c r="CU147" i="30"/>
  <c r="DS155" i="30"/>
  <c r="BA155" i="30"/>
  <c r="T106" i="14"/>
  <c r="DV47" i="30"/>
  <c r="AN71" i="30"/>
  <c r="BV145" i="30"/>
  <c r="AP133" i="30"/>
  <c r="AP165" i="30" s="1"/>
  <c r="CL125" i="30"/>
  <c r="CL157" i="30" s="1"/>
  <c r="H135" i="30"/>
  <c r="H167" i="30" s="1"/>
  <c r="DG102" i="16"/>
  <c r="DG109" i="16" s="1"/>
  <c r="DF109" i="16"/>
  <c r="AV162" i="16"/>
  <c r="AW155" i="16"/>
  <c r="AW162" i="16" s="1"/>
  <c r="DD147" i="30"/>
  <c r="BG147" i="30"/>
  <c r="BZ71" i="30"/>
  <c r="CA71" i="30"/>
  <c r="DR90" i="14"/>
  <c r="DR122" i="14" s="1"/>
  <c r="BE109" i="30"/>
  <c r="BE141" i="30" s="1"/>
  <c r="AJ153" i="30"/>
  <c r="BE174" i="16"/>
  <c r="BF21" i="16"/>
  <c r="BE48" i="16"/>
  <c r="AK128" i="16"/>
  <c r="AJ123" i="16"/>
  <c r="DB140" i="30"/>
  <c r="DB157" i="30"/>
  <c r="M109" i="30"/>
  <c r="M141" i="30" s="1"/>
  <c r="CU121" i="30"/>
  <c r="CU153" i="30" s="1"/>
  <c r="CD55" i="30"/>
  <c r="CO147" i="30"/>
  <c r="O161" i="30"/>
  <c r="H111" i="30"/>
  <c r="H143" i="30" s="1"/>
  <c r="AR67" i="30"/>
  <c r="AS67" i="30"/>
  <c r="CL101" i="30"/>
  <c r="CL133" i="30" s="1"/>
  <c r="AN51" i="30"/>
  <c r="AO51" i="30"/>
  <c r="BQ134" i="30"/>
  <c r="BQ166" i="30" s="1"/>
  <c r="DS155" i="16"/>
  <c r="DR162" i="16"/>
  <c r="DR150" i="16"/>
  <c r="DB83" i="30"/>
  <c r="DB115" i="30" s="1"/>
  <c r="BV134" i="30"/>
  <c r="BV166" i="30" s="1"/>
  <c r="DF59" i="30"/>
  <c r="DE59" i="30"/>
  <c r="V129" i="30"/>
  <c r="V161" i="30" s="1"/>
  <c r="AK155" i="16"/>
  <c r="AK162" i="16" s="1"/>
  <c r="AJ162" i="16"/>
  <c r="AJ150" i="16"/>
  <c r="DH117" i="30"/>
  <c r="DH149" i="30" s="1"/>
  <c r="BL123" i="30"/>
  <c r="BL155" i="30" s="1"/>
  <c r="O116" i="30"/>
  <c r="O148" i="30" s="1"/>
  <c r="H83" i="30"/>
  <c r="H115" i="30" s="1"/>
  <c r="BH67" i="30"/>
  <c r="BG67" i="30"/>
  <c r="L71" i="30"/>
  <c r="M71" i="30"/>
  <c r="CO126" i="30"/>
  <c r="CO158" i="30" s="1"/>
  <c r="CT118" i="30"/>
  <c r="CT150" i="30" s="1"/>
  <c r="BP59" i="30"/>
  <c r="BO59" i="30"/>
  <c r="CH166" i="30"/>
  <c r="AO55" i="30"/>
  <c r="DQ47" i="30"/>
  <c r="DW161" i="30"/>
  <c r="CQ51" i="30"/>
  <c r="Z59" i="30"/>
  <c r="AA59" i="30"/>
  <c r="CU108" i="30"/>
  <c r="CU140" i="30" s="1"/>
  <c r="CF28" i="14"/>
  <c r="CF12" i="14"/>
  <c r="AS28" i="14"/>
  <c r="AS20" i="14"/>
  <c r="AE142" i="30"/>
  <c r="AP163" i="30"/>
  <c r="DM22" i="14"/>
  <c r="DM23" i="14"/>
  <c r="DM27" i="14"/>
  <c r="DM7" i="14"/>
  <c r="DM30" i="14"/>
  <c r="DM31" i="14"/>
  <c r="DM19" i="14"/>
  <c r="DM18" i="14"/>
  <c r="DM14" i="14"/>
  <c r="DM15" i="14"/>
  <c r="DM35" i="14"/>
  <c r="DM6" i="14"/>
  <c r="Y162" i="30"/>
  <c r="CQ155" i="30"/>
  <c r="N145" i="30"/>
  <c r="BB59" i="30"/>
  <c r="BO164" i="30"/>
  <c r="U59" i="30"/>
  <c r="DD140" i="30"/>
  <c r="BI110" i="30"/>
  <c r="BI142" i="30" s="1"/>
  <c r="CH188" i="16"/>
  <c r="DW22" i="14"/>
  <c r="DW31" i="14"/>
  <c r="DW23" i="14"/>
  <c r="DW7" i="14"/>
  <c r="DW20" i="14"/>
  <c r="DW15" i="14"/>
  <c r="DW30" i="14"/>
  <c r="DW9" i="14"/>
  <c r="DQ15" i="14"/>
  <c r="DQ30" i="14"/>
  <c r="DQ19" i="14"/>
  <c r="DQ28" i="14"/>
  <c r="DQ35" i="14"/>
  <c r="DQ27" i="14"/>
  <c r="DQ23" i="14"/>
  <c r="DQ10" i="14"/>
  <c r="DQ18" i="14"/>
  <c r="DQ26" i="14"/>
  <c r="DQ22" i="14"/>
  <c r="DQ11" i="14"/>
  <c r="DP16" i="14"/>
  <c r="DP12" i="14"/>
  <c r="DP34" i="14"/>
  <c r="DP8" i="14"/>
  <c r="DP23" i="14"/>
  <c r="DP10" i="14"/>
  <c r="DP20" i="14"/>
  <c r="DP18" i="14"/>
  <c r="DP28" i="14"/>
  <c r="DP26" i="14"/>
  <c r="DP31" i="14"/>
  <c r="DP7" i="14"/>
  <c r="DP15" i="14"/>
  <c r="DP24" i="14"/>
  <c r="CK20" i="14"/>
  <c r="CK12" i="14"/>
  <c r="DM91" i="30"/>
  <c r="DM123" i="30" s="1"/>
  <c r="DM155" i="30" s="1"/>
  <c r="DT7" i="14"/>
  <c r="DT6" i="14"/>
  <c r="CE165" i="30"/>
  <c r="N148" i="30"/>
  <c r="CZ148" i="30"/>
  <c r="AZ141" i="30"/>
  <c r="AM51" i="30"/>
  <c r="BI166" i="30"/>
  <c r="AO164" i="30"/>
  <c r="CT51" i="30"/>
  <c r="BP51" i="30"/>
  <c r="DL142" i="30"/>
  <c r="DR173" i="16"/>
  <c r="BT20" i="14"/>
  <c r="BT28" i="14"/>
  <c r="DQ51" i="30"/>
  <c r="DR51" i="30"/>
  <c r="DF146" i="30"/>
  <c r="CT161" i="30"/>
  <c r="CG59" i="30"/>
  <c r="CH59" i="30"/>
  <c r="BS153" i="30"/>
  <c r="BS28" i="14"/>
  <c r="BS20" i="14"/>
  <c r="CZ12" i="14"/>
  <c r="CZ6" i="14"/>
  <c r="CZ20" i="14"/>
  <c r="CZ28" i="14"/>
  <c r="CZ7" i="14"/>
  <c r="CK126" i="30"/>
  <c r="CK158" i="30" s="1"/>
  <c r="BZ67" i="30"/>
  <c r="BY67" i="30"/>
  <c r="BU97" i="30"/>
  <c r="BU129" i="30" s="1"/>
  <c r="J61" i="15"/>
  <c r="BJ68" i="30"/>
  <c r="BI68" i="30"/>
  <c r="AC44" i="30"/>
  <c r="AB44" i="30"/>
  <c r="Q31" i="31"/>
  <c r="R67" i="30" s="1"/>
  <c r="CA44" i="30"/>
  <c r="BZ44" i="30"/>
  <c r="DV30" i="14"/>
  <c r="DD20" i="14"/>
  <c r="Y67" i="30"/>
  <c r="X67" i="30"/>
  <c r="BX51" i="30"/>
  <c r="BW51" i="30"/>
  <c r="AU51" i="30"/>
  <c r="AV51" i="30"/>
  <c r="DV59" i="30"/>
  <c r="DW59" i="30"/>
  <c r="CB81" i="30"/>
  <c r="CB113" i="30" s="1"/>
  <c r="CB145" i="30" s="1"/>
  <c r="AR65" i="30"/>
  <c r="AQ65" i="30"/>
  <c r="CJ74" i="9"/>
  <c r="CJ106" i="9" s="1"/>
  <c r="AZ28" i="14"/>
  <c r="N53" i="30"/>
  <c r="M53" i="30"/>
  <c r="Z49" i="30"/>
  <c r="DP51" i="30"/>
  <c r="DB89" i="30"/>
  <c r="DB121" i="30" s="1"/>
  <c r="DB153" i="30" s="1"/>
  <c r="CH65" i="30"/>
  <c r="DI130" i="30"/>
  <c r="DI162" i="30" s="1"/>
  <c r="DN161" i="30"/>
  <c r="DD153" i="30"/>
  <c r="CM145" i="30"/>
  <c r="BD145" i="30"/>
  <c r="DV26" i="14"/>
  <c r="DN14" i="14"/>
  <c r="DV12" i="14"/>
  <c r="EB22" i="12"/>
  <c r="CE130" i="30"/>
  <c r="CE162" i="30" s="1"/>
  <c r="AH134" i="30"/>
  <c r="AH166" i="30" s="1"/>
  <c r="CB51" i="30"/>
  <c r="CA51" i="30"/>
  <c r="DJ31" i="31"/>
  <c r="DK67" i="30" s="1"/>
  <c r="DI102" i="16"/>
  <c r="DH109" i="16"/>
  <c r="CM161" i="30"/>
  <c r="AS162" i="30"/>
  <c r="DT67" i="30"/>
  <c r="BJ166" i="30"/>
  <c r="CI156" i="30"/>
  <c r="DO161" i="30"/>
  <c r="BK162" i="30"/>
  <c r="I84" i="15"/>
  <c r="AC61" i="30"/>
  <c r="AD61" i="30"/>
  <c r="AC68" i="30"/>
  <c r="AD68" i="30"/>
  <c r="CK81" i="30"/>
  <c r="CK113" i="30" s="1"/>
  <c r="T59" i="30"/>
  <c r="Y74" i="9"/>
  <c r="Y106" i="9" s="1"/>
  <c r="G75" i="9"/>
  <c r="G107" i="9" s="1"/>
  <c r="AY83" i="16"/>
  <c r="AY69" i="16"/>
  <c r="AA110" i="14"/>
  <c r="DN6" i="14"/>
  <c r="ED22" i="12"/>
  <c r="AB69" i="30"/>
  <c r="AB66" i="30"/>
  <c r="AR102" i="30"/>
  <c r="AR134" i="30" s="1"/>
  <c r="DK46" i="30"/>
  <c r="BC122" i="30"/>
  <c r="BC154" i="30" s="1"/>
  <c r="CI97" i="30"/>
  <c r="CI129" i="30" s="1"/>
  <c r="CI161" i="30" s="1"/>
  <c r="DE20" i="14"/>
  <c r="U60" i="30"/>
  <c r="T60" i="30"/>
  <c r="K51" i="30"/>
  <c r="CJ51" i="30"/>
  <c r="AI31" i="31"/>
  <c r="AJ67" i="30" s="1"/>
  <c r="CJ128" i="16"/>
  <c r="CI135" i="16"/>
  <c r="DN134" i="30"/>
  <c r="DN166" i="30" s="1"/>
  <c r="BQ101" i="16"/>
  <c r="BP96" i="16"/>
  <c r="AA54" i="14"/>
  <c r="T83" i="15"/>
  <c r="AS70" i="30"/>
  <c r="BF73" i="9"/>
  <c r="BF105" i="9" s="1"/>
  <c r="AP128" i="16"/>
  <c r="AO135" i="16"/>
  <c r="AI2" i="37"/>
  <c r="AH6" i="22"/>
  <c r="AG6" i="11"/>
  <c r="AH6" i="12" s="1"/>
  <c r="AG5" i="13" s="1"/>
  <c r="CJ133" i="30"/>
  <c r="CJ165" i="30" s="1"/>
  <c r="BC43" i="30"/>
  <c r="CK129" i="30"/>
  <c r="CK161" i="30" s="1"/>
  <c r="AJ79" i="14"/>
  <c r="AJ111" i="14" s="1"/>
  <c r="AO124" i="30"/>
  <c r="AO156" i="30" s="1"/>
  <c r="X115" i="9"/>
  <c r="AL50" i="30"/>
  <c r="DO121" i="30"/>
  <c r="DO153" i="30" s="1"/>
  <c r="Y126" i="30"/>
  <c r="Y158" i="30" s="1"/>
  <c r="P72" i="9"/>
  <c r="P104" i="9" s="1"/>
  <c r="DB75" i="16"/>
  <c r="AL86" i="14"/>
  <c r="AL118" i="14" s="1"/>
  <c r="AY130" i="30"/>
  <c r="AY162" i="30" s="1"/>
  <c r="DM72" i="9"/>
  <c r="DM104" i="9" s="1"/>
  <c r="R74" i="16"/>
  <c r="Q69" i="16"/>
  <c r="AZ123" i="16"/>
  <c r="O156" i="16"/>
  <c r="AX134" i="30"/>
  <c r="AX166" i="30" s="1"/>
  <c r="CR78" i="30"/>
  <c r="CR110" i="30" s="1"/>
  <c r="AZ136" i="16"/>
  <c r="CB56" i="15"/>
  <c r="CB78" i="15" s="1"/>
  <c r="AA129" i="16"/>
  <c r="AA136" i="16" s="1"/>
  <c r="Z123" i="16"/>
  <c r="BJ130" i="30"/>
  <c r="BJ162" i="30" s="1"/>
  <c r="DV122" i="30"/>
  <c r="DV154" i="30" s="1"/>
  <c r="AB132" i="30"/>
  <c r="AB164" i="30" s="1"/>
  <c r="BZ126" i="30"/>
  <c r="BZ158" i="30" s="1"/>
  <c r="AZ108" i="30"/>
  <c r="AZ140" i="30" s="1"/>
  <c r="BT132" i="30"/>
  <c r="BT164" i="30" s="1"/>
  <c r="DE110" i="30"/>
  <c r="DE142" i="30" s="1"/>
  <c r="CU130" i="30"/>
  <c r="CU162" i="30" s="1"/>
  <c r="O18" i="14"/>
  <c r="O28" i="14"/>
  <c r="O20" i="14"/>
  <c r="CT79" i="9"/>
  <c r="CT111" i="9" s="1"/>
  <c r="BH109" i="16"/>
  <c r="AU83" i="15"/>
  <c r="CX76" i="15"/>
  <c r="BR156" i="30"/>
  <c r="AE52" i="14"/>
  <c r="AL5" i="14"/>
  <c r="AJ5" i="15" s="1"/>
  <c r="AL41" i="30"/>
  <c r="S117" i="30"/>
  <c r="S149" i="30" s="1"/>
  <c r="CT108" i="30"/>
  <c r="CT140" i="30" s="1"/>
  <c r="CA71" i="9"/>
  <c r="CA103" i="9" s="1"/>
  <c r="BR72" i="9"/>
  <c r="BR104" i="9" s="1"/>
  <c r="BG72" i="9"/>
  <c r="BG104" i="9" s="1"/>
  <c r="G35" i="17"/>
  <c r="G56" i="17"/>
  <c r="Z57" i="17"/>
  <c r="Z36" i="17"/>
  <c r="AN134" i="30"/>
  <c r="AN166" i="30" s="1"/>
  <c r="AL25" i="14"/>
  <c r="AL27" i="14"/>
  <c r="AL7" i="14"/>
  <c r="AL17" i="14"/>
  <c r="AL19" i="14"/>
  <c r="AL20" i="14"/>
  <c r="AL28" i="14"/>
  <c r="AL33" i="14"/>
  <c r="AL23" i="14"/>
  <c r="AL26" i="14"/>
  <c r="AK51" i="11"/>
  <c r="AL8" i="14"/>
  <c r="AL11" i="14"/>
  <c r="AL32" i="14"/>
  <c r="AL35" i="14"/>
  <c r="AL10" i="14"/>
  <c r="AL18" i="14"/>
  <c r="AL30" i="14"/>
  <c r="AL34" i="14"/>
  <c r="AL12" i="14"/>
  <c r="AL24" i="14"/>
  <c r="AL9" i="14"/>
  <c r="AL21" i="14"/>
  <c r="AL15" i="14"/>
  <c r="AL13" i="14"/>
  <c r="AL16" i="14"/>
  <c r="AL31" i="14"/>
  <c r="AR104" i="9"/>
  <c r="DU78" i="9"/>
  <c r="DU110" i="9" s="1"/>
  <c r="DE86" i="9"/>
  <c r="DE118" i="9" s="1"/>
  <c r="CF86" i="9"/>
  <c r="CF118" i="9" s="1"/>
  <c r="BD86" i="9"/>
  <c r="BD118" i="9" s="1"/>
  <c r="BL97" i="9"/>
  <c r="BL129" i="9" s="1"/>
  <c r="U97" i="9"/>
  <c r="U129" i="9" s="1"/>
  <c r="DC73" i="9"/>
  <c r="DC105" i="9" s="1"/>
  <c r="BY162" i="16"/>
  <c r="AM6" i="11"/>
  <c r="AN6" i="12" s="1"/>
  <c r="AM5" i="13" s="1"/>
  <c r="AN6" i="22"/>
  <c r="AO2" i="37"/>
  <c r="CR126" i="30"/>
  <c r="CR158" i="30" s="1"/>
  <c r="DE133" i="30"/>
  <c r="DE165" i="30" s="1"/>
  <c r="AA160" i="30"/>
  <c r="CL156" i="30"/>
  <c r="BT156" i="30"/>
  <c r="Z146" i="30"/>
  <c r="CC164" i="30"/>
  <c r="BW145" i="30"/>
  <c r="CO154" i="30"/>
  <c r="T152" i="30"/>
  <c r="DU148" i="30"/>
  <c r="CB150" i="30"/>
  <c r="DI150" i="30"/>
  <c r="W5" i="31"/>
  <c r="W41" i="30"/>
  <c r="W5" i="14"/>
  <c r="U5" i="15" s="1"/>
  <c r="K15" i="17"/>
  <c r="K57" i="17"/>
  <c r="K36" i="17"/>
  <c r="J15" i="17"/>
  <c r="J36" i="17"/>
  <c r="J57" i="17"/>
  <c r="J72" i="9"/>
  <c r="J104" i="9" s="1"/>
  <c r="AQ32" i="14"/>
  <c r="AQ24" i="14"/>
  <c r="AQ35" i="14"/>
  <c r="AQ16" i="14"/>
  <c r="AQ25" i="14"/>
  <c r="AQ10" i="14"/>
  <c r="AQ17" i="14"/>
  <c r="AQ11" i="14"/>
  <c r="AQ26" i="14"/>
  <c r="AQ9" i="14"/>
  <c r="AQ7" i="14"/>
  <c r="AQ19" i="14"/>
  <c r="AQ27" i="14"/>
  <c r="AQ34" i="14"/>
  <c r="AQ20" i="14"/>
  <c r="AQ31" i="14"/>
  <c r="AQ30" i="14"/>
  <c r="AQ13" i="14"/>
  <c r="AQ18" i="14"/>
  <c r="AQ28" i="14"/>
  <c r="AQ23" i="14"/>
  <c r="AQ33" i="14"/>
  <c r="CZ115" i="9"/>
  <c r="CM83" i="9"/>
  <c r="CM115" i="9" s="1"/>
  <c r="DA91" i="9"/>
  <c r="DA123" i="9" s="1"/>
  <c r="N123" i="9"/>
  <c r="CO91" i="9"/>
  <c r="CO123" i="9" s="1"/>
  <c r="AC91" i="9"/>
  <c r="AC123" i="9" s="1"/>
  <c r="AD99" i="9"/>
  <c r="AD131" i="9" s="1"/>
  <c r="CF72" i="9"/>
  <c r="CF104" i="9" s="1"/>
  <c r="AB78" i="9"/>
  <c r="AB110" i="9" s="1"/>
  <c r="H97" i="9"/>
  <c r="H129" i="9" s="1"/>
  <c r="BJ97" i="9"/>
  <c r="BJ129" i="9" s="1"/>
  <c r="AR97" i="9"/>
  <c r="AR129" i="9" s="1"/>
  <c r="V100" i="9"/>
  <c r="V132" i="9" s="1"/>
  <c r="V156" i="30"/>
  <c r="AN5" i="14"/>
  <c r="AL5" i="15" s="1"/>
  <c r="CB130" i="30"/>
  <c r="CB162" i="30" s="1"/>
  <c r="CM124" i="30"/>
  <c r="CM156" i="30" s="1"/>
  <c r="BQ116" i="30"/>
  <c r="BQ148" i="30" s="1"/>
  <c r="AM19" i="14"/>
  <c r="N35" i="14"/>
  <c r="N28" i="14"/>
  <c r="N27" i="14"/>
  <c r="N18" i="14"/>
  <c r="N26" i="14"/>
  <c r="N30" i="14"/>
  <c r="N15" i="14"/>
  <c r="N34" i="14"/>
  <c r="N9" i="14"/>
  <c r="N16" i="14"/>
  <c r="N12" i="14"/>
  <c r="N24" i="14"/>
  <c r="N11" i="14"/>
  <c r="N7" i="14"/>
  <c r="N31" i="14"/>
  <c r="N14" i="14"/>
  <c r="N10" i="14"/>
  <c r="M51" i="11"/>
  <c r="N20" i="14"/>
  <c r="N13" i="14"/>
  <c r="N8" i="14"/>
  <c r="N32" i="14"/>
  <c r="N33" i="14"/>
  <c r="N21" i="14"/>
  <c r="N25" i="14"/>
  <c r="N29" i="14"/>
  <c r="AB18" i="14"/>
  <c r="AB23" i="14"/>
  <c r="AB27" i="14"/>
  <c r="AB31" i="14"/>
  <c r="AB9" i="14"/>
  <c r="AB16" i="14"/>
  <c r="AB34" i="14"/>
  <c r="AB13" i="14"/>
  <c r="AB21" i="14"/>
  <c r="AB28" i="14"/>
  <c r="AB30" i="14"/>
  <c r="AB7" i="14"/>
  <c r="AB25" i="14"/>
  <c r="AB10" i="14"/>
  <c r="AB35" i="14"/>
  <c r="AB17" i="14"/>
  <c r="AB20" i="14"/>
  <c r="AB32" i="14"/>
  <c r="AA51" i="11"/>
  <c r="AB8" i="14"/>
  <c r="AB11" i="14"/>
  <c r="AB19" i="14"/>
  <c r="AB15" i="14"/>
  <c r="AB24" i="14"/>
  <c r="AB26" i="14"/>
  <c r="AB33" i="14"/>
  <c r="Y19" i="14"/>
  <c r="X51" i="11"/>
  <c r="Y16" i="14"/>
  <c r="Y25" i="14"/>
  <c r="Y18" i="14"/>
  <c r="Y35" i="14"/>
  <c r="Y9" i="14"/>
  <c r="Y20" i="14"/>
  <c r="Y26" i="14"/>
  <c r="Y34" i="14"/>
  <c r="Y7" i="14"/>
  <c r="Y8" i="14"/>
  <c r="Y11" i="14"/>
  <c r="Y24" i="14"/>
  <c r="Y30" i="14"/>
  <c r="Y32" i="14"/>
  <c r="Y15" i="14"/>
  <c r="Y27" i="14"/>
  <c r="Y28" i="14"/>
  <c r="Y17" i="14"/>
  <c r="Y31" i="14"/>
  <c r="Y13" i="14"/>
  <c r="BW73" i="9"/>
  <c r="BW105" i="9" s="1"/>
  <c r="AR91" i="9"/>
  <c r="AR123" i="9" s="1"/>
  <c r="AT91" i="9"/>
  <c r="CR99" i="9"/>
  <c r="CR131" i="9" s="1"/>
  <c r="BR99" i="9"/>
  <c r="BR131" i="9" s="1"/>
  <c r="BI78" i="9"/>
  <c r="BI110" i="9" s="1"/>
  <c r="BV78" i="9"/>
  <c r="BV110" i="9" s="1"/>
  <c r="CZ78" i="9"/>
  <c r="CZ110" i="9" s="1"/>
  <c r="CR86" i="9"/>
  <c r="CR118" i="9" s="1"/>
  <c r="AI99" i="9"/>
  <c r="AI131" i="9" s="1"/>
  <c r="AN66" i="14"/>
  <c r="AN98" i="14" s="1"/>
  <c r="AC5" i="14"/>
  <c r="AA5" i="15" s="1"/>
  <c r="AC5" i="31"/>
  <c r="AC41" i="30"/>
  <c r="AJ12" i="14"/>
  <c r="AJ18" i="14"/>
  <c r="AJ35" i="14"/>
  <c r="AJ9" i="14"/>
  <c r="AJ24" i="14"/>
  <c r="AJ34" i="14"/>
  <c r="AI51" i="11"/>
  <c r="AJ13" i="14"/>
  <c r="AJ16" i="14"/>
  <c r="AJ10" i="14"/>
  <c r="AJ19" i="14"/>
  <c r="AJ23" i="14"/>
  <c r="AJ33" i="14"/>
  <c r="AJ17" i="14"/>
  <c r="AJ7" i="14"/>
  <c r="AJ21" i="14"/>
  <c r="AJ28" i="14"/>
  <c r="AJ30" i="14"/>
  <c r="AJ26" i="14"/>
  <c r="AJ8" i="14"/>
  <c r="AJ11" i="14"/>
  <c r="AJ25" i="14"/>
  <c r="AA21" i="14"/>
  <c r="AA12" i="14"/>
  <c r="AA31" i="14"/>
  <c r="AA33" i="14"/>
  <c r="AA16" i="14"/>
  <c r="AA25" i="14"/>
  <c r="AA32" i="14"/>
  <c r="AA9" i="14"/>
  <c r="AA11" i="14"/>
  <c r="AA10" i="14"/>
  <c r="AA35" i="14"/>
  <c r="AA13" i="14"/>
  <c r="AA18" i="14"/>
  <c r="AA19" i="14"/>
  <c r="AA34" i="14"/>
  <c r="AA7" i="14"/>
  <c r="AA20" i="14"/>
  <c r="AA26" i="14"/>
  <c r="AA23" i="14"/>
  <c r="Z51" i="11"/>
  <c r="AA17" i="14"/>
  <c r="AA15" i="14"/>
  <c r="AA28" i="14"/>
  <c r="AA30" i="14"/>
  <c r="BN83" i="9"/>
  <c r="BN115" i="9" s="1"/>
  <c r="DK83" i="9"/>
  <c r="DK115" i="9" s="1"/>
  <c r="R91" i="9"/>
  <c r="R123" i="9" s="1"/>
  <c r="AQ99" i="9"/>
  <c r="AQ131" i="9" s="1"/>
  <c r="CX99" i="9"/>
  <c r="CX131" i="9" s="1"/>
  <c r="CV78" i="9"/>
  <c r="CV110" i="9" s="1"/>
  <c r="X78" i="9"/>
  <c r="X110" i="9" s="1"/>
  <c r="DN86" i="9"/>
  <c r="DN118" i="9" s="1"/>
  <c r="BM89" i="9"/>
  <c r="BM121" i="9" s="1"/>
  <c r="AG97" i="9"/>
  <c r="AG129" i="9" s="1"/>
  <c r="CO97" i="9"/>
  <c r="CO129" i="9" s="1"/>
  <c r="M73" i="9"/>
  <c r="M105" i="9" s="1"/>
  <c r="AM14" i="14"/>
  <c r="AM23" i="14"/>
  <c r="AM16" i="14"/>
  <c r="AM7" i="14"/>
  <c r="AM32" i="14"/>
  <c r="AM25" i="14"/>
  <c r="AM17" i="14"/>
  <c r="AM9" i="14"/>
  <c r="AM26" i="14"/>
  <c r="AM11" i="14"/>
  <c r="AM20" i="14"/>
  <c r="AM13" i="14"/>
  <c r="AM34" i="14"/>
  <c r="AM15" i="14"/>
  <c r="AM12" i="14"/>
  <c r="AM30" i="14"/>
  <c r="AM24" i="14"/>
  <c r="AM18" i="14"/>
  <c r="AM35" i="14"/>
  <c r="AM33" i="14"/>
  <c r="AM10" i="14"/>
  <c r="AM21" i="14"/>
  <c r="AM27" i="14"/>
  <c r="AN10" i="14"/>
  <c r="AN20" i="14"/>
  <c r="AN30" i="14"/>
  <c r="AM51" i="11"/>
  <c r="AN8" i="14"/>
  <c r="AN27" i="14"/>
  <c r="AN12" i="14"/>
  <c r="AN9" i="14"/>
  <c r="AN24" i="14"/>
  <c r="AN31" i="14"/>
  <c r="AN7" i="14"/>
  <c r="AN13" i="14"/>
  <c r="AN25" i="14"/>
  <c r="AN28" i="14"/>
  <c r="AN19" i="14"/>
  <c r="AN21" i="14"/>
  <c r="AN35" i="14"/>
  <c r="AN11" i="14"/>
  <c r="AN17" i="14"/>
  <c r="AN23" i="14"/>
  <c r="AN32" i="14"/>
  <c r="AN33" i="14"/>
  <c r="AN15" i="14"/>
  <c r="AN16" i="14"/>
  <c r="AN26" i="14"/>
  <c r="AE11" i="14"/>
  <c r="AE23" i="14"/>
  <c r="AE15" i="14"/>
  <c r="AE24" i="14"/>
  <c r="AE21" i="14"/>
  <c r="AE35" i="14"/>
  <c r="AE10" i="14"/>
  <c r="AE17" i="14"/>
  <c r="AE33" i="14"/>
  <c r="AE13" i="14"/>
  <c r="AE25" i="14"/>
  <c r="AE28" i="14"/>
  <c r="AE8" i="14"/>
  <c r="AE14" i="14"/>
  <c r="AE26" i="14"/>
  <c r="AE27" i="14"/>
  <c r="AD51" i="11"/>
  <c r="AE12" i="14"/>
  <c r="AE9" i="14"/>
  <c r="AE32" i="14"/>
  <c r="AE34" i="14"/>
  <c r="AE7" i="14"/>
  <c r="AE19" i="14"/>
  <c r="AE30" i="14"/>
  <c r="AQ73" i="9"/>
  <c r="AQ105" i="9" s="1"/>
  <c r="AS73" i="9"/>
  <c r="AS105" i="9" s="1"/>
  <c r="BJ83" i="9"/>
  <c r="DF72" i="9"/>
  <c r="DF104" i="9" s="1"/>
  <c r="CK78" i="9"/>
  <c r="CK110" i="9" s="1"/>
  <c r="R81" i="9"/>
  <c r="R113" i="9" s="1"/>
  <c r="CS97" i="9"/>
  <c r="CS129" i="9" s="1"/>
  <c r="AU97" i="9"/>
  <c r="AU129" i="9" s="1"/>
  <c r="AH131" i="9"/>
  <c r="DT61" i="15"/>
  <c r="BR84" i="30"/>
  <c r="BR116" i="30" s="1"/>
  <c r="CO150" i="30"/>
  <c r="DT150" i="30"/>
  <c r="W32" i="14"/>
  <c r="W10" i="14"/>
  <c r="AC7" i="14"/>
  <c r="AC8" i="14"/>
  <c r="AC28" i="14"/>
  <c r="AC21" i="14"/>
  <c r="AC10" i="14"/>
  <c r="AC15" i="14"/>
  <c r="AC12" i="14"/>
  <c r="AC32" i="14"/>
  <c r="AC33" i="14"/>
  <c r="AC9" i="14"/>
  <c r="AC16" i="14"/>
  <c r="AC20" i="14"/>
  <c r="AB51" i="11"/>
  <c r="AC13" i="14"/>
  <c r="AC19" i="14"/>
  <c r="AC24" i="14"/>
  <c r="AC30" i="14"/>
  <c r="AC23" i="14"/>
  <c r="AC26" i="14"/>
  <c r="AC35" i="14"/>
  <c r="AC17" i="14"/>
  <c r="AC25" i="14"/>
  <c r="AC27" i="14"/>
  <c r="BM73" i="9"/>
  <c r="BM105" i="9" s="1"/>
  <c r="AH12" i="14"/>
  <c r="AH10" i="14"/>
  <c r="AH32" i="14"/>
  <c r="AH18" i="14"/>
  <c r="AG51" i="11"/>
  <c r="AH24" i="14"/>
  <c r="AH16" i="14"/>
  <c r="AH21" i="14"/>
  <c r="AH27" i="14"/>
  <c r="AH26" i="14"/>
  <c r="AH19" i="14"/>
  <c r="AH31" i="14"/>
  <c r="AH7" i="14"/>
  <c r="AH25" i="14"/>
  <c r="AH35" i="14"/>
  <c r="AH9" i="14"/>
  <c r="AH11" i="14"/>
  <c r="AH13" i="14"/>
  <c r="AH23" i="14"/>
  <c r="AH17" i="14"/>
  <c r="AH34" i="14"/>
  <c r="AH8" i="14"/>
  <c r="AH15" i="14"/>
  <c r="AH33" i="14"/>
  <c r="DV83" i="9"/>
  <c r="DV115" i="9" s="1"/>
  <c r="AP91" i="9"/>
  <c r="AP123" i="9" s="1"/>
  <c r="CY91" i="9"/>
  <c r="CY123" i="9" s="1"/>
  <c r="DC99" i="9"/>
  <c r="DC131" i="9" s="1"/>
  <c r="R99" i="9"/>
  <c r="R131" i="9" s="1"/>
  <c r="X99" i="9"/>
  <c r="X131" i="9" s="1"/>
  <c r="DJ78" i="9"/>
  <c r="DJ110" i="9" s="1"/>
  <c r="CK86" i="9"/>
  <c r="CK118" i="9" s="1"/>
  <c r="DP113" i="9"/>
  <c r="DM97" i="9"/>
  <c r="DM129" i="9" s="1"/>
  <c r="AF84" i="9"/>
  <c r="AF116" i="9" s="1"/>
  <c r="CZ98" i="9"/>
  <c r="CZ130" i="9" s="1"/>
  <c r="BP98" i="9"/>
  <c r="BP130" i="9" s="1"/>
  <c r="CU98" i="9"/>
  <c r="CU130" i="9" s="1"/>
  <c r="DI98" i="9"/>
  <c r="DI130" i="9" s="1"/>
  <c r="AS98" i="9"/>
  <c r="AS130" i="9" s="1"/>
  <c r="DM98" i="9"/>
  <c r="DM130" i="9" s="1"/>
  <c r="BV98" i="9"/>
  <c r="BV130" i="9" s="1"/>
  <c r="BY98" i="9"/>
  <c r="BY130" i="9" s="1"/>
  <c r="AH98" i="9"/>
  <c r="AH130" i="9" s="1"/>
  <c r="BE98" i="9"/>
  <c r="BE130" i="9" s="1"/>
  <c r="K98" i="9"/>
  <c r="K130" i="9" s="1"/>
  <c r="M98" i="9"/>
  <c r="M130" i="9" s="1"/>
  <c r="CK98" i="9"/>
  <c r="CK130" i="9" s="1"/>
  <c r="AV98" i="9"/>
  <c r="AV130" i="9" s="1"/>
  <c r="DA94" i="9"/>
  <c r="DA126" i="9" s="1"/>
  <c r="BO94" i="9"/>
  <c r="BO126" i="9" s="1"/>
  <c r="BX94" i="9"/>
  <c r="BX126" i="9" s="1"/>
  <c r="AT94" i="9"/>
  <c r="AT126" i="9" s="1"/>
  <c r="CH94" i="9"/>
  <c r="CH126" i="9" s="1"/>
  <c r="O94" i="9"/>
  <c r="O126" i="9" s="1"/>
  <c r="DK94" i="9"/>
  <c r="DK126" i="9" s="1"/>
  <c r="BM94" i="9"/>
  <c r="BM126" i="9" s="1"/>
  <c r="AU94" i="9"/>
  <c r="AU126" i="9" s="1"/>
  <c r="AI94" i="9"/>
  <c r="AI126" i="9" s="1"/>
  <c r="CE94" i="9"/>
  <c r="CE126" i="9" s="1"/>
  <c r="DD94" i="9"/>
  <c r="DD126" i="9" s="1"/>
  <c r="BJ94" i="9"/>
  <c r="BJ126" i="9" s="1"/>
  <c r="DG94" i="9"/>
  <c r="DG126" i="9" s="1"/>
  <c r="DH94" i="9"/>
  <c r="DH126" i="9" s="1"/>
  <c r="BZ94" i="9"/>
  <c r="BZ126" i="9" s="1"/>
  <c r="H94" i="9"/>
  <c r="H126" i="9" s="1"/>
  <c r="AV94" i="9"/>
  <c r="AV126" i="9" s="1"/>
  <c r="CT94" i="9"/>
  <c r="CT126" i="9" s="1"/>
  <c r="AS94" i="9"/>
  <c r="AS126" i="9" s="1"/>
  <c r="BU94" i="9"/>
  <c r="BU126" i="9" s="1"/>
  <c r="AW94" i="9"/>
  <c r="AW126" i="9" s="1"/>
  <c r="CK94" i="9"/>
  <c r="CK126" i="9" s="1"/>
  <c r="BF94" i="9"/>
  <c r="BF126" i="9" s="1"/>
  <c r="DJ94" i="9"/>
  <c r="DJ126" i="9" s="1"/>
  <c r="CO94" i="9"/>
  <c r="CO126" i="9" s="1"/>
  <c r="DM94" i="9"/>
  <c r="DM126" i="9" s="1"/>
  <c r="BL94" i="9"/>
  <c r="BL126" i="9" s="1"/>
  <c r="DB94" i="9"/>
  <c r="DB126" i="9" s="1"/>
  <c r="CR94" i="9"/>
  <c r="CR126" i="9" s="1"/>
  <c r="T94" i="9"/>
  <c r="T126" i="9" s="1"/>
  <c r="AH94" i="9"/>
  <c r="AH126" i="9" s="1"/>
  <c r="Q94" i="9"/>
  <c r="Q126" i="9" s="1"/>
  <c r="K94" i="9"/>
  <c r="K126" i="9" s="1"/>
  <c r="BP94" i="9"/>
  <c r="BP126" i="9" s="1"/>
  <c r="AK94" i="9"/>
  <c r="AK126" i="9" s="1"/>
  <c r="AD94" i="9"/>
  <c r="AD126" i="9" s="1"/>
  <c r="BQ94" i="9"/>
  <c r="AB94" i="9"/>
  <c r="AB126" i="9" s="1"/>
  <c r="L94" i="9"/>
  <c r="L126" i="9" s="1"/>
  <c r="AN94" i="9"/>
  <c r="AN126" i="9" s="1"/>
  <c r="AF94" i="9"/>
  <c r="AF126" i="9" s="1"/>
  <c r="CL94" i="9"/>
  <c r="CL126" i="9" s="1"/>
  <c r="AJ94" i="9"/>
  <c r="AJ126" i="9" s="1"/>
  <c r="I94" i="9"/>
  <c r="I126" i="9" s="1"/>
  <c r="BN94" i="9"/>
  <c r="BN126" i="9" s="1"/>
  <c r="AQ94" i="9"/>
  <c r="AQ126" i="9" s="1"/>
  <c r="CU94" i="9"/>
  <c r="CU126" i="9" s="1"/>
  <c r="DU94" i="9"/>
  <c r="DU126" i="9" s="1"/>
  <c r="BT94" i="9"/>
  <c r="BT126" i="9" s="1"/>
  <c r="DP94" i="9"/>
  <c r="DP126" i="9" s="1"/>
  <c r="AP94" i="9"/>
  <c r="AP126" i="9" s="1"/>
  <c r="BE94" i="9"/>
  <c r="BE126" i="9" s="1"/>
  <c r="S94" i="9"/>
  <c r="S126" i="9" s="1"/>
  <c r="Y94" i="9"/>
  <c r="Y126" i="9" s="1"/>
  <c r="BW94" i="9"/>
  <c r="BW126" i="9" s="1"/>
  <c r="AE94" i="9"/>
  <c r="AE126" i="9" s="1"/>
  <c r="CA94" i="9"/>
  <c r="CA126" i="9" s="1"/>
  <c r="J94" i="9"/>
  <c r="J126" i="9" s="1"/>
  <c r="P94" i="9"/>
  <c r="P126" i="9" s="1"/>
  <c r="Z94" i="9"/>
  <c r="Z126" i="9" s="1"/>
  <c r="AA94" i="9"/>
  <c r="AA126" i="9" s="1"/>
  <c r="DC94" i="9"/>
  <c r="DC126" i="9" s="1"/>
  <c r="CG94" i="9"/>
  <c r="CG126" i="9" s="1"/>
  <c r="CX94" i="9"/>
  <c r="CX126" i="9" s="1"/>
  <c r="AM94" i="9"/>
  <c r="AM126" i="9" s="1"/>
  <c r="CJ94" i="9"/>
  <c r="CJ126" i="9" s="1"/>
  <c r="G94" i="9"/>
  <c r="G126" i="9" s="1"/>
  <c r="CI94" i="9"/>
  <c r="CI126" i="9" s="1"/>
  <c r="BH94" i="9"/>
  <c r="BH126" i="9" s="1"/>
  <c r="CS94" i="9"/>
  <c r="CS126" i="9" s="1"/>
  <c r="AG94" i="9"/>
  <c r="AG126" i="9" s="1"/>
  <c r="R94" i="9"/>
  <c r="R126" i="9" s="1"/>
  <c r="AE18" i="14"/>
  <c r="T72" i="9"/>
  <c r="T104" i="9" s="1"/>
  <c r="X73" i="9"/>
  <c r="X105" i="9" s="1"/>
  <c r="CB73" i="9"/>
  <c r="CB105" i="9" s="1"/>
  <c r="AI72" i="9"/>
  <c r="AI104" i="9" s="1"/>
  <c r="G83" i="9"/>
  <c r="G115" i="9" s="1"/>
  <c r="DP72" i="9"/>
  <c r="DP104" i="9" s="1"/>
  <c r="CN72" i="9"/>
  <c r="CN104" i="9" s="1"/>
  <c r="DQ78" i="9"/>
  <c r="DQ110" i="9" s="1"/>
  <c r="CH78" i="9"/>
  <c r="CH110" i="9" s="1"/>
  <c r="Y86" i="9"/>
  <c r="Y118" i="9" s="1"/>
  <c r="DI126" i="9"/>
  <c r="CI97" i="9"/>
  <c r="CI129" i="9" s="1"/>
  <c r="V105" i="9"/>
  <c r="CG73" i="9"/>
  <c r="CG105" i="9" s="1"/>
  <c r="BZ74" i="9"/>
  <c r="BZ106" i="9" s="1"/>
  <c r="AU76" i="9"/>
  <c r="AI76" i="9"/>
  <c r="AI108" i="9" s="1"/>
  <c r="L76" i="9"/>
  <c r="H5" i="14"/>
  <c r="F5" i="15" s="1"/>
  <c r="H5" i="31"/>
  <c r="H41" i="30"/>
  <c r="AA40" i="14"/>
  <c r="AA72" i="14" s="1"/>
  <c r="AM31" i="14"/>
  <c r="Y5" i="31"/>
  <c r="Y41" i="30"/>
  <c r="BM91" i="9"/>
  <c r="BM123" i="9" s="1"/>
  <c r="DJ72" i="9"/>
  <c r="DJ104" i="9" s="1"/>
  <c r="DL78" i="9"/>
  <c r="DL110" i="9" s="1"/>
  <c r="CB78" i="9"/>
  <c r="CB110" i="9" s="1"/>
  <c r="BG86" i="9"/>
  <c r="BG118" i="9" s="1"/>
  <c r="DR97" i="9"/>
  <c r="DR129" i="9" s="1"/>
  <c r="P129" i="9"/>
  <c r="CC115" i="9"/>
  <c r="CO118" i="9"/>
  <c r="AT103" i="9"/>
  <c r="CY84" i="9"/>
  <c r="CY116" i="9" s="1"/>
  <c r="AS90" i="9"/>
  <c r="AS122" i="9" s="1"/>
  <c r="DO100" i="9"/>
  <c r="DO132" i="9" s="1"/>
  <c r="AO100" i="9"/>
  <c r="AO132" i="9" s="1"/>
  <c r="BU100" i="9"/>
  <c r="BU132" i="9" s="1"/>
  <c r="Z100" i="9"/>
  <c r="Z132" i="9" s="1"/>
  <c r="DA100" i="9"/>
  <c r="DA132" i="9" s="1"/>
  <c r="L100" i="9"/>
  <c r="L132" i="9" s="1"/>
  <c r="BI100" i="9"/>
  <c r="BI132" i="9" s="1"/>
  <c r="G100" i="9"/>
  <c r="G132" i="9" s="1"/>
  <c r="BJ100" i="9"/>
  <c r="BJ132" i="9" s="1"/>
  <c r="DU100" i="9"/>
  <c r="DU132" i="9" s="1"/>
  <c r="DG100" i="9"/>
  <c r="DG132" i="9" s="1"/>
  <c r="DS100" i="9"/>
  <c r="DS132" i="9" s="1"/>
  <c r="BP100" i="9"/>
  <c r="BP132" i="9" s="1"/>
  <c r="BT100" i="9"/>
  <c r="BT132" i="9" s="1"/>
  <c r="CL100" i="9"/>
  <c r="CL132" i="9" s="1"/>
  <c r="CO100" i="9"/>
  <c r="DT100" i="9"/>
  <c r="DT132" i="9" s="1"/>
  <c r="BF100" i="9"/>
  <c r="BF132" i="9" s="1"/>
  <c r="CN100" i="9"/>
  <c r="CN132" i="9" s="1"/>
  <c r="BR100" i="9"/>
  <c r="BR132" i="9" s="1"/>
  <c r="DV100" i="9"/>
  <c r="DV132" i="9" s="1"/>
  <c r="CC100" i="9"/>
  <c r="CC132" i="9" s="1"/>
  <c r="DH100" i="9"/>
  <c r="DH132" i="9" s="1"/>
  <c r="R100" i="9"/>
  <c r="R132" i="9" s="1"/>
  <c r="AG100" i="9"/>
  <c r="AG132" i="9" s="1"/>
  <c r="CS100" i="9"/>
  <c r="CS132" i="9" s="1"/>
  <c r="K100" i="9"/>
  <c r="K132" i="9" s="1"/>
  <c r="CM100" i="9"/>
  <c r="CM132" i="9" s="1"/>
  <c r="BQ100" i="9"/>
  <c r="BQ132" i="9" s="1"/>
  <c r="T100" i="9"/>
  <c r="T132" i="9" s="1"/>
  <c r="AL100" i="9"/>
  <c r="AL132" i="9" s="1"/>
  <c r="BD100" i="9"/>
  <c r="BD132" i="9" s="1"/>
  <c r="CJ100" i="9"/>
  <c r="CJ132" i="9" s="1"/>
  <c r="DP100" i="9"/>
  <c r="DP132" i="9" s="1"/>
  <c r="Y100" i="9"/>
  <c r="Y132" i="9" s="1"/>
  <c r="BN100" i="9"/>
  <c r="BN132" i="9" s="1"/>
  <c r="CT100" i="9"/>
  <c r="CT132" i="9" s="1"/>
  <c r="BZ100" i="9"/>
  <c r="BZ132" i="9" s="1"/>
  <c r="CA100" i="9"/>
  <c r="CA132" i="9" s="1"/>
  <c r="BH100" i="9"/>
  <c r="BH132" i="9" s="1"/>
  <c r="CQ100" i="9"/>
  <c r="CQ132" i="9" s="1"/>
  <c r="BS100" i="9"/>
  <c r="BS132" i="9" s="1"/>
  <c r="BL100" i="9"/>
  <c r="BL132" i="9" s="1"/>
  <c r="AX100" i="9"/>
  <c r="AX132" i="9" s="1"/>
  <c r="AH100" i="9"/>
  <c r="AH132" i="9" s="1"/>
  <c r="DM100" i="9"/>
  <c r="DM132" i="9" s="1"/>
  <c r="N66" i="9"/>
  <c r="N98" i="9" s="1"/>
  <c r="BA66" i="9"/>
  <c r="BZ66" i="9"/>
  <c r="BZ98" i="9" s="1"/>
  <c r="DU66" i="9"/>
  <c r="BR66" i="9"/>
  <c r="BR98" i="9" s="1"/>
  <c r="O66" i="9"/>
  <c r="BL66" i="9"/>
  <c r="BD66" i="9"/>
  <c r="DP66" i="9"/>
  <c r="AP66" i="9"/>
  <c r="CD66" i="9"/>
  <c r="AA66" i="9"/>
  <c r="AA98" i="9" s="1"/>
  <c r="AB66" i="9"/>
  <c r="BM66" i="9"/>
  <c r="BM98" i="9" s="1"/>
  <c r="AO66" i="9"/>
  <c r="Q66" i="9"/>
  <c r="Q98" i="9" s="1"/>
  <c r="CF66" i="9"/>
  <c r="CF98" i="9" s="1"/>
  <c r="BB66" i="9"/>
  <c r="BB98" i="9" s="1"/>
  <c r="V66" i="9"/>
  <c r="V98" i="9" s="1"/>
  <c r="CX66" i="9"/>
  <c r="CX98" i="9" s="1"/>
  <c r="P66" i="9"/>
  <c r="DO66" i="9"/>
  <c r="BT66" i="9"/>
  <c r="G66" i="9"/>
  <c r="AQ66" i="9"/>
  <c r="AQ98" i="9" s="1"/>
  <c r="CL66" i="9"/>
  <c r="CL98" i="9" s="1"/>
  <c r="AI66" i="9"/>
  <c r="DC66" i="9"/>
  <c r="CS66" i="9"/>
  <c r="AR66" i="9"/>
  <c r="U66" i="9"/>
  <c r="U98" i="9" s="1"/>
  <c r="BS66" i="9"/>
  <c r="BS98" i="9" s="1"/>
  <c r="DF66" i="9"/>
  <c r="DF98" i="9" s="1"/>
  <c r="CA66" i="9"/>
  <c r="H66" i="9"/>
  <c r="H98" i="9" s="1"/>
  <c r="J66" i="9"/>
  <c r="CT66" i="9"/>
  <c r="AY66" i="9"/>
  <c r="BW66" i="9"/>
  <c r="AJ66" i="9"/>
  <c r="BU66" i="9"/>
  <c r="AW66" i="9"/>
  <c r="T66" i="9"/>
  <c r="AC66" i="9"/>
  <c r="CG66" i="9"/>
  <c r="AD66" i="9"/>
  <c r="DG66" i="9"/>
  <c r="DG98" i="9" s="1"/>
  <c r="W66" i="9"/>
  <c r="X66" i="9"/>
  <c r="X98" i="9" s="1"/>
  <c r="CB66" i="9"/>
  <c r="R66" i="9"/>
  <c r="AX66" i="9"/>
  <c r="CE66" i="9"/>
  <c r="DK66" i="9"/>
  <c r="BH66" i="9"/>
  <c r="CV66" i="9"/>
  <c r="CV98" i="9" s="1"/>
  <c r="BX66" i="9"/>
  <c r="AK66" i="9"/>
  <c r="AK98" i="9" s="1"/>
  <c r="BI66" i="9"/>
  <c r="CO66" i="9"/>
  <c r="CO98" i="9" s="1"/>
  <c r="AT66" i="9"/>
  <c r="CH66" i="9"/>
  <c r="AE66" i="9"/>
  <c r="CI66" i="9"/>
  <c r="CJ66" i="9"/>
  <c r="S66" i="9"/>
  <c r="S98" i="9" s="1"/>
  <c r="BF66" i="9"/>
  <c r="DB66" i="9"/>
  <c r="DB98" i="9" s="1"/>
  <c r="CM66" i="9"/>
  <c r="DL66" i="9"/>
  <c r="DL98" i="9" s="1"/>
  <c r="DA66" i="9"/>
  <c r="CC66" i="9"/>
  <c r="CC98" i="9" s="1"/>
  <c r="AL66" i="9"/>
  <c r="BQ66" i="9"/>
  <c r="CW66" i="9"/>
  <c r="CW98" i="9" s="1"/>
  <c r="AU66" i="9"/>
  <c r="CP66" i="9"/>
  <c r="DN66" i="9"/>
  <c r="AM66" i="9"/>
  <c r="AM98" i="9" s="1"/>
  <c r="CY66" i="9"/>
  <c r="CY98" i="9" s="1"/>
  <c r="AF66" i="9"/>
  <c r="CR66" i="9"/>
  <c r="CR98" i="9" s="1"/>
  <c r="BN66" i="9"/>
  <c r="BN98" i="9" s="1"/>
  <c r="DJ66" i="9"/>
  <c r="BG66" i="9"/>
  <c r="CN66" i="9"/>
  <c r="CN98" i="9" s="1"/>
  <c r="DT66" i="9"/>
  <c r="DD66" i="9"/>
  <c r="DD98" i="9" s="1"/>
  <c r="AZ66" i="9"/>
  <c r="DE66" i="9"/>
  <c r="CQ66" i="9"/>
  <c r="CQ98" i="9" s="1"/>
  <c r="DV66" i="9"/>
  <c r="BC66" i="9"/>
  <c r="AN66" i="9"/>
  <c r="AN98" i="9" s="1"/>
  <c r="Z66" i="9"/>
  <c r="DR66" i="9"/>
  <c r="BO66" i="9"/>
  <c r="AG66" i="9"/>
  <c r="I66" i="9"/>
  <c r="L66" i="9"/>
  <c r="AX38" i="12"/>
  <c r="AU30" i="21"/>
  <c r="AO66" i="11"/>
  <c r="AP10" i="22" s="1"/>
  <c r="DH52" i="30"/>
  <c r="DI52" i="30"/>
  <c r="CX56" i="30"/>
  <c r="BY46" i="30"/>
  <c r="BX68" i="30"/>
  <c r="BY68" i="30"/>
  <c r="CO115" i="9"/>
  <c r="R129" i="9"/>
  <c r="DA116" i="9"/>
  <c r="AB75" i="9"/>
  <c r="AB107" i="9" s="1"/>
  <c r="AH75" i="9"/>
  <c r="AE75" i="9"/>
  <c r="CG75" i="9"/>
  <c r="CG107" i="9" s="1"/>
  <c r="CX75" i="9"/>
  <c r="CX107" i="9" s="1"/>
  <c r="AX75" i="9"/>
  <c r="AX107" i="9" s="1"/>
  <c r="AN75" i="9"/>
  <c r="BF75" i="9"/>
  <c r="BF107" i="9" s="1"/>
  <c r="DR75" i="9"/>
  <c r="DR107" i="9" s="1"/>
  <c r="G97" i="9"/>
  <c r="G129" i="9" s="1"/>
  <c r="AN30" i="21"/>
  <c r="AQ38" i="12"/>
  <c r="CI68" i="30"/>
  <c r="CJ68" i="30"/>
  <c r="BF70" i="30"/>
  <c r="BG70" i="30"/>
  <c r="CU123" i="9"/>
  <c r="CC123" i="9"/>
  <c r="BA129" i="9"/>
  <c r="DT74" i="9"/>
  <c r="DT106" i="9" s="1"/>
  <c r="AU61" i="9"/>
  <c r="BU61" i="9"/>
  <c r="BU93" i="9" s="1"/>
  <c r="AY61" i="9"/>
  <c r="U61" i="9"/>
  <c r="BT61" i="9"/>
  <c r="DA61" i="9"/>
  <c r="CF61" i="9"/>
  <c r="BI61" i="9"/>
  <c r="CY61" i="9"/>
  <c r="R61" i="9"/>
  <c r="DS61" i="9"/>
  <c r="CG61" i="9"/>
  <c r="DG61" i="9"/>
  <c r="AX61" i="9"/>
  <c r="AJ61" i="9"/>
  <c r="CW61" i="9"/>
  <c r="X61" i="9"/>
  <c r="CD61" i="9"/>
  <c r="AR61" i="9"/>
  <c r="DV61" i="9"/>
  <c r="BL61" i="9"/>
  <c r="CT61" i="9"/>
  <c r="BP61" i="9"/>
  <c r="AT61" i="9"/>
  <c r="DP61" i="9"/>
  <c r="DR61" i="9"/>
  <c r="CV61" i="9"/>
  <c r="DN61" i="9"/>
  <c r="I5" i="14"/>
  <c r="G5" i="15" s="1"/>
  <c r="I5" i="31"/>
  <c r="I41" i="30"/>
  <c r="CW58" i="30"/>
  <c r="CV58" i="30"/>
  <c r="U25" i="30"/>
  <c r="T58" i="9"/>
  <c r="T90" i="9" s="1"/>
  <c r="DS24" i="31"/>
  <c r="DS60" i="30" s="1"/>
  <c r="DK24" i="31"/>
  <c r="DL60" i="30" s="1"/>
  <c r="CV24" i="31"/>
  <c r="CW60" i="30" s="1"/>
  <c r="CN24" i="31"/>
  <c r="CO60" i="30" s="1"/>
  <c r="BZ20" i="31"/>
  <c r="U14" i="31"/>
  <c r="U50" i="30" s="1"/>
  <c r="AP13" i="31"/>
  <c r="AQ49" i="30" s="1"/>
  <c r="CX115" i="9"/>
  <c r="AY116" i="9"/>
  <c r="G41" i="9"/>
  <c r="G73" i="9" s="1"/>
  <c r="N41" i="9"/>
  <c r="P41" i="9"/>
  <c r="O41" i="9"/>
  <c r="CI92" i="9"/>
  <c r="CI124" i="9" s="1"/>
  <c r="DH92" i="9"/>
  <c r="DH124" i="9" s="1"/>
  <c r="AR92" i="9"/>
  <c r="AR124" i="9" s="1"/>
  <c r="BB92" i="9"/>
  <c r="BB124" i="9" s="1"/>
  <c r="CH92" i="9"/>
  <c r="CH124" i="9" s="1"/>
  <c r="AG30" i="21"/>
  <c r="AJ38" i="12"/>
  <c r="DK30" i="21"/>
  <c r="DN38" i="12"/>
  <c r="AR50" i="30"/>
  <c r="AS50" i="30"/>
  <c r="DA115" i="9"/>
  <c r="CG115" i="9"/>
  <c r="AZ131" i="9"/>
  <c r="CS131" i="9"/>
  <c r="DA131" i="9"/>
  <c r="CG104" i="9"/>
  <c r="DR110" i="9"/>
  <c r="BS129" i="9"/>
  <c r="CO132" i="9"/>
  <c r="DL64" i="9"/>
  <c r="V64" i="9"/>
  <c r="AV64" i="9"/>
  <c r="J64" i="9"/>
  <c r="AR64" i="9"/>
  <c r="BS64" i="9"/>
  <c r="DH64" i="9"/>
  <c r="AP64" i="9"/>
  <c r="AP96" i="9" s="1"/>
  <c r="DD64" i="9"/>
  <c r="DG64" i="9"/>
  <c r="AO64" i="9"/>
  <c r="CD64" i="9"/>
  <c r="AC64" i="9"/>
  <c r="AE64" i="9"/>
  <c r="DC64" i="9"/>
  <c r="AK64" i="9"/>
  <c r="AM64" i="9"/>
  <c r="AB64" i="9"/>
  <c r="BQ64" i="9"/>
  <c r="CA64" i="9"/>
  <c r="CC64" i="9"/>
  <c r="BO64" i="9"/>
  <c r="BY64" i="9"/>
  <c r="CI64" i="9"/>
  <c r="BC60" i="9"/>
  <c r="CP60" i="9"/>
  <c r="DV60" i="9"/>
  <c r="DV92" i="9" s="1"/>
  <c r="AU60" i="9"/>
  <c r="AO60" i="9"/>
  <c r="CJ60" i="9"/>
  <c r="AG60" i="9"/>
  <c r="CC60" i="9"/>
  <c r="CC92" i="9" s="1"/>
  <c r="DQ60" i="9"/>
  <c r="AP60" i="9"/>
  <c r="AP92" i="9" s="1"/>
  <c r="BW60" i="9"/>
  <c r="BW92" i="9" s="1"/>
  <c r="DK60" i="9"/>
  <c r="DK92" i="9" s="1"/>
  <c r="L60" i="9"/>
  <c r="L92" i="9" s="1"/>
  <c r="BO60" i="9"/>
  <c r="DC60" i="9"/>
  <c r="U60" i="9"/>
  <c r="CF60" i="9"/>
  <c r="G60" i="9"/>
  <c r="AK60" i="9"/>
  <c r="CX60" i="9"/>
  <c r="O60" i="9"/>
  <c r="BK60" i="9"/>
  <c r="CQ60" i="9"/>
  <c r="CK60" i="9"/>
  <c r="CK92" i="9" s="1"/>
  <c r="AH60" i="9"/>
  <c r="AH92" i="9" s="1"/>
  <c r="J60" i="9"/>
  <c r="BP60" i="9"/>
  <c r="BP92" i="9" s="1"/>
  <c r="DL60" i="9"/>
  <c r="DL92" i="9" s="1"/>
  <c r="CG60" i="9"/>
  <c r="BY60" i="9"/>
  <c r="N60" i="9"/>
  <c r="N92" i="9" s="1"/>
  <c r="BJ60" i="9"/>
  <c r="BJ92" i="9" s="1"/>
  <c r="CY60" i="9"/>
  <c r="CY92" i="9" s="1"/>
  <c r="W60" i="9"/>
  <c r="BL60" i="9"/>
  <c r="CR60" i="9"/>
  <c r="H60" i="9"/>
  <c r="AV60" i="9"/>
  <c r="CS60" i="9"/>
  <c r="R60" i="9"/>
  <c r="AQ60" i="9"/>
  <c r="AQ92" i="9" s="1"/>
  <c r="CD60" i="9"/>
  <c r="AB60" i="9"/>
  <c r="AB92" i="9" s="1"/>
  <c r="AY60" i="9"/>
  <c r="AS60" i="9"/>
  <c r="M60" i="9"/>
  <c r="DM60" i="9"/>
  <c r="V60" i="9"/>
  <c r="V92" i="9" s="1"/>
  <c r="BR60" i="9"/>
  <c r="AE60" i="9"/>
  <c r="P60" i="9"/>
  <c r="AW60" i="9"/>
  <c r="DI60" i="9"/>
  <c r="DI92" i="9" s="1"/>
  <c r="BE60" i="9"/>
  <c r="CT60" i="9"/>
  <c r="CT92" i="9" s="1"/>
  <c r="S60" i="9"/>
  <c r="S92" i="9" s="1"/>
  <c r="CL60" i="9"/>
  <c r="DR60" i="9"/>
  <c r="AZ60" i="9"/>
  <c r="BX60" i="9"/>
  <c r="CN60" i="9"/>
  <c r="AD60" i="9"/>
  <c r="BS60" i="9"/>
  <c r="BS92" i="9" s="1"/>
  <c r="DF60" i="9"/>
  <c r="DF92" i="9" s="1"/>
  <c r="AF60" i="9"/>
  <c r="AF92" i="9" s="1"/>
  <c r="BT60" i="9"/>
  <c r="BT92" i="9" s="1"/>
  <c r="CZ60" i="9"/>
  <c r="CZ92" i="9" s="1"/>
  <c r="Q60" i="9"/>
  <c r="Q92" i="9" s="1"/>
  <c r="BM60" i="9"/>
  <c r="AX60" i="9"/>
  <c r="CU60" i="9"/>
  <c r="DS60" i="9"/>
  <c r="AI60" i="9"/>
  <c r="DT60" i="9"/>
  <c r="BA60" i="9"/>
  <c r="CV60" i="9"/>
  <c r="BI60" i="9"/>
  <c r="AL60" i="9"/>
  <c r="DN60" i="9"/>
  <c r="DN92" i="9" s="1"/>
  <c r="BD60" i="9"/>
  <c r="DP60" i="9"/>
  <c r="BU60" i="9"/>
  <c r="DA60" i="9"/>
  <c r="Z60" i="9"/>
  <c r="BF60" i="9"/>
  <c r="AJ60" i="9"/>
  <c r="AJ92" i="9" s="1"/>
  <c r="DD60" i="9"/>
  <c r="AC60" i="9"/>
  <c r="AC92" i="9" s="1"/>
  <c r="CO60" i="9"/>
  <c r="AT60" i="9"/>
  <c r="BZ60" i="9"/>
  <c r="DO60" i="9"/>
  <c r="AM60" i="9"/>
  <c r="CA60" i="9"/>
  <c r="DG60" i="9"/>
  <c r="X60" i="9"/>
  <c r="CB60" i="9"/>
  <c r="I60" i="9"/>
  <c r="BV60" i="9"/>
  <c r="DB60" i="9"/>
  <c r="AA60" i="9"/>
  <c r="BN60" i="9"/>
  <c r="K60" i="9"/>
  <c r="BG60" i="9"/>
  <c r="CE60" i="9"/>
  <c r="DU60" i="9"/>
  <c r="CW60" i="9"/>
  <c r="AV87" i="9"/>
  <c r="AV119" i="9" s="1"/>
  <c r="CZ87" i="9"/>
  <c r="CZ119" i="9" s="1"/>
  <c r="J87" i="9"/>
  <c r="J119" i="9" s="1"/>
  <c r="AO87" i="9"/>
  <c r="AO119" i="9" s="1"/>
  <c r="AH87" i="9"/>
  <c r="AH119" i="9" s="1"/>
  <c r="DS87" i="9"/>
  <c r="DS119" i="9" s="1"/>
  <c r="G87" i="9"/>
  <c r="G119" i="9" s="1"/>
  <c r="CV87" i="9"/>
  <c r="CV119" i="9" s="1"/>
  <c r="CY87" i="9"/>
  <c r="CY119" i="9" s="1"/>
  <c r="CA87" i="9"/>
  <c r="CA119" i="9" s="1"/>
  <c r="BD87" i="9"/>
  <c r="BD119" i="9" s="1"/>
  <c r="DR87" i="9"/>
  <c r="DR119" i="9" s="1"/>
  <c r="CG87" i="9"/>
  <c r="CG119" i="9" s="1"/>
  <c r="CH87" i="9"/>
  <c r="CH119" i="9" s="1"/>
  <c r="DG87" i="9"/>
  <c r="DG119" i="9" s="1"/>
  <c r="DL87" i="9"/>
  <c r="DL119" i="9" s="1"/>
  <c r="DH87" i="9"/>
  <c r="DH119" i="9" s="1"/>
  <c r="CD87" i="9"/>
  <c r="CD119" i="9" s="1"/>
  <c r="AE87" i="9"/>
  <c r="AE119" i="9" s="1"/>
  <c r="H87" i="9"/>
  <c r="H119" i="9" s="1"/>
  <c r="R87" i="9"/>
  <c r="R119" i="9" s="1"/>
  <c r="AX87" i="9"/>
  <c r="AX119" i="9" s="1"/>
  <c r="CC87" i="9"/>
  <c r="AQ87" i="9"/>
  <c r="AQ119" i="9" s="1"/>
  <c r="BB87" i="9"/>
  <c r="BB119" i="9" s="1"/>
  <c r="BH87" i="9"/>
  <c r="BH119" i="9" s="1"/>
  <c r="BK87" i="9"/>
  <c r="AL87" i="9"/>
  <c r="AL119" i="9" s="1"/>
  <c r="DD87" i="9"/>
  <c r="DD119" i="9" s="1"/>
  <c r="S87" i="9"/>
  <c r="W87" i="9"/>
  <c r="W119" i="9" s="1"/>
  <c r="AF87" i="9"/>
  <c r="AF119" i="9" s="1"/>
  <c r="BL87" i="9"/>
  <c r="BL119" i="9" s="1"/>
  <c r="CB87" i="9"/>
  <c r="CB119" i="9" s="1"/>
  <c r="DI87" i="9"/>
  <c r="DI119" i="9" s="1"/>
  <c r="K87" i="9"/>
  <c r="CL87" i="9"/>
  <c r="U87" i="9"/>
  <c r="CP87" i="9"/>
  <c r="CP119" i="9" s="1"/>
  <c r="CQ87" i="9"/>
  <c r="CQ119" i="9" s="1"/>
  <c r="AM87" i="9"/>
  <c r="AM119" i="9" s="1"/>
  <c r="AC87" i="9"/>
  <c r="AC119" i="9" s="1"/>
  <c r="CW87" i="9"/>
  <c r="CW119" i="9" s="1"/>
  <c r="CN87" i="9"/>
  <c r="CN119" i="9" s="1"/>
  <c r="BP87" i="9"/>
  <c r="BP119" i="9" s="1"/>
  <c r="O87" i="9"/>
  <c r="O119" i="9" s="1"/>
  <c r="DO87" i="9"/>
  <c r="DO119" i="9" s="1"/>
  <c r="AG87" i="9"/>
  <c r="Z87" i="9"/>
  <c r="BG87" i="9"/>
  <c r="BG119" i="9" s="1"/>
  <c r="CT87" i="9"/>
  <c r="CT119" i="9" s="1"/>
  <c r="BY87" i="9"/>
  <c r="BJ87" i="9"/>
  <c r="BJ119" i="9" s="1"/>
  <c r="DV87" i="9"/>
  <c r="DV119" i="9" s="1"/>
  <c r="BS87" i="9"/>
  <c r="BS119" i="9" s="1"/>
  <c r="CF87" i="9"/>
  <c r="CF119" i="9" s="1"/>
  <c r="CJ79" i="9"/>
  <c r="CJ111" i="9" s="1"/>
  <c r="DP79" i="9"/>
  <c r="DP111" i="9" s="1"/>
  <c r="AO79" i="9"/>
  <c r="AS79" i="9"/>
  <c r="AS111" i="9" s="1"/>
  <c r="CH79" i="9"/>
  <c r="CH111" i="9" s="1"/>
  <c r="T79" i="9"/>
  <c r="T111" i="9" s="1"/>
  <c r="DO79" i="9"/>
  <c r="DO111" i="9" s="1"/>
  <c r="CM79" i="9"/>
  <c r="CM111" i="9" s="1"/>
  <c r="AM79" i="9"/>
  <c r="X79" i="9"/>
  <c r="X111" i="9" s="1"/>
  <c r="BL79" i="9"/>
  <c r="AV79" i="9"/>
  <c r="BF79" i="9"/>
  <c r="BF111" i="9" s="1"/>
  <c r="CU79" i="9"/>
  <c r="CU111" i="9" s="1"/>
  <c r="CG79" i="9"/>
  <c r="CG111" i="9" s="1"/>
  <c r="DT79" i="9"/>
  <c r="DT111" i="9" s="1"/>
  <c r="DK79" i="9"/>
  <c r="DK111" i="9" s="1"/>
  <c r="CR79" i="9"/>
  <c r="CR111" i="9" s="1"/>
  <c r="AW79" i="9"/>
  <c r="AY79" i="9"/>
  <c r="G79" i="9"/>
  <c r="G111" i="9" s="1"/>
  <c r="CN79" i="9"/>
  <c r="CN111" i="9" s="1"/>
  <c r="BR79" i="9"/>
  <c r="BR111" i="9" s="1"/>
  <c r="BZ79" i="9"/>
  <c r="BZ111" i="9" s="1"/>
  <c r="I79" i="9"/>
  <c r="BD79" i="9"/>
  <c r="Y79" i="9"/>
  <c r="Y111" i="9" s="1"/>
  <c r="R79" i="9"/>
  <c r="AZ79" i="9"/>
  <c r="W79" i="9"/>
  <c r="AI79" i="9"/>
  <c r="AI111" i="9" s="1"/>
  <c r="BS79" i="9"/>
  <c r="DC79" i="9"/>
  <c r="DC111" i="9" s="1"/>
  <c r="CA79" i="9"/>
  <c r="CA111" i="9" s="1"/>
  <c r="DA79" i="9"/>
  <c r="DA111" i="9" s="1"/>
  <c r="CO79" i="9"/>
  <c r="CO111" i="9" s="1"/>
  <c r="BI79" i="9"/>
  <c r="BI111" i="9" s="1"/>
  <c r="DS79" i="9"/>
  <c r="DS111" i="9" s="1"/>
  <c r="AJ79" i="9"/>
  <c r="AJ111" i="9" s="1"/>
  <c r="DD79" i="9"/>
  <c r="DD111" i="9" s="1"/>
  <c r="BT79" i="9"/>
  <c r="BT111" i="9" s="1"/>
  <c r="BM79" i="9"/>
  <c r="BM111" i="9" s="1"/>
  <c r="CD79" i="9"/>
  <c r="CD111" i="9" s="1"/>
  <c r="DR79" i="9"/>
  <c r="DR111" i="9" s="1"/>
  <c r="DU79" i="9"/>
  <c r="DU111" i="9" s="1"/>
  <c r="CE79" i="9"/>
  <c r="CE111" i="9" s="1"/>
  <c r="BB79" i="9"/>
  <c r="BH79" i="9"/>
  <c r="CX79" i="9"/>
  <c r="CX111" i="9" s="1"/>
  <c r="DF79" i="9"/>
  <c r="DF111" i="9" s="1"/>
  <c r="BC79" i="9"/>
  <c r="DI79" i="9"/>
  <c r="DI111" i="9" s="1"/>
  <c r="AH79" i="9"/>
  <c r="AH111" i="9" s="1"/>
  <c r="AE79" i="9"/>
  <c r="AE111" i="9" s="1"/>
  <c r="CV79" i="9"/>
  <c r="CV111" i="9" s="1"/>
  <c r="DG79" i="9"/>
  <c r="BN77" i="9"/>
  <c r="O5" i="14"/>
  <c r="M5" i="15" s="1"/>
  <c r="O5" i="31"/>
  <c r="O41" i="30"/>
  <c r="DK50" i="30"/>
  <c r="BA58" i="30"/>
  <c r="AZ58" i="30"/>
  <c r="AO50" i="30"/>
  <c r="AP50" i="30"/>
  <c r="DB50" i="30"/>
  <c r="DA50" i="30"/>
  <c r="CH62" i="30"/>
  <c r="AU61" i="30"/>
  <c r="AT61" i="30"/>
  <c r="AX64" i="30"/>
  <c r="K32" i="30"/>
  <c r="J37" i="9"/>
  <c r="J7" i="11" s="1"/>
  <c r="AD39" i="9"/>
  <c r="AF71" i="9" s="1"/>
  <c r="AF103" i="9" s="1"/>
  <c r="CK39" i="9"/>
  <c r="DI39" i="9"/>
  <c r="CT39" i="9"/>
  <c r="DD39" i="9"/>
  <c r="CP39" i="9"/>
  <c r="DN39" i="9"/>
  <c r="CY39" i="9"/>
  <c r="DA71" i="9" s="1"/>
  <c r="V39" i="9"/>
  <c r="CF39" i="9"/>
  <c r="CO39" i="9"/>
  <c r="DM39" i="9"/>
  <c r="DO39" i="9"/>
  <c r="DH39" i="9"/>
  <c r="DI71" i="9" s="1"/>
  <c r="AK39" i="9"/>
  <c r="AM71" i="9" s="1"/>
  <c r="AM103" i="9" s="1"/>
  <c r="CS39" i="9"/>
  <c r="CT71" i="9" s="1"/>
  <c r="DQ39" i="9"/>
  <c r="DB39" i="9"/>
  <c r="CM39" i="9"/>
  <c r="CN71" i="9" s="1"/>
  <c r="CI39" i="9"/>
  <c r="AC39" i="9"/>
  <c r="CU39" i="9"/>
  <c r="DL39" i="9"/>
  <c r="DU39" i="9"/>
  <c r="CX39" i="9"/>
  <c r="DP39" i="9"/>
  <c r="AJ39" i="9"/>
  <c r="AL71" i="9" s="1"/>
  <c r="AL103" i="9" s="1"/>
  <c r="CD39" i="9"/>
  <c r="CF71" i="9" s="1"/>
  <c r="DJ39" i="9"/>
  <c r="DK39" i="9"/>
  <c r="CN39" i="9"/>
  <c r="DT39" i="9"/>
  <c r="DV71" i="9" s="1"/>
  <c r="DV103" i="9" s="1"/>
  <c r="CW39" i="9"/>
  <c r="CJ39" i="9"/>
  <c r="CL71" i="9" s="1"/>
  <c r="CL103" i="9" s="1"/>
  <c r="AB39" i="9"/>
  <c r="J39" i="9"/>
  <c r="L71" i="9" s="1"/>
  <c r="L103" i="9" s="1"/>
  <c r="DA39" i="9"/>
  <c r="DB71" i="9" s="1"/>
  <c r="DF39" i="9"/>
  <c r="CQ39" i="9"/>
  <c r="G39" i="9"/>
  <c r="DR39" i="9"/>
  <c r="DS39" i="9"/>
  <c r="CV39" i="9"/>
  <c r="CG39" i="9"/>
  <c r="CH39" i="9"/>
  <c r="CR39" i="9"/>
  <c r="AP95" i="9"/>
  <c r="AP127" i="9" s="1"/>
  <c r="DC95" i="9"/>
  <c r="DC127" i="9" s="1"/>
  <c r="BH95" i="9"/>
  <c r="BH127" i="9" s="1"/>
  <c r="CG95" i="9"/>
  <c r="CG127" i="9" s="1"/>
  <c r="AU95" i="9"/>
  <c r="AU127" i="9" s="1"/>
  <c r="CQ95" i="9"/>
  <c r="CQ127" i="9" s="1"/>
  <c r="BU95" i="9"/>
  <c r="BU127" i="9" s="1"/>
  <c r="S30" i="21"/>
  <c r="V38" i="12"/>
  <c r="CM54" i="30"/>
  <c r="CN54" i="30"/>
  <c r="H9" i="31"/>
  <c r="H45" i="30" s="1"/>
  <c r="DJ34" i="31"/>
  <c r="DJ70" i="30" s="1"/>
  <c r="AL34" i="31"/>
  <c r="AL70" i="30" s="1"/>
  <c r="AC34" i="31"/>
  <c r="AD70" i="30" s="1"/>
  <c r="R34" i="31"/>
  <c r="S70" i="30" s="1"/>
  <c r="CA68" i="30"/>
  <c r="CB68" i="30"/>
  <c r="BH68" i="30"/>
  <c r="BG68" i="30"/>
  <c r="DN116" i="9"/>
  <c r="CY90" i="9"/>
  <c r="CY122" i="9" s="1"/>
  <c r="DE71" i="9"/>
  <c r="CO71" i="9"/>
  <c r="CD71" i="9"/>
  <c r="DK71" i="9"/>
  <c r="J71" i="9"/>
  <c r="CT67" i="9"/>
  <c r="BN67" i="9"/>
  <c r="AH63" i="9"/>
  <c r="AH95" i="9" s="1"/>
  <c r="BV63" i="9"/>
  <c r="DI63" i="9"/>
  <c r="DI95" i="9" s="1"/>
  <c r="R63" i="9"/>
  <c r="BW63" i="9"/>
  <c r="T63" i="9"/>
  <c r="T95" i="9" s="1"/>
  <c r="CU63" i="9"/>
  <c r="L63" i="9"/>
  <c r="U63" i="9"/>
  <c r="CO63" i="9"/>
  <c r="DU63" i="9"/>
  <c r="BB63" i="9"/>
  <c r="CH63" i="9"/>
  <c r="DV63" i="9"/>
  <c r="DV95" i="9" s="1"/>
  <c r="P63" i="9"/>
  <c r="DJ63" i="9"/>
  <c r="AQ63" i="9"/>
  <c r="DD63" i="9"/>
  <c r="AB63" i="9"/>
  <c r="BP63" i="9"/>
  <c r="CN63" i="9"/>
  <c r="AC63" i="9"/>
  <c r="N63" i="9"/>
  <c r="BJ63" i="9"/>
  <c r="BJ95" i="9" s="1"/>
  <c r="CP63" i="9"/>
  <c r="CP95" i="9" s="1"/>
  <c r="BC63" i="9"/>
  <c r="CR63" i="9"/>
  <c r="I63" i="9"/>
  <c r="AO63" i="9"/>
  <c r="CC63" i="9"/>
  <c r="AA63" i="9"/>
  <c r="G63" i="9"/>
  <c r="AJ63" i="9"/>
  <c r="AS63" i="9"/>
  <c r="CW63" i="9"/>
  <c r="V63" i="9"/>
  <c r="O63" i="9"/>
  <c r="BD63" i="9"/>
  <c r="BD95" i="9" s="1"/>
  <c r="CY63" i="9"/>
  <c r="X63" i="9"/>
  <c r="BL63" i="9"/>
  <c r="Q63" i="9"/>
  <c r="Q95" i="9" s="1"/>
  <c r="CK63" i="9"/>
  <c r="CK95" i="9" s="1"/>
  <c r="DQ63" i="9"/>
  <c r="AX63" i="9"/>
  <c r="CD63" i="9"/>
  <c r="CD95" i="9" s="1"/>
  <c r="H63" i="9"/>
  <c r="BG63" i="9"/>
  <c r="DK63" i="9"/>
  <c r="AK63" i="9"/>
  <c r="BX63" i="9"/>
  <c r="CV63" i="9"/>
  <c r="BA63" i="9"/>
  <c r="W63" i="9"/>
  <c r="W95" i="9" s="1"/>
  <c r="BR63" i="9"/>
  <c r="BR95" i="9" s="1"/>
  <c r="CX63" i="9"/>
  <c r="CX95" i="9" s="1"/>
  <c r="DG63" i="9"/>
  <c r="CZ63" i="9"/>
  <c r="CZ95" i="9" s="1"/>
  <c r="Y63" i="9"/>
  <c r="AW63" i="9"/>
  <c r="AW95" i="9" s="1"/>
  <c r="CS63" i="9"/>
  <c r="DR63" i="9"/>
  <c r="DR95" i="9" s="1"/>
  <c r="AY63" i="9"/>
  <c r="AY95" i="9" s="1"/>
  <c r="BO63" i="9"/>
  <c r="DL63" i="9"/>
  <c r="BY63" i="9"/>
  <c r="DM63" i="9"/>
  <c r="BI63" i="9"/>
  <c r="BI95" i="9" s="1"/>
  <c r="DE63" i="9"/>
  <c r="AE63" i="9"/>
  <c r="BK63" i="9"/>
  <c r="DH63" i="9"/>
  <c r="DH95" i="9" s="1"/>
  <c r="AF63" i="9"/>
  <c r="BT63" i="9"/>
  <c r="Z63" i="9"/>
  <c r="BE63" i="9"/>
  <c r="CT63" i="9"/>
  <c r="AI63" i="9"/>
  <c r="AI95" i="9" s="1"/>
  <c r="CL63" i="9"/>
  <c r="K63" i="9"/>
  <c r="K95" i="9" s="1"/>
  <c r="AR63" i="9"/>
  <c r="DF63" i="9"/>
  <c r="AD63" i="9"/>
  <c r="BZ63" i="9"/>
  <c r="DN63" i="9"/>
  <c r="AM63" i="9"/>
  <c r="AM95" i="9" s="1"/>
  <c r="BS63" i="9"/>
  <c r="AN63" i="9"/>
  <c r="BM63" i="9"/>
  <c r="BM95" i="9" s="1"/>
  <c r="J63" i="9"/>
  <c r="BF63" i="9"/>
  <c r="DB63" i="9"/>
  <c r="CE63" i="9"/>
  <c r="DS63" i="9"/>
  <c r="AZ63" i="9"/>
  <c r="CF63" i="9"/>
  <c r="DT63" i="9"/>
  <c r="BQ63" i="9"/>
  <c r="AL63" i="9"/>
  <c r="CA63" i="9"/>
  <c r="DO63" i="9"/>
  <c r="CI63" i="9"/>
  <c r="AV63" i="9"/>
  <c r="CB63" i="9"/>
  <c r="DP63" i="9"/>
  <c r="DX36" i="11"/>
  <c r="DM66" i="11"/>
  <c r="DN10" i="22" s="1"/>
  <c r="BT38" i="12"/>
  <c r="BQ30" i="21"/>
  <c r="BZ30" i="21"/>
  <c r="CC38" i="12"/>
  <c r="CH30" i="21"/>
  <c r="CK38" i="12"/>
  <c r="BX46" i="30"/>
  <c r="AJ30" i="21"/>
  <c r="Z30" i="31"/>
  <c r="Z66" i="30" s="1"/>
  <c r="X18" i="31"/>
  <c r="X54" i="30" s="1"/>
  <c r="CX114" i="9"/>
  <c r="U30" i="21"/>
  <c r="BD30" i="21"/>
  <c r="AI58" i="30"/>
  <c r="BN54" i="30"/>
  <c r="DW32" i="31"/>
  <c r="DW68" i="30" s="1"/>
  <c r="BE68" i="30"/>
  <c r="BQ114" i="9"/>
  <c r="DT114" i="9"/>
  <c r="DC122" i="9"/>
  <c r="CF32" i="31"/>
  <c r="CG68" i="30" s="1"/>
  <c r="BT54" i="30"/>
  <c r="BU54" i="30"/>
  <c r="BF18" i="31"/>
  <c r="BG54" i="30" s="1"/>
  <c r="AX18" i="31"/>
  <c r="AX54" i="30" s="1"/>
  <c r="AQ18" i="31"/>
  <c r="AR54" i="30" s="1"/>
  <c r="O12" i="31"/>
  <c r="P48" i="30" s="1"/>
  <c r="BP38" i="12"/>
  <c r="M58" i="30"/>
  <c r="L58" i="30"/>
  <c r="DT70" i="30"/>
  <c r="L33" i="31"/>
  <c r="M69" i="30" s="1"/>
  <c r="AL21" i="31"/>
  <c r="AM57" i="30" s="1"/>
  <c r="BU114" i="9"/>
  <c r="CC114" i="9"/>
  <c r="CS122" i="9"/>
  <c r="DV122" i="9"/>
  <c r="BN60" i="30"/>
  <c r="AI34" i="31"/>
  <c r="AJ70" i="30" s="1"/>
  <c r="AM22" i="31"/>
  <c r="AM58" i="30" s="1"/>
  <c r="DB38" i="12"/>
  <c r="S38" i="12"/>
  <c r="H17" i="31"/>
  <c r="I53" i="30" s="1"/>
  <c r="BH70" i="30"/>
  <c r="X34" i="31"/>
  <c r="Y70" i="30" s="1"/>
  <c r="BP32" i="31"/>
  <c r="BQ68" i="30" s="1"/>
  <c r="Q68" i="30"/>
  <c r="M54" i="30"/>
  <c r="CT68" i="30"/>
  <c r="H22" i="31"/>
  <c r="I58" i="30" s="1"/>
  <c r="CP34" i="31"/>
  <c r="CQ70" i="30" s="1"/>
  <c r="DR16" i="31"/>
  <c r="DS52" i="30" s="1"/>
  <c r="DK34" i="31"/>
  <c r="DL70" i="30" s="1"/>
  <c r="BN9" i="31"/>
  <c r="BO45" i="30" s="1"/>
  <c r="DT28" i="31"/>
  <c r="DU64" i="30" s="1"/>
  <c r="L6" i="30"/>
  <c r="CO16" i="31"/>
  <c r="CP52" i="30" s="1"/>
  <c r="BZ16" i="31"/>
  <c r="CA52" i="30" s="1"/>
  <c r="AZ12" i="30"/>
  <c r="J26" i="31"/>
  <c r="P26" i="31"/>
  <c r="S26" i="31"/>
  <c r="AV26" i="31"/>
  <c r="CU26" i="31"/>
  <c r="CU62" i="30" s="1"/>
  <c r="AD26" i="31"/>
  <c r="AD62" i="30" s="1"/>
  <c r="AI26" i="31"/>
  <c r="AJ62" i="30" s="1"/>
  <c r="BP26" i="31"/>
  <c r="AA26" i="31"/>
  <c r="AQ26" i="31"/>
  <c r="BX26" i="31"/>
  <c r="BX62" i="30" s="1"/>
  <c r="CV26" i="31"/>
  <c r="DB26" i="31"/>
  <c r="DB62" i="30" s="1"/>
  <c r="DS26" i="31"/>
  <c r="DS62" i="30" s="1"/>
  <c r="AE26" i="31"/>
  <c r="AH26" i="31"/>
  <c r="AY26" i="31"/>
  <c r="CL26" i="31"/>
  <c r="DC26" i="31"/>
  <c r="DI26" i="31"/>
  <c r="DI62" i="30" s="1"/>
  <c r="DO26" i="31"/>
  <c r="DT26" i="31"/>
  <c r="DT62" i="30" s="1"/>
  <c r="I26" i="31"/>
  <c r="I62" i="30" s="1"/>
  <c r="O26" i="31"/>
  <c r="O62" i="30" s="1"/>
  <c r="R26" i="31"/>
  <c r="R62" i="30" s="1"/>
  <c r="U26" i="31"/>
  <c r="AG26" i="31"/>
  <c r="AG62" i="30" s="1"/>
  <c r="BF26" i="31"/>
  <c r="CF26" i="31"/>
  <c r="J18" i="31"/>
  <c r="J54" i="30" s="1"/>
  <c r="AB18" i="31"/>
  <c r="AB54" i="30" s="1"/>
  <c r="BW18" i="31"/>
  <c r="N18" i="31"/>
  <c r="N54" i="30" s="1"/>
  <c r="Y18" i="31"/>
  <c r="AP18" i="31"/>
  <c r="AP54" i="30" s="1"/>
  <c r="AJ18" i="31"/>
  <c r="P18" i="31"/>
  <c r="AN18" i="31"/>
  <c r="AN54" i="30" s="1"/>
  <c r="BV18" i="31"/>
  <c r="BV54" i="30" s="1"/>
  <c r="CP18" i="31"/>
  <c r="CP54" i="30" s="1"/>
  <c r="CK18" i="31"/>
  <c r="CQ18" i="31"/>
  <c r="CR54" i="30" s="1"/>
  <c r="AL18" i="31"/>
  <c r="CE18" i="31"/>
  <c r="N10" i="31"/>
  <c r="N46" i="30" s="1"/>
  <c r="DG10" i="31"/>
  <c r="R10" i="31"/>
  <c r="AC10" i="31"/>
  <c r="AD46" i="30" s="1"/>
  <c r="AV10" i="31"/>
  <c r="DI10" i="31"/>
  <c r="DJ46" i="30" s="1"/>
  <c r="O10" i="31"/>
  <c r="Z10" i="31"/>
  <c r="Z46" i="30" s="1"/>
  <c r="AL10" i="31"/>
  <c r="AL46" i="30" s="1"/>
  <c r="AO10" i="31"/>
  <c r="CJ10" i="31"/>
  <c r="CK46" i="30" s="1"/>
  <c r="L10" i="31"/>
  <c r="W10" i="31"/>
  <c r="X46" i="30" s="1"/>
  <c r="DU10" i="31"/>
  <c r="DU46" i="30" s="1"/>
  <c r="P10" i="31"/>
  <c r="AM10" i="31"/>
  <c r="DW10" i="31"/>
  <c r="AB10" i="31"/>
  <c r="BJ10" i="31"/>
  <c r="BJ46" i="30" s="1"/>
  <c r="CX10" i="31"/>
  <c r="DF10" i="31"/>
  <c r="DF46" i="30" s="1"/>
  <c r="Q6" i="30"/>
  <c r="U6" i="30"/>
  <c r="AC6" i="30"/>
  <c r="I6" i="30"/>
  <c r="Z6" i="30"/>
  <c r="Z6" i="31" s="1"/>
  <c r="AN6" i="30"/>
  <c r="AS6" i="30"/>
  <c r="BA6" i="30"/>
  <c r="BH6" i="30"/>
  <c r="BN6" i="30"/>
  <c r="CK6" i="30"/>
  <c r="CK6" i="31" s="1"/>
  <c r="CN6" i="30"/>
  <c r="DN6" i="30"/>
  <c r="DU6" i="30"/>
  <c r="N6" i="30"/>
  <c r="R6" i="30"/>
  <c r="R6" i="31" s="1"/>
  <c r="V6" i="30"/>
  <c r="AT6" i="30"/>
  <c r="BB6" i="30"/>
  <c r="BI6" i="30"/>
  <c r="BO6" i="30"/>
  <c r="BV6" i="30"/>
  <c r="CD6" i="30"/>
  <c r="CO6" i="30"/>
  <c r="CT6" i="30"/>
  <c r="DA6" i="30"/>
  <c r="DI6" i="30"/>
  <c r="DI6" i="31" s="1"/>
  <c r="DO6" i="30"/>
  <c r="DV6" i="30"/>
  <c r="J6" i="30"/>
  <c r="AD6" i="30"/>
  <c r="AH6" i="30"/>
  <c r="AH6" i="31" s="1"/>
  <c r="AK6" i="30"/>
  <c r="AO6" i="30"/>
  <c r="AU6" i="30"/>
  <c r="BC6" i="30"/>
  <c r="BP6" i="30"/>
  <c r="BW6" i="30"/>
  <c r="CE6" i="30"/>
  <c r="CL6" i="30"/>
  <c r="CL6" i="31" s="1"/>
  <c r="CP6" i="30"/>
  <c r="CU6" i="30"/>
  <c r="DB6" i="30"/>
  <c r="DP6" i="30"/>
  <c r="DP6" i="31" s="1"/>
  <c r="O6" i="30"/>
  <c r="W6" i="30"/>
  <c r="AA6" i="30"/>
  <c r="AV6" i="30"/>
  <c r="BD6" i="30"/>
  <c r="BJ6" i="30"/>
  <c r="BQ6" i="30"/>
  <c r="BY6" i="30"/>
  <c r="CF6" i="30"/>
  <c r="CQ6" i="30"/>
  <c r="CV6" i="30"/>
  <c r="DC6" i="30"/>
  <c r="P6" i="30"/>
  <c r="T6" i="30"/>
  <c r="AB6" i="30"/>
  <c r="AI6" i="30"/>
  <c r="AX6" i="30"/>
  <c r="BL6" i="30"/>
  <c r="BS6" i="30"/>
  <c r="CA6" i="30"/>
  <c r="CH6" i="30"/>
  <c r="CM6" i="30"/>
  <c r="CX6" i="30"/>
  <c r="DF6" i="30"/>
  <c r="DK6" i="30"/>
  <c r="DR6" i="30"/>
  <c r="AE6" i="30"/>
  <c r="BG6" i="30"/>
  <c r="CB6" i="30"/>
  <c r="CR6" i="30"/>
  <c r="DH6" i="30"/>
  <c r="K6" i="30"/>
  <c r="Y6" i="30"/>
  <c r="AQ6" i="30"/>
  <c r="BK6" i="30"/>
  <c r="CC6" i="30"/>
  <c r="CS6" i="30"/>
  <c r="DJ6" i="30"/>
  <c r="AF6" i="30"/>
  <c r="AL6" i="30"/>
  <c r="AR6" i="30"/>
  <c r="BM6" i="30"/>
  <c r="CG6" i="30"/>
  <c r="DL6" i="30"/>
  <c r="AM6" i="30"/>
  <c r="AY6" i="30"/>
  <c r="BR6" i="30"/>
  <c r="CJ6" i="30"/>
  <c r="CY6" i="30"/>
  <c r="DQ6" i="30"/>
  <c r="AZ6" i="30"/>
  <c r="BT6" i="30"/>
  <c r="CZ6" i="30"/>
  <c r="DS6" i="30"/>
  <c r="I28" i="30"/>
  <c r="P28" i="30"/>
  <c r="AE28" i="30"/>
  <c r="AI28" i="30"/>
  <c r="AL28" i="30"/>
  <c r="AS28" i="30"/>
  <c r="BF28" i="30"/>
  <c r="BL28" i="30"/>
  <c r="BT28" i="30"/>
  <c r="CA28" i="30"/>
  <c r="CH28" i="30"/>
  <c r="CP28" i="30"/>
  <c r="DC28" i="30"/>
  <c r="DH28" i="30"/>
  <c r="DN28" i="30"/>
  <c r="T28" i="30"/>
  <c r="X28" i="30"/>
  <c r="AP28" i="30"/>
  <c r="AT28" i="30"/>
  <c r="AZ28" i="30"/>
  <c r="BG28" i="30"/>
  <c r="BM28" i="30"/>
  <c r="BU28" i="30"/>
  <c r="CB28" i="30"/>
  <c r="CI28" i="30"/>
  <c r="CQ28" i="30"/>
  <c r="CW28" i="30"/>
  <c r="DI28" i="30"/>
  <c r="DO28" i="30"/>
  <c r="U28" i="30"/>
  <c r="Y28" i="30"/>
  <c r="AJ28" i="30"/>
  <c r="AQ28" i="30"/>
  <c r="AU28" i="30"/>
  <c r="BA28" i="30"/>
  <c r="BH28" i="30"/>
  <c r="BO28" i="30"/>
  <c r="BW28" i="30"/>
  <c r="CD28" i="30"/>
  <c r="CK28" i="30"/>
  <c r="CS28" i="30"/>
  <c r="CX28" i="30"/>
  <c r="DK28" i="30"/>
  <c r="DQ28" i="30"/>
  <c r="DV28" i="30"/>
  <c r="K28" i="30"/>
  <c r="N28" i="30"/>
  <c r="R28" i="30"/>
  <c r="AC28" i="30"/>
  <c r="AG28" i="30"/>
  <c r="AV28" i="30"/>
  <c r="BB28" i="30"/>
  <c r="BP28" i="30"/>
  <c r="CE28" i="30"/>
  <c r="CL28" i="30"/>
  <c r="CT28" i="30"/>
  <c r="CY28" i="30"/>
  <c r="DR28" i="30"/>
  <c r="DW28" i="30"/>
  <c r="J20" i="30"/>
  <c r="N20" i="30"/>
  <c r="U20" i="30"/>
  <c r="AB20" i="30"/>
  <c r="AF20" i="30"/>
  <c r="AM20" i="30"/>
  <c r="AQ20" i="30"/>
  <c r="AX20" i="30"/>
  <c r="BF20" i="30"/>
  <c r="BN20" i="30"/>
  <c r="BU20" i="30"/>
  <c r="CA20" i="30"/>
  <c r="CI20" i="30"/>
  <c r="CQ20" i="30"/>
  <c r="CY20" i="30"/>
  <c r="DG20" i="30"/>
  <c r="DO20" i="30"/>
  <c r="DW20" i="30"/>
  <c r="R20" i="30"/>
  <c r="Y20" i="30"/>
  <c r="AJ20" i="30"/>
  <c r="AR20" i="30"/>
  <c r="AY20" i="30"/>
  <c r="BG20" i="30"/>
  <c r="BO20" i="30"/>
  <c r="CB20" i="30"/>
  <c r="CJ20" i="30"/>
  <c r="CR20" i="30"/>
  <c r="CZ20" i="30"/>
  <c r="DH20" i="30"/>
  <c r="DP20" i="30"/>
  <c r="K20" i="30"/>
  <c r="V20" i="30"/>
  <c r="AC20" i="30"/>
  <c r="AG20" i="30"/>
  <c r="AN20" i="30"/>
  <c r="AS20" i="30"/>
  <c r="AZ20" i="30"/>
  <c r="BH20" i="30"/>
  <c r="BP20" i="30"/>
  <c r="BV20" i="30"/>
  <c r="CC20" i="30"/>
  <c r="CK20" i="30"/>
  <c r="CS20" i="30"/>
  <c r="DA20" i="30"/>
  <c r="DI20" i="30"/>
  <c r="DQ20" i="30"/>
  <c r="L20" i="30"/>
  <c r="AD20" i="30"/>
  <c r="AH20" i="30"/>
  <c r="AO20" i="30"/>
  <c r="AU20" i="30"/>
  <c r="BB20" i="30"/>
  <c r="BJ20" i="30"/>
  <c r="BR20" i="30"/>
  <c r="BX20" i="30"/>
  <c r="CE20" i="30"/>
  <c r="CM20" i="30"/>
  <c r="CU20" i="30"/>
  <c r="DC20" i="30"/>
  <c r="DK20" i="30"/>
  <c r="DS20" i="30"/>
  <c r="P20" i="30"/>
  <c r="W20" i="30"/>
  <c r="AA20" i="30"/>
  <c r="AL20" i="30"/>
  <c r="AV20" i="30"/>
  <c r="BC20" i="30"/>
  <c r="BK20" i="30"/>
  <c r="BS20" i="30"/>
  <c r="BY20" i="30"/>
  <c r="CF20" i="30"/>
  <c r="CN20" i="30"/>
  <c r="CV20" i="30"/>
  <c r="DD20" i="30"/>
  <c r="DL20" i="30"/>
  <c r="DT20" i="30"/>
  <c r="Q12" i="30"/>
  <c r="U12" i="30"/>
  <c r="Y12" i="30"/>
  <c r="AC12" i="30"/>
  <c r="AT12" i="30"/>
  <c r="BB12" i="30"/>
  <c r="BI12" i="30"/>
  <c r="BP12" i="30"/>
  <c r="BW12" i="30"/>
  <c r="CS12" i="30"/>
  <c r="DH12" i="30"/>
  <c r="DP12" i="30"/>
  <c r="DW12" i="30"/>
  <c r="K12" i="30"/>
  <c r="AG12" i="30"/>
  <c r="AK12" i="30"/>
  <c r="AO12" i="30"/>
  <c r="AU12" i="30"/>
  <c r="BC12" i="30"/>
  <c r="BJ12" i="30"/>
  <c r="BQ12" i="30"/>
  <c r="BX12" i="30"/>
  <c r="CE12" i="30"/>
  <c r="CL12" i="30"/>
  <c r="CT12" i="30"/>
  <c r="DA12" i="30"/>
  <c r="DI12" i="30"/>
  <c r="DQ12" i="30"/>
  <c r="I12" i="30"/>
  <c r="Z12" i="30"/>
  <c r="AM12" i="30"/>
  <c r="AR12" i="30"/>
  <c r="BD12" i="30"/>
  <c r="BU12" i="30"/>
  <c r="CF12" i="30"/>
  <c r="CO12" i="30"/>
  <c r="CY12" i="30"/>
  <c r="DJ12" i="30"/>
  <c r="N12" i="30"/>
  <c r="N12" i="31" s="1"/>
  <c r="V12" i="30"/>
  <c r="AE12" i="30"/>
  <c r="AI12" i="30"/>
  <c r="AS12" i="30"/>
  <c r="BE12" i="30"/>
  <c r="BM12" i="30"/>
  <c r="BV12" i="30"/>
  <c r="CG12" i="30"/>
  <c r="CP12" i="30"/>
  <c r="CZ12" i="30"/>
  <c r="CZ12" i="31" s="1"/>
  <c r="DK12" i="30"/>
  <c r="DT12" i="30"/>
  <c r="J12" i="30"/>
  <c r="R12" i="30"/>
  <c r="AA12" i="30"/>
  <c r="AN12" i="30"/>
  <c r="AV12" i="30"/>
  <c r="BF12" i="30"/>
  <c r="BN12" i="30"/>
  <c r="BY12" i="30"/>
  <c r="CH12" i="30"/>
  <c r="CQ12" i="30"/>
  <c r="DB12" i="30"/>
  <c r="DL12" i="30"/>
  <c r="DU12" i="30"/>
  <c r="S12" i="30"/>
  <c r="AB12" i="30"/>
  <c r="AF12" i="30"/>
  <c r="AX12" i="30"/>
  <c r="CA12" i="30"/>
  <c r="CJ12" i="30"/>
  <c r="CU12" i="30"/>
  <c r="DD12" i="30"/>
  <c r="DN12" i="30"/>
  <c r="L12" i="30"/>
  <c r="X12" i="30"/>
  <c r="AP12" i="30"/>
  <c r="AY12" i="30"/>
  <c r="BH12" i="30"/>
  <c r="BR12" i="30"/>
  <c r="CB12" i="30"/>
  <c r="CK12" i="30"/>
  <c r="CK12" i="31" s="1"/>
  <c r="CV12" i="30"/>
  <c r="DE12" i="30"/>
  <c r="DO12" i="30"/>
  <c r="AX12" i="17"/>
  <c r="AH12" i="17"/>
  <c r="DJ68" i="30"/>
  <c r="CF70" i="30"/>
  <c r="DK66" i="30"/>
  <c r="DD28" i="31"/>
  <c r="DE64" i="30" s="1"/>
  <c r="CW10" i="31"/>
  <c r="CC10" i="31"/>
  <c r="BR10" i="31"/>
  <c r="BR46" i="30" s="1"/>
  <c r="AI10" i="31"/>
  <c r="T8" i="31"/>
  <c r="U44" i="30" s="1"/>
  <c r="DM6" i="30"/>
  <c r="BU6" i="30"/>
  <c r="CR22" i="31"/>
  <c r="CS58" i="30" s="1"/>
  <c r="DG6" i="30"/>
  <c r="P11" i="30"/>
  <c r="BF12" i="17"/>
  <c r="BH16" i="31"/>
  <c r="BH52" i="30" s="1"/>
  <c r="N8" i="31"/>
  <c r="K10" i="30"/>
  <c r="CV12" i="17"/>
  <c r="EG11" i="12"/>
  <c r="DR12" i="17"/>
  <c r="DD12" i="17"/>
  <c r="BV12" i="17"/>
  <c r="K14" i="30"/>
  <c r="DZ61" i="22"/>
  <c r="EG23" i="12"/>
  <c r="EE23" i="12"/>
  <c r="EC23" i="12"/>
  <c r="L13" i="30"/>
  <c r="EB23" i="12"/>
  <c r="DJ12" i="17"/>
  <c r="DQ12" i="17"/>
  <c r="I14" i="10"/>
  <c r="J14" i="10" s="1"/>
  <c r="K14" i="10" s="1"/>
  <c r="L14" i="10" s="1"/>
  <c r="M14" i="10" s="1"/>
  <c r="N14" i="10" s="1"/>
  <c r="O14" i="10" s="1"/>
  <c r="P14" i="10" s="1"/>
  <c r="Q14" i="10" s="1"/>
  <c r="R14" i="10" s="1"/>
  <c r="S14" i="10" s="1"/>
  <c r="T14" i="10" s="1"/>
  <c r="DZ14" i="10"/>
  <c r="DZ15" i="10" s="1"/>
  <c r="S8" i="31"/>
  <c r="AR12" i="17"/>
  <c r="DZ23" i="12"/>
  <c r="BN12" i="17"/>
  <c r="DQ8" i="31"/>
  <c r="DM8" i="31"/>
  <c r="CN8" i="31"/>
  <c r="BX8" i="31"/>
  <c r="BK8" i="31"/>
  <c r="BK44" i="30" s="1"/>
  <c r="AF8" i="31"/>
  <c r="K8" i="31"/>
  <c r="K44" i="30" s="1"/>
  <c r="EH23" i="12"/>
  <c r="CF16" i="31"/>
  <c r="CF52" i="30" s="1"/>
  <c r="BO16" i="31"/>
  <c r="AJ16" i="31"/>
  <c r="AJ52" i="30" s="1"/>
  <c r="AC16" i="31"/>
  <c r="W16" i="31"/>
  <c r="W52" i="30" s="1"/>
  <c r="T16" i="31"/>
  <c r="T52" i="30" s="1"/>
  <c r="S14" i="30"/>
  <c r="DV13" i="30"/>
  <c r="DN13" i="30"/>
  <c r="DF13" i="30"/>
  <c r="CX13" i="30"/>
  <c r="CP13" i="30"/>
  <c r="CH13" i="30"/>
  <c r="BZ13" i="30"/>
  <c r="BR13" i="30"/>
  <c r="BJ13" i="30"/>
  <c r="BB13" i="30"/>
  <c r="AT13" i="30"/>
  <c r="BE11" i="30"/>
  <c r="AL11" i="30"/>
  <c r="AE11" i="30"/>
  <c r="DP10" i="30"/>
  <c r="DH10" i="30"/>
  <c r="DA10" i="30"/>
  <c r="CV10" i="30"/>
  <c r="CN10" i="30"/>
  <c r="CI10" i="30"/>
  <c r="CI10" i="31" s="1"/>
  <c r="CB10" i="30"/>
  <c r="BT10" i="30"/>
  <c r="BL10" i="30"/>
  <c r="BF10" i="30"/>
  <c r="AY10" i="30"/>
  <c r="AR10" i="30"/>
  <c r="AN10" i="30"/>
  <c r="AH10" i="30"/>
  <c r="AH10" i="31" s="1"/>
  <c r="AA10" i="30"/>
  <c r="U10" i="30"/>
  <c r="CZ9" i="31"/>
  <c r="CZ45" i="30" s="1"/>
  <c r="K9" i="31"/>
  <c r="DV8" i="31"/>
  <c r="DR8" i="31"/>
  <c r="BQ8" i="31"/>
  <c r="BQ44" i="30" s="1"/>
  <c r="AT8" i="31"/>
  <c r="AT44" i="30" s="1"/>
  <c r="BI6" i="31"/>
  <c r="EC11" i="12"/>
  <c r="EA11" i="12"/>
  <c r="CV16" i="31"/>
  <c r="BY16" i="31"/>
  <c r="AC14" i="30"/>
  <c r="V14" i="30"/>
  <c r="O14" i="30"/>
  <c r="DU13" i="30"/>
  <c r="DM13" i="30"/>
  <c r="DE13" i="30"/>
  <c r="CW13" i="30"/>
  <c r="CO13" i="30"/>
  <c r="CG13" i="30"/>
  <c r="BY13" i="30"/>
  <c r="BQ13" i="30"/>
  <c r="BI13" i="30"/>
  <c r="BA13" i="30"/>
  <c r="AS13" i="30"/>
  <c r="AN13" i="30"/>
  <c r="AJ13" i="30"/>
  <c r="AF13" i="30"/>
  <c r="AB13" i="30"/>
  <c r="X13" i="30"/>
  <c r="T13" i="30"/>
  <c r="P13" i="30"/>
  <c r="CD12" i="31"/>
  <c r="CD48" i="30" s="1"/>
  <c r="AW11" i="30"/>
  <c r="DV10" i="30"/>
  <c r="DO10" i="30"/>
  <c r="CZ10" i="30"/>
  <c r="CU10" i="30"/>
  <c r="CM10" i="30"/>
  <c r="CH10" i="30"/>
  <c r="CA10" i="30"/>
  <c r="BS10" i="30"/>
  <c r="BK10" i="30"/>
  <c r="BE10" i="30"/>
  <c r="AX10" i="30"/>
  <c r="AQ10" i="30"/>
  <c r="Q10" i="30"/>
  <c r="DK9" i="31"/>
  <c r="DL8" i="31"/>
  <c r="DL44" i="30" s="1"/>
  <c r="DF8" i="31"/>
  <c r="DF44" i="30" s="1"/>
  <c r="CR8" i="31"/>
  <c r="CB8" i="31"/>
  <c r="CC44" i="30" s="1"/>
  <c r="AX8" i="31"/>
  <c r="CY12" i="17"/>
  <c r="CT12" i="17"/>
  <c r="BP12" i="17"/>
  <c r="EB11" i="12"/>
  <c r="CP67" i="17"/>
  <c r="CT60" i="17"/>
  <c r="CT75" i="17" s="1"/>
  <c r="CP66" i="17"/>
  <c r="CM54" i="17"/>
  <c r="CO22" i="12" s="1"/>
  <c r="CA61" i="17"/>
  <c r="CA75" i="17" s="1"/>
  <c r="BZ62" i="17"/>
  <c r="BQ64" i="17"/>
  <c r="BP62" i="17"/>
  <c r="BO60" i="17"/>
  <c r="BM61" i="17"/>
  <c r="BM75" i="17" s="1"/>
  <c r="BL62" i="17"/>
  <c r="BK63" i="17"/>
  <c r="BH65" i="17"/>
  <c r="AP63" i="17"/>
  <c r="AL66" i="17"/>
  <c r="AK67" i="17"/>
  <c r="AK75" i="17" s="1"/>
  <c r="AH69" i="17"/>
  <c r="AG67" i="17"/>
  <c r="AG75" i="17" s="1"/>
  <c r="AF65" i="17"/>
  <c r="AE66" i="17"/>
  <c r="AD64" i="17"/>
  <c r="CI54" i="17"/>
  <c r="CK22" i="12" s="1"/>
  <c r="DM54" i="17"/>
  <c r="DO22" i="12" s="1"/>
  <c r="EH22" i="12" s="1"/>
  <c r="CQ68" i="17"/>
  <c r="CQ75" i="17" s="1"/>
  <c r="CO70" i="17"/>
  <c r="CM68" i="17"/>
  <c r="CM64" i="17"/>
  <c r="CL71" i="17"/>
  <c r="CK65" i="17"/>
  <c r="CJ71" i="17"/>
  <c r="CJ75" i="17" s="1"/>
  <c r="CI67" i="17"/>
  <c r="CG68" i="17"/>
  <c r="CG75" i="17" s="1"/>
  <c r="CD67" i="17"/>
  <c r="CD75" i="17" s="1"/>
  <c r="BY68" i="17"/>
  <c r="BX69" i="17"/>
  <c r="BW70" i="17"/>
  <c r="BV68" i="17"/>
  <c r="BU69" i="17"/>
  <c r="BU75" i="17" s="1"/>
  <c r="BJ69" i="17"/>
  <c r="BJ75" i="17" s="1"/>
  <c r="BF69" i="17"/>
  <c r="BE67" i="17"/>
  <c r="BE75" i="17" s="1"/>
  <c r="BD65" i="17"/>
  <c r="BA67" i="17"/>
  <c r="BA75" i="17" s="1"/>
  <c r="AV70" i="17"/>
  <c r="AV75" i="17" s="1"/>
  <c r="AS72" i="17"/>
  <c r="AR70" i="17"/>
  <c r="AQ68" i="17"/>
  <c r="AQ75" i="17" s="1"/>
  <c r="AM68" i="17"/>
  <c r="AM75" i="17" s="1"/>
  <c r="CV54" i="17"/>
  <c r="CX22" i="12" s="1"/>
  <c r="CP74" i="17"/>
  <c r="CO69" i="17"/>
  <c r="CO75" i="17" s="1"/>
  <c r="CN63" i="17"/>
  <c r="CN75" i="17" s="1"/>
  <c r="CM67" i="17"/>
  <c r="CL70" i="17"/>
  <c r="CL75" i="17" s="1"/>
  <c r="CJ54" i="17"/>
  <c r="CL22" i="12" s="1"/>
  <c r="CH70" i="17"/>
  <c r="CE72" i="17"/>
  <c r="BZ70" i="17"/>
  <c r="BQ72" i="17"/>
  <c r="BP70" i="17"/>
  <c r="BO68" i="17"/>
  <c r="BL70" i="17"/>
  <c r="BK71" i="17"/>
  <c r="BH73" i="17"/>
  <c r="BG74" i="17"/>
  <c r="BG75" i="17" s="1"/>
  <c r="AP71" i="17"/>
  <c r="AO72" i="17"/>
  <c r="AO75" i="17" s="1"/>
  <c r="AL74" i="17"/>
  <c r="AL58" i="17"/>
  <c r="AH58" i="17"/>
  <c r="AH75" i="17" s="1"/>
  <c r="AF73" i="17"/>
  <c r="AE74" i="17"/>
  <c r="AD72" i="17"/>
  <c r="AC73" i="17"/>
  <c r="CK63" i="17"/>
  <c r="CK75" i="17" s="1"/>
  <c r="CI71" i="17"/>
  <c r="CI75" i="17" s="1"/>
  <c r="CH59" i="17"/>
  <c r="CE61" i="17"/>
  <c r="CE75" i="17" s="1"/>
  <c r="BZ59" i="17"/>
  <c r="BZ75" i="17" s="1"/>
  <c r="BY60" i="17"/>
  <c r="BY75" i="17" s="1"/>
  <c r="BX61" i="17"/>
  <c r="BW59" i="17"/>
  <c r="BV60" i="17"/>
  <c r="BV75" i="17" s="1"/>
  <c r="BK60" i="17"/>
  <c r="BK75" i="17" s="1"/>
  <c r="BF58" i="17"/>
  <c r="BD73" i="17"/>
  <c r="BB58" i="17"/>
  <c r="BB75" i="17" s="1"/>
  <c r="AY60" i="17"/>
  <c r="AY75" i="17" s="1"/>
  <c r="AW61" i="17"/>
  <c r="AW75" i="17" s="1"/>
  <c r="AS64" i="17"/>
  <c r="AS75" i="17" s="1"/>
  <c r="AR62" i="17"/>
  <c r="AR75" i="17" s="1"/>
  <c r="AN59" i="17"/>
  <c r="AN75" i="17" s="1"/>
  <c r="M7" i="16"/>
  <c r="N34" i="4"/>
  <c r="L52" i="4"/>
  <c r="K34" i="16"/>
  <c r="K36" i="16" s="1"/>
  <c r="K46" i="16" s="1"/>
  <c r="H52" i="4"/>
  <c r="G34" i="16"/>
  <c r="G36" i="16" s="1"/>
  <c r="G46" i="16" s="1"/>
  <c r="AC58" i="17"/>
  <c r="AC75" i="17" s="1"/>
  <c r="U63" i="17"/>
  <c r="P66" i="17"/>
  <c r="J42" i="16"/>
  <c r="DB79" i="15"/>
  <c r="N28" i="11"/>
  <c r="N41" i="11" s="1"/>
  <c r="M34" i="15"/>
  <c r="N56" i="15" s="1"/>
  <c r="N78" i="15" s="1"/>
  <c r="AC61" i="17"/>
  <c r="Z59" i="17"/>
  <c r="Z75" i="17" s="1"/>
  <c r="X74" i="17"/>
  <c r="W72" i="17"/>
  <c r="N62" i="17"/>
  <c r="N75" i="17" s="1"/>
  <c r="I68" i="17"/>
  <c r="I75" i="17" s="1"/>
  <c r="G72" i="17"/>
  <c r="G75" i="17" s="1"/>
  <c r="S34" i="4"/>
  <c r="R7" i="16"/>
  <c r="P102" i="16"/>
  <c r="J52" i="4"/>
  <c r="I34" i="16"/>
  <c r="I36" i="16" s="1"/>
  <c r="I46" i="16" s="1"/>
  <c r="H34" i="16"/>
  <c r="H36" i="16" s="1"/>
  <c r="H46" i="16" s="1"/>
  <c r="I52" i="4"/>
  <c r="F7" i="16"/>
  <c r="G34" i="4"/>
  <c r="CK55" i="15"/>
  <c r="CK77" i="15" s="1"/>
  <c r="AB74" i="17"/>
  <c r="AB58" i="17"/>
  <c r="AB75" i="17" s="1"/>
  <c r="V62" i="17"/>
  <c r="V75" i="17" s="1"/>
  <c r="T69" i="17"/>
  <c r="Q68" i="17"/>
  <c r="Q75" i="17" s="1"/>
  <c r="O72" i="17"/>
  <c r="M68" i="17"/>
  <c r="M75" i="17" s="1"/>
  <c r="AN52" i="4"/>
  <c r="AK52" i="4"/>
  <c r="AJ34" i="16"/>
  <c r="AJ36" i="16" s="1"/>
  <c r="AJ46" i="16" s="1"/>
  <c r="AJ52" i="16" s="1"/>
  <c r="DF66" i="15"/>
  <c r="DF88" i="15" s="1"/>
  <c r="Y69" i="17"/>
  <c r="X67" i="17"/>
  <c r="W65" i="17"/>
  <c r="T58" i="17"/>
  <c r="O61" i="17"/>
  <c r="K64" i="17"/>
  <c r="J67" i="17"/>
  <c r="J75" i="17" s="1"/>
  <c r="AK34" i="16"/>
  <c r="AK36" i="16" s="1"/>
  <c r="AK46" i="16" s="1"/>
  <c r="DN54" i="15"/>
  <c r="DN76" i="15" s="1"/>
  <c r="E68" i="16"/>
  <c r="E72" i="16"/>
  <c r="E67" i="16"/>
  <c r="Y68" i="17"/>
  <c r="Y75" i="17" s="1"/>
  <c r="X66" i="17"/>
  <c r="X75" i="17" s="1"/>
  <c r="W64" i="17"/>
  <c r="W75" i="17" s="1"/>
  <c r="U71" i="17"/>
  <c r="T61" i="17"/>
  <c r="R70" i="17"/>
  <c r="R75" i="17" s="1"/>
  <c r="P74" i="17"/>
  <c r="O64" i="17"/>
  <c r="K67" i="17"/>
  <c r="AK61" i="16"/>
  <c r="AK63" i="16" s="1"/>
  <c r="AK73" i="16" s="1"/>
  <c r="AK79" i="16" s="1"/>
  <c r="AL70" i="4"/>
  <c r="AA52" i="4"/>
  <c r="X52" i="4"/>
  <c r="W34" i="16"/>
  <c r="W36" i="16" s="1"/>
  <c r="W46" i="16" s="1"/>
  <c r="DQ57" i="15"/>
  <c r="DD79" i="15"/>
  <c r="W18" i="7"/>
  <c r="AK3" i="3"/>
  <c r="AE7" i="16"/>
  <c r="AB34" i="16"/>
  <c r="AB36" i="16" s="1"/>
  <c r="L28" i="21"/>
  <c r="DL78" i="15"/>
  <c r="DA84" i="15"/>
  <c r="CN83" i="15"/>
  <c r="AY46" i="15"/>
  <c r="M42" i="15"/>
  <c r="AK42" i="15"/>
  <c r="AK64" i="15" s="1"/>
  <c r="AJ42" i="15"/>
  <c r="AN42" i="15"/>
  <c r="AN64" i="15" s="1"/>
  <c r="N42" i="15"/>
  <c r="S42" i="15"/>
  <c r="U42" i="15"/>
  <c r="AF42" i="15"/>
  <c r="AM42" i="15"/>
  <c r="G42" i="15"/>
  <c r="L42" i="15"/>
  <c r="AG42" i="15"/>
  <c r="F42" i="15"/>
  <c r="T42" i="15"/>
  <c r="W42" i="15"/>
  <c r="Y42" i="15"/>
  <c r="AD42" i="15"/>
  <c r="AE42" i="15"/>
  <c r="DS42" i="15"/>
  <c r="AL42" i="15"/>
  <c r="AQ42" i="15"/>
  <c r="AQ64" i="15" s="1"/>
  <c r="AX42" i="15"/>
  <c r="AX64" i="15" s="1"/>
  <c r="BI42" i="15"/>
  <c r="BR42" i="15"/>
  <c r="BZ42" i="15"/>
  <c r="BZ64" i="15" s="1"/>
  <c r="CR42" i="15"/>
  <c r="DF42" i="15"/>
  <c r="DG42" i="15"/>
  <c r="V42" i="15"/>
  <c r="Z42" i="15"/>
  <c r="AB42" i="15"/>
  <c r="AH42" i="15"/>
  <c r="AT42" i="15"/>
  <c r="BC42" i="15"/>
  <c r="BK42" i="15"/>
  <c r="CB42" i="15"/>
  <c r="CF42" i="15"/>
  <c r="CG42" i="15"/>
  <c r="CN42" i="15"/>
  <c r="CO42" i="15"/>
  <c r="CP42" i="15"/>
  <c r="CT42" i="15"/>
  <c r="CS42" i="15"/>
  <c r="CU42" i="15"/>
  <c r="CW42" i="15"/>
  <c r="DH42" i="15"/>
  <c r="O42" i="15"/>
  <c r="X42" i="15"/>
  <c r="AI42" i="15"/>
  <c r="AZ42" i="15"/>
  <c r="AZ64" i="15" s="1"/>
  <c r="BH42" i="15"/>
  <c r="BJ42" i="15"/>
  <c r="BO42" i="15"/>
  <c r="BO64" i="15" s="1"/>
  <c r="BU42" i="15"/>
  <c r="BW42" i="15"/>
  <c r="AW42" i="15"/>
  <c r="BL42" i="15"/>
  <c r="BQ42" i="15"/>
  <c r="BY42" i="15"/>
  <c r="DA42" i="15"/>
  <c r="DI42" i="15"/>
  <c r="DJ42" i="15"/>
  <c r="AA42" i="15"/>
  <c r="AP42" i="15"/>
  <c r="AU42" i="15"/>
  <c r="AY42" i="15"/>
  <c r="BE42" i="15"/>
  <c r="BN42" i="15"/>
  <c r="BS42" i="15"/>
  <c r="BT42" i="15"/>
  <c r="P42" i="15"/>
  <c r="AS42" i="15"/>
  <c r="BB42" i="15"/>
  <c r="AN39" i="15"/>
  <c r="AK39" i="15"/>
  <c r="AW39" i="15"/>
  <c r="BA39" i="15"/>
  <c r="BQ39" i="15"/>
  <c r="BP39" i="15"/>
  <c r="BU39" i="15"/>
  <c r="BW39" i="15"/>
  <c r="CA39" i="15"/>
  <c r="CD39" i="15"/>
  <c r="CL39" i="15"/>
  <c r="AQ39" i="15"/>
  <c r="BH39" i="15"/>
  <c r="BX39" i="15"/>
  <c r="CJ39" i="15"/>
  <c r="CU39" i="15"/>
  <c r="DH39" i="15"/>
  <c r="DL39" i="15"/>
  <c r="BL39" i="15"/>
  <c r="BN39" i="15"/>
  <c r="BR39" i="15"/>
  <c r="AP39" i="15"/>
  <c r="BE39" i="15"/>
  <c r="CB39" i="15"/>
  <c r="CO39" i="15"/>
  <c r="DC39" i="15"/>
  <c r="BD39" i="15"/>
  <c r="BG39" i="15"/>
  <c r="BK39" i="15"/>
  <c r="BM39" i="15"/>
  <c r="BT39" i="15"/>
  <c r="BY39" i="15"/>
  <c r="CF39" i="15"/>
  <c r="BF39" i="15"/>
  <c r="BO39" i="15"/>
  <c r="BV39" i="15"/>
  <c r="BX59" i="15"/>
  <c r="BX81" i="15" s="1"/>
  <c r="BZ59" i="15"/>
  <c r="CL59" i="15"/>
  <c r="CL81" i="15" s="1"/>
  <c r="CO59" i="15"/>
  <c r="CO81" i="15" s="1"/>
  <c r="BY59" i="15"/>
  <c r="DE59" i="15"/>
  <c r="DE81" i="15" s="1"/>
  <c r="AJ7" i="16"/>
  <c r="P34" i="4"/>
  <c r="L7" i="16"/>
  <c r="U37" i="15"/>
  <c r="DS46" i="15"/>
  <c r="V46" i="15"/>
  <c r="AL46" i="15"/>
  <c r="AL68" i="15" s="1"/>
  <c r="AN46" i="15"/>
  <c r="AF46" i="15"/>
  <c r="AM46" i="15"/>
  <c r="AU46" i="15"/>
  <c r="AU68" i="15" s="1"/>
  <c r="BD46" i="15"/>
  <c r="BG46" i="15"/>
  <c r="BN46" i="15"/>
  <c r="BU46" i="15"/>
  <c r="BU68" i="15" s="1"/>
  <c r="CA46" i="15"/>
  <c r="CC46" i="15"/>
  <c r="CC68" i="15" s="1"/>
  <c r="CH46" i="15"/>
  <c r="CR46" i="15"/>
  <c r="CT46" i="15"/>
  <c r="CW46" i="15"/>
  <c r="DF46" i="15"/>
  <c r="DG46" i="15"/>
  <c r="BF46" i="15"/>
  <c r="BI46" i="15"/>
  <c r="BP46" i="15"/>
  <c r="BV46" i="15"/>
  <c r="CJ46" i="15"/>
  <c r="CI46" i="15"/>
  <c r="CM46" i="15"/>
  <c r="CV46" i="15"/>
  <c r="CY46" i="15"/>
  <c r="AJ46" i="15"/>
  <c r="AJ68" i="15" s="1"/>
  <c r="AT46" i="15"/>
  <c r="AX46" i="15"/>
  <c r="BB46" i="15"/>
  <c r="BH46" i="15"/>
  <c r="BH68" i="15" s="1"/>
  <c r="BK46" i="15"/>
  <c r="BK68" i="15" s="1"/>
  <c r="BR46" i="15"/>
  <c r="AV46" i="15"/>
  <c r="BC46" i="15"/>
  <c r="BT46" i="15"/>
  <c r="CG46" i="15"/>
  <c r="CK46" i="15"/>
  <c r="DB46" i="15"/>
  <c r="Y46" i="15"/>
  <c r="AI46" i="15"/>
  <c r="AQ46" i="15"/>
  <c r="AW46" i="15"/>
  <c r="AZ46" i="15"/>
  <c r="BA46" i="15"/>
  <c r="BE46" i="15"/>
  <c r="BM46" i="15"/>
  <c r="BL46" i="15"/>
  <c r="BZ46" i="15"/>
  <c r="CD46" i="15"/>
  <c r="AC46" i="15"/>
  <c r="AO46" i="15"/>
  <c r="AR46" i="15"/>
  <c r="BJ46" i="15"/>
  <c r="BQ46" i="15"/>
  <c r="BS46" i="15"/>
  <c r="CM66" i="15"/>
  <c r="CM88" i="15" s="1"/>
  <c r="DK66" i="15"/>
  <c r="DK88" i="15" s="1"/>
  <c r="CX66" i="15"/>
  <c r="CX88" i="15" s="1"/>
  <c r="DC66" i="15"/>
  <c r="DC88" i="15" s="1"/>
  <c r="DJ66" i="15"/>
  <c r="DJ88" i="15" s="1"/>
  <c r="CR66" i="15"/>
  <c r="CR88" i="15" s="1"/>
  <c r="DZ26" i="12"/>
  <c r="AG18" i="7"/>
  <c r="AU3" i="3"/>
  <c r="AG4" i="5"/>
  <c r="AH5" i="6" s="1"/>
  <c r="DC57" i="15"/>
  <c r="DC79" i="15" s="1"/>
  <c r="I74" i="10"/>
  <c r="H68" i="22" s="1"/>
  <c r="H66" i="22" s="1"/>
  <c r="DH88" i="15"/>
  <c r="DA60" i="15"/>
  <c r="DA82" i="15" s="1"/>
  <c r="CV62" i="15"/>
  <c r="CV84" i="15" s="1"/>
  <c r="DI52" i="15"/>
  <c r="DI74" i="15" s="1"/>
  <c r="CK61" i="15"/>
  <c r="CK83" i="15" s="1"/>
  <c r="CP58" i="15"/>
  <c r="CP80" i="15" s="1"/>
  <c r="CJ58" i="15"/>
  <c r="DD58" i="15"/>
  <c r="EC26" i="12"/>
  <c r="BX46" i="15"/>
  <c r="AS46" i="15"/>
  <c r="BR56" i="15"/>
  <c r="CV56" i="15"/>
  <c r="DD56" i="15"/>
  <c r="DF56" i="15"/>
  <c r="DF78" i="15" s="1"/>
  <c r="BD56" i="15"/>
  <c r="BI56" i="15"/>
  <c r="CG56" i="15"/>
  <c r="CL56" i="15"/>
  <c r="CO56" i="15"/>
  <c r="DA56" i="15"/>
  <c r="BV56" i="15"/>
  <c r="BW56" i="15"/>
  <c r="CD56" i="15"/>
  <c r="CD78" i="15" s="1"/>
  <c r="CQ56" i="15"/>
  <c r="DB56" i="15"/>
  <c r="DB78" i="15" s="1"/>
  <c r="DE56" i="15"/>
  <c r="DE78" i="15" s="1"/>
  <c r="DK56" i="15"/>
  <c r="DK78" i="15" s="1"/>
  <c r="BH56" i="15"/>
  <c r="BX56" i="15"/>
  <c r="BE56" i="15"/>
  <c r="DZ27" i="12"/>
  <c r="AF62" i="15"/>
  <c r="AF84" i="15" s="1"/>
  <c r="I37" i="15"/>
  <c r="X37" i="15"/>
  <c r="AG37" i="15"/>
  <c r="AK37" i="15"/>
  <c r="AE37" i="15"/>
  <c r="AO37" i="15"/>
  <c r="AP37" i="15"/>
  <c r="R37" i="15"/>
  <c r="AQ37" i="15"/>
  <c r="AB37" i="15"/>
  <c r="AF37" i="15"/>
  <c r="EA26" i="12"/>
  <c r="EF35" i="12"/>
  <c r="I17" i="7"/>
  <c r="L2" i="3"/>
  <c r="BT74" i="9"/>
  <c r="AK34" i="15"/>
  <c r="L34" i="15"/>
  <c r="AC34" i="15"/>
  <c r="AC56" i="15" s="1"/>
  <c r="AE34" i="15"/>
  <c r="AI34" i="15"/>
  <c r="AJ56" i="15" s="1"/>
  <c r="AJ78" i="15" s="1"/>
  <c r="AP34" i="15"/>
  <c r="AQ56" i="15" s="1"/>
  <c r="AQ78" i="15" s="1"/>
  <c r="AS34" i="15"/>
  <c r="AT56" i="15" s="1"/>
  <c r="AT78" i="15" s="1"/>
  <c r="P34" i="15"/>
  <c r="Q56" i="15" s="1"/>
  <c r="Q78" i="15" s="1"/>
  <c r="T34" i="15"/>
  <c r="U56" i="15" s="1"/>
  <c r="U78" i="15" s="1"/>
  <c r="Z34" i="15"/>
  <c r="AF34" i="15"/>
  <c r="AG56" i="15" s="1"/>
  <c r="AG78" i="15" s="1"/>
  <c r="AA34" i="15"/>
  <c r="AB56" i="15" s="1"/>
  <c r="AB78" i="15" s="1"/>
  <c r="AL34" i="15"/>
  <c r="AM34" i="15"/>
  <c r="AN34" i="15"/>
  <c r="AO56" i="15" s="1"/>
  <c r="AO78" i="15" s="1"/>
  <c r="EB32" i="11"/>
  <c r="BY148" i="16"/>
  <c r="BY149" i="16"/>
  <c r="BY164" i="16" s="1"/>
  <c r="CV68" i="16"/>
  <c r="CV67" i="16"/>
  <c r="AC37" i="15"/>
  <c r="K37" i="15"/>
  <c r="I45" i="15"/>
  <c r="K45" i="15"/>
  <c r="EG27" i="12"/>
  <c r="BA3" i="3"/>
  <c r="AP40" i="16"/>
  <c r="AP39" i="16"/>
  <c r="AP41" i="16"/>
  <c r="CU37" i="15"/>
  <c r="CS37" i="15"/>
  <c r="CQ64" i="15"/>
  <c r="CQ86" i="15" s="1"/>
  <c r="CO68" i="15"/>
  <c r="CO90" i="15" s="1"/>
  <c r="CK37" i="15"/>
  <c r="CM54" i="15"/>
  <c r="CJ62" i="15"/>
  <c r="CJ84" i="15" s="1"/>
  <c r="CJ37" i="15"/>
  <c r="CH37" i="15"/>
  <c r="CE68" i="15"/>
  <c r="CE90" i="15" s="1"/>
  <c r="BS37" i="15"/>
  <c r="BM37" i="15"/>
  <c r="BF37" i="15"/>
  <c r="BB37" i="15"/>
  <c r="AZ37" i="15"/>
  <c r="AY37" i="15"/>
  <c r="AR37" i="15"/>
  <c r="AA37" i="15"/>
  <c r="Y37" i="15"/>
  <c r="AM18" i="7"/>
  <c r="AH4" i="5"/>
  <c r="AI5" i="6" s="1"/>
  <c r="AV3" i="3"/>
  <c r="AN18" i="7"/>
  <c r="BB3" i="3"/>
  <c r="AN4" i="5"/>
  <c r="AO5" i="6" s="1"/>
  <c r="C3" i="29"/>
  <c r="H5" i="22"/>
  <c r="DY5" i="22" s="1"/>
  <c r="DT37" i="9"/>
  <c r="DT7" i="11" s="1"/>
  <c r="DU24" i="14" s="1"/>
  <c r="AA67" i="16"/>
  <c r="AA66" i="16"/>
  <c r="AA68" i="16"/>
  <c r="AD29" i="11"/>
  <c r="DY29" i="11" s="1"/>
  <c r="AC35" i="15"/>
  <c r="AD57" i="15" s="1"/>
  <c r="AD79" i="15" s="1"/>
  <c r="AH109" i="16"/>
  <c r="AI102" i="16"/>
  <c r="CT37" i="15"/>
  <c r="CQ37" i="15"/>
  <c r="CR37" i="15"/>
  <c r="CI37" i="15"/>
  <c r="CB37" i="15"/>
  <c r="BT62" i="15"/>
  <c r="BT84" i="15" s="1"/>
  <c r="BR37" i="15"/>
  <c r="BC37" i="15"/>
  <c r="AY40" i="15"/>
  <c r="AV37" i="15"/>
  <c r="AU37" i="15"/>
  <c r="L45" i="15"/>
  <c r="H41" i="15"/>
  <c r="U38" i="15"/>
  <c r="AH38" i="15"/>
  <c r="AM38" i="15"/>
  <c r="AG38" i="15"/>
  <c r="AK38" i="15"/>
  <c r="AE38" i="15"/>
  <c r="AO38" i="15"/>
  <c r="AP38" i="15"/>
  <c r="V38" i="15"/>
  <c r="AC38" i="15"/>
  <c r="AJ38" i="15"/>
  <c r="EH27" i="12"/>
  <c r="AL4" i="5"/>
  <c r="AM5" i="6" s="1"/>
  <c r="AZ3" i="3"/>
  <c r="AL18" i="7"/>
  <c r="DY30" i="11"/>
  <c r="CP37" i="15"/>
  <c r="CN68" i="15"/>
  <c r="CN90" i="15" s="1"/>
  <c r="CK64" i="15"/>
  <c r="CK86" i="15" s="1"/>
  <c r="CL64" i="15"/>
  <c r="CL86" i="15" s="1"/>
  <c r="CC37" i="15"/>
  <c r="CA64" i="15"/>
  <c r="CA86" i="15" s="1"/>
  <c r="BV37" i="15"/>
  <c r="BQ37" i="15"/>
  <c r="BL37" i="15"/>
  <c r="BM64" i="15"/>
  <c r="BM86" i="15" s="1"/>
  <c r="BK37" i="15"/>
  <c r="BG37" i="15"/>
  <c r="BF64" i="15"/>
  <c r="BF86" i="15" s="1"/>
  <c r="BE62" i="15"/>
  <c r="BE84" i="15" s="1"/>
  <c r="BD64" i="15"/>
  <c r="BD86" i="15" s="1"/>
  <c r="BB62" i="15"/>
  <c r="BB84" i="15" s="1"/>
  <c r="AT62" i="15"/>
  <c r="AN37" i="15"/>
  <c r="AH37" i="15"/>
  <c r="Z37" i="15"/>
  <c r="V37" i="15"/>
  <c r="S37" i="15"/>
  <c r="L37" i="15"/>
  <c r="AR40" i="15"/>
  <c r="AH40" i="15"/>
  <c r="AH62" i="15" s="1"/>
  <c r="AI40" i="15"/>
  <c r="EG35" i="12"/>
  <c r="BU37" i="9"/>
  <c r="BU7" i="11" s="1"/>
  <c r="AL147" i="16"/>
  <c r="AL148" i="16"/>
  <c r="AG68" i="16"/>
  <c r="AG66" i="16"/>
  <c r="AG67" i="16"/>
  <c r="AG41" i="11"/>
  <c r="AS122" i="16"/>
  <c r="AS120" i="16"/>
  <c r="BW149" i="16"/>
  <c r="BW147" i="16"/>
  <c r="CE148" i="16"/>
  <c r="CE149" i="16"/>
  <c r="CE164" i="16" s="1"/>
  <c r="CO122" i="16"/>
  <c r="CO120" i="16"/>
  <c r="AP122" i="16"/>
  <c r="AZ68" i="16"/>
  <c r="AZ67" i="16"/>
  <c r="AZ66" i="16"/>
  <c r="AV149" i="16"/>
  <c r="AV148" i="16"/>
  <c r="DY37" i="11"/>
  <c r="BI40" i="16"/>
  <c r="BI41" i="16"/>
  <c r="AD68" i="16"/>
  <c r="AH34" i="19"/>
  <c r="AH44" i="11" s="1"/>
  <c r="DZ32" i="11"/>
  <c r="DZ22" i="11"/>
  <c r="AX67" i="16"/>
  <c r="AX66" i="16"/>
  <c r="AT39" i="16"/>
  <c r="AT41" i="16"/>
  <c r="BX72" i="9"/>
  <c r="BX104" i="9" s="1"/>
  <c r="V122" i="16"/>
  <c r="AV66" i="16"/>
  <c r="AQ122" i="16"/>
  <c r="AQ121" i="16"/>
  <c r="AS3" i="3"/>
  <c r="AN147" i="16"/>
  <c r="AN148" i="16"/>
  <c r="DZ33" i="11"/>
  <c r="AR68" i="16"/>
  <c r="AR83" i="16" s="1"/>
  <c r="AR66" i="16"/>
  <c r="BE120" i="16"/>
  <c r="BE122" i="16"/>
  <c r="BE137" i="16" s="1"/>
  <c r="AI120" i="16"/>
  <c r="AI122" i="16"/>
  <c r="AH14" i="16"/>
  <c r="AH12" i="16"/>
  <c r="AY13" i="16"/>
  <c r="AY14" i="16"/>
  <c r="AT120" i="16"/>
  <c r="AT122" i="16"/>
  <c r="AT137" i="16" s="1"/>
  <c r="AR41" i="16"/>
  <c r="AR40" i="16"/>
  <c r="BD120" i="16"/>
  <c r="BD122" i="16"/>
  <c r="BD121" i="16"/>
  <c r="AW51" i="15"/>
  <c r="BE93" i="16"/>
  <c r="BE95" i="16"/>
  <c r="BL95" i="16"/>
  <c r="BL93" i="16"/>
  <c r="BC122" i="16"/>
  <c r="BC120" i="16"/>
  <c r="EC36" i="11"/>
  <c r="EB33" i="11"/>
  <c r="BM51" i="15"/>
  <c r="CE95" i="16"/>
  <c r="CE94" i="16"/>
  <c r="EB34" i="11"/>
  <c r="CB121" i="16"/>
  <c r="CB122" i="16"/>
  <c r="BY94" i="16"/>
  <c r="BY93" i="16"/>
  <c r="BY95" i="16"/>
  <c r="ED39" i="11"/>
  <c r="CF13" i="16"/>
  <c r="CF14" i="16"/>
  <c r="CD121" i="16"/>
  <c r="CD122" i="16"/>
  <c r="CD120" i="16"/>
  <c r="BU39" i="16"/>
  <c r="BU40" i="16"/>
  <c r="BU41" i="16"/>
  <c r="BO147" i="16"/>
  <c r="BO149" i="16"/>
  <c r="BZ41" i="16"/>
  <c r="BZ39" i="16"/>
  <c r="BZ40" i="16"/>
  <c r="EC37" i="11"/>
  <c r="CS40" i="16"/>
  <c r="CS39" i="16"/>
  <c r="ED38" i="11"/>
  <c r="CQ120" i="16"/>
  <c r="CQ122" i="16"/>
  <c r="CR67" i="16"/>
  <c r="CR68" i="16"/>
  <c r="CS29" i="11"/>
  <c r="EE29" i="11" s="1"/>
  <c r="CR35" i="15"/>
  <c r="CR57" i="15" s="1"/>
  <c r="DA120" i="16"/>
  <c r="DA122" i="16"/>
  <c r="DB66" i="16"/>
  <c r="DB67" i="16"/>
  <c r="DB68" i="16"/>
  <c r="DN40" i="16"/>
  <c r="DN41" i="16"/>
  <c r="CN93" i="16"/>
  <c r="CN95" i="16"/>
  <c r="DS40" i="16"/>
  <c r="DS41" i="16"/>
  <c r="DF40" i="16"/>
  <c r="DF41" i="16"/>
  <c r="DF39" i="16"/>
  <c r="DE13" i="16"/>
  <c r="DE14" i="16"/>
  <c r="DC95" i="16"/>
  <c r="DC110" i="16" s="1"/>
  <c r="DC93" i="16"/>
  <c r="DH26" i="19"/>
  <c r="DA28" i="19"/>
  <c r="DA30" i="19"/>
  <c r="CZ29" i="19"/>
  <c r="CZ34" i="19" s="1"/>
  <c r="CZ44" i="11" s="1"/>
  <c r="DB28" i="19"/>
  <c r="DC28" i="19"/>
  <c r="DD28" i="19"/>
  <c r="DD34" i="19" s="1"/>
  <c r="DD44" i="11" s="1"/>
  <c r="DE28" i="19"/>
  <c r="DE30" i="19"/>
  <c r="DI29" i="19"/>
  <c r="DF28" i="19"/>
  <c r="DG30" i="19"/>
  <c r="DJ29" i="19"/>
  <c r="DT28" i="19"/>
  <c r="DT34" i="19" s="1"/>
  <c r="DT44" i="11" s="1"/>
  <c r="DB26" i="19"/>
  <c r="CY28" i="19"/>
  <c r="CY30" i="19"/>
  <c r="DA29" i="19"/>
  <c r="DC29" i="19"/>
  <c r="DF29" i="19"/>
  <c r="DH30" i="19"/>
  <c r="DF30" i="19"/>
  <c r="DG28" i="19"/>
  <c r="DH28" i="19"/>
  <c r="DI28" i="19"/>
  <c r="DI30" i="19"/>
  <c r="DM26" i="19"/>
  <c r="DU26" i="19"/>
  <c r="DO26" i="19"/>
  <c r="DQ26" i="19"/>
  <c r="DS26" i="19"/>
  <c r="DC26" i="19"/>
  <c r="CZ26" i="19"/>
  <c r="DE26" i="19"/>
  <c r="DJ26" i="19"/>
  <c r="DG26" i="19"/>
  <c r="CY26" i="19"/>
  <c r="DD26" i="19"/>
  <c r="DI26" i="19"/>
  <c r="DF26" i="19"/>
  <c r="CW121" i="16"/>
  <c r="CW122" i="16"/>
  <c r="CW120" i="16"/>
  <c r="EF34" i="11"/>
  <c r="DM148" i="16"/>
  <c r="DM149" i="16"/>
  <c r="CY12" i="16"/>
  <c r="CY14" i="16"/>
  <c r="DC41" i="16"/>
  <c r="CY122" i="16"/>
  <c r="CY137" i="16" s="1"/>
  <c r="CY120" i="16"/>
  <c r="DP41" i="11"/>
  <c r="DP28" i="19"/>
  <c r="DP34" i="19" s="1"/>
  <c r="DP44" i="11" s="1"/>
  <c r="DV28" i="19"/>
  <c r="DV34" i="19" s="1"/>
  <c r="DV44" i="11" s="1"/>
  <c r="BH8" i="29"/>
  <c r="DL41" i="11"/>
  <c r="EG31" i="11"/>
  <c r="T75" i="17" l="1"/>
  <c r="E43" i="37"/>
  <c r="E79" i="37" s="1"/>
  <c r="T179" i="16"/>
  <c r="BU103" i="14"/>
  <c r="CA15" i="16"/>
  <c r="CY70" i="14"/>
  <c r="CY102" i="14" s="1"/>
  <c r="AE75" i="17"/>
  <c r="C19" i="39"/>
  <c r="H73" i="22"/>
  <c r="DY73" i="22" s="1"/>
  <c r="BP188" i="16"/>
  <c r="R54" i="16"/>
  <c r="AL52" i="16"/>
  <c r="DA126" i="14"/>
  <c r="DL60" i="15"/>
  <c r="DL82" i="15"/>
  <c r="DD79" i="30"/>
  <c r="DD111" i="30" s="1"/>
  <c r="DD143" i="30"/>
  <c r="K75" i="17"/>
  <c r="CM75" i="17"/>
  <c r="AF75" i="17"/>
  <c r="BL75" i="17"/>
  <c r="CP75" i="17"/>
  <c r="AC150" i="16"/>
  <c r="AE16" i="4"/>
  <c r="AI37" i="3"/>
  <c r="AG5" i="30"/>
  <c r="AH5" i="10"/>
  <c r="AF6" i="9"/>
  <c r="CX95" i="30"/>
  <c r="CX127" i="30" s="1"/>
  <c r="CX159" i="30"/>
  <c r="DK123" i="16"/>
  <c r="BF60" i="15"/>
  <c r="BF82" i="15" s="1"/>
  <c r="AB52" i="4"/>
  <c r="AA34" i="16"/>
  <c r="AA36" i="16" s="1"/>
  <c r="AA46" i="16" s="1"/>
  <c r="AA52" i="16" s="1"/>
  <c r="BP64" i="15"/>
  <c r="BP86" i="15" s="1"/>
  <c r="DK75" i="17"/>
  <c r="DM84" i="30"/>
  <c r="DM116" i="30"/>
  <c r="DM148" i="30" s="1"/>
  <c r="CT53" i="30"/>
  <c r="CT85" i="30" s="1"/>
  <c r="CT117" i="30" s="1"/>
  <c r="CT149" i="30" s="1"/>
  <c r="CN14" i="31"/>
  <c r="CO50" i="30" s="1"/>
  <c r="CO82" i="30" s="1"/>
  <c r="CO114" i="30" s="1"/>
  <c r="CO146" i="30" s="1"/>
  <c r="AF22" i="31"/>
  <c r="AG58" i="30" s="1"/>
  <c r="AT66" i="30"/>
  <c r="AT98" i="30" s="1"/>
  <c r="AT130" i="30" s="1"/>
  <c r="AT162" i="30" s="1"/>
  <c r="AT30" i="31"/>
  <c r="AU66" i="30" s="1"/>
  <c r="CG30" i="31"/>
  <c r="CH66" i="30" s="1"/>
  <c r="BA30" i="31"/>
  <c r="BB66" i="30" s="1"/>
  <c r="BB98" i="30" s="1"/>
  <c r="BB130" i="30" s="1"/>
  <c r="BB162" i="30" s="1"/>
  <c r="BS70" i="30"/>
  <c r="BS102" i="30" s="1"/>
  <c r="BS134" i="30" s="1"/>
  <c r="BS166" i="30" s="1"/>
  <c r="BS34" i="31"/>
  <c r="CM90" i="9"/>
  <c r="CM122" i="9" s="1"/>
  <c r="AH90" i="9"/>
  <c r="AH122" i="9" s="1"/>
  <c r="BQ63" i="30"/>
  <c r="BB77" i="9"/>
  <c r="BB109" i="9"/>
  <c r="AP53" i="30"/>
  <c r="CU53" i="30"/>
  <c r="CU85" i="30" s="1"/>
  <c r="CU117" i="30" s="1"/>
  <c r="CU149" i="30" s="1"/>
  <c r="CU55" i="30"/>
  <c r="T60" i="14"/>
  <c r="T92" i="14" s="1"/>
  <c r="T124" i="14" s="1"/>
  <c r="T89" i="14"/>
  <c r="T121" i="14" s="1"/>
  <c r="T57" i="14"/>
  <c r="CH151" i="30"/>
  <c r="DE85" i="30"/>
  <c r="DE117" i="30" s="1"/>
  <c r="CI39" i="14"/>
  <c r="CI71" i="14"/>
  <c r="CI103" i="14" s="1"/>
  <c r="AK5" i="31"/>
  <c r="AK41" i="30"/>
  <c r="AK5" i="14"/>
  <c r="AI5" i="15" s="1"/>
  <c r="AJ144" i="7"/>
  <c r="AJ41" i="7"/>
  <c r="AJ64" i="7" s="1"/>
  <c r="AJ87" i="7" s="1"/>
  <c r="AJ110" i="7" s="1"/>
  <c r="AJ133" i="7" s="1"/>
  <c r="AW41" i="7"/>
  <c r="AW64" i="7" s="1"/>
  <c r="AW87" i="7" s="1"/>
  <c r="AW110" i="7" s="1"/>
  <c r="AW133" i="7" s="1"/>
  <c r="AW144" i="7"/>
  <c r="CL4" i="5"/>
  <c r="CM5" i="6" s="1"/>
  <c r="CN37" i="3"/>
  <c r="CZ3" i="3"/>
  <c r="CL5" i="30"/>
  <c r="CJ16" i="4"/>
  <c r="CL18" i="7"/>
  <c r="CM5" i="10"/>
  <c r="CK6" i="9"/>
  <c r="BN41" i="30"/>
  <c r="BN5" i="14"/>
  <c r="BL5" i="15" s="1"/>
  <c r="BN5" i="31"/>
  <c r="DC47" i="30"/>
  <c r="AP57" i="17"/>
  <c r="AP36" i="17"/>
  <c r="AP15" i="17"/>
  <c r="AD36" i="17"/>
  <c r="AD57" i="17"/>
  <c r="AD15" i="17"/>
  <c r="G9" i="16"/>
  <c r="G19" i="16" s="1"/>
  <c r="G25" i="16" s="1"/>
  <c r="G171" i="16"/>
  <c r="AA9" i="16"/>
  <c r="AA19" i="16" s="1"/>
  <c r="AA171" i="16"/>
  <c r="BT75" i="17"/>
  <c r="CF75" i="17"/>
  <c r="CB75" i="17"/>
  <c r="CX64" i="15"/>
  <c r="CX86" i="15"/>
  <c r="DO75" i="17"/>
  <c r="CK76" i="30"/>
  <c r="CK108" i="30" s="1"/>
  <c r="DQ77" i="30"/>
  <c r="DQ109" i="30" s="1"/>
  <c r="CU75" i="17"/>
  <c r="CZ75" i="17"/>
  <c r="CR84" i="30"/>
  <c r="CR116" i="30" s="1"/>
  <c r="CR148" i="30" s="1"/>
  <c r="AP52" i="30"/>
  <c r="AP84" i="30" s="1"/>
  <c r="AP116" i="30" s="1"/>
  <c r="AO52" i="30"/>
  <c r="AN64" i="30"/>
  <c r="AN96" i="30" s="1"/>
  <c r="AN128" i="30" s="1"/>
  <c r="CY54" i="30"/>
  <c r="CY86" i="30" s="1"/>
  <c r="CY118" i="30" s="1"/>
  <c r="CY150" i="30" s="1"/>
  <c r="CD26" i="31"/>
  <c r="CD62" i="30" s="1"/>
  <c r="CD94" i="30" s="1"/>
  <c r="CD126" i="30" s="1"/>
  <c r="CD158" i="30" s="1"/>
  <c r="BN26" i="31"/>
  <c r="BO62" i="30" s="1"/>
  <c r="DR30" i="31"/>
  <c r="DR66" i="30" s="1"/>
  <c r="DR98" i="30" s="1"/>
  <c r="DR130" i="30" s="1"/>
  <c r="DR162" i="30" s="1"/>
  <c r="CM98" i="30"/>
  <c r="CM130" i="30" s="1"/>
  <c r="CM162" i="30" s="1"/>
  <c r="CC30" i="31"/>
  <c r="CD66" i="30" s="1"/>
  <c r="CD98" i="30" s="1"/>
  <c r="CD130" i="30" s="1"/>
  <c r="DV84" i="9"/>
  <c r="DV116" i="9" s="1"/>
  <c r="BM88" i="9"/>
  <c r="BM120" i="9" s="1"/>
  <c r="X90" i="9"/>
  <c r="X122" i="9" s="1"/>
  <c r="DE90" i="9"/>
  <c r="DE122" i="9" s="1"/>
  <c r="CO63" i="30"/>
  <c r="CI47" i="30"/>
  <c r="CI79" i="30" s="1"/>
  <c r="CI111" i="30" s="1"/>
  <c r="CI143" i="30" s="1"/>
  <c r="N57" i="17"/>
  <c r="N36" i="17"/>
  <c r="N15" i="17"/>
  <c r="R15" i="17"/>
  <c r="R57" i="17"/>
  <c r="R36" i="17"/>
  <c r="CL102" i="30"/>
  <c r="CL134" i="30" s="1"/>
  <c r="CL166" i="30" s="1"/>
  <c r="AF83" i="9"/>
  <c r="AF115" i="9" s="1"/>
  <c r="AI53" i="30"/>
  <c r="AN63" i="30"/>
  <c r="AN95" i="30" s="1"/>
  <c r="AN127" i="30" s="1"/>
  <c r="U61" i="14"/>
  <c r="U93" i="14" s="1"/>
  <c r="U125" i="14" s="1"/>
  <c r="AM50" i="30"/>
  <c r="DS55" i="30"/>
  <c r="BT55" i="14"/>
  <c r="AL9" i="16"/>
  <c r="AL19" i="16" s="1"/>
  <c r="AL171" i="16"/>
  <c r="AI164" i="30"/>
  <c r="AI34" i="4"/>
  <c r="AH7" i="16"/>
  <c r="AK41" i="7"/>
  <c r="AK64" i="7" s="1"/>
  <c r="AK87" i="7" s="1"/>
  <c r="AK110" i="7" s="1"/>
  <c r="AK133" i="7" s="1"/>
  <c r="AK144" i="7"/>
  <c r="AI6" i="11"/>
  <c r="AJ6" i="12" s="1"/>
  <c r="AI5" i="13" s="1"/>
  <c r="AK2" i="37"/>
  <c r="AJ6" i="22"/>
  <c r="AX2" i="37"/>
  <c r="AW6" i="22"/>
  <c r="AV6" i="11"/>
  <c r="AW6" i="12" s="1"/>
  <c r="AV5" i="13" s="1"/>
  <c r="BZ6" i="22"/>
  <c r="BY6" i="11"/>
  <c r="BZ6" i="12" s="1"/>
  <c r="BY5" i="13" s="1"/>
  <c r="CA2" i="37"/>
  <c r="BZ5" i="31"/>
  <c r="BZ41" i="30"/>
  <c r="BZ5" i="14"/>
  <c r="BX5" i="15" s="1"/>
  <c r="BL34" i="4"/>
  <c r="BK7" i="16"/>
  <c r="DU63" i="30"/>
  <c r="CP3" i="3"/>
  <c r="CD37" i="3"/>
  <c r="BZ16" i="4"/>
  <c r="CB5" i="30"/>
  <c r="CB4" i="5"/>
  <c r="CC5" i="6" s="1"/>
  <c r="CA6" i="9"/>
  <c r="CC5" i="10"/>
  <c r="CB18" i="7"/>
  <c r="AY57" i="17"/>
  <c r="AY15" i="17"/>
  <c r="AY36" i="17"/>
  <c r="J34" i="16"/>
  <c r="J36" i="16" s="1"/>
  <c r="J46" i="16" s="1"/>
  <c r="J52" i="16" s="1"/>
  <c r="K52" i="4"/>
  <c r="AC88" i="4"/>
  <c r="AB88" i="16"/>
  <c r="AB90" i="16" s="1"/>
  <c r="AB100" i="16" s="1"/>
  <c r="AB106" i="16" s="1"/>
  <c r="AT75" i="17"/>
  <c r="I9" i="16"/>
  <c r="I19" i="16" s="1"/>
  <c r="I25" i="16" s="1"/>
  <c r="I171" i="16"/>
  <c r="BS75" i="17"/>
  <c r="DO64" i="15"/>
  <c r="DO86" i="15"/>
  <c r="CC64" i="15"/>
  <c r="CC86" i="15"/>
  <c r="DI75" i="17"/>
  <c r="CV45" i="30"/>
  <c r="CW45" i="30"/>
  <c r="AH49" i="30"/>
  <c r="AI49" i="30"/>
  <c r="AI81" i="30" s="1"/>
  <c r="AI113" i="30" s="1"/>
  <c r="AI145" i="30" s="1"/>
  <c r="CS52" i="30"/>
  <c r="CS84" i="30" s="1"/>
  <c r="CS116" i="30" s="1"/>
  <c r="CS148" i="30" s="1"/>
  <c r="AF89" i="30"/>
  <c r="AF121" i="30"/>
  <c r="AF153" i="30" s="1"/>
  <c r="BN46" i="30"/>
  <c r="AU22" i="31"/>
  <c r="AU58" i="30" s="1"/>
  <c r="AE34" i="31"/>
  <c r="AF70" i="30" s="1"/>
  <c r="BR82" i="9"/>
  <c r="BR114" i="9" s="1"/>
  <c r="DI90" i="9"/>
  <c r="DI122" i="9" s="1"/>
  <c r="CR100" i="30"/>
  <c r="CR132" i="30" s="1"/>
  <c r="DN101" i="30"/>
  <c r="DN133" i="30" s="1"/>
  <c r="BT47" i="30"/>
  <c r="BP53" i="14"/>
  <c r="BP85" i="14" s="1"/>
  <c r="BP117" i="14" s="1"/>
  <c r="BP44" i="14"/>
  <c r="BP76" i="14"/>
  <c r="BP108" i="14" s="1"/>
  <c r="DE43" i="30"/>
  <c r="Y70" i="4"/>
  <c r="X61" i="16"/>
  <c r="X63" i="16" s="1"/>
  <c r="X73" i="16" s="1"/>
  <c r="BS54" i="14"/>
  <c r="BS86" i="14" s="1"/>
  <c r="BS118" i="14" s="1"/>
  <c r="CI65" i="14"/>
  <c r="CI97" i="14" s="1"/>
  <c r="CI46" i="14"/>
  <c r="CI78" i="14" s="1"/>
  <c r="AM52" i="4"/>
  <c r="AL34" i="16"/>
  <c r="AL36" i="16" s="1"/>
  <c r="AL46" i="16" s="1"/>
  <c r="AJ6" i="11"/>
  <c r="AK6" i="12" s="1"/>
  <c r="AJ5" i="13" s="1"/>
  <c r="AK6" i="22"/>
  <c r="AL2" i="37"/>
  <c r="AJ5" i="14"/>
  <c r="AH5" i="15" s="1"/>
  <c r="AJ5" i="31"/>
  <c r="AJ41" i="30"/>
  <c r="AV18" i="7"/>
  <c r="AX37" i="3"/>
  <c r="BJ3" i="3"/>
  <c r="AV5" i="30"/>
  <c r="AT16" i="4"/>
  <c r="AW5" i="10"/>
  <c r="AV4" i="5"/>
  <c r="AW5" i="6" s="1"/>
  <c r="AU6" i="9"/>
  <c r="BI18" i="7"/>
  <c r="BJ5" i="10"/>
  <c r="BG16" i="4"/>
  <c r="BK37" i="3"/>
  <c r="BH6" i="9"/>
  <c r="BW3" i="3"/>
  <c r="BI5" i="30"/>
  <c r="BI4" i="5"/>
  <c r="BJ5" i="6" s="1"/>
  <c r="AT9" i="21"/>
  <c r="AT9" i="20"/>
  <c r="AV4" i="19"/>
  <c r="AU4" i="17"/>
  <c r="BZ41" i="7"/>
  <c r="BZ64" i="7" s="1"/>
  <c r="BZ87" i="7" s="1"/>
  <c r="BZ110" i="7" s="1"/>
  <c r="BZ133" i="7" s="1"/>
  <c r="BZ144" i="7"/>
  <c r="BM6" i="11"/>
  <c r="BN6" i="12" s="1"/>
  <c r="BM5" i="13" s="1"/>
  <c r="BN6" i="22"/>
  <c r="BO2" i="37"/>
  <c r="BO37" i="19"/>
  <c r="BO58" i="19" s="1"/>
  <c r="BO24" i="19"/>
  <c r="J9" i="16"/>
  <c r="J19" i="16" s="1"/>
  <c r="J171" i="16"/>
  <c r="T9" i="16"/>
  <c r="T19" i="16" s="1"/>
  <c r="T171" i="16"/>
  <c r="F75" i="17"/>
  <c r="I55" i="10" s="1"/>
  <c r="H62" i="22" s="1"/>
  <c r="AM9" i="16"/>
  <c r="AM19" i="16" s="1"/>
  <c r="AM25" i="16" s="1"/>
  <c r="AM171" i="16"/>
  <c r="CS75" i="17"/>
  <c r="DD64" i="15"/>
  <c r="DD86" i="15"/>
  <c r="DQ75" i="17"/>
  <c r="DJ75" i="17"/>
  <c r="DC44" i="30"/>
  <c r="BN49" i="30"/>
  <c r="BN81" i="30" s="1"/>
  <c r="BN113" i="30" s="1"/>
  <c r="BN145" i="30" s="1"/>
  <c r="DA52" i="30"/>
  <c r="CE85" i="30"/>
  <c r="CE117" i="30" s="1"/>
  <c r="DR53" i="30"/>
  <c r="DS53" i="30"/>
  <c r="DH14" i="31"/>
  <c r="DI50" i="30" s="1"/>
  <c r="AF14" i="31"/>
  <c r="AG50" i="30" s="1"/>
  <c r="CE14" i="31"/>
  <c r="CF50" i="30" s="1"/>
  <c r="CF82" i="30" s="1"/>
  <c r="CF114" i="30" s="1"/>
  <c r="CF146" i="30" s="1"/>
  <c r="CE26" i="31"/>
  <c r="CF62" i="30" s="1"/>
  <c r="CF94" i="30" s="1"/>
  <c r="CF126" i="30" s="1"/>
  <c r="BW62" i="30"/>
  <c r="P88" i="9"/>
  <c r="P120" i="9"/>
  <c r="CC90" i="9"/>
  <c r="CC122" i="9"/>
  <c r="AO64" i="30"/>
  <c r="BP55" i="30"/>
  <c r="DM91" i="9"/>
  <c r="DM123" i="9"/>
  <c r="BN103" i="30"/>
  <c r="BN167" i="30"/>
  <c r="BN135" i="30"/>
  <c r="BP60" i="14"/>
  <c r="BP92" i="14" s="1"/>
  <c r="BP124" i="14" s="1"/>
  <c r="BP58" i="14"/>
  <c r="BP90" i="14" s="1"/>
  <c r="BP122" i="14" s="1"/>
  <c r="AJ70" i="4"/>
  <c r="AI61" i="16"/>
  <c r="AI63" i="16" s="1"/>
  <c r="AI73" i="16" s="1"/>
  <c r="AI79" i="16" s="1"/>
  <c r="AI4" i="35"/>
  <c r="AJ4" i="19"/>
  <c r="AI4" i="17"/>
  <c r="AI4" i="8"/>
  <c r="AH9" i="21"/>
  <c r="AH9" i="20"/>
  <c r="AH34" i="4"/>
  <c r="AG7" i="16"/>
  <c r="BK9" i="21"/>
  <c r="BM4" i="19"/>
  <c r="BL4" i="8"/>
  <c r="BL4" i="35"/>
  <c r="BK9" i="20"/>
  <c r="BL4" i="17"/>
  <c r="BN41" i="7"/>
  <c r="BN64" i="7" s="1"/>
  <c r="BN87" i="7" s="1"/>
  <c r="BN110" i="7" s="1"/>
  <c r="BN133" i="7" s="1"/>
  <c r="BN144" i="7"/>
  <c r="BM7" i="16"/>
  <c r="BN34" i="4"/>
  <c r="K71" i="10"/>
  <c r="J67" i="22" s="1"/>
  <c r="CG76" i="30"/>
  <c r="CG108" i="30"/>
  <c r="CG140" i="30" s="1"/>
  <c r="J100" i="30"/>
  <c r="J132" i="30" s="1"/>
  <c r="J164" i="30"/>
  <c r="CX59" i="14"/>
  <c r="CX91" i="14"/>
  <c r="CX123" i="14" s="1"/>
  <c r="DP71" i="9"/>
  <c r="AU155" i="30"/>
  <c r="DA149" i="30"/>
  <c r="CK58" i="30"/>
  <c r="CK90" i="30" s="1"/>
  <c r="CK122" i="30" s="1"/>
  <c r="BZ159" i="30"/>
  <c r="CW151" i="30"/>
  <c r="BE121" i="30"/>
  <c r="BE153" i="30" s="1"/>
  <c r="BW129" i="30"/>
  <c r="BW161" i="30" s="1"/>
  <c r="T172" i="16"/>
  <c r="BV156" i="30"/>
  <c r="BD119" i="30"/>
  <c r="BD151" i="30" s="1"/>
  <c r="DH111" i="30"/>
  <c r="DH143" i="30" s="1"/>
  <c r="DS47" i="30"/>
  <c r="BP15" i="16"/>
  <c r="AX76" i="14"/>
  <c r="AX108" i="14" s="1"/>
  <c r="BY121" i="30"/>
  <c r="BY153" i="30" s="1"/>
  <c r="BB153" i="30"/>
  <c r="CW147" i="30"/>
  <c r="AO153" i="30"/>
  <c r="CC143" i="30"/>
  <c r="BA51" i="30"/>
  <c r="BA83" i="30" s="1"/>
  <c r="BA115" i="30" s="1"/>
  <c r="BA147" i="30" s="1"/>
  <c r="BL110" i="14"/>
  <c r="W107" i="30"/>
  <c r="W139" i="30" s="1"/>
  <c r="DD80" i="15"/>
  <c r="CR163" i="30"/>
  <c r="DA155" i="30"/>
  <c r="CW55" i="16"/>
  <c r="DE181" i="16"/>
  <c r="CX67" i="14"/>
  <c r="CX99" i="14" s="1"/>
  <c r="CX71" i="9"/>
  <c r="CX103" i="9" s="1"/>
  <c r="AK147" i="30"/>
  <c r="BS82" i="16"/>
  <c r="DN136" i="16"/>
  <c r="DT76" i="14"/>
  <c r="DT108" i="14" s="1"/>
  <c r="BP135" i="30"/>
  <c r="BP167" i="30" s="1"/>
  <c r="BW66" i="30"/>
  <c r="BW98" i="30" s="1"/>
  <c r="BW130" i="30" s="1"/>
  <c r="BW162" i="30" s="1"/>
  <c r="CX43" i="14"/>
  <c r="CX75" i="14"/>
  <c r="CX107" i="14" s="1"/>
  <c r="BA108" i="30"/>
  <c r="BA140" i="30" s="1"/>
  <c r="CH50" i="30"/>
  <c r="CH82" i="30" s="1"/>
  <c r="CH114" i="30" s="1"/>
  <c r="CH146" i="30" s="1"/>
  <c r="DO103" i="14"/>
  <c r="DA115" i="14"/>
  <c r="DV125" i="14"/>
  <c r="DK136" i="16"/>
  <c r="CZ71" i="9"/>
  <c r="L124" i="14"/>
  <c r="DL178" i="16"/>
  <c r="DU102" i="30"/>
  <c r="DU134" i="30" s="1"/>
  <c r="BZ83" i="30"/>
  <c r="BZ115" i="30" s="1"/>
  <c r="BZ147" i="30" s="1"/>
  <c r="AV79" i="30"/>
  <c r="AV111" i="30" s="1"/>
  <c r="BN121" i="30"/>
  <c r="BN153" i="30" s="1"/>
  <c r="AY124" i="30"/>
  <c r="AY156" i="30" s="1"/>
  <c r="I140" i="30"/>
  <c r="CW123" i="30"/>
  <c r="CW155" i="30" s="1"/>
  <c r="CA127" i="30"/>
  <c r="CA159" i="30" s="1"/>
  <c r="DI92" i="14"/>
  <c r="DI124" i="14" s="1"/>
  <c r="DI174" i="16"/>
  <c r="AK58" i="15"/>
  <c r="AK80" i="15" s="1"/>
  <c r="CQ102" i="14"/>
  <c r="DK125" i="30"/>
  <c r="DK157" i="30" s="1"/>
  <c r="AQ127" i="30"/>
  <c r="AQ159" i="30" s="1"/>
  <c r="BK116" i="30"/>
  <c r="BK148" i="30" s="1"/>
  <c r="O111" i="14"/>
  <c r="DN14" i="16"/>
  <c r="DN29" i="16" s="1"/>
  <c r="BJ15" i="16"/>
  <c r="AD96" i="14"/>
  <c r="AD128" i="14" s="1"/>
  <c r="BE86" i="14"/>
  <c r="BE118" i="14" s="1"/>
  <c r="V81" i="30"/>
  <c r="V113" i="30" s="1"/>
  <c r="V145" i="30" s="1"/>
  <c r="DI53" i="14"/>
  <c r="DI85" i="14" s="1"/>
  <c r="DI117" i="14" s="1"/>
  <c r="BM45" i="14"/>
  <c r="BM77" i="14" s="1"/>
  <c r="DH107" i="30"/>
  <c r="DH75" i="30"/>
  <c r="CA61" i="14"/>
  <c r="CA93" i="14" s="1"/>
  <c r="CA125" i="14" s="1"/>
  <c r="CZ60" i="30"/>
  <c r="CZ92" i="30" s="1"/>
  <c r="CZ124" i="30" s="1"/>
  <c r="CZ156" i="30" s="1"/>
  <c r="BA163" i="30"/>
  <c r="I146" i="30"/>
  <c r="DM80" i="14"/>
  <c r="DM112" i="14" s="1"/>
  <c r="CR70" i="14"/>
  <c r="CR102" i="14" s="1"/>
  <c r="AN107" i="30"/>
  <c r="AN139" i="30" s="1"/>
  <c r="CN147" i="30"/>
  <c r="BM60" i="30"/>
  <c r="BM92" i="30" s="1"/>
  <c r="CP89" i="30"/>
  <c r="CP121" i="30" s="1"/>
  <c r="DI63" i="14"/>
  <c r="BE52" i="14"/>
  <c r="BE84" i="14"/>
  <c r="DI102" i="14"/>
  <c r="CO63" i="14"/>
  <c r="CO95" i="14" s="1"/>
  <c r="CO127" i="14" s="1"/>
  <c r="AD47" i="14"/>
  <c r="AD79" i="14" s="1"/>
  <c r="AD111" i="14" s="1"/>
  <c r="CA55" i="14"/>
  <c r="CA87" i="14" s="1"/>
  <c r="CA119" i="14" s="1"/>
  <c r="AD46" i="14"/>
  <c r="AD78" i="14" s="1"/>
  <c r="DT125" i="30"/>
  <c r="DT157" i="30" s="1"/>
  <c r="DB130" i="30"/>
  <c r="DB162" i="30" s="1"/>
  <c r="BG111" i="30"/>
  <c r="BG143" i="30" s="1"/>
  <c r="M125" i="30"/>
  <c r="M157" i="30" s="1"/>
  <c r="DE119" i="14"/>
  <c r="DA143" i="30"/>
  <c r="BC36" i="14"/>
  <c r="BB16" i="11" s="1"/>
  <c r="AD36" i="14"/>
  <c r="AC16" i="11" s="1"/>
  <c r="W55" i="16"/>
  <c r="S181" i="16"/>
  <c r="BD58" i="15"/>
  <c r="BD80" i="15" s="1"/>
  <c r="AW58" i="15"/>
  <c r="AW80" i="15" s="1"/>
  <c r="Z58" i="15"/>
  <c r="Z80" i="15" s="1"/>
  <c r="L58" i="15"/>
  <c r="L80" i="15" s="1"/>
  <c r="CN163" i="30"/>
  <c r="O70" i="14"/>
  <c r="O102" i="14" s="1"/>
  <c r="BD108" i="14"/>
  <c r="BX52" i="30"/>
  <c r="CH51" i="30"/>
  <c r="O165" i="30"/>
  <c r="CV74" i="14"/>
  <c r="CV106" i="14" s="1"/>
  <c r="BV133" i="30"/>
  <c r="BV165" i="30" s="1"/>
  <c r="AX36" i="14"/>
  <c r="AW16" i="11" s="1"/>
  <c r="R167" i="30"/>
  <c r="BP51" i="14"/>
  <c r="BP83" i="14" s="1"/>
  <c r="BP115" i="14" s="1"/>
  <c r="DI56" i="14"/>
  <c r="DI88" i="14" s="1"/>
  <c r="DI120" i="14" s="1"/>
  <c r="BM66" i="14"/>
  <c r="BM98" i="14" s="1"/>
  <c r="BM130" i="14" s="1"/>
  <c r="CO57" i="14"/>
  <c r="DM57" i="14"/>
  <c r="DM89" i="14" s="1"/>
  <c r="DM121" i="14" s="1"/>
  <c r="DW56" i="14"/>
  <c r="DW88" i="14" s="1"/>
  <c r="DW120" i="14" s="1"/>
  <c r="Q156" i="30"/>
  <c r="AT156" i="30"/>
  <c r="BB122" i="14"/>
  <c r="BB108" i="16"/>
  <c r="CB20" i="16"/>
  <c r="AU161" i="30"/>
  <c r="BP145" i="30"/>
  <c r="CZ157" i="30"/>
  <c r="BK71" i="30"/>
  <c r="BK103" i="30" s="1"/>
  <c r="BK135" i="30" s="1"/>
  <c r="BK167" i="30" s="1"/>
  <c r="BU36" i="14"/>
  <c r="BT16" i="11" s="1"/>
  <c r="BX161" i="30"/>
  <c r="DI49" i="14"/>
  <c r="DI81" i="14" s="1"/>
  <c r="DI113" i="14" s="1"/>
  <c r="AH61" i="14"/>
  <c r="AH93" i="14" s="1"/>
  <c r="AH125" i="14" s="1"/>
  <c r="CB103" i="30"/>
  <c r="CB135" i="30" s="1"/>
  <c r="CB167" i="30" s="1"/>
  <c r="DM43" i="14"/>
  <c r="DM75" i="14" s="1"/>
  <c r="DM107" i="14" s="1"/>
  <c r="BD161" i="30"/>
  <c r="DG155" i="30"/>
  <c r="AQ151" i="30"/>
  <c r="AY94" i="14"/>
  <c r="AY126" i="14" s="1"/>
  <c r="BU143" i="30"/>
  <c r="CW71" i="9"/>
  <c r="CW103" i="9" s="1"/>
  <c r="BZ156" i="30"/>
  <c r="AF150" i="30"/>
  <c r="AD107" i="14"/>
  <c r="BE107" i="30"/>
  <c r="BE139" i="30" s="1"/>
  <c r="J125" i="30"/>
  <c r="J157" i="30" s="1"/>
  <c r="X97" i="14"/>
  <c r="X129" i="14" s="1"/>
  <c r="DI36" i="14"/>
  <c r="DH16" i="11" s="1"/>
  <c r="CQ18" i="16"/>
  <c r="CQ178" i="16" s="1"/>
  <c r="CQ172" i="16"/>
  <c r="CY69" i="16"/>
  <c r="AP181" i="16"/>
  <c r="DJ53" i="15"/>
  <c r="DJ75" i="15" s="1"/>
  <c r="CE52" i="15"/>
  <c r="CE74" i="15" s="1"/>
  <c r="BL77" i="14"/>
  <c r="BL109" i="14" s="1"/>
  <c r="DU51" i="30"/>
  <c r="AA127" i="30"/>
  <c r="AA159" i="30" s="1"/>
  <c r="Z181" i="16"/>
  <c r="DV156" i="30"/>
  <c r="DO92" i="14"/>
  <c r="DO124" i="14" s="1"/>
  <c r="CC43" i="30"/>
  <c r="CC75" i="30" s="1"/>
  <c r="CC107" i="30" s="1"/>
  <c r="CC139" i="30" s="1"/>
  <c r="BR102" i="30"/>
  <c r="BR134" i="30" s="1"/>
  <c r="DW40" i="14"/>
  <c r="DW72" i="14" s="1"/>
  <c r="DW104" i="14" s="1"/>
  <c r="DK97" i="30"/>
  <c r="DK129" i="30" s="1"/>
  <c r="L36" i="14"/>
  <c r="K16" i="11" s="1"/>
  <c r="CQ174" i="16"/>
  <c r="CA27" i="16"/>
  <c r="BI181" i="16"/>
  <c r="AW58" i="30"/>
  <c r="AW90" i="30" s="1"/>
  <c r="Z68" i="30"/>
  <c r="AM70" i="14"/>
  <c r="AM102" i="14" s="1"/>
  <c r="Y153" i="30"/>
  <c r="DD127" i="30"/>
  <c r="DD159" i="30" s="1"/>
  <c r="CK107" i="14"/>
  <c r="AY114" i="14"/>
  <c r="BA82" i="14"/>
  <c r="BA114" i="14" s="1"/>
  <c r="CO87" i="14"/>
  <c r="CO119" i="14" s="1"/>
  <c r="AF149" i="30"/>
  <c r="CE131" i="30"/>
  <c r="CE163" i="30" s="1"/>
  <c r="DI62" i="14"/>
  <c r="DI94" i="14" s="1"/>
  <c r="DI126" i="14" s="1"/>
  <c r="AH46" i="14"/>
  <c r="AH78" i="14" s="1"/>
  <c r="AH110" i="14" s="1"/>
  <c r="DO47" i="14"/>
  <c r="DO79" i="14" s="1"/>
  <c r="DO111" i="14" s="1"/>
  <c r="DM58" i="14"/>
  <c r="DM90" i="14" s="1"/>
  <c r="DM122" i="14" s="1"/>
  <c r="AX60" i="14"/>
  <c r="AX92" i="14" s="1"/>
  <c r="AX124" i="14" s="1"/>
  <c r="AX52" i="14"/>
  <c r="DO44" i="14"/>
  <c r="DO76" i="14" s="1"/>
  <c r="DO108" i="14" s="1"/>
  <c r="DT78" i="30"/>
  <c r="DT110" i="30" s="1"/>
  <c r="DM41" i="14"/>
  <c r="DM73" i="14" s="1"/>
  <c r="DM105" i="14"/>
  <c r="U165" i="30"/>
  <c r="CK71" i="9"/>
  <c r="CK103" i="9" s="1"/>
  <c r="W89" i="14"/>
  <c r="W121" i="14" s="1"/>
  <c r="BP153" i="30"/>
  <c r="DV128" i="14"/>
  <c r="DA75" i="14"/>
  <c r="DA107" i="14" s="1"/>
  <c r="N143" i="30"/>
  <c r="CV75" i="14"/>
  <c r="X36" i="14"/>
  <c r="W16" i="11" s="1"/>
  <c r="BE120" i="14"/>
  <c r="F178" i="16"/>
  <c r="DD181" i="16"/>
  <c r="CQ12" i="16"/>
  <c r="CA173" i="16"/>
  <c r="CC47" i="11" s="1"/>
  <c r="CC49" i="11" s="1"/>
  <c r="X58" i="15"/>
  <c r="X80" i="15" s="1"/>
  <c r="CC58" i="15"/>
  <c r="CC80" i="15" s="1"/>
  <c r="AE147" i="30"/>
  <c r="AV141" i="30"/>
  <c r="DB154" i="30"/>
  <c r="CH143" i="30"/>
  <c r="BN130" i="30"/>
  <c r="BN162" i="30" s="1"/>
  <c r="AY133" i="30"/>
  <c r="AY165" i="30" s="1"/>
  <c r="CT46" i="30"/>
  <c r="K107" i="30"/>
  <c r="K139" i="30" s="1"/>
  <c r="DG188" i="16"/>
  <c r="AP108" i="14"/>
  <c r="AX75" i="14"/>
  <c r="AX107" i="14" s="1"/>
  <c r="DI40" i="14"/>
  <c r="DI72" i="14" s="1"/>
  <c r="AD66" i="14"/>
  <c r="AD98" i="14" s="1"/>
  <c r="AD130" i="14" s="1"/>
  <c r="AD54" i="14"/>
  <c r="AD86" i="14" s="1"/>
  <c r="AD118" i="14"/>
  <c r="BK41" i="14"/>
  <c r="BK73" i="14" s="1"/>
  <c r="CX118" i="14"/>
  <c r="BG98" i="30"/>
  <c r="BG130" i="30" s="1"/>
  <c r="BG162" i="30" s="1"/>
  <c r="BU103" i="30"/>
  <c r="BU135" i="30" s="1"/>
  <c r="BA36" i="14"/>
  <c r="AZ16" i="11" s="1"/>
  <c r="DR97" i="30"/>
  <c r="DR129" i="30" s="1"/>
  <c r="CG82" i="30"/>
  <c r="CG114" i="30" s="1"/>
  <c r="CG146" i="30" s="1"/>
  <c r="CY84" i="30"/>
  <c r="CY116" i="30" s="1"/>
  <c r="CQ65" i="14"/>
  <c r="CQ97" i="14"/>
  <c r="CQ129" i="14" s="1"/>
  <c r="CD57" i="14"/>
  <c r="CD89" i="14" s="1"/>
  <c r="CX57" i="14"/>
  <c r="CX89" i="14" s="1"/>
  <c r="CX121" i="14" s="1"/>
  <c r="DO84" i="15"/>
  <c r="DT60" i="30"/>
  <c r="CE71" i="9"/>
  <c r="CJ71" i="9"/>
  <c r="CJ103" i="9" s="1"/>
  <c r="DC71" i="9"/>
  <c r="DC103" i="9" s="1"/>
  <c r="DQ71" i="9"/>
  <c r="DQ103" i="9" s="1"/>
  <c r="BK121" i="30"/>
  <c r="BK153" i="30" s="1"/>
  <c r="H96" i="14"/>
  <c r="H128" i="14" s="1"/>
  <c r="BG84" i="14"/>
  <c r="DR36" i="14"/>
  <c r="DQ16" i="11" s="1"/>
  <c r="CB113" i="14"/>
  <c r="DF178" i="16"/>
  <c r="DM181" i="16"/>
  <c r="CG81" i="16"/>
  <c r="AP82" i="16"/>
  <c r="CG69" i="16"/>
  <c r="DJ58" i="15"/>
  <c r="DJ80" i="15" s="1"/>
  <c r="H81" i="14"/>
  <c r="H113" i="14" s="1"/>
  <c r="CU124" i="30"/>
  <c r="CU156" i="30" s="1"/>
  <c r="BL132" i="30"/>
  <c r="BL164" i="30" s="1"/>
  <c r="AI51" i="30"/>
  <c r="S161" i="30"/>
  <c r="CU63" i="30"/>
  <c r="CU95" i="30" s="1"/>
  <c r="CU127" i="30" s="1"/>
  <c r="AL127" i="30"/>
  <c r="AL159" i="30" s="1"/>
  <c r="CV99" i="14"/>
  <c r="CV131" i="14" s="1"/>
  <c r="AE129" i="30"/>
  <c r="AE161" i="30" s="1"/>
  <c r="DQ54" i="30"/>
  <c r="DQ86" i="30" s="1"/>
  <c r="BX154" i="30"/>
  <c r="DN154" i="30"/>
  <c r="AU172" i="16"/>
  <c r="I15" i="16"/>
  <c r="DV111" i="14"/>
  <c r="BJ163" i="30"/>
  <c r="DM102" i="30"/>
  <c r="DM134" i="30" s="1"/>
  <c r="DG53" i="30"/>
  <c r="DG85" i="30" s="1"/>
  <c r="DG117" i="30" s="1"/>
  <c r="DG149" i="30" s="1"/>
  <c r="CQ57" i="14"/>
  <c r="CQ89" i="14" s="1"/>
  <c r="CG63" i="14"/>
  <c r="CG95" i="14" s="1"/>
  <c r="CG127" i="14" s="1"/>
  <c r="DR62" i="14"/>
  <c r="DR94" i="14" s="1"/>
  <c r="DR126" i="14" s="1"/>
  <c r="DR46" i="14"/>
  <c r="DR78" i="14" s="1"/>
  <c r="DR110" i="14" s="1"/>
  <c r="DR59" i="14"/>
  <c r="DR91" i="14" s="1"/>
  <c r="DR123" i="14" s="1"/>
  <c r="DR63" i="14"/>
  <c r="DR95" i="14" s="1"/>
  <c r="DC161" i="30"/>
  <c r="BH115" i="30"/>
  <c r="BH147" i="30" s="1"/>
  <c r="BY172" i="16"/>
  <c r="BC172" i="16"/>
  <c r="AC188" i="16"/>
  <c r="CL70" i="14"/>
  <c r="CL102" i="14" s="1"/>
  <c r="CI36" i="14"/>
  <c r="CH16" i="11" s="1"/>
  <c r="DD97" i="30"/>
  <c r="DD129" i="30" s="1"/>
  <c r="CQ58" i="14"/>
  <c r="CQ90" i="14" s="1"/>
  <c r="CG60" i="14"/>
  <c r="CG92" i="14" s="1"/>
  <c r="CG124" i="14" s="1"/>
  <c r="CD44" i="14"/>
  <c r="CD76" i="14" s="1"/>
  <c r="CD108" i="14" s="1"/>
  <c r="DW49" i="14"/>
  <c r="DW81" i="14" s="1"/>
  <c r="DW113" i="14" s="1"/>
  <c r="CX50" i="14"/>
  <c r="DR61" i="14"/>
  <c r="DR93" i="14" s="1"/>
  <c r="DR125" i="14" s="1"/>
  <c r="AX87" i="30"/>
  <c r="AX119" i="30" s="1"/>
  <c r="DH71" i="9"/>
  <c r="DG71" i="9"/>
  <c r="DG103" i="9" s="1"/>
  <c r="CQ71" i="9"/>
  <c r="Y161" i="30"/>
  <c r="AR117" i="30"/>
  <c r="AR149" i="30" s="1"/>
  <c r="BY114" i="30"/>
  <c r="BY146" i="30" s="1"/>
  <c r="CD36" i="14"/>
  <c r="CC16" i="11" s="1"/>
  <c r="CI68" i="14"/>
  <c r="CH11" i="13" s="1"/>
  <c r="P14" i="16"/>
  <c r="P29" i="16" s="1"/>
  <c r="CK81" i="16"/>
  <c r="AU164" i="30"/>
  <c r="AG162" i="30"/>
  <c r="CK155" i="30"/>
  <c r="DQ126" i="30"/>
  <c r="DQ158" i="30" s="1"/>
  <c r="BA141" i="30"/>
  <c r="DM167" i="30"/>
  <c r="DN180" i="16"/>
  <c r="AO108" i="14"/>
  <c r="DI99" i="30"/>
  <c r="DI131" i="30" s="1"/>
  <c r="CU49" i="14"/>
  <c r="CU81" i="14" s="1"/>
  <c r="CU113" i="14" s="1"/>
  <c r="CR53" i="14"/>
  <c r="CR85" i="14" s="1"/>
  <c r="DP54" i="14"/>
  <c r="DP86" i="14" s="1"/>
  <c r="DW46" i="14"/>
  <c r="DW78" i="14" s="1"/>
  <c r="DW110" i="14" s="1"/>
  <c r="DR53" i="14"/>
  <c r="DR85" i="14" s="1"/>
  <c r="DR117" i="14" s="1"/>
  <c r="DR51" i="14"/>
  <c r="DR83" i="14" s="1"/>
  <c r="DR115" i="14" s="1"/>
  <c r="DR42" i="14"/>
  <c r="DR74" i="14" s="1"/>
  <c r="CD92" i="30"/>
  <c r="CD124" i="30" s="1"/>
  <c r="CX150" i="30"/>
  <c r="DT89" i="14"/>
  <c r="DT121" i="14" s="1"/>
  <c r="DD89" i="14"/>
  <c r="DD121" i="14" s="1"/>
  <c r="BM36" i="14"/>
  <c r="BL16" i="11" s="1"/>
  <c r="I178" i="16"/>
  <c r="K69" i="16"/>
  <c r="AP87" i="15"/>
  <c r="M58" i="15"/>
  <c r="M80" i="15" s="1"/>
  <c r="CM45" i="30"/>
  <c r="AA117" i="30"/>
  <c r="AA149" i="30" s="1"/>
  <c r="AW60" i="30"/>
  <c r="AX162" i="30"/>
  <c r="AT159" i="30"/>
  <c r="BV71" i="30"/>
  <c r="BV103" i="30" s="1"/>
  <c r="BV135" i="30" s="1"/>
  <c r="BT165" i="30"/>
  <c r="DS93" i="30"/>
  <c r="DS125" i="30" s="1"/>
  <c r="AB29" i="16"/>
  <c r="AB15" i="16"/>
  <c r="CU39" i="14"/>
  <c r="CU71" i="14" s="1"/>
  <c r="CV99" i="30"/>
  <c r="CV131" i="30" s="1"/>
  <c r="DP59" i="14"/>
  <c r="DP91" i="14" s="1"/>
  <c r="DP123" i="14" s="1"/>
  <c r="AV93" i="30"/>
  <c r="AV125" i="30" s="1"/>
  <c r="AV157" i="30" s="1"/>
  <c r="DR57" i="14"/>
  <c r="DR89" i="14" s="1"/>
  <c r="DR121" i="14" s="1"/>
  <c r="CQ113" i="14"/>
  <c r="CN101" i="30"/>
  <c r="CN133" i="30" s="1"/>
  <c r="AM70" i="30"/>
  <c r="BC127" i="30"/>
  <c r="BC159" i="30" s="1"/>
  <c r="CB72" i="14"/>
  <c r="AU119" i="14"/>
  <c r="AO47" i="11"/>
  <c r="DC155" i="16"/>
  <c r="DC162" i="16" s="1"/>
  <c r="CY178" i="16"/>
  <c r="AD52" i="15"/>
  <c r="AD74" i="15" s="1"/>
  <c r="CV146" i="30"/>
  <c r="AI159" i="30"/>
  <c r="BE155" i="30"/>
  <c r="BF88" i="14"/>
  <c r="BF120" i="14" s="1"/>
  <c r="CU163" i="30"/>
  <c r="AC121" i="30"/>
  <c r="AC153" i="30" s="1"/>
  <c r="DH62" i="30"/>
  <c r="CH123" i="14"/>
  <c r="DA122" i="14"/>
  <c r="AC109" i="30"/>
  <c r="AC141" i="30" s="1"/>
  <c r="AU69" i="30"/>
  <c r="AO117" i="14"/>
  <c r="BL54" i="30"/>
  <c r="BL86" i="30" s="1"/>
  <c r="BL118" i="30" s="1"/>
  <c r="BL150" i="30" s="1"/>
  <c r="CX102" i="30"/>
  <c r="CX134" i="30" s="1"/>
  <c r="CX66" i="14"/>
  <c r="CX98" i="14" s="1"/>
  <c r="CX130" i="14" s="1"/>
  <c r="DR44" i="14"/>
  <c r="DR76" i="14" s="1"/>
  <c r="DR108" i="14" s="1"/>
  <c r="DR67" i="14"/>
  <c r="DR99" i="14" s="1"/>
  <c r="DR131" i="14" s="1"/>
  <c r="DQ44" i="30"/>
  <c r="R108" i="30"/>
  <c r="R140" i="30" s="1"/>
  <c r="CT131" i="30"/>
  <c r="CT163" i="30" s="1"/>
  <c r="CR90" i="14"/>
  <c r="CR122" i="14" s="1"/>
  <c r="DT127" i="14"/>
  <c r="CW12" i="16"/>
  <c r="CX20" i="16" s="1"/>
  <c r="CX27" i="16" s="1"/>
  <c r="Q172" i="16"/>
  <c r="AN58" i="15"/>
  <c r="AN80" i="15" s="1"/>
  <c r="AG58" i="15"/>
  <c r="AG80" i="15" s="1"/>
  <c r="DR84" i="14"/>
  <c r="DR116" i="14" s="1"/>
  <c r="BD72" i="14"/>
  <c r="BD104" i="14" s="1"/>
  <c r="AP128" i="14"/>
  <c r="CR65" i="14"/>
  <c r="CR97" i="14" s="1"/>
  <c r="CX46" i="14"/>
  <c r="CX78" i="14" s="1"/>
  <c r="DR55" i="14"/>
  <c r="DR87" i="14"/>
  <c r="DR119" i="14" s="1"/>
  <c r="DR48" i="14"/>
  <c r="DR80" i="14" s="1"/>
  <c r="DR65" i="14"/>
  <c r="DR97" i="14" s="1"/>
  <c r="DR129" i="14" s="1"/>
  <c r="DT71" i="9"/>
  <c r="BY52" i="30"/>
  <c r="CS71" i="9"/>
  <c r="CP71" i="9"/>
  <c r="DN71" i="9"/>
  <c r="AB131" i="30"/>
  <c r="AB163" i="30" s="1"/>
  <c r="CZ131" i="30"/>
  <c r="CZ163" i="30" s="1"/>
  <c r="AR118" i="14"/>
  <c r="AF102" i="14"/>
  <c r="AK178" i="16"/>
  <c r="BJ123" i="16"/>
  <c r="CA150" i="16"/>
  <c r="BR151" i="30"/>
  <c r="AA151" i="30"/>
  <c r="DG127" i="30"/>
  <c r="DG159" i="30" s="1"/>
  <c r="DO106" i="14"/>
  <c r="CQ36" i="14"/>
  <c r="CP16" i="11" s="1"/>
  <c r="AG96" i="16"/>
  <c r="CB172" i="16"/>
  <c r="AM72" i="14"/>
  <c r="AM104" i="14" s="1"/>
  <c r="DA94" i="30"/>
  <c r="DA126" i="30" s="1"/>
  <c r="AA59" i="14"/>
  <c r="AA91" i="14" s="1"/>
  <c r="AA123" i="14" s="1"/>
  <c r="CC83" i="30"/>
  <c r="CC115" i="30" s="1"/>
  <c r="CX52" i="30"/>
  <c r="CX156" i="30"/>
  <c r="DJ97" i="30"/>
  <c r="DJ129" i="30" s="1"/>
  <c r="DR49" i="14"/>
  <c r="DR81" i="14"/>
  <c r="DR113" i="14" s="1"/>
  <c r="BS98" i="30"/>
  <c r="BS130" i="30" s="1"/>
  <c r="Y90" i="30"/>
  <c r="Y122" i="30" s="1"/>
  <c r="Y77" i="30"/>
  <c r="Y109" i="30" s="1"/>
  <c r="X178" i="16"/>
  <c r="X174" i="16"/>
  <c r="W181" i="16"/>
  <c r="Y174" i="16"/>
  <c r="Y176" i="16" s="1"/>
  <c r="X96" i="16"/>
  <c r="Y55" i="16"/>
  <c r="Y42" i="16"/>
  <c r="AF132" i="30"/>
  <c r="AF164" i="30" s="1"/>
  <c r="W155" i="30"/>
  <c r="Z89" i="14"/>
  <c r="Z121" i="14" s="1"/>
  <c r="Z157" i="30"/>
  <c r="AE71" i="9"/>
  <c r="AE103" i="9" s="1"/>
  <c r="AZ91" i="14"/>
  <c r="AZ123" i="14" s="1"/>
  <c r="AJ157" i="30"/>
  <c r="BF167" i="30"/>
  <c r="AO129" i="30"/>
  <c r="AO161" i="30" s="1"/>
  <c r="AU36" i="14"/>
  <c r="AT16" i="11" s="1"/>
  <c r="AU167" i="30"/>
  <c r="BG79" i="14"/>
  <c r="BG111" i="14" s="1"/>
  <c r="AX139" i="30"/>
  <c r="Z54" i="14"/>
  <c r="Z86" i="14" s="1"/>
  <c r="Z118" i="14" s="1"/>
  <c r="BE64" i="14"/>
  <c r="BE96" i="14" s="1"/>
  <c r="BE128" i="14" s="1"/>
  <c r="AY155" i="30"/>
  <c r="BY119" i="30"/>
  <c r="BY151" i="30" s="1"/>
  <c r="CB161" i="30"/>
  <c r="BA120" i="14"/>
  <c r="BL151" i="30"/>
  <c r="BF162" i="30"/>
  <c r="Y44" i="14"/>
  <c r="Y76" i="14" s="1"/>
  <c r="Y108" i="14" s="1"/>
  <c r="BE47" i="14"/>
  <c r="BE79" i="14" s="1"/>
  <c r="BE111" i="14" s="1"/>
  <c r="AQ70" i="14"/>
  <c r="AQ102" i="14" s="1"/>
  <c r="AO36" i="14"/>
  <c r="AN16" i="11" s="1"/>
  <c r="AP102" i="14"/>
  <c r="AQ153" i="30"/>
  <c r="AD124" i="14"/>
  <c r="BE63" i="14"/>
  <c r="BE95" i="14" s="1"/>
  <c r="BE127" i="14" s="1"/>
  <c r="AO75" i="30"/>
  <c r="AO107" i="30" s="1"/>
  <c r="AM54" i="14"/>
  <c r="AM86" i="14" s="1"/>
  <c r="AM118" i="14" s="1"/>
  <c r="Z143" i="30"/>
  <c r="BB70" i="30"/>
  <c r="BB102" i="30" s="1"/>
  <c r="BB134" i="30" s="1"/>
  <c r="BB166" i="30" s="1"/>
  <c r="BN111" i="30"/>
  <c r="BN143" i="30" s="1"/>
  <c r="BA149" i="30"/>
  <c r="BE119" i="14"/>
  <c r="AW140" i="30"/>
  <c r="BW154" i="30"/>
  <c r="W134" i="30"/>
  <c r="W166" i="30" s="1"/>
  <c r="BB115" i="14"/>
  <c r="AY57" i="30"/>
  <c r="AY89" i="30" s="1"/>
  <c r="AY121" i="30" s="1"/>
  <c r="BZ69" i="30"/>
  <c r="BZ101" i="30" s="1"/>
  <c r="BZ133" i="30" s="1"/>
  <c r="BZ165" i="30" s="1"/>
  <c r="AM66" i="30"/>
  <c r="BZ107" i="14"/>
  <c r="BW122" i="14"/>
  <c r="BP118" i="30"/>
  <c r="BP150" i="30" s="1"/>
  <c r="BS115" i="30"/>
  <c r="BS147" i="30" s="1"/>
  <c r="BA157" i="30"/>
  <c r="BE36" i="14"/>
  <c r="BD16" i="11" s="1"/>
  <c r="X60" i="30"/>
  <c r="X92" i="30" s="1"/>
  <c r="X124" i="30" s="1"/>
  <c r="X156" i="30" s="1"/>
  <c r="AN151" i="30"/>
  <c r="BL153" i="30"/>
  <c r="CA151" i="30"/>
  <c r="BT155" i="30"/>
  <c r="BR75" i="30"/>
  <c r="BR107" i="30" s="1"/>
  <c r="BR139" i="30" s="1"/>
  <c r="BS109" i="30"/>
  <c r="BS141" i="30" s="1"/>
  <c r="BT58" i="30"/>
  <c r="BT90" i="30" s="1"/>
  <c r="BT122" i="30" s="1"/>
  <c r="BT154" i="30" s="1"/>
  <c r="BY53" i="30"/>
  <c r="BT135" i="30"/>
  <c r="BT167" i="30" s="1"/>
  <c r="BW101" i="30"/>
  <c r="BW133" i="30" s="1"/>
  <c r="BV157" i="30"/>
  <c r="BQ98" i="30"/>
  <c r="BQ130" i="30" s="1"/>
  <c r="BZ94" i="14"/>
  <c r="BZ126" i="14" s="1"/>
  <c r="BU99" i="30"/>
  <c r="BU131" i="30" s="1"/>
  <c r="BT95" i="30"/>
  <c r="BT127" i="30" s="1"/>
  <c r="BW79" i="30"/>
  <c r="BW111" i="30" s="1"/>
  <c r="BO59" i="14"/>
  <c r="BO91" i="14" s="1"/>
  <c r="BO123" i="14" s="1"/>
  <c r="BO43" i="14"/>
  <c r="BO75" i="14" s="1"/>
  <c r="BO107" i="14" s="1"/>
  <c r="BH78" i="14"/>
  <c r="BF69" i="30"/>
  <c r="BA53" i="14"/>
  <c r="BA85" i="14" s="1"/>
  <c r="BA117" i="14" s="1"/>
  <c r="AU48" i="14"/>
  <c r="AU80" i="14" s="1"/>
  <c r="AU56" i="14"/>
  <c r="AU88" i="14" s="1"/>
  <c r="AU120" i="14" s="1"/>
  <c r="BA52" i="14"/>
  <c r="BA55" i="14"/>
  <c r="BA87" i="14" s="1"/>
  <c r="BA119" i="14" s="1"/>
  <c r="AV133" i="30"/>
  <c r="AV165" i="30" s="1"/>
  <c r="AV101" i="30"/>
  <c r="AU53" i="14"/>
  <c r="AU85" i="14" s="1"/>
  <c r="AU117" i="14" s="1"/>
  <c r="AU98" i="30"/>
  <c r="AU130" i="30" s="1"/>
  <c r="AZ81" i="30"/>
  <c r="AZ113" i="30" s="1"/>
  <c r="AU54" i="14"/>
  <c r="AU86" i="14" s="1"/>
  <c r="AU118" i="14" s="1"/>
  <c r="AV127" i="14"/>
  <c r="AU61" i="14"/>
  <c r="AU93" i="14" s="1"/>
  <c r="AU125" i="14" s="1"/>
  <c r="AO60" i="14"/>
  <c r="AO92" i="14" s="1"/>
  <c r="AQ91" i="30"/>
  <c r="AQ123" i="30" s="1"/>
  <c r="AN47" i="30"/>
  <c r="AO45" i="14"/>
  <c r="AO77" i="14" s="1"/>
  <c r="AO109" i="14" s="1"/>
  <c r="AO67" i="14"/>
  <c r="AO99" i="14" s="1"/>
  <c r="AO131" i="14" s="1"/>
  <c r="AO111" i="30"/>
  <c r="AO143" i="30" s="1"/>
  <c r="AO39" i="14"/>
  <c r="AO71" i="14" s="1"/>
  <c r="AO55" i="14"/>
  <c r="AO87" i="14" s="1"/>
  <c r="AO119" i="14" s="1"/>
  <c r="AO66" i="14"/>
  <c r="AO59" i="14"/>
  <c r="AO91" i="14" s="1"/>
  <c r="AO123" i="14" s="1"/>
  <c r="AM49" i="30"/>
  <c r="AO56" i="14"/>
  <c r="AO88" i="14" s="1"/>
  <c r="AO120" i="14" s="1"/>
  <c r="AH57" i="30"/>
  <c r="AO64" i="14"/>
  <c r="AO96" i="14" s="1"/>
  <c r="AO52" i="14"/>
  <c r="AO84" i="14" s="1"/>
  <c r="AO116" i="14" s="1"/>
  <c r="AJ149" i="30"/>
  <c r="AA81" i="30"/>
  <c r="AA113" i="30" s="1"/>
  <c r="AA101" i="30"/>
  <c r="AA133" i="30" s="1"/>
  <c r="AA165" i="30" s="1"/>
  <c r="AE131" i="30"/>
  <c r="AE163" i="30" s="1"/>
  <c r="AD113" i="30"/>
  <c r="AD145" i="30" s="1"/>
  <c r="X71" i="9"/>
  <c r="X103" i="9" s="1"/>
  <c r="W71" i="9"/>
  <c r="W103" i="9" s="1"/>
  <c r="AC167" i="30"/>
  <c r="V67" i="30"/>
  <c r="AE122" i="30"/>
  <c r="AE154" i="30" s="1"/>
  <c r="Z69" i="30"/>
  <c r="Z166" i="30"/>
  <c r="Z60" i="30"/>
  <c r="AB156" i="30"/>
  <c r="H66" i="7"/>
  <c r="H70" i="7"/>
  <c r="H110" i="7"/>
  <c r="H91" i="7"/>
  <c r="H93" i="7" s="1"/>
  <c r="DA80" i="15"/>
  <c r="S58" i="15"/>
  <c r="S80" i="15" s="1"/>
  <c r="BF58" i="15"/>
  <c r="BF80" i="15" s="1"/>
  <c r="CI58" i="15"/>
  <c r="CI80" i="15" s="1"/>
  <c r="DB58" i="15"/>
  <c r="DB80" i="15" s="1"/>
  <c r="CN58" i="15"/>
  <c r="CN80" i="15" s="1"/>
  <c r="CQ58" i="15"/>
  <c r="CQ80" i="15" s="1"/>
  <c r="CG58" i="15"/>
  <c r="CG80" i="15" s="1"/>
  <c r="CY58" i="15"/>
  <c r="CY80" i="15" s="1"/>
  <c r="DO58" i="15"/>
  <c r="DO80" i="15" s="1"/>
  <c r="DT58" i="15"/>
  <c r="DT80" i="15" s="1"/>
  <c r="BL58" i="15"/>
  <c r="BL80" i="15" s="1"/>
  <c r="H162" i="30"/>
  <c r="O88" i="14"/>
  <c r="O120" i="14" s="1"/>
  <c r="K125" i="30"/>
  <c r="K157" i="30" s="1"/>
  <c r="N130" i="30"/>
  <c r="N162" i="30" s="1"/>
  <c r="P91" i="14"/>
  <c r="P123" i="14" s="1"/>
  <c r="Q162" i="30"/>
  <c r="I139" i="30"/>
  <c r="K117" i="30"/>
  <c r="K149" i="30" s="1"/>
  <c r="T164" i="30"/>
  <c r="P172" i="16"/>
  <c r="Q21" i="16"/>
  <c r="P12" i="16"/>
  <c r="P27" i="16" s="1"/>
  <c r="O178" i="16"/>
  <c r="J69" i="16"/>
  <c r="P164" i="30"/>
  <c r="K71" i="9"/>
  <c r="K103" i="9" s="1"/>
  <c r="I71" i="9"/>
  <c r="H71" i="9"/>
  <c r="H103" i="9" s="1"/>
  <c r="I130" i="30"/>
  <c r="I162" i="30" s="1"/>
  <c r="H114" i="14"/>
  <c r="P89" i="14"/>
  <c r="P121" i="14" s="1"/>
  <c r="H78" i="14"/>
  <c r="H110" i="14" s="1"/>
  <c r="I159" i="30"/>
  <c r="Q123" i="30"/>
  <c r="Q155" i="30" s="1"/>
  <c r="G45" i="11"/>
  <c r="H17" i="22" s="1"/>
  <c r="CX34" i="19"/>
  <c r="CX44" i="11" s="1"/>
  <c r="I34" i="10"/>
  <c r="I43" i="10" s="1"/>
  <c r="DJ34" i="19"/>
  <c r="DJ44" i="11" s="1"/>
  <c r="BB58" i="15"/>
  <c r="BB80" i="15" s="1"/>
  <c r="BC58" i="15"/>
  <c r="BC80" i="15" s="1"/>
  <c r="AV58" i="15"/>
  <c r="AV80" i="15" s="1"/>
  <c r="AO58" i="15"/>
  <c r="AO80" i="15" s="1"/>
  <c r="CD58" i="15"/>
  <c r="CD80" i="15" s="1"/>
  <c r="DK58" i="15"/>
  <c r="DK80" i="15" s="1"/>
  <c r="BA58" i="15"/>
  <c r="BA80" i="15" s="1"/>
  <c r="CM58" i="15"/>
  <c r="CM80" i="15" s="1"/>
  <c r="CW58" i="15"/>
  <c r="CW80" i="15" s="1"/>
  <c r="BE58" i="15"/>
  <c r="BE80" i="15" s="1"/>
  <c r="DL58" i="15"/>
  <c r="DL80" i="15" s="1"/>
  <c r="AH58" i="15"/>
  <c r="AH80" i="15" s="1"/>
  <c r="BT58" i="15"/>
  <c r="BT80" i="15" s="1"/>
  <c r="BM58" i="15"/>
  <c r="BM80" i="15" s="1"/>
  <c r="DE58" i="15"/>
  <c r="DE80" i="15" s="1"/>
  <c r="BG58" i="15"/>
  <c r="BG80" i="15" s="1"/>
  <c r="V58" i="15"/>
  <c r="V80" i="15" s="1"/>
  <c r="W58" i="15"/>
  <c r="W80" i="15" s="1"/>
  <c r="CB58" i="15"/>
  <c r="CB80" i="15" s="1"/>
  <c r="CH58" i="15"/>
  <c r="CH80" i="15" s="1"/>
  <c r="BU58" i="15"/>
  <c r="BU80" i="15" s="1"/>
  <c r="AE58" i="15"/>
  <c r="AE80" i="15" s="1"/>
  <c r="AF58" i="15"/>
  <c r="AF80" i="15" s="1"/>
  <c r="Y58" i="15"/>
  <c r="Y80" i="15" s="1"/>
  <c r="CS58" i="15"/>
  <c r="CS80" i="15" s="1"/>
  <c r="CS57" i="15"/>
  <c r="CS79" i="15" s="1"/>
  <c r="CR58" i="15"/>
  <c r="CR80" i="15" s="1"/>
  <c r="BV58" i="15"/>
  <c r="BV80" i="15" s="1"/>
  <c r="AB91" i="30"/>
  <c r="AB123" i="30" s="1"/>
  <c r="DJ91" i="30"/>
  <c r="DJ123" i="30" s="1"/>
  <c r="DJ155" i="30" s="1"/>
  <c r="DO90" i="30"/>
  <c r="DO122" i="30" s="1"/>
  <c r="DO154" i="30" s="1"/>
  <c r="AK102" i="30"/>
  <c r="AK134" i="30" s="1"/>
  <c r="AK166" i="30" s="1"/>
  <c r="AC175" i="16"/>
  <c r="AE48" i="11" s="1"/>
  <c r="I123" i="30"/>
  <c r="I155" i="30" s="1"/>
  <c r="CF107" i="30"/>
  <c r="CF139" i="30" s="1"/>
  <c r="AK89" i="14"/>
  <c r="AK121" i="14" s="1"/>
  <c r="BB114" i="14"/>
  <c r="BZ36" i="14"/>
  <c r="BY16" i="11" s="1"/>
  <c r="G178" i="16"/>
  <c r="AO174" i="16"/>
  <c r="CK69" i="16"/>
  <c r="DG64" i="30"/>
  <c r="DG96" i="30" s="1"/>
  <c r="DG128" i="30" s="1"/>
  <c r="DH154" i="30"/>
  <c r="CX143" i="30"/>
  <c r="BO157" i="30"/>
  <c r="BL94" i="14"/>
  <c r="BL126" i="14" s="1"/>
  <c r="X70" i="14"/>
  <c r="X102" i="14" s="1"/>
  <c r="BI82" i="30"/>
  <c r="BI114" i="30" s="1"/>
  <c r="BI146" i="30" s="1"/>
  <c r="BE140" i="30"/>
  <c r="DR58" i="30"/>
  <c r="DR90" i="30" s="1"/>
  <c r="J149" i="30"/>
  <c r="DO36" i="14"/>
  <c r="DN16" i="11" s="1"/>
  <c r="CB60" i="30"/>
  <c r="CB92" i="30" s="1"/>
  <c r="CB124" i="30" s="1"/>
  <c r="BX81" i="30"/>
  <c r="BX113" i="30" s="1"/>
  <c r="DU99" i="30"/>
  <c r="DU131" i="30" s="1"/>
  <c r="AP66" i="14"/>
  <c r="AP98" i="14" s="1"/>
  <c r="AP130" i="14" s="1"/>
  <c r="CL51" i="14"/>
  <c r="CL83" i="14" s="1"/>
  <c r="CL115" i="14" s="1"/>
  <c r="BC60" i="14"/>
  <c r="BC92" i="14" s="1"/>
  <c r="BC124" i="14" s="1"/>
  <c r="DV67" i="14"/>
  <c r="DV99" i="14" s="1"/>
  <c r="DV131" i="14" s="1"/>
  <c r="W51" i="14"/>
  <c r="W83" i="14" s="1"/>
  <c r="W115" i="14" s="1"/>
  <c r="BV100" i="30"/>
  <c r="BV132" i="30" s="1"/>
  <c r="W92" i="30"/>
  <c r="W124" i="30" s="1"/>
  <c r="W156" i="30" s="1"/>
  <c r="CL42" i="14"/>
  <c r="CL74" i="14" s="1"/>
  <c r="CL106" i="14" s="1"/>
  <c r="DL87" i="15"/>
  <c r="AT79" i="16"/>
  <c r="AH174" i="16"/>
  <c r="P174" i="16"/>
  <c r="K81" i="16"/>
  <c r="CZ161" i="30"/>
  <c r="CQ163" i="30"/>
  <c r="N165" i="30"/>
  <c r="AL68" i="30"/>
  <c r="AL100" i="30" s="1"/>
  <c r="AL132" i="30" s="1"/>
  <c r="AZ52" i="30"/>
  <c r="DL114" i="30"/>
  <c r="DL146" i="30" s="1"/>
  <c r="CT153" i="30"/>
  <c r="AG124" i="30"/>
  <c r="AG156" i="30" s="1"/>
  <c r="AX125" i="30"/>
  <c r="AX157" i="30" s="1"/>
  <c r="AP87" i="14"/>
  <c r="AP119" i="14" s="1"/>
  <c r="BT49" i="30"/>
  <c r="AK77" i="30"/>
  <c r="AK109" i="30" s="1"/>
  <c r="AK141" i="30" s="1"/>
  <c r="AI63" i="14"/>
  <c r="AI95" i="14" s="1"/>
  <c r="AI127" i="14" s="1"/>
  <c r="AP54" i="14"/>
  <c r="AP86" i="14" s="1"/>
  <c r="AP49" i="14"/>
  <c r="AP81" i="14" s="1"/>
  <c r="AP113" i="14" s="1"/>
  <c r="O58" i="14"/>
  <c r="O90" i="14" s="1"/>
  <c r="O122" i="14" s="1"/>
  <c r="DV48" i="14"/>
  <c r="DV80" i="14" s="1"/>
  <c r="DV112" i="14" s="1"/>
  <c r="W59" i="14"/>
  <c r="W91" i="14" s="1"/>
  <c r="W123" i="14" s="1"/>
  <c r="W52" i="14"/>
  <c r="W84" i="14" s="1"/>
  <c r="W116" i="14" s="1"/>
  <c r="CS103" i="14"/>
  <c r="BM76" i="30"/>
  <c r="BM108" i="30" s="1"/>
  <c r="BM140" i="30" s="1"/>
  <c r="Y140" i="30"/>
  <c r="BX97" i="14"/>
  <c r="BX129" i="14" s="1"/>
  <c r="CZ155" i="30"/>
  <c r="BZ121" i="14"/>
  <c r="J163" i="16"/>
  <c r="AJ28" i="16"/>
  <c r="AJ187" i="16" s="1"/>
  <c r="AL172" i="16"/>
  <c r="AH52" i="15"/>
  <c r="AH74" i="15" s="1"/>
  <c r="AN52" i="15"/>
  <c r="AN74" i="15" s="1"/>
  <c r="AZ70" i="14"/>
  <c r="DI68" i="30"/>
  <c r="DI100" i="30" s="1"/>
  <c r="DI132" i="30" s="1"/>
  <c r="DI164" i="30" s="1"/>
  <c r="BZ78" i="14"/>
  <c r="BZ110" i="14" s="1"/>
  <c r="DS67" i="30"/>
  <c r="DS99" i="30" s="1"/>
  <c r="DS131" i="30" s="1"/>
  <c r="DF123" i="16"/>
  <c r="BD58" i="30"/>
  <c r="BD90" i="30" s="1"/>
  <c r="BD122" i="30" s="1"/>
  <c r="BD154" i="30" s="1"/>
  <c r="CT79" i="30"/>
  <c r="CT111" i="30" s="1"/>
  <c r="AI67" i="14"/>
  <c r="AI99" i="14" s="1"/>
  <c r="AI131" i="14" s="1"/>
  <c r="AP40" i="14"/>
  <c r="AP72" i="14" s="1"/>
  <c r="AP104" i="14" s="1"/>
  <c r="AP51" i="14"/>
  <c r="AP83" i="14" s="1"/>
  <c r="AP115" i="14" s="1"/>
  <c r="BZ64" i="14"/>
  <c r="BZ96" i="14" s="1"/>
  <c r="BZ128" i="14" s="1"/>
  <c r="DQ52" i="14"/>
  <c r="DQ84" i="14" s="1"/>
  <c r="DQ116" i="14" s="1"/>
  <c r="DV49" i="14"/>
  <c r="DV81" i="14" s="1"/>
  <c r="DV113" i="14" s="1"/>
  <c r="W54" i="14"/>
  <c r="W86" i="14" s="1"/>
  <c r="W118" i="14" s="1"/>
  <c r="CD124" i="14"/>
  <c r="BD95" i="30"/>
  <c r="BD127" i="30" s="1"/>
  <c r="AI47" i="14"/>
  <c r="AI79" i="14" s="1"/>
  <c r="AI111" i="14" s="1"/>
  <c r="DD110" i="30"/>
  <c r="DD142" i="30" s="1"/>
  <c r="DB132" i="30"/>
  <c r="DB164" i="30" s="1"/>
  <c r="CY155" i="30"/>
  <c r="DN141" i="30"/>
  <c r="BD109" i="14"/>
  <c r="BS181" i="16"/>
  <c r="DD15" i="16"/>
  <c r="AC178" i="16"/>
  <c r="W69" i="16"/>
  <c r="DV68" i="30"/>
  <c r="O130" i="30"/>
  <c r="O162" i="30" s="1"/>
  <c r="BQ165" i="30"/>
  <c r="DA87" i="14"/>
  <c r="DA119" i="14" s="1"/>
  <c r="DM156" i="30"/>
  <c r="BR149" i="30"/>
  <c r="DA93" i="14"/>
  <c r="DA125" i="14" s="1"/>
  <c r="Q50" i="30"/>
  <c r="CY77" i="30"/>
  <c r="CY109" i="30" s="1"/>
  <c r="CY141" i="30" s="1"/>
  <c r="AP60" i="14"/>
  <c r="AP92" i="14" s="1"/>
  <c r="AO101" i="30"/>
  <c r="AO133" i="30" s="1"/>
  <c r="AO165" i="30" s="1"/>
  <c r="AE89" i="30"/>
  <c r="AE121" i="30" s="1"/>
  <c r="DQ46" i="14"/>
  <c r="DQ78" i="14" s="1"/>
  <c r="DQ110" i="14" s="1"/>
  <c r="W66" i="14"/>
  <c r="W98" i="14" s="1"/>
  <c r="W130" i="14" s="1"/>
  <c r="W50" i="14"/>
  <c r="W82" i="14" s="1"/>
  <c r="W114" i="14" s="1"/>
  <c r="W63" i="14"/>
  <c r="W95" i="14" s="1"/>
  <c r="W127" i="14" s="1"/>
  <c r="AN159" i="30"/>
  <c r="DP113" i="30"/>
  <c r="DP145" i="30" s="1"/>
  <c r="CV115" i="30"/>
  <c r="CV147" i="30" s="1"/>
  <c r="AP99" i="14"/>
  <c r="AP131" i="14" s="1"/>
  <c r="CG36" i="14"/>
  <c r="CF16" i="11" s="1"/>
  <c r="DD129" i="14"/>
  <c r="DU58" i="30"/>
  <c r="BY130" i="30"/>
  <c r="BY162" i="30" s="1"/>
  <c r="DL159" i="30"/>
  <c r="BL114" i="30"/>
  <c r="BL146" i="30" s="1"/>
  <c r="BL115" i="14"/>
  <c r="AN178" i="16"/>
  <c r="CO75" i="30"/>
  <c r="CO107" i="30" s="1"/>
  <c r="CO139" i="30" s="1"/>
  <c r="AP58" i="14"/>
  <c r="AP90" i="14" s="1"/>
  <c r="AP39" i="14"/>
  <c r="AP71" i="14" s="1"/>
  <c r="CL64" i="14"/>
  <c r="CL96" i="14" s="1"/>
  <c r="CL128" i="14" s="1"/>
  <c r="O40" i="14"/>
  <c r="O72" i="14" s="1"/>
  <c r="O104" i="14" s="1"/>
  <c r="CU86" i="30"/>
  <c r="CU118" i="30" s="1"/>
  <c r="CU150" i="30" s="1"/>
  <c r="BZ55" i="14"/>
  <c r="BZ87" i="14" s="1"/>
  <c r="DG146" i="30"/>
  <c r="CF156" i="30"/>
  <c r="BA114" i="30"/>
  <c r="BA146" i="30" s="1"/>
  <c r="AY151" i="30"/>
  <c r="X135" i="30"/>
  <c r="X167" i="30" s="1"/>
  <c r="J65" i="10"/>
  <c r="W113" i="14"/>
  <c r="AP36" i="14"/>
  <c r="AO16" i="11" s="1"/>
  <c r="O96" i="16"/>
  <c r="BM55" i="16"/>
  <c r="CG180" i="16"/>
  <c r="AK96" i="16"/>
  <c r="BM42" i="16"/>
  <c r="K82" i="16"/>
  <c r="CC126" i="30"/>
  <c r="CC158" i="30" s="1"/>
  <c r="AK55" i="30"/>
  <c r="AK87" i="30" s="1"/>
  <c r="AK119" i="30" s="1"/>
  <c r="CZ83" i="14"/>
  <c r="CZ115" i="14" s="1"/>
  <c r="Z108" i="30"/>
  <c r="Z140" i="30" s="1"/>
  <c r="BL113" i="30"/>
  <c r="BL145" i="30" s="1"/>
  <c r="DF119" i="30"/>
  <c r="DF151" i="30" s="1"/>
  <c r="CA61" i="30"/>
  <c r="CA93" i="30" s="1"/>
  <c r="CA125" i="30" s="1"/>
  <c r="CA157" i="30" s="1"/>
  <c r="AY85" i="14"/>
  <c r="AY117" i="14" s="1"/>
  <c r="CC154" i="30"/>
  <c r="AC90" i="30"/>
  <c r="AC122" i="30" s="1"/>
  <c r="AD97" i="30"/>
  <c r="AD129" i="30" s="1"/>
  <c r="W41" i="14"/>
  <c r="W73" i="14" s="1"/>
  <c r="W105" i="14" s="1"/>
  <c r="AP57" i="14"/>
  <c r="AP89" i="14" s="1"/>
  <c r="AP121" i="14" s="1"/>
  <c r="AP48" i="14"/>
  <c r="AP80" i="14" s="1"/>
  <c r="AP112" i="14" s="1"/>
  <c r="CL62" i="14"/>
  <c r="CL94" i="14" s="1"/>
  <c r="CL126" i="14" s="1"/>
  <c r="W46" i="14"/>
  <c r="W78" i="14" s="1"/>
  <c r="W110" i="14" s="1"/>
  <c r="W58" i="14"/>
  <c r="W90" i="14" s="1"/>
  <c r="W122" i="14" s="1"/>
  <c r="DI92" i="30"/>
  <c r="DI124" i="30" s="1"/>
  <c r="W40" i="14"/>
  <c r="W72" i="14" s="1"/>
  <c r="W104" i="14" s="1"/>
  <c r="BZ146" i="30"/>
  <c r="DN126" i="30"/>
  <c r="DN158" i="30" s="1"/>
  <c r="BB132" i="30"/>
  <c r="BB164" i="30" s="1"/>
  <c r="CX161" i="30"/>
  <c r="Q114" i="14"/>
  <c r="AI108" i="30"/>
  <c r="AI140" i="30" s="1"/>
  <c r="AF161" i="30"/>
  <c r="DW135" i="30"/>
  <c r="DW167" i="30" s="1"/>
  <c r="AE86" i="14"/>
  <c r="AE118" i="14" s="1"/>
  <c r="N174" i="16"/>
  <c r="BB181" i="16"/>
  <c r="CW42" i="16"/>
  <c r="BV42" i="16"/>
  <c r="DG175" i="16"/>
  <c r="DI48" i="11" s="1"/>
  <c r="DJ16" i="22" s="1"/>
  <c r="W81" i="16"/>
  <c r="BB154" i="30"/>
  <c r="V154" i="30"/>
  <c r="DQ164" i="30"/>
  <c r="CB45" i="30"/>
  <c r="CB77" i="30" s="1"/>
  <c r="CB109" i="30" s="1"/>
  <c r="CB141" i="30" s="1"/>
  <c r="DV141" i="30"/>
  <c r="AR98" i="30"/>
  <c r="AR130" i="30" s="1"/>
  <c r="AR162" i="30" s="1"/>
  <c r="BW99" i="30"/>
  <c r="BW131" i="30" s="1"/>
  <c r="BH85" i="30"/>
  <c r="BH117" i="30" s="1"/>
  <c r="BH149" i="30" s="1"/>
  <c r="CX99" i="30"/>
  <c r="CX131" i="30" s="1"/>
  <c r="AP50" i="14"/>
  <c r="AP82" i="14" s="1"/>
  <c r="AP114" i="14" s="1"/>
  <c r="AP47" i="14"/>
  <c r="AP79" i="14" s="1"/>
  <c r="AP111" i="14" s="1"/>
  <c r="AP63" i="14"/>
  <c r="AP95" i="14" s="1"/>
  <c r="O54" i="14"/>
  <c r="O86" i="14" s="1"/>
  <c r="O118" i="14" s="1"/>
  <c r="AY84" i="30"/>
  <c r="AY116" i="30" s="1"/>
  <c r="DU100" i="30"/>
  <c r="DU132" i="30" s="1"/>
  <c r="DU164" i="30" s="1"/>
  <c r="CE100" i="30"/>
  <c r="CE132" i="30" s="1"/>
  <c r="CE164" i="30" s="1"/>
  <c r="CO96" i="30"/>
  <c r="CO128" i="30" s="1"/>
  <c r="AL98" i="30"/>
  <c r="AL130" i="30" s="1"/>
  <c r="AL162" i="30" s="1"/>
  <c r="BU90" i="30"/>
  <c r="BU122" i="30" s="1"/>
  <c r="DN98" i="30"/>
  <c r="DN130" i="30" s="1"/>
  <c r="BA102" i="30"/>
  <c r="BA134" i="30" s="1"/>
  <c r="AT101" i="30"/>
  <c r="AT133" i="30" s="1"/>
  <c r="AT165" i="30" s="1"/>
  <c r="BB101" i="30"/>
  <c r="BB133" i="30" s="1"/>
  <c r="BB165" i="30" s="1"/>
  <c r="CJ90" i="30"/>
  <c r="CJ122" i="30" s="1"/>
  <c r="DQ148" i="30"/>
  <c r="AU156" i="30"/>
  <c r="BR131" i="30"/>
  <c r="BR163" i="30" s="1"/>
  <c r="DO89" i="14"/>
  <c r="DO121" i="14" s="1"/>
  <c r="BR175" i="16"/>
  <c r="BT48" i="11" s="1"/>
  <c r="BU16" i="22" s="1"/>
  <c r="V136" i="16"/>
  <c r="DH123" i="16"/>
  <c r="AS86" i="30"/>
  <c r="AS118" i="30" s="1"/>
  <c r="AP148" i="30"/>
  <c r="O153" i="30"/>
  <c r="AQ47" i="14"/>
  <c r="AQ79" i="14" s="1"/>
  <c r="AQ111" i="14" s="1"/>
  <c r="DA48" i="14"/>
  <c r="DA80" i="14" s="1"/>
  <c r="DA112" i="14" s="1"/>
  <c r="DO66" i="14"/>
  <c r="DO98" i="14" s="1"/>
  <c r="DA53" i="14"/>
  <c r="DA85" i="14" s="1"/>
  <c r="DO65" i="14"/>
  <c r="DO97" i="14" s="1"/>
  <c r="DO129" i="14" s="1"/>
  <c r="AF60" i="30"/>
  <c r="CR60" i="30"/>
  <c r="CR92" i="30" s="1"/>
  <c r="CR124" i="30" s="1"/>
  <c r="CR156" i="30" s="1"/>
  <c r="DQ92" i="30"/>
  <c r="DQ124" i="30" s="1"/>
  <c r="BL56" i="14"/>
  <c r="BL88" i="14" s="1"/>
  <c r="BL120" i="14" s="1"/>
  <c r="AY40" i="14"/>
  <c r="AY72" i="14" s="1"/>
  <c r="AY104" i="14" s="1"/>
  <c r="CH57" i="14"/>
  <c r="CH89" i="14" s="1"/>
  <c r="CH121" i="14" s="1"/>
  <c r="V69" i="30"/>
  <c r="AU113" i="14"/>
  <c r="BQ178" i="16"/>
  <c r="CG57" i="14"/>
  <c r="CG89" i="14" s="1"/>
  <c r="AY153" i="30"/>
  <c r="V111" i="30"/>
  <c r="V143" i="30" s="1"/>
  <c r="Y178" i="16"/>
  <c r="AB24" i="12" s="1"/>
  <c r="BV173" i="16"/>
  <c r="BP178" i="16"/>
  <c r="K159" i="30"/>
  <c r="BY155" i="30"/>
  <c r="U141" i="30"/>
  <c r="AE132" i="30"/>
  <c r="AE164" i="30" s="1"/>
  <c r="AY105" i="14"/>
  <c r="CS100" i="30"/>
  <c r="CS132" i="30" s="1"/>
  <c r="CG39" i="14"/>
  <c r="CG71" i="14" s="1"/>
  <c r="CG103" i="14" s="1"/>
  <c r="CG45" i="14"/>
  <c r="CG77" i="14" s="1"/>
  <c r="CG109" i="14" s="1"/>
  <c r="DA46" i="14"/>
  <c r="DA78" i="14" s="1"/>
  <c r="DA110" i="14" s="1"/>
  <c r="BD56" i="14"/>
  <c r="BD88" i="14" s="1"/>
  <c r="BD120" i="14" s="1"/>
  <c r="BL48" i="14"/>
  <c r="BL80" i="14" s="1"/>
  <c r="BL112" i="14" s="1"/>
  <c r="BL52" i="14"/>
  <c r="BL84" i="14" s="1"/>
  <c r="BL116" i="14" s="1"/>
  <c r="CH63" i="14"/>
  <c r="CH95" i="14" s="1"/>
  <c r="CH127" i="14" s="1"/>
  <c r="CH66" i="14"/>
  <c r="CH98" i="14" s="1"/>
  <c r="CH130" i="14" s="1"/>
  <c r="T103" i="30"/>
  <c r="T135" i="30" s="1"/>
  <c r="DO56" i="14"/>
  <c r="DO88" i="14" s="1"/>
  <c r="DO120" i="14" s="1"/>
  <c r="DB74" i="15"/>
  <c r="CA149" i="30"/>
  <c r="CL148" i="30"/>
  <c r="BX155" i="30"/>
  <c r="DQ103" i="14"/>
  <c r="AK78" i="14"/>
  <c r="AK110" i="14" s="1"/>
  <c r="BW47" i="16"/>
  <c r="CW172" i="16"/>
  <c r="BI74" i="16"/>
  <c r="BI81" i="16" s="1"/>
  <c r="BM154" i="30"/>
  <c r="DK63" i="30"/>
  <c r="DK95" i="30" s="1"/>
  <c r="DK127" i="30" s="1"/>
  <c r="AY122" i="14"/>
  <c r="DD86" i="30"/>
  <c r="DD118" i="30" s="1"/>
  <c r="DD150" i="30" s="1"/>
  <c r="BE92" i="30"/>
  <c r="BE124" i="30" s="1"/>
  <c r="BE156" i="30" s="1"/>
  <c r="AQ44" i="14"/>
  <c r="AQ76" i="14" s="1"/>
  <c r="AQ108" i="14" s="1"/>
  <c r="DO53" i="14"/>
  <c r="DO85" i="14" s="1"/>
  <c r="DO117" i="14" s="1"/>
  <c r="DA49" i="14"/>
  <c r="DA81" i="14" s="1"/>
  <c r="CG55" i="14"/>
  <c r="CG87" i="14" s="1"/>
  <c r="CG119" i="14" s="1"/>
  <c r="AU95" i="30"/>
  <c r="AU127" i="30" s="1"/>
  <c r="BR103" i="30"/>
  <c r="BR135" i="30" s="1"/>
  <c r="BR167" i="30" s="1"/>
  <c r="DA56" i="14"/>
  <c r="DA88" i="14" s="1"/>
  <c r="DA120" i="14" s="1"/>
  <c r="CG50" i="14"/>
  <c r="CG82" i="14" s="1"/>
  <c r="CG114" i="14" s="1"/>
  <c r="DA66" i="14"/>
  <c r="DA98" i="14" s="1"/>
  <c r="BD57" i="14"/>
  <c r="BD89" i="14" s="1"/>
  <c r="BD121" i="14" s="1"/>
  <c r="BL53" i="14"/>
  <c r="BL85" i="14" s="1"/>
  <c r="BL117" i="14" s="1"/>
  <c r="AY67" i="14"/>
  <c r="AY99" i="14" s="1"/>
  <c r="AY131" i="14" s="1"/>
  <c r="AY57" i="14"/>
  <c r="AY89" i="14" s="1"/>
  <c r="AY121" i="14" s="1"/>
  <c r="CH42" i="14"/>
  <c r="CH74" i="14" s="1"/>
  <c r="CH106" i="14" s="1"/>
  <c r="AW93" i="30"/>
  <c r="AW125" i="30" s="1"/>
  <c r="CB126" i="30"/>
  <c r="CB158" i="30" s="1"/>
  <c r="BX121" i="30"/>
  <c r="BX153" i="30" s="1"/>
  <c r="DM143" i="30"/>
  <c r="CZ89" i="14"/>
  <c r="CZ121" i="14" s="1"/>
  <c r="BL36" i="14"/>
  <c r="BK16" i="11" s="1"/>
  <c r="DA82" i="14"/>
  <c r="DA114" i="14" s="1"/>
  <c r="BL71" i="14"/>
  <c r="BL103" i="14" s="1"/>
  <c r="CS178" i="16"/>
  <c r="BQ42" i="16"/>
  <c r="M42" i="16"/>
  <c r="BQ123" i="16"/>
  <c r="CE172" i="16"/>
  <c r="AB54" i="16"/>
  <c r="AY36" i="14"/>
  <c r="AX16" i="11" s="1"/>
  <c r="CS149" i="30"/>
  <c r="CX61" i="30"/>
  <c r="CX93" i="30" s="1"/>
  <c r="CX125" i="30" s="1"/>
  <c r="CX157" i="30" s="1"/>
  <c r="BK53" i="30"/>
  <c r="BK85" i="30" s="1"/>
  <c r="BK117" i="30" s="1"/>
  <c r="BK149" i="30" s="1"/>
  <c r="CW54" i="30"/>
  <c r="CG90" i="14"/>
  <c r="CG122" i="14" s="1"/>
  <c r="CL18" i="16"/>
  <c r="CL178" i="16" s="1"/>
  <c r="AU101" i="30"/>
  <c r="AU133" i="30" s="1"/>
  <c r="AU165" i="30" s="1"/>
  <c r="CN93" i="30"/>
  <c r="CN125" i="30" s="1"/>
  <c r="DO50" i="14"/>
  <c r="DO82" i="14" s="1"/>
  <c r="BK156" i="30"/>
  <c r="CG59" i="14"/>
  <c r="CG91" i="14" s="1"/>
  <c r="CG123" i="14" s="1"/>
  <c r="Z53" i="30"/>
  <c r="Z85" i="30" s="1"/>
  <c r="Z117" i="30" s="1"/>
  <c r="Z149" i="30" s="1"/>
  <c r="BN61" i="30"/>
  <c r="DA41" i="14"/>
  <c r="DA73" i="14" s="1"/>
  <c r="DA105" i="14" s="1"/>
  <c r="BD41" i="14"/>
  <c r="BD73" i="14" s="1"/>
  <c r="BD105" i="14" s="1"/>
  <c r="BM52" i="14"/>
  <c r="BM84" i="14" s="1"/>
  <c r="CH49" i="14"/>
  <c r="CH81" i="14" s="1"/>
  <c r="CH113" i="14" s="1"/>
  <c r="CH45" i="14"/>
  <c r="CH77" i="14" s="1"/>
  <c r="CH109" i="14" s="1"/>
  <c r="CH41" i="14"/>
  <c r="X75" i="30"/>
  <c r="X107" i="30" s="1"/>
  <c r="X139" i="30" s="1"/>
  <c r="CQ123" i="16"/>
  <c r="AM129" i="30"/>
  <c r="AM161" i="30" s="1"/>
  <c r="DL187" i="16"/>
  <c r="AZ153" i="30"/>
  <c r="DA36" i="14"/>
  <c r="CZ16" i="11" s="1"/>
  <c r="BH173" i="16"/>
  <c r="AC69" i="16"/>
  <c r="CP146" i="30"/>
  <c r="CV105" i="14"/>
  <c r="BG42" i="16"/>
  <c r="BJ92" i="30"/>
  <c r="BJ124" i="30" s="1"/>
  <c r="BJ156" i="30" s="1"/>
  <c r="AQ61" i="14"/>
  <c r="AQ93" i="14" s="1"/>
  <c r="AQ125" i="14" s="1"/>
  <c r="Z87" i="30"/>
  <c r="Z119" i="30" s="1"/>
  <c r="DD91" i="30"/>
  <c r="DD123" i="30" s="1"/>
  <c r="CG40" i="14"/>
  <c r="CG72" i="14" s="1"/>
  <c r="CG104" i="14" s="1"/>
  <c r="CG66" i="14"/>
  <c r="CG98" i="14" s="1"/>
  <c r="CD164" i="30"/>
  <c r="DA67" i="14"/>
  <c r="DA99" i="14" s="1"/>
  <c r="DA131" i="14" s="1"/>
  <c r="CF45" i="30"/>
  <c r="BK62" i="14"/>
  <c r="BK94" i="14" s="1"/>
  <c r="BK126" i="14" s="1"/>
  <c r="BL42" i="14"/>
  <c r="BL67" i="14"/>
  <c r="BL99" i="14" s="1"/>
  <c r="AY60" i="14"/>
  <c r="AY92" i="14" s="1"/>
  <c r="AY124" i="14" s="1"/>
  <c r="DT61" i="14"/>
  <c r="DT93" i="14" s="1"/>
  <c r="DT125" i="14" s="1"/>
  <c r="DR100" i="30"/>
  <c r="DR132" i="30" s="1"/>
  <c r="DA54" i="14"/>
  <c r="DA86" i="14" s="1"/>
  <c r="BL65" i="14"/>
  <c r="AY43" i="14"/>
  <c r="AY75" i="14" s="1"/>
  <c r="AY107" i="14" s="1"/>
  <c r="DT53" i="14"/>
  <c r="DT85" i="14" s="1"/>
  <c r="DT117" i="14" s="1"/>
  <c r="BN118" i="14"/>
  <c r="N155" i="30"/>
  <c r="BL79" i="14"/>
  <c r="BL111" i="14" s="1"/>
  <c r="AZ105" i="14"/>
  <c r="V174" i="16"/>
  <c r="O81" i="16"/>
  <c r="BC108" i="30"/>
  <c r="BC140" i="30" s="1"/>
  <c r="CZ99" i="14"/>
  <c r="CZ131" i="14" s="1"/>
  <c r="DO66" i="30"/>
  <c r="BR51" i="30"/>
  <c r="BR83" i="30" s="1"/>
  <c r="DN61" i="30"/>
  <c r="DN93" i="30" s="1"/>
  <c r="DN125" i="30" s="1"/>
  <c r="CY140" i="30"/>
  <c r="AY42" i="16"/>
  <c r="BG163" i="16"/>
  <c r="CX68" i="30"/>
  <c r="CX100" i="30" s="1"/>
  <c r="CX132" i="30" s="1"/>
  <c r="S36" i="14"/>
  <c r="R16" i="11" s="1"/>
  <c r="DD93" i="30"/>
  <c r="DD125" i="30" s="1"/>
  <c r="CD97" i="30"/>
  <c r="CD129" i="30" s="1"/>
  <c r="CD161" i="30" s="1"/>
  <c r="AQ46" i="14"/>
  <c r="AQ78" i="14" s="1"/>
  <c r="AQ110" i="14" s="1"/>
  <c r="BC99" i="30"/>
  <c r="BC131" i="30" s="1"/>
  <c r="CG43" i="14"/>
  <c r="CG75" i="14" s="1"/>
  <c r="CG77" i="30"/>
  <c r="CG109" i="30" s="1"/>
  <c r="CG141" i="30" s="1"/>
  <c r="BL92" i="30"/>
  <c r="BL124" i="30" s="1"/>
  <c r="AF93" i="30"/>
  <c r="AF125" i="30" s="1"/>
  <c r="S103" i="30"/>
  <c r="S135" i="30" s="1"/>
  <c r="BL66" i="14"/>
  <c r="BL98" i="14" s="1"/>
  <c r="BL130" i="14" s="1"/>
  <c r="CH48" i="14"/>
  <c r="CH80" i="14" s="1"/>
  <c r="CH40" i="14"/>
  <c r="CH72" i="14" s="1"/>
  <c r="CH104" i="14" s="1"/>
  <c r="CH98" i="30"/>
  <c r="CH130" i="30" s="1"/>
  <c r="CH162" i="30" s="1"/>
  <c r="AM101" i="30"/>
  <c r="AM133" i="30" s="1"/>
  <c r="AP94" i="30"/>
  <c r="AP126" i="30" s="1"/>
  <c r="BY165" i="30"/>
  <c r="CH36" i="14"/>
  <c r="CG16" i="11" s="1"/>
  <c r="CC178" i="16"/>
  <c r="O69" i="16"/>
  <c r="BH42" i="16"/>
  <c r="DO90" i="14"/>
  <c r="DO122" i="14" s="1"/>
  <c r="DB60" i="30"/>
  <c r="DB92" i="30" s="1"/>
  <c r="DB124" i="30" s="1"/>
  <c r="CT139" i="30"/>
  <c r="BT144" i="30"/>
  <c r="T157" i="30"/>
  <c r="BZ102" i="30"/>
  <c r="BZ134" i="30" s="1"/>
  <c r="CS89" i="30"/>
  <c r="CS121" i="30" s="1"/>
  <c r="DO49" i="14"/>
  <c r="DO81" i="14" s="1"/>
  <c r="DO113" i="14" s="1"/>
  <c r="BW91" i="30"/>
  <c r="BW123" i="30" s="1"/>
  <c r="CG46" i="14"/>
  <c r="DO43" i="14"/>
  <c r="DO75" i="14" s="1"/>
  <c r="DO107" i="14" s="1"/>
  <c r="DA39" i="14"/>
  <c r="DA71" i="14" s="1"/>
  <c r="DA103" i="14" s="1"/>
  <c r="BE90" i="30"/>
  <c r="BE122" i="30" s="1"/>
  <c r="CZ58" i="30"/>
  <c r="CC92" i="30"/>
  <c r="CC124" i="30" s="1"/>
  <c r="CC156" i="30" s="1"/>
  <c r="AY85" i="30"/>
  <c r="AY117" i="30" s="1"/>
  <c r="DU103" i="30"/>
  <c r="DU135" i="30" s="1"/>
  <c r="BL63" i="14"/>
  <c r="BL95" i="14" s="1"/>
  <c r="BL127" i="14" s="1"/>
  <c r="BL55" i="14"/>
  <c r="BL87" i="14" s="1"/>
  <c r="BL119" i="14" s="1"/>
  <c r="AY49" i="14"/>
  <c r="AY81" i="14" s="1"/>
  <c r="AY113" i="14" s="1"/>
  <c r="CH46" i="14"/>
  <c r="CH78" i="14" s="1"/>
  <c r="CH110" i="14" s="1"/>
  <c r="O123" i="30"/>
  <c r="O155" i="30" s="1"/>
  <c r="P46" i="30"/>
  <c r="H98" i="14"/>
  <c r="H130" i="14" s="1"/>
  <c r="H166" i="30"/>
  <c r="S60" i="30"/>
  <c r="S92" i="30" s="1"/>
  <c r="S124" i="30" s="1"/>
  <c r="P77" i="30"/>
  <c r="P109" i="30" s="1"/>
  <c r="S164" i="30"/>
  <c r="P159" i="30"/>
  <c r="P149" i="30"/>
  <c r="N57" i="30"/>
  <c r="R49" i="30"/>
  <c r="EB37" i="10"/>
  <c r="DZ78" i="10"/>
  <c r="H78" i="10"/>
  <c r="DB21" i="16"/>
  <c r="DA174" i="16"/>
  <c r="Q25" i="16"/>
  <c r="Q178" i="16"/>
  <c r="T29" i="16"/>
  <c r="T188" i="16" s="1"/>
  <c r="T175" i="16"/>
  <c r="V48" i="11" s="1"/>
  <c r="W16" i="22" s="1"/>
  <c r="AV20" i="16"/>
  <c r="AV180" i="16" s="1"/>
  <c r="AU173" i="16"/>
  <c r="S178" i="16"/>
  <c r="S25" i="16"/>
  <c r="BF27" i="16"/>
  <c r="BG20" i="16"/>
  <c r="BG27" i="16" s="1"/>
  <c r="BG186" i="16" s="1"/>
  <c r="BF173" i="16"/>
  <c r="AD178" i="16"/>
  <c r="J188" i="16"/>
  <c r="AH28" i="16"/>
  <c r="CM14" i="16"/>
  <c r="CM29" i="16" s="1"/>
  <c r="CM188" i="16" s="1"/>
  <c r="BC178" i="16"/>
  <c r="DS13" i="16"/>
  <c r="DS12" i="16"/>
  <c r="DS18" i="16"/>
  <c r="DS178" i="16" s="1"/>
  <c r="W14" i="16"/>
  <c r="W13" i="16"/>
  <c r="W12" i="16"/>
  <c r="BN14" i="16"/>
  <c r="BN13" i="16"/>
  <c r="BN12" i="16"/>
  <c r="L18" i="16"/>
  <c r="L178" i="16" s="1"/>
  <c r="L12" i="16"/>
  <c r="L13" i="16"/>
  <c r="DN12" i="16"/>
  <c r="DN18" i="16"/>
  <c r="DN178" i="16" s="1"/>
  <c r="DN13" i="16"/>
  <c r="DN174" i="16" s="1"/>
  <c r="BK14" i="16"/>
  <c r="BK18" i="16"/>
  <c r="BK172" i="16"/>
  <c r="BK13" i="16"/>
  <c r="DB12" i="16"/>
  <c r="DB173" i="16" s="1"/>
  <c r="DB14" i="16"/>
  <c r="DB29" i="16" s="1"/>
  <c r="DB13" i="16"/>
  <c r="DB174" i="16" s="1"/>
  <c r="AL18" i="16"/>
  <c r="AL14" i="16"/>
  <c r="AL29" i="16" s="1"/>
  <c r="AL12" i="16"/>
  <c r="DS14" i="16"/>
  <c r="DS29" i="16" s="1"/>
  <c r="W18" i="16"/>
  <c r="W25" i="16" s="1"/>
  <c r="BC14" i="16"/>
  <c r="BC29" i="16" s="1"/>
  <c r="BC13" i="16"/>
  <c r="BC12" i="16"/>
  <c r="U12" i="16"/>
  <c r="U14" i="16"/>
  <c r="U13" i="16"/>
  <c r="DO12" i="16"/>
  <c r="DO173" i="16" s="1"/>
  <c r="DO18" i="16"/>
  <c r="DO178" i="16" s="1"/>
  <c r="DO13" i="16"/>
  <c r="BI14" i="16"/>
  <c r="BI29" i="16" s="1"/>
  <c r="BI13" i="16"/>
  <c r="BI174" i="16" s="1"/>
  <c r="BI12" i="16"/>
  <c r="BI173" i="16" s="1"/>
  <c r="BN18" i="16"/>
  <c r="BN178" i="16" s="1"/>
  <c r="L14" i="16"/>
  <c r="CZ12" i="16"/>
  <c r="CZ173" i="16" s="1"/>
  <c r="CZ14" i="16"/>
  <c r="CZ29" i="16" s="1"/>
  <c r="CZ13" i="16"/>
  <c r="CZ174" i="16" s="1"/>
  <c r="BY18" i="16"/>
  <c r="BY178" i="16" s="1"/>
  <c r="BY12" i="16"/>
  <c r="BZ20" i="16" s="1"/>
  <c r="BZ27" i="16" s="1"/>
  <c r="U18" i="16"/>
  <c r="DO14" i="16"/>
  <c r="DO29" i="16" s="1"/>
  <c r="BI18" i="16"/>
  <c r="BI178" i="16" s="1"/>
  <c r="DQ172" i="16"/>
  <c r="DQ13" i="16"/>
  <c r="DQ12" i="16"/>
  <c r="DQ14" i="16"/>
  <c r="BB13" i="16"/>
  <c r="BB28" i="16" s="1"/>
  <c r="BB187" i="16" s="1"/>
  <c r="BB18" i="16"/>
  <c r="BB178" i="16" s="1"/>
  <c r="BB14" i="16"/>
  <c r="BB29" i="16" s="1"/>
  <c r="CZ18" i="16"/>
  <c r="CZ178" i="16" s="1"/>
  <c r="AX13" i="16"/>
  <c r="AX174" i="16" s="1"/>
  <c r="AX12" i="16"/>
  <c r="AX173" i="16" s="1"/>
  <c r="AX14" i="16"/>
  <c r="AX29" i="16" s="1"/>
  <c r="Z18" i="16"/>
  <c r="Z14" i="16"/>
  <c r="Z29" i="16" s="1"/>
  <c r="Z188" i="16" s="1"/>
  <c r="Z13" i="16"/>
  <c r="BY14" i="16"/>
  <c r="BY29" i="16" s="1"/>
  <c r="DG13" i="16"/>
  <c r="DG18" i="16"/>
  <c r="DG178" i="16" s="1"/>
  <c r="DG12" i="16"/>
  <c r="DA12" i="16"/>
  <c r="DA173" i="16" s="1"/>
  <c r="DA18" i="16"/>
  <c r="DA14" i="16"/>
  <c r="DA29" i="16" s="1"/>
  <c r="J18" i="16"/>
  <c r="J12" i="16"/>
  <c r="J13" i="16"/>
  <c r="AV12" i="16"/>
  <c r="AV173" i="16" s="1"/>
  <c r="AV14" i="16"/>
  <c r="AV29" i="16" s="1"/>
  <c r="AV172" i="16"/>
  <c r="AV13" i="16"/>
  <c r="AV174" i="16" s="1"/>
  <c r="DQ18" i="16"/>
  <c r="DQ178" i="16" s="1"/>
  <c r="BB12" i="16"/>
  <c r="CB14" i="16"/>
  <c r="CB29" i="16" s="1"/>
  <c r="CB12" i="16"/>
  <c r="CB18" i="16"/>
  <c r="CB178" i="16" s="1"/>
  <c r="AE174" i="16"/>
  <c r="DD18" i="16"/>
  <c r="DD178" i="16" s="1"/>
  <c r="AX18" i="16"/>
  <c r="BT12" i="16"/>
  <c r="BT14" i="16"/>
  <c r="BT29" i="16" s="1"/>
  <c r="BT13" i="16"/>
  <c r="AT12" i="16"/>
  <c r="AT173" i="16" s="1"/>
  <c r="AT14" i="16"/>
  <c r="AT29" i="16" s="1"/>
  <c r="AT13" i="16"/>
  <c r="CU18" i="16"/>
  <c r="CU178" i="16" s="1"/>
  <c r="CU172" i="16"/>
  <c r="CU13" i="16"/>
  <c r="CU12" i="16"/>
  <c r="DP14" i="16"/>
  <c r="DP29" i="16" s="1"/>
  <c r="DP13" i="16"/>
  <c r="DP18" i="16"/>
  <c r="DP178" i="16" s="1"/>
  <c r="BO14" i="16"/>
  <c r="BO29" i="16" s="1"/>
  <c r="BO172" i="16"/>
  <c r="BO13" i="16"/>
  <c r="BO12" i="16"/>
  <c r="BO173" i="16" s="1"/>
  <c r="AL28" i="16"/>
  <c r="BT18" i="16"/>
  <c r="BT178" i="16" s="1"/>
  <c r="AF18" i="16"/>
  <c r="AF178" i="16" s="1"/>
  <c r="AF13" i="16"/>
  <c r="AF172" i="16"/>
  <c r="CG172" i="16"/>
  <c r="CG13" i="16"/>
  <c r="CG12" i="16"/>
  <c r="CG173" i="16" s="1"/>
  <c r="CG18" i="16"/>
  <c r="CG178" i="16" s="1"/>
  <c r="CP14" i="16"/>
  <c r="AT18" i="16"/>
  <c r="AT25" i="16" s="1"/>
  <c r="BW14" i="16"/>
  <c r="BW29" i="16" s="1"/>
  <c r="BW13" i="16"/>
  <c r="BW12" i="16"/>
  <c r="CU14" i="16"/>
  <c r="CU29" i="16" s="1"/>
  <c r="AH18" i="16"/>
  <c r="DP12" i="16"/>
  <c r="DQ20" i="16" s="1"/>
  <c r="BO18" i="16"/>
  <c r="BO178" i="16" s="1"/>
  <c r="AW18" i="16"/>
  <c r="AW178" i="16" s="1"/>
  <c r="AW13" i="16"/>
  <c r="AW12" i="16"/>
  <c r="CQ14" i="16"/>
  <c r="CQ29" i="16" s="1"/>
  <c r="AF12" i="16"/>
  <c r="AG20" i="16" s="1"/>
  <c r="AG27" i="16" s="1"/>
  <c r="P18" i="16"/>
  <c r="P178" i="16" s="1"/>
  <c r="CG14" i="16"/>
  <c r="AY18" i="16"/>
  <c r="AY25" i="16" s="1"/>
  <c r="CI14" i="16"/>
  <c r="CI13" i="16"/>
  <c r="CJ21" i="16" s="1"/>
  <c r="CJ28" i="16" s="1"/>
  <c r="CI12" i="16"/>
  <c r="CI27" i="16" s="1"/>
  <c r="BK27" i="16"/>
  <c r="BW18" i="16"/>
  <c r="BW25" i="16" s="1"/>
  <c r="DN27" i="16"/>
  <c r="BD18" i="16"/>
  <c r="BD178" i="16" s="1"/>
  <c r="BD172" i="16"/>
  <c r="BD14" i="16"/>
  <c r="BD29" i="16" s="1"/>
  <c r="BD13" i="16"/>
  <c r="T12" i="16"/>
  <c r="T173" i="16" s="1"/>
  <c r="T13" i="16"/>
  <c r="T18" i="16"/>
  <c r="CW13" i="16"/>
  <c r="CX21" i="16" s="1"/>
  <c r="CX28" i="16" s="1"/>
  <c r="CW18" i="16"/>
  <c r="AU18" i="16"/>
  <c r="AU178" i="16" s="1"/>
  <c r="AU14" i="16"/>
  <c r="AU29" i="16" s="1"/>
  <c r="AU13" i="16"/>
  <c r="AW14" i="16"/>
  <c r="CE18" i="16"/>
  <c r="CE178" i="16" s="1"/>
  <c r="CE13" i="16"/>
  <c r="CE12" i="16"/>
  <c r="S14" i="16"/>
  <c r="S172" i="16"/>
  <c r="S13" i="16"/>
  <c r="S12" i="16"/>
  <c r="CB28" i="16"/>
  <c r="BQ12" i="16"/>
  <c r="BQ14" i="16"/>
  <c r="BQ29" i="16" s="1"/>
  <c r="BQ13" i="16"/>
  <c r="Q14" i="16"/>
  <c r="Q13" i="16"/>
  <c r="R21" i="16" s="1"/>
  <c r="R28" i="16" s="1"/>
  <c r="R187" i="16" s="1"/>
  <c r="Q12" i="16"/>
  <c r="CI18" i="16"/>
  <c r="BF18" i="16"/>
  <c r="BF14" i="16"/>
  <c r="BF172" i="16"/>
  <c r="BF13" i="16"/>
  <c r="BF28" i="16" s="1"/>
  <c r="BF187" i="16" s="1"/>
  <c r="E18" i="16"/>
  <c r="E178" i="16" s="1"/>
  <c r="E13" i="16"/>
  <c r="E174" i="16" s="1"/>
  <c r="E12" i="16"/>
  <c r="E14" i="16"/>
  <c r="E29" i="16" s="1"/>
  <c r="R92" i="30"/>
  <c r="R124" i="30" s="1"/>
  <c r="R156" i="30" s="1"/>
  <c r="S40" i="14"/>
  <c r="S72" i="14" s="1"/>
  <c r="S75" i="30"/>
  <c r="S107" i="30" s="1"/>
  <c r="S139" i="30" s="1"/>
  <c r="T153" i="30"/>
  <c r="S65" i="14"/>
  <c r="S97" i="14" s="1"/>
  <c r="S129" i="14" s="1"/>
  <c r="N92" i="30"/>
  <c r="N124" i="30" s="1"/>
  <c r="S45" i="30"/>
  <c r="S77" i="30" s="1"/>
  <c r="S109" i="30" s="1"/>
  <c r="S141" i="30" s="1"/>
  <c r="S50" i="14"/>
  <c r="S82" i="14" s="1"/>
  <c r="S114" i="14" s="1"/>
  <c r="N55" i="14"/>
  <c r="N87" i="14" s="1"/>
  <c r="N119" i="14" s="1"/>
  <c r="Q103" i="30"/>
  <c r="Q135" i="30" s="1"/>
  <c r="P89" i="30"/>
  <c r="P121" i="30" s="1"/>
  <c r="M84" i="30"/>
  <c r="M116" i="30" s="1"/>
  <c r="S63" i="14"/>
  <c r="S95" i="14" s="1"/>
  <c r="S127" i="14" s="1"/>
  <c r="H68" i="30"/>
  <c r="J66" i="30"/>
  <c r="S56" i="14"/>
  <c r="S88" i="14" s="1"/>
  <c r="S120" i="14" s="1"/>
  <c r="S67" i="14"/>
  <c r="S99" i="14" s="1"/>
  <c r="S131" i="14" s="1"/>
  <c r="K99" i="30"/>
  <c r="K131" i="30" s="1"/>
  <c r="S47" i="14"/>
  <c r="S79" i="14" s="1"/>
  <c r="S111" i="14" s="1"/>
  <c r="S52" i="14"/>
  <c r="S84" i="14" s="1"/>
  <c r="S116" i="14" s="1"/>
  <c r="S44" i="14"/>
  <c r="N75" i="30"/>
  <c r="N107" i="30" s="1"/>
  <c r="N139" i="30" s="1"/>
  <c r="S42" i="14"/>
  <c r="S74" i="14" s="1"/>
  <c r="S58" i="14"/>
  <c r="S90" i="14" s="1"/>
  <c r="S122" i="14" s="1"/>
  <c r="S62" i="14"/>
  <c r="S94" i="14" s="1"/>
  <c r="S126" i="14" s="1"/>
  <c r="S66" i="14"/>
  <c r="S98" i="14" s="1"/>
  <c r="S130" i="14" s="1"/>
  <c r="J67" i="30"/>
  <c r="S41" i="14"/>
  <c r="S73" i="14" s="1"/>
  <c r="S105" i="14" s="1"/>
  <c r="S60" i="14"/>
  <c r="S92" i="14" s="1"/>
  <c r="S124" i="14" s="1"/>
  <c r="S43" i="14"/>
  <c r="S75" i="14" s="1"/>
  <c r="S107" i="14" s="1"/>
  <c r="T166" i="30"/>
  <c r="CS78" i="30"/>
  <c r="CS110" i="30" s="1"/>
  <c r="CS142" i="30" s="1"/>
  <c r="CA101" i="30"/>
  <c r="CA133" i="30" s="1"/>
  <c r="CA165" i="30" s="1"/>
  <c r="DT90" i="30"/>
  <c r="DT122" i="30" s="1"/>
  <c r="DT154" i="30" s="1"/>
  <c r="DJ92" i="30"/>
  <c r="DJ124" i="30" s="1"/>
  <c r="CN81" i="30"/>
  <c r="CN113" i="30" s="1"/>
  <c r="CN145" i="30" s="1"/>
  <c r="CV49" i="14"/>
  <c r="CV81" i="14" s="1"/>
  <c r="CV113" i="14" s="1"/>
  <c r="CV104" i="14"/>
  <c r="AQ148" i="30"/>
  <c r="BD87" i="14"/>
  <c r="BD119" i="14" s="1"/>
  <c r="CZ72" i="14"/>
  <c r="CZ104" i="14" s="1"/>
  <c r="L68" i="14"/>
  <c r="K11" i="13" s="1"/>
  <c r="AI143" i="30"/>
  <c r="CF58" i="30"/>
  <c r="CF90" i="30" s="1"/>
  <c r="CF122" i="30" s="1"/>
  <c r="CF154" i="30" s="1"/>
  <c r="AT150" i="30"/>
  <c r="M128" i="30"/>
  <c r="M160" i="30" s="1"/>
  <c r="DT82" i="30"/>
  <c r="DT114" i="30" s="1"/>
  <c r="DT146" i="30" s="1"/>
  <c r="BG84" i="30"/>
  <c r="BG116" i="30" s="1"/>
  <c r="BG148" i="30" s="1"/>
  <c r="AV81" i="30"/>
  <c r="AV113" i="30" s="1"/>
  <c r="BT99" i="30"/>
  <c r="BT131" i="30" s="1"/>
  <c r="DP101" i="30"/>
  <c r="DP133" i="30" s="1"/>
  <c r="DJ95" i="30"/>
  <c r="DJ127" i="30" s="1"/>
  <c r="DS90" i="30"/>
  <c r="DS122" i="30" s="1"/>
  <c r="DS154" i="30" s="1"/>
  <c r="CQ148" i="30"/>
  <c r="CT78" i="30"/>
  <c r="CT110" i="30" s="1"/>
  <c r="CT142" i="30" s="1"/>
  <c r="AW85" i="30"/>
  <c r="AW117" i="30" s="1"/>
  <c r="AW149" i="30" s="1"/>
  <c r="CV53" i="14"/>
  <c r="CV85" i="14" s="1"/>
  <c r="CV117" i="14" s="1"/>
  <c r="X122" i="14"/>
  <c r="CZ151" i="30"/>
  <c r="DK84" i="30"/>
  <c r="DK116" i="30" s="1"/>
  <c r="DK148" i="30" s="1"/>
  <c r="BS148" i="30"/>
  <c r="BM148" i="30"/>
  <c r="DC36" i="14"/>
  <c r="DB16" i="11" s="1"/>
  <c r="CL161" i="30"/>
  <c r="AJ161" i="30"/>
  <c r="H142" i="30"/>
  <c r="AK36" i="14"/>
  <c r="AJ16" i="11" s="1"/>
  <c r="S118" i="30"/>
  <c r="S150" i="30" s="1"/>
  <c r="J89" i="30"/>
  <c r="J121" i="30" s="1"/>
  <c r="DB85" i="30"/>
  <c r="DB117" i="30" s="1"/>
  <c r="DQ99" i="30"/>
  <c r="DQ131" i="30" s="1"/>
  <c r="DL100" i="30"/>
  <c r="DL132" i="30" s="1"/>
  <c r="DL164" i="30" s="1"/>
  <c r="DF86" i="30"/>
  <c r="DF118" i="30" s="1"/>
  <c r="DF150" i="30" s="1"/>
  <c r="CH77" i="30"/>
  <c r="CH109" i="30" s="1"/>
  <c r="CH141" i="30" s="1"/>
  <c r="DR101" i="30"/>
  <c r="DR133" i="30" s="1"/>
  <c r="AV85" i="30"/>
  <c r="AV117" i="30" s="1"/>
  <c r="AW41" i="14"/>
  <c r="AW73" i="14" s="1"/>
  <c r="AW105" i="14" s="1"/>
  <c r="CV64" i="14"/>
  <c r="CV96" i="14" s="1"/>
  <c r="CV128" i="14" s="1"/>
  <c r="CV44" i="14"/>
  <c r="CV76" i="14" s="1"/>
  <c r="CM54" i="14"/>
  <c r="CM86" i="14" s="1"/>
  <c r="CM118" i="14" s="1"/>
  <c r="BR45" i="30"/>
  <c r="R82" i="30"/>
  <c r="R114" i="30" s="1"/>
  <c r="AK83" i="14"/>
  <c r="AK115" i="14" s="1"/>
  <c r="BL147" i="30"/>
  <c r="BY96" i="14"/>
  <c r="BY128" i="14" s="1"/>
  <c r="CA123" i="30"/>
  <c r="CA155" i="30" s="1"/>
  <c r="DQ118" i="30"/>
  <c r="DQ150" i="30" s="1"/>
  <c r="CI71" i="30"/>
  <c r="CI103" i="30" s="1"/>
  <c r="CI135" i="30" s="1"/>
  <c r="CI167" i="30" s="1"/>
  <c r="AL123" i="30"/>
  <c r="AL61" i="30"/>
  <c r="AL93" i="30" s="1"/>
  <c r="AL125" i="30" s="1"/>
  <c r="BQ156" i="30"/>
  <c r="CQ120" i="14"/>
  <c r="DK83" i="30"/>
  <c r="DK115" i="30" s="1"/>
  <c r="DJ84" i="30"/>
  <c r="DJ116" i="30" s="1"/>
  <c r="DJ148" i="30" s="1"/>
  <c r="AK79" i="30"/>
  <c r="AK111" i="30" s="1"/>
  <c r="DH161" i="30"/>
  <c r="DM101" i="30"/>
  <c r="DM133" i="30" s="1"/>
  <c r="S89" i="30"/>
  <c r="S121" i="30" s="1"/>
  <c r="AR47" i="30"/>
  <c r="CV38" i="14"/>
  <c r="CV36" i="14"/>
  <c r="CU16" i="11" s="1"/>
  <c r="CV127" i="14"/>
  <c r="CV63" i="14"/>
  <c r="CV95" i="14" s="1"/>
  <c r="DT81" i="30"/>
  <c r="DT113" i="30" s="1"/>
  <c r="V150" i="30"/>
  <c r="AF141" i="30"/>
  <c r="W157" i="30"/>
  <c r="BJ121" i="30"/>
  <c r="BJ153" i="30" s="1"/>
  <c r="BL126" i="30"/>
  <c r="BL158" i="30" s="1"/>
  <c r="BM111" i="30"/>
  <c r="BM143" i="30" s="1"/>
  <c r="BM117" i="30"/>
  <c r="BM149" i="30" s="1"/>
  <c r="BX167" i="30"/>
  <c r="CT90" i="30"/>
  <c r="CT122" i="30" s="1"/>
  <c r="Q97" i="30"/>
  <c r="Q129" i="30" s="1"/>
  <c r="Q161" i="30" s="1"/>
  <c r="DQ75" i="30"/>
  <c r="DQ107" i="30" s="1"/>
  <c r="BS87" i="30"/>
  <c r="BS119" i="30" s="1"/>
  <c r="AC95" i="30"/>
  <c r="AC127" i="30" s="1"/>
  <c r="CW86" i="30"/>
  <c r="CW118" i="30" s="1"/>
  <c r="CW150" i="30" s="1"/>
  <c r="DL101" i="30"/>
  <c r="DL133" i="30" s="1"/>
  <c r="DL165" i="30" s="1"/>
  <c r="AU77" i="30"/>
  <c r="AU109" i="30" s="1"/>
  <c r="R89" i="30"/>
  <c r="R121" i="30" s="1"/>
  <c r="AZ44" i="14"/>
  <c r="AZ76" i="14" s="1"/>
  <c r="AZ108" i="14" s="1"/>
  <c r="CV61" i="14"/>
  <c r="CV93" i="14" s="1"/>
  <c r="CD145" i="30"/>
  <c r="BN101" i="30"/>
  <c r="BN133" i="30" s="1"/>
  <c r="BN165" i="30" s="1"/>
  <c r="AW122" i="30"/>
  <c r="AW154" i="30" s="1"/>
  <c r="DH121" i="30"/>
  <c r="DH153" i="30" s="1"/>
  <c r="BB159" i="30"/>
  <c r="BG161" i="30"/>
  <c r="BD46" i="30"/>
  <c r="BF36" i="14"/>
  <c r="BE16" i="11" s="1"/>
  <c r="CO102" i="30"/>
  <c r="CO134" i="30" s="1"/>
  <c r="S98" i="30"/>
  <c r="S130" i="30" s="1"/>
  <c r="O103" i="30"/>
  <c r="O135" i="30" s="1"/>
  <c r="P103" i="30"/>
  <c r="P135" i="30" s="1"/>
  <c r="AI156" i="30"/>
  <c r="AZ53" i="14"/>
  <c r="AZ85" i="14" s="1"/>
  <c r="CV77" i="14"/>
  <c r="CV109" i="14" s="1"/>
  <c r="CV45" i="14"/>
  <c r="CM48" i="14"/>
  <c r="CM80" i="14" s="1"/>
  <c r="CM112" i="14" s="1"/>
  <c r="M107" i="30"/>
  <c r="M139" i="30" s="1"/>
  <c r="V139" i="30"/>
  <c r="P98" i="30"/>
  <c r="P130" i="30" s="1"/>
  <c r="DM122" i="30"/>
  <c r="DM154" i="30" s="1"/>
  <c r="CR134" i="30"/>
  <c r="CR166" i="30" s="1"/>
  <c r="CB165" i="30"/>
  <c r="AT147" i="30"/>
  <c r="CI151" i="30"/>
  <c r="CE100" i="14"/>
  <c r="CE20" i="12" s="1"/>
  <c r="AX145" i="30"/>
  <c r="CP158" i="30"/>
  <c r="BY60" i="30"/>
  <c r="BY92" i="30" s="1"/>
  <c r="BY124" i="30" s="1"/>
  <c r="BY156" i="30" s="1"/>
  <c r="AQ149" i="30"/>
  <c r="CK119" i="14"/>
  <c r="DO124" i="30"/>
  <c r="DO156" i="30" s="1"/>
  <c r="DC90" i="30"/>
  <c r="DC122" i="30" s="1"/>
  <c r="L94" i="30"/>
  <c r="L126" i="30" s="1"/>
  <c r="L158" i="30" s="1"/>
  <c r="CF78" i="30"/>
  <c r="CF110" i="30" s="1"/>
  <c r="CF142" i="30" s="1"/>
  <c r="AV100" i="30"/>
  <c r="AV132" i="30" s="1"/>
  <c r="AV164" i="30" s="1"/>
  <c r="CD90" i="30"/>
  <c r="CD122" i="30" s="1"/>
  <c r="CD154" i="30" s="1"/>
  <c r="BG87" i="30"/>
  <c r="BG119" i="30" s="1"/>
  <c r="DL107" i="30"/>
  <c r="DL139" i="30" s="1"/>
  <c r="DL75" i="30"/>
  <c r="BH79" i="30"/>
  <c r="J87" i="30"/>
  <c r="J119" i="30" s="1"/>
  <c r="J151" i="30" s="1"/>
  <c r="BR101" i="30"/>
  <c r="BR133" i="30" s="1"/>
  <c r="BQ85" i="30"/>
  <c r="BQ117" i="30" s="1"/>
  <c r="BQ149" i="30" s="1"/>
  <c r="DO77" i="30"/>
  <c r="DO109" i="30" s="1"/>
  <c r="AP95" i="30"/>
  <c r="AP127" i="30" s="1"/>
  <c r="CV54" i="14"/>
  <c r="CV86" i="14" s="1"/>
  <c r="CV46" i="14"/>
  <c r="CV78" i="14" s="1"/>
  <c r="CM58" i="14"/>
  <c r="CM90" i="14" s="1"/>
  <c r="CT87" i="14"/>
  <c r="CT119" i="14" s="1"/>
  <c r="BT81" i="30"/>
  <c r="BT113" i="30" s="1"/>
  <c r="BT145" i="30" s="1"/>
  <c r="CK157" i="30"/>
  <c r="CL141" i="30"/>
  <c r="BL131" i="30"/>
  <c r="BL163" i="30" s="1"/>
  <c r="AN123" i="30"/>
  <c r="AN155" i="30" s="1"/>
  <c r="AW72" i="14"/>
  <c r="AW104" i="14" s="1"/>
  <c r="AW36" i="14"/>
  <c r="AV16" i="11" s="1"/>
  <c r="BM124" i="30"/>
  <c r="BM156" i="30" s="1"/>
  <c r="DT59" i="30"/>
  <c r="DT91" i="30" s="1"/>
  <c r="DT123" i="30" s="1"/>
  <c r="DT155" i="30" s="1"/>
  <c r="AS51" i="30"/>
  <c r="AS83" i="30" s="1"/>
  <c r="AS115" i="30" s="1"/>
  <c r="AS147" i="30" s="1"/>
  <c r="BF90" i="30"/>
  <c r="BF122" i="30" s="1"/>
  <c r="BF154" i="30" s="1"/>
  <c r="BB78" i="30"/>
  <c r="BB110" i="30" s="1"/>
  <c r="BB142" i="30" s="1"/>
  <c r="AV98" i="30"/>
  <c r="AV130" i="30" s="1"/>
  <c r="AV162" i="30" s="1"/>
  <c r="V83" i="30"/>
  <c r="V115" i="30" s="1"/>
  <c r="V147" i="30" s="1"/>
  <c r="W79" i="30"/>
  <c r="W111" i="30" s="1"/>
  <c r="W143" i="30" s="1"/>
  <c r="AX92" i="30"/>
  <c r="AX124" i="30" s="1"/>
  <c r="CV57" i="14"/>
  <c r="CV89" i="14" s="1"/>
  <c r="CV121" i="14" s="1"/>
  <c r="AO95" i="30"/>
  <c r="AO127" i="30" s="1"/>
  <c r="CV58" i="14"/>
  <c r="CV90" i="14" s="1"/>
  <c r="CV122" i="14" s="1"/>
  <c r="CV50" i="14"/>
  <c r="CV82" i="14" s="1"/>
  <c r="CV114" i="14" s="1"/>
  <c r="CM53" i="14"/>
  <c r="CM85" i="14" s="1"/>
  <c r="CV52" i="15"/>
  <c r="CV74" i="15" s="1"/>
  <c r="BC52" i="15"/>
  <c r="BC74" i="15" s="1"/>
  <c r="CI52" i="15"/>
  <c r="CI74" i="15" s="1"/>
  <c r="BB52" i="15"/>
  <c r="BB74" i="15" s="1"/>
  <c r="BF52" i="15"/>
  <c r="BF74" i="15" s="1"/>
  <c r="AE178" i="16"/>
  <c r="J173" i="16"/>
  <c r="DG96" i="16"/>
  <c r="X109" i="16"/>
  <c r="BQ188" i="16"/>
  <c r="CP42" i="16"/>
  <c r="F54" i="16"/>
  <c r="F42" i="16"/>
  <c r="BM188" i="16"/>
  <c r="DM186" i="16"/>
  <c r="DL42" i="16"/>
  <c r="BH69" i="16"/>
  <c r="AI178" i="16"/>
  <c r="Q55" i="16"/>
  <c r="BG54" i="16"/>
  <c r="BT135" i="16"/>
  <c r="P188" i="16"/>
  <c r="BH174" i="16"/>
  <c r="CV150" i="16"/>
  <c r="BH82" i="16"/>
  <c r="DP162" i="16"/>
  <c r="Q42" i="16"/>
  <c r="DS163" i="16"/>
  <c r="CV163" i="16"/>
  <c r="V179" i="16"/>
  <c r="CM178" i="16"/>
  <c r="BG150" i="16"/>
  <c r="BM163" i="16"/>
  <c r="Z175" i="16"/>
  <c r="AB48" i="11" s="1"/>
  <c r="AC16" i="22" s="1"/>
  <c r="DP150" i="16"/>
  <c r="CH150" i="16"/>
  <c r="BG188" i="16"/>
  <c r="DB150" i="16"/>
  <c r="AC163" i="16"/>
  <c r="AD156" i="16"/>
  <c r="AD163" i="16" s="1"/>
  <c r="DB163" i="16"/>
  <c r="CZ150" i="16"/>
  <c r="BG175" i="16"/>
  <c r="BI48" i="11" s="1"/>
  <c r="BM175" i="16"/>
  <c r="BO48" i="11" s="1"/>
  <c r="AG178" i="16"/>
  <c r="DS150" i="16"/>
  <c r="BM150" i="16"/>
  <c r="CT136" i="16"/>
  <c r="H123" i="16"/>
  <c r="CP181" i="16"/>
  <c r="DH135" i="16"/>
  <c r="DI128" i="16"/>
  <c r="DI135" i="16" s="1"/>
  <c r="AX123" i="16"/>
  <c r="BT123" i="16"/>
  <c r="CX123" i="16"/>
  <c r="CO174" i="16"/>
  <c r="H135" i="16"/>
  <c r="DH178" i="16"/>
  <c r="BQ175" i="16"/>
  <c r="BS48" i="11" s="1"/>
  <c r="BT16" i="22" s="1"/>
  <c r="DF135" i="16"/>
  <c r="DF136" i="16"/>
  <c r="DG129" i="16"/>
  <c r="DG136" i="16" s="1"/>
  <c r="DA136" i="16"/>
  <c r="DL128" i="16"/>
  <c r="DL135" i="16" s="1"/>
  <c r="DK135" i="16"/>
  <c r="AU123" i="16"/>
  <c r="DJ181" i="16"/>
  <c r="CI108" i="16"/>
  <c r="CJ108" i="16"/>
  <c r="CI109" i="16"/>
  <c r="BM178" i="16"/>
  <c r="BB96" i="16"/>
  <c r="CI96" i="16"/>
  <c r="AX101" i="16"/>
  <c r="AX108" i="16" s="1"/>
  <c r="AW108" i="16"/>
  <c r="DA96" i="16"/>
  <c r="AO102" i="16"/>
  <c r="AO109" i="16" s="1"/>
  <c r="AN109" i="16"/>
  <c r="AW96" i="16"/>
  <c r="AP96" i="16"/>
  <c r="AH101" i="16"/>
  <c r="AH108" i="16" s="1"/>
  <c r="AG108" i="16"/>
  <c r="AN108" i="16"/>
  <c r="CJ178" i="16"/>
  <c r="DA108" i="16"/>
  <c r="AN96" i="16"/>
  <c r="CE173" i="16"/>
  <c r="CD181" i="16"/>
  <c r="CE69" i="16"/>
  <c r="BS81" i="16"/>
  <c r="AO82" i="16"/>
  <c r="AO69" i="16"/>
  <c r="F74" i="16"/>
  <c r="F81" i="16" s="1"/>
  <c r="AW69" i="16"/>
  <c r="CY81" i="16"/>
  <c r="BX81" i="16"/>
  <c r="CE81" i="16"/>
  <c r="AY56" i="16"/>
  <c r="AZ47" i="16"/>
  <c r="AZ180" i="16" s="1"/>
  <c r="AY54" i="16"/>
  <c r="AY173" i="16"/>
  <c r="BH47" i="16"/>
  <c r="BG173" i="16"/>
  <c r="BI47" i="11" s="1"/>
  <c r="AH48" i="16"/>
  <c r="AH55" i="16" s="1"/>
  <c r="AG55" i="16"/>
  <c r="AQ42" i="16"/>
  <c r="AR47" i="16"/>
  <c r="BM47" i="16"/>
  <c r="BM54" i="16" s="1"/>
  <c r="BL42" i="16"/>
  <c r="BH48" i="16"/>
  <c r="BG55" i="16"/>
  <c r="DM178" i="16"/>
  <c r="Q185" i="16"/>
  <c r="DD187" i="16"/>
  <c r="CK174" i="16"/>
  <c r="K178" i="16"/>
  <c r="DK53" i="15"/>
  <c r="DK75" i="15" s="1"/>
  <c r="DU53" i="15"/>
  <c r="DU75" i="15" s="1"/>
  <c r="W52" i="15"/>
  <c r="W74" i="15" s="1"/>
  <c r="Y52" i="15"/>
  <c r="Y74" i="15" s="1"/>
  <c r="ED41" i="11"/>
  <c r="BA52" i="15"/>
  <c r="BA74" i="15" s="1"/>
  <c r="CP77" i="15"/>
  <c r="AM56" i="15"/>
  <c r="AM78" i="15" s="1"/>
  <c r="DE90" i="30"/>
  <c r="DE122" i="30" s="1"/>
  <c r="CY82" i="30"/>
  <c r="CY114" i="30" s="1"/>
  <c r="P99" i="30"/>
  <c r="P131" i="30" s="1"/>
  <c r="P163" i="30" s="1"/>
  <c r="DD99" i="30"/>
  <c r="DD131" i="30" s="1"/>
  <c r="BL80" i="30"/>
  <c r="BL112" i="30" s="1"/>
  <c r="BL144" i="30" s="1"/>
  <c r="AH83" i="30"/>
  <c r="AH115" i="30" s="1"/>
  <c r="DR79" i="30"/>
  <c r="DR111" i="30" s="1"/>
  <c r="DT83" i="30"/>
  <c r="DT115" i="30" s="1"/>
  <c r="DT147" i="30" s="1"/>
  <c r="DP86" i="30"/>
  <c r="DP118" i="30" s="1"/>
  <c r="DP150" i="30" s="1"/>
  <c r="BM83" i="30"/>
  <c r="BM115" i="30" s="1"/>
  <c r="BM147" i="30" s="1"/>
  <c r="CK49" i="14"/>
  <c r="CK81" i="14" s="1"/>
  <c r="CK113" i="14" s="1"/>
  <c r="DD41" i="14"/>
  <c r="R85" i="30"/>
  <c r="R117" i="30" s="1"/>
  <c r="R149" i="30" s="1"/>
  <c r="DJ71" i="9"/>
  <c r="Y142" i="30"/>
  <c r="DT164" i="30"/>
  <c r="Q151" i="30"/>
  <c r="CM131" i="30"/>
  <c r="CM163" i="30" s="1"/>
  <c r="S111" i="30"/>
  <c r="S143" i="30" s="1"/>
  <c r="BE68" i="14"/>
  <c r="BD11" i="13" s="1"/>
  <c r="AZ126" i="14"/>
  <c r="BW164" i="30"/>
  <c r="DW156" i="30"/>
  <c r="AJ60" i="30"/>
  <c r="AJ92" i="30" s="1"/>
  <c r="AJ124" i="30" s="1"/>
  <c r="AJ156" i="30" s="1"/>
  <c r="BJ90" i="30"/>
  <c r="BJ122" i="30" s="1"/>
  <c r="BT84" i="30"/>
  <c r="BT116" i="30" s="1"/>
  <c r="BT148" i="30" s="1"/>
  <c r="DW94" i="30"/>
  <c r="DW126" i="30" s="1"/>
  <c r="DW158" i="30" s="1"/>
  <c r="DN100" i="30"/>
  <c r="DN132" i="30" s="1"/>
  <c r="DN164" i="30" s="1"/>
  <c r="P91" i="30"/>
  <c r="P123" i="30" s="1"/>
  <c r="P155" i="30" s="1"/>
  <c r="BU165" i="30"/>
  <c r="BD86" i="30"/>
  <c r="BD118" i="30" s="1"/>
  <c r="BD150" i="30" s="1"/>
  <c r="Y87" i="30"/>
  <c r="Y119" i="30" s="1"/>
  <c r="BD51" i="14"/>
  <c r="BD83" i="14" s="1"/>
  <c r="BD48" i="14"/>
  <c r="BD80" i="14" s="1"/>
  <c r="BD112" i="14" s="1"/>
  <c r="BD52" i="14"/>
  <c r="BD84" i="14" s="1"/>
  <c r="BD116" i="14" s="1"/>
  <c r="CK58" i="14"/>
  <c r="CK90" i="14" s="1"/>
  <c r="CK122" i="14" s="1"/>
  <c r="CK67" i="14"/>
  <c r="CK63" i="14"/>
  <c r="CK95" i="14" s="1"/>
  <c r="DD64" i="14"/>
  <c r="DD67" i="14"/>
  <c r="DD99" i="14" s="1"/>
  <c r="DJ59" i="14"/>
  <c r="DJ91" i="14" s="1"/>
  <c r="DJ123" i="14" s="1"/>
  <c r="DJ42" i="14"/>
  <c r="DJ74" i="14" s="1"/>
  <c r="R101" i="30"/>
  <c r="R133" i="30" s="1"/>
  <c r="R165" i="30" s="1"/>
  <c r="AZ97" i="30"/>
  <c r="AZ129" i="30" s="1"/>
  <c r="AZ161" i="30" s="1"/>
  <c r="BX95" i="30"/>
  <c r="BX127" i="30" s="1"/>
  <c r="BT153" i="30"/>
  <c r="BV158" i="30"/>
  <c r="DT75" i="30"/>
  <c r="DT107" i="30" s="1"/>
  <c r="BP142" i="30"/>
  <c r="BW115" i="14"/>
  <c r="CI85" i="30"/>
  <c r="CI117" i="30" s="1"/>
  <c r="CI149" i="30" s="1"/>
  <c r="BD47" i="14"/>
  <c r="BD79" i="14" s="1"/>
  <c r="BD111" i="14" s="1"/>
  <c r="DD58" i="14"/>
  <c r="DD90" i="14" s="1"/>
  <c r="DS118" i="30"/>
  <c r="DS150" i="30" s="1"/>
  <c r="AZ36" i="14"/>
  <c r="AY16" i="11" s="1"/>
  <c r="L121" i="30"/>
  <c r="L153" i="30" s="1"/>
  <c r="DS159" i="30"/>
  <c r="CS68" i="14"/>
  <c r="CR11" i="13" s="1"/>
  <c r="AR119" i="14"/>
  <c r="CY117" i="30"/>
  <c r="CY149" i="30" s="1"/>
  <c r="DF58" i="30"/>
  <c r="DF90" i="30" s="1"/>
  <c r="DF122" i="30" s="1"/>
  <c r="P58" i="30"/>
  <c r="P90" i="30" s="1"/>
  <c r="AL52" i="30"/>
  <c r="AL84" i="30" s="1"/>
  <c r="AL116" i="30" s="1"/>
  <c r="AB147" i="30"/>
  <c r="Y148" i="30"/>
  <c r="DC78" i="30"/>
  <c r="DC110" i="30" s="1"/>
  <c r="DC142" i="30" s="1"/>
  <c r="BA78" i="30"/>
  <c r="BA110" i="30" s="1"/>
  <c r="BA142" i="30" s="1"/>
  <c r="DV86" i="30"/>
  <c r="DV118" i="30" s="1"/>
  <c r="DV150" i="30" s="1"/>
  <c r="BG77" i="30"/>
  <c r="BG109" i="30" s="1"/>
  <c r="BG141" i="30" s="1"/>
  <c r="CH75" i="30"/>
  <c r="CH107" i="30" s="1"/>
  <c r="BB84" i="30"/>
  <c r="BB116" i="30" s="1"/>
  <c r="DR95" i="30"/>
  <c r="DR127" i="30" s="1"/>
  <c r="AD90" i="30"/>
  <c r="AD122" i="30" s="1"/>
  <c r="BD38" i="14"/>
  <c r="BD36" i="14"/>
  <c r="BC16" i="11" s="1"/>
  <c r="BD58" i="14"/>
  <c r="BD90" i="14" s="1"/>
  <c r="DD48" i="14"/>
  <c r="DD42" i="14"/>
  <c r="DD74" i="14" s="1"/>
  <c r="DD51" i="14"/>
  <c r="DD83" i="14" s="1"/>
  <c r="DD115" i="14" s="1"/>
  <c r="DJ51" i="14"/>
  <c r="DJ83" i="14" s="1"/>
  <c r="DJ115" i="14" s="1"/>
  <c r="Q101" i="30"/>
  <c r="Q133" i="30" s="1"/>
  <c r="DF97" i="30"/>
  <c r="DF129" i="30" s="1"/>
  <c r="DF161" i="30" s="1"/>
  <c r="BY95" i="30"/>
  <c r="BY127" i="30" s="1"/>
  <c r="AW87" i="30"/>
  <c r="AW119" i="30" s="1"/>
  <c r="BF156" i="30"/>
  <c r="CM79" i="30"/>
  <c r="CM111" i="30" s="1"/>
  <c r="DS107" i="30"/>
  <c r="DS139" i="30" s="1"/>
  <c r="CW99" i="30"/>
  <c r="CW131" i="30" s="1"/>
  <c r="CW163" i="30" s="1"/>
  <c r="CT98" i="30"/>
  <c r="CT130" i="30" s="1"/>
  <c r="CT162" i="30" s="1"/>
  <c r="X114" i="30"/>
  <c r="X146" i="30" s="1"/>
  <c r="DH133" i="30"/>
  <c r="DH165" i="30" s="1"/>
  <c r="DA108" i="30"/>
  <c r="DA140" i="30" s="1"/>
  <c r="DE52" i="30"/>
  <c r="DE84" i="30" s="1"/>
  <c r="DE116" i="30" s="1"/>
  <c r="DE148" i="30" s="1"/>
  <c r="AB119" i="30"/>
  <c r="AB151" i="30" s="1"/>
  <c r="BQ77" i="30"/>
  <c r="BQ109" i="30" s="1"/>
  <c r="BD98" i="30"/>
  <c r="BD130" i="30" s="1"/>
  <c r="BD162" i="30" s="1"/>
  <c r="DW99" i="30"/>
  <c r="DW131" i="30" s="1"/>
  <c r="DW163" i="30" s="1"/>
  <c r="CJ86" i="30"/>
  <c r="CJ118" i="30" s="1"/>
  <c r="CJ150" i="30" s="1"/>
  <c r="BE103" i="30"/>
  <c r="BE135" i="30" s="1"/>
  <c r="DM46" i="30"/>
  <c r="DM78" i="30" s="1"/>
  <c r="DM110" i="30" s="1"/>
  <c r="DM142" i="30" s="1"/>
  <c r="DI91" i="30"/>
  <c r="DI123" i="30" s="1"/>
  <c r="CK46" i="14"/>
  <c r="CK78" i="14" s="1"/>
  <c r="CK110" i="14" s="1"/>
  <c r="CK40" i="14"/>
  <c r="CK72" i="14" s="1"/>
  <c r="CK66" i="14"/>
  <c r="CK98" i="14" s="1"/>
  <c r="CK130" i="14" s="1"/>
  <c r="DD56" i="14"/>
  <c r="DD88" i="14" s="1"/>
  <c r="DJ54" i="14"/>
  <c r="DJ86" i="14" s="1"/>
  <c r="DJ65" i="14"/>
  <c r="DJ97" i="14" s="1"/>
  <c r="DJ129" i="14" s="1"/>
  <c r="AN160" i="30"/>
  <c r="AV87" i="30"/>
  <c r="AV119" i="30" s="1"/>
  <c r="CN79" i="30"/>
  <c r="CN111" i="30" s="1"/>
  <c r="BR158" i="30"/>
  <c r="AE148" i="30"/>
  <c r="AJ122" i="30"/>
  <c r="AJ154" i="30" s="1"/>
  <c r="L155" i="30"/>
  <c r="CN84" i="14"/>
  <c r="CN116" i="14" s="1"/>
  <c r="DB123" i="30"/>
  <c r="DB155" i="30" s="1"/>
  <c r="J159" i="30"/>
  <c r="DL58" i="30"/>
  <c r="DL90" i="30" s="1"/>
  <c r="DL122" i="30" s="1"/>
  <c r="DL154" i="30" s="1"/>
  <c r="AS132" i="30"/>
  <c r="CN58" i="30"/>
  <c r="CN90" i="30" s="1"/>
  <c r="CN122" i="30" s="1"/>
  <c r="CN154" i="30" s="1"/>
  <c r="BF100" i="30"/>
  <c r="BF132" i="30" s="1"/>
  <c r="CK98" i="30"/>
  <c r="CK130" i="30" s="1"/>
  <c r="AA84" i="30"/>
  <c r="AA116" i="30" s="1"/>
  <c r="AA148" i="30" s="1"/>
  <c r="CB99" i="30"/>
  <c r="CB131" i="30" s="1"/>
  <c r="CE97" i="30"/>
  <c r="CE129" i="30" s="1"/>
  <c r="BR86" i="30"/>
  <c r="BR118" i="30" s="1"/>
  <c r="BR150" i="30" s="1"/>
  <c r="BD49" i="14"/>
  <c r="BD81" i="14" s="1"/>
  <c r="CK45" i="14"/>
  <c r="CK77" i="14" s="1"/>
  <c r="CK41" i="14"/>
  <c r="CK73" i="14" s="1"/>
  <c r="CK105" i="14" s="1"/>
  <c r="CK61" i="14"/>
  <c r="CK93" i="14" s="1"/>
  <c r="DD43" i="14"/>
  <c r="DD75" i="14" s="1"/>
  <c r="DD107" i="14" s="1"/>
  <c r="DD62" i="14"/>
  <c r="DD94" i="14" s="1"/>
  <c r="DD126" i="14" s="1"/>
  <c r="DJ66" i="14"/>
  <c r="DJ98" i="14" s="1"/>
  <c r="DJ130" i="14" s="1"/>
  <c r="DJ62" i="14"/>
  <c r="DJ94" i="14" s="1"/>
  <c r="DJ126" i="14" s="1"/>
  <c r="CI89" i="30"/>
  <c r="CI121" i="30" s="1"/>
  <c r="BN87" i="30"/>
  <c r="BN119" i="30" s="1"/>
  <c r="CE75" i="30"/>
  <c r="CE107" i="30" s="1"/>
  <c r="CS143" i="30"/>
  <c r="BD67" i="14"/>
  <c r="BD99" i="14" s="1"/>
  <c r="BD131" i="14" s="1"/>
  <c r="O83" i="30"/>
  <c r="O115" i="30" s="1"/>
  <c r="DV161" i="30"/>
  <c r="CQ129" i="30"/>
  <c r="CQ161" i="30" s="1"/>
  <c r="BD133" i="30"/>
  <c r="BD165" i="30" s="1"/>
  <c r="BA161" i="30"/>
  <c r="CM103" i="14"/>
  <c r="BQ115" i="30"/>
  <c r="BQ147" i="30" s="1"/>
  <c r="H131" i="14"/>
  <c r="AR99" i="14"/>
  <c r="AR131" i="14" s="1"/>
  <c r="BD107" i="14"/>
  <c r="BC146" i="30"/>
  <c r="BJ161" i="30"/>
  <c r="CO61" i="30"/>
  <c r="CS102" i="14"/>
  <c r="CD135" i="30"/>
  <c r="CD167" i="30" s="1"/>
  <c r="AS125" i="30"/>
  <c r="AS157" i="30" s="1"/>
  <c r="CW153" i="30"/>
  <c r="BR61" i="30"/>
  <c r="BR93" i="30" s="1"/>
  <c r="BR125" i="30" s="1"/>
  <c r="CD86" i="30"/>
  <c r="CD118" i="30" s="1"/>
  <c r="CD150" i="30" s="1"/>
  <c r="DC102" i="30"/>
  <c r="DC134" i="30" s="1"/>
  <c r="DC166" i="30" s="1"/>
  <c r="K81" i="30"/>
  <c r="K113" i="30" s="1"/>
  <c r="K145" i="30" s="1"/>
  <c r="BE99" i="30"/>
  <c r="BE131" i="30" s="1"/>
  <c r="CX50" i="30"/>
  <c r="BK83" i="30"/>
  <c r="BK115" i="30" s="1"/>
  <c r="BU98" i="30"/>
  <c r="BU130" i="30" s="1"/>
  <c r="BU162" i="30" s="1"/>
  <c r="BS86" i="30"/>
  <c r="BS118" i="30" s="1"/>
  <c r="BD54" i="14"/>
  <c r="BD86" i="14" s="1"/>
  <c r="BD66" i="14"/>
  <c r="BD98" i="14" s="1"/>
  <c r="BD130" i="14" s="1"/>
  <c r="CK54" i="14"/>
  <c r="CK86" i="14" s="1"/>
  <c r="DD66" i="14"/>
  <c r="DD98" i="14" s="1"/>
  <c r="DD130" i="14" s="1"/>
  <c r="DJ41" i="14"/>
  <c r="DJ73" i="14" s="1"/>
  <c r="DJ105" i="14" s="1"/>
  <c r="DJ46" i="14"/>
  <c r="DJ78" i="14" s="1"/>
  <c r="CH101" i="30"/>
  <c r="CH133" i="30" s="1"/>
  <c r="CH89" i="30"/>
  <c r="CH121" i="30" s="1"/>
  <c r="BD76" i="30"/>
  <c r="BD108" i="30" s="1"/>
  <c r="BM87" i="30"/>
  <c r="BM119" i="30" s="1"/>
  <c r="AF162" i="30"/>
  <c r="AN45" i="30"/>
  <c r="AN77" i="30" s="1"/>
  <c r="AN109" i="30" s="1"/>
  <c r="AN141" i="30" s="1"/>
  <c r="DE98" i="30"/>
  <c r="DE130" i="30" s="1"/>
  <c r="DE162" i="30" s="1"/>
  <c r="CK53" i="14"/>
  <c r="CK85" i="14" s="1"/>
  <c r="CK117" i="14" s="1"/>
  <c r="X70" i="30"/>
  <c r="X102" i="30" s="1"/>
  <c r="X134" i="30" s="1"/>
  <c r="DG150" i="30"/>
  <c r="AK88" i="14"/>
  <c r="AK120" i="14" s="1"/>
  <c r="BE127" i="30"/>
  <c r="BE159" i="30" s="1"/>
  <c r="BZ119" i="30"/>
  <c r="BZ151" i="30" s="1"/>
  <c r="DJ102" i="14"/>
  <c r="CY163" i="30"/>
  <c r="BZ109" i="30"/>
  <c r="BZ141" i="30" s="1"/>
  <c r="CN68" i="30"/>
  <c r="CN100" i="30" s="1"/>
  <c r="J92" i="30"/>
  <c r="J124" i="30" s="1"/>
  <c r="J156" i="30" s="1"/>
  <c r="CG86" i="30"/>
  <c r="CG118" i="30" s="1"/>
  <c r="J98" i="30"/>
  <c r="BO89" i="30"/>
  <c r="BO121" i="30" s="1"/>
  <c r="DJ77" i="30"/>
  <c r="DJ109" i="30" s="1"/>
  <c r="DJ141" i="30" s="1"/>
  <c r="BV98" i="30"/>
  <c r="BV130" i="30" s="1"/>
  <c r="BV162" i="30" s="1"/>
  <c r="BD42" i="14"/>
  <c r="BD74" i="14" s="1"/>
  <c r="BD106" i="14" s="1"/>
  <c r="CK51" i="14"/>
  <c r="CK83" i="14" s="1"/>
  <c r="CK115" i="14" s="1"/>
  <c r="CK64" i="14"/>
  <c r="CK96" i="14" s="1"/>
  <c r="DD46" i="14"/>
  <c r="DD78" i="14" s="1"/>
  <c r="DD110" i="14" s="1"/>
  <c r="DD54" i="14"/>
  <c r="DD86" i="14" s="1"/>
  <c r="DD118" i="14" s="1"/>
  <c r="DJ43" i="14"/>
  <c r="DJ75" i="14" s="1"/>
  <c r="DJ107" i="14" s="1"/>
  <c r="DJ61" i="14"/>
  <c r="DJ93" i="14" s="1"/>
  <c r="DE67" i="30"/>
  <c r="DK81" i="30"/>
  <c r="DK113" i="30" s="1"/>
  <c r="CI101" i="30"/>
  <c r="CI133" i="30" s="1"/>
  <c r="CI165" i="30" s="1"/>
  <c r="DQ87" i="30"/>
  <c r="DQ119" i="30" s="1"/>
  <c r="DQ151" i="30" s="1"/>
  <c r="DJ58" i="14"/>
  <c r="DJ90" i="14" s="1"/>
  <c r="DJ122" i="14" s="1"/>
  <c r="AS140" i="30"/>
  <c r="CA130" i="30"/>
  <c r="CA162" i="30" s="1"/>
  <c r="AO167" i="30"/>
  <c r="CD147" i="30"/>
  <c r="BH135" i="30"/>
  <c r="BH167" i="30" s="1"/>
  <c r="EA51" i="11"/>
  <c r="CO155" i="30"/>
  <c r="L60" i="30"/>
  <c r="BW50" i="30"/>
  <c r="AS164" i="30"/>
  <c r="AL90" i="30"/>
  <c r="AL122" i="30" s="1"/>
  <c r="CD85" i="30"/>
  <c r="CD117" i="30" s="1"/>
  <c r="CD149" i="30" s="1"/>
  <c r="BO90" i="30"/>
  <c r="BO122" i="30" s="1"/>
  <c r="BB92" i="30"/>
  <c r="BB124" i="30" s="1"/>
  <c r="BB156" i="30" s="1"/>
  <c r="BV91" i="30"/>
  <c r="BV123" i="30" s="1"/>
  <c r="BL85" i="30"/>
  <c r="BL117" i="30" s="1"/>
  <c r="AH79" i="30"/>
  <c r="AH111" i="30" s="1"/>
  <c r="DD98" i="30"/>
  <c r="DD130" i="30" s="1"/>
  <c r="BL97" i="30"/>
  <c r="BL129" i="30" s="1"/>
  <c r="CQ156" i="30"/>
  <c r="CS98" i="30"/>
  <c r="CS130" i="30" s="1"/>
  <c r="CS162" i="30" s="1"/>
  <c r="BD46" i="14"/>
  <c r="BD78" i="14" s="1"/>
  <c r="BD63" i="14"/>
  <c r="BD59" i="14"/>
  <c r="BD91" i="14" s="1"/>
  <c r="CK59" i="14"/>
  <c r="CK91" i="14" s="1"/>
  <c r="CK123" i="14" s="1"/>
  <c r="DD60" i="14"/>
  <c r="DD92" i="14" s="1"/>
  <c r="DD124" i="14" s="1"/>
  <c r="DD63" i="14"/>
  <c r="DD95" i="14" s="1"/>
  <c r="DD127" i="14" s="1"/>
  <c r="DJ67" i="14"/>
  <c r="DJ99" i="14" s="1"/>
  <c r="DJ131" i="14" s="1"/>
  <c r="AJ101" i="30"/>
  <c r="AJ133" i="30" s="1"/>
  <c r="BN97" i="30"/>
  <c r="BN129" i="30" s="1"/>
  <c r="BO99" i="30"/>
  <c r="BO131" i="30" s="1"/>
  <c r="BO163" i="30" s="1"/>
  <c r="BA124" i="30"/>
  <c r="BA156" i="30" s="1"/>
  <c r="AJ87" i="30"/>
  <c r="AJ119" i="30" s="1"/>
  <c r="DG94" i="30"/>
  <c r="DG126" i="30" s="1"/>
  <c r="DG158" i="30" s="1"/>
  <c r="CM108" i="30"/>
  <c r="CM140" i="30" s="1"/>
  <c r="DB96" i="30"/>
  <c r="DB128" i="30" s="1"/>
  <c r="DB160" i="30" s="1"/>
  <c r="DK86" i="30"/>
  <c r="DK118" i="30" s="1"/>
  <c r="DK150" i="30" s="1"/>
  <c r="BR90" i="30"/>
  <c r="BR122" i="30" s="1"/>
  <c r="BR154" i="30" s="1"/>
  <c r="BI98" i="30"/>
  <c r="BI130" i="30" s="1"/>
  <c r="AZ82" i="30"/>
  <c r="AZ114" i="30" s="1"/>
  <c r="AZ146" i="30" s="1"/>
  <c r="CE78" i="30"/>
  <c r="CE110" i="30" s="1"/>
  <c r="CE142" i="30" s="1"/>
  <c r="BU102" i="30"/>
  <c r="BU134" i="30" s="1"/>
  <c r="BU166" i="30" s="1"/>
  <c r="BP82" i="30"/>
  <c r="BP114" i="30" s="1"/>
  <c r="BP146" i="30" s="1"/>
  <c r="BK97" i="30"/>
  <c r="BK129" i="30" s="1"/>
  <c r="CS83" i="30"/>
  <c r="CS115" i="30" s="1"/>
  <c r="CS147" i="30" s="1"/>
  <c r="BS99" i="30"/>
  <c r="BS131" i="30" s="1"/>
  <c r="BS163" i="30" s="1"/>
  <c r="DP79" i="30"/>
  <c r="DP111" i="30" s="1"/>
  <c r="DP143" i="30" s="1"/>
  <c r="CE95" i="30"/>
  <c r="CE127" i="30" s="1"/>
  <c r="CU51" i="14"/>
  <c r="CU83" i="14" s="1"/>
  <c r="CU115" i="14" s="1"/>
  <c r="CU61" i="14"/>
  <c r="CU93" i="14" s="1"/>
  <c r="CU125" i="14" s="1"/>
  <c r="CU57" i="14"/>
  <c r="CU89" i="14" s="1"/>
  <c r="CU121" i="14" s="1"/>
  <c r="CG83" i="30"/>
  <c r="CG115" i="30" s="1"/>
  <c r="BF51" i="14"/>
  <c r="BF83" i="14" s="1"/>
  <c r="BF115" i="14" s="1"/>
  <c r="BF41" i="14"/>
  <c r="BF73" i="14" s="1"/>
  <c r="BF105" i="14" s="1"/>
  <c r="BM103" i="30"/>
  <c r="BM135" i="30" s="1"/>
  <c r="CQ78" i="30"/>
  <c r="CQ110" i="30" s="1"/>
  <c r="CQ142" i="30" s="1"/>
  <c r="AK58" i="14"/>
  <c r="AK90" i="14" s="1"/>
  <c r="DD90" i="30"/>
  <c r="DD122" i="30" s="1"/>
  <c r="AW53" i="14"/>
  <c r="AW85" i="14" s="1"/>
  <c r="AW49" i="14"/>
  <c r="AW81" i="14" s="1"/>
  <c r="AW113" i="14" s="1"/>
  <c r="AW45" i="14"/>
  <c r="AW77" i="14" s="1"/>
  <c r="AZ67" i="14"/>
  <c r="AZ99" i="14" s="1"/>
  <c r="AZ131" i="14" s="1"/>
  <c r="AZ47" i="14"/>
  <c r="AZ79" i="14" s="1"/>
  <c r="AZ111" i="14" s="1"/>
  <c r="AZ43" i="14"/>
  <c r="AZ39" i="14"/>
  <c r="AZ71" i="14" s="1"/>
  <c r="AZ103" i="14" s="1"/>
  <c r="DU61" i="30"/>
  <c r="DU93" i="30" s="1"/>
  <c r="DU125" i="30" s="1"/>
  <c r="DN71" i="30"/>
  <c r="DN103" i="30" s="1"/>
  <c r="DN135" i="30" s="1"/>
  <c r="DN167" i="30" s="1"/>
  <c r="CP92" i="30"/>
  <c r="CP124" i="30" s="1"/>
  <c r="DV88" i="30"/>
  <c r="DV120" i="30" s="1"/>
  <c r="DV152" i="30" s="1"/>
  <c r="DI85" i="30"/>
  <c r="DI117" i="30" s="1"/>
  <c r="DI149" i="30" s="1"/>
  <c r="AX90" i="30"/>
  <c r="AX122" i="30" s="1"/>
  <c r="AX154" i="30" s="1"/>
  <c r="CD82" i="30"/>
  <c r="CD114" i="30" s="1"/>
  <c r="CD146" i="30" s="1"/>
  <c r="CV89" i="30"/>
  <c r="CV121" i="30" s="1"/>
  <c r="AR87" i="30"/>
  <c r="AR119" i="30" s="1"/>
  <c r="AR151" i="30" s="1"/>
  <c r="DH94" i="30"/>
  <c r="DH126" i="30" s="1"/>
  <c r="CB91" i="30"/>
  <c r="CB123" i="30" s="1"/>
  <c r="CB155" i="30" s="1"/>
  <c r="BG95" i="30"/>
  <c r="BG127" i="30" s="1"/>
  <c r="BG159" i="30" s="1"/>
  <c r="CU60" i="14"/>
  <c r="CU92" i="14" s="1"/>
  <c r="CU124" i="14" s="1"/>
  <c r="CU45" i="14"/>
  <c r="CU77" i="14" s="1"/>
  <c r="CU109" i="14" s="1"/>
  <c r="CU41" i="14"/>
  <c r="CU73" i="14" s="1"/>
  <c r="CU105" i="14" s="1"/>
  <c r="BF43" i="14"/>
  <c r="BF75" i="14" s="1"/>
  <c r="BF107" i="14" s="1"/>
  <c r="BF63" i="14"/>
  <c r="BF95" i="14" s="1"/>
  <c r="BF127" i="14" s="1"/>
  <c r="BW87" i="30"/>
  <c r="BW119" i="30" s="1"/>
  <c r="AM93" i="30"/>
  <c r="AM125" i="30" s="1"/>
  <c r="CA62" i="30"/>
  <c r="CL99" i="30"/>
  <c r="CL131" i="30" s="1"/>
  <c r="CL163" i="30" s="1"/>
  <c r="BG63" i="14"/>
  <c r="BG95" i="14" s="1"/>
  <c r="BG127" i="14" s="1"/>
  <c r="AK60" i="14"/>
  <c r="AK92" i="14" s="1"/>
  <c r="AK124" i="14" s="1"/>
  <c r="AK65" i="14"/>
  <c r="AK97" i="14" s="1"/>
  <c r="AK44" i="14"/>
  <c r="AK76" i="14" s="1"/>
  <c r="AK108" i="14" s="1"/>
  <c r="DL79" i="30"/>
  <c r="DL111" i="30" s="1"/>
  <c r="AW66" i="14"/>
  <c r="AW98" i="14" s="1"/>
  <c r="AW130" i="14" s="1"/>
  <c r="AW62" i="14"/>
  <c r="AW94" i="14" s="1"/>
  <c r="AW126" i="14" s="1"/>
  <c r="AZ51" i="14"/>
  <c r="AZ48" i="14"/>
  <c r="AZ80" i="14" s="1"/>
  <c r="AZ112" i="14" s="1"/>
  <c r="AZ46" i="14"/>
  <c r="AZ78" i="14" s="1"/>
  <c r="AZ110" i="14" s="1"/>
  <c r="AZ52" i="14"/>
  <c r="AZ84" i="14" s="1"/>
  <c r="AZ116" i="14" s="1"/>
  <c r="BX92" i="30"/>
  <c r="BX124" i="30" s="1"/>
  <c r="AH62" i="30"/>
  <c r="AH94" i="30" s="1"/>
  <c r="AH126" i="30" s="1"/>
  <c r="BJ50" i="30"/>
  <c r="CP58" i="30"/>
  <c r="CX119" i="30"/>
  <c r="CX151" i="30" s="1"/>
  <c r="AR92" i="30"/>
  <c r="AR124" i="30" s="1"/>
  <c r="BV142" i="30"/>
  <c r="CN102" i="30"/>
  <c r="CN134" i="30" s="1"/>
  <c r="DH91" i="30"/>
  <c r="DH123" i="30" s="1"/>
  <c r="DH155" i="30" s="1"/>
  <c r="CU66" i="14"/>
  <c r="CU98" i="14" s="1"/>
  <c r="CU130" i="14" s="1"/>
  <c r="CU50" i="14"/>
  <c r="CU82" i="14" s="1"/>
  <c r="CU114" i="14" s="1"/>
  <c r="CU52" i="14"/>
  <c r="CU84" i="14" s="1"/>
  <c r="CU116" i="14" s="1"/>
  <c r="BU87" i="30"/>
  <c r="BU119" i="30" s="1"/>
  <c r="BF48" i="14"/>
  <c r="BF80" i="14" s="1"/>
  <c r="BF112" i="14" s="1"/>
  <c r="BF62" i="14"/>
  <c r="BF94" i="14" s="1"/>
  <c r="BF126" i="14" s="1"/>
  <c r="BX87" i="30"/>
  <c r="BX119" i="30" s="1"/>
  <c r="BX151" i="30" s="1"/>
  <c r="DI161" i="30"/>
  <c r="CZ94" i="30"/>
  <c r="CZ126" i="30" s="1"/>
  <c r="CZ158" i="30" s="1"/>
  <c r="BG54" i="14"/>
  <c r="BG86" i="14" s="1"/>
  <c r="BG118" i="14" s="1"/>
  <c r="AK41" i="14"/>
  <c r="AK73" i="14" s="1"/>
  <c r="AK105" i="14" s="1"/>
  <c r="AK52" i="14"/>
  <c r="AK84" i="14" s="1"/>
  <c r="AK39" i="14"/>
  <c r="AZ56" i="14"/>
  <c r="AZ88" i="14" s="1"/>
  <c r="AZ120" i="14" s="1"/>
  <c r="DJ79" i="30"/>
  <c r="DJ111" i="30" s="1"/>
  <c r="CY87" i="30"/>
  <c r="CY119" i="30" s="1"/>
  <c r="DC151" i="30"/>
  <c r="AP49" i="30"/>
  <c r="AP81" i="30" s="1"/>
  <c r="AP113" i="30" s="1"/>
  <c r="AP145" i="30" s="1"/>
  <c r="CD70" i="30"/>
  <c r="CE135" i="30"/>
  <c r="CE167" i="30" s="1"/>
  <c r="BO102" i="30"/>
  <c r="BO134" i="30" s="1"/>
  <c r="BO166" i="30" s="1"/>
  <c r="BJ86" i="30"/>
  <c r="BJ118" i="30" s="1"/>
  <c r="AG54" i="30"/>
  <c r="AG86" i="30" s="1"/>
  <c r="AG118" i="30" s="1"/>
  <c r="AG150" i="30" s="1"/>
  <c r="CL85" i="30"/>
  <c r="CL117" i="30" s="1"/>
  <c r="CR79" i="30"/>
  <c r="CR111" i="30" s="1"/>
  <c r="CG103" i="30"/>
  <c r="CG135" i="30" s="1"/>
  <c r="CG167" i="30" s="1"/>
  <c r="CU62" i="14"/>
  <c r="CU94" i="14" s="1"/>
  <c r="CU126" i="14" s="1"/>
  <c r="CU38" i="14"/>
  <c r="CU102" i="14" s="1"/>
  <c r="CU36" i="14"/>
  <c r="CT16" i="11" s="1"/>
  <c r="AZ83" i="30"/>
  <c r="AZ115" i="30" s="1"/>
  <c r="DW79" i="30"/>
  <c r="DW111" i="30" s="1"/>
  <c r="DW143" i="30" s="1"/>
  <c r="BF60" i="14"/>
  <c r="BF92" i="14" s="1"/>
  <c r="BF124" i="14" s="1"/>
  <c r="BS93" i="30"/>
  <c r="BS125" i="30" s="1"/>
  <c r="CY62" i="30"/>
  <c r="BG40" i="14"/>
  <c r="BG72" i="14" s="1"/>
  <c r="BG104" i="14" s="1"/>
  <c r="AK48" i="14"/>
  <c r="AK80" i="14" s="1"/>
  <c r="AK112" i="14" s="1"/>
  <c r="AW63" i="14"/>
  <c r="AW95" i="14" s="1"/>
  <c r="AW127" i="14" s="1"/>
  <c r="AW59" i="14"/>
  <c r="AW91" i="14" s="1"/>
  <c r="AW123" i="14" s="1"/>
  <c r="DI79" i="30"/>
  <c r="DI111" i="30" s="1"/>
  <c r="DD60" i="30"/>
  <c r="DD71" i="9"/>
  <c r="DD103" i="9" s="1"/>
  <c r="AF77" i="14"/>
  <c r="AF109" i="14" s="1"/>
  <c r="BU130" i="14"/>
  <c r="BU123" i="30"/>
  <c r="BU155" i="30" s="1"/>
  <c r="DD151" i="30"/>
  <c r="CX90" i="30"/>
  <c r="CX122" i="30" s="1"/>
  <c r="CX154" i="30" s="1"/>
  <c r="CT102" i="30"/>
  <c r="CT134" i="30" s="1"/>
  <c r="CT166" i="30" s="1"/>
  <c r="BW85" i="30"/>
  <c r="BW117" i="30" s="1"/>
  <c r="BW149" i="30" s="1"/>
  <c r="AT84" i="30"/>
  <c r="AT116" i="30" s="1"/>
  <c r="AT148" i="30" s="1"/>
  <c r="BQ93" i="30"/>
  <c r="BQ125" i="30" s="1"/>
  <c r="BQ157" i="30" s="1"/>
  <c r="BX82" i="30"/>
  <c r="BX114" i="30" s="1"/>
  <c r="DS79" i="30"/>
  <c r="DS111" i="30" s="1"/>
  <c r="DS143" i="30" s="1"/>
  <c r="AP87" i="30"/>
  <c r="CU42" i="14"/>
  <c r="CU74" i="14" s="1"/>
  <c r="CU106" i="14" s="1"/>
  <c r="CU63" i="14"/>
  <c r="CU95" i="14" s="1"/>
  <c r="CU127" i="14" s="1"/>
  <c r="CU59" i="14"/>
  <c r="CU91" i="14" s="1"/>
  <c r="CU123" i="14" s="1"/>
  <c r="BF55" i="14"/>
  <c r="BF87" i="14" s="1"/>
  <c r="BF119" i="14" s="1"/>
  <c r="BF39" i="14"/>
  <c r="BF71" i="14" s="1"/>
  <c r="BF103" i="14" s="1"/>
  <c r="BO95" i="30"/>
  <c r="BO127" i="30" s="1"/>
  <c r="BG59" i="14"/>
  <c r="BG91" i="14" s="1"/>
  <c r="BG123" i="14" s="1"/>
  <c r="AK64" i="14"/>
  <c r="AK96" i="14" s="1"/>
  <c r="AK128" i="14" s="1"/>
  <c r="AK54" i="14"/>
  <c r="AK86" i="14" s="1"/>
  <c r="AK118" i="14" s="1"/>
  <c r="DM93" i="30"/>
  <c r="DM125" i="30" s="1"/>
  <c r="AW55" i="14"/>
  <c r="AW51" i="14"/>
  <c r="AW83" i="14" s="1"/>
  <c r="AW115" i="14" s="1"/>
  <c r="AW47" i="14"/>
  <c r="AW79" i="14" s="1"/>
  <c r="AW111" i="14" s="1"/>
  <c r="AW43" i="14"/>
  <c r="AW75" i="14" s="1"/>
  <c r="BL98" i="30"/>
  <c r="BL130" i="30" s="1"/>
  <c r="BL162" i="30" s="1"/>
  <c r="AZ98" i="30"/>
  <c r="AZ130" i="30" s="1"/>
  <c r="AM94" i="30"/>
  <c r="AM126" i="30" s="1"/>
  <c r="BE86" i="30"/>
  <c r="CJ156" i="30"/>
  <c r="DN83" i="30"/>
  <c r="DN115" i="30" s="1"/>
  <c r="CB93" i="30"/>
  <c r="CB125" i="30" s="1"/>
  <c r="AU99" i="30"/>
  <c r="AU131" i="30" s="1"/>
  <c r="AU163" i="30" s="1"/>
  <c r="AL99" i="30"/>
  <c r="AL131" i="30" s="1"/>
  <c r="CQ103" i="30"/>
  <c r="CQ135" i="30" s="1"/>
  <c r="CU47" i="14"/>
  <c r="CU79" i="14" s="1"/>
  <c r="CU111" i="14" s="1"/>
  <c r="CU43" i="14"/>
  <c r="CU75" i="14" s="1"/>
  <c r="CU107" i="14" s="1"/>
  <c r="CH103" i="30"/>
  <c r="CH135" i="30" s="1"/>
  <c r="CH167" i="30" s="1"/>
  <c r="CP103" i="30"/>
  <c r="CP135" i="30" s="1"/>
  <c r="BF67" i="14"/>
  <c r="BF99" i="14" s="1"/>
  <c r="BF131" i="14" s="1"/>
  <c r="BF49" i="14"/>
  <c r="BF81" i="14" s="1"/>
  <c r="BF113" i="14" s="1"/>
  <c r="AL97" i="30"/>
  <c r="AL129" i="30" s="1"/>
  <c r="CY93" i="30"/>
  <c r="CH93" i="30"/>
  <c r="CH125" i="30" s="1"/>
  <c r="BW153" i="30"/>
  <c r="AK62" i="14"/>
  <c r="AK94" i="14" s="1"/>
  <c r="AK126" i="14" s="1"/>
  <c r="AK50" i="14"/>
  <c r="AK82" i="14" s="1"/>
  <c r="AK114" i="14" s="1"/>
  <c r="AK63" i="14"/>
  <c r="AK95" i="14" s="1"/>
  <c r="AK127" i="14" s="1"/>
  <c r="AK49" i="14"/>
  <c r="AK81" i="14" s="1"/>
  <c r="BS62" i="30"/>
  <c r="CQ93" i="30"/>
  <c r="CQ125" i="30" s="1"/>
  <c r="CQ157" i="30" s="1"/>
  <c r="AW39" i="14"/>
  <c r="AW71" i="14" s="1"/>
  <c r="AW64" i="14"/>
  <c r="AW96" i="14" s="1"/>
  <c r="AW128" i="14" s="1"/>
  <c r="AW58" i="14"/>
  <c r="AW90" i="14" s="1"/>
  <c r="AW122" i="14" s="1"/>
  <c r="AW54" i="14"/>
  <c r="AW86" i="14" s="1"/>
  <c r="AW118" i="14" s="1"/>
  <c r="CA122" i="30"/>
  <c r="CA154" i="30" s="1"/>
  <c r="DE61" i="30"/>
  <c r="DE93" i="30" s="1"/>
  <c r="DE125" i="30" s="1"/>
  <c r="DE157" i="30" s="1"/>
  <c r="BK58" i="30"/>
  <c r="BK90" i="30" s="1"/>
  <c r="BK122" i="30" s="1"/>
  <c r="DJ146" i="30"/>
  <c r="CI84" i="30"/>
  <c r="CI116" i="30" s="1"/>
  <c r="BO98" i="30"/>
  <c r="BO130" i="30" s="1"/>
  <c r="BO162" i="30" s="1"/>
  <c r="DR92" i="30"/>
  <c r="AT100" i="30"/>
  <c r="AT132" i="30" s="1"/>
  <c r="BH91" i="30"/>
  <c r="BH123" i="30" s="1"/>
  <c r="AS103" i="30"/>
  <c r="AS135" i="30" s="1"/>
  <c r="AS167" i="30" s="1"/>
  <c r="AK99" i="30"/>
  <c r="DG89" i="30"/>
  <c r="DG121" i="30" s="1"/>
  <c r="CU64" i="14"/>
  <c r="CU96" i="14" s="1"/>
  <c r="CU128" i="14" s="1"/>
  <c r="CU56" i="14"/>
  <c r="CU88" i="14" s="1"/>
  <c r="CU120" i="14" s="1"/>
  <c r="CU40" i="14"/>
  <c r="CU72" i="14" s="1"/>
  <c r="CU104" i="14" s="1"/>
  <c r="AP97" i="30"/>
  <c r="AP129" i="30" s="1"/>
  <c r="BF59" i="14"/>
  <c r="BF91" i="14" s="1"/>
  <c r="BF123" i="14" s="1"/>
  <c r="BF64" i="14"/>
  <c r="BF96" i="14" s="1"/>
  <c r="BF128" i="14" s="1"/>
  <c r="BF58" i="14"/>
  <c r="BF90" i="14" s="1"/>
  <c r="BF122" i="14" s="1"/>
  <c r="BG43" i="14"/>
  <c r="BG75" i="14" s="1"/>
  <c r="BG107" i="14" s="1"/>
  <c r="AK42" i="14"/>
  <c r="AK74" i="14" s="1"/>
  <c r="AK43" i="14"/>
  <c r="AK75" i="14" s="1"/>
  <c r="CQ62" i="30"/>
  <c r="CR93" i="30"/>
  <c r="CR125" i="30" s="1"/>
  <c r="AW48" i="14"/>
  <c r="AW80" i="14" s="1"/>
  <c r="AW44" i="14"/>
  <c r="AW76" i="14" s="1"/>
  <c r="AW108" i="14" s="1"/>
  <c r="AW52" i="14"/>
  <c r="AW84" i="14" s="1"/>
  <c r="AW116" i="14" s="1"/>
  <c r="AZ42" i="14"/>
  <c r="AZ74" i="14" s="1"/>
  <c r="AZ106" i="14" s="1"/>
  <c r="AZ40" i="14"/>
  <c r="AZ72" i="14" s="1"/>
  <c r="AZ104" i="14" s="1"/>
  <c r="DK159" i="30"/>
  <c r="CB36" i="14"/>
  <c r="CA16" i="11" s="1"/>
  <c r="AZ155" i="30"/>
  <c r="AL155" i="30"/>
  <c r="DF92" i="30"/>
  <c r="DF124" i="30" s="1"/>
  <c r="DF156" i="30" s="1"/>
  <c r="DU101" i="30"/>
  <c r="DU133" i="30" s="1"/>
  <c r="DU165" i="30" s="1"/>
  <c r="DL84" i="30"/>
  <c r="DL116" i="30" s="1"/>
  <c r="DL148" i="30" s="1"/>
  <c r="BE82" i="30"/>
  <c r="BE114" i="30" s="1"/>
  <c r="BT70" i="30"/>
  <c r="DL81" i="30"/>
  <c r="DL113" i="30" s="1"/>
  <c r="BL95" i="30"/>
  <c r="BL127" i="30" s="1"/>
  <c r="DF89" i="30"/>
  <c r="DF121" i="30" s="1"/>
  <c r="DF153" i="30" s="1"/>
  <c r="DH103" i="30"/>
  <c r="CU67" i="14"/>
  <c r="CU99" i="14" s="1"/>
  <c r="CU131" i="14" s="1"/>
  <c r="CU46" i="14"/>
  <c r="CU78" i="14" s="1"/>
  <c r="CU110" i="14" s="1"/>
  <c r="CU44" i="14"/>
  <c r="CU76" i="14" s="1"/>
  <c r="CU108" i="14" s="1"/>
  <c r="BF50" i="14"/>
  <c r="BF82" i="14" s="1"/>
  <c r="BF114" i="14" s="1"/>
  <c r="BF44" i="14"/>
  <c r="BF76" i="14" s="1"/>
  <c r="BF108" i="14" s="1"/>
  <c r="BF40" i="14"/>
  <c r="BF72" i="14" s="1"/>
  <c r="BF104" i="14" s="1"/>
  <c r="DE87" i="30"/>
  <c r="DE119" i="30" s="1"/>
  <c r="DE151" i="30" s="1"/>
  <c r="DO93" i="30"/>
  <c r="DO125" i="30" s="1"/>
  <c r="CG90" i="30"/>
  <c r="CG122" i="30" s="1"/>
  <c r="BK62" i="30"/>
  <c r="BK94" i="30" s="1"/>
  <c r="BK126" i="30" s="1"/>
  <c r="BK158" i="30" s="1"/>
  <c r="BG58" i="14"/>
  <c r="BG90" i="14" s="1"/>
  <c r="BG122" i="14" s="1"/>
  <c r="AL70" i="14"/>
  <c r="AL102" i="14" s="1"/>
  <c r="AK40" i="14"/>
  <c r="AK47" i="14"/>
  <c r="AK79" i="14" s="1"/>
  <c r="AK111" i="14" s="1"/>
  <c r="CU77" i="30"/>
  <c r="CU109" i="30" s="1"/>
  <c r="AW65" i="14"/>
  <c r="AW97" i="14" s="1"/>
  <c r="AZ38" i="14"/>
  <c r="AZ55" i="14"/>
  <c r="AZ87" i="14" s="1"/>
  <c r="AZ119" i="14" s="1"/>
  <c r="AZ60" i="30"/>
  <c r="BZ154" i="30"/>
  <c r="U99" i="30"/>
  <c r="U131" i="30" s="1"/>
  <c r="U163" i="30" s="1"/>
  <c r="U103" i="14"/>
  <c r="AB97" i="30"/>
  <c r="AB129" i="30" s="1"/>
  <c r="AE102" i="14"/>
  <c r="AD85" i="30"/>
  <c r="AD117" i="30" s="1"/>
  <c r="W100" i="30"/>
  <c r="W132" i="30" s="1"/>
  <c r="W164" i="30" s="1"/>
  <c r="U102" i="30"/>
  <c r="U134" i="30" s="1"/>
  <c r="U166" i="30" s="1"/>
  <c r="AE86" i="30"/>
  <c r="AE118" i="30" s="1"/>
  <c r="AE150" i="30" s="1"/>
  <c r="U92" i="14"/>
  <c r="X133" i="30"/>
  <c r="X165" i="30" s="1"/>
  <c r="AB102" i="14"/>
  <c r="AB54" i="14"/>
  <c r="AB86" i="14" s="1"/>
  <c r="AB118" i="14" s="1"/>
  <c r="X153" i="30"/>
  <c r="AF101" i="30"/>
  <c r="AF133" i="30" s="1"/>
  <c r="AE149" i="30"/>
  <c r="W96" i="30"/>
  <c r="W128" i="30" s="1"/>
  <c r="AB77" i="30"/>
  <c r="AB109" i="30" s="1"/>
  <c r="AB141" i="30" s="1"/>
  <c r="Z154" i="30"/>
  <c r="AE101" i="30"/>
  <c r="AE133" i="30" s="1"/>
  <c r="W162" i="30"/>
  <c r="AC65" i="30"/>
  <c r="V99" i="30"/>
  <c r="V131" i="30" s="1"/>
  <c r="AC79" i="30"/>
  <c r="AC111" i="30" s="1"/>
  <c r="AC143" i="30" s="1"/>
  <c r="X141" i="30"/>
  <c r="AF163" i="30"/>
  <c r="W97" i="30"/>
  <c r="W129" i="30" s="1"/>
  <c r="X90" i="30"/>
  <c r="X122" i="30" s="1"/>
  <c r="AD54" i="30"/>
  <c r="AE63" i="30"/>
  <c r="Z161" i="30"/>
  <c r="AA77" i="30"/>
  <c r="AA109" i="30" s="1"/>
  <c r="W85" i="30"/>
  <c r="W117" i="30" s="1"/>
  <c r="AF78" i="30"/>
  <c r="AF110" i="30" s="1"/>
  <c r="AF142" i="30" s="1"/>
  <c r="AF155" i="30"/>
  <c r="U107" i="30"/>
  <c r="U139" i="30" s="1"/>
  <c r="T95" i="30"/>
  <c r="T127" i="30" s="1"/>
  <c r="AB61" i="14"/>
  <c r="AB93" i="14" s="1"/>
  <c r="AB125" i="14" s="1"/>
  <c r="W101" i="30"/>
  <c r="W133" i="30" s="1"/>
  <c r="W165" i="30" s="1"/>
  <c r="AF147" i="30"/>
  <c r="AA150" i="30"/>
  <c r="M92" i="30"/>
  <c r="M124" i="30" s="1"/>
  <c r="CG96" i="30"/>
  <c r="CG128" i="30" s="1"/>
  <c r="CG160" i="30" s="1"/>
  <c r="BJ93" i="30"/>
  <c r="BJ125" i="30" s="1"/>
  <c r="BJ157" i="30" s="1"/>
  <c r="BE88" i="30"/>
  <c r="BE120" i="30" s="1"/>
  <c r="AA76" i="30"/>
  <c r="AA108" i="30" s="1"/>
  <c r="AA140" i="30" s="1"/>
  <c r="BE108" i="14"/>
  <c r="DO98" i="30"/>
  <c r="DO130" i="30" s="1"/>
  <c r="DD84" i="30"/>
  <c r="DD116" i="30" s="1"/>
  <c r="DD148" i="30" s="1"/>
  <c r="DW98" i="30"/>
  <c r="DW102" i="30"/>
  <c r="DW134" i="30" s="1"/>
  <c r="DW166" i="30" s="1"/>
  <c r="DW95" i="30"/>
  <c r="DW127" i="30" s="1"/>
  <c r="DD85" i="30"/>
  <c r="DD117" i="30" s="1"/>
  <c r="DD149" i="30" s="1"/>
  <c r="AI86" i="30"/>
  <c r="AI118" i="30" s="1"/>
  <c r="AI150" i="30" s="1"/>
  <c r="P84" i="30"/>
  <c r="P116" i="30" s="1"/>
  <c r="P148" i="30" s="1"/>
  <c r="CK100" i="30"/>
  <c r="CK132" i="30" s="1"/>
  <c r="CK164" i="30" s="1"/>
  <c r="CJ67" i="14"/>
  <c r="CJ99" i="14" s="1"/>
  <c r="CJ131" i="14" s="1"/>
  <c r="CO52" i="30"/>
  <c r="CO84" i="30" s="1"/>
  <c r="CO116" i="30" s="1"/>
  <c r="DK70" i="30"/>
  <c r="BB146" i="30"/>
  <c r="M147" i="30"/>
  <c r="DC123" i="30"/>
  <c r="DC155" i="30" s="1"/>
  <c r="DS99" i="14"/>
  <c r="DS131" i="14" s="1"/>
  <c r="BZ82" i="14"/>
  <c r="BZ114" i="14" s="1"/>
  <c r="BP60" i="30"/>
  <c r="BP92" i="30" s="1"/>
  <c r="AL92" i="30"/>
  <c r="AL124" i="30" s="1"/>
  <c r="CX76" i="30"/>
  <c r="CJ82" i="30"/>
  <c r="CJ114" i="30" s="1"/>
  <c r="CP76" i="30"/>
  <c r="CP108" i="30" s="1"/>
  <c r="BK82" i="30"/>
  <c r="BK114" i="30" s="1"/>
  <c r="BK146" i="30" s="1"/>
  <c r="BH92" i="30"/>
  <c r="BH124" i="30" s="1"/>
  <c r="AU94" i="30"/>
  <c r="AU126" i="30" s="1"/>
  <c r="AU158" i="30" s="1"/>
  <c r="BD92" i="30"/>
  <c r="BD124" i="30" s="1"/>
  <c r="BD156" i="30" s="1"/>
  <c r="DC53" i="30"/>
  <c r="AZ84" i="30"/>
  <c r="AZ116" i="30" s="1"/>
  <c r="BS96" i="30"/>
  <c r="BS128" i="30" s="1"/>
  <c r="BS160" i="30" s="1"/>
  <c r="CI82" i="30"/>
  <c r="CI114" i="30" s="1"/>
  <c r="CI146" i="30" s="1"/>
  <c r="CL82" i="30"/>
  <c r="AM84" i="30"/>
  <c r="AM116" i="30" s="1"/>
  <c r="BA100" i="30"/>
  <c r="BA132" i="30" s="1"/>
  <c r="BA164" i="30" s="1"/>
  <c r="DH100" i="30"/>
  <c r="DH132" i="30" s="1"/>
  <c r="BV99" i="30"/>
  <c r="DO103" i="30"/>
  <c r="DO135" i="30" s="1"/>
  <c r="AE87" i="30"/>
  <c r="AE119" i="30" s="1"/>
  <c r="AG103" i="30"/>
  <c r="AG135" i="30" s="1"/>
  <c r="AG167" i="30" s="1"/>
  <c r="CJ52" i="14"/>
  <c r="CJ84" i="14" s="1"/>
  <c r="CJ116" i="14" s="1"/>
  <c r="BD75" i="30"/>
  <c r="BD107" i="30" s="1"/>
  <c r="CL95" i="30"/>
  <c r="CL127" i="30" s="1"/>
  <c r="DN86" i="30"/>
  <c r="DN118" i="30" s="1"/>
  <c r="BW95" i="30"/>
  <c r="BW127" i="30" s="1"/>
  <c r="BV147" i="30"/>
  <c r="DT103" i="30"/>
  <c r="DT135" i="30" s="1"/>
  <c r="O79" i="30"/>
  <c r="O111" i="30" s="1"/>
  <c r="CZ49" i="14"/>
  <c r="CZ81" i="14" s="1"/>
  <c r="CZ59" i="14"/>
  <c r="CZ91" i="14" s="1"/>
  <c r="CZ123" i="14" s="1"/>
  <c r="BM91" i="30"/>
  <c r="BM123" i="30" s="1"/>
  <c r="Q83" i="30"/>
  <c r="Q115" i="30" s="1"/>
  <c r="Q147" i="30" s="1"/>
  <c r="BR155" i="30"/>
  <c r="DV93" i="30"/>
  <c r="DV125" i="30" s="1"/>
  <c r="DV157" i="30" s="1"/>
  <c r="DH87" i="30"/>
  <c r="DH119" i="30" s="1"/>
  <c r="DH151" i="30" s="1"/>
  <c r="DB147" i="30"/>
  <c r="AE141" i="30"/>
  <c r="DD81" i="30"/>
  <c r="DD113" i="30" s="1"/>
  <c r="DD145" i="30" s="1"/>
  <c r="AW100" i="30"/>
  <c r="AW132" i="30" s="1"/>
  <c r="BK86" i="30"/>
  <c r="AX82" i="30"/>
  <c r="AX114" i="30" s="1"/>
  <c r="AX146" i="30" s="1"/>
  <c r="BB86" i="30"/>
  <c r="BB118" i="30" s="1"/>
  <c r="BI61" i="30"/>
  <c r="AT94" i="30"/>
  <c r="AT126" i="30" s="1"/>
  <c r="DH102" i="30"/>
  <c r="DH134" i="30" s="1"/>
  <c r="BR96" i="30"/>
  <c r="BR128" i="30" s="1"/>
  <c r="CU82" i="30"/>
  <c r="CU114" i="30" s="1"/>
  <c r="CU146" i="30" s="1"/>
  <c r="CQ77" i="30"/>
  <c r="CQ109" i="30" s="1"/>
  <c r="CQ141" i="30" s="1"/>
  <c r="BH89" i="30"/>
  <c r="BH121" i="30" s="1"/>
  <c r="BH153" i="30" s="1"/>
  <c r="AP103" i="30"/>
  <c r="AP135" i="30" s="1"/>
  <c r="CJ63" i="14"/>
  <c r="CJ95" i="14" s="1"/>
  <c r="CJ127" i="14" s="1"/>
  <c r="R97" i="30"/>
  <c r="R129" i="30" s="1"/>
  <c r="AM87" i="30"/>
  <c r="AM119" i="30" s="1"/>
  <c r="DM86" i="30"/>
  <c r="DM118" i="30" s="1"/>
  <c r="DS71" i="30"/>
  <c r="DS103" i="30" s="1"/>
  <c r="DS135" i="30" s="1"/>
  <c r="DS167" i="30" s="1"/>
  <c r="CZ64" i="14"/>
  <c r="CZ96" i="14" s="1"/>
  <c r="CZ43" i="14"/>
  <c r="CZ75" i="14" s="1"/>
  <c r="CZ107" i="14" s="1"/>
  <c r="AA83" i="30"/>
  <c r="AA115" i="30" s="1"/>
  <c r="AA147" i="30" s="1"/>
  <c r="BC83" i="30"/>
  <c r="BC115" i="30" s="1"/>
  <c r="CM157" i="30"/>
  <c r="BG167" i="30"/>
  <c r="R79" i="30"/>
  <c r="R111" i="30" s="1"/>
  <c r="AK82" i="30"/>
  <c r="AK114" i="30" s="1"/>
  <c r="AK146" i="30" s="1"/>
  <c r="CS102" i="30"/>
  <c r="CS134" i="30" s="1"/>
  <c r="T79" i="30"/>
  <c r="T111" i="30" s="1"/>
  <c r="T143" i="30" s="1"/>
  <c r="CZ65" i="14"/>
  <c r="CZ97" i="14" s="1"/>
  <c r="CZ129" i="14" s="1"/>
  <c r="BN91" i="30"/>
  <c r="BN123" i="30" s="1"/>
  <c r="AM46" i="30"/>
  <c r="AM78" i="30" s="1"/>
  <c r="AM110" i="30" s="1"/>
  <c r="AM142" i="30" s="1"/>
  <c r="AR125" i="14"/>
  <c r="CX66" i="30"/>
  <c r="CX98" i="30" s="1"/>
  <c r="CX130" i="30" s="1"/>
  <c r="CL68" i="30"/>
  <c r="DK100" i="30"/>
  <c r="DK132" i="30" s="1"/>
  <c r="DR77" i="30"/>
  <c r="DR109" i="30" s="1"/>
  <c r="AJ82" i="30"/>
  <c r="AJ114" i="30" s="1"/>
  <c r="AJ146" i="30" s="1"/>
  <c r="BD100" i="30"/>
  <c r="BD132" i="30" s="1"/>
  <c r="BD164" i="30" s="1"/>
  <c r="BA84" i="30"/>
  <c r="BA116" i="30" s="1"/>
  <c r="AI82" i="30"/>
  <c r="AI114" i="30" s="1"/>
  <c r="CA82" i="30"/>
  <c r="CA114" i="30" s="1"/>
  <c r="AK92" i="30"/>
  <c r="AK124" i="30" s="1"/>
  <c r="DG70" i="30"/>
  <c r="BX84" i="30"/>
  <c r="BX116" i="30" s="1"/>
  <c r="BX148" i="30" s="1"/>
  <c r="BC89" i="30"/>
  <c r="BC121" i="30" s="1"/>
  <c r="BC153" i="30" s="1"/>
  <c r="BL77" i="30"/>
  <c r="BL109" i="30" s="1"/>
  <c r="AQ101" i="30"/>
  <c r="AQ133" i="30" s="1"/>
  <c r="AQ165" i="30" s="1"/>
  <c r="BI91" i="30"/>
  <c r="BI123" i="30" s="1"/>
  <c r="BG89" i="30"/>
  <c r="BG121" i="30" s="1"/>
  <c r="BG153" i="30" s="1"/>
  <c r="CI95" i="30"/>
  <c r="CI127" i="30" s="1"/>
  <c r="CI159" i="30" s="1"/>
  <c r="BO83" i="30"/>
  <c r="BO115" i="30" s="1"/>
  <c r="AQ43" i="30"/>
  <c r="CZ42" i="14"/>
  <c r="CZ74" i="14" s="1"/>
  <c r="CZ106" i="14" s="1"/>
  <c r="CZ63" i="14"/>
  <c r="CZ95" i="14" s="1"/>
  <c r="CZ50" i="14"/>
  <c r="CZ82" i="14" s="1"/>
  <c r="Z83" i="30"/>
  <c r="Z115" i="30" s="1"/>
  <c r="Z147" i="30" s="1"/>
  <c r="DL103" i="30"/>
  <c r="DL135" i="30" s="1"/>
  <c r="BD83" i="30"/>
  <c r="BD115" i="30" s="1"/>
  <c r="CX91" i="30"/>
  <c r="CX123" i="30" s="1"/>
  <c r="CX155" i="30" s="1"/>
  <c r="BH86" i="30"/>
  <c r="Q90" i="30"/>
  <c r="Q122" i="30" s="1"/>
  <c r="Q154" i="30" s="1"/>
  <c r="CP90" i="30"/>
  <c r="CP122" i="30" s="1"/>
  <c r="U95" i="30"/>
  <c r="U127" i="30" s="1"/>
  <c r="CZ54" i="14"/>
  <c r="CZ86" i="14" s="1"/>
  <c r="CZ118" i="14" s="1"/>
  <c r="CZ130" i="30"/>
  <c r="CZ162" i="30" s="1"/>
  <c r="M88" i="14"/>
  <c r="M120" i="14" s="1"/>
  <c r="AJ155" i="30"/>
  <c r="BD123" i="30"/>
  <c r="BD155" i="30" s="1"/>
  <c r="X68" i="14"/>
  <c r="W11" i="13" s="1"/>
  <c r="AF36" i="14"/>
  <c r="AE16" i="11" s="1"/>
  <c r="AQ92" i="30"/>
  <c r="AQ124" i="30" s="1"/>
  <c r="AQ156" i="30" s="1"/>
  <c r="BH82" i="30"/>
  <c r="BH114" i="30" s="1"/>
  <c r="BH146" i="30" s="1"/>
  <c r="BY96" i="30"/>
  <c r="BY128" i="30" s="1"/>
  <c r="BY160" i="30" s="1"/>
  <c r="BM100" i="30"/>
  <c r="BM132" i="30" s="1"/>
  <c r="BM164" i="30" s="1"/>
  <c r="CK92" i="30"/>
  <c r="CK124" i="30" s="1"/>
  <c r="CK156" i="30" s="1"/>
  <c r="CL76" i="30"/>
  <c r="CL108" i="30" s="1"/>
  <c r="CL140" i="30" s="1"/>
  <c r="AM100" i="30"/>
  <c r="AM132" i="30" s="1"/>
  <c r="DG90" i="30"/>
  <c r="DG122" i="30" s="1"/>
  <c r="DG154" i="30" s="1"/>
  <c r="BO54" i="30"/>
  <c r="BL90" i="30"/>
  <c r="BL122" i="30" s="1"/>
  <c r="BL154" i="30" s="1"/>
  <c r="DO70" i="30"/>
  <c r="DP50" i="30"/>
  <c r="DF101" i="30"/>
  <c r="DF133" i="30" s="1"/>
  <c r="DK76" i="30"/>
  <c r="DK108" i="30" s="1"/>
  <c r="BA158" i="30"/>
  <c r="CJ48" i="14"/>
  <c r="CJ80" i="14" s="1"/>
  <c r="CJ112" i="14" s="1"/>
  <c r="Y83" i="30"/>
  <c r="Y115" i="30" s="1"/>
  <c r="K90" i="30"/>
  <c r="K122" i="30" s="1"/>
  <c r="DS100" i="30"/>
  <c r="DS132" i="30" s="1"/>
  <c r="BC101" i="30"/>
  <c r="BC133" i="30" s="1"/>
  <c r="AV97" i="30"/>
  <c r="AV129" i="30" s="1"/>
  <c r="AR75" i="30"/>
  <c r="AR107" i="30" s="1"/>
  <c r="AR139" i="30" s="1"/>
  <c r="CZ47" i="14"/>
  <c r="CZ79" i="14" s="1"/>
  <c r="O87" i="30"/>
  <c r="O119" i="30" s="1"/>
  <c r="DF67" i="30"/>
  <c r="DF99" i="30" s="1"/>
  <c r="DF131" i="30" s="1"/>
  <c r="DF163" i="30" s="1"/>
  <c r="DK103" i="30"/>
  <c r="DK135" i="30" s="1"/>
  <c r="DR91" i="30"/>
  <c r="DR123" i="30" s="1"/>
  <c r="BN159" i="30"/>
  <c r="CB90" i="30"/>
  <c r="CB122" i="30" s="1"/>
  <c r="CB154" i="30" s="1"/>
  <c r="BD78" i="30"/>
  <c r="BD110" i="30" s="1"/>
  <c r="BD142" i="30" s="1"/>
  <c r="L92" i="30"/>
  <c r="L124" i="30" s="1"/>
  <c r="L156" i="30" s="1"/>
  <c r="CW76" i="30"/>
  <c r="CW108" i="30" s="1"/>
  <c r="BC78" i="30"/>
  <c r="BC110" i="30" s="1"/>
  <c r="BC142" i="30" s="1"/>
  <c r="DE79" i="30"/>
  <c r="DE111" i="30" s="1"/>
  <c r="DE143" i="30" s="1"/>
  <c r="AK89" i="30"/>
  <c r="AK121" i="30" s="1"/>
  <c r="AK153" i="30" s="1"/>
  <c r="AE75" i="30"/>
  <c r="AE107" i="30" s="1"/>
  <c r="CN80" i="30"/>
  <c r="CN112" i="30" s="1"/>
  <c r="CN144" i="30" s="1"/>
  <c r="DW90" i="30"/>
  <c r="DW122" i="30" s="1"/>
  <c r="CB102" i="30"/>
  <c r="CB134" i="30" s="1"/>
  <c r="CB166" i="30" s="1"/>
  <c r="AT102" i="30"/>
  <c r="AT134" i="30" s="1"/>
  <c r="CK84" i="30"/>
  <c r="CK116" i="30" s="1"/>
  <c r="DP102" i="30"/>
  <c r="DP134" i="30" s="1"/>
  <c r="T66" i="30"/>
  <c r="T98" i="30" s="1"/>
  <c r="T130" i="30" s="1"/>
  <c r="T162" i="30" s="1"/>
  <c r="DQ82" i="30"/>
  <c r="DQ114" i="30" s="1"/>
  <c r="O70" i="30"/>
  <c r="DW93" i="30"/>
  <c r="DW125" i="30" s="1"/>
  <c r="DW157" i="30" s="1"/>
  <c r="DV158" i="30"/>
  <c r="T77" i="30"/>
  <c r="BV95" i="30"/>
  <c r="BV127" i="30" s="1"/>
  <c r="BI89" i="30"/>
  <c r="BI121" i="30" s="1"/>
  <c r="BC87" i="30"/>
  <c r="BC119" i="30" s="1"/>
  <c r="CJ51" i="14"/>
  <c r="CJ83" i="14" s="1"/>
  <c r="CJ115" i="14" s="1"/>
  <c r="AQ83" i="30"/>
  <c r="AQ115" i="30" s="1"/>
  <c r="AQ147" i="30" s="1"/>
  <c r="CC103" i="30"/>
  <c r="CC135" i="30" s="1"/>
  <c r="DI83" i="30"/>
  <c r="DI115" i="30" s="1"/>
  <c r="DI147" i="30" s="1"/>
  <c r="BL103" i="30"/>
  <c r="BL135" i="30" s="1"/>
  <c r="CR141" i="30"/>
  <c r="K55" i="30"/>
  <c r="DW75" i="30"/>
  <c r="DW107" i="30" s="1"/>
  <c r="DW139" i="30" s="1"/>
  <c r="CZ56" i="14"/>
  <c r="CZ88" i="14" s="1"/>
  <c r="CZ120" i="14" s="1"/>
  <c r="CZ41" i="14"/>
  <c r="CZ73" i="14" s="1"/>
  <c r="CZ105" i="14" s="1"/>
  <c r="AY83" i="30"/>
  <c r="AY115" i="30" s="1"/>
  <c r="DG99" i="30"/>
  <c r="DG131" i="30" s="1"/>
  <c r="DQ91" i="30"/>
  <c r="DQ123" i="30" s="1"/>
  <c r="CM82" i="30"/>
  <c r="CM114" i="30" s="1"/>
  <c r="CM146" i="30" s="1"/>
  <c r="CO97" i="30"/>
  <c r="CO129" i="30" s="1"/>
  <c r="BC93" i="30"/>
  <c r="BC125" i="30" s="1"/>
  <c r="AV163" i="30"/>
  <c r="CG153" i="30"/>
  <c r="BZ155" i="30"/>
  <c r="BU68" i="14"/>
  <c r="BT11" i="13" s="1"/>
  <c r="AZ143" i="30"/>
  <c r="BE117" i="14"/>
  <c r="DC100" i="30"/>
  <c r="DC132" i="30" s="1"/>
  <c r="DF102" i="30"/>
  <c r="DF134" i="30" s="1"/>
  <c r="DF94" i="30"/>
  <c r="DF126" i="30" s="1"/>
  <c r="DF158" i="30" s="1"/>
  <c r="DK94" i="30"/>
  <c r="DK126" i="30" s="1"/>
  <c r="DK158" i="30" s="1"/>
  <c r="DF93" i="30"/>
  <c r="DF125" i="30" s="1"/>
  <c r="AR90" i="30"/>
  <c r="AR122" i="30" s="1"/>
  <c r="BD94" i="30"/>
  <c r="BD126" i="30" s="1"/>
  <c r="BD158" i="30" s="1"/>
  <c r="U85" i="30"/>
  <c r="U117" i="30" s="1"/>
  <c r="U149" i="30" s="1"/>
  <c r="CH58" i="30"/>
  <c r="U98" i="30"/>
  <c r="U130" i="30" s="1"/>
  <c r="AA50" i="30"/>
  <c r="P102" i="30"/>
  <c r="P134" i="30" s="1"/>
  <c r="DJ83" i="30"/>
  <c r="DJ115" i="30" s="1"/>
  <c r="DH77" i="30"/>
  <c r="DH109" i="30" s="1"/>
  <c r="BF93" i="30"/>
  <c r="BF125" i="30" s="1"/>
  <c r="AT46" i="30"/>
  <c r="AT78" i="30" s="1"/>
  <c r="AT110" i="30" s="1"/>
  <c r="AT142" i="30" s="1"/>
  <c r="CJ47" i="14"/>
  <c r="CJ79" i="14" s="1"/>
  <c r="CJ111" i="14" s="1"/>
  <c r="U79" i="30"/>
  <c r="U111" i="30" s="1"/>
  <c r="BB103" i="30"/>
  <c r="BB135" i="30" s="1"/>
  <c r="T83" i="30"/>
  <c r="T115" i="30" s="1"/>
  <c r="AC87" i="30"/>
  <c r="AC119" i="30" s="1"/>
  <c r="AC151" i="30" s="1"/>
  <c r="AU82" i="30"/>
  <c r="AU114" i="30" s="1"/>
  <c r="BJ87" i="30"/>
  <c r="BJ119" i="30" s="1"/>
  <c r="BJ151" i="30" s="1"/>
  <c r="BI77" i="30"/>
  <c r="BI109" i="30" s="1"/>
  <c r="CK95" i="30"/>
  <c r="CK127" i="30" s="1"/>
  <c r="CK159" i="30" s="1"/>
  <c r="CV103" i="30"/>
  <c r="CV135" i="30" s="1"/>
  <c r="L87" i="30"/>
  <c r="L119" i="30" s="1"/>
  <c r="L151" i="30" s="1"/>
  <c r="CZ61" i="14"/>
  <c r="CZ93" i="14" s="1"/>
  <c r="CZ125" i="14" s="1"/>
  <c r="AX83" i="30"/>
  <c r="AX115" i="30" s="1"/>
  <c r="BW142" i="30"/>
  <c r="DN87" i="30"/>
  <c r="DN119" i="30" s="1"/>
  <c r="DN151" i="30" s="1"/>
  <c r="CR153" i="30"/>
  <c r="O95" i="30"/>
  <c r="O127" i="30" s="1"/>
  <c r="O159" i="30" s="1"/>
  <c r="Y82" i="30"/>
  <c r="Y114" i="30" s="1"/>
  <c r="Y146" i="30" s="1"/>
  <c r="CM77" i="30"/>
  <c r="CM109" i="30" s="1"/>
  <c r="CM141" i="30" s="1"/>
  <c r="BC92" i="30"/>
  <c r="BC124" i="30" s="1"/>
  <c r="BC156" i="30" s="1"/>
  <c r="CL90" i="30"/>
  <c r="CL122" i="30" s="1"/>
  <c r="AM77" i="30"/>
  <c r="AM109" i="30" s="1"/>
  <c r="BW54" i="30"/>
  <c r="BF54" i="30"/>
  <c r="BF86" i="30" s="1"/>
  <c r="BF118" i="30" s="1"/>
  <c r="BF150" i="30" s="1"/>
  <c r="CL78" i="14"/>
  <c r="CL110" i="14" s="1"/>
  <c r="CO68" i="30"/>
  <c r="CO100" i="30" s="1"/>
  <c r="DV146" i="30"/>
  <c r="AF74" i="14"/>
  <c r="AF106" i="14" s="1"/>
  <c r="AL94" i="30"/>
  <c r="AL126" i="30" s="1"/>
  <c r="AL158" i="30" s="1"/>
  <c r="AR84" i="30"/>
  <c r="AR116" i="30" s="1"/>
  <c r="AR148" i="30" s="1"/>
  <c r="BU82" i="30"/>
  <c r="BU114" i="30" s="1"/>
  <c r="BU146" i="30" s="1"/>
  <c r="BE94" i="30"/>
  <c r="BE126" i="30" s="1"/>
  <c r="BE158" i="30" s="1"/>
  <c r="CI90" i="30"/>
  <c r="CI122" i="30" s="1"/>
  <c r="CM90" i="30"/>
  <c r="CM122" i="30" s="1"/>
  <c r="CM154" i="30" s="1"/>
  <c r="CC82" i="30"/>
  <c r="CC114" i="30" s="1"/>
  <c r="CC146" i="30" s="1"/>
  <c r="CH83" i="30"/>
  <c r="CH115" i="30" s="1"/>
  <c r="AU78" i="30"/>
  <c r="AU110" i="30" s="1"/>
  <c r="DO83" i="30"/>
  <c r="DO115" i="30" s="1"/>
  <c r="CZ95" i="30"/>
  <c r="CZ127" i="30" s="1"/>
  <c r="AR103" i="30"/>
  <c r="AR135" i="30" s="1"/>
  <c r="CJ58" i="14"/>
  <c r="CJ90" i="14" s="1"/>
  <c r="CJ122" i="14" s="1"/>
  <c r="AY95" i="30"/>
  <c r="AY127" i="30" s="1"/>
  <c r="DA95" i="30"/>
  <c r="DA127" i="30" s="1"/>
  <c r="BH77" i="30"/>
  <c r="BH109" i="30" s="1"/>
  <c r="BH141" i="30" s="1"/>
  <c r="DI87" i="30"/>
  <c r="DI119" i="30" s="1"/>
  <c r="CZ45" i="14"/>
  <c r="CZ77" i="14" s="1"/>
  <c r="CZ109" i="14" s="1"/>
  <c r="BD163" i="30"/>
  <c r="CM87" i="30"/>
  <c r="CM119" i="30" s="1"/>
  <c r="CM151" i="30" s="1"/>
  <c r="DQ72" i="14"/>
  <c r="DQ104" i="14" s="1"/>
  <c r="DV103" i="14"/>
  <c r="DP77" i="14"/>
  <c r="DP109" i="14" s="1"/>
  <c r="DL40" i="14"/>
  <c r="DL72" i="14" s="1"/>
  <c r="DL45" i="14"/>
  <c r="DL77" i="14" s="1"/>
  <c r="DL109" i="14" s="1"/>
  <c r="DL47" i="14"/>
  <c r="DL79" i="14" s="1"/>
  <c r="DL111" i="14" s="1"/>
  <c r="CN87" i="14"/>
  <c r="CN119" i="14" s="1"/>
  <c r="CN115" i="14"/>
  <c r="BY42" i="14"/>
  <c r="BY74" i="14" s="1"/>
  <c r="BY106" i="14" s="1"/>
  <c r="BY45" i="14"/>
  <c r="BY77" i="14" s="1"/>
  <c r="BY109" i="14" s="1"/>
  <c r="BY49" i="14"/>
  <c r="BY81" i="14" s="1"/>
  <c r="BY67" i="14"/>
  <c r="BY99" i="14" s="1"/>
  <c r="BY131" i="14" s="1"/>
  <c r="BU110" i="14"/>
  <c r="BY43" i="14"/>
  <c r="BY75" i="14" s="1"/>
  <c r="BY107" i="14" s="1"/>
  <c r="BY61" i="14"/>
  <c r="BY93" i="14" s="1"/>
  <c r="BY125" i="14" s="1"/>
  <c r="BY65" i="14"/>
  <c r="BY97" i="14" s="1"/>
  <c r="BY41" i="14"/>
  <c r="BY73" i="14" s="1"/>
  <c r="BY59" i="14"/>
  <c r="BY91" i="14" s="1"/>
  <c r="BY123" i="14" s="1"/>
  <c r="BY57" i="14"/>
  <c r="BY89" i="14" s="1"/>
  <c r="BY53" i="14"/>
  <c r="BY85" i="14" s="1"/>
  <c r="BY117" i="14" s="1"/>
  <c r="BU100" i="14"/>
  <c r="BU20" i="12" s="1"/>
  <c r="BY66" i="14"/>
  <c r="BY98" i="14" s="1"/>
  <c r="BY130" i="14" s="1"/>
  <c r="BY55" i="14"/>
  <c r="BY87" i="14" s="1"/>
  <c r="BY119" i="14" s="1"/>
  <c r="BY56" i="14"/>
  <c r="BY88" i="14" s="1"/>
  <c r="BY51" i="14"/>
  <c r="BY83" i="14" s="1"/>
  <c r="BY115" i="14" s="1"/>
  <c r="BI43" i="14"/>
  <c r="BI75" i="14" s="1"/>
  <c r="BI107" i="14" s="1"/>
  <c r="BI63" i="14"/>
  <c r="BI95" i="14" s="1"/>
  <c r="BI127" i="14" s="1"/>
  <c r="BI51" i="14"/>
  <c r="BI83" i="14" s="1"/>
  <c r="BI115" i="14" s="1"/>
  <c r="BI65" i="14"/>
  <c r="BI97" i="14" s="1"/>
  <c r="BI129" i="14" s="1"/>
  <c r="BI45" i="14"/>
  <c r="BI77" i="14" s="1"/>
  <c r="BI109" i="14" s="1"/>
  <c r="BI53" i="14"/>
  <c r="BI85" i="14" s="1"/>
  <c r="BI117" i="14" s="1"/>
  <c r="BI54" i="14"/>
  <c r="BI86" i="14" s="1"/>
  <c r="BI118" i="14" s="1"/>
  <c r="BI42" i="14"/>
  <c r="BI74" i="14" s="1"/>
  <c r="BI106" i="14" s="1"/>
  <c r="BI62" i="14"/>
  <c r="BI94" i="14" s="1"/>
  <c r="BI48" i="14"/>
  <c r="BI80" i="14" s="1"/>
  <c r="BI49" i="14"/>
  <c r="BI81" i="14" s="1"/>
  <c r="BI113" i="14" s="1"/>
  <c r="BI59" i="14"/>
  <c r="BI91" i="14" s="1"/>
  <c r="BI123" i="14" s="1"/>
  <c r="BI39" i="14"/>
  <c r="BI71" i="14" s="1"/>
  <c r="BI38" i="14"/>
  <c r="BI36" i="14"/>
  <c r="BH16" i="11" s="1"/>
  <c r="BI55" i="14"/>
  <c r="BI87" i="14" s="1"/>
  <c r="BL108" i="14"/>
  <c r="BD103" i="14"/>
  <c r="BB104" i="14"/>
  <c r="BC70" i="14"/>
  <c r="BC102" i="14" s="1"/>
  <c r="BB36" i="14"/>
  <c r="BA16" i="11" s="1"/>
  <c r="BC68" i="14"/>
  <c r="BB11" i="13" s="1"/>
  <c r="AR47" i="14"/>
  <c r="AR79" i="14" s="1"/>
  <c r="AR111" i="14" s="1"/>
  <c r="AR38" i="14"/>
  <c r="AS70" i="14" s="1"/>
  <c r="AS102" i="14" s="1"/>
  <c r="AR36" i="14"/>
  <c r="AQ16" i="11" s="1"/>
  <c r="AR56" i="14"/>
  <c r="AR88" i="14" s="1"/>
  <c r="AR120" i="14" s="1"/>
  <c r="AR59" i="14"/>
  <c r="AR91" i="14" s="1"/>
  <c r="AR123" i="14" s="1"/>
  <c r="AR63" i="14"/>
  <c r="AR95" i="14" s="1"/>
  <c r="AR127" i="14" s="1"/>
  <c r="F8" i="39"/>
  <c r="D48" i="29"/>
  <c r="G6" i="33"/>
  <c r="AR64" i="14"/>
  <c r="AR96" i="14" s="1"/>
  <c r="AR128" i="14" s="1"/>
  <c r="AR58" i="14"/>
  <c r="AR90" i="14" s="1"/>
  <c r="AR122" i="14" s="1"/>
  <c r="AR46" i="14"/>
  <c r="AR78" i="14" s="1"/>
  <c r="AR110" i="14" s="1"/>
  <c r="AR53" i="14"/>
  <c r="AR85" i="14" s="1"/>
  <c r="AR117" i="14" s="1"/>
  <c r="AR41" i="14"/>
  <c r="AR73" i="14" s="1"/>
  <c r="AR66" i="14"/>
  <c r="AR98" i="14" s="1"/>
  <c r="AR40" i="14"/>
  <c r="AR72" i="14" s="1"/>
  <c r="AR104" i="14" s="1"/>
  <c r="AR57" i="14"/>
  <c r="AR89" i="14" s="1"/>
  <c r="AR121" i="14" s="1"/>
  <c r="AR45" i="14"/>
  <c r="AR77" i="14" s="1"/>
  <c r="AR109" i="14" s="1"/>
  <c r="AR60" i="14"/>
  <c r="AR92" i="14" s="1"/>
  <c r="AR124" i="14" s="1"/>
  <c r="AR42" i="14"/>
  <c r="AR74" i="14" s="1"/>
  <c r="AR106" i="14" s="1"/>
  <c r="AR50" i="14"/>
  <c r="AR82" i="14" s="1"/>
  <c r="AR114" i="14" s="1"/>
  <c r="AR39" i="14"/>
  <c r="AR71" i="14" s="1"/>
  <c r="AR103" i="14" s="1"/>
  <c r="AJ123" i="14"/>
  <c r="AF61" i="14"/>
  <c r="AF93" i="14" s="1"/>
  <c r="AF125" i="14" s="1"/>
  <c r="AF48" i="14"/>
  <c r="AF80" i="14" s="1"/>
  <c r="AF112" i="14" s="1"/>
  <c r="AF43" i="14"/>
  <c r="AF75" i="14" s="1"/>
  <c r="AF107" i="14" s="1"/>
  <c r="AF51" i="14"/>
  <c r="AF83" i="14" s="1"/>
  <c r="AF115" i="14" s="1"/>
  <c r="AF59" i="14"/>
  <c r="AF91" i="14" s="1"/>
  <c r="AF123" i="14" s="1"/>
  <c r="AF62" i="14"/>
  <c r="AF94" i="14" s="1"/>
  <c r="AF126" i="14" s="1"/>
  <c r="AF44" i="14"/>
  <c r="AF57" i="14"/>
  <c r="AF89" i="14" s="1"/>
  <c r="AF121" i="14" s="1"/>
  <c r="AF58" i="14"/>
  <c r="AF90" i="14" s="1"/>
  <c r="AF122" i="14" s="1"/>
  <c r="AF55" i="14"/>
  <c r="AF87" i="14" s="1"/>
  <c r="AF119" i="14" s="1"/>
  <c r="AF63" i="14"/>
  <c r="AF95" i="14" s="1"/>
  <c r="AF127" i="14" s="1"/>
  <c r="AF41" i="14"/>
  <c r="AF73" i="14" s="1"/>
  <c r="AF49" i="14"/>
  <c r="AF81" i="14" s="1"/>
  <c r="AF66" i="14"/>
  <c r="AF98" i="14" s="1"/>
  <c r="AF67" i="14"/>
  <c r="AF99" i="14" s="1"/>
  <c r="AF52" i="14"/>
  <c r="AF84" i="14" s="1"/>
  <c r="AF60" i="14"/>
  <c r="AF92" i="14" s="1"/>
  <c r="AF124" i="14" s="1"/>
  <c r="AF114" i="14"/>
  <c r="T118" i="14"/>
  <c r="H129" i="14"/>
  <c r="H107" i="30"/>
  <c r="H139" i="30" s="1"/>
  <c r="H89" i="30"/>
  <c r="H121" i="30" s="1"/>
  <c r="H82" i="30"/>
  <c r="H114" i="30" s="1"/>
  <c r="H97" i="30"/>
  <c r="H129" i="30" s="1"/>
  <c r="H161" i="30" s="1"/>
  <c r="I99" i="14"/>
  <c r="I131" i="14" s="1"/>
  <c r="H89" i="14"/>
  <c r="H121" i="14" s="1"/>
  <c r="H36" i="14"/>
  <c r="G16" i="11" s="1"/>
  <c r="L84" i="30"/>
  <c r="L116" i="30" s="1"/>
  <c r="P151" i="30"/>
  <c r="I84" i="30"/>
  <c r="I116" i="30" s="1"/>
  <c r="L102" i="30"/>
  <c r="L134" i="30" s="1"/>
  <c r="L166" i="30" s="1"/>
  <c r="M151" i="30"/>
  <c r="J84" i="30"/>
  <c r="J116" i="30" s="1"/>
  <c r="J148" i="30" s="1"/>
  <c r="K84" i="30"/>
  <c r="K116" i="30" s="1"/>
  <c r="H42" i="14"/>
  <c r="H74" i="14" s="1"/>
  <c r="H106" i="14" s="1"/>
  <c r="H55" i="14"/>
  <c r="H87" i="14" s="1"/>
  <c r="H38" i="14"/>
  <c r="H70" i="14" s="1"/>
  <c r="H44" i="14"/>
  <c r="H76" i="14" s="1"/>
  <c r="H40" i="14"/>
  <c r="H72" i="14" s="1"/>
  <c r="H104" i="14" s="1"/>
  <c r="H54" i="14"/>
  <c r="H86" i="14" s="1"/>
  <c r="H118" i="14" s="1"/>
  <c r="H63" i="14"/>
  <c r="H95" i="14" s="1"/>
  <c r="H127" i="14" s="1"/>
  <c r="H47" i="14"/>
  <c r="H79" i="14" s="1"/>
  <c r="H111" i="14" s="1"/>
  <c r="I87" i="30"/>
  <c r="H147" i="30"/>
  <c r="H163" i="30"/>
  <c r="BW102" i="30"/>
  <c r="BW134" i="30" s="1"/>
  <c r="BW166" i="30" s="1"/>
  <c r="Y100" i="30"/>
  <c r="Y132" i="30" s="1"/>
  <c r="Y164" i="30" s="1"/>
  <c r="CY98" i="30"/>
  <c r="CY130" i="30" s="1"/>
  <c r="DM98" i="30"/>
  <c r="DM130" i="30" s="1"/>
  <c r="DM162" i="30" s="1"/>
  <c r="Q102" i="30"/>
  <c r="Q134" i="30" s="1"/>
  <c r="T44" i="30"/>
  <c r="T76" i="30" s="1"/>
  <c r="T108" i="30" s="1"/>
  <c r="DS77" i="30"/>
  <c r="DS109" i="30" s="1"/>
  <c r="DS141" i="30" s="1"/>
  <c r="BC100" i="30"/>
  <c r="BC132" i="30" s="1"/>
  <c r="BC164" i="30" s="1"/>
  <c r="BJ84" i="30"/>
  <c r="BJ116" i="30" s="1"/>
  <c r="BJ148" i="30" s="1"/>
  <c r="DD102" i="30"/>
  <c r="J78" i="30"/>
  <c r="J110" i="30" s="1"/>
  <c r="J142" i="30" s="1"/>
  <c r="CR98" i="30"/>
  <c r="AA100" i="30"/>
  <c r="AA132" i="30" s="1"/>
  <c r="BD102" i="30"/>
  <c r="BD134" i="30" s="1"/>
  <c r="BN100" i="30"/>
  <c r="BN132" i="30" s="1"/>
  <c r="DJ90" i="30"/>
  <c r="DJ122" i="30" s="1"/>
  <c r="DJ154" i="30" s="1"/>
  <c r="DO100" i="30"/>
  <c r="DO132" i="30" s="1"/>
  <c r="DV84" i="30"/>
  <c r="DV116" i="30" s="1"/>
  <c r="CC84" i="30"/>
  <c r="CC116" i="30" s="1"/>
  <c r="AD98" i="30"/>
  <c r="AW81" i="30"/>
  <c r="AW113" i="30" s="1"/>
  <c r="AA89" i="30"/>
  <c r="AA121" i="30" s="1"/>
  <c r="AG99" i="30"/>
  <c r="AG131" i="30" s="1"/>
  <c r="CS101" i="30"/>
  <c r="CS133" i="30" s="1"/>
  <c r="CS165" i="30" s="1"/>
  <c r="CO99" i="30"/>
  <c r="CO131" i="30" s="1"/>
  <c r="DL99" i="30"/>
  <c r="DL131" i="30" s="1"/>
  <c r="BB56" i="14"/>
  <c r="BB88" i="14" s="1"/>
  <c r="BB63" i="14"/>
  <c r="BB95" i="14" s="1"/>
  <c r="BB127" i="14" s="1"/>
  <c r="BB59" i="14"/>
  <c r="CB58" i="14"/>
  <c r="CB90" i="14" s="1"/>
  <c r="CB56" i="14"/>
  <c r="CB88" i="14" s="1"/>
  <c r="CB120" i="14" s="1"/>
  <c r="CB64" i="14"/>
  <c r="CB96" i="14" s="1"/>
  <c r="CF68" i="30"/>
  <c r="AC70" i="30"/>
  <c r="AC102" i="30" s="1"/>
  <c r="AC134" i="30" s="1"/>
  <c r="Q101" i="9"/>
  <c r="R9" i="12" s="1"/>
  <c r="DV147" i="30"/>
  <c r="CQ76" i="30"/>
  <c r="CQ108" i="30" s="1"/>
  <c r="CM84" i="30"/>
  <c r="CM116" i="30" s="1"/>
  <c r="CA86" i="30"/>
  <c r="CA118" i="30" s="1"/>
  <c r="AJ100" i="30"/>
  <c r="AJ132" i="30" s="1"/>
  <c r="AJ164" i="30" s="1"/>
  <c r="S90" i="30"/>
  <c r="S122" i="30" s="1"/>
  <c r="AN94" i="30"/>
  <c r="AN126" i="30" s="1"/>
  <c r="AN158" i="30" s="1"/>
  <c r="BC86" i="30"/>
  <c r="BC118" i="30" s="1"/>
  <c r="BC150" i="30" s="1"/>
  <c r="AX94" i="30"/>
  <c r="AX126" i="30" s="1"/>
  <c r="DE94" i="30"/>
  <c r="DE126" i="30" s="1"/>
  <c r="DE158" i="30" s="1"/>
  <c r="CH100" i="30"/>
  <c r="CH132" i="30" s="1"/>
  <c r="CH164" i="30" s="1"/>
  <c r="CT94" i="30"/>
  <c r="CT126" i="30" s="1"/>
  <c r="CT158" i="30" s="1"/>
  <c r="CJ102" i="30"/>
  <c r="CJ134" i="30" s="1"/>
  <c r="CP66" i="30"/>
  <c r="CH88" i="30"/>
  <c r="CH120" i="30" s="1"/>
  <c r="DK90" i="30"/>
  <c r="DK122" i="30" s="1"/>
  <c r="DK154" i="30" s="1"/>
  <c r="DP100" i="30"/>
  <c r="DP132" i="30" s="1"/>
  <c r="DG92" i="30"/>
  <c r="DG124" i="30" s="1"/>
  <c r="CU102" i="30"/>
  <c r="CU134" i="30" s="1"/>
  <c r="CB84" i="30"/>
  <c r="CB116" i="30" s="1"/>
  <c r="CB148" i="30" s="1"/>
  <c r="AH52" i="14"/>
  <c r="AH84" i="14" s="1"/>
  <c r="AH116" i="14" s="1"/>
  <c r="BQ97" i="30"/>
  <c r="BQ129" i="30" s="1"/>
  <c r="AR81" i="30"/>
  <c r="AR113" i="30" s="1"/>
  <c r="V91" i="30"/>
  <c r="V123" i="30" s="1"/>
  <c r="AC91" i="30"/>
  <c r="AC123" i="30" s="1"/>
  <c r="BB67" i="14"/>
  <c r="BB99" i="14" s="1"/>
  <c r="BB131" i="14" s="1"/>
  <c r="BB47" i="14"/>
  <c r="BB79" i="14" s="1"/>
  <c r="BB111" i="14" s="1"/>
  <c r="BB43" i="14"/>
  <c r="BB75" i="14" s="1"/>
  <c r="BB107" i="14" s="1"/>
  <c r="CE156" i="30"/>
  <c r="CB46" i="14"/>
  <c r="CB78" i="14" s="1"/>
  <c r="DG103" i="30"/>
  <c r="DG135" i="30" s="1"/>
  <c r="CN60" i="30"/>
  <c r="CN92" i="30" s="1"/>
  <c r="CN124" i="30" s="1"/>
  <c r="CN156" i="30" s="1"/>
  <c r="CR142" i="30"/>
  <c r="BP140" i="30"/>
  <c r="BV140" i="30"/>
  <c r="AW98" i="30"/>
  <c r="AW130" i="30" s="1"/>
  <c r="AW162" i="30" s="1"/>
  <c r="BR100" i="30"/>
  <c r="BR132" i="30" s="1"/>
  <c r="BR164" i="30" s="1"/>
  <c r="K92" i="30"/>
  <c r="K124" i="30" s="1"/>
  <c r="K156" i="30" s="1"/>
  <c r="AY82" i="30"/>
  <c r="AY114" i="30" s="1"/>
  <c r="DA98" i="30"/>
  <c r="DA130" i="30" s="1"/>
  <c r="DA162" i="30" s="1"/>
  <c r="DO82" i="30"/>
  <c r="DO114" i="30" s="1"/>
  <c r="DO146" i="30" s="1"/>
  <c r="CP100" i="30"/>
  <c r="CP132" i="30" s="1"/>
  <c r="CP164" i="30" s="1"/>
  <c r="BK96" i="30"/>
  <c r="BK128" i="30" s="1"/>
  <c r="CI102" i="30"/>
  <c r="CI134" i="30" s="1"/>
  <c r="CI166" i="30" s="1"/>
  <c r="CQ98" i="30"/>
  <c r="CQ130" i="30" s="1"/>
  <c r="DB84" i="30"/>
  <c r="DB116" i="30" s="1"/>
  <c r="CX101" i="30"/>
  <c r="CX133" i="30" s="1"/>
  <c r="CZ82" i="30"/>
  <c r="CZ114" i="30" s="1"/>
  <c r="CV102" i="30"/>
  <c r="AF84" i="30"/>
  <c r="AF116" i="30" s="1"/>
  <c r="DJ98" i="30"/>
  <c r="DJ130" i="30" s="1"/>
  <c r="DJ162" i="30" s="1"/>
  <c r="DU90" i="30"/>
  <c r="DU122" i="30" s="1"/>
  <c r="DU154" i="30" s="1"/>
  <c r="BY97" i="30"/>
  <c r="BY129" i="30" s="1"/>
  <c r="BY161" i="30" s="1"/>
  <c r="AG78" i="30"/>
  <c r="AG110" i="30" s="1"/>
  <c r="M97" i="30"/>
  <c r="M129" i="30" s="1"/>
  <c r="M161" i="30" s="1"/>
  <c r="S99" i="30"/>
  <c r="S131" i="30" s="1"/>
  <c r="S163" i="30" s="1"/>
  <c r="AG93" i="30"/>
  <c r="AG125" i="30" s="1"/>
  <c r="K89" i="30"/>
  <c r="K121" i="30" s="1"/>
  <c r="DG101" i="30"/>
  <c r="DG133" i="30" s="1"/>
  <c r="X91" i="30"/>
  <c r="X123" i="30" s="1"/>
  <c r="M99" i="30"/>
  <c r="M131" i="30" s="1"/>
  <c r="BB64" i="14"/>
  <c r="BB96" i="14" s="1"/>
  <c r="BB128" i="14" s="1"/>
  <c r="BB62" i="14"/>
  <c r="BB94" i="14" s="1"/>
  <c r="BB126" i="14" s="1"/>
  <c r="CB61" i="14"/>
  <c r="CB93" i="14" s="1"/>
  <c r="CB125" i="14" s="1"/>
  <c r="CB57" i="14"/>
  <c r="CB89" i="14" s="1"/>
  <c r="CB121" i="14" s="1"/>
  <c r="CB53" i="14"/>
  <c r="CB85" i="14" s="1"/>
  <c r="CB117" i="14" s="1"/>
  <c r="CB52" i="14"/>
  <c r="CB84" i="14" s="1"/>
  <c r="CB116" i="14" s="1"/>
  <c r="DQ95" i="30"/>
  <c r="DQ127" i="30" s="1"/>
  <c r="DQ159" i="30" s="1"/>
  <c r="BP143" i="30"/>
  <c r="K167" i="30"/>
  <c r="AS159" i="30"/>
  <c r="DT143" i="30"/>
  <c r="AI70" i="30"/>
  <c r="AI102" i="30" s="1"/>
  <c r="AI134" i="30" s="1"/>
  <c r="CN167" i="30"/>
  <c r="DD77" i="30"/>
  <c r="DD109" i="30" s="1"/>
  <c r="DD141" i="30" s="1"/>
  <c r="DI90" i="30"/>
  <c r="DI122" i="30" s="1"/>
  <c r="DI154" i="30" s="1"/>
  <c r="DV100" i="30"/>
  <c r="DV132" i="30" s="1"/>
  <c r="DV164" i="30" s="1"/>
  <c r="BN90" i="30"/>
  <c r="BN122" i="30" s="1"/>
  <c r="BN154" i="30" s="1"/>
  <c r="DC86" i="30"/>
  <c r="DC118" i="30" s="1"/>
  <c r="DN82" i="30"/>
  <c r="DN114" i="30" s="1"/>
  <c r="DN146" i="30" s="1"/>
  <c r="DF96" i="30"/>
  <c r="DF128" i="30" s="1"/>
  <c r="BN102" i="30"/>
  <c r="BN134" i="30" s="1"/>
  <c r="BV84" i="30"/>
  <c r="DR102" i="30"/>
  <c r="DR134" i="30" s="1"/>
  <c r="DR166" i="30" s="1"/>
  <c r="BZ86" i="30"/>
  <c r="BZ118" i="30" s="1"/>
  <c r="BZ150" i="30" s="1"/>
  <c r="CG92" i="30"/>
  <c r="CG124" i="30" s="1"/>
  <c r="DQ98" i="30"/>
  <c r="DQ130" i="30" s="1"/>
  <c r="DH86" i="30"/>
  <c r="CW97" i="30"/>
  <c r="CW129" i="30" s="1"/>
  <c r="CA97" i="30"/>
  <c r="CA129" i="30" s="1"/>
  <c r="CA161" i="30" s="1"/>
  <c r="O99" i="30"/>
  <c r="O131" i="30" s="1"/>
  <c r="O163" i="30" s="1"/>
  <c r="AY99" i="30"/>
  <c r="AY131" i="30" s="1"/>
  <c r="CD101" i="30"/>
  <c r="P93" i="30"/>
  <c r="P125" i="30" s="1"/>
  <c r="P157" i="30" s="1"/>
  <c r="CM83" i="30"/>
  <c r="CM115" i="30" s="1"/>
  <c r="AX101" i="30"/>
  <c r="AX133" i="30" s="1"/>
  <c r="BB54" i="14"/>
  <c r="BB86" i="14" s="1"/>
  <c r="BB118" i="14" s="1"/>
  <c r="CB45" i="14"/>
  <c r="CB77" i="14" s="1"/>
  <c r="CB109" i="14" s="1"/>
  <c r="CB41" i="14"/>
  <c r="CB73" i="14" s="1"/>
  <c r="CB105" i="14" s="1"/>
  <c r="CB60" i="14"/>
  <c r="CB92" i="14" s="1"/>
  <c r="CB124" i="14" s="1"/>
  <c r="AK127" i="30"/>
  <c r="AK159" i="30" s="1"/>
  <c r="BC111" i="30"/>
  <c r="BC143" i="30" s="1"/>
  <c r="CV60" i="30"/>
  <c r="CV92" i="30" s="1"/>
  <c r="CV124" i="30" s="1"/>
  <c r="CV156" i="30" s="1"/>
  <c r="DV151" i="30"/>
  <c r="BI86" i="30"/>
  <c r="BI118" i="30" s="1"/>
  <c r="AQ98" i="30"/>
  <c r="AQ130" i="30" s="1"/>
  <c r="AQ162" i="30" s="1"/>
  <c r="AX45" i="30"/>
  <c r="AX77" i="30" s="1"/>
  <c r="AX109" i="30" s="1"/>
  <c r="AW45" i="30"/>
  <c r="BH98" i="30"/>
  <c r="BH130" i="30" s="1"/>
  <c r="BH162" i="30" s="1"/>
  <c r="BD82" i="30"/>
  <c r="BD114" i="30" s="1"/>
  <c r="BE84" i="30"/>
  <c r="BE116" i="30" s="1"/>
  <c r="BE148" i="30" s="1"/>
  <c r="CV68" i="30"/>
  <c r="U86" i="30"/>
  <c r="U118" i="30" s="1"/>
  <c r="U150" i="30" s="1"/>
  <c r="AJ98" i="30"/>
  <c r="AJ130" i="30" s="1"/>
  <c r="BM102" i="30"/>
  <c r="BU84" i="30"/>
  <c r="BU116" i="30" s="1"/>
  <c r="DQ102" i="30"/>
  <c r="DQ134" i="30" s="1"/>
  <c r="DP98" i="30"/>
  <c r="DP130" i="30" s="1"/>
  <c r="DP162" i="30" s="1"/>
  <c r="DS89" i="30"/>
  <c r="DS121" i="30" s="1"/>
  <c r="AC83" i="30"/>
  <c r="AC115" i="30" s="1"/>
  <c r="AC147" i="30" s="1"/>
  <c r="BA89" i="30"/>
  <c r="BA121" i="30" s="1"/>
  <c r="BA153" i="30" s="1"/>
  <c r="CG97" i="30"/>
  <c r="DP91" i="30"/>
  <c r="DP123" i="30" s="1"/>
  <c r="AO93" i="30"/>
  <c r="AO125" i="30" s="1"/>
  <c r="AO157" i="30" s="1"/>
  <c r="AP93" i="30"/>
  <c r="AP125" i="30" s="1"/>
  <c r="AP157" i="30" s="1"/>
  <c r="BB39" i="14"/>
  <c r="BB61" i="14"/>
  <c r="BB93" i="14" s="1"/>
  <c r="BB125" i="14" s="1"/>
  <c r="CB42" i="14"/>
  <c r="CB74" i="14" s="1"/>
  <c r="CB106" i="14" s="1"/>
  <c r="CB66" i="14"/>
  <c r="CB98" i="14" s="1"/>
  <c r="CB130" i="14" s="1"/>
  <c r="CB54" i="14"/>
  <c r="CB86" i="14" s="1"/>
  <c r="CB118" i="14" s="1"/>
  <c r="CQ159" i="30"/>
  <c r="Q67" i="30"/>
  <c r="Q99" i="30" s="1"/>
  <c r="Q131" i="30" s="1"/>
  <c r="DA147" i="30"/>
  <c r="AQ44" i="30"/>
  <c r="AQ76" i="30" s="1"/>
  <c r="Q89" i="30"/>
  <c r="Q121" i="30" s="1"/>
  <c r="DJ86" i="30"/>
  <c r="DJ118" i="30" s="1"/>
  <c r="CZ100" i="30"/>
  <c r="CZ132" i="30" s="1"/>
  <c r="CZ164" i="30" s="1"/>
  <c r="BF84" i="30"/>
  <c r="BF116" i="30" s="1"/>
  <c r="BD84" i="30"/>
  <c r="BD116" i="30" s="1"/>
  <c r="BD148" i="30" s="1"/>
  <c r="CW100" i="30"/>
  <c r="CW132" i="30" s="1"/>
  <c r="CW164" i="30" s="1"/>
  <c r="CH86" i="30"/>
  <c r="DG98" i="30"/>
  <c r="DG130" i="30" s="1"/>
  <c r="DG162" i="30" s="1"/>
  <c r="AI98" i="30"/>
  <c r="AI130" i="30" s="1"/>
  <c r="AV102" i="30"/>
  <c r="CI94" i="30"/>
  <c r="AQ53" i="14"/>
  <c r="AQ85" i="14" s="1"/>
  <c r="AQ117" i="14" s="1"/>
  <c r="Q84" i="30"/>
  <c r="Q116" i="30" s="1"/>
  <c r="DA100" i="30"/>
  <c r="DA132" i="30" s="1"/>
  <c r="BS82" i="30"/>
  <c r="DU89" i="30"/>
  <c r="DU121" i="30" s="1"/>
  <c r="BX70" i="30"/>
  <c r="J97" i="30"/>
  <c r="J129" i="30" s="1"/>
  <c r="J161" i="30" s="1"/>
  <c r="AM91" i="30"/>
  <c r="AM123" i="30" s="1"/>
  <c r="AM155" i="30" s="1"/>
  <c r="CZ101" i="30"/>
  <c r="CZ133" i="30" s="1"/>
  <c r="DW77" i="30"/>
  <c r="DW109" i="30" s="1"/>
  <c r="R150" i="30"/>
  <c r="BB42" i="14"/>
  <c r="BB74" i="14" s="1"/>
  <c r="BB106" i="14" s="1"/>
  <c r="BB49" i="14"/>
  <c r="BB81" i="14" s="1"/>
  <c r="BB113" i="14" s="1"/>
  <c r="BB45" i="14"/>
  <c r="BB77" i="14" s="1"/>
  <c r="BB41" i="14"/>
  <c r="BB73" i="14" s="1"/>
  <c r="CB50" i="14"/>
  <c r="CB82" i="14" s="1"/>
  <c r="CB114" i="14" s="1"/>
  <c r="CB48" i="14"/>
  <c r="CB67" i="14"/>
  <c r="CV62" i="30"/>
  <c r="CK145" i="30"/>
  <c r="CZ102" i="30"/>
  <c r="CZ134" i="30" s="1"/>
  <c r="BW76" i="30"/>
  <c r="BW108" i="30" s="1"/>
  <c r="BW140" i="30" s="1"/>
  <c r="CQ82" i="30"/>
  <c r="CQ114" i="30" s="1"/>
  <c r="AX100" i="30"/>
  <c r="AX132" i="30" s="1"/>
  <c r="AX164" i="30" s="1"/>
  <c r="AH98" i="30"/>
  <c r="AH130" i="30" s="1"/>
  <c r="DP90" i="30"/>
  <c r="DP122" i="30" s="1"/>
  <c r="DP154" i="30" s="1"/>
  <c r="BG82" i="30"/>
  <c r="BG114" i="30" s="1"/>
  <c r="BG146" i="30" s="1"/>
  <c r="AY90" i="30"/>
  <c r="AY122" i="30" s="1"/>
  <c r="AY154" i="30" s="1"/>
  <c r="DE102" i="30"/>
  <c r="DE134" i="30" s="1"/>
  <c r="DE166" i="30" s="1"/>
  <c r="DL66" i="30"/>
  <c r="DL98" i="30" s="1"/>
  <c r="DL130" i="30" s="1"/>
  <c r="DL162" i="30" s="1"/>
  <c r="CI86" i="30"/>
  <c r="CI118" i="30" s="1"/>
  <c r="CI150" i="30" s="1"/>
  <c r="DF66" i="30"/>
  <c r="BC94" i="30"/>
  <c r="BC126" i="30" s="1"/>
  <c r="AU70" i="30"/>
  <c r="CJ94" i="30"/>
  <c r="CJ126" i="30" s="1"/>
  <c r="CJ158" i="30" s="1"/>
  <c r="BZ100" i="30"/>
  <c r="BZ132" i="30" s="1"/>
  <c r="BZ164" i="30" s="1"/>
  <c r="AQ40" i="14"/>
  <c r="AQ72" i="14" s="1"/>
  <c r="AQ104" i="14" s="1"/>
  <c r="R84" i="30"/>
  <c r="R116" i="30" s="1"/>
  <c r="R148" i="30" s="1"/>
  <c r="BR82" i="30"/>
  <c r="BR114" i="30" s="1"/>
  <c r="AX91" i="30"/>
  <c r="AX123" i="30" s="1"/>
  <c r="AM99" i="30"/>
  <c r="AM131" i="30" s="1"/>
  <c r="AM163" i="30" s="1"/>
  <c r="V89" i="30"/>
  <c r="V121" i="30" s="1"/>
  <c r="V153" i="30" s="1"/>
  <c r="DQ97" i="30"/>
  <c r="DQ129" i="30" s="1"/>
  <c r="DQ161" i="30" s="1"/>
  <c r="AT99" i="30"/>
  <c r="AT131" i="30" s="1"/>
  <c r="AZ99" i="30"/>
  <c r="AZ131" i="30" s="1"/>
  <c r="DE83" i="30"/>
  <c r="DE115" i="30" s="1"/>
  <c r="CN91" i="30"/>
  <c r="CN123" i="30" s="1"/>
  <c r="CZ83" i="30"/>
  <c r="CZ115" i="30" s="1"/>
  <c r="DS163" i="30"/>
  <c r="BB48" i="14"/>
  <c r="BB80" i="14" s="1"/>
  <c r="BB112" i="14" s="1"/>
  <c r="BB46" i="14"/>
  <c r="BB78" i="14" s="1"/>
  <c r="BB60" i="14"/>
  <c r="BB92" i="14" s="1"/>
  <c r="BB124" i="14" s="1"/>
  <c r="CB63" i="14"/>
  <c r="CB95" i="14" s="1"/>
  <c r="CB127" i="14" s="1"/>
  <c r="CB59" i="14"/>
  <c r="CB91" i="14" s="1"/>
  <c r="CB55" i="14"/>
  <c r="CB87" i="14" s="1"/>
  <c r="CB51" i="14"/>
  <c r="CB83" i="14" s="1"/>
  <c r="CB115" i="14" s="1"/>
  <c r="DB87" i="30"/>
  <c r="DB119" i="30" s="1"/>
  <c r="DB151" i="30" s="1"/>
  <c r="Q159" i="30"/>
  <c r="AU151" i="30"/>
  <c r="O46" i="30"/>
  <c r="S62" i="30"/>
  <c r="S94" i="30" s="1"/>
  <c r="S126" i="30" s="1"/>
  <c r="AC54" i="30"/>
  <c r="AC86" i="30" s="1"/>
  <c r="AC118" i="30" s="1"/>
  <c r="DK60" i="30"/>
  <c r="DK92" i="30" s="1"/>
  <c r="DK124" i="30" s="1"/>
  <c r="DK156" i="30" s="1"/>
  <c r="BU161" i="30"/>
  <c r="AY167" i="30"/>
  <c r="M108" i="30"/>
  <c r="M140" i="30" s="1"/>
  <c r="AG102" i="30"/>
  <c r="AG134" i="30" s="1"/>
  <c r="S84" i="30"/>
  <c r="S116" i="30" s="1"/>
  <c r="DW82" i="30"/>
  <c r="DW114" i="30" s="1"/>
  <c r="DW146" i="30" s="1"/>
  <c r="CJ84" i="30"/>
  <c r="CJ116" i="30" s="1"/>
  <c r="CJ148" i="30" s="1"/>
  <c r="BS100" i="30"/>
  <c r="BS132" i="30" s="1"/>
  <c r="BS164" i="30" s="1"/>
  <c r="Z100" i="30"/>
  <c r="Z132" i="30" s="1"/>
  <c r="Z164" i="30" s="1"/>
  <c r="BU100" i="30"/>
  <c r="BU132" i="30" s="1"/>
  <c r="CC86" i="30"/>
  <c r="CC118" i="30" s="1"/>
  <c r="CC150" i="30" s="1"/>
  <c r="BZ98" i="30"/>
  <c r="BZ130" i="30" s="1"/>
  <c r="BZ162" i="30" s="1"/>
  <c r="BB94" i="30"/>
  <c r="BB126" i="30" s="1"/>
  <c r="BB158" i="30" s="1"/>
  <c r="CI98" i="30"/>
  <c r="CI130" i="30" s="1"/>
  <c r="BP70" i="30"/>
  <c r="DW84" i="30"/>
  <c r="DW116" i="30" s="1"/>
  <c r="BZ96" i="30"/>
  <c r="BZ128" i="30" s="1"/>
  <c r="AC98" i="30"/>
  <c r="AC130" i="30" s="1"/>
  <c r="AC162" i="30" s="1"/>
  <c r="AG83" i="30"/>
  <c r="BI99" i="30"/>
  <c r="BI131" i="30" s="1"/>
  <c r="AI83" i="30"/>
  <c r="AI115" i="30" s="1"/>
  <c r="AI147" i="30" s="1"/>
  <c r="AH100" i="30"/>
  <c r="AH132" i="30" s="1"/>
  <c r="BQ99" i="30"/>
  <c r="BQ131" i="30" s="1"/>
  <c r="AR91" i="30"/>
  <c r="AR123" i="30" s="1"/>
  <c r="DW83" i="30"/>
  <c r="DW115" i="30" s="1"/>
  <c r="BB53" i="14"/>
  <c r="BB85" i="14" s="1"/>
  <c r="BB66" i="14"/>
  <c r="BB98" i="14" s="1"/>
  <c r="BB130" i="14" s="1"/>
  <c r="CB47" i="14"/>
  <c r="CB79" i="14" s="1"/>
  <c r="CB43" i="14"/>
  <c r="CB75" i="14" s="1"/>
  <c r="CB39" i="14"/>
  <c r="CB71" i="14" s="1"/>
  <c r="CB103" i="14" s="1"/>
  <c r="R119" i="30"/>
  <c r="R151" i="30" s="1"/>
  <c r="AK135" i="30"/>
  <c r="AK167" i="30" s="1"/>
  <c r="CK151" i="30"/>
  <c r="H101" i="30"/>
  <c r="H133" i="30" s="1"/>
  <c r="H58" i="30"/>
  <c r="H90" i="30" s="1"/>
  <c r="H122" i="30" s="1"/>
  <c r="H154" i="30" s="1"/>
  <c r="H151" i="30"/>
  <c r="H53" i="30"/>
  <c r="H85" i="30" s="1"/>
  <c r="H117" i="30" s="1"/>
  <c r="H127" i="30"/>
  <c r="H159" i="30" s="1"/>
  <c r="I142" i="30"/>
  <c r="H122" i="14"/>
  <c r="CR52" i="15"/>
  <c r="CR74" i="15" s="1"/>
  <c r="AD56" i="15"/>
  <c r="AD78" i="15" s="1"/>
  <c r="CW52" i="15"/>
  <c r="CW74" i="15" s="1"/>
  <c r="BR52" i="15"/>
  <c r="BR74" i="15" s="1"/>
  <c r="DN53" i="15"/>
  <c r="DN75" i="15" s="1"/>
  <c r="AA52" i="15"/>
  <c r="AA74" i="15" s="1"/>
  <c r="DD53" i="15"/>
  <c r="DD75" i="15" s="1"/>
  <c r="DE53" i="15"/>
  <c r="DE75" i="15" s="1"/>
  <c r="X52" i="15"/>
  <c r="X74" i="15" s="1"/>
  <c r="BE52" i="15"/>
  <c r="BE74" i="15" s="1"/>
  <c r="AI52" i="15"/>
  <c r="AI74" i="15" s="1"/>
  <c r="AZ52" i="15"/>
  <c r="AZ74" i="15" s="1"/>
  <c r="AR52" i="15"/>
  <c r="AR74" i="15" s="1"/>
  <c r="BG52" i="15"/>
  <c r="BG74" i="15" s="1"/>
  <c r="DM53" i="15"/>
  <c r="DM75" i="15" s="1"/>
  <c r="CE47" i="15"/>
  <c r="CF13" i="13" s="1"/>
  <c r="CF53" i="15"/>
  <c r="CF75" i="15" s="1"/>
  <c r="CG53" i="15"/>
  <c r="CG75" i="15" s="1"/>
  <c r="BJ52" i="15"/>
  <c r="BJ74" i="15" s="1"/>
  <c r="AE52" i="15"/>
  <c r="AE74" i="15" s="1"/>
  <c r="AX57" i="15"/>
  <c r="AX79" i="15" s="1"/>
  <c r="T58" i="15"/>
  <c r="T80" i="15" s="1"/>
  <c r="CF58" i="15"/>
  <c r="CF80" i="15" s="1"/>
  <c r="AC58" i="15"/>
  <c r="AC80" i="15" s="1"/>
  <c r="AL58" i="15"/>
  <c r="AL80" i="15" s="1"/>
  <c r="AM58" i="15"/>
  <c r="AM80" i="15" s="1"/>
  <c r="DR58" i="15"/>
  <c r="DR80" i="15" s="1"/>
  <c r="J58" i="15"/>
  <c r="J80" i="15" s="1"/>
  <c r="BN58" i="15"/>
  <c r="BN80" i="15" s="1"/>
  <c r="Q47" i="15"/>
  <c r="R13" i="13" s="1"/>
  <c r="Q58" i="15"/>
  <c r="Q69" i="15" s="1"/>
  <c r="S28" i="12" s="1"/>
  <c r="CE58" i="15"/>
  <c r="CE80" i="15" s="1"/>
  <c r="AB58" i="15"/>
  <c r="AB80" i="15" s="1"/>
  <c r="F58" i="15"/>
  <c r="F80" i="15" s="1"/>
  <c r="AT58" i="15"/>
  <c r="AT80" i="15" s="1"/>
  <c r="CO58" i="15"/>
  <c r="CO80" i="15" s="1"/>
  <c r="AU58" i="15"/>
  <c r="AU80" i="15" s="1"/>
  <c r="I58" i="15"/>
  <c r="I80" i="15" s="1"/>
  <c r="AA58" i="15"/>
  <c r="AA80" i="15" s="1"/>
  <c r="K58" i="15"/>
  <c r="K80" i="15" s="1"/>
  <c r="AJ58" i="15"/>
  <c r="AJ80" i="15" s="1"/>
  <c r="AS58" i="15"/>
  <c r="AS80" i="15" s="1"/>
  <c r="DG58" i="15"/>
  <c r="DG80" i="15" s="1"/>
  <c r="DQ58" i="15"/>
  <c r="DQ80" i="15" s="1"/>
  <c r="AI58" i="15"/>
  <c r="AI80" i="15" s="1"/>
  <c r="N58" i="15"/>
  <c r="N80" i="15" s="1"/>
  <c r="BJ58" i="15"/>
  <c r="BJ80" i="15" s="1"/>
  <c r="CZ58" i="15"/>
  <c r="CZ80" i="15" s="1"/>
  <c r="BK58" i="15"/>
  <c r="BK80" i="15" s="1"/>
  <c r="DN58" i="15"/>
  <c r="DN80" i="15" s="1"/>
  <c r="AQ58" i="15"/>
  <c r="AQ80" i="15" s="1"/>
  <c r="DP58" i="15"/>
  <c r="DP80" i="15" s="1"/>
  <c r="AZ58" i="15"/>
  <c r="AZ80" i="15" s="1"/>
  <c r="BI58" i="15"/>
  <c r="BI80" i="15" s="1"/>
  <c r="CL58" i="15"/>
  <c r="CL80" i="15" s="1"/>
  <c r="BR58" i="15"/>
  <c r="BR80" i="15" s="1"/>
  <c r="CV58" i="15"/>
  <c r="CV80" i="15" s="1"/>
  <c r="BS58" i="15"/>
  <c r="BS80" i="15" s="1"/>
  <c r="R58" i="15"/>
  <c r="R80" i="15" s="1"/>
  <c r="AY58" i="15"/>
  <c r="AY80" i="15" s="1"/>
  <c r="DM58" i="15"/>
  <c r="DM80" i="15" s="1"/>
  <c r="BQ58" i="15"/>
  <c r="BQ80" i="15" s="1"/>
  <c r="CK58" i="15"/>
  <c r="CK80" i="15" s="1"/>
  <c r="BZ58" i="15"/>
  <c r="BZ80" i="15" s="1"/>
  <c r="CA58" i="15"/>
  <c r="CA80" i="15" s="1"/>
  <c r="AP58" i="15"/>
  <c r="AP80" i="15" s="1"/>
  <c r="DI58" i="15"/>
  <c r="DI80" i="15" s="1"/>
  <c r="BP58" i="15"/>
  <c r="BP80" i="15" s="1"/>
  <c r="BY58" i="15"/>
  <c r="BY80" i="15" s="1"/>
  <c r="P58" i="15"/>
  <c r="P80" i="15" s="1"/>
  <c r="DC58" i="15"/>
  <c r="DC80" i="15" s="1"/>
  <c r="AX58" i="15"/>
  <c r="AX80" i="15" s="1"/>
  <c r="BO58" i="15"/>
  <c r="BO80" i="15" s="1"/>
  <c r="DF58" i="15"/>
  <c r="DF80" i="15" s="1"/>
  <c r="U58" i="15"/>
  <c r="U80" i="15" s="1"/>
  <c r="H58" i="15"/>
  <c r="H80" i="15" s="1"/>
  <c r="AD58" i="15"/>
  <c r="AD80" i="15" s="1"/>
  <c r="O58" i="15"/>
  <c r="O80" i="15" s="1"/>
  <c r="G58" i="15"/>
  <c r="G80" i="15" s="1"/>
  <c r="BW58" i="15"/>
  <c r="BW80" i="15" s="1"/>
  <c r="DO59" i="15"/>
  <c r="DO81" i="15" s="1"/>
  <c r="CZ68" i="15"/>
  <c r="CZ90" i="15" s="1"/>
  <c r="CY65" i="15"/>
  <c r="CY87" i="15" s="1"/>
  <c r="DO65" i="15"/>
  <c r="DO87" i="15" s="1"/>
  <c r="BU65" i="15"/>
  <c r="BU87" i="15" s="1"/>
  <c r="CP65" i="15"/>
  <c r="CP87" i="15" s="1"/>
  <c r="DR65" i="15"/>
  <c r="DR87" i="15" s="1"/>
  <c r="DO63" i="15"/>
  <c r="DO85" i="15" s="1"/>
  <c r="DQ59" i="15"/>
  <c r="DQ81" i="15" s="1"/>
  <c r="DA68" i="15"/>
  <c r="DA90" i="15" s="1"/>
  <c r="DC59" i="15"/>
  <c r="DC81" i="15" s="1"/>
  <c r="DF59" i="15"/>
  <c r="DF81" i="15" s="1"/>
  <c r="DL68" i="15"/>
  <c r="DL90" i="15" s="1"/>
  <c r="CM65" i="15"/>
  <c r="CM87" i="15" s="1"/>
  <c r="DD65" i="15"/>
  <c r="DD87" i="15" s="1"/>
  <c r="BM65" i="15"/>
  <c r="BM87" i="15" s="1"/>
  <c r="DN63" i="15"/>
  <c r="DN85" i="15" s="1"/>
  <c r="DQ63" i="15"/>
  <c r="DQ85" i="15" s="1"/>
  <c r="DK63" i="15"/>
  <c r="DK85" i="15" s="1"/>
  <c r="CA59" i="15"/>
  <c r="CA81" i="15" s="1"/>
  <c r="DC68" i="15"/>
  <c r="DC90" i="15" s="1"/>
  <c r="DI68" i="15"/>
  <c r="DI90" i="15" s="1"/>
  <c r="CA65" i="15"/>
  <c r="CA87" i="15" s="1"/>
  <c r="DK65" i="15"/>
  <c r="DK87" i="15" s="1"/>
  <c r="BX65" i="15"/>
  <c r="BX87" i="15" s="1"/>
  <c r="AV65" i="15"/>
  <c r="AV87" i="15" s="1"/>
  <c r="DC65" i="15"/>
  <c r="DC87" i="15" s="1"/>
  <c r="DF63" i="15"/>
  <c r="DF85" i="15" s="1"/>
  <c r="DM63" i="15"/>
  <c r="DM85" i="15" s="1"/>
  <c r="CB68" i="15"/>
  <c r="CB90" i="15" s="1"/>
  <c r="DD59" i="15"/>
  <c r="DD81" i="15" s="1"/>
  <c r="BW59" i="15"/>
  <c r="BW81" i="15" s="1"/>
  <c r="CE59" i="15"/>
  <c r="CE81" i="15" s="1"/>
  <c r="DN68" i="15"/>
  <c r="DN90" i="15" s="1"/>
  <c r="BQ65" i="15"/>
  <c r="BQ87" i="15" s="1"/>
  <c r="DJ65" i="15"/>
  <c r="DJ87" i="15" s="1"/>
  <c r="BI65" i="15"/>
  <c r="BI87" i="15" s="1"/>
  <c r="CG65" i="15"/>
  <c r="CG87" i="15" s="1"/>
  <c r="DF65" i="15"/>
  <c r="DF87" i="15" s="1"/>
  <c r="CQ65" i="15"/>
  <c r="CQ87" i="15" s="1"/>
  <c r="DD63" i="15"/>
  <c r="DD85" i="15" s="1"/>
  <c r="DL63" i="15"/>
  <c r="DL85" i="15" s="1"/>
  <c r="DH63" i="15"/>
  <c r="DH85" i="15" s="1"/>
  <c r="CM59" i="15"/>
  <c r="CM81" i="15" s="1"/>
  <c r="DM68" i="15"/>
  <c r="DM90" i="15" s="1"/>
  <c r="CF59" i="15"/>
  <c r="CF81" i="15" s="1"/>
  <c r="AI59" i="15"/>
  <c r="AI81" i="15" s="1"/>
  <c r="P65" i="15"/>
  <c r="P87" i="15" s="1"/>
  <c r="DE65" i="15"/>
  <c r="DE87" i="15" s="1"/>
  <c r="CS65" i="15"/>
  <c r="CS87" i="15" s="1"/>
  <c r="CN65" i="15"/>
  <c r="CN87" i="15" s="1"/>
  <c r="DE63" i="15"/>
  <c r="DE85" i="15" s="1"/>
  <c r="DB59" i="15"/>
  <c r="DB81" i="15" s="1"/>
  <c r="DN59" i="15"/>
  <c r="DN81" i="15" s="1"/>
  <c r="CW59" i="15"/>
  <c r="CW81" i="15" s="1"/>
  <c r="AP68" i="15"/>
  <c r="AP90" i="15" s="1"/>
  <c r="DA65" i="15"/>
  <c r="DA87" i="15" s="1"/>
  <c r="BE65" i="15"/>
  <c r="BE87" i="15" s="1"/>
  <c r="DP65" i="15"/>
  <c r="DP87" i="15" s="1"/>
  <c r="BW65" i="15"/>
  <c r="BW87" i="15" s="1"/>
  <c r="CF65" i="15"/>
  <c r="CF87" i="15" s="1"/>
  <c r="CX63" i="15"/>
  <c r="CX85" i="15" s="1"/>
  <c r="DH59" i="15"/>
  <c r="DH81" i="15" s="1"/>
  <c r="DO68" i="15"/>
  <c r="DO90" i="15" s="1"/>
  <c r="DE68" i="15"/>
  <c r="DE90" i="15" s="1"/>
  <c r="BW68" i="15"/>
  <c r="BW90" i="15" s="1"/>
  <c r="DH65" i="15"/>
  <c r="DH87" i="15" s="1"/>
  <c r="CZ65" i="15"/>
  <c r="CZ87" i="15" s="1"/>
  <c r="BY65" i="15"/>
  <c r="BY87" i="15" s="1"/>
  <c r="X65" i="15"/>
  <c r="X87" i="15" s="1"/>
  <c r="CH65" i="15"/>
  <c r="CH87" i="15" s="1"/>
  <c r="DK68" i="15"/>
  <c r="DK90" i="15" s="1"/>
  <c r="DR68" i="15"/>
  <c r="DR90" i="15" s="1"/>
  <c r="DR59" i="15"/>
  <c r="DR81" i="15" s="1"/>
  <c r="DH68" i="15"/>
  <c r="DH90" i="15" s="1"/>
  <c r="CD59" i="15"/>
  <c r="CD81" i="15" s="1"/>
  <c r="DG65" i="15"/>
  <c r="DG87" i="15" s="1"/>
  <c r="CV65" i="15"/>
  <c r="CV87" i="15" s="1"/>
  <c r="BV65" i="15"/>
  <c r="BV87" i="15" s="1"/>
  <c r="DN65" i="15"/>
  <c r="DN87" i="15" s="1"/>
  <c r="DT65" i="15"/>
  <c r="DT87" i="15" s="1"/>
  <c r="CZ63" i="15"/>
  <c r="CZ85" i="15" s="1"/>
  <c r="DU63" i="15"/>
  <c r="DU85" i="15" s="1"/>
  <c r="P155" i="16"/>
  <c r="P162" i="16" s="1"/>
  <c r="O150" i="16"/>
  <c r="O162" i="16"/>
  <c r="AA163" i="16"/>
  <c r="CI150" i="16"/>
  <c r="CI162" i="16"/>
  <c r="CB181" i="16"/>
  <c r="CR181" i="16"/>
  <c r="BV123" i="16"/>
  <c r="E123" i="16"/>
  <c r="M96" i="16"/>
  <c r="CN187" i="16"/>
  <c r="AO49" i="11"/>
  <c r="CM109" i="16"/>
  <c r="BX62" i="15"/>
  <c r="BX84" i="15" s="1"/>
  <c r="CB62" i="15"/>
  <c r="CB84" i="15" s="1"/>
  <c r="DF62" i="15"/>
  <c r="DF84" i="15" s="1"/>
  <c r="BJ62" i="15"/>
  <c r="BJ84" i="15" s="1"/>
  <c r="CS53" i="15"/>
  <c r="CS75" i="15" s="1"/>
  <c r="BY53" i="15"/>
  <c r="BY75" i="15" s="1"/>
  <c r="DQ53" i="15"/>
  <c r="DQ75" i="15" s="1"/>
  <c r="AY52" i="15"/>
  <c r="AY74" i="15" s="1"/>
  <c r="CC52" i="15"/>
  <c r="CC74" i="15" s="1"/>
  <c r="DE52" i="15"/>
  <c r="DE74" i="15" s="1"/>
  <c r="DE47" i="15"/>
  <c r="DF13" i="13" s="1"/>
  <c r="AL52" i="15"/>
  <c r="AL74" i="15" s="1"/>
  <c r="DC52" i="15"/>
  <c r="DC74" i="15" s="1"/>
  <c r="AF52" i="15"/>
  <c r="AF74" i="15" s="1"/>
  <c r="AQ52" i="15"/>
  <c r="AQ74" i="15" s="1"/>
  <c r="DQ52" i="15"/>
  <c r="DQ74" i="15" s="1"/>
  <c r="AB52" i="15"/>
  <c r="AB74" i="15" s="1"/>
  <c r="DQ61" i="15"/>
  <c r="DQ83" i="15" s="1"/>
  <c r="BZ61" i="15"/>
  <c r="BZ83" i="15" s="1"/>
  <c r="CE61" i="15"/>
  <c r="CE83" i="15" s="1"/>
  <c r="DF67" i="15"/>
  <c r="DF89" i="15" s="1"/>
  <c r="DL67" i="15"/>
  <c r="DL89" i="15" s="1"/>
  <c r="R67" i="15"/>
  <c r="R89" i="15" s="1"/>
  <c r="CU67" i="15"/>
  <c r="CU89" i="15" s="1"/>
  <c r="DE62" i="15"/>
  <c r="DE84" i="15" s="1"/>
  <c r="DN62" i="15"/>
  <c r="DN84" i="15" s="1"/>
  <c r="BS62" i="15"/>
  <c r="BS84" i="15" s="1"/>
  <c r="CH62" i="15"/>
  <c r="CH84" i="15" s="1"/>
  <c r="DH62" i="15"/>
  <c r="DH84" i="15" s="1"/>
  <c r="DD62" i="15"/>
  <c r="DD84" i="15" s="1"/>
  <c r="BG62" i="15"/>
  <c r="BG84" i="15" s="1"/>
  <c r="CY53" i="15"/>
  <c r="CY75" i="15" s="1"/>
  <c r="DU52" i="15"/>
  <c r="DU47" i="15"/>
  <c r="DV13" i="13" s="1"/>
  <c r="DP52" i="15"/>
  <c r="DP47" i="15"/>
  <c r="DQ13" i="13" s="1"/>
  <c r="CB52" i="15"/>
  <c r="CB74" i="15" s="1"/>
  <c r="CS52" i="15"/>
  <c r="CS74" i="15" s="1"/>
  <c r="CQ52" i="15"/>
  <c r="CQ74" i="15" s="1"/>
  <c r="DL52" i="15"/>
  <c r="DL74" i="15" s="1"/>
  <c r="BI52" i="15"/>
  <c r="BI74" i="15" s="1"/>
  <c r="DF52" i="15"/>
  <c r="DF74" i="15" s="1"/>
  <c r="BO52" i="15"/>
  <c r="BO74" i="15" s="1"/>
  <c r="CV61" i="15"/>
  <c r="CV83" i="15" s="1"/>
  <c r="BB61" i="15"/>
  <c r="BB83" i="15" s="1"/>
  <c r="DG61" i="15"/>
  <c r="DG83" i="15" s="1"/>
  <c r="DR61" i="15"/>
  <c r="DR83" i="15" s="1"/>
  <c r="CV67" i="15"/>
  <c r="CV89" i="15" s="1"/>
  <c r="CS67" i="15"/>
  <c r="CS89" i="15" s="1"/>
  <c r="CZ62" i="15"/>
  <c r="CZ84" i="15" s="1"/>
  <c r="DL62" i="15"/>
  <c r="DL84" i="15" s="1"/>
  <c r="BI62" i="15"/>
  <c r="BI84" i="15" s="1"/>
  <c r="DC62" i="15"/>
  <c r="DC84" i="15" s="1"/>
  <c r="CW62" i="15"/>
  <c r="CW84" i="15" s="1"/>
  <c r="DB62" i="15"/>
  <c r="DB84" i="15" s="1"/>
  <c r="CZ53" i="15"/>
  <c r="CZ75" i="15" s="1"/>
  <c r="CZ47" i="15"/>
  <c r="DA13" i="13" s="1"/>
  <c r="CU53" i="15"/>
  <c r="CU75" i="15" s="1"/>
  <c r="DP53" i="15"/>
  <c r="DP75" i="15" s="1"/>
  <c r="BP53" i="15"/>
  <c r="BP75" i="15" s="1"/>
  <c r="DD52" i="15"/>
  <c r="DD74" i="15" s="1"/>
  <c r="DD47" i="15"/>
  <c r="DE13" i="13" s="1"/>
  <c r="DO52" i="15"/>
  <c r="DO74" i="15" s="1"/>
  <c r="DO47" i="15"/>
  <c r="DP13" i="13" s="1"/>
  <c r="BT52" i="15"/>
  <c r="BT74" i="15" s="1"/>
  <c r="BW52" i="15"/>
  <c r="BW74" i="15" s="1"/>
  <c r="CR61" i="15"/>
  <c r="CR83" i="15" s="1"/>
  <c r="AX61" i="15"/>
  <c r="AX83" i="15" s="1"/>
  <c r="DM61" i="15"/>
  <c r="DM83" i="15" s="1"/>
  <c r="DA61" i="15"/>
  <c r="DA83" i="15" s="1"/>
  <c r="DI61" i="15"/>
  <c r="DI83" i="15" s="1"/>
  <c r="CY67" i="15"/>
  <c r="CY89" i="15" s="1"/>
  <c r="DU67" i="15"/>
  <c r="DU89" i="15" s="1"/>
  <c r="DO67" i="15"/>
  <c r="DO89" i="15" s="1"/>
  <c r="DH67" i="15"/>
  <c r="DH89" i="15" s="1"/>
  <c r="DK62" i="15"/>
  <c r="DK84" i="15" s="1"/>
  <c r="BA62" i="15"/>
  <c r="BA84" i="15" s="1"/>
  <c r="CC62" i="15"/>
  <c r="CC84" i="15" s="1"/>
  <c r="CM62" i="15"/>
  <c r="CM84" i="15" s="1"/>
  <c r="CW53" i="15"/>
  <c r="CW75" i="15" s="1"/>
  <c r="CR53" i="15"/>
  <c r="CR75" i="15" s="1"/>
  <c r="DT53" i="15"/>
  <c r="DT75" i="15" s="1"/>
  <c r="DO53" i="15"/>
  <c r="DO75" i="15" s="1"/>
  <c r="DC53" i="15"/>
  <c r="DC75" i="15" s="1"/>
  <c r="BQ52" i="15"/>
  <c r="BQ74" i="15" s="1"/>
  <c r="BY52" i="15"/>
  <c r="BY74" i="15" s="1"/>
  <c r="DK52" i="15"/>
  <c r="DK74" i="15" s="1"/>
  <c r="DK47" i="15"/>
  <c r="DL13" i="13" s="1"/>
  <c r="CN52" i="15"/>
  <c r="CN74" i="15" s="1"/>
  <c r="DA52" i="15"/>
  <c r="DA74" i="15" s="1"/>
  <c r="DQ47" i="15"/>
  <c r="DR13" i="13" s="1"/>
  <c r="CQ61" i="15"/>
  <c r="CQ83" i="15" s="1"/>
  <c r="DK61" i="15"/>
  <c r="DK83" i="15" s="1"/>
  <c r="CT61" i="15"/>
  <c r="CT83" i="15" s="1"/>
  <c r="CM61" i="15"/>
  <c r="CM83" i="15" s="1"/>
  <c r="DF61" i="15"/>
  <c r="DF83" i="15" s="1"/>
  <c r="DM67" i="15"/>
  <c r="DM89" i="15" s="1"/>
  <c r="DN67" i="15"/>
  <c r="DN89" i="15" s="1"/>
  <c r="DD67" i="15"/>
  <c r="DD89" i="15" s="1"/>
  <c r="Z52" i="15"/>
  <c r="Z74" i="15" s="1"/>
  <c r="CP62" i="15"/>
  <c r="CP84" i="15" s="1"/>
  <c r="CX62" i="15"/>
  <c r="CX84" i="15" s="1"/>
  <c r="AV62" i="15"/>
  <c r="AV84" i="15" s="1"/>
  <c r="CA62" i="15"/>
  <c r="CA84" i="15" s="1"/>
  <c r="CO62" i="15"/>
  <c r="CO84" i="15" s="1"/>
  <c r="CO53" i="15"/>
  <c r="CO75" i="15" s="1"/>
  <c r="CP53" i="15"/>
  <c r="CP75" i="15" s="1"/>
  <c r="DS53" i="15"/>
  <c r="DS75" i="15" s="1"/>
  <c r="DA53" i="15"/>
  <c r="DA75" i="15" s="1"/>
  <c r="CU52" i="15"/>
  <c r="CU74" i="15" s="1"/>
  <c r="CX52" i="15"/>
  <c r="CX74" i="15" s="1"/>
  <c r="CX47" i="15"/>
  <c r="CY13" i="13" s="1"/>
  <c r="BM52" i="15"/>
  <c r="BM74" i="15" s="1"/>
  <c r="BP52" i="15"/>
  <c r="BP74" i="15" s="1"/>
  <c r="BN52" i="15"/>
  <c r="BN74" i="15" s="1"/>
  <c r="DH52" i="15"/>
  <c r="DH74" i="15" s="1"/>
  <c r="CF52" i="15"/>
  <c r="CF74" i="15" s="1"/>
  <c r="BX52" i="15"/>
  <c r="BX74" i="15" s="1"/>
  <c r="DD61" i="15"/>
  <c r="DD83" i="15" s="1"/>
  <c r="CH61" i="15"/>
  <c r="CH83" i="15" s="1"/>
  <c r="CG61" i="15"/>
  <c r="CG83" i="15" s="1"/>
  <c r="DB61" i="15"/>
  <c r="DB83" i="15" s="1"/>
  <c r="CX67" i="15"/>
  <c r="CX89" i="15" s="1"/>
  <c r="CT67" i="15"/>
  <c r="CT89" i="15" s="1"/>
  <c r="DA67" i="15"/>
  <c r="DA89" i="15" s="1"/>
  <c r="J67" i="15"/>
  <c r="J89" i="15" s="1"/>
  <c r="J47" i="15"/>
  <c r="K13" i="13" s="1"/>
  <c r="DM62" i="15"/>
  <c r="DM84" i="15" s="1"/>
  <c r="BW62" i="15"/>
  <c r="BW84" i="15" s="1"/>
  <c r="AE62" i="15"/>
  <c r="AE84" i="15" s="1"/>
  <c r="BZ62" i="15"/>
  <c r="BZ84" i="15" s="1"/>
  <c r="CL53" i="15"/>
  <c r="CL75" i="15" s="1"/>
  <c r="DI53" i="15"/>
  <c r="DI75" i="15" s="1"/>
  <c r="DB53" i="15"/>
  <c r="DB75" i="15" s="1"/>
  <c r="CV53" i="15"/>
  <c r="CV75" i="15" s="1"/>
  <c r="CK52" i="15"/>
  <c r="CK74" i="15" s="1"/>
  <c r="CO52" i="15"/>
  <c r="CO74" i="15" s="1"/>
  <c r="BK52" i="15"/>
  <c r="BK74" i="15" s="1"/>
  <c r="DM52" i="15"/>
  <c r="DM74" i="15" s="1"/>
  <c r="DM47" i="15"/>
  <c r="DN13" i="13" s="1"/>
  <c r="BL52" i="15"/>
  <c r="BL74" i="15" s="1"/>
  <c r="DG52" i="15"/>
  <c r="DG74" i="15" s="1"/>
  <c r="AU52" i="15"/>
  <c r="AU74" i="15" s="1"/>
  <c r="CD52" i="15"/>
  <c r="CD74" i="15" s="1"/>
  <c r="AX52" i="15"/>
  <c r="AX74" i="15" s="1"/>
  <c r="DP61" i="15"/>
  <c r="DP83" i="15" s="1"/>
  <c r="CZ61" i="15"/>
  <c r="CZ83" i="15" s="1"/>
  <c r="DN61" i="15"/>
  <c r="DN83" i="15" s="1"/>
  <c r="DE61" i="15"/>
  <c r="DE83" i="15" s="1"/>
  <c r="DT67" i="15"/>
  <c r="DT89" i="15" s="1"/>
  <c r="DP67" i="15"/>
  <c r="DP89" i="15" s="1"/>
  <c r="CZ67" i="15"/>
  <c r="CZ89" i="15" s="1"/>
  <c r="AZ62" i="15"/>
  <c r="AZ84" i="15" s="1"/>
  <c r="CN62" i="15"/>
  <c r="CN84" i="15" s="1"/>
  <c r="DI62" i="15"/>
  <c r="DI84" i="15" s="1"/>
  <c r="BK62" i="15"/>
  <c r="BK84" i="15" s="1"/>
  <c r="BP62" i="15"/>
  <c r="BP84" i="15" s="1"/>
  <c r="BD62" i="15"/>
  <c r="BD84" i="15" s="1"/>
  <c r="BR62" i="15"/>
  <c r="BR84" i="15" s="1"/>
  <c r="CB53" i="15"/>
  <c r="CB75" i="15" s="1"/>
  <c r="DH53" i="15"/>
  <c r="DH75" i="15" s="1"/>
  <c r="CC53" i="15"/>
  <c r="CC75" i="15" s="1"/>
  <c r="CX53" i="15"/>
  <c r="CX75" i="15" s="1"/>
  <c r="CN53" i="15"/>
  <c r="CN75" i="15" s="1"/>
  <c r="CJ52" i="15"/>
  <c r="CJ74" i="15" s="1"/>
  <c r="CM52" i="15"/>
  <c r="CM74" i="15" s="1"/>
  <c r="DT52" i="15"/>
  <c r="DT74" i="15" s="1"/>
  <c r="DT47" i="15"/>
  <c r="DU13" i="13" s="1"/>
  <c r="DJ52" i="15"/>
  <c r="DJ74" i="15" s="1"/>
  <c r="AK52" i="15"/>
  <c r="AK74" i="15" s="1"/>
  <c r="CL52" i="15"/>
  <c r="CL74" i="15" s="1"/>
  <c r="AC52" i="15"/>
  <c r="AC74" i="15" s="1"/>
  <c r="AS52" i="15"/>
  <c r="AS74" i="15" s="1"/>
  <c r="DO61" i="15"/>
  <c r="DO83" i="15" s="1"/>
  <c r="CX61" i="15"/>
  <c r="CX83" i="15" s="1"/>
  <c r="DJ61" i="15"/>
  <c r="DJ83" i="15" s="1"/>
  <c r="CW61" i="15"/>
  <c r="CW83" i="15" s="1"/>
  <c r="CC61" i="15"/>
  <c r="CC83" i="15" s="1"/>
  <c r="CW67" i="15"/>
  <c r="CW89" i="15" s="1"/>
  <c r="CL62" i="15"/>
  <c r="CL84" i="15" s="1"/>
  <c r="CQ62" i="15"/>
  <c r="CQ84" i="15" s="1"/>
  <c r="DR62" i="15"/>
  <c r="DR84" i="15" s="1"/>
  <c r="DG62" i="15"/>
  <c r="DG84" i="15" s="1"/>
  <c r="DP62" i="15"/>
  <c r="DP84" i="15" s="1"/>
  <c r="BC62" i="15"/>
  <c r="BC84" i="15" s="1"/>
  <c r="BQ62" i="15"/>
  <c r="BQ84" i="15" s="1"/>
  <c r="BN53" i="15"/>
  <c r="BN75" i="15" s="1"/>
  <c r="BZ53" i="15"/>
  <c r="BZ75" i="15" s="1"/>
  <c r="CQ53" i="15"/>
  <c r="CQ75" i="15" s="1"/>
  <c r="CJ53" i="15"/>
  <c r="CJ75" i="15" s="1"/>
  <c r="BS52" i="15"/>
  <c r="BS74" i="15" s="1"/>
  <c r="CH52" i="15"/>
  <c r="CH74" i="15" s="1"/>
  <c r="DN52" i="15"/>
  <c r="DN47" i="15"/>
  <c r="DO13" i="13" s="1"/>
  <c r="AO52" i="15"/>
  <c r="AO74" i="15" s="1"/>
  <c r="AG52" i="15"/>
  <c r="AG74" i="15" s="1"/>
  <c r="BD52" i="15"/>
  <c r="BD74" i="15" s="1"/>
  <c r="DR52" i="15"/>
  <c r="DR74" i="15" s="1"/>
  <c r="DR47" i="15"/>
  <c r="DS13" i="13" s="1"/>
  <c r="AM52" i="15"/>
  <c r="AM74" i="15" s="1"/>
  <c r="DU61" i="15"/>
  <c r="DU83" i="15" s="1"/>
  <c r="CP61" i="15"/>
  <c r="CP83" i="15" s="1"/>
  <c r="CY61" i="15"/>
  <c r="CY83" i="15" s="1"/>
  <c r="DG67" i="15"/>
  <c r="DG89" i="15" s="1"/>
  <c r="DC67" i="15"/>
  <c r="DC89" i="15" s="1"/>
  <c r="DE67" i="15"/>
  <c r="DE89" i="15" s="1"/>
  <c r="BV69" i="16"/>
  <c r="AT75" i="16"/>
  <c r="AT181" i="16" s="1"/>
  <c r="AS174" i="16"/>
  <c r="AS69" i="16"/>
  <c r="CO69" i="16"/>
  <c r="U69" i="16"/>
  <c r="CT74" i="16"/>
  <c r="CT81" i="16" s="1"/>
  <c r="CS81" i="16"/>
  <c r="CO81" i="16"/>
  <c r="CP74" i="16"/>
  <c r="CP81" i="16" s="1"/>
  <c r="CS69" i="16"/>
  <c r="U81" i="16"/>
  <c r="BV81" i="16"/>
  <c r="BW74" i="16"/>
  <c r="BW81" i="16" s="1"/>
  <c r="T133" i="16"/>
  <c r="BW69" i="16"/>
  <c r="U179" i="16"/>
  <c r="V106" i="16"/>
  <c r="BA179" i="16"/>
  <c r="BD24" i="12" s="1"/>
  <c r="CT69" i="16"/>
  <c r="DE54" i="16"/>
  <c r="DL174" i="16"/>
  <c r="DN47" i="11" s="1"/>
  <c r="DL188" i="16"/>
  <c r="AO178" i="16"/>
  <c r="DL175" i="16"/>
  <c r="DN48" i="11" s="1"/>
  <c r="DO16" i="22" s="1"/>
  <c r="AO42" i="16"/>
  <c r="L42" i="16"/>
  <c r="Z42" i="16"/>
  <c r="P54" i="16"/>
  <c r="BH56" i="16"/>
  <c r="BH188" i="16" s="1"/>
  <c r="BH175" i="16"/>
  <c r="BJ48" i="11" s="1"/>
  <c r="BK16" i="22" s="1"/>
  <c r="AP47" i="16"/>
  <c r="AP54" i="16" s="1"/>
  <c r="AO173" i="16"/>
  <c r="AO56" i="16"/>
  <c r="AO188" i="16" s="1"/>
  <c r="AO175" i="16"/>
  <c r="AQ48" i="11" s="1"/>
  <c r="AR16" i="22" s="1"/>
  <c r="AL42" i="16"/>
  <c r="AH54" i="16"/>
  <c r="O42" i="16"/>
  <c r="AH42" i="16"/>
  <c r="DF47" i="16"/>
  <c r="DF180" i="16" s="1"/>
  <c r="DE42" i="16"/>
  <c r="AO54" i="16"/>
  <c r="AL54" i="16"/>
  <c r="AM47" i="16"/>
  <c r="AM54" i="16" s="1"/>
  <c r="AA42" i="16"/>
  <c r="DP25" i="12"/>
  <c r="AO48" i="16"/>
  <c r="AO55" i="16" s="1"/>
  <c r="AN55" i="16"/>
  <c r="AC48" i="16"/>
  <c r="AB55" i="16"/>
  <c r="AM176" i="16"/>
  <c r="AC42" i="16"/>
  <c r="R175" i="16"/>
  <c r="T48" i="11" s="1"/>
  <c r="U16" i="22" s="1"/>
  <c r="R56" i="16"/>
  <c r="R188" i="16" s="1"/>
  <c r="AB42" i="16"/>
  <c r="AC47" i="16"/>
  <c r="AC180" i="16" s="1"/>
  <c r="AB175" i="16"/>
  <c r="AD48" i="11" s="1"/>
  <c r="AE16" i="22" s="1"/>
  <c r="AB56" i="16"/>
  <c r="AB188" i="16" s="1"/>
  <c r="Q47" i="16"/>
  <c r="Q54" i="16" s="1"/>
  <c r="P42" i="16"/>
  <c r="DR47" i="16"/>
  <c r="DQ173" i="16"/>
  <c r="CU47" i="16"/>
  <c r="CU54" i="16" s="1"/>
  <c r="CT42" i="16"/>
  <c r="AB173" i="16"/>
  <c r="AN42" i="16"/>
  <c r="X47" i="16"/>
  <c r="W54" i="16"/>
  <c r="W42" i="16"/>
  <c r="CP55" i="16"/>
  <c r="DQ42" i="16"/>
  <c r="P55" i="16"/>
  <c r="G42" i="16"/>
  <c r="CQ47" i="16"/>
  <c r="CP54" i="16"/>
  <c r="S47" i="16"/>
  <c r="S54" i="16" s="1"/>
  <c r="R42" i="16"/>
  <c r="AV55" i="16"/>
  <c r="BJ42" i="16"/>
  <c r="DP42" i="16"/>
  <c r="BT180" i="16"/>
  <c r="BS175" i="16"/>
  <c r="BU48" i="11" s="1"/>
  <c r="BS42" i="16"/>
  <c r="BX188" i="16"/>
  <c r="AG150" i="16"/>
  <c r="AG162" i="16"/>
  <c r="K150" i="16"/>
  <c r="DJ187" i="16"/>
  <c r="BP150" i="16"/>
  <c r="DN162" i="16"/>
  <c r="H178" i="16"/>
  <c r="Q156" i="16"/>
  <c r="Q163" i="16" s="1"/>
  <c r="P163" i="16"/>
  <c r="AC162" i="16"/>
  <c r="DN150" i="16"/>
  <c r="CN155" i="16"/>
  <c r="CN162" i="16" s="1"/>
  <c r="CM150" i="16"/>
  <c r="J175" i="16"/>
  <c r="L48" i="11" s="1"/>
  <c r="AL156" i="16"/>
  <c r="AL181" i="16" s="1"/>
  <c r="AK163" i="16"/>
  <c r="J174" i="16"/>
  <c r="J150" i="16"/>
  <c r="Z150" i="16"/>
  <c r="AA155" i="16"/>
  <c r="Z162" i="16"/>
  <c r="AK150" i="16"/>
  <c r="DO150" i="16"/>
  <c r="DO164" i="16"/>
  <c r="DK156" i="16"/>
  <c r="DJ174" i="16"/>
  <c r="DL47" i="11" s="1"/>
  <c r="CI163" i="16"/>
  <c r="CJ156" i="16"/>
  <c r="CJ163" i="16" s="1"/>
  <c r="CY163" i="16"/>
  <c r="CZ156" i="16"/>
  <c r="CZ163" i="16" s="1"/>
  <c r="Q155" i="16"/>
  <c r="Q162" i="16" s="1"/>
  <c r="P150" i="16"/>
  <c r="CA162" i="16"/>
  <c r="CB155" i="16"/>
  <c r="CB162" i="16" s="1"/>
  <c r="CO136" i="16"/>
  <c r="CO187" i="16" s="1"/>
  <c r="BJ135" i="16"/>
  <c r="BK128" i="16"/>
  <c r="BK135" i="16" s="1"/>
  <c r="AH129" i="16"/>
  <c r="AH136" i="16" s="1"/>
  <c r="BU135" i="16"/>
  <c r="BW129" i="16"/>
  <c r="BV174" i="16"/>
  <c r="BX47" i="11" s="1"/>
  <c r="BQ181" i="16"/>
  <c r="BQ136" i="16"/>
  <c r="AG123" i="16"/>
  <c r="AF136" i="16"/>
  <c r="AG129" i="16"/>
  <c r="DN123" i="16"/>
  <c r="BV137" i="16"/>
  <c r="BV188" i="16" s="1"/>
  <c r="BV175" i="16"/>
  <c r="BX48" i="11" s="1"/>
  <c r="BY16" i="22" s="1"/>
  <c r="CZ136" i="16"/>
  <c r="BZ128" i="16"/>
  <c r="BZ135" i="16" s="1"/>
  <c r="BY123" i="16"/>
  <c r="Y185" i="16"/>
  <c r="BU123" i="16"/>
  <c r="O123" i="16"/>
  <c r="BU136" i="16"/>
  <c r="BV129" i="16"/>
  <c r="BV136" i="16" s="1"/>
  <c r="BQ128" i="16"/>
  <c r="BQ135" i="16" s="1"/>
  <c r="BP173" i="16"/>
  <c r="BR47" i="11" s="1"/>
  <c r="BR49" i="11" s="1"/>
  <c r="BP123" i="16"/>
  <c r="E136" i="16"/>
  <c r="F129" i="16"/>
  <c r="F136" i="16" s="1"/>
  <c r="E135" i="16"/>
  <c r="F128" i="16"/>
  <c r="E173" i="16"/>
  <c r="AK175" i="16"/>
  <c r="AM48" i="11" s="1"/>
  <c r="AN16" i="22" s="1"/>
  <c r="AK110" i="16"/>
  <c r="AK188" i="16" s="1"/>
  <c r="M178" i="16"/>
  <c r="BM96" i="16"/>
  <c r="CM96" i="16"/>
  <c r="DN108" i="16"/>
  <c r="DO101" i="16"/>
  <c r="DN173" i="16"/>
  <c r="DI108" i="16"/>
  <c r="DJ101" i="16"/>
  <c r="DI173" i="16"/>
  <c r="CS101" i="16"/>
  <c r="CS108" i="16" s="1"/>
  <c r="CR108" i="16"/>
  <c r="CN181" i="16"/>
  <c r="AK181" i="16"/>
  <c r="DI96" i="16"/>
  <c r="BS101" i="16"/>
  <c r="BR173" i="16"/>
  <c r="BR108" i="16"/>
  <c r="BR96" i="16"/>
  <c r="CR96" i="16"/>
  <c r="G174" i="16"/>
  <c r="BC96" i="16"/>
  <c r="DN96" i="16"/>
  <c r="CM174" i="16"/>
  <c r="CS102" i="16"/>
  <c r="CS109" i="16" s="1"/>
  <c r="CR109" i="16"/>
  <c r="CK102" i="16"/>
  <c r="CK109" i="16" s="1"/>
  <c r="CJ109" i="16"/>
  <c r="N102" i="16"/>
  <c r="N109" i="16" s="1"/>
  <c r="M109" i="16"/>
  <c r="DS109" i="16"/>
  <c r="DS181" i="16"/>
  <c r="BC108" i="16"/>
  <c r="AK187" i="16"/>
  <c r="AE109" i="16"/>
  <c r="AE96" i="16"/>
  <c r="AF102" i="16"/>
  <c r="AF109" i="16" s="1"/>
  <c r="AK108" i="16"/>
  <c r="AK173" i="16"/>
  <c r="AL101" i="16"/>
  <c r="CJ96" i="16"/>
  <c r="AU75" i="16"/>
  <c r="AU82" i="16" s="1"/>
  <c r="BO81" i="16"/>
  <c r="BM75" i="16"/>
  <c r="BM82" i="16" s="1"/>
  <c r="BL82" i="16"/>
  <c r="AX83" i="16"/>
  <c r="AX188" i="16" s="1"/>
  <c r="DP75" i="16"/>
  <c r="DP82" i="16" s="1"/>
  <c r="DO82" i="16"/>
  <c r="DO174" i="16"/>
  <c r="DP74" i="16"/>
  <c r="BB74" i="16"/>
  <c r="BA173" i="16"/>
  <c r="BC47" i="11" s="1"/>
  <c r="BW82" i="16"/>
  <c r="CW81" i="16"/>
  <c r="AL69" i="16"/>
  <c r="AM74" i="16"/>
  <c r="AM81" i="16" s="1"/>
  <c r="AL81" i="16"/>
  <c r="CW69" i="16"/>
  <c r="AL82" i="16"/>
  <c r="CD74" i="16"/>
  <c r="CD81" i="16" s="1"/>
  <c r="CC81" i="16"/>
  <c r="BU75" i="16"/>
  <c r="BT82" i="16"/>
  <c r="BT174" i="16"/>
  <c r="CC69" i="16"/>
  <c r="DO69" i="16"/>
  <c r="BL81" i="16"/>
  <c r="BM74" i="16"/>
  <c r="BM81" i="16" s="1"/>
  <c r="BT81" i="16"/>
  <c r="BU74" i="16"/>
  <c r="BU81" i="16" s="1"/>
  <c r="BO75" i="16"/>
  <c r="BO82" i="16" s="1"/>
  <c r="BN82" i="16"/>
  <c r="BN69" i="16"/>
  <c r="AL83" i="16"/>
  <c r="AL175" i="16"/>
  <c r="AN48" i="11" s="1"/>
  <c r="AO16" i="22" s="1"/>
  <c r="BL69" i="16"/>
  <c r="BT83" i="16"/>
  <c r="BT188" i="16" s="1"/>
  <c r="BT175" i="16"/>
  <c r="BV48" i="11" s="1"/>
  <c r="BW16" i="22" s="1"/>
  <c r="BT173" i="16"/>
  <c r="BT69" i="16"/>
  <c r="BX175" i="16"/>
  <c r="BZ48" i="11" s="1"/>
  <c r="CA16" i="22" s="1"/>
  <c r="AA47" i="16"/>
  <c r="Z54" i="16"/>
  <c r="Z173" i="16"/>
  <c r="U55" i="16"/>
  <c r="BK47" i="16"/>
  <c r="BJ173" i="16"/>
  <c r="T42" i="16"/>
  <c r="U47" i="16"/>
  <c r="CZ54" i="16"/>
  <c r="CZ42" i="16"/>
  <c r="DA47" i="16"/>
  <c r="DA54" i="16" s="1"/>
  <c r="AE42" i="16"/>
  <c r="AD47" i="16"/>
  <c r="AD54" i="16" s="1"/>
  <c r="BX42" i="16"/>
  <c r="AE47" i="16"/>
  <c r="AE54" i="16" s="1"/>
  <c r="AA48" i="16"/>
  <c r="AA55" i="16" s="1"/>
  <c r="Z55" i="16"/>
  <c r="CI55" i="16"/>
  <c r="CJ48" i="16"/>
  <c r="CI174" i="16"/>
  <c r="DA48" i="16"/>
  <c r="DA55" i="16" s="1"/>
  <c r="CZ55" i="16"/>
  <c r="AE55" i="16"/>
  <c r="AF48" i="16"/>
  <c r="AF55" i="16" s="1"/>
  <c r="BB56" i="16"/>
  <c r="BB175" i="16"/>
  <c r="BD48" i="11" s="1"/>
  <c r="BE16" i="22" s="1"/>
  <c r="BW42" i="16"/>
  <c r="BI54" i="16"/>
  <c r="BJ47" i="16"/>
  <c r="BJ54" i="16" s="1"/>
  <c r="BW54" i="16"/>
  <c r="BS187" i="16"/>
  <c r="BB173" i="16"/>
  <c r="BC47" i="16"/>
  <c r="CS48" i="16"/>
  <c r="CS55" i="16" s="1"/>
  <c r="CR55" i="16"/>
  <c r="BB42" i="16"/>
  <c r="BJ56" i="16"/>
  <c r="BJ188" i="16" s="1"/>
  <c r="BJ175" i="16"/>
  <c r="BL48" i="11" s="1"/>
  <c r="BM16" i="22" s="1"/>
  <c r="BY54" i="16"/>
  <c r="M55" i="16"/>
  <c r="N48" i="16"/>
  <c r="N55" i="16" s="1"/>
  <c r="BB54" i="16"/>
  <c r="DA42" i="16"/>
  <c r="DB48" i="16"/>
  <c r="DB55" i="16" s="1"/>
  <c r="BK48" i="16"/>
  <c r="BJ174" i="16"/>
  <c r="M54" i="16"/>
  <c r="N47" i="16"/>
  <c r="N54" i="16" s="1"/>
  <c r="BT48" i="16"/>
  <c r="BS174" i="16"/>
  <c r="BU47" i="11" s="1"/>
  <c r="DP175" i="16"/>
  <c r="DR48" i="11" s="1"/>
  <c r="DS16" i="22" s="1"/>
  <c r="DP56" i="16"/>
  <c r="T55" i="16"/>
  <c r="CJ47" i="16"/>
  <c r="CJ54" i="16" s="1"/>
  <c r="CI54" i="16"/>
  <c r="CR54" i="16"/>
  <c r="CS47" i="16"/>
  <c r="CR42" i="16"/>
  <c r="CN47" i="16"/>
  <c r="CN54" i="16" s="1"/>
  <c r="CM42" i="16"/>
  <c r="AD42" i="16"/>
  <c r="DP55" i="16"/>
  <c r="DQ48" i="16"/>
  <c r="BX48" i="16"/>
  <c r="BW174" i="16"/>
  <c r="DP173" i="16"/>
  <c r="DQ47" i="16"/>
  <c r="DP54" i="16"/>
  <c r="BY48" i="16"/>
  <c r="BY55" i="16" s="1"/>
  <c r="CI42" i="16"/>
  <c r="DD27" i="16"/>
  <c r="AC25" i="16"/>
  <c r="Z27" i="16"/>
  <c r="Z180" i="16"/>
  <c r="AC25" i="12" s="1"/>
  <c r="AZ27" i="16"/>
  <c r="N20" i="16"/>
  <c r="N27" i="16" s="1"/>
  <c r="AN180" i="16"/>
  <c r="AQ25" i="12" s="1"/>
  <c r="X25" i="16"/>
  <c r="CJ15" i="16"/>
  <c r="X15" i="16"/>
  <c r="BM15" i="16"/>
  <c r="CK15" i="16"/>
  <c r="AL47" i="11"/>
  <c r="AL49" i="11" s="1"/>
  <c r="AJ176" i="16"/>
  <c r="BG180" i="16"/>
  <c r="H15" i="16"/>
  <c r="CR20" i="16"/>
  <c r="CR27" i="16" s="1"/>
  <c r="CQ27" i="16"/>
  <c r="CQ21" i="16"/>
  <c r="CP174" i="16"/>
  <c r="CR47" i="11" s="1"/>
  <c r="BM174" i="16"/>
  <c r="BN21" i="16"/>
  <c r="BM21" i="16"/>
  <c r="H21" i="16"/>
  <c r="H28" i="16" s="1"/>
  <c r="G28" i="16"/>
  <c r="DD175" i="16"/>
  <c r="DF48" i="11" s="1"/>
  <c r="DG16" i="22" s="1"/>
  <c r="DD29" i="16"/>
  <c r="DD188" i="16" s="1"/>
  <c r="Q20" i="16"/>
  <c r="P173" i="16"/>
  <c r="P15" i="16"/>
  <c r="AD173" i="16"/>
  <c r="AE20" i="16"/>
  <c r="AE180" i="16" s="1"/>
  <c r="AD15" i="16"/>
  <c r="AD174" i="16"/>
  <c r="AE21" i="16"/>
  <c r="AE181" i="16" s="1"/>
  <c r="AD20" i="16"/>
  <c r="AC173" i="16"/>
  <c r="AZ15" i="16"/>
  <c r="CK21" i="16"/>
  <c r="CJ174" i="16"/>
  <c r="CL173" i="16"/>
  <c r="CM20" i="16"/>
  <c r="CM180" i="16" s="1"/>
  <c r="CL15" i="16"/>
  <c r="CI180" i="16"/>
  <c r="AD21" i="16"/>
  <c r="AC174" i="16"/>
  <c r="DT15" i="16"/>
  <c r="H20" i="16"/>
  <c r="H27" i="16" s="1"/>
  <c r="G15" i="16"/>
  <c r="BM173" i="16"/>
  <c r="BN20" i="16"/>
  <c r="CK20" i="16"/>
  <c r="CK180" i="16" s="1"/>
  <c r="CJ173" i="16"/>
  <c r="DE20" i="16"/>
  <c r="DD173" i="16"/>
  <c r="BM20" i="16"/>
  <c r="BM27" i="16" s="1"/>
  <c r="BL27" i="16"/>
  <c r="BL15" i="16"/>
  <c r="BL174" i="16"/>
  <c r="CM173" i="16"/>
  <c r="CN20" i="16"/>
  <c r="CP28" i="16"/>
  <c r="P175" i="16"/>
  <c r="R48" i="11" s="1"/>
  <c r="S16" i="22" s="1"/>
  <c r="BZ21" i="16"/>
  <c r="BZ28" i="16" s="1"/>
  <c r="BY28" i="16"/>
  <c r="AC15" i="16"/>
  <c r="CJ29" i="16"/>
  <c r="CJ188" i="16" s="1"/>
  <c r="CJ175" i="16"/>
  <c r="CL48" i="11" s="1"/>
  <c r="CM16" i="22" s="1"/>
  <c r="CL174" i="16"/>
  <c r="CM21" i="16"/>
  <c r="F105" i="4"/>
  <c r="E141" i="16" s="1"/>
  <c r="E114" i="16"/>
  <c r="L21" i="16"/>
  <c r="N21" i="16"/>
  <c r="N28" i="16" s="1"/>
  <c r="M15" i="16"/>
  <c r="AE29" i="16"/>
  <c r="AE188" i="16" s="1"/>
  <c r="AE175" i="16"/>
  <c r="AG48" i="11" s="1"/>
  <c r="AH16" i="22" s="1"/>
  <c r="DT29" i="16"/>
  <c r="DT188" i="16" s="1"/>
  <c r="DT175" i="16"/>
  <c r="DV48" i="11" s="1"/>
  <c r="DW16" i="22" s="1"/>
  <c r="AE15" i="16"/>
  <c r="K15" i="16"/>
  <c r="CL20" i="16"/>
  <c r="CK173" i="16"/>
  <c r="CY20" i="16"/>
  <c r="CY180" i="16" s="1"/>
  <c r="CX173" i="16"/>
  <c r="AF20" i="16"/>
  <c r="Y21" i="16"/>
  <c r="CW27" i="16"/>
  <c r="CW15" i="16"/>
  <c r="CL28" i="16"/>
  <c r="CL187" i="16" s="1"/>
  <c r="CL181" i="16"/>
  <c r="CX15" i="16"/>
  <c r="X29" i="16"/>
  <c r="X188" i="16" s="1"/>
  <c r="X175" i="16"/>
  <c r="Z48" i="11" s="1"/>
  <c r="AA16" i="22" s="1"/>
  <c r="F114" i="16"/>
  <c r="G105" i="4"/>
  <c r="F141" i="16" s="1"/>
  <c r="CK175" i="16"/>
  <c r="CM48" i="11" s="1"/>
  <c r="CN16" i="22" s="1"/>
  <c r="CK29" i="16"/>
  <c r="CK188" i="16" s="1"/>
  <c r="CY21" i="16"/>
  <c r="CX174" i="16"/>
  <c r="DT173" i="16"/>
  <c r="AF21" i="16"/>
  <c r="CX29" i="16"/>
  <c r="CX188" i="16" s="1"/>
  <c r="CX175" i="16"/>
  <c r="CZ48" i="11" s="1"/>
  <c r="DA16" i="22" s="1"/>
  <c r="Y20" i="16"/>
  <c r="Y27" i="16" s="1"/>
  <c r="AP42" i="16"/>
  <c r="AW123" i="16"/>
  <c r="AX129" i="16"/>
  <c r="AW174" i="16"/>
  <c r="N129" i="16"/>
  <c r="N136" i="16" s="1"/>
  <c r="M174" i="16"/>
  <c r="M136" i="16"/>
  <c r="CC75" i="16"/>
  <c r="CC82" i="16" s="1"/>
  <c r="CB69" i="16"/>
  <c r="H101" i="16"/>
  <c r="H108" i="16" s="1"/>
  <c r="G108" i="16"/>
  <c r="G96" i="16"/>
  <c r="K56" i="16"/>
  <c r="K188" i="16" s="1"/>
  <c r="K175" i="16"/>
  <c r="M48" i="11" s="1"/>
  <c r="N16" i="22" s="1"/>
  <c r="CP20" i="16"/>
  <c r="CP27" i="16" s="1"/>
  <c r="CO15" i="16"/>
  <c r="CO27" i="16"/>
  <c r="O21" i="16"/>
  <c r="O28" i="16" s="1"/>
  <c r="AZ178" i="16"/>
  <c r="CL83" i="16"/>
  <c r="CL188" i="16" s="1"/>
  <c r="CL69" i="16"/>
  <c r="CL175" i="16"/>
  <c r="CT83" i="16"/>
  <c r="CT188" i="16" s="1"/>
  <c r="CT175" i="16"/>
  <c r="CV48" i="11" s="1"/>
  <c r="CW16" i="22" s="1"/>
  <c r="F29" i="16"/>
  <c r="F188" i="16" s="1"/>
  <c r="F175" i="16"/>
  <c r="H48" i="11" s="1"/>
  <c r="I16" i="22" s="1"/>
  <c r="AU110" i="16"/>
  <c r="AU96" i="16"/>
  <c r="H47" i="16"/>
  <c r="G173" i="16"/>
  <c r="DK164" i="16"/>
  <c r="DK188" i="16" s="1"/>
  <c r="DK175" i="16"/>
  <c r="DM48" i="11" s="1"/>
  <c r="DN16" i="22" s="1"/>
  <c r="AU74" i="16"/>
  <c r="AU81" i="16" s="1"/>
  <c r="AT69" i="16"/>
  <c r="AT81" i="16"/>
  <c r="N128" i="16"/>
  <c r="M173" i="16"/>
  <c r="M123" i="16"/>
  <c r="BY56" i="16"/>
  <c r="BY42" i="16"/>
  <c r="AB155" i="16"/>
  <c r="AB162" i="16" s="1"/>
  <c r="AA150" i="16"/>
  <c r="AA162" i="16"/>
  <c r="CZ82" i="16"/>
  <c r="DA75" i="16"/>
  <c r="BA47" i="16"/>
  <c r="BA54" i="16" s="1"/>
  <c r="AZ42" i="16"/>
  <c r="AZ54" i="16"/>
  <c r="Q70" i="4"/>
  <c r="P61" i="16"/>
  <c r="P63" i="16" s="1"/>
  <c r="DD128" i="16"/>
  <c r="DD135" i="16" s="1"/>
  <c r="DC123" i="16"/>
  <c r="DC135" i="16"/>
  <c r="CU75" i="16"/>
  <c r="CT174" i="16"/>
  <c r="CT82" i="16"/>
  <c r="G20" i="16"/>
  <c r="F173" i="16"/>
  <c r="F15" i="16"/>
  <c r="G56" i="16"/>
  <c r="G188" i="16" s="1"/>
  <c r="G175" i="16"/>
  <c r="I48" i="11" s="1"/>
  <c r="J16" i="22" s="1"/>
  <c r="CB82" i="16"/>
  <c r="DK150" i="16"/>
  <c r="DL155" i="16"/>
  <c r="DK173" i="16"/>
  <c r="M175" i="16"/>
  <c r="O48" i="11" s="1"/>
  <c r="P16" i="22" s="1"/>
  <c r="M137" i="16"/>
  <c r="M188" i="16" s="1"/>
  <c r="BO83" i="16"/>
  <c r="BO69" i="16"/>
  <c r="CZ69" i="16"/>
  <c r="DA74" i="16"/>
  <c r="CZ81" i="16"/>
  <c r="I150" i="16"/>
  <c r="J155" i="16"/>
  <c r="I173" i="16"/>
  <c r="AE160" i="16"/>
  <c r="BA79" i="16"/>
  <c r="BA185" i="16" s="1"/>
  <c r="AZ70" i="4"/>
  <c r="AY61" i="16"/>
  <c r="AY63" i="16" s="1"/>
  <c r="AY73" i="16" s="1"/>
  <c r="AF29" i="16"/>
  <c r="AF188" i="16" s="1"/>
  <c r="AF175" i="16"/>
  <c r="AH48" i="11" s="1"/>
  <c r="AI16" i="22" s="1"/>
  <c r="DH56" i="16"/>
  <c r="DH188" i="16" s="1"/>
  <c r="DH175" i="16"/>
  <c r="DJ48" i="11" s="1"/>
  <c r="DK16" i="22" s="1"/>
  <c r="CU74" i="16"/>
  <c r="CT173" i="16"/>
  <c r="AY110" i="16"/>
  <c r="AY96" i="16"/>
  <c r="CU135" i="16"/>
  <c r="CV128" i="16"/>
  <c r="CU173" i="16"/>
  <c r="CU123" i="16"/>
  <c r="AF155" i="16"/>
  <c r="AE162" i="16"/>
  <c r="AE173" i="16"/>
  <c r="AG47" i="11" s="1"/>
  <c r="AE150" i="16"/>
  <c r="G129" i="16"/>
  <c r="G136" i="16" s="1"/>
  <c r="F174" i="16"/>
  <c r="DG101" i="16"/>
  <c r="DG108" i="16" s="1"/>
  <c r="DF108" i="16"/>
  <c r="CZ83" i="16"/>
  <c r="CZ188" i="16" s="1"/>
  <c r="CZ175" i="16"/>
  <c r="DB48" i="11" s="1"/>
  <c r="DC16" i="22" s="1"/>
  <c r="W101" i="16"/>
  <c r="V96" i="16"/>
  <c r="V173" i="16"/>
  <c r="P101" i="16"/>
  <c r="O108" i="16"/>
  <c r="O173" i="16"/>
  <c r="DS83" i="16"/>
  <c r="DS69" i="16"/>
  <c r="DH174" i="16"/>
  <c r="DI48" i="16"/>
  <c r="DI55" i="16" s="1"/>
  <c r="DH55" i="16"/>
  <c r="CC56" i="16"/>
  <c r="CC188" i="16" s="1"/>
  <c r="CC175" i="16"/>
  <c r="CE48" i="11" s="1"/>
  <c r="CF16" i="22" s="1"/>
  <c r="CC42" i="16"/>
  <c r="H75" i="16"/>
  <c r="G82" i="16"/>
  <c r="G109" i="16"/>
  <c r="BA83" i="16"/>
  <c r="BA188" i="16" s="1"/>
  <c r="BA69" i="16"/>
  <c r="BA175" i="16"/>
  <c r="J75" i="16"/>
  <c r="I69" i="16"/>
  <c r="I174" i="16"/>
  <c r="V108" i="16"/>
  <c r="I102" i="16"/>
  <c r="H109" i="16"/>
  <c r="H96" i="16"/>
  <c r="O48" i="16"/>
  <c r="O55" i="16" s="1"/>
  <c r="H163" i="16"/>
  <c r="I156" i="16"/>
  <c r="I163" i="16" s="1"/>
  <c r="O174" i="16"/>
  <c r="O109" i="16"/>
  <c r="DJ164" i="16"/>
  <c r="DJ188" i="16" s="1"/>
  <c r="DJ150" i="16"/>
  <c r="DJ175" i="16"/>
  <c r="DG21" i="16"/>
  <c r="DG28" i="16" s="1"/>
  <c r="DF15" i="16"/>
  <c r="BA101" i="16"/>
  <c r="BA108" i="16" s="1"/>
  <c r="AZ96" i="16"/>
  <c r="AZ108" i="16"/>
  <c r="O129" i="16"/>
  <c r="O136" i="16" s="1"/>
  <c r="CU137" i="16"/>
  <c r="CS110" i="16"/>
  <c r="CS188" i="16" s="1"/>
  <c r="CS175" i="16"/>
  <c r="CU48" i="11" s="1"/>
  <c r="CV16" i="22" s="1"/>
  <c r="V178" i="16"/>
  <c r="V25" i="16"/>
  <c r="I83" i="16"/>
  <c r="I188" i="16" s="1"/>
  <c r="I175" i="16"/>
  <c r="K48" i="11" s="1"/>
  <c r="L16" i="22" s="1"/>
  <c r="DK162" i="16"/>
  <c r="DK186" i="16" s="1"/>
  <c r="G128" i="16"/>
  <c r="G135" i="16" s="1"/>
  <c r="F123" i="16"/>
  <c r="AU156" i="16"/>
  <c r="AT150" i="16"/>
  <c r="AT174" i="16"/>
  <c r="H110" i="16"/>
  <c r="H188" i="16" s="1"/>
  <c r="H175" i="16"/>
  <c r="J48" i="11" s="1"/>
  <c r="K16" i="22" s="1"/>
  <c r="I82" i="16"/>
  <c r="CS155" i="16"/>
  <c r="CR173" i="16"/>
  <c r="CR162" i="16"/>
  <c r="CR150" i="16"/>
  <c r="O47" i="16"/>
  <c r="O54" i="16" s="1"/>
  <c r="N42" i="16"/>
  <c r="H173" i="16"/>
  <c r="H150" i="16"/>
  <c r="H162" i="16"/>
  <c r="I155" i="16"/>
  <c r="O110" i="16"/>
  <c r="O188" i="16" s="1"/>
  <c r="O175" i="16"/>
  <c r="Q48" i="11" s="1"/>
  <c r="R16" i="22" s="1"/>
  <c r="M135" i="16"/>
  <c r="BY129" i="16"/>
  <c r="BX123" i="16"/>
  <c r="BX136" i="16"/>
  <c r="BX174" i="16"/>
  <c r="DO56" i="16"/>
  <c r="DO188" i="16" s="1"/>
  <c r="DI47" i="16"/>
  <c r="DH42" i="16"/>
  <c r="DH173" i="16"/>
  <c r="H74" i="16"/>
  <c r="H81" i="16" s="1"/>
  <c r="G69" i="16"/>
  <c r="CT101" i="16"/>
  <c r="CT108" i="16" s="1"/>
  <c r="CS96" i="16"/>
  <c r="V29" i="16"/>
  <c r="V15" i="16"/>
  <c r="K54" i="16"/>
  <c r="K173" i="16"/>
  <c r="K42" i="16"/>
  <c r="L47" i="16"/>
  <c r="H174" i="16"/>
  <c r="N29" i="16"/>
  <c r="N188" i="16" s="1"/>
  <c r="N175" i="16"/>
  <c r="P48" i="11" s="1"/>
  <c r="Q16" i="22" s="1"/>
  <c r="N178" i="16"/>
  <c r="Q24" i="12" s="1"/>
  <c r="N52" i="16"/>
  <c r="N185" i="16" s="1"/>
  <c r="BP16" i="22"/>
  <c r="BW88" i="16"/>
  <c r="BW90" i="16" s="1"/>
  <c r="BW100" i="16" s="1"/>
  <c r="BX88" i="4"/>
  <c r="AS155" i="16"/>
  <c r="AS162" i="16" s="1"/>
  <c r="AR150" i="16"/>
  <c r="AI156" i="16"/>
  <c r="AI163" i="16" s="1"/>
  <c r="AH163" i="16"/>
  <c r="AH150" i="16"/>
  <c r="BL128" i="16"/>
  <c r="BK173" i="16"/>
  <c r="BK123" i="16"/>
  <c r="AG128" i="16"/>
  <c r="AF135" i="16"/>
  <c r="AF123" i="16"/>
  <c r="O128" i="16"/>
  <c r="O135" i="16" s="1"/>
  <c r="N123" i="16"/>
  <c r="CC96" i="16"/>
  <c r="CD101" i="16"/>
  <c r="CC173" i="16"/>
  <c r="CC108" i="16"/>
  <c r="K174" i="16"/>
  <c r="K55" i="16"/>
  <c r="L48" i="16"/>
  <c r="CO178" i="16"/>
  <c r="N173" i="16"/>
  <c r="G54" i="16"/>
  <c r="S101" i="16"/>
  <c r="R173" i="16"/>
  <c r="R96" i="16"/>
  <c r="O20" i="16"/>
  <c r="N15" i="16"/>
  <c r="CI21" i="16"/>
  <c r="CH15" i="16"/>
  <c r="CH174" i="16"/>
  <c r="AJ54" i="14"/>
  <c r="AJ86" i="14" s="1"/>
  <c r="AJ118" i="14" s="1"/>
  <c r="BP45" i="14"/>
  <c r="BP77" i="14" s="1"/>
  <c r="BP109" i="14" s="1"/>
  <c r="BP57" i="14"/>
  <c r="BP89" i="14" s="1"/>
  <c r="BP121" i="14" s="1"/>
  <c r="BP48" i="14"/>
  <c r="BP80" i="14" s="1"/>
  <c r="BP112" i="14" s="1"/>
  <c r="CJ65" i="14"/>
  <c r="CJ97" i="14" s="1"/>
  <c r="CJ129" i="14" s="1"/>
  <c r="CJ43" i="14"/>
  <c r="CJ75" i="14" s="1"/>
  <c r="CJ107" i="14" s="1"/>
  <c r="CJ39" i="14"/>
  <c r="CJ71" i="14" s="1"/>
  <c r="CA45" i="14"/>
  <c r="CA77" i="14" s="1"/>
  <c r="CA109" i="14" s="1"/>
  <c r="CA43" i="14"/>
  <c r="CA75" i="14" s="1"/>
  <c r="CA107" i="14" s="1"/>
  <c r="CA41" i="14"/>
  <c r="CA73" i="14" s="1"/>
  <c r="CA105" i="14" s="1"/>
  <c r="AC63" i="14"/>
  <c r="AC95" i="14" s="1"/>
  <c r="AC127" i="14" s="1"/>
  <c r="BG55" i="14"/>
  <c r="BG87" i="14" s="1"/>
  <c r="BG119" i="14" s="1"/>
  <c r="BG67" i="14"/>
  <c r="BG99" i="14" s="1"/>
  <c r="BG131" i="14" s="1"/>
  <c r="CL49" i="14"/>
  <c r="CL81" i="14" s="1"/>
  <c r="CL113" i="14" s="1"/>
  <c r="BH43" i="14"/>
  <c r="BH75" i="14" s="1"/>
  <c r="BH107" i="14" s="1"/>
  <c r="CN39" i="14"/>
  <c r="CN71" i="14" s="1"/>
  <c r="K6" i="33"/>
  <c r="D52" i="29"/>
  <c r="CM64" i="14"/>
  <c r="CM96" i="14" s="1"/>
  <c r="CM43" i="14"/>
  <c r="CM75" i="14" s="1"/>
  <c r="CM107" i="14" s="1"/>
  <c r="AD74" i="14"/>
  <c r="AD68" i="14"/>
  <c r="AC11" i="13" s="1"/>
  <c r="AJ125" i="14"/>
  <c r="AN38" i="14"/>
  <c r="AN70" i="14" s="1"/>
  <c r="AN102" i="14" s="1"/>
  <c r="Y53" i="14"/>
  <c r="Y85" i="14" s="1"/>
  <c r="Y117" i="14" s="1"/>
  <c r="AJ38" i="14"/>
  <c r="BP67" i="14"/>
  <c r="BP99" i="14" s="1"/>
  <c r="BP131" i="14" s="1"/>
  <c r="BP49" i="14"/>
  <c r="BP81" i="14" s="1"/>
  <c r="BP113" i="14" s="1"/>
  <c r="CJ49" i="14"/>
  <c r="CJ81" i="14" s="1"/>
  <c r="CJ113" i="14" s="1"/>
  <c r="CJ64" i="14"/>
  <c r="CJ96" i="14" s="1"/>
  <c r="CJ128" i="14" s="1"/>
  <c r="CJ62" i="14"/>
  <c r="CJ94" i="14" s="1"/>
  <c r="CJ126" i="14" s="1"/>
  <c r="CA66" i="14"/>
  <c r="CA98" i="14" s="1"/>
  <c r="CA130" i="14" s="1"/>
  <c r="CA62" i="14"/>
  <c r="CA94" i="14" s="1"/>
  <c r="CA126" i="14" s="1"/>
  <c r="CA56" i="14"/>
  <c r="CA88" i="14" s="1"/>
  <c r="CA120" i="14" s="1"/>
  <c r="AE63" i="14"/>
  <c r="AE95" i="14" s="1"/>
  <c r="AE127" i="14" s="1"/>
  <c r="BG61" i="14"/>
  <c r="BG93" i="14" s="1"/>
  <c r="BG125" i="14" s="1"/>
  <c r="BG39" i="14"/>
  <c r="BG71" i="14" s="1"/>
  <c r="BG103" i="14" s="1"/>
  <c r="BG51" i="14"/>
  <c r="BG83" i="14" s="1"/>
  <c r="BG115" i="14" s="1"/>
  <c r="CL67" i="14"/>
  <c r="CL99" i="14" s="1"/>
  <c r="CL131" i="14" s="1"/>
  <c r="CL56" i="14"/>
  <c r="CL88" i="14" s="1"/>
  <c r="CL57" i="14"/>
  <c r="CL89" i="14" s="1"/>
  <c r="CL121" i="14" s="1"/>
  <c r="BH62" i="14"/>
  <c r="BH94" i="14" s="1"/>
  <c r="BH126" i="14" s="1"/>
  <c r="BH54" i="14"/>
  <c r="BH86" i="14" s="1"/>
  <c r="BH63" i="14"/>
  <c r="BH95" i="14" s="1"/>
  <c r="BH127" i="14" s="1"/>
  <c r="CN44" i="14"/>
  <c r="CN76" i="14" s="1"/>
  <c r="CN108" i="14" s="1"/>
  <c r="CN66" i="14"/>
  <c r="CN98" i="14" s="1"/>
  <c r="CN130" i="14" s="1"/>
  <c r="CM66" i="14"/>
  <c r="CM98" i="14" s="1"/>
  <c r="CM67" i="14"/>
  <c r="CM99" i="14" s="1"/>
  <c r="CM131" i="14" s="1"/>
  <c r="CM38" i="14"/>
  <c r="CM36" i="14"/>
  <c r="CL16" i="11" s="1"/>
  <c r="CG84" i="14"/>
  <c r="CG116" i="14" s="1"/>
  <c r="CJ60" i="14"/>
  <c r="CJ92" i="14" s="1"/>
  <c r="CJ124" i="14" s="1"/>
  <c r="CA46" i="14"/>
  <c r="CA78" i="14" s="1"/>
  <c r="CA110" i="14" s="1"/>
  <c r="BG48" i="14"/>
  <c r="BG80" i="14" s="1"/>
  <c r="BG112" i="14" s="1"/>
  <c r="BH65" i="14"/>
  <c r="BH97" i="14" s="1"/>
  <c r="BH129" i="14" s="1"/>
  <c r="CN65" i="14"/>
  <c r="CN97" i="14" s="1"/>
  <c r="CN129" i="14" s="1"/>
  <c r="EE41" i="11"/>
  <c r="EB41" i="11"/>
  <c r="CL79" i="14"/>
  <c r="CL111" i="14" s="1"/>
  <c r="BK99" i="14"/>
  <c r="BK131" i="14" s="1"/>
  <c r="ED51" i="11"/>
  <c r="Y61" i="14"/>
  <c r="Y93" i="14" s="1"/>
  <c r="Y125" i="14" s="1"/>
  <c r="BP42" i="14"/>
  <c r="BP74" i="14" s="1"/>
  <c r="BP106" i="14" s="1"/>
  <c r="BP41" i="14"/>
  <c r="BP73" i="14" s="1"/>
  <c r="BP66" i="14"/>
  <c r="BP98" i="14" s="1"/>
  <c r="BP130" i="14" s="1"/>
  <c r="CJ56" i="14"/>
  <c r="CJ88" i="14" s="1"/>
  <c r="CJ120" i="14" s="1"/>
  <c r="CJ57" i="14"/>
  <c r="CJ89" i="14" s="1"/>
  <c r="CJ53" i="14"/>
  <c r="CJ85" i="14" s="1"/>
  <c r="CJ117" i="14" s="1"/>
  <c r="CA67" i="14"/>
  <c r="CA99" i="14" s="1"/>
  <c r="CA131" i="14" s="1"/>
  <c r="CA65" i="14"/>
  <c r="CA97" i="14" s="1"/>
  <c r="CA129" i="14" s="1"/>
  <c r="AC50" i="14"/>
  <c r="AC82" i="14" s="1"/>
  <c r="BG56" i="14"/>
  <c r="BG88" i="14" s="1"/>
  <c r="BG120" i="14" s="1"/>
  <c r="BG44" i="14"/>
  <c r="BG76" i="14" s="1"/>
  <c r="BG108" i="14" s="1"/>
  <c r="CL40" i="14"/>
  <c r="CL72" i="14" s="1"/>
  <c r="CL54" i="14"/>
  <c r="CL86" i="14" s="1"/>
  <c r="CL45" i="14"/>
  <c r="CL77" i="14" s="1"/>
  <c r="CL109" i="14" s="1"/>
  <c r="AF79" i="14"/>
  <c r="BH67" i="14"/>
  <c r="BH99" i="14" s="1"/>
  <c r="BH57" i="14"/>
  <c r="BH89" i="14" s="1"/>
  <c r="BH121" i="14" s="1"/>
  <c r="CN53" i="14"/>
  <c r="CN85" i="14" s="1"/>
  <c r="CN117" i="14" s="1"/>
  <c r="CM40" i="14"/>
  <c r="CM72" i="14" s="1"/>
  <c r="CM104" i="14" s="1"/>
  <c r="CM63" i="14"/>
  <c r="CM95" i="14" s="1"/>
  <c r="T78" i="14"/>
  <c r="T110" i="14" s="1"/>
  <c r="T68" i="14"/>
  <c r="S11" i="13" s="1"/>
  <c r="DQ128" i="14"/>
  <c r="CS100" i="14"/>
  <c r="CS20" i="12" s="1"/>
  <c r="CW68" i="14"/>
  <c r="CV11" i="13" s="1"/>
  <c r="CW103" i="14"/>
  <c r="CX127" i="14"/>
  <c r="BP62" i="14"/>
  <c r="BP94" i="14" s="1"/>
  <c r="BP126" i="14" s="1"/>
  <c r="CA42" i="14"/>
  <c r="CA74" i="14" s="1"/>
  <c r="CA106" i="14" s="1"/>
  <c r="BH42" i="14"/>
  <c r="EF41" i="11"/>
  <c r="Z88" i="14"/>
  <c r="Z120" i="14" s="1"/>
  <c r="DD76" i="14"/>
  <c r="DD108" i="14" s="1"/>
  <c r="CV107" i="14"/>
  <c r="CN120" i="14"/>
  <c r="Y38" i="14"/>
  <c r="Y70" i="14" s="1"/>
  <c r="Y102" i="14" s="1"/>
  <c r="AJ63" i="14"/>
  <c r="AJ95" i="14" s="1"/>
  <c r="AJ127" i="14" s="1"/>
  <c r="BP43" i="14"/>
  <c r="BP75" i="14" s="1"/>
  <c r="BP107" i="14" s="1"/>
  <c r="BP63" i="14"/>
  <c r="BP95" i="14" s="1"/>
  <c r="BP127" i="14" s="1"/>
  <c r="BP46" i="14"/>
  <c r="BP78" i="14" s="1"/>
  <c r="BP110" i="14" s="1"/>
  <c r="CJ61" i="14"/>
  <c r="CJ93" i="14" s="1"/>
  <c r="CJ125" i="14" s="1"/>
  <c r="CJ41" i="14"/>
  <c r="CJ73" i="14" s="1"/>
  <c r="CJ105" i="14" s="1"/>
  <c r="CA47" i="14"/>
  <c r="CA79" i="14" s="1"/>
  <c r="CA111" i="14" s="1"/>
  <c r="CA59" i="14"/>
  <c r="CA91" i="14" s="1"/>
  <c r="CA123" i="14" s="1"/>
  <c r="CA57" i="14"/>
  <c r="CA89" i="14" s="1"/>
  <c r="CA121" i="14" s="1"/>
  <c r="BG38" i="14"/>
  <c r="BG36" i="14"/>
  <c r="BF16" i="11" s="1"/>
  <c r="BG60" i="14"/>
  <c r="BG92" i="14" s="1"/>
  <c r="BG124" i="14" s="1"/>
  <c r="BG65" i="14"/>
  <c r="BG97" i="14" s="1"/>
  <c r="BG129" i="14" s="1"/>
  <c r="CL58" i="14"/>
  <c r="CL90" i="14" s="1"/>
  <c r="CL53" i="14"/>
  <c r="CL85" i="14" s="1"/>
  <c r="CL117" i="14" s="1"/>
  <c r="CL55" i="14"/>
  <c r="CL87" i="14" s="1"/>
  <c r="CL119" i="14" s="1"/>
  <c r="BH59" i="14"/>
  <c r="BH91" i="14" s="1"/>
  <c r="BH123" i="14" s="1"/>
  <c r="BH50" i="14"/>
  <c r="BH52" i="14"/>
  <c r="BH84" i="14" s="1"/>
  <c r="BH116" i="14" s="1"/>
  <c r="CN41" i="14"/>
  <c r="CN73" i="14" s="1"/>
  <c r="CN105" i="14" s="1"/>
  <c r="CN60" i="14"/>
  <c r="CN92" i="14" s="1"/>
  <c r="CN124" i="14" s="1"/>
  <c r="CM45" i="14"/>
  <c r="CM77" i="14" s="1"/>
  <c r="CM109" i="14" s="1"/>
  <c r="CM44" i="14"/>
  <c r="CM76" i="14" s="1"/>
  <c r="CM108" i="14" s="1"/>
  <c r="BB70" i="14"/>
  <c r="EA41" i="11"/>
  <c r="Y46" i="14"/>
  <c r="Y78" i="14" s="1"/>
  <c r="Y110" i="14" s="1"/>
  <c r="BP54" i="14"/>
  <c r="BP86" i="14" s="1"/>
  <c r="BP118" i="14" s="1"/>
  <c r="CJ42" i="14"/>
  <c r="CJ74" i="14" s="1"/>
  <c r="CJ106" i="14" s="1"/>
  <c r="AE48" i="14"/>
  <c r="AE80" i="14" s="1"/>
  <c r="AE112" i="14" s="1"/>
  <c r="BG45" i="14"/>
  <c r="BG77" i="14" s="1"/>
  <c r="BG109" i="14" s="1"/>
  <c r="CL48" i="14"/>
  <c r="CL80" i="14" s="1"/>
  <c r="CN46" i="14"/>
  <c r="CN78" i="14" s="1"/>
  <c r="DZ41" i="11"/>
  <c r="BX112" i="14"/>
  <c r="DK94" i="14"/>
  <c r="DK126" i="14" s="1"/>
  <c r="Y65" i="14"/>
  <c r="Y97" i="14" s="1"/>
  <c r="Y129" i="14" s="1"/>
  <c r="BP65" i="14"/>
  <c r="BP97" i="14" s="1"/>
  <c r="BP129" i="14" s="1"/>
  <c r="BP50" i="14"/>
  <c r="BP82" i="14" s="1"/>
  <c r="BP114" i="14" s="1"/>
  <c r="CJ45" i="14"/>
  <c r="CJ77" i="14" s="1"/>
  <c r="CJ44" i="14"/>
  <c r="CJ76" i="14" s="1"/>
  <c r="CJ108" i="14" s="1"/>
  <c r="CA39" i="14"/>
  <c r="CA71" i="14" s="1"/>
  <c r="CA103" i="14" s="1"/>
  <c r="CA64" i="14"/>
  <c r="CA96" i="14" s="1"/>
  <c r="CA128" i="14" s="1"/>
  <c r="CA58" i="14"/>
  <c r="CA90" i="14" s="1"/>
  <c r="CA122" i="14" s="1"/>
  <c r="AC38" i="14"/>
  <c r="AD70" i="14" s="1"/>
  <c r="AD102" i="14" s="1"/>
  <c r="BG57" i="14"/>
  <c r="BG89" i="14" s="1"/>
  <c r="BG121" i="14" s="1"/>
  <c r="BG53" i="14"/>
  <c r="BG85" i="14" s="1"/>
  <c r="BG117" i="14" s="1"/>
  <c r="BG49" i="14"/>
  <c r="BG81" i="14" s="1"/>
  <c r="BG113" i="14" s="1"/>
  <c r="CL59" i="14"/>
  <c r="BH56" i="14"/>
  <c r="BH88" i="14" s="1"/>
  <c r="BH120" i="14" s="1"/>
  <c r="BH49" i="14"/>
  <c r="BH81" i="14" s="1"/>
  <c r="CN42" i="14"/>
  <c r="CN74" i="14" s="1"/>
  <c r="CN58" i="14"/>
  <c r="CN90" i="14" s="1"/>
  <c r="CN122" i="14" s="1"/>
  <c r="CN40" i="14"/>
  <c r="CN72" i="14" s="1"/>
  <c r="CN104" i="14" s="1"/>
  <c r="CM56" i="14"/>
  <c r="CM88" i="14" s="1"/>
  <c r="CM49" i="14"/>
  <c r="CM81" i="14" s="1"/>
  <c r="CM60" i="14"/>
  <c r="CM92" i="14" s="1"/>
  <c r="CM124" i="14" s="1"/>
  <c r="CM52" i="14"/>
  <c r="CM84" i="14" s="1"/>
  <c r="CM116" i="14" s="1"/>
  <c r="CD68" i="14"/>
  <c r="CC11" i="13" s="1"/>
  <c r="BM68" i="14"/>
  <c r="BL11" i="13" s="1"/>
  <c r="BP39" i="14"/>
  <c r="BP71" i="14" s="1"/>
  <c r="BP103" i="14" s="1"/>
  <c r="BG64" i="14"/>
  <c r="BG96" i="14" s="1"/>
  <c r="BG128" i="14" s="1"/>
  <c r="BH66" i="14"/>
  <c r="BH98" i="14" s="1"/>
  <c r="BH130" i="14" s="1"/>
  <c r="P107" i="14"/>
  <c r="CL98" i="14"/>
  <c r="CL130" i="14" s="1"/>
  <c r="CM79" i="14"/>
  <c r="CM111" i="14" s="1"/>
  <c r="Y55" i="14"/>
  <c r="Y87" i="14" s="1"/>
  <c r="Y119" i="14" s="1"/>
  <c r="BP56" i="14"/>
  <c r="BP88" i="14" s="1"/>
  <c r="BP120" i="14" s="1"/>
  <c r="BP55" i="14"/>
  <c r="BP87" i="14" s="1"/>
  <c r="BP119" i="14" s="1"/>
  <c r="CJ66" i="14"/>
  <c r="CJ98" i="14" s="1"/>
  <c r="CJ130" i="14" s="1"/>
  <c r="CJ54" i="14"/>
  <c r="CJ86" i="14" s="1"/>
  <c r="CJ118" i="14" s="1"/>
  <c r="CJ46" i="14"/>
  <c r="CJ78" i="14" s="1"/>
  <c r="CJ110" i="14" s="1"/>
  <c r="CA50" i="14"/>
  <c r="CA82" i="14" s="1"/>
  <c r="CA114" i="14" s="1"/>
  <c r="CA44" i="14"/>
  <c r="CA76" i="14" s="1"/>
  <c r="CA108" i="14" s="1"/>
  <c r="CA40" i="14"/>
  <c r="CA72" i="14" s="1"/>
  <c r="CA104" i="14" s="1"/>
  <c r="AC66" i="14"/>
  <c r="AC98" i="14" s="1"/>
  <c r="AC130" i="14" s="1"/>
  <c r="BG41" i="14"/>
  <c r="BG73" i="14" s="1"/>
  <c r="BG105" i="14" s="1"/>
  <c r="BG66" i="14"/>
  <c r="BG98" i="14" s="1"/>
  <c r="BG130" i="14" s="1"/>
  <c r="BG62" i="14"/>
  <c r="BG94" i="14" s="1"/>
  <c r="BG126" i="14" s="1"/>
  <c r="CL39" i="14"/>
  <c r="CL71" i="14" s="1"/>
  <c r="CL103" i="14" s="1"/>
  <c r="CL36" i="14"/>
  <c r="CK16" i="11" s="1"/>
  <c r="CL50" i="14"/>
  <c r="CL60" i="14"/>
  <c r="CL92" i="14" s="1"/>
  <c r="CL124" i="14" s="1"/>
  <c r="BF70" i="14"/>
  <c r="BF102" i="14" s="1"/>
  <c r="BH38" i="14"/>
  <c r="BI70" i="14" s="1"/>
  <c r="BH36" i="14"/>
  <c r="BG16" i="11" s="1"/>
  <c r="BH41" i="14"/>
  <c r="BH73" i="14" s="1"/>
  <c r="BH105" i="14" s="1"/>
  <c r="CN64" i="14"/>
  <c r="CN96" i="14" s="1"/>
  <c r="CN128" i="14" s="1"/>
  <c r="CN62" i="14"/>
  <c r="CN94" i="14" s="1"/>
  <c r="CM59" i="14"/>
  <c r="CM91" i="14" s="1"/>
  <c r="CM51" i="14"/>
  <c r="CM83" i="14" s="1"/>
  <c r="CM115" i="14" s="1"/>
  <c r="CM62" i="14"/>
  <c r="CM94" i="14" s="1"/>
  <c r="CM126" i="14" s="1"/>
  <c r="AO83" i="14"/>
  <c r="AO115" i="14" s="1"/>
  <c r="DA121" i="14"/>
  <c r="CR126" i="14"/>
  <c r="BC111" i="14"/>
  <c r="BM120" i="14"/>
  <c r="CJ50" i="14"/>
  <c r="CJ82" i="14" s="1"/>
  <c r="CJ114" i="14" s="1"/>
  <c r="CA36" i="14"/>
  <c r="BZ16" i="11" s="1"/>
  <c r="CA38" i="14"/>
  <c r="CB70" i="14" s="1"/>
  <c r="CN38" i="14"/>
  <c r="CO70" i="14" s="1"/>
  <c r="CN36" i="14"/>
  <c r="CM16" i="11" s="1"/>
  <c r="CM55" i="14"/>
  <c r="CM87" i="14" s="1"/>
  <c r="CM119" i="14" s="1"/>
  <c r="CM41" i="14"/>
  <c r="CM73" i="14" s="1"/>
  <c r="CM105" i="14" s="1"/>
  <c r="CK114" i="14"/>
  <c r="EG41" i="11"/>
  <c r="M111" i="14"/>
  <c r="BF116" i="14"/>
  <c r="AJ52" i="14"/>
  <c r="AJ84" i="14" s="1"/>
  <c r="AJ116" i="14" s="1"/>
  <c r="BP36" i="14"/>
  <c r="BO16" i="11" s="1"/>
  <c r="BP38" i="14"/>
  <c r="BP47" i="14"/>
  <c r="BP79" i="14" s="1"/>
  <c r="CJ36" i="14"/>
  <c r="CI16" i="11" s="1"/>
  <c r="CJ38" i="14"/>
  <c r="CK70" i="14" s="1"/>
  <c r="CK102" i="14" s="1"/>
  <c r="CJ59" i="14"/>
  <c r="CJ91" i="14" s="1"/>
  <c r="CJ123" i="14" s="1"/>
  <c r="CJ55" i="14"/>
  <c r="CJ87" i="14" s="1"/>
  <c r="CJ119" i="14" s="1"/>
  <c r="CA60" i="14"/>
  <c r="CA92" i="14" s="1"/>
  <c r="CA51" i="14"/>
  <c r="CA83" i="14" s="1"/>
  <c r="CA115" i="14" s="1"/>
  <c r="CA49" i="14"/>
  <c r="CA81" i="14" s="1"/>
  <c r="CA113" i="14" s="1"/>
  <c r="BG50" i="14"/>
  <c r="BG82" i="14" s="1"/>
  <c r="BG114" i="14" s="1"/>
  <c r="BG46" i="14"/>
  <c r="BG78" i="14" s="1"/>
  <c r="BG110" i="14" s="1"/>
  <c r="BG42" i="14"/>
  <c r="BG74" i="14" s="1"/>
  <c r="BG106" i="14" s="1"/>
  <c r="CL52" i="14"/>
  <c r="CL84" i="14" s="1"/>
  <c r="CL116" i="14" s="1"/>
  <c r="CL44" i="14"/>
  <c r="CL76" i="14" s="1"/>
  <c r="CL108" i="14" s="1"/>
  <c r="BH39" i="14"/>
  <c r="BH71" i="14" s="1"/>
  <c r="BH103" i="14" s="1"/>
  <c r="BH51" i="14"/>
  <c r="BH83" i="14" s="1"/>
  <c r="BH115" i="14" s="1"/>
  <c r="CN61" i="14"/>
  <c r="CN93" i="14" s="1"/>
  <c r="CM50" i="14"/>
  <c r="CM82" i="14" s="1"/>
  <c r="CM114" i="14" s="1"/>
  <c r="CM42" i="14"/>
  <c r="CM74" i="14" s="1"/>
  <c r="CM106" i="14" s="1"/>
  <c r="BC95" i="14"/>
  <c r="BC127" i="14" s="1"/>
  <c r="AY78" i="14"/>
  <c r="AY110" i="14" s="1"/>
  <c r="CH70" i="14"/>
  <c r="CH102" i="14" s="1"/>
  <c r="CE118" i="14"/>
  <c r="CE132" i="14" s="1"/>
  <c r="BX59" i="14"/>
  <c r="BX91" i="14" s="1"/>
  <c r="BX123" i="14" s="1"/>
  <c r="BX63" i="14"/>
  <c r="BX95" i="14" s="1"/>
  <c r="BX62" i="14"/>
  <c r="BX94" i="14" s="1"/>
  <c r="BX126" i="14" s="1"/>
  <c r="DN41" i="14"/>
  <c r="DN73" i="14" s="1"/>
  <c r="DN105" i="14" s="1"/>
  <c r="DN43" i="14"/>
  <c r="DN75" i="14" s="1"/>
  <c r="DN107" i="14" s="1"/>
  <c r="DN45" i="14"/>
  <c r="DF41" i="14"/>
  <c r="DF73" i="14" s="1"/>
  <c r="DF105" i="14" s="1"/>
  <c r="DF67" i="14"/>
  <c r="DF99" i="14" s="1"/>
  <c r="DF131" i="14" s="1"/>
  <c r="DF58" i="14"/>
  <c r="DF64" i="14"/>
  <c r="DF96" i="14" s="1"/>
  <c r="DF128" i="14" s="1"/>
  <c r="AV100" i="14"/>
  <c r="AV20" i="12" s="1"/>
  <c r="BX56" i="14"/>
  <c r="BX88" i="14" s="1"/>
  <c r="BX57" i="14"/>
  <c r="BX89" i="14" s="1"/>
  <c r="BX121" i="14" s="1"/>
  <c r="BX66" i="14"/>
  <c r="BX98" i="14" s="1"/>
  <c r="BX130" i="14" s="1"/>
  <c r="BX42" i="14"/>
  <c r="BX74" i="14" s="1"/>
  <c r="BX106" i="14" s="1"/>
  <c r="DN57" i="14"/>
  <c r="DN89" i="14" s="1"/>
  <c r="DN52" i="14"/>
  <c r="DN84" i="14" s="1"/>
  <c r="DN116" i="14" s="1"/>
  <c r="DN66" i="14"/>
  <c r="DN98" i="14" s="1"/>
  <c r="DF62" i="14"/>
  <c r="DF94" i="14" s="1"/>
  <c r="DF126" i="14" s="1"/>
  <c r="DF54" i="14"/>
  <c r="DF86" i="14" s="1"/>
  <c r="DF118" i="14" s="1"/>
  <c r="DF51" i="14"/>
  <c r="DF63" i="14"/>
  <c r="DF95" i="14" s="1"/>
  <c r="DF127" i="14" s="1"/>
  <c r="BX38" i="14"/>
  <c r="BX70" i="14" s="1"/>
  <c r="BX102" i="14" s="1"/>
  <c r="BX36" i="14"/>
  <c r="BW16" i="11" s="1"/>
  <c r="BX50" i="14"/>
  <c r="BX82" i="14" s="1"/>
  <c r="BX114" i="14" s="1"/>
  <c r="BX46" i="14"/>
  <c r="BX78" i="14" s="1"/>
  <c r="BX110" i="14" s="1"/>
  <c r="BX45" i="14"/>
  <c r="BX77" i="14" s="1"/>
  <c r="DN42" i="14"/>
  <c r="DN74" i="14" s="1"/>
  <c r="DN106" i="14" s="1"/>
  <c r="DN62" i="14"/>
  <c r="DN94" i="14" s="1"/>
  <c r="DN126" i="14" s="1"/>
  <c r="DN61" i="14"/>
  <c r="DN93" i="14" s="1"/>
  <c r="DN125" i="14" s="1"/>
  <c r="DN50" i="14"/>
  <c r="DN82" i="14" s="1"/>
  <c r="DF42" i="14"/>
  <c r="DF74" i="14" s="1"/>
  <c r="DF106" i="14" s="1"/>
  <c r="DF36" i="14"/>
  <c r="DE16" i="11" s="1"/>
  <c r="DF38" i="14"/>
  <c r="DF52" i="14"/>
  <c r="DF84" i="14" s="1"/>
  <c r="DF47" i="14"/>
  <c r="DF79" i="14" s="1"/>
  <c r="DF111" i="14" s="1"/>
  <c r="BX39" i="14"/>
  <c r="BX55" i="14"/>
  <c r="BX87" i="14" s="1"/>
  <c r="BX119" i="14" s="1"/>
  <c r="DN67" i="14"/>
  <c r="DN99" i="14" s="1"/>
  <c r="DN131" i="14" s="1"/>
  <c r="DF60" i="14"/>
  <c r="DF92" i="14" s="1"/>
  <c r="DF124" i="14" s="1"/>
  <c r="BG116" i="14"/>
  <c r="BX53" i="14"/>
  <c r="BX85" i="14" s="1"/>
  <c r="BX49" i="14"/>
  <c r="BX81" i="14" s="1"/>
  <c r="BX113" i="14" s="1"/>
  <c r="BX47" i="14"/>
  <c r="BX79" i="14" s="1"/>
  <c r="BX111" i="14" s="1"/>
  <c r="DN65" i="14"/>
  <c r="DN97" i="14" s="1"/>
  <c r="DN129" i="14" s="1"/>
  <c r="DN60" i="14"/>
  <c r="DN92" i="14" s="1"/>
  <c r="DN124" i="14" s="1"/>
  <c r="DN64" i="14"/>
  <c r="DN96" i="14" s="1"/>
  <c r="DN128" i="14" s="1"/>
  <c r="DF59" i="14"/>
  <c r="DF91" i="14" s="1"/>
  <c r="DF55" i="14"/>
  <c r="DF87" i="14" s="1"/>
  <c r="DF56" i="14"/>
  <c r="DF88" i="14" s="1"/>
  <c r="DF120" i="14" s="1"/>
  <c r="DF57" i="14"/>
  <c r="DF89" i="14" s="1"/>
  <c r="I103" i="9"/>
  <c r="Q97" i="14"/>
  <c r="Q129" i="14" s="1"/>
  <c r="BX51" i="14"/>
  <c r="BX83" i="14" s="1"/>
  <c r="BX41" i="14"/>
  <c r="BX73" i="14" s="1"/>
  <c r="BX64" i="14"/>
  <c r="BX96" i="14" s="1"/>
  <c r="BX128" i="14" s="1"/>
  <c r="DN40" i="14"/>
  <c r="DN72" i="14" s="1"/>
  <c r="DN104" i="14" s="1"/>
  <c r="DN55" i="14"/>
  <c r="DN87" i="14" s="1"/>
  <c r="DN119" i="14" s="1"/>
  <c r="DN53" i="14"/>
  <c r="DF43" i="14"/>
  <c r="DF75" i="14" s="1"/>
  <c r="DF40" i="14"/>
  <c r="DF66" i="14"/>
  <c r="DF98" i="14" s="1"/>
  <c r="DF130" i="14" s="1"/>
  <c r="DF50" i="14"/>
  <c r="DF82" i="14" s="1"/>
  <c r="DF114" i="14" s="1"/>
  <c r="DF46" i="14"/>
  <c r="DF78" i="14" s="1"/>
  <c r="DF110" i="14" s="1"/>
  <c r="BX93" i="14"/>
  <c r="BX125" i="14" s="1"/>
  <c r="BX122" i="14"/>
  <c r="BX43" i="14"/>
  <c r="BX75" i="14" s="1"/>
  <c r="BX107" i="14" s="1"/>
  <c r="BX44" i="14"/>
  <c r="BX76" i="14" s="1"/>
  <c r="BX108" i="14" s="1"/>
  <c r="DN49" i="14"/>
  <c r="DN81" i="14" s="1"/>
  <c r="DN113" i="14" s="1"/>
  <c r="DN51" i="14"/>
  <c r="DN83" i="14" s="1"/>
  <c r="DN115" i="14" s="1"/>
  <c r="DF48" i="14"/>
  <c r="DF80" i="14" s="1"/>
  <c r="DF112" i="14" s="1"/>
  <c r="DF39" i="14"/>
  <c r="DF71" i="14" s="1"/>
  <c r="DF103" i="14" s="1"/>
  <c r="DF65" i="14"/>
  <c r="DF97" i="14" s="1"/>
  <c r="DF129" i="14" s="1"/>
  <c r="DF61" i="14"/>
  <c r="DF93" i="14" s="1"/>
  <c r="DF125" i="14" s="1"/>
  <c r="BX67" i="14"/>
  <c r="BX99" i="14" s="1"/>
  <c r="BX131" i="14" s="1"/>
  <c r="DN59" i="14"/>
  <c r="DN91" i="14" s="1"/>
  <c r="DN56" i="14"/>
  <c r="DN88" i="14" s="1"/>
  <c r="DN120" i="14" s="1"/>
  <c r="DN79" i="14"/>
  <c r="DN111" i="14" s="1"/>
  <c r="BX54" i="14"/>
  <c r="BX86" i="14" s="1"/>
  <c r="BX118" i="14" s="1"/>
  <c r="BX52" i="14"/>
  <c r="BX84" i="14" s="1"/>
  <c r="BX60" i="14"/>
  <c r="BX92" i="14" s="1"/>
  <c r="BX124" i="14" s="1"/>
  <c r="DN63" i="14"/>
  <c r="DN95" i="14" s="1"/>
  <c r="DN127" i="14" s="1"/>
  <c r="DN54" i="14"/>
  <c r="DN86" i="14" s="1"/>
  <c r="DN118" i="14" s="1"/>
  <c r="DF44" i="14"/>
  <c r="DF76" i="14" s="1"/>
  <c r="DF108" i="14" s="1"/>
  <c r="DF53" i="14"/>
  <c r="DF85" i="14" s="1"/>
  <c r="DF117" i="14" s="1"/>
  <c r="DF49" i="14"/>
  <c r="DF81" i="14" s="1"/>
  <c r="DF45" i="14"/>
  <c r="DF77" i="14" s="1"/>
  <c r="DE51" i="14"/>
  <c r="DE83" i="14" s="1"/>
  <c r="DE115" i="14" s="1"/>
  <c r="DE47" i="14"/>
  <c r="DE79" i="14" s="1"/>
  <c r="DE111" i="14" s="1"/>
  <c r="DE43" i="14"/>
  <c r="DE64" i="14"/>
  <c r="DE96" i="14" s="1"/>
  <c r="DE128" i="14" s="1"/>
  <c r="BR45" i="14"/>
  <c r="BR77" i="14" s="1"/>
  <c r="BR109" i="14" s="1"/>
  <c r="BR51" i="14"/>
  <c r="BR83" i="14" s="1"/>
  <c r="BR115" i="14" s="1"/>
  <c r="BR49" i="14"/>
  <c r="BR81" i="14" s="1"/>
  <c r="BR113" i="14" s="1"/>
  <c r="BR47" i="14"/>
  <c r="BR79" i="14" s="1"/>
  <c r="BR111" i="14" s="1"/>
  <c r="BN60" i="14"/>
  <c r="BN92" i="14" s="1"/>
  <c r="BN38" i="14"/>
  <c r="BN70" i="14" s="1"/>
  <c r="BN102" i="14" s="1"/>
  <c r="BN36" i="14"/>
  <c r="BM16" i="11" s="1"/>
  <c r="BN53" i="14"/>
  <c r="BN85" i="14" s="1"/>
  <c r="BN117" i="14" s="1"/>
  <c r="BN64" i="14"/>
  <c r="BN96" i="14" s="1"/>
  <c r="BN128" i="14" s="1"/>
  <c r="Q47" i="14"/>
  <c r="Q53" i="14"/>
  <c r="Q85" i="14" s="1"/>
  <c r="Q117" i="14" s="1"/>
  <c r="Q66" i="14"/>
  <c r="Q98" i="14" s="1"/>
  <c r="Q130" i="14" s="1"/>
  <c r="DS61" i="14"/>
  <c r="DS93" i="14" s="1"/>
  <c r="DS125" i="14" s="1"/>
  <c r="DS56" i="14"/>
  <c r="DS88" i="14" s="1"/>
  <c r="DS120" i="14" s="1"/>
  <c r="DS60" i="14"/>
  <c r="DS92" i="14" s="1"/>
  <c r="DS124" i="14" s="1"/>
  <c r="DU76" i="30"/>
  <c r="AR76" i="30"/>
  <c r="AR108" i="30" s="1"/>
  <c r="AR140" i="30" s="1"/>
  <c r="DE66" i="14"/>
  <c r="DE98" i="14" s="1"/>
  <c r="DE130" i="14" s="1"/>
  <c r="DE39" i="14"/>
  <c r="DE71" i="14" s="1"/>
  <c r="BR48" i="14"/>
  <c r="BR80" i="14" s="1"/>
  <c r="BR112" i="14" s="1"/>
  <c r="BR64" i="14"/>
  <c r="BR96" i="14" s="1"/>
  <c r="BR58" i="14"/>
  <c r="BR90" i="14" s="1"/>
  <c r="BR54" i="14"/>
  <c r="BR86" i="14" s="1"/>
  <c r="BR118" i="14" s="1"/>
  <c r="BN65" i="14"/>
  <c r="BN97" i="14" s="1"/>
  <c r="BN129" i="14" s="1"/>
  <c r="BN63" i="14"/>
  <c r="BN95" i="14" s="1"/>
  <c r="BN127" i="14" s="1"/>
  <c r="BN48" i="14"/>
  <c r="BN80" i="14" s="1"/>
  <c r="BN112" i="14" s="1"/>
  <c r="BN44" i="14"/>
  <c r="BN76" i="14" s="1"/>
  <c r="BN108" i="14" s="1"/>
  <c r="AL140" i="30"/>
  <c r="Q49" i="14"/>
  <c r="Q81" i="14" s="1"/>
  <c r="Q113" i="14" s="1"/>
  <c r="Q55" i="14"/>
  <c r="Q87" i="14" s="1"/>
  <c r="Q119" i="14" s="1"/>
  <c r="Q67" i="14"/>
  <c r="Q99" i="14" s="1"/>
  <c r="Q131" i="14" s="1"/>
  <c r="Q52" i="14"/>
  <c r="Q84" i="14" s="1"/>
  <c r="Q116" i="14" s="1"/>
  <c r="DS51" i="14"/>
  <c r="DS83" i="14" s="1"/>
  <c r="DS115" i="14" s="1"/>
  <c r="DS57" i="14"/>
  <c r="DS89" i="14" s="1"/>
  <c r="DS121" i="14" s="1"/>
  <c r="DS55" i="14"/>
  <c r="DS87" i="14" s="1"/>
  <c r="DS119" i="14" s="1"/>
  <c r="CO116" i="14"/>
  <c r="DE48" i="14"/>
  <c r="DE58" i="14"/>
  <c r="DE90" i="14" s="1"/>
  <c r="DE122" i="14" s="1"/>
  <c r="DE42" i="14"/>
  <c r="DE53" i="14"/>
  <c r="DE85" i="14" s="1"/>
  <c r="BR44" i="14"/>
  <c r="BR76" i="14" s="1"/>
  <c r="BR40" i="14"/>
  <c r="BR72" i="14" s="1"/>
  <c r="BR104" i="14" s="1"/>
  <c r="BR60" i="14"/>
  <c r="BR92" i="14" s="1"/>
  <c r="BR124" i="14" s="1"/>
  <c r="P44" i="30"/>
  <c r="BN57" i="14"/>
  <c r="BN89" i="14" s="1"/>
  <c r="BN121" i="14" s="1"/>
  <c r="BN55" i="14"/>
  <c r="BN52" i="14"/>
  <c r="BN84" i="14" s="1"/>
  <c r="BN116" i="14" s="1"/>
  <c r="Q59" i="14"/>
  <c r="Q91" i="14" s="1"/>
  <c r="Q40" i="14"/>
  <c r="Q72" i="14" s="1"/>
  <c r="Q104" i="14" s="1"/>
  <c r="Q60" i="14"/>
  <c r="Q92" i="14" s="1"/>
  <c r="DS64" i="14"/>
  <c r="DS96" i="14" s="1"/>
  <c r="DS128" i="14" s="1"/>
  <c r="DS52" i="14"/>
  <c r="DS84" i="14" s="1"/>
  <c r="DS116" i="14" s="1"/>
  <c r="DS44" i="14"/>
  <c r="DS76" i="14" s="1"/>
  <c r="DS108" i="14" s="1"/>
  <c r="DS50" i="14"/>
  <c r="AM44" i="30"/>
  <c r="DC139" i="30"/>
  <c r="DT76" i="30"/>
  <c r="DT108" i="30" s="1"/>
  <c r="DE65" i="14"/>
  <c r="DE97" i="14" s="1"/>
  <c r="DE129" i="14" s="1"/>
  <c r="DE61" i="14"/>
  <c r="DE57" i="14"/>
  <c r="DE89" i="14" s="1"/>
  <c r="DE60" i="14"/>
  <c r="DE92" i="14" s="1"/>
  <c r="DE124" i="14" s="1"/>
  <c r="BR67" i="14"/>
  <c r="BR99" i="14" s="1"/>
  <c r="BR131" i="14" s="1"/>
  <c r="BR59" i="14"/>
  <c r="BR91" i="14" s="1"/>
  <c r="BR123" i="14" s="1"/>
  <c r="BR57" i="14"/>
  <c r="BR89" i="14" s="1"/>
  <c r="BR121" i="14" s="1"/>
  <c r="Q76" i="30"/>
  <c r="Q108" i="30" s="1"/>
  <c r="Q140" i="30" s="1"/>
  <c r="CZ76" i="30"/>
  <c r="CZ108" i="30" s="1"/>
  <c r="BN58" i="14"/>
  <c r="BN90" i="14" s="1"/>
  <c r="BN122" i="14" s="1"/>
  <c r="BN45" i="14"/>
  <c r="BN77" i="14" s="1"/>
  <c r="BN109" i="14" s="1"/>
  <c r="AE76" i="30"/>
  <c r="AE108" i="30" s="1"/>
  <c r="BB76" i="30"/>
  <c r="BB108" i="30" s="1"/>
  <c r="BB140" i="30" s="1"/>
  <c r="Q48" i="14"/>
  <c r="Q80" i="14" s="1"/>
  <c r="Q112" i="14" s="1"/>
  <c r="Q64" i="14"/>
  <c r="Q96" i="14" s="1"/>
  <c r="Q128" i="14" s="1"/>
  <c r="Q38" i="14"/>
  <c r="Q36" i="14"/>
  <c r="P16" i="11" s="1"/>
  <c r="DS54" i="14"/>
  <c r="DS86" i="14" s="1"/>
  <c r="DS53" i="14"/>
  <c r="DS85" i="14" s="1"/>
  <c r="DS117" i="14" s="1"/>
  <c r="DS39" i="14"/>
  <c r="DS71" i="14" s="1"/>
  <c r="DS103" i="14" s="1"/>
  <c r="DS40" i="14"/>
  <c r="DS72" i="14" s="1"/>
  <c r="DS104" i="14" s="1"/>
  <c r="AN76" i="30"/>
  <c r="AN108" i="30" s="1"/>
  <c r="CH76" i="30"/>
  <c r="CH108" i="30" s="1"/>
  <c r="CH140" i="30" s="1"/>
  <c r="DJ75" i="30"/>
  <c r="DJ107" i="30" s="1"/>
  <c r="DJ139" i="30" s="1"/>
  <c r="DE49" i="14"/>
  <c r="DE81" i="14" s="1"/>
  <c r="DE113" i="14" s="1"/>
  <c r="DE45" i="14"/>
  <c r="DE77" i="14" s="1"/>
  <c r="DE109" i="14" s="1"/>
  <c r="DE41" i="14"/>
  <c r="DE73" i="14" s="1"/>
  <c r="DE105" i="14" s="1"/>
  <c r="BR39" i="14"/>
  <c r="BR71" i="14" s="1"/>
  <c r="BR66" i="14"/>
  <c r="BR98" i="14" s="1"/>
  <c r="BR65" i="14"/>
  <c r="BR97" i="14" s="1"/>
  <c r="BR129" i="14" s="1"/>
  <c r="BR63" i="14"/>
  <c r="BR95" i="14" s="1"/>
  <c r="BR127" i="14" s="1"/>
  <c r="W44" i="30"/>
  <c r="W76" i="30" s="1"/>
  <c r="W108" i="30" s="1"/>
  <c r="W140" i="30" s="1"/>
  <c r="BN51" i="14"/>
  <c r="BN83" i="14" s="1"/>
  <c r="BN115" i="14" s="1"/>
  <c r="BN40" i="14"/>
  <c r="BN72" i="14" s="1"/>
  <c r="BN47" i="14"/>
  <c r="BN66" i="14"/>
  <c r="BN98" i="14" s="1"/>
  <c r="AD76" i="30"/>
  <c r="AD108" i="30" s="1"/>
  <c r="Q63" i="14"/>
  <c r="Q95" i="14" s="1"/>
  <c r="DS66" i="14"/>
  <c r="DS98" i="14" s="1"/>
  <c r="DS130" i="14" s="1"/>
  <c r="DS43" i="14"/>
  <c r="DS75" i="14" s="1"/>
  <c r="DS107" i="14" s="1"/>
  <c r="DS58" i="14"/>
  <c r="DS90" i="14" s="1"/>
  <c r="DS122" i="14" s="1"/>
  <c r="DS41" i="14"/>
  <c r="DS73" i="14" s="1"/>
  <c r="BO76" i="30"/>
  <c r="BO108" i="30" s="1"/>
  <c r="DE44" i="14"/>
  <c r="DE76" i="14" s="1"/>
  <c r="DE108" i="14" s="1"/>
  <c r="DE62" i="14"/>
  <c r="DE94" i="14" s="1"/>
  <c r="DE46" i="14"/>
  <c r="BR61" i="14"/>
  <c r="BR93" i="14" s="1"/>
  <c r="BR125" i="14" s="1"/>
  <c r="BR46" i="14"/>
  <c r="BR62" i="14"/>
  <c r="BR94" i="14" s="1"/>
  <c r="BR56" i="14"/>
  <c r="BR88" i="14" s="1"/>
  <c r="BR120" i="14" s="1"/>
  <c r="AP76" i="30"/>
  <c r="AP108" i="30" s="1"/>
  <c r="X76" i="30"/>
  <c r="X108" i="30" s="1"/>
  <c r="BN43" i="14"/>
  <c r="BN75" i="14" s="1"/>
  <c r="BN49" i="14"/>
  <c r="BN81" i="14" s="1"/>
  <c r="BN113" i="14" s="1"/>
  <c r="BN46" i="14"/>
  <c r="BN78" i="14" s="1"/>
  <c r="BN110" i="14" s="1"/>
  <c r="AJ76" i="30"/>
  <c r="CE76" i="30"/>
  <c r="CE108" i="30" s="1"/>
  <c r="Q46" i="14"/>
  <c r="Q78" i="14" s="1"/>
  <c r="Q110" i="14" s="1"/>
  <c r="Q58" i="14"/>
  <c r="Q90" i="14" s="1"/>
  <c r="Q122" i="14" s="1"/>
  <c r="DS59" i="14"/>
  <c r="DS91" i="14" s="1"/>
  <c r="DS63" i="14"/>
  <c r="DS95" i="14" s="1"/>
  <c r="DS127" i="14" s="1"/>
  <c r="DS48" i="14"/>
  <c r="DS80" i="14" s="1"/>
  <c r="DS112" i="14" s="1"/>
  <c r="DL36" i="14"/>
  <c r="DK16" i="11" s="1"/>
  <c r="AV68" i="14"/>
  <c r="AU11" i="13" s="1"/>
  <c r="AI75" i="30"/>
  <c r="AI107" i="30" s="1"/>
  <c r="DE56" i="14"/>
  <c r="DE88" i="14" s="1"/>
  <c r="DE40" i="14"/>
  <c r="DE72" i="14" s="1"/>
  <c r="DE104" i="14" s="1"/>
  <c r="DE50" i="14"/>
  <c r="DE82" i="14" s="1"/>
  <c r="DE114" i="14" s="1"/>
  <c r="BR50" i="14"/>
  <c r="BR82" i="14" s="1"/>
  <c r="BR114" i="14" s="1"/>
  <c r="BR52" i="14"/>
  <c r="BR84" i="14" s="1"/>
  <c r="BR116" i="14" s="1"/>
  <c r="BR42" i="14"/>
  <c r="BR74" i="14" s="1"/>
  <c r="BR38" i="14"/>
  <c r="BS70" i="14" s="1"/>
  <c r="BS102" i="14" s="1"/>
  <c r="BR36" i="14"/>
  <c r="BQ16" i="11" s="1"/>
  <c r="BN62" i="14"/>
  <c r="BN94" i="14" s="1"/>
  <c r="BN126" i="14" s="1"/>
  <c r="BN41" i="14"/>
  <c r="BN73" i="14" s="1"/>
  <c r="BN105" i="14" s="1"/>
  <c r="BN50" i="14"/>
  <c r="BN82" i="14" s="1"/>
  <c r="BN114" i="14" s="1"/>
  <c r="BN67" i="14"/>
  <c r="BN99" i="14" s="1"/>
  <c r="AK76" i="30"/>
  <c r="AK108" i="30" s="1"/>
  <c r="AK140" i="30" s="1"/>
  <c r="CF76" i="30"/>
  <c r="Q56" i="14"/>
  <c r="Q88" i="14" s="1"/>
  <c r="Q120" i="14" s="1"/>
  <c r="Q61" i="14"/>
  <c r="Q93" i="14" s="1"/>
  <c r="DS38" i="14"/>
  <c r="DS36" i="14"/>
  <c r="DR16" i="11" s="1"/>
  <c r="DS45" i="14"/>
  <c r="DS77" i="14" s="1"/>
  <c r="DS109" i="14" s="1"/>
  <c r="DS49" i="14"/>
  <c r="DS81" i="14" s="1"/>
  <c r="DS113" i="14" s="1"/>
  <c r="DS46" i="14"/>
  <c r="DS78" i="14" s="1"/>
  <c r="DS110" i="14" s="1"/>
  <c r="BO94" i="14"/>
  <c r="BO126" i="14" s="1"/>
  <c r="AW75" i="30"/>
  <c r="AW107" i="30" s="1"/>
  <c r="DE67" i="14"/>
  <c r="DE99" i="14" s="1"/>
  <c r="DE131" i="14" s="1"/>
  <c r="DE63" i="14"/>
  <c r="DE95" i="14" s="1"/>
  <c r="DE59" i="14"/>
  <c r="DE91" i="14" s="1"/>
  <c r="DE123" i="14" s="1"/>
  <c r="BR53" i="14"/>
  <c r="BR85" i="14" s="1"/>
  <c r="BR41" i="14"/>
  <c r="BR73" i="14" s="1"/>
  <c r="BR105" i="14" s="1"/>
  <c r="BR43" i="14"/>
  <c r="BR75" i="14" s="1"/>
  <c r="BR107" i="14" s="1"/>
  <c r="BR55" i="14"/>
  <c r="BR87" i="14" s="1"/>
  <c r="BR119" i="14" s="1"/>
  <c r="BN42" i="14"/>
  <c r="BN56" i="14"/>
  <c r="BN88" i="14" s="1"/>
  <c r="BN61" i="14"/>
  <c r="BN93" i="14" s="1"/>
  <c r="BN125" i="14" s="1"/>
  <c r="Q41" i="14"/>
  <c r="Q73" i="14" s="1"/>
  <c r="Q45" i="14"/>
  <c r="Q77" i="14" s="1"/>
  <c r="Q54" i="14"/>
  <c r="Q86" i="14" s="1"/>
  <c r="Q118" i="14" s="1"/>
  <c r="Q57" i="14"/>
  <c r="Q89" i="14" s="1"/>
  <c r="DS62" i="14"/>
  <c r="DS94" i="14" s="1"/>
  <c r="DS126" i="14" s="1"/>
  <c r="DS65" i="14"/>
  <c r="DS97" i="14" s="1"/>
  <c r="DS129" i="14" s="1"/>
  <c r="DS47" i="14"/>
  <c r="DS79" i="14" s="1"/>
  <c r="DS111" i="14" s="1"/>
  <c r="DS42" i="14"/>
  <c r="DS74" i="14" s="1"/>
  <c r="H123" i="14"/>
  <c r="AT105" i="14"/>
  <c r="AT100" i="14"/>
  <c r="AT20" i="12" s="1"/>
  <c r="CT44" i="14"/>
  <c r="CT68" i="14" s="1"/>
  <c r="CS11" i="13" s="1"/>
  <c r="CT36" i="14"/>
  <c r="CS16" i="11" s="1"/>
  <c r="V57" i="14"/>
  <c r="V89" i="14" s="1"/>
  <c r="V121" i="14" s="1"/>
  <c r="V56" i="14"/>
  <c r="V88" i="14" s="1"/>
  <c r="V120" i="14" s="1"/>
  <c r="V60" i="14"/>
  <c r="V92" i="14" s="1"/>
  <c r="V124" i="14" s="1"/>
  <c r="V64" i="14"/>
  <c r="V96" i="14" s="1"/>
  <c r="V128" i="14" s="1"/>
  <c r="P47" i="14"/>
  <c r="P79" i="14" s="1"/>
  <c r="P67" i="14"/>
  <c r="P99" i="14" s="1"/>
  <c r="P131" i="14" s="1"/>
  <c r="P56" i="14"/>
  <c r="P88" i="14" s="1"/>
  <c r="P120" i="14" s="1"/>
  <c r="P64" i="14"/>
  <c r="P96" i="14" s="1"/>
  <c r="P128" i="14" s="1"/>
  <c r="Z39" i="14"/>
  <c r="Z36" i="14"/>
  <c r="Y16" i="11" s="1"/>
  <c r="Z51" i="14"/>
  <c r="Z42" i="14"/>
  <c r="Z74" i="14" s="1"/>
  <c r="DL63" i="14"/>
  <c r="DL95" i="14" s="1"/>
  <c r="DL53" i="14"/>
  <c r="DL85" i="14" s="1"/>
  <c r="DL117" i="14" s="1"/>
  <c r="BY39" i="14"/>
  <c r="BY71" i="14" s="1"/>
  <c r="BY103" i="14" s="1"/>
  <c r="BY60" i="14"/>
  <c r="BY92" i="14" s="1"/>
  <c r="BK61" i="14"/>
  <c r="BK93" i="14" s="1"/>
  <c r="BK125" i="14" s="1"/>
  <c r="BK55" i="14"/>
  <c r="BK87" i="14" s="1"/>
  <c r="BK50" i="14"/>
  <c r="BK82" i="14" s="1"/>
  <c r="DK44" i="14"/>
  <c r="DK76" i="14" s="1"/>
  <c r="DK42" i="14"/>
  <c r="DK74" i="14" s="1"/>
  <c r="DK106" i="14" s="1"/>
  <c r="DK66" i="14"/>
  <c r="DK98" i="14" s="1"/>
  <c r="DK130" i="14" s="1"/>
  <c r="BQ44" i="14"/>
  <c r="BQ76" i="14" s="1"/>
  <c r="BQ108" i="14" s="1"/>
  <c r="BQ61" i="14"/>
  <c r="BQ93" i="14" s="1"/>
  <c r="BQ125" i="14" s="1"/>
  <c r="BQ57" i="14"/>
  <c r="BQ89" i="14" s="1"/>
  <c r="BQ121" i="14" s="1"/>
  <c r="DC44" i="14"/>
  <c r="DC76" i="14" s="1"/>
  <c r="AG62" i="14"/>
  <c r="AG94" i="14" s="1"/>
  <c r="AG126" i="14" s="1"/>
  <c r="AG66" i="14"/>
  <c r="AG98" i="14" s="1"/>
  <c r="AG130" i="14" s="1"/>
  <c r="AG59" i="14"/>
  <c r="AG91" i="14" s="1"/>
  <c r="AG123" i="14" s="1"/>
  <c r="AI51" i="14"/>
  <c r="AI83" i="14" s="1"/>
  <c r="AI40" i="14"/>
  <c r="AI72" i="14" s="1"/>
  <c r="AI64" i="14"/>
  <c r="AI96" i="14" s="1"/>
  <c r="AI49" i="14"/>
  <c r="AI81" i="14" s="1"/>
  <c r="AI113" i="14" s="1"/>
  <c r="R38" i="14"/>
  <c r="R36" i="14"/>
  <c r="Q16" i="11" s="1"/>
  <c r="R61" i="14"/>
  <c r="R60" i="14"/>
  <c r="R92" i="14" s="1"/>
  <c r="R124" i="14" s="1"/>
  <c r="BO42" i="14"/>
  <c r="BO74" i="14" s="1"/>
  <c r="BO106" i="14" s="1"/>
  <c r="BO56" i="14"/>
  <c r="BO88" i="14" s="1"/>
  <c r="BO120" i="14" s="1"/>
  <c r="BO48" i="14"/>
  <c r="BO80" i="14" s="1"/>
  <c r="BO112" i="14" s="1"/>
  <c r="CP44" i="14"/>
  <c r="BA5" i="29"/>
  <c r="BA12" i="29" s="1"/>
  <c r="CP36" i="14"/>
  <c r="CO16" i="11" s="1"/>
  <c r="CC50" i="14"/>
  <c r="CC82" i="14" s="1"/>
  <c r="CC42" i="14"/>
  <c r="CC74" i="14" s="1"/>
  <c r="CC45" i="14"/>
  <c r="CC77" i="14" s="1"/>
  <c r="CC109" i="14" s="1"/>
  <c r="DF71" i="9"/>
  <c r="DF103" i="9" s="1"/>
  <c r="DO112" i="14"/>
  <c r="CD114" i="14"/>
  <c r="CW111" i="14"/>
  <c r="CR60" i="14"/>
  <c r="CR92" i="14" s="1"/>
  <c r="CR124" i="14" s="1"/>
  <c r="V67" i="14"/>
  <c r="V99" i="14" s="1"/>
  <c r="V131" i="14" s="1"/>
  <c r="V42" i="14"/>
  <c r="V74" i="14" s="1"/>
  <c r="V106" i="14" s="1"/>
  <c r="V53" i="14"/>
  <c r="V85" i="14" s="1"/>
  <c r="V117" i="14" s="1"/>
  <c r="P58" i="14"/>
  <c r="P90" i="14" s="1"/>
  <c r="P122" i="14" s="1"/>
  <c r="P60" i="14"/>
  <c r="P92" i="14" s="1"/>
  <c r="P124" i="14" s="1"/>
  <c r="P38" i="14"/>
  <c r="P70" i="14" s="1"/>
  <c r="P36" i="14"/>
  <c r="O16" i="11" s="1"/>
  <c r="Z59" i="14"/>
  <c r="Z91" i="14" s="1"/>
  <c r="Z50" i="14"/>
  <c r="Z82" i="14" s="1"/>
  <c r="DL50" i="14"/>
  <c r="DL82" i="14" s="1"/>
  <c r="DL114" i="14" s="1"/>
  <c r="DL44" i="14"/>
  <c r="DL76" i="14" s="1"/>
  <c r="DL108" i="14" s="1"/>
  <c r="DL56" i="14"/>
  <c r="DL88" i="14" s="1"/>
  <c r="DL120" i="14" s="1"/>
  <c r="BY48" i="14"/>
  <c r="BY80" i="14" s="1"/>
  <c r="BK45" i="14"/>
  <c r="BK77" i="14" s="1"/>
  <c r="BK39" i="14"/>
  <c r="BK71" i="14" s="1"/>
  <c r="BK103" i="14" s="1"/>
  <c r="BK65" i="14"/>
  <c r="BK97" i="14" s="1"/>
  <c r="BK129" i="14" s="1"/>
  <c r="DK50" i="14"/>
  <c r="DK82" i="14" s="1"/>
  <c r="DK114" i="14" s="1"/>
  <c r="DK57" i="14"/>
  <c r="DK89" i="14" s="1"/>
  <c r="DK121" i="14" s="1"/>
  <c r="DK58" i="14"/>
  <c r="DK90" i="14" s="1"/>
  <c r="BQ48" i="14"/>
  <c r="BQ80" i="14" s="1"/>
  <c r="BQ60" i="14"/>
  <c r="BQ45" i="14"/>
  <c r="BQ77" i="14" s="1"/>
  <c r="BQ41" i="14"/>
  <c r="BQ73" i="14" s="1"/>
  <c r="BQ105" i="14" s="1"/>
  <c r="DC52" i="14"/>
  <c r="AG54" i="14"/>
  <c r="AG86" i="14" s="1"/>
  <c r="AG118" i="14" s="1"/>
  <c r="AG48" i="14"/>
  <c r="AG80" i="14" s="1"/>
  <c r="AI60" i="14"/>
  <c r="AI92" i="14" s="1"/>
  <c r="AI124" i="14" s="1"/>
  <c r="AI65" i="14"/>
  <c r="AI97" i="14" s="1"/>
  <c r="AI129" i="14" s="1"/>
  <c r="R50" i="14"/>
  <c r="R82" i="14" s="1"/>
  <c r="R114" i="14" s="1"/>
  <c r="R41" i="14"/>
  <c r="R73" i="14" s="1"/>
  <c r="R105" i="14" s="1"/>
  <c r="R48" i="14"/>
  <c r="R80" i="14" s="1"/>
  <c r="R112" i="14" s="1"/>
  <c r="R62" i="14"/>
  <c r="R94" i="14" s="1"/>
  <c r="BO60" i="14"/>
  <c r="BO92" i="14" s="1"/>
  <c r="BO124" i="14" s="1"/>
  <c r="BO38" i="14"/>
  <c r="BO36" i="14"/>
  <c r="BN16" i="11" s="1"/>
  <c r="BO53" i="14"/>
  <c r="BO85" i="14" s="1"/>
  <c r="BO117" i="14" s="1"/>
  <c r="CP60" i="14"/>
  <c r="CP92" i="14" s="1"/>
  <c r="CP124" i="14" s="1"/>
  <c r="AT121" i="14"/>
  <c r="CC55" i="14"/>
  <c r="CC87" i="14" s="1"/>
  <c r="CC38" i="14"/>
  <c r="CD70" i="14" s="1"/>
  <c r="CC70" i="14"/>
  <c r="CC36" i="14"/>
  <c r="CB16" i="11" s="1"/>
  <c r="CR52" i="14"/>
  <c r="CR84" i="14" s="1"/>
  <c r="CR116" i="14" s="1"/>
  <c r="CR36" i="14"/>
  <c r="CQ16" i="11" s="1"/>
  <c r="V58" i="14"/>
  <c r="V90" i="14" s="1"/>
  <c r="V122" i="14" s="1"/>
  <c r="V44" i="14"/>
  <c r="V76" i="14" s="1"/>
  <c r="V50" i="14"/>
  <c r="V82" i="14" s="1"/>
  <c r="V114" i="14" s="1"/>
  <c r="CX44" i="14"/>
  <c r="CX36" i="14"/>
  <c r="CW16" i="11" s="1"/>
  <c r="P65" i="14"/>
  <c r="P97" i="14" s="1"/>
  <c r="P129" i="14" s="1"/>
  <c r="P50" i="14"/>
  <c r="P82" i="14" s="1"/>
  <c r="P114" i="14" s="1"/>
  <c r="Z47" i="14"/>
  <c r="Z79" i="14" s="1"/>
  <c r="Z111" i="14" s="1"/>
  <c r="Z64" i="14"/>
  <c r="Z96" i="14" s="1"/>
  <c r="Z66" i="14"/>
  <c r="Z98" i="14" s="1"/>
  <c r="Z60" i="14"/>
  <c r="Z92" i="14" s="1"/>
  <c r="Z124" i="14" s="1"/>
  <c r="DL52" i="14"/>
  <c r="DL84" i="14" s="1"/>
  <c r="DL116" i="14" s="1"/>
  <c r="DL62" i="14"/>
  <c r="DL94" i="14" s="1"/>
  <c r="DL126" i="14" s="1"/>
  <c r="BY46" i="14"/>
  <c r="BY78" i="14" s="1"/>
  <c r="BK48" i="14"/>
  <c r="BK80" i="14" s="1"/>
  <c r="BK64" i="14"/>
  <c r="BK96" i="14" s="1"/>
  <c r="BK56" i="14"/>
  <c r="BK88" i="14" s="1"/>
  <c r="BK49" i="14"/>
  <c r="BK81" i="14" s="1"/>
  <c r="BK113" i="14" s="1"/>
  <c r="DK63" i="14"/>
  <c r="DK95" i="14" s="1"/>
  <c r="DK41" i="14"/>
  <c r="DK73" i="14" s="1"/>
  <c r="DK105" i="14" s="1"/>
  <c r="DK39" i="14"/>
  <c r="DK71" i="14" s="1"/>
  <c r="BQ53" i="14"/>
  <c r="BQ85" i="14" s="1"/>
  <c r="BQ117" i="14" s="1"/>
  <c r="BQ42" i="14"/>
  <c r="BQ74" i="14" s="1"/>
  <c r="BQ56" i="14"/>
  <c r="BQ88" i="14" s="1"/>
  <c r="BQ120" i="14" s="1"/>
  <c r="BQ50" i="14"/>
  <c r="BQ82" i="14" s="1"/>
  <c r="BQ114" i="14" s="1"/>
  <c r="AG49" i="14"/>
  <c r="AG81" i="14" s="1"/>
  <c r="AG58" i="14"/>
  <c r="AG50" i="14"/>
  <c r="AG82" i="14" s="1"/>
  <c r="AG42" i="14"/>
  <c r="AG74" i="14" s="1"/>
  <c r="AI66" i="14"/>
  <c r="AI98" i="14" s="1"/>
  <c r="AI130" i="14" s="1"/>
  <c r="AI50" i="14"/>
  <c r="AI82" i="14" s="1"/>
  <c r="AI114" i="14" s="1"/>
  <c r="AI56" i="14"/>
  <c r="AI88" i="14" s="1"/>
  <c r="AI120" i="14" s="1"/>
  <c r="R53" i="14"/>
  <c r="R85" i="14" s="1"/>
  <c r="R57" i="14"/>
  <c r="R89" i="14" s="1"/>
  <c r="R121" i="14" s="1"/>
  <c r="R46" i="14"/>
  <c r="R78" i="14" s="1"/>
  <c r="R110" i="14" s="1"/>
  <c r="R58" i="14"/>
  <c r="R90" i="14" s="1"/>
  <c r="R122" i="14" s="1"/>
  <c r="BO63" i="14"/>
  <c r="BO95" i="14" s="1"/>
  <c r="BO127" i="14" s="1"/>
  <c r="BO66" i="14"/>
  <c r="BO98" i="14" s="1"/>
  <c r="BO130" i="14" s="1"/>
  <c r="DT64" i="14"/>
  <c r="DT96" i="14" s="1"/>
  <c r="BX72" i="14"/>
  <c r="BX104" i="14" s="1"/>
  <c r="CC62" i="14"/>
  <c r="CC56" i="14"/>
  <c r="CC88" i="14" s="1"/>
  <c r="CC120" i="14" s="1"/>
  <c r="CC47" i="14"/>
  <c r="T123" i="14"/>
  <c r="CH118" i="14"/>
  <c r="BA127" i="14"/>
  <c r="E6" i="33"/>
  <c r="D46" i="29"/>
  <c r="V41" i="14"/>
  <c r="V73" i="14" s="1"/>
  <c r="V65" i="14"/>
  <c r="V97" i="14" s="1"/>
  <c r="V129" i="14" s="1"/>
  <c r="V40" i="14"/>
  <c r="V72" i="14" s="1"/>
  <c r="V104" i="14" s="1"/>
  <c r="V48" i="14"/>
  <c r="V80" i="14" s="1"/>
  <c r="V112" i="14" s="1"/>
  <c r="CX60" i="14"/>
  <c r="CX92" i="14" s="1"/>
  <c r="CX124" i="14" s="1"/>
  <c r="P41" i="14"/>
  <c r="P73" i="14" s="1"/>
  <c r="P105" i="14" s="1"/>
  <c r="P44" i="14"/>
  <c r="P76" i="14" s="1"/>
  <c r="P45" i="14"/>
  <c r="P77" i="14" s="1"/>
  <c r="P109" i="14" s="1"/>
  <c r="Z53" i="14"/>
  <c r="Z85" i="14" s="1"/>
  <c r="Z117" i="14" s="1"/>
  <c r="Z67" i="14"/>
  <c r="Z99" i="14" s="1"/>
  <c r="Z131" i="14" s="1"/>
  <c r="Z41" i="14"/>
  <c r="Z73" i="14" s="1"/>
  <c r="Z105" i="14" s="1"/>
  <c r="Z55" i="14"/>
  <c r="Z87" i="14" s="1"/>
  <c r="DL55" i="14"/>
  <c r="DL87" i="14" s="1"/>
  <c r="DL119" i="14" s="1"/>
  <c r="DL38" i="14"/>
  <c r="DL67" i="14"/>
  <c r="DL99" i="14" s="1"/>
  <c r="DL131" i="14" s="1"/>
  <c r="BY58" i="14"/>
  <c r="BY90" i="14" s="1"/>
  <c r="BY122" i="14" s="1"/>
  <c r="BK63" i="14"/>
  <c r="BK95" i="14" s="1"/>
  <c r="BK127" i="14" s="1"/>
  <c r="BK44" i="14"/>
  <c r="BK76" i="14" s="1"/>
  <c r="BK38" i="14"/>
  <c r="BK36" i="14"/>
  <c r="BJ16" i="11" s="1"/>
  <c r="DK47" i="14"/>
  <c r="DK79" i="14" s="1"/>
  <c r="DK53" i="14"/>
  <c r="DK85" i="14" s="1"/>
  <c r="DK117" i="14" s="1"/>
  <c r="BQ66" i="14"/>
  <c r="BQ98" i="14" s="1"/>
  <c r="BQ130" i="14" s="1"/>
  <c r="BQ38" i="14"/>
  <c r="BQ36" i="14"/>
  <c r="BP16" i="11" s="1"/>
  <c r="DV50" i="14"/>
  <c r="DV82" i="14" s="1"/>
  <c r="DV114" i="14" s="1"/>
  <c r="AG41" i="14"/>
  <c r="AG47" i="14"/>
  <c r="AG79" i="14" s="1"/>
  <c r="AG65" i="14"/>
  <c r="AG97" i="14" s="1"/>
  <c r="AG129" i="14" s="1"/>
  <c r="AG52" i="14"/>
  <c r="AI61" i="14"/>
  <c r="AI93" i="14" s="1"/>
  <c r="AI125" i="14" s="1"/>
  <c r="AI62" i="14"/>
  <c r="AI94" i="14" s="1"/>
  <c r="AI126" i="14" s="1"/>
  <c r="AI53" i="14"/>
  <c r="AI85" i="14" s="1"/>
  <c r="AI117" i="14" s="1"/>
  <c r="R64" i="14"/>
  <c r="R96" i="14" s="1"/>
  <c r="R65" i="14"/>
  <c r="R97" i="14" s="1"/>
  <c r="R129" i="14" s="1"/>
  <c r="R56" i="14"/>
  <c r="R88" i="14" s="1"/>
  <c r="R120" i="14" s="1"/>
  <c r="R42" i="14"/>
  <c r="R74" i="14" s="1"/>
  <c r="BO47" i="14"/>
  <c r="BO79" i="14" s="1"/>
  <c r="BO57" i="14"/>
  <c r="BO89" i="14" s="1"/>
  <c r="BO121" i="14" s="1"/>
  <c r="BO46" i="14"/>
  <c r="BO78" i="14" s="1"/>
  <c r="BO110" i="14" s="1"/>
  <c r="DT40" i="14"/>
  <c r="DT72" i="14" s="1"/>
  <c r="DT104" i="14" s="1"/>
  <c r="CU118" i="14"/>
  <c r="AV122" i="14"/>
  <c r="AV132" i="14" s="1"/>
  <c r="CC43" i="14"/>
  <c r="CC75" i="14" s="1"/>
  <c r="CC107" i="14" s="1"/>
  <c r="CC57" i="14"/>
  <c r="CC89" i="14" s="1"/>
  <c r="CC121" i="14" s="1"/>
  <c r="CC49" i="14"/>
  <c r="CC81" i="14" s="1"/>
  <c r="CC65" i="14"/>
  <c r="CC97" i="14" s="1"/>
  <c r="CB104" i="14"/>
  <c r="DN58" i="14"/>
  <c r="DN90" i="14" s="1"/>
  <c r="V49" i="14"/>
  <c r="V81" i="14" s="1"/>
  <c r="V113" i="14" s="1"/>
  <c r="V66" i="14"/>
  <c r="V98" i="14" s="1"/>
  <c r="V130" i="14" s="1"/>
  <c r="V43" i="14"/>
  <c r="V75" i="14" s="1"/>
  <c r="V107" i="14" s="1"/>
  <c r="V62" i="14"/>
  <c r="V94" i="14" s="1"/>
  <c r="V126" i="14" s="1"/>
  <c r="DD39" i="14"/>
  <c r="DD71" i="14" s="1"/>
  <c r="DD103" i="14" s="1"/>
  <c r="P51" i="14"/>
  <c r="P39" i="14"/>
  <c r="P71" i="14" s="1"/>
  <c r="P55" i="14"/>
  <c r="P87" i="14" s="1"/>
  <c r="Z46" i="14"/>
  <c r="Z78" i="14" s="1"/>
  <c r="Z62" i="14"/>
  <c r="Z94" i="14" s="1"/>
  <c r="Z126" i="14" s="1"/>
  <c r="Z48" i="14"/>
  <c r="Z80" i="14" s="1"/>
  <c r="Z112" i="14" s="1"/>
  <c r="DL42" i="14"/>
  <c r="DL74" i="14" s="1"/>
  <c r="DL106" i="14" s="1"/>
  <c r="DL48" i="14"/>
  <c r="DL80" i="14" s="1"/>
  <c r="DL112" i="14" s="1"/>
  <c r="DL49" i="14"/>
  <c r="DL81" i="14" s="1"/>
  <c r="DL113" i="14" s="1"/>
  <c r="BY40" i="14"/>
  <c r="BY72" i="14" s="1"/>
  <c r="BY104" i="14" s="1"/>
  <c r="BK47" i="14"/>
  <c r="BK79" i="14" s="1"/>
  <c r="BK111" i="14" s="1"/>
  <c r="BK59" i="14"/>
  <c r="BK91" i="14" s="1"/>
  <c r="BK53" i="14"/>
  <c r="DK54" i="14"/>
  <c r="DK86" i="14" s="1"/>
  <c r="DK118" i="14" s="1"/>
  <c r="DK48" i="14"/>
  <c r="BQ46" i="14"/>
  <c r="BQ63" i="14"/>
  <c r="BQ95" i="14" s="1"/>
  <c r="BQ127" i="14" s="1"/>
  <c r="BQ52" i="14"/>
  <c r="BQ84" i="14" s="1"/>
  <c r="DV46" i="14"/>
  <c r="DV78" i="14" s="1"/>
  <c r="AG67" i="14"/>
  <c r="AG99" i="14" s="1"/>
  <c r="AG51" i="14"/>
  <c r="AG83" i="14" s="1"/>
  <c r="AG115" i="14" s="1"/>
  <c r="AG39" i="14"/>
  <c r="AG71" i="14" s="1"/>
  <c r="AG103" i="14" s="1"/>
  <c r="AI39" i="14"/>
  <c r="AI71" i="14" s="1"/>
  <c r="AI103" i="14" s="1"/>
  <c r="AI58" i="14"/>
  <c r="AI90" i="14" s="1"/>
  <c r="AI122" i="14" s="1"/>
  <c r="AI43" i="14"/>
  <c r="AI75" i="14" s="1"/>
  <c r="R39" i="14"/>
  <c r="R71" i="14" s="1"/>
  <c r="R52" i="14"/>
  <c r="R84" i="14" s="1"/>
  <c r="R116" i="14" s="1"/>
  <c r="BO58" i="14"/>
  <c r="BO90" i="14" s="1"/>
  <c r="BO41" i="14"/>
  <c r="BO73" i="14" s="1"/>
  <c r="BO105" i="14" s="1"/>
  <c r="BO67" i="14"/>
  <c r="BO99" i="14" s="1"/>
  <c r="DT48" i="14"/>
  <c r="DT80" i="14" s="1"/>
  <c r="CC63" i="14"/>
  <c r="CC95" i="14" s="1"/>
  <c r="CC46" i="14"/>
  <c r="CC78" i="14" s="1"/>
  <c r="CC40" i="14"/>
  <c r="CC72" i="14" s="1"/>
  <c r="CC41" i="14"/>
  <c r="CC73" i="14" s="1"/>
  <c r="CC105" i="14" s="1"/>
  <c r="AN130" i="14"/>
  <c r="EB51" i="11"/>
  <c r="V63" i="14"/>
  <c r="V95" i="14" s="1"/>
  <c r="V127" i="14" s="1"/>
  <c r="V55" i="14"/>
  <c r="V87" i="14" s="1"/>
  <c r="V51" i="14"/>
  <c r="V83" i="14" s="1"/>
  <c r="V115" i="14" s="1"/>
  <c r="V45" i="14"/>
  <c r="V77" i="14" s="1"/>
  <c r="P40" i="14"/>
  <c r="P66" i="14"/>
  <c r="P98" i="14" s="1"/>
  <c r="P130" i="14" s="1"/>
  <c r="P52" i="14"/>
  <c r="P84" i="14" s="1"/>
  <c r="P116" i="14" s="1"/>
  <c r="P42" i="14"/>
  <c r="P74" i="14" s="1"/>
  <c r="P106" i="14" s="1"/>
  <c r="Z61" i="14"/>
  <c r="Z93" i="14" s="1"/>
  <c r="Z125" i="14" s="1"/>
  <c r="Z52" i="14"/>
  <c r="Z84" i="14" s="1"/>
  <c r="Z65" i="14"/>
  <c r="Z97" i="14" s="1"/>
  <c r="Z129" i="14" s="1"/>
  <c r="DL65" i="14"/>
  <c r="DL97" i="14" s="1"/>
  <c r="DL61" i="14"/>
  <c r="DL93" i="14" s="1"/>
  <c r="DL57" i="14"/>
  <c r="DL89" i="14" s="1"/>
  <c r="DL64" i="14"/>
  <c r="DL96" i="14" s="1"/>
  <c r="DL128" i="14" s="1"/>
  <c r="BY38" i="14"/>
  <c r="BZ70" i="14" s="1"/>
  <c r="BY36" i="14"/>
  <c r="BX16" i="11" s="1"/>
  <c r="BK52" i="14"/>
  <c r="BK84" i="14" s="1"/>
  <c r="BK43" i="14"/>
  <c r="BK75" i="14" s="1"/>
  <c r="BK54" i="14"/>
  <c r="BK86" i="14" s="1"/>
  <c r="DK65" i="14"/>
  <c r="DK97" i="14" s="1"/>
  <c r="DK61" i="14"/>
  <c r="DK93" i="14" s="1"/>
  <c r="DK125" i="14" s="1"/>
  <c r="DK40" i="14"/>
  <c r="DK72" i="14" s="1"/>
  <c r="DK104" i="14" s="1"/>
  <c r="DK67" i="14"/>
  <c r="DK99" i="14" s="1"/>
  <c r="DK131" i="14" s="1"/>
  <c r="BQ67" i="14"/>
  <c r="BQ99" i="14" s="1"/>
  <c r="BQ131" i="14" s="1"/>
  <c r="BQ47" i="14"/>
  <c r="BQ79" i="14" s="1"/>
  <c r="BQ59" i="14"/>
  <c r="BQ91" i="14" s="1"/>
  <c r="BQ123" i="14" s="1"/>
  <c r="DV38" i="14"/>
  <c r="AG64" i="14"/>
  <c r="AG96" i="14" s="1"/>
  <c r="AG55" i="14"/>
  <c r="AG87" i="14" s="1"/>
  <c r="AG119" i="14" s="1"/>
  <c r="AG53" i="14"/>
  <c r="AG85" i="14" s="1"/>
  <c r="AG117" i="14" s="1"/>
  <c r="D47" i="29"/>
  <c r="F6" i="33"/>
  <c r="F8" i="24"/>
  <c r="G8" i="24"/>
  <c r="AI52" i="14"/>
  <c r="AI84" i="14" s="1"/>
  <c r="AI116" i="14" s="1"/>
  <c r="AI42" i="14"/>
  <c r="AI74" i="14" s="1"/>
  <c r="AI106" i="14" s="1"/>
  <c r="AI54" i="14"/>
  <c r="AI86" i="14" s="1"/>
  <c r="AI118" i="14" s="1"/>
  <c r="R47" i="14"/>
  <c r="R79" i="14" s="1"/>
  <c r="R111" i="14" s="1"/>
  <c r="R45" i="14"/>
  <c r="R77" i="14" s="1"/>
  <c r="R109" i="14" s="1"/>
  <c r="R67" i="14"/>
  <c r="R99" i="14" s="1"/>
  <c r="R131" i="14" s="1"/>
  <c r="BO65" i="14"/>
  <c r="BO97" i="14" s="1"/>
  <c r="BO129" i="14" s="1"/>
  <c r="BO40" i="14"/>
  <c r="BO72" i="14" s="1"/>
  <c r="BO104" i="14" s="1"/>
  <c r="BO50" i="14"/>
  <c r="BO82" i="14" s="1"/>
  <c r="BO114" i="14" s="1"/>
  <c r="BO51" i="14"/>
  <c r="BO83" i="14" s="1"/>
  <c r="BO115" i="14" s="1"/>
  <c r="DT56" i="14"/>
  <c r="DT88" i="14" s="1"/>
  <c r="CC54" i="14"/>
  <c r="CC86" i="14" s="1"/>
  <c r="CC118" i="14" s="1"/>
  <c r="CC39" i="14"/>
  <c r="J6" i="33"/>
  <c r="K8" i="24"/>
  <c r="D51" i="29"/>
  <c r="CC44" i="14"/>
  <c r="CC76" i="14" s="1"/>
  <c r="CC108" i="14" s="1"/>
  <c r="BU116" i="14"/>
  <c r="CY111" i="14"/>
  <c r="CY132" i="14" s="1"/>
  <c r="DL115" i="14"/>
  <c r="V47" i="14"/>
  <c r="V79" i="14" s="1"/>
  <c r="V111" i="14" s="1"/>
  <c r="V36" i="14"/>
  <c r="U16" i="11" s="1"/>
  <c r="V38" i="14"/>
  <c r="V70" i="14" s="1"/>
  <c r="V59" i="14"/>
  <c r="V91" i="14" s="1"/>
  <c r="V123" i="14" s="1"/>
  <c r="V46" i="14"/>
  <c r="V78" i="14" s="1"/>
  <c r="V110" i="14" s="1"/>
  <c r="DD38" i="14"/>
  <c r="DD70" i="14" s="1"/>
  <c r="P46" i="14"/>
  <c r="P78" i="14" s="1"/>
  <c r="P62" i="14"/>
  <c r="P94" i="14" s="1"/>
  <c r="Z44" i="14"/>
  <c r="Z76" i="14" s="1"/>
  <c r="Z40" i="14"/>
  <c r="Z72" i="14" s="1"/>
  <c r="Z104" i="14" s="1"/>
  <c r="Z58" i="14"/>
  <c r="Z90" i="14" s="1"/>
  <c r="Z122" i="14" s="1"/>
  <c r="DL58" i="14"/>
  <c r="DL90" i="14" s="1"/>
  <c r="DL54" i="14"/>
  <c r="DL86" i="14" s="1"/>
  <c r="DL118" i="14" s="1"/>
  <c r="DL43" i="14"/>
  <c r="DL75" i="14" s="1"/>
  <c r="DL107" i="14" s="1"/>
  <c r="DL66" i="14"/>
  <c r="DL98" i="14" s="1"/>
  <c r="DL130" i="14" s="1"/>
  <c r="BY52" i="14"/>
  <c r="BY84" i="14" s="1"/>
  <c r="BK66" i="14"/>
  <c r="BK98" i="14" s="1"/>
  <c r="BK130" i="14" s="1"/>
  <c r="BK58" i="14"/>
  <c r="BK90" i="14" s="1"/>
  <c r="BK122" i="14" s="1"/>
  <c r="DK49" i="14"/>
  <c r="DK81" i="14" s="1"/>
  <c r="DK113" i="14" s="1"/>
  <c r="DK45" i="14"/>
  <c r="DK77" i="14" s="1"/>
  <c r="DK55" i="14"/>
  <c r="DK87" i="14" s="1"/>
  <c r="DK51" i="14"/>
  <c r="DK83" i="14" s="1"/>
  <c r="DK115" i="14" s="1"/>
  <c r="BQ51" i="14"/>
  <c r="BQ83" i="14" s="1"/>
  <c r="BQ58" i="14"/>
  <c r="BQ90" i="14" s="1"/>
  <c r="BQ122" i="14" s="1"/>
  <c r="BQ43" i="14"/>
  <c r="BQ75" i="14" s="1"/>
  <c r="BQ107" i="14" s="1"/>
  <c r="DV66" i="14"/>
  <c r="DV98" i="14" s="1"/>
  <c r="DV130" i="14" s="1"/>
  <c r="AG36" i="14"/>
  <c r="AF16" i="11" s="1"/>
  <c r="AG38" i="14"/>
  <c r="AH70" i="14" s="1"/>
  <c r="AH102" i="14" s="1"/>
  <c r="AG44" i="14"/>
  <c r="AG76" i="14" s="1"/>
  <c r="AG56" i="14"/>
  <c r="AG88" i="14" s="1"/>
  <c r="AI45" i="14"/>
  <c r="AI77" i="14" s="1"/>
  <c r="AI109" i="14" s="1"/>
  <c r="AI59" i="14"/>
  <c r="AI91" i="14" s="1"/>
  <c r="AI123" i="14" s="1"/>
  <c r="AI41" i="14"/>
  <c r="AI73" i="14" s="1"/>
  <c r="AI46" i="14"/>
  <c r="AI78" i="14" s="1"/>
  <c r="AI110" i="14" s="1"/>
  <c r="R40" i="14"/>
  <c r="R55" i="14"/>
  <c r="R87" i="14" s="1"/>
  <c r="R54" i="14"/>
  <c r="R86" i="14" s="1"/>
  <c r="R118" i="14" s="1"/>
  <c r="BO49" i="14"/>
  <c r="BO81" i="14" s="1"/>
  <c r="BO113" i="14" s="1"/>
  <c r="BO61" i="14"/>
  <c r="BO93" i="14" s="1"/>
  <c r="BO125" i="14" s="1"/>
  <c r="BO55" i="14"/>
  <c r="BO87" i="14" s="1"/>
  <c r="BO119" i="14" s="1"/>
  <c r="BO64" i="14"/>
  <c r="BO96" i="14" s="1"/>
  <c r="BO128" i="14" s="1"/>
  <c r="CC66" i="14"/>
  <c r="CC98" i="14" s="1"/>
  <c r="CC130" i="14" s="1"/>
  <c r="CC58" i="14"/>
  <c r="CC90" i="14" s="1"/>
  <c r="CC122" i="14" s="1"/>
  <c r="CC51" i="14"/>
  <c r="CC83" i="14" s="1"/>
  <c r="CC115" i="14" s="1"/>
  <c r="CC60" i="14"/>
  <c r="CC92" i="14" s="1"/>
  <c r="CC124" i="14" s="1"/>
  <c r="DU71" i="9"/>
  <c r="DU103" i="9" s="1"/>
  <c r="DZ51" i="11"/>
  <c r="DC111" i="14"/>
  <c r="V61" i="14"/>
  <c r="V93" i="14" s="1"/>
  <c r="V125" i="14" s="1"/>
  <c r="V54" i="14"/>
  <c r="V86" i="14" s="1"/>
  <c r="V118" i="14" s="1"/>
  <c r="V39" i="14"/>
  <c r="V71" i="14" s="1"/>
  <c r="V52" i="14"/>
  <c r="V84" i="14" s="1"/>
  <c r="V116" i="14" s="1"/>
  <c r="DJ36" i="14"/>
  <c r="DI16" i="11" s="1"/>
  <c r="DJ52" i="14"/>
  <c r="P63" i="14"/>
  <c r="P95" i="14" s="1"/>
  <c r="P127" i="14" s="1"/>
  <c r="P49" i="14"/>
  <c r="P81" i="14" s="1"/>
  <c r="P113" i="14" s="1"/>
  <c r="P48" i="14"/>
  <c r="P80" i="14" s="1"/>
  <c r="P53" i="14"/>
  <c r="P85" i="14" s="1"/>
  <c r="P117" i="14" s="1"/>
  <c r="Z43" i="14"/>
  <c r="Z75" i="14" s="1"/>
  <c r="Z45" i="14"/>
  <c r="Z77" i="14" s="1"/>
  <c r="Z109" i="14" s="1"/>
  <c r="Z49" i="14"/>
  <c r="Z81" i="14" s="1"/>
  <c r="DL46" i="14"/>
  <c r="DL78" i="14" s="1"/>
  <c r="DL110" i="14" s="1"/>
  <c r="DL60" i="14"/>
  <c r="DL92" i="14" s="1"/>
  <c r="DL41" i="14"/>
  <c r="DL73" i="14" s="1"/>
  <c r="DL105" i="14" s="1"/>
  <c r="BY54" i="14"/>
  <c r="BY86" i="14" s="1"/>
  <c r="BY118" i="14" s="1"/>
  <c r="BK46" i="14"/>
  <c r="BK78" i="14" s="1"/>
  <c r="BK110" i="14" s="1"/>
  <c r="BK40" i="14"/>
  <c r="BK51" i="14"/>
  <c r="DK60" i="14"/>
  <c r="DK92" i="14" s="1"/>
  <c r="DK64" i="14"/>
  <c r="DK96" i="14" s="1"/>
  <c r="DK128" i="14" s="1"/>
  <c r="DK38" i="14"/>
  <c r="DK70" i="14" s="1"/>
  <c r="DK102" i="14" s="1"/>
  <c r="DK36" i="14"/>
  <c r="DJ16" i="11" s="1"/>
  <c r="BQ64" i="14"/>
  <c r="BQ96" i="14" s="1"/>
  <c r="BQ128" i="14" s="1"/>
  <c r="BQ40" i="14"/>
  <c r="BQ72" i="14" s="1"/>
  <c r="BQ104" i="14" s="1"/>
  <c r="BQ54" i="14"/>
  <c r="BQ86" i="14" s="1"/>
  <c r="BQ118" i="14" s="1"/>
  <c r="DV42" i="14"/>
  <c r="DV74" i="14" s="1"/>
  <c r="DV106" i="14" s="1"/>
  <c r="AG61" i="14"/>
  <c r="AG93" i="14" s="1"/>
  <c r="AG125" i="14" s="1"/>
  <c r="AG60" i="14"/>
  <c r="AG92" i="14" s="1"/>
  <c r="AG124" i="14" s="1"/>
  <c r="AG63" i="14"/>
  <c r="AG95" i="14" s="1"/>
  <c r="AI38" i="14"/>
  <c r="AI70" i="14" s="1"/>
  <c r="AI36" i="14"/>
  <c r="AH16" i="11" s="1"/>
  <c r="AI57" i="14"/>
  <c r="AI89" i="14" s="1"/>
  <c r="AI121" i="14" s="1"/>
  <c r="AI55" i="14"/>
  <c r="AI87" i="14" s="1"/>
  <c r="AI119" i="14" s="1"/>
  <c r="AI44" i="14"/>
  <c r="AI76" i="14" s="1"/>
  <c r="AI108" i="14" s="1"/>
  <c r="R66" i="14"/>
  <c r="R98" i="14" s="1"/>
  <c r="R44" i="14"/>
  <c r="R76" i="14" s="1"/>
  <c r="R43" i="14"/>
  <c r="R75" i="14" s="1"/>
  <c r="R107" i="14" s="1"/>
  <c r="BO45" i="14"/>
  <c r="BO77" i="14" s="1"/>
  <c r="BO109" i="14" s="1"/>
  <c r="BO39" i="14"/>
  <c r="BO71" i="14" s="1"/>
  <c r="BO44" i="14"/>
  <c r="BO76" i="14" s="1"/>
  <c r="CL95" i="14"/>
  <c r="CL127" i="14" s="1"/>
  <c r="AT68" i="14"/>
  <c r="AS11" i="13" s="1"/>
  <c r="CC61" i="14"/>
  <c r="CC93" i="14" s="1"/>
  <c r="CC125" i="14" s="1"/>
  <c r="CC53" i="14"/>
  <c r="CC85" i="14" s="1"/>
  <c r="CC67" i="14"/>
  <c r="CC99" i="14" s="1"/>
  <c r="CC131" i="14" s="1"/>
  <c r="CC52" i="14"/>
  <c r="CC84" i="14" s="1"/>
  <c r="CC116" i="14" s="1"/>
  <c r="M52" i="14"/>
  <c r="M84" i="14" s="1"/>
  <c r="M116" i="14" s="1"/>
  <c r="M60" i="14"/>
  <c r="M92" i="14" s="1"/>
  <c r="M45" i="14"/>
  <c r="M49" i="14"/>
  <c r="M81" i="14" s="1"/>
  <c r="M113" i="14" s="1"/>
  <c r="I59" i="14"/>
  <c r="I91" i="14" s="1"/>
  <c r="I123" i="14" s="1"/>
  <c r="I65" i="14"/>
  <c r="I97" i="14" s="1"/>
  <c r="I129" i="14" s="1"/>
  <c r="I60" i="14"/>
  <c r="I92" i="14" s="1"/>
  <c r="I124" i="14" s="1"/>
  <c r="I62" i="14"/>
  <c r="I94" i="14" s="1"/>
  <c r="I126" i="14" s="1"/>
  <c r="M58" i="14"/>
  <c r="M90" i="14" s="1"/>
  <c r="M122" i="14" s="1"/>
  <c r="M53" i="14"/>
  <c r="M85" i="14" s="1"/>
  <c r="M117" i="14" s="1"/>
  <c r="M50" i="14"/>
  <c r="M82" i="14" s="1"/>
  <c r="M61" i="14"/>
  <c r="M93" i="14" s="1"/>
  <c r="I63" i="14"/>
  <c r="I95" i="14" s="1"/>
  <c r="I127" i="14" s="1"/>
  <c r="I43" i="14"/>
  <c r="I75" i="14" s="1"/>
  <c r="I107" i="14" s="1"/>
  <c r="I61" i="14"/>
  <c r="I93" i="14" s="1"/>
  <c r="I125" i="14" s="1"/>
  <c r="M43" i="14"/>
  <c r="M75" i="14" s="1"/>
  <c r="M48" i="14"/>
  <c r="M80" i="14" s="1"/>
  <c r="M112" i="14" s="1"/>
  <c r="I44" i="14"/>
  <c r="I76" i="14" s="1"/>
  <c r="I48" i="14"/>
  <c r="I80" i="14" s="1"/>
  <c r="I112" i="14" s="1"/>
  <c r="I51" i="14"/>
  <c r="I83" i="14" s="1"/>
  <c r="J21" i="14"/>
  <c r="J34" i="14"/>
  <c r="J19" i="14"/>
  <c r="J13" i="14"/>
  <c r="J33" i="14"/>
  <c r="J26" i="14"/>
  <c r="J12" i="14"/>
  <c r="J18" i="14"/>
  <c r="J11" i="14"/>
  <c r="J25" i="14"/>
  <c r="J27" i="14"/>
  <c r="J35" i="14"/>
  <c r="J17" i="14"/>
  <c r="J10" i="14"/>
  <c r="J14" i="14"/>
  <c r="J24" i="14"/>
  <c r="J20" i="14"/>
  <c r="J15" i="14"/>
  <c r="J7" i="14"/>
  <c r="J29" i="14"/>
  <c r="J30" i="14"/>
  <c r="J9" i="14"/>
  <c r="J22" i="14"/>
  <c r="J28" i="14"/>
  <c r="J8" i="14"/>
  <c r="J6" i="14"/>
  <c r="J23" i="14"/>
  <c r="I51" i="11"/>
  <c r="J16" i="14"/>
  <c r="J31" i="14"/>
  <c r="J32" i="14"/>
  <c r="M64" i="14"/>
  <c r="M96" i="14" s="1"/>
  <c r="M51" i="14"/>
  <c r="M83" i="14" s="1"/>
  <c r="M40" i="14"/>
  <c r="M41" i="14"/>
  <c r="M73" i="14" s="1"/>
  <c r="I45" i="14"/>
  <c r="I77" i="14" s="1"/>
  <c r="I109" i="14" s="1"/>
  <c r="I52" i="14"/>
  <c r="I84" i="14" s="1"/>
  <c r="I66" i="14"/>
  <c r="I98" i="14" s="1"/>
  <c r="M39" i="14"/>
  <c r="M71" i="14" s="1"/>
  <c r="M66" i="14"/>
  <c r="M65" i="14"/>
  <c r="M97" i="14" s="1"/>
  <c r="M67" i="14"/>
  <c r="M99" i="14" s="1"/>
  <c r="I56" i="14"/>
  <c r="I88" i="14" s="1"/>
  <c r="I120" i="14" s="1"/>
  <c r="I57" i="14"/>
  <c r="I89" i="14" s="1"/>
  <c r="I121" i="14" s="1"/>
  <c r="I40" i="14"/>
  <c r="I72" i="14" s="1"/>
  <c r="I53" i="14"/>
  <c r="I85" i="14" s="1"/>
  <c r="I117" i="14" s="1"/>
  <c r="M63" i="14"/>
  <c r="M95" i="14" s="1"/>
  <c r="M62" i="14"/>
  <c r="M94" i="14" s="1"/>
  <c r="M57" i="14"/>
  <c r="M89" i="14" s="1"/>
  <c r="I64" i="14"/>
  <c r="I96" i="14" s="1"/>
  <c r="I128" i="14" s="1"/>
  <c r="I49" i="14"/>
  <c r="I81" i="14" s="1"/>
  <c r="I38" i="14"/>
  <c r="I36" i="14"/>
  <c r="H16" i="11" s="1"/>
  <c r="I46" i="14"/>
  <c r="I78" i="14" s="1"/>
  <c r="I110" i="14" s="1"/>
  <c r="P118" i="14"/>
  <c r="M54" i="14"/>
  <c r="M86" i="14" s="1"/>
  <c r="M42" i="14"/>
  <c r="M74" i="14" s="1"/>
  <c r="M106" i="14" s="1"/>
  <c r="I47" i="14"/>
  <c r="I79" i="14" s="1"/>
  <c r="I111" i="14" s="1"/>
  <c r="I58" i="14"/>
  <c r="I90" i="14" s="1"/>
  <c r="I122" i="14" s="1"/>
  <c r="I39" i="14"/>
  <c r="I71" i="14" s="1"/>
  <c r="I103" i="14" s="1"/>
  <c r="I50" i="14"/>
  <c r="I82" i="14" s="1"/>
  <c r="I114" i="14" s="1"/>
  <c r="M38" i="14"/>
  <c r="N70" i="14" s="1"/>
  <c r="N102" i="14" s="1"/>
  <c r="M36" i="14"/>
  <c r="L16" i="11" s="1"/>
  <c r="M46" i="14"/>
  <c r="M78" i="14" s="1"/>
  <c r="M110" i="14" s="1"/>
  <c r="M55" i="14"/>
  <c r="M44" i="14"/>
  <c r="M76" i="14" s="1"/>
  <c r="M108" i="14" s="1"/>
  <c r="I54" i="14"/>
  <c r="I86" i="14" s="1"/>
  <c r="I118" i="14" s="1"/>
  <c r="I55" i="14"/>
  <c r="I87" i="14" s="1"/>
  <c r="I42" i="14"/>
  <c r="I74" i="14" s="1"/>
  <c r="I106" i="14" s="1"/>
  <c r="H74" i="30"/>
  <c r="H106" i="30" s="1"/>
  <c r="H138" i="30" s="1"/>
  <c r="H75" i="14"/>
  <c r="H107" i="14" s="1"/>
  <c r="BF106" i="30"/>
  <c r="BF138" i="30" s="1"/>
  <c r="DE74" i="30"/>
  <c r="DE106" i="30" s="1"/>
  <c r="DZ30" i="10"/>
  <c r="DZ47" i="10" s="1"/>
  <c r="DZ80" i="10" s="1"/>
  <c r="EC44" i="11"/>
  <c r="K21" i="10"/>
  <c r="L21" i="10" s="1"/>
  <c r="H30" i="10"/>
  <c r="H47" i="10" s="1"/>
  <c r="L72" i="10"/>
  <c r="EA41" i="10"/>
  <c r="U41" i="10"/>
  <c r="V41" i="10" s="1"/>
  <c r="W41" i="10" s="1"/>
  <c r="X41" i="10" s="1"/>
  <c r="Y41" i="10" s="1"/>
  <c r="Z41" i="10" s="1"/>
  <c r="AA41" i="10" s="1"/>
  <c r="AB41" i="10" s="1"/>
  <c r="AC41" i="10" s="1"/>
  <c r="AD41" i="10" s="1"/>
  <c r="AE41" i="10" s="1"/>
  <c r="AF41" i="10" s="1"/>
  <c r="EB41" i="10" s="1"/>
  <c r="K59" i="10"/>
  <c r="I29" i="22"/>
  <c r="AG9" i="10"/>
  <c r="AH9" i="10" s="1"/>
  <c r="AI9" i="10" s="1"/>
  <c r="AJ9" i="10" s="1"/>
  <c r="AK9" i="10" s="1"/>
  <c r="AL9" i="10" s="1"/>
  <c r="AM9" i="10" s="1"/>
  <c r="AN9" i="10" s="1"/>
  <c r="AO9" i="10" s="1"/>
  <c r="AP9" i="10" s="1"/>
  <c r="AQ9" i="10" s="1"/>
  <c r="AR9" i="10" s="1"/>
  <c r="EB9" i="10"/>
  <c r="EE22" i="12"/>
  <c r="I27" i="10"/>
  <c r="ED56" i="10"/>
  <c r="BE56" i="10"/>
  <c r="BF56" i="10" s="1"/>
  <c r="BG56" i="10" s="1"/>
  <c r="BH56" i="10" s="1"/>
  <c r="BI56" i="10" s="1"/>
  <c r="BJ56" i="10" s="1"/>
  <c r="BK56" i="10" s="1"/>
  <c r="BL56" i="10" s="1"/>
  <c r="BM56" i="10" s="1"/>
  <c r="BN56" i="10" s="1"/>
  <c r="BO56" i="10" s="1"/>
  <c r="BP56" i="10" s="1"/>
  <c r="EF22" i="12"/>
  <c r="EB60" i="10"/>
  <c r="AG60" i="10"/>
  <c r="AH60" i="10" s="1"/>
  <c r="AI60" i="10" s="1"/>
  <c r="AJ60" i="10" s="1"/>
  <c r="AK60" i="10" s="1"/>
  <c r="AL60" i="10" s="1"/>
  <c r="AM60" i="10" s="1"/>
  <c r="AN60" i="10" s="1"/>
  <c r="AO60" i="10" s="1"/>
  <c r="AP60" i="10" s="1"/>
  <c r="AQ60" i="10" s="1"/>
  <c r="AR60" i="10" s="1"/>
  <c r="EB45" i="10"/>
  <c r="D36" i="39" s="1"/>
  <c r="U66" i="10"/>
  <c r="V66" i="10" s="1"/>
  <c r="W66" i="10" s="1"/>
  <c r="X66" i="10" s="1"/>
  <c r="Y66" i="10" s="1"/>
  <c r="Z66" i="10" s="1"/>
  <c r="AA66" i="10" s="1"/>
  <c r="AB66" i="10" s="1"/>
  <c r="AC66" i="10" s="1"/>
  <c r="AD66" i="10" s="1"/>
  <c r="AE66" i="10" s="1"/>
  <c r="AF66" i="10" s="1"/>
  <c r="EA66" i="10"/>
  <c r="O11" i="10"/>
  <c r="P11" i="10" s="1"/>
  <c r="Q11" i="10" s="1"/>
  <c r="R11" i="10" s="1"/>
  <c r="S11" i="10" s="1"/>
  <c r="DG34" i="19"/>
  <c r="DG44" i="11" s="1"/>
  <c r="CE34" i="19"/>
  <c r="CE44" i="11" s="1"/>
  <c r="DE34" i="19"/>
  <c r="DE44" i="11" s="1"/>
  <c r="DB34" i="19"/>
  <c r="DB44" i="11" s="1"/>
  <c r="CA34" i="19"/>
  <c r="CA44" i="11" s="1"/>
  <c r="CW34" i="19"/>
  <c r="CW44" i="11" s="1"/>
  <c r="CJ34" i="19"/>
  <c r="CJ44" i="11" s="1"/>
  <c r="CS34" i="19"/>
  <c r="CS44" i="11" s="1"/>
  <c r="EB44" i="11"/>
  <c r="CB34" i="19"/>
  <c r="CB44" i="11" s="1"/>
  <c r="DY44" i="11"/>
  <c r="CP34" i="19"/>
  <c r="CP44" i="11" s="1"/>
  <c r="CI34" i="19"/>
  <c r="CI44" i="11" s="1"/>
  <c r="J27" i="10"/>
  <c r="BC24" i="19"/>
  <c r="BC37" i="19"/>
  <c r="BC58" i="19" s="1"/>
  <c r="CK34" i="19"/>
  <c r="CK44" i="11" s="1"/>
  <c r="CF34" i="19"/>
  <c r="CF44" i="11" s="1"/>
  <c r="DH34" i="19"/>
  <c r="DH44" i="11" s="1"/>
  <c r="EA44" i="11"/>
  <c r="K39" i="10"/>
  <c r="J38" i="10"/>
  <c r="DX44" i="11"/>
  <c r="U36" i="10"/>
  <c r="V36" i="10" s="1"/>
  <c r="W36" i="10" s="1"/>
  <c r="X36" i="10" s="1"/>
  <c r="Y36" i="10" s="1"/>
  <c r="Z36" i="10" s="1"/>
  <c r="AA36" i="10" s="1"/>
  <c r="AB36" i="10" s="1"/>
  <c r="AC36" i="10" s="1"/>
  <c r="AD36" i="10" s="1"/>
  <c r="AE36" i="10" s="1"/>
  <c r="AF36" i="10" s="1"/>
  <c r="EA36" i="10"/>
  <c r="H42" i="22"/>
  <c r="H41" i="22" s="1"/>
  <c r="EG44" i="11"/>
  <c r="L29" i="10"/>
  <c r="K27" i="10"/>
  <c r="L35" i="10"/>
  <c r="K34" i="10"/>
  <c r="I24" i="10"/>
  <c r="J26" i="10"/>
  <c r="J34" i="10"/>
  <c r="M25" i="10"/>
  <c r="CY34" i="19"/>
  <c r="CY44" i="11" s="1"/>
  <c r="EA40" i="10"/>
  <c r="U40" i="10"/>
  <c r="V40" i="10" s="1"/>
  <c r="W40" i="10" s="1"/>
  <c r="X40" i="10" s="1"/>
  <c r="Y40" i="10" s="1"/>
  <c r="Z40" i="10" s="1"/>
  <c r="AA40" i="10" s="1"/>
  <c r="AB40" i="10" s="1"/>
  <c r="AC40" i="10" s="1"/>
  <c r="AD40" i="10" s="1"/>
  <c r="AE40" i="10" s="1"/>
  <c r="AF40" i="10" s="1"/>
  <c r="Q28" i="10"/>
  <c r="DA34" i="19"/>
  <c r="DA44" i="11" s="1"/>
  <c r="AM89" i="30"/>
  <c r="AM121" i="30" s="1"/>
  <c r="AM153" i="30" s="1"/>
  <c r="DU56" i="14"/>
  <c r="AX86" i="30"/>
  <c r="S102" i="30"/>
  <c r="S134" i="30" s="1"/>
  <c r="AQ81" i="30"/>
  <c r="AQ113" i="30" s="1"/>
  <c r="AQ145" i="30" s="1"/>
  <c r="AJ99" i="30"/>
  <c r="AJ131" i="30" s="1"/>
  <c r="AJ163" i="30" s="1"/>
  <c r="U82" i="30"/>
  <c r="U114" i="30" s="1"/>
  <c r="X86" i="30"/>
  <c r="X118" i="30" s="1"/>
  <c r="AM90" i="30"/>
  <c r="AM122" i="30" s="1"/>
  <c r="DJ78" i="30"/>
  <c r="DJ110" i="30" s="1"/>
  <c r="CR86" i="30"/>
  <c r="CR118" i="30" s="1"/>
  <c r="Z98" i="30"/>
  <c r="Z130" i="30" s="1"/>
  <c r="AL102" i="30"/>
  <c r="AL134" i="30" s="1"/>
  <c r="AL166" i="30" s="1"/>
  <c r="X78" i="30"/>
  <c r="X110" i="30" s="1"/>
  <c r="X142" i="30" s="1"/>
  <c r="CS90" i="30"/>
  <c r="CS122" i="30" s="1"/>
  <c r="CS154" i="30" s="1"/>
  <c r="DK99" i="30"/>
  <c r="DK131" i="30" s="1"/>
  <c r="DK163" i="30" s="1"/>
  <c r="AJ94" i="30"/>
  <c r="AJ126" i="30" s="1"/>
  <c r="H77" i="30"/>
  <c r="DO48" i="16"/>
  <c r="DN55" i="16"/>
  <c r="DN42" i="16"/>
  <c r="BZ101" i="16"/>
  <c r="BY96" i="16"/>
  <c r="BY108" i="16"/>
  <c r="AO155" i="16"/>
  <c r="AN150" i="16"/>
  <c r="AN173" i="16"/>
  <c r="AN162" i="16"/>
  <c r="L59" i="15"/>
  <c r="L81" i="15" s="1"/>
  <c r="AV59" i="15"/>
  <c r="AV81" i="15" s="1"/>
  <c r="AV47" i="15"/>
  <c r="AW13" i="13" s="1"/>
  <c r="AA83" i="16"/>
  <c r="AA188" i="16" s="1"/>
  <c r="AA175" i="16"/>
  <c r="AC48" i="11" s="1"/>
  <c r="AD16" i="22" s="1"/>
  <c r="BZ156" i="16"/>
  <c r="BZ163" i="16" s="1"/>
  <c r="BY150" i="16"/>
  <c r="BY163" i="16"/>
  <c r="CK68" i="15"/>
  <c r="CK90" i="15" s="1"/>
  <c r="S52" i="4"/>
  <c r="R34" i="16"/>
  <c r="R36" i="16" s="1"/>
  <c r="R46" i="16" s="1"/>
  <c r="R52" i="16" s="1"/>
  <c r="DF76" i="30"/>
  <c r="DF108" i="30" s="1"/>
  <c r="AC14" i="31"/>
  <c r="AD50" i="30" s="1"/>
  <c r="CX13" i="31"/>
  <c r="CY49" i="30" s="1"/>
  <c r="DQ12" i="31"/>
  <c r="DR48" i="30" s="1"/>
  <c r="V20" i="31"/>
  <c r="AZ28" i="31"/>
  <c r="AZ64" i="30" s="1"/>
  <c r="CK78" i="30"/>
  <c r="CK110" i="30" s="1"/>
  <c r="CA95" i="9"/>
  <c r="CA127" i="9" s="1"/>
  <c r="DO69" i="9"/>
  <c r="DO7" i="13" s="1"/>
  <c r="DO6" i="13" s="1"/>
  <c r="AM92" i="9"/>
  <c r="AM124" i="9" s="1"/>
  <c r="AM69" i="9"/>
  <c r="AM7" i="13" s="1"/>
  <c r="AM6" i="13" s="1"/>
  <c r="AS69" i="9"/>
  <c r="AS7" i="13" s="1"/>
  <c r="AS6" i="13" s="1"/>
  <c r="AO69" i="9"/>
  <c r="AO7" i="13" s="1"/>
  <c r="AO6" i="13" s="1"/>
  <c r="R93" i="9"/>
  <c r="R125" i="9" s="1"/>
  <c r="BJ101" i="9"/>
  <c r="BK9" i="12" s="1"/>
  <c r="AJ40" i="14"/>
  <c r="AJ72" i="14" s="1"/>
  <c r="Y41" i="14"/>
  <c r="Y73" i="14" s="1"/>
  <c r="AQ66" i="14"/>
  <c r="AQ98" i="14" s="1"/>
  <c r="BI100" i="30"/>
  <c r="BI132" i="30" s="1"/>
  <c r="BI164" i="30" s="1"/>
  <c r="DQ62" i="14"/>
  <c r="DQ94" i="14" s="1"/>
  <c r="DM55" i="14"/>
  <c r="DM87" i="14" s="1"/>
  <c r="DM164" i="16"/>
  <c r="DM188" i="16" s="1"/>
  <c r="DM175" i="16"/>
  <c r="DO48" i="11" s="1"/>
  <c r="DG47" i="16"/>
  <c r="DF54" i="16"/>
  <c r="DF42" i="16"/>
  <c r="DF173" i="16"/>
  <c r="DN56" i="16"/>
  <c r="DN188" i="16" s="1"/>
  <c r="DN175" i="16"/>
  <c r="DP48" i="11" s="1"/>
  <c r="DQ16" i="22" s="1"/>
  <c r="CT48" i="16"/>
  <c r="CS174" i="16"/>
  <c r="BV48" i="16"/>
  <c r="BU174" i="16"/>
  <c r="BU55" i="16"/>
  <c r="BY110" i="16"/>
  <c r="BL108" i="16"/>
  <c r="BM101" i="16"/>
  <c r="BL96" i="16"/>
  <c r="BL173" i="16"/>
  <c r="BE128" i="16"/>
  <c r="BE180" i="16" s="1"/>
  <c r="BD123" i="16"/>
  <c r="BD173" i="16"/>
  <c r="AH29" i="16"/>
  <c r="AH188" i="16" s="1"/>
  <c r="AH175" i="16"/>
  <c r="AJ48" i="11" s="1"/>
  <c r="AK16" i="22" s="1"/>
  <c r="AO156" i="16"/>
  <c r="AN163" i="16"/>
  <c r="AN187" i="16" s="1"/>
  <c r="AN174" i="16"/>
  <c r="AD83" i="16"/>
  <c r="AD188" i="16" s="1"/>
  <c r="AD69" i="16"/>
  <c r="AD175" i="16"/>
  <c r="BA75" i="16"/>
  <c r="AZ82" i="16"/>
  <c r="AZ174" i="16"/>
  <c r="BW164" i="16"/>
  <c r="BW188" i="16" s="1"/>
  <c r="AM155" i="16"/>
  <c r="AL162" i="16"/>
  <c r="AL173" i="16"/>
  <c r="AL150" i="16"/>
  <c r="AG60" i="15"/>
  <c r="AG82" i="15" s="1"/>
  <c r="AU59" i="15"/>
  <c r="AU81" i="15" s="1"/>
  <c r="AU47" i="15"/>
  <c r="AV13" i="13" s="1"/>
  <c r="BR59" i="15"/>
  <c r="BR81" i="15" s="1"/>
  <c r="BR47" i="15"/>
  <c r="BS13" i="13" s="1"/>
  <c r="CE84" i="15"/>
  <c r="DY41" i="11"/>
  <c r="AL4" i="35"/>
  <c r="AM4" i="19"/>
  <c r="AK9" i="21"/>
  <c r="AL4" i="17"/>
  <c r="AK9" i="20"/>
  <c r="AL4" i="8"/>
  <c r="AA59" i="15"/>
  <c r="AA81" i="15" s="1"/>
  <c r="BB59" i="15"/>
  <c r="BB81" i="15" s="1"/>
  <c r="BB47" i="15"/>
  <c r="BC13" i="13" s="1"/>
  <c r="AY18" i="7"/>
  <c r="BM3" i="3"/>
  <c r="AW16" i="4"/>
  <c r="AY4" i="5"/>
  <c r="AZ5" i="6" s="1"/>
  <c r="AZ5" i="10"/>
  <c r="BA37" i="3"/>
  <c r="AY5" i="30"/>
  <c r="AX6" i="9"/>
  <c r="Z56" i="15"/>
  <c r="Z78" i="15" s="1"/>
  <c r="Z47" i="15"/>
  <c r="AA13" i="13" s="1"/>
  <c r="L56" i="15"/>
  <c r="L78" i="15" s="1"/>
  <c r="L47" i="15"/>
  <c r="M13" i="13" s="1"/>
  <c r="AK59" i="15"/>
  <c r="AK81" i="15" s="1"/>
  <c r="BX78" i="15"/>
  <c r="BW78" i="15"/>
  <c r="CJ80" i="15"/>
  <c r="BQ68" i="15"/>
  <c r="BQ90" i="15" s="1"/>
  <c r="BM68" i="15"/>
  <c r="BM90" i="15" s="1"/>
  <c r="DB68" i="15"/>
  <c r="DB90" i="15" s="1"/>
  <c r="DB47" i="15"/>
  <c r="DC13" i="13" s="1"/>
  <c r="BH90" i="15"/>
  <c r="CI68" i="15"/>
  <c r="CI90" i="15" s="1"/>
  <c r="CW68" i="15"/>
  <c r="CW90" i="15" s="1"/>
  <c r="BG68" i="15"/>
  <c r="BG90" i="15" s="1"/>
  <c r="DS68" i="15"/>
  <c r="DS90" i="15" s="1"/>
  <c r="AJ9" i="16"/>
  <c r="AJ19" i="16" s="1"/>
  <c r="AJ171" i="16"/>
  <c r="BY61" i="15"/>
  <c r="BY83" i="15" s="1"/>
  <c r="BY47" i="15"/>
  <c r="BZ13" i="13" s="1"/>
  <c r="CB61" i="15"/>
  <c r="CB83" i="15" s="1"/>
  <c r="CU61" i="15"/>
  <c r="CU83" i="15" s="1"/>
  <c r="BW61" i="15"/>
  <c r="BW83" i="15" s="1"/>
  <c r="BW47" i="15"/>
  <c r="BX13" i="13" s="1"/>
  <c r="BB64" i="15"/>
  <c r="BB86" i="15" s="1"/>
  <c r="AU64" i="15"/>
  <c r="AU86" i="15" s="1"/>
  <c r="BL64" i="15"/>
  <c r="BL86" i="15" s="1"/>
  <c r="AI64" i="15"/>
  <c r="AI86" i="15" s="1"/>
  <c r="CP64" i="15"/>
  <c r="CP86" i="15" s="1"/>
  <c r="AT64" i="15"/>
  <c r="AT86" i="15" s="1"/>
  <c r="AT47" i="15"/>
  <c r="AU13" i="13" s="1"/>
  <c r="BZ86" i="15"/>
  <c r="BZ47" i="15"/>
  <c r="CA13" i="13" s="1"/>
  <c r="AD64" i="15"/>
  <c r="AD47" i="15"/>
  <c r="AE13" i="13" s="1"/>
  <c r="AM64" i="15"/>
  <c r="AM86" i="15" s="1"/>
  <c r="M64" i="15"/>
  <c r="M86" i="15" s="1"/>
  <c r="AA70" i="4"/>
  <c r="Z61" i="16"/>
  <c r="Z63" i="16" s="1"/>
  <c r="Z73" i="16" s="1"/>
  <c r="E79" i="16"/>
  <c r="O75" i="17"/>
  <c r="F34" i="16"/>
  <c r="F36" i="16" s="1"/>
  <c r="F46" i="16" s="1"/>
  <c r="F52" i="16" s="1"/>
  <c r="F53" i="16" s="1"/>
  <c r="G52" i="4"/>
  <c r="R9" i="16"/>
  <c r="R19" i="16" s="1"/>
  <c r="R171" i="16"/>
  <c r="P75" i="17"/>
  <c r="M9" i="16"/>
  <c r="M19" i="16" s="1"/>
  <c r="M171" i="16"/>
  <c r="BF75" i="17"/>
  <c r="CH75" i="17"/>
  <c r="AL75" i="17"/>
  <c r="AD75" i="17"/>
  <c r="BH75" i="17"/>
  <c r="CR44" i="30"/>
  <c r="CS44" i="30"/>
  <c r="BK10" i="31"/>
  <c r="BK46" i="30" s="1"/>
  <c r="AB13" i="31"/>
  <c r="AC49" i="30" s="1"/>
  <c r="BY13" i="31"/>
  <c r="BY49" i="30" s="1"/>
  <c r="V14" i="31"/>
  <c r="W50" i="30" s="1"/>
  <c r="AA10" i="31"/>
  <c r="AA46" i="30" s="1"/>
  <c r="CB10" i="31"/>
  <c r="CC46" i="30" s="1"/>
  <c r="AL11" i="31"/>
  <c r="AM47" i="30" s="1"/>
  <c r="CP13" i="31"/>
  <c r="CQ49" i="30" s="1"/>
  <c r="AC52" i="30"/>
  <c r="AD52" i="30"/>
  <c r="DA45" i="30"/>
  <c r="CD46" i="30"/>
  <c r="AY12" i="31"/>
  <c r="CA12" i="31"/>
  <c r="CA48" i="30" s="1"/>
  <c r="CQ12" i="31"/>
  <c r="CR48" i="30" s="1"/>
  <c r="R12" i="31"/>
  <c r="BM12" i="31"/>
  <c r="BM48" i="30" s="1"/>
  <c r="CY12" i="31"/>
  <c r="CZ48" i="30" s="1"/>
  <c r="I12" i="31"/>
  <c r="I48" i="30" s="1"/>
  <c r="BQ12" i="31"/>
  <c r="DW12" i="31"/>
  <c r="DW48" i="30" s="1"/>
  <c r="DW36" i="30"/>
  <c r="AT12" i="31"/>
  <c r="CV20" i="31"/>
  <c r="CW56" i="30" s="1"/>
  <c r="AL20" i="31"/>
  <c r="AL56" i="30" s="1"/>
  <c r="CM20" i="31"/>
  <c r="CM56" i="30" s="1"/>
  <c r="AH20" i="31"/>
  <c r="AI56" i="30" s="1"/>
  <c r="CC20" i="31"/>
  <c r="CD56" i="30" s="1"/>
  <c r="AC20" i="31"/>
  <c r="CB20" i="31"/>
  <c r="DW20" i="31"/>
  <c r="DW56" i="30" s="1"/>
  <c r="BN20" i="31"/>
  <c r="BN56" i="30" s="1"/>
  <c r="N20" i="31"/>
  <c r="O56" i="30" s="1"/>
  <c r="BP28" i="31"/>
  <c r="BQ64" i="30" s="1"/>
  <c r="DV28" i="31"/>
  <c r="DV64" i="30" s="1"/>
  <c r="BO28" i="31"/>
  <c r="BO64" i="30" s="1"/>
  <c r="DO28" i="31"/>
  <c r="DP64" i="30" s="1"/>
  <c r="BG28" i="31"/>
  <c r="DC28" i="31"/>
  <c r="DD64" i="30" s="1"/>
  <c r="AL28" i="31"/>
  <c r="AM64" i="30" s="1"/>
  <c r="AZ6" i="31"/>
  <c r="AZ36" i="30"/>
  <c r="CG6" i="31"/>
  <c r="CG36" i="30"/>
  <c r="BK6" i="31"/>
  <c r="BK36" i="30"/>
  <c r="AE6" i="31"/>
  <c r="AE36" i="30"/>
  <c r="BS6" i="31"/>
  <c r="BS36" i="30"/>
  <c r="CV6" i="31"/>
  <c r="CV36" i="30"/>
  <c r="AA6" i="31"/>
  <c r="AA42" i="30" s="1"/>
  <c r="AA36" i="30"/>
  <c r="CE6" i="31"/>
  <c r="CE36" i="30"/>
  <c r="AD6" i="31"/>
  <c r="AD36" i="30"/>
  <c r="CD6" i="31"/>
  <c r="CD36" i="30"/>
  <c r="N6" i="31"/>
  <c r="N42" i="30" s="1"/>
  <c r="N36" i="30"/>
  <c r="AS6" i="31"/>
  <c r="AS36" i="30"/>
  <c r="CX46" i="30"/>
  <c r="CY46" i="30"/>
  <c r="M46" i="30"/>
  <c r="AD78" i="30"/>
  <c r="N78" i="30"/>
  <c r="N110" i="30" s="1"/>
  <c r="P54" i="30"/>
  <c r="Q54" i="30"/>
  <c r="DO62" i="30"/>
  <c r="DP62" i="30"/>
  <c r="DB94" i="30"/>
  <c r="DB126" i="30" s="1"/>
  <c r="DB158" i="30" s="1"/>
  <c r="CU94" i="30"/>
  <c r="CU126" i="30" s="1"/>
  <c r="BZ52" i="30"/>
  <c r="CJ46" i="30"/>
  <c r="CQ102" i="30"/>
  <c r="CQ134" i="30" s="1"/>
  <c r="CQ166" i="30" s="1"/>
  <c r="BL44" i="30"/>
  <c r="BH102" i="30"/>
  <c r="BH134" i="30" s="1"/>
  <c r="BH166" i="30" s="1"/>
  <c r="M101" i="30"/>
  <c r="O48" i="30"/>
  <c r="BU86" i="30"/>
  <c r="BU118" i="30" s="1"/>
  <c r="BI52" i="30"/>
  <c r="DO95" i="9"/>
  <c r="DO127" i="9" s="1"/>
  <c r="CE95" i="9"/>
  <c r="CE127" i="9" s="1"/>
  <c r="DN95" i="9"/>
  <c r="DN127" i="9" s="1"/>
  <c r="DE95" i="9"/>
  <c r="DE127" i="9" s="1"/>
  <c r="DE69" i="9"/>
  <c r="DE7" i="13" s="1"/>
  <c r="DE6" i="13" s="1"/>
  <c r="BA95" i="9"/>
  <c r="BA127" i="9" s="1"/>
  <c r="AX95" i="9"/>
  <c r="AX127" i="9" s="1"/>
  <c r="CH95" i="9"/>
  <c r="CH127" i="9" s="1"/>
  <c r="BH100" i="30"/>
  <c r="CS95" i="9"/>
  <c r="CS127" i="9" s="1"/>
  <c r="CR71" i="9"/>
  <c r="CR103" i="9" s="1"/>
  <c r="CR69" i="9"/>
  <c r="CR7" i="13" s="1"/>
  <c r="CR6" i="13" s="1"/>
  <c r="DF69" i="9"/>
  <c r="DF7" i="13" s="1"/>
  <c r="DF6" i="13" s="1"/>
  <c r="DK103" i="9"/>
  <c r="DK69" i="9"/>
  <c r="DK7" i="13" s="1"/>
  <c r="DK6" i="13" s="1"/>
  <c r="CU71" i="9"/>
  <c r="CU103" i="9" s="1"/>
  <c r="CU69" i="9"/>
  <c r="CU7" i="13" s="1"/>
  <c r="CU6" i="13" s="1"/>
  <c r="DH103" i="9"/>
  <c r="DH69" i="9"/>
  <c r="DH7" i="13" s="1"/>
  <c r="DH6" i="13" s="1"/>
  <c r="CP103" i="9"/>
  <c r="CP69" i="9"/>
  <c r="CP7" i="13" s="1"/>
  <c r="CP6" i="13" s="1"/>
  <c r="K32" i="31"/>
  <c r="L68" i="30" s="1"/>
  <c r="DB82" i="30"/>
  <c r="DB114" i="30" s="1"/>
  <c r="DB146" i="30" s="1"/>
  <c r="BC111" i="9"/>
  <c r="AW111" i="9"/>
  <c r="BL111" i="9"/>
  <c r="AO111" i="9"/>
  <c r="BK119" i="9"/>
  <c r="BN92" i="9"/>
  <c r="BN124" i="9" s="1"/>
  <c r="BN69" i="9"/>
  <c r="BN7" i="13" s="1"/>
  <c r="BN6" i="13" s="1"/>
  <c r="CA92" i="9"/>
  <c r="CA124" i="9" s="1"/>
  <c r="CA69" i="9"/>
  <c r="CA7" i="13" s="1"/>
  <c r="CA6" i="13" s="1"/>
  <c r="AJ124" i="9"/>
  <c r="AL92" i="9"/>
  <c r="AL124" i="9" s="1"/>
  <c r="AL69" i="9"/>
  <c r="AL7" i="13" s="1"/>
  <c r="AL6" i="13" s="1"/>
  <c r="AX92" i="9"/>
  <c r="AX124" i="9" s="1"/>
  <c r="AX69" i="9"/>
  <c r="AX7" i="13" s="1"/>
  <c r="AX6" i="13" s="1"/>
  <c r="AD92" i="9"/>
  <c r="AD124" i="9" s="1"/>
  <c r="BE92" i="9"/>
  <c r="BE124" i="9" s="1"/>
  <c r="BE69" i="9"/>
  <c r="BE7" i="13" s="1"/>
  <c r="BE6" i="13" s="1"/>
  <c r="M92" i="9"/>
  <c r="M124" i="9" s="1"/>
  <c r="M133" i="9" s="1"/>
  <c r="M69" i="9"/>
  <c r="M7" i="13" s="1"/>
  <c r="M6" i="13" s="1"/>
  <c r="AV92" i="9"/>
  <c r="AV124" i="9" s="1"/>
  <c r="AV69" i="9"/>
  <c r="AV7" i="13" s="1"/>
  <c r="AV6" i="13" s="1"/>
  <c r="BY92" i="9"/>
  <c r="BY124" i="9" s="1"/>
  <c r="BY69" i="9"/>
  <c r="BY7" i="13" s="1"/>
  <c r="BY6" i="13" s="1"/>
  <c r="BK92" i="9"/>
  <c r="BK69" i="9"/>
  <c r="BK7" i="13" s="1"/>
  <c r="BK6" i="13" s="1"/>
  <c r="BO92" i="9"/>
  <c r="BO69" i="9"/>
  <c r="BO7" i="13" s="1"/>
  <c r="BO6" i="13" s="1"/>
  <c r="CJ92" i="9"/>
  <c r="CJ124" i="9" s="1"/>
  <c r="BO96" i="9"/>
  <c r="BO128" i="9" s="1"/>
  <c r="AE96" i="9"/>
  <c r="AE128" i="9" s="1"/>
  <c r="BS96" i="9"/>
  <c r="BS128" i="9" s="1"/>
  <c r="DL92" i="30"/>
  <c r="CV93" i="9"/>
  <c r="CV125" i="9" s="1"/>
  <c r="AR93" i="9"/>
  <c r="AR125" i="9" s="1"/>
  <c r="AR69" i="9"/>
  <c r="AR7" i="13" s="1"/>
  <c r="AR6" i="13" s="1"/>
  <c r="DS93" i="9"/>
  <c r="DS125" i="9" s="1"/>
  <c r="AY93" i="9"/>
  <c r="AY125" i="9" s="1"/>
  <c r="BY100" i="30"/>
  <c r="BY132" i="30" s="1"/>
  <c r="AM130" i="9"/>
  <c r="DA98" i="9"/>
  <c r="DA130" i="9" s="1"/>
  <c r="BH98" i="9"/>
  <c r="BH130" i="9" s="1"/>
  <c r="BH69" i="9"/>
  <c r="BH7" i="13" s="1"/>
  <c r="BH6" i="13" s="1"/>
  <c r="DG130" i="9"/>
  <c r="U130" i="9"/>
  <c r="L108" i="9"/>
  <c r="BQ126" i="9"/>
  <c r="Z98" i="9"/>
  <c r="Z130" i="9" s="1"/>
  <c r="AH66" i="14"/>
  <c r="AH98" i="14" s="1"/>
  <c r="AH130" i="14" s="1"/>
  <c r="AH39" i="14"/>
  <c r="AH71" i="14" s="1"/>
  <c r="AH36" i="14"/>
  <c r="AG16" i="11" s="1"/>
  <c r="R5" i="29"/>
  <c r="R12" i="29" s="1"/>
  <c r="AC57" i="14"/>
  <c r="AC89" i="14" s="1"/>
  <c r="AC121" i="14" s="1"/>
  <c r="AC45" i="14"/>
  <c r="AC77" i="14" s="1"/>
  <c r="AC109" i="14" s="1"/>
  <c r="AC47" i="14"/>
  <c r="AC79" i="14" s="1"/>
  <c r="AC111" i="14" s="1"/>
  <c r="DT83" i="15"/>
  <c r="BJ115" i="9"/>
  <c r="AE39" i="14"/>
  <c r="AE71" i="14" s="1"/>
  <c r="AE36" i="14"/>
  <c r="AD16" i="11" s="1"/>
  <c r="AE46" i="14"/>
  <c r="AE78" i="14" s="1"/>
  <c r="AE67" i="14"/>
  <c r="AE99" i="14" s="1"/>
  <c r="AN47" i="14"/>
  <c r="AN79" i="14" s="1"/>
  <c r="AN111" i="14" s="1"/>
  <c r="AN51" i="14"/>
  <c r="AN44" i="14"/>
  <c r="AM53" i="14"/>
  <c r="AM85" i="14" s="1"/>
  <c r="AM47" i="14"/>
  <c r="AM79" i="14" s="1"/>
  <c r="AM57" i="14"/>
  <c r="AM89" i="14" s="1"/>
  <c r="AM121" i="14" s="1"/>
  <c r="AA60" i="14"/>
  <c r="AA92" i="14" s="1"/>
  <c r="AA66" i="14"/>
  <c r="AA98" i="14" s="1"/>
  <c r="AA64" i="14"/>
  <c r="AA96" i="14" s="1"/>
  <c r="AJ43" i="14"/>
  <c r="AJ75" i="14" s="1"/>
  <c r="AJ107" i="14" s="1"/>
  <c r="AJ65" i="14"/>
  <c r="AJ97" i="14" s="1"/>
  <c r="AJ129" i="14" s="1"/>
  <c r="AJ56" i="14"/>
  <c r="AJ88" i="14" s="1"/>
  <c r="Y64" i="14"/>
  <c r="Y52" i="14"/>
  <c r="Y84" i="14" s="1"/>
  <c r="Y116" i="14" s="1"/>
  <c r="AB65" i="14"/>
  <c r="AB64" i="14"/>
  <c r="AB60" i="14"/>
  <c r="AB92" i="14" s="1"/>
  <c r="AB124" i="14" s="1"/>
  <c r="AB55" i="14"/>
  <c r="AB87" i="14" s="1"/>
  <c r="AB119" i="14" s="1"/>
  <c r="N45" i="14"/>
  <c r="N77" i="14" s="1"/>
  <c r="N109" i="14" s="1"/>
  <c r="N56" i="14"/>
  <c r="N88" i="14" s="1"/>
  <c r="N120" i="14" s="1"/>
  <c r="N50" i="14"/>
  <c r="N82" i="14" s="1"/>
  <c r="AQ52" i="14"/>
  <c r="AQ84" i="14" s="1"/>
  <c r="AQ116" i="14" s="1"/>
  <c r="AQ49" i="14"/>
  <c r="AQ81" i="14" s="1"/>
  <c r="AL45" i="14"/>
  <c r="AL50" i="14"/>
  <c r="AL82" i="14" s="1"/>
  <c r="AL114" i="14" s="1"/>
  <c r="AL55" i="14"/>
  <c r="AL87" i="14" s="1"/>
  <c r="AL119" i="14" s="1"/>
  <c r="AL57" i="14"/>
  <c r="AL89" i="14" s="1"/>
  <c r="AL121" i="14" s="1"/>
  <c r="AE84" i="14"/>
  <c r="AE116" i="14" s="1"/>
  <c r="O50" i="14"/>
  <c r="O36" i="14"/>
  <c r="N16" i="11" s="1"/>
  <c r="BR44" i="30"/>
  <c r="O163" i="16"/>
  <c r="AN58" i="30"/>
  <c r="T62" i="30"/>
  <c r="DT99" i="30"/>
  <c r="DT131" i="30" s="1"/>
  <c r="DT163" i="30" s="1"/>
  <c r="DJ67" i="30"/>
  <c r="DV58" i="14"/>
  <c r="DV90" i="14" s="1"/>
  <c r="DV122" i="14" s="1"/>
  <c r="CH97" i="30"/>
  <c r="CH129" i="30" s="1"/>
  <c r="DA122" i="30"/>
  <c r="DA154" i="30" s="1"/>
  <c r="AV83" i="30"/>
  <c r="AV115" i="30" s="1"/>
  <c r="DV62" i="14"/>
  <c r="DV94" i="14" s="1"/>
  <c r="CZ121" i="30"/>
  <c r="CZ153" i="30" s="1"/>
  <c r="AC76" i="30"/>
  <c r="AC108" i="30" s="1"/>
  <c r="AC140" i="30" s="1"/>
  <c r="L71" i="10"/>
  <c r="DQ83" i="30"/>
  <c r="DQ115" i="30" s="1"/>
  <c r="CK52" i="14"/>
  <c r="CK84" i="14" s="1"/>
  <c r="CK116" i="14" s="1"/>
  <c r="DP52" i="14"/>
  <c r="DP84" i="14" s="1"/>
  <c r="DQ54" i="14"/>
  <c r="DQ86" i="14" s="1"/>
  <c r="DQ118" i="14" s="1"/>
  <c r="DQ51" i="14"/>
  <c r="DQ83" i="14" s="1"/>
  <c r="DQ115" i="14" s="1"/>
  <c r="DW55" i="14"/>
  <c r="DW87" i="14" s="1"/>
  <c r="BB91" i="30"/>
  <c r="BB123" i="30" s="1"/>
  <c r="DM67" i="14"/>
  <c r="DM99" i="14" s="1"/>
  <c r="DM59" i="14"/>
  <c r="DM91" i="14" s="1"/>
  <c r="CF44" i="14"/>
  <c r="CF76" i="14" s="1"/>
  <c r="CF108" i="14" s="1"/>
  <c r="AT5" i="29"/>
  <c r="AT12" i="29" s="1"/>
  <c r="CF36" i="14"/>
  <c r="CE16" i="11" s="1"/>
  <c r="AN103" i="30"/>
  <c r="AN135" i="30" s="1"/>
  <c r="AN167" i="30" s="1"/>
  <c r="V87" i="30"/>
  <c r="V119" i="30" s="1"/>
  <c r="V151" i="30" s="1"/>
  <c r="BK124" i="14"/>
  <c r="CY111" i="30"/>
  <c r="CY143" i="30" s="1"/>
  <c r="DC95" i="14"/>
  <c r="DC127" i="14" s="1"/>
  <c r="BJ46" i="14"/>
  <c r="BJ78" i="14" s="1"/>
  <c r="BJ36" i="14"/>
  <c r="BI16" i="11" s="1"/>
  <c r="AF5" i="29"/>
  <c r="AF12" i="29" s="1"/>
  <c r="BJ38" i="14"/>
  <c r="BJ60" i="14"/>
  <c r="BJ92" i="14" s="1"/>
  <c r="BJ124" i="14" s="1"/>
  <c r="DB56" i="14"/>
  <c r="DB88" i="14" s="1"/>
  <c r="DB41" i="14"/>
  <c r="DB73" i="14" s="1"/>
  <c r="DB105" i="14" s="1"/>
  <c r="DB53" i="14"/>
  <c r="DB85" i="14" s="1"/>
  <c r="DB117" i="14" s="1"/>
  <c r="DB44" i="14"/>
  <c r="DB76" i="14" s="1"/>
  <c r="Y162" i="16"/>
  <c r="DG57" i="14"/>
  <c r="DG89" i="14" s="1"/>
  <c r="DG53" i="14"/>
  <c r="DG85" i="14" s="1"/>
  <c r="DG49" i="14"/>
  <c r="DG81" i="14" s="1"/>
  <c r="DG44" i="14"/>
  <c r="DG76" i="14" s="1"/>
  <c r="DG108" i="14" s="1"/>
  <c r="AS37" i="10"/>
  <c r="AT37" i="10" s="1"/>
  <c r="AU37" i="10" s="1"/>
  <c r="AV37" i="10" s="1"/>
  <c r="AW37" i="10" s="1"/>
  <c r="AX37" i="10" s="1"/>
  <c r="AY37" i="10" s="1"/>
  <c r="AZ37" i="10" s="1"/>
  <c r="BA37" i="10" s="1"/>
  <c r="BB37" i="10" s="1"/>
  <c r="BC37" i="10" s="1"/>
  <c r="BD37" i="10" s="1"/>
  <c r="EC37" i="10"/>
  <c r="DI125" i="14"/>
  <c r="AW106" i="14"/>
  <c r="BJ52" i="16"/>
  <c r="DF56" i="16"/>
  <c r="DF188" i="16" s="1"/>
  <c r="DF175" i="16"/>
  <c r="DH48" i="11" s="1"/>
  <c r="DI16" i="22" s="1"/>
  <c r="AS48" i="16"/>
  <c r="AR55" i="16"/>
  <c r="AR42" i="16"/>
  <c r="AR174" i="16"/>
  <c r="CI59" i="15"/>
  <c r="CI47" i="15"/>
  <c r="CJ13" i="13" s="1"/>
  <c r="T47" i="15"/>
  <c r="U13" i="13" s="1"/>
  <c r="T56" i="15"/>
  <c r="T78" i="15" s="1"/>
  <c r="AJ84" i="30"/>
  <c r="AJ116" i="30" s="1"/>
  <c r="AJ148" i="30" s="1"/>
  <c r="CH12" i="31"/>
  <c r="CI48" i="30" s="1"/>
  <c r="AA20" i="31"/>
  <c r="AA56" i="30" s="1"/>
  <c r="BB28" i="31"/>
  <c r="BC64" i="30" s="1"/>
  <c r="AQ6" i="31"/>
  <c r="AQ42" i="30" s="1"/>
  <c r="AQ36" i="30"/>
  <c r="BV6" i="31"/>
  <c r="BV36" i="30"/>
  <c r="CV94" i="30"/>
  <c r="CV126" i="30" s="1"/>
  <c r="CV158" i="30" s="1"/>
  <c r="AX96" i="30"/>
  <c r="AX128" i="30" s="1"/>
  <c r="BM92" i="9"/>
  <c r="BM124" i="9" s="1"/>
  <c r="BM69" i="9"/>
  <c r="BM7" i="13" s="1"/>
  <c r="BM6" i="13" s="1"/>
  <c r="CV90" i="30"/>
  <c r="AN107" i="9"/>
  <c r="DN98" i="9"/>
  <c r="DN130" i="9" s="1"/>
  <c r="AD98" i="9"/>
  <c r="AD130" i="9" s="1"/>
  <c r="O98" i="9"/>
  <c r="O130" i="9" s="1"/>
  <c r="AM64" i="14"/>
  <c r="AM96" i="14" s="1"/>
  <c r="CJ135" i="16"/>
  <c r="DQ58" i="14"/>
  <c r="DQ90" i="14" s="1"/>
  <c r="CF60" i="14"/>
  <c r="CF92" i="14" s="1"/>
  <c r="DC167" i="30"/>
  <c r="AK151" i="30"/>
  <c r="BJ40" i="14"/>
  <c r="BJ72" i="14" s="1"/>
  <c r="BJ66" i="14"/>
  <c r="BJ98" i="14" s="1"/>
  <c r="BJ64" i="14"/>
  <c r="BJ96" i="14" s="1"/>
  <c r="DB39" i="14"/>
  <c r="DB71" i="14" s="1"/>
  <c r="DB43" i="14"/>
  <c r="DB75" i="14" s="1"/>
  <c r="DB107" i="14" s="1"/>
  <c r="DB38" i="14"/>
  <c r="DB70" i="14" s="1"/>
  <c r="DB36" i="14"/>
  <c r="DA16" i="11" s="1"/>
  <c r="DB64" i="14"/>
  <c r="DB96" i="14" s="1"/>
  <c r="DG41" i="14"/>
  <c r="DG73" i="14" s="1"/>
  <c r="DG105" i="14" s="1"/>
  <c r="DG64" i="14"/>
  <c r="DG96" i="14" s="1"/>
  <c r="DG58" i="14"/>
  <c r="DG60" i="14"/>
  <c r="DG92" i="14" s="1"/>
  <c r="BJ61" i="16"/>
  <c r="BJ63" i="16" s="1"/>
  <c r="BJ73" i="16" s="1"/>
  <c r="BJ79" i="16" s="1"/>
  <c r="BK70" i="4"/>
  <c r="S133" i="16"/>
  <c r="S185" i="16" s="1"/>
  <c r="S179" i="16"/>
  <c r="AU88" i="4"/>
  <c r="AT88" i="16"/>
  <c r="AT90" i="16" s="1"/>
  <c r="AT100" i="16" s="1"/>
  <c r="AT106" i="16" s="1"/>
  <c r="AA10" i="10"/>
  <c r="DN156" i="16"/>
  <c r="DM163" i="16"/>
  <c r="DM187" i="16" s="1"/>
  <c r="DM174" i="16"/>
  <c r="DM150" i="16"/>
  <c r="BM73" i="15"/>
  <c r="AS135" i="16"/>
  <c r="AT128" i="16"/>
  <c r="AT180" i="16" s="1"/>
  <c r="AS123" i="16"/>
  <c r="AS173" i="16"/>
  <c r="AJ60" i="15"/>
  <c r="AJ82" i="15" s="1"/>
  <c r="AJ47" i="15"/>
  <c r="AK13" i="13" s="1"/>
  <c r="BF59" i="15"/>
  <c r="BF47" i="15"/>
  <c r="BG13" i="13" s="1"/>
  <c r="BH78" i="15"/>
  <c r="AW11" i="31"/>
  <c r="AW47" i="30" s="1"/>
  <c r="AW36" i="30"/>
  <c r="K76" i="30"/>
  <c r="K108" i="30" s="1"/>
  <c r="AP12" i="31"/>
  <c r="AP36" i="30"/>
  <c r="DP12" i="31"/>
  <c r="BV20" i="31"/>
  <c r="BW56" i="30" s="1"/>
  <c r="BH28" i="31"/>
  <c r="BI64" i="30" s="1"/>
  <c r="BM6" i="31"/>
  <c r="BM36" i="30"/>
  <c r="BW6" i="31"/>
  <c r="BW36" i="30"/>
  <c r="S46" i="30"/>
  <c r="DT102" i="30"/>
  <c r="DT134" i="30" s="1"/>
  <c r="DB95" i="9"/>
  <c r="DB127" i="9" s="1"/>
  <c r="DJ103" i="9"/>
  <c r="DJ69" i="9"/>
  <c r="DJ7" i="13" s="1"/>
  <c r="DJ6" i="13" s="1"/>
  <c r="CN92" i="9"/>
  <c r="CN124" i="9" s="1"/>
  <c r="DK98" i="9"/>
  <c r="DK130" i="9" s="1"/>
  <c r="AH49" i="14"/>
  <c r="AH81" i="14" s="1"/>
  <c r="AC42" i="14"/>
  <c r="AC74" i="14" s="1"/>
  <c r="AE66" i="14"/>
  <c r="AE98" i="14" s="1"/>
  <c r="AM42" i="14"/>
  <c r="AM74" i="14" s="1"/>
  <c r="AM106" i="14" s="1"/>
  <c r="AA51" i="14"/>
  <c r="AB50" i="14"/>
  <c r="AB82" i="14" s="1"/>
  <c r="AL47" i="14"/>
  <c r="AL79" i="14" s="1"/>
  <c r="CZ128" i="16"/>
  <c r="CZ135" i="16" s="1"/>
  <c r="CY135" i="16"/>
  <c r="CY123" i="16"/>
  <c r="DG48" i="16"/>
  <c r="DF174" i="16"/>
  <c r="DF55" i="16"/>
  <c r="DB83" i="16"/>
  <c r="DB188" i="16" s="1"/>
  <c r="DB175" i="16"/>
  <c r="DD48" i="11" s="1"/>
  <c r="DE16" i="22" s="1"/>
  <c r="CS75" i="16"/>
  <c r="CR69" i="16"/>
  <c r="CR82" i="16"/>
  <c r="CR174" i="16"/>
  <c r="CA48" i="16"/>
  <c r="BZ55" i="16"/>
  <c r="BZ174" i="16"/>
  <c r="CE128" i="16"/>
  <c r="CD123" i="16"/>
  <c r="CD135" i="16"/>
  <c r="CD173" i="16"/>
  <c r="BZ102" i="16"/>
  <c r="BY109" i="16"/>
  <c r="BY174" i="16"/>
  <c r="AR56" i="16"/>
  <c r="AR188" i="16" s="1"/>
  <c r="AR175" i="16"/>
  <c r="AT48" i="11" s="1"/>
  <c r="AU16" i="22" s="1"/>
  <c r="AJ128" i="16"/>
  <c r="AI135" i="16"/>
  <c r="AI123" i="16"/>
  <c r="AI173" i="16"/>
  <c r="AQ18" i="7"/>
  <c r="AQ4" i="5"/>
  <c r="AR5" i="6" s="1"/>
  <c r="BE3" i="3"/>
  <c r="AO16" i="4"/>
  <c r="AS37" i="3"/>
  <c r="AQ5" i="30"/>
  <c r="AR5" i="10"/>
  <c r="AP6" i="9"/>
  <c r="AU47" i="16"/>
  <c r="AT42" i="16"/>
  <c r="AT54" i="16"/>
  <c r="BI56" i="16"/>
  <c r="BI188" i="16" s="1"/>
  <c r="BI175" i="16"/>
  <c r="BK48" i="11" s="1"/>
  <c r="BL16" i="22" s="1"/>
  <c r="AP137" i="16"/>
  <c r="AP123" i="16"/>
  <c r="AS137" i="16"/>
  <c r="AS188" i="16" s="1"/>
  <c r="AS175" i="16"/>
  <c r="AU48" i="11" s="1"/>
  <c r="AV16" i="22" s="1"/>
  <c r="S59" i="15"/>
  <c r="S81" i="15" s="1"/>
  <c r="S47" i="15"/>
  <c r="T13" i="13" s="1"/>
  <c r="BV59" i="15"/>
  <c r="BV81" i="15" s="1"/>
  <c r="BV47" i="15"/>
  <c r="BW13" i="13" s="1"/>
  <c r="AC60" i="15"/>
  <c r="AC82" i="15" s="1"/>
  <c r="AH60" i="15"/>
  <c r="AH82" i="15" s="1"/>
  <c r="CR59" i="15"/>
  <c r="CR81" i="15" s="1"/>
  <c r="AB74" i="16"/>
  <c r="AA81" i="16"/>
  <c r="AA173" i="16"/>
  <c r="AN144" i="7"/>
  <c r="AN41" i="7"/>
  <c r="AR59" i="15"/>
  <c r="AR81" i="15" s="1"/>
  <c r="AR47" i="15"/>
  <c r="AS13" i="13" s="1"/>
  <c r="CS59" i="15"/>
  <c r="CS81" i="15" s="1"/>
  <c r="CS47" i="15"/>
  <c r="CT13" i="13" s="1"/>
  <c r="K67" i="15"/>
  <c r="K89" i="15" s="1"/>
  <c r="P56" i="15"/>
  <c r="P47" i="15"/>
  <c r="Q13" i="13" s="1"/>
  <c r="AB59" i="15"/>
  <c r="AB81" i="15" s="1"/>
  <c r="AB47" i="15"/>
  <c r="AC13" i="13" s="1"/>
  <c r="X59" i="15"/>
  <c r="X81" i="15" s="1"/>
  <c r="X47" i="15"/>
  <c r="Y13" i="13" s="1"/>
  <c r="DA78" i="15"/>
  <c r="CV78" i="15"/>
  <c r="AR68" i="15"/>
  <c r="AR90" i="15" s="1"/>
  <c r="BA68" i="15"/>
  <c r="BA90" i="15" s="1"/>
  <c r="CG68" i="15"/>
  <c r="CG90" i="15" s="1"/>
  <c r="BV68" i="15"/>
  <c r="BV90" i="15" s="1"/>
  <c r="CR68" i="15"/>
  <c r="CR90" i="15" s="1"/>
  <c r="AU90" i="15"/>
  <c r="BZ81" i="15"/>
  <c r="BM61" i="15"/>
  <c r="BM83" i="15" s="1"/>
  <c r="AP61" i="15"/>
  <c r="AP83" i="15" s="1"/>
  <c r="BX61" i="15"/>
  <c r="BX83" i="15" s="1"/>
  <c r="BX47" i="15"/>
  <c r="BY13" i="13" s="1"/>
  <c r="BP61" i="15"/>
  <c r="BP47" i="15"/>
  <c r="BQ13" i="13" s="1"/>
  <c r="P64" i="15"/>
  <c r="P86" i="15" s="1"/>
  <c r="AA64" i="15"/>
  <c r="AA86" i="15" s="1"/>
  <c r="BW64" i="15"/>
  <c r="O64" i="15"/>
  <c r="O69" i="15" s="1"/>
  <c r="Q28" i="12" s="1"/>
  <c r="O47" i="15"/>
  <c r="P13" i="13" s="1"/>
  <c r="CN64" i="15"/>
  <c r="CN47" i="15"/>
  <c r="CO13" i="13" s="1"/>
  <c r="AB64" i="15"/>
  <c r="AB86" i="15" s="1"/>
  <c r="BI64" i="15"/>
  <c r="BI86" i="15" s="1"/>
  <c r="BI47" i="15"/>
  <c r="BJ13" i="13" s="1"/>
  <c r="W64" i="15"/>
  <c r="W47" i="15"/>
  <c r="X13" i="13" s="1"/>
  <c r="U64" i="15"/>
  <c r="U86" i="15" s="1"/>
  <c r="AE9" i="16"/>
  <c r="AE19" i="16" s="1"/>
  <c r="AE171" i="16"/>
  <c r="AL88" i="4"/>
  <c r="AK88" i="16"/>
  <c r="AK90" i="16" s="1"/>
  <c r="AK100" i="16" s="1"/>
  <c r="AK106" i="16" s="1"/>
  <c r="E83" i="16"/>
  <c r="E188" i="16" s="1"/>
  <c r="I64" i="10" s="1"/>
  <c r="AK70" i="4"/>
  <c r="AJ61" i="16"/>
  <c r="AJ63" i="16" s="1"/>
  <c r="AJ73" i="16" s="1"/>
  <c r="AJ79" i="16" s="1"/>
  <c r="I70" i="4"/>
  <c r="H61" i="16"/>
  <c r="H63" i="16" s="1"/>
  <c r="H73" i="16" s="1"/>
  <c r="H79" i="16" s="1"/>
  <c r="DL76" i="30"/>
  <c r="DL108" i="30" s="1"/>
  <c r="CA10" i="31"/>
  <c r="CA46" i="30" s="1"/>
  <c r="CD80" i="30"/>
  <c r="CD112" i="30" s="1"/>
  <c r="AJ13" i="31"/>
  <c r="AJ49" i="30" s="1"/>
  <c r="AJ36" i="30"/>
  <c r="CO13" i="31"/>
  <c r="CO49" i="30" s="1"/>
  <c r="BY84" i="30"/>
  <c r="BY116" i="30" s="1"/>
  <c r="BQ76" i="30"/>
  <c r="BQ108" i="30" s="1"/>
  <c r="CN10" i="31"/>
  <c r="CO46" i="30" s="1"/>
  <c r="AT13" i="31"/>
  <c r="AU49" i="30" s="1"/>
  <c r="DF13" i="31"/>
  <c r="DG49" i="30" s="1"/>
  <c r="BO52" i="30"/>
  <c r="BP52" i="30"/>
  <c r="AF44" i="30"/>
  <c r="AG44" i="30"/>
  <c r="L13" i="31"/>
  <c r="M49" i="30" s="1"/>
  <c r="K10" i="31"/>
  <c r="L46" i="30" s="1"/>
  <c r="BU6" i="31"/>
  <c r="BU36" i="30"/>
  <c r="DE12" i="31"/>
  <c r="DE36" i="30"/>
  <c r="X12" i="31"/>
  <c r="X36" i="30"/>
  <c r="AF12" i="31"/>
  <c r="BY12" i="31"/>
  <c r="BZ48" i="30" s="1"/>
  <c r="DT12" i="31"/>
  <c r="DT48" i="30" s="1"/>
  <c r="DT36" i="30"/>
  <c r="AS12" i="31"/>
  <c r="CF12" i="31"/>
  <c r="DI12" i="31"/>
  <c r="BC12" i="31"/>
  <c r="DH12" i="31"/>
  <c r="DH48" i="30" s="1"/>
  <c r="Y12" i="31"/>
  <c r="CF20" i="31"/>
  <c r="CG56" i="30" s="1"/>
  <c r="W20" i="31"/>
  <c r="X56" i="30" s="1"/>
  <c r="BX20" i="31"/>
  <c r="BX56" i="30" s="1"/>
  <c r="L20" i="31"/>
  <c r="M56" i="30" s="1"/>
  <c r="BP20" i="31"/>
  <c r="BQ56" i="30" s="1"/>
  <c r="K20" i="31"/>
  <c r="BG20" i="31"/>
  <c r="DG20" i="31"/>
  <c r="DG56" i="30" s="1"/>
  <c r="AX20" i="31"/>
  <c r="AX56" i="30" s="1"/>
  <c r="DW28" i="31"/>
  <c r="AV28" i="31"/>
  <c r="AW64" i="30" s="1"/>
  <c r="DK28" i="31"/>
  <c r="DL64" i="30" s="1"/>
  <c r="BA28" i="31"/>
  <c r="BA64" i="30" s="1"/>
  <c r="CW28" i="31"/>
  <c r="CW64" i="30" s="1"/>
  <c r="AT28" i="31"/>
  <c r="CH28" i="31"/>
  <c r="CH64" i="30" s="1"/>
  <c r="AE28" i="31"/>
  <c r="AF64" i="30" s="1"/>
  <c r="CY6" i="31"/>
  <c r="CY36" i="30"/>
  <c r="AR6" i="31"/>
  <c r="AR36" i="30"/>
  <c r="Y6" i="31"/>
  <c r="Y42" i="30" s="1"/>
  <c r="Y36" i="30"/>
  <c r="DK6" i="31"/>
  <c r="DK36" i="30"/>
  <c r="AX6" i="31"/>
  <c r="AX42" i="30" s="1"/>
  <c r="AX36" i="30"/>
  <c r="CF6" i="31"/>
  <c r="CF36" i="30"/>
  <c r="O6" i="31"/>
  <c r="O36" i="30"/>
  <c r="BP6" i="31"/>
  <c r="BP36" i="30"/>
  <c r="DV6" i="31"/>
  <c r="DV36" i="30"/>
  <c r="BO6" i="31"/>
  <c r="BO36" i="30"/>
  <c r="DN6" i="31"/>
  <c r="DN36" i="30"/>
  <c r="Z36" i="30"/>
  <c r="AM54" i="30"/>
  <c r="AL54" i="30"/>
  <c r="AP86" i="30"/>
  <c r="AP118" i="30" s="1"/>
  <c r="AG94" i="30"/>
  <c r="AG126" i="30" s="1"/>
  <c r="DD62" i="30"/>
  <c r="DC62" i="30"/>
  <c r="BX94" i="30"/>
  <c r="BX126" i="30" s="1"/>
  <c r="BX158" i="30" s="1"/>
  <c r="CP84" i="30"/>
  <c r="CR58" i="30"/>
  <c r="DG44" i="30"/>
  <c r="I85" i="30"/>
  <c r="AJ102" i="30"/>
  <c r="AJ134" i="30" s="1"/>
  <c r="AJ166" i="30" s="1"/>
  <c r="AM102" i="30"/>
  <c r="AM134" i="30" s="1"/>
  <c r="AQ54" i="30"/>
  <c r="CQ54" i="30"/>
  <c r="DW100" i="30"/>
  <c r="DW132" i="30" s="1"/>
  <c r="DW164" i="30" s="1"/>
  <c r="AL95" i="9"/>
  <c r="AL127" i="9" s="1"/>
  <c r="BF95" i="9"/>
  <c r="BF127" i="9" s="1"/>
  <c r="AD95" i="9"/>
  <c r="AD127" i="9" s="1"/>
  <c r="Y69" i="9"/>
  <c r="Y7" i="13" s="1"/>
  <c r="Y6" i="13" s="1"/>
  <c r="BX95" i="9"/>
  <c r="BX127" i="9" s="1"/>
  <c r="CK127" i="9"/>
  <c r="CR95" i="9"/>
  <c r="CR127" i="9" s="1"/>
  <c r="AB95" i="9"/>
  <c r="AB127" i="9" s="1"/>
  <c r="DU95" i="9"/>
  <c r="DU127" i="9" s="1"/>
  <c r="DI127" i="9"/>
  <c r="DO71" i="9"/>
  <c r="DO103" i="9" s="1"/>
  <c r="DI101" i="9"/>
  <c r="DJ9" i="12" s="1"/>
  <c r="CA100" i="30"/>
  <c r="CA132" i="30" s="1"/>
  <c r="Y95" i="9"/>
  <c r="Y127" i="9" s="1"/>
  <c r="Y133" i="9" s="1"/>
  <c r="CG71" i="9"/>
  <c r="CG103" i="9" s="1"/>
  <c r="CG69" i="9"/>
  <c r="CG7" i="13" s="1"/>
  <c r="CG6" i="13" s="1"/>
  <c r="J103" i="9"/>
  <c r="J69" i="9"/>
  <c r="J7" i="13" s="1"/>
  <c r="J6" i="13" s="1"/>
  <c r="CD103" i="9"/>
  <c r="CD69" i="9"/>
  <c r="CD7" i="13" s="1"/>
  <c r="CD6" i="13" s="1"/>
  <c r="CI69" i="9"/>
  <c r="CI7" i="13" s="1"/>
  <c r="CI6" i="13" s="1"/>
  <c r="DM69" i="9"/>
  <c r="DM7" i="13" s="1"/>
  <c r="DM6" i="13" s="1"/>
  <c r="CT103" i="9"/>
  <c r="CT69" i="9"/>
  <c r="CT7" i="13" s="1"/>
  <c r="CT6" i="13" s="1"/>
  <c r="AO82" i="30"/>
  <c r="AO114" i="30" s="1"/>
  <c r="I111" i="9"/>
  <c r="AM111" i="9"/>
  <c r="Z119" i="9"/>
  <c r="DB92" i="9"/>
  <c r="DB124" i="9" s="1"/>
  <c r="DO92" i="9"/>
  <c r="DO124" i="9" s="1"/>
  <c r="Z92" i="9"/>
  <c r="Z124" i="9" s="1"/>
  <c r="Z69" i="9"/>
  <c r="Z7" i="13" s="1"/>
  <c r="Z6" i="13" s="1"/>
  <c r="CV92" i="9"/>
  <c r="CV124" i="9" s="1"/>
  <c r="Q124" i="9"/>
  <c r="Q69" i="9"/>
  <c r="Q7" i="13" s="1"/>
  <c r="Q6" i="13" s="1"/>
  <c r="BX69" i="9"/>
  <c r="BX7" i="13" s="1"/>
  <c r="BX6" i="13" s="1"/>
  <c r="AW69" i="9"/>
  <c r="AW7" i="13" s="1"/>
  <c r="AW6" i="13" s="1"/>
  <c r="AY92" i="9"/>
  <c r="AY124" i="9" s="1"/>
  <c r="AY69" i="9"/>
  <c r="AY7" i="13" s="1"/>
  <c r="AY6" i="13" s="1"/>
  <c r="DL124" i="9"/>
  <c r="CX92" i="9"/>
  <c r="CX124" i="9" s="1"/>
  <c r="DK124" i="9"/>
  <c r="AU92" i="9"/>
  <c r="AU124" i="9" s="1"/>
  <c r="AU69" i="9"/>
  <c r="AU7" i="13" s="1"/>
  <c r="AU6" i="13" s="1"/>
  <c r="CA96" i="9"/>
  <c r="CA128" i="9" s="1"/>
  <c r="CD96" i="9"/>
  <c r="CD128" i="9" s="1"/>
  <c r="J96" i="9"/>
  <c r="J128" i="9" s="1"/>
  <c r="AS82" i="30"/>
  <c r="AS114" i="30" s="1"/>
  <c r="CR92" i="9"/>
  <c r="CR124" i="9" s="1"/>
  <c r="DS92" i="30"/>
  <c r="DS124" i="30" s="1"/>
  <c r="CW90" i="30"/>
  <c r="CW122" i="30" s="1"/>
  <c r="CW154" i="30" s="1"/>
  <c r="DP93" i="9"/>
  <c r="DP125" i="9" s="1"/>
  <c r="X93" i="9"/>
  <c r="X125" i="9" s="1"/>
  <c r="CY93" i="9"/>
  <c r="CY125" i="9" s="1"/>
  <c r="AU93" i="9"/>
  <c r="AU125" i="9" s="1"/>
  <c r="BG98" i="9"/>
  <c r="BG130" i="9" s="1"/>
  <c r="CM98" i="9"/>
  <c r="CM130" i="9" s="1"/>
  <c r="CE98" i="9"/>
  <c r="CE130" i="9" s="1"/>
  <c r="CS98" i="9"/>
  <c r="CS130" i="9" s="1"/>
  <c r="BR130" i="9"/>
  <c r="AM63" i="14"/>
  <c r="AM95" i="14" s="1"/>
  <c r="AU108" i="9"/>
  <c r="CG98" i="9"/>
  <c r="CG130" i="9" s="1"/>
  <c r="AH55" i="14"/>
  <c r="AH87" i="14" s="1"/>
  <c r="AH51" i="14"/>
  <c r="AH83" i="14" s="1"/>
  <c r="AH115" i="14" s="1"/>
  <c r="AH64" i="14"/>
  <c r="AH96" i="14" s="1"/>
  <c r="AH128" i="14" s="1"/>
  <c r="AC67" i="14"/>
  <c r="AC99" i="14" s="1"/>
  <c r="AC52" i="14"/>
  <c r="AC84" i="14" s="1"/>
  <c r="AC53" i="14"/>
  <c r="AC85" i="14" s="1"/>
  <c r="AC117" i="14" s="1"/>
  <c r="AE64" i="14"/>
  <c r="AE60" i="14"/>
  <c r="AE92" i="14" s="1"/>
  <c r="AE124" i="14" s="1"/>
  <c r="AE56" i="14"/>
  <c r="AE88" i="14" s="1"/>
  <c r="AE120" i="14" s="1"/>
  <c r="AN64" i="14"/>
  <c r="AN96" i="14" s="1"/>
  <c r="AN57" i="14"/>
  <c r="AN89" i="14" s="1"/>
  <c r="AN40" i="14"/>
  <c r="AN72" i="14" s="1"/>
  <c r="AN104" i="14" s="1"/>
  <c r="AM65" i="14"/>
  <c r="AM97" i="14" s="1"/>
  <c r="AM45" i="14"/>
  <c r="AM77" i="14" s="1"/>
  <c r="AM109" i="14" s="1"/>
  <c r="AM39" i="14"/>
  <c r="AM71" i="14" s="1"/>
  <c r="AM36" i="14"/>
  <c r="AL16" i="11" s="1"/>
  <c r="AY54" i="30"/>
  <c r="AA49" i="14"/>
  <c r="AA81" i="14" s="1"/>
  <c r="AA50" i="14"/>
  <c r="AA82" i="14" s="1"/>
  <c r="AA114" i="14" s="1"/>
  <c r="AA48" i="14"/>
  <c r="AA80" i="14" s="1"/>
  <c r="AJ58" i="14"/>
  <c r="AJ90" i="14" s="1"/>
  <c r="AJ51" i="14"/>
  <c r="AJ83" i="14" s="1"/>
  <c r="AJ67" i="14"/>
  <c r="Y45" i="14"/>
  <c r="Y56" i="14"/>
  <c r="Y88" i="14" s="1"/>
  <c r="Y67" i="14"/>
  <c r="Y99" i="14" s="1"/>
  <c r="AB56" i="14"/>
  <c r="AB88" i="14" s="1"/>
  <c r="AB120" i="14" s="1"/>
  <c r="AB49" i="14"/>
  <c r="AB45" i="14"/>
  <c r="AB77" i="14" s="1"/>
  <c r="N61" i="14"/>
  <c r="N93" i="14" s="1"/>
  <c r="N48" i="14"/>
  <c r="N80" i="14" s="1"/>
  <c r="N60" i="14"/>
  <c r="N92" i="14" s="1"/>
  <c r="N124" i="14" s="1"/>
  <c r="AQ55" i="14"/>
  <c r="AQ87" i="14" s="1"/>
  <c r="AQ59" i="14"/>
  <c r="AQ57" i="14"/>
  <c r="AQ89" i="14" s="1"/>
  <c r="AQ121" i="14" s="1"/>
  <c r="AL53" i="14"/>
  <c r="AL85" i="14" s="1"/>
  <c r="AL67" i="14"/>
  <c r="AL99" i="14" s="1"/>
  <c r="AL60" i="14"/>
  <c r="U92" i="30"/>
  <c r="CA83" i="30"/>
  <c r="CA115" i="30" s="1"/>
  <c r="Z81" i="30"/>
  <c r="Z113" i="30" s="1"/>
  <c r="AR97" i="30"/>
  <c r="AR129" i="30" s="1"/>
  <c r="BW83" i="30"/>
  <c r="BW115" i="30" s="1"/>
  <c r="BW147" i="30" s="1"/>
  <c r="CA76" i="30"/>
  <c r="CA108" i="30" s="1"/>
  <c r="BJ100" i="30"/>
  <c r="BJ132" i="30" s="1"/>
  <c r="AP69" i="9"/>
  <c r="AP7" i="13" s="1"/>
  <c r="AP6" i="13" s="1"/>
  <c r="BP83" i="30"/>
  <c r="BP115" i="30" s="1"/>
  <c r="BP147" i="30" s="1"/>
  <c r="AM83" i="30"/>
  <c r="AM115" i="30" s="1"/>
  <c r="AM147" i="30" s="1"/>
  <c r="DP47" i="14"/>
  <c r="DP79" i="14" s="1"/>
  <c r="DP55" i="14"/>
  <c r="DP87" i="14" s="1"/>
  <c r="DQ50" i="14"/>
  <c r="DQ47" i="14"/>
  <c r="DQ79" i="14" s="1"/>
  <c r="DW54" i="14"/>
  <c r="DW86" i="14" s="1"/>
  <c r="DW118" i="14" s="1"/>
  <c r="DM46" i="14"/>
  <c r="DM78" i="14" s="1"/>
  <c r="DM54" i="14"/>
  <c r="DM86" i="14" s="1"/>
  <c r="AA91" i="30"/>
  <c r="AA123" i="30" s="1"/>
  <c r="AO83" i="30"/>
  <c r="AO115" i="30" s="1"/>
  <c r="AO147" i="30" s="1"/>
  <c r="AK135" i="16"/>
  <c r="AK180" i="16"/>
  <c r="AP46" i="30"/>
  <c r="DV79" i="30"/>
  <c r="DV111" i="30" s="1"/>
  <c r="BI143" i="30"/>
  <c r="CQ87" i="30"/>
  <c r="CQ119" i="30" s="1"/>
  <c r="CQ151" i="30" s="1"/>
  <c r="DC82" i="14"/>
  <c r="DC114" i="14" s="1"/>
  <c r="ED73" i="10"/>
  <c r="BE73" i="10"/>
  <c r="BF73" i="10" s="1"/>
  <c r="BG73" i="10" s="1"/>
  <c r="BH73" i="10" s="1"/>
  <c r="BI73" i="10" s="1"/>
  <c r="BJ73" i="10" s="1"/>
  <c r="BK73" i="10" s="1"/>
  <c r="BL73" i="10" s="1"/>
  <c r="BM73" i="10" s="1"/>
  <c r="BN73" i="10" s="1"/>
  <c r="BO73" i="10" s="1"/>
  <c r="BP73" i="10" s="1"/>
  <c r="BJ67" i="14"/>
  <c r="BJ99" i="14" s="1"/>
  <c r="BJ63" i="14"/>
  <c r="BJ95" i="14" s="1"/>
  <c r="BJ127" i="14" s="1"/>
  <c r="BJ59" i="14"/>
  <c r="BJ55" i="14"/>
  <c r="DB51" i="14"/>
  <c r="DB83" i="14" s="1"/>
  <c r="DB115" i="14" s="1"/>
  <c r="DB55" i="14"/>
  <c r="DB87" i="14" s="1"/>
  <c r="DB119" i="14" s="1"/>
  <c r="DB48" i="14"/>
  <c r="DB80" i="14" s="1"/>
  <c r="DB112" i="14" s="1"/>
  <c r="DB42" i="14"/>
  <c r="DB74" i="14" s="1"/>
  <c r="DB106" i="14" s="1"/>
  <c r="DG48" i="14"/>
  <c r="DG80" i="14" s="1"/>
  <c r="DG112" i="14" s="1"/>
  <c r="DG42" i="14"/>
  <c r="DG74" i="14" s="1"/>
  <c r="DG106" i="14" s="1"/>
  <c r="DG63" i="14"/>
  <c r="DG95" i="14" s="1"/>
  <c r="CK18" i="7"/>
  <c r="CJ6" i="9"/>
  <c r="CK4" i="5"/>
  <c r="CL5" i="6" s="1"/>
  <c r="CK5" i="30"/>
  <c r="CL5" i="10"/>
  <c r="CY3" i="3"/>
  <c r="CI16" i="4"/>
  <c r="CM37" i="3"/>
  <c r="BV34" i="16"/>
  <c r="BV36" i="16" s="1"/>
  <c r="BV46" i="16" s="1"/>
  <c r="BV52" i="16" s="1"/>
  <c r="BW52" i="4"/>
  <c r="BV25" i="16"/>
  <c r="CR83" i="16"/>
  <c r="CR188" i="16" s="1"/>
  <c r="CR175" i="16"/>
  <c r="CT48" i="11" s="1"/>
  <c r="CU16" i="22" s="1"/>
  <c r="AI137" i="16"/>
  <c r="AI188" i="16" s="1"/>
  <c r="AI175" i="16"/>
  <c r="AK48" i="11" s="1"/>
  <c r="AL16" i="22" s="1"/>
  <c r="AZ18" i="7"/>
  <c r="AX16" i="4"/>
  <c r="BN3" i="3"/>
  <c r="AZ4" i="5"/>
  <c r="BA5" i="6" s="1"/>
  <c r="BB37" i="3"/>
  <c r="AZ5" i="30"/>
  <c r="AY6" i="9"/>
  <c r="BA5" i="10"/>
  <c r="AF59" i="15"/>
  <c r="AF81" i="15" s="1"/>
  <c r="BT61" i="15"/>
  <c r="BT47" i="15"/>
  <c r="BU13" i="13" s="1"/>
  <c r="AS64" i="15"/>
  <c r="AS86" i="15" s="1"/>
  <c r="CO64" i="15"/>
  <c r="CO86" i="15" s="1"/>
  <c r="AY68" i="15"/>
  <c r="AY90" i="15" s="1"/>
  <c r="U75" i="17"/>
  <c r="BS10" i="31"/>
  <c r="BS46" i="30" s="1"/>
  <c r="BE11" i="31"/>
  <c r="BF47" i="30" s="1"/>
  <c r="BE12" i="31"/>
  <c r="CN20" i="31"/>
  <c r="CO56" i="30" s="1"/>
  <c r="BF20" i="31"/>
  <c r="BF56" i="30" s="1"/>
  <c r="AI28" i="31"/>
  <c r="AI64" i="30" s="1"/>
  <c r="BJ78" i="30"/>
  <c r="AW62" i="30"/>
  <c r="AV62" i="30"/>
  <c r="BE95" i="9"/>
  <c r="BE127" i="9" s="1"/>
  <c r="V95" i="9"/>
  <c r="V127" i="9" s="1"/>
  <c r="AC71" i="9"/>
  <c r="AC69" i="9"/>
  <c r="AC7" i="13" s="1"/>
  <c r="AC6" i="13" s="1"/>
  <c r="BF92" i="9"/>
  <c r="BF69" i="9"/>
  <c r="BF7" i="13" s="1"/>
  <c r="BF6" i="13" s="1"/>
  <c r="L124" i="9"/>
  <c r="L69" i="9"/>
  <c r="L7" i="13" s="1"/>
  <c r="L6" i="13" s="1"/>
  <c r="AN130" i="9"/>
  <c r="AN59" i="14"/>
  <c r="AN91" i="14" s="1"/>
  <c r="AN123" i="14" s="1"/>
  <c r="N59" i="14"/>
  <c r="N91" i="14" s="1"/>
  <c r="N123" i="14" s="1"/>
  <c r="AB101" i="30"/>
  <c r="AB133" i="30" s="1"/>
  <c r="BZ76" i="30"/>
  <c r="BZ108" i="30" s="1"/>
  <c r="BZ140" i="30" s="1"/>
  <c r="DP42" i="14"/>
  <c r="DP74" i="14" s="1"/>
  <c r="DM47" i="14"/>
  <c r="DM79" i="14" s="1"/>
  <c r="DM111" i="14" s="1"/>
  <c r="BF181" i="16"/>
  <c r="CX128" i="16"/>
  <c r="CW123" i="16"/>
  <c r="CW173" i="16"/>
  <c r="CW135" i="16"/>
  <c r="DI34" i="19"/>
  <c r="DI44" i="11" s="1"/>
  <c r="DC75" i="16"/>
  <c r="DB82" i="16"/>
  <c r="CA47" i="16"/>
  <c r="BZ42" i="16"/>
  <c r="BZ173" i="16"/>
  <c r="BZ54" i="16"/>
  <c r="CD137" i="16"/>
  <c r="CD188" i="16" s="1"/>
  <c r="CD175" i="16"/>
  <c r="CF48" i="11" s="1"/>
  <c r="CG16" i="22" s="1"/>
  <c r="CB137" i="16"/>
  <c r="CB175" i="16"/>
  <c r="CD48" i="11" s="1"/>
  <c r="CE16" i="22" s="1"/>
  <c r="BE110" i="16"/>
  <c r="BE188" i="16" s="1"/>
  <c r="BE175" i="16"/>
  <c r="BG48" i="11" s="1"/>
  <c r="BH16" i="22" s="1"/>
  <c r="AR129" i="16"/>
  <c r="AQ136" i="16"/>
  <c r="AQ174" i="16"/>
  <c r="AX69" i="16"/>
  <c r="AY74" i="16"/>
  <c r="AX81" i="16"/>
  <c r="BJ48" i="16"/>
  <c r="BI42" i="16"/>
  <c r="BI55" i="16"/>
  <c r="CP128" i="16"/>
  <c r="CO123" i="16"/>
  <c r="CO173" i="16"/>
  <c r="CO135" i="16"/>
  <c r="V59" i="15"/>
  <c r="V81" i="15" s="1"/>
  <c r="V47" i="15"/>
  <c r="W13" i="13" s="1"/>
  <c r="CP47" i="15"/>
  <c r="CQ13" i="13" s="1"/>
  <c r="V60" i="15"/>
  <c r="V82" i="15" s="1"/>
  <c r="U60" i="15"/>
  <c r="U82" i="15" s="1"/>
  <c r="AY62" i="15"/>
  <c r="AY84" i="15" s="1"/>
  <c r="CQ59" i="15"/>
  <c r="CQ81" i="15" s="1"/>
  <c r="CQ47" i="15"/>
  <c r="CR13" i="13" s="1"/>
  <c r="AB75" i="16"/>
  <c r="AA82" i="16"/>
  <c r="AA174" i="16"/>
  <c r="AD41" i="11"/>
  <c r="AX68" i="15"/>
  <c r="AX90" i="15" s="1"/>
  <c r="CH59" i="15"/>
  <c r="CH81" i="15" s="1"/>
  <c r="CH47" i="15"/>
  <c r="CI13" i="13" s="1"/>
  <c r="CU59" i="15"/>
  <c r="CU81" i="15" s="1"/>
  <c r="CU47" i="15"/>
  <c r="CV13" i="13" s="1"/>
  <c r="I67" i="15"/>
  <c r="I89" i="15" s="1"/>
  <c r="AN56" i="15"/>
  <c r="AN78" i="15" s="1"/>
  <c r="AN47" i="15"/>
  <c r="AO13" i="13" s="1"/>
  <c r="AS47" i="15"/>
  <c r="AT13" i="13" s="1"/>
  <c r="BT106" i="9"/>
  <c r="AQ59" i="15"/>
  <c r="AQ47" i="15"/>
  <c r="AR13" i="13" s="1"/>
  <c r="I47" i="15"/>
  <c r="J13" i="13" s="1"/>
  <c r="I59" i="15"/>
  <c r="I81" i="15" s="1"/>
  <c r="X64" i="15"/>
  <c r="X86" i="15" s="1"/>
  <c r="CO78" i="15"/>
  <c r="BR78" i="15"/>
  <c r="CX80" i="15"/>
  <c r="AO68" i="15"/>
  <c r="AO90" i="15" s="1"/>
  <c r="AZ68" i="15"/>
  <c r="AZ90" i="15" s="1"/>
  <c r="BT68" i="15"/>
  <c r="BT90" i="15" s="1"/>
  <c r="AT68" i="15"/>
  <c r="AT90" i="15" s="1"/>
  <c r="BP68" i="15"/>
  <c r="BP90" i="15" s="1"/>
  <c r="CH68" i="15"/>
  <c r="CH90" i="15" s="1"/>
  <c r="AM68" i="15"/>
  <c r="AM90" i="15" s="1"/>
  <c r="BY81" i="15"/>
  <c r="BK61" i="15"/>
  <c r="BK83" i="15" s="1"/>
  <c r="BR61" i="15"/>
  <c r="BR83" i="15" s="1"/>
  <c r="BH61" i="15"/>
  <c r="BH47" i="15"/>
  <c r="BI13" i="13" s="1"/>
  <c r="BQ61" i="15"/>
  <c r="BQ83" i="15" s="1"/>
  <c r="BT64" i="15"/>
  <c r="BT86" i="15" s="1"/>
  <c r="DJ64" i="15"/>
  <c r="DJ47" i="15"/>
  <c r="DK13" i="13" s="1"/>
  <c r="BU64" i="15"/>
  <c r="BU86" i="15" s="1"/>
  <c r="DH64" i="15"/>
  <c r="DH86" i="15" s="1"/>
  <c r="CG64" i="15"/>
  <c r="CG86" i="15" s="1"/>
  <c r="CG47" i="15"/>
  <c r="CH13" i="13" s="1"/>
  <c r="Z64" i="15"/>
  <c r="Z86" i="15" s="1"/>
  <c r="AX86" i="15"/>
  <c r="AX47" i="15"/>
  <c r="AY13" i="13" s="1"/>
  <c r="T64" i="15"/>
  <c r="T86" i="15" s="1"/>
  <c r="S64" i="15"/>
  <c r="S86" i="15" s="1"/>
  <c r="AW3" i="3"/>
  <c r="AI18" i="7"/>
  <c r="AI4" i="5"/>
  <c r="AJ5" i="6" s="1"/>
  <c r="AG16" i="4"/>
  <c r="AK37" i="3"/>
  <c r="AI5" i="30"/>
  <c r="AH6" i="9"/>
  <c r="AJ5" i="10"/>
  <c r="AN70" i="4"/>
  <c r="AM61" i="16"/>
  <c r="AM63" i="16" s="1"/>
  <c r="AM73" i="16" s="1"/>
  <c r="H52" i="16"/>
  <c r="BW75" i="17"/>
  <c r="BD75" i="17"/>
  <c r="DL45" i="30"/>
  <c r="DK45" i="30"/>
  <c r="CH10" i="31"/>
  <c r="CH46" i="30" s="1"/>
  <c r="AN13" i="31"/>
  <c r="AO49" i="30" s="1"/>
  <c r="CW13" i="31"/>
  <c r="CW49" i="30" s="1"/>
  <c r="CW36" i="30"/>
  <c r="CV52" i="30"/>
  <c r="CW52" i="30"/>
  <c r="DR44" i="30"/>
  <c r="DS44" i="30"/>
  <c r="AR10" i="31"/>
  <c r="AS46" i="30" s="1"/>
  <c r="CV10" i="31"/>
  <c r="CW46" i="30" s="1"/>
  <c r="BB13" i="31"/>
  <c r="BC49" i="30" s="1"/>
  <c r="DN13" i="31"/>
  <c r="DO49" i="30" s="1"/>
  <c r="CF84" i="30"/>
  <c r="CF116" i="30" s="1"/>
  <c r="CF148" i="30" s="1"/>
  <c r="BK76" i="30"/>
  <c r="BK108" i="30" s="1"/>
  <c r="CB44" i="30"/>
  <c r="O44" i="30"/>
  <c r="N44" i="30"/>
  <c r="DM6" i="31"/>
  <c r="DM36" i="30"/>
  <c r="DE96" i="30"/>
  <c r="DE128" i="30" s="1"/>
  <c r="CV12" i="31"/>
  <c r="CW48" i="30" s="1"/>
  <c r="L12" i="31"/>
  <c r="M48" i="30" s="1"/>
  <c r="AB12" i="31"/>
  <c r="BN12" i="31"/>
  <c r="BO48" i="30" s="1"/>
  <c r="DK12" i="31"/>
  <c r="AI12" i="31"/>
  <c r="AJ48" i="30" s="1"/>
  <c r="BU12" i="31"/>
  <c r="BU48" i="30" s="1"/>
  <c r="DA12" i="31"/>
  <c r="DA48" i="30" s="1"/>
  <c r="AU12" i="31"/>
  <c r="CS12" i="31"/>
  <c r="CS48" i="30" s="1"/>
  <c r="U12" i="31"/>
  <c r="U48" i="30" s="1"/>
  <c r="BY20" i="31"/>
  <c r="BZ56" i="30" s="1"/>
  <c r="P20" i="31"/>
  <c r="Q56" i="30" s="1"/>
  <c r="BR20" i="31"/>
  <c r="BR56" i="30" s="1"/>
  <c r="DQ20" i="31"/>
  <c r="DR56" i="30" s="1"/>
  <c r="BH20" i="31"/>
  <c r="BI56" i="30" s="1"/>
  <c r="DP20" i="31"/>
  <c r="AY20" i="31"/>
  <c r="CY20" i="31"/>
  <c r="CY56" i="30" s="1"/>
  <c r="AQ20" i="31"/>
  <c r="AQ56" i="30" s="1"/>
  <c r="DR28" i="31"/>
  <c r="DS64" i="30" s="1"/>
  <c r="AG28" i="31"/>
  <c r="AH64" i="30" s="1"/>
  <c r="CX28" i="31"/>
  <c r="AU28" i="31"/>
  <c r="CQ28" i="31"/>
  <c r="CR64" i="30" s="1"/>
  <c r="AP28" i="31"/>
  <c r="AP64" i="30" s="1"/>
  <c r="CA28" i="31"/>
  <c r="CA64" i="30" s="1"/>
  <c r="P28" i="31"/>
  <c r="Q64" i="30" s="1"/>
  <c r="CJ6" i="31"/>
  <c r="CJ36" i="30"/>
  <c r="AL6" i="31"/>
  <c r="AL36" i="30"/>
  <c r="K6" i="31"/>
  <c r="K36" i="30"/>
  <c r="DF6" i="31"/>
  <c r="DF36" i="30"/>
  <c r="AI6" i="31"/>
  <c r="AI42" i="30" s="1"/>
  <c r="AI36" i="30"/>
  <c r="BY6" i="31"/>
  <c r="BY42" i="30" s="1"/>
  <c r="BY36" i="30"/>
  <c r="DP36" i="30"/>
  <c r="BC6" i="31"/>
  <c r="BC36" i="30"/>
  <c r="DO6" i="31"/>
  <c r="DP42" i="30" s="1"/>
  <c r="DO36" i="30"/>
  <c r="BI36" i="30"/>
  <c r="CN6" i="31"/>
  <c r="CN36" i="30"/>
  <c r="I6" i="31"/>
  <c r="I42" i="30" s="1"/>
  <c r="I36" i="30"/>
  <c r="AL78" i="30"/>
  <c r="AL110" i="30" s="1"/>
  <c r="AN10" i="31"/>
  <c r="AN46" i="30" s="1"/>
  <c r="Y54" i="30"/>
  <c r="Z54" i="30"/>
  <c r="U62" i="30"/>
  <c r="V62" i="30"/>
  <c r="CM62" i="30"/>
  <c r="CL62" i="30"/>
  <c r="AR62" i="30"/>
  <c r="AQ62" i="30"/>
  <c r="P62" i="30"/>
  <c r="Q62" i="30"/>
  <c r="L6" i="31"/>
  <c r="L36" i="30"/>
  <c r="DL102" i="30"/>
  <c r="DL134" i="30" s="1"/>
  <c r="I90" i="30"/>
  <c r="I122" i="30" s="1"/>
  <c r="I154" i="30" s="1"/>
  <c r="Q100" i="30"/>
  <c r="Q132" i="30" s="1"/>
  <c r="AK52" i="30"/>
  <c r="BN92" i="30"/>
  <c r="BN124" i="30" s="1"/>
  <c r="BN156" i="30" s="1"/>
  <c r="W46" i="30"/>
  <c r="DU62" i="30"/>
  <c r="AR86" i="30"/>
  <c r="AR118" i="30" s="1"/>
  <c r="CG100" i="30"/>
  <c r="CG132" i="30" s="1"/>
  <c r="CG164" i="30" s="1"/>
  <c r="BX78" i="30"/>
  <c r="BX110" i="30" s="1"/>
  <c r="BQ95" i="9"/>
  <c r="BQ127" i="9" s="1"/>
  <c r="BQ69" i="9"/>
  <c r="BQ7" i="13" s="1"/>
  <c r="BQ6" i="13" s="1"/>
  <c r="J95" i="9"/>
  <c r="J127" i="9" s="1"/>
  <c r="BT95" i="9"/>
  <c r="BT127" i="9" s="1"/>
  <c r="CZ127" i="9"/>
  <c r="Q127" i="9"/>
  <c r="AS95" i="9"/>
  <c r="AS127" i="9" s="1"/>
  <c r="BC95" i="9"/>
  <c r="BC127" i="9" s="1"/>
  <c r="CX101" i="9"/>
  <c r="CY9" i="12" s="1"/>
  <c r="DM71" i="9"/>
  <c r="DM103" i="9" s="1"/>
  <c r="CK101" i="9"/>
  <c r="CL9" i="12" s="1"/>
  <c r="R70" i="30"/>
  <c r="DF95" i="9"/>
  <c r="DF101" i="9" s="1"/>
  <c r="DG9" i="12" s="1"/>
  <c r="CN95" i="9"/>
  <c r="CN127" i="9" s="1"/>
  <c r="CO95" i="9"/>
  <c r="CO127" i="9" s="1"/>
  <c r="CV71" i="9"/>
  <c r="CV103" i="9" s="1"/>
  <c r="CV69" i="9"/>
  <c r="CV7" i="13" s="1"/>
  <c r="CV6" i="13" s="1"/>
  <c r="AB71" i="9"/>
  <c r="AB103" i="9" s="1"/>
  <c r="AB69" i="9"/>
  <c r="AB7" i="13" s="1"/>
  <c r="AB6" i="13" s="1"/>
  <c r="AJ71" i="9"/>
  <c r="AJ103" i="9" s="1"/>
  <c r="AJ69" i="9"/>
  <c r="AJ7" i="13" s="1"/>
  <c r="AJ6" i="13" s="1"/>
  <c r="CM71" i="9"/>
  <c r="CM69" i="9"/>
  <c r="CM7" i="13" s="1"/>
  <c r="CM6" i="13" s="1"/>
  <c r="CO103" i="9"/>
  <c r="CO69" i="9"/>
  <c r="CO7" i="13" s="1"/>
  <c r="CO6" i="13" s="1"/>
  <c r="DI103" i="9"/>
  <c r="DI69" i="9"/>
  <c r="DI7" i="13" s="1"/>
  <c r="DI6" i="13" s="1"/>
  <c r="AT93" i="30"/>
  <c r="AZ90" i="30"/>
  <c r="AZ122" i="30" s="1"/>
  <c r="AZ154" i="30" s="1"/>
  <c r="DG111" i="9"/>
  <c r="BH111" i="9"/>
  <c r="BS111" i="9"/>
  <c r="AG119" i="9"/>
  <c r="CW92" i="9"/>
  <c r="CW124" i="9" s="1"/>
  <c r="BV92" i="9"/>
  <c r="BV69" i="9"/>
  <c r="BV7" i="13" s="1"/>
  <c r="BV6" i="13" s="1"/>
  <c r="BZ69" i="9"/>
  <c r="BZ7" i="13" s="1"/>
  <c r="BZ6" i="13" s="1"/>
  <c r="DA92" i="9"/>
  <c r="DA124" i="9" s="1"/>
  <c r="BA69" i="9"/>
  <c r="BA7" i="13" s="1"/>
  <c r="BA6" i="13" s="1"/>
  <c r="CZ124" i="9"/>
  <c r="CZ69" i="9"/>
  <c r="CZ7" i="13" s="1"/>
  <c r="CZ6" i="13" s="1"/>
  <c r="AZ69" i="9"/>
  <c r="AZ7" i="13" s="1"/>
  <c r="AZ6" i="13" s="1"/>
  <c r="P92" i="9"/>
  <c r="P124" i="9" s="1"/>
  <c r="AB124" i="9"/>
  <c r="BL69" i="9"/>
  <c r="BL7" i="13" s="1"/>
  <c r="BL6" i="13" s="1"/>
  <c r="BP124" i="9"/>
  <c r="BP69" i="9"/>
  <c r="BP7" i="13" s="1"/>
  <c r="BP6" i="13" s="1"/>
  <c r="AK92" i="9"/>
  <c r="AK124" i="9" s="1"/>
  <c r="BW124" i="9"/>
  <c r="BW69" i="9"/>
  <c r="BW7" i="13" s="1"/>
  <c r="BW6" i="13" s="1"/>
  <c r="DV124" i="9"/>
  <c r="DV69" i="9"/>
  <c r="DV7" i="13" s="1"/>
  <c r="DV6" i="13" s="1"/>
  <c r="BQ96" i="9"/>
  <c r="BQ128" i="9" s="1"/>
  <c r="AO96" i="9"/>
  <c r="AO128" i="9" s="1"/>
  <c r="AV96" i="9"/>
  <c r="AV128" i="9" s="1"/>
  <c r="AR82" i="30"/>
  <c r="AR114" i="30" s="1"/>
  <c r="AR146" i="30" s="1"/>
  <c r="AW92" i="9"/>
  <c r="BL92" i="9"/>
  <c r="O73" i="9"/>
  <c r="O105" i="9" s="1"/>
  <c r="O69" i="9"/>
  <c r="O7" i="13" s="1"/>
  <c r="O6" i="13" s="1"/>
  <c r="AT93" i="9"/>
  <c r="AT125" i="9" s="1"/>
  <c r="CW93" i="9"/>
  <c r="CW125" i="9" s="1"/>
  <c r="BI93" i="9"/>
  <c r="BI125" i="9" s="1"/>
  <c r="BY78" i="30"/>
  <c r="BY110" i="30" s="1"/>
  <c r="BY142" i="30" s="1"/>
  <c r="DB130" i="9"/>
  <c r="CO130" i="9"/>
  <c r="CX130" i="9"/>
  <c r="AA130" i="9"/>
  <c r="DU98" i="9"/>
  <c r="DU130" i="9" s="1"/>
  <c r="AE98" i="9"/>
  <c r="AE130" i="9" s="1"/>
  <c r="AX98" i="9"/>
  <c r="AX130" i="9" s="1"/>
  <c r="AC98" i="9"/>
  <c r="AC130" i="9" s="1"/>
  <c r="DJ98" i="9"/>
  <c r="DJ130" i="9" s="1"/>
  <c r="AH45" i="14"/>
  <c r="AH77" i="14" s="1"/>
  <c r="AH109" i="14" s="1"/>
  <c r="AH58" i="14"/>
  <c r="AH90" i="14" s="1"/>
  <c r="AH42" i="14"/>
  <c r="AH74" i="14" s="1"/>
  <c r="AC58" i="14"/>
  <c r="AC90" i="14" s="1"/>
  <c r="AC48" i="14"/>
  <c r="AC80" i="14" s="1"/>
  <c r="AC60" i="14"/>
  <c r="AC92" i="14" s="1"/>
  <c r="AC124" i="14" s="1"/>
  <c r="AE41" i="14"/>
  <c r="AE57" i="14"/>
  <c r="AE89" i="14" s="1"/>
  <c r="AE47" i="14"/>
  <c r="AE79" i="14" s="1"/>
  <c r="AN55" i="14"/>
  <c r="AN87" i="14" s="1"/>
  <c r="AN45" i="14"/>
  <c r="AN77" i="14" s="1"/>
  <c r="AN109" i="14" s="1"/>
  <c r="AM67" i="14"/>
  <c r="AM99" i="14" s="1"/>
  <c r="AM131" i="14" s="1"/>
  <c r="AM52" i="14"/>
  <c r="AM48" i="14"/>
  <c r="AM80" i="14" s="1"/>
  <c r="AM112" i="14" s="1"/>
  <c r="AA45" i="14"/>
  <c r="AA77" i="14" s="1"/>
  <c r="AA65" i="14"/>
  <c r="AA97" i="14" s="1"/>
  <c r="AJ62" i="14"/>
  <c r="AJ94" i="14" s="1"/>
  <c r="AJ126" i="14" s="1"/>
  <c r="AJ42" i="14"/>
  <c r="AJ50" i="14"/>
  <c r="AJ82" i="14" s="1"/>
  <c r="AJ114" i="14" s="1"/>
  <c r="Y63" i="14"/>
  <c r="Y95" i="14" s="1"/>
  <c r="Y127" i="14" s="1"/>
  <c r="Y43" i="14"/>
  <c r="Y75" i="14" s="1"/>
  <c r="Y107" i="14" s="1"/>
  <c r="Y50" i="14"/>
  <c r="Y82" i="14" s="1"/>
  <c r="Y114" i="14" s="1"/>
  <c r="AB47" i="14"/>
  <c r="AB79" i="14" s="1"/>
  <c r="AB67" i="14"/>
  <c r="AB99" i="14" s="1"/>
  <c r="AB66" i="14"/>
  <c r="AB98" i="14" s="1"/>
  <c r="AB130" i="14" s="1"/>
  <c r="N57" i="14"/>
  <c r="N89" i="14" s="1"/>
  <c r="N42" i="14"/>
  <c r="N74" i="14" s="1"/>
  <c r="N106" i="14" s="1"/>
  <c r="N41" i="14"/>
  <c r="N73" i="14" s="1"/>
  <c r="N105" i="14" s="1"/>
  <c r="N67" i="14"/>
  <c r="N99" i="14" s="1"/>
  <c r="N131" i="14" s="1"/>
  <c r="AQ60" i="14"/>
  <c r="AQ92" i="14" s="1"/>
  <c r="AQ124" i="14" s="1"/>
  <c r="AQ51" i="14"/>
  <c r="AQ48" i="14"/>
  <c r="AQ80" i="14" s="1"/>
  <c r="AL41" i="14"/>
  <c r="AL73" i="14" s="1"/>
  <c r="AL105" i="14" s="1"/>
  <c r="AL64" i="14"/>
  <c r="AL96" i="14" s="1"/>
  <c r="AL52" i="14"/>
  <c r="AL84" i="14" s="1"/>
  <c r="AL116" i="14" s="1"/>
  <c r="AN110" i="14"/>
  <c r="L44" i="30"/>
  <c r="G52" i="16"/>
  <c r="R81" i="16"/>
  <c r="AS102" i="30"/>
  <c r="AS134" i="30" s="1"/>
  <c r="AS166" i="30" s="1"/>
  <c r="AD100" i="30"/>
  <c r="AD132" i="30" s="1"/>
  <c r="AD164" i="30" s="1"/>
  <c r="CB83" i="30"/>
  <c r="CB115" i="30" s="1"/>
  <c r="AO54" i="30"/>
  <c r="BX83" i="30"/>
  <c r="BX115" i="30" s="1"/>
  <c r="BX147" i="30" s="1"/>
  <c r="BR161" i="30"/>
  <c r="CZ39" i="14"/>
  <c r="CZ71" i="14" s="1"/>
  <c r="CH91" i="30"/>
  <c r="CH123" i="30" s="1"/>
  <c r="DP39" i="14"/>
  <c r="DP71" i="14" s="1"/>
  <c r="DP36" i="14"/>
  <c r="DO16" i="11" s="1"/>
  <c r="DP40" i="14"/>
  <c r="DP72" i="14" s="1"/>
  <c r="DP104" i="14" s="1"/>
  <c r="DQ42" i="14"/>
  <c r="DQ74" i="14" s="1"/>
  <c r="DQ36" i="14"/>
  <c r="DP16" i="11" s="1"/>
  <c r="DW41" i="14"/>
  <c r="DW73" i="14" s="1"/>
  <c r="DM50" i="14"/>
  <c r="DM82" i="14" s="1"/>
  <c r="DM114" i="14" s="1"/>
  <c r="Z91" i="30"/>
  <c r="Z123" i="30" s="1"/>
  <c r="Z155" i="30" s="1"/>
  <c r="BG99" i="30"/>
  <c r="BG131" i="30" s="1"/>
  <c r="AN83" i="30"/>
  <c r="AN115" i="30" s="1"/>
  <c r="CA103" i="30"/>
  <c r="CA135" i="30" s="1"/>
  <c r="W95" i="30"/>
  <c r="W127" i="30" s="1"/>
  <c r="BH95" i="30"/>
  <c r="BH127" i="30" s="1"/>
  <c r="BJ42" i="14"/>
  <c r="BJ74" i="14" s="1"/>
  <c r="CI121" i="14"/>
  <c r="BB143" i="30"/>
  <c r="CR87" i="30"/>
  <c r="CR119" i="30" s="1"/>
  <c r="CR151" i="30" s="1"/>
  <c r="BC103" i="14"/>
  <c r="AZ77" i="14"/>
  <c r="AZ109" i="14" s="1"/>
  <c r="BJ51" i="14"/>
  <c r="BJ83" i="14" s="1"/>
  <c r="BJ115" i="14" s="1"/>
  <c r="BJ47" i="14"/>
  <c r="BJ43" i="14"/>
  <c r="BJ75" i="14" s="1"/>
  <c r="BJ107" i="14" s="1"/>
  <c r="BJ39" i="14"/>
  <c r="BJ71" i="14" s="1"/>
  <c r="BJ103" i="14" s="1"/>
  <c r="L8" i="24"/>
  <c r="D53" i="29"/>
  <c r="L6" i="33"/>
  <c r="DB54" i="14"/>
  <c r="EF51" i="11"/>
  <c r="DB59" i="14"/>
  <c r="DB91" i="14" s="1"/>
  <c r="DB123" i="14" s="1"/>
  <c r="DL103" i="14"/>
  <c r="DG59" i="14"/>
  <c r="DG91" i="14" s="1"/>
  <c r="DG67" i="14"/>
  <c r="DG65" i="14"/>
  <c r="DG97" i="14" s="1"/>
  <c r="DG129" i="14" s="1"/>
  <c r="DG47" i="14"/>
  <c r="DG79" i="14" s="1"/>
  <c r="BN57" i="17"/>
  <c r="BN15" i="17"/>
  <c r="BN36" i="17"/>
  <c r="BL110" i="16"/>
  <c r="BL188" i="16" s="1"/>
  <c r="BL175" i="16"/>
  <c r="BN48" i="11" s="1"/>
  <c r="BO16" i="22" s="1"/>
  <c r="AZ83" i="16"/>
  <c r="AZ188" i="16" s="1"/>
  <c r="AZ175" i="16"/>
  <c r="BB48" i="11" s="1"/>
  <c r="BC16" i="22" s="1"/>
  <c r="AM60" i="15"/>
  <c r="AK56" i="15"/>
  <c r="AK78" i="15" s="1"/>
  <c r="AK47" i="15"/>
  <c r="AL13" i="13" s="1"/>
  <c r="DD78" i="15"/>
  <c r="BJ68" i="15"/>
  <c r="BJ90" i="15" s="1"/>
  <c r="CJ68" i="15"/>
  <c r="CJ90" i="15" s="1"/>
  <c r="BE61" i="15"/>
  <c r="BE83" i="15" s="1"/>
  <c r="BE47" i="15"/>
  <c r="BF13" i="13" s="1"/>
  <c r="AP64" i="15"/>
  <c r="AP86" i="15" s="1"/>
  <c r="AH64" i="15"/>
  <c r="AH86" i="15" s="1"/>
  <c r="AF64" i="15"/>
  <c r="AF86" i="15" s="1"/>
  <c r="AT76" i="30"/>
  <c r="AT108" i="30" s="1"/>
  <c r="AT140" i="30" s="1"/>
  <c r="AX12" i="31"/>
  <c r="AX48" i="30" s="1"/>
  <c r="AC12" i="31"/>
  <c r="AD48" i="30" s="1"/>
  <c r="J20" i="31"/>
  <c r="J56" i="30" s="1"/>
  <c r="BL6" i="31"/>
  <c r="BL36" i="30"/>
  <c r="DI94" i="30"/>
  <c r="DI126" i="30" s="1"/>
  <c r="P80" i="30"/>
  <c r="P112" i="30" s="1"/>
  <c r="P144" i="30" s="1"/>
  <c r="BI127" i="9"/>
  <c r="DQ95" i="9"/>
  <c r="DQ127" i="9" s="1"/>
  <c r="BB95" i="9"/>
  <c r="BB127" i="9" s="1"/>
  <c r="BB69" i="9"/>
  <c r="BB7" i="13" s="1"/>
  <c r="BB6" i="13" s="1"/>
  <c r="AP82" i="30"/>
  <c r="AP114" i="30" s="1"/>
  <c r="AP146" i="30" s="1"/>
  <c r="BI92" i="9"/>
  <c r="BI124" i="9" s="1"/>
  <c r="BI69" i="9"/>
  <c r="BI7" i="13" s="1"/>
  <c r="BI6" i="13" s="1"/>
  <c r="H92" i="9"/>
  <c r="H124" i="9" s="1"/>
  <c r="H69" i="9"/>
  <c r="H7" i="13" s="1"/>
  <c r="H6" i="13" s="1"/>
  <c r="CC96" i="9"/>
  <c r="CC128" i="9" s="1"/>
  <c r="AN60" i="14"/>
  <c r="AN92" i="14" s="1"/>
  <c r="AN124" i="14" s="1"/>
  <c r="AB58" i="14"/>
  <c r="AB90" i="14" s="1"/>
  <c r="N44" i="14"/>
  <c r="N76" i="14" s="1"/>
  <c r="AL42" i="14"/>
  <c r="AL74" i="14" s="1"/>
  <c r="AL106" i="14" s="1"/>
  <c r="DC56" i="16"/>
  <c r="DC188" i="16" s="1"/>
  <c r="DC175" i="16"/>
  <c r="DE48" i="11" s="1"/>
  <c r="DF16" i="22" s="1"/>
  <c r="DC42" i="16"/>
  <c r="CW137" i="16"/>
  <c r="CW188" i="16" s="1"/>
  <c r="CW175" i="16"/>
  <c r="CY48" i="11" s="1"/>
  <c r="DD101" i="16"/>
  <c r="DC108" i="16"/>
  <c r="DC173" i="16"/>
  <c r="DC96" i="16"/>
  <c r="DS56" i="16"/>
  <c r="DS175" i="16"/>
  <c r="DU48" i="11" s="1"/>
  <c r="DV16" i="22" s="1"/>
  <c r="DC74" i="16"/>
  <c r="DB69" i="16"/>
  <c r="DB81" i="16"/>
  <c r="CQ137" i="16"/>
  <c r="CQ188" i="16" s="1"/>
  <c r="BZ56" i="16"/>
  <c r="BZ188" i="16" s="1"/>
  <c r="BZ175" i="16"/>
  <c r="CB48" i="11" s="1"/>
  <c r="CC16" i="22" s="1"/>
  <c r="CE129" i="16"/>
  <c r="CD174" i="16"/>
  <c r="CD136" i="16"/>
  <c r="CD187" i="16" s="1"/>
  <c r="CC129" i="16"/>
  <c r="CB123" i="16"/>
  <c r="CB136" i="16"/>
  <c r="EC41" i="11"/>
  <c r="BF101" i="16"/>
  <c r="BE96" i="16"/>
  <c r="BE108" i="16"/>
  <c r="BE173" i="16"/>
  <c r="AU128" i="16"/>
  <c r="AU135" i="16" s="1"/>
  <c r="AT123" i="16"/>
  <c r="BF128" i="16"/>
  <c r="BF135" i="16" s="1"/>
  <c r="BE123" i="16"/>
  <c r="AQ123" i="16"/>
  <c r="AY75" i="16"/>
  <c r="AX82" i="16"/>
  <c r="CO137" i="16"/>
  <c r="CO188" i="16" s="1"/>
  <c r="CO175" i="16"/>
  <c r="CQ48" i="11" s="1"/>
  <c r="CR16" i="22" s="1"/>
  <c r="AH75" i="16"/>
  <c r="AG82" i="16"/>
  <c r="AG174" i="16"/>
  <c r="Z59" i="15"/>
  <c r="Z81" i="15" s="1"/>
  <c r="BG59" i="15"/>
  <c r="BG81" i="15" s="1"/>
  <c r="BG47" i="15"/>
  <c r="BH13" i="13" s="1"/>
  <c r="AP60" i="15"/>
  <c r="AP82" i="15" s="1"/>
  <c r="H63" i="15"/>
  <c r="H47" i="15"/>
  <c r="I13" i="13" s="1"/>
  <c r="AX84" i="15"/>
  <c r="CT59" i="15"/>
  <c r="CT81" i="15" s="1"/>
  <c r="CT47" i="15"/>
  <c r="CU13" i="13" s="1"/>
  <c r="AA69" i="16"/>
  <c r="BH3" i="3"/>
  <c r="AT18" i="7"/>
  <c r="AR16" i="4"/>
  <c r="AT4" i="5"/>
  <c r="AU5" i="6" s="1"/>
  <c r="AV37" i="3"/>
  <c r="AT5" i="30"/>
  <c r="AS6" i="9"/>
  <c r="AU5" i="10"/>
  <c r="BM59" i="15"/>
  <c r="BM47" i="15"/>
  <c r="BN13" i="13" s="1"/>
  <c r="CJ59" i="15"/>
  <c r="CJ47" i="15"/>
  <c r="CK13" i="13" s="1"/>
  <c r="K59" i="15"/>
  <c r="K47" i="15"/>
  <c r="L13" i="13" s="1"/>
  <c r="AM47" i="15"/>
  <c r="AN13" i="13" s="1"/>
  <c r="AP56" i="15"/>
  <c r="AP78" i="15" s="1"/>
  <c r="AP47" i="15"/>
  <c r="AQ13" i="13" s="1"/>
  <c r="J17" i="7"/>
  <c r="M2" i="3"/>
  <c r="J3" i="5"/>
  <c r="K4" i="6" s="1"/>
  <c r="K4" i="10"/>
  <c r="L36" i="3"/>
  <c r="J4" i="30"/>
  <c r="I5" i="9"/>
  <c r="H15" i="4"/>
  <c r="R47" i="15"/>
  <c r="S13" i="13" s="1"/>
  <c r="R59" i="15"/>
  <c r="R81" i="15" s="1"/>
  <c r="CL78" i="15"/>
  <c r="AS56" i="15"/>
  <c r="CU80" i="15"/>
  <c r="AC68" i="15"/>
  <c r="AC90" i="15" s="1"/>
  <c r="AW68" i="15"/>
  <c r="AW90" i="15" s="1"/>
  <c r="BC68" i="15"/>
  <c r="BC90" i="15" s="1"/>
  <c r="AJ90" i="15"/>
  <c r="BI68" i="15"/>
  <c r="BI90" i="15" s="1"/>
  <c r="CC90" i="15"/>
  <c r="AF68" i="15"/>
  <c r="AF90" i="15" s="1"/>
  <c r="CY81" i="15"/>
  <c r="BV61" i="15"/>
  <c r="BV83" i="15" s="1"/>
  <c r="BG61" i="15"/>
  <c r="BG83" i="15" s="1"/>
  <c r="BN61" i="15"/>
  <c r="BN83" i="15" s="1"/>
  <c r="BN47" i="15"/>
  <c r="BO13" i="13" s="1"/>
  <c r="AQ61" i="15"/>
  <c r="AQ83" i="15" s="1"/>
  <c r="BA61" i="15"/>
  <c r="BA47" i="15"/>
  <c r="BB13" i="13" s="1"/>
  <c r="BS64" i="15"/>
  <c r="BS86" i="15" s="1"/>
  <c r="DI64" i="15"/>
  <c r="DI86" i="15" s="1"/>
  <c r="DI47" i="15"/>
  <c r="DJ13" i="13" s="1"/>
  <c r="BO86" i="15"/>
  <c r="CW64" i="15"/>
  <c r="CW86" i="15" s="1"/>
  <c r="CW47" i="15"/>
  <c r="CX13" i="13" s="1"/>
  <c r="CF64" i="15"/>
  <c r="CF86" i="15" s="1"/>
  <c r="V64" i="15"/>
  <c r="V86" i="15" s="1"/>
  <c r="AQ86" i="15"/>
  <c r="F64" i="15"/>
  <c r="F69" i="15" s="1"/>
  <c r="H28" i="12" s="1"/>
  <c r="F47" i="15"/>
  <c r="G13" i="13" s="1"/>
  <c r="N64" i="15"/>
  <c r="N69" i="15" s="1"/>
  <c r="P28" i="12" s="1"/>
  <c r="N47" i="15"/>
  <c r="O13" i="13" s="1"/>
  <c r="W144" i="7"/>
  <c r="W41" i="7"/>
  <c r="DQ79" i="15"/>
  <c r="I52" i="16"/>
  <c r="G61" i="16"/>
  <c r="G63" i="16" s="1"/>
  <c r="G73" i="16" s="1"/>
  <c r="G79" i="16" s="1"/>
  <c r="H70" i="4"/>
  <c r="BX75" i="17"/>
  <c r="BO75" i="17"/>
  <c r="CM10" i="31"/>
  <c r="AS13" i="31"/>
  <c r="AS49" i="30" s="1"/>
  <c r="DE13" i="31"/>
  <c r="DE49" i="30" s="1"/>
  <c r="DV44" i="30"/>
  <c r="DW44" i="30"/>
  <c r="AY10" i="31"/>
  <c r="AZ46" i="30" s="1"/>
  <c r="DA10" i="31"/>
  <c r="DB46" i="30" s="1"/>
  <c r="BJ13" i="31"/>
  <c r="BK49" i="30" s="1"/>
  <c r="DV13" i="31"/>
  <c r="DW49" i="30" s="1"/>
  <c r="BX44" i="30"/>
  <c r="S44" i="30"/>
  <c r="CG52" i="30"/>
  <c r="BH84" i="30"/>
  <c r="BH116" i="30" s="1"/>
  <c r="BH148" i="30" s="1"/>
  <c r="U76" i="30"/>
  <c r="U108" i="30" s="1"/>
  <c r="DK98" i="30"/>
  <c r="DK130" i="30" s="1"/>
  <c r="DK162" i="30" s="1"/>
  <c r="DN12" i="31"/>
  <c r="DN48" i="30" s="1"/>
  <c r="S12" i="31"/>
  <c r="T48" i="30" s="1"/>
  <c r="S36" i="30"/>
  <c r="BF12" i="31"/>
  <c r="BG48" i="30" s="1"/>
  <c r="AE12" i="31"/>
  <c r="AE48" i="30" s="1"/>
  <c r="BD12" i="31"/>
  <c r="CT12" i="31"/>
  <c r="AO12" i="31"/>
  <c r="BW12" i="31"/>
  <c r="Q12" i="31"/>
  <c r="Q48" i="30" s="1"/>
  <c r="BS20" i="31"/>
  <c r="BT56" i="30" s="1"/>
  <c r="DS20" i="31"/>
  <c r="DS56" i="30" s="1"/>
  <c r="BJ20" i="31"/>
  <c r="BJ56" i="30" s="1"/>
  <c r="DI20" i="31"/>
  <c r="DJ56" i="30" s="1"/>
  <c r="AZ20" i="31"/>
  <c r="BA56" i="30" s="1"/>
  <c r="DH20" i="31"/>
  <c r="AR20" i="31"/>
  <c r="AR56" i="30" s="1"/>
  <c r="CQ20" i="31"/>
  <c r="CQ56" i="30" s="1"/>
  <c r="AM20" i="31"/>
  <c r="CY28" i="31"/>
  <c r="CZ64" i="30" s="1"/>
  <c r="AC28" i="31"/>
  <c r="AD64" i="30" s="1"/>
  <c r="CS28" i="31"/>
  <c r="CS64" i="30" s="1"/>
  <c r="AQ28" i="31"/>
  <c r="AR64" i="30" s="1"/>
  <c r="CI28" i="31"/>
  <c r="CJ64" i="30" s="1"/>
  <c r="X28" i="31"/>
  <c r="X64" i="30" s="1"/>
  <c r="BT28" i="31"/>
  <c r="BT64" i="30" s="1"/>
  <c r="I28" i="31"/>
  <c r="J64" i="30" s="1"/>
  <c r="BR6" i="31"/>
  <c r="BR36" i="30"/>
  <c r="AF6" i="31"/>
  <c r="AF36" i="30"/>
  <c r="DH6" i="31"/>
  <c r="DI42" i="30" s="1"/>
  <c r="DH36" i="30"/>
  <c r="CX6" i="31"/>
  <c r="CX36" i="30"/>
  <c r="AB6" i="31"/>
  <c r="AB36" i="30"/>
  <c r="BQ6" i="31"/>
  <c r="BQ36" i="30"/>
  <c r="DB6" i="31"/>
  <c r="DB36" i="30"/>
  <c r="AU6" i="31"/>
  <c r="AU36" i="30"/>
  <c r="DI36" i="30"/>
  <c r="BB6" i="31"/>
  <c r="BB36" i="30"/>
  <c r="CK36" i="30"/>
  <c r="AC6" i="31"/>
  <c r="AC36" i="30"/>
  <c r="Z78" i="30"/>
  <c r="Z110" i="30" s="1"/>
  <c r="Z142" i="30" s="1"/>
  <c r="CK54" i="30"/>
  <c r="CL54" i="30"/>
  <c r="N86" i="30"/>
  <c r="R94" i="30"/>
  <c r="R126" i="30" s="1"/>
  <c r="R158" i="30" s="1"/>
  <c r="AY62" i="30"/>
  <c r="AZ62" i="30"/>
  <c r="AA62" i="30"/>
  <c r="AB62" i="30"/>
  <c r="K62" i="30"/>
  <c r="J62" i="30"/>
  <c r="DT64" i="30"/>
  <c r="DR52" i="30"/>
  <c r="CT100" i="30"/>
  <c r="CT132" i="30" s="1"/>
  <c r="CT164" i="30" s="1"/>
  <c r="BP68" i="30"/>
  <c r="X52" i="30"/>
  <c r="L90" i="30"/>
  <c r="L122" i="30" s="1"/>
  <c r="L154" i="30" s="1"/>
  <c r="CF100" i="30"/>
  <c r="CF132" i="30" s="1"/>
  <c r="CF164" i="30" s="1"/>
  <c r="DJ62" i="30"/>
  <c r="DP95" i="9"/>
  <c r="DP127" i="9" s="1"/>
  <c r="DT95" i="9"/>
  <c r="DT127" i="9" s="1"/>
  <c r="BM127" i="9"/>
  <c r="AR95" i="9"/>
  <c r="AR127" i="9" s="1"/>
  <c r="AF95" i="9"/>
  <c r="AF127" i="9" s="1"/>
  <c r="DG95" i="9"/>
  <c r="DG127" i="9" s="1"/>
  <c r="DK95" i="9"/>
  <c r="DK127" i="9" s="1"/>
  <c r="BL95" i="9"/>
  <c r="BL127" i="9" s="1"/>
  <c r="AJ95" i="9"/>
  <c r="AJ127" i="9" s="1"/>
  <c r="CP127" i="9"/>
  <c r="U95" i="9"/>
  <c r="U127" i="9" s="1"/>
  <c r="AH127" i="9"/>
  <c r="CZ103" i="9"/>
  <c r="CZ101" i="9"/>
  <c r="DA9" i="12" s="1"/>
  <c r="I45" i="30"/>
  <c r="H36" i="31"/>
  <c r="G10" i="11" s="1"/>
  <c r="DM95" i="9"/>
  <c r="DM127" i="9" s="1"/>
  <c r="O95" i="9"/>
  <c r="O127" i="9" s="1"/>
  <c r="BP95" i="9"/>
  <c r="BP127" i="9" s="1"/>
  <c r="DS71" i="9"/>
  <c r="DS69" i="9"/>
  <c r="DS7" i="13" s="1"/>
  <c r="DS6" i="13" s="1"/>
  <c r="CJ69" i="9"/>
  <c r="CJ7" i="13" s="1"/>
  <c r="CJ6" i="13" s="1"/>
  <c r="DP103" i="9"/>
  <c r="DP69" i="9"/>
  <c r="DP7" i="13" s="1"/>
  <c r="DP6" i="13" s="1"/>
  <c r="DB103" i="9"/>
  <c r="DB69" i="9"/>
  <c r="DB7" i="13" s="1"/>
  <c r="DB6" i="13" s="1"/>
  <c r="CF103" i="9"/>
  <c r="CF69" i="9"/>
  <c r="CF7" i="13" s="1"/>
  <c r="CF6" i="13" s="1"/>
  <c r="CK69" i="9"/>
  <c r="CK7" i="13" s="1"/>
  <c r="CK6" i="13" s="1"/>
  <c r="AU93" i="30"/>
  <c r="AU125" i="30" s="1"/>
  <c r="BA90" i="30"/>
  <c r="BA122" i="30" s="1"/>
  <c r="BA154" i="30" s="1"/>
  <c r="BB111" i="9"/>
  <c r="CC119" i="9"/>
  <c r="DU92" i="9"/>
  <c r="I92" i="9"/>
  <c r="I69" i="9"/>
  <c r="I7" i="13" s="1"/>
  <c r="I6" i="13" s="1"/>
  <c r="AT69" i="9"/>
  <c r="AT7" i="13" s="1"/>
  <c r="AT6" i="13" s="1"/>
  <c r="BU92" i="9"/>
  <c r="BU124" i="9" s="1"/>
  <c r="BU69" i="9"/>
  <c r="BU7" i="13" s="1"/>
  <c r="BU6" i="13" s="1"/>
  <c r="BT124" i="9"/>
  <c r="BT69" i="9"/>
  <c r="BT7" i="13" s="1"/>
  <c r="BT6" i="13" s="1"/>
  <c r="DR92" i="9"/>
  <c r="DR124" i="9" s="1"/>
  <c r="AE92" i="9"/>
  <c r="AE124" i="9" s="1"/>
  <c r="AE69" i="9"/>
  <c r="AE7" i="13" s="1"/>
  <c r="AE6" i="13" s="1"/>
  <c r="CD92" i="9"/>
  <c r="CD124" i="9" s="1"/>
  <c r="W92" i="9"/>
  <c r="W124" i="9" s="1"/>
  <c r="W69" i="9"/>
  <c r="W7" i="13" s="1"/>
  <c r="W6" i="13" s="1"/>
  <c r="J92" i="9"/>
  <c r="AP124" i="9"/>
  <c r="CP92" i="9"/>
  <c r="CP124" i="9" s="1"/>
  <c r="AB96" i="9"/>
  <c r="AB128" i="9" s="1"/>
  <c r="DG96" i="9"/>
  <c r="DG128" i="9" s="1"/>
  <c r="V96" i="9"/>
  <c r="V128" i="9" s="1"/>
  <c r="BA92" i="9"/>
  <c r="P73" i="9"/>
  <c r="P105" i="9" s="1"/>
  <c r="P69" i="9"/>
  <c r="P7" i="13" s="1"/>
  <c r="P6" i="13" s="1"/>
  <c r="T69" i="9"/>
  <c r="T7" i="13" s="1"/>
  <c r="T6" i="13" s="1"/>
  <c r="BP93" i="9"/>
  <c r="AJ93" i="9"/>
  <c r="AJ125" i="9" s="1"/>
  <c r="CF93" i="9"/>
  <c r="CF125" i="9" s="1"/>
  <c r="BG102" i="30"/>
  <c r="BG134" i="30" s="1"/>
  <c r="BG166" i="30" s="1"/>
  <c r="I98" i="9"/>
  <c r="I130" i="9" s="1"/>
  <c r="CQ130" i="9"/>
  <c r="BN130" i="9"/>
  <c r="CW130" i="9"/>
  <c r="R98" i="9"/>
  <c r="R130" i="9" s="1"/>
  <c r="H130" i="9"/>
  <c r="AI98" i="9"/>
  <c r="AI130" i="9" s="1"/>
  <c r="V130" i="9"/>
  <c r="BZ130" i="9"/>
  <c r="AA104" i="14"/>
  <c r="AE50" i="14"/>
  <c r="AE82" i="14" s="1"/>
  <c r="BC98" i="9"/>
  <c r="BC130" i="9" s="1"/>
  <c r="DT98" i="9"/>
  <c r="DT130" i="9" s="1"/>
  <c r="BW98" i="9"/>
  <c r="BW130" i="9" s="1"/>
  <c r="DC98" i="9"/>
  <c r="DC130" i="9" s="1"/>
  <c r="AH43" i="14"/>
  <c r="AH75" i="14" s="1"/>
  <c r="AH59" i="14"/>
  <c r="AH44" i="14"/>
  <c r="AH76" i="14" s="1"/>
  <c r="AH108" i="14" s="1"/>
  <c r="AC55" i="14"/>
  <c r="AC87" i="14" s="1"/>
  <c r="AC119" i="14" s="1"/>
  <c r="AC41" i="14"/>
  <c r="AC40" i="14"/>
  <c r="AC72" i="14" s="1"/>
  <c r="AE44" i="14"/>
  <c r="AE76" i="14" s="1"/>
  <c r="AE45" i="14"/>
  <c r="AE77" i="14" s="1"/>
  <c r="AE109" i="14" s="1"/>
  <c r="AE55" i="14"/>
  <c r="AE87" i="14" s="1"/>
  <c r="AN49" i="14"/>
  <c r="AN81" i="14" s="1"/>
  <c r="AN39" i="14"/>
  <c r="AN71" i="14" s="1"/>
  <c r="AN36" i="14"/>
  <c r="AM16" i="11" s="1"/>
  <c r="AN62" i="14"/>
  <c r="AN94" i="14" s="1"/>
  <c r="AM50" i="14"/>
  <c r="AM82" i="14" s="1"/>
  <c r="AM114" i="14" s="1"/>
  <c r="AM43" i="14"/>
  <c r="AM75" i="14" s="1"/>
  <c r="AM55" i="14"/>
  <c r="AM87" i="14" s="1"/>
  <c r="DW150" i="30"/>
  <c r="AA55" i="14"/>
  <c r="AA87" i="14" s="1"/>
  <c r="AA119" i="14" s="1"/>
  <c r="AA67" i="14"/>
  <c r="AA63" i="14"/>
  <c r="AA95" i="14" s="1"/>
  <c r="AA127" i="14" s="1"/>
  <c r="AJ60" i="14"/>
  <c r="AJ92" i="14" s="1"/>
  <c r="AJ48" i="14"/>
  <c r="AJ80" i="14" s="1"/>
  <c r="AJ112" i="14" s="1"/>
  <c r="AJ44" i="14"/>
  <c r="AJ76" i="14" s="1"/>
  <c r="AJ108" i="14" s="1"/>
  <c r="AT123" i="9"/>
  <c r="Y49" i="14"/>
  <c r="Y81" i="14" s="1"/>
  <c r="Y40" i="14"/>
  <c r="Y72" i="14" s="1"/>
  <c r="Y104" i="14" s="1"/>
  <c r="Y57" i="14"/>
  <c r="AB51" i="14"/>
  <c r="AB83" i="14" s="1"/>
  <c r="AB42" i="14"/>
  <c r="AB74" i="14" s="1"/>
  <c r="AB106" i="14" s="1"/>
  <c r="AB48" i="14"/>
  <c r="AB80" i="14" s="1"/>
  <c r="N53" i="14"/>
  <c r="N85" i="14" s="1"/>
  <c r="N46" i="14"/>
  <c r="N78" i="14" s="1"/>
  <c r="N66" i="14"/>
  <c r="N98" i="14" s="1"/>
  <c r="AM51" i="14"/>
  <c r="AM83" i="14" s="1"/>
  <c r="AM115" i="14" s="1"/>
  <c r="AQ50" i="14"/>
  <c r="AQ82" i="14" s="1"/>
  <c r="AQ39" i="14"/>
  <c r="AQ71" i="14" s="1"/>
  <c r="AQ103" i="14" s="1"/>
  <c r="AQ36" i="14"/>
  <c r="AP16" i="11" s="1"/>
  <c r="AQ67" i="14"/>
  <c r="AL56" i="14"/>
  <c r="AL43" i="14"/>
  <c r="AL75" i="14" s="1"/>
  <c r="AL107" i="14" s="1"/>
  <c r="AL51" i="14"/>
  <c r="AL83" i="14" s="1"/>
  <c r="CS41" i="11"/>
  <c r="BQ108" i="16"/>
  <c r="AI67" i="30"/>
  <c r="DE52" i="14"/>
  <c r="DE36" i="14"/>
  <c r="DD16" i="11" s="1"/>
  <c r="AC100" i="30"/>
  <c r="AC132" i="30" s="1"/>
  <c r="AC164" i="30" s="1"/>
  <c r="DP83" i="30"/>
  <c r="M85" i="30"/>
  <c r="M117" i="30" s="1"/>
  <c r="M149" i="30" s="1"/>
  <c r="X99" i="30"/>
  <c r="X131" i="30" s="1"/>
  <c r="X163" i="30" s="1"/>
  <c r="R99" i="30"/>
  <c r="R131" i="30" s="1"/>
  <c r="J83" i="15"/>
  <c r="BY99" i="30"/>
  <c r="BY131" i="30" s="1"/>
  <c r="BY163" i="30" s="1"/>
  <c r="CZ60" i="14"/>
  <c r="CZ92" i="14" s="1"/>
  <c r="CG91" i="30"/>
  <c r="CG123" i="30" s="1"/>
  <c r="BT60" i="14"/>
  <c r="BT92" i="14" s="1"/>
  <c r="BT124" i="14" s="1"/>
  <c r="DP63" i="14"/>
  <c r="DP95" i="14" s="1"/>
  <c r="DP66" i="14"/>
  <c r="DP98" i="14" s="1"/>
  <c r="DQ55" i="14"/>
  <c r="DQ87" i="14" s="1"/>
  <c r="DW62" i="14"/>
  <c r="DW94" i="14" s="1"/>
  <c r="DW126" i="14" s="1"/>
  <c r="DM51" i="14"/>
  <c r="DM83" i="14" s="1"/>
  <c r="DM115" i="14" s="1"/>
  <c r="DQ79" i="30"/>
  <c r="DQ111" i="30" s="1"/>
  <c r="DQ143" i="30" s="1"/>
  <c r="BH99" i="30"/>
  <c r="BH131" i="30" s="1"/>
  <c r="BH163" i="30" s="1"/>
  <c r="DJ92" i="14"/>
  <c r="DJ124" i="14" s="1"/>
  <c r="BZ103" i="30"/>
  <c r="BZ135" i="30" s="1"/>
  <c r="AO127" i="14"/>
  <c r="K79" i="30"/>
  <c r="K111" i="30" s="1"/>
  <c r="K143" i="30" s="1"/>
  <c r="X95" i="30"/>
  <c r="X127" i="30" s="1"/>
  <c r="X159" i="30" s="1"/>
  <c r="BI95" i="30"/>
  <c r="BI127" i="30" s="1"/>
  <c r="BI159" i="30" s="1"/>
  <c r="BW139" i="30"/>
  <c r="BX143" i="30"/>
  <c r="AZ125" i="14"/>
  <c r="CR167" i="30"/>
  <c r="BJ56" i="14"/>
  <c r="BJ88" i="14" s="1"/>
  <c r="BJ120" i="14" s="1"/>
  <c r="BJ62" i="14"/>
  <c r="BJ94" i="14" s="1"/>
  <c r="BJ44" i="14"/>
  <c r="BJ76" i="14" s="1"/>
  <c r="BJ108" i="14" s="1"/>
  <c r="BJ58" i="14"/>
  <c r="BJ90" i="14" s="1"/>
  <c r="BJ122" i="14" s="1"/>
  <c r="DB67" i="14"/>
  <c r="DB52" i="14"/>
  <c r="DB84" i="14" s="1"/>
  <c r="DB116" i="14" s="1"/>
  <c r="DB61" i="14"/>
  <c r="DB93" i="14" s="1"/>
  <c r="DB125" i="14" s="1"/>
  <c r="DB45" i="14"/>
  <c r="DB77" i="14" s="1"/>
  <c r="DB109" i="14" s="1"/>
  <c r="DG43" i="14"/>
  <c r="DG75" i="14" s="1"/>
  <c r="DG55" i="14"/>
  <c r="DG51" i="14"/>
  <c r="DG83" i="14" s="1"/>
  <c r="DG115" i="14" s="1"/>
  <c r="DG56" i="14"/>
  <c r="DG88" i="14" s="1"/>
  <c r="DG120" i="14" s="1"/>
  <c r="N159" i="30"/>
  <c r="BV47" i="16"/>
  <c r="BU42" i="16"/>
  <c r="BU54" i="16"/>
  <c r="BU173" i="16"/>
  <c r="AT56" i="16"/>
  <c r="BQ59" i="15"/>
  <c r="BQ81" i="15" s="1"/>
  <c r="BQ47" i="15"/>
  <c r="BR13" i="13" s="1"/>
  <c r="AG59" i="15"/>
  <c r="AG81" i="15" s="1"/>
  <c r="AG47" i="15"/>
  <c r="AH13" i="13" s="1"/>
  <c r="CT80" i="15"/>
  <c r="BE68" i="15"/>
  <c r="BE90" i="15" s="1"/>
  <c r="BD68" i="15"/>
  <c r="BD90" i="15" s="1"/>
  <c r="CJ61" i="15"/>
  <c r="CJ83" i="15" s="1"/>
  <c r="AW64" i="15"/>
  <c r="AW86" i="15" s="1"/>
  <c r="Y64" i="15"/>
  <c r="Y86" i="15" s="1"/>
  <c r="AF13" i="31"/>
  <c r="AG49" i="30" s="1"/>
  <c r="CI36" i="30"/>
  <c r="BJ12" i="31"/>
  <c r="BK48" i="30" s="1"/>
  <c r="BO20" i="31"/>
  <c r="CP28" i="31"/>
  <c r="CP64" i="30" s="1"/>
  <c r="CQ6" i="31"/>
  <c r="CQ36" i="30"/>
  <c r="DU6" i="31"/>
  <c r="DU42" i="30" s="1"/>
  <c r="DU36" i="30"/>
  <c r="AK54" i="30"/>
  <c r="AJ54" i="30"/>
  <c r="DK102" i="30"/>
  <c r="DK134" i="30" s="1"/>
  <c r="BT86" i="30"/>
  <c r="BT118" i="30" s="1"/>
  <c r="BZ95" i="9"/>
  <c r="BZ127" i="9" s="1"/>
  <c r="CV95" i="9"/>
  <c r="CV127" i="9" s="1"/>
  <c r="I95" i="9"/>
  <c r="I127" i="9" s="1"/>
  <c r="CB100" i="30"/>
  <c r="CB132" i="30" s="1"/>
  <c r="CB164" i="30" s="1"/>
  <c r="CH71" i="9"/>
  <c r="CH69" i="9"/>
  <c r="CH7" i="13" s="1"/>
  <c r="CH6" i="13" s="1"/>
  <c r="AR96" i="9"/>
  <c r="AR128" i="9" s="1"/>
  <c r="BU125" i="9"/>
  <c r="DL130" i="9"/>
  <c r="AH50" i="14"/>
  <c r="AH82" i="14" s="1"/>
  <c r="AH114" i="14" s="1"/>
  <c r="AE40" i="14"/>
  <c r="AE72" i="14" s="1"/>
  <c r="AM66" i="14"/>
  <c r="AM98" i="14" s="1"/>
  <c r="AA57" i="14"/>
  <c r="AA89" i="14" s="1"/>
  <c r="Y62" i="14"/>
  <c r="Y94" i="14" s="1"/>
  <c r="N52" i="14"/>
  <c r="N84" i="14" s="1"/>
  <c r="N116" i="14" s="1"/>
  <c r="AQ42" i="14"/>
  <c r="AQ74" i="14" s="1"/>
  <c r="AL65" i="14"/>
  <c r="AL97" i="14" s="1"/>
  <c r="AL129" i="14" s="1"/>
  <c r="DW63" i="14"/>
  <c r="DW95" i="14" s="1"/>
  <c r="DW127" i="14" s="1"/>
  <c r="DT48" i="16"/>
  <c r="DS55" i="16"/>
  <c r="DS174" i="16"/>
  <c r="DS42" i="16"/>
  <c r="DA137" i="16"/>
  <c r="CR128" i="16"/>
  <c r="CQ135" i="16"/>
  <c r="CQ173" i="16"/>
  <c r="BO164" i="16"/>
  <c r="BO188" i="16" s="1"/>
  <c r="BO175" i="16"/>
  <c r="BQ48" i="11" s="1"/>
  <c r="CF29" i="16"/>
  <c r="CF188" i="16" s="1"/>
  <c r="CF175" i="16"/>
  <c r="CH48" i="11" s="1"/>
  <c r="CI16" i="22" s="1"/>
  <c r="BD128" i="16"/>
  <c r="BC123" i="16"/>
  <c r="BC135" i="16"/>
  <c r="AW73" i="15"/>
  <c r="AY29" i="16"/>
  <c r="AY188" i="16" s="1"/>
  <c r="AY175" i="16"/>
  <c r="BA48" i="11" s="1"/>
  <c r="BB16" i="22" s="1"/>
  <c r="AS74" i="16"/>
  <c r="AR69" i="16"/>
  <c r="AR81" i="16"/>
  <c r="AR173" i="16"/>
  <c r="AQ137" i="16"/>
  <c r="AQ188" i="16" s="1"/>
  <c r="AQ175" i="16"/>
  <c r="AS48" i="11" s="1"/>
  <c r="AT16" i="22" s="1"/>
  <c r="AW156" i="16"/>
  <c r="AV163" i="16"/>
  <c r="AV150" i="16"/>
  <c r="AH74" i="16"/>
  <c r="AG69" i="16"/>
  <c r="AG81" i="16"/>
  <c r="AG173" i="16"/>
  <c r="AH59" i="15"/>
  <c r="AH47" i="15"/>
  <c r="AI13" i="13" s="1"/>
  <c r="BK59" i="15"/>
  <c r="BK81" i="15" s="1"/>
  <c r="BK47" i="15"/>
  <c r="BL13" i="13" s="1"/>
  <c r="CC47" i="15"/>
  <c r="CD13" i="13" s="1"/>
  <c r="AL144" i="7"/>
  <c r="AL41" i="7"/>
  <c r="AO60" i="15"/>
  <c r="AO82" i="15" s="1"/>
  <c r="L67" i="15"/>
  <c r="L89" i="15" s="1"/>
  <c r="BC59" i="15"/>
  <c r="BC81" i="15" s="1"/>
  <c r="BC47" i="15"/>
  <c r="BD13" i="13" s="1"/>
  <c r="CB59" i="15"/>
  <c r="CB81" i="15" s="1"/>
  <c r="CB47" i="15"/>
  <c r="CC13" i="13" s="1"/>
  <c r="AI109" i="16"/>
  <c r="AI187" i="16" s="1"/>
  <c r="AI181" i="16"/>
  <c r="DU8" i="14"/>
  <c r="DT51" i="11"/>
  <c r="EG51" i="11" s="1"/>
  <c r="DU26" i="14"/>
  <c r="DU10" i="14"/>
  <c r="DU16" i="14"/>
  <c r="DU18" i="14"/>
  <c r="DU9" i="14"/>
  <c r="DU22" i="14"/>
  <c r="DU17" i="14"/>
  <c r="DU23" i="14"/>
  <c r="DU13" i="14"/>
  <c r="DU28" i="14"/>
  <c r="DU20" i="14"/>
  <c r="DU25" i="14"/>
  <c r="DU19" i="14"/>
  <c r="DU12" i="14"/>
  <c r="DU33" i="14"/>
  <c r="DU7" i="14"/>
  <c r="DU30" i="14"/>
  <c r="DU31" i="14"/>
  <c r="DU21" i="14"/>
  <c r="DU35" i="14"/>
  <c r="DU34" i="14"/>
  <c r="DU11" i="14"/>
  <c r="DU29" i="14"/>
  <c r="DU32" i="14"/>
  <c r="DU27" i="14"/>
  <c r="DU15" i="14"/>
  <c r="DU14" i="14"/>
  <c r="DU6" i="14"/>
  <c r="EG7" i="11"/>
  <c r="L8" i="39" s="1"/>
  <c r="AF4" i="35"/>
  <c r="AF4" i="17"/>
  <c r="AG4" i="19"/>
  <c r="AF4" i="8"/>
  <c r="AE9" i="21"/>
  <c r="AE9" i="20"/>
  <c r="AY59" i="15"/>
  <c r="AY81" i="15" s="1"/>
  <c r="AY47" i="15"/>
  <c r="AZ13" i="13" s="1"/>
  <c r="AP56" i="16"/>
  <c r="AP188" i="16" s="1"/>
  <c r="AP175" i="16"/>
  <c r="AR48" i="11" s="1"/>
  <c r="AC59" i="15"/>
  <c r="AC81" i="15" s="1"/>
  <c r="AL56" i="15"/>
  <c r="AL78" i="15" s="1"/>
  <c r="AL47" i="15"/>
  <c r="AM13" i="13" s="1"/>
  <c r="AI56" i="15"/>
  <c r="AI78" i="15" s="1"/>
  <c r="AI47" i="15"/>
  <c r="AJ13" i="13" s="1"/>
  <c r="I143" i="7"/>
  <c r="I40" i="7"/>
  <c r="I19" i="7"/>
  <c r="I20" i="7" s="1"/>
  <c r="I22" i="7"/>
  <c r="AP59" i="15"/>
  <c r="AP81" i="15" s="1"/>
  <c r="CG78" i="15"/>
  <c r="AE4" i="35"/>
  <c r="AE4" i="17"/>
  <c r="AF4" i="19"/>
  <c r="AD9" i="21"/>
  <c r="AD9" i="20"/>
  <c r="AE4" i="8"/>
  <c r="CD68" i="15"/>
  <c r="CD90" i="15" s="1"/>
  <c r="AQ68" i="15"/>
  <c r="AQ90" i="15" s="1"/>
  <c r="AV68" i="15"/>
  <c r="AV90" i="15" s="1"/>
  <c r="CY68" i="15"/>
  <c r="CY90" i="15" s="1"/>
  <c r="CY47" i="15"/>
  <c r="CZ13" i="13" s="1"/>
  <c r="BF68" i="15"/>
  <c r="BF90" i="15" s="1"/>
  <c r="AN68" i="15"/>
  <c r="AN90" i="15" s="1"/>
  <c r="CP59" i="15"/>
  <c r="CP81" i="15" s="1"/>
  <c r="BO61" i="15"/>
  <c r="BO47" i="15"/>
  <c r="BP13" i="13" s="1"/>
  <c r="BD61" i="15"/>
  <c r="BD83" i="15" s="1"/>
  <c r="BD47" i="15"/>
  <c r="BE13" i="13" s="1"/>
  <c r="BL61" i="15"/>
  <c r="BL83" i="15" s="1"/>
  <c r="CL61" i="15"/>
  <c r="CL83" i="15" s="1"/>
  <c r="CL47" i="15"/>
  <c r="CM13" i="13" s="1"/>
  <c r="AW61" i="15"/>
  <c r="AW47" i="15"/>
  <c r="AX13" i="13" s="1"/>
  <c r="BN64" i="15"/>
  <c r="BN86" i="15" s="1"/>
  <c r="DA64" i="15"/>
  <c r="DA86" i="15" s="1"/>
  <c r="DA47" i="15"/>
  <c r="DB13" i="13" s="1"/>
  <c r="BJ64" i="15"/>
  <c r="BJ86" i="15" s="1"/>
  <c r="BJ47" i="15"/>
  <c r="BK13" i="13" s="1"/>
  <c r="CU64" i="15"/>
  <c r="CU86" i="15" s="1"/>
  <c r="CB64" i="15"/>
  <c r="CB86" i="15" s="1"/>
  <c r="DG64" i="15"/>
  <c r="DG86" i="15" s="1"/>
  <c r="DG47" i="15"/>
  <c r="DH13" i="13" s="1"/>
  <c r="AL64" i="15"/>
  <c r="AL86" i="15" s="1"/>
  <c r="AG64" i="15"/>
  <c r="AG86" i="15" s="1"/>
  <c r="AN86" i="15"/>
  <c r="AK52" i="16"/>
  <c r="J70" i="4"/>
  <c r="I61" i="16"/>
  <c r="I63" i="16" s="1"/>
  <c r="I73" i="16" s="1"/>
  <c r="I79" i="16" s="1"/>
  <c r="K52" i="16"/>
  <c r="BP75" i="17"/>
  <c r="AQ10" i="31"/>
  <c r="AQ46" i="30" s="1"/>
  <c r="CU10" i="31"/>
  <c r="CV46" i="30" s="1"/>
  <c r="P13" i="31"/>
  <c r="Q49" i="30" s="1"/>
  <c r="BA13" i="31"/>
  <c r="DM13" i="31"/>
  <c r="DM49" i="30" s="1"/>
  <c r="L45" i="30"/>
  <c r="K45" i="30"/>
  <c r="BF10" i="31"/>
  <c r="BF36" i="30"/>
  <c r="DH10" i="31"/>
  <c r="DH46" i="30" s="1"/>
  <c r="BR13" i="31"/>
  <c r="BS49" i="30" s="1"/>
  <c r="S14" i="31"/>
  <c r="T50" i="30" s="1"/>
  <c r="CN44" i="30"/>
  <c r="CO44" i="30"/>
  <c r="CF102" i="30"/>
  <c r="CF134" i="30" s="1"/>
  <c r="CF166" i="30" s="1"/>
  <c r="CB12" i="31"/>
  <c r="CC48" i="30" s="1"/>
  <c r="DD12" i="31"/>
  <c r="DD48" i="30" s="1"/>
  <c r="DD36" i="30"/>
  <c r="DU12" i="31"/>
  <c r="DV48" i="30" s="1"/>
  <c r="AV12" i="31"/>
  <c r="AW48" i="30" s="1"/>
  <c r="CP12" i="31"/>
  <c r="CQ48" i="30" s="1"/>
  <c r="V12" i="31"/>
  <c r="W48" i="30" s="1"/>
  <c r="AR12" i="31"/>
  <c r="AR48" i="30" s="1"/>
  <c r="CL12" i="31"/>
  <c r="CM48" i="30" s="1"/>
  <c r="AK12" i="31"/>
  <c r="AL48" i="30" s="1"/>
  <c r="BP12" i="31"/>
  <c r="BP48" i="30" s="1"/>
  <c r="DT20" i="31"/>
  <c r="DU56" i="30" s="1"/>
  <c r="BK20" i="31"/>
  <c r="BL56" i="30" s="1"/>
  <c r="DK20" i="31"/>
  <c r="DK56" i="30" s="1"/>
  <c r="BB20" i="31"/>
  <c r="BB56" i="30" s="1"/>
  <c r="DA20" i="31"/>
  <c r="DB56" i="30" s="1"/>
  <c r="AS20" i="31"/>
  <c r="AT56" i="30" s="1"/>
  <c r="CZ20" i="31"/>
  <c r="AJ20" i="31"/>
  <c r="AK56" i="30" s="1"/>
  <c r="CI20" i="31"/>
  <c r="AF20" i="31"/>
  <c r="AF56" i="30" s="1"/>
  <c r="CT28" i="31"/>
  <c r="CU64" i="30" s="1"/>
  <c r="R28" i="31"/>
  <c r="S64" i="30" s="1"/>
  <c r="CK28" i="31"/>
  <c r="CK64" i="30" s="1"/>
  <c r="AJ28" i="31"/>
  <c r="AK64" i="30" s="1"/>
  <c r="CB28" i="31"/>
  <c r="CC64" i="30" s="1"/>
  <c r="T28" i="31"/>
  <c r="T64" i="30" s="1"/>
  <c r="BL28" i="31"/>
  <c r="BL64" i="30" s="1"/>
  <c r="DS6" i="31"/>
  <c r="DS36" i="30"/>
  <c r="AY6" i="31"/>
  <c r="AY36" i="30"/>
  <c r="DJ6" i="31"/>
  <c r="DJ36" i="30"/>
  <c r="CR6" i="31"/>
  <c r="CR36" i="30"/>
  <c r="CM6" i="31"/>
  <c r="CM36" i="31" s="1"/>
  <c r="CM36" i="30"/>
  <c r="T6" i="31"/>
  <c r="T36" i="30"/>
  <c r="BJ6" i="31"/>
  <c r="BJ42" i="30" s="1"/>
  <c r="BJ36" i="30"/>
  <c r="CU6" i="31"/>
  <c r="CU36" i="30"/>
  <c r="AO36" i="30"/>
  <c r="DA6" i="31"/>
  <c r="DA36" i="30"/>
  <c r="AT6" i="31"/>
  <c r="AT36" i="30"/>
  <c r="BN6" i="31"/>
  <c r="BN36" i="30"/>
  <c r="U6" i="31"/>
  <c r="U36" i="30"/>
  <c r="P78" i="30"/>
  <c r="P110" i="30" s="1"/>
  <c r="P142" i="30" s="1"/>
  <c r="O78" i="30"/>
  <c r="O110" i="30" s="1"/>
  <c r="DV10" i="31"/>
  <c r="DW46" i="30" s="1"/>
  <c r="CP86" i="30"/>
  <c r="CP118" i="30" s="1"/>
  <c r="CP150" i="30" s="1"/>
  <c r="BW86" i="30"/>
  <c r="BW118" i="30" s="1"/>
  <c r="O94" i="30"/>
  <c r="O126" i="30" s="1"/>
  <c r="BQ62" i="30"/>
  <c r="BP62" i="30"/>
  <c r="DU96" i="30"/>
  <c r="DU128" i="30" s="1"/>
  <c r="DS84" i="30"/>
  <c r="DS116" i="30" s="1"/>
  <c r="DT92" i="30"/>
  <c r="DT124" i="30" s="1"/>
  <c r="DT156" i="30" s="1"/>
  <c r="BQ100" i="30"/>
  <c r="BQ132" i="30" s="1"/>
  <c r="O54" i="30"/>
  <c r="M90" i="30"/>
  <c r="M122" i="30" s="1"/>
  <c r="M154" i="30" s="1"/>
  <c r="CW62" i="30"/>
  <c r="CB95" i="9"/>
  <c r="CB127" i="9" s="1"/>
  <c r="CF95" i="9"/>
  <c r="CF127" i="9" s="1"/>
  <c r="AN95" i="9"/>
  <c r="AN101" i="9" s="1"/>
  <c r="AO9" i="12" s="1"/>
  <c r="AN69" i="9"/>
  <c r="AN7" i="13" s="1"/>
  <c r="AN6" i="13" s="1"/>
  <c r="K127" i="9"/>
  <c r="DH127" i="9"/>
  <c r="CX127" i="9"/>
  <c r="BG95" i="9"/>
  <c r="BG127" i="9" s="1"/>
  <c r="X95" i="9"/>
  <c r="X127" i="9" s="1"/>
  <c r="G95" i="9"/>
  <c r="G127" i="9" s="1"/>
  <c r="BJ127" i="9"/>
  <c r="L95" i="9"/>
  <c r="L127" i="9" s="1"/>
  <c r="BN99" i="9"/>
  <c r="CI71" i="9"/>
  <c r="CI103" i="9" s="1"/>
  <c r="DE103" i="9"/>
  <c r="AD102" i="30"/>
  <c r="AD134" i="30" s="1"/>
  <c r="AD166" i="30" s="1"/>
  <c r="BY95" i="9"/>
  <c r="BY127" i="9" s="1"/>
  <c r="CW95" i="9"/>
  <c r="CW127" i="9" s="1"/>
  <c r="DD95" i="9"/>
  <c r="DD127" i="9" s="1"/>
  <c r="BW95" i="9"/>
  <c r="DR71" i="9"/>
  <c r="DR103" i="9" s="1"/>
  <c r="DR69" i="9"/>
  <c r="DR7" i="13" s="1"/>
  <c r="DR6" i="13" s="1"/>
  <c r="CW69" i="9"/>
  <c r="CW7" i="13" s="1"/>
  <c r="CW6" i="13" s="1"/>
  <c r="CX69" i="9"/>
  <c r="CX7" i="13" s="1"/>
  <c r="CX6" i="13" s="1"/>
  <c r="DQ69" i="9"/>
  <c r="DQ7" i="13" s="1"/>
  <c r="DQ6" i="13" s="1"/>
  <c r="V71" i="9"/>
  <c r="V69" i="9"/>
  <c r="V7" i="13" s="1"/>
  <c r="V6" i="13" s="1"/>
  <c r="AD71" i="9"/>
  <c r="AD103" i="9" s="1"/>
  <c r="AD69" i="9"/>
  <c r="AD7" i="13" s="1"/>
  <c r="AD6" i="13" s="1"/>
  <c r="CH94" i="30"/>
  <c r="CH126" i="30" s="1"/>
  <c r="CH158" i="30" s="1"/>
  <c r="DK82" i="30"/>
  <c r="DK114" i="30" s="1"/>
  <c r="DK146" i="30" s="1"/>
  <c r="W111" i="9"/>
  <c r="U119" i="9"/>
  <c r="S119" i="9"/>
  <c r="S101" i="9"/>
  <c r="T9" i="12" s="1"/>
  <c r="CE92" i="9"/>
  <c r="CE124" i="9" s="1"/>
  <c r="CE69" i="9"/>
  <c r="CE7" i="13" s="1"/>
  <c r="CE6" i="13" s="1"/>
  <c r="CB92" i="9"/>
  <c r="CB69" i="9"/>
  <c r="CB7" i="13" s="1"/>
  <c r="CB6" i="13" s="1"/>
  <c r="CO92" i="9"/>
  <c r="DP92" i="9"/>
  <c r="DP124" i="9" s="1"/>
  <c r="AI92" i="9"/>
  <c r="AI124" i="9" s="1"/>
  <c r="AI69" i="9"/>
  <c r="AI7" i="13" s="1"/>
  <c r="AI6" i="13" s="1"/>
  <c r="AF124" i="9"/>
  <c r="AF69" i="9"/>
  <c r="AF7" i="13" s="1"/>
  <c r="AF6" i="13" s="1"/>
  <c r="CL92" i="9"/>
  <c r="CL124" i="9" s="1"/>
  <c r="CL69" i="9"/>
  <c r="CL7" i="13" s="1"/>
  <c r="CL6" i="13" s="1"/>
  <c r="BR92" i="9"/>
  <c r="BR124" i="9" s="1"/>
  <c r="BR69" i="9"/>
  <c r="BR7" i="13" s="1"/>
  <c r="BR6" i="13" s="1"/>
  <c r="AQ124" i="9"/>
  <c r="AQ69" i="9"/>
  <c r="AQ7" i="13" s="1"/>
  <c r="AQ6" i="13" s="1"/>
  <c r="CY124" i="9"/>
  <c r="AH124" i="9"/>
  <c r="AH69" i="9"/>
  <c r="AH7" i="13" s="1"/>
  <c r="AH6" i="13" s="1"/>
  <c r="CF92" i="9"/>
  <c r="DQ92" i="9"/>
  <c r="DQ124" i="9" s="1"/>
  <c r="BC69" i="9"/>
  <c r="BC7" i="13" s="1"/>
  <c r="BC6" i="13" s="1"/>
  <c r="AM96" i="9"/>
  <c r="AM128" i="9" s="1"/>
  <c r="DD96" i="9"/>
  <c r="DD128" i="9" s="1"/>
  <c r="DL96" i="9"/>
  <c r="DL128" i="9" s="1"/>
  <c r="DT92" i="9"/>
  <c r="BZ92" i="9"/>
  <c r="BZ124" i="9" s="1"/>
  <c r="AT92" i="9"/>
  <c r="AO92" i="9"/>
  <c r="AO124" i="9" s="1"/>
  <c r="N73" i="9"/>
  <c r="N69" i="9"/>
  <c r="N7" i="13" s="1"/>
  <c r="N6" i="13" s="1"/>
  <c r="CO92" i="30"/>
  <c r="CO124" i="30" s="1"/>
  <c r="T122" i="9"/>
  <c r="CT93" i="9"/>
  <c r="CT125" i="9" s="1"/>
  <c r="AX93" i="9"/>
  <c r="DA93" i="9"/>
  <c r="DA125" i="9" s="1"/>
  <c r="BF102" i="30"/>
  <c r="BF134" i="30" s="1"/>
  <c r="BF166" i="30" s="1"/>
  <c r="AE107" i="9"/>
  <c r="CX88" i="30"/>
  <c r="CX120" i="30" s="1"/>
  <c r="AG98" i="9"/>
  <c r="AG130" i="9" s="1"/>
  <c r="CR130" i="9"/>
  <c r="S130" i="9"/>
  <c r="AK130" i="9"/>
  <c r="CB98" i="9"/>
  <c r="CB130" i="9" s="1"/>
  <c r="AW98" i="9"/>
  <c r="AW130" i="9" s="1"/>
  <c r="CL130" i="9"/>
  <c r="BB130" i="9"/>
  <c r="AP98" i="9"/>
  <c r="AP101" i="9" s="1"/>
  <c r="AQ9" i="12" s="1"/>
  <c r="DV98" i="9"/>
  <c r="DV130" i="9" s="1"/>
  <c r="DO98" i="9"/>
  <c r="DO130" i="9" s="1"/>
  <c r="AT98" i="9"/>
  <c r="AT130" i="9" s="1"/>
  <c r="AU98" i="9"/>
  <c r="AU130" i="9" s="1"/>
  <c r="AY98" i="9"/>
  <c r="AY130" i="9" s="1"/>
  <c r="AO98" i="9"/>
  <c r="AO130" i="9" s="1"/>
  <c r="AH65" i="14"/>
  <c r="AH97" i="14" s="1"/>
  <c r="AH129" i="14" s="1"/>
  <c r="AH41" i="14"/>
  <c r="AH73" i="14" s="1"/>
  <c r="AH53" i="14"/>
  <c r="AH85" i="14" s="1"/>
  <c r="AC62" i="14"/>
  <c r="AC94" i="14" s="1"/>
  <c r="AC65" i="14"/>
  <c r="AC97" i="14" s="1"/>
  <c r="AC129" i="14" s="1"/>
  <c r="AC39" i="14"/>
  <c r="AC36" i="14"/>
  <c r="AB16" i="11" s="1"/>
  <c r="BY44" i="30"/>
  <c r="AE65" i="14"/>
  <c r="AE97" i="14" s="1"/>
  <c r="AE43" i="14"/>
  <c r="AE75" i="14" s="1"/>
  <c r="AN43" i="14"/>
  <c r="AN75" i="14" s="1"/>
  <c r="AN63" i="14"/>
  <c r="AN95" i="14" s="1"/>
  <c r="AN127" i="14" s="1"/>
  <c r="AN52" i="14"/>
  <c r="AN84" i="14" s="1"/>
  <c r="AM56" i="14"/>
  <c r="AM88" i="14" s="1"/>
  <c r="AM58" i="14"/>
  <c r="AM90" i="14" s="1"/>
  <c r="AM122" i="14" s="1"/>
  <c r="AM46" i="14"/>
  <c r="AM78" i="14" s="1"/>
  <c r="AA58" i="14"/>
  <c r="AA90" i="14" s="1"/>
  <c r="AA42" i="14"/>
  <c r="AA74" i="14" s="1"/>
  <c r="AA44" i="14"/>
  <c r="AA76" i="14" s="1"/>
  <c r="AJ53" i="14"/>
  <c r="AJ85" i="14" s="1"/>
  <c r="AJ45" i="14"/>
  <c r="AJ77" i="14" s="1"/>
  <c r="Y60" i="14"/>
  <c r="Y92" i="14" s="1"/>
  <c r="Y124" i="14" s="1"/>
  <c r="Y39" i="14"/>
  <c r="Y71" i="14" s="1"/>
  <c r="Y36" i="14"/>
  <c r="X16" i="11" s="1"/>
  <c r="K5" i="29"/>
  <c r="K12" i="29" s="1"/>
  <c r="Y48" i="14"/>
  <c r="Y80" i="14" s="1"/>
  <c r="Y112" i="14" s="1"/>
  <c r="AB43" i="14"/>
  <c r="AB75" i="14" s="1"/>
  <c r="AB107" i="14" s="1"/>
  <c r="AB57" i="14"/>
  <c r="AB89" i="14" s="1"/>
  <c r="AB121" i="14" s="1"/>
  <c r="AB41" i="14"/>
  <c r="AB73" i="14" s="1"/>
  <c r="AB105" i="14" s="1"/>
  <c r="N65" i="14"/>
  <c r="N97" i="14" s="1"/>
  <c r="N63" i="14"/>
  <c r="N95" i="14" s="1"/>
  <c r="N47" i="14"/>
  <c r="N79" i="14" s="1"/>
  <c r="AQ45" i="14"/>
  <c r="AQ41" i="14"/>
  <c r="AQ73" i="14" s="1"/>
  <c r="AQ105" i="14" s="1"/>
  <c r="AQ56" i="14"/>
  <c r="AQ88" i="14" s="1"/>
  <c r="AQ120" i="14" s="1"/>
  <c r="AL44" i="14"/>
  <c r="AL76" i="14" s="1"/>
  <c r="AL40" i="14"/>
  <c r="AL72" i="14" s="1"/>
  <c r="AL49" i="14"/>
  <c r="AL81" i="14" s="1"/>
  <c r="BC75" i="30"/>
  <c r="BC107" i="30" s="1"/>
  <c r="BC139" i="30" s="1"/>
  <c r="DK78" i="30"/>
  <c r="DK110" i="30" s="1"/>
  <c r="AA66" i="30"/>
  <c r="DN38" i="14"/>
  <c r="DN36" i="14"/>
  <c r="DM16" i="11" s="1"/>
  <c r="AD93" i="30"/>
  <c r="AD125" i="30" s="1"/>
  <c r="DI109" i="16"/>
  <c r="DI187" i="16" s="1"/>
  <c r="DI181" i="16"/>
  <c r="N85" i="30"/>
  <c r="N117" i="30" s="1"/>
  <c r="N149" i="30" s="1"/>
  <c r="Y99" i="30"/>
  <c r="Y131" i="30" s="1"/>
  <c r="BZ99" i="30"/>
  <c r="BZ131" i="30" s="1"/>
  <c r="CZ52" i="14"/>
  <c r="CZ84" i="14" s="1"/>
  <c r="BS52" i="14"/>
  <c r="BS84" i="14" s="1"/>
  <c r="BS36" i="14"/>
  <c r="BR16" i="11" s="1"/>
  <c r="BT52" i="14"/>
  <c r="BT36" i="14"/>
  <c r="BS16" i="11" s="1"/>
  <c r="CT83" i="30"/>
  <c r="CT115" i="30" s="1"/>
  <c r="DT38" i="14"/>
  <c r="DT36" i="14"/>
  <c r="DS16" i="11" s="1"/>
  <c r="DP58" i="14"/>
  <c r="DP44" i="14"/>
  <c r="DQ59" i="14"/>
  <c r="DQ91" i="14" s="1"/>
  <c r="DW47" i="14"/>
  <c r="DW79" i="14" s="1"/>
  <c r="DM63" i="14"/>
  <c r="DM95" i="14" s="1"/>
  <c r="AO87" i="30"/>
  <c r="AO119" i="30" s="1"/>
  <c r="AO151" i="30" s="1"/>
  <c r="BO91" i="30"/>
  <c r="BO123" i="30" s="1"/>
  <c r="BO155" i="30" s="1"/>
  <c r="CL165" i="30"/>
  <c r="L79" i="30"/>
  <c r="L111" i="30" s="1"/>
  <c r="L143" i="30" s="1"/>
  <c r="BZ143" i="30"/>
  <c r="CT106" i="14"/>
  <c r="DN71" i="14"/>
  <c r="DN103" i="14" s="1"/>
  <c r="BJ65" i="14"/>
  <c r="BJ97" i="14" s="1"/>
  <c r="BJ54" i="14"/>
  <c r="BJ86" i="14" s="1"/>
  <c r="BJ118" i="14" s="1"/>
  <c r="BJ50" i="14"/>
  <c r="BJ48" i="14"/>
  <c r="BJ80" i="14" s="1"/>
  <c r="DB58" i="14"/>
  <c r="DB90" i="14" s="1"/>
  <c r="DB49" i="14"/>
  <c r="DB81" i="14" s="1"/>
  <c r="DB66" i="14"/>
  <c r="DB98" i="14" s="1"/>
  <c r="DB62" i="14"/>
  <c r="DB94" i="14" s="1"/>
  <c r="DB126" i="14" s="1"/>
  <c r="DG50" i="14"/>
  <c r="DG82" i="14" s="1"/>
  <c r="DG114" i="14" s="1"/>
  <c r="DG66" i="14"/>
  <c r="DG98" i="14" s="1"/>
  <c r="DG130" i="14" s="1"/>
  <c r="DG62" i="14"/>
  <c r="DG94" i="14" s="1"/>
  <c r="DG126" i="14" s="1"/>
  <c r="DG61" i="14"/>
  <c r="DG93" i="14" s="1"/>
  <c r="DG125" i="14" s="1"/>
  <c r="DR86" i="14"/>
  <c r="BU51" i="11"/>
  <c r="EC51" i="11" s="1"/>
  <c r="BV14" i="14"/>
  <c r="BV30" i="14"/>
  <c r="BV21" i="14"/>
  <c r="BV6" i="14"/>
  <c r="BV12" i="14"/>
  <c r="BV20" i="14"/>
  <c r="BV7" i="14"/>
  <c r="BV23" i="14"/>
  <c r="BV18" i="14"/>
  <c r="BV16" i="14"/>
  <c r="BV9" i="14"/>
  <c r="BV25" i="14"/>
  <c r="BV34" i="14"/>
  <c r="BV11" i="14"/>
  <c r="BV27" i="14"/>
  <c r="BV22" i="14"/>
  <c r="BV28" i="14"/>
  <c r="BV13" i="14"/>
  <c r="BV29" i="14"/>
  <c r="BV8" i="14"/>
  <c r="BV15" i="14"/>
  <c r="BV31" i="14"/>
  <c r="BV24" i="14"/>
  <c r="BV17" i="14"/>
  <c r="BV33" i="14"/>
  <c r="BV10" i="14"/>
  <c r="BV19" i="14"/>
  <c r="BV35" i="14"/>
  <c r="BV26" i="14"/>
  <c r="BV32" i="14"/>
  <c r="EC7" i="11"/>
  <c r="H8" i="39" s="1"/>
  <c r="BV78" i="15"/>
  <c r="U59" i="15"/>
  <c r="U47" i="15"/>
  <c r="V13" i="13" s="1"/>
  <c r="F9" i="16"/>
  <c r="F19" i="16" s="1"/>
  <c r="F171" i="16"/>
  <c r="CG13" i="31"/>
  <c r="CG49" i="30" s="1"/>
  <c r="J12" i="31"/>
  <c r="CE20" i="31"/>
  <c r="CE56" i="30" s="1"/>
  <c r="DO20" i="31"/>
  <c r="DO56" i="30" s="1"/>
  <c r="DI28" i="31"/>
  <c r="DJ64" i="30" s="1"/>
  <c r="DR6" i="31"/>
  <c r="DR36" i="30"/>
  <c r="W6" i="31"/>
  <c r="W36" i="30"/>
  <c r="AN6" i="31"/>
  <c r="AN36" i="30"/>
  <c r="BG62" i="30"/>
  <c r="BF62" i="30"/>
  <c r="AW127" i="9"/>
  <c r="DJ102" i="30"/>
  <c r="DJ134" i="30" s="1"/>
  <c r="DA103" i="9"/>
  <c r="DA69" i="9"/>
  <c r="DA7" i="13" s="1"/>
  <c r="DA6" i="13" s="1"/>
  <c r="DD69" i="9"/>
  <c r="DD7" i="13" s="1"/>
  <c r="DD6" i="13" s="1"/>
  <c r="BD111" i="9"/>
  <c r="DI124" i="9"/>
  <c r="AC96" i="9"/>
  <c r="AC128" i="9" s="1"/>
  <c r="DR93" i="9"/>
  <c r="DR125" i="9" s="1"/>
  <c r="BX100" i="30"/>
  <c r="BX132" i="30" s="1"/>
  <c r="BX164" i="30" s="1"/>
  <c r="CH98" i="9"/>
  <c r="CH130" i="9" s="1"/>
  <c r="AR98" i="9"/>
  <c r="AR130" i="9" s="1"/>
  <c r="AC49" i="14"/>
  <c r="AC81" i="14" s="1"/>
  <c r="AE53" i="14"/>
  <c r="AE85" i="14" s="1"/>
  <c r="AA47" i="14"/>
  <c r="AA79" i="14" s="1"/>
  <c r="AJ41" i="14"/>
  <c r="AJ73" i="14" s="1"/>
  <c r="AB52" i="14"/>
  <c r="AB84" i="14" s="1"/>
  <c r="AQ65" i="14"/>
  <c r="AQ97" i="14" s="1"/>
  <c r="AQ129" i="14" s="1"/>
  <c r="T92" i="30"/>
  <c r="T124" i="30" s="1"/>
  <c r="AQ97" i="30"/>
  <c r="AQ129" i="30" s="1"/>
  <c r="U91" i="30"/>
  <c r="U123" i="30" s="1"/>
  <c r="CY29" i="16"/>
  <c r="CY188" i="16" s="1"/>
  <c r="CY175" i="16"/>
  <c r="DA48" i="11" s="1"/>
  <c r="DB16" i="22" s="1"/>
  <c r="DF34" i="19"/>
  <c r="DF44" i="11" s="1"/>
  <c r="DE29" i="16"/>
  <c r="DE188" i="16" s="1"/>
  <c r="DE175" i="16"/>
  <c r="DG48" i="11" s="1"/>
  <c r="DH16" i="22" s="1"/>
  <c r="CN110" i="16"/>
  <c r="CN188" i="16" s="1"/>
  <c r="CN175" i="16"/>
  <c r="CP48" i="11" s="1"/>
  <c r="DB128" i="16"/>
  <c r="DA123" i="16"/>
  <c r="DA135" i="16"/>
  <c r="BP155" i="16"/>
  <c r="BO150" i="16"/>
  <c r="BO162" i="16"/>
  <c r="CG21" i="16"/>
  <c r="CF15" i="16"/>
  <c r="CF174" i="16"/>
  <c r="CF102" i="16"/>
  <c r="CE96" i="16"/>
  <c r="CE174" i="16"/>
  <c r="CE109" i="16"/>
  <c r="BC137" i="16"/>
  <c r="BD136" i="16"/>
  <c r="BE129" i="16"/>
  <c r="BE136" i="16" s="1"/>
  <c r="AZ21" i="16"/>
  <c r="AY15" i="16"/>
  <c r="AY174" i="16"/>
  <c r="AW74" i="16"/>
  <c r="AV81" i="16"/>
  <c r="AV69" i="16"/>
  <c r="AV164" i="16"/>
  <c r="AV188" i="16" s="1"/>
  <c r="AV175" i="16"/>
  <c r="AX48" i="11" s="1"/>
  <c r="AY16" i="22" s="1"/>
  <c r="CF156" i="16"/>
  <c r="CF163" i="16" s="1"/>
  <c r="CE163" i="16"/>
  <c r="CE150" i="16"/>
  <c r="AG83" i="16"/>
  <c r="AG188" i="16" s="1"/>
  <c r="AG175" i="16"/>
  <c r="AI48" i="11" s="1"/>
  <c r="AJ16" i="22" s="1"/>
  <c r="AN59" i="15"/>
  <c r="AN81" i="15" s="1"/>
  <c r="AX18" i="7"/>
  <c r="BL3" i="3"/>
  <c r="AV16" i="4"/>
  <c r="AX4" i="5"/>
  <c r="AY5" i="6" s="1"/>
  <c r="AZ37" i="3"/>
  <c r="AW6" i="9"/>
  <c r="AX5" i="30"/>
  <c r="AY5" i="10"/>
  <c r="AE60" i="15"/>
  <c r="AE82" i="15" s="1"/>
  <c r="AI62" i="15"/>
  <c r="AI84" i="15" s="1"/>
  <c r="CA68" i="15"/>
  <c r="CA90" i="15" s="1"/>
  <c r="DX5" i="11"/>
  <c r="C7" i="39" s="1"/>
  <c r="E5" i="23"/>
  <c r="D6" i="24" s="1"/>
  <c r="AM41" i="7"/>
  <c r="AM144" i="7"/>
  <c r="AZ59" i="15"/>
  <c r="AZ81" i="15" s="1"/>
  <c r="AZ47" i="15"/>
  <c r="BA13" i="13" s="1"/>
  <c r="CM76" i="15"/>
  <c r="AQ47" i="16"/>
  <c r="AP173" i="16"/>
  <c r="CW75" i="16"/>
  <c r="CV82" i="16"/>
  <c r="CV69" i="16"/>
  <c r="CV174" i="16"/>
  <c r="AA56" i="15"/>
  <c r="AA47" i="15"/>
  <c r="AB13" i="13" s="1"/>
  <c r="AE56" i="15"/>
  <c r="AE78" i="15" s="1"/>
  <c r="AE47" i="15"/>
  <c r="AF13" i="13" s="1"/>
  <c r="AO59" i="15"/>
  <c r="AO47" i="15"/>
  <c r="AP13" i="13" s="1"/>
  <c r="AR62" i="15"/>
  <c r="AR84" i="15" s="1"/>
  <c r="CQ78" i="15"/>
  <c r="BI78" i="15"/>
  <c r="AS68" i="15"/>
  <c r="AS90" i="15" s="1"/>
  <c r="BG3" i="3"/>
  <c r="AQ16" i="4"/>
  <c r="AS4" i="5"/>
  <c r="AT5" i="6" s="1"/>
  <c r="AS5" i="30"/>
  <c r="AR6" i="9"/>
  <c r="AU37" i="3"/>
  <c r="AT5" i="10"/>
  <c r="AS18" i="7"/>
  <c r="BZ68" i="15"/>
  <c r="BZ90" i="15" s="1"/>
  <c r="AI68" i="15"/>
  <c r="AI90" i="15" s="1"/>
  <c r="BR68" i="15"/>
  <c r="BR90" i="15" s="1"/>
  <c r="CV68" i="15"/>
  <c r="CV90" i="15" s="1"/>
  <c r="CV47" i="15"/>
  <c r="CW13" i="13" s="1"/>
  <c r="DG68" i="15"/>
  <c r="DG90" i="15" s="1"/>
  <c r="BU90" i="15"/>
  <c r="AL90" i="15"/>
  <c r="L9" i="16"/>
  <c r="L19" i="16" s="1"/>
  <c r="L171" i="16"/>
  <c r="CC59" i="15"/>
  <c r="CC69" i="15" s="1"/>
  <c r="CE28" i="12" s="1"/>
  <c r="BF61" i="15"/>
  <c r="BF83" i="15" s="1"/>
  <c r="DC61" i="15"/>
  <c r="DC47" i="15"/>
  <c r="DD13" i="13" s="1"/>
  <c r="DL61" i="15"/>
  <c r="DL47" i="15"/>
  <c r="DM13" i="13" s="1"/>
  <c r="CD61" i="15"/>
  <c r="CD47" i="15"/>
  <c r="CE13" i="13" s="1"/>
  <c r="AK61" i="15"/>
  <c r="AK83" i="15" s="1"/>
  <c r="BE64" i="15"/>
  <c r="BE86" i="15" s="1"/>
  <c r="BY64" i="15"/>
  <c r="BY86" i="15" s="1"/>
  <c r="BH64" i="15"/>
  <c r="BH86" i="15" s="1"/>
  <c r="CS64" i="15"/>
  <c r="CS86" i="15" s="1"/>
  <c r="BK64" i="15"/>
  <c r="BK86" i="15" s="1"/>
  <c r="DF64" i="15"/>
  <c r="DF86" i="15" s="1"/>
  <c r="DF47" i="15"/>
  <c r="DG13" i="13" s="1"/>
  <c r="DS64" i="15"/>
  <c r="DS69" i="15" s="1"/>
  <c r="DU28" i="12" s="1"/>
  <c r="DS47" i="15"/>
  <c r="DT13" i="13" s="1"/>
  <c r="L64" i="15"/>
  <c r="L86" i="15" s="1"/>
  <c r="AJ64" i="15"/>
  <c r="AJ86" i="15" s="1"/>
  <c r="W52" i="16"/>
  <c r="P109" i="16"/>
  <c r="P181" i="16"/>
  <c r="L70" i="4"/>
  <c r="K61" i="16"/>
  <c r="K63" i="16" s="1"/>
  <c r="K73" i="16" s="1"/>
  <c r="K79" i="16" s="1"/>
  <c r="BQ75" i="17"/>
  <c r="AY44" i="30"/>
  <c r="AX44" i="30"/>
  <c r="AX10" i="31"/>
  <c r="AX46" i="30" s="1"/>
  <c r="CZ10" i="31"/>
  <c r="CZ46" i="30" s="1"/>
  <c r="T13" i="31"/>
  <c r="U49" i="30" s="1"/>
  <c r="BI13" i="31"/>
  <c r="BI49" i="30" s="1"/>
  <c r="DU13" i="31"/>
  <c r="DU49" i="30" s="1"/>
  <c r="S42" i="30"/>
  <c r="CZ77" i="30"/>
  <c r="CZ109" i="30" s="1"/>
  <c r="BL10" i="31"/>
  <c r="BM46" i="30" s="1"/>
  <c r="DP10" i="31"/>
  <c r="DQ46" i="30" s="1"/>
  <c r="BZ13" i="31"/>
  <c r="BZ36" i="30"/>
  <c r="T84" i="30"/>
  <c r="T116" i="30" s="1"/>
  <c r="T148" i="30" s="1"/>
  <c r="AO6" i="31"/>
  <c r="DN44" i="30"/>
  <c r="DM44" i="30"/>
  <c r="U14" i="10"/>
  <c r="V14" i="10" s="1"/>
  <c r="W14" i="10" s="1"/>
  <c r="X14" i="10" s="1"/>
  <c r="Y14" i="10" s="1"/>
  <c r="Z14" i="10" s="1"/>
  <c r="AA14" i="10" s="1"/>
  <c r="AB14" i="10" s="1"/>
  <c r="AC14" i="10" s="1"/>
  <c r="AD14" i="10" s="1"/>
  <c r="AE14" i="10" s="1"/>
  <c r="AF14" i="10" s="1"/>
  <c r="EA14" i="10"/>
  <c r="P11" i="31"/>
  <c r="Q47" i="30" s="1"/>
  <c r="AI46" i="30"/>
  <c r="AJ46" i="30"/>
  <c r="DJ100" i="30"/>
  <c r="DJ132" i="30" s="1"/>
  <c r="BR12" i="31"/>
  <c r="BS48" i="30" s="1"/>
  <c r="CU12" i="31"/>
  <c r="DL12" i="31"/>
  <c r="DM48" i="30" s="1"/>
  <c r="AN12" i="31"/>
  <c r="CG12" i="31"/>
  <c r="N48" i="30"/>
  <c r="AM12" i="31"/>
  <c r="AM48" i="30" s="1"/>
  <c r="CE12" i="31"/>
  <c r="AG12" i="31"/>
  <c r="AG36" i="30"/>
  <c r="BI12" i="31"/>
  <c r="DL20" i="31"/>
  <c r="DM56" i="30" s="1"/>
  <c r="BC20" i="31"/>
  <c r="BD56" i="30" s="1"/>
  <c r="DC20" i="31"/>
  <c r="DC56" i="30" s="1"/>
  <c r="AU20" i="31"/>
  <c r="AU56" i="30" s="1"/>
  <c r="CS20" i="31"/>
  <c r="CT56" i="30" s="1"/>
  <c r="AN20" i="31"/>
  <c r="CR20" i="31"/>
  <c r="Y20" i="31"/>
  <c r="Z56" i="30" s="1"/>
  <c r="CA20" i="31"/>
  <c r="CB56" i="30" s="1"/>
  <c r="AB20" i="31"/>
  <c r="CL28" i="31"/>
  <c r="CM64" i="30" s="1"/>
  <c r="N28" i="31"/>
  <c r="O64" i="30" s="1"/>
  <c r="CD28" i="31"/>
  <c r="CD64" i="30" s="1"/>
  <c r="Y28" i="31"/>
  <c r="Z64" i="30" s="1"/>
  <c r="BU28" i="31"/>
  <c r="BV64" i="30" s="1"/>
  <c r="DN28" i="31"/>
  <c r="DN64" i="30" s="1"/>
  <c r="BF28" i="31"/>
  <c r="BF64" i="30" s="1"/>
  <c r="CZ6" i="31"/>
  <c r="CZ36" i="30"/>
  <c r="AM6" i="31"/>
  <c r="AM36" i="30"/>
  <c r="CS6" i="31"/>
  <c r="CS36" i="30"/>
  <c r="CB6" i="31"/>
  <c r="CB36" i="30"/>
  <c r="CH6" i="31"/>
  <c r="CH36" i="30"/>
  <c r="P6" i="31"/>
  <c r="P36" i="30"/>
  <c r="BD6" i="31"/>
  <c r="BD36" i="30"/>
  <c r="CP6" i="31"/>
  <c r="CP36" i="30"/>
  <c r="AK6" i="31"/>
  <c r="AK36" i="30"/>
  <c r="CT6" i="31"/>
  <c r="CT36" i="30"/>
  <c r="V6" i="31"/>
  <c r="V36" i="30"/>
  <c r="BH6" i="31"/>
  <c r="BH36" i="30"/>
  <c r="Q6" i="31"/>
  <c r="Q36" i="30"/>
  <c r="DU78" i="30"/>
  <c r="DU110" i="30" s="1"/>
  <c r="Q10" i="31"/>
  <c r="BV86" i="30"/>
  <c r="BV118" i="30" s="1"/>
  <c r="BV150" i="30" s="1"/>
  <c r="AB86" i="30"/>
  <c r="I94" i="30"/>
  <c r="I126" i="30" s="1"/>
  <c r="I158" i="30" s="1"/>
  <c r="AF62" i="30"/>
  <c r="AE62" i="30"/>
  <c r="AI62" i="30"/>
  <c r="AZ12" i="31"/>
  <c r="BA48" i="30" s="1"/>
  <c r="BO77" i="30"/>
  <c r="BO109" i="30" s="1"/>
  <c r="BO141" i="30" s="1"/>
  <c r="BY62" i="30"/>
  <c r="U52" i="30"/>
  <c r="AL57" i="30"/>
  <c r="BN86" i="30"/>
  <c r="BN118" i="30" s="1"/>
  <c r="AV95" i="9"/>
  <c r="AV127" i="9" s="1"/>
  <c r="AZ95" i="9"/>
  <c r="AZ127" i="9" s="1"/>
  <c r="BS95" i="9"/>
  <c r="CL95" i="9"/>
  <c r="BK95" i="9"/>
  <c r="BK127" i="9" s="1"/>
  <c r="AY127" i="9"/>
  <c r="BR127" i="9"/>
  <c r="CY95" i="9"/>
  <c r="CY127" i="9" s="1"/>
  <c r="N95" i="9"/>
  <c r="N127" i="9" s="1"/>
  <c r="P95" i="9"/>
  <c r="P127" i="9" s="1"/>
  <c r="CU95" i="9"/>
  <c r="CU127" i="9" s="1"/>
  <c r="CT99" i="9"/>
  <c r="CT131" i="9" s="1"/>
  <c r="CN86" i="30"/>
  <c r="CN118" i="30" s="1"/>
  <c r="CN150" i="30" s="1"/>
  <c r="CT95" i="9"/>
  <c r="CT127" i="9" s="1"/>
  <c r="DL95" i="9"/>
  <c r="DL127" i="9" s="1"/>
  <c r="AK95" i="9"/>
  <c r="AK127" i="9" s="1"/>
  <c r="AA95" i="9"/>
  <c r="AA127" i="9" s="1"/>
  <c r="AQ95" i="9"/>
  <c r="AQ101" i="9" s="1"/>
  <c r="AR9" i="12" s="1"/>
  <c r="R95" i="9"/>
  <c r="R127" i="9" s="1"/>
  <c r="G71" i="9"/>
  <c r="G103" i="9" s="1"/>
  <c r="G69" i="9"/>
  <c r="G7" i="13" s="1"/>
  <c r="G6" i="13" s="1"/>
  <c r="DT103" i="9"/>
  <c r="DT69" i="9"/>
  <c r="DT7" i="13" s="1"/>
  <c r="DT6" i="13" s="1"/>
  <c r="DU69" i="9"/>
  <c r="DU7" i="13" s="1"/>
  <c r="DU6" i="13" s="1"/>
  <c r="CS103" i="9"/>
  <c r="CS69" i="9"/>
  <c r="CS7" i="13" s="1"/>
  <c r="CS6" i="13" s="1"/>
  <c r="CY71" i="9"/>
  <c r="CY69" i="9"/>
  <c r="CY7" i="13" s="1"/>
  <c r="CY6" i="13" s="1"/>
  <c r="BN109" i="9"/>
  <c r="CG62" i="30"/>
  <c r="DX28" i="11"/>
  <c r="DX41" i="11" s="1"/>
  <c r="AZ111" i="9"/>
  <c r="CL119" i="9"/>
  <c r="BG92" i="9"/>
  <c r="BG69" i="9"/>
  <c r="BG7" i="13" s="1"/>
  <c r="BG6" i="13" s="1"/>
  <c r="X92" i="9"/>
  <c r="X124" i="9" s="1"/>
  <c r="X69" i="9"/>
  <c r="X7" i="13" s="1"/>
  <c r="X6" i="13" s="1"/>
  <c r="AC124" i="9"/>
  <c r="BD92" i="9"/>
  <c r="BD124" i="9" s="1"/>
  <c r="BD69" i="9"/>
  <c r="BD7" i="13" s="1"/>
  <c r="BD6" i="13" s="1"/>
  <c r="DF124" i="9"/>
  <c r="S124" i="9"/>
  <c r="S69" i="9"/>
  <c r="S7" i="13" s="1"/>
  <c r="S6" i="13" s="1"/>
  <c r="V124" i="9"/>
  <c r="R92" i="9"/>
  <c r="R69" i="9"/>
  <c r="R7" i="13" s="1"/>
  <c r="R6" i="13" s="1"/>
  <c r="BJ124" i="9"/>
  <c r="BJ69" i="9"/>
  <c r="BJ7" i="13" s="1"/>
  <c r="BJ6" i="13" s="1"/>
  <c r="CK124" i="9"/>
  <c r="U69" i="9"/>
  <c r="U7" i="13" s="1"/>
  <c r="U6" i="13" s="1"/>
  <c r="CC124" i="9"/>
  <c r="CC69" i="9"/>
  <c r="CC7" i="13" s="1"/>
  <c r="CC6" i="13" s="1"/>
  <c r="CI96" i="9"/>
  <c r="CI128" i="9" s="1"/>
  <c r="AK96" i="9"/>
  <c r="AK128" i="9" s="1"/>
  <c r="AP128" i="9"/>
  <c r="CE103" i="9"/>
  <c r="DS92" i="9"/>
  <c r="DS124" i="9" s="1"/>
  <c r="BX92" i="9"/>
  <c r="G92" i="9"/>
  <c r="G124" i="9" s="1"/>
  <c r="BC92" i="9"/>
  <c r="G105" i="9"/>
  <c r="BL93" i="9"/>
  <c r="BL125" i="9" s="1"/>
  <c r="DG93" i="9"/>
  <c r="DG125" i="9" s="1"/>
  <c r="BT93" i="9"/>
  <c r="BT125" i="9" s="1"/>
  <c r="CJ100" i="30"/>
  <c r="CJ132" i="30" s="1"/>
  <c r="AH107" i="9"/>
  <c r="DI84" i="30"/>
  <c r="DI116" i="30" s="1"/>
  <c r="DI148" i="30" s="1"/>
  <c r="BO98" i="9"/>
  <c r="BO130" i="9" s="1"/>
  <c r="AZ98" i="9"/>
  <c r="AZ130" i="9" s="1"/>
  <c r="AF98" i="9"/>
  <c r="AF130" i="9" s="1"/>
  <c r="CJ98" i="9"/>
  <c r="CJ130" i="9" s="1"/>
  <c r="BX98" i="9"/>
  <c r="BX130" i="9" s="1"/>
  <c r="X130" i="9"/>
  <c r="BU98" i="9"/>
  <c r="BU130" i="9" s="1"/>
  <c r="DF130" i="9"/>
  <c r="AQ130" i="9"/>
  <c r="CF130" i="9"/>
  <c r="DP98" i="9"/>
  <c r="DP130" i="9" s="1"/>
  <c r="N130" i="9"/>
  <c r="L98" i="9"/>
  <c r="L130" i="9" s="1"/>
  <c r="CP98" i="9"/>
  <c r="CP130" i="9" s="1"/>
  <c r="BF98" i="9"/>
  <c r="BF130" i="9" s="1"/>
  <c r="BA98" i="9"/>
  <c r="BA130" i="9" s="1"/>
  <c r="BQ98" i="9"/>
  <c r="BQ130" i="9" s="1"/>
  <c r="CT98" i="9"/>
  <c r="CT130" i="9" s="1"/>
  <c r="BT98" i="9"/>
  <c r="BT130" i="9" s="1"/>
  <c r="AB98" i="9"/>
  <c r="AB130" i="9" s="1"/>
  <c r="AH47" i="14"/>
  <c r="AH79" i="14" s="1"/>
  <c r="AH111" i="14" s="1"/>
  <c r="AH67" i="14"/>
  <c r="AH99" i="14" s="1"/>
  <c r="AH48" i="14"/>
  <c r="AH80" i="14" s="1"/>
  <c r="AH112" i="14" s="1"/>
  <c r="BM101" i="9"/>
  <c r="BN9" i="12" s="1"/>
  <c r="AC56" i="14"/>
  <c r="AC88" i="14" s="1"/>
  <c r="AC64" i="14"/>
  <c r="AC96" i="14" s="1"/>
  <c r="AC128" i="14" s="1"/>
  <c r="W42" i="14"/>
  <c r="W74" i="14" s="1"/>
  <c r="W36" i="14"/>
  <c r="V16" i="11" s="1"/>
  <c r="AE62" i="14"/>
  <c r="AE94" i="14" s="1"/>
  <c r="AE59" i="14"/>
  <c r="AE91" i="14" s="1"/>
  <c r="AE49" i="14"/>
  <c r="AE81" i="14" s="1"/>
  <c r="AN58" i="14"/>
  <c r="AN90" i="14" s="1"/>
  <c r="AN122" i="14" s="1"/>
  <c r="AN67" i="14"/>
  <c r="AN99" i="14" s="1"/>
  <c r="AN131" i="14" s="1"/>
  <c r="AN56" i="14"/>
  <c r="AN88" i="14" s="1"/>
  <c r="AN42" i="14"/>
  <c r="AN74" i="14" s="1"/>
  <c r="AN106" i="14" s="1"/>
  <c r="AM62" i="14"/>
  <c r="AM94" i="14" s="1"/>
  <c r="AM41" i="14"/>
  <c r="AM73" i="14" s="1"/>
  <c r="AA52" i="14"/>
  <c r="AA84" i="14" s="1"/>
  <c r="AA116" i="14" s="1"/>
  <c r="AA43" i="14"/>
  <c r="AA75" i="14" s="1"/>
  <c r="AA107" i="14" s="1"/>
  <c r="AA53" i="14"/>
  <c r="AA85" i="14" s="1"/>
  <c r="AA117" i="14" s="1"/>
  <c r="AJ39" i="14"/>
  <c r="AJ71" i="14" s="1"/>
  <c r="AJ36" i="14"/>
  <c r="AI16" i="11" s="1"/>
  <c r="Y59" i="14"/>
  <c r="Y91" i="14" s="1"/>
  <c r="Y123" i="14" s="1"/>
  <c r="Y66" i="14"/>
  <c r="Y98" i="14" s="1"/>
  <c r="DY51" i="11"/>
  <c r="AB40" i="14"/>
  <c r="AB72" i="14" s="1"/>
  <c r="AB104" i="14" s="1"/>
  <c r="AB39" i="14"/>
  <c r="AB71" i="14" s="1"/>
  <c r="AB36" i="14"/>
  <c r="AA16" i="11" s="1"/>
  <c r="AB63" i="14"/>
  <c r="AB95" i="14" s="1"/>
  <c r="N64" i="14"/>
  <c r="N96" i="14" s="1"/>
  <c r="N39" i="14"/>
  <c r="N71" i="14" s="1"/>
  <c r="N36" i="14"/>
  <c r="M16" i="11" s="1"/>
  <c r="N62" i="14"/>
  <c r="N94" i="14" s="1"/>
  <c r="N126" i="14" s="1"/>
  <c r="K54" i="30"/>
  <c r="AQ62" i="14"/>
  <c r="AQ94" i="14" s="1"/>
  <c r="AQ58" i="14"/>
  <c r="AQ90" i="14" s="1"/>
  <c r="AQ64" i="14"/>
  <c r="AQ96" i="14" s="1"/>
  <c r="AQ128" i="14" s="1"/>
  <c r="AL63" i="14"/>
  <c r="AL95" i="14" s="1"/>
  <c r="AL66" i="14"/>
  <c r="AL98" i="14" s="1"/>
  <c r="AL130" i="14" s="1"/>
  <c r="AL39" i="14"/>
  <c r="AL71" i="14" s="1"/>
  <c r="AL36" i="14"/>
  <c r="AK16" i="11" s="1"/>
  <c r="O52" i="14"/>
  <c r="O84" i="14" s="1"/>
  <c r="O116" i="14" s="1"/>
  <c r="AP135" i="16"/>
  <c r="CJ83" i="30"/>
  <c r="CJ115" i="30" s="1"/>
  <c r="AB98" i="30"/>
  <c r="AB130" i="30" s="1"/>
  <c r="AC93" i="30"/>
  <c r="AC125" i="30" s="1"/>
  <c r="AC157" i="30" s="1"/>
  <c r="DV44" i="14"/>
  <c r="DV76" i="14" s="1"/>
  <c r="DV36" i="14"/>
  <c r="DU16" i="11" s="1"/>
  <c r="AZ60" i="14"/>
  <c r="DW91" i="30"/>
  <c r="DW123" i="30" s="1"/>
  <c r="DW155" i="30" s="1"/>
  <c r="BS161" i="30"/>
  <c r="CZ38" i="14"/>
  <c r="BH5" i="29"/>
  <c r="BH12" i="29" s="1"/>
  <c r="CZ36" i="14"/>
  <c r="CY16" i="11" s="1"/>
  <c r="BS60" i="14"/>
  <c r="BS92" i="14" s="1"/>
  <c r="DT39" i="14"/>
  <c r="DT71" i="14" s="1"/>
  <c r="DP60" i="14"/>
  <c r="DP48" i="14"/>
  <c r="DP80" i="14" s="1"/>
  <c r="DQ67" i="14"/>
  <c r="DQ99" i="14" s="1"/>
  <c r="DW52" i="14"/>
  <c r="DW84" i="14" s="1"/>
  <c r="DM62" i="14"/>
  <c r="DM94" i="14" s="1"/>
  <c r="AS52" i="14"/>
  <c r="AS84" i="14" s="1"/>
  <c r="AS116" i="14" s="1"/>
  <c r="Y5" i="29"/>
  <c r="Y12" i="29" s="1"/>
  <c r="AS36" i="14"/>
  <c r="AR16" i="11" s="1"/>
  <c r="BP91" i="30"/>
  <c r="BP123" i="30" s="1"/>
  <c r="BP155" i="30" s="1"/>
  <c r="M103" i="30"/>
  <c r="M135" i="30" s="1"/>
  <c r="M167" i="30" s="1"/>
  <c r="DE91" i="30"/>
  <c r="DE123" i="30" s="1"/>
  <c r="DE155" i="30" s="1"/>
  <c r="AS99" i="30"/>
  <c r="AS131" i="30" s="1"/>
  <c r="CF151" i="30"/>
  <c r="CY103" i="30"/>
  <c r="CY135" i="30" s="1"/>
  <c r="CY167" i="30" s="1"/>
  <c r="CL79" i="30"/>
  <c r="CL111" i="30" s="1"/>
  <c r="CL143" i="30" s="1"/>
  <c r="M155" i="30"/>
  <c r="BJ49" i="14"/>
  <c r="BJ81" i="14" s="1"/>
  <c r="BJ113" i="14" s="1"/>
  <c r="BJ61" i="14"/>
  <c r="BJ57" i="14"/>
  <c r="BJ89" i="14" s="1"/>
  <c r="BJ53" i="14"/>
  <c r="BJ85" i="14" s="1"/>
  <c r="DB57" i="14"/>
  <c r="DB89" i="14" s="1"/>
  <c r="DB121" i="14" s="1"/>
  <c r="DB47" i="14"/>
  <c r="DB46" i="14"/>
  <c r="DB78" i="14" s="1"/>
  <c r="DB110" i="14" s="1"/>
  <c r="DB40" i="14"/>
  <c r="DB72" i="14" s="1"/>
  <c r="DB104" i="14" s="1"/>
  <c r="DG52" i="14"/>
  <c r="DG84" i="14" s="1"/>
  <c r="DG46" i="14"/>
  <c r="DG78" i="14" s="1"/>
  <c r="DG110" i="14" s="1"/>
  <c r="DG40" i="14"/>
  <c r="DG72" i="14" s="1"/>
  <c r="DG104" i="14" s="1"/>
  <c r="DG45" i="14"/>
  <c r="DG77" i="14" s="1"/>
  <c r="DG109" i="14" s="1"/>
  <c r="BK159" i="30"/>
  <c r="CG102" i="14"/>
  <c r="BX6" i="11"/>
  <c r="BY6" i="12" s="1"/>
  <c r="BX5" i="13" s="1"/>
  <c r="BZ2" i="37"/>
  <c r="BY6" i="22"/>
  <c r="AD106" i="4"/>
  <c r="AC142" i="16" s="1"/>
  <c r="AC144" i="16" s="1"/>
  <c r="AC154" i="16" s="1"/>
  <c r="AC160" i="16" s="1"/>
  <c r="AC115" i="16"/>
  <c r="AC117" i="16" s="1"/>
  <c r="AC127" i="16" s="1"/>
  <c r="AC133" i="16" s="1"/>
  <c r="BB15" i="17"/>
  <c r="BB36" i="17"/>
  <c r="BB57" i="17"/>
  <c r="AO25" i="16"/>
  <c r="AO185" i="16" s="1"/>
  <c r="AO179" i="16"/>
  <c r="CT68" i="15"/>
  <c r="CT90" i="15" s="1"/>
  <c r="BU61" i="15"/>
  <c r="BU47" i="15"/>
  <c r="BV13" i="13" s="1"/>
  <c r="BR64" i="15"/>
  <c r="BR86" i="15" s="1"/>
  <c r="M47" i="15"/>
  <c r="N13" i="13" s="1"/>
  <c r="M56" i="15"/>
  <c r="AH46" i="30"/>
  <c r="DO12" i="31"/>
  <c r="DP48" i="30" s="1"/>
  <c r="CO12" i="31"/>
  <c r="CO48" i="30" s="1"/>
  <c r="AD20" i="31"/>
  <c r="AE56" i="30" s="1"/>
  <c r="DQ28" i="31"/>
  <c r="DQ64" i="30" s="1"/>
  <c r="DQ6" i="31"/>
  <c r="DQ36" i="30"/>
  <c r="J6" i="31"/>
  <c r="J36" i="30"/>
  <c r="CF54" i="30"/>
  <c r="CE54" i="30"/>
  <c r="BE100" i="30"/>
  <c r="BE132" i="30" s="1"/>
  <c r="AA92" i="9"/>
  <c r="AA69" i="9"/>
  <c r="AA7" i="13" s="1"/>
  <c r="AA6" i="13" s="1"/>
  <c r="O92" i="9"/>
  <c r="O124" i="9" s="1"/>
  <c r="CD93" i="9"/>
  <c r="CD125" i="9" s="1"/>
  <c r="CN130" i="9"/>
  <c r="BM130" i="9"/>
  <c r="AH63" i="14"/>
  <c r="AH95" i="14" s="1"/>
  <c r="AH127" i="14" s="1"/>
  <c r="AN65" i="14"/>
  <c r="AN97" i="14" s="1"/>
  <c r="AJ55" i="14"/>
  <c r="AJ87" i="14" s="1"/>
  <c r="AB53" i="14"/>
  <c r="AB85" i="14" s="1"/>
  <c r="AB117" i="14" s="1"/>
  <c r="AU83" i="30"/>
  <c r="AU115" i="30" s="1"/>
  <c r="DP56" i="14"/>
  <c r="DP88" i="14" s="1"/>
  <c r="DP120" i="14" s="1"/>
  <c r="CX129" i="16"/>
  <c r="CW174" i="16"/>
  <c r="CW136" i="16"/>
  <c r="CZ20" i="16"/>
  <c r="CY173" i="16"/>
  <c r="CY15" i="16"/>
  <c r="DC34" i="19"/>
  <c r="DC44" i="11" s="1"/>
  <c r="DF21" i="16"/>
  <c r="DE28" i="16"/>
  <c r="DE187" i="16" s="1"/>
  <c r="DE174" i="16"/>
  <c r="DE15" i="16"/>
  <c r="CO101" i="16"/>
  <c r="CN96" i="16"/>
  <c r="CN173" i="16"/>
  <c r="CN108" i="16"/>
  <c r="CR79" i="15"/>
  <c r="CR47" i="15"/>
  <c r="CS13" i="13" s="1"/>
  <c r="CT47" i="16"/>
  <c r="CS42" i="16"/>
  <c r="CS54" i="16"/>
  <c r="CS173" i="16"/>
  <c r="BU56" i="16"/>
  <c r="BU188" i="16" s="1"/>
  <c r="BU175" i="16"/>
  <c r="BW48" i="11" s="1"/>
  <c r="BX16" i="22" s="1"/>
  <c r="CE110" i="16"/>
  <c r="CE188" i="16" s="1"/>
  <c r="CE175" i="16"/>
  <c r="CG48" i="11" s="1"/>
  <c r="CH16" i="22" s="1"/>
  <c r="BD137" i="16"/>
  <c r="BD188" i="16" s="1"/>
  <c r="AI20" i="16"/>
  <c r="AH15" i="16"/>
  <c r="AH173" i="16"/>
  <c r="AH27" i="16"/>
  <c r="V137" i="16"/>
  <c r="V123" i="16"/>
  <c r="V175" i="16"/>
  <c r="DZ44" i="11"/>
  <c r="AZ81" i="16"/>
  <c r="AZ69" i="16"/>
  <c r="BA74" i="16"/>
  <c r="AZ173" i="16"/>
  <c r="BX155" i="16"/>
  <c r="BW162" i="16"/>
  <c r="BW150" i="16"/>
  <c r="AM156" i="16"/>
  <c r="AL174" i="16"/>
  <c r="AH84" i="15"/>
  <c r="AT84" i="15"/>
  <c r="BL59" i="15"/>
  <c r="BL47" i="15"/>
  <c r="BM13" i="13" s="1"/>
  <c r="AJ4" i="35"/>
  <c r="AJ4" i="8"/>
  <c r="AJ4" i="17"/>
  <c r="AK4" i="19"/>
  <c r="AI9" i="21"/>
  <c r="AI9" i="20"/>
  <c r="AK60" i="15"/>
  <c r="AK82" i="15" s="1"/>
  <c r="AC57" i="15"/>
  <c r="J3" i="29"/>
  <c r="D42" i="29"/>
  <c r="C45" i="29" s="1"/>
  <c r="Y59" i="15"/>
  <c r="Y47" i="15"/>
  <c r="Z13" i="13" s="1"/>
  <c r="BB68" i="15"/>
  <c r="BB90" i="15" s="1"/>
  <c r="BS59" i="15"/>
  <c r="BS81" i="15" s="1"/>
  <c r="BS47" i="15"/>
  <c r="BT13" i="13" s="1"/>
  <c r="CK59" i="15"/>
  <c r="CK47" i="15"/>
  <c r="CL13" i="13" s="1"/>
  <c r="AQ48" i="16"/>
  <c r="AP55" i="16"/>
  <c r="AP174" i="16"/>
  <c r="CV83" i="16"/>
  <c r="CV188" i="16" s="1"/>
  <c r="CV175" i="16"/>
  <c r="CX48" i="11" s="1"/>
  <c r="CY16" i="22" s="1"/>
  <c r="AF56" i="15"/>
  <c r="AF47" i="15"/>
  <c r="AG13" i="13" s="1"/>
  <c r="AC78" i="15"/>
  <c r="AC47" i="15"/>
  <c r="AD13" i="13" s="1"/>
  <c r="AE59" i="15"/>
  <c r="AE81" i="15" s="1"/>
  <c r="BE78" i="15"/>
  <c r="BD78" i="15"/>
  <c r="BX68" i="15"/>
  <c r="BX90" i="15" s="1"/>
  <c r="AG144" i="7"/>
  <c r="AG41" i="7"/>
  <c r="BS68" i="15"/>
  <c r="BS90" i="15" s="1"/>
  <c r="BL68" i="15"/>
  <c r="BL90" i="15" s="1"/>
  <c r="Y68" i="15"/>
  <c r="Y90" i="15" s="1"/>
  <c r="BK90" i="15"/>
  <c r="CM68" i="15"/>
  <c r="CM90" i="15" s="1"/>
  <c r="CM47" i="15"/>
  <c r="CN13" i="13" s="1"/>
  <c r="DF68" i="15"/>
  <c r="DF90" i="15" s="1"/>
  <c r="BN68" i="15"/>
  <c r="BN90" i="15" s="1"/>
  <c r="V68" i="15"/>
  <c r="V90" i="15" s="1"/>
  <c r="P52" i="4"/>
  <c r="O34" i="16"/>
  <c r="O36" i="16" s="1"/>
  <c r="O46" i="16" s="1"/>
  <c r="CF61" i="15"/>
  <c r="CF47" i="15"/>
  <c r="CG13" i="13" s="1"/>
  <c r="CO61" i="15"/>
  <c r="CO83" i="15" s="1"/>
  <c r="CO47" i="15"/>
  <c r="CP13" i="13" s="1"/>
  <c r="DH61" i="15"/>
  <c r="DH47" i="15"/>
  <c r="DI13" i="13" s="1"/>
  <c r="CA61" i="15"/>
  <c r="CA83" i="15" s="1"/>
  <c r="CA47" i="15"/>
  <c r="CB13" i="13" s="1"/>
  <c r="AN61" i="15"/>
  <c r="AN83" i="15" s="1"/>
  <c r="AY64" i="15"/>
  <c r="AY86" i="15" s="1"/>
  <c r="BQ64" i="15"/>
  <c r="BQ86" i="15" s="1"/>
  <c r="AZ86" i="15"/>
  <c r="CT64" i="15"/>
  <c r="CT86" i="15" s="1"/>
  <c r="BC64" i="15"/>
  <c r="BC86" i="15" s="1"/>
  <c r="CR64" i="15"/>
  <c r="CR86" i="15" s="1"/>
  <c r="AE64" i="15"/>
  <c r="AE86" i="15" s="1"/>
  <c r="G64" i="15"/>
  <c r="G47" i="15"/>
  <c r="H13" i="13" s="1"/>
  <c r="AK86" i="15"/>
  <c r="X70" i="4"/>
  <c r="W61" i="16"/>
  <c r="W63" i="16" s="1"/>
  <c r="W73" i="16" s="1"/>
  <c r="W79" i="16" s="1"/>
  <c r="E69" i="16"/>
  <c r="E82" i="16"/>
  <c r="F75" i="16"/>
  <c r="N52" i="4"/>
  <c r="M34" i="16"/>
  <c r="M36" i="16" s="1"/>
  <c r="M46" i="16" s="1"/>
  <c r="M52" i="16" s="1"/>
  <c r="AP75" i="17"/>
  <c r="CC76" i="30"/>
  <c r="CC108" i="30" s="1"/>
  <c r="BE10" i="31"/>
  <c r="BE36" i="30"/>
  <c r="DO10" i="31"/>
  <c r="X13" i="31"/>
  <c r="Y49" i="30" s="1"/>
  <c r="BQ13" i="31"/>
  <c r="O14" i="31"/>
  <c r="P50" i="30" s="1"/>
  <c r="U10" i="31"/>
  <c r="V46" i="30" s="1"/>
  <c r="BT10" i="31"/>
  <c r="BU46" i="30" s="1"/>
  <c r="AE11" i="31"/>
  <c r="AF47" i="30" s="1"/>
  <c r="CH13" i="31"/>
  <c r="CI49" i="30" s="1"/>
  <c r="W84" i="30"/>
  <c r="W116" i="30" s="1"/>
  <c r="DQ76" i="30"/>
  <c r="DQ108" i="30" s="1"/>
  <c r="DQ140" i="30" s="1"/>
  <c r="K14" i="31"/>
  <c r="L50" i="30" s="1"/>
  <c r="AU44" i="30"/>
  <c r="DG6" i="31"/>
  <c r="DG36" i="31" s="1"/>
  <c r="DG36" i="30"/>
  <c r="BR78" i="30"/>
  <c r="BR110" i="30" s="1"/>
  <c r="BR142" i="30" s="1"/>
  <c r="BH12" i="31"/>
  <c r="BH48" i="30" s="1"/>
  <c r="CJ12" i="31"/>
  <c r="CK48" i="30" s="1"/>
  <c r="DB12" i="31"/>
  <c r="DC48" i="30" s="1"/>
  <c r="AA12" i="31"/>
  <c r="BV12" i="31"/>
  <c r="DJ12" i="31"/>
  <c r="Z12" i="31"/>
  <c r="Z36" i="31" s="1"/>
  <c r="BX12" i="31"/>
  <c r="BX36" i="30"/>
  <c r="K12" i="31"/>
  <c r="BB12" i="31"/>
  <c r="DD20" i="31"/>
  <c r="DE56" i="30" s="1"/>
  <c r="AV20" i="31"/>
  <c r="AW56" i="30" s="1"/>
  <c r="CU20" i="31"/>
  <c r="CU56" i="30" s="1"/>
  <c r="AO20" i="31"/>
  <c r="AP56" i="30" s="1"/>
  <c r="CK20" i="31"/>
  <c r="CL56" i="30" s="1"/>
  <c r="AG20" i="31"/>
  <c r="CJ20" i="31"/>
  <c r="R20" i="31"/>
  <c r="S56" i="30" s="1"/>
  <c r="BU20" i="31"/>
  <c r="BU56" i="30" s="1"/>
  <c r="U20" i="31"/>
  <c r="CE28" i="31"/>
  <c r="CF64" i="30" s="1"/>
  <c r="K28" i="31"/>
  <c r="L64" i="30" s="1"/>
  <c r="BW28" i="31"/>
  <c r="BX64" i="30" s="1"/>
  <c r="U28" i="31"/>
  <c r="V64" i="30" s="1"/>
  <c r="BM28" i="31"/>
  <c r="BN64" i="30" s="1"/>
  <c r="DH28" i="31"/>
  <c r="DH64" i="30" s="1"/>
  <c r="AS28" i="31"/>
  <c r="AS64" i="30" s="1"/>
  <c r="BT6" i="31"/>
  <c r="BT36" i="30"/>
  <c r="DL6" i="31"/>
  <c r="DL36" i="30"/>
  <c r="CC6" i="31"/>
  <c r="CC36" i="30"/>
  <c r="BG6" i="31"/>
  <c r="BG42" i="30" s="1"/>
  <c r="BG36" i="30"/>
  <c r="CA6" i="31"/>
  <c r="CA36" i="30"/>
  <c r="DC6" i="31"/>
  <c r="DC36" i="30"/>
  <c r="AV6" i="31"/>
  <c r="AV36" i="30"/>
  <c r="CL42" i="30"/>
  <c r="CL36" i="30"/>
  <c r="AH42" i="30"/>
  <c r="AH36" i="30"/>
  <c r="CO6" i="31"/>
  <c r="CO36" i="30"/>
  <c r="R36" i="30"/>
  <c r="BA6" i="31"/>
  <c r="BA36" i="30"/>
  <c r="DF78" i="30"/>
  <c r="AV46" i="30"/>
  <c r="AW46" i="30"/>
  <c r="DG46" i="30"/>
  <c r="AN86" i="30"/>
  <c r="AN118" i="30" s="1"/>
  <c r="J86" i="30"/>
  <c r="J118" i="30" s="1"/>
  <c r="J150" i="30" s="1"/>
  <c r="DT94" i="30"/>
  <c r="DT126" i="30" s="1"/>
  <c r="DT158" i="30" s="1"/>
  <c r="DS94" i="30"/>
  <c r="DS126" i="30" s="1"/>
  <c r="AD94" i="30"/>
  <c r="AD126" i="30" s="1"/>
  <c r="CA84" i="30"/>
  <c r="CA116" i="30" s="1"/>
  <c r="BN45" i="30"/>
  <c r="CP70" i="30"/>
  <c r="M86" i="30"/>
  <c r="M118" i="30" s="1"/>
  <c r="Y102" i="30"/>
  <c r="Y134" i="30" s="1"/>
  <c r="L69" i="30"/>
  <c r="AC46" i="30"/>
  <c r="BG86" i="30"/>
  <c r="BG118" i="30" s="1"/>
  <c r="AI90" i="30"/>
  <c r="AI122" i="30" s="1"/>
  <c r="BX54" i="30"/>
  <c r="CI95" i="9"/>
  <c r="CI127" i="9" s="1"/>
  <c r="DS95" i="9"/>
  <c r="DS127" i="9" s="1"/>
  <c r="AM127" i="9"/>
  <c r="AI127" i="9"/>
  <c r="AE95" i="9"/>
  <c r="DR127" i="9"/>
  <c r="W127" i="9"/>
  <c r="CD127" i="9"/>
  <c r="BD127" i="9"/>
  <c r="CC95" i="9"/>
  <c r="CC101" i="9" s="1"/>
  <c r="CD9" i="12" s="1"/>
  <c r="AC95" i="9"/>
  <c r="AC127" i="9" s="1"/>
  <c r="DV127" i="9"/>
  <c r="T127" i="9"/>
  <c r="BG100" i="30"/>
  <c r="CM86" i="30"/>
  <c r="CM118" i="30" s="1"/>
  <c r="Z95" i="9"/>
  <c r="Z127" i="9" s="1"/>
  <c r="BO95" i="9"/>
  <c r="BO127" i="9" s="1"/>
  <c r="H95" i="9"/>
  <c r="AO95" i="9"/>
  <c r="AO127" i="9" s="1"/>
  <c r="DJ95" i="9"/>
  <c r="BV95" i="9"/>
  <c r="BV127" i="9" s="1"/>
  <c r="CQ103" i="9"/>
  <c r="CQ69" i="9"/>
  <c r="CQ7" i="13" s="1"/>
  <c r="CQ6" i="13" s="1"/>
  <c r="CN103" i="9"/>
  <c r="CN69" i="9"/>
  <c r="CN7" i="13" s="1"/>
  <c r="CN6" i="13" s="1"/>
  <c r="DL71" i="9"/>
  <c r="DL69" i="9"/>
  <c r="DL7" i="13" s="1"/>
  <c r="DL6" i="13" s="1"/>
  <c r="AK71" i="9"/>
  <c r="AK69" i="9"/>
  <c r="AK7" i="13" s="1"/>
  <c r="AK6" i="13" s="1"/>
  <c r="DN103" i="9"/>
  <c r="DN69" i="9"/>
  <c r="DN7" i="13" s="1"/>
  <c r="DN6" i="13" s="1"/>
  <c r="J51" i="11"/>
  <c r="K15" i="14"/>
  <c r="K12" i="14"/>
  <c r="K27" i="14"/>
  <c r="K30" i="14"/>
  <c r="K33" i="14"/>
  <c r="K19" i="14"/>
  <c r="K21" i="14"/>
  <c r="K35" i="14"/>
  <c r="K7" i="14"/>
  <c r="K8" i="14"/>
  <c r="K25" i="14"/>
  <c r="K23" i="14"/>
  <c r="K13" i="14"/>
  <c r="K17" i="14"/>
  <c r="K10" i="14"/>
  <c r="K32" i="14"/>
  <c r="K16" i="14"/>
  <c r="K31" i="14"/>
  <c r="K34" i="14"/>
  <c r="K11" i="14"/>
  <c r="K6" i="14"/>
  <c r="K24" i="14"/>
  <c r="K28" i="14"/>
  <c r="K18" i="14"/>
  <c r="K9" i="14"/>
  <c r="K26" i="14"/>
  <c r="K20" i="14"/>
  <c r="K22" i="14"/>
  <c r="K14" i="14"/>
  <c r="K29" i="14"/>
  <c r="DX7" i="11"/>
  <c r="C8" i="39" s="1"/>
  <c r="DA82" i="30"/>
  <c r="DA114" i="30" s="1"/>
  <c r="R111" i="9"/>
  <c r="AY111" i="9"/>
  <c r="AV111" i="9"/>
  <c r="BY119" i="9"/>
  <c r="K119" i="9"/>
  <c r="K92" i="9"/>
  <c r="K101" i="9" s="1"/>
  <c r="L9" i="12" s="1"/>
  <c r="K69" i="9"/>
  <c r="K7" i="13" s="1"/>
  <c r="K6" i="13" s="1"/>
  <c r="DG92" i="9"/>
  <c r="DG124" i="9" s="1"/>
  <c r="DG69" i="9"/>
  <c r="DG7" i="13" s="1"/>
  <c r="DG6" i="13" s="1"/>
  <c r="DD92" i="9"/>
  <c r="DN124" i="9"/>
  <c r="BS124" i="9"/>
  <c r="BS69" i="9"/>
  <c r="BS7" i="13" s="1"/>
  <c r="BS6" i="13" s="1"/>
  <c r="CT124" i="9"/>
  <c r="DM92" i="9"/>
  <c r="DM124" i="9" s="1"/>
  <c r="CS92" i="9"/>
  <c r="CS124" i="9" s="1"/>
  <c r="N124" i="9"/>
  <c r="CQ92" i="9"/>
  <c r="CQ101" i="9" s="1"/>
  <c r="CR9" i="12" s="1"/>
  <c r="DC92" i="9"/>
  <c r="DC69" i="9"/>
  <c r="DC7" i="13" s="1"/>
  <c r="DC6" i="13" s="1"/>
  <c r="AG92" i="9"/>
  <c r="AG124" i="9" s="1"/>
  <c r="AG69" i="9"/>
  <c r="AG7" i="13" s="1"/>
  <c r="AG6" i="13" s="1"/>
  <c r="BY96" i="9"/>
  <c r="BY128" i="9" s="1"/>
  <c r="DC96" i="9"/>
  <c r="DC128" i="9" s="1"/>
  <c r="DH96" i="9"/>
  <c r="DH101" i="9" s="1"/>
  <c r="DI9" i="12" s="1"/>
  <c r="CU92" i="9"/>
  <c r="CU124" i="9" s="1"/>
  <c r="AZ92" i="9"/>
  <c r="AZ124" i="9" s="1"/>
  <c r="AS92" i="9"/>
  <c r="AS124" i="9" s="1"/>
  <c r="AS133" i="9" s="1"/>
  <c r="CG92" i="9"/>
  <c r="CG124" i="9" s="1"/>
  <c r="U92" i="9"/>
  <c r="U124" i="9" s="1"/>
  <c r="CW92" i="30"/>
  <c r="CW124" i="30" s="1"/>
  <c r="CW156" i="30" s="1"/>
  <c r="U25" i="31"/>
  <c r="V61" i="30" s="1"/>
  <c r="DN93" i="9"/>
  <c r="DV93" i="9"/>
  <c r="CG93" i="9"/>
  <c r="CG125" i="9" s="1"/>
  <c r="U93" i="9"/>
  <c r="U125" i="9" s="1"/>
  <c r="CI100" i="30"/>
  <c r="CI132" i="30" s="1"/>
  <c r="CI164" i="30" s="1"/>
  <c r="DH84" i="30"/>
  <c r="DH116" i="30" s="1"/>
  <c r="DH148" i="30" s="1"/>
  <c r="DR98" i="9"/>
  <c r="DR130" i="9" s="1"/>
  <c r="DD130" i="9"/>
  <c r="CY130" i="9"/>
  <c r="CC130" i="9"/>
  <c r="CI98" i="9"/>
  <c r="CI130" i="9" s="1"/>
  <c r="CV130" i="9"/>
  <c r="W98" i="9"/>
  <c r="W130" i="9" s="1"/>
  <c r="AJ98" i="9"/>
  <c r="AJ130" i="9" s="1"/>
  <c r="BS130" i="9"/>
  <c r="G98" i="9"/>
  <c r="G130" i="9" s="1"/>
  <c r="Q130" i="9"/>
  <c r="BD98" i="9"/>
  <c r="BD130" i="9" s="1"/>
  <c r="T98" i="9"/>
  <c r="T101" i="9" s="1"/>
  <c r="U9" i="12" s="1"/>
  <c r="DE98" i="9"/>
  <c r="DE130" i="9" s="1"/>
  <c r="J98" i="9"/>
  <c r="J130" i="9" s="1"/>
  <c r="CD98" i="9"/>
  <c r="CD130" i="9" s="1"/>
  <c r="AL98" i="9"/>
  <c r="AL130" i="9" s="1"/>
  <c r="BI98" i="9"/>
  <c r="BI130" i="9" s="1"/>
  <c r="CA98" i="9"/>
  <c r="CA130" i="9" s="1"/>
  <c r="P98" i="9"/>
  <c r="P130" i="9" s="1"/>
  <c r="BL98" i="9"/>
  <c r="BL130" i="9" s="1"/>
  <c r="AH40" i="14"/>
  <c r="AH72" i="14" s="1"/>
  <c r="AH104" i="14" s="1"/>
  <c r="AH57" i="14"/>
  <c r="AH56" i="14"/>
  <c r="AH88" i="14" s="1"/>
  <c r="AC59" i="14"/>
  <c r="AC91" i="14" s="1"/>
  <c r="AC123" i="14" s="1"/>
  <c r="AC51" i="14"/>
  <c r="AC83" i="14" s="1"/>
  <c r="AC44" i="14"/>
  <c r="AC76" i="14" s="1"/>
  <c r="W64" i="14"/>
  <c r="W96" i="14" s="1"/>
  <c r="W128" i="14" s="1"/>
  <c r="BR148" i="30"/>
  <c r="AE51" i="14"/>
  <c r="AE83" i="14" s="1"/>
  <c r="AE58" i="14"/>
  <c r="AE90" i="14" s="1"/>
  <c r="AE122" i="14" s="1"/>
  <c r="AE42" i="14"/>
  <c r="AE74" i="14" s="1"/>
  <c r="AN48" i="14"/>
  <c r="AN80" i="14" s="1"/>
  <c r="AN112" i="14" s="1"/>
  <c r="AN53" i="14"/>
  <c r="AN85" i="14" s="1"/>
  <c r="AN117" i="14" s="1"/>
  <c r="AN41" i="14"/>
  <c r="AN73" i="14" s="1"/>
  <c r="AM59" i="14"/>
  <c r="AM91" i="14" s="1"/>
  <c r="AM44" i="14"/>
  <c r="AM76" i="14" s="1"/>
  <c r="AM49" i="14"/>
  <c r="AA62" i="14"/>
  <c r="AA94" i="14" s="1"/>
  <c r="AA126" i="14" s="1"/>
  <c r="AA39" i="14"/>
  <c r="AA36" i="14"/>
  <c r="Z16" i="11" s="1"/>
  <c r="AA41" i="14"/>
  <c r="AA73" i="14" s="1"/>
  <c r="AA105" i="14" s="1"/>
  <c r="AJ57" i="14"/>
  <c r="AJ89" i="14" s="1"/>
  <c r="AJ49" i="14"/>
  <c r="AJ81" i="14" s="1"/>
  <c r="AJ66" i="14"/>
  <c r="AJ98" i="14" s="1"/>
  <c r="AJ130" i="14" s="1"/>
  <c r="Y47" i="14"/>
  <c r="Y79" i="14" s="1"/>
  <c r="Y58" i="14"/>
  <c r="Y90" i="14" s="1"/>
  <c r="Y122" i="14" s="1"/>
  <c r="Y51" i="14"/>
  <c r="Y83" i="14" s="1"/>
  <c r="AB62" i="14"/>
  <c r="AB94" i="14" s="1"/>
  <c r="AB59" i="14"/>
  <c r="AB91" i="14" s="1"/>
  <c r="N40" i="14"/>
  <c r="N72" i="14" s="1"/>
  <c r="N43" i="14"/>
  <c r="N75" i="14" s="1"/>
  <c r="N58" i="14"/>
  <c r="N90" i="14" s="1"/>
  <c r="AQ63" i="14"/>
  <c r="AQ43" i="14"/>
  <c r="AL48" i="14"/>
  <c r="AL80" i="14" s="1"/>
  <c r="AL112" i="14" s="1"/>
  <c r="AL62" i="14"/>
  <c r="AL94" i="14" s="1"/>
  <c r="AL58" i="14"/>
  <c r="AL90" i="14" s="1"/>
  <c r="AL59" i="14"/>
  <c r="AL91" i="14" s="1"/>
  <c r="O60" i="14"/>
  <c r="O92" i="14" s="1"/>
  <c r="O124" i="14" s="1"/>
  <c r="AL82" i="30"/>
  <c r="AL114" i="30" s="1"/>
  <c r="AA86" i="14"/>
  <c r="AA118" i="14" s="1"/>
  <c r="K83" i="30"/>
  <c r="AR166" i="30"/>
  <c r="T91" i="30"/>
  <c r="T123" i="30" s="1"/>
  <c r="DN46" i="14"/>
  <c r="DN78" i="14" s="1"/>
  <c r="DV91" i="30"/>
  <c r="DV123" i="30" s="1"/>
  <c r="DD52" i="14"/>
  <c r="DD36" i="14"/>
  <c r="DC16" i="11" s="1"/>
  <c r="AB76" i="30"/>
  <c r="AB108" i="30" s="1"/>
  <c r="AB140" i="30" s="1"/>
  <c r="CZ44" i="14"/>
  <c r="CZ76" i="14" s="1"/>
  <c r="DR83" i="30"/>
  <c r="DR115" i="30" s="1"/>
  <c r="DR176" i="16"/>
  <c r="DT47" i="11"/>
  <c r="DT49" i="11" s="1"/>
  <c r="CB174" i="16"/>
  <c r="CK44" i="14"/>
  <c r="CK36" i="14"/>
  <c r="CJ16" i="11" s="1"/>
  <c r="DP50" i="14"/>
  <c r="DP82" i="14" s="1"/>
  <c r="DP114" i="14" s="1"/>
  <c r="DQ43" i="14"/>
  <c r="DQ75" i="14" s="1"/>
  <c r="DQ107" i="14" s="1"/>
  <c r="DQ60" i="14"/>
  <c r="DQ92" i="14" s="1"/>
  <c r="DW39" i="14"/>
  <c r="DW36" i="14"/>
  <c r="DV16" i="11" s="1"/>
  <c r="DM38" i="14"/>
  <c r="DM36" i="14"/>
  <c r="DL16" i="11" s="1"/>
  <c r="DM39" i="14"/>
  <c r="DM71" i="14" s="1"/>
  <c r="AS60" i="14"/>
  <c r="AS92" i="14" s="1"/>
  <c r="AS124" i="14" s="1"/>
  <c r="CQ83" i="30"/>
  <c r="CQ115" i="30" s="1"/>
  <c r="CQ147" i="30" s="1"/>
  <c r="J115" i="30"/>
  <c r="J147" i="30" s="1"/>
  <c r="L103" i="30"/>
  <c r="L135" i="30" s="1"/>
  <c r="L167" i="30" s="1"/>
  <c r="DF91" i="30"/>
  <c r="DF123" i="30" s="1"/>
  <c r="DS162" i="16"/>
  <c r="DS180" i="16"/>
  <c r="AR99" i="30"/>
  <c r="AR131" i="30" s="1"/>
  <c r="AR163" i="30" s="1"/>
  <c r="CD87" i="30"/>
  <c r="CD119" i="30" s="1"/>
  <c r="BE55" i="16"/>
  <c r="W87" i="30"/>
  <c r="W119" i="30" s="1"/>
  <c r="W151" i="30" s="1"/>
  <c r="DL147" i="30"/>
  <c r="CX103" i="30"/>
  <c r="CX135" i="30" s="1"/>
  <c r="CX167" i="30" s="1"/>
  <c r="CK79" i="30"/>
  <c r="CK111" i="30" s="1"/>
  <c r="CK143" i="30" s="1"/>
  <c r="BH110" i="14"/>
  <c r="BJ52" i="14"/>
  <c r="BJ84" i="14" s="1"/>
  <c r="BJ116" i="14" s="1"/>
  <c r="BJ45" i="14"/>
  <c r="BJ77" i="14" s="1"/>
  <c r="BJ109" i="14" s="1"/>
  <c r="BJ41" i="14"/>
  <c r="BJ73" i="14" s="1"/>
  <c r="D49" i="29"/>
  <c r="H6" i="33"/>
  <c r="H8" i="24"/>
  <c r="DB63" i="14"/>
  <c r="DB95" i="14" s="1"/>
  <c r="DB127" i="14" s="1"/>
  <c r="DB50" i="14"/>
  <c r="DB82" i="14" s="1"/>
  <c r="DB65" i="14"/>
  <c r="DB97" i="14" s="1"/>
  <c r="DB60" i="14"/>
  <c r="Z47" i="11"/>
  <c r="DG39" i="14"/>
  <c r="DG71" i="14" s="1"/>
  <c r="DG103" i="14" s="1"/>
  <c r="DG38" i="14"/>
  <c r="DG36" i="14"/>
  <c r="DF16" i="11" s="1"/>
  <c r="DG54" i="14"/>
  <c r="DG86" i="14" s="1"/>
  <c r="BW123" i="14"/>
  <c r="T24" i="12"/>
  <c r="CI129" i="14" l="1"/>
  <c r="CI100" i="14"/>
  <c r="CI20" i="12" s="1"/>
  <c r="AU90" i="30"/>
  <c r="AU122" i="30" s="1"/>
  <c r="AU154" i="30"/>
  <c r="AH25" i="16"/>
  <c r="AH52" i="4"/>
  <c r="AG34" i="16"/>
  <c r="AG36" i="16" s="1"/>
  <c r="AG46" i="16" s="1"/>
  <c r="AG52" i="16" s="1"/>
  <c r="AI36" i="17"/>
  <c r="AI15" i="17"/>
  <c r="AI57" i="17"/>
  <c r="AJ88" i="4"/>
  <c r="AI88" i="16"/>
  <c r="AI90" i="16" s="1"/>
  <c r="AI100" i="16" s="1"/>
  <c r="BW94" i="30"/>
  <c r="BW126" i="30"/>
  <c r="BW158" i="30" s="1"/>
  <c r="DI82" i="30"/>
  <c r="DI114" i="30" s="1"/>
  <c r="DI146" i="30"/>
  <c r="AV24" i="19"/>
  <c r="AV37" i="19"/>
  <c r="AV58" i="19" s="1"/>
  <c r="BF7" i="16"/>
  <c r="BG34" i="4"/>
  <c r="AS9" i="20"/>
  <c r="AS9" i="21"/>
  <c r="AU4" i="19"/>
  <c r="AT4" i="17"/>
  <c r="AT4" i="35"/>
  <c r="AT4" i="8"/>
  <c r="BF16" i="4"/>
  <c r="BH5" i="30"/>
  <c r="BH4" i="5"/>
  <c r="BI5" i="6" s="1"/>
  <c r="BI5" i="10"/>
  <c r="BJ37" i="3"/>
  <c r="BH18" i="7"/>
  <c r="BG6" i="9"/>
  <c r="BV3" i="3"/>
  <c r="BT79" i="30"/>
  <c r="BT111" i="30" s="1"/>
  <c r="BT143" i="30"/>
  <c r="CV77" i="30"/>
  <c r="CV109" i="30" s="1"/>
  <c r="CV141" i="30" s="1"/>
  <c r="K70" i="4"/>
  <c r="J61" i="16"/>
  <c r="J63" i="16" s="1"/>
  <c r="J73" i="16" s="1"/>
  <c r="J79" i="16" s="1"/>
  <c r="CA4" i="19"/>
  <c r="BY9" i="20"/>
  <c r="BZ4" i="8"/>
  <c r="BZ4" i="35"/>
  <c r="BZ4" i="17"/>
  <c r="BY9" i="21"/>
  <c r="DB3" i="3"/>
  <c r="CP37" i="3"/>
  <c r="CL16" i="4"/>
  <c r="CM6" i="9"/>
  <c r="CN4" i="5"/>
  <c r="CO5" i="6" s="1"/>
  <c r="CN5" i="30"/>
  <c r="CN18" i="7"/>
  <c r="CO5" i="10"/>
  <c r="AA25" i="16"/>
  <c r="CI7" i="16"/>
  <c r="CJ34" i="4"/>
  <c r="CJ4" i="17"/>
  <c r="CI9" i="21"/>
  <c r="CJ4" i="35"/>
  <c r="CI9" i="20"/>
  <c r="CJ4" i="8"/>
  <c r="CK4" i="19"/>
  <c r="AG90" i="30"/>
  <c r="AG122" i="30" s="1"/>
  <c r="AG154" i="30"/>
  <c r="AG5" i="14"/>
  <c r="AE5" i="15" s="1"/>
  <c r="AG5" i="31"/>
  <c r="AG41" i="30"/>
  <c r="AD7" i="16"/>
  <c r="AE34" i="4"/>
  <c r="BC48" i="30"/>
  <c r="G69" i="15"/>
  <c r="I28" i="12" s="1"/>
  <c r="C15" i="39"/>
  <c r="C2" i="39"/>
  <c r="D5" i="33" s="1"/>
  <c r="E5" i="33" s="1"/>
  <c r="F5" i="33" s="1"/>
  <c r="G5" i="33" s="1"/>
  <c r="H5" i="33" s="1"/>
  <c r="I5" i="33" s="1"/>
  <c r="J5" i="33" s="1"/>
  <c r="K5" i="33" s="1"/>
  <c r="L5" i="33" s="1"/>
  <c r="M5" i="33" s="1"/>
  <c r="C24" i="39"/>
  <c r="C30" i="39" s="1"/>
  <c r="BC188" i="16"/>
  <c r="AF42" i="30"/>
  <c r="DS188" i="16"/>
  <c r="CM101" i="9"/>
  <c r="CN9" i="12" s="1"/>
  <c r="CB188" i="16"/>
  <c r="BW175" i="16"/>
  <c r="BY48" i="11" s="1"/>
  <c r="BZ16" i="22" s="1"/>
  <c r="BY175" i="16"/>
  <c r="CA48" i="11" s="1"/>
  <c r="ED48" i="11" s="1"/>
  <c r="DP188" i="16"/>
  <c r="BB188" i="16"/>
  <c r="AL188" i="16"/>
  <c r="CA176" i="16"/>
  <c r="DK47" i="11"/>
  <c r="DK49" i="11" s="1"/>
  <c r="CY100" i="14"/>
  <c r="CY20" i="12" s="1"/>
  <c r="CD162" i="30"/>
  <c r="BK25" i="16"/>
  <c r="DN162" i="30"/>
  <c r="CP153" i="30"/>
  <c r="BN52" i="4"/>
  <c r="BM34" i="16"/>
  <c r="BM36" i="16" s="1"/>
  <c r="BM46" i="16" s="1"/>
  <c r="BM52" i="16" s="1"/>
  <c r="BL36" i="17"/>
  <c r="BL15" i="17"/>
  <c r="BL57" i="17"/>
  <c r="BM37" i="19"/>
  <c r="BM58" i="19" s="1"/>
  <c r="BM24" i="19"/>
  <c r="AJ24" i="19"/>
  <c r="AJ37" i="19"/>
  <c r="AJ58" i="19" s="1"/>
  <c r="CE62" i="30"/>
  <c r="AF50" i="30"/>
  <c r="DS85" i="30"/>
  <c r="DS117" i="30" s="1"/>
  <c r="DA84" i="30"/>
  <c r="DA116" i="30" s="1"/>
  <c r="BU5" i="30"/>
  <c r="BS16" i="4"/>
  <c r="CI3" i="3"/>
  <c r="BU4" i="5"/>
  <c r="BV5" i="6" s="1"/>
  <c r="BT6" i="9"/>
  <c r="BV5" i="10"/>
  <c r="BW37" i="3"/>
  <c r="BU18" i="7"/>
  <c r="BH6" i="11"/>
  <c r="BI6" i="12" s="1"/>
  <c r="BH5" i="13" s="1"/>
  <c r="BJ2" i="37"/>
  <c r="BI6" i="22"/>
  <c r="AV6" i="22"/>
  <c r="AU6" i="11"/>
  <c r="AV6" i="12" s="1"/>
  <c r="AU5" i="13" s="1"/>
  <c r="AW2" i="37"/>
  <c r="X79" i="16"/>
  <c r="DN165" i="30"/>
  <c r="AE70" i="30"/>
  <c r="BN78" i="30"/>
  <c r="BN110" i="30" s="1"/>
  <c r="BN142" i="30" s="1"/>
  <c r="CB41" i="7"/>
  <c r="CB64" i="7" s="1"/>
  <c r="CB144" i="7"/>
  <c r="DU95" i="30"/>
  <c r="DU127" i="30" s="1"/>
  <c r="DS87" i="30"/>
  <c r="DS119" i="30" s="1"/>
  <c r="BN62" i="30"/>
  <c r="DQ141" i="30"/>
  <c r="DC79" i="30"/>
  <c r="DC111" i="30" s="1"/>
  <c r="CL41" i="30"/>
  <c r="CL5" i="14"/>
  <c r="CJ5" i="15" s="1"/>
  <c r="CL5" i="31"/>
  <c r="CU87" i="30"/>
  <c r="CU119" i="30" s="1"/>
  <c r="CU151" i="30"/>
  <c r="BA66" i="30"/>
  <c r="CN50" i="30"/>
  <c r="CN82" i="30" s="1"/>
  <c r="CN114" i="30" s="1"/>
  <c r="CN146" i="30" s="1"/>
  <c r="AG6" i="22"/>
  <c r="AF6" i="11"/>
  <c r="AG6" i="12" s="1"/>
  <c r="AF5" i="13" s="1"/>
  <c r="AH2" i="37"/>
  <c r="AV58" i="30"/>
  <c r="AV90" i="30" s="1"/>
  <c r="AV122" i="30" s="1"/>
  <c r="J55" i="10"/>
  <c r="BM9" i="16"/>
  <c r="BM19" i="16" s="1"/>
  <c r="BM25" i="16" s="1"/>
  <c r="BM171" i="16"/>
  <c r="BP87" i="30"/>
  <c r="BP119" i="30" s="1"/>
  <c r="BP151" i="30"/>
  <c r="AG82" i="30"/>
  <c r="AG114" i="30"/>
  <c r="AG146" i="30" s="1"/>
  <c r="DR85" i="30"/>
  <c r="DR117" i="30" s="1"/>
  <c r="DR149" i="30"/>
  <c r="BI5" i="14"/>
  <c r="BG5" i="15" s="1"/>
  <c r="BI41" i="30"/>
  <c r="BI5" i="31"/>
  <c r="BI41" i="7"/>
  <c r="BI64" i="7" s="1"/>
  <c r="BI87" i="7" s="1"/>
  <c r="BI110" i="7" s="1"/>
  <c r="BI133" i="7" s="1"/>
  <c r="BI144" i="7"/>
  <c r="AT34" i="4"/>
  <c r="AS7" i="16"/>
  <c r="AV144" i="7"/>
  <c r="AV41" i="7"/>
  <c r="AV64" i="7" s="1"/>
  <c r="AV87" i="7" s="1"/>
  <c r="AV110" i="7" s="1"/>
  <c r="AV133" i="7" s="1"/>
  <c r="AL61" i="16"/>
  <c r="AL63" i="16" s="1"/>
  <c r="AL73" i="16" s="1"/>
  <c r="AL79" i="16" s="1"/>
  <c r="AM70" i="4"/>
  <c r="X88" i="16"/>
  <c r="X90" i="16" s="1"/>
  <c r="X100" i="16" s="1"/>
  <c r="X106" i="16" s="1"/>
  <c r="Y88" i="4"/>
  <c r="AF102" i="30"/>
  <c r="AF134" i="30" s="1"/>
  <c r="AH81" i="30"/>
  <c r="AH113" i="30" s="1"/>
  <c r="CC2" i="37"/>
  <c r="CA6" i="11"/>
  <c r="CB6" i="12" s="1"/>
  <c r="CA5" i="13" s="1"/>
  <c r="CB6" i="22"/>
  <c r="BY7" i="16"/>
  <c r="BZ34" i="4"/>
  <c r="BK9" i="16"/>
  <c r="BK19" i="16" s="1"/>
  <c r="BK171" i="16"/>
  <c r="AH9" i="16"/>
  <c r="AH19" i="16" s="1"/>
  <c r="AH171" i="16"/>
  <c r="AM82" i="30"/>
  <c r="AM114" i="30" s="1"/>
  <c r="AM146" i="30"/>
  <c r="AI85" i="30"/>
  <c r="AI117" i="30"/>
  <c r="AI149" i="30" s="1"/>
  <c r="CO95" i="30"/>
  <c r="CO127" i="30" s="1"/>
  <c r="CO159" i="30"/>
  <c r="BO94" i="30"/>
  <c r="BO126" i="30"/>
  <c r="BO158" i="30" s="1"/>
  <c r="CM2" i="37"/>
  <c r="CL6" i="22"/>
  <c r="CK6" i="11"/>
  <c r="CL6" i="12" s="1"/>
  <c r="CK5" i="13" s="1"/>
  <c r="CX5" i="30"/>
  <c r="CY5" i="10"/>
  <c r="CW6" i="9"/>
  <c r="DL3" i="3"/>
  <c r="CZ37" i="3"/>
  <c r="CX4" i="5"/>
  <c r="CY5" i="6" s="1"/>
  <c r="CV16" i="4"/>
  <c r="CX18" i="7"/>
  <c r="BQ95" i="30"/>
  <c r="BQ127" i="30" s="1"/>
  <c r="BQ159" i="30" s="1"/>
  <c r="AA61" i="16"/>
  <c r="AA63" i="16" s="1"/>
  <c r="AA73" i="16" s="1"/>
  <c r="AA79" i="16" s="1"/>
  <c r="AB70" i="4"/>
  <c r="AL133" i="9"/>
  <c r="CC36" i="31"/>
  <c r="BT42" i="30"/>
  <c r="BT74" i="30" s="1"/>
  <c r="AH101" i="9"/>
  <c r="AI9" i="12" s="1"/>
  <c r="AK36" i="31"/>
  <c r="P187" i="16"/>
  <c r="V101" i="9"/>
  <c r="W9" i="12" s="1"/>
  <c r="CQ175" i="16"/>
  <c r="CS48" i="11" s="1"/>
  <c r="CT16" i="22" s="1"/>
  <c r="BH101" i="9"/>
  <c r="BI9" i="12" s="1"/>
  <c r="AK186" i="16"/>
  <c r="E175" i="16"/>
  <c r="G48" i="11" s="1"/>
  <c r="BJ70" i="14"/>
  <c r="AH178" i="16"/>
  <c r="DO175" i="16"/>
  <c r="DQ48" i="11" s="1"/>
  <c r="CQ15" i="16"/>
  <c r="R47" i="11"/>
  <c r="BI180" i="16"/>
  <c r="AX175" i="16"/>
  <c r="AZ48" i="11" s="1"/>
  <c r="BA16" i="22" s="1"/>
  <c r="U100" i="14"/>
  <c r="U20" i="12" s="1"/>
  <c r="CM143" i="30"/>
  <c r="CB156" i="30"/>
  <c r="U68" i="14"/>
  <c r="T11" i="13" s="1"/>
  <c r="CO89" i="14"/>
  <c r="CO121" i="14" s="1"/>
  <c r="DS66" i="30"/>
  <c r="DS98" i="30" s="1"/>
  <c r="DS130" i="30" s="1"/>
  <c r="DS162" i="30" s="1"/>
  <c r="AG171" i="16"/>
  <c r="AG9" i="16"/>
  <c r="AG19" i="16" s="1"/>
  <c r="AG25" i="16" s="1"/>
  <c r="AO96" i="30"/>
  <c r="AO128" i="30" s="1"/>
  <c r="AO160" i="30" s="1"/>
  <c r="CE50" i="30"/>
  <c r="DH50" i="30"/>
  <c r="CE149" i="30"/>
  <c r="DC76" i="30"/>
  <c r="DC108" i="30" s="1"/>
  <c r="DC140" i="30"/>
  <c r="AU57" i="17"/>
  <c r="AU36" i="17"/>
  <c r="AU15" i="17"/>
  <c r="BH4" i="19"/>
  <c r="BG4" i="35"/>
  <c r="BG4" i="8"/>
  <c r="BF9" i="20"/>
  <c r="BG4" i="17"/>
  <c r="BF9" i="21"/>
  <c r="AV5" i="14"/>
  <c r="AT5" i="15" s="1"/>
  <c r="AV5" i="31"/>
  <c r="AV41" i="30"/>
  <c r="CI110" i="14"/>
  <c r="CI132" i="14" s="1"/>
  <c r="DE75" i="30"/>
  <c r="DE107" i="30" s="1"/>
  <c r="DE139" i="30" s="1"/>
  <c r="CR164" i="30"/>
  <c r="CW77" i="30"/>
  <c r="CW109" i="30" s="1"/>
  <c r="CW141" i="30"/>
  <c r="AB115" i="16"/>
  <c r="AB117" i="16" s="1"/>
  <c r="AB127" i="16" s="1"/>
  <c r="AB133" i="16" s="1"/>
  <c r="AC106" i="4"/>
  <c r="AB142" i="16" s="1"/>
  <c r="AB144" i="16" s="1"/>
  <c r="AB154" i="16" s="1"/>
  <c r="AB160" i="16" s="1"/>
  <c r="CB5" i="31"/>
  <c r="CB41" i="30"/>
  <c r="CB5" i="14"/>
  <c r="BZ5" i="15" s="1"/>
  <c r="BL52" i="4"/>
  <c r="BK34" i="16"/>
  <c r="BK36" i="16" s="1"/>
  <c r="BK46" i="16" s="1"/>
  <c r="BK52" i="16" s="1"/>
  <c r="AH34" i="16"/>
  <c r="AH36" i="16" s="1"/>
  <c r="AH46" i="16" s="1"/>
  <c r="AH52" i="16" s="1"/>
  <c r="AI52" i="4"/>
  <c r="BT87" i="14"/>
  <c r="BT119" i="14" s="1"/>
  <c r="CC66" i="30"/>
  <c r="AO84" i="30"/>
  <c r="AO116" i="30" s="1"/>
  <c r="CK140" i="30"/>
  <c r="CL41" i="7"/>
  <c r="CL64" i="7" s="1"/>
  <c r="CL87" i="7" s="1"/>
  <c r="CL110" i="7" s="1"/>
  <c r="CL133" i="7" s="1"/>
  <c r="CL144" i="7"/>
  <c r="DE149" i="30"/>
  <c r="AP85" i="30"/>
  <c r="AP117" i="30" s="1"/>
  <c r="AP149" i="30" s="1"/>
  <c r="CG66" i="30"/>
  <c r="CG98" i="30" s="1"/>
  <c r="CG130" i="30" s="1"/>
  <c r="CG162" i="30" s="1"/>
  <c r="AF58" i="30"/>
  <c r="AX68" i="14"/>
  <c r="AW11" i="13" s="1"/>
  <c r="BR166" i="30"/>
  <c r="CM175" i="16"/>
  <c r="CO48" i="11" s="1"/>
  <c r="CP16" i="22" s="1"/>
  <c r="DR161" i="30"/>
  <c r="AV143" i="30"/>
  <c r="CX131" i="14"/>
  <c r="AA101" i="9"/>
  <c r="AB9" i="12" s="1"/>
  <c r="CS132" i="14"/>
  <c r="CC147" i="30"/>
  <c r="BU167" i="30"/>
  <c r="DI68" i="14"/>
  <c r="DH11" i="13" s="1"/>
  <c r="DU166" i="30"/>
  <c r="DI104" i="14"/>
  <c r="BD48" i="30"/>
  <c r="DA68" i="14"/>
  <c r="CZ11" i="13" s="1"/>
  <c r="CI178" i="16"/>
  <c r="CH112" i="14"/>
  <c r="CV163" i="30"/>
  <c r="CD121" i="14"/>
  <c r="BK105" i="14"/>
  <c r="AX84" i="14"/>
  <c r="DI95" i="14"/>
  <c r="DI127" i="14" s="1"/>
  <c r="BM109" i="14"/>
  <c r="DR106" i="14"/>
  <c r="AP187" i="16"/>
  <c r="L42" i="30"/>
  <c r="CX64" i="30"/>
  <c r="AB42" i="30"/>
  <c r="AF173" i="16"/>
  <c r="AF176" i="16" s="1"/>
  <c r="CU175" i="16"/>
  <c r="CW48" i="11" s="1"/>
  <c r="CX16" i="22" s="1"/>
  <c r="X47" i="11"/>
  <c r="AF15" i="16"/>
  <c r="AA47" i="11"/>
  <c r="AA49" i="11" s="1"/>
  <c r="AQ47" i="11"/>
  <c r="CJ154" i="30"/>
  <c r="DJ161" i="30"/>
  <c r="CX166" i="30"/>
  <c r="CU103" i="14"/>
  <c r="DD161" i="30"/>
  <c r="CO68" i="14"/>
  <c r="CN11" i="13" s="1"/>
  <c r="AX141" i="30"/>
  <c r="CQ36" i="31"/>
  <c r="M69" i="15"/>
  <c r="O28" i="12" s="1"/>
  <c r="DI46" i="30"/>
  <c r="CF48" i="30"/>
  <c r="CF80" i="30" s="1"/>
  <c r="CF112" i="30" s="1"/>
  <c r="CF144" i="30" s="1"/>
  <c r="AM56" i="30"/>
  <c r="CU188" i="16"/>
  <c r="CV70" i="14"/>
  <c r="DG160" i="30"/>
  <c r="Y141" i="30"/>
  <c r="DK161" i="30"/>
  <c r="W69" i="15"/>
  <c r="Y28" i="12" s="1"/>
  <c r="BL25" i="12"/>
  <c r="CS153" i="30"/>
  <c r="AO139" i="30"/>
  <c r="CR129" i="14"/>
  <c r="DT142" i="30"/>
  <c r="DU83" i="30"/>
  <c r="DU115" i="30" s="1"/>
  <c r="DU147" i="30" s="1"/>
  <c r="DC68" i="14"/>
  <c r="DB11" i="13" s="1"/>
  <c r="AE27" i="16"/>
  <c r="AD110" i="14"/>
  <c r="DQ101" i="9"/>
  <c r="DR9" i="12" s="1"/>
  <c r="CG48" i="30"/>
  <c r="CG80" i="30" s="1"/>
  <c r="AY56" i="30"/>
  <c r="K65" i="10"/>
  <c r="AF27" i="16"/>
  <c r="AO68" i="14"/>
  <c r="AN11" i="13" s="1"/>
  <c r="BZ166" i="30"/>
  <c r="DA113" i="14"/>
  <c r="AX151" i="30"/>
  <c r="BE116" i="14"/>
  <c r="DH139" i="30"/>
  <c r="CQ121" i="14"/>
  <c r="CQ100" i="14"/>
  <c r="CQ20" i="12" s="1"/>
  <c r="CX114" i="14"/>
  <c r="DB156" i="30"/>
  <c r="BJ47" i="11"/>
  <c r="DP118" i="14"/>
  <c r="DI163" i="30"/>
  <c r="CX82" i="14"/>
  <c r="CQ122" i="14"/>
  <c r="CQ132" i="14" s="1"/>
  <c r="DR68" i="14"/>
  <c r="DQ11" i="13" s="1"/>
  <c r="DD162" i="30"/>
  <c r="DA158" i="30"/>
  <c r="DM166" i="30"/>
  <c r="DR112" i="14"/>
  <c r="AW92" i="30"/>
  <c r="AW124" i="30" s="1"/>
  <c r="AW156" i="30" s="1"/>
  <c r="DT145" i="30"/>
  <c r="AG56" i="30"/>
  <c r="CN101" i="9"/>
  <c r="CO9" i="12" s="1"/>
  <c r="CI36" i="31"/>
  <c r="CI10" i="11" s="1"/>
  <c r="BB101" i="9"/>
  <c r="BC9" i="12" s="1"/>
  <c r="AU48" i="30"/>
  <c r="CO166" i="30"/>
  <c r="DO114" i="14"/>
  <c r="CO160" i="30"/>
  <c r="BV164" i="30"/>
  <c r="DU163" i="30"/>
  <c r="CX84" i="30"/>
  <c r="CX116" i="30" s="1"/>
  <c r="CN165" i="30"/>
  <c r="DS157" i="30"/>
  <c r="CR117" i="14"/>
  <c r="CR132" i="14" s="1"/>
  <c r="DR127" i="14"/>
  <c r="CY148" i="30"/>
  <c r="CQ68" i="14"/>
  <c r="CP11" i="13" s="1"/>
  <c r="BX48" i="30"/>
  <c r="CL101" i="9"/>
  <c r="CM9" i="12" s="1"/>
  <c r="DR100" i="14"/>
  <c r="DR20" i="12" s="1"/>
  <c r="BS101" i="9"/>
  <c r="BT9" i="12" s="1"/>
  <c r="CZ56" i="30"/>
  <c r="CZ72" i="30" s="1"/>
  <c r="CY9" i="11" s="1"/>
  <c r="CN36" i="31"/>
  <c r="R70" i="14"/>
  <c r="DR122" i="30"/>
  <c r="DR154" i="30" s="1"/>
  <c r="AP122" i="14"/>
  <c r="BS162" i="30"/>
  <c r="CX110" i="14"/>
  <c r="CD156" i="30"/>
  <c r="AB56" i="30"/>
  <c r="Y154" i="30"/>
  <c r="W178" i="16"/>
  <c r="AE153" i="30"/>
  <c r="AA145" i="30"/>
  <c r="AM98" i="30"/>
  <c r="AM130" i="30" s="1"/>
  <c r="AM162" i="30" s="1"/>
  <c r="BA68" i="14"/>
  <c r="AZ11" i="13" s="1"/>
  <c r="BQ162" i="30"/>
  <c r="BO159" i="30"/>
  <c r="AP124" i="14"/>
  <c r="AO128" i="14"/>
  <c r="AQ155" i="30"/>
  <c r="AU162" i="30"/>
  <c r="BW143" i="30"/>
  <c r="BR115" i="30"/>
  <c r="BR147" i="30" s="1"/>
  <c r="BU163" i="30"/>
  <c r="BY85" i="30"/>
  <c r="BY117" i="30" s="1"/>
  <c r="BY149" i="30" s="1"/>
  <c r="BZ68" i="14"/>
  <c r="BY11" i="13" s="1"/>
  <c r="BX145" i="30"/>
  <c r="BT159" i="30"/>
  <c r="BV167" i="30"/>
  <c r="BW165" i="30"/>
  <c r="BD159" i="30"/>
  <c r="BF101" i="30"/>
  <c r="BF133" i="30" s="1"/>
  <c r="BF165" i="30" s="1"/>
  <c r="BN161" i="30"/>
  <c r="BK147" i="30"/>
  <c r="AU112" i="14"/>
  <c r="AU132" i="14" s="1"/>
  <c r="AU100" i="14"/>
  <c r="AU20" i="12" s="1"/>
  <c r="AV154" i="30"/>
  <c r="BA84" i="14"/>
  <c r="BA116" i="14" s="1"/>
  <c r="AY149" i="30"/>
  <c r="AZ117" i="14"/>
  <c r="AY148" i="30"/>
  <c r="AU68" i="14"/>
  <c r="AT11" i="13" s="1"/>
  <c r="AZ145" i="30"/>
  <c r="AH89" i="30"/>
  <c r="AH121" i="30" s="1"/>
  <c r="AO98" i="14"/>
  <c r="AO130" i="14" s="1"/>
  <c r="AP127" i="14"/>
  <c r="AN79" i="30"/>
  <c r="AN111" i="30" s="1"/>
  <c r="AN143" i="30" s="1"/>
  <c r="AM81" i="30"/>
  <c r="AM113" i="30" s="1"/>
  <c r="AM145" i="30" s="1"/>
  <c r="AO103" i="14"/>
  <c r="AO124" i="14"/>
  <c r="Z92" i="30"/>
  <c r="Z124" i="30" s="1"/>
  <c r="X132" i="14"/>
  <c r="V56" i="30"/>
  <c r="V88" i="30" s="1"/>
  <c r="V120" i="30" s="1"/>
  <c r="Z101" i="30"/>
  <c r="Z133" i="30" s="1"/>
  <c r="AB155" i="30"/>
  <c r="H90" i="7"/>
  <c r="H92" i="7" s="1"/>
  <c r="I90" i="7"/>
  <c r="H133" i="7"/>
  <c r="H111" i="7"/>
  <c r="H114" i="7"/>
  <c r="H116" i="7" s="1"/>
  <c r="H67" i="7"/>
  <c r="I67" i="7"/>
  <c r="I24" i="7"/>
  <c r="I23" i="7" s="1"/>
  <c r="P42" i="30"/>
  <c r="Q181" i="16"/>
  <c r="I70" i="14"/>
  <c r="S156" i="30"/>
  <c r="AG41" i="10"/>
  <c r="AH41" i="10" s="1"/>
  <c r="AI41" i="10" s="1"/>
  <c r="AJ41" i="10" s="1"/>
  <c r="AK41" i="10" s="1"/>
  <c r="AL41" i="10" s="1"/>
  <c r="AM41" i="10" s="1"/>
  <c r="AN41" i="10" s="1"/>
  <c r="AO41" i="10" s="1"/>
  <c r="AP41" i="10" s="1"/>
  <c r="AQ41" i="10" s="1"/>
  <c r="AR41" i="10" s="1"/>
  <c r="AP103" i="14"/>
  <c r="AP100" i="14"/>
  <c r="AP20" i="12" s="1"/>
  <c r="BA36" i="31"/>
  <c r="CF69" i="15"/>
  <c r="CH28" i="12" s="1"/>
  <c r="CV102" i="14"/>
  <c r="CT154" i="30"/>
  <c r="P153" i="30"/>
  <c r="DU167" i="30"/>
  <c r="CG130" i="14"/>
  <c r="CX163" i="30"/>
  <c r="BZ119" i="14"/>
  <c r="CT143" i="30"/>
  <c r="DV101" i="9"/>
  <c r="DW9" i="12" s="1"/>
  <c r="AP180" i="16"/>
  <c r="AS25" i="12" s="1"/>
  <c r="BP56" i="30"/>
  <c r="BP88" i="30" s="1"/>
  <c r="CH68" i="14"/>
  <c r="CG11" i="13" s="1"/>
  <c r="BM181" i="16"/>
  <c r="CK104" i="14"/>
  <c r="AP68" i="14"/>
  <c r="AO11" i="13" s="1"/>
  <c r="V185" i="16"/>
  <c r="Q28" i="16"/>
  <c r="Q187" i="16" s="1"/>
  <c r="AW103" i="14"/>
  <c r="AW87" i="14"/>
  <c r="AW119" i="14" s="1"/>
  <c r="AH147" i="30"/>
  <c r="DA118" i="14"/>
  <c r="T167" i="30"/>
  <c r="CO36" i="31"/>
  <c r="AL163" i="16"/>
  <c r="AL187" i="16" s="1"/>
  <c r="AB46" i="30"/>
  <c r="DQ48" i="30"/>
  <c r="AY68" i="14"/>
  <c r="AX11" i="13" s="1"/>
  <c r="DQ156" i="30"/>
  <c r="BW163" i="30"/>
  <c r="Q82" i="30"/>
  <c r="Q114" i="30" s="1"/>
  <c r="Q146" i="30" s="1"/>
  <c r="DJ48" i="30"/>
  <c r="DJ80" i="30" s="1"/>
  <c r="DL69" i="15"/>
  <c r="DN28" i="12" s="1"/>
  <c r="CU69" i="15"/>
  <c r="CW28" i="12" s="1"/>
  <c r="CI46" i="30"/>
  <c r="AU64" i="30"/>
  <c r="AU96" i="30" s="1"/>
  <c r="AU128" i="30" s="1"/>
  <c r="CM120" i="14"/>
  <c r="AD180" i="16"/>
  <c r="BD110" i="14"/>
  <c r="DB181" i="16"/>
  <c r="CG68" i="14"/>
  <c r="CF11" i="13" s="1"/>
  <c r="BL156" i="30"/>
  <c r="DR164" i="30"/>
  <c r="AD161" i="30"/>
  <c r="BP101" i="9"/>
  <c r="BQ9" i="12" s="1"/>
  <c r="CE69" i="15"/>
  <c r="CG28" i="12" s="1"/>
  <c r="X100" i="14"/>
  <c r="X20" i="12" s="1"/>
  <c r="L47" i="11"/>
  <c r="L49" i="11" s="1"/>
  <c r="J11" i="21" s="1"/>
  <c r="Q174" i="16"/>
  <c r="R181" i="16"/>
  <c r="BR165" i="30"/>
  <c r="AC69" i="15"/>
  <c r="AE28" i="12" s="1"/>
  <c r="DR36" i="31"/>
  <c r="BC175" i="16"/>
  <c r="BE48" i="11" s="1"/>
  <c r="AC155" i="30"/>
  <c r="AZ102" i="14"/>
  <c r="CL149" i="30"/>
  <c r="CK127" i="14"/>
  <c r="DG15" i="16"/>
  <c r="AP158" i="30"/>
  <c r="AU159" i="30"/>
  <c r="DI156" i="30"/>
  <c r="AC154" i="30"/>
  <c r="AP118" i="14"/>
  <c r="CG107" i="14"/>
  <c r="BM116" i="14"/>
  <c r="BM100" i="14"/>
  <c r="BM20" i="12" s="1"/>
  <c r="DD68" i="14"/>
  <c r="DC11" i="13" s="1"/>
  <c r="CB69" i="15"/>
  <c r="CD28" i="12" s="1"/>
  <c r="BW69" i="15"/>
  <c r="BY28" i="12" s="1"/>
  <c r="BY173" i="16"/>
  <c r="AZ162" i="30"/>
  <c r="AK129" i="14"/>
  <c r="DD120" i="14"/>
  <c r="CM122" i="14"/>
  <c r="CG78" i="14"/>
  <c r="CG110" i="14" s="1"/>
  <c r="BL68" i="14"/>
  <c r="BK11" i="13" s="1"/>
  <c r="AW157" i="30"/>
  <c r="CG121" i="14"/>
  <c r="AS150" i="30"/>
  <c r="K48" i="30"/>
  <c r="K80" i="30" s="1"/>
  <c r="K112" i="30" s="1"/>
  <c r="DP46" i="30"/>
  <c r="AT69" i="15"/>
  <c r="AV28" i="12" s="1"/>
  <c r="CU48" i="30"/>
  <c r="CU80" i="30" s="1"/>
  <c r="BZ133" i="9"/>
  <c r="P141" i="30"/>
  <c r="BE154" i="30"/>
  <c r="BW155" i="30"/>
  <c r="BL74" i="14"/>
  <c r="BL106" i="14" s="1"/>
  <c r="DM70" i="14"/>
  <c r="AY101" i="9"/>
  <c r="AZ9" i="12" s="1"/>
  <c r="DN101" i="9"/>
  <c r="DO9" i="12" s="1"/>
  <c r="V188" i="16"/>
  <c r="DB69" i="15"/>
  <c r="DD28" i="12" s="1"/>
  <c r="V36" i="31"/>
  <c r="BS56" i="30"/>
  <c r="BS88" i="30" s="1"/>
  <c r="BS120" i="30" s="1"/>
  <c r="CM117" i="14"/>
  <c r="DJ156" i="30"/>
  <c r="DA117" i="14"/>
  <c r="CZ90" i="30"/>
  <c r="CZ122" i="30" s="1"/>
  <c r="CZ154" i="30" s="1"/>
  <c r="CA69" i="15"/>
  <c r="CC28" i="12" s="1"/>
  <c r="BE135" i="16"/>
  <c r="DF36" i="31"/>
  <c r="DF10" i="11" s="1"/>
  <c r="CG147" i="30"/>
  <c r="BM151" i="30"/>
  <c r="BF164" i="30"/>
  <c r="AT178" i="16"/>
  <c r="CW28" i="16"/>
  <c r="S167" i="30"/>
  <c r="CK154" i="30"/>
  <c r="BL97" i="14"/>
  <c r="BL129" i="14" s="1"/>
  <c r="CH73" i="14"/>
  <c r="CH105" i="14" s="1"/>
  <c r="DL36" i="31"/>
  <c r="CT36" i="31"/>
  <c r="AC36" i="31"/>
  <c r="CB187" i="16"/>
  <c r="BU132" i="14"/>
  <c r="CM15" i="16"/>
  <c r="DJ118" i="14"/>
  <c r="H72" i="30"/>
  <c r="G9" i="11" s="1"/>
  <c r="G11" i="11" s="1"/>
  <c r="G13" i="11" s="1"/>
  <c r="AF157" i="30"/>
  <c r="BC163" i="30"/>
  <c r="DD157" i="30"/>
  <c r="CF77" i="30"/>
  <c r="CF109" i="30" s="1"/>
  <c r="CF141" i="30" s="1"/>
  <c r="DD155" i="30"/>
  <c r="CS164" i="30"/>
  <c r="V101" i="30"/>
  <c r="V133" i="30" s="1"/>
  <c r="V165" i="30" s="1"/>
  <c r="DO130" i="14"/>
  <c r="BU154" i="30"/>
  <c r="BN93" i="30"/>
  <c r="BN125" i="30" s="1"/>
  <c r="CY27" i="16"/>
  <c r="CY186" i="16" s="1"/>
  <c r="J36" i="31"/>
  <c r="BY188" i="16"/>
  <c r="AY178" i="16"/>
  <c r="BY15" i="16"/>
  <c r="AT82" i="16"/>
  <c r="BA70" i="14"/>
  <c r="BX146" i="30"/>
  <c r="BD140" i="30"/>
  <c r="CI153" i="30"/>
  <c r="DO141" i="30"/>
  <c r="CV125" i="14"/>
  <c r="DA130" i="14"/>
  <c r="AZ68" i="14"/>
  <c r="AY11" i="13" s="1"/>
  <c r="CZ42" i="30"/>
  <c r="CD69" i="15"/>
  <c r="CF28" i="12" s="1"/>
  <c r="BM69" i="15"/>
  <c r="BO28" i="12" s="1"/>
  <c r="DJ69" i="15"/>
  <c r="DL28" i="12" s="1"/>
  <c r="BY27" i="16"/>
  <c r="BY186" i="16" s="1"/>
  <c r="DN69" i="15"/>
  <c r="DP28" i="12" s="1"/>
  <c r="CD133" i="30"/>
  <c r="CD165" i="30" s="1"/>
  <c r="BK154" i="30"/>
  <c r="DJ125" i="14"/>
  <c r="CB163" i="30"/>
  <c r="BX159" i="30"/>
  <c r="DC154" i="30"/>
  <c r="DO68" i="14"/>
  <c r="DN11" i="13" s="1"/>
  <c r="AM165" i="30"/>
  <c r="BL131" i="14"/>
  <c r="Z151" i="30"/>
  <c r="CN157" i="30"/>
  <c r="AF92" i="30"/>
  <c r="AF124" i="30" s="1"/>
  <c r="AF156" i="30" s="1"/>
  <c r="BA166" i="30"/>
  <c r="K163" i="30"/>
  <c r="R81" i="30"/>
  <c r="R113" i="30" s="1"/>
  <c r="R145" i="30" s="1"/>
  <c r="P166" i="30"/>
  <c r="N89" i="30"/>
  <c r="N121" i="30" s="1"/>
  <c r="S68" i="14"/>
  <c r="R11" i="13" s="1"/>
  <c r="S104" i="14"/>
  <c r="K20" i="10"/>
  <c r="H80" i="10"/>
  <c r="BX20" i="16"/>
  <c r="BX27" i="16" s="1"/>
  <c r="BW27" i="16"/>
  <c r="BW186" i="16" s="1"/>
  <c r="AA21" i="16"/>
  <c r="AA28" i="16" s="1"/>
  <c r="AA187" i="16" s="1"/>
  <c r="Z28" i="16"/>
  <c r="Z187" i="16" s="1"/>
  <c r="Z15" i="16"/>
  <c r="W29" i="16"/>
  <c r="W188" i="16" s="1"/>
  <c r="W175" i="16"/>
  <c r="Y48" i="11" s="1"/>
  <c r="Z16" i="22" s="1"/>
  <c r="DA188" i="16"/>
  <c r="AT188" i="16"/>
  <c r="AU175" i="16"/>
  <c r="AW48" i="11" s="1"/>
  <c r="AW29" i="16"/>
  <c r="AW188" i="16" s="1"/>
  <c r="AW175" i="16"/>
  <c r="AY48" i="11" s="1"/>
  <c r="AZ16" i="22" s="1"/>
  <c r="T15" i="16"/>
  <c r="U20" i="16"/>
  <c r="U27" i="16" s="1"/>
  <c r="K20" i="16"/>
  <c r="J27" i="16"/>
  <c r="J15" i="16"/>
  <c r="DQ29" i="16"/>
  <c r="DQ188" i="16" s="1"/>
  <c r="DQ175" i="16"/>
  <c r="DS48" i="11" s="1"/>
  <c r="DT16" i="22" s="1"/>
  <c r="U29" i="16"/>
  <c r="U188" i="16" s="1"/>
  <c r="U175" i="16"/>
  <c r="W48" i="11" s="1"/>
  <c r="X16" i="22" s="1"/>
  <c r="AM20" i="16"/>
  <c r="AM27" i="16" s="1"/>
  <c r="AL27" i="16"/>
  <c r="BK178" i="16"/>
  <c r="X20" i="16"/>
  <c r="X27" i="16" s="1"/>
  <c r="W27" i="16"/>
  <c r="W173" i="16"/>
  <c r="W15" i="16"/>
  <c r="BW173" i="16"/>
  <c r="BY47" i="11" s="1"/>
  <c r="BY49" i="11" s="1"/>
  <c r="BD175" i="16"/>
  <c r="BF48" i="11" s="1"/>
  <c r="BG16" i="22" s="1"/>
  <c r="AU188" i="16"/>
  <c r="S27" i="16"/>
  <c r="S15" i="16"/>
  <c r="T20" i="16"/>
  <c r="S173" i="16"/>
  <c r="AV21" i="16"/>
  <c r="AV181" i="16" s="1"/>
  <c r="AY25" i="12" s="1"/>
  <c r="AU174" i="16"/>
  <c r="AW47" i="11" s="1"/>
  <c r="AU15" i="16"/>
  <c r="BE21" i="16"/>
  <c r="BE28" i="16" s="1"/>
  <c r="BE187" i="16" s="1"/>
  <c r="BD15" i="16"/>
  <c r="CH20" i="16"/>
  <c r="CG27" i="16"/>
  <c r="CG186" i="16" s="1"/>
  <c r="CG15" i="16"/>
  <c r="BP20" i="16"/>
  <c r="BP27" i="16" s="1"/>
  <c r="BO15" i="16"/>
  <c r="CV20" i="16"/>
  <c r="CV27" i="16" s="1"/>
  <c r="CU15" i="16"/>
  <c r="CU27" i="16"/>
  <c r="AU21" i="16"/>
  <c r="AU28" i="16" s="1"/>
  <c r="AT28" i="16"/>
  <c r="BC20" i="16"/>
  <c r="BC27" i="16" s="1"/>
  <c r="BB27" i="16"/>
  <c r="BB15" i="16"/>
  <c r="J25" i="16"/>
  <c r="J178" i="16"/>
  <c r="DR20" i="16"/>
  <c r="DR27" i="16" s="1"/>
  <c r="DQ27" i="16"/>
  <c r="DQ15" i="16"/>
  <c r="BI15" i="16"/>
  <c r="BI27" i="16"/>
  <c r="BI186" i="16" s="1"/>
  <c r="BJ20" i="16"/>
  <c r="V20" i="16"/>
  <c r="U173" i="16"/>
  <c r="BK29" i="16"/>
  <c r="BK188" i="16" s="1"/>
  <c r="BK175" i="16"/>
  <c r="BM48" i="11" s="1"/>
  <c r="BN16" i="22" s="1"/>
  <c r="BD174" i="16"/>
  <c r="BF47" i="11" s="1"/>
  <c r="BF49" i="11" s="1"/>
  <c r="W174" i="16"/>
  <c r="W28" i="16"/>
  <c r="W187" i="16" s="1"/>
  <c r="X21" i="16"/>
  <c r="BD20" i="16"/>
  <c r="BD27" i="16" s="1"/>
  <c r="BC15" i="16"/>
  <c r="AX21" i="16"/>
  <c r="BX21" i="16"/>
  <c r="BX28" i="16" s="1"/>
  <c r="BW28" i="16"/>
  <c r="AT15" i="16"/>
  <c r="AT27" i="16"/>
  <c r="AU20" i="16"/>
  <c r="AU27" i="16" s="1"/>
  <c r="AW21" i="16"/>
  <c r="AW28" i="16" s="1"/>
  <c r="DA178" i="16"/>
  <c r="BD21" i="16"/>
  <c r="BC174" i="16"/>
  <c r="DB28" i="16"/>
  <c r="DB187" i="16" s="1"/>
  <c r="DC21" i="16"/>
  <c r="DC28" i="16" s="1"/>
  <c r="M20" i="16"/>
  <c r="L15" i="16"/>
  <c r="L173" i="16"/>
  <c r="BJ21" i="16"/>
  <c r="BJ28" i="16" s="1"/>
  <c r="BI28" i="16"/>
  <c r="BI187" i="16" s="1"/>
  <c r="BC173" i="16"/>
  <c r="BE47" i="11" s="1"/>
  <c r="BG21" i="16"/>
  <c r="BF15" i="16"/>
  <c r="BF174" i="16"/>
  <c r="Q29" i="16"/>
  <c r="Q188" i="16" s="1"/>
  <c r="Q175" i="16"/>
  <c r="S48" i="11" s="1"/>
  <c r="T16" i="22" s="1"/>
  <c r="S29" i="16"/>
  <c r="S188" i="16" s="1"/>
  <c r="S175" i="16"/>
  <c r="U48" i="11" s="1"/>
  <c r="V16" i="22" s="1"/>
  <c r="CI29" i="16"/>
  <c r="CI188" i="16" s="1"/>
  <c r="CI175" i="16"/>
  <c r="CK48" i="11" s="1"/>
  <c r="CL16" i="22" s="1"/>
  <c r="BU21" i="16"/>
  <c r="BU28" i="16" s="1"/>
  <c r="BT28" i="16"/>
  <c r="BW178" i="16"/>
  <c r="DB20" i="16"/>
  <c r="DB27" i="16" s="1"/>
  <c r="DA15" i="16"/>
  <c r="Z25" i="16"/>
  <c r="Z178" i="16"/>
  <c r="CZ28" i="16"/>
  <c r="CZ187" i="16" s="1"/>
  <c r="DA21" i="16"/>
  <c r="DA28" i="16" s="1"/>
  <c r="DO15" i="16"/>
  <c r="DP21" i="16"/>
  <c r="DP28" i="16" s="1"/>
  <c r="DP187" i="16" s="1"/>
  <c r="DO20" i="16"/>
  <c r="DN15" i="16"/>
  <c r="DT20" i="16"/>
  <c r="DS173" i="16"/>
  <c r="DS176" i="16" s="1"/>
  <c r="DS27" i="16"/>
  <c r="DS186" i="16" s="1"/>
  <c r="S28" i="16"/>
  <c r="S187" i="16" s="1"/>
  <c r="S174" i="16"/>
  <c r="T21" i="16"/>
  <c r="CJ20" i="16"/>
  <c r="CI15" i="16"/>
  <c r="CV21" i="16"/>
  <c r="CU28" i="16"/>
  <c r="CU174" i="16"/>
  <c r="AL25" i="16"/>
  <c r="AL178" i="16"/>
  <c r="X176" i="16"/>
  <c r="BR21" i="16"/>
  <c r="BQ174" i="16"/>
  <c r="CF20" i="16"/>
  <c r="CE15" i="16"/>
  <c r="CE27" i="16"/>
  <c r="BW15" i="16"/>
  <c r="AG21" i="16"/>
  <c r="AG28" i="16" s="1"/>
  <c r="AF174" i="16"/>
  <c r="CW178" i="16"/>
  <c r="DH20" i="16"/>
  <c r="DG173" i="16"/>
  <c r="DG27" i="16"/>
  <c r="DC20" i="16"/>
  <c r="DC27" i="16" s="1"/>
  <c r="DB15" i="16"/>
  <c r="BQ28" i="16"/>
  <c r="BQ187" i="16" s="1"/>
  <c r="BO20" i="16"/>
  <c r="BO180" i="16" s="1"/>
  <c r="BN15" i="16"/>
  <c r="BN173" i="16"/>
  <c r="DS15" i="16"/>
  <c r="DS28" i="16"/>
  <c r="DS187" i="16" s="1"/>
  <c r="DT21" i="16"/>
  <c r="DT28" i="16" s="1"/>
  <c r="CH21" i="16"/>
  <c r="CG174" i="16"/>
  <c r="CI47" i="11" s="1"/>
  <c r="BP21" i="16"/>
  <c r="BO174" i="16"/>
  <c r="DO21" i="16"/>
  <c r="DO28" i="16" s="1"/>
  <c r="DN28" i="16"/>
  <c r="L28" i="16"/>
  <c r="BF29" i="16"/>
  <c r="BF188" i="16" s="1"/>
  <c r="BF175" i="16"/>
  <c r="BH48" i="11" s="1"/>
  <c r="BI16" i="22" s="1"/>
  <c r="CF21" i="16"/>
  <c r="CF28" i="16" s="1"/>
  <c r="CE28" i="16"/>
  <c r="T25" i="16"/>
  <c r="T185" i="16" s="1"/>
  <c r="T178" i="16"/>
  <c r="W24" i="12" s="1"/>
  <c r="CG29" i="16"/>
  <c r="CG188" i="16" s="1"/>
  <c r="CG175" i="16"/>
  <c r="CI48" i="11" s="1"/>
  <c r="CJ16" i="22" s="1"/>
  <c r="DP174" i="16"/>
  <c r="DQ21" i="16"/>
  <c r="DQ28" i="16" s="1"/>
  <c r="BT27" i="16"/>
  <c r="BT186" i="16" s="1"/>
  <c r="BT15" i="16"/>
  <c r="BU20" i="16"/>
  <c r="BU27" i="16" s="1"/>
  <c r="AW20" i="16"/>
  <c r="AW180" i="16" s="1"/>
  <c r="AV27" i="16"/>
  <c r="AV186" i="16" s="1"/>
  <c r="AV15" i="16"/>
  <c r="AY20" i="16"/>
  <c r="AY27" i="16" s="1"/>
  <c r="AX15" i="16"/>
  <c r="U25" i="16"/>
  <c r="U185" i="16" s="1"/>
  <c r="U178" i="16"/>
  <c r="X24" i="12" s="1"/>
  <c r="DA20" i="16"/>
  <c r="DA27" i="16" s="1"/>
  <c r="CZ15" i="16"/>
  <c r="DP20" i="16"/>
  <c r="DP27" i="16" s="1"/>
  <c r="DO27" i="16"/>
  <c r="BL21" i="16"/>
  <c r="BK15" i="16"/>
  <c r="BK174" i="16"/>
  <c r="BK28" i="16"/>
  <c r="BN174" i="16"/>
  <c r="BO21" i="16"/>
  <c r="BO28" i="16" s="1"/>
  <c r="BO187" i="16" s="1"/>
  <c r="L27" i="16"/>
  <c r="R20" i="16"/>
  <c r="Q15" i="16"/>
  <c r="Q173" i="16"/>
  <c r="AW15" i="16"/>
  <c r="AW173" i="16"/>
  <c r="AX20" i="16"/>
  <c r="AX27" i="16" s="1"/>
  <c r="AX186" i="16" s="1"/>
  <c r="DQ174" i="16"/>
  <c r="DS47" i="11" s="1"/>
  <c r="DS49" i="11" s="1"/>
  <c r="DR21" i="16"/>
  <c r="M21" i="16"/>
  <c r="L174" i="16"/>
  <c r="BD180" i="16"/>
  <c r="DA175" i="16"/>
  <c r="DC48" i="11" s="1"/>
  <c r="DD16" i="22" s="1"/>
  <c r="AT175" i="16"/>
  <c r="AV48" i="11" s="1"/>
  <c r="AW16" i="22" s="1"/>
  <c r="CI173" i="16"/>
  <c r="Z174" i="16"/>
  <c r="AB47" i="11" s="1"/>
  <c r="AB49" i="11" s="1"/>
  <c r="BF178" i="16"/>
  <c r="BQ173" i="16"/>
  <c r="BQ176" i="16" s="1"/>
  <c r="BQ15" i="16"/>
  <c r="BQ27" i="16"/>
  <c r="BR20" i="16"/>
  <c r="U21" i="16"/>
  <c r="U181" i="16" s="1"/>
  <c r="T174" i="16"/>
  <c r="V47" i="11" s="1"/>
  <c r="V49" i="11" s="1"/>
  <c r="CP175" i="16"/>
  <c r="CR48" i="11" s="1"/>
  <c r="CS16" i="22" s="1"/>
  <c r="CP29" i="16"/>
  <c r="CP188" i="16" s="1"/>
  <c r="DP15" i="16"/>
  <c r="CP15" i="16"/>
  <c r="AX178" i="16"/>
  <c r="BA24" i="12" s="1"/>
  <c r="AX25" i="16"/>
  <c r="AX185" i="16" s="1"/>
  <c r="CC20" i="16"/>
  <c r="CB27" i="16"/>
  <c r="CB186" i="16" s="1"/>
  <c r="CB173" i="16"/>
  <c r="CD47" i="11" s="1"/>
  <c r="CD49" i="11" s="1"/>
  <c r="CB15" i="16"/>
  <c r="J28" i="16"/>
  <c r="K21" i="16"/>
  <c r="DH21" i="16"/>
  <c r="DG174" i="16"/>
  <c r="AY21" i="16"/>
  <c r="AY28" i="16" s="1"/>
  <c r="AX28" i="16"/>
  <c r="BC21" i="16"/>
  <c r="BC181" i="16" s="1"/>
  <c r="BB174" i="16"/>
  <c r="L29" i="16"/>
  <c r="L188" i="16" s="1"/>
  <c r="L175" i="16"/>
  <c r="N48" i="11" s="1"/>
  <c r="O16" i="22" s="1"/>
  <c r="U15" i="16"/>
  <c r="U174" i="16"/>
  <c r="U28" i="16"/>
  <c r="U187" i="16" s="1"/>
  <c r="V21" i="16"/>
  <c r="AL15" i="16"/>
  <c r="BN29" i="16"/>
  <c r="BN188" i="16" s="1"/>
  <c r="BN175" i="16"/>
  <c r="BP48" i="11" s="1"/>
  <c r="BQ16" i="22" s="1"/>
  <c r="E183" i="16"/>
  <c r="H24" i="12"/>
  <c r="E27" i="16"/>
  <c r="E186" i="16" s="1"/>
  <c r="F20" i="16"/>
  <c r="F27" i="16" s="1"/>
  <c r="E15" i="16"/>
  <c r="E28" i="16"/>
  <c r="E187" i="16" s="1"/>
  <c r="F21" i="16"/>
  <c r="F28" i="16" s="1"/>
  <c r="E25" i="16"/>
  <c r="E26" i="16" s="1"/>
  <c r="R146" i="30"/>
  <c r="S162" i="30"/>
  <c r="S76" i="14"/>
  <c r="S108" i="14" s="1"/>
  <c r="M148" i="30"/>
  <c r="R143" i="30"/>
  <c r="P162" i="30"/>
  <c r="S153" i="30"/>
  <c r="J153" i="30"/>
  <c r="Q167" i="30"/>
  <c r="N156" i="30"/>
  <c r="J99" i="30"/>
  <c r="J131" i="30" s="1"/>
  <c r="J163" i="30" s="1"/>
  <c r="S106" i="14"/>
  <c r="H100" i="30"/>
  <c r="H132" i="30" s="1"/>
  <c r="CV108" i="14"/>
  <c r="CV100" i="14"/>
  <c r="CV20" i="12" s="1"/>
  <c r="DW154" i="30"/>
  <c r="AF165" i="30"/>
  <c r="BL159" i="30"/>
  <c r="CH157" i="30"/>
  <c r="AH143" i="30"/>
  <c r="CH153" i="30"/>
  <c r="AR79" i="30"/>
  <c r="AR111" i="30" s="1"/>
  <c r="AV145" i="30"/>
  <c r="CZ165" i="30"/>
  <c r="DD96" i="14"/>
  <c r="DD128" i="14" s="1"/>
  <c r="CY146" i="30"/>
  <c r="BH111" i="30"/>
  <c r="BH143" i="30" s="1"/>
  <c r="CX164" i="30"/>
  <c r="R153" i="30"/>
  <c r="AC159" i="30"/>
  <c r="BR77" i="30"/>
  <c r="BR109" i="30" s="1"/>
  <c r="BR141" i="30" s="1"/>
  <c r="AJ151" i="30"/>
  <c r="BL149" i="30"/>
  <c r="CK128" i="14"/>
  <c r="BE163" i="30"/>
  <c r="CK125" i="14"/>
  <c r="CE161" i="30"/>
  <c r="P167" i="30"/>
  <c r="AU141" i="30"/>
  <c r="BS151" i="30"/>
  <c r="DK147" i="30"/>
  <c r="AV149" i="30"/>
  <c r="DJ159" i="30"/>
  <c r="DD106" i="14"/>
  <c r="CV110" i="14"/>
  <c r="BU151" i="30"/>
  <c r="AO159" i="30"/>
  <c r="BG151" i="30"/>
  <c r="O167" i="30"/>
  <c r="DQ139" i="30"/>
  <c r="DM165" i="30"/>
  <c r="DR165" i="30"/>
  <c r="DQ163" i="30"/>
  <c r="DP165" i="30"/>
  <c r="T132" i="14"/>
  <c r="AL148" i="30"/>
  <c r="CK109" i="14"/>
  <c r="CV118" i="14"/>
  <c r="CE139" i="30"/>
  <c r="AK143" i="30"/>
  <c r="DB149" i="30"/>
  <c r="BT163" i="30"/>
  <c r="M163" i="30"/>
  <c r="CW140" i="30"/>
  <c r="BD139" i="30"/>
  <c r="BD95" i="14"/>
  <c r="BD127" i="14" s="1"/>
  <c r="BO154" i="30"/>
  <c r="BD113" i="14"/>
  <c r="AX156" i="30"/>
  <c r="AP159" i="30"/>
  <c r="CV68" i="14"/>
  <c r="CU11" i="13" s="1"/>
  <c r="CW70" i="14"/>
  <c r="BU69" i="15"/>
  <c r="BW28" i="12" s="1"/>
  <c r="AD69" i="15"/>
  <c r="AF28" i="12" s="1"/>
  <c r="DH69" i="15"/>
  <c r="DJ28" i="12" s="1"/>
  <c r="CK69" i="15"/>
  <c r="CM28" i="12" s="1"/>
  <c r="DI69" i="15"/>
  <c r="DK28" i="12" s="1"/>
  <c r="K69" i="15"/>
  <c r="M28" i="12" s="1"/>
  <c r="DE69" i="15"/>
  <c r="DG28" i="12" s="1"/>
  <c r="DC69" i="15"/>
  <c r="DE28" i="12" s="1"/>
  <c r="DS86" i="15"/>
  <c r="DM69" i="15"/>
  <c r="DO28" i="12" s="1"/>
  <c r="O181" i="16"/>
  <c r="Y180" i="16"/>
  <c r="Y186" i="16"/>
  <c r="CM27" i="16"/>
  <c r="CM186" i="16" s="1"/>
  <c r="AD181" i="16"/>
  <c r="AG25" i="12" s="1"/>
  <c r="BJ49" i="11"/>
  <c r="DN186" i="16"/>
  <c r="BH176" i="16"/>
  <c r="DN49" i="11"/>
  <c r="AG136" i="16"/>
  <c r="O187" i="16"/>
  <c r="BG176" i="16"/>
  <c r="DL176" i="16"/>
  <c r="F135" i="16"/>
  <c r="CM47" i="11"/>
  <c r="CM49" i="11" s="1"/>
  <c r="AN186" i="16"/>
  <c r="AX180" i="16"/>
  <c r="AC54" i="16"/>
  <c r="AW25" i="12"/>
  <c r="BH55" i="16"/>
  <c r="BH187" i="16" s="1"/>
  <c r="BH181" i="16"/>
  <c r="BH180" i="16"/>
  <c r="BH54" i="16"/>
  <c r="BH186" i="16" s="1"/>
  <c r="AN25" i="12"/>
  <c r="AR54" i="16"/>
  <c r="AR186" i="16" s="1"/>
  <c r="AR180" i="16"/>
  <c r="CW186" i="16"/>
  <c r="H69" i="15"/>
  <c r="J28" i="12" s="1"/>
  <c r="DK69" i="15"/>
  <c r="DM28" i="12" s="1"/>
  <c r="AM69" i="15"/>
  <c r="AO28" i="12" s="1"/>
  <c r="BO69" i="15"/>
  <c r="BQ28" i="12" s="1"/>
  <c r="AF69" i="15"/>
  <c r="AH28" i="12" s="1"/>
  <c r="AW69" i="15"/>
  <c r="AY28" i="12" s="1"/>
  <c r="DD69" i="15"/>
  <c r="DF28" i="12" s="1"/>
  <c r="CX69" i="15"/>
  <c r="CZ28" i="12" s="1"/>
  <c r="R69" i="15"/>
  <c r="T28" i="12" s="1"/>
  <c r="DC83" i="15"/>
  <c r="U69" i="15"/>
  <c r="W28" i="12" s="1"/>
  <c r="CA36" i="31"/>
  <c r="BV48" i="30"/>
  <c r="BV80" i="30" s="1"/>
  <c r="BV112" i="30" s="1"/>
  <c r="BV144" i="30" s="1"/>
  <c r="EA16" i="11"/>
  <c r="AM42" i="30"/>
  <c r="BF68" i="14"/>
  <c r="BE11" i="13" s="1"/>
  <c r="AG157" i="30"/>
  <c r="CJ146" i="30"/>
  <c r="AE165" i="30"/>
  <c r="DO157" i="30"/>
  <c r="CR157" i="30"/>
  <c r="AL161" i="30"/>
  <c r="CB157" i="30"/>
  <c r="AZ147" i="30"/>
  <c r="DJ143" i="30"/>
  <c r="AW109" i="14"/>
  <c r="AJ165" i="30"/>
  <c r="BW82" i="30"/>
  <c r="BW114" i="30" s="1"/>
  <c r="DK145" i="30"/>
  <c r="J130" i="30"/>
  <c r="J162" i="30" s="1"/>
  <c r="BD122" i="14"/>
  <c r="DR159" i="30"/>
  <c r="Y151" i="30"/>
  <c r="DR143" i="30"/>
  <c r="AK101" i="9"/>
  <c r="AL9" i="12" s="1"/>
  <c r="DK101" i="9"/>
  <c r="DL9" i="12" s="1"/>
  <c r="BT68" i="14"/>
  <c r="BS11" i="13" s="1"/>
  <c r="DU101" i="9"/>
  <c r="DV9" i="12" s="1"/>
  <c r="S154" i="30"/>
  <c r="AT164" i="30"/>
  <c r="CX82" i="30"/>
  <c r="CX114" i="30" s="1"/>
  <c r="CX146" i="30" s="1"/>
  <c r="CO93" i="30"/>
  <c r="CO125" i="30" s="1"/>
  <c r="CO157" i="30" s="1"/>
  <c r="BY159" i="30"/>
  <c r="CX133" i="9"/>
  <c r="CN46" i="30"/>
  <c r="Y48" i="30"/>
  <c r="Q166" i="30"/>
  <c r="DM150" i="30"/>
  <c r="BW159" i="30"/>
  <c r="DO162" i="30"/>
  <c r="AA141" i="30"/>
  <c r="AK68" i="14"/>
  <c r="AJ11" i="13" s="1"/>
  <c r="DN147" i="30"/>
  <c r="DE99" i="30"/>
  <c r="DE131" i="30" s="1"/>
  <c r="BD118" i="14"/>
  <c r="DI155" i="30"/>
  <c r="DJ106" i="14"/>
  <c r="DJ110" i="14"/>
  <c r="DH56" i="30"/>
  <c r="BB148" i="30"/>
  <c r="BB49" i="30"/>
  <c r="T100" i="14"/>
  <c r="T20" i="12" s="1"/>
  <c r="AW68" i="14"/>
  <c r="AV11" i="13" s="1"/>
  <c r="AY163" i="30"/>
  <c r="CZ159" i="30"/>
  <c r="CI154" i="30"/>
  <c r="M156" i="30"/>
  <c r="T159" i="30"/>
  <c r="V163" i="30"/>
  <c r="DI143" i="30"/>
  <c r="BX156" i="30"/>
  <c r="BW151" i="30"/>
  <c r="BK161" i="30"/>
  <c r="BD123" i="14"/>
  <c r="CG150" i="30"/>
  <c r="BS150" i="30"/>
  <c r="BD70" i="14"/>
  <c r="BE70" i="14"/>
  <c r="BD68" i="14"/>
  <c r="BC11" i="13" s="1"/>
  <c r="DA101" i="9"/>
  <c r="DB9" i="12" s="1"/>
  <c r="CY125" i="30"/>
  <c r="CY157" i="30" s="1"/>
  <c r="CP167" i="30"/>
  <c r="CY151" i="30"/>
  <c r="CV153" i="30"/>
  <c r="CE159" i="30"/>
  <c r="BI162" i="30"/>
  <c r="BL161" i="30"/>
  <c r="BV155" i="30"/>
  <c r="AL154" i="30"/>
  <c r="CH165" i="30"/>
  <c r="CK118" i="14"/>
  <c r="BN151" i="30"/>
  <c r="CN143" i="30"/>
  <c r="BE167" i="30"/>
  <c r="Q165" i="30"/>
  <c r="DD80" i="14"/>
  <c r="DD112" i="14" s="1"/>
  <c r="CH139" i="30"/>
  <c r="CK99" i="14"/>
  <c r="CK131" i="14" s="1"/>
  <c r="BJ154" i="30"/>
  <c r="DD73" i="14"/>
  <c r="DD105" i="14" s="1"/>
  <c r="DE154" i="30"/>
  <c r="CK68" i="14"/>
  <c r="CJ11" i="13" s="1"/>
  <c r="M101" i="9"/>
  <c r="N9" i="12" s="1"/>
  <c r="CN10" i="11"/>
  <c r="DT70" i="14"/>
  <c r="BN36" i="31"/>
  <c r="DJ68" i="14"/>
  <c r="DI11" i="13" s="1"/>
  <c r="AY132" i="14"/>
  <c r="AA153" i="30"/>
  <c r="BO147" i="30"/>
  <c r="R161" i="30"/>
  <c r="O143" i="30"/>
  <c r="CL159" i="30"/>
  <c r="P122" i="30"/>
  <c r="P154" i="30" s="1"/>
  <c r="AB161" i="30"/>
  <c r="CG154" i="30"/>
  <c r="AM158" i="30"/>
  <c r="BO153" i="30"/>
  <c r="O147" i="30"/>
  <c r="CK162" i="30"/>
  <c r="AV151" i="30"/>
  <c r="BQ141" i="30"/>
  <c r="AW151" i="30"/>
  <c r="AD154" i="30"/>
  <c r="DD122" i="14"/>
  <c r="DT139" i="30"/>
  <c r="DD131" i="14"/>
  <c r="BD115" i="14"/>
  <c r="DD163" i="30"/>
  <c r="AW107" i="14"/>
  <c r="BY105" i="14"/>
  <c r="DJ147" i="30"/>
  <c r="CZ111" i="14"/>
  <c r="DK140" i="30"/>
  <c r="CL114" i="30"/>
  <c r="CL146" i="30" s="1"/>
  <c r="DW130" i="30"/>
  <c r="DW162" i="30" s="1"/>
  <c r="AW112" i="14"/>
  <c r="DR124" i="30"/>
  <c r="DR156" i="30" s="1"/>
  <c r="AK113" i="14"/>
  <c r="BS157" i="30"/>
  <c r="CR143" i="30"/>
  <c r="CN132" i="30"/>
  <c r="CN164" i="30" s="1"/>
  <c r="DH158" i="30"/>
  <c r="AW117" i="14"/>
  <c r="CU100" i="14"/>
  <c r="CU20" i="12" s="1"/>
  <c r="AI101" i="9"/>
  <c r="AJ9" i="12" s="1"/>
  <c r="BG101" i="9"/>
  <c r="BH9" i="12" s="1"/>
  <c r="CY101" i="9"/>
  <c r="CZ9" i="12" s="1"/>
  <c r="BO56" i="30"/>
  <c r="AL36" i="31"/>
  <c r="AK10" i="11" s="1"/>
  <c r="DL140" i="30"/>
  <c r="DI151" i="30"/>
  <c r="BI141" i="30"/>
  <c r="DQ155" i="30"/>
  <c r="CC167" i="30"/>
  <c r="DS164" i="30"/>
  <c r="CZ114" i="14"/>
  <c r="BR160" i="30"/>
  <c r="CP156" i="30"/>
  <c r="CJ56" i="30"/>
  <c r="DB48" i="30"/>
  <c r="DB80" i="30" s="1"/>
  <c r="DB112" i="30" s="1"/>
  <c r="BG124" i="9"/>
  <c r="BG133" i="9" s="1"/>
  <c r="CO101" i="9"/>
  <c r="CP9" i="12" s="1"/>
  <c r="BW101" i="9"/>
  <c r="BX9" i="12" s="1"/>
  <c r="BI153" i="30"/>
  <c r="CA146" i="30"/>
  <c r="DR141" i="30"/>
  <c r="CZ128" i="14"/>
  <c r="BK118" i="30"/>
  <c r="BK150" i="30" s="1"/>
  <c r="DM157" i="30"/>
  <c r="AL157" i="30"/>
  <c r="DC101" i="9"/>
  <c r="DD9" i="12" s="1"/>
  <c r="AV42" i="30"/>
  <c r="CA56" i="30"/>
  <c r="CA88" i="30" s="1"/>
  <c r="CA120" i="30" s="1"/>
  <c r="CA152" i="30" s="1"/>
  <c r="CF101" i="9"/>
  <c r="CG9" i="12" s="1"/>
  <c r="CT48" i="30"/>
  <c r="CF108" i="30"/>
  <c r="CF140" i="30" s="1"/>
  <c r="CU159" i="30"/>
  <c r="CR130" i="30"/>
  <c r="CR162" i="30" s="1"/>
  <c r="AT166" i="30"/>
  <c r="AI146" i="30"/>
  <c r="AP167" i="30"/>
  <c r="CZ113" i="14"/>
  <c r="BH155" i="30"/>
  <c r="CU68" i="14"/>
  <c r="CT11" i="13" s="1"/>
  <c r="CD102" i="30"/>
  <c r="CD134" i="30" s="1"/>
  <c r="CD166" i="30" s="1"/>
  <c r="CN166" i="30"/>
  <c r="CA94" i="30"/>
  <c r="CA126" i="30" s="1"/>
  <c r="AV101" i="9"/>
  <c r="AW9" i="12" s="1"/>
  <c r="CP101" i="9"/>
  <c r="CQ9" i="12" s="1"/>
  <c r="CJ48" i="30"/>
  <c r="CJ80" i="30" s="1"/>
  <c r="AK72" i="14"/>
  <c r="AK104" i="14" s="1"/>
  <c r="CQ94" i="30"/>
  <c r="CQ126" i="30" s="1"/>
  <c r="DD92" i="30"/>
  <c r="DD124" i="30" s="1"/>
  <c r="DD156" i="30" s="1"/>
  <c r="AK71" i="14"/>
  <c r="AK103" i="14" s="1"/>
  <c r="AM157" i="30"/>
  <c r="DD154" i="30"/>
  <c r="DC42" i="30"/>
  <c r="DC74" i="30" s="1"/>
  <c r="DC106" i="30" s="1"/>
  <c r="DO48" i="30"/>
  <c r="DO80" i="30" s="1"/>
  <c r="DO112" i="30" s="1"/>
  <c r="DA36" i="31"/>
  <c r="CV167" i="30"/>
  <c r="DF157" i="30"/>
  <c r="BC157" i="30"/>
  <c r="BL141" i="30"/>
  <c r="CS166" i="30"/>
  <c r="DN150" i="30"/>
  <c r="AW129" i="14"/>
  <c r="DH135" i="30"/>
  <c r="DH167" i="30" s="1"/>
  <c r="DL145" i="30"/>
  <c r="AK107" i="14"/>
  <c r="DN157" i="30"/>
  <c r="AP161" i="30"/>
  <c r="DG153" i="30"/>
  <c r="CI148" i="30"/>
  <c r="CQ167" i="30"/>
  <c r="AP119" i="30"/>
  <c r="AP151" i="30" s="1"/>
  <c r="BJ150" i="30"/>
  <c r="BJ82" i="30"/>
  <c r="BJ114" i="30" s="1"/>
  <c r="BJ146" i="30" s="1"/>
  <c r="AK122" i="14"/>
  <c r="BM167" i="30"/>
  <c r="CS56" i="30"/>
  <c r="CS88" i="30" s="1"/>
  <c r="CS120" i="30" s="1"/>
  <c r="CS152" i="30" s="1"/>
  <c r="CU132" i="14"/>
  <c r="AY147" i="30"/>
  <c r="BT102" i="30"/>
  <c r="BT134" i="30" s="1"/>
  <c r="AR156" i="30"/>
  <c r="CS36" i="31"/>
  <c r="DL101" i="9"/>
  <c r="DM9" i="12" s="1"/>
  <c r="AE101" i="9"/>
  <c r="AF9" i="12" s="1"/>
  <c r="BE36" i="31"/>
  <c r="BC101" i="9"/>
  <c r="BD9" i="12" s="1"/>
  <c r="AN56" i="30"/>
  <c r="AN88" i="30" s="1"/>
  <c r="AN120" i="30" s="1"/>
  <c r="AN152" i="30" s="1"/>
  <c r="AG48" i="30"/>
  <c r="AG80" i="30" s="1"/>
  <c r="AG112" i="30" s="1"/>
  <c r="AG144" i="30" s="1"/>
  <c r="CI56" i="30"/>
  <c r="BF48" i="30"/>
  <c r="BL42" i="30"/>
  <c r="CQ140" i="30"/>
  <c r="DD134" i="30"/>
  <c r="DD166" i="30" s="1"/>
  <c r="DH141" i="30"/>
  <c r="CP154" i="30"/>
  <c r="AZ148" i="30"/>
  <c r="BH156" i="30"/>
  <c r="AZ92" i="30"/>
  <c r="AZ124" i="30" s="1"/>
  <c r="AZ156" i="30" s="1"/>
  <c r="CU141" i="30"/>
  <c r="BE146" i="30"/>
  <c r="AK106" i="14"/>
  <c r="AK131" i="30"/>
  <c r="AK163" i="30" s="1"/>
  <c r="BS94" i="30"/>
  <c r="BS126" i="30" s="1"/>
  <c r="AL163" i="30"/>
  <c r="BE118" i="30"/>
  <c r="BE150" i="30" s="1"/>
  <c r="CY94" i="30"/>
  <c r="CY126" i="30" s="1"/>
  <c r="AK116" i="14"/>
  <c r="BR157" i="30"/>
  <c r="AZ83" i="14"/>
  <c r="AZ115" i="14" s="1"/>
  <c r="DL143" i="30"/>
  <c r="AZ75" i="14"/>
  <c r="AZ107" i="14" s="1"/>
  <c r="AD86" i="30"/>
  <c r="U124" i="14"/>
  <c r="U132" i="14" s="1"/>
  <c r="V48" i="30"/>
  <c r="AE151" i="30"/>
  <c r="U162" i="30"/>
  <c r="T109" i="30"/>
  <c r="T141" i="30" s="1"/>
  <c r="X154" i="30"/>
  <c r="W160" i="30"/>
  <c r="W149" i="30"/>
  <c r="W161" i="30"/>
  <c r="AC97" i="30"/>
  <c r="AC129" i="30" s="1"/>
  <c r="AC161" i="30" s="1"/>
  <c r="U143" i="30"/>
  <c r="AE139" i="30"/>
  <c r="AD149" i="30"/>
  <c r="Z42" i="30"/>
  <c r="AE95" i="30"/>
  <c r="AE127" i="30" s="1"/>
  <c r="DH128" i="9"/>
  <c r="DH133" i="9" s="1"/>
  <c r="DD101" i="9"/>
  <c r="DE9" i="12" s="1"/>
  <c r="AX160" i="30"/>
  <c r="BB110" i="14"/>
  <c r="AT163" i="30"/>
  <c r="CQ146" i="30"/>
  <c r="BB68" i="14"/>
  <c r="BA11" i="13" s="1"/>
  <c r="DA159" i="30"/>
  <c r="AR167" i="30"/>
  <c r="CH147" i="30"/>
  <c r="DC164" i="30"/>
  <c r="DU157" i="30"/>
  <c r="K87" i="30"/>
  <c r="K119" i="30" s="1"/>
  <c r="K151" i="30" s="1"/>
  <c r="O151" i="30"/>
  <c r="DF165" i="30"/>
  <c r="U159" i="30"/>
  <c r="CZ127" i="14"/>
  <c r="BB150" i="30"/>
  <c r="AW164" i="30"/>
  <c r="BM155" i="30"/>
  <c r="DT167" i="30"/>
  <c r="DH164" i="30"/>
  <c r="CP140" i="30"/>
  <c r="BD101" i="9"/>
  <c r="BE9" i="12" s="1"/>
  <c r="AD133" i="9"/>
  <c r="DU160" i="30"/>
  <c r="AY36" i="31"/>
  <c r="AJ64" i="30"/>
  <c r="AJ96" i="30" s="1"/>
  <c r="AJ128" i="30" s="1"/>
  <c r="S48" i="30"/>
  <c r="S80" i="30" s="1"/>
  <c r="S112" i="30" s="1"/>
  <c r="S144" i="30" s="1"/>
  <c r="CZ140" i="30"/>
  <c r="BP124" i="30"/>
  <c r="BP156" i="30" s="1"/>
  <c r="DW141" i="30"/>
  <c r="CM147" i="30"/>
  <c r="AA164" i="30"/>
  <c r="BY113" i="14"/>
  <c r="T147" i="30"/>
  <c r="AV161" i="30"/>
  <c r="Y147" i="30"/>
  <c r="DP82" i="30"/>
  <c r="DP114" i="30" s="1"/>
  <c r="DP146" i="30" s="1"/>
  <c r="BH118" i="30"/>
  <c r="BH150" i="30" s="1"/>
  <c r="DL167" i="30"/>
  <c r="U56" i="30"/>
  <c r="Z48" i="30"/>
  <c r="CL36" i="31"/>
  <c r="CL10" i="11" s="1"/>
  <c r="DQ36" i="31"/>
  <c r="R101" i="9"/>
  <c r="S9" i="12" s="1"/>
  <c r="Q36" i="31"/>
  <c r="CX36" i="31"/>
  <c r="AQ108" i="30"/>
  <c r="AQ140" i="30" s="1"/>
  <c r="BB109" i="14"/>
  <c r="AV134" i="30"/>
  <c r="AV166" i="30" s="1"/>
  <c r="CG156" i="30"/>
  <c r="DV148" i="30"/>
  <c r="BN164" i="30"/>
  <c r="AF116" i="14"/>
  <c r="BY121" i="14"/>
  <c r="BY129" i="14"/>
  <c r="DL104" i="14"/>
  <c r="AY159" i="30"/>
  <c r="AM141" i="30"/>
  <c r="AX147" i="30"/>
  <c r="AU146" i="30"/>
  <c r="BB167" i="30"/>
  <c r="BL167" i="30"/>
  <c r="DP166" i="30"/>
  <c r="CK148" i="30"/>
  <c r="DO102" i="30"/>
  <c r="DO134" i="30" s="1"/>
  <c r="DO166" i="30" s="1"/>
  <c r="AK156" i="30"/>
  <c r="AT158" i="30"/>
  <c r="DG101" i="9"/>
  <c r="DH9" i="12" s="1"/>
  <c r="BR49" i="30"/>
  <c r="BM133" i="9"/>
  <c r="AP130" i="9"/>
  <c r="BN101" i="9"/>
  <c r="BO9" i="12" s="1"/>
  <c r="CB147" i="30"/>
  <c r="BK160" i="30"/>
  <c r="AG163" i="30"/>
  <c r="AF131" i="14"/>
  <c r="DO147" i="30"/>
  <c r="CL154" i="30"/>
  <c r="BF157" i="30"/>
  <c r="AA82" i="30"/>
  <c r="AA114" i="30" s="1"/>
  <c r="AA146" i="30" s="1"/>
  <c r="BV159" i="30"/>
  <c r="DF154" i="30"/>
  <c r="DR155" i="30"/>
  <c r="BC165" i="30"/>
  <c r="AM164" i="30"/>
  <c r="AQ75" i="30"/>
  <c r="AQ107" i="30" s="1"/>
  <c r="BI155" i="30"/>
  <c r="AL164" i="30"/>
  <c r="BN155" i="30"/>
  <c r="BC147" i="30"/>
  <c r="AE127" i="9"/>
  <c r="AE133" i="9" s="1"/>
  <c r="BM64" i="30"/>
  <c r="BM96" i="30" s="1"/>
  <c r="X49" i="30"/>
  <c r="CP36" i="31"/>
  <c r="CO10" i="11" s="1"/>
  <c r="CB36" i="31"/>
  <c r="CB10" i="11" s="1"/>
  <c r="AX101" i="9"/>
  <c r="AY9" i="12" s="1"/>
  <c r="BQ164" i="30"/>
  <c r="R64" i="30"/>
  <c r="R96" i="30" s="1"/>
  <c r="DK64" i="30"/>
  <c r="DK96" i="30" s="1"/>
  <c r="DK128" i="30" s="1"/>
  <c r="DA164" i="30"/>
  <c r="O102" i="30"/>
  <c r="O134" i="30" s="1"/>
  <c r="O166" i="30" s="1"/>
  <c r="BA148" i="30"/>
  <c r="DC85" i="30"/>
  <c r="DC117" i="30" s="1"/>
  <c r="CX108" i="30"/>
  <c r="CX140" i="30" s="1"/>
  <c r="AB162" i="30"/>
  <c r="CX152" i="30"/>
  <c r="DT101" i="9"/>
  <c r="DU9" i="12" s="1"/>
  <c r="AT125" i="30"/>
  <c r="AT157" i="30" s="1"/>
  <c r="CG129" i="30"/>
  <c r="CG161" i="30" s="1"/>
  <c r="CW161" i="30"/>
  <c r="DL163" i="30"/>
  <c r="BD166" i="30"/>
  <c r="AU142" i="30"/>
  <c r="AR154" i="30"/>
  <c r="CO161" i="30"/>
  <c r="DG163" i="30"/>
  <c r="DQ146" i="30"/>
  <c r="DK164" i="30"/>
  <c r="BI93" i="30"/>
  <c r="BI125" i="30" s="1"/>
  <c r="BI157" i="30" s="1"/>
  <c r="DO167" i="30"/>
  <c r="AM148" i="30"/>
  <c r="AA48" i="30"/>
  <c r="AA72" i="30" s="1"/>
  <c r="Z9" i="11" s="1"/>
  <c r="AE47" i="30"/>
  <c r="DL68" i="14"/>
  <c r="DK11" i="13" s="1"/>
  <c r="AZ48" i="30"/>
  <c r="Y64" i="30"/>
  <c r="Y96" i="30" s="1"/>
  <c r="J48" i="30"/>
  <c r="J80" i="30" s="1"/>
  <c r="J112" i="30" s="1"/>
  <c r="J144" i="30" s="1"/>
  <c r="BW150" i="30"/>
  <c r="AL47" i="30"/>
  <c r="AL79" i="30" s="1"/>
  <c r="AL111" i="30" s="1"/>
  <c r="CL104" i="14"/>
  <c r="AZ163" i="30"/>
  <c r="CH118" i="30"/>
  <c r="CH150" i="30" s="1"/>
  <c r="BV116" i="30"/>
  <c r="BV148" i="30" s="1"/>
  <c r="CZ146" i="30"/>
  <c r="CJ166" i="30"/>
  <c r="CM148" i="30"/>
  <c r="DO164" i="30"/>
  <c r="AF113" i="14"/>
  <c r="CH90" i="30"/>
  <c r="CH122" i="30" s="1"/>
  <c r="DF166" i="30"/>
  <c r="BC151" i="30"/>
  <c r="DK167" i="30"/>
  <c r="K154" i="30"/>
  <c r="BO86" i="30"/>
  <c r="BO118" i="30" s="1"/>
  <c r="BD147" i="30"/>
  <c r="DG102" i="30"/>
  <c r="DG134" i="30" s="1"/>
  <c r="CL100" i="30"/>
  <c r="CL132" i="30" s="1"/>
  <c r="AM151" i="30"/>
  <c r="DH166" i="30"/>
  <c r="BV131" i="30"/>
  <c r="BV163" i="30" s="1"/>
  <c r="AL156" i="30"/>
  <c r="DW159" i="30"/>
  <c r="BE152" i="30"/>
  <c r="DO42" i="30"/>
  <c r="DO74" i="30" s="1"/>
  <c r="DO106" i="30" s="1"/>
  <c r="DE120" i="14"/>
  <c r="CN125" i="14"/>
  <c r="CM127" i="14"/>
  <c r="CB123" i="14"/>
  <c r="CB119" i="14"/>
  <c r="CB110" i="14"/>
  <c r="BY120" i="14"/>
  <c r="BX115" i="14"/>
  <c r="BI119" i="14"/>
  <c r="BI112" i="14"/>
  <c r="BI68" i="14"/>
  <c r="BH11" i="13" s="1"/>
  <c r="BH131" i="14"/>
  <c r="BI103" i="14"/>
  <c r="BI126" i="14"/>
  <c r="BB71" i="14"/>
  <c r="BB103" i="14" s="1"/>
  <c r="AT42" i="30"/>
  <c r="AT74" i="30" s="1"/>
  <c r="AT106" i="30" s="1"/>
  <c r="AT138" i="30" s="1"/>
  <c r="BB105" i="14"/>
  <c r="AR105" i="14"/>
  <c r="AR70" i="14"/>
  <c r="AR100" i="14" s="1"/>
  <c r="AR20" i="12" s="1"/>
  <c r="AR68" i="14"/>
  <c r="AQ11" i="13" s="1"/>
  <c r="AR130" i="14"/>
  <c r="AT132" i="14"/>
  <c r="AR42" i="30"/>
  <c r="AR74" i="30" s="1"/>
  <c r="AR106" i="30" s="1"/>
  <c r="AR138" i="30" s="1"/>
  <c r="AF76" i="14"/>
  <c r="AF108" i="14" s="1"/>
  <c r="AF130" i="14"/>
  <c r="AF105" i="14"/>
  <c r="AF68" i="14"/>
  <c r="AE11" i="13" s="1"/>
  <c r="H68" i="14"/>
  <c r="G11" i="13" s="1"/>
  <c r="H146" i="30"/>
  <c r="H153" i="30"/>
  <c r="N56" i="30"/>
  <c r="N88" i="30" s="1"/>
  <c r="R124" i="9"/>
  <c r="R133" i="9" s="1"/>
  <c r="S148" i="30"/>
  <c r="Q163" i="30"/>
  <c r="I148" i="30"/>
  <c r="K148" i="30"/>
  <c r="P47" i="30"/>
  <c r="P79" i="30" s="1"/>
  <c r="P111" i="30" s="1"/>
  <c r="H101" i="9"/>
  <c r="I9" i="12" s="1"/>
  <c r="L148" i="30"/>
  <c r="H108" i="14"/>
  <c r="H165" i="30"/>
  <c r="H102" i="14"/>
  <c r="H119" i="14"/>
  <c r="I119" i="30"/>
  <c r="I151" i="30" s="1"/>
  <c r="P133" i="9"/>
  <c r="DS158" i="30"/>
  <c r="X133" i="9"/>
  <c r="Q46" i="30"/>
  <c r="Q78" i="30" s="1"/>
  <c r="Q110" i="30" s="1"/>
  <c r="Q142" i="30" s="1"/>
  <c r="R46" i="30"/>
  <c r="BZ163" i="30"/>
  <c r="CB101" i="9"/>
  <c r="CC9" i="12" s="1"/>
  <c r="DS148" i="30"/>
  <c r="O158" i="30"/>
  <c r="CG155" i="30"/>
  <c r="AQ64" i="30"/>
  <c r="AQ96" i="30" s="1"/>
  <c r="AQ128" i="30" s="1"/>
  <c r="DI56" i="30"/>
  <c r="DI88" i="30" s="1"/>
  <c r="DI120" i="30" s="1"/>
  <c r="DI152" i="30" s="1"/>
  <c r="BW48" i="30"/>
  <c r="T155" i="30"/>
  <c r="CM150" i="30"/>
  <c r="M150" i="30"/>
  <c r="CZ141" i="30"/>
  <c r="DN70" i="14"/>
  <c r="DO70" i="14"/>
  <c r="CB124" i="9"/>
  <c r="CB133" i="9" s="1"/>
  <c r="O142" i="30"/>
  <c r="T36" i="31"/>
  <c r="P49" i="30"/>
  <c r="CD101" i="9"/>
  <c r="CE9" i="12" s="1"/>
  <c r="I64" i="30"/>
  <c r="I72" i="30" s="1"/>
  <c r="H9" i="11" s="1"/>
  <c r="AO48" i="30"/>
  <c r="AN147" i="30"/>
  <c r="DG70" i="14"/>
  <c r="DG102" i="14" s="1"/>
  <c r="DH70" i="14"/>
  <c r="DV125" i="9"/>
  <c r="DV133" i="9" s="1"/>
  <c r="DF110" i="30"/>
  <c r="DF142" i="30" s="1"/>
  <c r="CE64" i="30"/>
  <c r="CE96" i="30" s="1"/>
  <c r="W148" i="30"/>
  <c r="DL56" i="30"/>
  <c r="Y163" i="30"/>
  <c r="AT101" i="9"/>
  <c r="AU9" i="12" s="1"/>
  <c r="L101" i="9"/>
  <c r="M9" i="12" s="1"/>
  <c r="CD102" i="14"/>
  <c r="CD132" i="14" s="1"/>
  <c r="CD100" i="14"/>
  <c r="CD20" i="12" s="1"/>
  <c r="DJ127" i="9"/>
  <c r="DJ133" i="9" s="1"/>
  <c r="DJ101" i="9"/>
  <c r="DK9" i="12" s="1"/>
  <c r="BS127" i="9"/>
  <c r="BZ102" i="14"/>
  <c r="BZ100" i="14"/>
  <c r="BZ20" i="12" s="1"/>
  <c r="CO102" i="14"/>
  <c r="CO100" i="14"/>
  <c r="CO20" i="12" s="1"/>
  <c r="AY133" i="9"/>
  <c r="CC127" i="9"/>
  <c r="CC133" i="9" s="1"/>
  <c r="BG150" i="30"/>
  <c r="CZ70" i="14"/>
  <c r="CZ100" i="14" s="1"/>
  <c r="CZ20" i="12" s="1"/>
  <c r="DA70" i="14"/>
  <c r="CJ164" i="30"/>
  <c r="BI48" i="30"/>
  <c r="BI80" i="30" s="1"/>
  <c r="DK142" i="30"/>
  <c r="AI133" i="9"/>
  <c r="CB48" i="30"/>
  <c r="CB80" i="30" s="1"/>
  <c r="S50" i="30"/>
  <c r="S82" i="30" s="1"/>
  <c r="S114" i="30" s="1"/>
  <c r="CH101" i="9"/>
  <c r="CI9" i="12" s="1"/>
  <c r="DK166" i="30"/>
  <c r="T130" i="9"/>
  <c r="T133" i="9" s="1"/>
  <c r="AP133" i="9"/>
  <c r="I101" i="9"/>
  <c r="J9" i="12" s="1"/>
  <c r="AC64" i="30"/>
  <c r="CB102" i="14"/>
  <c r="K124" i="9"/>
  <c r="K133" i="9" s="1"/>
  <c r="K50" i="30"/>
  <c r="K82" i="30" s="1"/>
  <c r="K114" i="30" s="1"/>
  <c r="BE164" i="30"/>
  <c r="AZ101" i="9"/>
  <c r="BA9" i="12" s="1"/>
  <c r="AC166" i="30"/>
  <c r="X101" i="9"/>
  <c r="Y9" i="12" s="1"/>
  <c r="CF124" i="9"/>
  <c r="BR133" i="9"/>
  <c r="BZ167" i="30"/>
  <c r="BZ101" i="9"/>
  <c r="CA9" i="12" s="1"/>
  <c r="P101" i="9"/>
  <c r="Q9" i="12" s="1"/>
  <c r="J101" i="9"/>
  <c r="K9" i="12" s="1"/>
  <c r="BI133" i="9"/>
  <c r="BI102" i="14"/>
  <c r="BI100" i="14"/>
  <c r="BI20" i="12" s="1"/>
  <c r="AL146" i="30"/>
  <c r="CQ124" i="9"/>
  <c r="CQ133" i="9" s="1"/>
  <c r="DD124" i="9"/>
  <c r="AD158" i="30"/>
  <c r="U64" i="30"/>
  <c r="U96" i="30" s="1"/>
  <c r="U128" i="30" s="1"/>
  <c r="U160" i="30" s="1"/>
  <c r="DO46" i="30"/>
  <c r="T49" i="30"/>
  <c r="T81" i="30" s="1"/>
  <c r="T113" i="30" s="1"/>
  <c r="T145" i="30" s="1"/>
  <c r="CO156" i="30"/>
  <c r="BA49" i="30"/>
  <c r="BA81" i="30" s="1"/>
  <c r="BA113" i="30" s="1"/>
  <c r="DP115" i="30"/>
  <c r="DP147" i="30" s="1"/>
  <c r="N118" i="30"/>
  <c r="N150" i="30" s="1"/>
  <c r="BQ36" i="31"/>
  <c r="AZ56" i="30"/>
  <c r="AZ88" i="30" s="1"/>
  <c r="W159" i="30"/>
  <c r="DR147" i="30"/>
  <c r="U101" i="9"/>
  <c r="V9" i="12" s="1"/>
  <c r="BT46" i="30"/>
  <c r="BT72" i="30" s="1"/>
  <c r="BS9" i="11" s="1"/>
  <c r="AS163" i="30"/>
  <c r="BX101" i="9"/>
  <c r="BY9" i="12" s="1"/>
  <c r="AD157" i="30"/>
  <c r="DJ36" i="31"/>
  <c r="DA56" i="30"/>
  <c r="DU48" i="30"/>
  <c r="DU72" i="30" s="1"/>
  <c r="DT9" i="11" s="1"/>
  <c r="R163" i="30"/>
  <c r="DP56" i="30"/>
  <c r="DP88" i="30" s="1"/>
  <c r="U124" i="30"/>
  <c r="U156" i="30" s="1"/>
  <c r="DI36" i="31"/>
  <c r="BY164" i="30"/>
  <c r="N142" i="30"/>
  <c r="CB46" i="30"/>
  <c r="CL68" i="14"/>
  <c r="CK11" i="13" s="1"/>
  <c r="CJ36" i="31"/>
  <c r="AB165" i="30"/>
  <c r="AI166" i="30"/>
  <c r="AP150" i="30"/>
  <c r="DT166" i="30"/>
  <c r="AV147" i="30"/>
  <c r="BO101" i="9"/>
  <c r="BP9" i="12" s="1"/>
  <c r="AC56" i="30"/>
  <c r="AC88" i="30" s="1"/>
  <c r="AC120" i="30" s="1"/>
  <c r="DW70" i="14"/>
  <c r="DW102" i="14" s="1"/>
  <c r="BK70" i="14"/>
  <c r="BK102" i="14" s="1"/>
  <c r="DN85" i="14"/>
  <c r="DN117" i="14" s="1"/>
  <c r="BP111" i="14"/>
  <c r="CB111" i="14"/>
  <c r="AR155" i="30"/>
  <c r="CI162" i="30"/>
  <c r="BU164" i="30"/>
  <c r="AG166" i="30"/>
  <c r="BR146" i="30"/>
  <c r="BC158" i="30"/>
  <c r="AH162" i="30"/>
  <c r="DU153" i="30"/>
  <c r="Q148" i="30"/>
  <c r="BF148" i="30"/>
  <c r="Q153" i="30"/>
  <c r="DS153" i="30"/>
  <c r="BU148" i="30"/>
  <c r="AJ162" i="30"/>
  <c r="BD146" i="30"/>
  <c r="CO132" i="30"/>
  <c r="CO164" i="30" s="1"/>
  <c r="CV134" i="30"/>
  <c r="CV166" i="30" s="1"/>
  <c r="DB148" i="30"/>
  <c r="CU166" i="30"/>
  <c r="AX158" i="30"/>
  <c r="CB122" i="14"/>
  <c r="BB120" i="14"/>
  <c r="AD130" i="30"/>
  <c r="AD162" i="30" s="1"/>
  <c r="CY162" i="30"/>
  <c r="AL142" i="30"/>
  <c r="DE160" i="30"/>
  <c r="DN49" i="30"/>
  <c r="DN81" i="30" s="1"/>
  <c r="DN113" i="30" s="1"/>
  <c r="DN145" i="30" s="1"/>
  <c r="DV143" i="30"/>
  <c r="AU101" i="9"/>
  <c r="AV9" i="12" s="1"/>
  <c r="Z101" i="9"/>
  <c r="AA9" i="12" s="1"/>
  <c r="AO146" i="30"/>
  <c r="AT64" i="30"/>
  <c r="AT96" i="30" s="1"/>
  <c r="AS48" i="30"/>
  <c r="AS80" i="30" s="1"/>
  <c r="CV122" i="30"/>
  <c r="CV154" i="30" s="1"/>
  <c r="CH48" i="30"/>
  <c r="CH80" i="30" s="1"/>
  <c r="CH112" i="30" s="1"/>
  <c r="BH132" i="30"/>
  <c r="BH164" i="30" s="1"/>
  <c r="R48" i="30"/>
  <c r="R80" i="30" s="1"/>
  <c r="R112" i="30" s="1"/>
  <c r="R144" i="30" s="1"/>
  <c r="BZ160" i="30"/>
  <c r="DE147" i="30"/>
  <c r="DF98" i="30"/>
  <c r="DF130" i="30" s="1"/>
  <c r="DF162" i="30" s="1"/>
  <c r="BS114" i="30"/>
  <c r="BS146" i="30" s="1"/>
  <c r="DH118" i="30"/>
  <c r="DH150" i="30" s="1"/>
  <c r="BN166" i="30"/>
  <c r="K153" i="30"/>
  <c r="AG142" i="30"/>
  <c r="AY146" i="30"/>
  <c r="DG167" i="30"/>
  <c r="AR145" i="30"/>
  <c r="AR150" i="30"/>
  <c r="BF101" i="9"/>
  <c r="BG9" i="12" s="1"/>
  <c r="DE48" i="30"/>
  <c r="DE80" i="30" s="1"/>
  <c r="DE112" i="30" s="1"/>
  <c r="BK101" i="9"/>
  <c r="BL9" i="12" s="1"/>
  <c r="BU150" i="30"/>
  <c r="CJ121" i="14"/>
  <c r="CB99" i="14"/>
  <c r="CB131" i="14" s="1"/>
  <c r="BI150" i="30"/>
  <c r="CC148" i="30"/>
  <c r="S70" i="14"/>
  <c r="AB133" i="9"/>
  <c r="DM133" i="9"/>
  <c r="DF127" i="9"/>
  <c r="DF133" i="9" s="1"/>
  <c r="DK48" i="30"/>
  <c r="DK80" i="30" s="1"/>
  <c r="DK112" i="30" s="1"/>
  <c r="BF124" i="9"/>
  <c r="BF133" i="9" s="1"/>
  <c r="CN56" i="30"/>
  <c r="CF36" i="31"/>
  <c r="CF158" i="30"/>
  <c r="BQ48" i="30"/>
  <c r="BQ80" i="30" s="1"/>
  <c r="U146" i="30"/>
  <c r="CL120" i="14"/>
  <c r="AJ70" i="14"/>
  <c r="AJ102" i="14" s="1"/>
  <c r="AD100" i="14"/>
  <c r="AD20" i="12" s="1"/>
  <c r="CB68" i="14"/>
  <c r="CA11" i="13" s="1"/>
  <c r="BB117" i="14"/>
  <c r="BQ163" i="30"/>
  <c r="BI163" i="30"/>
  <c r="CZ147" i="30"/>
  <c r="CZ166" i="30"/>
  <c r="BM134" i="30"/>
  <c r="BM166" i="30" s="1"/>
  <c r="CV100" i="30"/>
  <c r="CV132" i="30" s="1"/>
  <c r="CQ162" i="30"/>
  <c r="BQ161" i="30"/>
  <c r="DG156" i="30"/>
  <c r="CH152" i="30"/>
  <c r="BL101" i="9"/>
  <c r="BM9" i="12" s="1"/>
  <c r="BE48" i="30"/>
  <c r="Z145" i="30"/>
  <c r="BG56" i="30"/>
  <c r="BG88" i="30" s="1"/>
  <c r="BG120" i="30" s="1"/>
  <c r="BG152" i="30" s="1"/>
  <c r="AP48" i="30"/>
  <c r="AP80" i="30" s="1"/>
  <c r="AP112" i="30" s="1"/>
  <c r="BV36" i="31"/>
  <c r="DJ142" i="30"/>
  <c r="AI162" i="30"/>
  <c r="Z70" i="14"/>
  <c r="Z102" i="14" s="1"/>
  <c r="CX162" i="30"/>
  <c r="CP98" i="30"/>
  <c r="CP130" i="30" s="1"/>
  <c r="BB91" i="14"/>
  <c r="BB123" i="14" s="1"/>
  <c r="AW101" i="9"/>
  <c r="AX9" i="12" s="1"/>
  <c r="AN49" i="30"/>
  <c r="AN81" i="30" s="1"/>
  <c r="AN113" i="30" s="1"/>
  <c r="CA164" i="30"/>
  <c r="L56" i="30"/>
  <c r="CH161" i="30"/>
  <c r="M133" i="30"/>
  <c r="M165" i="30" s="1"/>
  <c r="AY48" i="30"/>
  <c r="AY80" i="30" s="1"/>
  <c r="DL70" i="14"/>
  <c r="BO140" i="30"/>
  <c r="AN140" i="30"/>
  <c r="CB107" i="14"/>
  <c r="DW147" i="30"/>
  <c r="AH164" i="30"/>
  <c r="DW148" i="30"/>
  <c r="CN155" i="30"/>
  <c r="AU102" i="30"/>
  <c r="AU134" i="30" s="1"/>
  <c r="CB80" i="14"/>
  <c r="CB112" i="14" s="1"/>
  <c r="CI126" i="30"/>
  <c r="CI158" i="30" s="1"/>
  <c r="DP155" i="30"/>
  <c r="AW77" i="30"/>
  <c r="AW109" i="30" s="1"/>
  <c r="AX165" i="30"/>
  <c r="DQ162" i="30"/>
  <c r="DF160" i="30"/>
  <c r="X155" i="30"/>
  <c r="AF148" i="30"/>
  <c r="CX165" i="30"/>
  <c r="DP164" i="30"/>
  <c r="CA150" i="30"/>
  <c r="AK70" i="14"/>
  <c r="CB128" i="14"/>
  <c r="CO163" i="30"/>
  <c r="AW145" i="30"/>
  <c r="DE70" i="14"/>
  <c r="DE102" i="14" s="1"/>
  <c r="DC70" i="14"/>
  <c r="DC102" i="14" s="1"/>
  <c r="AO70" i="14"/>
  <c r="AO102" i="14" s="1"/>
  <c r="BL70" i="14"/>
  <c r="BV101" i="9"/>
  <c r="BW9" i="12" s="1"/>
  <c r="AF48" i="30"/>
  <c r="AF80" i="30" s="1"/>
  <c r="AF112" i="30" s="1"/>
  <c r="CU158" i="30"/>
  <c r="BG64" i="30"/>
  <c r="BG96" i="30" s="1"/>
  <c r="BR103" i="14"/>
  <c r="CM113" i="14"/>
  <c r="CL122" i="14"/>
  <c r="AG115" i="30"/>
  <c r="AG147" i="30" s="1"/>
  <c r="BP102" i="30"/>
  <c r="BP134" i="30" s="1"/>
  <c r="BP166" i="30" s="1"/>
  <c r="AX155" i="30"/>
  <c r="BX102" i="30"/>
  <c r="BX134" i="30" s="1"/>
  <c r="BX166" i="30" s="1"/>
  <c r="DJ150" i="30"/>
  <c r="DQ166" i="30"/>
  <c r="DC150" i="30"/>
  <c r="DG165" i="30"/>
  <c r="V155" i="30"/>
  <c r="W70" i="14"/>
  <c r="W102" i="14" s="1"/>
  <c r="I124" i="9"/>
  <c r="I133" i="9" s="1"/>
  <c r="H149" i="30"/>
  <c r="DQ69" i="15"/>
  <c r="DS28" i="12" s="1"/>
  <c r="J91" i="15"/>
  <c r="F86" i="15"/>
  <c r="F91" i="15" s="1"/>
  <c r="BM81" i="15"/>
  <c r="BM91" i="15" s="1"/>
  <c r="DR91" i="15"/>
  <c r="DK91" i="15"/>
  <c r="Q80" i="15"/>
  <c r="Q91" i="15" s="1"/>
  <c r="I91" i="15"/>
  <c r="BD69" i="15"/>
  <c r="BF28" i="12" s="1"/>
  <c r="G86" i="15"/>
  <c r="G91" i="15" s="1"/>
  <c r="BI69" i="15"/>
  <c r="BK28" i="12" s="1"/>
  <c r="CN69" i="15"/>
  <c r="CP28" i="12" s="1"/>
  <c r="DT69" i="15"/>
  <c r="DV28" i="12" s="1"/>
  <c r="CQ69" i="15"/>
  <c r="CS28" i="12" s="1"/>
  <c r="AA69" i="15"/>
  <c r="AC28" i="12" s="1"/>
  <c r="AH69" i="15"/>
  <c r="AJ28" i="12" s="1"/>
  <c r="BA69" i="15"/>
  <c r="BC28" i="12" s="1"/>
  <c r="CI69" i="15"/>
  <c r="CK28" i="12" s="1"/>
  <c r="R91" i="15"/>
  <c r="CO69" i="15"/>
  <c r="CQ28" i="12" s="1"/>
  <c r="CK81" i="15"/>
  <c r="CK91" i="15" s="1"/>
  <c r="DT91" i="15"/>
  <c r="CE91" i="15"/>
  <c r="AO69" i="15"/>
  <c r="AQ28" i="12" s="1"/>
  <c r="DO91" i="15"/>
  <c r="CZ91" i="15"/>
  <c r="CT69" i="15"/>
  <c r="CV28" i="12" s="1"/>
  <c r="AO176" i="16"/>
  <c r="DB91" i="15"/>
  <c r="DM91" i="15"/>
  <c r="DE91" i="15"/>
  <c r="DF91" i="15"/>
  <c r="CX91" i="15"/>
  <c r="DQ91" i="15"/>
  <c r="AP91" i="15"/>
  <c r="AQ69" i="15"/>
  <c r="AS28" i="12" s="1"/>
  <c r="DA91" i="15"/>
  <c r="CF83" i="15"/>
  <c r="CF91" i="15" s="1"/>
  <c r="M78" i="15"/>
  <c r="M91" i="15" s="1"/>
  <c r="DF69" i="15"/>
  <c r="DH28" i="12" s="1"/>
  <c r="AE91" i="15"/>
  <c r="AW83" i="15"/>
  <c r="AW91" i="15" s="1"/>
  <c r="H85" i="15"/>
  <c r="H91" i="15" s="1"/>
  <c r="CH91" i="15"/>
  <c r="BT69" i="15"/>
  <c r="BV28" i="12" s="1"/>
  <c r="BW86" i="15"/>
  <c r="CZ69" i="15"/>
  <c r="DB28" i="12" s="1"/>
  <c r="BX69" i="15"/>
  <c r="BZ28" i="12" s="1"/>
  <c r="AJ91" i="15"/>
  <c r="DP69" i="15"/>
  <c r="DR28" i="12" s="1"/>
  <c r="DH83" i="15"/>
  <c r="DH91" i="15" s="1"/>
  <c r="BL69" i="15"/>
  <c r="BN28" i="12" s="1"/>
  <c r="DI91" i="15"/>
  <c r="AD86" i="15"/>
  <c r="AD91" i="15" s="1"/>
  <c r="L91" i="15"/>
  <c r="DR69" i="15"/>
  <c r="DT28" i="12" s="1"/>
  <c r="DN74" i="15"/>
  <c r="DN91" i="15" s="1"/>
  <c r="DP74" i="15"/>
  <c r="DP91" i="15" s="1"/>
  <c r="Y69" i="15"/>
  <c r="AA28" i="12" s="1"/>
  <c r="CP91" i="15"/>
  <c r="N86" i="15"/>
  <c r="N91" i="15" s="1"/>
  <c r="DD91" i="15"/>
  <c r="BH69" i="15"/>
  <c r="BJ28" i="12" s="1"/>
  <c r="J69" i="15"/>
  <c r="L28" i="12" s="1"/>
  <c r="DO69" i="15"/>
  <c r="DQ28" i="12" s="1"/>
  <c r="AF78" i="15"/>
  <c r="AF91" i="15" s="1"/>
  <c r="BZ69" i="15"/>
  <c r="CB28" i="12" s="1"/>
  <c r="AB91" i="15"/>
  <c r="AR91" i="15"/>
  <c r="DU69" i="15"/>
  <c r="DW28" i="12" s="1"/>
  <c r="DG91" i="15"/>
  <c r="CJ69" i="15"/>
  <c r="CL28" i="12" s="1"/>
  <c r="DU74" i="15"/>
  <c r="DU91" i="15" s="1"/>
  <c r="AC79" i="15"/>
  <c r="DC91" i="15"/>
  <c r="AH81" i="15"/>
  <c r="BP69" i="15"/>
  <c r="BR28" i="12" s="1"/>
  <c r="P69" i="15"/>
  <c r="R28" i="12" s="1"/>
  <c r="CI81" i="15"/>
  <c r="CI91" i="15" s="1"/>
  <c r="BP70" i="14"/>
  <c r="BP102" i="14" s="1"/>
  <c r="BU186" i="16"/>
  <c r="BW180" i="16"/>
  <c r="N176" i="16"/>
  <c r="DP181" i="16"/>
  <c r="AQ49" i="11"/>
  <c r="CP187" i="16"/>
  <c r="CK27" i="16"/>
  <c r="CK186" i="16" s="1"/>
  <c r="R49" i="11"/>
  <c r="P11" i="21" s="1"/>
  <c r="BB176" i="16"/>
  <c r="X54" i="16"/>
  <c r="CQ54" i="16"/>
  <c r="CQ186" i="16" s="1"/>
  <c r="CQ180" i="16"/>
  <c r="AB176" i="16"/>
  <c r="AD47" i="11"/>
  <c r="AD49" i="11" s="1"/>
  <c r="AK176" i="16"/>
  <c r="BP176" i="16"/>
  <c r="AC181" i="16"/>
  <c r="AF25" i="12" s="1"/>
  <c r="AC55" i="16"/>
  <c r="AC187" i="16" s="1"/>
  <c r="DR54" i="16"/>
  <c r="DR186" i="16" s="1"/>
  <c r="DR180" i="16"/>
  <c r="CR187" i="16"/>
  <c r="CI186" i="16"/>
  <c r="Z186" i="16"/>
  <c r="P47" i="11"/>
  <c r="P49" i="11" s="1"/>
  <c r="N11" i="21" s="1"/>
  <c r="AM47" i="11"/>
  <c r="AM49" i="11" s="1"/>
  <c r="AC186" i="16"/>
  <c r="J176" i="16"/>
  <c r="DK163" i="16"/>
  <c r="DK187" i="16" s="1"/>
  <c r="DK181" i="16"/>
  <c r="DN25" i="12" s="1"/>
  <c r="BD47" i="11"/>
  <c r="BD49" i="11" s="1"/>
  <c r="CZ181" i="16"/>
  <c r="CB180" i="16"/>
  <c r="CE25" i="12" s="1"/>
  <c r="AC185" i="16"/>
  <c r="T176" i="16"/>
  <c r="DV25" i="12"/>
  <c r="BQ180" i="16"/>
  <c r="BT25" i="12" s="1"/>
  <c r="BX49" i="11"/>
  <c r="BV176" i="16"/>
  <c r="BE181" i="16"/>
  <c r="BH25" i="12" s="1"/>
  <c r="BQ186" i="16"/>
  <c r="BW136" i="16"/>
  <c r="BW181" i="16"/>
  <c r="DI176" i="16"/>
  <c r="AL108" i="16"/>
  <c r="AL186" i="16" s="1"/>
  <c r="AL180" i="16"/>
  <c r="BS108" i="16"/>
  <c r="BS186" i="16" s="1"/>
  <c r="BS180" i="16"/>
  <c r="BV25" i="12" s="1"/>
  <c r="DJ108" i="16"/>
  <c r="DJ186" i="16" s="1"/>
  <c r="DJ180" i="16"/>
  <c r="DM25" i="12" s="1"/>
  <c r="DF186" i="16"/>
  <c r="DO108" i="16"/>
  <c r="DO186" i="16" s="1"/>
  <c r="DO180" i="16"/>
  <c r="BR176" i="16"/>
  <c r="BT47" i="11"/>
  <c r="BT49" i="11" s="1"/>
  <c r="DP81" i="16"/>
  <c r="BB81" i="16"/>
  <c r="BB180" i="16"/>
  <c r="BE25" i="12" s="1"/>
  <c r="AE176" i="16"/>
  <c r="DQ47" i="11"/>
  <c r="BU82" i="16"/>
  <c r="BV47" i="11"/>
  <c r="BV49" i="11" s="1"/>
  <c r="BT176" i="16"/>
  <c r="BU180" i="16"/>
  <c r="BS176" i="16"/>
  <c r="DQ180" i="16"/>
  <c r="DQ54" i="16"/>
  <c r="DQ186" i="16" s="1"/>
  <c r="BT55" i="16"/>
  <c r="BT181" i="16"/>
  <c r="BW25" i="12" s="1"/>
  <c r="CJ55" i="16"/>
  <c r="CJ187" i="16" s="1"/>
  <c r="CJ181" i="16"/>
  <c r="U54" i="16"/>
  <c r="U186" i="16" s="1"/>
  <c r="U180" i="16"/>
  <c r="DR47" i="11"/>
  <c r="DR49" i="11" s="1"/>
  <c r="DP176" i="16"/>
  <c r="DD176" i="16"/>
  <c r="CK47" i="11"/>
  <c r="AC176" i="16"/>
  <c r="DQ55" i="16"/>
  <c r="DQ187" i="16" s="1"/>
  <c r="BK181" i="16"/>
  <c r="BK55" i="16"/>
  <c r="BK187" i="16" s="1"/>
  <c r="BJ176" i="16"/>
  <c r="BL47" i="11"/>
  <c r="BL49" i="11" s="1"/>
  <c r="AA180" i="16"/>
  <c r="AA54" i="16"/>
  <c r="AA186" i="16" s="1"/>
  <c r="BC180" i="16"/>
  <c r="BC54" i="16"/>
  <c r="BX55" i="16"/>
  <c r="BK54" i="16"/>
  <c r="BK186" i="16" s="1"/>
  <c r="BK180" i="16"/>
  <c r="AZ186" i="16"/>
  <c r="DT176" i="16"/>
  <c r="CZ47" i="11"/>
  <c r="CZ49" i="11" s="1"/>
  <c r="N181" i="16"/>
  <c r="AE28" i="16"/>
  <c r="AE187" i="16" s="1"/>
  <c r="AF47" i="11"/>
  <c r="DF47" i="11"/>
  <c r="DF49" i="11" s="1"/>
  <c r="P176" i="16"/>
  <c r="M16" i="22"/>
  <c r="AE47" i="11"/>
  <c r="AE49" i="11" s="1"/>
  <c r="AD28" i="16"/>
  <c r="AD187" i="16" s="1"/>
  <c r="AH25" i="12"/>
  <c r="CM176" i="16"/>
  <c r="CO47" i="11"/>
  <c r="CO49" i="11" s="1"/>
  <c r="BM28" i="16"/>
  <c r="BM187" i="16" s="1"/>
  <c r="DE27" i="16"/>
  <c r="DE186" i="16" s="1"/>
  <c r="DE180" i="16"/>
  <c r="DH25" i="12" s="1"/>
  <c r="BN28" i="16"/>
  <c r="BN187" i="16" s="1"/>
  <c r="BN181" i="16"/>
  <c r="BJ16" i="22"/>
  <c r="BI49" i="11"/>
  <c r="CK181" i="16"/>
  <c r="CN25" i="12" s="1"/>
  <c r="CK28" i="16"/>
  <c r="CK187" i="16" s="1"/>
  <c r="CM181" i="16"/>
  <c r="CP25" i="12" s="1"/>
  <c r="CM28" i="16"/>
  <c r="CM187" i="16" s="1"/>
  <c r="CJ176" i="16"/>
  <c r="CL47" i="11"/>
  <c r="CL49" i="11" s="1"/>
  <c r="AE186" i="16"/>
  <c r="CQ181" i="16"/>
  <c r="CQ28" i="16"/>
  <c r="CQ187" i="16" s="1"/>
  <c r="Q27" i="16"/>
  <c r="Q186" i="16" s="1"/>
  <c r="Q189" i="16" s="1"/>
  <c r="Q180" i="16"/>
  <c r="BN180" i="16"/>
  <c r="BN27" i="16"/>
  <c r="BN186" i="16" s="1"/>
  <c r="CN47" i="11"/>
  <c r="BV16" i="22"/>
  <c r="BU49" i="11"/>
  <c r="CX176" i="16"/>
  <c r="CN180" i="16"/>
  <c r="CQ25" i="12" s="1"/>
  <c r="CN27" i="16"/>
  <c r="CN186" i="16" s="1"/>
  <c r="BM176" i="16"/>
  <c r="BO47" i="11"/>
  <c r="BO49" i="11" s="1"/>
  <c r="AD27" i="16"/>
  <c r="AD186" i="16" s="1"/>
  <c r="AF28" i="16"/>
  <c r="AF187" i="16" s="1"/>
  <c r="AF181" i="16"/>
  <c r="CK176" i="16"/>
  <c r="CL180" i="16"/>
  <c r="CO25" i="12" s="1"/>
  <c r="CL27" i="16"/>
  <c r="CL186" i="16" s="1"/>
  <c r="DV47" i="11"/>
  <c r="DV49" i="11" s="1"/>
  <c r="CY28" i="16"/>
  <c r="CY187" i="16" s="1"/>
  <c r="CY181" i="16"/>
  <c r="DB25" i="12" s="1"/>
  <c r="Y28" i="16"/>
  <c r="Y187" i="16" s="1"/>
  <c r="Y181" i="16"/>
  <c r="BW106" i="16"/>
  <c r="H181" i="16"/>
  <c r="H82" i="16"/>
  <c r="H187" i="16" s="1"/>
  <c r="P108" i="16"/>
  <c r="P186" i="16" s="1"/>
  <c r="P180" i="16"/>
  <c r="S25" i="12" s="1"/>
  <c r="CV135" i="16"/>
  <c r="CV186" i="16" s="1"/>
  <c r="CV180" i="16"/>
  <c r="CZ176" i="16"/>
  <c r="DB47" i="11"/>
  <c r="DB49" i="11" s="1"/>
  <c r="DM47" i="11"/>
  <c r="DM49" i="11" s="1"/>
  <c r="DK176" i="16"/>
  <c r="T47" i="11"/>
  <c r="T49" i="11" s="1"/>
  <c r="R176" i="16"/>
  <c r="DH176" i="16"/>
  <c r="DJ47" i="11"/>
  <c r="DJ49" i="11" s="1"/>
  <c r="BY136" i="16"/>
  <c r="BY187" i="16" s="1"/>
  <c r="BY181" i="16"/>
  <c r="CB25" i="12" s="1"/>
  <c r="J82" i="16"/>
  <c r="J187" i="16" s="1"/>
  <c r="J181" i="16"/>
  <c r="AY79" i="16"/>
  <c r="DL162" i="16"/>
  <c r="DL186" i="16" s="1"/>
  <c r="DL180" i="16"/>
  <c r="DO25" i="12" s="1"/>
  <c r="F176" i="16"/>
  <c r="H47" i="11"/>
  <c r="H49" i="11" s="1"/>
  <c r="F11" i="21" s="1"/>
  <c r="S108" i="16"/>
  <c r="S186" i="16" s="1"/>
  <c r="S180" i="16"/>
  <c r="V25" i="12" s="1"/>
  <c r="L54" i="16"/>
  <c r="L180" i="16"/>
  <c r="I162" i="16"/>
  <c r="I186" i="16" s="1"/>
  <c r="I180" i="16"/>
  <c r="AU163" i="16"/>
  <c r="AU187" i="16" s="1"/>
  <c r="Y24" i="12"/>
  <c r="BC48" i="11"/>
  <c r="BA176" i="16"/>
  <c r="AZ88" i="4"/>
  <c r="AY88" i="16"/>
  <c r="AY90" i="16" s="1"/>
  <c r="AY100" i="16" s="1"/>
  <c r="AY106" i="16" s="1"/>
  <c r="DA81" i="16"/>
  <c r="DA180" i="16"/>
  <c r="G27" i="16"/>
  <c r="G186" i="16" s="1"/>
  <c r="G180" i="16"/>
  <c r="P88" i="16"/>
  <c r="P90" i="16" s="1"/>
  <c r="P100" i="16" s="1"/>
  <c r="P106" i="16" s="1"/>
  <c r="Q88" i="4"/>
  <c r="CJ47" i="11"/>
  <c r="CJ49" i="11" s="1"/>
  <c r="CH176" i="16"/>
  <c r="CE47" i="11"/>
  <c r="CE49" i="11" s="1"/>
  <c r="CC176" i="16"/>
  <c r="AG135" i="16"/>
  <c r="AG186" i="16" s="1"/>
  <c r="AG180" i="16"/>
  <c r="DI180" i="16"/>
  <c r="DI54" i="16"/>
  <c r="DI186" i="16" s="1"/>
  <c r="W108" i="16"/>
  <c r="W180" i="16"/>
  <c r="Z25" i="12" s="1"/>
  <c r="DA82" i="16"/>
  <c r="I47" i="11"/>
  <c r="I49" i="11" s="1"/>
  <c r="G11" i="21" s="1"/>
  <c r="G176" i="16"/>
  <c r="CD180" i="16"/>
  <c r="CG25" i="12" s="1"/>
  <c r="CD108" i="16"/>
  <c r="CD186" i="16" s="1"/>
  <c r="K176" i="16"/>
  <c r="M47" i="11"/>
  <c r="M49" i="11" s="1"/>
  <c r="K11" i="21" s="1"/>
  <c r="DO176" i="16"/>
  <c r="CS180" i="16"/>
  <c r="CS162" i="16"/>
  <c r="CS186" i="16" s="1"/>
  <c r="CV47" i="11"/>
  <c r="CV49" i="11" s="1"/>
  <c r="CT176" i="16"/>
  <c r="M176" i="16"/>
  <c r="O47" i="11"/>
  <c r="O49" i="11" s="1"/>
  <c r="M11" i="21" s="1"/>
  <c r="H54" i="16"/>
  <c r="H186" i="16" s="1"/>
  <c r="H180" i="16"/>
  <c r="CN48" i="11"/>
  <c r="CL176" i="16"/>
  <c r="AY47" i="11"/>
  <c r="AY49" i="11" s="1"/>
  <c r="AW176" i="16"/>
  <c r="CI28" i="16"/>
  <c r="CI187" i="16" s="1"/>
  <c r="CI181" i="16"/>
  <c r="J47" i="11"/>
  <c r="J49" i="11" s="1"/>
  <c r="H11" i="21" s="1"/>
  <c r="H176" i="16"/>
  <c r="I181" i="16"/>
  <c r="I109" i="16"/>
  <c r="I187" i="16" s="1"/>
  <c r="G181" i="16"/>
  <c r="AF180" i="16"/>
  <c r="AF162" i="16"/>
  <c r="AF186" i="16" s="1"/>
  <c r="K47" i="11"/>
  <c r="K49" i="11" s="1"/>
  <c r="I11" i="21" s="1"/>
  <c r="I176" i="16"/>
  <c r="CU82" i="16"/>
  <c r="CU187" i="16" s="1"/>
  <c r="CU181" i="16"/>
  <c r="N135" i="16"/>
  <c r="N186" i="16" s="1"/>
  <c r="N180" i="16"/>
  <c r="N187" i="16"/>
  <c r="AX136" i="16"/>
  <c r="AX187" i="16" s="1"/>
  <c r="AX181" i="16"/>
  <c r="BL180" i="16"/>
  <c r="BL135" i="16"/>
  <c r="BL186" i="16" s="1"/>
  <c r="BX176" i="16"/>
  <c r="BZ47" i="11"/>
  <c r="BZ49" i="11" s="1"/>
  <c r="Q47" i="11"/>
  <c r="Q49" i="11" s="1"/>
  <c r="O11" i="21" s="1"/>
  <c r="O176" i="16"/>
  <c r="CU81" i="16"/>
  <c r="CU186" i="16" s="1"/>
  <c r="CU180" i="16"/>
  <c r="J162" i="16"/>
  <c r="J180" i="16"/>
  <c r="O27" i="16"/>
  <c r="O186" i="16" s="1"/>
  <c r="O180" i="16"/>
  <c r="R25" i="12" s="1"/>
  <c r="L55" i="16"/>
  <c r="L181" i="16"/>
  <c r="BW115" i="16"/>
  <c r="BW117" i="16" s="1"/>
  <c r="BW127" i="16" s="1"/>
  <c r="BW133" i="16" s="1"/>
  <c r="BX106" i="4"/>
  <c r="BW142" i="16" s="1"/>
  <c r="BW144" i="16" s="1"/>
  <c r="BW154" i="16" s="1"/>
  <c r="BW160" i="16" s="1"/>
  <c r="DL48" i="11"/>
  <c r="DJ176" i="16"/>
  <c r="G187" i="16"/>
  <c r="CJ70" i="14"/>
  <c r="CJ100" i="14" s="1"/>
  <c r="CJ20" i="12" s="1"/>
  <c r="CJ68" i="14"/>
  <c r="CI11" i="13" s="1"/>
  <c r="AF111" i="14"/>
  <c r="CM70" i="14"/>
  <c r="CM100" i="14" s="1"/>
  <c r="CM20" i="12" s="1"/>
  <c r="CM68" i="14"/>
  <c r="CL11" i="13" s="1"/>
  <c r="DF72" i="14"/>
  <c r="DF104" i="14" s="1"/>
  <c r="CA124" i="14"/>
  <c r="CN126" i="14"/>
  <c r="BH70" i="14"/>
  <c r="BH102" i="14" s="1"/>
  <c r="BH68" i="14"/>
  <c r="BG11" i="13" s="1"/>
  <c r="CL82" i="14"/>
  <c r="CL114" i="14" s="1"/>
  <c r="CN106" i="14"/>
  <c r="AC70" i="14"/>
  <c r="AC102" i="14" s="1"/>
  <c r="CN110" i="14"/>
  <c r="CM128" i="14"/>
  <c r="CJ103" i="14"/>
  <c r="BB102" i="14"/>
  <c r="CC102" i="14"/>
  <c r="DE78" i="14"/>
  <c r="DE110" i="14" s="1"/>
  <c r="DF107" i="14"/>
  <c r="BF132" i="14"/>
  <c r="BF100" i="14"/>
  <c r="BF20" i="12" s="1"/>
  <c r="BH113" i="14"/>
  <c r="CL112" i="14"/>
  <c r="CM130" i="14"/>
  <c r="BC132" i="14"/>
  <c r="BR108" i="14"/>
  <c r="DF70" i="14"/>
  <c r="DF102" i="14" s="1"/>
  <c r="CJ109" i="14"/>
  <c r="DN130" i="14"/>
  <c r="BX120" i="14"/>
  <c r="BC100" i="14"/>
  <c r="BC20" i="12" s="1"/>
  <c r="AY100" i="14"/>
  <c r="AY20" i="12" s="1"/>
  <c r="CL118" i="14"/>
  <c r="BH118" i="14"/>
  <c r="AD106" i="14"/>
  <c r="AD132" i="14" s="1"/>
  <c r="BT84" i="14"/>
  <c r="BT116" i="14" s="1"/>
  <c r="EB16" i="11"/>
  <c r="BN120" i="14"/>
  <c r="BX109" i="14"/>
  <c r="BP68" i="14"/>
  <c r="BO11" i="13" s="1"/>
  <c r="CN70" i="14"/>
  <c r="CN68" i="14"/>
  <c r="CM11" i="13" s="1"/>
  <c r="BH82" i="14"/>
  <c r="BH114" i="14" s="1"/>
  <c r="BH74" i="14"/>
  <c r="BH106" i="14" s="1"/>
  <c r="AC114" i="14"/>
  <c r="BP105" i="14"/>
  <c r="DB120" i="14"/>
  <c r="BX68" i="14"/>
  <c r="BW11" i="13" s="1"/>
  <c r="BX71" i="14"/>
  <c r="BX103" i="14" s="1"/>
  <c r="DF83" i="14"/>
  <c r="DF115" i="14" s="1"/>
  <c r="CA70" i="14"/>
  <c r="CA68" i="14"/>
  <c r="BZ11" i="13" s="1"/>
  <c r="CM123" i="14"/>
  <c r="CL91" i="14"/>
  <c r="CL123" i="14" s="1"/>
  <c r="BG68" i="14"/>
  <c r="BF11" i="13" s="1"/>
  <c r="BG70" i="14"/>
  <c r="CN103" i="14"/>
  <c r="BX105" i="14"/>
  <c r="DM126" i="14"/>
  <c r="CC110" i="14"/>
  <c r="AG131" i="14"/>
  <c r="P103" i="14"/>
  <c r="BQ92" i="14"/>
  <c r="BQ124" i="14" s="1"/>
  <c r="Q105" i="14"/>
  <c r="BR78" i="14"/>
  <c r="BR110" i="14" s="1"/>
  <c r="BR128" i="14"/>
  <c r="DF90" i="14"/>
  <c r="DF122" i="14" s="1"/>
  <c r="BX127" i="14"/>
  <c r="R103" i="14"/>
  <c r="AI115" i="14"/>
  <c r="AQ95" i="14"/>
  <c r="AQ127" i="14" s="1"/>
  <c r="CA42" i="30"/>
  <c r="CA74" i="30" s="1"/>
  <c r="CA106" i="30" s="1"/>
  <c r="CA138" i="30" s="1"/>
  <c r="BK72" i="14"/>
  <c r="BK104" i="14" s="1"/>
  <c r="DL121" i="14"/>
  <c r="Z123" i="14"/>
  <c r="Q121" i="14"/>
  <c r="DS106" i="14"/>
  <c r="BR130" i="14"/>
  <c r="DE74" i="14"/>
  <c r="DE106" i="14" s="1"/>
  <c r="Q79" i="14"/>
  <c r="Q111" i="14" s="1"/>
  <c r="DF109" i="14"/>
  <c r="BX117" i="14"/>
  <c r="DF116" i="14"/>
  <c r="BW42" i="30"/>
  <c r="BW74" i="30" s="1"/>
  <c r="BW106" i="30" s="1"/>
  <c r="BQ106" i="14"/>
  <c r="DF119" i="14"/>
  <c r="AC106" i="14"/>
  <c r="R128" i="14"/>
  <c r="BK112" i="14"/>
  <c r="BR126" i="14"/>
  <c r="BX116" i="14"/>
  <c r="DN123" i="14"/>
  <c r="DF121" i="14"/>
  <c r="DF123" i="14"/>
  <c r="DN114" i="14"/>
  <c r="DN121" i="14"/>
  <c r="DN77" i="14"/>
  <c r="DN109" i="14" s="1"/>
  <c r="AM119" i="14"/>
  <c r="DE127" i="14"/>
  <c r="DS118" i="14"/>
  <c r="DF113" i="14"/>
  <c r="DF68" i="14"/>
  <c r="DE11" i="13" s="1"/>
  <c r="Q70" i="14"/>
  <c r="Q68" i="14"/>
  <c r="P11" i="13" s="1"/>
  <c r="AM76" i="30"/>
  <c r="AM108" i="30" s="1"/>
  <c r="DB129" i="14"/>
  <c r="T140" i="30"/>
  <c r="AL111" i="14"/>
  <c r="K140" i="30"/>
  <c r="H100" i="14"/>
  <c r="H20" i="12" s="1"/>
  <c r="R130" i="14"/>
  <c r="P112" i="14"/>
  <c r="R119" i="14"/>
  <c r="BQ115" i="14"/>
  <c r="DL122" i="14"/>
  <c r="BK116" i="14"/>
  <c r="BQ78" i="14"/>
  <c r="BQ110" i="14" s="1"/>
  <c r="R106" i="14"/>
  <c r="BQ112" i="14"/>
  <c r="CC114" i="14"/>
  <c r="BK114" i="14"/>
  <c r="P111" i="14"/>
  <c r="BR117" i="14"/>
  <c r="Q125" i="14"/>
  <c r="X140" i="30"/>
  <c r="BN130" i="14"/>
  <c r="BN104" i="14"/>
  <c r="AE140" i="30"/>
  <c r="DE93" i="14"/>
  <c r="DE125" i="14" s="1"/>
  <c r="Q123" i="14"/>
  <c r="M114" i="14"/>
  <c r="M124" i="14"/>
  <c r="AG127" i="14"/>
  <c r="BK123" i="14"/>
  <c r="DT128" i="14"/>
  <c r="AG106" i="14"/>
  <c r="AG113" i="14"/>
  <c r="Z130" i="14"/>
  <c r="BQ109" i="14"/>
  <c r="BN131" i="14"/>
  <c r="AP140" i="30"/>
  <c r="DE126" i="14"/>
  <c r="DS105" i="14"/>
  <c r="DS82" i="14"/>
  <c r="DS114" i="14" s="1"/>
  <c r="P76" i="30"/>
  <c r="P108" i="30" s="1"/>
  <c r="P140" i="30" s="1"/>
  <c r="DM103" i="14"/>
  <c r="BJ82" i="14"/>
  <c r="BJ114" i="14" s="1"/>
  <c r="AB115" i="14"/>
  <c r="BJ130" i="14"/>
  <c r="DG121" i="14"/>
  <c r="M128" i="14"/>
  <c r="DK80" i="14"/>
  <c r="DK112" i="14" s="1"/>
  <c r="CC113" i="14"/>
  <c r="AG111" i="14"/>
  <c r="R117" i="14"/>
  <c r="AI128" i="14"/>
  <c r="BK119" i="14"/>
  <c r="AW139" i="30"/>
  <c r="Q127" i="14"/>
  <c r="Q124" i="14"/>
  <c r="DE117" i="14"/>
  <c r="DE80" i="14"/>
  <c r="DE112" i="14" s="1"/>
  <c r="DU108" i="30"/>
  <c r="DU140" i="30" s="1"/>
  <c r="CC140" i="30"/>
  <c r="CC117" i="14"/>
  <c r="BO103" i="14"/>
  <c r="AG120" i="14"/>
  <c r="BK109" i="14"/>
  <c r="Q109" i="14"/>
  <c r="BN79" i="14"/>
  <c r="BN111" i="14" s="1"/>
  <c r="DT140" i="30"/>
  <c r="DT100" i="14"/>
  <c r="DT20" i="12" s="1"/>
  <c r="AM120" i="14"/>
  <c r="AE96" i="14"/>
  <c r="AE128" i="14" s="1"/>
  <c r="AE103" i="14"/>
  <c r="DK109" i="14"/>
  <c r="BQ111" i="14"/>
  <c r="P83" i="14"/>
  <c r="P115" i="14" s="1"/>
  <c r="CX68" i="14"/>
  <c r="CW11" i="13" s="1"/>
  <c r="CR68" i="14"/>
  <c r="CQ11" i="13" s="1"/>
  <c r="AG112" i="14"/>
  <c r="AI139" i="30"/>
  <c r="CE140" i="30"/>
  <c r="BN107" i="14"/>
  <c r="DE121" i="14"/>
  <c r="BN87" i="14"/>
  <c r="BN119" i="14" s="1"/>
  <c r="BR122" i="14"/>
  <c r="DE103" i="14"/>
  <c r="BN68" i="14"/>
  <c r="BM11" i="13" s="1"/>
  <c r="DD84" i="14"/>
  <c r="DD116" i="14" s="1"/>
  <c r="DW116" i="14"/>
  <c r="AH131" i="14"/>
  <c r="AA122" i="14"/>
  <c r="BQ140" i="30"/>
  <c r="I108" i="14"/>
  <c r="DK124" i="14"/>
  <c r="AG108" i="14"/>
  <c r="BK107" i="14"/>
  <c r="V109" i="14"/>
  <c r="CC127" i="14"/>
  <c r="BK108" i="14"/>
  <c r="AG114" i="14"/>
  <c r="Z128" i="14"/>
  <c r="BY112" i="14"/>
  <c r="Z106" i="14"/>
  <c r="BR70" i="14"/>
  <c r="BR68" i="14"/>
  <c r="BQ11" i="13" s="1"/>
  <c r="DS123" i="14"/>
  <c r="AD140" i="30"/>
  <c r="BN124" i="14"/>
  <c r="DE75" i="14"/>
  <c r="DE107" i="14" s="1"/>
  <c r="U140" i="30"/>
  <c r="M105" i="14"/>
  <c r="BK83" i="14"/>
  <c r="BK115" i="14" s="1"/>
  <c r="AI105" i="14"/>
  <c r="CC71" i="14"/>
  <c r="CC103" i="14" s="1"/>
  <c r="BK85" i="14"/>
  <c r="BK117" i="14" s="1"/>
  <c r="P119" i="14"/>
  <c r="AG84" i="14"/>
  <c r="AG116" i="14" s="1"/>
  <c r="CC94" i="14"/>
  <c r="CC126" i="14" s="1"/>
  <c r="AG90" i="14"/>
  <c r="AG122" i="14" s="1"/>
  <c r="BK120" i="14"/>
  <c r="CC106" i="14"/>
  <c r="BN74" i="14"/>
  <c r="DS70" i="14"/>
  <c r="DS68" i="14"/>
  <c r="DR11" i="13" s="1"/>
  <c r="BR106" i="14"/>
  <c r="AJ108" i="30"/>
  <c r="AJ140" i="30" s="1"/>
  <c r="I100" i="14"/>
  <c r="I20" i="12" s="1"/>
  <c r="AB126" i="14"/>
  <c r="AM123" i="14"/>
  <c r="DB79" i="14"/>
  <c r="DB111" i="14" s="1"/>
  <c r="AM105" i="14"/>
  <c r="AJ105" i="14"/>
  <c r="DG99" i="14"/>
  <c r="DG131" i="14" s="1"/>
  <c r="DB130" i="14"/>
  <c r="DP76" i="14"/>
  <c r="DP108" i="14" s="1"/>
  <c r="AH91" i="14"/>
  <c r="AH123" i="14" s="1"/>
  <c r="DL100" i="14"/>
  <c r="DL20" i="12" s="1"/>
  <c r="Y115" i="14"/>
  <c r="AN105" i="14"/>
  <c r="DT103" i="14"/>
  <c r="AM126" i="14"/>
  <c r="DP90" i="14"/>
  <c r="DP122" i="14" s="1"/>
  <c r="DW68" i="14"/>
  <c r="DV11" i="13" s="1"/>
  <c r="AL126" i="14"/>
  <c r="AJ113" i="14"/>
  <c r="Y130" i="14"/>
  <c r="BJ129" i="14"/>
  <c r="AL123" i="14"/>
  <c r="BJ105" i="14"/>
  <c r="AQ122" i="14"/>
  <c r="AM84" i="14"/>
  <c r="AM116" i="14" s="1"/>
  <c r="AQ75" i="14"/>
  <c r="AQ107" i="14" s="1"/>
  <c r="Y111" i="14"/>
  <c r="AC108" i="14"/>
  <c r="BJ121" i="14"/>
  <c r="AL127" i="14"/>
  <c r="AB127" i="14"/>
  <c r="AN120" i="14"/>
  <c r="AE126" i="14"/>
  <c r="AC73" i="14"/>
  <c r="AC105" i="14" s="1"/>
  <c r="CC104" i="14"/>
  <c r="P102" i="14"/>
  <c r="CZ108" i="14"/>
  <c r="DN110" i="14"/>
  <c r="BJ93" i="14"/>
  <c r="BJ125" i="14" s="1"/>
  <c r="DQ131" i="14"/>
  <c r="DV108" i="14"/>
  <c r="DM127" i="14"/>
  <c r="DE68" i="14"/>
  <c r="DD11" i="13" s="1"/>
  <c r="DE84" i="14"/>
  <c r="DE116" i="14" s="1"/>
  <c r="BQ68" i="14"/>
  <c r="BP11" i="13" s="1"/>
  <c r="BO68" i="14"/>
  <c r="BN11" i="13" s="1"/>
  <c r="EE16" i="11"/>
  <c r="AM110" i="14"/>
  <c r="AE104" i="14"/>
  <c r="AB122" i="14"/>
  <c r="DW105" i="14"/>
  <c r="AL117" i="14"/>
  <c r="AH103" i="14"/>
  <c r="R108" i="14"/>
  <c r="DK68" i="14"/>
  <c r="DJ11" i="13" s="1"/>
  <c r="Z108" i="14"/>
  <c r="DK129" i="14"/>
  <c r="AG73" i="14"/>
  <c r="AG105" i="14" s="1"/>
  <c r="P108" i="14"/>
  <c r="BY110" i="14"/>
  <c r="AI104" i="14"/>
  <c r="Z68" i="14"/>
  <c r="Y11" i="13" s="1"/>
  <c r="AJ117" i="14"/>
  <c r="DP130" i="14"/>
  <c r="AN113" i="14"/>
  <c r="BJ106" i="14"/>
  <c r="DP103" i="14"/>
  <c r="AA129" i="14"/>
  <c r="BJ110" i="14"/>
  <c r="CE42" i="30"/>
  <c r="Y105" i="14"/>
  <c r="AI102" i="14"/>
  <c r="AI100" i="14"/>
  <c r="AI20" i="12" s="1"/>
  <c r="Z113" i="14"/>
  <c r="AG68" i="14"/>
  <c r="AF11" i="13" s="1"/>
  <c r="DK119" i="14"/>
  <c r="BY70" i="14"/>
  <c r="BY100" i="14" s="1"/>
  <c r="BY20" i="12" s="1"/>
  <c r="DN122" i="14"/>
  <c r="CP68" i="14"/>
  <c r="CO11" i="13" s="1"/>
  <c r="R68" i="14"/>
  <c r="Q11" i="13" s="1"/>
  <c r="CR100" i="14"/>
  <c r="CR20" i="12" s="1"/>
  <c r="AQ112" i="14"/>
  <c r="BJ131" i="14"/>
  <c r="BJ104" i="14"/>
  <c r="DG113" i="14"/>
  <c r="AA128" i="14"/>
  <c r="DM119" i="14"/>
  <c r="AJ104" i="14"/>
  <c r="DU88" i="14"/>
  <c r="DU120" i="14" s="1"/>
  <c r="DJ84" i="14"/>
  <c r="DJ116" i="14" s="1"/>
  <c r="P126" i="14"/>
  <c r="DT120" i="14"/>
  <c r="DL125" i="14"/>
  <c r="Z116" i="14"/>
  <c r="DK103" i="14"/>
  <c r="DT112" i="14"/>
  <c r="BO122" i="14"/>
  <c r="AI107" i="14"/>
  <c r="DV110" i="14"/>
  <c r="Z110" i="14"/>
  <c r="BO111" i="14"/>
  <c r="Z119" i="14"/>
  <c r="DK127" i="14"/>
  <c r="BK128" i="14"/>
  <c r="V108" i="14"/>
  <c r="CC68" i="14"/>
  <c r="CB11" i="13" s="1"/>
  <c r="R126" i="14"/>
  <c r="DK122" i="14"/>
  <c r="AE129" i="14"/>
  <c r="DP127" i="14"/>
  <c r="AB112" i="14"/>
  <c r="DQ106" i="14"/>
  <c r="AC122" i="14"/>
  <c r="DM123" i="14"/>
  <c r="O68" i="14"/>
  <c r="N11" i="13" s="1"/>
  <c r="BO108" i="14"/>
  <c r="AI68" i="14"/>
  <c r="AH11" i="13" s="1"/>
  <c r="AG70" i="14"/>
  <c r="BK118" i="14"/>
  <c r="BK68" i="14"/>
  <c r="BJ11" i="13" s="1"/>
  <c r="V105" i="14"/>
  <c r="CC119" i="14"/>
  <c r="DC84" i="14"/>
  <c r="DC116" i="14" s="1"/>
  <c r="R93" i="14"/>
  <c r="R125" i="14" s="1"/>
  <c r="DC108" i="14"/>
  <c r="Z83" i="14"/>
  <c r="Z115" i="14" s="1"/>
  <c r="AL108" i="14"/>
  <c r="AH117" i="14"/>
  <c r="DG87" i="14"/>
  <c r="DG119" i="14" s="1"/>
  <c r="CZ103" i="14"/>
  <c r="DP111" i="14"/>
  <c r="AH113" i="14"/>
  <c r="BJ102" i="14"/>
  <c r="P110" i="14"/>
  <c r="V102" i="14"/>
  <c r="V100" i="14"/>
  <c r="V20" i="12" s="1"/>
  <c r="BY68" i="14"/>
  <c r="BX11" i="13" s="1"/>
  <c r="CX76" i="14"/>
  <c r="CX100" i="14" s="1"/>
  <c r="CX20" i="12" s="1"/>
  <c r="DK108" i="14"/>
  <c r="CT76" i="14"/>
  <c r="CT100" i="14" s="1"/>
  <c r="CT20" i="12" s="1"/>
  <c r="AB131" i="14"/>
  <c r="AH106" i="14"/>
  <c r="DB128" i="14"/>
  <c r="CF124" i="14"/>
  <c r="CF132" i="14" s="1"/>
  <c r="DP116" i="14"/>
  <c r="AM117" i="14"/>
  <c r="CG42" i="30"/>
  <c r="CG74" i="30" s="1"/>
  <c r="AQ130" i="14"/>
  <c r="DL124" i="14"/>
  <c r="Z107" i="14"/>
  <c r="BY116" i="14"/>
  <c r="DD102" i="14"/>
  <c r="V68" i="14"/>
  <c r="U11" i="13" s="1"/>
  <c r="AG128" i="14"/>
  <c r="DL129" i="14"/>
  <c r="P72" i="14"/>
  <c r="V119" i="14"/>
  <c r="BO131" i="14"/>
  <c r="BQ116" i="14"/>
  <c r="CC129" i="14"/>
  <c r="BQ70" i="14"/>
  <c r="DK111" i="14"/>
  <c r="CC79" i="14"/>
  <c r="Z114" i="14"/>
  <c r="P68" i="14"/>
  <c r="O11" i="13" s="1"/>
  <c r="BY124" i="14"/>
  <c r="DL127" i="14"/>
  <c r="AC68" i="14"/>
  <c r="AB11" i="13" s="1"/>
  <c r="AH105" i="14"/>
  <c r="BO5" i="29"/>
  <c r="BO12" i="29" s="1"/>
  <c r="AM130" i="14"/>
  <c r="DB86" i="14"/>
  <c r="DB118" i="14" s="1"/>
  <c r="AE121" i="14"/>
  <c r="Y77" i="14"/>
  <c r="Y109" i="14" s="1"/>
  <c r="AJ120" i="14"/>
  <c r="AA124" i="14"/>
  <c r="AN76" i="14"/>
  <c r="AN108" i="14" s="1"/>
  <c r="V103" i="14"/>
  <c r="R72" i="14"/>
  <c r="R104" i="14" s="1"/>
  <c r="DL102" i="14"/>
  <c r="BO70" i="14"/>
  <c r="BO100" i="14" s="1"/>
  <c r="BO20" i="12" s="1"/>
  <c r="CP76" i="14"/>
  <c r="R102" i="14"/>
  <c r="Z71" i="14"/>
  <c r="J66" i="14"/>
  <c r="M118" i="14"/>
  <c r="I113" i="14"/>
  <c r="I104" i="14"/>
  <c r="I130" i="14"/>
  <c r="J40" i="14"/>
  <c r="J72" i="14" s="1"/>
  <c r="J104" i="14" s="1"/>
  <c r="J52" i="14"/>
  <c r="J84" i="14" s="1"/>
  <c r="J43" i="14"/>
  <c r="J75" i="14" s="1"/>
  <c r="J107" i="14" s="1"/>
  <c r="J53" i="14"/>
  <c r="J85" i="14" s="1"/>
  <c r="J117" i="14" s="1"/>
  <c r="M87" i="14"/>
  <c r="M119" i="14" s="1"/>
  <c r="M68" i="14"/>
  <c r="L11" i="13" s="1"/>
  <c r="M127" i="14"/>
  <c r="M129" i="14"/>
  <c r="J60" i="14"/>
  <c r="J92" i="14" s="1"/>
  <c r="J56" i="14"/>
  <c r="J88" i="14" s="1"/>
  <c r="J120" i="14" s="1"/>
  <c r="J50" i="14"/>
  <c r="J82" i="14" s="1"/>
  <c r="J114" i="14" s="1"/>
  <c r="N127" i="14"/>
  <c r="N117" i="14"/>
  <c r="M72" i="14"/>
  <c r="M104" i="14" s="1"/>
  <c r="J64" i="14"/>
  <c r="J96" i="14" s="1"/>
  <c r="J128" i="14" s="1"/>
  <c r="J54" i="14"/>
  <c r="J86" i="14" s="1"/>
  <c r="J118" i="14" s="1"/>
  <c r="J46" i="14"/>
  <c r="J78" i="14" s="1"/>
  <c r="J44" i="14"/>
  <c r="J76" i="14" s="1"/>
  <c r="J108" i="14" s="1"/>
  <c r="J47" i="14"/>
  <c r="J79" i="14" s="1"/>
  <c r="N112" i="14"/>
  <c r="M121" i="14"/>
  <c r="M98" i="14"/>
  <c r="M130" i="14" s="1"/>
  <c r="I116" i="14"/>
  <c r="J63" i="14"/>
  <c r="J41" i="14"/>
  <c r="J73" i="14" s="1"/>
  <c r="J42" i="14"/>
  <c r="J74" i="14" s="1"/>
  <c r="J106" i="14" s="1"/>
  <c r="J58" i="14"/>
  <c r="J90" i="14" s="1"/>
  <c r="I115" i="14"/>
  <c r="N107" i="14"/>
  <c r="N129" i="14"/>
  <c r="I119" i="14"/>
  <c r="J48" i="14"/>
  <c r="J80" i="14" s="1"/>
  <c r="J62" i="14"/>
  <c r="J94" i="14" s="1"/>
  <c r="J126" i="14" s="1"/>
  <c r="J49" i="14"/>
  <c r="J81" i="14" s="1"/>
  <c r="J113" i="14" s="1"/>
  <c r="J65" i="14"/>
  <c r="J97" i="14" s="1"/>
  <c r="J129" i="14" s="1"/>
  <c r="J38" i="14"/>
  <c r="K70" i="14" s="1"/>
  <c r="J36" i="14"/>
  <c r="I16" i="11" s="1"/>
  <c r="J57" i="14"/>
  <c r="J89" i="14" s="1"/>
  <c r="J121" i="14" s="1"/>
  <c r="M126" i="14"/>
  <c r="M131" i="14"/>
  <c r="M115" i="14"/>
  <c r="J61" i="14"/>
  <c r="J93" i="14" s="1"/>
  <c r="J125" i="14" s="1"/>
  <c r="J67" i="14"/>
  <c r="J99" i="14" s="1"/>
  <c r="J131" i="14" s="1"/>
  <c r="J45" i="14"/>
  <c r="J77" i="14" s="1"/>
  <c r="M77" i="14"/>
  <c r="M109" i="14" s="1"/>
  <c r="M70" i="14"/>
  <c r="I68" i="14"/>
  <c r="H11" i="13" s="1"/>
  <c r="I102" i="14"/>
  <c r="M103" i="14"/>
  <c r="J55" i="14"/>
  <c r="J87" i="14" s="1"/>
  <c r="J119" i="14" s="1"/>
  <c r="J39" i="14"/>
  <c r="J71" i="14" s="1"/>
  <c r="J103" i="14" s="1"/>
  <c r="J59" i="14"/>
  <c r="J91" i="14" s="1"/>
  <c r="J123" i="14" s="1"/>
  <c r="J51" i="14"/>
  <c r="J83" i="14" s="1"/>
  <c r="M107" i="14"/>
  <c r="M125" i="14"/>
  <c r="BS42" i="30"/>
  <c r="BS74" i="30" s="1"/>
  <c r="BS106" i="30" s="1"/>
  <c r="BD42" i="30"/>
  <c r="BD72" i="30" s="1"/>
  <c r="BC9" i="11" s="1"/>
  <c r="CT42" i="30"/>
  <c r="CT74" i="30" s="1"/>
  <c r="CT106" i="30" s="1"/>
  <c r="CM42" i="30"/>
  <c r="CU42" i="30"/>
  <c r="CU74" i="30" s="1"/>
  <c r="CU106" i="30" s="1"/>
  <c r="CU138" i="30" s="1"/>
  <c r="DS42" i="30"/>
  <c r="DS74" i="30" s="1"/>
  <c r="DS106" i="30" s="1"/>
  <c r="DS138" i="30" s="1"/>
  <c r="DL42" i="30"/>
  <c r="DL74" i="30" s="1"/>
  <c r="J42" i="30"/>
  <c r="J74" i="30" s="1"/>
  <c r="W42" i="30"/>
  <c r="W74" i="30" s="1"/>
  <c r="AU42" i="30"/>
  <c r="AU74" i="30" s="1"/>
  <c r="AU106" i="30" s="1"/>
  <c r="AU138" i="30" s="1"/>
  <c r="BR42" i="30"/>
  <c r="BR74" i="30" s="1"/>
  <c r="BR106" i="30" s="1"/>
  <c r="AE42" i="30"/>
  <c r="AE74" i="30" s="1"/>
  <c r="AE106" i="30" s="1"/>
  <c r="CX42" i="30"/>
  <c r="CX74" i="30" s="1"/>
  <c r="CX106" i="30" s="1"/>
  <c r="AK42" i="30"/>
  <c r="AK74" i="30" s="1"/>
  <c r="BC42" i="30"/>
  <c r="BC74" i="30" s="1"/>
  <c r="BC106" i="30" s="1"/>
  <c r="BO42" i="30"/>
  <c r="BO74" i="30" s="1"/>
  <c r="BO106" i="30" s="1"/>
  <c r="CF42" i="30"/>
  <c r="CF74" i="30" s="1"/>
  <c r="BK42" i="30"/>
  <c r="BK74" i="30" s="1"/>
  <c r="DQ42" i="30"/>
  <c r="DQ74" i="30" s="1"/>
  <c r="DQ106" i="30" s="1"/>
  <c r="DQ138" i="30" s="1"/>
  <c r="V42" i="30"/>
  <c r="V74" i="30" s="1"/>
  <c r="V106" i="30" s="1"/>
  <c r="AY42" i="30"/>
  <c r="AY74" i="30" s="1"/>
  <c r="AY106" i="30" s="1"/>
  <c r="AY138" i="30" s="1"/>
  <c r="BB42" i="30"/>
  <c r="BB74" i="30" s="1"/>
  <c r="DM42" i="30"/>
  <c r="DM74" i="30" s="1"/>
  <c r="DM106" i="30" s="1"/>
  <c r="DE138" i="30"/>
  <c r="K42" i="30"/>
  <c r="K74" i="30" s="1"/>
  <c r="K106" i="30" s="1"/>
  <c r="K138" i="30" s="1"/>
  <c r="BM42" i="30"/>
  <c r="BM74" i="30" s="1"/>
  <c r="BM106" i="30" s="1"/>
  <c r="AS42" i="30"/>
  <c r="AS74" i="30" s="1"/>
  <c r="AN42" i="30"/>
  <c r="AN74" i="30" s="1"/>
  <c r="AN106" i="30" s="1"/>
  <c r="M72" i="10"/>
  <c r="I30" i="10"/>
  <c r="H38" i="22" s="1"/>
  <c r="H37" i="22" s="1"/>
  <c r="H54" i="22" s="1"/>
  <c r="AG66" i="10"/>
  <c r="AH66" i="10" s="1"/>
  <c r="AI66" i="10" s="1"/>
  <c r="AJ66" i="10" s="1"/>
  <c r="AK66" i="10" s="1"/>
  <c r="AL66" i="10" s="1"/>
  <c r="AM66" i="10" s="1"/>
  <c r="AN66" i="10" s="1"/>
  <c r="AO66" i="10" s="1"/>
  <c r="AP66" i="10" s="1"/>
  <c r="AQ66" i="10" s="1"/>
  <c r="AR66" i="10" s="1"/>
  <c r="EB66" i="10"/>
  <c r="EC9" i="10"/>
  <c r="AS9" i="10"/>
  <c r="AT9" i="10" s="1"/>
  <c r="AU9" i="10" s="1"/>
  <c r="EC45" i="10"/>
  <c r="E36" i="39" s="1"/>
  <c r="J43" i="10"/>
  <c r="I42" i="22" s="1"/>
  <c r="I41" i="22" s="1"/>
  <c r="EE44" i="11"/>
  <c r="L59" i="10"/>
  <c r="J29" i="22"/>
  <c r="AS60" i="10"/>
  <c r="AT60" i="10" s="1"/>
  <c r="AU60" i="10" s="1"/>
  <c r="AV60" i="10" s="1"/>
  <c r="AW60" i="10" s="1"/>
  <c r="AX60" i="10" s="1"/>
  <c r="AY60" i="10" s="1"/>
  <c r="AZ60" i="10" s="1"/>
  <c r="BA60" i="10" s="1"/>
  <c r="BB60" i="10" s="1"/>
  <c r="BC60" i="10" s="1"/>
  <c r="BD60" i="10" s="1"/>
  <c r="EC60" i="10"/>
  <c r="EE56" i="10"/>
  <c r="BQ56" i="10"/>
  <c r="BR56" i="10" s="1"/>
  <c r="BS56" i="10" s="1"/>
  <c r="BT56" i="10" s="1"/>
  <c r="BU56" i="10" s="1"/>
  <c r="BV56" i="10" s="1"/>
  <c r="BW56" i="10" s="1"/>
  <c r="BX56" i="10" s="1"/>
  <c r="BY56" i="10" s="1"/>
  <c r="BZ56" i="10" s="1"/>
  <c r="CA56" i="10" s="1"/>
  <c r="CB56" i="10" s="1"/>
  <c r="EF44" i="11"/>
  <c r="AG24" i="19"/>
  <c r="AG37" i="19"/>
  <c r="AG58" i="19" s="1"/>
  <c r="ED44" i="11"/>
  <c r="AK24" i="19"/>
  <c r="AK37" i="19"/>
  <c r="AK58" i="19" s="1"/>
  <c r="AM24" i="19"/>
  <c r="AM37" i="19"/>
  <c r="AM58" i="19" s="1"/>
  <c r="AF24" i="19"/>
  <c r="AF37" i="19"/>
  <c r="AF58" i="19" s="1"/>
  <c r="AG36" i="10"/>
  <c r="AH36" i="10" s="1"/>
  <c r="AI36" i="10" s="1"/>
  <c r="AJ36" i="10" s="1"/>
  <c r="AK36" i="10" s="1"/>
  <c r="AL36" i="10" s="1"/>
  <c r="AM36" i="10" s="1"/>
  <c r="AN36" i="10" s="1"/>
  <c r="AO36" i="10" s="1"/>
  <c r="AP36" i="10" s="1"/>
  <c r="AQ36" i="10" s="1"/>
  <c r="AR36" i="10" s="1"/>
  <c r="EB36" i="10"/>
  <c r="K26" i="10"/>
  <c r="J24" i="10"/>
  <c r="EC41" i="10"/>
  <c r="AS41" i="10"/>
  <c r="AT41" i="10" s="1"/>
  <c r="AU41" i="10" s="1"/>
  <c r="AV41" i="10" s="1"/>
  <c r="AW41" i="10" s="1"/>
  <c r="AX41" i="10" s="1"/>
  <c r="AY41" i="10" s="1"/>
  <c r="AZ41" i="10" s="1"/>
  <c r="BA41" i="10" s="1"/>
  <c r="BB41" i="10" s="1"/>
  <c r="BC41" i="10" s="1"/>
  <c r="BD41" i="10" s="1"/>
  <c r="M35" i="10"/>
  <c r="L34" i="10"/>
  <c r="N25" i="10"/>
  <c r="M29" i="10"/>
  <c r="L27" i="10"/>
  <c r="M21" i="10"/>
  <c r="L20" i="10"/>
  <c r="L39" i="10"/>
  <c r="K38" i="10"/>
  <c r="K43" i="10" s="1"/>
  <c r="AG40" i="10"/>
  <c r="AH40" i="10" s="1"/>
  <c r="AI40" i="10" s="1"/>
  <c r="AJ40" i="10" s="1"/>
  <c r="AK40" i="10" s="1"/>
  <c r="AL40" i="10" s="1"/>
  <c r="AM40" i="10" s="1"/>
  <c r="AN40" i="10" s="1"/>
  <c r="AO40" i="10" s="1"/>
  <c r="AP40" i="10" s="1"/>
  <c r="AQ40" i="10" s="1"/>
  <c r="AR40" i="10" s="1"/>
  <c r="EB40" i="10"/>
  <c r="R28" i="10"/>
  <c r="AF133" i="9"/>
  <c r="CH78" i="30"/>
  <c r="CH110" i="30" s="1"/>
  <c r="CH142" i="30" s="1"/>
  <c r="AF88" i="30"/>
  <c r="AF120" i="30" s="1"/>
  <c r="AF152" i="30" s="1"/>
  <c r="CK80" i="30"/>
  <c r="CK112" i="30" s="1"/>
  <c r="CK144" i="30" s="1"/>
  <c r="DP78" i="30"/>
  <c r="DP110" i="30" s="1"/>
  <c r="P74" i="30"/>
  <c r="P106" i="30" s="1"/>
  <c r="DC88" i="30"/>
  <c r="DC120" i="30" s="1"/>
  <c r="CZ78" i="30"/>
  <c r="CZ110" i="30" s="1"/>
  <c r="CZ142" i="30" s="1"/>
  <c r="BS100" i="14"/>
  <c r="BS20" i="12" s="1"/>
  <c r="BS116" i="14"/>
  <c r="DH88" i="30"/>
  <c r="DH120" i="30" s="1"/>
  <c r="DE81" i="30"/>
  <c r="DE113" i="30" s="1"/>
  <c r="DE145" i="30" s="1"/>
  <c r="CV133" i="9"/>
  <c r="AI74" i="30"/>
  <c r="DA80" i="30"/>
  <c r="DA112" i="30" s="1"/>
  <c r="DA144" i="30" s="1"/>
  <c r="DO133" i="9"/>
  <c r="BA96" i="30"/>
  <c r="DW88" i="30"/>
  <c r="DW120" i="30" s="1"/>
  <c r="CZ80" i="30"/>
  <c r="BK78" i="30"/>
  <c r="BK110" i="30" s="1"/>
  <c r="BK142" i="30" s="1"/>
  <c r="BX80" i="30"/>
  <c r="BX112" i="30" s="1"/>
  <c r="DH78" i="30"/>
  <c r="DH110" i="30" s="1"/>
  <c r="BY81" i="30"/>
  <c r="BY113" i="30" s="1"/>
  <c r="AA88" i="30"/>
  <c r="AA120" i="30" s="1"/>
  <c r="BN88" i="30"/>
  <c r="BN120" i="30" s="1"/>
  <c r="BN152" i="30" s="1"/>
  <c r="CJ88" i="30"/>
  <c r="CJ120" i="30" s="1"/>
  <c r="CJ152" i="30" s="1"/>
  <c r="BH80" i="30"/>
  <c r="BH112" i="30" s="1"/>
  <c r="BH144" i="30" s="1"/>
  <c r="DP80" i="30"/>
  <c r="DP112" i="30" s="1"/>
  <c r="DP144" i="30" s="1"/>
  <c r="AM80" i="30"/>
  <c r="AM112" i="30" s="1"/>
  <c r="AX78" i="30"/>
  <c r="AX110" i="30" s="1"/>
  <c r="AX142" i="30" s="1"/>
  <c r="AR80" i="30"/>
  <c r="AR112" i="30" s="1"/>
  <c r="CV78" i="30"/>
  <c r="CV110" i="30" s="1"/>
  <c r="CB91" i="15"/>
  <c r="BU133" i="9"/>
  <c r="AF74" i="30"/>
  <c r="AS81" i="30"/>
  <c r="AS113" i="30" s="1"/>
  <c r="L74" i="30"/>
  <c r="L106" i="30" s="1"/>
  <c r="BU80" i="30"/>
  <c r="BU112" i="30" s="1"/>
  <c r="BU144" i="30" s="1"/>
  <c r="L88" i="30"/>
  <c r="L120" i="30" s="1"/>
  <c r="L152" i="30" s="1"/>
  <c r="DH80" i="30"/>
  <c r="DH112" i="30" s="1"/>
  <c r="DH144" i="30" s="1"/>
  <c r="L78" i="30"/>
  <c r="CS91" i="15"/>
  <c r="BQ133" i="9"/>
  <c r="AR133" i="9"/>
  <c r="CS80" i="30"/>
  <c r="CS112" i="30" s="1"/>
  <c r="CO80" i="30"/>
  <c r="CO112" i="30" s="1"/>
  <c r="BG74" i="30"/>
  <c r="BC80" i="30"/>
  <c r="BC112" i="30" s="1"/>
  <c r="BC144" i="30" s="1"/>
  <c r="N100" i="14"/>
  <c r="N20" i="12" s="1"/>
  <c r="CB88" i="30"/>
  <c r="CB120" i="30" s="1"/>
  <c r="DK88" i="30"/>
  <c r="DK120" i="30" s="1"/>
  <c r="DK152" i="30" s="1"/>
  <c r="DU74" i="30"/>
  <c r="DU106" i="30" s="1"/>
  <c r="CN78" i="30"/>
  <c r="CN110" i="30" s="1"/>
  <c r="J88" i="30"/>
  <c r="J120" i="30" s="1"/>
  <c r="J152" i="30" s="1"/>
  <c r="BR88" i="30"/>
  <c r="BR120" i="30" s="1"/>
  <c r="AN91" i="15"/>
  <c r="BO96" i="30"/>
  <c r="BO128" i="30" s="1"/>
  <c r="BB81" i="30"/>
  <c r="BB113" i="30" s="1"/>
  <c r="DS88" i="30"/>
  <c r="DS120" i="30" s="1"/>
  <c r="DE72" i="30"/>
  <c r="DD9" i="11" s="1"/>
  <c r="AU88" i="30"/>
  <c r="AU120" i="30" s="1"/>
  <c r="AU80" i="30"/>
  <c r="AU112" i="30" s="1"/>
  <c r="AU144" i="30" s="1"/>
  <c r="AS96" i="30"/>
  <c r="AS128" i="30" s="1"/>
  <c r="AS160" i="30" s="1"/>
  <c r="DU81" i="30"/>
  <c r="DU113" i="30" s="1"/>
  <c r="DU145" i="30" s="1"/>
  <c r="BC91" i="15"/>
  <c r="BK91" i="15"/>
  <c r="BW80" i="30"/>
  <c r="BW112" i="30" s="1"/>
  <c r="BW144" i="30" s="1"/>
  <c r="AK91" i="15"/>
  <c r="AQ88" i="30"/>
  <c r="AQ120" i="30" s="1"/>
  <c r="CW81" i="30"/>
  <c r="CW113" i="30" s="1"/>
  <c r="CW145" i="30" s="1"/>
  <c r="CA78" i="30"/>
  <c r="CA110" i="30" s="1"/>
  <c r="DV96" i="30"/>
  <c r="DV128" i="30" s="1"/>
  <c r="DV160" i="30" s="1"/>
  <c r="AU91" i="15"/>
  <c r="DN96" i="30"/>
  <c r="DN128" i="30" s="1"/>
  <c r="DN160" i="30" s="1"/>
  <c r="DH96" i="30"/>
  <c r="DH128" i="30" s="1"/>
  <c r="DH160" i="30" s="1"/>
  <c r="BR81" i="30"/>
  <c r="BR113" i="30" s="1"/>
  <c r="BR145" i="30" s="1"/>
  <c r="AS132" i="14"/>
  <c r="DO88" i="30"/>
  <c r="DO120" i="30" s="1"/>
  <c r="DN102" i="14"/>
  <c r="BJ74" i="30"/>
  <c r="BJ106" i="30" s="1"/>
  <c r="CQ80" i="30"/>
  <c r="CQ112" i="30" s="1"/>
  <c r="AO80" i="30"/>
  <c r="AO112" i="30" s="1"/>
  <c r="AX80" i="30"/>
  <c r="AN78" i="30"/>
  <c r="AN110" i="30" s="1"/>
  <c r="AN142" i="30" s="1"/>
  <c r="AP96" i="30"/>
  <c r="AP128" i="30" s="1"/>
  <c r="AP160" i="30" s="1"/>
  <c r="CY88" i="30"/>
  <c r="CY120" i="30" s="1"/>
  <c r="CW78" i="30"/>
  <c r="BE80" i="30"/>
  <c r="BE112" i="30" s="1"/>
  <c r="BE144" i="30" s="1"/>
  <c r="BX88" i="30"/>
  <c r="BX120" i="30" s="1"/>
  <c r="CA133" i="9"/>
  <c r="CR133" i="9"/>
  <c r="DW80" i="30"/>
  <c r="DW112" i="30" s="1"/>
  <c r="DW144" i="30" s="1"/>
  <c r="AA78" i="30"/>
  <c r="AA110" i="30" s="1"/>
  <c r="BS78" i="30"/>
  <c r="BS110" i="30" s="1"/>
  <c r="CO81" i="30"/>
  <c r="CO113" i="30" s="1"/>
  <c r="CO145" i="30" s="1"/>
  <c r="BU88" i="30"/>
  <c r="BU120" i="30" s="1"/>
  <c r="BU152" i="30" s="1"/>
  <c r="CE88" i="30"/>
  <c r="CE120" i="30" s="1"/>
  <c r="CE152" i="30" s="1"/>
  <c r="CP96" i="30"/>
  <c r="CP128" i="30" s="1"/>
  <c r="BJ88" i="30"/>
  <c r="BJ120" i="30" s="1"/>
  <c r="BJ152" i="30" s="1"/>
  <c r="O133" i="9"/>
  <c r="U80" i="30"/>
  <c r="U112" i="30" s="1"/>
  <c r="U144" i="30" s="1"/>
  <c r="AX88" i="30"/>
  <c r="AX120" i="30" s="1"/>
  <c r="AX152" i="30" s="1"/>
  <c r="N74" i="30"/>
  <c r="AZ96" i="30"/>
  <c r="AE88" i="30"/>
  <c r="AE120" i="30" s="1"/>
  <c r="N80" i="30"/>
  <c r="N112" i="30" s="1"/>
  <c r="AZ91" i="15"/>
  <c r="BV47" i="14"/>
  <c r="AF36" i="17"/>
  <c r="AF57" i="17"/>
  <c r="AF15" i="17"/>
  <c r="BF180" i="16"/>
  <c r="BI25" i="12" s="1"/>
  <c r="BF108" i="16"/>
  <c r="BF186" i="16" s="1"/>
  <c r="L76" i="30"/>
  <c r="L108" i="30" s="1"/>
  <c r="L140" i="30" s="1"/>
  <c r="BY74" i="30"/>
  <c r="BY106" i="30" s="1"/>
  <c r="DK42" i="30"/>
  <c r="BO84" i="30"/>
  <c r="BO116" i="30" s="1"/>
  <c r="BO148" i="30" s="1"/>
  <c r="BI96" i="30"/>
  <c r="BI84" i="30"/>
  <c r="BI116" i="30" s="1"/>
  <c r="BI148" i="30" s="1"/>
  <c r="AL57" i="17"/>
  <c r="AL36" i="17"/>
  <c r="AL15" i="17"/>
  <c r="BT100" i="14"/>
  <c r="BT20" i="12" s="1"/>
  <c r="DG68" i="14"/>
  <c r="DF11" i="13" s="1"/>
  <c r="DB92" i="14"/>
  <c r="DB124" i="14" s="1"/>
  <c r="DM68" i="14"/>
  <c r="DL11" i="13" s="1"/>
  <c r="CK76" i="14"/>
  <c r="K46" i="14"/>
  <c r="K78" i="14" s="1"/>
  <c r="K38" i="14"/>
  <c r="L70" i="14" s="1"/>
  <c r="K36" i="14"/>
  <c r="J16" i="11" s="1"/>
  <c r="D5" i="29"/>
  <c r="D12" i="29" s="1"/>
  <c r="K45" i="14"/>
  <c r="K65" i="14"/>
  <c r="K97" i="14" s="1"/>
  <c r="K129" i="14" s="1"/>
  <c r="AW78" i="30"/>
  <c r="AW110" i="30" s="1"/>
  <c r="CL74" i="30"/>
  <c r="CL106" i="30" s="1"/>
  <c r="K64" i="30"/>
  <c r="R56" i="30"/>
  <c r="AO56" i="30"/>
  <c r="BB48" i="30"/>
  <c r="DC80" i="30"/>
  <c r="DC112" i="30" s="1"/>
  <c r="AF79" i="30"/>
  <c r="AF111" i="30" s="1"/>
  <c r="BQ49" i="30"/>
  <c r="BE46" i="30"/>
  <c r="F82" i="16"/>
  <c r="F187" i="16" s="1"/>
  <c r="F181" i="16"/>
  <c r="AG64" i="7"/>
  <c r="BE69" i="15"/>
  <c r="BG28" i="12" s="1"/>
  <c r="X48" i="11"/>
  <c r="V176" i="16"/>
  <c r="CO108" i="16"/>
  <c r="CO186" i="16" s="1"/>
  <c r="CO180" i="16"/>
  <c r="CR25" i="12" s="1"/>
  <c r="AS68" i="14"/>
  <c r="AR11" i="13" s="1"/>
  <c r="EF16" i="11"/>
  <c r="AZ92" i="14"/>
  <c r="AZ124" i="14" s="1"/>
  <c r="AH133" i="9"/>
  <c r="AZ133" i="9"/>
  <c r="CS133" i="9"/>
  <c r="CL127" i="9"/>
  <c r="CL133" i="9" s="1"/>
  <c r="AL89" i="30"/>
  <c r="AL121" i="30" s="1"/>
  <c r="AL153" i="30" s="1"/>
  <c r="CB42" i="30"/>
  <c r="AM36" i="31"/>
  <c r="BU64" i="30"/>
  <c r="CL64" i="30"/>
  <c r="CR56" i="30"/>
  <c r="BR48" i="30"/>
  <c r="Q79" i="30"/>
  <c r="Q111" i="30" s="1"/>
  <c r="AY76" i="30"/>
  <c r="AY108" i="30" s="1"/>
  <c r="AS5" i="31"/>
  <c r="AS5" i="14"/>
  <c r="AQ5" i="15" s="1"/>
  <c r="AS41" i="30"/>
  <c r="BI91" i="15"/>
  <c r="CW82" i="16"/>
  <c r="CW181" i="16"/>
  <c r="AZ69" i="15"/>
  <c r="BB28" i="12" s="1"/>
  <c r="AV4" i="35"/>
  <c r="AU9" i="21"/>
  <c r="AW4" i="19"/>
  <c r="AV4" i="17"/>
  <c r="AU9" i="20"/>
  <c r="AV4" i="8"/>
  <c r="BF16" i="22"/>
  <c r="AC113" i="14"/>
  <c r="BD133" i="9"/>
  <c r="DI64" i="30"/>
  <c r="U81" i="15"/>
  <c r="U91" i="15" s="1"/>
  <c r="BV67" i="14"/>
  <c r="BV99" i="14" s="1"/>
  <c r="BV40" i="14"/>
  <c r="BV72" i="14" s="1"/>
  <c r="BV104" i="14" s="1"/>
  <c r="BV57" i="14"/>
  <c r="BV89" i="14" s="1"/>
  <c r="BV38" i="14"/>
  <c r="BV70" i="14" s="1"/>
  <c r="BV36" i="14"/>
  <c r="BU16" i="11" s="1"/>
  <c r="EC16" i="11" s="1"/>
  <c r="AM5" i="29"/>
  <c r="AM12" i="29" s="1"/>
  <c r="BJ112" i="14"/>
  <c r="CO124" i="9"/>
  <c r="CO133" i="9" s="1"/>
  <c r="V103" i="9"/>
  <c r="V133" i="9" s="1"/>
  <c r="BN131" i="9"/>
  <c r="AN127" i="9"/>
  <c r="AN133" i="9" s="1"/>
  <c r="BQ94" i="30"/>
  <c r="BQ126" i="30" s="1"/>
  <c r="DJ42" i="30"/>
  <c r="DB88" i="30"/>
  <c r="DT56" i="30"/>
  <c r="DV80" i="30"/>
  <c r="DV112" i="30" s="1"/>
  <c r="DV144" i="30" s="1"/>
  <c r="T82" i="30"/>
  <c r="K77" i="30"/>
  <c r="K109" i="30" s="1"/>
  <c r="K141" i="30" s="1"/>
  <c r="CU46" i="30"/>
  <c r="AI69" i="15"/>
  <c r="AK28" i="12" s="1"/>
  <c r="DU64" i="14"/>
  <c r="DU96" i="14" s="1"/>
  <c r="DU39" i="14"/>
  <c r="DU71" i="14" s="1"/>
  <c r="DU55" i="14"/>
  <c r="AL64" i="7"/>
  <c r="AS81" i="16"/>
  <c r="AS186" i="16" s="1"/>
  <c r="AS180" i="16"/>
  <c r="CH103" i="9"/>
  <c r="CH133" i="9" s="1"/>
  <c r="AJ86" i="30"/>
  <c r="AJ118" i="30" s="1"/>
  <c r="AJ150" i="30" s="1"/>
  <c r="AF49" i="30"/>
  <c r="AG69" i="15"/>
  <c r="AI28" i="12" s="1"/>
  <c r="DG107" i="14"/>
  <c r="AN68" i="14"/>
  <c r="AM11" i="13" s="1"/>
  <c r="BP125" i="9"/>
  <c r="BP133" i="9" s="1"/>
  <c r="AT124" i="9"/>
  <c r="AT133" i="9" s="1"/>
  <c r="I17" i="10"/>
  <c r="AZ94" i="30"/>
  <c r="AZ126" i="30" s="1"/>
  <c r="CL86" i="30"/>
  <c r="CL118" i="30" s="1"/>
  <c r="CK42" i="30"/>
  <c r="DH36" i="31"/>
  <c r="DG10" i="11" s="1"/>
  <c r="J96" i="30"/>
  <c r="J128" i="30" s="1"/>
  <c r="AR96" i="30"/>
  <c r="AR128" i="30" s="1"/>
  <c r="AR160" i="30" s="1"/>
  <c r="BA88" i="30"/>
  <c r="BA120" i="30" s="1"/>
  <c r="BT88" i="30"/>
  <c r="BT120" i="30" s="1"/>
  <c r="BT152" i="30" s="1"/>
  <c r="S36" i="31"/>
  <c r="DA46" i="30"/>
  <c r="CY69" i="15"/>
  <c r="DA28" i="12" s="1"/>
  <c r="CU91" i="15"/>
  <c r="J4" i="14"/>
  <c r="H4" i="15" s="1"/>
  <c r="J4" i="31"/>
  <c r="J40" i="30"/>
  <c r="CJ81" i="15"/>
  <c r="CJ91" i="15" s="1"/>
  <c r="AE111" i="14"/>
  <c r="AS101" i="9"/>
  <c r="AT9" i="12" s="1"/>
  <c r="AL101" i="9"/>
  <c r="AM9" i="12" s="1"/>
  <c r="BL124" i="9"/>
  <c r="BV124" i="9"/>
  <c r="BV133" i="9" s="1"/>
  <c r="BH133" i="9"/>
  <c r="CJ101" i="9"/>
  <c r="CK9" i="12" s="1"/>
  <c r="P94" i="30"/>
  <c r="Y86" i="30"/>
  <c r="Y118" i="30" s="1"/>
  <c r="I36" i="31"/>
  <c r="H10" i="11" s="1"/>
  <c r="DO36" i="31"/>
  <c r="BZ42" i="30"/>
  <c r="BY36" i="31"/>
  <c r="P64" i="30"/>
  <c r="BH56" i="30"/>
  <c r="BY56" i="30"/>
  <c r="BN48" i="30"/>
  <c r="CB76" i="30"/>
  <c r="CB108" i="30" s="1"/>
  <c r="CB140" i="30" s="1"/>
  <c r="DO81" i="30"/>
  <c r="DO113" i="30" s="1"/>
  <c r="DR76" i="30"/>
  <c r="DR108" i="30" s="1"/>
  <c r="BT101" i="9"/>
  <c r="BU9" i="12" s="1"/>
  <c r="V69" i="15"/>
  <c r="X28" i="12" s="1"/>
  <c r="AR136" i="16"/>
  <c r="AR187" i="16" s="1"/>
  <c r="AR181" i="16"/>
  <c r="AU25" i="12" s="1"/>
  <c r="CB47" i="11"/>
  <c r="CB49" i="11" s="1"/>
  <c r="BZ176" i="16"/>
  <c r="AI96" i="30"/>
  <c r="CW36" i="31"/>
  <c r="BL18" i="7"/>
  <c r="BJ16" i="4"/>
  <c r="BL4" i="5"/>
  <c r="BM5" i="6" s="1"/>
  <c r="BL5" i="30"/>
  <c r="BN37" i="3"/>
  <c r="BM5" i="10"/>
  <c r="BK6" i="9"/>
  <c r="BZ3" i="3"/>
  <c r="CI4" i="8"/>
  <c r="CI4" i="17"/>
  <c r="CI4" i="35"/>
  <c r="CH9" i="21"/>
  <c r="CH9" i="20"/>
  <c r="CJ4" i="19"/>
  <c r="DM118" i="14"/>
  <c r="DP119" i="14"/>
  <c r="CA140" i="30"/>
  <c r="AR161" i="30"/>
  <c r="AL131" i="14"/>
  <c r="AB109" i="14"/>
  <c r="AJ122" i="14"/>
  <c r="AM68" i="14"/>
  <c r="AL11" i="13" s="1"/>
  <c r="AC131" i="14"/>
  <c r="AU133" i="9"/>
  <c r="Z74" i="30"/>
  <c r="Z106" i="30" s="1"/>
  <c r="DV42" i="30"/>
  <c r="DK36" i="31"/>
  <c r="CY42" i="30"/>
  <c r="CW96" i="30"/>
  <c r="CW128" i="30" s="1"/>
  <c r="DW64" i="30"/>
  <c r="K56" i="30"/>
  <c r="X88" i="30"/>
  <c r="X120" i="30" s="1"/>
  <c r="X152" i="30" s="1"/>
  <c r="X36" i="31"/>
  <c r="K46" i="30"/>
  <c r="DF49" i="30"/>
  <c r="AJ81" i="30"/>
  <c r="AJ113" i="30" s="1"/>
  <c r="H16" i="22"/>
  <c r="H30" i="22" s="1"/>
  <c r="BZ91" i="15"/>
  <c r="X69" i="15"/>
  <c r="Z28" i="12" s="1"/>
  <c r="S91" i="15"/>
  <c r="AJ180" i="16"/>
  <c r="AM25" i="12" s="1"/>
  <c r="AJ135" i="16"/>
  <c r="AJ186" i="16" s="1"/>
  <c r="CF47" i="11"/>
  <c r="CF49" i="11" s="1"/>
  <c r="CD176" i="16"/>
  <c r="BW88" i="30"/>
  <c r="BW120" i="30" s="1"/>
  <c r="BF69" i="15"/>
  <c r="BH28" i="12" s="1"/>
  <c r="DG90" i="14"/>
  <c r="DG122" i="14" s="1"/>
  <c r="CI80" i="30"/>
  <c r="CF100" i="14"/>
  <c r="CF20" i="12" s="1"/>
  <c r="AN90" i="30"/>
  <c r="AN122" i="30" s="1"/>
  <c r="AO101" i="9"/>
  <c r="AP9" i="12" s="1"/>
  <c r="CS101" i="9"/>
  <c r="CT9" i="12" s="1"/>
  <c r="BZ84" i="30"/>
  <c r="DO94" i="30"/>
  <c r="CD36" i="31"/>
  <c r="CC10" i="11" s="1"/>
  <c r="AA74" i="30"/>
  <c r="AA106" i="30" s="1"/>
  <c r="CG36" i="31"/>
  <c r="BP64" i="30"/>
  <c r="CM88" i="30"/>
  <c r="CM120" i="30" s="1"/>
  <c r="CM152" i="30" s="1"/>
  <c r="CY48" i="30"/>
  <c r="DP36" i="31"/>
  <c r="DP10" i="11" s="1"/>
  <c r="AC81" i="30"/>
  <c r="AC113" i="30" s="1"/>
  <c r="R25" i="16"/>
  <c r="AY5" i="14"/>
  <c r="AW5" i="15" s="1"/>
  <c r="AY41" i="30"/>
  <c r="AY5" i="31"/>
  <c r="BA82" i="16"/>
  <c r="BA187" i="16" s="1"/>
  <c r="BA181" i="16"/>
  <c r="BM108" i="16"/>
  <c r="BM186" i="16" s="1"/>
  <c r="BM180" i="16"/>
  <c r="DG54" i="16"/>
  <c r="DG180" i="16"/>
  <c r="DR80" i="30"/>
  <c r="DR112" i="30" s="1"/>
  <c r="DN176" i="16"/>
  <c r="DP47" i="11"/>
  <c r="DP49" i="11" s="1"/>
  <c r="AH158" i="30"/>
  <c r="AM154" i="30"/>
  <c r="S166" i="30"/>
  <c r="CL88" i="30"/>
  <c r="CL120" i="30" s="1"/>
  <c r="E176" i="16"/>
  <c r="G47" i="11"/>
  <c r="Z88" i="30"/>
  <c r="Z120" i="30" s="1"/>
  <c r="Z152" i="30" s="1"/>
  <c r="BI81" i="30"/>
  <c r="BI113" i="30" s="1"/>
  <c r="CH47" i="11"/>
  <c r="CH49" i="11" s="1"/>
  <c r="CF176" i="16"/>
  <c r="BV44" i="14"/>
  <c r="BP94" i="30"/>
  <c r="BP126" i="30" s="1"/>
  <c r="DU88" i="30"/>
  <c r="DU120" i="30" s="1"/>
  <c r="BG46" i="30"/>
  <c r="BF36" i="31"/>
  <c r="BE10" i="11" s="1"/>
  <c r="DU59" i="14"/>
  <c r="DU91" i="14" s="1"/>
  <c r="DU58" i="14"/>
  <c r="DU90" i="14" s="1"/>
  <c r="CI78" i="30"/>
  <c r="CI110" i="30" s="1"/>
  <c r="CT80" i="30"/>
  <c r="CT112" i="30" s="1"/>
  <c r="H88" i="4"/>
  <c r="G88" i="16"/>
  <c r="G90" i="16" s="1"/>
  <c r="G100" i="16" s="1"/>
  <c r="G106" i="16" s="1"/>
  <c r="AH82" i="16"/>
  <c r="AH187" i="16" s="1"/>
  <c r="AH181" i="16"/>
  <c r="BL74" i="30"/>
  <c r="BL106" i="30" s="1"/>
  <c r="BL138" i="30" s="1"/>
  <c r="Q88" i="30"/>
  <c r="Q120" i="30" s="1"/>
  <c r="Q152" i="30" s="1"/>
  <c r="DS76" i="30"/>
  <c r="AX4" i="35"/>
  <c r="AX4" i="8"/>
  <c r="AX4" i="17"/>
  <c r="AY4" i="19"/>
  <c r="AW9" i="20"/>
  <c r="AW9" i="21"/>
  <c r="DD96" i="30"/>
  <c r="DD128" i="30" s="1"/>
  <c r="DD160" i="30" s="1"/>
  <c r="CB78" i="30"/>
  <c r="CB110" i="30" s="1"/>
  <c r="CB142" i="30" s="1"/>
  <c r="Z91" i="15"/>
  <c r="K54" i="14"/>
  <c r="K43" i="14"/>
  <c r="K75" i="14" s="1"/>
  <c r="K107" i="14" s="1"/>
  <c r="K55" i="14"/>
  <c r="K87" i="14" s="1"/>
  <c r="K62" i="14"/>
  <c r="AV78" i="30"/>
  <c r="AV110" i="30" s="1"/>
  <c r="AV142" i="30" s="1"/>
  <c r="R42" i="30"/>
  <c r="L96" i="30"/>
  <c r="L128" i="30" s="1"/>
  <c r="S88" i="30"/>
  <c r="S120" i="30" s="1"/>
  <c r="S152" i="30" s="1"/>
  <c r="AP88" i="30"/>
  <c r="BT78" i="30"/>
  <c r="BT110" i="30" s="1"/>
  <c r="CA91" i="15"/>
  <c r="BE91" i="15"/>
  <c r="Q3" i="29"/>
  <c r="E42" i="29"/>
  <c r="C46" i="29" s="1"/>
  <c r="AJ57" i="17"/>
  <c r="AJ15" i="17"/>
  <c r="AJ36" i="17"/>
  <c r="AT91" i="15"/>
  <c r="BX162" i="16"/>
  <c r="DA47" i="11"/>
  <c r="DA49" i="11" s="1"/>
  <c r="CY176" i="16"/>
  <c r="AR24" i="12"/>
  <c r="CA101" i="9"/>
  <c r="CB9" i="12" s="1"/>
  <c r="N103" i="14"/>
  <c r="U84" i="30"/>
  <c r="U116" i="30" s="1"/>
  <c r="DI78" i="30"/>
  <c r="DI110" i="30" s="1"/>
  <c r="BH42" i="30"/>
  <c r="BE42" i="30"/>
  <c r="BD36" i="31"/>
  <c r="BV96" i="30"/>
  <c r="BV128" i="30" s="1"/>
  <c r="CM96" i="30"/>
  <c r="CM128" i="30" s="1"/>
  <c r="CM160" i="30" s="1"/>
  <c r="BS80" i="30"/>
  <c r="BS112" i="30" s="1"/>
  <c r="DS91" i="15"/>
  <c r="AE69" i="15"/>
  <c r="AG28" i="12" s="1"/>
  <c r="AP186" i="16"/>
  <c r="AU7" i="16"/>
  <c r="AV34" i="4"/>
  <c r="AW81" i="16"/>
  <c r="CG28" i="16"/>
  <c r="CG187" i="16" s="1"/>
  <c r="CG181" i="16"/>
  <c r="CJ25" i="12" s="1"/>
  <c r="DB135" i="16"/>
  <c r="DB186" i="16" s="1"/>
  <c r="DB180" i="16"/>
  <c r="AN36" i="31"/>
  <c r="DJ96" i="30"/>
  <c r="CG81" i="30"/>
  <c r="BV51" i="14"/>
  <c r="BV83" i="14" s="1"/>
  <c r="BV61" i="14"/>
  <c r="BV93" i="14" s="1"/>
  <c r="BV41" i="14"/>
  <c r="BV73" i="14" s="1"/>
  <c r="BV105" i="14" s="1"/>
  <c r="BV53" i="14"/>
  <c r="BV85" i="14" s="1"/>
  <c r="BV117" i="14" s="1"/>
  <c r="DT68" i="14"/>
  <c r="DS11" i="13" s="1"/>
  <c r="DN68" i="14"/>
  <c r="DM11" i="13" s="1"/>
  <c r="BC124" i="9"/>
  <c r="BC133" i="9" s="1"/>
  <c r="S133" i="9"/>
  <c r="DR133" i="9"/>
  <c r="AT36" i="31"/>
  <c r="CU36" i="31"/>
  <c r="CM74" i="30"/>
  <c r="T96" i="30"/>
  <c r="T128" i="30" s="1"/>
  <c r="AK88" i="30"/>
  <c r="AK120" i="30" s="1"/>
  <c r="BB88" i="30"/>
  <c r="BB120" i="30" s="1"/>
  <c r="BB152" i="30" s="1"/>
  <c r="BP80" i="30"/>
  <c r="BP112" i="30" s="1"/>
  <c r="V80" i="30"/>
  <c r="L77" i="30"/>
  <c r="L109" i="30" s="1"/>
  <c r="J88" i="4"/>
  <c r="I88" i="16"/>
  <c r="I90" i="16" s="1"/>
  <c r="I100" i="16" s="1"/>
  <c r="I106" i="16" s="1"/>
  <c r="AY91" i="15"/>
  <c r="DU61" i="14"/>
  <c r="DU93" i="14" s="1"/>
  <c r="DU65" i="14"/>
  <c r="DU97" i="14" s="1"/>
  <c r="DU129" i="14" s="1"/>
  <c r="DU49" i="14"/>
  <c r="DU81" i="14" s="1"/>
  <c r="DU40" i="14"/>
  <c r="DU72" i="14" s="1"/>
  <c r="DU104" i="14" s="1"/>
  <c r="BC69" i="15"/>
  <c r="BE28" i="12" s="1"/>
  <c r="AH91" i="15"/>
  <c r="AW163" i="16"/>
  <c r="AW181" i="16"/>
  <c r="AK86" i="30"/>
  <c r="AK118" i="30" s="1"/>
  <c r="AK150" i="30" s="1"/>
  <c r="AG81" i="30"/>
  <c r="BV54" i="16"/>
  <c r="BV186" i="16" s="1"/>
  <c r="BV180" i="16"/>
  <c r="BA101" i="9"/>
  <c r="BB9" i="12" s="1"/>
  <c r="BB133" i="9"/>
  <c r="CK133" i="9"/>
  <c r="CJ133" i="9"/>
  <c r="I77" i="30"/>
  <c r="I109" i="30" s="1"/>
  <c r="AY94" i="30"/>
  <c r="AY126" i="30" s="1"/>
  <c r="AY158" i="30" s="1"/>
  <c r="CK86" i="30"/>
  <c r="CK118" i="30" s="1"/>
  <c r="AU36" i="31"/>
  <c r="AB74" i="30"/>
  <c r="BT96" i="30"/>
  <c r="BT128" i="30" s="1"/>
  <c r="BT160" i="30" s="1"/>
  <c r="CS96" i="30"/>
  <c r="CQ88" i="30"/>
  <c r="CQ120" i="30" s="1"/>
  <c r="Q80" i="30"/>
  <c r="Q112" i="30" s="1"/>
  <c r="BD80" i="30"/>
  <c r="BD112" i="30" s="1"/>
  <c r="S76" i="30"/>
  <c r="S108" i="30" s="1"/>
  <c r="S140" i="30" s="1"/>
  <c r="DB78" i="30"/>
  <c r="DB110" i="30" s="1"/>
  <c r="DB142" i="30" s="1"/>
  <c r="CY91" i="15"/>
  <c r="AS69" i="15"/>
  <c r="AU28" i="12" s="1"/>
  <c r="AP69" i="15"/>
  <c r="AR28" i="12" s="1"/>
  <c r="AR4" i="35"/>
  <c r="AR4" i="17"/>
  <c r="AS4" i="19"/>
  <c r="AQ9" i="21"/>
  <c r="AQ9" i="20"/>
  <c r="AR4" i="8"/>
  <c r="AX69" i="15"/>
  <c r="AZ28" i="12" s="1"/>
  <c r="BG91" i="15"/>
  <c r="AT135" i="16"/>
  <c r="BL36" i="31"/>
  <c r="BA124" i="9"/>
  <c r="BA133" i="9" s="1"/>
  <c r="AJ133" i="9"/>
  <c r="DL166" i="30"/>
  <c r="AQ94" i="30"/>
  <c r="AQ126" i="30" s="1"/>
  <c r="K36" i="31"/>
  <c r="Q96" i="30"/>
  <c r="Q128" i="30" s="1"/>
  <c r="BI88" i="30"/>
  <c r="BI120" i="30" s="1"/>
  <c r="BI152" i="30" s="1"/>
  <c r="BZ88" i="30"/>
  <c r="BZ120" i="30" s="1"/>
  <c r="BO80" i="30"/>
  <c r="BK140" i="30"/>
  <c r="CW84" i="30"/>
  <c r="CW116" i="30" s="1"/>
  <c r="AM79" i="16"/>
  <c r="AG34" i="4"/>
  <c r="AF7" i="16"/>
  <c r="BT133" i="9"/>
  <c r="V91" i="15"/>
  <c r="BJ55" i="16"/>
  <c r="BJ187" i="16" s="1"/>
  <c r="BJ181" i="16"/>
  <c r="CY47" i="11"/>
  <c r="CW176" i="16"/>
  <c r="DP106" i="14"/>
  <c r="AC101" i="9"/>
  <c r="AD9" i="12" s="1"/>
  <c r="AX34" i="4"/>
  <c r="AW7" i="16"/>
  <c r="CK5" i="14"/>
  <c r="CI5" i="15" s="1"/>
  <c r="CK5" i="31"/>
  <c r="CK41" i="30"/>
  <c r="AQ91" i="14"/>
  <c r="AQ123" i="14" s="1"/>
  <c r="Y131" i="14"/>
  <c r="AA113" i="14"/>
  <c r="AH119" i="14"/>
  <c r="AM127" i="14"/>
  <c r="DS156" i="30"/>
  <c r="Z133" i="9"/>
  <c r="CD133" i="9"/>
  <c r="CQ86" i="30"/>
  <c r="CQ118" i="30" s="1"/>
  <c r="CR90" i="30"/>
  <c r="CR122" i="30" s="1"/>
  <c r="CR154" i="30" s="1"/>
  <c r="DV36" i="31"/>
  <c r="DW42" i="30"/>
  <c r="CY36" i="31"/>
  <c r="CX10" i="11" s="1"/>
  <c r="W56" i="30"/>
  <c r="DT80" i="30"/>
  <c r="X48" i="30"/>
  <c r="DG81" i="30"/>
  <c r="DG113" i="30" s="1"/>
  <c r="AK49" i="30"/>
  <c r="AJ36" i="31"/>
  <c r="AJ10" i="11" s="1"/>
  <c r="J64" i="10"/>
  <c r="CV69" i="15"/>
  <c r="CX28" i="12" s="1"/>
  <c r="AN64" i="7"/>
  <c r="S69" i="15"/>
  <c r="U28" i="12" s="1"/>
  <c r="AN7" i="16"/>
  <c r="AO34" i="4"/>
  <c r="BV56" i="30"/>
  <c r="BF81" i="15"/>
  <c r="BF91" i="15" s="1"/>
  <c r="BJ88" i="16"/>
  <c r="BJ90" i="16" s="1"/>
  <c r="BJ100" i="16" s="1"/>
  <c r="BJ106" i="16" s="1"/>
  <c r="BK88" i="4"/>
  <c r="DG128" i="14"/>
  <c r="DB103" i="14"/>
  <c r="AM128" i="14"/>
  <c r="AQ74" i="30"/>
  <c r="CF68" i="14"/>
  <c r="CE11" i="13" s="1"/>
  <c r="BB155" i="30"/>
  <c r="BQ101" i="9"/>
  <c r="BR9" i="12" s="1"/>
  <c r="AO133" i="9"/>
  <c r="AD110" i="30"/>
  <c r="AD142" i="30" s="1"/>
  <c r="AA36" i="31"/>
  <c r="Z10" i="11" s="1"/>
  <c r="BQ96" i="30"/>
  <c r="BQ128" i="30" s="1"/>
  <c r="AD84" i="30"/>
  <c r="AD116" i="30" s="1"/>
  <c r="AB49" i="30"/>
  <c r="F61" i="16"/>
  <c r="F63" i="16" s="1"/>
  <c r="F73" i="16" s="1"/>
  <c r="F79" i="16" s="1"/>
  <c r="G70" i="4"/>
  <c r="AJ25" i="16"/>
  <c r="BB69" i="15"/>
  <c r="BD28" i="12" s="1"/>
  <c r="AN47" i="11"/>
  <c r="AN49" i="11" s="1"/>
  <c r="AL176" i="16"/>
  <c r="AF48" i="11"/>
  <c r="DZ48" i="11" s="1"/>
  <c r="AD176" i="16"/>
  <c r="CT55" i="16"/>
  <c r="CT187" i="16" s="1"/>
  <c r="CT181" i="16"/>
  <c r="DQ126" i="14"/>
  <c r="CK142" i="30"/>
  <c r="CX49" i="30"/>
  <c r="S70" i="4"/>
  <c r="R61" i="16"/>
  <c r="R63" i="16" s="1"/>
  <c r="R73" i="16" s="1"/>
  <c r="R79" i="16" s="1"/>
  <c r="AP47" i="11"/>
  <c r="AP49" i="11" s="1"/>
  <c r="AN176" i="16"/>
  <c r="AJ158" i="30"/>
  <c r="X150" i="30"/>
  <c r="AX118" i="30"/>
  <c r="AX150" i="30" s="1"/>
  <c r="K56" i="14"/>
  <c r="DE88" i="30"/>
  <c r="DE120" i="30" s="1"/>
  <c r="DE152" i="30" s="1"/>
  <c r="P82" i="30"/>
  <c r="P114" i="30" s="1"/>
  <c r="L25" i="16"/>
  <c r="L185" i="16" s="1"/>
  <c r="L179" i="16"/>
  <c r="CG91" i="15"/>
  <c r="DU62" i="14"/>
  <c r="DU94" i="14" s="1"/>
  <c r="CR135" i="16"/>
  <c r="CR186" i="16" s="1"/>
  <c r="CR180" i="16"/>
  <c r="CU25" i="12" s="1"/>
  <c r="AA94" i="30"/>
  <c r="AA126" i="30" s="1"/>
  <c r="I96" i="30"/>
  <c r="I128" i="30" s="1"/>
  <c r="BK81" i="30"/>
  <c r="BK113" i="30" s="1"/>
  <c r="G6" i="16"/>
  <c r="G170" i="16" s="1"/>
  <c r="H33" i="4"/>
  <c r="CV101" i="9"/>
  <c r="CW9" i="12" s="1"/>
  <c r="BZ109" i="16"/>
  <c r="BZ187" i="16" s="1"/>
  <c r="BZ181" i="16"/>
  <c r="K67" i="22"/>
  <c r="M71" i="10"/>
  <c r="AT48" i="30"/>
  <c r="DG118" i="14"/>
  <c r="DW71" i="14"/>
  <c r="DW100" i="14" s="1"/>
  <c r="DW20" i="12" s="1"/>
  <c r="DV155" i="30"/>
  <c r="N104" i="14"/>
  <c r="AM81" i="14"/>
  <c r="AM100" i="14" s="1"/>
  <c r="AM20" i="12" s="1"/>
  <c r="AE115" i="14"/>
  <c r="AH120" i="14"/>
  <c r="DC124" i="9"/>
  <c r="DC133" i="9" s="1"/>
  <c r="BY101" i="9"/>
  <c r="BZ9" i="12" s="1"/>
  <c r="DA146" i="30"/>
  <c r="K52" i="14"/>
  <c r="K84" i="14" s="1"/>
  <c r="K116" i="14" s="1"/>
  <c r="K66" i="14"/>
  <c r="K57" i="14"/>
  <c r="K89" i="14" s="1"/>
  <c r="K59" i="14"/>
  <c r="AK103" i="9"/>
  <c r="AK133" i="9" s="1"/>
  <c r="AV74" i="30"/>
  <c r="AV106" i="30" s="1"/>
  <c r="CU88" i="30"/>
  <c r="CU120" i="30" s="1"/>
  <c r="CU152" i="30" s="1"/>
  <c r="DG42" i="30"/>
  <c r="BU78" i="30"/>
  <c r="BU110" i="30" s="1"/>
  <c r="BU142" i="30" s="1"/>
  <c r="X81" i="30"/>
  <c r="X113" i="30" s="1"/>
  <c r="X145" i="30" s="1"/>
  <c r="BS91" i="15"/>
  <c r="BB47" i="11"/>
  <c r="BB49" i="11" s="1"/>
  <c r="AZ176" i="16"/>
  <c r="CT54" i="16"/>
  <c r="CT186" i="16" s="1"/>
  <c r="CT180" i="16"/>
  <c r="DG47" i="11"/>
  <c r="DG49" i="11" s="1"/>
  <c r="DE176" i="16"/>
  <c r="CZ27" i="16"/>
  <c r="CZ186" i="16" s="1"/>
  <c r="CZ180" i="16"/>
  <c r="AU147" i="30"/>
  <c r="AJ119" i="14"/>
  <c r="DP112" i="14"/>
  <c r="CZ68" i="14"/>
  <c r="CY11" i="13" s="1"/>
  <c r="AL103" i="14"/>
  <c r="AQ126" i="14"/>
  <c r="AJ103" i="14"/>
  <c r="AE113" i="14"/>
  <c r="AC120" i="14"/>
  <c r="CG94" i="30"/>
  <c r="CG126" i="30" s="1"/>
  <c r="BN150" i="30"/>
  <c r="AZ80" i="30"/>
  <c r="AZ112" i="30" s="1"/>
  <c r="AB118" i="30"/>
  <c r="AB150" i="30" s="1"/>
  <c r="DU142" i="30"/>
  <c r="BH36" i="31"/>
  <c r="CZ74" i="30"/>
  <c r="CZ106" i="30" s="1"/>
  <c r="AB88" i="30"/>
  <c r="AB120" i="30" s="1"/>
  <c r="BD88" i="30"/>
  <c r="BD120" i="30" s="1"/>
  <c r="AH48" i="30"/>
  <c r="AG36" i="31"/>
  <c r="AN48" i="30"/>
  <c r="DJ164" i="30"/>
  <c r="AG14" i="10"/>
  <c r="AH14" i="10" s="1"/>
  <c r="AI14" i="10" s="1"/>
  <c r="AJ14" i="10" s="1"/>
  <c r="AK14" i="10" s="1"/>
  <c r="AL14" i="10" s="1"/>
  <c r="AM14" i="10" s="1"/>
  <c r="AN14" i="10" s="1"/>
  <c r="AO14" i="10" s="1"/>
  <c r="AP14" i="10" s="1"/>
  <c r="AQ14" i="10" s="1"/>
  <c r="AR14" i="10" s="1"/>
  <c r="EB14" i="10"/>
  <c r="BZ49" i="30"/>
  <c r="U81" i="30"/>
  <c r="U113" i="30" s="1"/>
  <c r="AQ4" i="35"/>
  <c r="AQ4" i="17"/>
  <c r="AR4" i="19"/>
  <c r="AP9" i="21"/>
  <c r="AP9" i="20"/>
  <c r="AQ4" i="8"/>
  <c r="CQ91" i="15"/>
  <c r="AR47" i="11"/>
  <c r="AP176" i="16"/>
  <c r="BX3" i="3"/>
  <c r="BJ18" i="7"/>
  <c r="BH16" i="4"/>
  <c r="BJ4" i="5"/>
  <c r="BK5" i="6" s="1"/>
  <c r="BL37" i="3"/>
  <c r="BI6" i="9"/>
  <c r="BJ5" i="30"/>
  <c r="BK5" i="10"/>
  <c r="BQ47" i="11"/>
  <c r="BO176" i="16"/>
  <c r="CQ16" i="22"/>
  <c r="AQ161" i="30"/>
  <c r="AA111" i="14"/>
  <c r="DD133" i="9"/>
  <c r="AC150" i="30"/>
  <c r="BV69" i="15"/>
  <c r="BX28" i="12" s="1"/>
  <c r="BV42" i="14"/>
  <c r="BV74" i="14" s="1"/>
  <c r="BV106" i="14" s="1"/>
  <c r="BV45" i="14"/>
  <c r="BV77" i="14" s="1"/>
  <c r="BV109" i="14" s="1"/>
  <c r="BV48" i="14"/>
  <c r="BV62" i="14"/>
  <c r="DB113" i="14"/>
  <c r="DW111" i="14"/>
  <c r="CT147" i="30"/>
  <c r="AA98" i="30"/>
  <c r="AA130" i="30" s="1"/>
  <c r="AL113" i="14"/>
  <c r="AQ77" i="14"/>
  <c r="Y103" i="14"/>
  <c r="AA108" i="14"/>
  <c r="AN107" i="14"/>
  <c r="DR101" i="9"/>
  <c r="DS9" i="12" s="1"/>
  <c r="DE101" i="9"/>
  <c r="DF9" i="12" s="1"/>
  <c r="O86" i="30"/>
  <c r="O118" i="30" s="1"/>
  <c r="O150" i="30" s="1"/>
  <c r="DW78" i="30"/>
  <c r="DW110" i="30" s="1"/>
  <c r="U42" i="30"/>
  <c r="S96" i="30"/>
  <c r="S128" i="30" s="1"/>
  <c r="S160" i="30" s="1"/>
  <c r="AJ56" i="30"/>
  <c r="W80" i="30"/>
  <c r="W112" i="30" s="1"/>
  <c r="W144" i="30" s="1"/>
  <c r="DD80" i="30"/>
  <c r="BS81" i="30"/>
  <c r="BS113" i="30" s="1"/>
  <c r="DM81" i="30"/>
  <c r="DM113" i="30" s="1"/>
  <c r="AQ78" i="30"/>
  <c r="AQ110" i="30" s="1"/>
  <c r="BJ91" i="15"/>
  <c r="AE36" i="17"/>
  <c r="AE57" i="17"/>
  <c r="AE15" i="17"/>
  <c r="AL91" i="15"/>
  <c r="AY69" i="15"/>
  <c r="BA28" i="12" s="1"/>
  <c r="DU43" i="14"/>
  <c r="DU75" i="14" s="1"/>
  <c r="DU107" i="14" s="1"/>
  <c r="DU44" i="14"/>
  <c r="DU76" i="14" s="1"/>
  <c r="DU54" i="14"/>
  <c r="AG176" i="16"/>
  <c r="AI47" i="11"/>
  <c r="AI49" i="11" s="1"/>
  <c r="Y126" i="14"/>
  <c r="BO88" i="30"/>
  <c r="BO120" i="30" s="1"/>
  <c r="BQ91" i="15"/>
  <c r="Y101" i="9"/>
  <c r="Z9" i="12" s="1"/>
  <c r="AL88" i="14"/>
  <c r="AL120" i="14" s="1"/>
  <c r="N130" i="14"/>
  <c r="Y113" i="14"/>
  <c r="AA99" i="14"/>
  <c r="AA131" i="14" s="1"/>
  <c r="AN126" i="14"/>
  <c r="AE108" i="14"/>
  <c r="AQ127" i="9"/>
  <c r="AQ133" i="9" s="1"/>
  <c r="DR84" i="30"/>
  <c r="AB36" i="31"/>
  <c r="DJ88" i="30"/>
  <c r="DJ120" i="30" s="1"/>
  <c r="T80" i="30"/>
  <c r="T112" i="30" s="1"/>
  <c r="BX36" i="31"/>
  <c r="AY46" i="30"/>
  <c r="CM46" i="30"/>
  <c r="CM72" i="30" s="1"/>
  <c r="CL9" i="11" s="1"/>
  <c r="BN91" i="15"/>
  <c r="CL69" i="15"/>
  <c r="CN28" i="12" s="1"/>
  <c r="AR34" i="4"/>
  <c r="AQ7" i="16"/>
  <c r="AX91" i="15"/>
  <c r="BG69" i="15"/>
  <c r="BI28" i="12" s="1"/>
  <c r="DC176" i="16"/>
  <c r="DE47" i="11"/>
  <c r="DE49" i="11" s="1"/>
  <c r="AO86" i="30"/>
  <c r="AO118" i="30" s="1"/>
  <c r="AO150" i="30" s="1"/>
  <c r="DG133" i="9"/>
  <c r="DI133" i="9"/>
  <c r="AJ101" i="9"/>
  <c r="AK9" i="12" s="1"/>
  <c r="AK84" i="30"/>
  <c r="AR94" i="30"/>
  <c r="CN42" i="30"/>
  <c r="DQ56" i="30"/>
  <c r="BC81" i="30"/>
  <c r="CV84" i="30"/>
  <c r="CV116" i="30" s="1"/>
  <c r="DK77" i="30"/>
  <c r="DK109" i="30" s="1"/>
  <c r="DK141" i="30" s="1"/>
  <c r="AM88" i="16"/>
  <c r="AM90" i="16" s="1"/>
  <c r="AM100" i="16" s="1"/>
  <c r="AM106" i="16" s="1"/>
  <c r="AN88" i="4"/>
  <c r="AG4" i="35"/>
  <c r="AG4" i="17"/>
  <c r="AF9" i="21"/>
  <c r="AF9" i="20"/>
  <c r="AH4" i="19"/>
  <c r="AG4" i="8"/>
  <c r="BY69" i="15"/>
  <c r="CA28" i="12" s="1"/>
  <c r="CA54" i="16"/>
  <c r="CA186" i="16" s="1"/>
  <c r="CA180" i="16"/>
  <c r="AC103" i="9"/>
  <c r="AC133" i="9" s="1"/>
  <c r="BE47" i="30"/>
  <c r="AZ41" i="7"/>
  <c r="AZ144" i="7"/>
  <c r="BW70" i="4"/>
  <c r="BV61" i="16"/>
  <c r="BV63" i="16" s="1"/>
  <c r="BV73" i="16" s="1"/>
  <c r="BV79" i="16" s="1"/>
  <c r="CK41" i="7"/>
  <c r="CK144" i="7"/>
  <c r="BJ87" i="14"/>
  <c r="BJ119" i="14" s="1"/>
  <c r="DQ111" i="14"/>
  <c r="AJ99" i="14"/>
  <c r="AJ131" i="14" s="1"/>
  <c r="AW124" i="9"/>
  <c r="AW133" i="9" s="1"/>
  <c r="AM101" i="9"/>
  <c r="AN9" i="12" s="1"/>
  <c r="AQ86" i="30"/>
  <c r="AQ118" i="30" s="1"/>
  <c r="I117" i="30"/>
  <c r="I149" i="30" s="1"/>
  <c r="CP116" i="30"/>
  <c r="CP148" i="30" s="1"/>
  <c r="DN42" i="30"/>
  <c r="Y36" i="31"/>
  <c r="AE64" i="30"/>
  <c r="AE72" i="30" s="1"/>
  <c r="AD9" i="11" s="1"/>
  <c r="CF56" i="30"/>
  <c r="DI48" i="30"/>
  <c r="DT36" i="31"/>
  <c r="L49" i="30"/>
  <c r="AT49" i="30"/>
  <c r="BY148" i="30"/>
  <c r="CD144" i="30"/>
  <c r="W86" i="15"/>
  <c r="W91" i="15" s="1"/>
  <c r="CN86" i="15"/>
  <c r="CN91" i="15" s="1"/>
  <c r="CV91" i="15"/>
  <c r="AV47" i="11"/>
  <c r="AV49" i="11" s="1"/>
  <c r="AT176" i="16"/>
  <c r="BA16" i="4"/>
  <c r="BC4" i="5"/>
  <c r="BD5" i="6" s="1"/>
  <c r="BB6" i="9"/>
  <c r="BC5" i="30"/>
  <c r="BE37" i="3"/>
  <c r="BD5" i="10"/>
  <c r="BQ3" i="3"/>
  <c r="BC18" i="7"/>
  <c r="CS82" i="16"/>
  <c r="CS187" i="16" s="1"/>
  <c r="CS181" i="16"/>
  <c r="AB114" i="14"/>
  <c r="BW36" i="31"/>
  <c r="BX42" i="30"/>
  <c r="AW79" i="30"/>
  <c r="AW111" i="30" s="1"/>
  <c r="AW143" i="30" s="1"/>
  <c r="AT115" i="16"/>
  <c r="AT117" i="16" s="1"/>
  <c r="AT127" i="16" s="1"/>
  <c r="AU106" i="4"/>
  <c r="AT142" i="16" s="1"/>
  <c r="AT144" i="16" s="1"/>
  <c r="AT154" i="16" s="1"/>
  <c r="AT160" i="16" s="1"/>
  <c r="DB102" i="14"/>
  <c r="AQ36" i="31"/>
  <c r="DJ99" i="30"/>
  <c r="DJ131" i="30" s="1"/>
  <c r="DJ163" i="30" s="1"/>
  <c r="AL77" i="14"/>
  <c r="AL109" i="14" s="1"/>
  <c r="AB96" i="14"/>
  <c r="AB128" i="14" s="1"/>
  <c r="AA130" i="14"/>
  <c r="AE131" i="14"/>
  <c r="DZ16" i="11"/>
  <c r="DL124" i="30"/>
  <c r="DL156" i="30" s="1"/>
  <c r="BK124" i="9"/>
  <c r="BK133" i="9" s="1"/>
  <c r="CU133" i="9"/>
  <c r="CR101" i="9"/>
  <c r="CS9" i="12" s="1"/>
  <c r="BW127" i="9"/>
  <c r="BW133" i="9" s="1"/>
  <c r="AS36" i="31"/>
  <c r="AD42" i="30"/>
  <c r="AE36" i="31"/>
  <c r="AZ42" i="30"/>
  <c r="DO64" i="30"/>
  <c r="AL88" i="30"/>
  <c r="AL120" i="30" s="1"/>
  <c r="BM80" i="30"/>
  <c r="BM112" i="30" s="1"/>
  <c r="AC84" i="30"/>
  <c r="AC116" i="30" s="1"/>
  <c r="AC148" i="30" s="1"/>
  <c r="DV46" i="30"/>
  <c r="G53" i="16"/>
  <c r="H53" i="16" s="1"/>
  <c r="I53" i="16" s="1"/>
  <c r="J53" i="16" s="1"/>
  <c r="K53" i="16" s="1"/>
  <c r="L53" i="16" s="1"/>
  <c r="M53" i="16" s="1"/>
  <c r="N53" i="16" s="1"/>
  <c r="BB91" i="15"/>
  <c r="CB16" i="22"/>
  <c r="CY81" i="30"/>
  <c r="CY113" i="30" s="1"/>
  <c r="Z162" i="30"/>
  <c r="K61" i="14"/>
  <c r="K93" i="14" s="1"/>
  <c r="K125" i="14" s="1"/>
  <c r="AE79" i="30"/>
  <c r="AE111" i="30" s="1"/>
  <c r="CU47" i="11"/>
  <c r="CU49" i="11" s="1"/>
  <c r="CS176" i="16"/>
  <c r="CI42" i="30"/>
  <c r="CH36" i="31"/>
  <c r="AX76" i="30"/>
  <c r="AX108" i="30" s="1"/>
  <c r="AX140" i="30" s="1"/>
  <c r="F11" i="8"/>
  <c r="DY5" i="12"/>
  <c r="EA4" i="10"/>
  <c r="BL96" i="30"/>
  <c r="BL128" i="30" s="1"/>
  <c r="AI99" i="30"/>
  <c r="DP133" i="9"/>
  <c r="CG84" i="30"/>
  <c r="CG116" i="30" s="1"/>
  <c r="Z86" i="30"/>
  <c r="Z118" i="30" s="1"/>
  <c r="DS96" i="30"/>
  <c r="DS128" i="30" s="1"/>
  <c r="DS160" i="30" s="1"/>
  <c r="CI133" i="9"/>
  <c r="AW96" i="30"/>
  <c r="AW128" i="30" s="1"/>
  <c r="X91" i="15"/>
  <c r="CR176" i="16"/>
  <c r="CT47" i="11"/>
  <c r="CT49" i="11" s="1"/>
  <c r="DG55" i="16"/>
  <c r="DG187" i="16" s="1"/>
  <c r="DG181" i="16"/>
  <c r="DP94" i="30"/>
  <c r="DP126" i="30" s="1"/>
  <c r="AY41" i="7"/>
  <c r="AY144" i="7"/>
  <c r="DN125" i="9"/>
  <c r="DN133" i="9" s="1"/>
  <c r="BY133" i="9"/>
  <c r="K58" i="14"/>
  <c r="K90" i="14" s="1"/>
  <c r="K63" i="14"/>
  <c r="K95" i="14" s="1"/>
  <c r="K127" i="14" s="1"/>
  <c r="K40" i="14"/>
  <c r="K72" i="14" s="1"/>
  <c r="K44" i="14"/>
  <c r="K76" i="14" s="1"/>
  <c r="BG132" i="30"/>
  <c r="BG164" i="30" s="1"/>
  <c r="AC78" i="30"/>
  <c r="AC110" i="30" s="1"/>
  <c r="AC142" i="30" s="1"/>
  <c r="CP102" i="30"/>
  <c r="CP134" i="30" s="1"/>
  <c r="CO42" i="30"/>
  <c r="AV36" i="31"/>
  <c r="AU10" i="11" s="1"/>
  <c r="AW42" i="30"/>
  <c r="BN96" i="30"/>
  <c r="BN128" i="30" s="1"/>
  <c r="CF96" i="30"/>
  <c r="AU76" i="30"/>
  <c r="AU108" i="30" s="1"/>
  <c r="U46" i="30"/>
  <c r="Y81" i="30"/>
  <c r="Y113" i="30" s="1"/>
  <c r="BS69" i="15"/>
  <c r="BU28" i="12" s="1"/>
  <c r="BA81" i="16"/>
  <c r="BA186" i="16" s="1"/>
  <c r="BA180" i="16"/>
  <c r="AA124" i="9"/>
  <c r="AA133" i="9" s="1"/>
  <c r="BU83" i="15"/>
  <c r="BU91" i="15" s="1"/>
  <c r="CB87" i="7"/>
  <c r="BS124" i="14"/>
  <c r="AB103" i="14"/>
  <c r="DY16" i="11"/>
  <c r="BN133" i="9"/>
  <c r="H127" i="9"/>
  <c r="H133" i="9" s="1"/>
  <c r="X166" i="30"/>
  <c r="BA80" i="30"/>
  <c r="CZ36" i="31"/>
  <c r="Z96" i="30"/>
  <c r="Z128" i="30" s="1"/>
  <c r="Z160" i="30" s="1"/>
  <c r="BC56" i="30"/>
  <c r="CE48" i="30"/>
  <c r="DM76" i="30"/>
  <c r="DM108" i="30" s="1"/>
  <c r="CA49" i="30"/>
  <c r="BZ36" i="31"/>
  <c r="R36" i="31"/>
  <c r="CD83" i="15"/>
  <c r="CD91" i="15" s="1"/>
  <c r="AP7" i="16"/>
  <c r="AQ34" i="4"/>
  <c r="AA78" i="15"/>
  <c r="AA91" i="15" s="1"/>
  <c r="AQ54" i="16"/>
  <c r="AQ186" i="16" s="1"/>
  <c r="AQ180" i="16"/>
  <c r="AX41" i="7"/>
  <c r="AX144" i="7"/>
  <c r="AY176" i="16"/>
  <c r="BA47" i="11"/>
  <c r="BA49" i="11" s="1"/>
  <c r="CE176" i="16"/>
  <c r="CG47" i="11"/>
  <c r="CG49" i="11" s="1"/>
  <c r="BV91" i="15"/>
  <c r="BV65" i="14"/>
  <c r="BV97" i="14" s="1"/>
  <c r="BV60" i="14"/>
  <c r="BV92" i="14" s="1"/>
  <c r="BV124" i="14" s="1"/>
  <c r="BV50" i="14"/>
  <c r="BV82" i="14" s="1"/>
  <c r="BV46" i="14"/>
  <c r="AX125" i="9"/>
  <c r="AX133" i="9" s="1"/>
  <c r="U133" i="9"/>
  <c r="DQ133" i="9"/>
  <c r="DE133" i="9"/>
  <c r="U36" i="31"/>
  <c r="DA42" i="30"/>
  <c r="CB64" i="30"/>
  <c r="CT64" i="30"/>
  <c r="AK48" i="30"/>
  <c r="CP48" i="30"/>
  <c r="DD36" i="31"/>
  <c r="BJ69" i="15"/>
  <c r="BL28" i="12" s="1"/>
  <c r="AL69" i="15"/>
  <c r="AN28" i="12" s="1"/>
  <c r="D54" i="29"/>
  <c r="M6" i="33"/>
  <c r="M8" i="24"/>
  <c r="DU66" i="14"/>
  <c r="DU98" i="14" s="1"/>
  <c r="DU51" i="14"/>
  <c r="DU83" i="14" s="1"/>
  <c r="DU41" i="14"/>
  <c r="DU73" i="14" s="1"/>
  <c r="CC81" i="15"/>
  <c r="CC91" i="15" s="1"/>
  <c r="EC48" i="11"/>
  <c r="BR16" i="22"/>
  <c r="BT150" i="30"/>
  <c r="BQ69" i="15"/>
  <c r="BS28" i="12" s="1"/>
  <c r="BR101" i="9"/>
  <c r="BS9" i="12" s="1"/>
  <c r="AQ68" i="14"/>
  <c r="AP11" i="13" s="1"/>
  <c r="DT124" i="9"/>
  <c r="DT133" i="9" s="1"/>
  <c r="CF133" i="9"/>
  <c r="DS101" i="9"/>
  <c r="DT9" i="12" s="1"/>
  <c r="CZ133" i="9"/>
  <c r="DT96" i="30"/>
  <c r="DT128" i="30" s="1"/>
  <c r="DB42" i="30"/>
  <c r="AG42" i="30"/>
  <c r="AF36" i="31"/>
  <c r="X96" i="30"/>
  <c r="X128" i="30" s="1"/>
  <c r="AC96" i="30"/>
  <c r="AC128" i="30" s="1"/>
  <c r="AR88" i="30"/>
  <c r="AR120" i="30" s="1"/>
  <c r="AE80" i="30"/>
  <c r="DN80" i="30"/>
  <c r="DN112" i="30" s="1"/>
  <c r="BX76" i="30"/>
  <c r="BX108" i="30" s="1"/>
  <c r="BX140" i="30" s="1"/>
  <c r="AZ78" i="30"/>
  <c r="AZ110" i="30" s="1"/>
  <c r="BN69" i="15"/>
  <c r="BP28" i="12" s="1"/>
  <c r="CL91" i="15"/>
  <c r="I5" i="11"/>
  <c r="J5" i="12" s="1"/>
  <c r="I4" i="13" s="1"/>
  <c r="K1" i="37"/>
  <c r="J5" i="22"/>
  <c r="AT41" i="7"/>
  <c r="AT144" i="7"/>
  <c r="CC136" i="16"/>
  <c r="CC187" i="16" s="1"/>
  <c r="CC181" i="16"/>
  <c r="DB176" i="16"/>
  <c r="DD47" i="11"/>
  <c r="DD49" i="11" s="1"/>
  <c r="O101" i="9"/>
  <c r="P9" i="12" s="1"/>
  <c r="AG101" i="9"/>
  <c r="AH9" i="12" s="1"/>
  <c r="CL94" i="30"/>
  <c r="CL126" i="30" s="1"/>
  <c r="CM10" i="11"/>
  <c r="BC36" i="31"/>
  <c r="AJ42" i="30"/>
  <c r="AI36" i="31"/>
  <c r="AL42" i="30"/>
  <c r="CA96" i="30"/>
  <c r="CA128" i="30" s="1"/>
  <c r="CX96" i="30"/>
  <c r="CX128" i="30" s="1"/>
  <c r="DR88" i="30"/>
  <c r="DR120" i="30" s="1"/>
  <c r="DR152" i="30" s="1"/>
  <c r="AB48" i="30"/>
  <c r="DL77" i="30"/>
  <c r="AI144" i="7"/>
  <c r="AI41" i="7"/>
  <c r="BY91" i="15"/>
  <c r="I69" i="15"/>
  <c r="K28" i="12" s="1"/>
  <c r="AS78" i="15"/>
  <c r="AS91" i="15" s="1"/>
  <c r="AB82" i="16"/>
  <c r="AB187" i="16" s="1"/>
  <c r="AB181" i="16"/>
  <c r="CQ47" i="11"/>
  <c r="CQ49" i="11" s="1"/>
  <c r="CO176" i="16"/>
  <c r="AZ47" i="11"/>
  <c r="CX135" i="16"/>
  <c r="CX186" i="16" s="1"/>
  <c r="CX180" i="16"/>
  <c r="CT101" i="9"/>
  <c r="CU9" i="12" s="1"/>
  <c r="AV94" i="30"/>
  <c r="BF88" i="30"/>
  <c r="BF120" i="30" s="1"/>
  <c r="BF152" i="30" s="1"/>
  <c r="BF79" i="30"/>
  <c r="BF111" i="30" s="1"/>
  <c r="BA2" i="37"/>
  <c r="AY6" i="11"/>
  <c r="AZ6" i="12" s="1"/>
  <c r="AY5" i="13" s="1"/>
  <c r="AZ6" i="22"/>
  <c r="DM110" i="14"/>
  <c r="AB81" i="14"/>
  <c r="AA112" i="14"/>
  <c r="AN121" i="14"/>
  <c r="AM133" i="9"/>
  <c r="CT133" i="9"/>
  <c r="AM166" i="30"/>
  <c r="DC94" i="30"/>
  <c r="AL86" i="30"/>
  <c r="AL118" i="30" s="1"/>
  <c r="AL150" i="30" s="1"/>
  <c r="DN36" i="31"/>
  <c r="BP36" i="31"/>
  <c r="Y74" i="30"/>
  <c r="Y106" i="30" s="1"/>
  <c r="AF96" i="30"/>
  <c r="AF128" i="30" s="1"/>
  <c r="BQ88" i="30"/>
  <c r="BQ120" i="30" s="1"/>
  <c r="BQ152" i="30" s="1"/>
  <c r="CG88" i="30"/>
  <c r="CG120" i="30" s="1"/>
  <c r="BY48" i="30"/>
  <c r="M81" i="30"/>
  <c r="M113" i="30" s="1"/>
  <c r="M145" i="30" s="1"/>
  <c r="AU81" i="30"/>
  <c r="AU113" i="30" s="1"/>
  <c r="AU145" i="30" s="1"/>
  <c r="AK115" i="16"/>
  <c r="AK117" i="16" s="1"/>
  <c r="AK127" i="16" s="1"/>
  <c r="AL106" i="4"/>
  <c r="AK142" i="16" s="1"/>
  <c r="AK144" i="16" s="1"/>
  <c r="AK154" i="16" s="1"/>
  <c r="AK160" i="16" s="1"/>
  <c r="DA69" i="15"/>
  <c r="DC28" i="12" s="1"/>
  <c r="AB69" i="15"/>
  <c r="AD28" i="12" s="1"/>
  <c r="CS69" i="15"/>
  <c r="CU28" i="12" s="1"/>
  <c r="AA176" i="16"/>
  <c r="AC47" i="11"/>
  <c r="AC49" i="11" s="1"/>
  <c r="AO4" i="35"/>
  <c r="AO4" i="17"/>
  <c r="AP4" i="19"/>
  <c r="AO4" i="8"/>
  <c r="AN9" i="21"/>
  <c r="AN9" i="20"/>
  <c r="CE135" i="16"/>
  <c r="CE186" i="16" s="1"/>
  <c r="CE180" i="16"/>
  <c r="AE130" i="14"/>
  <c r="CO148" i="30"/>
  <c r="AB10" i="10"/>
  <c r="V24" i="12"/>
  <c r="DG124" i="14"/>
  <c r="DQ122" i="14"/>
  <c r="BC96" i="30"/>
  <c r="BC128" i="30" s="1"/>
  <c r="DW119" i="14"/>
  <c r="DQ147" i="30"/>
  <c r="BR76" i="30"/>
  <c r="BR108" i="30" s="1"/>
  <c r="BR140" i="30" s="1"/>
  <c r="N114" i="14"/>
  <c r="Y96" i="14"/>
  <c r="Y128" i="14" s="1"/>
  <c r="AM111" i="14"/>
  <c r="AE68" i="14"/>
  <c r="AD11" i="13" s="1"/>
  <c r="AH68" i="14"/>
  <c r="AG11" i="13" s="1"/>
  <c r="BL133" i="9"/>
  <c r="K68" i="30"/>
  <c r="CU101" i="9"/>
  <c r="CV9" i="12" s="1"/>
  <c r="BL76" i="30"/>
  <c r="AD36" i="31"/>
  <c r="AC10" i="11" s="1"/>
  <c r="CV42" i="30"/>
  <c r="AZ36" i="31"/>
  <c r="DP96" i="30"/>
  <c r="DP128" i="30" s="1"/>
  <c r="O88" i="30"/>
  <c r="O120" i="30" s="1"/>
  <c r="CC78" i="30"/>
  <c r="CC110" i="30" s="1"/>
  <c r="CP49" i="30"/>
  <c r="AZ2" i="37"/>
  <c r="AX6" i="11"/>
  <c r="AY6" i="12" s="1"/>
  <c r="AX5" i="13" s="1"/>
  <c r="AY6" i="22"/>
  <c r="AM162" i="16"/>
  <c r="AM186" i="16" s="1"/>
  <c r="AM180" i="16"/>
  <c r="DP16" i="22"/>
  <c r="AC50" i="30"/>
  <c r="AO162" i="16"/>
  <c r="AO186" i="16" s="1"/>
  <c r="AO180" i="16"/>
  <c r="DO55" i="16"/>
  <c r="K51" i="14"/>
  <c r="K83" i="14" s="1"/>
  <c r="K115" i="14" s="1"/>
  <c r="Z80" i="30"/>
  <c r="Z112" i="30" s="1"/>
  <c r="Z144" i="30" s="1"/>
  <c r="G133" i="9"/>
  <c r="I8" i="10" s="1"/>
  <c r="O96" i="30"/>
  <c r="O128" i="30" s="1"/>
  <c r="BM78" i="30"/>
  <c r="BM110" i="30" s="1"/>
  <c r="BM142" i="30" s="1"/>
  <c r="BV58" i="14"/>
  <c r="BV90" i="14" s="1"/>
  <c r="CI88" i="30"/>
  <c r="CI120" i="30" s="1"/>
  <c r="BF80" i="30"/>
  <c r="BF112" i="30" s="1"/>
  <c r="O76" i="30"/>
  <c r="O108" i="30" s="1"/>
  <c r="AK88" i="4"/>
  <c r="AJ88" i="16"/>
  <c r="AJ90" i="16" s="1"/>
  <c r="AJ100" i="16" s="1"/>
  <c r="AJ106" i="16" s="1"/>
  <c r="T91" i="15"/>
  <c r="AF101" i="9"/>
  <c r="AG9" i="12" s="1"/>
  <c r="CD42" i="30"/>
  <c r="CA80" i="30"/>
  <c r="CA112" i="30" s="1"/>
  <c r="CD151" i="30"/>
  <c r="N122" i="14"/>
  <c r="AR101" i="9"/>
  <c r="AS9" i="12" s="1"/>
  <c r="AJ121" i="14"/>
  <c r="AA68" i="14"/>
  <c r="Z11" i="13" s="1"/>
  <c r="AE106" i="14"/>
  <c r="AC115" i="14"/>
  <c r="K41" i="14"/>
  <c r="K48" i="14"/>
  <c r="K80" i="14" s="1"/>
  <c r="K39" i="14"/>
  <c r="K71" i="14" s="1"/>
  <c r="K47" i="14"/>
  <c r="K79" i="14" s="1"/>
  <c r="BX86" i="30"/>
  <c r="BX118" i="30" s="1"/>
  <c r="BX150" i="30" s="1"/>
  <c r="L101" i="30"/>
  <c r="L133" i="30" s="1"/>
  <c r="BN77" i="30"/>
  <c r="AN150" i="30"/>
  <c r="BG36" i="31"/>
  <c r="U88" i="30"/>
  <c r="U120" i="30" s="1"/>
  <c r="AG88" i="30"/>
  <c r="AG120" i="30" s="1"/>
  <c r="AV56" i="30"/>
  <c r="V78" i="30"/>
  <c r="V110" i="30" s="1"/>
  <c r="V142" i="30" s="1"/>
  <c r="DO78" i="30"/>
  <c r="DO110" i="30" s="1"/>
  <c r="DO142" i="30" s="1"/>
  <c r="X88" i="4"/>
  <c r="W88" i="16"/>
  <c r="W90" i="16" s="1"/>
  <c r="W100" i="16" s="1"/>
  <c r="W106" i="16" s="1"/>
  <c r="O52" i="16"/>
  <c r="AJ47" i="11"/>
  <c r="AJ49" i="11" s="1"/>
  <c r="AH176" i="16"/>
  <c r="CR91" i="15"/>
  <c r="DF28" i="16"/>
  <c r="DF187" i="16" s="1"/>
  <c r="DF181" i="16"/>
  <c r="DI25" i="12" s="1"/>
  <c r="CE86" i="30"/>
  <c r="CE118" i="30" s="1"/>
  <c r="DQ96" i="30"/>
  <c r="DQ128" i="30" s="1"/>
  <c r="AH78" i="30"/>
  <c r="AH110" i="30" s="1"/>
  <c r="AH142" i="30" s="1"/>
  <c r="N68" i="14"/>
  <c r="M11" i="13" s="1"/>
  <c r="W100" i="14"/>
  <c r="W20" i="12" s="1"/>
  <c r="CE101" i="9"/>
  <c r="CF9" i="12" s="1"/>
  <c r="AI94" i="30"/>
  <c r="AI126" i="30" s="1"/>
  <c r="P36" i="31"/>
  <c r="BF96" i="30"/>
  <c r="BF128" i="30" s="1"/>
  <c r="CD96" i="30"/>
  <c r="CD128" i="30" s="1"/>
  <c r="DL88" i="30"/>
  <c r="DL120" i="30" s="1"/>
  <c r="DL152" i="30" s="1"/>
  <c r="DL48" i="30"/>
  <c r="DN76" i="30"/>
  <c r="DN108" i="30" s="1"/>
  <c r="DN140" i="30" s="1"/>
  <c r="S74" i="30"/>
  <c r="BE18" i="7"/>
  <c r="BC16" i="4"/>
  <c r="BE4" i="5"/>
  <c r="BF5" i="6" s="1"/>
  <c r="BG37" i="3"/>
  <c r="BD6" i="9"/>
  <c r="BE5" i="30"/>
  <c r="BF5" i="10"/>
  <c r="BS3" i="3"/>
  <c r="CM69" i="15"/>
  <c r="CO28" i="12" s="1"/>
  <c r="AM64" i="7"/>
  <c r="AX6" i="22"/>
  <c r="AY2" i="37"/>
  <c r="AW6" i="11"/>
  <c r="AX6" i="12" s="1"/>
  <c r="AW5" i="13" s="1"/>
  <c r="AB116" i="14"/>
  <c r="DA133" i="9"/>
  <c r="X42" i="30"/>
  <c r="W36" i="31"/>
  <c r="V10" i="11" s="1"/>
  <c r="F25" i="16"/>
  <c r="BV49" i="14"/>
  <c r="BV54" i="14"/>
  <c r="BV55" i="14"/>
  <c r="BV87" i="14" s="1"/>
  <c r="BS68" i="14"/>
  <c r="BR11" i="13" s="1"/>
  <c r="AJ109" i="14"/>
  <c r="AN116" i="14"/>
  <c r="BY76" i="30"/>
  <c r="BY108" i="30" s="1"/>
  <c r="AC126" i="14"/>
  <c r="N101" i="9"/>
  <c r="O9" i="12" s="1"/>
  <c r="W101" i="9"/>
  <c r="X9" i="12" s="1"/>
  <c r="BJ36" i="31"/>
  <c r="CR42" i="30"/>
  <c r="CC96" i="30"/>
  <c r="CC128" i="30" s="1"/>
  <c r="CU96" i="30"/>
  <c r="CU128" i="30" s="1"/>
  <c r="AL80" i="30"/>
  <c r="CO76" i="30"/>
  <c r="CO108" i="30" s="1"/>
  <c r="CK36" i="31"/>
  <c r="CJ10" i="11" s="1"/>
  <c r="DG69" i="15"/>
  <c r="DI28" i="12" s="1"/>
  <c r="I63" i="7"/>
  <c r="I45" i="7"/>
  <c r="I42" i="7"/>
  <c r="DU38" i="14"/>
  <c r="DU70" i="14" s="1"/>
  <c r="DU102" i="14" s="1"/>
  <c r="DU36" i="14"/>
  <c r="DT16" i="11" s="1"/>
  <c r="EG16" i="11" s="1"/>
  <c r="DU67" i="14"/>
  <c r="DU99" i="14" s="1"/>
  <c r="DU57" i="14"/>
  <c r="DU89" i="14" s="1"/>
  <c r="DU50" i="14"/>
  <c r="DU82" i="14" s="1"/>
  <c r="AQ106" i="14"/>
  <c r="DU36" i="31"/>
  <c r="BJ48" i="30"/>
  <c r="DB99" i="14"/>
  <c r="DB131" i="14" s="1"/>
  <c r="CZ124" i="14"/>
  <c r="AL115" i="14"/>
  <c r="AQ114" i="14"/>
  <c r="Y89" i="14"/>
  <c r="Y121" i="14" s="1"/>
  <c r="AJ124" i="14"/>
  <c r="AM107" i="14"/>
  <c r="AE119" i="14"/>
  <c r="AH107" i="14"/>
  <c r="AE114" i="14"/>
  <c r="DU124" i="9"/>
  <c r="DU133" i="9" s="1"/>
  <c r="DS103" i="9"/>
  <c r="DS133" i="9" s="1"/>
  <c r="J94" i="30"/>
  <c r="J126" i="30" s="1"/>
  <c r="J158" i="30" s="1"/>
  <c r="BB36" i="31"/>
  <c r="DB36" i="31"/>
  <c r="DA10" i="11" s="1"/>
  <c r="AD96" i="30"/>
  <c r="AD128" i="30" s="1"/>
  <c r="DV49" i="30"/>
  <c r="DW76" i="30"/>
  <c r="DW108" i="30" s="1"/>
  <c r="CW91" i="15"/>
  <c r="H3" i="35"/>
  <c r="H3" i="17"/>
  <c r="H3" i="8"/>
  <c r="G8" i="20"/>
  <c r="I3" i="19"/>
  <c r="G8" i="21"/>
  <c r="BF18" i="7"/>
  <c r="BT3" i="3"/>
  <c r="BD16" i="4"/>
  <c r="BF4" i="5"/>
  <c r="BG5" i="6" s="1"/>
  <c r="BF5" i="30"/>
  <c r="BG5" i="10"/>
  <c r="BE6" i="9"/>
  <c r="BH37" i="3"/>
  <c r="AY82" i="16"/>
  <c r="BG47" i="11"/>
  <c r="BG49" i="11" s="1"/>
  <c r="BE176" i="16"/>
  <c r="DD108" i="16"/>
  <c r="DD186" i="16" s="1"/>
  <c r="DD180" i="16"/>
  <c r="DG25" i="12" s="1"/>
  <c r="DI158" i="30"/>
  <c r="AC48" i="30"/>
  <c r="AK69" i="15"/>
  <c r="AM28" i="12" s="1"/>
  <c r="DG111" i="14"/>
  <c r="BJ79" i="14"/>
  <c r="CA167" i="30"/>
  <c r="DP68" i="14"/>
  <c r="DO11" i="13" s="1"/>
  <c r="AL128" i="14"/>
  <c r="N121" i="14"/>
  <c r="AJ74" i="14"/>
  <c r="AJ106" i="14" s="1"/>
  <c r="AN119" i="14"/>
  <c r="AC112" i="14"/>
  <c r="AG133" i="9"/>
  <c r="R102" i="30"/>
  <c r="R134" i="30" s="1"/>
  <c r="BX142" i="30"/>
  <c r="Q164" i="30"/>
  <c r="CM94" i="30"/>
  <c r="CM126" i="30" s="1"/>
  <c r="CM158" i="30" s="1"/>
  <c r="AG64" i="30"/>
  <c r="AI48" i="30"/>
  <c r="L48" i="30"/>
  <c r="AS16" i="4"/>
  <c r="AU4" i="5"/>
  <c r="AV5" i="6" s="1"/>
  <c r="AU5" i="30"/>
  <c r="AT6" i="9"/>
  <c r="AW37" i="3"/>
  <c r="AV5" i="10"/>
  <c r="AU18" i="7"/>
  <c r="BI3" i="3"/>
  <c r="BH83" i="15"/>
  <c r="BH91" i="15" s="1"/>
  <c r="BR69" i="15"/>
  <c r="BT28" i="12" s="1"/>
  <c r="AY81" i="16"/>
  <c r="AY186" i="16" s="1"/>
  <c r="AY180" i="16"/>
  <c r="AW94" i="30"/>
  <c r="AW126" i="30" s="1"/>
  <c r="CO88" i="30"/>
  <c r="CO120" i="30" s="1"/>
  <c r="AZ5" i="14"/>
  <c r="AX5" i="15" s="1"/>
  <c r="AZ5" i="31"/>
  <c r="AZ41" i="30"/>
  <c r="CI34" i="4"/>
  <c r="CH7" i="16"/>
  <c r="CA147" i="30"/>
  <c r="AQ119" i="14"/>
  <c r="Y120" i="14"/>
  <c r="AY86" i="30"/>
  <c r="AY118" i="30" s="1"/>
  <c r="AM129" i="14"/>
  <c r="BX124" i="9"/>
  <c r="BX133" i="9" s="1"/>
  <c r="DO101" i="9"/>
  <c r="DP9" i="12" s="1"/>
  <c r="DD94" i="30"/>
  <c r="DD126" i="30" s="1"/>
  <c r="AM86" i="30"/>
  <c r="AM118" i="30" s="1"/>
  <c r="AM150" i="30" s="1"/>
  <c r="BP42" i="30"/>
  <c r="AX74" i="30"/>
  <c r="AX106" i="30" s="1"/>
  <c r="AX138" i="30" s="1"/>
  <c r="CH96" i="30"/>
  <c r="CH128" i="30" s="1"/>
  <c r="DG88" i="30"/>
  <c r="DG120" i="30" s="1"/>
  <c r="Y80" i="30"/>
  <c r="Y112" i="30" s="1"/>
  <c r="BZ80" i="30"/>
  <c r="DF48" i="30"/>
  <c r="DE36" i="31"/>
  <c r="AG76" i="30"/>
  <c r="AG108" i="30" s="1"/>
  <c r="AU54" i="16"/>
  <c r="AQ41" i="7"/>
  <c r="AQ144" i="7"/>
  <c r="AW36" i="31"/>
  <c r="AX47" i="30"/>
  <c r="AJ69" i="15"/>
  <c r="AL28" i="12" s="1"/>
  <c r="DO47" i="11"/>
  <c r="DM176" i="16"/>
  <c r="AC179" i="16"/>
  <c r="BJ128" i="14"/>
  <c r="BB64" i="30"/>
  <c r="AN83" i="14"/>
  <c r="AN115" i="14" s="1"/>
  <c r="BJ133" i="9"/>
  <c r="L133" i="9"/>
  <c r="L100" i="30"/>
  <c r="O80" i="30"/>
  <c r="O112" i="30" s="1"/>
  <c r="O144" i="30" s="1"/>
  <c r="Q86" i="30"/>
  <c r="Q118" i="30" s="1"/>
  <c r="CW42" i="30"/>
  <c r="CV36" i="31"/>
  <c r="AL64" i="30"/>
  <c r="CC56" i="30"/>
  <c r="CV56" i="30"/>
  <c r="CD78" i="30"/>
  <c r="CD110" i="30" s="1"/>
  <c r="CD142" i="30" s="1"/>
  <c r="CQ81" i="30"/>
  <c r="CQ113" i="30" s="1"/>
  <c r="V50" i="30"/>
  <c r="E80" i="16"/>
  <c r="L69" i="15"/>
  <c r="N28" i="12" s="1"/>
  <c r="AW4" i="35"/>
  <c r="AV9" i="20"/>
  <c r="AW4" i="8"/>
  <c r="AW4" i="17"/>
  <c r="AV9" i="21"/>
  <c r="AX4" i="19"/>
  <c r="AU69" i="15"/>
  <c r="AW28" i="12" s="1"/>
  <c r="AD82" i="30"/>
  <c r="AD114" i="30" s="1"/>
  <c r="AV91" i="15"/>
  <c r="CA47" i="11"/>
  <c r="K49" i="14"/>
  <c r="K81" i="14" s="1"/>
  <c r="K113" i="14" s="1"/>
  <c r="DG78" i="30"/>
  <c r="DG110" i="30" s="1"/>
  <c r="DG142" i="30" s="1"/>
  <c r="BD10" i="11"/>
  <c r="AM74" i="30"/>
  <c r="AM72" i="30"/>
  <c r="AL9" i="11" s="1"/>
  <c r="BV66" i="14"/>
  <c r="BV98" i="14" s="1"/>
  <c r="CW133" i="9"/>
  <c r="CK96" i="30"/>
  <c r="CK128" i="30" s="1"/>
  <c r="AG91" i="15"/>
  <c r="AM88" i="30"/>
  <c r="AM120" i="30" s="1"/>
  <c r="CW80" i="30"/>
  <c r="CW112" i="30" s="1"/>
  <c r="O36" i="31"/>
  <c r="CJ78" i="30"/>
  <c r="CJ110" i="30" s="1"/>
  <c r="CJ142" i="30" s="1"/>
  <c r="AI88" i="30"/>
  <c r="AI120" i="30" s="1"/>
  <c r="AO163" i="16"/>
  <c r="AO187" i="16" s="1"/>
  <c r="AO181" i="16"/>
  <c r="DQ80" i="30"/>
  <c r="DQ112" i="30" s="1"/>
  <c r="BZ108" i="16"/>
  <c r="BZ186" i="16" s="1"/>
  <c r="BZ180" i="16"/>
  <c r="AS100" i="14"/>
  <c r="AS20" i="12" s="1"/>
  <c r="DB114" i="14"/>
  <c r="DF155" i="30"/>
  <c r="K115" i="30"/>
  <c r="K147" i="30" s="1"/>
  <c r="Z49" i="11"/>
  <c r="CP69" i="15"/>
  <c r="CR28" i="12" s="1"/>
  <c r="DQ124" i="14"/>
  <c r="AL122" i="14"/>
  <c r="AB123" i="14"/>
  <c r="BI101" i="9"/>
  <c r="BJ9" i="12" s="1"/>
  <c r="AA71" i="14"/>
  <c r="AA103" i="14" s="1"/>
  <c r="AM108" i="14"/>
  <c r="AH89" i="14"/>
  <c r="AH121" i="14" s="1"/>
  <c r="U61" i="30"/>
  <c r="AV133" i="9"/>
  <c r="K50" i="14"/>
  <c r="K82" i="14" s="1"/>
  <c r="K64" i="14"/>
  <c r="K96" i="14" s="1"/>
  <c r="K128" i="14" s="1"/>
  <c r="K67" i="14"/>
  <c r="K99" i="14" s="1"/>
  <c r="K131" i="14" s="1"/>
  <c r="DX51" i="11"/>
  <c r="L65" i="10"/>
  <c r="M65" i="10" s="1"/>
  <c r="N65" i="10" s="1"/>
  <c r="O65" i="10" s="1"/>
  <c r="P65" i="10" s="1"/>
  <c r="Q65" i="10" s="1"/>
  <c r="R65" i="10" s="1"/>
  <c r="S65" i="10" s="1"/>
  <c r="T65" i="10" s="1"/>
  <c r="DL103" i="9"/>
  <c r="DL133" i="9" s="1"/>
  <c r="AI154" i="30"/>
  <c r="Y166" i="30"/>
  <c r="CA148" i="30"/>
  <c r="BT36" i="31"/>
  <c r="V96" i="30"/>
  <c r="V128" i="30" s="1"/>
  <c r="V160" i="30" s="1"/>
  <c r="AW88" i="30"/>
  <c r="AW120" i="30" s="1"/>
  <c r="AW152" i="30" s="1"/>
  <c r="L82" i="30"/>
  <c r="L114" i="30" s="1"/>
  <c r="L146" i="30" s="1"/>
  <c r="CH49" i="30"/>
  <c r="BI36" i="31"/>
  <c r="O61" i="16"/>
  <c r="O63" i="16" s="1"/>
  <c r="O73" i="16" s="1"/>
  <c r="O79" i="16" s="1"/>
  <c r="P70" i="4"/>
  <c r="AC91" i="15"/>
  <c r="AQ55" i="16"/>
  <c r="AQ187" i="16" s="1"/>
  <c r="AQ181" i="16"/>
  <c r="AM163" i="16"/>
  <c r="AM187" i="16" s="1"/>
  <c r="AM181" i="16"/>
  <c r="CX136" i="16"/>
  <c r="CX187" i="16" s="1"/>
  <c r="CX181" i="16"/>
  <c r="AN129" i="14"/>
  <c r="CF86" i="30"/>
  <c r="CF118" i="30" s="1"/>
  <c r="CF150" i="30" s="1"/>
  <c r="DG116" i="14"/>
  <c r="BJ117" i="14"/>
  <c r="DP92" i="14"/>
  <c r="DP124" i="14" s="1"/>
  <c r="CJ147" i="30"/>
  <c r="AL68" i="14"/>
  <c r="AK11" i="13" s="1"/>
  <c r="K86" i="30"/>
  <c r="K118" i="30" s="1"/>
  <c r="N128" i="14"/>
  <c r="AJ68" i="14"/>
  <c r="AI11" i="13" s="1"/>
  <c r="AE123" i="14"/>
  <c r="W68" i="14"/>
  <c r="V11" i="13" s="1"/>
  <c r="CY103" i="9"/>
  <c r="CY133" i="9" s="1"/>
  <c r="AE94" i="30"/>
  <c r="AE126" i="30" s="1"/>
  <c r="CP42" i="30"/>
  <c r="CS42" i="30"/>
  <c r="CT88" i="30"/>
  <c r="DM88" i="30"/>
  <c r="DM120" i="30" s="1"/>
  <c r="DM152" i="30" s="1"/>
  <c r="DM80" i="30"/>
  <c r="DM112" i="30" s="1"/>
  <c r="AJ78" i="30"/>
  <c r="AJ110" i="30" s="1"/>
  <c r="AP42" i="30"/>
  <c r="AO36" i="31"/>
  <c r="DQ78" i="30"/>
  <c r="DQ110" i="30" s="1"/>
  <c r="L88" i="4"/>
  <c r="K88" i="16"/>
  <c r="K90" i="16" s="1"/>
  <c r="K100" i="16" s="1"/>
  <c r="K106" i="16" s="1"/>
  <c r="AS41" i="7"/>
  <c r="AS144" i="7"/>
  <c r="AO81" i="15"/>
  <c r="AO91" i="15" s="1"/>
  <c r="CV176" i="16"/>
  <c r="CX47" i="11"/>
  <c r="CX49" i="11" s="1"/>
  <c r="CM91" i="15"/>
  <c r="AZ28" i="16"/>
  <c r="AZ187" i="16" s="1"/>
  <c r="AZ181" i="16"/>
  <c r="BC25" i="12" s="1"/>
  <c r="CF109" i="16"/>
  <c r="CF187" i="16" s="1"/>
  <c r="CF181" i="16"/>
  <c r="BP162" i="16"/>
  <c r="U155" i="30"/>
  <c r="T156" i="30"/>
  <c r="AE117" i="14"/>
  <c r="DJ166" i="30"/>
  <c r="BF94" i="30"/>
  <c r="I8" i="24"/>
  <c r="J8" i="24"/>
  <c r="D50" i="29"/>
  <c r="I6" i="33"/>
  <c r="BV56" i="14"/>
  <c r="BV88" i="14" s="1"/>
  <c r="BV59" i="14"/>
  <c r="BV91" i="14" s="1"/>
  <c r="BV39" i="14"/>
  <c r="BV71" i="14" s="1"/>
  <c r="DB122" i="14"/>
  <c r="DQ123" i="14"/>
  <c r="CZ116" i="14"/>
  <c r="AL104" i="14"/>
  <c r="N111" i="14"/>
  <c r="AA106" i="14"/>
  <c r="AE107" i="14"/>
  <c r="N105" i="9"/>
  <c r="N133" i="9" s="1"/>
  <c r="W133" i="9"/>
  <c r="CI101" i="9"/>
  <c r="CJ9" i="12" s="1"/>
  <c r="BN42" i="30"/>
  <c r="CR36" i="31"/>
  <c r="CQ10" i="11" s="1"/>
  <c r="AK96" i="30"/>
  <c r="AK128" i="30" s="1"/>
  <c r="AS56" i="30"/>
  <c r="BK56" i="30"/>
  <c r="CL48" i="30"/>
  <c r="AV48" i="30"/>
  <c r="CC80" i="30"/>
  <c r="CC112" i="30" s="1"/>
  <c r="CN76" i="30"/>
  <c r="CN108" i="30" s="1"/>
  <c r="CN140" i="30" s="1"/>
  <c r="BO83" i="15"/>
  <c r="BO91" i="15" s="1"/>
  <c r="DU46" i="14"/>
  <c r="DU78" i="14" s="1"/>
  <c r="DU53" i="14"/>
  <c r="DU85" i="14" s="1"/>
  <c r="DU52" i="14"/>
  <c r="DU84" i="14" s="1"/>
  <c r="DU48" i="14"/>
  <c r="DU80" i="14" s="1"/>
  <c r="DU112" i="14" s="1"/>
  <c r="AH81" i="16"/>
  <c r="AH186" i="16" s="1"/>
  <c r="AH180" i="16"/>
  <c r="AT47" i="11"/>
  <c r="AT49" i="11" s="1"/>
  <c r="AR176" i="16"/>
  <c r="BC176" i="16"/>
  <c r="CS47" i="11"/>
  <c r="CS49" i="11" s="1"/>
  <c r="CQ176" i="16"/>
  <c r="DT181" i="16"/>
  <c r="DT55" i="16"/>
  <c r="DT187" i="16" s="1"/>
  <c r="AA121" i="14"/>
  <c r="CQ42" i="30"/>
  <c r="BK80" i="30"/>
  <c r="BK112" i="30" s="1"/>
  <c r="BK144" i="30" s="1"/>
  <c r="CT91" i="15"/>
  <c r="DR118" i="14"/>
  <c r="DR132" i="14" s="1"/>
  <c r="BJ126" i="14"/>
  <c r="DQ119" i="14"/>
  <c r="AQ99" i="14"/>
  <c r="AQ131" i="14" s="1"/>
  <c r="N110" i="14"/>
  <c r="AC104" i="14"/>
  <c r="J124" i="9"/>
  <c r="J133" i="9" s="1"/>
  <c r="AU157" i="30"/>
  <c r="DB133" i="9"/>
  <c r="X84" i="30"/>
  <c r="X116" i="30" s="1"/>
  <c r="K94" i="30"/>
  <c r="K126" i="30" s="1"/>
  <c r="K158" i="30" s="1"/>
  <c r="CI64" i="30"/>
  <c r="CY64" i="30"/>
  <c r="DW81" i="30"/>
  <c r="DV76" i="30"/>
  <c r="DV108" i="30" s="1"/>
  <c r="DV140" i="30" s="1"/>
  <c r="CW69" i="15"/>
  <c r="CY28" i="12" s="1"/>
  <c r="BA83" i="15"/>
  <c r="BA91" i="15" s="1"/>
  <c r="K17" i="7"/>
  <c r="K3" i="5"/>
  <c r="L4" i="6" s="1"/>
  <c r="M36" i="3"/>
  <c r="L4" i="10"/>
  <c r="K4" i="30"/>
  <c r="J5" i="9"/>
  <c r="I15" i="4"/>
  <c r="N2" i="3"/>
  <c r="K81" i="15"/>
  <c r="K91" i="15" s="1"/>
  <c r="AS6" i="11"/>
  <c r="AT6" i="12" s="1"/>
  <c r="AS5" i="13" s="1"/>
  <c r="AU2" i="37"/>
  <c r="AT6" i="22"/>
  <c r="BE186" i="16"/>
  <c r="EF48" i="11"/>
  <c r="CZ16" i="22"/>
  <c r="EG16" i="22" s="1"/>
  <c r="N108" i="14"/>
  <c r="AD80" i="30"/>
  <c r="AD112" i="30" s="1"/>
  <c r="AD144" i="30" s="1"/>
  <c r="AM82" i="15"/>
  <c r="AM91" i="15" s="1"/>
  <c r="DG123" i="14"/>
  <c r="BH159" i="30"/>
  <c r="BG163" i="30"/>
  <c r="DQ68" i="14"/>
  <c r="DP11" i="13" s="1"/>
  <c r="CH155" i="30"/>
  <c r="AQ83" i="14"/>
  <c r="AQ115" i="14" s="1"/>
  <c r="AB111" i="14"/>
  <c r="AA109" i="14"/>
  <c r="AE73" i="14"/>
  <c r="AH122" i="14"/>
  <c r="AB101" i="9"/>
  <c r="AC9" i="12" s="1"/>
  <c r="DU94" i="30"/>
  <c r="DU126" i="30" s="1"/>
  <c r="DU158" i="30" s="1"/>
  <c r="V94" i="30"/>
  <c r="V126" i="30" s="1"/>
  <c r="DW36" i="31"/>
  <c r="BI42" i="30"/>
  <c r="DP74" i="30"/>
  <c r="DP106" i="30" s="1"/>
  <c r="DP138" i="30" s="1"/>
  <c r="DF42" i="30"/>
  <c r="AH96" i="30"/>
  <c r="AH128" i="30" s="1"/>
  <c r="AH160" i="30" s="1"/>
  <c r="AY88" i="30"/>
  <c r="AY120" i="30" s="1"/>
  <c r="AJ80" i="30"/>
  <c r="M80" i="30"/>
  <c r="M112" i="30" s="1"/>
  <c r="DM36" i="31"/>
  <c r="DL10" i="11" s="1"/>
  <c r="AR46" i="30"/>
  <c r="AJ2" i="37"/>
  <c r="AH6" i="11"/>
  <c r="AI6" i="12" s="1"/>
  <c r="AH5" i="13" s="1"/>
  <c r="AI6" i="22"/>
  <c r="DJ86" i="15"/>
  <c r="DJ91" i="15" s="1"/>
  <c r="BR91" i="15"/>
  <c r="CP135" i="16"/>
  <c r="CP186" i="16" s="1"/>
  <c r="CP180" i="16"/>
  <c r="CS25" i="12" s="1"/>
  <c r="DC82" i="16"/>
  <c r="DC181" i="16"/>
  <c r="BJ110" i="30"/>
  <c r="BJ142" i="30" s="1"/>
  <c r="CN88" i="30"/>
  <c r="CW4" i="5"/>
  <c r="CX5" i="6" s="1"/>
  <c r="CV6" i="9"/>
  <c r="CY37" i="3"/>
  <c r="CW5" i="30"/>
  <c r="CW18" i="7"/>
  <c r="CX5" i="10"/>
  <c r="DK3" i="3"/>
  <c r="CU16" i="4"/>
  <c r="DG127" i="14"/>
  <c r="BJ91" i="14"/>
  <c r="BJ123" i="14" s="1"/>
  <c r="AA155" i="30"/>
  <c r="DQ82" i="14"/>
  <c r="DQ100" i="14" s="1"/>
  <c r="DQ20" i="12" s="1"/>
  <c r="BJ164" i="30"/>
  <c r="AL92" i="14"/>
  <c r="AL124" i="14" s="1"/>
  <c r="N125" i="14"/>
  <c r="AJ115" i="14"/>
  <c r="AM103" i="14"/>
  <c r="AN128" i="14"/>
  <c r="AC116" i="14"/>
  <c r="AS146" i="30"/>
  <c r="CG101" i="9"/>
  <c r="CH9" i="12" s="1"/>
  <c r="DP101" i="9"/>
  <c r="DQ9" i="12" s="1"/>
  <c r="DG76" i="30"/>
  <c r="DG108" i="30" s="1"/>
  <c r="S158" i="30"/>
  <c r="AG158" i="30"/>
  <c r="AO46" i="30"/>
  <c r="AX36" i="31"/>
  <c r="AW10" i="11" s="1"/>
  <c r="DL96" i="30"/>
  <c r="DL128" i="30" s="1"/>
  <c r="DL160" i="30" s="1"/>
  <c r="M88" i="30"/>
  <c r="M120" i="30" s="1"/>
  <c r="AF76" i="30"/>
  <c r="AF108" i="30" s="1"/>
  <c r="CO78" i="30"/>
  <c r="I88" i="4"/>
  <c r="H88" i="16"/>
  <c r="H90" i="16" s="1"/>
  <c r="H100" i="16" s="1"/>
  <c r="AE25" i="16"/>
  <c r="AE185" i="16" s="1"/>
  <c r="AE179" i="16"/>
  <c r="O86" i="15"/>
  <c r="O91" i="15" s="1"/>
  <c r="P78" i="15"/>
  <c r="P91" i="15" s="1"/>
  <c r="AB81" i="16"/>
  <c r="AB186" i="16" s="1"/>
  <c r="AB180" i="16"/>
  <c r="AQ5" i="14"/>
  <c r="AO5" i="15" s="1"/>
  <c r="AQ41" i="30"/>
  <c r="AQ5" i="31"/>
  <c r="AI176" i="16"/>
  <c r="AK47" i="11"/>
  <c r="AK49" i="11" s="1"/>
  <c r="AA83" i="14"/>
  <c r="AA115" i="14" s="1"/>
  <c r="BM36" i="31"/>
  <c r="AU47" i="11"/>
  <c r="AU49" i="11" s="1"/>
  <c r="AS176" i="16"/>
  <c r="DB68" i="14"/>
  <c r="DA11" i="13" s="1"/>
  <c r="BV42" i="30"/>
  <c r="T69" i="15"/>
  <c r="V28" i="12" s="1"/>
  <c r="DG117" i="14"/>
  <c r="DB108" i="14"/>
  <c r="BJ68" i="14"/>
  <c r="BI11" i="13" s="1"/>
  <c r="ED16" i="11"/>
  <c r="DM131" i="14"/>
  <c r="DV126" i="14"/>
  <c r="O82" i="14"/>
  <c r="O100" i="14" s="1"/>
  <c r="O20" i="12" s="1"/>
  <c r="AQ113" i="14"/>
  <c r="AB97" i="14"/>
  <c r="AB129" i="14" s="1"/>
  <c r="AE110" i="14"/>
  <c r="BE133" i="9"/>
  <c r="DK133" i="9"/>
  <c r="P86" i="30"/>
  <c r="P118" i="30" s="1"/>
  <c r="P150" i="30" s="1"/>
  <c r="M78" i="30"/>
  <c r="M110" i="30" s="1"/>
  <c r="N36" i="31"/>
  <c r="M10" i="11" s="1"/>
  <c r="BK36" i="31"/>
  <c r="AM96" i="30"/>
  <c r="AM128" i="30" s="1"/>
  <c r="AM160" i="30" s="1"/>
  <c r="CD88" i="30"/>
  <c r="CD120" i="30" s="1"/>
  <c r="CW88" i="30"/>
  <c r="CW120" i="30" s="1"/>
  <c r="I80" i="30"/>
  <c r="I112" i="30" s="1"/>
  <c r="DA77" i="30"/>
  <c r="DA109" i="30" s="1"/>
  <c r="W82" i="30"/>
  <c r="CS76" i="30"/>
  <c r="CS108" i="30" s="1"/>
  <c r="M25" i="16"/>
  <c r="Z79" i="16"/>
  <c r="BW91" i="15"/>
  <c r="AV7" i="16"/>
  <c r="AW34" i="4"/>
  <c r="BD135" i="16"/>
  <c r="BD186" i="16" s="1"/>
  <c r="DH47" i="11"/>
  <c r="DH49" i="11" s="1"/>
  <c r="DF176" i="16"/>
  <c r="DF140" i="30"/>
  <c r="AV69" i="15"/>
  <c r="AX28" i="12" s="1"/>
  <c r="CR150" i="30"/>
  <c r="DM100" i="14"/>
  <c r="DM20" i="12" s="1"/>
  <c r="CN133" i="9"/>
  <c r="BX96" i="30"/>
  <c r="BX128" i="30" s="1"/>
  <c r="DA88" i="30"/>
  <c r="DA120" i="30" s="1"/>
  <c r="DA152" i="30" s="1"/>
  <c r="P81" i="30"/>
  <c r="P113" i="30" s="1"/>
  <c r="AI91" i="15"/>
  <c r="DU45" i="14"/>
  <c r="DU77" i="14" s="1"/>
  <c r="Q94" i="30"/>
  <c r="Q126" i="30" s="1"/>
  <c r="CR96" i="30"/>
  <c r="CR128" i="30" s="1"/>
  <c r="CO91" i="15"/>
  <c r="BK47" i="11"/>
  <c r="BK49" i="11" s="1"/>
  <c r="BI176" i="16"/>
  <c r="BU36" i="31"/>
  <c r="R78" i="30"/>
  <c r="R110" i="30" s="1"/>
  <c r="CX78" i="30"/>
  <c r="CX110" i="30" s="1"/>
  <c r="BX91" i="15"/>
  <c r="DM102" i="14"/>
  <c r="V93" i="30"/>
  <c r="V125" i="30" s="1"/>
  <c r="E8" i="24"/>
  <c r="D45" i="29"/>
  <c r="D6" i="33"/>
  <c r="K60" i="14"/>
  <c r="K42" i="14"/>
  <c r="K74" i="14" s="1"/>
  <c r="K53" i="14"/>
  <c r="K85" i="14" s="1"/>
  <c r="K117" i="14" s="1"/>
  <c r="BA42" i="30"/>
  <c r="AH74" i="30"/>
  <c r="AH106" i="30" s="1"/>
  <c r="DD42" i="30"/>
  <c r="DC36" i="31"/>
  <c r="CC42" i="30"/>
  <c r="BW64" i="30"/>
  <c r="CK56" i="30"/>
  <c r="DD56" i="30"/>
  <c r="CI81" i="30"/>
  <c r="CI113" i="30" s="1"/>
  <c r="O50" i="30"/>
  <c r="N70" i="4"/>
  <c r="M61" i="16"/>
  <c r="M63" i="16" s="1"/>
  <c r="M73" i="16" s="1"/>
  <c r="M79" i="16" s="1"/>
  <c r="BD91" i="15"/>
  <c r="Y81" i="15"/>
  <c r="Y91" i="15" s="1"/>
  <c r="BL81" i="15"/>
  <c r="BL91" i="15" s="1"/>
  <c r="AI27" i="16"/>
  <c r="AI186" i="16" s="1"/>
  <c r="AI180" i="16"/>
  <c r="CP47" i="11"/>
  <c r="CN176" i="16"/>
  <c r="AD56" i="30"/>
  <c r="DV68" i="14"/>
  <c r="DU11" i="13" s="1"/>
  <c r="AB68" i="14"/>
  <c r="AA11" i="13" s="1"/>
  <c r="W106" i="14"/>
  <c r="W132" i="14" s="1"/>
  <c r="CE133" i="9"/>
  <c r="G101" i="9"/>
  <c r="H9" i="12" s="1"/>
  <c r="DB101" i="9"/>
  <c r="DC9" i="12" s="1"/>
  <c r="BY94" i="30"/>
  <c r="BY126" i="30" s="1"/>
  <c r="AF94" i="30"/>
  <c r="AF126" i="30" s="1"/>
  <c r="Q42" i="30"/>
  <c r="CH42" i="30"/>
  <c r="N64" i="30"/>
  <c r="N72" i="30" s="1"/>
  <c r="M9" i="11" s="1"/>
  <c r="Y56" i="30"/>
  <c r="AI78" i="30"/>
  <c r="AI110" i="30" s="1"/>
  <c r="BL46" i="30"/>
  <c r="DL83" i="15"/>
  <c r="DL91" i="15" s="1"/>
  <c r="AR6" i="11"/>
  <c r="AS6" i="12" s="1"/>
  <c r="AR5" i="13" s="1"/>
  <c r="AT2" i="37"/>
  <c r="AS6" i="22"/>
  <c r="AX5" i="14"/>
  <c r="AV5" i="15" s="1"/>
  <c r="AX41" i="30"/>
  <c r="AX5" i="31"/>
  <c r="AV176" i="16"/>
  <c r="AX47" i="11"/>
  <c r="AX49" i="11" s="1"/>
  <c r="DC47" i="11"/>
  <c r="DC49" i="11" s="1"/>
  <c r="DA176" i="16"/>
  <c r="BG94" i="30"/>
  <c r="BG126" i="30" s="1"/>
  <c r="BG158" i="30" s="1"/>
  <c r="DR42" i="30"/>
  <c r="BV64" i="14"/>
  <c r="BV96" i="14" s="1"/>
  <c r="BV63" i="14"/>
  <c r="BV95" i="14" s="1"/>
  <c r="BV127" i="14" s="1"/>
  <c r="BV43" i="14"/>
  <c r="BV75" i="14" s="1"/>
  <c r="BV107" i="14" s="1"/>
  <c r="BV52" i="14"/>
  <c r="AG49" i="11"/>
  <c r="DT102" i="14"/>
  <c r="Y68" i="14"/>
  <c r="X11" i="13" s="1"/>
  <c r="AC71" i="14"/>
  <c r="AC100" i="14" s="1"/>
  <c r="AC20" i="12" s="1"/>
  <c r="AD101" i="9"/>
  <c r="AE9" i="12" s="1"/>
  <c r="CW94" i="30"/>
  <c r="CW126" i="30" s="1"/>
  <c r="AO42" i="30"/>
  <c r="T42" i="30"/>
  <c r="DT42" i="30"/>
  <c r="DS36" i="31"/>
  <c r="AT88" i="30"/>
  <c r="AT120" i="30" s="1"/>
  <c r="AT152" i="30" s="1"/>
  <c r="BL88" i="30"/>
  <c r="BL120" i="30" s="1"/>
  <c r="CM80" i="30"/>
  <c r="CM112" i="30" s="1"/>
  <c r="AW80" i="30"/>
  <c r="AW112" i="30" s="1"/>
  <c r="AH36" i="31"/>
  <c r="BF46" i="30"/>
  <c r="Q81" i="30"/>
  <c r="Q113" i="30" s="1"/>
  <c r="CG69" i="15"/>
  <c r="CI28" i="12" s="1"/>
  <c r="AS16" i="22"/>
  <c r="DU47" i="14"/>
  <c r="DU63" i="14"/>
  <c r="DU60" i="14"/>
  <c r="DU92" i="14" s="1"/>
  <c r="DU124" i="14" s="1"/>
  <c r="DU42" i="14"/>
  <c r="DU74" i="14" s="1"/>
  <c r="BK69" i="15"/>
  <c r="BM28" i="12" s="1"/>
  <c r="BU176" i="16"/>
  <c r="BW47" i="11"/>
  <c r="BW49" i="11" s="1"/>
  <c r="AF16" i="22"/>
  <c r="AN103" i="14"/>
  <c r="BU101" i="9"/>
  <c r="BV9" i="12" s="1"/>
  <c r="CW101" i="9"/>
  <c r="CX9" i="12" s="1"/>
  <c r="DJ94" i="30"/>
  <c r="BP100" i="30"/>
  <c r="BP132" i="30" s="1"/>
  <c r="BP164" i="30" s="1"/>
  <c r="AB94" i="30"/>
  <c r="AB126" i="30" s="1"/>
  <c r="AB158" i="30" s="1"/>
  <c r="AC42" i="30"/>
  <c r="DI74" i="30"/>
  <c r="BQ42" i="30"/>
  <c r="DH42" i="30"/>
  <c r="BR36" i="31"/>
  <c r="CJ96" i="30"/>
  <c r="CJ128" i="30" s="1"/>
  <c r="CZ96" i="30"/>
  <c r="CZ128" i="30" s="1"/>
  <c r="BG80" i="30"/>
  <c r="BG112" i="30" s="1"/>
  <c r="BG144" i="30" s="1"/>
  <c r="BJ49" i="30"/>
  <c r="W64" i="7"/>
  <c r="J22" i="7"/>
  <c r="J40" i="7"/>
  <c r="J143" i="7"/>
  <c r="AT41" i="30"/>
  <c r="AT5" i="31"/>
  <c r="AT5" i="14"/>
  <c r="AR5" i="15" s="1"/>
  <c r="CE136" i="16"/>
  <c r="CE187" i="16" s="1"/>
  <c r="CE181" i="16"/>
  <c r="DC81" i="16"/>
  <c r="DC186" i="16" s="1"/>
  <c r="DC180" i="16"/>
  <c r="BS133" i="9"/>
  <c r="CM103" i="9"/>
  <c r="CM133" i="9" s="1"/>
  <c r="DM101" i="9"/>
  <c r="DN9" i="12" s="1"/>
  <c r="W78" i="30"/>
  <c r="W110" i="30" s="1"/>
  <c r="M42" i="30"/>
  <c r="L36" i="31"/>
  <c r="U94" i="30"/>
  <c r="U126" i="30" s="1"/>
  <c r="U158" i="30" s="1"/>
  <c r="I74" i="30"/>
  <c r="CJ42" i="30"/>
  <c r="CQ64" i="30"/>
  <c r="DR64" i="30"/>
  <c r="P56" i="30"/>
  <c r="CV48" i="30"/>
  <c r="N76" i="30"/>
  <c r="N108" i="30" s="1"/>
  <c r="AS78" i="30"/>
  <c r="AS110" i="30" s="1"/>
  <c r="AO81" i="30"/>
  <c r="AO113" i="30" s="1"/>
  <c r="AO145" i="30" s="1"/>
  <c r="AI41" i="30"/>
  <c r="AI5" i="31"/>
  <c r="AI5" i="14"/>
  <c r="AG5" i="15" s="1"/>
  <c r="AQ81" i="15"/>
  <c r="AQ91" i="15" s="1"/>
  <c r="AN69" i="15"/>
  <c r="AP28" i="12" s="1"/>
  <c r="CH69" i="15"/>
  <c r="CJ28" i="12" s="1"/>
  <c r="AQ176" i="16"/>
  <c r="AS47" i="11"/>
  <c r="AS49" i="11" s="1"/>
  <c r="CR69" i="15"/>
  <c r="CT28" i="12" s="1"/>
  <c r="BT83" i="15"/>
  <c r="BT91" i="15" s="1"/>
  <c r="CJ6" i="11"/>
  <c r="CK6" i="12" s="1"/>
  <c r="CJ5" i="13" s="1"/>
  <c r="CK6" i="22"/>
  <c r="CL2" i="37"/>
  <c r="EE73" i="10"/>
  <c r="BQ73" i="10"/>
  <c r="BR73" i="10" s="1"/>
  <c r="BS73" i="10" s="1"/>
  <c r="BT73" i="10" s="1"/>
  <c r="BU73" i="10" s="1"/>
  <c r="BV73" i="10" s="1"/>
  <c r="BW73" i="10" s="1"/>
  <c r="BX73" i="10" s="1"/>
  <c r="BY73" i="10" s="1"/>
  <c r="BZ73" i="10" s="1"/>
  <c r="CA73" i="10" s="1"/>
  <c r="CB73" i="10" s="1"/>
  <c r="AP78" i="30"/>
  <c r="AP110" i="30" s="1"/>
  <c r="Q133" i="9"/>
  <c r="CG133" i="9"/>
  <c r="AB78" i="30"/>
  <c r="AB110" i="30" s="1"/>
  <c r="BO36" i="31"/>
  <c r="BN10" i="11" s="1"/>
  <c r="O42" i="30"/>
  <c r="AR36" i="31"/>
  <c r="AV64" i="30"/>
  <c r="BU42" i="30"/>
  <c r="BP84" i="30"/>
  <c r="BP116" i="30" s="1"/>
  <c r="BP83" i="15"/>
  <c r="BP91" i="15" s="1"/>
  <c r="AR69" i="15"/>
  <c r="AT28" i="12" s="1"/>
  <c r="AR2" i="37"/>
  <c r="AP6" i="11"/>
  <c r="AQ6" i="12" s="1"/>
  <c r="AP5" i="13" s="1"/>
  <c r="AQ6" i="22"/>
  <c r="CA55" i="16"/>
  <c r="CA187" i="16" s="1"/>
  <c r="CA181" i="16"/>
  <c r="S78" i="30"/>
  <c r="S110" i="30" s="1"/>
  <c r="BH64" i="30"/>
  <c r="AQ48" i="30"/>
  <c r="AP36" i="31"/>
  <c r="DN163" i="16"/>
  <c r="DN187" i="16" s="1"/>
  <c r="DN181" i="16"/>
  <c r="DQ25" i="12" s="1"/>
  <c r="AS55" i="16"/>
  <c r="AS187" i="16" s="1"/>
  <c r="AS181" i="16"/>
  <c r="ED37" i="10"/>
  <c r="BE37" i="10"/>
  <c r="BF37" i="10" s="1"/>
  <c r="BG37" i="10" s="1"/>
  <c r="BH37" i="10" s="1"/>
  <c r="BI37" i="10" s="1"/>
  <c r="BJ37" i="10" s="1"/>
  <c r="BK37" i="10" s="1"/>
  <c r="BL37" i="10" s="1"/>
  <c r="BM37" i="10" s="1"/>
  <c r="BN37" i="10" s="1"/>
  <c r="BO37" i="10" s="1"/>
  <c r="BP37" i="10" s="1"/>
  <c r="T94" i="30"/>
  <c r="T126" i="30" s="1"/>
  <c r="T158" i="30" s="1"/>
  <c r="BO124" i="9"/>
  <c r="BO133" i="9" s="1"/>
  <c r="BE101" i="9"/>
  <c r="BF9" i="12" s="1"/>
  <c r="CP133" i="9"/>
  <c r="CY78" i="30"/>
  <c r="CY110" i="30" s="1"/>
  <c r="CE36" i="31"/>
  <c r="BS36" i="31"/>
  <c r="DC64" i="30"/>
  <c r="AH56" i="30"/>
  <c r="CR80" i="30"/>
  <c r="CR112" i="30" s="1"/>
  <c r="AM79" i="30"/>
  <c r="AM111" i="30" s="1"/>
  <c r="CR76" i="30"/>
  <c r="CR108" i="30" s="1"/>
  <c r="CR140" i="30" s="1"/>
  <c r="AA88" i="4"/>
  <c r="Z88" i="16"/>
  <c r="Z90" i="16" s="1"/>
  <c r="Z100" i="16" s="1"/>
  <c r="Z106" i="16" s="1"/>
  <c r="Z69" i="15"/>
  <c r="AB28" i="12" s="1"/>
  <c r="BY3" i="3"/>
  <c r="BK18" i="7"/>
  <c r="BI16" i="4"/>
  <c r="BK4" i="5"/>
  <c r="BL5" i="6" s="1"/>
  <c r="BM37" i="3"/>
  <c r="BK5" i="30"/>
  <c r="BJ6" i="9"/>
  <c r="BL5" i="10"/>
  <c r="BN47" i="11"/>
  <c r="BN49" i="11" s="1"/>
  <c r="BL176" i="16"/>
  <c r="BV55" i="16"/>
  <c r="BV187" i="16" s="1"/>
  <c r="BV181" i="16"/>
  <c r="H109" i="30"/>
  <c r="H136" i="30" s="1"/>
  <c r="H21" i="12" s="1"/>
  <c r="BT132" i="14" l="1"/>
  <c r="BK61" i="16"/>
  <c r="BK63" i="16" s="1"/>
  <c r="BK73" i="16" s="1"/>
  <c r="BL70" i="4"/>
  <c r="BG57" i="17"/>
  <c r="BG36" i="17"/>
  <c r="BG15" i="17"/>
  <c r="CV34" i="4"/>
  <c r="CU7" i="16"/>
  <c r="CX41" i="30"/>
  <c r="CX5" i="31"/>
  <c r="CX5" i="14"/>
  <c r="CV5" i="15" s="1"/>
  <c r="BN94" i="30"/>
  <c r="BN126" i="30" s="1"/>
  <c r="BN158" i="30"/>
  <c r="CU3" i="3"/>
  <c r="CI37" i="3"/>
  <c r="CE16" i="4"/>
  <c r="CG5" i="30"/>
  <c r="CG18" i="7"/>
  <c r="CF6" i="9"/>
  <c r="CH5" i="10"/>
  <c r="CG4" i="5"/>
  <c r="CH5" i="6" s="1"/>
  <c r="CE158" i="30"/>
  <c r="CE94" i="30"/>
  <c r="CE126" i="30" s="1"/>
  <c r="AE52" i="4"/>
  <c r="AD34" i="16"/>
  <c r="AD36" i="16" s="1"/>
  <c r="AD46" i="16" s="1"/>
  <c r="AD52" i="16" s="1"/>
  <c r="CJ57" i="17"/>
  <c r="CJ36" i="17"/>
  <c r="CJ15" i="17"/>
  <c r="BH41" i="7"/>
  <c r="BH64" i="7" s="1"/>
  <c r="BH87" i="7" s="1"/>
  <c r="BH144" i="7"/>
  <c r="AT36" i="17"/>
  <c r="AT15" i="17"/>
  <c r="AT57" i="17"/>
  <c r="BF34" i="16"/>
  <c r="BF36" i="16" s="1"/>
  <c r="BF46" i="16" s="1"/>
  <c r="BF52" i="16" s="1"/>
  <c r="BG52" i="4"/>
  <c r="AI106" i="16"/>
  <c r="BH37" i="19"/>
  <c r="BH58" i="19" s="1"/>
  <c r="BH24" i="19"/>
  <c r="CE82" i="30"/>
  <c r="CE114" i="30" s="1"/>
  <c r="CE146" i="30"/>
  <c r="J19" i="7"/>
  <c r="J20" i="7" s="1"/>
  <c r="AU180" i="16"/>
  <c r="L72" i="30"/>
  <c r="K9" i="11" s="1"/>
  <c r="CZ88" i="30"/>
  <c r="CZ120" i="30" s="1"/>
  <c r="AX176" i="16"/>
  <c r="J10" i="11"/>
  <c r="EB48" i="11"/>
  <c r="AH47" i="11"/>
  <c r="AH49" i="11" s="1"/>
  <c r="BZ132" i="14"/>
  <c r="AW100" i="14"/>
  <c r="AW20" i="12" s="1"/>
  <c r="BX181" i="16"/>
  <c r="AF90" i="30"/>
  <c r="AF122" i="30" s="1"/>
  <c r="AF154" i="30" s="1"/>
  <c r="AO148" i="30"/>
  <c r="AI70" i="4"/>
  <c r="AH61" i="16"/>
  <c r="AH63" i="16" s="1"/>
  <c r="AH73" i="16" s="1"/>
  <c r="AH79" i="16" s="1"/>
  <c r="CU9" i="21"/>
  <c r="CV4" i="35"/>
  <c r="CU9" i="20"/>
  <c r="CW4" i="19"/>
  <c r="CV4" i="17"/>
  <c r="CV4" i="8"/>
  <c r="CX6" i="22"/>
  <c r="CW6" i="11"/>
  <c r="CX6" i="12" s="1"/>
  <c r="CW5" i="13" s="1"/>
  <c r="CY2" i="37"/>
  <c r="AF166" i="30"/>
  <c r="AM88" i="4"/>
  <c r="AL88" i="16"/>
  <c r="AL90" i="16" s="1"/>
  <c r="AL100" i="16" s="1"/>
  <c r="AL106" i="16" s="1"/>
  <c r="AS9" i="16"/>
  <c r="AS19" i="16" s="1"/>
  <c r="AS25" i="16" s="1"/>
  <c r="AS171" i="16"/>
  <c r="K55" i="10"/>
  <c r="I62" i="22"/>
  <c r="DC143" i="30"/>
  <c r="DS151" i="30"/>
  <c r="AE102" i="30"/>
  <c r="AE134" i="30" s="1"/>
  <c r="AE166" i="30"/>
  <c r="BV2" i="37"/>
  <c r="BT6" i="11"/>
  <c r="BU6" i="12" s="1"/>
  <c r="BT5" i="13" s="1"/>
  <c r="BU6" i="22"/>
  <c r="BS34" i="4"/>
  <c r="BR7" i="16"/>
  <c r="DS149" i="30"/>
  <c r="BM61" i="16"/>
  <c r="BM63" i="16" s="1"/>
  <c r="BM73" i="16" s="1"/>
  <c r="BM79" i="16" s="1"/>
  <c r="BN70" i="4"/>
  <c r="AD9" i="16"/>
  <c r="AD19" i="16" s="1"/>
  <c r="AD25" i="16" s="1"/>
  <c r="AD171" i="16"/>
  <c r="CI34" i="16"/>
  <c r="CI36" i="16" s="1"/>
  <c r="CI46" i="16" s="1"/>
  <c r="CI52" i="16" s="1"/>
  <c r="CJ52" i="4"/>
  <c r="CL4" i="17"/>
  <c r="CK9" i="21"/>
  <c r="CL4" i="35"/>
  <c r="CM4" i="19"/>
  <c r="CL4" i="8"/>
  <c r="CK9" i="20"/>
  <c r="CZ18" i="7"/>
  <c r="DN3" i="3"/>
  <c r="CY6" i="9"/>
  <c r="CX16" i="4"/>
  <c r="DB37" i="3"/>
  <c r="DA5" i="10"/>
  <c r="CZ4" i="5"/>
  <c r="DA5" i="6" s="1"/>
  <c r="CZ5" i="30"/>
  <c r="J88" i="16"/>
  <c r="J90" i="16" s="1"/>
  <c r="J100" i="16" s="1"/>
  <c r="J106" i="16" s="1"/>
  <c r="K88" i="4"/>
  <c r="BF34" i="4"/>
  <c r="BE7" i="16"/>
  <c r="AU24" i="19"/>
  <c r="AU37" i="19"/>
  <c r="AU58" i="19" s="1"/>
  <c r="BF171" i="16"/>
  <c r="BF9" i="16"/>
  <c r="BF19" i="16" s="1"/>
  <c r="BF25" i="16" s="1"/>
  <c r="AI115" i="16"/>
  <c r="AI117" i="16" s="1"/>
  <c r="AI127" i="16" s="1"/>
  <c r="AI133" i="16" s="1"/>
  <c r="AJ106" i="4"/>
  <c r="AI142" i="16" s="1"/>
  <c r="AI144" i="16" s="1"/>
  <c r="AI154" i="16" s="1"/>
  <c r="AI160" i="16" s="1"/>
  <c r="AU186" i="16"/>
  <c r="J21" i="7"/>
  <c r="BX180" i="16"/>
  <c r="CA25" i="12" s="1"/>
  <c r="CW187" i="16"/>
  <c r="CP10" i="11"/>
  <c r="BX187" i="16"/>
  <c r="X180" i="16"/>
  <c r="BZ52" i="4"/>
  <c r="BY34" i="16"/>
  <c r="BY36" i="16" s="1"/>
  <c r="BY46" i="16" s="1"/>
  <c r="BY52" i="16" s="1"/>
  <c r="AS34" i="16"/>
  <c r="AS36" i="16" s="1"/>
  <c r="AS46" i="16" s="1"/>
  <c r="AS52" i="16" s="1"/>
  <c r="AT52" i="4"/>
  <c r="BU41" i="30"/>
  <c r="BU5" i="14"/>
  <c r="BS5" i="15" s="1"/>
  <c r="BU5" i="31"/>
  <c r="CI9" i="16"/>
  <c r="CI19" i="16" s="1"/>
  <c r="CI171" i="16"/>
  <c r="CM6" i="11"/>
  <c r="CN6" i="12" s="1"/>
  <c r="CM5" i="13" s="1"/>
  <c r="CO2" i="37"/>
  <c r="CN6" i="22"/>
  <c r="CN5" i="14"/>
  <c r="CL5" i="15" s="1"/>
  <c r="CN5" i="31"/>
  <c r="CN41" i="30"/>
  <c r="CH3" i="3"/>
  <c r="BT5" i="30"/>
  <c r="BR16" i="4"/>
  <c r="BU5" i="10"/>
  <c r="BT18" i="7"/>
  <c r="BV37" i="3"/>
  <c r="BT4" i="5"/>
  <c r="BU5" i="6" s="1"/>
  <c r="BS6" i="9"/>
  <c r="BI2" i="37"/>
  <c r="BG6" i="11"/>
  <c r="BH6" i="12" s="1"/>
  <c r="BG5" i="13" s="1"/>
  <c r="BH6" i="22"/>
  <c r="AH70" i="4"/>
  <c r="AG61" i="16"/>
  <c r="AG63" i="16" s="1"/>
  <c r="AG73" i="16" s="1"/>
  <c r="AG79" i="16" s="1"/>
  <c r="AZ49" i="11"/>
  <c r="BY176" i="16"/>
  <c r="E185" i="16"/>
  <c r="BA10" i="11"/>
  <c r="BX186" i="16"/>
  <c r="CW10" i="11"/>
  <c r="AU181" i="16"/>
  <c r="DQ181" i="16"/>
  <c r="BT187" i="16"/>
  <c r="X186" i="16"/>
  <c r="CO132" i="14"/>
  <c r="AG187" i="16"/>
  <c r="AG181" i="16"/>
  <c r="AJ25" i="12" s="1"/>
  <c r="BK176" i="16"/>
  <c r="AT187" i="16"/>
  <c r="CX148" i="30"/>
  <c r="DI132" i="14"/>
  <c r="CC98" i="30"/>
  <c r="CC130" i="30" s="1"/>
  <c r="CC162" i="30" s="1"/>
  <c r="DH82" i="30"/>
  <c r="DH114" i="30"/>
  <c r="DH146" i="30" s="1"/>
  <c r="AB88" i="4"/>
  <c r="AA88" i="16"/>
  <c r="AA90" i="16" s="1"/>
  <c r="AA100" i="16" s="1"/>
  <c r="AA106" i="16" s="1"/>
  <c r="CX41" i="7"/>
  <c r="CX64" i="7" s="1"/>
  <c r="CX144" i="7"/>
  <c r="DI6" i="9"/>
  <c r="DH16" i="4"/>
  <c r="DX3" i="3"/>
  <c r="DJ4" i="5"/>
  <c r="DK5" i="6" s="1"/>
  <c r="DJ5" i="30"/>
  <c r="DL37" i="3"/>
  <c r="DK5" i="10"/>
  <c r="DJ18" i="7"/>
  <c r="BY9" i="16"/>
  <c r="BY19" i="16" s="1"/>
  <c r="BY171" i="16"/>
  <c r="AH145" i="30"/>
  <c r="X115" i="16"/>
  <c r="X117" i="16" s="1"/>
  <c r="X127" i="16" s="1"/>
  <c r="X133" i="16" s="1"/>
  <c r="X185" i="16" s="1"/>
  <c r="Y106" i="4"/>
  <c r="X142" i="16" s="1"/>
  <c r="X144" i="16" s="1"/>
  <c r="X154" i="16" s="1"/>
  <c r="X160" i="16" s="1"/>
  <c r="BA98" i="30"/>
  <c r="BA162" i="30" s="1"/>
  <c r="BA130" i="30"/>
  <c r="DU159" i="30"/>
  <c r="BU144" i="7"/>
  <c r="BU41" i="7"/>
  <c r="BU64" i="7" s="1"/>
  <c r="BS4" i="8"/>
  <c r="BT4" i="19"/>
  <c r="BS4" i="17"/>
  <c r="BS4" i="35"/>
  <c r="BR9" i="20"/>
  <c r="BR9" i="21"/>
  <c r="DA148" i="30"/>
  <c r="AF82" i="30"/>
  <c r="AF114" i="30" s="1"/>
  <c r="CK24" i="19"/>
  <c r="CK37" i="19"/>
  <c r="CK58" i="19" s="1"/>
  <c r="CN144" i="7"/>
  <c r="CN41" i="7"/>
  <c r="CN64" i="7" s="1"/>
  <c r="CN87" i="7" s="1"/>
  <c r="CN110" i="7" s="1"/>
  <c r="CN133" i="7" s="1"/>
  <c r="CK7" i="16"/>
  <c r="CL34" i="4"/>
  <c r="BZ36" i="17"/>
  <c r="BZ15" i="17"/>
  <c r="BZ57" i="17"/>
  <c r="CA24" i="19"/>
  <c r="CA37" i="19"/>
  <c r="CA58" i="19" s="1"/>
  <c r="BH5" i="14"/>
  <c r="BF5" i="15" s="1"/>
  <c r="BH5" i="31"/>
  <c r="BH41" i="30"/>
  <c r="BE9" i="20"/>
  <c r="BF4" i="35"/>
  <c r="BF4" i="8"/>
  <c r="BG4" i="19"/>
  <c r="BF4" i="17"/>
  <c r="BE9" i="21"/>
  <c r="EA48" i="11"/>
  <c r="DQ10" i="11"/>
  <c r="CA10" i="11"/>
  <c r="AB72" i="30"/>
  <c r="AA9" i="11" s="1"/>
  <c r="DU47" i="11"/>
  <c r="DU49" i="11" s="1"/>
  <c r="W186" i="16"/>
  <c r="AY187" i="16"/>
  <c r="AO10" i="11"/>
  <c r="CU176" i="16"/>
  <c r="DO181" i="16"/>
  <c r="P100" i="14"/>
  <c r="P20" i="12" s="1"/>
  <c r="AO100" i="14"/>
  <c r="AO20" i="12" s="1"/>
  <c r="DR10" i="11"/>
  <c r="BD176" i="16"/>
  <c r="BV10" i="11"/>
  <c r="Y183" i="16"/>
  <c r="AX116" i="14"/>
  <c r="AX132" i="14" s="1"/>
  <c r="AX100" i="14"/>
  <c r="AX20" i="12" s="1"/>
  <c r="BM132" i="14"/>
  <c r="DG186" i="16"/>
  <c r="DI100" i="14"/>
  <c r="DI20" i="12" s="1"/>
  <c r="BL72" i="30"/>
  <c r="BK9" i="11" s="1"/>
  <c r="CH132" i="14"/>
  <c r="AU72" i="30"/>
  <c r="AT9" i="11" s="1"/>
  <c r="DD10" i="11"/>
  <c r="AP132" i="14"/>
  <c r="AA181" i="16"/>
  <c r="AD25" i="12" s="1"/>
  <c r="AA10" i="11"/>
  <c r="Z165" i="30"/>
  <c r="AO132" i="14"/>
  <c r="Z156" i="30"/>
  <c r="AH153" i="30"/>
  <c r="BI132" i="14"/>
  <c r="BN100" i="14"/>
  <c r="BN20" i="12" s="1"/>
  <c r="BD100" i="14"/>
  <c r="BD20" i="12" s="1"/>
  <c r="AN10" i="11"/>
  <c r="Z72" i="30"/>
  <c r="Y9" i="11" s="1"/>
  <c r="H113" i="7"/>
  <c r="H115" i="7" s="1"/>
  <c r="I113" i="7"/>
  <c r="H112" i="7"/>
  <c r="H134" i="7"/>
  <c r="H135" i="7" s="1"/>
  <c r="H149" i="7" s="1"/>
  <c r="H137" i="7"/>
  <c r="H139" i="7" s="1"/>
  <c r="H69" i="7"/>
  <c r="J24" i="7"/>
  <c r="J23" i="7" s="1"/>
  <c r="H11" i="11"/>
  <c r="H13" i="11" s="1"/>
  <c r="F186" i="16"/>
  <c r="L186" i="16"/>
  <c r="BJ10" i="11"/>
  <c r="AY181" i="16"/>
  <c r="EE16" i="22"/>
  <c r="L187" i="16"/>
  <c r="CV132" i="14"/>
  <c r="DC187" i="16"/>
  <c r="AT186" i="16"/>
  <c r="DJ132" i="14"/>
  <c r="DA187" i="16"/>
  <c r="AU176" i="16"/>
  <c r="DA181" i="16"/>
  <c r="Z176" i="16"/>
  <c r="DP180" i="16"/>
  <c r="DS25" i="12" s="1"/>
  <c r="BN157" i="30"/>
  <c r="DL72" i="30"/>
  <c r="DK9" i="11" s="1"/>
  <c r="CH100" i="14"/>
  <c r="CH20" i="12" s="1"/>
  <c r="DP186" i="16"/>
  <c r="AW27" i="16"/>
  <c r="AW132" i="14"/>
  <c r="DF25" i="12"/>
  <c r="DE25" i="12"/>
  <c r="BU181" i="16"/>
  <c r="CG132" i="14"/>
  <c r="AW187" i="16"/>
  <c r="BU187" i="16"/>
  <c r="CI49" i="11"/>
  <c r="CB176" i="16"/>
  <c r="Q100" i="14"/>
  <c r="Q20" i="12" s="1"/>
  <c r="EE48" i="11"/>
  <c r="CG72" i="30"/>
  <c r="CF9" i="11" s="1"/>
  <c r="CL132" i="14"/>
  <c r="BM47" i="11"/>
  <c r="BM49" i="11" s="1"/>
  <c r="CP176" i="16"/>
  <c r="DI10" i="11"/>
  <c r="DC72" i="30"/>
  <c r="DB9" i="11" s="1"/>
  <c r="BP180" i="16"/>
  <c r="AA80" i="30"/>
  <c r="AA112" i="30" s="1"/>
  <c r="AA136" i="30" s="1"/>
  <c r="AA21" i="12" s="1"/>
  <c r="S189" i="16"/>
  <c r="BC186" i="16"/>
  <c r="AV28" i="16"/>
  <c r="AV187" i="16" s="1"/>
  <c r="BP186" i="16"/>
  <c r="DO72" i="30"/>
  <c r="DN9" i="11" s="1"/>
  <c r="DI72" i="30"/>
  <c r="DH9" i="11" s="1"/>
  <c r="CT10" i="11"/>
  <c r="AF100" i="14"/>
  <c r="AF20" i="12" s="1"/>
  <c r="Y189" i="16"/>
  <c r="BF25" i="12"/>
  <c r="CS10" i="11"/>
  <c r="BA102" i="14"/>
  <c r="BA132" i="14" s="1"/>
  <c r="BA100" i="14"/>
  <c r="BA20" i="12" s="1"/>
  <c r="CD10" i="11"/>
  <c r="BW176" i="16"/>
  <c r="DJ10" i="11"/>
  <c r="DS72" i="30"/>
  <c r="DR9" i="11" s="1"/>
  <c r="CX72" i="30"/>
  <c r="CW9" i="11" s="1"/>
  <c r="AL10" i="11"/>
  <c r="AL11" i="11" s="1"/>
  <c r="AL13" i="11" s="1"/>
  <c r="BB186" i="16"/>
  <c r="BW187" i="16"/>
  <c r="BS47" i="11"/>
  <c r="BS49" i="11" s="1"/>
  <c r="CG100" i="14"/>
  <c r="CG20" i="12" s="1"/>
  <c r="DX16" i="11"/>
  <c r="DK100" i="14"/>
  <c r="DK20" i="12" s="1"/>
  <c r="N153" i="30"/>
  <c r="H104" i="30"/>
  <c r="G12" i="13" s="1"/>
  <c r="G10" i="13" s="1"/>
  <c r="G18" i="13" s="1"/>
  <c r="G28" i="13" s="1"/>
  <c r="S72" i="30"/>
  <c r="R9" i="11" s="1"/>
  <c r="H164" i="30"/>
  <c r="DX48" i="11"/>
  <c r="BO181" i="16"/>
  <c r="BR25" i="12" s="1"/>
  <c r="J186" i="16"/>
  <c r="CI176" i="16"/>
  <c r="AW186" i="16"/>
  <c r="CW47" i="11"/>
  <c r="CW49" i="11" s="1"/>
  <c r="CK49" i="11"/>
  <c r="AX189" i="16"/>
  <c r="M181" i="16"/>
  <c r="M28" i="16"/>
  <c r="M187" i="16" s="1"/>
  <c r="CJ27" i="16"/>
  <c r="CJ186" i="16" s="1"/>
  <c r="CJ180" i="16"/>
  <c r="CM25" i="12" s="1"/>
  <c r="L176" i="16"/>
  <c r="N47" i="11"/>
  <c r="N49" i="11" s="1"/>
  <c r="L11" i="21" s="1"/>
  <c r="CH180" i="16"/>
  <c r="CH27" i="16"/>
  <c r="CH186" i="16" s="1"/>
  <c r="V28" i="16"/>
  <c r="V187" i="16" s="1"/>
  <c r="V181" i="16"/>
  <c r="DR181" i="16"/>
  <c r="DU25" i="12" s="1"/>
  <c r="DR28" i="16"/>
  <c r="DR187" i="16" s="1"/>
  <c r="R27" i="16"/>
  <c r="R186" i="16" s="1"/>
  <c r="R180" i="16"/>
  <c r="U25" i="12" s="1"/>
  <c r="T28" i="16"/>
  <c r="T187" i="16" s="1"/>
  <c r="T181" i="16"/>
  <c r="U176" i="16"/>
  <c r="W47" i="11"/>
  <c r="W49" i="11" s="1"/>
  <c r="U189" i="16"/>
  <c r="CC27" i="16"/>
  <c r="CC186" i="16" s="1"/>
  <c r="CC180" i="16"/>
  <c r="CF25" i="12" s="1"/>
  <c r="BL181" i="16"/>
  <c r="BL28" i="16"/>
  <c r="BL187" i="16" s="1"/>
  <c r="M180" i="16"/>
  <c r="P25" i="12" s="1"/>
  <c r="M27" i="16"/>
  <c r="M186" i="16" s="1"/>
  <c r="V27" i="16"/>
  <c r="V186" i="16" s="1"/>
  <c r="V180" i="16"/>
  <c r="BR27" i="16"/>
  <c r="BR186" i="16" s="1"/>
  <c r="BR180" i="16"/>
  <c r="DI47" i="11"/>
  <c r="DI49" i="11" s="1"/>
  <c r="DG176" i="16"/>
  <c r="CF27" i="16"/>
  <c r="CF186" i="16" s="1"/>
  <c r="CF180" i="16"/>
  <c r="CI25" i="12" s="1"/>
  <c r="X181" i="16"/>
  <c r="X28" i="16"/>
  <c r="X187" i="16" s="1"/>
  <c r="BJ27" i="16"/>
  <c r="BJ186" i="16" s="1"/>
  <c r="BJ180" i="16"/>
  <c r="BM25" i="12" s="1"/>
  <c r="BO27" i="16"/>
  <c r="BO186" i="16" s="1"/>
  <c r="Y47" i="11"/>
  <c r="Y49" i="11" s="1"/>
  <c r="W176" i="16"/>
  <c r="DO187" i="16"/>
  <c r="DH28" i="16"/>
  <c r="DH187" i="16" s="1"/>
  <c r="DH181" i="16"/>
  <c r="BP181" i="16"/>
  <c r="BP28" i="16"/>
  <c r="BP187" i="16" s="1"/>
  <c r="BN176" i="16"/>
  <c r="BP47" i="11"/>
  <c r="BP49" i="11" s="1"/>
  <c r="DH180" i="16"/>
  <c r="DH27" i="16"/>
  <c r="DH186" i="16" s="1"/>
  <c r="CR49" i="11"/>
  <c r="DA186" i="16"/>
  <c r="K181" i="16"/>
  <c r="K28" i="16"/>
  <c r="K187" i="16" s="1"/>
  <c r="CG176" i="16"/>
  <c r="BR181" i="16"/>
  <c r="BR28" i="16"/>
  <c r="BR187" i="16" s="1"/>
  <c r="BF176" i="16"/>
  <c r="BC28" i="16"/>
  <c r="BC187" i="16" s="1"/>
  <c r="BO25" i="12"/>
  <c r="CH181" i="16"/>
  <c r="CH28" i="16"/>
  <c r="CH187" i="16" s="1"/>
  <c r="DQ176" i="16"/>
  <c r="CV181" i="16"/>
  <c r="CY25" i="12" s="1"/>
  <c r="CV28" i="16"/>
  <c r="CV187" i="16" s="1"/>
  <c r="S176" i="16"/>
  <c r="U47" i="11"/>
  <c r="U49" i="11" s="1"/>
  <c r="S47" i="11"/>
  <c r="S49" i="11" s="1"/>
  <c r="Q176" i="16"/>
  <c r="DT180" i="16"/>
  <c r="DW25" i="12" s="1"/>
  <c r="DT27" i="16"/>
  <c r="DT186" i="16" s="1"/>
  <c r="BG28" i="16"/>
  <c r="BG187" i="16" s="1"/>
  <c r="BG181" i="16"/>
  <c r="BJ25" i="12" s="1"/>
  <c r="BD28" i="16"/>
  <c r="BD187" i="16" s="1"/>
  <c r="BD181" i="16"/>
  <c r="BG25" i="12" s="1"/>
  <c r="T27" i="16"/>
  <c r="T186" i="16" s="1"/>
  <c r="T180" i="16"/>
  <c r="K180" i="16"/>
  <c r="K27" i="16"/>
  <c r="K186" i="16" s="1"/>
  <c r="BH47" i="11"/>
  <c r="BH49" i="11" s="1"/>
  <c r="F180" i="16"/>
  <c r="I25" i="12" s="1"/>
  <c r="AR72" i="30"/>
  <c r="AQ9" i="11" s="1"/>
  <c r="BP10" i="11"/>
  <c r="BQ10" i="11"/>
  <c r="DV10" i="11"/>
  <c r="AT128" i="30"/>
  <c r="CM102" i="14"/>
  <c r="BL10" i="11"/>
  <c r="AR143" i="30"/>
  <c r="BD102" i="14"/>
  <c r="BD132" i="14" s="1"/>
  <c r="AD118" i="30"/>
  <c r="AD150" i="30" s="1"/>
  <c r="CW102" i="14"/>
  <c r="CW132" i="14" s="1"/>
  <c r="CW100" i="14"/>
  <c r="CW20" i="12" s="1"/>
  <c r="DC25" i="12"/>
  <c r="CC25" i="12"/>
  <c r="BK25" i="12"/>
  <c r="BZ25" i="12"/>
  <c r="DP72" i="30"/>
  <c r="DO9" i="11" s="1"/>
  <c r="DC149" i="30"/>
  <c r="AE159" i="30"/>
  <c r="BR100" i="14"/>
  <c r="BR20" i="12" s="1"/>
  <c r="BE102" i="14"/>
  <c r="BE132" i="14" s="1"/>
  <c r="BE100" i="14"/>
  <c r="BE20" i="12" s="1"/>
  <c r="DE163" i="30"/>
  <c r="BY10" i="11"/>
  <c r="BG128" i="30"/>
  <c r="BG160" i="30" s="1"/>
  <c r="AQ139" i="30"/>
  <c r="BS158" i="30"/>
  <c r="CA158" i="30"/>
  <c r="BG72" i="30"/>
  <c r="BF9" i="11" s="1"/>
  <c r="BM72" i="30"/>
  <c r="BL9" i="11" s="1"/>
  <c r="CQ158" i="30"/>
  <c r="AG10" i="11"/>
  <c r="BW146" i="30"/>
  <c r="AZ132" i="14"/>
  <c r="CF10" i="11"/>
  <c r="AS142" i="30"/>
  <c r="BT104" i="30"/>
  <c r="BS12" i="13" s="1"/>
  <c r="BS10" i="13" s="1"/>
  <c r="BS18" i="13" s="1"/>
  <c r="BS23" i="13" s="1"/>
  <c r="CE72" i="30"/>
  <c r="CD9" i="11" s="1"/>
  <c r="CD11" i="11" s="1"/>
  <c r="CD13" i="11" s="1"/>
  <c r="CY158" i="30"/>
  <c r="BT166" i="30"/>
  <c r="BD74" i="30"/>
  <c r="BD106" i="30" s="1"/>
  <c r="BD136" i="30" s="1"/>
  <c r="BD21" i="12" s="1"/>
  <c r="BH10" i="11"/>
  <c r="AM143" i="30"/>
  <c r="AE100" i="14"/>
  <c r="AE20" i="12" s="1"/>
  <c r="T10" i="11"/>
  <c r="Q10" i="11"/>
  <c r="DO144" i="30"/>
  <c r="V157" i="30"/>
  <c r="AY10" i="11"/>
  <c r="AM144" i="30"/>
  <c r="BY158" i="30"/>
  <c r="S10" i="11"/>
  <c r="BX152" i="30"/>
  <c r="CC100" i="14"/>
  <c r="CC20" i="12" s="1"/>
  <c r="Q102" i="14"/>
  <c r="Q132" i="14" s="1"/>
  <c r="AW141" i="30"/>
  <c r="CL164" i="30"/>
  <c r="CC144" i="30"/>
  <c r="AQ142" i="30"/>
  <c r="CV164" i="30"/>
  <c r="CN120" i="30"/>
  <c r="CN152" i="30" s="1"/>
  <c r="DG166" i="30"/>
  <c r="BX160" i="30"/>
  <c r="BF143" i="30"/>
  <c r="BQ112" i="30"/>
  <c r="BQ144" i="30" s="1"/>
  <c r="DH142" i="30"/>
  <c r="BQ100" i="14"/>
  <c r="BQ20" i="12" s="1"/>
  <c r="CQ150" i="30"/>
  <c r="CI142" i="30"/>
  <c r="CY152" i="30"/>
  <c r="DD132" i="14"/>
  <c r="AR102" i="14"/>
  <c r="AR132" i="14" s="1"/>
  <c r="CH154" i="30"/>
  <c r="P10" i="11"/>
  <c r="CC142" i="30"/>
  <c r="CK150" i="30"/>
  <c r="AI128" i="30"/>
  <c r="AI160" i="30" s="1"/>
  <c r="BO160" i="30"/>
  <c r="DD100" i="14"/>
  <c r="DD20" i="12" s="1"/>
  <c r="BK100" i="14"/>
  <c r="BK20" i="12" s="1"/>
  <c r="H132" i="14"/>
  <c r="BO150" i="30"/>
  <c r="CZ102" i="14"/>
  <c r="CZ132" i="14" s="1"/>
  <c r="CB132" i="14"/>
  <c r="BP100" i="14"/>
  <c r="BP20" i="12" s="1"/>
  <c r="BO72" i="30"/>
  <c r="BN9" i="11" s="1"/>
  <c r="BN11" i="11" s="1"/>
  <c r="BN13" i="11" s="1"/>
  <c r="AG100" i="14"/>
  <c r="AG20" i="12" s="1"/>
  <c r="AF132" i="14"/>
  <c r="K72" i="30"/>
  <c r="J9" i="11" s="1"/>
  <c r="J11" i="11" s="1"/>
  <c r="J13" i="11" s="1"/>
  <c r="U148" i="30"/>
  <c r="L102" i="14"/>
  <c r="L132" i="14" s="1"/>
  <c r="L100" i="14"/>
  <c r="L20" i="12" s="1"/>
  <c r="AY152" i="30"/>
  <c r="AK160" i="30"/>
  <c r="DU80" i="30"/>
  <c r="DU112" i="30" s="1"/>
  <c r="DU144" i="30" s="1"/>
  <c r="CF128" i="30"/>
  <c r="CF160" i="30" s="1"/>
  <c r="DI142" i="30"/>
  <c r="P126" i="30"/>
  <c r="P158" i="30" s="1"/>
  <c r="DC144" i="30"/>
  <c r="CV142" i="30"/>
  <c r="DC152" i="30"/>
  <c r="BX100" i="14"/>
  <c r="BX20" i="12" s="1"/>
  <c r="CP162" i="30"/>
  <c r="S142" i="30"/>
  <c r="AN145" i="30"/>
  <c r="DB144" i="30"/>
  <c r="AL143" i="30"/>
  <c r="CW144" i="30"/>
  <c r="DD158" i="30"/>
  <c r="CZ152" i="30"/>
  <c r="CV148" i="30"/>
  <c r="BK145" i="30"/>
  <c r="AK152" i="30"/>
  <c r="S146" i="30"/>
  <c r="AE152" i="30"/>
  <c r="DO152" i="30"/>
  <c r="AC152" i="30"/>
  <c r="AR144" i="30"/>
  <c r="DV70" i="14"/>
  <c r="BW70" i="14"/>
  <c r="DA102" i="14"/>
  <c r="DA132" i="14" s="1"/>
  <c r="DA100" i="14"/>
  <c r="DA20" i="12" s="1"/>
  <c r="DO102" i="14"/>
  <c r="DO132" i="14" s="1"/>
  <c r="DO100" i="14"/>
  <c r="DO20" i="12" s="1"/>
  <c r="CZ160" i="30"/>
  <c r="AW144" i="30"/>
  <c r="AJ160" i="30"/>
  <c r="DA141" i="30"/>
  <c r="CH160" i="30"/>
  <c r="CU160" i="30"/>
  <c r="AG152" i="30"/>
  <c r="O160" i="30"/>
  <c r="DN144" i="30"/>
  <c r="BL160" i="30"/>
  <c r="AC145" i="30"/>
  <c r="BA128" i="30"/>
  <c r="BA160" i="30" s="1"/>
  <c r="BB100" i="14"/>
  <c r="BB20" i="12" s="1"/>
  <c r="AF158" i="30"/>
  <c r="R142" i="30"/>
  <c r="CU10" i="11"/>
  <c r="BJ72" i="30"/>
  <c r="BI9" i="11" s="1"/>
  <c r="CB112" i="30"/>
  <c r="CB144" i="30" s="1"/>
  <c r="CD160" i="30"/>
  <c r="BN109" i="30"/>
  <c r="BN141" i="30" s="1"/>
  <c r="O152" i="30"/>
  <c r="CG152" i="30"/>
  <c r="DP158" i="30"/>
  <c r="BM144" i="30"/>
  <c r="DQ72" i="30"/>
  <c r="DP9" i="11" s="1"/>
  <c r="U145" i="30"/>
  <c r="T160" i="30"/>
  <c r="CG113" i="30"/>
  <c r="CG145" i="30" s="1"/>
  <c r="BW152" i="30"/>
  <c r="DW152" i="30"/>
  <c r="DP142" i="30"/>
  <c r="BB132" i="14"/>
  <c r="AK102" i="14"/>
  <c r="AK132" i="14" s="1"/>
  <c r="AK100" i="14"/>
  <c r="AK20" i="12" s="1"/>
  <c r="AU166" i="30"/>
  <c r="CB100" i="14"/>
  <c r="CB20" i="12" s="1"/>
  <c r="CY142" i="30"/>
  <c r="W142" i="30"/>
  <c r="CJ160" i="30"/>
  <c r="CM144" i="30"/>
  <c r="U152" i="30"/>
  <c r="CI152" i="30"/>
  <c r="BC160" i="30"/>
  <c r="DD112" i="30"/>
  <c r="DD144" i="30" s="1"/>
  <c r="AB152" i="30"/>
  <c r="AQ158" i="30"/>
  <c r="V112" i="30"/>
  <c r="V144" i="30" s="1"/>
  <c r="BS144" i="30"/>
  <c r="BT142" i="30"/>
  <c r="CL152" i="30"/>
  <c r="DO145" i="30"/>
  <c r="BA152" i="30"/>
  <c r="BI112" i="30"/>
  <c r="BI144" i="30" s="1"/>
  <c r="AY112" i="30"/>
  <c r="AY144" i="30" s="1"/>
  <c r="BL102" i="14"/>
  <c r="BL132" i="14" s="1"/>
  <c r="BL100" i="14"/>
  <c r="BL20" i="12" s="1"/>
  <c r="DH102" i="14"/>
  <c r="DH132" i="14" s="1"/>
  <c r="DH100" i="14"/>
  <c r="DH20" i="12" s="1"/>
  <c r="BQ158" i="30"/>
  <c r="BL152" i="30"/>
  <c r="M142" i="30"/>
  <c r="M144" i="30"/>
  <c r="AE158" i="30"/>
  <c r="AM104" i="30"/>
  <c r="AL12" i="13" s="1"/>
  <c r="AL10" i="13" s="1"/>
  <c r="AL18" i="13" s="1"/>
  <c r="AY150" i="30"/>
  <c r="CC160" i="30"/>
  <c r="BF160" i="30"/>
  <c r="AR152" i="30"/>
  <c r="Y145" i="30"/>
  <c r="BO152" i="30"/>
  <c r="L160" i="30"/>
  <c r="DR144" i="30"/>
  <c r="CL150" i="30"/>
  <c r="AF143" i="30"/>
  <c r="BS152" i="30"/>
  <c r="DS152" i="30"/>
  <c r="S102" i="14"/>
  <c r="S132" i="14" s="1"/>
  <c r="S100" i="14"/>
  <c r="S20" i="12" s="1"/>
  <c r="Q145" i="30"/>
  <c r="W114" i="30"/>
  <c r="W146" i="30" s="1"/>
  <c r="AJ112" i="30"/>
  <c r="AJ144" i="30" s="1"/>
  <c r="X148" i="30"/>
  <c r="AS72" i="30"/>
  <c r="AR9" i="11" s="1"/>
  <c r="AM152" i="30"/>
  <c r="AZ100" i="14"/>
  <c r="AZ20" i="12" s="1"/>
  <c r="AL112" i="30"/>
  <c r="AL144" i="30" s="1"/>
  <c r="AY72" i="30"/>
  <c r="AX9" i="11" s="1"/>
  <c r="Y128" i="30"/>
  <c r="Y160" i="30" s="1"/>
  <c r="CE128" i="30"/>
  <c r="CE160" i="30" s="1"/>
  <c r="DT112" i="30"/>
  <c r="DT144" i="30" s="1"/>
  <c r="AT160" i="30"/>
  <c r="CU112" i="30"/>
  <c r="CU144" i="30" s="1"/>
  <c r="AA152" i="30"/>
  <c r="I160" i="30"/>
  <c r="L141" i="30"/>
  <c r="K150" i="30"/>
  <c r="EH28" i="12"/>
  <c r="BP132" i="14"/>
  <c r="V132" i="14"/>
  <c r="CV25" i="12"/>
  <c r="CT25" i="12"/>
  <c r="F80" i="16"/>
  <c r="G80" i="16" s="1"/>
  <c r="H80" i="16" s="1"/>
  <c r="I80" i="16" s="1"/>
  <c r="J80" i="16" s="1"/>
  <c r="K80" i="16" s="1"/>
  <c r="L80" i="16" s="1"/>
  <c r="M80" i="16" s="1"/>
  <c r="N80" i="16" s="1"/>
  <c r="O80" i="16" s="1"/>
  <c r="AE189" i="16"/>
  <c r="CW25" i="12"/>
  <c r="AC189" i="16"/>
  <c r="CX25" i="12"/>
  <c r="K25" i="12"/>
  <c r="DR25" i="12"/>
  <c r="AX25" i="12"/>
  <c r="DT25" i="12"/>
  <c r="BX25" i="12"/>
  <c r="AO25" i="12"/>
  <c r="AI25" i="12"/>
  <c r="DY16" i="22"/>
  <c r="EG48" i="11"/>
  <c r="BN25" i="12"/>
  <c r="X25" i="12"/>
  <c r="U183" i="16"/>
  <c r="S183" i="16"/>
  <c r="ED16" i="22"/>
  <c r="J25" i="12"/>
  <c r="DL25" i="12"/>
  <c r="T25" i="12"/>
  <c r="Q183" i="16"/>
  <c r="BQ25" i="12"/>
  <c r="DO138" i="30"/>
  <c r="G18" i="11"/>
  <c r="G14" i="11"/>
  <c r="AS106" i="30"/>
  <c r="AS138" i="30" s="1"/>
  <c r="H18" i="11"/>
  <c r="H14" i="11"/>
  <c r="N189" i="16"/>
  <c r="AB25" i="12"/>
  <c r="AX16" i="22"/>
  <c r="AW49" i="11"/>
  <c r="Q25" i="12"/>
  <c r="N183" i="16"/>
  <c r="M25" i="12"/>
  <c r="CO16" i="22"/>
  <c r="EF16" i="22" s="1"/>
  <c r="CN49" i="11"/>
  <c r="BA189" i="16"/>
  <c r="CL25" i="12"/>
  <c r="DD25" i="12"/>
  <c r="BW179" i="16"/>
  <c r="EB16" i="22"/>
  <c r="AR25" i="12"/>
  <c r="BW185" i="16"/>
  <c r="AO189" i="16"/>
  <c r="L25" i="12"/>
  <c r="BA25" i="12"/>
  <c r="AX183" i="16"/>
  <c r="DR16" i="22"/>
  <c r="DQ49" i="11"/>
  <c r="AY115" i="16"/>
  <c r="AY117" i="16" s="1"/>
  <c r="AY127" i="16" s="1"/>
  <c r="AY133" i="16" s="1"/>
  <c r="AZ106" i="4"/>
  <c r="AY142" i="16" s="1"/>
  <c r="AY144" i="16" s="1"/>
  <c r="AY154" i="16" s="1"/>
  <c r="AY160" i="16" s="1"/>
  <c r="P115" i="16"/>
  <c r="P117" i="16" s="1"/>
  <c r="P127" i="16" s="1"/>
  <c r="P133" i="16" s="1"/>
  <c r="Q106" i="4"/>
  <c r="P142" i="16" s="1"/>
  <c r="P144" i="16" s="1"/>
  <c r="P154" i="16" s="1"/>
  <c r="P160" i="16" s="1"/>
  <c r="O25" i="12"/>
  <c r="DM16" i="22"/>
  <c r="DL49" i="11"/>
  <c r="BC49" i="11"/>
  <c r="BD16" i="22"/>
  <c r="EC16" i="22" s="1"/>
  <c r="BH132" i="14"/>
  <c r="DT132" i="14"/>
  <c r="DC100" i="14"/>
  <c r="DC20" i="12" s="1"/>
  <c r="DF100" i="14"/>
  <c r="DF20" i="12" s="1"/>
  <c r="CM132" i="14"/>
  <c r="DN100" i="14"/>
  <c r="DN20" i="12" s="1"/>
  <c r="BR102" i="14"/>
  <c r="BR132" i="14" s="1"/>
  <c r="CA102" i="14"/>
  <c r="CA132" i="14" s="1"/>
  <c r="CA100" i="14"/>
  <c r="CA20" i="12" s="1"/>
  <c r="BH100" i="14"/>
  <c r="BH20" i="12" s="1"/>
  <c r="DL132" i="14"/>
  <c r="BX132" i="14"/>
  <c r="BG102" i="14"/>
  <c r="BG132" i="14" s="1"/>
  <c r="BG100" i="14"/>
  <c r="BG20" i="12" s="1"/>
  <c r="CN102" i="14"/>
  <c r="CN132" i="14" s="1"/>
  <c r="CN100" i="14"/>
  <c r="CN20" i="12" s="1"/>
  <c r="CL100" i="14"/>
  <c r="CL20" i="12" s="1"/>
  <c r="CJ102" i="14"/>
  <c r="CJ132" i="14" s="1"/>
  <c r="DE10" i="11"/>
  <c r="BS72" i="30"/>
  <c r="BR9" i="11" s="1"/>
  <c r="DE100" i="14"/>
  <c r="DE20" i="12" s="1"/>
  <c r="AN100" i="14"/>
  <c r="AN20" i="12" s="1"/>
  <c r="DN132" i="14"/>
  <c r="CE74" i="30"/>
  <c r="CE106" i="30" s="1"/>
  <c r="DM72" i="30"/>
  <c r="DL9" i="11" s="1"/>
  <c r="DL11" i="11" s="1"/>
  <c r="DL13" i="11" s="1"/>
  <c r="J116" i="14"/>
  <c r="DF132" i="14"/>
  <c r="DG100" i="14"/>
  <c r="DG20" i="12" s="1"/>
  <c r="BK132" i="14"/>
  <c r="DW103" i="14"/>
  <c r="DW132" i="14" s="1"/>
  <c r="W72" i="30"/>
  <c r="V9" i="11" s="1"/>
  <c r="V11" i="11" s="1"/>
  <c r="V13" i="11" s="1"/>
  <c r="BV114" i="14"/>
  <c r="K119" i="14"/>
  <c r="DC132" i="14"/>
  <c r="DE132" i="14"/>
  <c r="CL11" i="11"/>
  <c r="CL13" i="11" s="1"/>
  <c r="J112" i="14"/>
  <c r="DS100" i="14"/>
  <c r="DS20" i="12" s="1"/>
  <c r="DS102" i="14"/>
  <c r="DS132" i="14" s="1"/>
  <c r="BN106" i="14"/>
  <c r="BN132" i="14" s="1"/>
  <c r="BQ102" i="14"/>
  <c r="DU95" i="14"/>
  <c r="DU127" i="14" s="1"/>
  <c r="DU109" i="14"/>
  <c r="DW140" i="30"/>
  <c r="DM136" i="30"/>
  <c r="DM21" i="12" s="1"/>
  <c r="J105" i="14"/>
  <c r="BV123" i="14"/>
  <c r="BL108" i="30"/>
  <c r="BL140" i="30" s="1"/>
  <c r="CX108" i="14"/>
  <c r="CX132" i="14" s="1"/>
  <c r="DJ100" i="14"/>
  <c r="DJ20" i="12" s="1"/>
  <c r="CC111" i="14"/>
  <c r="CC132" i="14" s="1"/>
  <c r="AM140" i="30"/>
  <c r="CS140" i="30"/>
  <c r="BY140" i="30"/>
  <c r="DM140" i="30"/>
  <c r="DR140" i="30"/>
  <c r="DK132" i="14"/>
  <c r="BV122" i="14"/>
  <c r="DU87" i="14"/>
  <c r="DU119" i="14" s="1"/>
  <c r="I132" i="14"/>
  <c r="J122" i="14"/>
  <c r="BB106" i="30"/>
  <c r="BB138" i="30" s="1"/>
  <c r="AB100" i="14"/>
  <c r="AB20" i="12" s="1"/>
  <c r="DK10" i="11"/>
  <c r="DK11" i="11" s="1"/>
  <c r="DK13" i="11" s="1"/>
  <c r="BQ132" i="14"/>
  <c r="DU86" i="14"/>
  <c r="DU118" i="14" s="1"/>
  <c r="DU106" i="14"/>
  <c r="BV120" i="14"/>
  <c r="DT10" i="11"/>
  <c r="DT11" i="11" s="1"/>
  <c r="DT13" i="11" s="1"/>
  <c r="BV131" i="14"/>
  <c r="CT108" i="14"/>
  <c r="CT132" i="14" s="1"/>
  <c r="AI132" i="14"/>
  <c r="R132" i="14"/>
  <c r="R100" i="14"/>
  <c r="R20" i="12" s="1"/>
  <c r="BJ100" i="14"/>
  <c r="BJ20" i="12" s="1"/>
  <c r="DU126" i="14"/>
  <c r="Z103" i="14"/>
  <c r="Z132" i="14" s="1"/>
  <c r="Z100" i="14"/>
  <c r="Z20" i="12" s="1"/>
  <c r="BO102" i="14"/>
  <c r="BO132" i="14" s="1"/>
  <c r="AG102" i="14"/>
  <c r="AG132" i="14" s="1"/>
  <c r="BY102" i="14"/>
  <c r="BY132" i="14" s="1"/>
  <c r="P104" i="14"/>
  <c r="P132" i="14" s="1"/>
  <c r="BV128" i="14"/>
  <c r="BV130" i="14"/>
  <c r="DO10" i="11"/>
  <c r="AH132" i="14"/>
  <c r="AQ100" i="14"/>
  <c r="AQ20" i="12" s="1"/>
  <c r="CP108" i="14"/>
  <c r="CP132" i="14" s="1"/>
  <c r="CP100" i="14"/>
  <c r="CP20" i="12" s="1"/>
  <c r="BR10" i="11"/>
  <c r="DU110" i="14"/>
  <c r="BV103" i="14"/>
  <c r="U10" i="11"/>
  <c r="DP100" i="14"/>
  <c r="DP20" i="12" s="1"/>
  <c r="CY10" i="11"/>
  <c r="CY11" i="11" s="1"/>
  <c r="CY13" i="11" s="1"/>
  <c r="BV94" i="14"/>
  <c r="BV126" i="14" s="1"/>
  <c r="DU125" i="14"/>
  <c r="DU103" i="14"/>
  <c r="J111" i="14"/>
  <c r="O114" i="14"/>
  <c r="O132" i="14" s="1"/>
  <c r="J95" i="14"/>
  <c r="J127" i="14" s="1"/>
  <c r="J98" i="14"/>
  <c r="K111" i="14"/>
  <c r="J109" i="14"/>
  <c r="J70" i="14"/>
  <c r="J102" i="14" s="1"/>
  <c r="J68" i="14"/>
  <c r="I11" i="13" s="1"/>
  <c r="J115" i="14"/>
  <c r="M102" i="14"/>
  <c r="M132" i="14" s="1"/>
  <c r="M100" i="14"/>
  <c r="M20" i="12" s="1"/>
  <c r="J124" i="14"/>
  <c r="J110" i="14"/>
  <c r="K122" i="14"/>
  <c r="K102" i="14"/>
  <c r="BF10" i="11"/>
  <c r="CG10" i="11"/>
  <c r="Z138" i="30"/>
  <c r="J72" i="30"/>
  <c r="I9" i="11" s="1"/>
  <c r="BY138" i="30"/>
  <c r="J106" i="30"/>
  <c r="J138" i="30" s="1"/>
  <c r="BJ138" i="30"/>
  <c r="DB10" i="11"/>
  <c r="DB11" i="11" s="1"/>
  <c r="DB13" i="11" s="1"/>
  <c r="BT10" i="11"/>
  <c r="BB72" i="30"/>
  <c r="BA9" i="11" s="1"/>
  <c r="BA11" i="11" s="1"/>
  <c r="BA13" i="11" s="1"/>
  <c r="BT106" i="30"/>
  <c r="BT136" i="30" s="1"/>
  <c r="BT21" i="12" s="1"/>
  <c r="CR10" i="11"/>
  <c r="AA11" i="11"/>
  <c r="AA13" i="11" s="1"/>
  <c r="DC138" i="30"/>
  <c r="Y138" i="30"/>
  <c r="AV138" i="30"/>
  <c r="BR138" i="30"/>
  <c r="V138" i="30"/>
  <c r="M11" i="11"/>
  <c r="M13" i="11" s="1"/>
  <c r="DP11" i="11"/>
  <c r="DP13" i="11" s="1"/>
  <c r="AR10" i="11"/>
  <c r="AP10" i="11"/>
  <c r="N10" i="11"/>
  <c r="CF11" i="11"/>
  <c r="CF13" i="11" s="1"/>
  <c r="BC138" i="30"/>
  <c r="BM138" i="30"/>
  <c r="CF106" i="30"/>
  <c r="CF138" i="30" s="1"/>
  <c r="W10" i="11"/>
  <c r="AB10" i="11"/>
  <c r="H35" i="22"/>
  <c r="EE28" i="12"/>
  <c r="DZ28" i="12"/>
  <c r="EA28" i="12"/>
  <c r="N72" i="10"/>
  <c r="EG9" i="12"/>
  <c r="EF56" i="10"/>
  <c r="CC56" i="10"/>
  <c r="CD56" i="10" s="1"/>
  <c r="CE56" i="10" s="1"/>
  <c r="CF56" i="10" s="1"/>
  <c r="CG56" i="10" s="1"/>
  <c r="CH56" i="10" s="1"/>
  <c r="CI56" i="10" s="1"/>
  <c r="CJ56" i="10" s="1"/>
  <c r="CK56" i="10" s="1"/>
  <c r="CL56" i="10" s="1"/>
  <c r="CM56" i="10" s="1"/>
  <c r="CN56" i="10" s="1"/>
  <c r="ED45" i="10"/>
  <c r="F36" i="39" s="1"/>
  <c r="DZ9" i="12"/>
  <c r="J42" i="22"/>
  <c r="J41" i="22" s="1"/>
  <c r="BE60" i="10"/>
  <c r="BF60" i="10" s="1"/>
  <c r="BG60" i="10" s="1"/>
  <c r="BH60" i="10" s="1"/>
  <c r="BI60" i="10" s="1"/>
  <c r="BJ60" i="10" s="1"/>
  <c r="BK60" i="10" s="1"/>
  <c r="BL60" i="10" s="1"/>
  <c r="BM60" i="10" s="1"/>
  <c r="BN60" i="10" s="1"/>
  <c r="BO60" i="10" s="1"/>
  <c r="BP60" i="10" s="1"/>
  <c r="ED60" i="10"/>
  <c r="EA9" i="12"/>
  <c r="ED28" i="12"/>
  <c r="EG28" i="12"/>
  <c r="M59" i="10"/>
  <c r="K29" i="22"/>
  <c r="EC66" i="10"/>
  <c r="AS66" i="10"/>
  <c r="AT66" i="10" s="1"/>
  <c r="AU66" i="10" s="1"/>
  <c r="AV66" i="10" s="1"/>
  <c r="AW66" i="10" s="1"/>
  <c r="AX66" i="10" s="1"/>
  <c r="AY66" i="10" s="1"/>
  <c r="AZ66" i="10" s="1"/>
  <c r="BA66" i="10" s="1"/>
  <c r="BB66" i="10" s="1"/>
  <c r="BC66" i="10" s="1"/>
  <c r="BD66" i="10" s="1"/>
  <c r="CJ24" i="19"/>
  <c r="CJ37" i="19"/>
  <c r="CJ58" i="19" s="1"/>
  <c r="AX24" i="19"/>
  <c r="AX37" i="19"/>
  <c r="AX58" i="19" s="1"/>
  <c r="AR24" i="19"/>
  <c r="AR37" i="19"/>
  <c r="AR58" i="19" s="1"/>
  <c r="AP24" i="19"/>
  <c r="AP37" i="19"/>
  <c r="AP58" i="19" s="1"/>
  <c r="AY24" i="19"/>
  <c r="AY37" i="19"/>
  <c r="AY58" i="19" s="1"/>
  <c r="I23" i="19"/>
  <c r="I36" i="19"/>
  <c r="I57" i="19" s="1"/>
  <c r="AH24" i="19"/>
  <c r="AH37" i="19"/>
  <c r="AH58" i="19" s="1"/>
  <c r="AS24" i="19"/>
  <c r="AS37" i="19"/>
  <c r="AS58" i="19" s="1"/>
  <c r="AW24" i="19"/>
  <c r="AW37" i="19"/>
  <c r="AW58" i="19" s="1"/>
  <c r="L26" i="10"/>
  <c r="K24" i="10"/>
  <c r="N21" i="10"/>
  <c r="M20" i="10"/>
  <c r="M39" i="10"/>
  <c r="L38" i="10"/>
  <c r="L43" i="10" s="1"/>
  <c r="S28" i="10"/>
  <c r="N29" i="10"/>
  <c r="M27" i="10"/>
  <c r="N35" i="10"/>
  <c r="M34" i="10"/>
  <c r="EC36" i="10"/>
  <c r="AS36" i="10"/>
  <c r="AT36" i="10" s="1"/>
  <c r="AU36" i="10" s="1"/>
  <c r="AV36" i="10" s="1"/>
  <c r="AW36" i="10" s="1"/>
  <c r="AX36" i="10" s="1"/>
  <c r="AY36" i="10" s="1"/>
  <c r="AZ36" i="10" s="1"/>
  <c r="BA36" i="10" s="1"/>
  <c r="BB36" i="10" s="1"/>
  <c r="BC36" i="10" s="1"/>
  <c r="BD36" i="10" s="1"/>
  <c r="EC40" i="10"/>
  <c r="AS40" i="10"/>
  <c r="AT40" i="10" s="1"/>
  <c r="AU40" i="10" s="1"/>
  <c r="AV40" i="10" s="1"/>
  <c r="AW40" i="10" s="1"/>
  <c r="AX40" i="10" s="1"/>
  <c r="AY40" i="10" s="1"/>
  <c r="AZ40" i="10" s="1"/>
  <c r="BA40" i="10" s="1"/>
  <c r="BB40" i="10" s="1"/>
  <c r="BC40" i="10" s="1"/>
  <c r="BD40" i="10" s="1"/>
  <c r="O25" i="10"/>
  <c r="BE41" i="10"/>
  <c r="BF41" i="10" s="1"/>
  <c r="BG41" i="10" s="1"/>
  <c r="BH41" i="10" s="1"/>
  <c r="BI41" i="10" s="1"/>
  <c r="BJ41" i="10" s="1"/>
  <c r="BK41" i="10" s="1"/>
  <c r="BL41" i="10" s="1"/>
  <c r="BM41" i="10" s="1"/>
  <c r="BN41" i="10" s="1"/>
  <c r="BO41" i="10" s="1"/>
  <c r="BP41" i="10" s="1"/>
  <c r="ED41" i="10"/>
  <c r="DE136" i="30"/>
  <c r="DE21" i="12" s="1"/>
  <c r="DE144" i="30"/>
  <c r="DG132" i="14"/>
  <c r="CL138" i="30"/>
  <c r="BS136" i="30"/>
  <c r="BS21" i="12" s="1"/>
  <c r="BS138" i="30"/>
  <c r="DP132" i="14"/>
  <c r="AA138" i="30"/>
  <c r="P138" i="30"/>
  <c r="L138" i="30"/>
  <c r="AA132" i="14"/>
  <c r="AN132" i="14"/>
  <c r="BI74" i="30"/>
  <c r="BI104" i="30" s="1"/>
  <c r="BH12" i="13" s="1"/>
  <c r="BH10" i="13" s="1"/>
  <c r="BH18" i="13" s="1"/>
  <c r="BI72" i="30"/>
  <c r="BH9" i="11" s="1"/>
  <c r="BH11" i="11" s="1"/>
  <c r="BH13" i="11" s="1"/>
  <c r="AC10" i="10"/>
  <c r="BX74" i="30"/>
  <c r="BX104" i="30" s="1"/>
  <c r="BW12" i="13" s="1"/>
  <c r="BW10" i="13" s="1"/>
  <c r="BW18" i="13" s="1"/>
  <c r="BX72" i="30"/>
  <c r="BW9" i="11" s="1"/>
  <c r="BQ37" i="10"/>
  <c r="BR37" i="10" s="1"/>
  <c r="BS37" i="10" s="1"/>
  <c r="BT37" i="10" s="1"/>
  <c r="BU37" i="10" s="1"/>
  <c r="BV37" i="10" s="1"/>
  <c r="BW37" i="10" s="1"/>
  <c r="BX37" i="10" s="1"/>
  <c r="BY37" i="10" s="1"/>
  <c r="BZ37" i="10" s="1"/>
  <c r="CA37" i="10" s="1"/>
  <c r="CB37" i="10" s="1"/>
  <c r="EE37" i="10"/>
  <c r="CV80" i="30"/>
  <c r="CV112" i="30" s="1"/>
  <c r="BJ81" i="30"/>
  <c r="BJ113" i="30" s="1"/>
  <c r="BJ145" i="30" s="1"/>
  <c r="DU79" i="14"/>
  <c r="DU111" i="14" s="1"/>
  <c r="K106" i="14"/>
  <c r="CX142" i="30"/>
  <c r="I144" i="30"/>
  <c r="AE25" i="12"/>
  <c r="DG140" i="30"/>
  <c r="CW41" i="30"/>
  <c r="CW5" i="31"/>
  <c r="CW5" i="14"/>
  <c r="CU5" i="15" s="1"/>
  <c r="DF74" i="30"/>
  <c r="DF106" i="30" s="1"/>
  <c r="DF72" i="30"/>
  <c r="DE9" i="11" s="1"/>
  <c r="CI96" i="30"/>
  <c r="CI128" i="30" s="1"/>
  <c r="CI160" i="30" s="1"/>
  <c r="BE49" i="11"/>
  <c r="DU116" i="14"/>
  <c r="AV80" i="30"/>
  <c r="AV112" i="30" s="1"/>
  <c r="AV144" i="30" s="1"/>
  <c r="BN74" i="30"/>
  <c r="BN72" i="30"/>
  <c r="BM9" i="11" s="1"/>
  <c r="CP74" i="30"/>
  <c r="CP106" i="30" s="1"/>
  <c r="CP138" i="30" s="1"/>
  <c r="CP72" i="30"/>
  <c r="CO9" i="11" s="1"/>
  <c r="CO11" i="11" s="1"/>
  <c r="CO13" i="11" s="1"/>
  <c r="EA65" i="10"/>
  <c r="U65" i="10"/>
  <c r="V65" i="10" s="1"/>
  <c r="W65" i="10" s="1"/>
  <c r="X65" i="10" s="1"/>
  <c r="Y65" i="10" s="1"/>
  <c r="Z65" i="10" s="1"/>
  <c r="AA65" i="10" s="1"/>
  <c r="AB65" i="10" s="1"/>
  <c r="AC65" i="10" s="1"/>
  <c r="AD65" i="10" s="1"/>
  <c r="AE65" i="10" s="1"/>
  <c r="AF65" i="10" s="1"/>
  <c r="K114" i="14"/>
  <c r="I57" i="10"/>
  <c r="E189" i="16"/>
  <c r="DO49" i="11"/>
  <c r="EG47" i="11"/>
  <c r="AQ64" i="7"/>
  <c r="BZ112" i="30"/>
  <c r="BZ144" i="30" s="1"/>
  <c r="AI80" i="30"/>
  <c r="AI112" i="30" s="1"/>
  <c r="R166" i="30"/>
  <c r="BD4" i="35"/>
  <c r="BD4" i="8"/>
  <c r="BC9" i="21"/>
  <c r="BE4" i="19"/>
  <c r="BC9" i="20"/>
  <c r="BD4" i="17"/>
  <c r="H56" i="17"/>
  <c r="H35" i="17"/>
  <c r="H14" i="17"/>
  <c r="AD160" i="30"/>
  <c r="DU114" i="14"/>
  <c r="CR74" i="30"/>
  <c r="CR72" i="30"/>
  <c r="CQ9" i="11" s="1"/>
  <c r="CQ11" i="11" s="1"/>
  <c r="CQ13" i="11" s="1"/>
  <c r="BV119" i="14"/>
  <c r="S104" i="30"/>
  <c r="R12" i="13" s="1"/>
  <c r="R10" i="13" s="1"/>
  <c r="R18" i="13" s="1"/>
  <c r="AI158" i="30"/>
  <c r="K146" i="30"/>
  <c r="K103" i="14"/>
  <c r="H22" i="22"/>
  <c r="J8" i="10"/>
  <c r="AC82" i="30"/>
  <c r="AC114" i="30" s="1"/>
  <c r="DP160" i="30"/>
  <c r="CH25" i="12"/>
  <c r="AK133" i="16"/>
  <c r="AK185" i="16" s="1"/>
  <c r="AK189" i="16" s="1"/>
  <c r="AK179" i="16"/>
  <c r="AF160" i="30"/>
  <c r="DM10" i="11"/>
  <c r="CA160" i="30"/>
  <c r="CL158" i="30"/>
  <c r="AE112" i="30"/>
  <c r="AE144" i="30" s="1"/>
  <c r="X160" i="30"/>
  <c r="DU105" i="14"/>
  <c r="BV78" i="14"/>
  <c r="BV110" i="14" s="1"/>
  <c r="BV129" i="14"/>
  <c r="AP9" i="16"/>
  <c r="AP19" i="16" s="1"/>
  <c r="AP171" i="16"/>
  <c r="CE80" i="30"/>
  <c r="CE112" i="30" s="1"/>
  <c r="CE144" i="30" s="1"/>
  <c r="BA112" i="30"/>
  <c r="BA144" i="30" s="1"/>
  <c r="AU140" i="30"/>
  <c r="AY64" i="7"/>
  <c r="AW160" i="30"/>
  <c r="CG148" i="30"/>
  <c r="AI131" i="30"/>
  <c r="AI163" i="30" s="1"/>
  <c r="CY145" i="30"/>
  <c r="O53" i="16"/>
  <c r="AL152" i="30"/>
  <c r="AD10" i="11"/>
  <c r="AD11" i="11" s="1"/>
  <c r="AD13" i="11" s="1"/>
  <c r="AT133" i="16"/>
  <c r="AT185" i="16" s="1"/>
  <c r="AT189" i="16" s="1"/>
  <c r="AT179" i="16"/>
  <c r="BA4" i="35"/>
  <c r="BA4" i="17"/>
  <c r="AZ9" i="21"/>
  <c r="BB4" i="19"/>
  <c r="AZ9" i="20"/>
  <c r="BA4" i="8"/>
  <c r="DI80" i="30"/>
  <c r="DI112" i="30" s="1"/>
  <c r="DI144" i="30" s="1"/>
  <c r="AQ150" i="30"/>
  <c r="BC113" i="30"/>
  <c r="BC145" i="30" s="1"/>
  <c r="AK116" i="30"/>
  <c r="AK148" i="30" s="1"/>
  <c r="AQ171" i="16"/>
  <c r="AQ9" i="16"/>
  <c r="AQ19" i="16" s="1"/>
  <c r="T144" i="30"/>
  <c r="DR116" i="30"/>
  <c r="DR148" i="30" s="1"/>
  <c r="DM145" i="30"/>
  <c r="Y132" i="14"/>
  <c r="BV80" i="14"/>
  <c r="BV112" i="14" s="1"/>
  <c r="BQ49" i="11"/>
  <c r="BG7" i="16"/>
  <c r="BH34" i="4"/>
  <c r="CZ138" i="30"/>
  <c r="BG10" i="11"/>
  <c r="CG158" i="30"/>
  <c r="BM128" i="30"/>
  <c r="BM160" i="30" s="1"/>
  <c r="K91" i="14"/>
  <c r="K123" i="14" s="1"/>
  <c r="G33" i="16"/>
  <c r="H51" i="4"/>
  <c r="AA158" i="30"/>
  <c r="P146" i="30"/>
  <c r="K88" i="14"/>
  <c r="K120" i="14" s="1"/>
  <c r="R88" i="16"/>
  <c r="R90" i="16" s="1"/>
  <c r="R100" i="16" s="1"/>
  <c r="R106" i="16" s="1"/>
  <c r="S88" i="4"/>
  <c r="AD148" i="30"/>
  <c r="DG145" i="30"/>
  <c r="AG52" i="4"/>
  <c r="AF34" i="16"/>
  <c r="AF36" i="16" s="1"/>
  <c r="AF46" i="16" s="1"/>
  <c r="AF52" i="16" s="1"/>
  <c r="BO112" i="30"/>
  <c r="BO144" i="30" s="1"/>
  <c r="Q160" i="30"/>
  <c r="CS128" i="30"/>
  <c r="CS160" i="30" s="1"/>
  <c r="I141" i="30"/>
  <c r="AG113" i="30"/>
  <c r="AG145" i="30" s="1"/>
  <c r="R128" i="30"/>
  <c r="R160" i="30" s="1"/>
  <c r="BV125" i="14"/>
  <c r="CG112" i="30"/>
  <c r="CG144" i="30" s="1"/>
  <c r="BV160" i="30"/>
  <c r="CK10" i="11"/>
  <c r="AP120" i="30"/>
  <c r="AP152" i="30" s="1"/>
  <c r="R74" i="30"/>
  <c r="R106" i="30" s="1"/>
  <c r="R72" i="30"/>
  <c r="Q9" i="11" s="1"/>
  <c r="K94" i="14"/>
  <c r="K126" i="14" s="1"/>
  <c r="K86" i="14"/>
  <c r="K118" i="14" s="1"/>
  <c r="DS108" i="30"/>
  <c r="DS140" i="30" s="1"/>
  <c r="CT144" i="30"/>
  <c r="DU122" i="14"/>
  <c r="DU152" i="30"/>
  <c r="G49" i="11"/>
  <c r="E11" i="21" s="1"/>
  <c r="DX47" i="11"/>
  <c r="DX49" i="11" s="1"/>
  <c r="BZ116" i="30"/>
  <c r="BZ148" i="30" s="1"/>
  <c r="CI112" i="30"/>
  <c r="CI144" i="30" s="1"/>
  <c r="AJ145" i="30"/>
  <c r="DV74" i="30"/>
  <c r="DV106" i="30" s="1"/>
  <c r="DV72" i="30"/>
  <c r="DU9" i="11" s="1"/>
  <c r="BN80" i="30"/>
  <c r="BN112" i="30" s="1"/>
  <c r="BN144" i="30" s="1"/>
  <c r="Y150" i="30"/>
  <c r="J160" i="30"/>
  <c r="AZ158" i="30"/>
  <c r="AF81" i="30"/>
  <c r="AF113" i="30" s="1"/>
  <c r="DU128" i="14"/>
  <c r="T114" i="30"/>
  <c r="T146" i="30" s="1"/>
  <c r="DB120" i="30"/>
  <c r="DB152" i="30" s="1"/>
  <c r="DI96" i="30"/>
  <c r="DI128" i="30" s="1"/>
  <c r="Y16" i="22"/>
  <c r="DZ16" i="22" s="1"/>
  <c r="DY48" i="11"/>
  <c r="X49" i="11"/>
  <c r="BQ81" i="30"/>
  <c r="BQ113" i="30" s="1"/>
  <c r="AO88" i="30"/>
  <c r="AO120" i="30" s="1"/>
  <c r="AW142" i="30"/>
  <c r="K77" i="14"/>
  <c r="K109" i="14" s="1"/>
  <c r="K110" i="14"/>
  <c r="CG104" i="30"/>
  <c r="CF12" i="13" s="1"/>
  <c r="CF10" i="13" s="1"/>
  <c r="CF18" i="13" s="1"/>
  <c r="BI128" i="30"/>
  <c r="BI160" i="30" s="1"/>
  <c r="BV79" i="14"/>
  <c r="BV111" i="14" s="1"/>
  <c r="AZ128" i="30"/>
  <c r="AZ160" i="30" s="1"/>
  <c r="AS112" i="30"/>
  <c r="AS144" i="30" s="1"/>
  <c r="CP160" i="30"/>
  <c r="BS142" i="30"/>
  <c r="AP144" i="30"/>
  <c r="CW110" i="30"/>
  <c r="CW142" i="30" s="1"/>
  <c r="AX112" i="30"/>
  <c r="AX144" i="30" s="1"/>
  <c r="DM138" i="30"/>
  <c r="AO78" i="30"/>
  <c r="AO110" i="30" s="1"/>
  <c r="L4" i="30"/>
  <c r="M4" i="10"/>
  <c r="K5" i="9"/>
  <c r="J15" i="4"/>
  <c r="O2" i="3"/>
  <c r="N36" i="3"/>
  <c r="L17" i="7"/>
  <c r="L3" i="5"/>
  <c r="M4" i="6" s="1"/>
  <c r="CW74" i="30"/>
  <c r="CW104" i="30" s="1"/>
  <c r="CV12" i="13" s="1"/>
  <c r="CV10" i="13" s="1"/>
  <c r="CV18" i="13" s="1"/>
  <c r="CW72" i="30"/>
  <c r="CV9" i="11" s="1"/>
  <c r="I43" i="7"/>
  <c r="BE144" i="7"/>
  <c r="BE41" i="7"/>
  <c r="DL80" i="30"/>
  <c r="DL112" i="30" s="1"/>
  <c r="DL144" i="30" s="1"/>
  <c r="DB74" i="30"/>
  <c r="DB104" i="30" s="1"/>
  <c r="DA12" i="13" s="1"/>
  <c r="DA10" i="13" s="1"/>
  <c r="DA18" i="13" s="1"/>
  <c r="DB72" i="30"/>
  <c r="DA9" i="11" s="1"/>
  <c r="DA11" i="11" s="1"/>
  <c r="DA13" i="11" s="1"/>
  <c r="CB96" i="30"/>
  <c r="CB128" i="30" s="1"/>
  <c r="AT81" i="30"/>
  <c r="AT113" i="30" s="1"/>
  <c r="BW88" i="4"/>
  <c r="BV88" i="16"/>
  <c r="BV90" i="16" s="1"/>
  <c r="BV100" i="16" s="1"/>
  <c r="AH80" i="30"/>
  <c r="AH112" i="30" s="1"/>
  <c r="L67" i="22"/>
  <c r="N71" i="10"/>
  <c r="K64" i="10"/>
  <c r="I30" i="22"/>
  <c r="CR144" i="30"/>
  <c r="DJ126" i="30"/>
  <c r="DJ158" i="30" s="1"/>
  <c r="CW158" i="30"/>
  <c r="CO110" i="30"/>
  <c r="CO142" i="30" s="1"/>
  <c r="Z115" i="16"/>
  <c r="Z117" i="16" s="1"/>
  <c r="Z127" i="16" s="1"/>
  <c r="Z133" i="16" s="1"/>
  <c r="AA106" i="4"/>
  <c r="Z142" i="16" s="1"/>
  <c r="Z144" i="16" s="1"/>
  <c r="Z154" i="16" s="1"/>
  <c r="Z160" i="16" s="1"/>
  <c r="BU74" i="30"/>
  <c r="BU106" i="30" s="1"/>
  <c r="BU138" i="30" s="1"/>
  <c r="BU72" i="30"/>
  <c r="BT9" i="11" s="1"/>
  <c r="P88" i="30"/>
  <c r="P120" i="30" s="1"/>
  <c r="I104" i="30"/>
  <c r="H12" i="13" s="1"/>
  <c r="H10" i="13" s="1"/>
  <c r="H18" i="13" s="1"/>
  <c r="AC74" i="30"/>
  <c r="AC106" i="30" s="1"/>
  <c r="AC138" i="30" s="1"/>
  <c r="AC72" i="30"/>
  <c r="AB9" i="11" s="1"/>
  <c r="AI142" i="30"/>
  <c r="DD88" i="30"/>
  <c r="DD120" i="30" s="1"/>
  <c r="DD152" i="30" s="1"/>
  <c r="AH138" i="30"/>
  <c r="DM132" i="14"/>
  <c r="CR160" i="30"/>
  <c r="CU4" i="8"/>
  <c r="CU4" i="17"/>
  <c r="CT9" i="21"/>
  <c r="CT9" i="20"/>
  <c r="CU4" i="35"/>
  <c r="CV4" i="19"/>
  <c r="V158" i="30"/>
  <c r="K5" i="22"/>
  <c r="J5" i="11"/>
  <c r="K5" i="12" s="1"/>
  <c r="J4" i="13" s="1"/>
  <c r="L1" i="37"/>
  <c r="CQ74" i="30"/>
  <c r="CQ72" i="30"/>
  <c r="CP9" i="11" s="1"/>
  <c r="CP11" i="11" s="1"/>
  <c r="CP13" i="11" s="1"/>
  <c r="CL80" i="30"/>
  <c r="CL112" i="30" s="1"/>
  <c r="BF126" i="30"/>
  <c r="BF158" i="30" s="1"/>
  <c r="CH81" i="30"/>
  <c r="CH113" i="30" s="1"/>
  <c r="CH145" i="30" s="1"/>
  <c r="CK160" i="30"/>
  <c r="AM106" i="30"/>
  <c r="AM136" i="30" s="1"/>
  <c r="AM21" i="12" s="1"/>
  <c r="CA49" i="11"/>
  <c r="ED47" i="11"/>
  <c r="ED49" i="11" s="1"/>
  <c r="CV88" i="30"/>
  <c r="CV120" i="30" s="1"/>
  <c r="CV152" i="30" s="1"/>
  <c r="DK160" i="30"/>
  <c r="BB25" i="12"/>
  <c r="AU41" i="30"/>
  <c r="AU5" i="14"/>
  <c r="AS5" i="15" s="1"/>
  <c r="AU5" i="31"/>
  <c r="AG96" i="30"/>
  <c r="AG128" i="30" s="1"/>
  <c r="AG160" i="30" s="1"/>
  <c r="BD34" i="4"/>
  <c r="BC7" i="16"/>
  <c r="BI10" i="11"/>
  <c r="BI11" i="11" s="1"/>
  <c r="BI13" i="11" s="1"/>
  <c r="BE5" i="14"/>
  <c r="BC5" i="15" s="1"/>
  <c r="BE5" i="31"/>
  <c r="BE41" i="30"/>
  <c r="X106" i="4"/>
  <c r="W142" i="16" s="1"/>
  <c r="W144" i="16" s="1"/>
  <c r="W154" i="16" s="1"/>
  <c r="W160" i="16" s="1"/>
  <c r="W115" i="16"/>
  <c r="W117" i="16" s="1"/>
  <c r="W127" i="16" s="1"/>
  <c r="W133" i="16" s="1"/>
  <c r="AQ160" i="30"/>
  <c r="CP81" i="30"/>
  <c r="CP113" i="30" s="1"/>
  <c r="CP145" i="30" s="1"/>
  <c r="BY80" i="30"/>
  <c r="BY112" i="30" s="1"/>
  <c r="AB80" i="30"/>
  <c r="AB112" i="30" s="1"/>
  <c r="DC10" i="11"/>
  <c r="BC88" i="30"/>
  <c r="BC120" i="30" s="1"/>
  <c r="BD25" i="12"/>
  <c r="BA183" i="16"/>
  <c r="AW74" i="30"/>
  <c r="AW104" i="30" s="1"/>
  <c r="AV12" i="13" s="1"/>
  <c r="AV10" i="13" s="1"/>
  <c r="AV18" i="13" s="1"/>
  <c r="AW72" i="30"/>
  <c r="AV9" i="11" s="1"/>
  <c r="D28" i="33"/>
  <c r="D51" i="33" s="1"/>
  <c r="CI74" i="30"/>
  <c r="CI104" i="30" s="1"/>
  <c r="CH12" i="13" s="1"/>
  <c r="CH10" i="13" s="1"/>
  <c r="CH18" i="13" s="1"/>
  <c r="CI72" i="30"/>
  <c r="CH9" i="11" s="1"/>
  <c r="DV78" i="30"/>
  <c r="DV110" i="30" s="1"/>
  <c r="DV142" i="30" s="1"/>
  <c r="AD74" i="30"/>
  <c r="AD106" i="30" s="1"/>
  <c r="AD138" i="30" s="1"/>
  <c r="AD72" i="30"/>
  <c r="AC9" i="11" s="1"/>
  <c r="AC11" i="11" s="1"/>
  <c r="AC13" i="11" s="1"/>
  <c r="BA34" i="4"/>
  <c r="AZ7" i="16"/>
  <c r="CF88" i="30"/>
  <c r="CF120" i="30" s="1"/>
  <c r="AZ64" i="7"/>
  <c r="AR52" i="4"/>
  <c r="AQ34" i="16"/>
  <c r="AQ36" i="16" s="1"/>
  <c r="AQ46" i="16" s="1"/>
  <c r="AQ52" i="16" s="1"/>
  <c r="BJ41" i="7"/>
  <c r="BJ144" i="7"/>
  <c r="AS14" i="10"/>
  <c r="AT14" i="10" s="1"/>
  <c r="AU14" i="10" s="1"/>
  <c r="AV14" i="10" s="1"/>
  <c r="AW14" i="10" s="1"/>
  <c r="AX14" i="10" s="1"/>
  <c r="AY14" i="10" s="1"/>
  <c r="AZ14" i="10" s="1"/>
  <c r="BA14" i="10" s="1"/>
  <c r="BB14" i="10" s="1"/>
  <c r="BC14" i="10" s="1"/>
  <c r="BD14" i="10" s="1"/>
  <c r="EC14" i="10"/>
  <c r="CX81" i="30"/>
  <c r="CX113" i="30" s="1"/>
  <c r="CX136" i="30" s="1"/>
  <c r="CX21" i="12" s="1"/>
  <c r="AN87" i="7"/>
  <c r="CF72" i="30"/>
  <c r="CE9" i="11" s="1"/>
  <c r="AT10" i="11"/>
  <c r="AT11" i="11" s="1"/>
  <c r="AT13" i="11" s="1"/>
  <c r="DJ128" i="30"/>
  <c r="DJ160" i="30" s="1"/>
  <c r="AZ25" i="12"/>
  <c r="CJ112" i="30"/>
  <c r="CJ144" i="30" s="1"/>
  <c r="DJ25" i="12"/>
  <c r="CY80" i="30"/>
  <c r="CY112" i="30" s="1"/>
  <c r="K88" i="30"/>
  <c r="K120" i="30" s="1"/>
  <c r="K152" i="30" s="1"/>
  <c r="BJ4" i="35"/>
  <c r="BI9" i="21"/>
  <c r="BJ4" i="8"/>
  <c r="BI9" i="20"/>
  <c r="BK4" i="19"/>
  <c r="BJ4" i="17"/>
  <c r="BY88" i="30"/>
  <c r="BY120" i="30" s="1"/>
  <c r="AL87" i="7"/>
  <c r="BR80" i="30"/>
  <c r="BR112" i="30" s="1"/>
  <c r="BR136" i="30" s="1"/>
  <c r="BR21" i="12" s="1"/>
  <c r="R88" i="30"/>
  <c r="R120" i="30" s="1"/>
  <c r="BY72" i="30"/>
  <c r="BX9" i="11" s="1"/>
  <c r="BP120" i="30"/>
  <c r="BP152" i="30" s="1"/>
  <c r="AM113" i="14"/>
  <c r="AM132" i="14" s="1"/>
  <c r="BO104" i="30"/>
  <c r="BN12" i="13" s="1"/>
  <c r="BN10" i="13" s="1"/>
  <c r="BN18" i="13" s="1"/>
  <c r="DH10" i="11"/>
  <c r="DH11" i="11" s="1"/>
  <c r="DH13" i="11" s="1"/>
  <c r="BJ111" i="14"/>
  <c r="BJ132" i="14" s="1"/>
  <c r="AB113" i="14"/>
  <c r="AB132" i="14" s="1"/>
  <c r="Y100" i="14"/>
  <c r="Y20" i="12" s="1"/>
  <c r="BC41" i="7"/>
  <c r="BC144" i="7"/>
  <c r="AE96" i="30"/>
  <c r="AE128" i="30" s="1"/>
  <c r="BE79" i="30"/>
  <c r="BE111" i="30" s="1"/>
  <c r="BE143" i="30" s="1"/>
  <c r="DQ88" i="30"/>
  <c r="DQ120" i="30" s="1"/>
  <c r="DQ136" i="30" s="1"/>
  <c r="DQ21" i="12" s="1"/>
  <c r="EF28" i="12"/>
  <c r="BT16" i="4"/>
  <c r="BV4" i="5"/>
  <c r="BW5" i="6" s="1"/>
  <c r="BU6" i="9"/>
  <c r="BX37" i="3"/>
  <c r="BV5" i="30"/>
  <c r="BW5" i="10"/>
  <c r="BV18" i="7"/>
  <c r="CJ3" i="3"/>
  <c r="AQ15" i="17"/>
  <c r="AQ57" i="17"/>
  <c r="AQ36" i="17"/>
  <c r="CZ104" i="30"/>
  <c r="CY12" i="13" s="1"/>
  <c r="CY10" i="13" s="1"/>
  <c r="CY18" i="13" s="1"/>
  <c r="EC28" i="12"/>
  <c r="AH100" i="14"/>
  <c r="AH20" i="12" s="1"/>
  <c r="BV88" i="30"/>
  <c r="CY49" i="11"/>
  <c r="EF47" i="11"/>
  <c r="EF49" i="11" s="1"/>
  <c r="AS10" i="11"/>
  <c r="F42" i="29"/>
  <c r="C47" i="29" s="1"/>
  <c r="X3" i="29"/>
  <c r="H141" i="30"/>
  <c r="DW96" i="30"/>
  <c r="DW128" i="30" s="1"/>
  <c r="BI7" i="16"/>
  <c r="BJ34" i="4"/>
  <c r="BH88" i="30"/>
  <c r="BH120" i="30" s="1"/>
  <c r="BH152" i="30" s="1"/>
  <c r="DJ74" i="30"/>
  <c r="DJ104" i="30" s="1"/>
  <c r="DI12" i="13" s="1"/>
  <c r="DI10" i="13" s="1"/>
  <c r="DI18" i="13" s="1"/>
  <c r="DJ72" i="30"/>
  <c r="DI9" i="11" s="1"/>
  <c r="DI11" i="11" s="1"/>
  <c r="DI13" i="11" s="1"/>
  <c r="BV102" i="14"/>
  <c r="CR88" i="30"/>
  <c r="CR120" i="30" s="1"/>
  <c r="CR152" i="30" s="1"/>
  <c r="K96" i="30"/>
  <c r="K128" i="30" s="1"/>
  <c r="AE105" i="14"/>
  <c r="AE132" i="14" s="1"/>
  <c r="DM104" i="30"/>
  <c r="DL12" i="13" s="1"/>
  <c r="DL10" i="13" s="1"/>
  <c r="DL18" i="13" s="1"/>
  <c r="BR104" i="30"/>
  <c r="BQ12" i="13" s="1"/>
  <c r="BQ10" i="13" s="1"/>
  <c r="BQ18" i="13" s="1"/>
  <c r="AE138" i="30"/>
  <c r="CN142" i="30"/>
  <c r="AJ100" i="14"/>
  <c r="AJ20" i="12" s="1"/>
  <c r="BC72" i="30"/>
  <c r="BB9" i="11" s="1"/>
  <c r="AQ109" i="14"/>
  <c r="AQ132" i="14" s="1"/>
  <c r="P72" i="30"/>
  <c r="O9" i="11" s="1"/>
  <c r="CW41" i="7"/>
  <c r="CW144" i="7"/>
  <c r="AQ80" i="30"/>
  <c r="AQ112" i="30" s="1"/>
  <c r="AV96" i="30"/>
  <c r="AV128" i="30" s="1"/>
  <c r="DR96" i="30"/>
  <c r="DR128" i="30" s="1"/>
  <c r="DR160" i="30" s="1"/>
  <c r="BF78" i="30"/>
  <c r="BF104" i="30" s="1"/>
  <c r="BE12" i="13" s="1"/>
  <c r="BE10" i="13" s="1"/>
  <c r="BE18" i="13" s="1"/>
  <c r="BF72" i="30"/>
  <c r="BE9" i="11" s="1"/>
  <c r="BE11" i="11" s="1"/>
  <c r="BE13" i="11" s="1"/>
  <c r="Y88" i="30"/>
  <c r="Y120" i="30" s="1"/>
  <c r="CK88" i="30"/>
  <c r="CT7" i="16"/>
  <c r="CU34" i="4"/>
  <c r="BK88" i="30"/>
  <c r="BK120" i="30" s="1"/>
  <c r="AP74" i="30"/>
  <c r="AP104" i="30" s="1"/>
  <c r="AO12" i="13" s="1"/>
  <c r="AO10" i="13" s="1"/>
  <c r="AO18" i="13" s="1"/>
  <c r="AP72" i="30"/>
  <c r="AO9" i="11" s="1"/>
  <c r="AO11" i="11" s="1"/>
  <c r="AO13" i="11" s="1"/>
  <c r="V82" i="30"/>
  <c r="V114" i="30" s="1"/>
  <c r="V136" i="30" s="1"/>
  <c r="V21" i="12" s="1"/>
  <c r="CC88" i="30"/>
  <c r="CC120" i="30" s="1"/>
  <c r="AX79" i="30"/>
  <c r="AX104" i="30" s="1"/>
  <c r="AW12" i="13" s="1"/>
  <c r="AW10" i="13" s="1"/>
  <c r="AW18" i="13" s="1"/>
  <c r="BR18" i="7"/>
  <c r="CF3" i="3"/>
  <c r="BP16" i="4"/>
  <c r="BR4" i="5"/>
  <c r="BS5" i="6" s="1"/>
  <c r="BS5" i="10"/>
  <c r="BQ6" i="9"/>
  <c r="BT37" i="3"/>
  <c r="BR5" i="30"/>
  <c r="CZ10" i="11"/>
  <c r="AQ10" i="11"/>
  <c r="CQ96" i="30"/>
  <c r="CQ128" i="30" s="1"/>
  <c r="J63" i="7"/>
  <c r="J45" i="7"/>
  <c r="DH74" i="30"/>
  <c r="DH104" i="30" s="1"/>
  <c r="DG12" i="13" s="1"/>
  <c r="DG10" i="13" s="1"/>
  <c r="DG18" i="13" s="1"/>
  <c r="DH72" i="30"/>
  <c r="DG9" i="11" s="1"/>
  <c r="DG11" i="11" s="1"/>
  <c r="DG13" i="11" s="1"/>
  <c r="DR74" i="30"/>
  <c r="DR72" i="30"/>
  <c r="DQ9" i="11" s="1"/>
  <c r="DQ11" i="11" s="1"/>
  <c r="DQ13" i="11" s="1"/>
  <c r="N96" i="30"/>
  <c r="N128" i="30" s="1"/>
  <c r="N160" i="30" s="1"/>
  <c r="AD88" i="30"/>
  <c r="AD120" i="30" s="1"/>
  <c r="BW96" i="30"/>
  <c r="BW128" i="30" s="1"/>
  <c r="BW136" i="30" s="1"/>
  <c r="BW21" i="12" s="1"/>
  <c r="BA74" i="30"/>
  <c r="BA104" i="30" s="1"/>
  <c r="AZ12" i="13" s="1"/>
  <c r="AZ10" i="13" s="1"/>
  <c r="AZ18" i="13" s="1"/>
  <c r="BA72" i="30"/>
  <c r="AZ9" i="11" s="1"/>
  <c r="K92" i="14"/>
  <c r="K124" i="14" s="1"/>
  <c r="Q158" i="30"/>
  <c r="CW152" i="30"/>
  <c r="AF140" i="30"/>
  <c r="DJ5" i="10"/>
  <c r="DH6" i="9"/>
  <c r="DK37" i="3"/>
  <c r="DI18" i="7"/>
  <c r="DI5" i="30"/>
  <c r="DW3" i="3"/>
  <c r="DG16" i="4"/>
  <c r="DI4" i="5"/>
  <c r="DJ5" i="6" s="1"/>
  <c r="I3" i="35"/>
  <c r="I3" i="17"/>
  <c r="H8" i="21"/>
  <c r="H8" i="20"/>
  <c r="J3" i="19"/>
  <c r="I3" i="8"/>
  <c r="AK25" i="12"/>
  <c r="DU117" i="14"/>
  <c r="AS88" i="30"/>
  <c r="AS104" i="30" s="1"/>
  <c r="AR12" i="13" s="1"/>
  <c r="AR10" i="13" s="1"/>
  <c r="AR18" i="13" s="1"/>
  <c r="AS64" i="7"/>
  <c r="AJ142" i="30"/>
  <c r="BS10" i="11"/>
  <c r="BS11" i="11" s="1"/>
  <c r="BS13" i="11" s="1"/>
  <c r="AI152" i="30"/>
  <c r="CH144" i="30"/>
  <c r="AD146" i="30"/>
  <c r="AW15" i="17"/>
  <c r="AW36" i="17"/>
  <c r="AW57" i="17"/>
  <c r="CQ145" i="30"/>
  <c r="AL96" i="30"/>
  <c r="AL128" i="30" s="1"/>
  <c r="BB96" i="30"/>
  <c r="BB128" i="30" s="1"/>
  <c r="AV10" i="11"/>
  <c r="AG140" i="30"/>
  <c r="Y144" i="30"/>
  <c r="BP74" i="30"/>
  <c r="BP106" i="30" s="1"/>
  <c r="BP72" i="30"/>
  <c r="BO9" i="11" s="1"/>
  <c r="CH9" i="16"/>
  <c r="CH19" i="16" s="1"/>
  <c r="CH171" i="16"/>
  <c r="CO152" i="30"/>
  <c r="AS4" i="35"/>
  <c r="AS4" i="17"/>
  <c r="AR9" i="20"/>
  <c r="AR9" i="21"/>
  <c r="AS4" i="8"/>
  <c r="AT4" i="19"/>
  <c r="AC80" i="30"/>
  <c r="AC112" i="30" s="1"/>
  <c r="AC144" i="30" s="1"/>
  <c r="BF41" i="7"/>
  <c r="BF144" i="7"/>
  <c r="CW11" i="11"/>
  <c r="CW13" i="11" s="1"/>
  <c r="AV9" i="10"/>
  <c r="DU121" i="14"/>
  <c r="BA145" i="30"/>
  <c r="BV86" i="14"/>
  <c r="BV118" i="14" s="1"/>
  <c r="BC4" i="35"/>
  <c r="BC4" i="17"/>
  <c r="BC4" i="8"/>
  <c r="BB9" i="21"/>
  <c r="BB9" i="20"/>
  <c r="BD4" i="19"/>
  <c r="O10" i="11"/>
  <c r="DQ160" i="30"/>
  <c r="AV88" i="30"/>
  <c r="AV120" i="30" s="1"/>
  <c r="K112" i="14"/>
  <c r="CA144" i="30"/>
  <c r="O140" i="30"/>
  <c r="AP25" i="12"/>
  <c r="Y72" i="30"/>
  <c r="X9" i="11" s="1"/>
  <c r="AV126" i="30"/>
  <c r="AV158" i="30" s="1"/>
  <c r="AL74" i="30"/>
  <c r="AL72" i="30"/>
  <c r="AK9" i="11" s="1"/>
  <c r="AK11" i="11" s="1"/>
  <c r="AK13" i="11" s="1"/>
  <c r="AE10" i="11"/>
  <c r="DU115" i="14"/>
  <c r="AK80" i="30"/>
  <c r="AK112" i="30" s="1"/>
  <c r="AX64" i="7"/>
  <c r="CB110" i="7"/>
  <c r="CO74" i="30"/>
  <c r="CO104" i="30" s="1"/>
  <c r="CN12" i="13" s="1"/>
  <c r="CN10" i="13" s="1"/>
  <c r="CN18" i="13" s="1"/>
  <c r="CO72" i="30"/>
  <c r="CN9" i="11" s="1"/>
  <c r="CN11" i="11" s="1"/>
  <c r="CN13" i="11" s="1"/>
  <c r="K108" i="14"/>
  <c r="AZ120" i="30"/>
  <c r="AZ152" i="30" s="1"/>
  <c r="N120" i="30"/>
  <c r="N152" i="30" s="1"/>
  <c r="BO18" i="7"/>
  <c r="BN6" i="9"/>
  <c r="CC3" i="3"/>
  <c r="BM16" i="4"/>
  <c r="BO4" i="5"/>
  <c r="BP5" i="6" s="1"/>
  <c r="BQ37" i="3"/>
  <c r="BP5" i="10"/>
  <c r="BO5" i="30"/>
  <c r="X10" i="11"/>
  <c r="CK64" i="7"/>
  <c r="CN74" i="30"/>
  <c r="CN104" i="30" s="1"/>
  <c r="CM12" i="13" s="1"/>
  <c r="CM10" i="13" s="1"/>
  <c r="CM18" i="13" s="1"/>
  <c r="CN72" i="30"/>
  <c r="CM9" i="11" s="1"/>
  <c r="DJ152" i="30"/>
  <c r="BS145" i="30"/>
  <c r="AA162" i="30"/>
  <c r="BJ6" i="22"/>
  <c r="BI6" i="11"/>
  <c r="BJ6" i="12" s="1"/>
  <c r="BI5" i="13" s="1"/>
  <c r="BK2" i="37"/>
  <c r="AN80" i="30"/>
  <c r="AN104" i="30" s="1"/>
  <c r="AM12" i="13" s="1"/>
  <c r="AM10" i="13" s="1"/>
  <c r="AM18" i="13" s="1"/>
  <c r="AZ144" i="30"/>
  <c r="AV72" i="30"/>
  <c r="AU9" i="11" s="1"/>
  <c r="AU11" i="11" s="1"/>
  <c r="AU13" i="11" s="1"/>
  <c r="K121" i="14"/>
  <c r="AT80" i="30"/>
  <c r="AT112" i="30" s="1"/>
  <c r="BQ160" i="30"/>
  <c r="AN34" i="16"/>
  <c r="AN36" i="16" s="1"/>
  <c r="AO52" i="4"/>
  <c r="X80" i="30"/>
  <c r="X112" i="30" s="1"/>
  <c r="CW148" i="30"/>
  <c r="BZ152" i="30"/>
  <c r="BD144" i="30"/>
  <c r="BV115" i="14"/>
  <c r="AU34" i="16"/>
  <c r="AU36" i="16" s="1"/>
  <c r="AU46" i="16" s="1"/>
  <c r="AU52" i="16" s="1"/>
  <c r="AV52" i="4"/>
  <c r="BC10" i="11"/>
  <c r="DL106" i="30"/>
  <c r="DL138" i="30" s="1"/>
  <c r="DU123" i="14"/>
  <c r="BP158" i="30"/>
  <c r="BI145" i="30"/>
  <c r="DF81" i="30"/>
  <c r="DF113" i="30" s="1"/>
  <c r="CW160" i="30"/>
  <c r="Z136" i="30"/>
  <c r="Z21" i="12" s="1"/>
  <c r="BL144" i="7"/>
  <c r="BL41" i="7"/>
  <c r="P96" i="30"/>
  <c r="P128" i="30" s="1"/>
  <c r="AY140" i="30"/>
  <c r="CL96" i="30"/>
  <c r="CL128" i="30" s="1"/>
  <c r="BZ10" i="11"/>
  <c r="N144" i="30"/>
  <c r="BW72" i="30"/>
  <c r="BV9" i="11" s="1"/>
  <c r="BV11" i="11" s="1"/>
  <c r="BV13" i="11" s="1"/>
  <c r="AT72" i="30"/>
  <c r="AS9" i="11" s="1"/>
  <c r="V152" i="30"/>
  <c r="AO144" i="30"/>
  <c r="AU160" i="30"/>
  <c r="DK144" i="30"/>
  <c r="DQ114" i="14"/>
  <c r="DQ132" i="14" s="1"/>
  <c r="AU152" i="30"/>
  <c r="BB145" i="30"/>
  <c r="BR152" i="30"/>
  <c r="DR11" i="11"/>
  <c r="DR13" i="11" s="1"/>
  <c r="CO144" i="30"/>
  <c r="L110" i="30"/>
  <c r="L142" i="30" s="1"/>
  <c r="AS145" i="30"/>
  <c r="BS132" i="14"/>
  <c r="BW18" i="7"/>
  <c r="CK3" i="3"/>
  <c r="BU16" i="4"/>
  <c r="BW4" i="5"/>
  <c r="BX5" i="6" s="1"/>
  <c r="BY37" i="3"/>
  <c r="BW5" i="30"/>
  <c r="BX5" i="10"/>
  <c r="BV6" i="9"/>
  <c r="K10" i="11"/>
  <c r="K11" i="11" s="1"/>
  <c r="K13" i="11" s="1"/>
  <c r="L10" i="11"/>
  <c r="T74" i="30"/>
  <c r="T104" i="30" s="1"/>
  <c r="S12" i="13" s="1"/>
  <c r="S10" i="13" s="1"/>
  <c r="S18" i="13" s="1"/>
  <c r="T72" i="30"/>
  <c r="S9" i="11" s="1"/>
  <c r="O82" i="30"/>
  <c r="O114" i="30" s="1"/>
  <c r="O146" i="30" s="1"/>
  <c r="BI4" i="35"/>
  <c r="BI4" i="8"/>
  <c r="BI4" i="17"/>
  <c r="BH9" i="21"/>
  <c r="BH9" i="20"/>
  <c r="BJ4" i="19"/>
  <c r="BH110" i="7"/>
  <c r="AR78" i="30"/>
  <c r="AR110" i="30" s="1"/>
  <c r="F26" i="16"/>
  <c r="G26" i="16" s="1"/>
  <c r="H26" i="16" s="1"/>
  <c r="I26" i="16" s="1"/>
  <c r="J26" i="16" s="1"/>
  <c r="K26" i="16" s="1"/>
  <c r="L26" i="16" s="1"/>
  <c r="M26" i="16" s="1"/>
  <c r="N26" i="16" s="1"/>
  <c r="O26" i="16" s="1"/>
  <c r="AK106" i="4"/>
  <c r="AJ142" i="16" s="1"/>
  <c r="AJ144" i="16" s="1"/>
  <c r="AJ154" i="16" s="1"/>
  <c r="AJ160" i="16" s="1"/>
  <c r="AJ115" i="16"/>
  <c r="AJ117" i="16" s="1"/>
  <c r="AJ127" i="16" s="1"/>
  <c r="AJ133" i="16" s="1"/>
  <c r="K100" i="30"/>
  <c r="K132" i="30" s="1"/>
  <c r="K164" i="30" s="1"/>
  <c r="CP80" i="30"/>
  <c r="CP112" i="30" s="1"/>
  <c r="CP144" i="30" s="1"/>
  <c r="F6" i="26"/>
  <c r="F4" i="27"/>
  <c r="G4" i="27" s="1"/>
  <c r="H4" i="27" s="1"/>
  <c r="I4" i="27" s="1"/>
  <c r="J4" i="27" s="1"/>
  <c r="K4" i="27" s="1"/>
  <c r="L4" i="27" s="1"/>
  <c r="M4" i="27" s="1"/>
  <c r="N4" i="27" s="1"/>
  <c r="O4" i="27" s="1"/>
  <c r="BI34" i="4"/>
  <c r="BH7" i="16"/>
  <c r="AH88" i="30"/>
  <c r="AH104" i="30" s="1"/>
  <c r="AG12" i="13" s="1"/>
  <c r="AG10" i="13" s="1"/>
  <c r="AG18" i="13" s="1"/>
  <c r="BH96" i="30"/>
  <c r="AP142" i="30"/>
  <c r="BK41" i="7"/>
  <c r="BK144" i="7"/>
  <c r="DC96" i="30"/>
  <c r="DC128" i="30" s="1"/>
  <c r="O74" i="30"/>
  <c r="O72" i="30"/>
  <c r="N9" i="11" s="1"/>
  <c r="CJ74" i="30"/>
  <c r="CJ104" i="30" s="1"/>
  <c r="CI12" i="13" s="1"/>
  <c r="CI10" i="13" s="1"/>
  <c r="CI18" i="13" s="1"/>
  <c r="CJ72" i="30"/>
  <c r="CI9" i="11" s="1"/>
  <c r="CI11" i="11" s="1"/>
  <c r="CI13" i="11" s="1"/>
  <c r="BQ74" i="30"/>
  <c r="BQ106" i="30" s="1"/>
  <c r="BQ72" i="30"/>
  <c r="BP9" i="11" s="1"/>
  <c r="BP11" i="11" s="1"/>
  <c r="BP13" i="11" s="1"/>
  <c r="DT74" i="30"/>
  <c r="DT106" i="30" s="1"/>
  <c r="DT72" i="30"/>
  <c r="DS9" i="11" s="1"/>
  <c r="CH74" i="30"/>
  <c r="CH72" i="30"/>
  <c r="CG9" i="11" s="1"/>
  <c r="N88" i="4"/>
  <c r="M88" i="16"/>
  <c r="M90" i="16" s="1"/>
  <c r="M100" i="16" s="1"/>
  <c r="M106" i="16" s="1"/>
  <c r="CC74" i="30"/>
  <c r="CC72" i="30"/>
  <c r="CB9" i="11" s="1"/>
  <c r="CB11" i="11" s="1"/>
  <c r="CB13" i="11" s="1"/>
  <c r="AE183" i="16"/>
  <c r="AH24" i="12"/>
  <c r="CW6" i="22"/>
  <c r="CX2" i="37"/>
  <c r="CV6" i="11"/>
  <c r="CW6" i="12" s="1"/>
  <c r="CV5" i="13" s="1"/>
  <c r="DP104" i="30"/>
  <c r="DO12" i="13" s="1"/>
  <c r="DO10" i="13" s="1"/>
  <c r="DO18" i="13" s="1"/>
  <c r="K40" i="7"/>
  <c r="K143" i="7"/>
  <c r="K22" i="7"/>
  <c r="DW113" i="30"/>
  <c r="DW145" i="30" s="1"/>
  <c r="CX87" i="7"/>
  <c r="CT120" i="30"/>
  <c r="U93" i="30"/>
  <c r="U125" i="30" s="1"/>
  <c r="L132" i="30"/>
  <c r="L164" i="30" s="1"/>
  <c r="CI52" i="4"/>
  <c r="CH34" i="16"/>
  <c r="CH36" i="16" s="1"/>
  <c r="CH46" i="16" s="1"/>
  <c r="CH52" i="16" s="1"/>
  <c r="AS34" i="4"/>
  <c r="AR7" i="16"/>
  <c r="CX138" i="30"/>
  <c r="BJ80" i="30"/>
  <c r="BJ112" i="30" s="1"/>
  <c r="DU68" i="14"/>
  <c r="DT11" i="13" s="1"/>
  <c r="X74" i="30"/>
  <c r="X72" i="30"/>
  <c r="W9" i="11" s="1"/>
  <c r="AM87" i="7"/>
  <c r="BC34" i="4"/>
  <c r="BB7" i="16"/>
  <c r="V72" i="30"/>
  <c r="U9" i="11" s="1"/>
  <c r="CV74" i="30"/>
  <c r="CV72" i="30"/>
  <c r="CU9" i="11" s="1"/>
  <c r="DC126" i="30"/>
  <c r="DC158" i="30" s="1"/>
  <c r="AI64" i="7"/>
  <c r="AH10" i="11"/>
  <c r="AG74" i="30"/>
  <c r="AG72" i="30"/>
  <c r="AF9" i="11" s="1"/>
  <c r="CT96" i="30"/>
  <c r="CT104" i="30" s="1"/>
  <c r="CS12" i="13" s="1"/>
  <c r="CS10" i="13" s="1"/>
  <c r="CS18" i="13" s="1"/>
  <c r="AT25" i="12"/>
  <c r="CA81" i="30"/>
  <c r="CA113" i="30" s="1"/>
  <c r="CA136" i="30" s="1"/>
  <c r="CA21" i="12" s="1"/>
  <c r="CP166" i="30"/>
  <c r="BS104" i="30"/>
  <c r="BR12" i="13" s="1"/>
  <c r="BR10" i="13" s="1"/>
  <c r="BR18" i="13" s="1"/>
  <c r="BD2" i="37"/>
  <c r="BB6" i="11"/>
  <c r="BC6" i="12" s="1"/>
  <c r="BB5" i="13" s="1"/>
  <c r="BC6" i="22"/>
  <c r="CE10" i="11"/>
  <c r="CD25" i="12"/>
  <c r="AG36" i="17"/>
  <c r="AG15" i="17"/>
  <c r="AG57" i="17"/>
  <c r="AR126" i="30"/>
  <c r="AR158" i="30" s="1"/>
  <c r="AJ88" i="30"/>
  <c r="AJ120" i="30" s="1"/>
  <c r="AR49" i="11"/>
  <c r="EA47" i="11"/>
  <c r="EA49" i="11" s="1"/>
  <c r="AF10" i="11"/>
  <c r="AK72" i="30"/>
  <c r="AJ9" i="11" s="1"/>
  <c r="AJ11" i="11" s="1"/>
  <c r="AJ13" i="11" s="1"/>
  <c r="AN9" i="16"/>
  <c r="AN171" i="16"/>
  <c r="BK10" i="11"/>
  <c r="BK11" i="11" s="1"/>
  <c r="BK13" i="11" s="1"/>
  <c r="AR36" i="17"/>
  <c r="AR15" i="17"/>
  <c r="AR57" i="17"/>
  <c r="CQ152" i="30"/>
  <c r="DU113" i="14"/>
  <c r="AM10" i="11"/>
  <c r="AU9" i="16"/>
  <c r="AU19" i="16" s="1"/>
  <c r="AU171" i="16"/>
  <c r="BE74" i="30"/>
  <c r="BE106" i="30" s="1"/>
  <c r="BE72" i="30"/>
  <c r="BD9" i="11" s="1"/>
  <c r="BD11" i="11" s="1"/>
  <c r="BD13" i="11" s="1"/>
  <c r="DJ112" i="30"/>
  <c r="DJ144" i="30" s="1"/>
  <c r="CA72" i="30"/>
  <c r="BZ9" i="11" s="1"/>
  <c r="AX57" i="17"/>
  <c r="AX15" i="17"/>
  <c r="AX36" i="17"/>
  <c r="BP25" i="12"/>
  <c r="DO126" i="30"/>
  <c r="DO158" i="30" s="1"/>
  <c r="K78" i="30"/>
  <c r="K110" i="30" s="1"/>
  <c r="Z104" i="30"/>
  <c r="Y12" i="13" s="1"/>
  <c r="Y10" i="13" s="1"/>
  <c r="Y18" i="13" s="1"/>
  <c r="CI57" i="17"/>
  <c r="CI15" i="17"/>
  <c r="CI36" i="17"/>
  <c r="BX4" i="5"/>
  <c r="BY5" i="6" s="1"/>
  <c r="BW6" i="9"/>
  <c r="BZ37" i="3"/>
  <c r="BX5" i="30"/>
  <c r="CL3" i="3"/>
  <c r="BY5" i="10"/>
  <c r="BX18" i="7"/>
  <c r="BV16" i="4"/>
  <c r="CV10" i="11"/>
  <c r="BX10" i="11"/>
  <c r="CK74" i="30"/>
  <c r="CK72" i="30"/>
  <c r="CJ9" i="11" s="1"/>
  <c r="CJ11" i="11" s="1"/>
  <c r="CJ13" i="11" s="1"/>
  <c r="H21" i="22"/>
  <c r="J17" i="10"/>
  <c r="I21" i="22" s="1"/>
  <c r="CU78" i="30"/>
  <c r="CU104" i="30" s="1"/>
  <c r="CT12" i="13" s="1"/>
  <c r="CT10" i="13" s="1"/>
  <c r="CT18" i="13" s="1"/>
  <c r="AC103" i="14"/>
  <c r="AC132" i="14" s="1"/>
  <c r="CZ25" i="12"/>
  <c r="BU96" i="30"/>
  <c r="BU128" i="30" s="1"/>
  <c r="BU160" i="30" s="1"/>
  <c r="I10" i="11"/>
  <c r="AG87" i="7"/>
  <c r="CL72" i="30"/>
  <c r="CK9" i="11" s="1"/>
  <c r="EH9" i="12"/>
  <c r="DB100" i="14"/>
  <c r="DB20" i="12" s="1"/>
  <c r="DD11" i="11"/>
  <c r="DD13" i="11" s="1"/>
  <c r="DU138" i="30"/>
  <c r="CZ112" i="30"/>
  <c r="CZ144" i="30" s="1"/>
  <c r="AU136" i="30"/>
  <c r="AU21" i="12" s="1"/>
  <c r="DS136" i="30"/>
  <c r="DS21" i="12" s="1"/>
  <c r="AF72" i="30"/>
  <c r="AE9" i="11" s="1"/>
  <c r="CH10" i="11"/>
  <c r="BM104" i="30"/>
  <c r="BL12" i="13" s="1"/>
  <c r="BL10" i="13" s="1"/>
  <c r="BL18" i="13" s="1"/>
  <c r="BK72" i="30"/>
  <c r="BJ9" i="11" s="1"/>
  <c r="AI72" i="30"/>
  <c r="AH9" i="11" s="1"/>
  <c r="AW52" i="4"/>
  <c r="AV34" i="16"/>
  <c r="AV36" i="16" s="1"/>
  <c r="AV46" i="16" s="1"/>
  <c r="AV52" i="16" s="1"/>
  <c r="K115" i="16"/>
  <c r="K117" i="16" s="1"/>
  <c r="K127" i="16" s="1"/>
  <c r="L106" i="4"/>
  <c r="K142" i="16" s="1"/>
  <c r="K144" i="16" s="1"/>
  <c r="K154" i="16" s="1"/>
  <c r="K160" i="16" s="1"/>
  <c r="DN74" i="30"/>
  <c r="DN104" i="30" s="1"/>
  <c r="DM12" i="13" s="1"/>
  <c r="DM10" i="13" s="1"/>
  <c r="DM18" i="13" s="1"/>
  <c r="DN72" i="30"/>
  <c r="DM9" i="11" s="1"/>
  <c r="U74" i="30"/>
  <c r="U106" i="30" s="1"/>
  <c r="U72" i="30"/>
  <c r="T9" i="11" s="1"/>
  <c r="BJ5" i="14"/>
  <c r="BH5" i="15" s="1"/>
  <c r="BJ5" i="31"/>
  <c r="BJ41" i="30"/>
  <c r="AJ132" i="14"/>
  <c r="DG74" i="30"/>
  <c r="DG104" i="30" s="1"/>
  <c r="DF12" i="13" s="1"/>
  <c r="DF10" i="13" s="1"/>
  <c r="DF18" i="13" s="1"/>
  <c r="DG72" i="30"/>
  <c r="DF9" i="11" s="1"/>
  <c r="DF11" i="11" s="1"/>
  <c r="DF13" i="11" s="1"/>
  <c r="L183" i="16"/>
  <c r="O24" i="12"/>
  <c r="BK106" i="4"/>
  <c r="BJ142" i="16" s="1"/>
  <c r="BJ144" i="16" s="1"/>
  <c r="BJ154" i="16" s="1"/>
  <c r="BJ160" i="16" s="1"/>
  <c r="BJ115" i="16"/>
  <c r="BJ117" i="16" s="1"/>
  <c r="BJ127" i="16" s="1"/>
  <c r="AW9" i="16"/>
  <c r="AW19" i="16" s="1"/>
  <c r="AW171" i="16"/>
  <c r="BY25" i="12"/>
  <c r="BH74" i="30"/>
  <c r="BH72" i="30"/>
  <c r="BG9" i="11" s="1"/>
  <c r="DA78" i="30"/>
  <c r="DA110" i="30" s="1"/>
  <c r="AV25" i="12"/>
  <c r="BV68" i="14"/>
  <c r="BU11" i="13" s="1"/>
  <c r="CK100" i="14"/>
  <c r="CK20" i="12" s="1"/>
  <c r="CK108" i="14"/>
  <c r="CK132" i="14" s="1"/>
  <c r="ED9" i="12"/>
  <c r="EF73" i="10"/>
  <c r="CC73" i="10"/>
  <c r="CD73" i="10" s="1"/>
  <c r="CE73" i="10" s="1"/>
  <c r="CF73" i="10" s="1"/>
  <c r="CG73" i="10" s="1"/>
  <c r="CH73" i="10" s="1"/>
  <c r="CI73" i="10" s="1"/>
  <c r="CJ73" i="10" s="1"/>
  <c r="CK73" i="10" s="1"/>
  <c r="CL73" i="10" s="1"/>
  <c r="CM73" i="10" s="1"/>
  <c r="CN73" i="10" s="1"/>
  <c r="N140" i="30"/>
  <c r="M74" i="30"/>
  <c r="M104" i="30" s="1"/>
  <c r="L12" i="13" s="1"/>
  <c r="L10" i="13" s="1"/>
  <c r="L18" i="13" s="1"/>
  <c r="M72" i="30"/>
  <c r="L9" i="11" s="1"/>
  <c r="AO74" i="30"/>
  <c r="AO106" i="30" s="1"/>
  <c r="AO138" i="30" s="1"/>
  <c r="AO72" i="30"/>
  <c r="AN9" i="11" s="1"/>
  <c r="AN11" i="11" s="1"/>
  <c r="AN13" i="11" s="1"/>
  <c r="BV84" i="14"/>
  <c r="BV116" i="14" s="1"/>
  <c r="BL78" i="30"/>
  <c r="Q74" i="30"/>
  <c r="Q104" i="30" s="1"/>
  <c r="P12" i="13" s="1"/>
  <c r="P10" i="13" s="1"/>
  <c r="P18" i="13" s="1"/>
  <c r="Q72" i="30"/>
  <c r="P9" i="11" s="1"/>
  <c r="AL25" i="12"/>
  <c r="CI145" i="30"/>
  <c r="DD74" i="30"/>
  <c r="DD72" i="30"/>
  <c r="DC9" i="11" s="1"/>
  <c r="EF9" i="12"/>
  <c r="P145" i="30"/>
  <c r="AV9" i="16"/>
  <c r="AV19" i="16" s="1"/>
  <c r="AV171" i="16"/>
  <c r="CD152" i="30"/>
  <c r="BV74" i="30"/>
  <c r="BV106" i="30" s="1"/>
  <c r="BV72" i="30"/>
  <c r="BU9" i="11" s="1"/>
  <c r="H106" i="16"/>
  <c r="M152" i="30"/>
  <c r="H6" i="16"/>
  <c r="H170" i="16" s="1"/>
  <c r="I33" i="4"/>
  <c r="DQ142" i="30"/>
  <c r="DM144" i="30"/>
  <c r="O88" i="16"/>
  <c r="O90" i="16" s="1"/>
  <c r="O100" i="16" s="1"/>
  <c r="O106" i="16" s="1"/>
  <c r="P88" i="4"/>
  <c r="DQ144" i="30"/>
  <c r="Q150" i="30"/>
  <c r="AF24" i="12"/>
  <c r="AC183" i="16"/>
  <c r="DG152" i="30"/>
  <c r="AW158" i="30"/>
  <c r="AU41" i="7"/>
  <c r="AU144" i="7"/>
  <c r="BG2" i="37"/>
  <c r="BF6" i="22"/>
  <c r="BE6" i="11"/>
  <c r="BF6" i="12" s="1"/>
  <c r="BE5" i="13" s="1"/>
  <c r="DU131" i="14"/>
  <c r="CO140" i="30"/>
  <c r="BV81" i="14"/>
  <c r="BV113" i="14" s="1"/>
  <c r="BS37" i="3"/>
  <c r="BR5" i="10"/>
  <c r="BQ5" i="30"/>
  <c r="BQ18" i="7"/>
  <c r="BP6" i="9"/>
  <c r="CE3" i="3"/>
  <c r="BO16" i="4"/>
  <c r="BQ4" i="5"/>
  <c r="BR5" i="6" s="1"/>
  <c r="CE150" i="30"/>
  <c r="L165" i="30"/>
  <c r="K73" i="14"/>
  <c r="CD74" i="30"/>
  <c r="CD104" i="30" s="1"/>
  <c r="CC12" i="13" s="1"/>
  <c r="CC10" i="13" s="1"/>
  <c r="CC18" i="13" s="1"/>
  <c r="CD72" i="30"/>
  <c r="CC9" i="11" s="1"/>
  <c r="CC11" i="11" s="1"/>
  <c r="CC13" i="11" s="1"/>
  <c r="BF144" i="30"/>
  <c r="DL109" i="30"/>
  <c r="DL141" i="30" s="1"/>
  <c r="CX160" i="30"/>
  <c r="BB10" i="11"/>
  <c r="AZ142" i="30"/>
  <c r="AC160" i="30"/>
  <c r="DT160" i="30"/>
  <c r="DU130" i="14"/>
  <c r="AX10" i="11"/>
  <c r="AX11" i="11" s="1"/>
  <c r="AX13" i="11" s="1"/>
  <c r="BN160" i="30"/>
  <c r="K104" i="14"/>
  <c r="Z150" i="30"/>
  <c r="AE143" i="30"/>
  <c r="DO96" i="30"/>
  <c r="DO128" i="30" s="1"/>
  <c r="DB132" i="14"/>
  <c r="L81" i="30"/>
  <c r="L113" i="30" s="1"/>
  <c r="AY78" i="30"/>
  <c r="AY104" i="30" s="1"/>
  <c r="AX12" i="13" s="1"/>
  <c r="AX10" i="13" s="1"/>
  <c r="AX18" i="13" s="1"/>
  <c r="DU108" i="14"/>
  <c r="DW142" i="30"/>
  <c r="BD152" i="30"/>
  <c r="K144" i="30"/>
  <c r="K98" i="14"/>
  <c r="K130" i="14" s="1"/>
  <c r="AZ10" i="11"/>
  <c r="AI10" i="11"/>
  <c r="DU10" i="11"/>
  <c r="AX52" i="4"/>
  <c r="AW34" i="16"/>
  <c r="AW36" i="16" s="1"/>
  <c r="AW46" i="16" s="1"/>
  <c r="AW52" i="16" s="1"/>
  <c r="EB28" i="12"/>
  <c r="Q144" i="30"/>
  <c r="BP144" i="30"/>
  <c r="EE9" i="12"/>
  <c r="BV76" i="14"/>
  <c r="BV108" i="14" s="1"/>
  <c r="P143" i="30"/>
  <c r="AN154" i="30"/>
  <c r="CY74" i="30"/>
  <c r="CY72" i="30"/>
  <c r="CX9" i="11" s="1"/>
  <c r="CX11" i="11" s="1"/>
  <c r="CX13" i="11" s="1"/>
  <c r="BK6" i="11"/>
  <c r="BL6" i="12" s="1"/>
  <c r="BK5" i="13" s="1"/>
  <c r="BM2" i="37"/>
  <c r="BL6" i="22"/>
  <c r="DN10" i="11"/>
  <c r="R10" i="11"/>
  <c r="DT88" i="30"/>
  <c r="BV121" i="14"/>
  <c r="Q143" i="30"/>
  <c r="CB74" i="30"/>
  <c r="CB72" i="30"/>
  <c r="CA9" i="11" s="1"/>
  <c r="BU10" i="11"/>
  <c r="CT72" i="30"/>
  <c r="CS9" i="11" s="1"/>
  <c r="N106" i="30"/>
  <c r="BW138" i="30"/>
  <c r="DP120" i="30"/>
  <c r="DP152" i="30" s="1"/>
  <c r="AA142" i="30"/>
  <c r="CQ144" i="30"/>
  <c r="CA142" i="30"/>
  <c r="AQ152" i="30"/>
  <c r="AU104" i="30"/>
  <c r="AT12" i="13" s="1"/>
  <c r="AT10" i="13" s="1"/>
  <c r="AT18" i="13" s="1"/>
  <c r="EC9" i="12"/>
  <c r="AF144" i="30"/>
  <c r="DS104" i="30"/>
  <c r="DR12" i="13" s="1"/>
  <c r="DR10" i="13" s="1"/>
  <c r="DR18" i="13" s="1"/>
  <c r="CB152" i="30"/>
  <c r="CS144" i="30"/>
  <c r="AL100" i="14"/>
  <c r="AL20" i="12" s="1"/>
  <c r="BY145" i="30"/>
  <c r="AN72" i="30"/>
  <c r="AM9" i="11" s="1"/>
  <c r="BX144" i="30"/>
  <c r="DH152" i="30"/>
  <c r="Y10" i="11"/>
  <c r="Y11" i="11" s="1"/>
  <c r="Y13" i="11" s="1"/>
  <c r="CP49" i="11"/>
  <c r="BU87" i="7"/>
  <c r="BE16" i="4"/>
  <c r="BG4" i="5"/>
  <c r="BH5" i="6" s="1"/>
  <c r="BI37" i="3"/>
  <c r="BH5" i="10"/>
  <c r="BG5" i="30"/>
  <c r="BG18" i="7"/>
  <c r="BF6" i="9"/>
  <c r="BU3" i="3"/>
  <c r="BF5" i="31"/>
  <c r="BF41" i="30"/>
  <c r="BF5" i="14"/>
  <c r="BD5" i="15" s="1"/>
  <c r="AJ74" i="30"/>
  <c r="AJ106" i="30" s="1"/>
  <c r="AJ72" i="30"/>
  <c r="AI9" i="11" s="1"/>
  <c r="CM78" i="30"/>
  <c r="CM110" i="30" s="1"/>
  <c r="CM142" i="30" s="1"/>
  <c r="G88" i="4"/>
  <c r="F88" i="16"/>
  <c r="F90" i="16" s="1"/>
  <c r="F100" i="16" s="1"/>
  <c r="AQ72" i="30"/>
  <c r="AP9" i="11" s="1"/>
  <c r="DW74" i="30"/>
  <c r="DW72" i="30"/>
  <c r="DV9" i="11" s="1"/>
  <c r="N132" i="14"/>
  <c r="BP96" i="30"/>
  <c r="BP128" i="30" s="1"/>
  <c r="BP160" i="30" s="1"/>
  <c r="BL5" i="31"/>
  <c r="BL41" i="30"/>
  <c r="BL5" i="14"/>
  <c r="BJ5" i="15" s="1"/>
  <c r="BZ74" i="30"/>
  <c r="BZ72" i="30"/>
  <c r="BY9" i="11" s="1"/>
  <c r="DK74" i="30"/>
  <c r="DK104" i="30" s="1"/>
  <c r="DJ12" i="13" s="1"/>
  <c r="DJ10" i="13" s="1"/>
  <c r="DJ18" i="13" s="1"/>
  <c r="DK72" i="30"/>
  <c r="DJ9" i="11" s="1"/>
  <c r="BL2" i="37"/>
  <c r="BJ6" i="11"/>
  <c r="BK6" i="12" s="1"/>
  <c r="BJ5" i="13" s="1"/>
  <c r="BK6" i="22"/>
  <c r="BP148" i="30"/>
  <c r="AB142" i="30"/>
  <c r="BK5" i="14"/>
  <c r="BI5" i="15" s="1"/>
  <c r="BK5" i="31"/>
  <c r="BK41" i="30"/>
  <c r="I106" i="30"/>
  <c r="I136" i="30" s="1"/>
  <c r="I21" i="12" s="1"/>
  <c r="W87" i="7"/>
  <c r="DI106" i="30"/>
  <c r="BM10" i="11"/>
  <c r="DZ47" i="11"/>
  <c r="DZ49" i="11" s="1"/>
  <c r="AH72" i="30"/>
  <c r="AG9" i="11" s="1"/>
  <c r="H115" i="16"/>
  <c r="H117" i="16" s="1"/>
  <c r="H127" i="16" s="1"/>
  <c r="H133" i="16" s="1"/>
  <c r="I106" i="4"/>
  <c r="H142" i="16" s="1"/>
  <c r="H144" i="16" s="1"/>
  <c r="H154" i="16" s="1"/>
  <c r="H160" i="16" s="1"/>
  <c r="K4" i="31"/>
  <c r="K40" i="30"/>
  <c r="K4" i="14"/>
  <c r="I4" i="15" s="1"/>
  <c r="CY96" i="30"/>
  <c r="CY128" i="30" s="1"/>
  <c r="CY160" i="30" s="1"/>
  <c r="CS74" i="30"/>
  <c r="CS104" i="30" s="1"/>
  <c r="CR12" i="13" s="1"/>
  <c r="CR10" i="13" s="1"/>
  <c r="CR18" i="13" s="1"/>
  <c r="CS72" i="30"/>
  <c r="CR9" i="11" s="1"/>
  <c r="CR11" i="11" s="1"/>
  <c r="CR13" i="11" s="1"/>
  <c r="AA100" i="14"/>
  <c r="AA20" i="12" s="1"/>
  <c r="DF80" i="30"/>
  <c r="DF112" i="30" s="1"/>
  <c r="DF144" i="30" s="1"/>
  <c r="AX72" i="30"/>
  <c r="AW9" i="11" s="1"/>
  <c r="AW11" i="11" s="1"/>
  <c r="AW13" i="11" s="1"/>
  <c r="AT6" i="11"/>
  <c r="AU6" i="12" s="1"/>
  <c r="AT5" i="13" s="1"/>
  <c r="AU6" i="22"/>
  <c r="AV2" i="37"/>
  <c r="L80" i="30"/>
  <c r="L112" i="30" s="1"/>
  <c r="L144" i="30" s="1"/>
  <c r="DV81" i="30"/>
  <c r="DV113" i="30" s="1"/>
  <c r="I86" i="7"/>
  <c r="I68" i="7"/>
  <c r="I65" i="7"/>
  <c r="I66" i="7" s="1"/>
  <c r="BE6" i="22"/>
  <c r="BD6" i="11"/>
  <c r="BE6" i="12" s="1"/>
  <c r="BD5" i="13" s="1"/>
  <c r="BF2" i="37"/>
  <c r="S106" i="30"/>
  <c r="S136" i="30" s="1"/>
  <c r="S21" i="12" s="1"/>
  <c r="AO57" i="17"/>
  <c r="AO15" i="17"/>
  <c r="AO36" i="17"/>
  <c r="BO10" i="11"/>
  <c r="DA25" i="12"/>
  <c r="AT64" i="7"/>
  <c r="DA74" i="30"/>
  <c r="DA72" i="30"/>
  <c r="CZ9" i="11" s="1"/>
  <c r="AQ52" i="4"/>
  <c r="AP34" i="16"/>
  <c r="AP36" i="16" s="1"/>
  <c r="AP46" i="16" s="1"/>
  <c r="AP52" i="16" s="1"/>
  <c r="U78" i="30"/>
  <c r="U110" i="30" s="1"/>
  <c r="U142" i="30" s="1"/>
  <c r="AZ74" i="30"/>
  <c r="AZ104" i="30" s="1"/>
  <c r="AY12" i="13" s="1"/>
  <c r="AY10" i="13" s="1"/>
  <c r="AY18" i="13" s="1"/>
  <c r="AZ72" i="30"/>
  <c r="AY9" i="11" s="1"/>
  <c r="BC5" i="14"/>
  <c r="BA5" i="15" s="1"/>
  <c r="BC41" i="30"/>
  <c r="BC5" i="31"/>
  <c r="DS10" i="11"/>
  <c r="AN106" i="4"/>
  <c r="AM142" i="16" s="1"/>
  <c r="AM144" i="16" s="1"/>
  <c r="AM154" i="16" s="1"/>
  <c r="AM160" i="16" s="1"/>
  <c r="AM115" i="16"/>
  <c r="AM117" i="16" s="1"/>
  <c r="AM127" i="16" s="1"/>
  <c r="BW10" i="11"/>
  <c r="BH4" i="35"/>
  <c r="BH4" i="8"/>
  <c r="BG9" i="21"/>
  <c r="BG9" i="20"/>
  <c r="BI4" i="19"/>
  <c r="BH4" i="17"/>
  <c r="BZ81" i="30"/>
  <c r="BZ113" i="30" s="1"/>
  <c r="AK106" i="30"/>
  <c r="AL132" i="14"/>
  <c r="AG16" i="22"/>
  <c r="EA16" i="22" s="1"/>
  <c r="AF49" i="11"/>
  <c r="AB81" i="30"/>
  <c r="AQ106" i="30"/>
  <c r="AK81" i="30"/>
  <c r="AK113" i="30" s="1"/>
  <c r="W88" i="30"/>
  <c r="W120" i="30" s="1"/>
  <c r="W152" i="30" s="1"/>
  <c r="AF9" i="16"/>
  <c r="AF19" i="16" s="1"/>
  <c r="AF171" i="16"/>
  <c r="AB106" i="30"/>
  <c r="AB138" i="30" s="1"/>
  <c r="J106" i="4"/>
  <c r="I142" i="16" s="1"/>
  <c r="I144" i="16" s="1"/>
  <c r="I154" i="16" s="1"/>
  <c r="I160" i="16" s="1"/>
  <c r="I115" i="16"/>
  <c r="I117" i="16" s="1"/>
  <c r="I127" i="16" s="1"/>
  <c r="CM106" i="30"/>
  <c r="CM138" i="30" s="1"/>
  <c r="AO183" i="16"/>
  <c r="H106" i="4"/>
  <c r="G142" i="16" s="1"/>
  <c r="G144" i="16" s="1"/>
  <c r="G154" i="16" s="1"/>
  <c r="G160" i="16" s="1"/>
  <c r="G115" i="16"/>
  <c r="G117" i="16" s="1"/>
  <c r="G127" i="16" s="1"/>
  <c r="BG78" i="30"/>
  <c r="BG104" i="30" s="1"/>
  <c r="BF12" i="13" s="1"/>
  <c r="BF10" i="13" s="1"/>
  <c r="BF18" i="13" s="1"/>
  <c r="J104" i="30"/>
  <c r="I12" i="13" s="1"/>
  <c r="I10" i="13" s="1"/>
  <c r="I18" i="13" s="1"/>
  <c r="Z11" i="11"/>
  <c r="Z13" i="11" s="1"/>
  <c r="AV57" i="17"/>
  <c r="AV15" i="17"/>
  <c r="AV36" i="17"/>
  <c r="BE78" i="30"/>
  <c r="BE110" i="30" s="1"/>
  <c r="BB80" i="30"/>
  <c r="BB112" i="30" s="1"/>
  <c r="K68" i="14"/>
  <c r="J11" i="13" s="1"/>
  <c r="CG106" i="30"/>
  <c r="CT138" i="30"/>
  <c r="BO138" i="30"/>
  <c r="BR72" i="30"/>
  <c r="BQ9" i="11" s="1"/>
  <c r="DE104" i="30"/>
  <c r="DD12" i="13" s="1"/>
  <c r="DD10" i="13" s="1"/>
  <c r="DD18" i="13" s="1"/>
  <c r="CU72" i="30"/>
  <c r="CT9" i="11" s="1"/>
  <c r="CT11" i="11" s="1"/>
  <c r="CT13" i="11" s="1"/>
  <c r="BG106" i="30"/>
  <c r="AF106" i="30"/>
  <c r="AN138" i="30"/>
  <c r="BK106" i="30"/>
  <c r="BK138" i="30" s="1"/>
  <c r="AI106" i="30"/>
  <c r="AI138" i="30" s="1"/>
  <c r="W106" i="30"/>
  <c r="W138" i="30" s="1"/>
  <c r="EB9" i="12"/>
  <c r="BG24" i="19" l="1"/>
  <c r="BG37" i="19"/>
  <c r="BG58" i="19" s="1"/>
  <c r="CK34" i="16"/>
  <c r="CK36" i="16" s="1"/>
  <c r="CK46" i="16" s="1"/>
  <c r="CK52" i="16" s="1"/>
  <c r="CL52" i="4"/>
  <c r="BS57" i="17"/>
  <c r="BS36" i="17"/>
  <c r="BS15" i="17"/>
  <c r="DK2" i="37"/>
  <c r="DJ6" i="22"/>
  <c r="DI6" i="11"/>
  <c r="DJ6" i="12" s="1"/>
  <c r="DI5" i="13" s="1"/>
  <c r="DV4" i="5"/>
  <c r="DW5" i="6" s="1"/>
  <c r="DV5" i="30"/>
  <c r="DW5" i="10"/>
  <c r="DV18" i="7"/>
  <c r="DX37" i="3"/>
  <c r="DU6" i="9"/>
  <c r="DT16" i="4"/>
  <c r="BR4" i="8"/>
  <c r="BR4" i="17"/>
  <c r="BQ9" i="20"/>
  <c r="BS4" i="19"/>
  <c r="BR4" i="35"/>
  <c r="BQ9" i="21"/>
  <c r="BQ7" i="16"/>
  <c r="BR34" i="4"/>
  <c r="CZ41" i="7"/>
  <c r="CZ64" i="7" s="1"/>
  <c r="CZ87" i="7" s="1"/>
  <c r="CZ110" i="7" s="1"/>
  <c r="CZ144" i="7"/>
  <c r="L55" i="10"/>
  <c r="J62" i="22"/>
  <c r="AM106" i="4"/>
  <c r="AL142" i="16" s="1"/>
  <c r="AL144" i="16" s="1"/>
  <c r="AL154" i="16" s="1"/>
  <c r="AL160" i="16" s="1"/>
  <c r="AL115" i="16"/>
  <c r="AL117" i="16" s="1"/>
  <c r="AL127" i="16" s="1"/>
  <c r="AH88" i="16"/>
  <c r="AH90" i="16" s="1"/>
  <c r="AH100" i="16" s="1"/>
  <c r="AI88" i="4"/>
  <c r="AI185" i="16"/>
  <c r="AI189" i="16" s="1"/>
  <c r="CD9" i="20"/>
  <c r="CD9" i="21"/>
  <c r="CE4" i="35"/>
  <c r="CE4" i="17"/>
  <c r="CF4" i="19"/>
  <c r="CE4" i="8"/>
  <c r="X179" i="16"/>
  <c r="AA24" i="12" s="1"/>
  <c r="BK79" i="16"/>
  <c r="CK171" i="16"/>
  <c r="CK9" i="16"/>
  <c r="CK19" i="16" s="1"/>
  <c r="BT24" i="19"/>
  <c r="BT37" i="19"/>
  <c r="BT58" i="19" s="1"/>
  <c r="BY25" i="16"/>
  <c r="DH34" i="4"/>
  <c r="DG7" i="16"/>
  <c r="BY61" i="16"/>
  <c r="BY63" i="16" s="1"/>
  <c r="BY73" i="16" s="1"/>
  <c r="BY79" i="16" s="1"/>
  <c r="BZ70" i="4"/>
  <c r="BE171" i="16"/>
  <c r="BE9" i="16"/>
  <c r="BE19" i="16" s="1"/>
  <c r="BE25" i="16" s="1"/>
  <c r="CX34" i="4"/>
  <c r="CW7" i="16"/>
  <c r="BF61" i="16"/>
  <c r="BF63" i="16" s="1"/>
  <c r="BF73" i="16" s="1"/>
  <c r="BF79" i="16" s="1"/>
  <c r="BG70" i="4"/>
  <c r="AE70" i="4"/>
  <c r="AD61" i="16"/>
  <c r="AD63" i="16" s="1"/>
  <c r="AD73" i="16" s="1"/>
  <c r="CG6" i="22"/>
  <c r="CH2" i="37"/>
  <c r="CF6" i="11"/>
  <c r="CG6" i="12" s="1"/>
  <c r="CF5" i="13" s="1"/>
  <c r="CE34" i="4"/>
  <c r="CD7" i="16"/>
  <c r="DC104" i="30"/>
  <c r="DB12" i="13" s="1"/>
  <c r="DB10" i="13" s="1"/>
  <c r="DB18" i="13" s="1"/>
  <c r="AF146" i="30"/>
  <c r="DJ5" i="14"/>
  <c r="DH5" i="15" s="1"/>
  <c r="DJ41" i="30"/>
  <c r="DJ5" i="31"/>
  <c r="AB106" i="4"/>
  <c r="AA142" i="16" s="1"/>
  <c r="AA144" i="16" s="1"/>
  <c r="AA154" i="16" s="1"/>
  <c r="AA160" i="16" s="1"/>
  <c r="AA115" i="16"/>
  <c r="AA117" i="16" s="1"/>
  <c r="AA127" i="16" s="1"/>
  <c r="AA133" i="16" s="1"/>
  <c r="BT41" i="7"/>
  <c r="BT64" i="7" s="1"/>
  <c r="BT87" i="7" s="1"/>
  <c r="BT110" i="7" s="1"/>
  <c r="BT133" i="7" s="1"/>
  <c r="BT144" i="7"/>
  <c r="CF4" i="5"/>
  <c r="CG5" i="6" s="1"/>
  <c r="CT3" i="3"/>
  <c r="CE6" i="9"/>
  <c r="CD16" i="4"/>
  <c r="CH37" i="3"/>
  <c r="CF18" i="7"/>
  <c r="CG5" i="10"/>
  <c r="CF5" i="30"/>
  <c r="CI25" i="16"/>
  <c r="AS61" i="16"/>
  <c r="AS63" i="16" s="1"/>
  <c r="AS73" i="16" s="1"/>
  <c r="AS79" i="16" s="1"/>
  <c r="AT70" i="4"/>
  <c r="BF52" i="4"/>
  <c r="BE34" i="16"/>
  <c r="BE36" i="16" s="1"/>
  <c r="BE46" i="16" s="1"/>
  <c r="BE52" i="16" s="1"/>
  <c r="CW9" i="21"/>
  <c r="CX4" i="8"/>
  <c r="CW9" i="20"/>
  <c r="CX4" i="17"/>
  <c r="CY4" i="19"/>
  <c r="CX4" i="35"/>
  <c r="CZ5" i="14"/>
  <c r="CX5" i="15" s="1"/>
  <c r="CZ5" i="31"/>
  <c r="CZ41" i="30"/>
  <c r="CL36" i="17"/>
  <c r="CL57" i="17"/>
  <c r="CL15" i="17"/>
  <c r="BR171" i="16"/>
  <c r="BR9" i="16"/>
  <c r="BR19" i="16" s="1"/>
  <c r="BR25" i="16" s="1"/>
  <c r="CV57" i="17"/>
  <c r="CV15" i="17"/>
  <c r="CV36" i="17"/>
  <c r="CG5" i="14"/>
  <c r="CE5" i="15" s="1"/>
  <c r="CG41" i="30"/>
  <c r="CG5" i="31"/>
  <c r="CU9" i="16"/>
  <c r="CU19" i="16" s="1"/>
  <c r="CU25" i="16" s="1"/>
  <c r="CU171" i="16"/>
  <c r="X189" i="16"/>
  <c r="BF15" i="17"/>
  <c r="BF57" i="17"/>
  <c r="BF36" i="17"/>
  <c r="DJ41" i="7"/>
  <c r="DJ64" i="7" s="1"/>
  <c r="DJ144" i="7"/>
  <c r="DG9" i="21"/>
  <c r="DI4" i="19"/>
  <c r="DH4" i="17"/>
  <c r="DH4" i="35"/>
  <c r="DG9" i="20"/>
  <c r="DH4" i="8"/>
  <c r="AH88" i="4"/>
  <c r="AG88" i="16"/>
  <c r="AG90" i="16" s="1"/>
  <c r="AG100" i="16" s="1"/>
  <c r="BT5" i="14"/>
  <c r="BR5" i="15" s="1"/>
  <c r="BT5" i="31"/>
  <c r="BT41" i="30"/>
  <c r="BU2" i="37"/>
  <c r="BS6" i="11"/>
  <c r="BT6" i="12" s="1"/>
  <c r="BS5" i="13" s="1"/>
  <c r="BT6" i="22"/>
  <c r="J115" i="16"/>
  <c r="J117" i="16" s="1"/>
  <c r="J127" i="16" s="1"/>
  <c r="K106" i="4"/>
  <c r="J142" i="16" s="1"/>
  <c r="J144" i="16" s="1"/>
  <c r="J154" i="16" s="1"/>
  <c r="J160" i="16" s="1"/>
  <c r="CZ6" i="22"/>
  <c r="CY6" i="11"/>
  <c r="CZ6" i="12" s="1"/>
  <c r="CY5" i="13" s="1"/>
  <c r="DA2" i="37"/>
  <c r="DL4" i="5"/>
  <c r="DM5" i="6" s="1"/>
  <c r="DK6" i="9"/>
  <c r="DN37" i="3"/>
  <c r="DL18" i="7"/>
  <c r="DL5" i="30"/>
  <c r="DJ16" i="4"/>
  <c r="DM5" i="10"/>
  <c r="CM24" i="19"/>
  <c r="CM37" i="19"/>
  <c r="CM58" i="19" s="1"/>
  <c r="CI61" i="16"/>
  <c r="CI63" i="16" s="1"/>
  <c r="CI73" i="16" s="1"/>
  <c r="CI79" i="16" s="1"/>
  <c r="CJ70" i="4"/>
  <c r="BM88" i="16"/>
  <c r="BM90" i="16" s="1"/>
  <c r="BM100" i="16" s="1"/>
  <c r="BN88" i="4"/>
  <c r="BR34" i="16"/>
  <c r="BR36" i="16" s="1"/>
  <c r="BR46" i="16" s="1"/>
  <c r="BR52" i="16" s="1"/>
  <c r="BS52" i="4"/>
  <c r="CW24" i="19"/>
  <c r="CW37" i="19"/>
  <c r="CW58" i="19" s="1"/>
  <c r="AI179" i="16"/>
  <c r="CG144" i="7"/>
  <c r="CG41" i="7"/>
  <c r="CG64" i="7" s="1"/>
  <c r="CR6" i="9"/>
  <c r="DG3" i="3"/>
  <c r="CT5" i="10"/>
  <c r="CS5" i="30"/>
  <c r="CQ16" i="4"/>
  <c r="CU37" i="3"/>
  <c r="CS4" i="5"/>
  <c r="CT5" i="6" s="1"/>
  <c r="CS18" i="7"/>
  <c r="CV52" i="4"/>
  <c r="CU34" i="16"/>
  <c r="CU36" i="16" s="1"/>
  <c r="CU46" i="16" s="1"/>
  <c r="CU52" i="16" s="1"/>
  <c r="BK88" i="16"/>
  <c r="BK90" i="16" s="1"/>
  <c r="BK100" i="16" s="1"/>
  <c r="BK106" i="16" s="1"/>
  <c r="BL88" i="4"/>
  <c r="CC104" i="30"/>
  <c r="CB12" i="13" s="1"/>
  <c r="CB10" i="13" s="1"/>
  <c r="CB18" i="13" s="1"/>
  <c r="DO136" i="30"/>
  <c r="DO21" i="12" s="1"/>
  <c r="DW104" i="30"/>
  <c r="DV12" i="13" s="1"/>
  <c r="DV10" i="13" s="1"/>
  <c r="DV18" i="13" s="1"/>
  <c r="DV23" i="13" s="1"/>
  <c r="R11" i="11"/>
  <c r="R13" i="11" s="1"/>
  <c r="BJ11" i="11"/>
  <c r="BJ13" i="11" s="1"/>
  <c r="BC136" i="30"/>
  <c r="BC21" i="12" s="1"/>
  <c r="DV11" i="11"/>
  <c r="DV13" i="11" s="1"/>
  <c r="DV18" i="11" s="1"/>
  <c r="V104" i="30"/>
  <c r="U12" i="13" s="1"/>
  <c r="U10" i="13" s="1"/>
  <c r="U18" i="13" s="1"/>
  <c r="BW104" i="30"/>
  <c r="BV12" i="13" s="1"/>
  <c r="BV10" i="13" s="1"/>
  <c r="BV18" i="13" s="1"/>
  <c r="AB104" i="30"/>
  <c r="AA12" i="13" s="1"/>
  <c r="AA10" i="13" s="1"/>
  <c r="AA18" i="13" s="1"/>
  <c r="AA23" i="13" s="1"/>
  <c r="CS11" i="11"/>
  <c r="CS13" i="11" s="1"/>
  <c r="CS18" i="11" s="1"/>
  <c r="BD104" i="30"/>
  <c r="BC12" i="13" s="1"/>
  <c r="BC10" i="13" s="1"/>
  <c r="BC18" i="13" s="1"/>
  <c r="AY11" i="11"/>
  <c r="AY13" i="11" s="1"/>
  <c r="AY18" i="11" s="1"/>
  <c r="CB104" i="30"/>
  <c r="CA12" i="13" s="1"/>
  <c r="CA10" i="13" s="1"/>
  <c r="CA18" i="13" s="1"/>
  <c r="CA23" i="13" s="1"/>
  <c r="AV104" i="30"/>
  <c r="AU12" i="13" s="1"/>
  <c r="AU10" i="13" s="1"/>
  <c r="AU18" i="13" s="1"/>
  <c r="BM136" i="30"/>
  <c r="BM21" i="12" s="1"/>
  <c r="BS25" i="12"/>
  <c r="AT104" i="30"/>
  <c r="AS12" i="13" s="1"/>
  <c r="AS10" i="13" s="1"/>
  <c r="AS18" i="13" s="1"/>
  <c r="P104" i="30"/>
  <c r="O12" i="13" s="1"/>
  <c r="O10" i="13" s="1"/>
  <c r="O18" i="13" s="1"/>
  <c r="L189" i="16"/>
  <c r="AT136" i="30"/>
  <c r="AT21" i="12" s="1"/>
  <c r="DA104" i="30"/>
  <c r="CZ12" i="13" s="1"/>
  <c r="CZ10" i="13" s="1"/>
  <c r="CZ18" i="13" s="1"/>
  <c r="AG104" i="30"/>
  <c r="AF12" i="13" s="1"/>
  <c r="AF10" i="13" s="1"/>
  <c r="AF18" i="13" s="1"/>
  <c r="BR11" i="11"/>
  <c r="BR13" i="11" s="1"/>
  <c r="BR14" i="11" s="1"/>
  <c r="T11" i="11"/>
  <c r="T13" i="11" s="1"/>
  <c r="T18" i="11" s="1"/>
  <c r="T183" i="16"/>
  <c r="U11" i="11"/>
  <c r="U13" i="11" s="1"/>
  <c r="AR11" i="11"/>
  <c r="AR13" i="11" s="1"/>
  <c r="AM11" i="11"/>
  <c r="AM13" i="11" s="1"/>
  <c r="Y104" i="30"/>
  <c r="X12" i="13" s="1"/>
  <c r="X10" i="13" s="1"/>
  <c r="X18" i="13" s="1"/>
  <c r="X23" i="13" s="1"/>
  <c r="K19" i="7"/>
  <c r="K20" i="7" s="1"/>
  <c r="K24" i="7" s="1"/>
  <c r="K21" i="7"/>
  <c r="H32" i="12"/>
  <c r="H60" i="22"/>
  <c r="H146" i="7"/>
  <c r="H145" i="7"/>
  <c r="H136" i="7"/>
  <c r="H138" i="7" s="1"/>
  <c r="H148" i="7" s="1"/>
  <c r="I136" i="7"/>
  <c r="I70" i="7"/>
  <c r="I11" i="11"/>
  <c r="I13" i="11" s="1"/>
  <c r="I18" i="11" s="1"/>
  <c r="P11" i="11"/>
  <c r="P13" i="11" s="1"/>
  <c r="CX104" i="30"/>
  <c r="CW12" i="13" s="1"/>
  <c r="CW10" i="13" s="1"/>
  <c r="CW18" i="13" s="1"/>
  <c r="BB136" i="30"/>
  <c r="BB21" i="12" s="1"/>
  <c r="EB47" i="11"/>
  <c r="EB49" i="11" s="1"/>
  <c r="CK25" i="12"/>
  <c r="EE25" i="12" s="1"/>
  <c r="CF104" i="30"/>
  <c r="CE12" i="13" s="1"/>
  <c r="CE10" i="13" s="1"/>
  <c r="CE18" i="13" s="1"/>
  <c r="CE23" i="13" s="1"/>
  <c r="DJ11" i="11"/>
  <c r="DJ13" i="11" s="1"/>
  <c r="DJ14" i="11" s="1"/>
  <c r="AA144" i="30"/>
  <c r="AA168" i="30" s="1"/>
  <c r="AA104" i="30"/>
  <c r="Z12" i="13" s="1"/>
  <c r="Z10" i="13" s="1"/>
  <c r="Z18" i="13" s="1"/>
  <c r="EC47" i="11"/>
  <c r="EC49" i="11" s="1"/>
  <c r="DO11" i="11"/>
  <c r="DO13" i="11" s="1"/>
  <c r="DO18" i="11" s="1"/>
  <c r="BQ11" i="11"/>
  <c r="BQ13" i="11" s="1"/>
  <c r="BQ14" i="11" s="1"/>
  <c r="BW189" i="16"/>
  <c r="CA104" i="30"/>
  <c r="BZ12" i="13" s="1"/>
  <c r="BZ10" i="13" s="1"/>
  <c r="BZ18" i="13" s="1"/>
  <c r="BZ23" i="13" s="1"/>
  <c r="DN11" i="11"/>
  <c r="DN13" i="11" s="1"/>
  <c r="DN18" i="11" s="1"/>
  <c r="EE47" i="11"/>
  <c r="EE49" i="11" s="1"/>
  <c r="H168" i="30"/>
  <c r="I54" i="10" s="1"/>
  <c r="I53" i="10" s="1"/>
  <c r="DS168" i="30"/>
  <c r="AG11" i="11"/>
  <c r="AG13" i="11" s="1"/>
  <c r="AG18" i="11" s="1"/>
  <c r="L104" i="30"/>
  <c r="K12" i="13" s="1"/>
  <c r="K10" i="13" s="1"/>
  <c r="K18" i="13" s="1"/>
  <c r="K23" i="13" s="1"/>
  <c r="BT11" i="11"/>
  <c r="BT13" i="11" s="1"/>
  <c r="BT18" i="11" s="1"/>
  <c r="AA25" i="12"/>
  <c r="DY47" i="11"/>
  <c r="DY49" i="11" s="1"/>
  <c r="BU25" i="12"/>
  <c r="W25" i="12"/>
  <c r="DK25" i="12"/>
  <c r="EG25" i="12" s="1"/>
  <c r="T189" i="16"/>
  <c r="N25" i="12"/>
  <c r="Y25" i="12"/>
  <c r="V183" i="16"/>
  <c r="V189" i="16"/>
  <c r="G35" i="13"/>
  <c r="I58" i="10" s="1"/>
  <c r="G26" i="13"/>
  <c r="BM168" i="30"/>
  <c r="AP11" i="11"/>
  <c r="AP13" i="11" s="1"/>
  <c r="AP18" i="11" s="1"/>
  <c r="DP168" i="30"/>
  <c r="AE136" i="30"/>
  <c r="AE21" i="12" s="1"/>
  <c r="BF11" i="11"/>
  <c r="BF13" i="11" s="1"/>
  <c r="BF18" i="11" s="1"/>
  <c r="BL11" i="11"/>
  <c r="BL13" i="11" s="1"/>
  <c r="BL14" i="11" s="1"/>
  <c r="CU11" i="11"/>
  <c r="CU13" i="11" s="1"/>
  <c r="G23" i="13"/>
  <c r="G25" i="13" s="1"/>
  <c r="H29" i="13" s="1"/>
  <c r="H36" i="13" s="1"/>
  <c r="I30" i="12" s="1"/>
  <c r="J136" i="30"/>
  <c r="J21" i="12" s="1"/>
  <c r="BY11" i="11"/>
  <c r="BY13" i="11" s="1"/>
  <c r="BY18" i="11" s="1"/>
  <c r="BG11" i="11"/>
  <c r="BG13" i="11" s="1"/>
  <c r="BG14" i="11" s="1"/>
  <c r="CY144" i="30"/>
  <c r="DI104" i="30"/>
  <c r="DH12" i="13" s="1"/>
  <c r="DH10" i="13" s="1"/>
  <c r="DH18" i="13" s="1"/>
  <c r="DH23" i="13" s="1"/>
  <c r="BH104" i="30"/>
  <c r="BG12" i="13" s="1"/>
  <c r="BG10" i="13" s="1"/>
  <c r="BG18" i="13" s="1"/>
  <c r="BG23" i="13" s="1"/>
  <c r="X104" i="30"/>
  <c r="W12" i="13" s="1"/>
  <c r="W10" i="13" s="1"/>
  <c r="W18" i="13" s="1"/>
  <c r="W23" i="13" s="1"/>
  <c r="EB20" i="12"/>
  <c r="AE104" i="30"/>
  <c r="AD12" i="13" s="1"/>
  <c r="AD10" i="13" s="1"/>
  <c r="AD18" i="13" s="1"/>
  <c r="AD23" i="13" s="1"/>
  <c r="Q11" i="11"/>
  <c r="Q13" i="11" s="1"/>
  <c r="Q18" i="11" s="1"/>
  <c r="DE168" i="30"/>
  <c r="AH120" i="30"/>
  <c r="AH152" i="30" s="1"/>
  <c r="AL160" i="30"/>
  <c r="CF136" i="30"/>
  <c r="CF21" i="12" s="1"/>
  <c r="BD138" i="30"/>
  <c r="BD168" i="30" s="1"/>
  <c r="CH104" i="30"/>
  <c r="CG12" i="13" s="1"/>
  <c r="CG10" i="13" s="1"/>
  <c r="CG18" i="13" s="1"/>
  <c r="CG23" i="13" s="1"/>
  <c r="BT138" i="30"/>
  <c r="BT168" i="30" s="1"/>
  <c r="X144" i="30"/>
  <c r="AR136" i="30"/>
  <c r="AR21" i="12" s="1"/>
  <c r="AN112" i="30"/>
  <c r="AN136" i="30" s="1"/>
  <c r="AN21" i="12" s="1"/>
  <c r="AL104" i="30"/>
  <c r="AK12" i="13" s="1"/>
  <c r="AK10" i="13" s="1"/>
  <c r="AK18" i="13" s="1"/>
  <c r="AK23" i="13" s="1"/>
  <c r="DU136" i="30"/>
  <c r="DU21" i="12" s="1"/>
  <c r="BN104" i="30"/>
  <c r="BM12" i="13" s="1"/>
  <c r="BM10" i="13" s="1"/>
  <c r="BM18" i="13" s="1"/>
  <c r="BM23" i="13" s="1"/>
  <c r="DU168" i="30"/>
  <c r="DU104" i="30"/>
  <c r="DT12" i="13" s="1"/>
  <c r="DT10" i="13" s="1"/>
  <c r="DT18" i="13" s="1"/>
  <c r="DT23" i="13" s="1"/>
  <c r="DD104" i="30"/>
  <c r="DC12" i="13" s="1"/>
  <c r="DC10" i="13" s="1"/>
  <c r="DC18" i="13" s="1"/>
  <c r="DC23" i="13" s="1"/>
  <c r="CV104" i="30"/>
  <c r="CU12" i="13" s="1"/>
  <c r="CU10" i="13" s="1"/>
  <c r="CU18" i="13" s="1"/>
  <c r="CU23" i="13" s="1"/>
  <c r="P136" i="30"/>
  <c r="P21" i="12" s="1"/>
  <c r="CZ11" i="11"/>
  <c r="CZ13" i="11" s="1"/>
  <c r="CZ18" i="11" s="1"/>
  <c r="AT144" i="30"/>
  <c r="DR104" i="30"/>
  <c r="DQ12" i="13" s="1"/>
  <c r="DQ10" i="13" s="1"/>
  <c r="DQ18" i="13" s="1"/>
  <c r="DQ23" i="13" s="1"/>
  <c r="CV144" i="30"/>
  <c r="CL104" i="30"/>
  <c r="CK12" i="13" s="1"/>
  <c r="CK10" i="13" s="1"/>
  <c r="CK18" i="13" s="1"/>
  <c r="CK23" i="13" s="1"/>
  <c r="DW160" i="30"/>
  <c r="EE10" i="11"/>
  <c r="K142" i="30"/>
  <c r="P152" i="30"/>
  <c r="Y152" i="30"/>
  <c r="Y168" i="30" s="1"/>
  <c r="Y136" i="30"/>
  <c r="Y21" i="12" s="1"/>
  <c r="AV136" i="30"/>
  <c r="AV21" i="12" s="1"/>
  <c r="AV152" i="30"/>
  <c r="BY136" i="30"/>
  <c r="BY21" i="12" s="1"/>
  <c r="AB113" i="30"/>
  <c r="AB145" i="30" s="1"/>
  <c r="CE136" i="30"/>
  <c r="CE21" i="12" s="1"/>
  <c r="AY110" i="30"/>
  <c r="DA142" i="30"/>
  <c r="U157" i="30"/>
  <c r="AQ144" i="30"/>
  <c r="CI106" i="30"/>
  <c r="CI138" i="30" s="1"/>
  <c r="CI168" i="30" s="1"/>
  <c r="BU168" i="30"/>
  <c r="BQ145" i="30"/>
  <c r="CR104" i="30"/>
  <c r="CQ12" i="13" s="1"/>
  <c r="CQ10" i="13" s="1"/>
  <c r="CQ18" i="13" s="1"/>
  <c r="CQ23" i="13" s="1"/>
  <c r="J168" i="30"/>
  <c r="CY104" i="30"/>
  <c r="CX12" i="13" s="1"/>
  <c r="CX10" i="13" s="1"/>
  <c r="CX18" i="13" s="1"/>
  <c r="CX23" i="13" s="1"/>
  <c r="BY144" i="30"/>
  <c r="BZ11" i="11"/>
  <c r="BZ13" i="11" s="1"/>
  <c r="BZ18" i="11" s="1"/>
  <c r="BH128" i="30"/>
  <c r="BH160" i="30" s="1"/>
  <c r="CT152" i="30"/>
  <c r="CE104" i="30"/>
  <c r="CD12" i="13" s="1"/>
  <c r="CD10" i="13" s="1"/>
  <c r="CD18" i="13" s="1"/>
  <c r="BW102" i="14"/>
  <c r="BW132" i="14" s="1"/>
  <c r="BW100" i="14"/>
  <c r="BW20" i="12" s="1"/>
  <c r="W168" i="30"/>
  <c r="BJ104" i="30"/>
  <c r="BI12" i="13" s="1"/>
  <c r="BI10" i="13" s="1"/>
  <c r="BI18" i="13" s="1"/>
  <c r="BI23" i="13" s="1"/>
  <c r="CA145" i="30"/>
  <c r="CA168" i="30" s="1"/>
  <c r="Z168" i="30"/>
  <c r="DV100" i="14"/>
  <c r="DV20" i="12" s="1"/>
  <c r="DV102" i="14"/>
  <c r="DV132" i="14" s="1"/>
  <c r="CK104" i="30"/>
  <c r="CJ12" i="13" s="1"/>
  <c r="CJ10" i="13" s="1"/>
  <c r="CJ18" i="13" s="1"/>
  <c r="CJ23" i="13" s="1"/>
  <c r="O104" i="30"/>
  <c r="N12" i="13" s="1"/>
  <c r="N10" i="13" s="1"/>
  <c r="N18" i="13" s="1"/>
  <c r="N23" i="13" s="1"/>
  <c r="CL160" i="30"/>
  <c r="DP136" i="30"/>
  <c r="DP21" i="12" s="1"/>
  <c r="BW160" i="30"/>
  <c r="BW168" i="30" s="1"/>
  <c r="BF110" i="30"/>
  <c r="BF136" i="30" s="1"/>
  <c r="BF21" i="12" s="1"/>
  <c r="DL104" i="30"/>
  <c r="DK12" i="13" s="1"/>
  <c r="DK10" i="13" s="1"/>
  <c r="DK18" i="13" s="1"/>
  <c r="DK23" i="13" s="1"/>
  <c r="AU168" i="30"/>
  <c r="BE142" i="30"/>
  <c r="DO160" i="30"/>
  <c r="DO168" i="30" s="1"/>
  <c r="AR104" i="30"/>
  <c r="AQ12" i="13" s="1"/>
  <c r="AQ10" i="13" s="1"/>
  <c r="AQ18" i="13" s="1"/>
  <c r="AQ23" i="13" s="1"/>
  <c r="BE136" i="30"/>
  <c r="BE21" i="12" s="1"/>
  <c r="DC136" i="30"/>
  <c r="DC21" i="12" s="1"/>
  <c r="AR142" i="30"/>
  <c r="AR168" i="30" s="1"/>
  <c r="AX111" i="30"/>
  <c r="AX136" i="30" s="1"/>
  <c r="AX21" i="12" s="1"/>
  <c r="DE11" i="11"/>
  <c r="DE13" i="11" s="1"/>
  <c r="DE18" i="11" s="1"/>
  <c r="BG110" i="30"/>
  <c r="BG142" i="30" s="1"/>
  <c r="AK145" i="30"/>
  <c r="BL110" i="30"/>
  <c r="BL136" i="30" s="1"/>
  <c r="BL21" i="12" s="1"/>
  <c r="CK11" i="11"/>
  <c r="CK13" i="11" s="1"/>
  <c r="CK18" i="11" s="1"/>
  <c r="CU110" i="30"/>
  <c r="CU136" i="30" s="1"/>
  <c r="CU21" i="12" s="1"/>
  <c r="CT128" i="30"/>
  <c r="CT160" i="30" s="1"/>
  <c r="AS11" i="11"/>
  <c r="AS13" i="11" s="1"/>
  <c r="AS18" i="11" s="1"/>
  <c r="AD152" i="30"/>
  <c r="AD168" i="30" s="1"/>
  <c r="CK120" i="30"/>
  <c r="CK152" i="30" s="1"/>
  <c r="BY152" i="30"/>
  <c r="AO152" i="30"/>
  <c r="K136" i="30"/>
  <c r="K21" i="12" s="1"/>
  <c r="EF25" i="12"/>
  <c r="EF20" i="12"/>
  <c r="EG20" i="12"/>
  <c r="EC20" i="12"/>
  <c r="P73" i="16"/>
  <c r="P79" i="16" s="1"/>
  <c r="P80" i="16" s="1"/>
  <c r="Q80" i="16" s="1"/>
  <c r="R80" i="16" s="1"/>
  <c r="S80" i="16" s="1"/>
  <c r="T80" i="16" s="1"/>
  <c r="U80" i="16" s="1"/>
  <c r="V80" i="16" s="1"/>
  <c r="W80" i="16" s="1"/>
  <c r="X80" i="16" s="1"/>
  <c r="Y80" i="16" s="1"/>
  <c r="Z80" i="16" s="1"/>
  <c r="AA80" i="16" s="1"/>
  <c r="P46" i="16"/>
  <c r="P52" i="16" s="1"/>
  <c r="P53" i="16" s="1"/>
  <c r="Q53" i="16" s="1"/>
  <c r="R53" i="16" s="1"/>
  <c r="S53" i="16" s="1"/>
  <c r="T53" i="16" s="1"/>
  <c r="U53" i="16" s="1"/>
  <c r="V53" i="16" s="1"/>
  <c r="W53" i="16" s="1"/>
  <c r="X53" i="16" s="1"/>
  <c r="Y53" i="16" s="1"/>
  <c r="Z53" i="16" s="1"/>
  <c r="AA53" i="16" s="1"/>
  <c r="AY185" i="16"/>
  <c r="AY189" i="16" s="1"/>
  <c r="EH25" i="12"/>
  <c r="EG49" i="11"/>
  <c r="AJ185" i="16"/>
  <c r="AJ189" i="16" s="1"/>
  <c r="EC25" i="12"/>
  <c r="EH16" i="22"/>
  <c r="P19" i="16"/>
  <c r="P25" i="16" s="1"/>
  <c r="P26" i="16" s="1"/>
  <c r="Q26" i="16" s="1"/>
  <c r="R26" i="16" s="1"/>
  <c r="S26" i="16" s="1"/>
  <c r="T26" i="16" s="1"/>
  <c r="U26" i="16" s="1"/>
  <c r="V26" i="16" s="1"/>
  <c r="W26" i="16" s="1"/>
  <c r="X26" i="16" s="1"/>
  <c r="Y26" i="16" s="1"/>
  <c r="Z26" i="16" s="1"/>
  <c r="AA26" i="16" s="1"/>
  <c r="K18" i="11"/>
  <c r="K14" i="11"/>
  <c r="AY14" i="11"/>
  <c r="AL18" i="11"/>
  <c r="AL14" i="11"/>
  <c r="DV14" i="11"/>
  <c r="DD18" i="11"/>
  <c r="DD14" i="11"/>
  <c r="CB18" i="11"/>
  <c r="CB14" i="11"/>
  <c r="CW18" i="11"/>
  <c r="CW14" i="11"/>
  <c r="BS18" i="11"/>
  <c r="BS14" i="11"/>
  <c r="BR18" i="11"/>
  <c r="CP18" i="11"/>
  <c r="CP14" i="11"/>
  <c r="CL18" i="11"/>
  <c r="CL14" i="11"/>
  <c r="AN18" i="11"/>
  <c r="AN14" i="11"/>
  <c r="BK18" i="11"/>
  <c r="BK14" i="11"/>
  <c r="DL18" i="11"/>
  <c r="DL14" i="11"/>
  <c r="CY18" i="11"/>
  <c r="CY14" i="11"/>
  <c r="R18" i="11"/>
  <c r="R14" i="11"/>
  <c r="AX18" i="11"/>
  <c r="AX14" i="11"/>
  <c r="DF18" i="11"/>
  <c r="DF14" i="11"/>
  <c r="U18" i="11"/>
  <c r="U14" i="11"/>
  <c r="BP18" i="11"/>
  <c r="BP14" i="11"/>
  <c r="BV18" i="11"/>
  <c r="BV14" i="11"/>
  <c r="AK18" i="11"/>
  <c r="AK14" i="11"/>
  <c r="CQ18" i="11"/>
  <c r="CQ14" i="11"/>
  <c r="DB18" i="11"/>
  <c r="DB14" i="11"/>
  <c r="AM18" i="11"/>
  <c r="AM14" i="11"/>
  <c r="BA18" i="11"/>
  <c r="BA14" i="11"/>
  <c r="CR18" i="11"/>
  <c r="CR14" i="11"/>
  <c r="P18" i="11"/>
  <c r="P14" i="11"/>
  <c r="DT18" i="11"/>
  <c r="DT14" i="11"/>
  <c r="CN18" i="11"/>
  <c r="CN14" i="11"/>
  <c r="DQ18" i="11"/>
  <c r="DQ14" i="11"/>
  <c r="AR18" i="11"/>
  <c r="AR14" i="11"/>
  <c r="Z18" i="11"/>
  <c r="Z14" i="11"/>
  <c r="AW18" i="11"/>
  <c r="AW14" i="11"/>
  <c r="CJ18" i="11"/>
  <c r="CJ14" i="11"/>
  <c r="CI18" i="11"/>
  <c r="CI14" i="11"/>
  <c r="AO18" i="11"/>
  <c r="AO14" i="11"/>
  <c r="AT18" i="11"/>
  <c r="AT14" i="11"/>
  <c r="AD18" i="11"/>
  <c r="AD14" i="11"/>
  <c r="BH18" i="11"/>
  <c r="BH14" i="11"/>
  <c r="DK18" i="11"/>
  <c r="DK14" i="11"/>
  <c r="CU18" i="11"/>
  <c r="CU14" i="11"/>
  <c r="Y18" i="11"/>
  <c r="Y14" i="11"/>
  <c r="BN18" i="11"/>
  <c r="BN14" i="11"/>
  <c r="BJ18" i="11"/>
  <c r="BJ14" i="11"/>
  <c r="AJ18" i="11"/>
  <c r="AJ14" i="11"/>
  <c r="BE18" i="11"/>
  <c r="BE14" i="11"/>
  <c r="DA18" i="11"/>
  <c r="DA14" i="11"/>
  <c r="DP18" i="11"/>
  <c r="DP14" i="11"/>
  <c r="AA18" i="11"/>
  <c r="AA14" i="11"/>
  <c r="CT18" i="11"/>
  <c r="CT14" i="11"/>
  <c r="BD18" i="11"/>
  <c r="BD14" i="11"/>
  <c r="CG11" i="11"/>
  <c r="CG13" i="11" s="1"/>
  <c r="DR18" i="11"/>
  <c r="DR14" i="11"/>
  <c r="DG18" i="11"/>
  <c r="DG14" i="11"/>
  <c r="DI18" i="11"/>
  <c r="DI14" i="11"/>
  <c r="BI18" i="11"/>
  <c r="BI14" i="11"/>
  <c r="CO18" i="11"/>
  <c r="CO14" i="11"/>
  <c r="CF18" i="11"/>
  <c r="CF14" i="11"/>
  <c r="CD18" i="11"/>
  <c r="CD14" i="11"/>
  <c r="DO14" i="11"/>
  <c r="V18" i="11"/>
  <c r="V14" i="11"/>
  <c r="CZ14" i="11"/>
  <c r="CX18" i="11"/>
  <c r="CX14" i="11"/>
  <c r="CC18" i="11"/>
  <c r="CC14" i="11"/>
  <c r="AU18" i="11"/>
  <c r="AU14" i="11"/>
  <c r="DH18" i="11"/>
  <c r="DH14" i="11"/>
  <c r="AC18" i="11"/>
  <c r="AC14" i="11"/>
  <c r="J18" i="11"/>
  <c r="J14" i="11"/>
  <c r="M18" i="11"/>
  <c r="M14" i="11"/>
  <c r="AY179" i="16"/>
  <c r="Z185" i="16"/>
  <c r="Z189" i="16" s="1"/>
  <c r="H179" i="16"/>
  <c r="H183" i="16" s="1"/>
  <c r="W185" i="16"/>
  <c r="W189" i="16" s="1"/>
  <c r="Z179" i="16"/>
  <c r="AC24" i="12" s="1"/>
  <c r="BW183" i="16"/>
  <c r="BZ24" i="12"/>
  <c r="W11" i="11"/>
  <c r="W13" i="11" s="1"/>
  <c r="N11" i="11"/>
  <c r="N13" i="11" s="1"/>
  <c r="DM11" i="11"/>
  <c r="DM13" i="11" s="1"/>
  <c r="AB11" i="11"/>
  <c r="AB13" i="11" s="1"/>
  <c r="CV106" i="30"/>
  <c r="CV138" i="30" s="1"/>
  <c r="DW106" i="30"/>
  <c r="DW136" i="30" s="1"/>
  <c r="DW21" i="12" s="1"/>
  <c r="AI11" i="11"/>
  <c r="AI13" i="11" s="1"/>
  <c r="J100" i="14"/>
  <c r="J20" i="12" s="1"/>
  <c r="DJ106" i="30"/>
  <c r="DJ136" i="30" s="1"/>
  <c r="DJ21" i="12" s="1"/>
  <c r="DU132" i="14"/>
  <c r="BV100" i="14"/>
  <c r="BV20" i="12" s="1"/>
  <c r="BP138" i="30"/>
  <c r="BP168" i="30" s="1"/>
  <c r="DD106" i="30"/>
  <c r="DD136" i="30" s="1"/>
  <c r="DD21" i="12" s="1"/>
  <c r="Q106" i="30"/>
  <c r="Q136" i="30" s="1"/>
  <c r="Q21" i="12" s="1"/>
  <c r="T106" i="30"/>
  <c r="T136" i="30" s="1"/>
  <c r="T21" i="12" s="1"/>
  <c r="J130" i="14"/>
  <c r="J132" i="14" s="1"/>
  <c r="K100" i="14"/>
  <c r="K20" i="12" s="1"/>
  <c r="X11" i="11"/>
  <c r="X13" i="11" s="1"/>
  <c r="BQ138" i="30"/>
  <c r="AP106" i="30"/>
  <c r="AP136" i="30" s="1"/>
  <c r="AP21" i="12" s="1"/>
  <c r="DN106" i="30"/>
  <c r="DN136" i="30" s="1"/>
  <c r="DN21" i="12" s="1"/>
  <c r="ED10" i="11"/>
  <c r="DK106" i="30"/>
  <c r="BG138" i="30"/>
  <c r="CE138" i="30"/>
  <c r="CE168" i="30" s="1"/>
  <c r="AF11" i="11"/>
  <c r="AF13" i="11" s="1"/>
  <c r="EF10" i="11"/>
  <c r="DG106" i="30"/>
  <c r="AZ11" i="11"/>
  <c r="AZ13" i="11" s="1"/>
  <c r="AV11" i="11"/>
  <c r="AV13" i="11" s="1"/>
  <c r="AG106" i="30"/>
  <c r="AG136" i="30" s="1"/>
  <c r="AG21" i="12" s="1"/>
  <c r="DT138" i="30"/>
  <c r="EA10" i="11"/>
  <c r="CJ106" i="30"/>
  <c r="CJ136" i="30" s="1"/>
  <c r="CJ21" i="12" s="1"/>
  <c r="DH106" i="30"/>
  <c r="AW106" i="30"/>
  <c r="BI106" i="30"/>
  <c r="BI136" i="30" s="1"/>
  <c r="BI21" i="12" s="1"/>
  <c r="DY10" i="11"/>
  <c r="BV138" i="30"/>
  <c r="M106" i="30"/>
  <c r="M136" i="30" s="1"/>
  <c r="M21" i="12" s="1"/>
  <c r="EG10" i="11"/>
  <c r="AZ106" i="30"/>
  <c r="AZ136" i="30" s="1"/>
  <c r="AZ21" i="12" s="1"/>
  <c r="BX106" i="30"/>
  <c r="BX136" i="30" s="1"/>
  <c r="BX21" i="12" s="1"/>
  <c r="O72" i="10"/>
  <c r="N59" i="10"/>
  <c r="L29" i="22"/>
  <c r="EB25" i="12"/>
  <c r="EE45" i="10"/>
  <c r="G36" i="39" s="1"/>
  <c r="CO56" i="10"/>
  <c r="CP56" i="10" s="1"/>
  <c r="CQ56" i="10" s="1"/>
  <c r="CR56" i="10" s="1"/>
  <c r="CS56" i="10" s="1"/>
  <c r="CT56" i="10" s="1"/>
  <c r="CU56" i="10" s="1"/>
  <c r="CV56" i="10" s="1"/>
  <c r="CW56" i="10" s="1"/>
  <c r="CX56" i="10" s="1"/>
  <c r="CY56" i="10" s="1"/>
  <c r="CZ56" i="10" s="1"/>
  <c r="EG56" i="10"/>
  <c r="BE66" i="10"/>
  <c r="BF66" i="10" s="1"/>
  <c r="BG66" i="10" s="1"/>
  <c r="BH66" i="10" s="1"/>
  <c r="BI66" i="10" s="1"/>
  <c r="BJ66" i="10" s="1"/>
  <c r="BK66" i="10" s="1"/>
  <c r="BL66" i="10" s="1"/>
  <c r="BM66" i="10" s="1"/>
  <c r="BN66" i="10" s="1"/>
  <c r="BO66" i="10" s="1"/>
  <c r="BP66" i="10" s="1"/>
  <c r="ED66" i="10"/>
  <c r="BQ60" i="10"/>
  <c r="BR60" i="10" s="1"/>
  <c r="BS60" i="10" s="1"/>
  <c r="BT60" i="10" s="1"/>
  <c r="BU60" i="10" s="1"/>
  <c r="BV60" i="10" s="1"/>
  <c r="BW60" i="10" s="1"/>
  <c r="BX60" i="10" s="1"/>
  <c r="BY60" i="10" s="1"/>
  <c r="BZ60" i="10" s="1"/>
  <c r="CA60" i="10" s="1"/>
  <c r="CB60" i="10" s="1"/>
  <c r="EE60" i="10"/>
  <c r="J23" i="19"/>
  <c r="J36" i="19"/>
  <c r="J57" i="19" s="1"/>
  <c r="BI24" i="19"/>
  <c r="BI37" i="19"/>
  <c r="BI58" i="19" s="1"/>
  <c r="BJ24" i="19"/>
  <c r="BJ37" i="19"/>
  <c r="BJ58" i="19" s="1"/>
  <c r="BK24" i="19"/>
  <c r="BK37" i="19"/>
  <c r="BK58" i="19" s="1"/>
  <c r="BE24" i="19"/>
  <c r="BE37" i="19"/>
  <c r="BE58" i="19" s="1"/>
  <c r="BD24" i="19"/>
  <c r="BD37" i="19"/>
  <c r="BD58" i="19" s="1"/>
  <c r="AT24" i="19"/>
  <c r="AT37" i="19"/>
  <c r="AT58" i="19" s="1"/>
  <c r="BB24" i="19"/>
  <c r="BB37" i="19"/>
  <c r="BB58" i="19" s="1"/>
  <c r="CV24" i="19"/>
  <c r="CV37" i="19"/>
  <c r="CV58" i="19" s="1"/>
  <c r="K42" i="22"/>
  <c r="O35" i="10"/>
  <c r="N34" i="10"/>
  <c r="M38" i="10"/>
  <c r="M43" i="10" s="1"/>
  <c r="N39" i="10"/>
  <c r="EE41" i="10"/>
  <c r="BQ41" i="10"/>
  <c r="BR41" i="10" s="1"/>
  <c r="BS41" i="10" s="1"/>
  <c r="BT41" i="10" s="1"/>
  <c r="BU41" i="10" s="1"/>
  <c r="BV41" i="10" s="1"/>
  <c r="BW41" i="10" s="1"/>
  <c r="BX41" i="10" s="1"/>
  <c r="BY41" i="10" s="1"/>
  <c r="BZ41" i="10" s="1"/>
  <c r="CA41" i="10" s="1"/>
  <c r="CB41" i="10" s="1"/>
  <c r="P25" i="10"/>
  <c r="T28" i="10"/>
  <c r="O29" i="10"/>
  <c r="N27" i="10"/>
  <c r="ED40" i="10"/>
  <c r="BE40" i="10"/>
  <c r="BF40" i="10" s="1"/>
  <c r="BG40" i="10" s="1"/>
  <c r="BH40" i="10" s="1"/>
  <c r="BI40" i="10" s="1"/>
  <c r="BJ40" i="10" s="1"/>
  <c r="BK40" i="10" s="1"/>
  <c r="BL40" i="10" s="1"/>
  <c r="BM40" i="10" s="1"/>
  <c r="BN40" i="10" s="1"/>
  <c r="BO40" i="10" s="1"/>
  <c r="BP40" i="10" s="1"/>
  <c r="BE36" i="10"/>
  <c r="BF36" i="10" s="1"/>
  <c r="BG36" i="10" s="1"/>
  <c r="BH36" i="10" s="1"/>
  <c r="BI36" i="10" s="1"/>
  <c r="BJ36" i="10" s="1"/>
  <c r="BK36" i="10" s="1"/>
  <c r="BL36" i="10" s="1"/>
  <c r="BM36" i="10" s="1"/>
  <c r="BN36" i="10" s="1"/>
  <c r="BO36" i="10" s="1"/>
  <c r="BP36" i="10" s="1"/>
  <c r="ED36" i="10"/>
  <c r="M26" i="10"/>
  <c r="L24" i="10"/>
  <c r="O21" i="10"/>
  <c r="N20" i="10"/>
  <c r="DO23" i="13"/>
  <c r="AJ136" i="30"/>
  <c r="AJ21" i="12" s="1"/>
  <c r="AJ138" i="30"/>
  <c r="R136" i="30"/>
  <c r="R21" i="12" s="1"/>
  <c r="R138" i="30"/>
  <c r="CS23" i="13"/>
  <c r="AW23" i="13"/>
  <c r="CY23" i="13"/>
  <c r="CL144" i="30"/>
  <c r="CL136" i="30"/>
  <c r="CL21" i="12" s="1"/>
  <c r="CT23" i="13"/>
  <c r="BR23" i="13"/>
  <c r="AG23" i="13"/>
  <c r="DL168" i="30"/>
  <c r="AM23" i="13"/>
  <c r="DV136" i="30"/>
  <c r="DV21" i="12" s="1"/>
  <c r="BJ136" i="30"/>
  <c r="BJ21" i="12" s="1"/>
  <c r="BJ144" i="30"/>
  <c r="BJ168" i="30" s="1"/>
  <c r="DF136" i="30"/>
  <c r="DF21" i="12" s="1"/>
  <c r="DF138" i="30"/>
  <c r="DL23" i="13"/>
  <c r="Z23" i="13"/>
  <c r="AF136" i="30"/>
  <c r="AF21" i="12" s="1"/>
  <c r="AL23" i="13"/>
  <c r="EC10" i="11"/>
  <c r="BG6" i="22"/>
  <c r="BH2" i="37"/>
  <c r="BF6" i="11"/>
  <c r="BG6" i="12" s="1"/>
  <c r="BF5" i="13" s="1"/>
  <c r="N136" i="30"/>
  <c r="N21" i="12" s="1"/>
  <c r="AX70" i="4"/>
  <c r="AW61" i="16"/>
  <c r="AW63" i="16" s="1"/>
  <c r="AW73" i="16" s="1"/>
  <c r="AW79" i="16" s="1"/>
  <c r="AE11" i="11"/>
  <c r="AE13" i="11" s="1"/>
  <c r="DZ9" i="11"/>
  <c r="AM110" i="7"/>
  <c r="CW3" i="3"/>
  <c r="CI18" i="7"/>
  <c r="CG16" i="4"/>
  <c r="CI4" i="5"/>
  <c r="CJ5" i="6" s="1"/>
  <c r="CK37" i="3"/>
  <c r="CH6" i="9"/>
  <c r="CI5" i="30"/>
  <c r="CJ5" i="10"/>
  <c r="CG87" i="7"/>
  <c r="AE3" i="29"/>
  <c r="G42" i="29"/>
  <c r="C48" i="29" s="1"/>
  <c r="BC9" i="16"/>
  <c r="BC19" i="16" s="1"/>
  <c r="BC171" i="16"/>
  <c r="BV106" i="16"/>
  <c r="N138" i="30"/>
  <c r="N168" i="30" s="1"/>
  <c r="BH34" i="16"/>
  <c r="BH36" i="16" s="1"/>
  <c r="BH46" i="16" s="1"/>
  <c r="BH52" i="16" s="1"/>
  <c r="BI52" i="4"/>
  <c r="ED14" i="10"/>
  <c r="BE14" i="10"/>
  <c r="BF14" i="10" s="1"/>
  <c r="BG14" i="10" s="1"/>
  <c r="BH14" i="10" s="1"/>
  <c r="BI14" i="10" s="1"/>
  <c r="BJ14" i="10" s="1"/>
  <c r="BK14" i="10" s="1"/>
  <c r="BL14" i="10" s="1"/>
  <c r="BM14" i="10" s="1"/>
  <c r="BN14" i="10" s="1"/>
  <c r="BO14" i="10" s="1"/>
  <c r="BP14" i="10" s="1"/>
  <c r="BG9" i="16"/>
  <c r="BG19" i="16" s="1"/>
  <c r="BG171" i="16"/>
  <c r="AF25" i="16"/>
  <c r="AQ136" i="30"/>
  <c r="AQ21" i="12" s="1"/>
  <c r="AY23" i="13"/>
  <c r="DV145" i="30"/>
  <c r="CS106" i="30"/>
  <c r="CS136" i="30" s="1"/>
  <c r="CS21" i="12" s="1"/>
  <c r="BE4" i="17"/>
  <c r="BD9" i="21"/>
  <c r="BF4" i="19"/>
  <c r="BE4" i="35"/>
  <c r="BD9" i="20"/>
  <c r="BE4" i="8"/>
  <c r="BU110" i="7"/>
  <c r="DR23" i="13"/>
  <c r="AU23" i="13"/>
  <c r="H185" i="16"/>
  <c r="H189" i="16" s="1"/>
  <c r="DC11" i="11"/>
  <c r="DC13" i="11" s="1"/>
  <c r="K133" i="16"/>
  <c r="K185" i="16" s="1"/>
  <c r="K189" i="16" s="1"/>
  <c r="K179" i="16"/>
  <c r="BU9" i="21"/>
  <c r="BW4" i="19"/>
  <c r="BU9" i="20"/>
  <c r="BV4" i="8"/>
  <c r="BV4" i="17"/>
  <c r="BV4" i="35"/>
  <c r="BE104" i="30"/>
  <c r="BD12" i="13" s="1"/>
  <c r="BD10" i="13" s="1"/>
  <c r="BD18" i="13" s="1"/>
  <c r="DO104" i="30"/>
  <c r="DN12" i="13" s="1"/>
  <c r="DN10" i="13" s="1"/>
  <c r="DN18" i="13" s="1"/>
  <c r="DT104" i="30"/>
  <c r="DS12" i="13" s="1"/>
  <c r="DS10" i="13" s="1"/>
  <c r="DS18" i="13" s="1"/>
  <c r="DC160" i="30"/>
  <c r="DC168" i="30" s="1"/>
  <c r="BW5" i="14"/>
  <c r="BU5" i="15" s="1"/>
  <c r="BW41" i="30"/>
  <c r="BW5" i="31"/>
  <c r="BL64" i="7"/>
  <c r="BL7" i="16"/>
  <c r="BM34" i="4"/>
  <c r="CB133" i="7"/>
  <c r="DZ10" i="11"/>
  <c r="AS36" i="17"/>
  <c r="AS57" i="17"/>
  <c r="AS15" i="17"/>
  <c r="BP104" i="30"/>
  <c r="BO12" i="13" s="1"/>
  <c r="BO10" i="13" s="1"/>
  <c r="BO18" i="13" s="1"/>
  <c r="AS87" i="7"/>
  <c r="DG34" i="4"/>
  <c r="DF7" i="16"/>
  <c r="DG23" i="13"/>
  <c r="BR41" i="30"/>
  <c r="BR5" i="14"/>
  <c r="BP5" i="15" s="1"/>
  <c r="BR5" i="31"/>
  <c r="CU52" i="4"/>
  <c r="CT34" i="16"/>
  <c r="CT36" i="16" s="1"/>
  <c r="CT46" i="16" s="1"/>
  <c r="CT52" i="16" s="1"/>
  <c r="CW64" i="7"/>
  <c r="BB11" i="11"/>
  <c r="BB13" i="11" s="1"/>
  <c r="CH5" i="30"/>
  <c r="CI5" i="10"/>
  <c r="CG6" i="9"/>
  <c r="CH18" i="7"/>
  <c r="CJ37" i="3"/>
  <c r="CV3" i="3"/>
  <c r="CF16" i="4"/>
  <c r="CH4" i="5"/>
  <c r="CI5" i="6" s="1"/>
  <c r="BC64" i="7"/>
  <c r="BR144" i="30"/>
  <c r="BR168" i="30" s="1"/>
  <c r="BJ36" i="17"/>
  <c r="BJ57" i="17"/>
  <c r="BJ15" i="17"/>
  <c r="AZ87" i="7"/>
  <c r="AD136" i="30"/>
  <c r="AD21" i="12" s="1"/>
  <c r="CH23" i="13"/>
  <c r="AB144" i="30"/>
  <c r="AT145" i="30"/>
  <c r="DB106" i="30"/>
  <c r="CV11" i="11"/>
  <c r="CV13" i="11" s="1"/>
  <c r="J33" i="4"/>
  <c r="I6" i="16"/>
  <c r="I170" i="16" s="1"/>
  <c r="W104" i="30"/>
  <c r="V12" i="13" s="1"/>
  <c r="V10" i="13" s="1"/>
  <c r="V18" i="13" s="1"/>
  <c r="N104" i="30"/>
  <c r="M12" i="13" s="1"/>
  <c r="M10" i="13" s="1"/>
  <c r="M18" i="13" s="1"/>
  <c r="DV138" i="30"/>
  <c r="CM104" i="30"/>
  <c r="CL12" i="13" s="1"/>
  <c r="CL10" i="13" s="1"/>
  <c r="CL18" i="13" s="1"/>
  <c r="AQ25" i="16"/>
  <c r="AW24" i="12"/>
  <c r="AT183" i="16"/>
  <c r="BN106" i="30"/>
  <c r="BN136" i="30" s="1"/>
  <c r="BN21" i="12" s="1"/>
  <c r="BW11" i="11"/>
  <c r="BW13" i="11" s="1"/>
  <c r="K105" i="14"/>
  <c r="K132" i="14" s="1"/>
  <c r="J67" i="7"/>
  <c r="I69" i="7"/>
  <c r="CM23" i="13"/>
  <c r="EB65" i="10"/>
  <c r="AG65" i="10"/>
  <c r="AH65" i="10" s="1"/>
  <c r="AI65" i="10" s="1"/>
  <c r="AJ65" i="10" s="1"/>
  <c r="AK65" i="10" s="1"/>
  <c r="AL65" i="10" s="1"/>
  <c r="AM65" i="10" s="1"/>
  <c r="AN65" i="10" s="1"/>
  <c r="AO65" i="10" s="1"/>
  <c r="AP65" i="10" s="1"/>
  <c r="AQ65" i="10" s="1"/>
  <c r="AR65" i="10" s="1"/>
  <c r="CM168" i="30"/>
  <c r="BP6" i="11"/>
  <c r="BQ6" i="12" s="1"/>
  <c r="BP5" i="13" s="1"/>
  <c r="BQ6" i="22"/>
  <c r="BR2" i="37"/>
  <c r="DI23" i="13"/>
  <c r="BS7" i="16"/>
  <c r="BT34" i="4"/>
  <c r="CQ104" i="30"/>
  <c r="CP12" i="13" s="1"/>
  <c r="CP10" i="13" s="1"/>
  <c r="CP18" i="13" s="1"/>
  <c r="I23" i="13"/>
  <c r="CG136" i="30"/>
  <c r="CG21" i="12" s="1"/>
  <c r="AK136" i="30"/>
  <c r="AK21" i="12" s="1"/>
  <c r="AK138" i="30"/>
  <c r="DA106" i="30"/>
  <c r="DA136" i="30" s="1"/>
  <c r="DA21" i="12" s="1"/>
  <c r="DI136" i="30"/>
  <c r="DI21" i="12" s="1"/>
  <c r="AJ104" i="30"/>
  <c r="AI12" i="13" s="1"/>
  <c r="AI10" i="13" s="1"/>
  <c r="AI18" i="13" s="1"/>
  <c r="BE34" i="4"/>
  <c r="BD7" i="16"/>
  <c r="CG138" i="30"/>
  <c r="CG168" i="30" s="1"/>
  <c r="DT120" i="30"/>
  <c r="DT152" i="30" s="1"/>
  <c r="AQ138" i="30"/>
  <c r="L145" i="30"/>
  <c r="L168" i="30" s="1"/>
  <c r="BO4" i="35"/>
  <c r="BN9" i="21"/>
  <c r="BN9" i="20"/>
  <c r="BP4" i="19"/>
  <c r="BO4" i="8"/>
  <c r="BO4" i="17"/>
  <c r="BU11" i="11"/>
  <c r="BU13" i="11" s="1"/>
  <c r="AV25" i="16"/>
  <c r="L23" i="13"/>
  <c r="BH106" i="30"/>
  <c r="AH11" i="11"/>
  <c r="AH13" i="11" s="1"/>
  <c r="AG110" i="7"/>
  <c r="K17" i="10"/>
  <c r="BU7" i="16"/>
  <c r="BV34" i="4"/>
  <c r="X106" i="30"/>
  <c r="X136" i="30" s="1"/>
  <c r="X21" i="12" s="1"/>
  <c r="CX110" i="7"/>
  <c r="CC106" i="30"/>
  <c r="CH106" i="30"/>
  <c r="CH136" i="30" s="1"/>
  <c r="CH21" i="12" s="1"/>
  <c r="CI23" i="13"/>
  <c r="BX2" i="37"/>
  <c r="BV6" i="11"/>
  <c r="BW6" i="12" s="1"/>
  <c r="BV5" i="13" s="1"/>
  <c r="BW6" i="22"/>
  <c r="CK87" i="7"/>
  <c r="CA18" i="7"/>
  <c r="BY16" i="4"/>
  <c r="CA4" i="5"/>
  <c r="CB5" i="6" s="1"/>
  <c r="CA5" i="30"/>
  <c r="CB5" i="10"/>
  <c r="BZ6" i="9"/>
  <c r="CO3" i="3"/>
  <c r="CC37" i="3"/>
  <c r="AS120" i="30"/>
  <c r="AS136" i="30" s="1"/>
  <c r="AS21" i="12" s="1"/>
  <c r="DU5" i="30"/>
  <c r="DU18" i="7"/>
  <c r="DS16" i="4"/>
  <c r="DU4" i="5"/>
  <c r="DV5" i="6" s="1"/>
  <c r="DT6" i="9"/>
  <c r="DW37" i="3"/>
  <c r="DV5" i="10"/>
  <c r="BA106" i="30"/>
  <c r="BA136" i="30" s="1"/>
  <c r="BA21" i="12" s="1"/>
  <c r="BS2" i="37"/>
  <c r="BR6" i="22"/>
  <c r="BQ6" i="11"/>
  <c r="BR6" i="12" s="1"/>
  <c r="BQ5" i="13" s="1"/>
  <c r="CT171" i="16"/>
  <c r="CT9" i="16"/>
  <c r="CT19" i="16" s="1"/>
  <c r="BV41" i="7"/>
  <c r="BV144" i="7"/>
  <c r="BX11" i="11"/>
  <c r="BX13" i="11" s="1"/>
  <c r="CE11" i="11"/>
  <c r="CE13" i="11" s="1"/>
  <c r="CX145" i="30"/>
  <c r="CX168" i="30" s="1"/>
  <c r="CF152" i="30"/>
  <c r="CF168" i="30" s="1"/>
  <c r="AD104" i="30"/>
  <c r="AC12" i="13" s="1"/>
  <c r="AC10" i="13" s="1"/>
  <c r="AC18" i="13" s="1"/>
  <c r="AV23" i="13"/>
  <c r="S138" i="30"/>
  <c r="S168" i="30" s="1"/>
  <c r="CU36" i="17"/>
  <c r="CU15" i="17"/>
  <c r="CU57" i="17"/>
  <c r="CD23" i="13"/>
  <c r="M67" i="22"/>
  <c r="O71" i="10"/>
  <c r="CW106" i="30"/>
  <c r="CW136" i="30" s="1"/>
  <c r="CW21" i="12" s="1"/>
  <c r="L4" i="14"/>
  <c r="J4" i="15" s="1"/>
  <c r="L4" i="31"/>
  <c r="L40" i="30"/>
  <c r="AI104" i="30"/>
  <c r="AH12" i="13" s="1"/>
  <c r="AH10" i="13" s="1"/>
  <c r="AH18" i="13" s="1"/>
  <c r="DM168" i="30"/>
  <c r="R104" i="30"/>
  <c r="Q12" i="13" s="1"/>
  <c r="Q10" i="13" s="1"/>
  <c r="Q18" i="13" s="1"/>
  <c r="S106" i="4"/>
  <c r="R142" i="16" s="1"/>
  <c r="R144" i="16" s="1"/>
  <c r="R154" i="16" s="1"/>
  <c r="R160" i="16" s="1"/>
  <c r="R115" i="16"/>
  <c r="R117" i="16" s="1"/>
  <c r="R127" i="16" s="1"/>
  <c r="AN24" i="12"/>
  <c r="AK183" i="16"/>
  <c r="R23" i="13"/>
  <c r="CZ136" i="30"/>
  <c r="CZ21" i="12" s="1"/>
  <c r="EG9" i="11"/>
  <c r="U23" i="13"/>
  <c r="CW23" i="13"/>
  <c r="BJ133" i="16"/>
  <c r="BJ185" i="16" s="1"/>
  <c r="BJ189" i="16" s="1"/>
  <c r="BJ179" i="16"/>
  <c r="AV70" i="4"/>
  <c r="AU61" i="16"/>
  <c r="AU63" i="16" s="1"/>
  <c r="AU73" i="16" s="1"/>
  <c r="AU79" i="16" s="1"/>
  <c r="BT4" i="35"/>
  <c r="BT4" i="8"/>
  <c r="BT4" i="17"/>
  <c r="BS9" i="21"/>
  <c r="BU4" i="19"/>
  <c r="BS9" i="20"/>
  <c r="AR23" i="13"/>
  <c r="H69" i="4"/>
  <c r="G60" i="16"/>
  <c r="EF37" i="10"/>
  <c r="CC37" i="10"/>
  <c r="CD37" i="10" s="1"/>
  <c r="CE37" i="10" s="1"/>
  <c r="CF37" i="10" s="1"/>
  <c r="CG37" i="10" s="1"/>
  <c r="CH37" i="10" s="1"/>
  <c r="CI37" i="10" s="1"/>
  <c r="CJ37" i="10" s="1"/>
  <c r="CK37" i="10" s="1"/>
  <c r="CL37" i="10" s="1"/>
  <c r="CM37" i="10" s="1"/>
  <c r="CN37" i="10" s="1"/>
  <c r="BX5" i="14"/>
  <c r="BV5" i="15" s="1"/>
  <c r="BX5" i="31"/>
  <c r="BX41" i="30"/>
  <c r="AX23" i="13"/>
  <c r="BV115" i="16"/>
  <c r="BV117" i="16" s="1"/>
  <c r="BV127" i="16" s="1"/>
  <c r="BV133" i="16" s="1"/>
  <c r="BW106" i="4"/>
  <c r="BV142" i="16" s="1"/>
  <c r="BV144" i="16" s="1"/>
  <c r="BV154" i="16" s="1"/>
  <c r="BV160" i="16" s="1"/>
  <c r="CR23" i="13"/>
  <c r="CZ133" i="7"/>
  <c r="BS4" i="5"/>
  <c r="BT5" i="6" s="1"/>
  <c r="BU37" i="3"/>
  <c r="BS5" i="30"/>
  <c r="BR6" i="9"/>
  <c r="CG3" i="3"/>
  <c r="BT5" i="10"/>
  <c r="BS18" i="7"/>
  <c r="BQ16" i="4"/>
  <c r="AK104" i="30"/>
  <c r="AJ12" i="13" s="1"/>
  <c r="AJ10" i="13" s="1"/>
  <c r="AJ18" i="13" s="1"/>
  <c r="BN7" i="16"/>
  <c r="BO34" i="4"/>
  <c r="G53" i="11"/>
  <c r="I138" i="30"/>
  <c r="I168" i="30" s="1"/>
  <c r="DX10" i="11"/>
  <c r="BX41" i="7"/>
  <c r="BX144" i="7"/>
  <c r="AU25" i="16"/>
  <c r="AI87" i="7"/>
  <c r="BB9" i="16"/>
  <c r="BB19" i="16" s="1"/>
  <c r="BB171" i="16"/>
  <c r="DY9" i="11"/>
  <c r="S11" i="11"/>
  <c r="S13" i="11" s="1"/>
  <c r="BB104" i="30"/>
  <c r="BA12" i="13" s="1"/>
  <c r="BA10" i="13" s="1"/>
  <c r="BA18" i="13" s="1"/>
  <c r="BY104" i="30"/>
  <c r="BX12" i="13" s="1"/>
  <c r="BX10" i="13" s="1"/>
  <c r="BX18" i="13" s="1"/>
  <c r="AO70" i="4"/>
  <c r="AN61" i="16"/>
  <c r="AN63" i="16" s="1"/>
  <c r="BO5" i="14"/>
  <c r="BM5" i="15" s="1"/>
  <c r="BO41" i="30"/>
  <c r="BO5" i="31"/>
  <c r="BC36" i="17"/>
  <c r="BC15" i="17"/>
  <c r="BC57" i="17"/>
  <c r="AW9" i="10"/>
  <c r="BP4" i="35"/>
  <c r="BP4" i="17"/>
  <c r="BP4" i="8"/>
  <c r="BO9" i="21"/>
  <c r="BO9" i="20"/>
  <c r="BQ4" i="19"/>
  <c r="CC152" i="30"/>
  <c r="AV160" i="30"/>
  <c r="O11" i="11"/>
  <c r="O13" i="11" s="1"/>
  <c r="W179" i="16"/>
  <c r="BW2" i="37"/>
  <c r="BV6" i="22"/>
  <c r="BU6" i="11"/>
  <c r="BV6" i="12" s="1"/>
  <c r="BU5" i="13" s="1"/>
  <c r="AE160" i="30"/>
  <c r="AE168" i="30" s="1"/>
  <c r="AC136" i="30"/>
  <c r="AC21" i="12" s="1"/>
  <c r="BU136" i="30"/>
  <c r="BU21" i="12" s="1"/>
  <c r="CV23" i="13"/>
  <c r="L5" i="22"/>
  <c r="M1" i="37"/>
  <c r="K5" i="11"/>
  <c r="L5" i="12" s="1"/>
  <c r="K4" i="13" s="1"/>
  <c r="BK104" i="30"/>
  <c r="BJ12" i="13" s="1"/>
  <c r="BJ10" i="13" s="1"/>
  <c r="BJ18" i="13" s="1"/>
  <c r="DV104" i="30"/>
  <c r="DU12" i="13" s="1"/>
  <c r="DU10" i="13" s="1"/>
  <c r="DU18" i="13" s="1"/>
  <c r="K8" i="10"/>
  <c r="J22" i="22" s="1"/>
  <c r="CP168" i="30"/>
  <c r="L136" i="30"/>
  <c r="L21" i="12" s="1"/>
  <c r="BO136" i="30"/>
  <c r="BO21" i="12" s="1"/>
  <c r="F115" i="16"/>
  <c r="F117" i="16" s="1"/>
  <c r="F127" i="16" s="1"/>
  <c r="F133" i="16" s="1"/>
  <c r="F134" i="16" s="1"/>
  <c r="G106" i="4"/>
  <c r="F142" i="16" s="1"/>
  <c r="F144" i="16" s="1"/>
  <c r="F154" i="16" s="1"/>
  <c r="F160" i="16" s="1"/>
  <c r="F161" i="16" s="1"/>
  <c r="G161" i="16" s="1"/>
  <c r="H161" i="16" s="1"/>
  <c r="I161" i="16" s="1"/>
  <c r="J161" i="16" s="1"/>
  <c r="K161" i="16" s="1"/>
  <c r="L161" i="16" s="1"/>
  <c r="EA25" i="12"/>
  <c r="DI6" i="22"/>
  <c r="DJ2" i="37"/>
  <c r="DH6" i="11"/>
  <c r="DI6" i="12" s="1"/>
  <c r="DH5" i="13" s="1"/>
  <c r="L64" i="10"/>
  <c r="J30" i="22"/>
  <c r="BF23" i="13"/>
  <c r="AM133" i="16"/>
  <c r="AM185" i="16" s="1"/>
  <c r="AM189" i="16" s="1"/>
  <c r="AM179" i="16"/>
  <c r="CD106" i="30"/>
  <c r="CD136" i="30" s="1"/>
  <c r="CD21" i="12" s="1"/>
  <c r="O36" i="3"/>
  <c r="L5" i="9"/>
  <c r="M4" i="30"/>
  <c r="P2" i="3"/>
  <c r="K15" i="4"/>
  <c r="M17" i="7"/>
  <c r="M3" i="5"/>
  <c r="N4" i="6" s="1"/>
  <c r="N4" i="10"/>
  <c r="AC146" i="30"/>
  <c r="AC168" i="30" s="1"/>
  <c r="W136" i="30"/>
  <c r="W21" i="12" s="1"/>
  <c r="AI136" i="30"/>
  <c r="AI21" i="12" s="1"/>
  <c r="DD23" i="13"/>
  <c r="CM136" i="30"/>
  <c r="CM21" i="12" s="1"/>
  <c r="EF9" i="11"/>
  <c r="DA23" i="13"/>
  <c r="BG41" i="30"/>
  <c r="BG5" i="14"/>
  <c r="BE5" i="15" s="1"/>
  <c r="BG5" i="31"/>
  <c r="AT23" i="13"/>
  <c r="CQ3" i="3"/>
  <c r="CA16" i="4"/>
  <c r="CC4" i="5"/>
  <c r="CD5" i="6" s="1"/>
  <c r="CB6" i="9"/>
  <c r="CE37" i="3"/>
  <c r="CC5" i="30"/>
  <c r="CD5" i="10"/>
  <c r="CC18" i="7"/>
  <c r="I47" i="7"/>
  <c r="O115" i="16"/>
  <c r="O117" i="16" s="1"/>
  <c r="O127" i="16" s="1"/>
  <c r="P106" i="4"/>
  <c r="O142" i="16" s="1"/>
  <c r="O144" i="16" s="1"/>
  <c r="O154" i="16" s="1"/>
  <c r="O160" i="16" s="1"/>
  <c r="I51" i="4"/>
  <c r="H33" i="16"/>
  <c r="Q138" i="30"/>
  <c r="Q168" i="30" s="1"/>
  <c r="AO136" i="30"/>
  <c r="AO21" i="12" s="1"/>
  <c r="U136" i="30"/>
  <c r="U21" i="12" s="1"/>
  <c r="BC23" i="13"/>
  <c r="BW6" i="11"/>
  <c r="BX6" i="12" s="1"/>
  <c r="BW5" i="13" s="1"/>
  <c r="BY2" i="37"/>
  <c r="BX6" i="22"/>
  <c r="BC52" i="4"/>
  <c r="BB34" i="16"/>
  <c r="BB36" i="16" s="1"/>
  <c r="BB46" i="16" s="1"/>
  <c r="BB52" i="16" s="1"/>
  <c r="AR171" i="16"/>
  <c r="AR9" i="16"/>
  <c r="AR19" i="16" s="1"/>
  <c r="CB23" i="13"/>
  <c r="BI57" i="17"/>
  <c r="BI36" i="17"/>
  <c r="BI15" i="17"/>
  <c r="P160" i="30"/>
  <c r="BL104" i="30"/>
  <c r="BK12" i="13" s="1"/>
  <c r="BK10" i="13" s="1"/>
  <c r="BK18" i="13" s="1"/>
  <c r="DQ104" i="30"/>
  <c r="DP12" i="13" s="1"/>
  <c r="DP10" i="13" s="1"/>
  <c r="DP18" i="13" s="1"/>
  <c r="CM11" i="11"/>
  <c r="CM13" i="11" s="1"/>
  <c r="EE9" i="11"/>
  <c r="EE11" i="11" s="1"/>
  <c r="EE13" i="11" s="1"/>
  <c r="BO41" i="7"/>
  <c r="BO144" i="7"/>
  <c r="CO106" i="30"/>
  <c r="AX87" i="7"/>
  <c r="AL106" i="30"/>
  <c r="DI41" i="7"/>
  <c r="DI144" i="7"/>
  <c r="J86" i="7"/>
  <c r="J68" i="7"/>
  <c r="J65" i="7"/>
  <c r="J66" i="7" s="1"/>
  <c r="BP34" i="4"/>
  <c r="BO7" i="16"/>
  <c r="AO23" i="13"/>
  <c r="BV132" i="14"/>
  <c r="R152" i="30"/>
  <c r="BJ64" i="7"/>
  <c r="AC104" i="30"/>
  <c r="AB12" i="13" s="1"/>
  <c r="AB10" i="13" s="1"/>
  <c r="AB18" i="13" s="1"/>
  <c r="BU104" i="30"/>
  <c r="BT12" i="13" s="1"/>
  <c r="BT10" i="13" s="1"/>
  <c r="BT18" i="13" s="1"/>
  <c r="AH144" i="30"/>
  <c r="CB160" i="30"/>
  <c r="DI160" i="30"/>
  <c r="AF145" i="30"/>
  <c r="AG70" i="4"/>
  <c r="AF61" i="16"/>
  <c r="AF63" i="16" s="1"/>
  <c r="AF73" i="16" s="1"/>
  <c r="AF79" i="16" s="1"/>
  <c r="I22" i="22"/>
  <c r="AQ87" i="7"/>
  <c r="AM138" i="30"/>
  <c r="AM168" i="30" s="1"/>
  <c r="CP136" i="30"/>
  <c r="CP21" i="12" s="1"/>
  <c r="BW23" i="13"/>
  <c r="BZ104" i="30"/>
  <c r="BY12" i="13" s="1"/>
  <c r="BY10" i="13" s="1"/>
  <c r="BY18" i="13" s="1"/>
  <c r="CC23" i="13"/>
  <c r="BV23" i="13"/>
  <c r="K63" i="7"/>
  <c r="K45" i="7"/>
  <c r="BK64" i="7"/>
  <c r="DF23" i="13"/>
  <c r="BA15" i="17"/>
  <c r="BA36" i="17"/>
  <c r="BA57" i="17"/>
  <c r="BH57" i="17"/>
  <c r="BH36" i="17"/>
  <c r="BH15" i="17"/>
  <c r="I109" i="7"/>
  <c r="I91" i="7"/>
  <c r="I88" i="7"/>
  <c r="L11" i="11"/>
  <c r="L13" i="11" s="1"/>
  <c r="O23" i="13"/>
  <c r="CV136" i="30"/>
  <c r="CV21" i="12" s="1"/>
  <c r="BW144" i="7"/>
  <c r="BW41" i="7"/>
  <c r="BM4" i="35"/>
  <c r="BN4" i="19"/>
  <c r="BL9" i="20"/>
  <c r="BM4" i="8"/>
  <c r="BM4" i="17"/>
  <c r="BL9" i="21"/>
  <c r="BF64" i="7"/>
  <c r="DG4" i="35"/>
  <c r="DG4" i="17"/>
  <c r="DG4" i="8"/>
  <c r="DF9" i="21"/>
  <c r="DF9" i="20"/>
  <c r="DH4" i="19"/>
  <c r="CI136" i="30"/>
  <c r="CI21" i="12" s="1"/>
  <c r="BC34" i="16"/>
  <c r="BC36" i="16" s="1"/>
  <c r="BC46" i="16" s="1"/>
  <c r="BC52" i="16" s="1"/>
  <c r="BD52" i="4"/>
  <c r="DM23" i="13"/>
  <c r="CZ23" i="13"/>
  <c r="BK136" i="30"/>
  <c r="BK21" i="12" s="1"/>
  <c r="BB144" i="30"/>
  <c r="G133" i="16"/>
  <c r="G185" i="16" s="1"/>
  <c r="G189" i="16" s="1"/>
  <c r="G179" i="16"/>
  <c r="I133" i="16"/>
  <c r="I185" i="16" s="1"/>
  <c r="I189" i="16" s="1"/>
  <c r="I179" i="16"/>
  <c r="BZ145" i="30"/>
  <c r="W110" i="7"/>
  <c r="DZ20" i="12"/>
  <c r="BG41" i="7"/>
  <c r="BG144" i="7"/>
  <c r="AF138" i="30"/>
  <c r="AS23" i="13"/>
  <c r="CA11" i="11"/>
  <c r="CA13" i="11" s="1"/>
  <c r="ED9" i="11"/>
  <c r="BQ41" i="30"/>
  <c r="BQ5" i="31"/>
  <c r="BQ5" i="14"/>
  <c r="BO5" i="15" s="1"/>
  <c r="AU64" i="7"/>
  <c r="BV104" i="30"/>
  <c r="BU12" i="13" s="1"/>
  <c r="BU10" i="13" s="1"/>
  <c r="BU18" i="13" s="1"/>
  <c r="P23" i="13"/>
  <c r="AO104" i="30"/>
  <c r="AN12" i="13" s="1"/>
  <c r="AN10" i="13" s="1"/>
  <c r="AN18" i="13" s="1"/>
  <c r="EG73" i="10"/>
  <c r="CO73" i="10"/>
  <c r="CP73" i="10" s="1"/>
  <c r="CQ73" i="10" s="1"/>
  <c r="CR73" i="10" s="1"/>
  <c r="CS73" i="10" s="1"/>
  <c r="CT73" i="10" s="1"/>
  <c r="CU73" i="10" s="1"/>
  <c r="CV73" i="10" s="1"/>
  <c r="CW73" i="10" s="1"/>
  <c r="CX73" i="10" s="1"/>
  <c r="CY73" i="10" s="1"/>
  <c r="CZ73" i="10" s="1"/>
  <c r="U138" i="30"/>
  <c r="AW70" i="4"/>
  <c r="AV61" i="16"/>
  <c r="AV63" i="16" s="1"/>
  <c r="AV73" i="16" s="1"/>
  <c r="AV79" i="16" s="1"/>
  <c r="BL23" i="13"/>
  <c r="DB23" i="13"/>
  <c r="CJ4" i="5"/>
  <c r="CK5" i="6" s="1"/>
  <c r="CL37" i="3"/>
  <c r="CJ5" i="30"/>
  <c r="CK5" i="10"/>
  <c r="CJ18" i="7"/>
  <c r="CI6" i="9"/>
  <c r="CX3" i="3"/>
  <c r="CH16" i="4"/>
  <c r="Y23" i="13"/>
  <c r="AJ152" i="30"/>
  <c r="AS52" i="4"/>
  <c r="AR34" i="16"/>
  <c r="AR36" i="16" s="1"/>
  <c r="AR46" i="16" s="1"/>
  <c r="AR52" i="16" s="1"/>
  <c r="BQ136" i="30"/>
  <c r="BQ21" i="12" s="1"/>
  <c r="BH133" i="7"/>
  <c r="BU4" i="35"/>
  <c r="BV4" i="19"/>
  <c r="BT9" i="20"/>
  <c r="BU4" i="8"/>
  <c r="BU4" i="17"/>
  <c r="BT9" i="21"/>
  <c r="K104" i="30"/>
  <c r="J12" i="13" s="1"/>
  <c r="J10" i="13" s="1"/>
  <c r="J18" i="13" s="1"/>
  <c r="DF145" i="30"/>
  <c r="DL136" i="30"/>
  <c r="DL21" i="12" s="1"/>
  <c r="AK144" i="30"/>
  <c r="CH25" i="16"/>
  <c r="BB160" i="30"/>
  <c r="I56" i="17"/>
  <c r="I35" i="17"/>
  <c r="I14" i="17"/>
  <c r="CQ160" i="30"/>
  <c r="CB16" i="4"/>
  <c r="CD4" i="5"/>
  <c r="CE5" i="6" s="1"/>
  <c r="CF37" i="3"/>
  <c r="CD5" i="30"/>
  <c r="CE5" i="10"/>
  <c r="CC6" i="9"/>
  <c r="CD18" i="7"/>
  <c r="CR3" i="3"/>
  <c r="V146" i="30"/>
  <c r="V168" i="30" s="1"/>
  <c r="BK152" i="30"/>
  <c r="BK168" i="30" s="1"/>
  <c r="BE23" i="13"/>
  <c r="EB9" i="11"/>
  <c r="K160" i="30"/>
  <c r="BI34" i="16"/>
  <c r="BI36" i="16" s="1"/>
  <c r="BI46" i="16" s="1"/>
  <c r="BI52" i="16" s="1"/>
  <c r="BJ52" i="4"/>
  <c r="BV120" i="30"/>
  <c r="BV136" i="30" s="1"/>
  <c r="BV21" i="12" s="1"/>
  <c r="DQ152" i="30"/>
  <c r="DQ168" i="30" s="1"/>
  <c r="BN23" i="13"/>
  <c r="AL110" i="7"/>
  <c r="EE20" i="12"/>
  <c r="AN110" i="7"/>
  <c r="AZ9" i="16"/>
  <c r="AZ171" i="16"/>
  <c r="BC152" i="30"/>
  <c r="BC168" i="30" s="1"/>
  <c r="CQ106" i="30"/>
  <c r="CQ136" i="30" s="1"/>
  <c r="CQ21" i="12" s="1"/>
  <c r="H23" i="13"/>
  <c r="BE64" i="7"/>
  <c r="J3" i="8"/>
  <c r="J3" i="35"/>
  <c r="J3" i="17"/>
  <c r="I8" i="21"/>
  <c r="I8" i="20"/>
  <c r="K3" i="19"/>
  <c r="AO142" i="30"/>
  <c r="AO168" i="30" s="1"/>
  <c r="AF104" i="30"/>
  <c r="AE12" i="13" s="1"/>
  <c r="AE10" i="13" s="1"/>
  <c r="AE18" i="13" s="1"/>
  <c r="CR106" i="30"/>
  <c r="CR136" i="30" s="1"/>
  <c r="CR21" i="12" s="1"/>
  <c r="AI144" i="30"/>
  <c r="AI168" i="30" s="1"/>
  <c r="CP104" i="30"/>
  <c r="CO12" i="13" s="1"/>
  <c r="CO10" i="13" s="1"/>
  <c r="CO18" i="13" s="1"/>
  <c r="BH23" i="13"/>
  <c r="AQ11" i="11"/>
  <c r="AQ13" i="11" s="1"/>
  <c r="BO168" i="30"/>
  <c r="AQ70" i="4"/>
  <c r="AP61" i="16"/>
  <c r="AP63" i="16" s="1"/>
  <c r="AP73" i="16" s="1"/>
  <c r="AP79" i="16" s="1"/>
  <c r="CH61" i="16"/>
  <c r="CH63" i="16" s="1"/>
  <c r="CH73" i="16" s="1"/>
  <c r="CH79" i="16" s="1"/>
  <c r="CI70" i="4"/>
  <c r="BH9" i="16"/>
  <c r="BH19" i="16" s="1"/>
  <c r="BH171" i="16"/>
  <c r="DJ87" i="7"/>
  <c r="BG34" i="16"/>
  <c r="BG36" i="16" s="1"/>
  <c r="BG46" i="16" s="1"/>
  <c r="BG52" i="16" s="1"/>
  <c r="BH52" i="4"/>
  <c r="AY87" i="7"/>
  <c r="BP136" i="30"/>
  <c r="BP21" i="12" s="1"/>
  <c r="AZ23" i="13"/>
  <c r="EA20" i="12"/>
  <c r="DU11" i="11"/>
  <c r="DU13" i="11" s="1"/>
  <c r="AQ104" i="30"/>
  <c r="AP12" i="13" s="1"/>
  <c r="AP10" i="13" s="1"/>
  <c r="AP18" i="13" s="1"/>
  <c r="AT87" i="7"/>
  <c r="DX9" i="11"/>
  <c r="DJ23" i="13"/>
  <c r="BZ106" i="30"/>
  <c r="BZ136" i="30" s="1"/>
  <c r="BZ21" i="12" s="1"/>
  <c r="F106" i="16"/>
  <c r="CB106" i="30"/>
  <c r="CB136" i="30" s="1"/>
  <c r="CB21" i="12" s="1"/>
  <c r="CY106" i="30"/>
  <c r="CY136" i="30" s="1"/>
  <c r="CY21" i="12" s="1"/>
  <c r="BQ41" i="7"/>
  <c r="BQ144" i="7"/>
  <c r="J13" i="10"/>
  <c r="DI138" i="30"/>
  <c r="AW25" i="16"/>
  <c r="U104" i="30"/>
  <c r="T12" i="13" s="1"/>
  <c r="T10" i="13" s="1"/>
  <c r="T18" i="13" s="1"/>
  <c r="CK106" i="30"/>
  <c r="CK136" i="30" s="1"/>
  <c r="CK21" i="12" s="1"/>
  <c r="BE138" i="30"/>
  <c r="AF23" i="13"/>
  <c r="N106" i="4"/>
  <c r="M142" i="16" s="1"/>
  <c r="M144" i="16" s="1"/>
  <c r="M154" i="16" s="1"/>
  <c r="M160" i="16" s="1"/>
  <c r="M115" i="16"/>
  <c r="M117" i="16" s="1"/>
  <c r="M127" i="16" s="1"/>
  <c r="M133" i="16" s="1"/>
  <c r="DS11" i="11"/>
  <c r="DS13" i="11" s="1"/>
  <c r="BQ104" i="30"/>
  <c r="BP12" i="13" s="1"/>
  <c r="BP10" i="13" s="1"/>
  <c r="BP18" i="13" s="1"/>
  <c r="O106" i="30"/>
  <c r="S23" i="13"/>
  <c r="BU34" i="4"/>
  <c r="BT7" i="16"/>
  <c r="BC104" i="30"/>
  <c r="BB12" i="13" s="1"/>
  <c r="BB10" i="13" s="1"/>
  <c r="BB18" i="13" s="1"/>
  <c r="EB10" i="11"/>
  <c r="AJ179" i="16"/>
  <c r="CN106" i="30"/>
  <c r="CN136" i="30" s="1"/>
  <c r="CN21" i="12" s="1"/>
  <c r="BP2" i="37"/>
  <c r="BO6" i="22"/>
  <c r="BN6" i="11"/>
  <c r="BO6" i="12" s="1"/>
  <c r="BN5" i="13" s="1"/>
  <c r="CN23" i="13"/>
  <c r="EC9" i="11"/>
  <c r="BO11" i="11"/>
  <c r="BO13" i="11" s="1"/>
  <c r="DI41" i="30"/>
  <c r="DI5" i="14"/>
  <c r="DG5" i="15" s="1"/>
  <c r="DI5" i="31"/>
  <c r="DR106" i="30"/>
  <c r="DR136" i="30" s="1"/>
  <c r="DR21" i="12" s="1"/>
  <c r="DU100" i="14"/>
  <c r="DU20" i="12" s="1"/>
  <c r="BR41" i="7"/>
  <c r="BR144" i="7"/>
  <c r="BC11" i="11"/>
  <c r="BC13" i="11" s="1"/>
  <c r="BQ23" i="13"/>
  <c r="BI9" i="16"/>
  <c r="BI19" i="16" s="1"/>
  <c r="BI171" i="16"/>
  <c r="BV5" i="31"/>
  <c r="BV41" i="30"/>
  <c r="BV5" i="14"/>
  <c r="BT5" i="15" s="1"/>
  <c r="AQ61" i="16"/>
  <c r="AQ63" i="16" s="1"/>
  <c r="AQ73" i="16" s="1"/>
  <c r="AQ79" i="16" s="1"/>
  <c r="AR70" i="4"/>
  <c r="AZ34" i="16"/>
  <c r="AZ36" i="16" s="1"/>
  <c r="BA52" i="4"/>
  <c r="CH11" i="11"/>
  <c r="CH13" i="11" s="1"/>
  <c r="L40" i="7"/>
  <c r="L22" i="7"/>
  <c r="L143" i="7"/>
  <c r="CF23" i="13"/>
  <c r="CZ168" i="30"/>
  <c r="AP25" i="16"/>
  <c r="BD36" i="17"/>
  <c r="BD57" i="17"/>
  <c r="BD15" i="17"/>
  <c r="BM11" i="11"/>
  <c r="BM13" i="11" s="1"/>
  <c r="DF104" i="30"/>
  <c r="DE12" i="13" s="1"/>
  <c r="DE10" i="13" s="1"/>
  <c r="DE18" i="13" s="1"/>
  <c r="AD10" i="10"/>
  <c r="BS168" i="30"/>
  <c r="EA9" i="11"/>
  <c r="CP9" i="21" l="1"/>
  <c r="CQ4" i="8"/>
  <c r="CP9" i="20"/>
  <c r="CQ4" i="17"/>
  <c r="CQ4" i="35"/>
  <c r="CR4" i="19"/>
  <c r="CS6" i="22"/>
  <c r="CT2" i="37"/>
  <c r="CR6" i="11"/>
  <c r="CS6" i="12" s="1"/>
  <c r="CR5" i="13" s="1"/>
  <c r="DJ34" i="4"/>
  <c r="DI7" i="16"/>
  <c r="DL5" i="14"/>
  <c r="DJ5" i="15" s="1"/>
  <c r="DL5" i="31"/>
  <c r="DL41" i="30"/>
  <c r="CY37" i="19"/>
  <c r="CY58" i="19" s="1"/>
  <c r="CY24" i="19"/>
  <c r="CG2" i="37"/>
  <c r="CE6" i="11"/>
  <c r="CF6" i="12" s="1"/>
  <c r="CE5" i="13" s="1"/>
  <c r="CF6" i="22"/>
  <c r="CF41" i="30"/>
  <c r="CF5" i="14"/>
  <c r="CD5" i="15" s="1"/>
  <c r="CF5" i="31"/>
  <c r="BF88" i="16"/>
  <c r="BF90" i="16" s="1"/>
  <c r="BF100" i="16" s="1"/>
  <c r="BG88" i="4"/>
  <c r="DG171" i="16"/>
  <c r="DG9" i="16"/>
  <c r="DG19" i="16" s="1"/>
  <c r="DG25" i="16" s="1"/>
  <c r="CF24" i="19"/>
  <c r="CF37" i="19"/>
  <c r="CF58" i="19" s="1"/>
  <c r="AH106" i="16"/>
  <c r="K62" i="22"/>
  <c r="M55" i="10"/>
  <c r="BQ9" i="16"/>
  <c r="BQ19" i="16" s="1"/>
  <c r="BQ171" i="16"/>
  <c r="DV41" i="30"/>
  <c r="DV5" i="31"/>
  <c r="DV5" i="14"/>
  <c r="DT5" i="15" s="1"/>
  <c r="CL70" i="4"/>
  <c r="CK61" i="16"/>
  <c r="CK63" i="16" s="1"/>
  <c r="CK73" i="16" s="1"/>
  <c r="CK79" i="16" s="1"/>
  <c r="DS3" i="3"/>
  <c r="DE4" i="5"/>
  <c r="DF5" i="6" s="1"/>
  <c r="DG37" i="3"/>
  <c r="DF5" i="10"/>
  <c r="DC16" i="4"/>
  <c r="DE5" i="30"/>
  <c r="DE18" i="7"/>
  <c r="DD6" i="9"/>
  <c r="AL24" i="12"/>
  <c r="AI183" i="16"/>
  <c r="BN106" i="4"/>
  <c r="BM142" i="16" s="1"/>
  <c r="BM144" i="16" s="1"/>
  <c r="BM154" i="16" s="1"/>
  <c r="BM160" i="16" s="1"/>
  <c r="BM115" i="16"/>
  <c r="BM117" i="16" s="1"/>
  <c r="BM127" i="16" s="1"/>
  <c r="BM133" i="16" s="1"/>
  <c r="DJ4" i="8"/>
  <c r="DJ4" i="35"/>
  <c r="DI9" i="20"/>
  <c r="DJ4" i="17"/>
  <c r="DK4" i="19"/>
  <c r="DI9" i="21"/>
  <c r="AG106" i="16"/>
  <c r="CX15" i="17"/>
  <c r="CX36" i="17"/>
  <c r="CX57" i="17"/>
  <c r="CF41" i="7"/>
  <c r="CF64" i="7" s="1"/>
  <c r="CF87" i="7" s="1"/>
  <c r="CF110" i="7" s="1"/>
  <c r="CF144" i="7"/>
  <c r="CP16" i="4"/>
  <c r="CS5" i="10"/>
  <c r="CT37" i="3"/>
  <c r="DF3" i="3"/>
  <c r="CR5" i="30"/>
  <c r="CR18" i="7"/>
  <c r="CQ6" i="9"/>
  <c r="CR4" i="5"/>
  <c r="CS5" i="6" s="1"/>
  <c r="CD9" i="16"/>
  <c r="CD19" i="16" s="1"/>
  <c r="CD25" i="16" s="1"/>
  <c r="CD171" i="16"/>
  <c r="DG34" i="16"/>
  <c r="DG36" i="16" s="1"/>
  <c r="DG46" i="16" s="1"/>
  <c r="DG52" i="16" s="1"/>
  <c r="DH52" i="4"/>
  <c r="CE36" i="17"/>
  <c r="CE15" i="17"/>
  <c r="CE57" i="17"/>
  <c r="AA179" i="16"/>
  <c r="AL133" i="16"/>
  <c r="AL185" i="16" s="1"/>
  <c r="AL189" i="16" s="1"/>
  <c r="AL179" i="16"/>
  <c r="BR36" i="17"/>
  <c r="BR15" i="17"/>
  <c r="BR57" i="17"/>
  <c r="DS9" i="21"/>
  <c r="DT4" i="8"/>
  <c r="DS9" i="20"/>
  <c r="DT4" i="35"/>
  <c r="DT4" i="17"/>
  <c r="DU4" i="19"/>
  <c r="X183" i="16"/>
  <c r="I14" i="11"/>
  <c r="CU61" i="16"/>
  <c r="CU63" i="16" s="1"/>
  <c r="CU73" i="16" s="1"/>
  <c r="CU79" i="16" s="1"/>
  <c r="CV70" i="4"/>
  <c r="CQ34" i="4"/>
  <c r="CP7" i="16"/>
  <c r="CS5" i="14"/>
  <c r="CQ5" i="15" s="1"/>
  <c r="CS41" i="30"/>
  <c r="CS5" i="31"/>
  <c r="BM106" i="16"/>
  <c r="BM185" i="16" s="1"/>
  <c r="BM189" i="16" s="1"/>
  <c r="BM179" i="16"/>
  <c r="DL144" i="7"/>
  <c r="DL41" i="7"/>
  <c r="DL64" i="7" s="1"/>
  <c r="DL87" i="7" s="1"/>
  <c r="DL110" i="7" s="1"/>
  <c r="DL133" i="7" s="1"/>
  <c r="J133" i="16"/>
  <c r="J185" i="16" s="1"/>
  <c r="J189" i="16" s="1"/>
  <c r="J179" i="16"/>
  <c r="AG115" i="16"/>
  <c r="AG117" i="16" s="1"/>
  <c r="AG127" i="16" s="1"/>
  <c r="AG133" i="16" s="1"/>
  <c r="AG185" i="16" s="1"/>
  <c r="AG189" i="16" s="1"/>
  <c r="AH106" i="4"/>
  <c r="AG142" i="16" s="1"/>
  <c r="AG144" i="16" s="1"/>
  <c r="AG154" i="16" s="1"/>
  <c r="AG160" i="16" s="1"/>
  <c r="DH57" i="17"/>
  <c r="DH15" i="17"/>
  <c r="DH36" i="17"/>
  <c r="BF70" i="4"/>
  <c r="BE61" i="16"/>
  <c r="BE63" i="16" s="1"/>
  <c r="BE73" i="16" s="1"/>
  <c r="BE79" i="16" s="1"/>
  <c r="CD4" i="35"/>
  <c r="CD4" i="8"/>
  <c r="CE4" i="19"/>
  <c r="CC9" i="20"/>
  <c r="CD4" i="17"/>
  <c r="CC9" i="21"/>
  <c r="AA185" i="16"/>
  <c r="AA189" i="16" s="1"/>
  <c r="CD34" i="16"/>
  <c r="CD36" i="16" s="1"/>
  <c r="CD46" i="16" s="1"/>
  <c r="CD52" i="16" s="1"/>
  <c r="CE52" i="4"/>
  <c r="AD79" i="16"/>
  <c r="CW9" i="16"/>
  <c r="CW19" i="16" s="1"/>
  <c r="CW171" i="16"/>
  <c r="BY88" i="16"/>
  <c r="BY90" i="16" s="1"/>
  <c r="BY100" i="16" s="1"/>
  <c r="BZ88" i="4"/>
  <c r="CK25" i="16"/>
  <c r="DV144" i="7"/>
  <c r="DV41" i="7"/>
  <c r="DV64" i="7" s="1"/>
  <c r="BQ18" i="11"/>
  <c r="AN144" i="30"/>
  <c r="AN168" i="30" s="1"/>
  <c r="BL106" i="4"/>
  <c r="BK142" i="16" s="1"/>
  <c r="BK144" i="16" s="1"/>
  <c r="BK154" i="16" s="1"/>
  <c r="BK160" i="16" s="1"/>
  <c r="BK115" i="16"/>
  <c r="BK117" i="16" s="1"/>
  <c r="BK127" i="16" s="1"/>
  <c r="BK133" i="16" s="1"/>
  <c r="BK185" i="16" s="1"/>
  <c r="BK189" i="16" s="1"/>
  <c r="CS144" i="7"/>
  <c r="CS41" i="7"/>
  <c r="CS64" i="7" s="1"/>
  <c r="BS70" i="4"/>
  <c r="BR61" i="16"/>
  <c r="BR63" i="16" s="1"/>
  <c r="BR73" i="16" s="1"/>
  <c r="BR79" i="16" s="1"/>
  <c r="CJ88" i="4"/>
  <c r="CI88" i="16"/>
  <c r="CI90" i="16" s="1"/>
  <c r="CI100" i="16" s="1"/>
  <c r="CI106" i="16" s="1"/>
  <c r="DM2" i="37"/>
  <c r="DL6" i="22"/>
  <c r="DK6" i="11"/>
  <c r="DL6" i="12" s="1"/>
  <c r="DK5" i="13" s="1"/>
  <c r="DI24" i="19"/>
  <c r="DI37" i="19"/>
  <c r="DI58" i="19" s="1"/>
  <c r="AT88" i="4"/>
  <c r="AS88" i="16"/>
  <c r="AS90" i="16" s="1"/>
  <c r="AS100" i="16" s="1"/>
  <c r="CD34" i="4"/>
  <c r="CC7" i="16"/>
  <c r="AE88" i="4"/>
  <c r="AD88" i="16"/>
  <c r="AD90" i="16" s="1"/>
  <c r="AD100" i="16" s="1"/>
  <c r="AD106" i="16" s="1"/>
  <c r="CX52" i="4"/>
  <c r="CW34" i="16"/>
  <c r="CW36" i="16" s="1"/>
  <c r="CW46" i="16" s="1"/>
  <c r="CW52" i="16" s="1"/>
  <c r="AI106" i="4"/>
  <c r="AH142" i="16" s="1"/>
  <c r="AH144" i="16" s="1"/>
  <c r="AH154" i="16" s="1"/>
  <c r="AH160" i="16" s="1"/>
  <c r="AH115" i="16"/>
  <c r="AH117" i="16" s="1"/>
  <c r="AH127" i="16" s="1"/>
  <c r="AH133" i="16" s="1"/>
  <c r="BR52" i="4"/>
  <c r="BQ34" i="16"/>
  <c r="BQ36" i="16" s="1"/>
  <c r="BQ46" i="16" s="1"/>
  <c r="BQ52" i="16" s="1"/>
  <c r="BS24" i="19"/>
  <c r="BS37" i="19"/>
  <c r="BS58" i="19" s="1"/>
  <c r="DT34" i="4"/>
  <c r="DS7" i="16"/>
  <c r="DW2" i="37"/>
  <c r="DV6" i="22"/>
  <c r="DU6" i="11"/>
  <c r="DV6" i="12" s="1"/>
  <c r="DU5" i="13" s="1"/>
  <c r="L21" i="7"/>
  <c r="K23" i="7"/>
  <c r="L19" i="7"/>
  <c r="L20" i="7" s="1"/>
  <c r="CS14" i="11"/>
  <c r="DI168" i="30"/>
  <c r="CU142" i="30"/>
  <c r="CU168" i="30" s="1"/>
  <c r="ED25" i="12"/>
  <c r="DJ18" i="11"/>
  <c r="AH136" i="30"/>
  <c r="AH21" i="12" s="1"/>
  <c r="ED11" i="11"/>
  <c r="ED13" i="11" s="1"/>
  <c r="AB136" i="30"/>
  <c r="AB21" i="12" s="1"/>
  <c r="AB168" i="30"/>
  <c r="DE14" i="11"/>
  <c r="BT14" i="11"/>
  <c r="BE168" i="30"/>
  <c r="K168" i="30"/>
  <c r="BI138" i="30"/>
  <c r="BI168" i="30" s="1"/>
  <c r="DD138" i="30"/>
  <c r="DD168" i="30" s="1"/>
  <c r="DW138" i="30"/>
  <c r="DW168" i="30" s="1"/>
  <c r="Q14" i="11"/>
  <c r="T14" i="11"/>
  <c r="AP14" i="11"/>
  <c r="AQ168" i="30"/>
  <c r="CS138" i="30"/>
  <c r="CS168" i="30" s="1"/>
  <c r="DT136" i="30"/>
  <c r="DT21" i="12" s="1"/>
  <c r="AG14" i="11"/>
  <c r="BZ14" i="11"/>
  <c r="BL18" i="11"/>
  <c r="BQ168" i="30"/>
  <c r="AS14" i="11"/>
  <c r="H63" i="22"/>
  <c r="G57" i="11"/>
  <c r="H34" i="12"/>
  <c r="H12" i="12"/>
  <c r="H15" i="12" s="1"/>
  <c r="H59" i="22"/>
  <c r="I63" i="10"/>
  <c r="I68" i="10" s="1"/>
  <c r="H147" i="7"/>
  <c r="L24" i="7"/>
  <c r="M21" i="7" s="1"/>
  <c r="J54" i="10"/>
  <c r="H35" i="13"/>
  <c r="J58" i="10" s="1"/>
  <c r="I12" i="10"/>
  <c r="H23" i="22"/>
  <c r="BG18" i="11"/>
  <c r="BF14" i="11"/>
  <c r="DN14" i="11"/>
  <c r="DV168" i="30"/>
  <c r="BY14" i="11"/>
  <c r="DZ25" i="12"/>
  <c r="CQ138" i="30"/>
  <c r="CQ168" i="30" s="1"/>
  <c r="EA11" i="11"/>
  <c r="EA13" i="11" s="1"/>
  <c r="EA14" i="11" s="1"/>
  <c r="DJ138" i="30"/>
  <c r="DJ168" i="30" s="1"/>
  <c r="DN138" i="30"/>
  <c r="DN168" i="30" s="1"/>
  <c r="P168" i="30"/>
  <c r="CD138" i="30"/>
  <c r="CD168" i="30" s="1"/>
  <c r="AH168" i="30"/>
  <c r="ED20" i="12"/>
  <c r="BY168" i="30"/>
  <c r="CV168" i="30"/>
  <c r="AT168" i="30"/>
  <c r="Z183" i="16"/>
  <c r="P179" i="16"/>
  <c r="P183" i="16" s="1"/>
  <c r="P185" i="16"/>
  <c r="P189" i="16" s="1"/>
  <c r="U168" i="30"/>
  <c r="DT168" i="30"/>
  <c r="CL168" i="30"/>
  <c r="CK14" i="11"/>
  <c r="AF168" i="30"/>
  <c r="BF142" i="30"/>
  <c r="BF168" i="30" s="1"/>
  <c r="BH136" i="30"/>
  <c r="BH21" i="12" s="1"/>
  <c r="AV168" i="30"/>
  <c r="BL142" i="30"/>
  <c r="BL168" i="30" s="1"/>
  <c r="CT168" i="30"/>
  <c r="AY136" i="30"/>
  <c r="AY21" i="12" s="1"/>
  <c r="AY142" i="30"/>
  <c r="AY168" i="30" s="1"/>
  <c r="EG11" i="11"/>
  <c r="EG13" i="11" s="1"/>
  <c r="AK168" i="30"/>
  <c r="CW138" i="30"/>
  <c r="CW168" i="30" s="1"/>
  <c r="BG168" i="30"/>
  <c r="ED14" i="11"/>
  <c r="I9" i="39"/>
  <c r="EF11" i="11"/>
  <c r="EF13" i="11" s="1"/>
  <c r="EE14" i="11"/>
  <c r="J9" i="39"/>
  <c r="CT136" i="30"/>
  <c r="CT21" i="12" s="1"/>
  <c r="AX143" i="30"/>
  <c r="AX168" i="30" s="1"/>
  <c r="BG136" i="30"/>
  <c r="BG21" i="12" s="1"/>
  <c r="AB73" i="16"/>
  <c r="AB79" i="16" s="1"/>
  <c r="AB80" i="16" s="1"/>
  <c r="AC80" i="16" s="1"/>
  <c r="AD80" i="16" s="1"/>
  <c r="AE80" i="16" s="1"/>
  <c r="AF80" i="16" s="1"/>
  <c r="AG80" i="16" s="1"/>
  <c r="AH80" i="16" s="1"/>
  <c r="AI80" i="16" s="1"/>
  <c r="AJ80" i="16" s="1"/>
  <c r="AK80" i="16" s="1"/>
  <c r="AL80" i="16" s="1"/>
  <c r="AM80" i="16" s="1"/>
  <c r="AB46" i="16"/>
  <c r="AB52" i="16" s="1"/>
  <c r="AB53" i="16" s="1"/>
  <c r="AC53" i="16" s="1"/>
  <c r="AD53" i="16" s="1"/>
  <c r="AE53" i="16" s="1"/>
  <c r="AF53" i="16" s="1"/>
  <c r="AG53" i="16" s="1"/>
  <c r="AH53" i="16" s="1"/>
  <c r="AI53" i="16" s="1"/>
  <c r="AJ53" i="16" s="1"/>
  <c r="AK53" i="16" s="1"/>
  <c r="AL53" i="16" s="1"/>
  <c r="AM53" i="16" s="1"/>
  <c r="K24" i="12"/>
  <c r="AB19" i="16"/>
  <c r="L18" i="11"/>
  <c r="L14" i="11"/>
  <c r="CM18" i="11"/>
  <c r="CM14" i="11"/>
  <c r="AH18" i="11"/>
  <c r="AH14" i="11"/>
  <c r="W18" i="11"/>
  <c r="W14" i="11"/>
  <c r="BC18" i="11"/>
  <c r="BC14" i="11"/>
  <c r="CG18" i="11"/>
  <c r="CG14" i="11"/>
  <c r="DU18" i="11"/>
  <c r="DU14" i="11"/>
  <c r="BO18" i="11"/>
  <c r="BO14" i="11"/>
  <c r="AI18" i="11"/>
  <c r="AI14" i="11"/>
  <c r="DS18" i="11"/>
  <c r="DS14" i="11"/>
  <c r="BW18" i="11"/>
  <c r="BW14" i="11"/>
  <c r="AV18" i="11"/>
  <c r="AV14" i="11"/>
  <c r="CH18" i="11"/>
  <c r="CH14" i="11"/>
  <c r="CE18" i="11"/>
  <c r="CE14" i="11"/>
  <c r="AZ18" i="11"/>
  <c r="AZ14" i="11"/>
  <c r="BM18" i="11"/>
  <c r="BM14" i="11"/>
  <c r="O18" i="11"/>
  <c r="O14" i="11"/>
  <c r="BX18" i="11"/>
  <c r="BX14" i="11"/>
  <c r="BU18" i="11"/>
  <c r="BU14" i="11"/>
  <c r="BB18" i="11"/>
  <c r="BB14" i="11"/>
  <c r="AE18" i="11"/>
  <c r="AE14" i="11"/>
  <c r="AB18" i="11"/>
  <c r="AB14" i="11"/>
  <c r="AQ18" i="11"/>
  <c r="AQ14" i="11"/>
  <c r="CV18" i="11"/>
  <c r="CV14" i="11"/>
  <c r="DC18" i="11"/>
  <c r="DC14" i="11"/>
  <c r="DM18" i="11"/>
  <c r="DM14" i="11"/>
  <c r="CA18" i="11"/>
  <c r="CA14" i="11"/>
  <c r="S18" i="11"/>
  <c r="S14" i="11"/>
  <c r="AF18" i="11"/>
  <c r="AF14" i="11"/>
  <c r="X18" i="11"/>
  <c r="X14" i="11"/>
  <c r="N18" i="11"/>
  <c r="N14" i="11"/>
  <c r="BB24" i="12"/>
  <c r="AY183" i="16"/>
  <c r="F179" i="16"/>
  <c r="F183" i="16" s="1"/>
  <c r="M185" i="16"/>
  <c r="M189" i="16" s="1"/>
  <c r="EC11" i="11"/>
  <c r="EC13" i="11" s="1"/>
  <c r="EC18" i="11" s="1"/>
  <c r="H10" i="39" s="1"/>
  <c r="DX11" i="11"/>
  <c r="DX13" i="11" s="1"/>
  <c r="DX18" i="11" s="1"/>
  <c r="C10" i="39" s="1"/>
  <c r="T138" i="30"/>
  <c r="T168" i="30" s="1"/>
  <c r="BN138" i="30"/>
  <c r="BN168" i="30" s="1"/>
  <c r="DY11" i="11"/>
  <c r="DY13" i="11" s="1"/>
  <c r="DY18" i="11" s="1"/>
  <c r="D10" i="39" s="1"/>
  <c r="AG138" i="30"/>
  <c r="AG168" i="30" s="1"/>
  <c r="AP138" i="30"/>
  <c r="AP168" i="30" s="1"/>
  <c r="AZ138" i="30"/>
  <c r="AZ168" i="30" s="1"/>
  <c r="M138" i="30"/>
  <c r="M168" i="30" s="1"/>
  <c r="DG136" i="30"/>
  <c r="DG21" i="12" s="1"/>
  <c r="DG138" i="30"/>
  <c r="DG168" i="30" s="1"/>
  <c r="BX138" i="30"/>
  <c r="BX168" i="30" s="1"/>
  <c r="CJ138" i="30"/>
  <c r="CJ168" i="30" s="1"/>
  <c r="AW136" i="30"/>
  <c r="AW21" i="12" s="1"/>
  <c r="AW138" i="30"/>
  <c r="AW168" i="30" s="1"/>
  <c r="DH136" i="30"/>
  <c r="DH21" i="12" s="1"/>
  <c r="DH138" i="30"/>
  <c r="DH168" i="30" s="1"/>
  <c r="DK136" i="30"/>
  <c r="DK21" i="12" s="1"/>
  <c r="DK138" i="30"/>
  <c r="DK168" i="30" s="1"/>
  <c r="DZ21" i="12"/>
  <c r="P72" i="10"/>
  <c r="EH56" i="10"/>
  <c r="DA56" i="10"/>
  <c r="DB56" i="10" s="1"/>
  <c r="DC56" i="10" s="1"/>
  <c r="DD56" i="10" s="1"/>
  <c r="DE56" i="10" s="1"/>
  <c r="DF56" i="10" s="1"/>
  <c r="DG56" i="10" s="1"/>
  <c r="DH56" i="10" s="1"/>
  <c r="DI56" i="10" s="1"/>
  <c r="DJ56" i="10" s="1"/>
  <c r="DK56" i="10" s="1"/>
  <c r="DL56" i="10" s="1"/>
  <c r="EF45" i="10"/>
  <c r="H36" i="39" s="1"/>
  <c r="CC60" i="10"/>
  <c r="CD60" i="10" s="1"/>
  <c r="CE60" i="10" s="1"/>
  <c r="CF60" i="10" s="1"/>
  <c r="CG60" i="10" s="1"/>
  <c r="CH60" i="10" s="1"/>
  <c r="CI60" i="10" s="1"/>
  <c r="CJ60" i="10" s="1"/>
  <c r="CK60" i="10" s="1"/>
  <c r="CL60" i="10" s="1"/>
  <c r="CM60" i="10" s="1"/>
  <c r="CN60" i="10" s="1"/>
  <c r="EF60" i="10"/>
  <c r="BQ66" i="10"/>
  <c r="BR66" i="10" s="1"/>
  <c r="BS66" i="10" s="1"/>
  <c r="BT66" i="10" s="1"/>
  <c r="BU66" i="10" s="1"/>
  <c r="BV66" i="10" s="1"/>
  <c r="BW66" i="10" s="1"/>
  <c r="BX66" i="10" s="1"/>
  <c r="BY66" i="10" s="1"/>
  <c r="BZ66" i="10" s="1"/>
  <c r="CA66" i="10" s="1"/>
  <c r="CB66" i="10" s="1"/>
  <c r="EE66" i="10"/>
  <c r="O59" i="10"/>
  <c r="M29" i="22"/>
  <c r="BP24" i="19"/>
  <c r="BP37" i="19"/>
  <c r="BP58" i="19" s="1"/>
  <c r="BF24" i="19"/>
  <c r="BF37" i="19"/>
  <c r="BF58" i="19" s="1"/>
  <c r="BN24" i="19"/>
  <c r="BN37" i="19"/>
  <c r="BN58" i="19" s="1"/>
  <c r="BU24" i="19"/>
  <c r="BU37" i="19"/>
  <c r="BU58" i="19" s="1"/>
  <c r="BQ24" i="19"/>
  <c r="BQ37" i="19"/>
  <c r="BQ58" i="19" s="1"/>
  <c r="BW24" i="19"/>
  <c r="BW37" i="19"/>
  <c r="BW58" i="19" s="1"/>
  <c r="BV24" i="19"/>
  <c r="BV37" i="19"/>
  <c r="BV58" i="19" s="1"/>
  <c r="K23" i="19"/>
  <c r="K36" i="19"/>
  <c r="K57" i="19" s="1"/>
  <c r="DH24" i="19"/>
  <c r="DH37" i="19"/>
  <c r="DH58" i="19" s="1"/>
  <c r="N26" i="10"/>
  <c r="M24" i="10"/>
  <c r="EF41" i="10"/>
  <c r="CC41" i="10"/>
  <c r="CD41" i="10" s="1"/>
  <c r="CE41" i="10" s="1"/>
  <c r="CF41" i="10" s="1"/>
  <c r="CG41" i="10" s="1"/>
  <c r="CH41" i="10" s="1"/>
  <c r="CI41" i="10" s="1"/>
  <c r="CJ41" i="10" s="1"/>
  <c r="CK41" i="10" s="1"/>
  <c r="CL41" i="10" s="1"/>
  <c r="CM41" i="10" s="1"/>
  <c r="CN41" i="10" s="1"/>
  <c r="O39" i="10"/>
  <c r="N38" i="10"/>
  <c r="N43" i="10" s="1"/>
  <c r="P29" i="10"/>
  <c r="O27" i="10"/>
  <c r="BQ36" i="10"/>
  <c r="BR36" i="10" s="1"/>
  <c r="BS36" i="10" s="1"/>
  <c r="BT36" i="10" s="1"/>
  <c r="BU36" i="10" s="1"/>
  <c r="BV36" i="10" s="1"/>
  <c r="BW36" i="10" s="1"/>
  <c r="BX36" i="10" s="1"/>
  <c r="BY36" i="10" s="1"/>
  <c r="BZ36" i="10" s="1"/>
  <c r="CA36" i="10" s="1"/>
  <c r="CB36" i="10" s="1"/>
  <c r="EE36" i="10"/>
  <c r="EE40" i="10"/>
  <c r="BQ40" i="10"/>
  <c r="BR40" i="10" s="1"/>
  <c r="BS40" i="10" s="1"/>
  <c r="BT40" i="10" s="1"/>
  <c r="BU40" i="10" s="1"/>
  <c r="BV40" i="10" s="1"/>
  <c r="BW40" i="10" s="1"/>
  <c r="BX40" i="10" s="1"/>
  <c r="BY40" i="10" s="1"/>
  <c r="BZ40" i="10" s="1"/>
  <c r="CA40" i="10" s="1"/>
  <c r="CB40" i="10" s="1"/>
  <c r="U28" i="10"/>
  <c r="EA28" i="10"/>
  <c r="P35" i="10"/>
  <c r="O34" i="10"/>
  <c r="P21" i="10"/>
  <c r="O20" i="10"/>
  <c r="Q25" i="10"/>
  <c r="K41" i="22"/>
  <c r="L42" i="22"/>
  <c r="L41" i="22" s="1"/>
  <c r="J23" i="13"/>
  <c r="BR64" i="7"/>
  <c r="ED18" i="11"/>
  <c r="I10" i="39" s="1"/>
  <c r="CC5" i="31"/>
  <c r="CC41" i="30"/>
  <c r="CC5" i="14"/>
  <c r="CA5" i="15" s="1"/>
  <c r="BJ183" i="16"/>
  <c r="BM24" i="12"/>
  <c r="BE36" i="17"/>
  <c r="BE57" i="17"/>
  <c r="BE15" i="17"/>
  <c r="CI5" i="31"/>
  <c r="CI41" i="30"/>
  <c r="CI5" i="14"/>
  <c r="CG5" i="15" s="1"/>
  <c r="EH20" i="12"/>
  <c r="O136" i="30"/>
  <c r="O21" i="12" s="1"/>
  <c r="O138" i="30"/>
  <c r="O168" i="30" s="1"/>
  <c r="BH70" i="4"/>
  <c r="BG61" i="16"/>
  <c r="BG63" i="16" s="1"/>
  <c r="BG73" i="16" s="1"/>
  <c r="BG79" i="16" s="1"/>
  <c r="BH25" i="16"/>
  <c r="H24" i="13"/>
  <c r="H28" i="13" s="1"/>
  <c r="CR37" i="3"/>
  <c r="CP5" i="30"/>
  <c r="CP18" i="7"/>
  <c r="CQ5" i="10"/>
  <c r="DD3" i="3"/>
  <c r="CN16" i="4"/>
  <c r="CP4" i="5"/>
  <c r="CQ5" i="6" s="1"/>
  <c r="CO6" i="9"/>
  <c r="CI6" i="11"/>
  <c r="CJ6" i="12" s="1"/>
  <c r="CI5" i="13" s="1"/>
  <c r="CK2" i="37"/>
  <c r="CJ6" i="22"/>
  <c r="AN23" i="13"/>
  <c r="BF87" i="7"/>
  <c r="AL136" i="30"/>
  <c r="AL21" i="12" s="1"/>
  <c r="EA21" i="12" s="1"/>
  <c r="AL138" i="30"/>
  <c r="AL168" i="30" s="1"/>
  <c r="BO64" i="7"/>
  <c r="CB4" i="19"/>
  <c r="CA4" i="8"/>
  <c r="CA4" i="17"/>
  <c r="BZ9" i="21"/>
  <c r="CA4" i="35"/>
  <c r="BZ9" i="20"/>
  <c r="M5" i="22"/>
  <c r="L5" i="11"/>
  <c r="M5" i="12" s="1"/>
  <c r="L4" i="13" s="1"/>
  <c r="N1" i="37"/>
  <c r="K30" i="22"/>
  <c r="M64" i="10"/>
  <c r="BP15" i="17"/>
  <c r="BP36" i="17"/>
  <c r="BP57" i="17"/>
  <c r="BA23" i="13"/>
  <c r="BN9" i="16"/>
  <c r="BN19" i="16" s="1"/>
  <c r="BN171" i="16"/>
  <c r="DU41" i="30"/>
  <c r="DU5" i="31"/>
  <c r="DU5" i="14"/>
  <c r="DS5" i="15" s="1"/>
  <c r="BY34" i="4"/>
  <c r="BX7" i="16"/>
  <c r="CX133" i="7"/>
  <c r="BO15" i="17"/>
  <c r="BO57" i="17"/>
  <c r="BO36" i="17"/>
  <c r="BC87" i="7"/>
  <c r="BL171" i="16"/>
  <c r="BL9" i="16"/>
  <c r="CH138" i="30"/>
  <c r="CH168" i="30" s="1"/>
  <c r="N24" i="12"/>
  <c r="K183" i="16"/>
  <c r="DZ11" i="11"/>
  <c r="DZ13" i="11" s="1"/>
  <c r="CJ144" i="7"/>
  <c r="CJ41" i="7"/>
  <c r="AU87" i="7"/>
  <c r="W133" i="7"/>
  <c r="BK87" i="7"/>
  <c r="AI23" i="13"/>
  <c r="CG6" i="11"/>
  <c r="CH6" i="12" s="1"/>
  <c r="CG5" i="13" s="1"/>
  <c r="CH6" i="22"/>
  <c r="CI2" i="37"/>
  <c r="BQ64" i="7"/>
  <c r="AE23" i="13"/>
  <c r="AL133" i="7"/>
  <c r="CD41" i="7"/>
  <c r="CD144" i="7"/>
  <c r="DR138" i="30"/>
  <c r="DR168" i="30" s="1"/>
  <c r="BU57" i="17"/>
  <c r="BU36" i="17"/>
  <c r="BU15" i="17"/>
  <c r="J24" i="12"/>
  <c r="G183" i="16"/>
  <c r="BW64" i="7"/>
  <c r="I132" i="7"/>
  <c r="I114" i="7"/>
  <c r="I111" i="7"/>
  <c r="I112" i="7" s="1"/>
  <c r="BJ87" i="7"/>
  <c r="J109" i="7"/>
  <c r="J91" i="7"/>
  <c r="EE18" i="11"/>
  <c r="J10" i="39" s="1"/>
  <c r="K9" i="24"/>
  <c r="AR25" i="16"/>
  <c r="O133" i="16"/>
  <c r="O185" i="16" s="1"/>
  <c r="O189" i="16" s="1"/>
  <c r="O179" i="16"/>
  <c r="CA34" i="4"/>
  <c r="BZ7" i="16"/>
  <c r="K3" i="17"/>
  <c r="J8" i="21"/>
  <c r="K3" i="35"/>
  <c r="K3" i="8"/>
  <c r="L3" i="19"/>
  <c r="J8" i="20"/>
  <c r="AM183" i="16"/>
  <c r="AP24" i="12"/>
  <c r="AX9" i="10"/>
  <c r="AJ23" i="13"/>
  <c r="H87" i="4"/>
  <c r="G87" i="16"/>
  <c r="BT57" i="17"/>
  <c r="BT36" i="17"/>
  <c r="BT15" i="17"/>
  <c r="DS4" i="8"/>
  <c r="DS4" i="17"/>
  <c r="DR9" i="21"/>
  <c r="DT4" i="19"/>
  <c r="DS4" i="35"/>
  <c r="DR9" i="20"/>
  <c r="CA41" i="7"/>
  <c r="CA144" i="7"/>
  <c r="CP23" i="13"/>
  <c r="J70" i="7"/>
  <c r="DB136" i="30"/>
  <c r="DB21" i="12" s="1"/>
  <c r="DB138" i="30"/>
  <c r="DB168" i="30" s="1"/>
  <c r="AZ110" i="7"/>
  <c r="CF4" i="35"/>
  <c r="CG4" i="19"/>
  <c r="CF4" i="8"/>
  <c r="CF4" i="17"/>
  <c r="CE9" i="21"/>
  <c r="CE9" i="20"/>
  <c r="BU133" i="7"/>
  <c r="BV179" i="16"/>
  <c r="CG4" i="35"/>
  <c r="CF9" i="20"/>
  <c r="CH4" i="19"/>
  <c r="CG4" i="17"/>
  <c r="CG4" i="8"/>
  <c r="CF9" i="21"/>
  <c r="BV152" i="30"/>
  <c r="BV168" i="30" s="1"/>
  <c r="T23" i="13"/>
  <c r="AS70" i="4"/>
  <c r="AR61" i="16"/>
  <c r="AR63" i="16" s="1"/>
  <c r="AR73" i="16" s="1"/>
  <c r="AR79" i="16" s="1"/>
  <c r="I89" i="7"/>
  <c r="AH23" i="13"/>
  <c r="BY4" i="35"/>
  <c r="BY4" i="8"/>
  <c r="BY4" i="17"/>
  <c r="BX9" i="21"/>
  <c r="BX9" i="20"/>
  <c r="BZ4" i="19"/>
  <c r="BT9" i="16"/>
  <c r="BT19" i="16" s="1"/>
  <c r="BT171" i="16"/>
  <c r="BU23" i="13"/>
  <c r="CS87" i="7"/>
  <c r="CH88" i="16"/>
  <c r="CH90" i="16" s="1"/>
  <c r="CH100" i="16" s="1"/>
  <c r="CH106" i="16" s="1"/>
  <c r="CI88" i="4"/>
  <c r="CD5" i="14"/>
  <c r="CB5" i="15" s="1"/>
  <c r="CD5" i="31"/>
  <c r="CD41" i="30"/>
  <c r="BM15" i="17"/>
  <c r="BM36" i="17"/>
  <c r="BM57" i="17"/>
  <c r="K86" i="7"/>
  <c r="K68" i="7"/>
  <c r="K65" i="7"/>
  <c r="K66" i="7" s="1"/>
  <c r="AF88" i="16"/>
  <c r="AF90" i="16" s="1"/>
  <c r="AF100" i="16" s="1"/>
  <c r="AF106" i="16" s="1"/>
  <c r="AG88" i="4"/>
  <c r="J44" i="7"/>
  <c r="I46" i="7"/>
  <c r="J42" i="7"/>
  <c r="CQ37" i="3"/>
  <c r="CO4" i="5"/>
  <c r="CP5" i="6" s="1"/>
  <c r="CO18" i="7"/>
  <c r="DC3" i="3"/>
  <c r="CM16" i="4"/>
  <c r="CP5" i="10"/>
  <c r="CO5" i="30"/>
  <c r="CN6" i="9"/>
  <c r="M22" i="7"/>
  <c r="M40" i="7"/>
  <c r="M143" i="7"/>
  <c r="L8" i="10"/>
  <c r="K22" i="22" s="1"/>
  <c r="BP9" i="21"/>
  <c r="BQ4" i="35"/>
  <c r="BQ4" i="17"/>
  <c r="BP9" i="20"/>
  <c r="BQ4" i="8"/>
  <c r="BR4" i="19"/>
  <c r="AC23" i="13"/>
  <c r="DR7" i="16"/>
  <c r="DS34" i="4"/>
  <c r="CL23" i="13"/>
  <c r="CF34" i="4"/>
  <c r="CE7" i="16"/>
  <c r="AS110" i="7"/>
  <c r="DN23" i="13"/>
  <c r="BV57" i="17"/>
  <c r="BV36" i="17"/>
  <c r="BV15" i="17"/>
  <c r="EE14" i="10"/>
  <c r="BQ14" i="10"/>
  <c r="BR14" i="10" s="1"/>
  <c r="BS14" i="10" s="1"/>
  <c r="BT14" i="10" s="1"/>
  <c r="BU14" i="10" s="1"/>
  <c r="BV14" i="10" s="1"/>
  <c r="BW14" i="10" s="1"/>
  <c r="BX14" i="10" s="1"/>
  <c r="BY14" i="10" s="1"/>
  <c r="BZ14" i="10" s="1"/>
  <c r="CA14" i="10" s="1"/>
  <c r="CB14" i="10" s="1"/>
  <c r="BV185" i="16"/>
  <c r="BV189" i="16" s="1"/>
  <c r="CG34" i="4"/>
  <c r="CF7" i="16"/>
  <c r="J35" i="17"/>
  <c r="J56" i="17"/>
  <c r="J14" i="17"/>
  <c r="CT25" i="16"/>
  <c r="J51" i="4"/>
  <c r="I33" i="16"/>
  <c r="BM52" i="4"/>
  <c r="BL34" i="16"/>
  <c r="BL36" i="16" s="1"/>
  <c r="BT34" i="16"/>
  <c r="BT36" i="16" s="1"/>
  <c r="BT46" i="16" s="1"/>
  <c r="BT52" i="16" s="1"/>
  <c r="BU52" i="4"/>
  <c r="ED21" i="12"/>
  <c r="EB11" i="11"/>
  <c r="EB13" i="11" s="1"/>
  <c r="CE2" i="37"/>
  <c r="CD6" i="22"/>
  <c r="CC6" i="11"/>
  <c r="CD6" i="12" s="1"/>
  <c r="CC5" i="13" s="1"/>
  <c r="CH4" i="35"/>
  <c r="CG9" i="21"/>
  <c r="CG9" i="20"/>
  <c r="CI4" i="19"/>
  <c r="CH4" i="17"/>
  <c r="CH4" i="8"/>
  <c r="AW88" i="4"/>
  <c r="AV88" i="16"/>
  <c r="AV90" i="16" s="1"/>
  <c r="AV100" i="16" s="1"/>
  <c r="AV106" i="16" s="1"/>
  <c r="BZ138" i="30"/>
  <c r="BZ168" i="30" s="1"/>
  <c r="BB168" i="30"/>
  <c r="BY23" i="13"/>
  <c r="BT23" i="13"/>
  <c r="M179" i="16"/>
  <c r="AX110" i="7"/>
  <c r="DP23" i="13"/>
  <c r="CC41" i="7"/>
  <c r="CC144" i="7"/>
  <c r="CB138" i="30"/>
  <c r="CB168" i="30" s="1"/>
  <c r="J6" i="16"/>
  <c r="J170" i="16" s="1"/>
  <c r="K33" i="4"/>
  <c r="M161" i="16"/>
  <c r="N161" i="16" s="1"/>
  <c r="O161" i="16" s="1"/>
  <c r="P161" i="16" s="1"/>
  <c r="Q161" i="16" s="1"/>
  <c r="R161" i="16" s="1"/>
  <c r="S161" i="16" s="1"/>
  <c r="T161" i="16" s="1"/>
  <c r="U161" i="16" s="1"/>
  <c r="V161" i="16" s="1"/>
  <c r="W161" i="16" s="1"/>
  <c r="X161" i="16" s="1"/>
  <c r="Y161" i="16" s="1"/>
  <c r="Z161" i="16" s="1"/>
  <c r="AA161" i="16" s="1"/>
  <c r="AB161" i="16" s="1"/>
  <c r="AC161" i="16" s="1"/>
  <c r="BP7" i="16"/>
  <c r="BQ34" i="4"/>
  <c r="R133" i="16"/>
  <c r="R185" i="16" s="1"/>
  <c r="R189" i="16" s="1"/>
  <c r="R179" i="16"/>
  <c r="BV64" i="7"/>
  <c r="DU144" i="7"/>
  <c r="DU41" i="7"/>
  <c r="CM18" i="7"/>
  <c r="CN5" i="10"/>
  <c r="DA3" i="3"/>
  <c r="CK16" i="4"/>
  <c r="CM4" i="5"/>
  <c r="CN5" i="6" s="1"/>
  <c r="CO37" i="3"/>
  <c r="CL6" i="9"/>
  <c r="CM5" i="30"/>
  <c r="BV52" i="4"/>
  <c r="BU34" i="16"/>
  <c r="BU36" i="16" s="1"/>
  <c r="BU46" i="16" s="1"/>
  <c r="BU52" i="16" s="1"/>
  <c r="AG133" i="7"/>
  <c r="BS34" i="16"/>
  <c r="BS36" i="16" s="1"/>
  <c r="BS46" i="16" s="1"/>
  <c r="BS52" i="16" s="1"/>
  <c r="BT52" i="4"/>
  <c r="CT5" i="30"/>
  <c r="CU5" i="10"/>
  <c r="DH3" i="3"/>
  <c r="CS6" i="9"/>
  <c r="CT18" i="7"/>
  <c r="CR16" i="4"/>
  <c r="CT4" i="5"/>
  <c r="CU5" i="6" s="1"/>
  <c r="CV37" i="3"/>
  <c r="BL87" i="7"/>
  <c r="X138" i="30"/>
  <c r="X168" i="30" s="1"/>
  <c r="BH138" i="30"/>
  <c r="BH168" i="30" s="1"/>
  <c r="CI41" i="7"/>
  <c r="CI144" i="7"/>
  <c r="AY110" i="7"/>
  <c r="BG64" i="7"/>
  <c r="BO52" i="4"/>
  <c r="BN34" i="16"/>
  <c r="BN36" i="16" s="1"/>
  <c r="BN46" i="16" s="1"/>
  <c r="BN52" i="16" s="1"/>
  <c r="H42" i="29"/>
  <c r="C49" i="29" s="1"/>
  <c r="AL3" i="29"/>
  <c r="AM133" i="7"/>
  <c r="BP23" i="13"/>
  <c r="AE10" i="10"/>
  <c r="AZ61" i="16"/>
  <c r="AZ63" i="16" s="1"/>
  <c r="BA70" i="4"/>
  <c r="I24" i="22"/>
  <c r="AP23" i="13"/>
  <c r="CO23" i="13"/>
  <c r="BE87" i="7"/>
  <c r="CN138" i="30"/>
  <c r="CN168" i="30" s="1"/>
  <c r="CH34" i="4"/>
  <c r="CG7" i="16"/>
  <c r="CK138" i="30"/>
  <c r="CK168" i="30" s="1"/>
  <c r="DG36" i="17"/>
  <c r="DG57" i="17"/>
  <c r="DG15" i="17"/>
  <c r="AB23" i="13"/>
  <c r="I61" i="10"/>
  <c r="CO136" i="30"/>
  <c r="CO21" i="12" s="1"/>
  <c r="CO138" i="30"/>
  <c r="CO168" i="30" s="1"/>
  <c r="BK23" i="13"/>
  <c r="BC70" i="4"/>
  <c r="BB61" i="16"/>
  <c r="BB63" i="16" s="1"/>
  <c r="BB73" i="16" s="1"/>
  <c r="BB79" i="16" s="1"/>
  <c r="CC6" i="22"/>
  <c r="CB6" i="11"/>
  <c r="CC6" i="12" s="1"/>
  <c r="CB5" i="13" s="1"/>
  <c r="CD2" i="37"/>
  <c r="EF18" i="11"/>
  <c r="K10" i="39" s="1"/>
  <c r="L9" i="24"/>
  <c r="O4" i="10"/>
  <c r="M5" i="9"/>
  <c r="N17" i="7"/>
  <c r="L15" i="4"/>
  <c r="Q2" i="3"/>
  <c r="N3" i="5"/>
  <c r="O4" i="6" s="1"/>
  <c r="P36" i="3"/>
  <c r="N4" i="30"/>
  <c r="G134" i="16"/>
  <c r="H134" i="16" s="1"/>
  <c r="I134" i="16" s="1"/>
  <c r="J134" i="16" s="1"/>
  <c r="K134" i="16" s="1"/>
  <c r="L134" i="16" s="1"/>
  <c r="M134" i="16" s="1"/>
  <c r="N134" i="16" s="1"/>
  <c r="BB25" i="16"/>
  <c r="BS41" i="7"/>
  <c r="BS144" i="7"/>
  <c r="CA5" i="14"/>
  <c r="BY5" i="15" s="1"/>
  <c r="CA41" i="30"/>
  <c r="CA5" i="31"/>
  <c r="CK110" i="7"/>
  <c r="BU171" i="16"/>
  <c r="BU9" i="16"/>
  <c r="BU19" i="16" s="1"/>
  <c r="BS9" i="16"/>
  <c r="BS19" i="16" s="1"/>
  <c r="BS171" i="16"/>
  <c r="M23" i="13"/>
  <c r="CW87" i="7"/>
  <c r="DV87" i="7"/>
  <c r="DA138" i="30"/>
  <c r="DA168" i="30" s="1"/>
  <c r="BH61" i="16"/>
  <c r="BH63" i="16" s="1"/>
  <c r="BH73" i="16" s="1"/>
  <c r="BH79" i="16" s="1"/>
  <c r="BI70" i="4"/>
  <c r="BC25" i="16"/>
  <c r="CG110" i="7"/>
  <c r="CS16" i="4"/>
  <c r="CU4" i="5"/>
  <c r="CV5" i="6" s="1"/>
  <c r="CW37" i="3"/>
  <c r="CU5" i="30"/>
  <c r="CV5" i="10"/>
  <c r="CT6" i="9"/>
  <c r="CU18" i="7"/>
  <c r="DI3" i="3"/>
  <c r="AX88" i="4"/>
  <c r="AW88" i="16"/>
  <c r="AW90" i="16" s="1"/>
  <c r="AW100" i="16" s="1"/>
  <c r="DF168" i="30"/>
  <c r="AT110" i="7"/>
  <c r="L24" i="12"/>
  <c r="I183" i="16"/>
  <c r="DI64" i="7"/>
  <c r="I69" i="4"/>
  <c r="H60" i="16"/>
  <c r="AI110" i="7"/>
  <c r="L17" i="10"/>
  <c r="K21" i="22" s="1"/>
  <c r="DG52" i="4"/>
  <c r="DF34" i="16"/>
  <c r="DF36" i="16" s="1"/>
  <c r="DF46" i="16" s="1"/>
  <c r="DF52" i="16" s="1"/>
  <c r="BB23" i="13"/>
  <c r="DE23" i="13"/>
  <c r="L63" i="7"/>
  <c r="L45" i="7"/>
  <c r="F107" i="16"/>
  <c r="G107" i="16" s="1"/>
  <c r="H107" i="16" s="1"/>
  <c r="I107" i="16" s="1"/>
  <c r="J107" i="16" s="1"/>
  <c r="K107" i="16" s="1"/>
  <c r="L107" i="16" s="1"/>
  <c r="M107" i="16" s="1"/>
  <c r="N107" i="16" s="1"/>
  <c r="O107" i="16" s="1"/>
  <c r="P107" i="16" s="1"/>
  <c r="Q107" i="16" s="1"/>
  <c r="R107" i="16" s="1"/>
  <c r="S107" i="16" s="1"/>
  <c r="T107" i="16" s="1"/>
  <c r="U107" i="16" s="1"/>
  <c r="V107" i="16" s="1"/>
  <c r="W107" i="16" s="1"/>
  <c r="X107" i="16" s="1"/>
  <c r="Y107" i="16" s="1"/>
  <c r="Z107" i="16" s="1"/>
  <c r="AA107" i="16" s="1"/>
  <c r="AB107" i="16" s="1"/>
  <c r="AC107" i="16" s="1"/>
  <c r="AD107" i="16" s="1"/>
  <c r="AE107" i="16" s="1"/>
  <c r="F185" i="16"/>
  <c r="AP88" i="16"/>
  <c r="AP90" i="16" s="1"/>
  <c r="AP100" i="16" s="1"/>
  <c r="AQ88" i="4"/>
  <c r="AN133" i="7"/>
  <c r="EH21" i="12"/>
  <c r="CU6" i="9"/>
  <c r="CW5" i="10"/>
  <c r="CV5" i="30"/>
  <c r="CV18" i="7"/>
  <c r="DJ3" i="3"/>
  <c r="CT16" i="4"/>
  <c r="CV4" i="5"/>
  <c r="CW5" i="6" s="1"/>
  <c r="CX37" i="3"/>
  <c r="BC61" i="16"/>
  <c r="BC63" i="16" s="1"/>
  <c r="BC73" i="16" s="1"/>
  <c r="BC79" i="16" s="1"/>
  <c r="BD70" i="4"/>
  <c r="AQ110" i="7"/>
  <c r="K54" i="10"/>
  <c r="I23" i="22"/>
  <c r="J53" i="10"/>
  <c r="BO9" i="16"/>
  <c r="BO19" i="16" s="1"/>
  <c r="BO171" i="16"/>
  <c r="DU23" i="13"/>
  <c r="AN88" i="16"/>
  <c r="AN90" i="16" s="1"/>
  <c r="AN100" i="16" s="1"/>
  <c r="AO88" i="4"/>
  <c r="BR6" i="11"/>
  <c r="BS6" i="12" s="1"/>
  <c r="BR5" i="13" s="1"/>
  <c r="BT2" i="37"/>
  <c r="BS6" i="22"/>
  <c r="CF133" i="7"/>
  <c r="Q23" i="13"/>
  <c r="N67" i="22"/>
  <c r="P71" i="10"/>
  <c r="CA6" i="22"/>
  <c r="BZ6" i="11"/>
  <c r="CA6" i="12" s="1"/>
  <c r="BZ5" i="13" s="1"/>
  <c r="CB2" i="37"/>
  <c r="CC136" i="30"/>
  <c r="CC21" i="12" s="1"/>
  <c r="EE21" i="12" s="1"/>
  <c r="CC138" i="30"/>
  <c r="CC168" i="30" s="1"/>
  <c r="J21" i="22"/>
  <c r="BD171" i="16"/>
  <c r="BD9" i="16"/>
  <c r="BD19" i="16" s="1"/>
  <c r="V23" i="13"/>
  <c r="CH41" i="7"/>
  <c r="CH144" i="7"/>
  <c r="BA138" i="30"/>
  <c r="BA168" i="30" s="1"/>
  <c r="BO23" i="13"/>
  <c r="CI6" i="22"/>
  <c r="CH6" i="11"/>
  <c r="CI6" i="12" s="1"/>
  <c r="CH5" i="13" s="1"/>
  <c r="CJ2" i="37"/>
  <c r="AS152" i="30"/>
  <c r="AS168" i="30" s="1"/>
  <c r="AJ168" i="30"/>
  <c r="H26" i="22"/>
  <c r="I15" i="10"/>
  <c r="CB34" i="4"/>
  <c r="CA7" i="16"/>
  <c r="BX23" i="13"/>
  <c r="BS5" i="14"/>
  <c r="BQ5" i="15" s="1"/>
  <c r="BS5" i="31"/>
  <c r="BS41" i="30"/>
  <c r="DS23" i="13"/>
  <c r="AQ88" i="16"/>
  <c r="AQ90" i="16" s="1"/>
  <c r="AQ100" i="16" s="1"/>
  <c r="AQ106" i="16" s="1"/>
  <c r="AR88" i="4"/>
  <c r="BI25" i="16"/>
  <c r="AM24" i="12"/>
  <c r="AJ183" i="16"/>
  <c r="DJ110" i="7"/>
  <c r="BJ70" i="4"/>
  <c r="BI61" i="16"/>
  <c r="BI63" i="16" s="1"/>
  <c r="BI73" i="16" s="1"/>
  <c r="BI79" i="16" s="1"/>
  <c r="CB4" i="35"/>
  <c r="CA9" i="21"/>
  <c r="CC4" i="19"/>
  <c r="CA9" i="20"/>
  <c r="CB4" i="8"/>
  <c r="CB4" i="17"/>
  <c r="CJ5" i="14"/>
  <c r="CH5" i="15" s="1"/>
  <c r="CJ5" i="31"/>
  <c r="CJ41" i="30"/>
  <c r="EH73" i="10"/>
  <c r="DA73" i="10"/>
  <c r="DB73" i="10" s="1"/>
  <c r="DC73" i="10" s="1"/>
  <c r="DD73" i="10" s="1"/>
  <c r="DE73" i="10" s="1"/>
  <c r="DF73" i="10" s="1"/>
  <c r="DG73" i="10" s="1"/>
  <c r="DH73" i="10" s="1"/>
  <c r="DI73" i="10" s="1"/>
  <c r="DJ73" i="10" s="1"/>
  <c r="DK73" i="10" s="1"/>
  <c r="DL73" i="10" s="1"/>
  <c r="CY138" i="30"/>
  <c r="CY168" i="30" s="1"/>
  <c r="CR138" i="30"/>
  <c r="CR168" i="30" s="1"/>
  <c r="BP52" i="4"/>
  <c r="BO34" i="16"/>
  <c r="BO36" i="16" s="1"/>
  <c r="BO46" i="16" s="1"/>
  <c r="BO52" i="16" s="1"/>
  <c r="M4" i="31"/>
  <c r="M40" i="30"/>
  <c r="M4" i="14"/>
  <c r="K4" i="15" s="1"/>
  <c r="BJ23" i="13"/>
  <c r="W183" i="16"/>
  <c r="Z24" i="12"/>
  <c r="BX64" i="7"/>
  <c r="CG37" i="3"/>
  <c r="CF5" i="10"/>
  <c r="CE5" i="30"/>
  <c r="CD6" i="9"/>
  <c r="CE18" i="7"/>
  <c r="CC16" i="4"/>
  <c r="CS3" i="3"/>
  <c r="CE4" i="5"/>
  <c r="CF5" i="6" s="1"/>
  <c r="CO37" i="10"/>
  <c r="CP37" i="10" s="1"/>
  <c r="CQ37" i="10" s="1"/>
  <c r="CR37" i="10" s="1"/>
  <c r="CS37" i="10" s="1"/>
  <c r="CT37" i="10" s="1"/>
  <c r="CU37" i="10" s="1"/>
  <c r="CV37" i="10" s="1"/>
  <c r="CW37" i="10" s="1"/>
  <c r="CX37" i="10" s="1"/>
  <c r="CY37" i="10" s="1"/>
  <c r="CZ37" i="10" s="1"/>
  <c r="EG37" i="10"/>
  <c r="AU88" i="16"/>
  <c r="AU90" i="16" s="1"/>
  <c r="AU100" i="16" s="1"/>
  <c r="AV88" i="4"/>
  <c r="DU6" i="22"/>
  <c r="DV2" i="37"/>
  <c r="DT6" i="11"/>
  <c r="DU6" i="12" s="1"/>
  <c r="DT5" i="13" s="1"/>
  <c r="BD34" i="16"/>
  <c r="BD36" i="16" s="1"/>
  <c r="BD46" i="16" s="1"/>
  <c r="BD52" i="16" s="1"/>
  <c r="BE52" i="4"/>
  <c r="EC65" i="10"/>
  <c r="AS65" i="10"/>
  <c r="AT65" i="10" s="1"/>
  <c r="AU65" i="10" s="1"/>
  <c r="AV65" i="10" s="1"/>
  <c r="AW65" i="10" s="1"/>
  <c r="AX65" i="10" s="1"/>
  <c r="AY65" i="10" s="1"/>
  <c r="AZ65" i="10" s="1"/>
  <c r="BA65" i="10" s="1"/>
  <c r="BB65" i="10" s="1"/>
  <c r="BC65" i="10" s="1"/>
  <c r="BD65" i="10" s="1"/>
  <c r="CH5" i="31"/>
  <c r="CH5" i="14"/>
  <c r="CF5" i="15" s="1"/>
  <c r="CH41" i="30"/>
  <c r="CU70" i="4"/>
  <c r="CT61" i="16"/>
  <c r="CT63" i="16" s="1"/>
  <c r="CT73" i="16" s="1"/>
  <c r="CT79" i="16" s="1"/>
  <c r="DF9" i="16"/>
  <c r="DF19" i="16" s="1"/>
  <c r="DF171" i="16"/>
  <c r="BD23" i="13"/>
  <c r="BG25" i="16"/>
  <c r="R168" i="30"/>
  <c r="DS34" i="16" l="1"/>
  <c r="DS36" i="16" s="1"/>
  <c r="DS46" i="16" s="1"/>
  <c r="DS52" i="16" s="1"/>
  <c r="DT52" i="4"/>
  <c r="BQ61" i="16"/>
  <c r="BQ63" i="16" s="1"/>
  <c r="BQ73" i="16" s="1"/>
  <c r="BQ79" i="16" s="1"/>
  <c r="BR70" i="4"/>
  <c r="AS106" i="16"/>
  <c r="CW25" i="16"/>
  <c r="CE70" i="4"/>
  <c r="CD61" i="16"/>
  <c r="CD63" i="16" s="1"/>
  <c r="CD73" i="16" s="1"/>
  <c r="CD79" i="16" s="1"/>
  <c r="CD57" i="17"/>
  <c r="CD15" i="17"/>
  <c r="CD36" i="17"/>
  <c r="DT36" i="17"/>
  <c r="DT15" i="17"/>
  <c r="DT57" i="17"/>
  <c r="AO24" i="12"/>
  <c r="AL183" i="16"/>
  <c r="CP4" i="35"/>
  <c r="CQ4" i="19"/>
  <c r="CP4" i="17"/>
  <c r="CO9" i="21"/>
  <c r="CP4" i="8"/>
  <c r="CO9" i="20"/>
  <c r="DD18" i="7"/>
  <c r="DF37" i="3"/>
  <c r="DR3" i="3"/>
  <c r="DE5" i="10"/>
  <c r="DB16" i="4"/>
  <c r="DD5" i="30"/>
  <c r="DD4" i="5"/>
  <c r="DE5" i="6" s="1"/>
  <c r="DC6" i="9"/>
  <c r="DE41" i="7"/>
  <c r="DE64" i="7" s="1"/>
  <c r="DE144" i="7"/>
  <c r="DJ52" i="4"/>
  <c r="DI34" i="16"/>
  <c r="DI36" i="16" s="1"/>
  <c r="DI46" i="16" s="1"/>
  <c r="DI52" i="16" s="1"/>
  <c r="M9" i="24"/>
  <c r="AD115" i="16"/>
  <c r="AD117" i="16" s="1"/>
  <c r="AD127" i="16" s="1"/>
  <c r="AD133" i="16" s="1"/>
  <c r="AD185" i="16" s="1"/>
  <c r="AD189" i="16" s="1"/>
  <c r="AE106" i="4"/>
  <c r="AD142" i="16" s="1"/>
  <c r="AD144" i="16" s="1"/>
  <c r="AD154" i="16" s="1"/>
  <c r="AD160" i="16" s="1"/>
  <c r="AS115" i="16"/>
  <c r="AS117" i="16" s="1"/>
  <c r="AS127" i="16" s="1"/>
  <c r="AS133" i="16" s="1"/>
  <c r="AT106" i="4"/>
  <c r="AS142" i="16" s="1"/>
  <c r="AS144" i="16" s="1"/>
  <c r="AS154" i="16" s="1"/>
  <c r="AS160" i="16" s="1"/>
  <c r="CI115" i="16"/>
  <c r="CI117" i="16" s="1"/>
  <c r="CI127" i="16" s="1"/>
  <c r="CI133" i="16" s="1"/>
  <c r="CI185" i="16" s="1"/>
  <c r="CI189" i="16" s="1"/>
  <c r="CJ106" i="4"/>
  <c r="CI142" i="16" s="1"/>
  <c r="CI144" i="16" s="1"/>
  <c r="CI154" i="16" s="1"/>
  <c r="CI160" i="16" s="1"/>
  <c r="BY115" i="16"/>
  <c r="BY117" i="16" s="1"/>
  <c r="BY127" i="16" s="1"/>
  <c r="BY133" i="16" s="1"/>
  <c r="BZ106" i="4"/>
  <c r="BY142" i="16" s="1"/>
  <c r="BY144" i="16" s="1"/>
  <c r="BY154" i="16" s="1"/>
  <c r="BY160" i="16" s="1"/>
  <c r="CP171" i="16"/>
  <c r="CP9" i="16"/>
  <c r="CP19" i="16" s="1"/>
  <c r="CP25" i="16" s="1"/>
  <c r="CR5" i="14"/>
  <c r="CP5" i="15" s="1"/>
  <c r="CR5" i="31"/>
  <c r="CR41" i="30"/>
  <c r="DB9" i="20"/>
  <c r="DB9" i="21"/>
  <c r="DC4" i="17"/>
  <c r="DD4" i="19"/>
  <c r="DC4" i="8"/>
  <c r="DC4" i="35"/>
  <c r="CK88" i="16"/>
  <c r="CK90" i="16" s="1"/>
  <c r="CK100" i="16" s="1"/>
  <c r="CL88" i="4"/>
  <c r="AH179" i="16"/>
  <c r="CR37" i="19"/>
  <c r="CR58" i="19" s="1"/>
  <c r="CR24" i="19"/>
  <c r="CW61" i="16"/>
  <c r="CW63" i="16" s="1"/>
  <c r="CW73" i="16" s="1"/>
  <c r="CW79" i="16" s="1"/>
  <c r="CX70" i="4"/>
  <c r="CC9" i="16"/>
  <c r="CC19" i="16" s="1"/>
  <c r="CC171" i="16"/>
  <c r="BY106" i="16"/>
  <c r="BY185" i="16" s="1"/>
  <c r="BY189" i="16" s="1"/>
  <c r="BY179" i="16"/>
  <c r="AD179" i="16"/>
  <c r="CE24" i="19"/>
  <c r="CE37" i="19"/>
  <c r="CE58" i="19" s="1"/>
  <c r="CP34" i="16"/>
  <c r="CP36" i="16" s="1"/>
  <c r="CP46" i="16" s="1"/>
  <c r="CP52" i="16" s="1"/>
  <c r="CQ52" i="4"/>
  <c r="CR144" i="7"/>
  <c r="CR41" i="7"/>
  <c r="CR64" i="7" s="1"/>
  <c r="CR87" i="7" s="1"/>
  <c r="CR110" i="7" s="1"/>
  <c r="CR133" i="7" s="1"/>
  <c r="CS2" i="37"/>
  <c r="CQ6" i="11"/>
  <c r="CR6" i="12" s="1"/>
  <c r="CQ5" i="13" s="1"/>
  <c r="CR6" i="22"/>
  <c r="DK24" i="19"/>
  <c r="DK37" i="19"/>
  <c r="DK58" i="19" s="1"/>
  <c r="DB7" i="16"/>
  <c r="DC34" i="4"/>
  <c r="DQ18" i="7"/>
  <c r="DR5" i="10"/>
  <c r="DQ4" i="5"/>
  <c r="DR5" i="6" s="1"/>
  <c r="DP6" i="9"/>
  <c r="DO16" i="4"/>
  <c r="DS37" i="3"/>
  <c r="DQ5" i="30"/>
  <c r="BQ25" i="16"/>
  <c r="AH185" i="16"/>
  <c r="AH189" i="16" s="1"/>
  <c r="BK179" i="16"/>
  <c r="BG106" i="4"/>
  <c r="BF142" i="16" s="1"/>
  <c r="BF144" i="16" s="1"/>
  <c r="BF154" i="16" s="1"/>
  <c r="BF160" i="16" s="1"/>
  <c r="BF115" i="16"/>
  <c r="BF117" i="16" s="1"/>
  <c r="BF127" i="16" s="1"/>
  <c r="BF133" i="16" s="1"/>
  <c r="AD161" i="16"/>
  <c r="AE161" i="16" s="1"/>
  <c r="DS171" i="16"/>
  <c r="DS9" i="16"/>
  <c r="DS19" i="16" s="1"/>
  <c r="DS25" i="16" s="1"/>
  <c r="CC34" i="16"/>
  <c r="CC36" i="16" s="1"/>
  <c r="CC46" i="16" s="1"/>
  <c r="CC52" i="16" s="1"/>
  <c r="CD52" i="4"/>
  <c r="BS88" i="4"/>
  <c r="BR88" i="16"/>
  <c r="BR90" i="16" s="1"/>
  <c r="BR100" i="16" s="1"/>
  <c r="BR106" i="16" s="1"/>
  <c r="BF88" i="4"/>
  <c r="BE88" i="16"/>
  <c r="BE90" i="16" s="1"/>
  <c r="BE100" i="16" s="1"/>
  <c r="J183" i="16"/>
  <c r="M24" i="12"/>
  <c r="BP24" i="12"/>
  <c r="BM183" i="16"/>
  <c r="CV88" i="4"/>
  <c r="CU88" i="16"/>
  <c r="CU90" i="16" s="1"/>
  <c r="CU100" i="16" s="1"/>
  <c r="CU106" i="16" s="1"/>
  <c r="DU37" i="19"/>
  <c r="DU58" i="19" s="1"/>
  <c r="DU24" i="19"/>
  <c r="AD24" i="12"/>
  <c r="AA183" i="16"/>
  <c r="DG61" i="16"/>
  <c r="DG63" i="16" s="1"/>
  <c r="DG73" i="16" s="1"/>
  <c r="DG79" i="16" s="1"/>
  <c r="DH70" i="4"/>
  <c r="CO7" i="16"/>
  <c r="CP34" i="4"/>
  <c r="AG179" i="16"/>
  <c r="DJ15" i="17"/>
  <c r="DJ57" i="17"/>
  <c r="DJ36" i="17"/>
  <c r="DE5" i="31"/>
  <c r="DE5" i="14"/>
  <c r="DC5" i="15" s="1"/>
  <c r="DE41" i="30"/>
  <c r="DD6" i="11"/>
  <c r="DE6" i="12" s="1"/>
  <c r="DD5" i="13" s="1"/>
  <c r="DF2" i="37"/>
  <c r="DE6" i="22"/>
  <c r="N55" i="10"/>
  <c r="L62" i="22"/>
  <c r="BF106" i="16"/>
  <c r="BF179" i="16"/>
  <c r="DI9" i="16"/>
  <c r="DI19" i="16" s="1"/>
  <c r="DI171" i="16"/>
  <c r="CQ15" i="17"/>
  <c r="CQ36" i="17"/>
  <c r="CQ57" i="17"/>
  <c r="EG18" i="11"/>
  <c r="L10" i="39" s="1"/>
  <c r="J12" i="10"/>
  <c r="S24" i="12"/>
  <c r="M19" i="7"/>
  <c r="M20" i="7" s="1"/>
  <c r="M24" i="7" s="1"/>
  <c r="N21" i="7" s="1"/>
  <c r="L23" i="7"/>
  <c r="H33" i="12"/>
  <c r="H41" i="12" s="1"/>
  <c r="H43" i="12" s="1"/>
  <c r="G56" i="11"/>
  <c r="G58" i="11" s="1"/>
  <c r="H64" i="22"/>
  <c r="H58" i="22" s="1"/>
  <c r="EA18" i="11"/>
  <c r="F10" i="39" s="1"/>
  <c r="I24" i="12"/>
  <c r="EF21" i="12"/>
  <c r="F9" i="39"/>
  <c r="EB21" i="12"/>
  <c r="EC21" i="12"/>
  <c r="EG21" i="12"/>
  <c r="E9" i="24"/>
  <c r="EB14" i="11"/>
  <c r="G9" i="39"/>
  <c r="DZ14" i="11"/>
  <c r="E9" i="39"/>
  <c r="I9" i="24"/>
  <c r="EC14" i="11"/>
  <c r="H9" i="39"/>
  <c r="EG14" i="11"/>
  <c r="L9" i="39"/>
  <c r="EF14" i="11"/>
  <c r="K9" i="39"/>
  <c r="DY14" i="11"/>
  <c r="D9" i="39"/>
  <c r="DX14" i="11"/>
  <c r="C9" i="39"/>
  <c r="AN73" i="16"/>
  <c r="AN79" i="16" s="1"/>
  <c r="AN80" i="16" s="1"/>
  <c r="AO80" i="16" s="1"/>
  <c r="AP80" i="16" s="1"/>
  <c r="AQ80" i="16" s="1"/>
  <c r="AR80" i="16" s="1"/>
  <c r="AS80" i="16" s="1"/>
  <c r="AT80" i="16" s="1"/>
  <c r="AU80" i="16" s="1"/>
  <c r="AV80" i="16" s="1"/>
  <c r="AW80" i="16" s="1"/>
  <c r="AX80" i="16" s="1"/>
  <c r="AY80" i="16" s="1"/>
  <c r="AZ73" i="16" s="1"/>
  <c r="AZ79" i="16" s="1"/>
  <c r="AZ80" i="16" s="1"/>
  <c r="BA80" i="16" s="1"/>
  <c r="BB80" i="16" s="1"/>
  <c r="BC80" i="16" s="1"/>
  <c r="AN46" i="16"/>
  <c r="AN52" i="16" s="1"/>
  <c r="AN53" i="16" s="1"/>
  <c r="AO53" i="16" s="1"/>
  <c r="AP53" i="16" s="1"/>
  <c r="AQ53" i="16" s="1"/>
  <c r="AR53" i="16" s="1"/>
  <c r="AS53" i="16" s="1"/>
  <c r="AT53" i="16" s="1"/>
  <c r="AU53" i="16" s="1"/>
  <c r="AV53" i="16" s="1"/>
  <c r="AW53" i="16" s="1"/>
  <c r="AX53" i="16" s="1"/>
  <c r="AY53" i="16" s="1"/>
  <c r="AB25" i="16"/>
  <c r="AB179" i="16"/>
  <c r="J9" i="24"/>
  <c r="O134" i="16"/>
  <c r="P134" i="16" s="1"/>
  <c r="Q134" i="16" s="1"/>
  <c r="R134" i="16" s="1"/>
  <c r="S134" i="16" s="1"/>
  <c r="T134" i="16" s="1"/>
  <c r="U134" i="16" s="1"/>
  <c r="V134" i="16" s="1"/>
  <c r="W134" i="16" s="1"/>
  <c r="X134" i="16" s="1"/>
  <c r="Y134" i="16" s="1"/>
  <c r="Z134" i="16" s="1"/>
  <c r="AA134" i="16" s="1"/>
  <c r="AB134" i="16" s="1"/>
  <c r="AC134" i="16" s="1"/>
  <c r="AD134" i="16" s="1"/>
  <c r="AE134" i="16" s="1"/>
  <c r="AF107" i="16"/>
  <c r="AG107" i="16" s="1"/>
  <c r="AH107" i="16" s="1"/>
  <c r="AI107" i="16" s="1"/>
  <c r="AJ107" i="16" s="1"/>
  <c r="AK107" i="16" s="1"/>
  <c r="AL107" i="16" s="1"/>
  <c r="AM107" i="16" s="1"/>
  <c r="H26" i="13"/>
  <c r="I24" i="13" s="1"/>
  <c r="I25" i="13" s="1"/>
  <c r="J29" i="13" s="1"/>
  <c r="J36" i="13" s="1"/>
  <c r="Q72" i="10"/>
  <c r="CC66" i="10"/>
  <c r="CD66" i="10" s="1"/>
  <c r="CE66" i="10" s="1"/>
  <c r="CF66" i="10" s="1"/>
  <c r="CG66" i="10" s="1"/>
  <c r="CH66" i="10" s="1"/>
  <c r="CI66" i="10" s="1"/>
  <c r="CJ66" i="10" s="1"/>
  <c r="CK66" i="10" s="1"/>
  <c r="CL66" i="10" s="1"/>
  <c r="CM66" i="10" s="1"/>
  <c r="CN66" i="10" s="1"/>
  <c r="EF66" i="10"/>
  <c r="CO60" i="10"/>
  <c r="CP60" i="10" s="1"/>
  <c r="CQ60" i="10" s="1"/>
  <c r="CR60" i="10" s="1"/>
  <c r="CS60" i="10" s="1"/>
  <c r="CT60" i="10" s="1"/>
  <c r="CU60" i="10" s="1"/>
  <c r="CV60" i="10" s="1"/>
  <c r="CW60" i="10" s="1"/>
  <c r="CX60" i="10" s="1"/>
  <c r="CY60" i="10" s="1"/>
  <c r="CZ60" i="10" s="1"/>
  <c r="EG60" i="10"/>
  <c r="EG45" i="10"/>
  <c r="I36" i="39" s="1"/>
  <c r="P59" i="10"/>
  <c r="N29" i="22"/>
  <c r="EI56" i="10"/>
  <c r="DM56" i="10"/>
  <c r="DN56" i="10" s="1"/>
  <c r="DO56" i="10" s="1"/>
  <c r="DP56" i="10" s="1"/>
  <c r="DQ56" i="10" s="1"/>
  <c r="DR56" i="10" s="1"/>
  <c r="DS56" i="10" s="1"/>
  <c r="DT56" i="10" s="1"/>
  <c r="DU56" i="10" s="1"/>
  <c r="DV56" i="10" s="1"/>
  <c r="DW56" i="10" s="1"/>
  <c r="DX56" i="10" s="1"/>
  <c r="EJ56" i="10" s="1"/>
  <c r="CC24" i="19"/>
  <c r="CC37" i="19"/>
  <c r="CC58" i="19" s="1"/>
  <c r="CH24" i="19"/>
  <c r="CH37" i="19"/>
  <c r="CH58" i="19" s="1"/>
  <c r="DT24" i="19"/>
  <c r="DT37" i="19"/>
  <c r="DT58" i="19" s="1"/>
  <c r="CB24" i="19"/>
  <c r="CB37" i="19"/>
  <c r="CB58" i="19" s="1"/>
  <c r="CG24" i="19"/>
  <c r="CG37" i="19"/>
  <c r="CG58" i="19" s="1"/>
  <c r="BR24" i="19"/>
  <c r="BR37" i="19"/>
  <c r="BR58" i="19" s="1"/>
  <c r="CI24" i="19"/>
  <c r="CI37" i="19"/>
  <c r="CI58" i="19" s="1"/>
  <c r="L23" i="19"/>
  <c r="L36" i="19"/>
  <c r="L57" i="19" s="1"/>
  <c r="BZ24" i="19"/>
  <c r="BZ37" i="19"/>
  <c r="BZ58" i="19" s="1"/>
  <c r="H25" i="13"/>
  <c r="I29" i="13" s="1"/>
  <c r="I36" i="13" s="1"/>
  <c r="Q29" i="10"/>
  <c r="P27" i="10"/>
  <c r="CC40" i="10"/>
  <c r="CD40" i="10" s="1"/>
  <c r="CE40" i="10" s="1"/>
  <c r="CF40" i="10" s="1"/>
  <c r="CG40" i="10" s="1"/>
  <c r="CH40" i="10" s="1"/>
  <c r="CI40" i="10" s="1"/>
  <c r="CJ40" i="10" s="1"/>
  <c r="CK40" i="10" s="1"/>
  <c r="CL40" i="10" s="1"/>
  <c r="CM40" i="10" s="1"/>
  <c r="CN40" i="10" s="1"/>
  <c r="EF40" i="10"/>
  <c r="P20" i="10"/>
  <c r="Q21" i="10"/>
  <c r="O38" i="10"/>
  <c r="O43" i="10" s="1"/>
  <c r="P39" i="10"/>
  <c r="P34" i="10"/>
  <c r="Q35" i="10"/>
  <c r="EG41" i="10"/>
  <c r="CO41" i="10"/>
  <c r="CP41" i="10" s="1"/>
  <c r="CQ41" i="10" s="1"/>
  <c r="CR41" i="10" s="1"/>
  <c r="CS41" i="10" s="1"/>
  <c r="CT41" i="10" s="1"/>
  <c r="CU41" i="10" s="1"/>
  <c r="CV41" i="10" s="1"/>
  <c r="CW41" i="10" s="1"/>
  <c r="CX41" i="10" s="1"/>
  <c r="CY41" i="10" s="1"/>
  <c r="CZ41" i="10" s="1"/>
  <c r="EF36" i="10"/>
  <c r="CC36" i="10"/>
  <c r="CD36" i="10" s="1"/>
  <c r="CE36" i="10" s="1"/>
  <c r="CF36" i="10" s="1"/>
  <c r="CG36" i="10" s="1"/>
  <c r="CH36" i="10" s="1"/>
  <c r="CI36" i="10" s="1"/>
  <c r="CJ36" i="10" s="1"/>
  <c r="CK36" i="10" s="1"/>
  <c r="CL36" i="10" s="1"/>
  <c r="CM36" i="10" s="1"/>
  <c r="CN36" i="10" s="1"/>
  <c r="R25" i="10"/>
  <c r="V28" i="10"/>
  <c r="M42" i="22"/>
  <c r="M41" i="22" s="1"/>
  <c r="O26" i="10"/>
  <c r="N24" i="10"/>
  <c r="DU64" i="7"/>
  <c r="I60" i="16"/>
  <c r="J69" i="4"/>
  <c r="K109" i="7"/>
  <c r="K91" i="7"/>
  <c r="CU88" i="4"/>
  <c r="CT88" i="16"/>
  <c r="CT90" i="16" s="1"/>
  <c r="CT100" i="16" s="1"/>
  <c r="CT106" i="16" s="1"/>
  <c r="AU106" i="16"/>
  <c r="BO61" i="16"/>
  <c r="BO63" i="16" s="1"/>
  <c r="BO73" i="16" s="1"/>
  <c r="BO79" i="16" s="1"/>
  <c r="BP70" i="4"/>
  <c r="BO25" i="16"/>
  <c r="DI5" i="10"/>
  <c r="DJ37" i="3"/>
  <c r="DV3" i="3"/>
  <c r="DH5" i="30"/>
  <c r="DF16" i="4"/>
  <c r="DH18" i="7"/>
  <c r="DH4" i="5"/>
  <c r="DI5" i="6" s="1"/>
  <c r="DG6" i="9"/>
  <c r="AI133" i="7"/>
  <c r="CU41" i="7"/>
  <c r="CU144" i="7"/>
  <c r="N4" i="31"/>
  <c r="N40" i="30"/>
  <c r="N4" i="14"/>
  <c r="L4" i="15" s="1"/>
  <c r="CH52" i="4"/>
  <c r="CG34" i="16"/>
  <c r="CG36" i="16" s="1"/>
  <c r="CG46" i="16" s="1"/>
  <c r="CG52" i="16" s="1"/>
  <c r="CT6" i="22"/>
  <c r="CU2" i="37"/>
  <c r="CS6" i="11"/>
  <c r="CT6" i="12" s="1"/>
  <c r="CS5" i="13" s="1"/>
  <c r="R183" i="16"/>
  <c r="U24" i="12"/>
  <c r="BU70" i="4"/>
  <c r="BT61" i="16"/>
  <c r="BT63" i="16" s="1"/>
  <c r="BT73" i="16" s="1"/>
  <c r="BT79" i="16" s="1"/>
  <c r="BM70" i="4"/>
  <c r="BL61" i="16"/>
  <c r="BL63" i="16" s="1"/>
  <c r="CG52" i="4"/>
  <c r="CF34" i="16"/>
  <c r="CF36" i="16" s="1"/>
  <c r="CF46" i="16" s="1"/>
  <c r="CF52" i="16" s="1"/>
  <c r="CF57" i="17"/>
  <c r="CF36" i="17"/>
  <c r="CF15" i="17"/>
  <c r="J132" i="7"/>
  <c r="J114" i="7"/>
  <c r="BQ87" i="7"/>
  <c r="AU110" i="7"/>
  <c r="CP5" i="31"/>
  <c r="CP5" i="14"/>
  <c r="CN5" i="15" s="1"/>
  <c r="CP41" i="30"/>
  <c r="DA37" i="10"/>
  <c r="DB37" i="10" s="1"/>
  <c r="DC37" i="10" s="1"/>
  <c r="DD37" i="10" s="1"/>
  <c r="DE37" i="10" s="1"/>
  <c r="DF37" i="10" s="1"/>
  <c r="DG37" i="10" s="1"/>
  <c r="DH37" i="10" s="1"/>
  <c r="DI37" i="10" s="1"/>
  <c r="DJ37" i="10" s="1"/>
  <c r="DK37" i="10" s="1"/>
  <c r="DL37" i="10" s="1"/>
  <c r="EH37" i="10"/>
  <c r="CC14" i="10"/>
  <c r="CD14" i="10" s="1"/>
  <c r="CE14" i="10" s="1"/>
  <c r="CF14" i="10" s="1"/>
  <c r="CG14" i="10" s="1"/>
  <c r="CH14" i="10" s="1"/>
  <c r="CI14" i="10" s="1"/>
  <c r="CJ14" i="10" s="1"/>
  <c r="CK14" i="10" s="1"/>
  <c r="CL14" i="10" s="1"/>
  <c r="CM14" i="10" s="1"/>
  <c r="CN14" i="10" s="1"/>
  <c r="EF14" i="10"/>
  <c r="DZ18" i="11"/>
  <c r="E10" i="39" s="1"/>
  <c r="F9" i="24"/>
  <c r="CF2" i="37"/>
  <c r="CD6" i="11"/>
  <c r="CE6" i="12" s="1"/>
  <c r="CD5" i="13" s="1"/>
  <c r="CE6" i="22"/>
  <c r="CA9" i="16"/>
  <c r="CA19" i="16" s="1"/>
  <c r="CA171" i="16"/>
  <c r="Q71" i="10"/>
  <c r="O67" i="22"/>
  <c r="AN115" i="16"/>
  <c r="AN117" i="16" s="1"/>
  <c r="AN127" i="16" s="1"/>
  <c r="AN133" i="16" s="1"/>
  <c r="AO106" i="4"/>
  <c r="AN142" i="16" s="1"/>
  <c r="AN144" i="16" s="1"/>
  <c r="AN154" i="16" s="1"/>
  <c r="AN160" i="16" s="1"/>
  <c r="CV41" i="7"/>
  <c r="CV144" i="7"/>
  <c r="AP115" i="16"/>
  <c r="AP117" i="16" s="1"/>
  <c r="AP127" i="16" s="1"/>
  <c r="AP133" i="16" s="1"/>
  <c r="AQ106" i="4"/>
  <c r="AP142" i="16" s="1"/>
  <c r="AP144" i="16" s="1"/>
  <c r="AP154" i="16" s="1"/>
  <c r="AP160" i="16" s="1"/>
  <c r="CU5" i="14"/>
  <c r="CS5" i="15" s="1"/>
  <c r="CU5" i="31"/>
  <c r="CU41" i="30"/>
  <c r="CG133" i="7"/>
  <c r="BS64" i="7"/>
  <c r="M5" i="11"/>
  <c r="N5" i="12" s="1"/>
  <c r="M4" i="13" s="1"/>
  <c r="O1" i="37"/>
  <c r="N5" i="22"/>
  <c r="AF10" i="10"/>
  <c r="BG87" i="7"/>
  <c r="CM41" i="30"/>
  <c r="CM5" i="31"/>
  <c r="CM5" i="14"/>
  <c r="CK5" i="15" s="1"/>
  <c r="CC64" i="7"/>
  <c r="CO5" i="31"/>
  <c r="CO5" i="14"/>
  <c r="CM5" i="15" s="1"/>
  <c r="CO41" i="30"/>
  <c r="J43" i="7"/>
  <c r="CA64" i="7"/>
  <c r="DS57" i="17"/>
  <c r="DS15" i="17"/>
  <c r="DS36" i="17"/>
  <c r="BZ171" i="16"/>
  <c r="BZ9" i="16"/>
  <c r="BZ19" i="16" s="1"/>
  <c r="BW87" i="7"/>
  <c r="N64" i="10"/>
  <c r="L30" i="22"/>
  <c r="CN4" i="35"/>
  <c r="CM9" i="20"/>
  <c r="CO4" i="19"/>
  <c r="CN4" i="8"/>
  <c r="CN4" i="17"/>
  <c r="CM9" i="21"/>
  <c r="BH88" i="4"/>
  <c r="BG88" i="16"/>
  <c r="BG90" i="16" s="1"/>
  <c r="BG100" i="16" s="1"/>
  <c r="G9" i="24"/>
  <c r="AP106" i="16"/>
  <c r="CK133" i="7"/>
  <c r="CA52" i="4"/>
  <c r="BZ34" i="16"/>
  <c r="BZ36" i="16" s="1"/>
  <c r="BZ46" i="16" s="1"/>
  <c r="BZ52" i="16" s="1"/>
  <c r="BK110" i="7"/>
  <c r="BE70" i="4"/>
  <c r="BD61" i="16"/>
  <c r="BD63" i="16" s="1"/>
  <c r="BD73" i="16" s="1"/>
  <c r="BD79" i="16" s="1"/>
  <c r="CC4" i="17"/>
  <c r="CB9" i="21"/>
  <c r="CC4" i="35"/>
  <c r="CB9" i="20"/>
  <c r="CC4" i="8"/>
  <c r="CD4" i="19"/>
  <c r="CH64" i="7"/>
  <c r="L54" i="10"/>
  <c r="K53" i="10"/>
  <c r="J23" i="22"/>
  <c r="CV6" i="22"/>
  <c r="CW2" i="37"/>
  <c r="CU6" i="11"/>
  <c r="CV6" i="12" s="1"/>
  <c r="CU5" i="13" s="1"/>
  <c r="CQ9" i="20"/>
  <c r="CS4" i="19"/>
  <c r="CR4" i="35"/>
  <c r="CR4" i="17"/>
  <c r="CQ9" i="21"/>
  <c r="CR4" i="8"/>
  <c r="CK4" i="8"/>
  <c r="CK4" i="17"/>
  <c r="CL4" i="19"/>
  <c r="CJ9" i="21"/>
  <c r="CK4" i="35"/>
  <c r="CJ9" i="20"/>
  <c r="DR171" i="16"/>
  <c r="DR9" i="16"/>
  <c r="DR19" i="16" s="1"/>
  <c r="BQ57" i="17"/>
  <c r="BQ36" i="17"/>
  <c r="BQ15" i="17"/>
  <c r="CO6" i="22"/>
  <c r="CN6" i="11"/>
  <c r="CO6" i="12" s="1"/>
  <c r="CN5" i="13" s="1"/>
  <c r="CP2" i="37"/>
  <c r="BY57" i="17"/>
  <c r="BY15" i="17"/>
  <c r="BY36" i="17"/>
  <c r="BV183" i="16"/>
  <c r="BY24" i="12"/>
  <c r="K70" i="7"/>
  <c r="J69" i="7"/>
  <c r="K67" i="7"/>
  <c r="O183" i="16"/>
  <c r="R24" i="12"/>
  <c r="CJ64" i="7"/>
  <c r="BX171" i="16"/>
  <c r="BX9" i="16"/>
  <c r="DD37" i="3"/>
  <c r="DB5" i="30"/>
  <c r="DC5" i="10"/>
  <c r="DP3" i="3"/>
  <c r="DA6" i="9"/>
  <c r="DB18" i="7"/>
  <c r="CZ16" i="4"/>
  <c r="DB4" i="5"/>
  <c r="DC5" i="6" s="1"/>
  <c r="AN106" i="16"/>
  <c r="L86" i="7"/>
  <c r="L65" i="7"/>
  <c r="L66" i="7" s="1"/>
  <c r="L68" i="7"/>
  <c r="H87" i="16"/>
  <c r="I87" i="4"/>
  <c r="AY9" i="10"/>
  <c r="CM7" i="16"/>
  <c r="CN34" i="4"/>
  <c r="CQ18" i="7"/>
  <c r="CR5" i="10"/>
  <c r="CS37" i="3"/>
  <c r="CQ4" i="5"/>
  <c r="CR5" i="6" s="1"/>
  <c r="CP6" i="9"/>
  <c r="CQ5" i="30"/>
  <c r="DE3" i="3"/>
  <c r="CO16" i="4"/>
  <c r="BJ88" i="4"/>
  <c r="BI88" i="16"/>
  <c r="BI90" i="16" s="1"/>
  <c r="BI100" i="16" s="1"/>
  <c r="BI106" i="16" s="1"/>
  <c r="BD25" i="16"/>
  <c r="CV5" i="31"/>
  <c r="CV5" i="14"/>
  <c r="CT5" i="15" s="1"/>
  <c r="CV41" i="30"/>
  <c r="BI88" i="4"/>
  <c r="BH88" i="16"/>
  <c r="BH90" i="16" s="1"/>
  <c r="BH100" i="16" s="1"/>
  <c r="BH106" i="16" s="1"/>
  <c r="DV110" i="7"/>
  <c r="CW110" i="7"/>
  <c r="BS25" i="16"/>
  <c r="M3" i="19"/>
  <c r="L3" i="8"/>
  <c r="L3" i="17"/>
  <c r="K8" i="20"/>
  <c r="L3" i="35"/>
  <c r="K8" i="21"/>
  <c r="BE110" i="7"/>
  <c r="AZ88" i="16"/>
  <c r="AZ90" i="16" s="1"/>
  <c r="AZ100" i="16" s="1"/>
  <c r="AZ106" i="16" s="1"/>
  <c r="BA88" i="4"/>
  <c r="AS3" i="29"/>
  <c r="I42" i="29"/>
  <c r="C50" i="29" s="1"/>
  <c r="BN61" i="16"/>
  <c r="BN63" i="16" s="1"/>
  <c r="BN73" i="16" s="1"/>
  <c r="BN79" i="16" s="1"/>
  <c r="BO70" i="4"/>
  <c r="AY133" i="7"/>
  <c r="CR34" i="4"/>
  <c r="CQ7" i="16"/>
  <c r="BV70" i="4"/>
  <c r="BU61" i="16"/>
  <c r="BU63" i="16" s="1"/>
  <c r="BU73" i="16" s="1"/>
  <c r="BU79" i="16" s="1"/>
  <c r="CJ7" i="16"/>
  <c r="CK34" i="4"/>
  <c r="H9" i="24"/>
  <c r="EB18" i="11"/>
  <c r="G10" i="39" s="1"/>
  <c r="CL7" i="16"/>
  <c r="CM34" i="4"/>
  <c r="CH115" i="16"/>
  <c r="CH117" i="16" s="1"/>
  <c r="CH127" i="16" s="1"/>
  <c r="CI106" i="4"/>
  <c r="CH142" i="16" s="1"/>
  <c r="CH144" i="16" s="1"/>
  <c r="CH154" i="16" s="1"/>
  <c r="CH160" i="16" s="1"/>
  <c r="AR88" i="16"/>
  <c r="AR90" i="16" s="1"/>
  <c r="AR100" i="16" s="1"/>
  <c r="AR106" i="16" s="1"/>
  <c r="AS88" i="4"/>
  <c r="CG57" i="17"/>
  <c r="CG15" i="17"/>
  <c r="CG36" i="17"/>
  <c r="DE87" i="7"/>
  <c r="CD64" i="7"/>
  <c r="BY52" i="4"/>
  <c r="BX34" i="16"/>
  <c r="BX36" i="16" s="1"/>
  <c r="CA36" i="17"/>
  <c r="CA57" i="17"/>
  <c r="CA15" i="17"/>
  <c r="BO87" i="7"/>
  <c r="I93" i="7"/>
  <c r="CQ2" i="37"/>
  <c r="CP6" i="22"/>
  <c r="CO6" i="11"/>
  <c r="CP6" i="12" s="1"/>
  <c r="CO5" i="13" s="1"/>
  <c r="DS52" i="4"/>
  <c r="DR34" i="16"/>
  <c r="DR36" i="16" s="1"/>
  <c r="DR46" i="16" s="1"/>
  <c r="DR52" i="16" s="1"/>
  <c r="BT25" i="16"/>
  <c r="ED65" i="10"/>
  <c r="BE65" i="10"/>
  <c r="BF65" i="10" s="1"/>
  <c r="BG65" i="10" s="1"/>
  <c r="BH65" i="10" s="1"/>
  <c r="BI65" i="10" s="1"/>
  <c r="BJ65" i="10" s="1"/>
  <c r="BK65" i="10" s="1"/>
  <c r="BL65" i="10" s="1"/>
  <c r="BM65" i="10" s="1"/>
  <c r="BN65" i="10" s="1"/>
  <c r="BO65" i="10" s="1"/>
  <c r="BP65" i="10" s="1"/>
  <c r="CC34" i="4"/>
  <c r="CB7" i="16"/>
  <c r="BX87" i="7"/>
  <c r="EI73" i="10"/>
  <c r="DM73" i="10"/>
  <c r="DN73" i="10" s="1"/>
  <c r="DO73" i="10" s="1"/>
  <c r="DP73" i="10" s="1"/>
  <c r="DQ73" i="10" s="1"/>
  <c r="DR73" i="10" s="1"/>
  <c r="DS73" i="10" s="1"/>
  <c r="DT73" i="10" s="1"/>
  <c r="DU73" i="10" s="1"/>
  <c r="DV73" i="10" s="1"/>
  <c r="DW73" i="10" s="1"/>
  <c r="DX73" i="10" s="1"/>
  <c r="EJ73" i="10" s="1"/>
  <c r="CB36" i="17"/>
  <c r="CB57" i="17"/>
  <c r="CB15" i="17"/>
  <c r="DJ133" i="7"/>
  <c r="M17" i="10"/>
  <c r="DI87" i="7"/>
  <c r="AT133" i="7"/>
  <c r="AW106" i="16"/>
  <c r="CS4" i="35"/>
  <c r="CR9" i="21"/>
  <c r="CT4" i="19"/>
  <c r="CR9" i="20"/>
  <c r="CS4" i="8"/>
  <c r="CS4" i="17"/>
  <c r="BU25" i="16"/>
  <c r="Q36" i="3"/>
  <c r="O4" i="30"/>
  <c r="P4" i="10"/>
  <c r="N5" i="9"/>
  <c r="O17" i="7"/>
  <c r="R2" i="3"/>
  <c r="O3" i="5"/>
  <c r="P4" i="6" s="1"/>
  <c r="M15" i="4"/>
  <c r="CT41" i="7"/>
  <c r="CT144" i="7"/>
  <c r="CW16" i="4"/>
  <c r="CY4" i="5"/>
  <c r="CZ5" i="6" s="1"/>
  <c r="CX6" i="9"/>
  <c r="DA37" i="3"/>
  <c r="CY18" i="7"/>
  <c r="CZ5" i="10"/>
  <c r="DM3" i="3"/>
  <c r="CY5" i="30"/>
  <c r="BP34" i="16"/>
  <c r="BP36" i="16" s="1"/>
  <c r="BP46" i="16" s="1"/>
  <c r="BP52" i="16" s="1"/>
  <c r="BQ52" i="4"/>
  <c r="P24" i="12"/>
  <c r="M183" i="16"/>
  <c r="AV115" i="16"/>
  <c r="AV117" i="16" s="1"/>
  <c r="AV127" i="16" s="1"/>
  <c r="AW106" i="4"/>
  <c r="AV142" i="16" s="1"/>
  <c r="AV144" i="16" s="1"/>
  <c r="AV154" i="16" s="1"/>
  <c r="AV160" i="16" s="1"/>
  <c r="AS133" i="7"/>
  <c r="DA18" i="7"/>
  <c r="DA5" i="30"/>
  <c r="DA4" i="5"/>
  <c r="DB5" i="6" s="1"/>
  <c r="DC37" i="3"/>
  <c r="CY16" i="4"/>
  <c r="CZ6" i="9"/>
  <c r="DB5" i="10"/>
  <c r="DO3" i="3"/>
  <c r="CS110" i="7"/>
  <c r="J15" i="10"/>
  <c r="G114" i="16"/>
  <c r="H105" i="4"/>
  <c r="G141" i="16" s="1"/>
  <c r="K56" i="17"/>
  <c r="K35" i="17"/>
  <c r="K14" i="17"/>
  <c r="BJ110" i="7"/>
  <c r="I116" i="7"/>
  <c r="J111" i="7" s="1"/>
  <c r="J112" i="7" s="1"/>
  <c r="CP41" i="7"/>
  <c r="CP144" i="7"/>
  <c r="BR87" i="7"/>
  <c r="CB52" i="4"/>
  <c r="CA34" i="16"/>
  <c r="CA36" i="16" s="1"/>
  <c r="CA46" i="16" s="1"/>
  <c r="CA52" i="16" s="1"/>
  <c r="BD88" i="4"/>
  <c r="BC88" i="16"/>
  <c r="BC90" i="16" s="1"/>
  <c r="BC100" i="16" s="1"/>
  <c r="DF61" i="16"/>
  <c r="DF63" i="16" s="1"/>
  <c r="DF73" i="16" s="1"/>
  <c r="DF79" i="16" s="1"/>
  <c r="DG70" i="4"/>
  <c r="DF25" i="16"/>
  <c r="CE41" i="7"/>
  <c r="CE144" i="7"/>
  <c r="AQ115" i="16"/>
  <c r="AQ117" i="16" s="1"/>
  <c r="AQ127" i="16" s="1"/>
  <c r="AQ133" i="16" s="1"/>
  <c r="AR106" i="4"/>
  <c r="AQ142" i="16" s="1"/>
  <c r="AQ144" i="16" s="1"/>
  <c r="AQ154" i="16" s="1"/>
  <c r="AQ160" i="16" s="1"/>
  <c r="AQ133" i="7"/>
  <c r="CT4" i="17"/>
  <c r="CS9" i="21"/>
  <c r="CU4" i="19"/>
  <c r="CS9" i="20"/>
  <c r="CT4" i="35"/>
  <c r="CT4" i="8"/>
  <c r="AW115" i="16"/>
  <c r="AW117" i="16" s="1"/>
  <c r="AW127" i="16" s="1"/>
  <c r="AW133" i="16" s="1"/>
  <c r="AX106" i="4"/>
  <c r="AW142" i="16" s="1"/>
  <c r="AW144" i="16" s="1"/>
  <c r="AW154" i="16" s="1"/>
  <c r="AW160" i="16" s="1"/>
  <c r="CS34" i="4"/>
  <c r="CR7" i="16"/>
  <c r="K6" i="16"/>
  <c r="K170" i="16" s="1"/>
  <c r="L33" i="4"/>
  <c r="CT41" i="30"/>
  <c r="CT5" i="31"/>
  <c r="CT5" i="14"/>
  <c r="CR5" i="15" s="1"/>
  <c r="BT70" i="4"/>
  <c r="BS61" i="16"/>
  <c r="BS63" i="16" s="1"/>
  <c r="BS73" i="16" s="1"/>
  <c r="BS79" i="16" s="1"/>
  <c r="CM6" i="22"/>
  <c r="CL6" i="11"/>
  <c r="CM6" i="12" s="1"/>
  <c r="CL5" i="13" s="1"/>
  <c r="CN2" i="37"/>
  <c r="BV87" i="7"/>
  <c r="BP171" i="16"/>
  <c r="BP9" i="16"/>
  <c r="BP19" i="16" s="1"/>
  <c r="J33" i="16"/>
  <c r="K51" i="4"/>
  <c r="AX133" i="7"/>
  <c r="CE9" i="16"/>
  <c r="CE19" i="16" s="1"/>
  <c r="CE171" i="16"/>
  <c r="M63" i="7"/>
  <c r="M45" i="7"/>
  <c r="CO41" i="7"/>
  <c r="CO144" i="7"/>
  <c r="AF115" i="16"/>
  <c r="AF117" i="16" s="1"/>
  <c r="AF127" i="16" s="1"/>
  <c r="AF133" i="16" s="1"/>
  <c r="AG106" i="4"/>
  <c r="AF142" i="16" s="1"/>
  <c r="AF144" i="16" s="1"/>
  <c r="AF154" i="16" s="1"/>
  <c r="AF160" i="16" s="1"/>
  <c r="AF161" i="16" s="1"/>
  <c r="AG161" i="16" s="1"/>
  <c r="AH161" i="16" s="1"/>
  <c r="AI161" i="16" s="1"/>
  <c r="AJ161" i="16" s="1"/>
  <c r="AK161" i="16" s="1"/>
  <c r="AL161" i="16" s="1"/>
  <c r="AM161" i="16" s="1"/>
  <c r="AZ133" i="7"/>
  <c r="I134" i="7"/>
  <c r="I137" i="7"/>
  <c r="BC110" i="7"/>
  <c r="CT6" i="11"/>
  <c r="CU6" i="12" s="1"/>
  <c r="CT5" i="13" s="1"/>
  <c r="CV2" i="37"/>
  <c r="CU6" i="22"/>
  <c r="AV106" i="4"/>
  <c r="AU142" i="16" s="1"/>
  <c r="AU144" i="16" s="1"/>
  <c r="AU154" i="16" s="1"/>
  <c r="AU160" i="16" s="1"/>
  <c r="AU115" i="16"/>
  <c r="AU117" i="16" s="1"/>
  <c r="AU127" i="16" s="1"/>
  <c r="AU133" i="16" s="1"/>
  <c r="CE5" i="31"/>
  <c r="CE41" i="30"/>
  <c r="CE5" i="14"/>
  <c r="CC5" i="15" s="1"/>
  <c r="CS7" i="16"/>
  <c r="CT34" i="4"/>
  <c r="F189" i="16"/>
  <c r="J57" i="10"/>
  <c r="J61" i="10" s="1"/>
  <c r="DG4" i="5"/>
  <c r="DH5" i="6" s="1"/>
  <c r="DI37" i="3"/>
  <c r="DG5" i="30"/>
  <c r="DH5" i="10"/>
  <c r="DU3" i="3"/>
  <c r="DF6" i="9"/>
  <c r="DG18" i="7"/>
  <c r="DE16" i="4"/>
  <c r="N143" i="7"/>
  <c r="N22" i="7"/>
  <c r="N40" i="7"/>
  <c r="BC88" i="4"/>
  <c r="BB88" i="16"/>
  <c r="BB90" i="16" s="1"/>
  <c r="BB100" i="16" s="1"/>
  <c r="CG9" i="16"/>
  <c r="CG19" i="16" s="1"/>
  <c r="CG171" i="16"/>
  <c r="CI64" i="7"/>
  <c r="BL110" i="7"/>
  <c r="DE6" i="9"/>
  <c r="DH37" i="3"/>
  <c r="DF18" i="7"/>
  <c r="DF5" i="30"/>
  <c r="DT3" i="3"/>
  <c r="DD16" i="4"/>
  <c r="DF4" i="5"/>
  <c r="DG5" i="6" s="1"/>
  <c r="DG5" i="10"/>
  <c r="CM41" i="7"/>
  <c r="CM144" i="7"/>
  <c r="CH36" i="17"/>
  <c r="CH15" i="17"/>
  <c r="CH57" i="17"/>
  <c r="CF171" i="16"/>
  <c r="CF9" i="16"/>
  <c r="CF19" i="16" s="1"/>
  <c r="CF52" i="4"/>
  <c r="CE34" i="16"/>
  <c r="CE36" i="16" s="1"/>
  <c r="CE46" i="16" s="1"/>
  <c r="CE52" i="16" s="1"/>
  <c r="M8" i="10"/>
  <c r="L22" i="22" s="1"/>
  <c r="CL9" i="20"/>
  <c r="CN4" i="19"/>
  <c r="CM4" i="35"/>
  <c r="CM4" i="17"/>
  <c r="CL9" i="21"/>
  <c r="CM4" i="8"/>
  <c r="BN25" i="16"/>
  <c r="BF110" i="7"/>
  <c r="BF185" i="16" l="1"/>
  <c r="BF189" i="16" s="1"/>
  <c r="CO171" i="16"/>
  <c r="CO9" i="16"/>
  <c r="CO19" i="16" s="1"/>
  <c r="CU115" i="16"/>
  <c r="CU117" i="16" s="1"/>
  <c r="CU127" i="16" s="1"/>
  <c r="CV106" i="4"/>
  <c r="CU142" i="16" s="1"/>
  <c r="CU144" i="16" s="1"/>
  <c r="CU154" i="16" s="1"/>
  <c r="CU160" i="16" s="1"/>
  <c r="BR115" i="16"/>
  <c r="BR117" i="16" s="1"/>
  <c r="BR127" i="16" s="1"/>
  <c r="BS106" i="4"/>
  <c r="BR142" i="16" s="1"/>
  <c r="BR144" i="16" s="1"/>
  <c r="BR154" i="16" s="1"/>
  <c r="BR160" i="16" s="1"/>
  <c r="BK183" i="16"/>
  <c r="BN24" i="12"/>
  <c r="DN9" i="20"/>
  <c r="DO4" i="8"/>
  <c r="DP4" i="19"/>
  <c r="DO4" i="17"/>
  <c r="DO4" i="35"/>
  <c r="DN9" i="21"/>
  <c r="DB9" i="16"/>
  <c r="DB19" i="16" s="1"/>
  <c r="DB25" i="16" s="1"/>
  <c r="DB171" i="16"/>
  <c r="CC25" i="16"/>
  <c r="CL106" i="4"/>
  <c r="CK142" i="16" s="1"/>
  <c r="CK144" i="16" s="1"/>
  <c r="CK154" i="16" s="1"/>
  <c r="CK160" i="16" s="1"/>
  <c r="CK115" i="16"/>
  <c r="CK117" i="16" s="1"/>
  <c r="CK127" i="16" s="1"/>
  <c r="CK133" i="16" s="1"/>
  <c r="DD24" i="19"/>
  <c r="DD37" i="19"/>
  <c r="DD58" i="19" s="1"/>
  <c r="CI179" i="16"/>
  <c r="AS185" i="16"/>
  <c r="AS189" i="16" s="1"/>
  <c r="DD41" i="30"/>
  <c r="DD5" i="31"/>
  <c r="DD5" i="14"/>
  <c r="DB5" i="15" s="1"/>
  <c r="DD6" i="22"/>
  <c r="DC6" i="11"/>
  <c r="DD6" i="12" s="1"/>
  <c r="DC5" i="13" s="1"/>
  <c r="DE2" i="37"/>
  <c r="CQ24" i="19"/>
  <c r="CQ37" i="19"/>
  <c r="CQ58" i="19" s="1"/>
  <c r="CE88" i="4"/>
  <c r="CD88" i="16"/>
  <c r="CD90" i="16" s="1"/>
  <c r="CD100" i="16" s="1"/>
  <c r="CD106" i="16" s="1"/>
  <c r="DG88" i="16"/>
  <c r="DG90" i="16" s="1"/>
  <c r="DG100" i="16" s="1"/>
  <c r="DG106" i="16" s="1"/>
  <c r="DH88" i="4"/>
  <c r="BE106" i="16"/>
  <c r="CC61" i="16"/>
  <c r="CC63" i="16" s="1"/>
  <c r="CC73" i="16" s="1"/>
  <c r="CC79" i="16" s="1"/>
  <c r="CD70" i="4"/>
  <c r="DR2" i="37"/>
  <c r="DP6" i="11"/>
  <c r="DQ6" i="12" s="1"/>
  <c r="DP5" i="13" s="1"/>
  <c r="DQ6" i="22"/>
  <c r="CW88" i="16"/>
  <c r="CW90" i="16" s="1"/>
  <c r="CW100" i="16" s="1"/>
  <c r="CW106" i="16" s="1"/>
  <c r="CX88" i="4"/>
  <c r="CK106" i="16"/>
  <c r="CK185" i="16" s="1"/>
  <c r="CK189" i="16" s="1"/>
  <c r="CK179" i="16"/>
  <c r="DC15" i="17"/>
  <c r="DC36" i="17"/>
  <c r="DC57" i="17"/>
  <c r="DI61" i="16"/>
  <c r="DI63" i="16" s="1"/>
  <c r="DI73" i="16" s="1"/>
  <c r="DI79" i="16" s="1"/>
  <c r="DJ70" i="4"/>
  <c r="DB4" i="35"/>
  <c r="DA9" i="20"/>
  <c r="DA9" i="21"/>
  <c r="DB4" i="8"/>
  <c r="DC4" i="19"/>
  <c r="DB4" i="17"/>
  <c r="DN16" i="4"/>
  <c r="DQ5" i="10"/>
  <c r="DO6" i="9"/>
  <c r="DP4" i="5"/>
  <c r="DQ5" i="6" s="1"/>
  <c r="DR37" i="3"/>
  <c r="DP5" i="30"/>
  <c r="DP18" i="7"/>
  <c r="AS179" i="16"/>
  <c r="DT70" i="4"/>
  <c r="DS61" i="16"/>
  <c r="DS63" i="16" s="1"/>
  <c r="DS73" i="16" s="1"/>
  <c r="DS79" i="16" s="1"/>
  <c r="DI25" i="16"/>
  <c r="AJ24" i="12"/>
  <c r="AG183" i="16"/>
  <c r="BE115" i="16"/>
  <c r="BE117" i="16" s="1"/>
  <c r="BE127" i="16" s="1"/>
  <c r="BE133" i="16" s="1"/>
  <c r="BE185" i="16" s="1"/>
  <c r="BE189" i="16" s="1"/>
  <c r="BF106" i="4"/>
  <c r="BE142" i="16" s="1"/>
  <c r="BE144" i="16" s="1"/>
  <c r="BE154" i="16" s="1"/>
  <c r="BE160" i="16" s="1"/>
  <c r="DO34" i="4"/>
  <c r="DN7" i="16"/>
  <c r="DQ41" i="7"/>
  <c r="DQ64" i="7" s="1"/>
  <c r="DQ144" i="7"/>
  <c r="CP61" i="16"/>
  <c r="CP63" i="16" s="1"/>
  <c r="CP73" i="16" s="1"/>
  <c r="CP79" i="16" s="1"/>
  <c r="CQ70" i="4"/>
  <c r="AD183" i="16"/>
  <c r="AG24" i="12"/>
  <c r="BF183" i="16"/>
  <c r="BI24" i="12"/>
  <c r="O55" i="10"/>
  <c r="M62" i="22"/>
  <c r="CP52" i="4"/>
  <c r="CO34" i="16"/>
  <c r="CO36" i="16" s="1"/>
  <c r="CO46" i="16" s="1"/>
  <c r="CO52" i="16" s="1"/>
  <c r="DQ5" i="31"/>
  <c r="DQ41" i="30"/>
  <c r="DQ5" i="14"/>
  <c r="DO5" i="15" s="1"/>
  <c r="DC52" i="4"/>
  <c r="DB34" i="16"/>
  <c r="DB36" i="16" s="1"/>
  <c r="DB46" i="16" s="1"/>
  <c r="DB52" i="16" s="1"/>
  <c r="BY183" i="16"/>
  <c r="CB24" i="12"/>
  <c r="AK24" i="12"/>
  <c r="AH183" i="16"/>
  <c r="DB34" i="4"/>
  <c r="DA7" i="16"/>
  <c r="DD144" i="7"/>
  <c r="DD41" i="7"/>
  <c r="DD64" i="7" s="1"/>
  <c r="DD87" i="7" s="1"/>
  <c r="DD110" i="7" s="1"/>
  <c r="DD133" i="7" s="1"/>
  <c r="CP36" i="17"/>
  <c r="CP15" i="17"/>
  <c r="CP57" i="17"/>
  <c r="BQ88" i="16"/>
  <c r="BQ90" i="16" s="1"/>
  <c r="BQ100" i="16" s="1"/>
  <c r="BR88" i="4"/>
  <c r="N19" i="7"/>
  <c r="N20" i="7" s="1"/>
  <c r="M23" i="7"/>
  <c r="H76" i="22"/>
  <c r="H46" i="12"/>
  <c r="H70" i="22"/>
  <c r="H56" i="22"/>
  <c r="H11" i="22"/>
  <c r="G60" i="11"/>
  <c r="N24" i="7"/>
  <c r="O21" i="7" s="1"/>
  <c r="AN161" i="16"/>
  <c r="AO161" i="16" s="1"/>
  <c r="AP161" i="16" s="1"/>
  <c r="AQ161" i="16" s="1"/>
  <c r="BD80" i="16"/>
  <c r="BE80" i="16" s="1"/>
  <c r="BF80" i="16" s="1"/>
  <c r="BG80" i="16" s="1"/>
  <c r="BH80" i="16" s="1"/>
  <c r="BI80" i="16" s="1"/>
  <c r="BJ80" i="16" s="1"/>
  <c r="BK80" i="16" s="1"/>
  <c r="BL73" i="16" s="1"/>
  <c r="BL79" i="16" s="1"/>
  <c r="BL80" i="16" s="1"/>
  <c r="BM80" i="16" s="1"/>
  <c r="BN80" i="16" s="1"/>
  <c r="BO80" i="16" s="1"/>
  <c r="AZ46" i="16"/>
  <c r="AZ52" i="16" s="1"/>
  <c r="AZ53" i="16" s="1"/>
  <c r="BA53" i="16" s="1"/>
  <c r="BB53" i="16" s="1"/>
  <c r="BC53" i="16" s="1"/>
  <c r="BD53" i="16" s="1"/>
  <c r="BE53" i="16" s="1"/>
  <c r="BF53" i="16" s="1"/>
  <c r="BG53" i="16" s="1"/>
  <c r="BH53" i="16" s="1"/>
  <c r="BI53" i="16" s="1"/>
  <c r="BJ53" i="16" s="1"/>
  <c r="BK53" i="16" s="1"/>
  <c r="AF134" i="16"/>
  <c r="AG134" i="16" s="1"/>
  <c r="AH134" i="16" s="1"/>
  <c r="AI134" i="16" s="1"/>
  <c r="AJ134" i="16" s="1"/>
  <c r="AK134" i="16" s="1"/>
  <c r="AL134" i="16" s="1"/>
  <c r="AM134" i="16" s="1"/>
  <c r="AN134" i="16" s="1"/>
  <c r="AO134" i="16" s="1"/>
  <c r="AP134" i="16" s="1"/>
  <c r="AQ134" i="16" s="1"/>
  <c r="AE24" i="12"/>
  <c r="DZ24" i="12" s="1"/>
  <c r="AB183" i="16"/>
  <c r="AB185" i="16"/>
  <c r="AB189" i="16" s="1"/>
  <c r="AB26" i="16"/>
  <c r="AC26" i="16" s="1"/>
  <c r="AD26" i="16" s="1"/>
  <c r="AE26" i="16" s="1"/>
  <c r="AF26" i="16" s="1"/>
  <c r="AG26" i="16" s="1"/>
  <c r="AH26" i="16" s="1"/>
  <c r="AI26" i="16" s="1"/>
  <c r="AJ26" i="16" s="1"/>
  <c r="AK26" i="16" s="1"/>
  <c r="AL26" i="16" s="1"/>
  <c r="AM26" i="16" s="1"/>
  <c r="I26" i="13"/>
  <c r="J24" i="13" s="1"/>
  <c r="J25" i="13" s="1"/>
  <c r="K29" i="13" s="1"/>
  <c r="K36" i="13" s="1"/>
  <c r="AP179" i="16"/>
  <c r="AP183" i="16" s="1"/>
  <c r="AP185" i="16"/>
  <c r="AP189" i="16" s="1"/>
  <c r="AQ185" i="16"/>
  <c r="AQ189" i="16" s="1"/>
  <c r="I28" i="13"/>
  <c r="J28" i="13" s="1"/>
  <c r="I35" i="13"/>
  <c r="J35" i="13" s="1"/>
  <c r="L58" i="10" s="1"/>
  <c r="R72" i="10"/>
  <c r="Q59" i="10"/>
  <c r="O29" i="22"/>
  <c r="EH45" i="10"/>
  <c r="J36" i="39" s="1"/>
  <c r="DA60" i="10"/>
  <c r="DB60" i="10" s="1"/>
  <c r="DC60" i="10" s="1"/>
  <c r="DD60" i="10" s="1"/>
  <c r="DE60" i="10" s="1"/>
  <c r="DF60" i="10" s="1"/>
  <c r="DG60" i="10" s="1"/>
  <c r="DH60" i="10" s="1"/>
  <c r="DI60" i="10" s="1"/>
  <c r="DJ60" i="10" s="1"/>
  <c r="DK60" i="10" s="1"/>
  <c r="DL60" i="10" s="1"/>
  <c r="EH60" i="10"/>
  <c r="EG66" i="10"/>
  <c r="CO66" i="10"/>
  <c r="CP66" i="10" s="1"/>
  <c r="CQ66" i="10" s="1"/>
  <c r="CR66" i="10" s="1"/>
  <c r="CS66" i="10" s="1"/>
  <c r="CT66" i="10" s="1"/>
  <c r="CU66" i="10" s="1"/>
  <c r="CV66" i="10" s="1"/>
  <c r="CW66" i="10" s="1"/>
  <c r="CX66" i="10" s="1"/>
  <c r="CY66" i="10" s="1"/>
  <c r="CZ66" i="10" s="1"/>
  <c r="CD24" i="19"/>
  <c r="CD37" i="19"/>
  <c r="CD58" i="19" s="1"/>
  <c r="CN24" i="19"/>
  <c r="CN37" i="19"/>
  <c r="CN58" i="19" s="1"/>
  <c r="CS24" i="19"/>
  <c r="CS37" i="19"/>
  <c r="CS58" i="19" s="1"/>
  <c r="CU24" i="19"/>
  <c r="CU37" i="19"/>
  <c r="CU58" i="19" s="1"/>
  <c r="CL24" i="19"/>
  <c r="CL37" i="19"/>
  <c r="CL58" i="19" s="1"/>
  <c r="CT24" i="19"/>
  <c r="CT37" i="19"/>
  <c r="CT58" i="19" s="1"/>
  <c r="M23" i="19"/>
  <c r="M36" i="19"/>
  <c r="M57" i="19" s="1"/>
  <c r="CO24" i="19"/>
  <c r="CO37" i="19"/>
  <c r="CO58" i="19" s="1"/>
  <c r="Q39" i="10"/>
  <c r="P38" i="10"/>
  <c r="P43" i="10" s="1"/>
  <c r="O42" i="22" s="1"/>
  <c r="O41" i="22" s="1"/>
  <c r="W28" i="10"/>
  <c r="EG40" i="10"/>
  <c r="CO40" i="10"/>
  <c r="CP40" i="10" s="1"/>
  <c r="CQ40" i="10" s="1"/>
  <c r="CR40" i="10" s="1"/>
  <c r="CS40" i="10" s="1"/>
  <c r="CT40" i="10" s="1"/>
  <c r="CU40" i="10" s="1"/>
  <c r="CV40" i="10" s="1"/>
  <c r="CW40" i="10" s="1"/>
  <c r="CX40" i="10" s="1"/>
  <c r="CY40" i="10" s="1"/>
  <c r="CZ40" i="10" s="1"/>
  <c r="P26" i="10"/>
  <c r="O24" i="10"/>
  <c r="EH41" i="10"/>
  <c r="DA41" i="10"/>
  <c r="DB41" i="10" s="1"/>
  <c r="DC41" i="10" s="1"/>
  <c r="DD41" i="10" s="1"/>
  <c r="DE41" i="10" s="1"/>
  <c r="DF41" i="10" s="1"/>
  <c r="DG41" i="10" s="1"/>
  <c r="DH41" i="10" s="1"/>
  <c r="DI41" i="10" s="1"/>
  <c r="DJ41" i="10" s="1"/>
  <c r="DK41" i="10" s="1"/>
  <c r="DL41" i="10" s="1"/>
  <c r="R29" i="10"/>
  <c r="Q27" i="10"/>
  <c r="S25" i="10"/>
  <c r="N42" i="22"/>
  <c r="N41" i="22" s="1"/>
  <c r="Q20" i="10"/>
  <c r="R21" i="10"/>
  <c r="EG36" i="10"/>
  <c r="CO36" i="10"/>
  <c r="CP36" i="10" s="1"/>
  <c r="CQ36" i="10" s="1"/>
  <c r="CR36" i="10" s="1"/>
  <c r="CS36" i="10" s="1"/>
  <c r="CT36" i="10" s="1"/>
  <c r="CU36" i="10" s="1"/>
  <c r="CV36" i="10" s="1"/>
  <c r="CW36" i="10" s="1"/>
  <c r="CX36" i="10" s="1"/>
  <c r="CY36" i="10" s="1"/>
  <c r="CZ36" i="10" s="1"/>
  <c r="R35" i="10"/>
  <c r="Q34" i="10"/>
  <c r="DP16" i="4"/>
  <c r="DR4" i="5"/>
  <c r="DS5" i="6" s="1"/>
  <c r="DT37" i="3"/>
  <c r="DR5" i="30"/>
  <c r="DQ6" i="9"/>
  <c r="DR18" i="7"/>
  <c r="DS5" i="10"/>
  <c r="DS70" i="4"/>
  <c r="DR61" i="16"/>
  <c r="DR63" i="16" s="1"/>
  <c r="DR73" i="16" s="1"/>
  <c r="DR79" i="16" s="1"/>
  <c r="CQ9" i="16"/>
  <c r="CQ19" i="16" s="1"/>
  <c r="CQ171" i="16"/>
  <c r="CH87" i="7"/>
  <c r="N63" i="7"/>
  <c r="N45" i="7"/>
  <c r="CS171" i="16"/>
  <c r="CS9" i="16"/>
  <c r="CS19" i="16" s="1"/>
  <c r="CE25" i="16"/>
  <c r="BT88" i="4"/>
  <c r="BS88" i="16"/>
  <c r="BS90" i="16" s="1"/>
  <c r="BS100" i="16" s="1"/>
  <c r="BS106" i="16" s="1"/>
  <c r="DK5" i="30"/>
  <c r="DI16" i="4"/>
  <c r="DK4" i="5"/>
  <c r="DL5" i="6" s="1"/>
  <c r="DJ6" i="9"/>
  <c r="DM37" i="3"/>
  <c r="DL5" i="10"/>
  <c r="DK18" i="7"/>
  <c r="DY3" i="3"/>
  <c r="M3" i="17"/>
  <c r="N3" i="19"/>
  <c r="M3" i="35"/>
  <c r="L8" i="20"/>
  <c r="M3" i="8"/>
  <c r="L8" i="21"/>
  <c r="DI110" i="7"/>
  <c r="CB34" i="16"/>
  <c r="CB36" i="16" s="1"/>
  <c r="CB46" i="16" s="1"/>
  <c r="CB52" i="16" s="1"/>
  <c r="CC52" i="4"/>
  <c r="J90" i="7"/>
  <c r="I92" i="7"/>
  <c r="J88" i="7"/>
  <c r="BX61" i="16"/>
  <c r="BX63" i="16" s="1"/>
  <c r="BY70" i="4"/>
  <c r="CH133" i="16"/>
  <c r="CH185" i="16" s="1"/>
  <c r="CH189" i="16" s="1"/>
  <c r="CH179" i="16"/>
  <c r="CR52" i="4"/>
  <c r="CQ34" i="16"/>
  <c r="CQ36" i="16" s="1"/>
  <c r="CQ46" i="16" s="1"/>
  <c r="CQ52" i="16" s="1"/>
  <c r="DN18" i="7"/>
  <c r="DL16" i="4"/>
  <c r="DP37" i="3"/>
  <c r="DM6" i="9"/>
  <c r="DO5" i="10"/>
  <c r="DN4" i="5"/>
  <c r="DO5" i="6" s="1"/>
  <c r="DN5" i="30"/>
  <c r="CA70" i="4"/>
  <c r="BZ61" i="16"/>
  <c r="BZ63" i="16" s="1"/>
  <c r="BZ73" i="16" s="1"/>
  <c r="BZ79" i="16" s="1"/>
  <c r="AQ179" i="16"/>
  <c r="CA87" i="7"/>
  <c r="CA25" i="16"/>
  <c r="BL88" i="16"/>
  <c r="BL90" i="16" s="1"/>
  <c r="BL100" i="16" s="1"/>
  <c r="BM88" i="4"/>
  <c r="CG61" i="16"/>
  <c r="CG63" i="16" s="1"/>
  <c r="CG73" i="16" s="1"/>
  <c r="CG79" i="16" s="1"/>
  <c r="CH70" i="4"/>
  <c r="DF4" i="17"/>
  <c r="DG4" i="19"/>
  <c r="DF4" i="8"/>
  <c r="DF4" i="35"/>
  <c r="DE9" i="21"/>
  <c r="DE9" i="20"/>
  <c r="AU179" i="16"/>
  <c r="DF41" i="7"/>
  <c r="DF144" i="7"/>
  <c r="CI87" i="7"/>
  <c r="I135" i="7"/>
  <c r="I149" i="7" s="1"/>
  <c r="I60" i="22" s="1"/>
  <c r="I146" i="7"/>
  <c r="L51" i="4"/>
  <c r="K33" i="16"/>
  <c r="CR9" i="16"/>
  <c r="CR19" i="16" s="1"/>
  <c r="CR171" i="16"/>
  <c r="DQ87" i="7"/>
  <c r="CB70" i="4"/>
  <c r="CA61" i="16"/>
  <c r="CA63" i="16" s="1"/>
  <c r="CA73" i="16" s="1"/>
  <c r="CA79" i="16" s="1"/>
  <c r="CP64" i="7"/>
  <c r="BJ133" i="7"/>
  <c r="CS133" i="7"/>
  <c r="DA41" i="7"/>
  <c r="DA144" i="7"/>
  <c r="AV133" i="16"/>
  <c r="AV185" i="16" s="1"/>
  <c r="AV189" i="16" s="1"/>
  <c r="AV179" i="16"/>
  <c r="CZ2" i="37"/>
  <c r="CX6" i="11"/>
  <c r="CY6" i="12" s="1"/>
  <c r="CX5" i="13" s="1"/>
  <c r="CY6" i="22"/>
  <c r="P3" i="5"/>
  <c r="Q4" i="6" s="1"/>
  <c r="Q4" i="10"/>
  <c r="O5" i="9"/>
  <c r="S2" i="3"/>
  <c r="R36" i="3"/>
  <c r="P4" i="30"/>
  <c r="N15" i="4"/>
  <c r="P17" i="7"/>
  <c r="AW179" i="16"/>
  <c r="AF179" i="16"/>
  <c r="DV133" i="7"/>
  <c r="CP6" i="11"/>
  <c r="CQ6" i="12" s="1"/>
  <c r="CP5" i="13" s="1"/>
  <c r="CR2" i="37"/>
  <c r="CQ6" i="22"/>
  <c r="DB6" i="22"/>
  <c r="DC2" i="37"/>
  <c r="DA6" i="11"/>
  <c r="DB6" i="12" s="1"/>
  <c r="DA5" i="13" s="1"/>
  <c r="BD88" i="16"/>
  <c r="BD90" i="16" s="1"/>
  <c r="BD100" i="16" s="1"/>
  <c r="BE88" i="4"/>
  <c r="CN36" i="17"/>
  <c r="CN57" i="17"/>
  <c r="CN15" i="17"/>
  <c r="BZ25" i="16"/>
  <c r="DH41" i="7"/>
  <c r="DH144" i="7"/>
  <c r="AU185" i="16"/>
  <c r="AU189" i="16" s="1"/>
  <c r="L13" i="10"/>
  <c r="K30" i="12"/>
  <c r="BS87" i="7"/>
  <c r="J87" i="4"/>
  <c r="I87" i="16"/>
  <c r="CS52" i="4"/>
  <c r="CR34" i="16"/>
  <c r="CR36" i="16" s="1"/>
  <c r="CR46" i="16" s="1"/>
  <c r="CR52" i="16" s="1"/>
  <c r="DN5" i="10"/>
  <c r="DM4" i="5"/>
  <c r="DN5" i="6" s="1"/>
  <c r="DO37" i="3"/>
  <c r="DM18" i="7"/>
  <c r="DK16" i="4"/>
  <c r="DL6" i="9"/>
  <c r="DM5" i="30"/>
  <c r="CY144" i="7"/>
  <c r="CY41" i="7"/>
  <c r="CT64" i="7"/>
  <c r="O143" i="7"/>
  <c r="O40" i="7"/>
  <c r="O22" i="7"/>
  <c r="AW185" i="16"/>
  <c r="AW189" i="16" s="1"/>
  <c r="N17" i="10"/>
  <c r="M21" i="22" s="1"/>
  <c r="EE65" i="10"/>
  <c r="BQ65" i="10"/>
  <c r="BR65" i="10" s="1"/>
  <c r="BS65" i="10" s="1"/>
  <c r="BT65" i="10" s="1"/>
  <c r="BU65" i="10" s="1"/>
  <c r="BV65" i="10" s="1"/>
  <c r="BW65" i="10" s="1"/>
  <c r="BX65" i="10" s="1"/>
  <c r="BY65" i="10" s="1"/>
  <c r="BZ65" i="10" s="1"/>
  <c r="CA65" i="10" s="1"/>
  <c r="CB65" i="10" s="1"/>
  <c r="CM52" i="4"/>
  <c r="CL34" i="16"/>
  <c r="CL36" i="16" s="1"/>
  <c r="CL46" i="16" s="1"/>
  <c r="CL52" i="16" s="1"/>
  <c r="BJ106" i="4"/>
  <c r="BI142" i="16" s="1"/>
  <c r="BI144" i="16" s="1"/>
  <c r="BI154" i="16" s="1"/>
  <c r="BI160" i="16" s="1"/>
  <c r="BI115" i="16"/>
  <c r="BI117" i="16" s="1"/>
  <c r="BI127" i="16" s="1"/>
  <c r="CQ144" i="7"/>
  <c r="CQ41" i="7"/>
  <c r="CK57" i="17"/>
  <c r="CK36" i="17"/>
  <c r="CK15" i="17"/>
  <c r="CC87" i="7"/>
  <c r="BG110" i="7"/>
  <c r="BU88" i="4"/>
  <c r="BT88" i="16"/>
  <c r="BT90" i="16" s="1"/>
  <c r="BT100" i="16" s="1"/>
  <c r="DF34" i="4"/>
  <c r="DE7" i="16"/>
  <c r="AF185" i="16"/>
  <c r="AF189" i="16" s="1"/>
  <c r="BF133" i="7"/>
  <c r="BC115" i="16"/>
  <c r="BC117" i="16" s="1"/>
  <c r="BC127" i="16" s="1"/>
  <c r="BC133" i="16" s="1"/>
  <c r="BD106" i="4"/>
  <c r="BC142" i="16" s="1"/>
  <c r="BC144" i="16" s="1"/>
  <c r="BC154" i="16" s="1"/>
  <c r="BC160" i="16" s="1"/>
  <c r="M33" i="4"/>
  <c r="L6" i="16"/>
  <c r="L170" i="16" s="1"/>
  <c r="DB41" i="30"/>
  <c r="DB5" i="14"/>
  <c r="CZ5" i="15" s="1"/>
  <c r="DB5" i="31"/>
  <c r="O64" i="10"/>
  <c r="M30" i="22"/>
  <c r="J47" i="7"/>
  <c r="BQ110" i="7"/>
  <c r="DD9" i="21"/>
  <c r="DD9" i="20"/>
  <c r="DF4" i="19"/>
  <c r="DE4" i="8"/>
  <c r="DE4" i="17"/>
  <c r="DE4" i="35"/>
  <c r="DF41" i="30"/>
  <c r="DF5" i="14"/>
  <c r="DD5" i="15" s="1"/>
  <c r="DF5" i="31"/>
  <c r="DE34" i="4"/>
  <c r="DD7" i="16"/>
  <c r="CO64" i="7"/>
  <c r="BV110" i="7"/>
  <c r="CT36" i="17"/>
  <c r="CT15" i="17"/>
  <c r="CT57" i="17"/>
  <c r="DB2" i="37"/>
  <c r="DA6" i="22"/>
  <c r="CZ6" i="11"/>
  <c r="DA6" i="12" s="1"/>
  <c r="CZ5" i="13" s="1"/>
  <c r="O4" i="14"/>
  <c r="M4" i="15" s="1"/>
  <c r="O4" i="31"/>
  <c r="O40" i="30"/>
  <c r="CS57" i="17"/>
  <c r="CS36" i="17"/>
  <c r="CS15" i="17"/>
  <c r="L21" i="22"/>
  <c r="K12" i="10"/>
  <c r="K58" i="10"/>
  <c r="BO110" i="7"/>
  <c r="CL171" i="16"/>
  <c r="CL9" i="16"/>
  <c r="CL19" i="16" s="1"/>
  <c r="CK52" i="4"/>
  <c r="CJ34" i="16"/>
  <c r="CJ36" i="16" s="1"/>
  <c r="BA106" i="4"/>
  <c r="AZ142" i="16" s="1"/>
  <c r="AZ144" i="16" s="1"/>
  <c r="AZ154" i="16" s="1"/>
  <c r="AZ160" i="16" s="1"/>
  <c r="AZ115" i="16"/>
  <c r="AZ117" i="16" s="1"/>
  <c r="AZ127" i="16" s="1"/>
  <c r="AZ133" i="16" s="1"/>
  <c r="BI106" i="4"/>
  <c r="BH142" i="16" s="1"/>
  <c r="BH144" i="16" s="1"/>
  <c r="BH154" i="16" s="1"/>
  <c r="BH160" i="16" s="1"/>
  <c r="BH115" i="16"/>
  <c r="BH117" i="16" s="1"/>
  <c r="BH127" i="16" s="1"/>
  <c r="CN7" i="16"/>
  <c r="CO34" i="4"/>
  <c r="L91" i="7"/>
  <c r="L109" i="7"/>
  <c r="EI37" i="10"/>
  <c r="DM37" i="10"/>
  <c r="DN37" i="10" s="1"/>
  <c r="DO37" i="10" s="1"/>
  <c r="DP37" i="10" s="1"/>
  <c r="DQ37" i="10" s="1"/>
  <c r="DR37" i="10" s="1"/>
  <c r="DS37" i="10" s="1"/>
  <c r="DT37" i="10" s="1"/>
  <c r="DU37" i="10" s="1"/>
  <c r="DV37" i="10" s="1"/>
  <c r="DW37" i="10" s="1"/>
  <c r="DX37" i="10" s="1"/>
  <c r="EJ37" i="10" s="1"/>
  <c r="CT115" i="16"/>
  <c r="CT117" i="16" s="1"/>
  <c r="CT127" i="16" s="1"/>
  <c r="CU106" i="4"/>
  <c r="CT142" i="16" s="1"/>
  <c r="CT144" i="16" s="1"/>
  <c r="CT154" i="16" s="1"/>
  <c r="CT160" i="16" s="1"/>
  <c r="DU87" i="7"/>
  <c r="CX9" i="20"/>
  <c r="CZ4" i="19"/>
  <c r="CY4" i="17"/>
  <c r="CY4" i="35"/>
  <c r="CX9" i="21"/>
  <c r="CY4" i="8"/>
  <c r="CB171" i="16"/>
  <c r="CB9" i="16"/>
  <c r="CB19" i="16" s="1"/>
  <c r="DE110" i="7"/>
  <c r="CP4" i="19"/>
  <c r="CO4" i="8"/>
  <c r="CN9" i="21"/>
  <c r="CO4" i="17"/>
  <c r="CO4" i="35"/>
  <c r="CN9" i="20"/>
  <c r="CC57" i="17"/>
  <c r="CC36" i="17"/>
  <c r="CC15" i="17"/>
  <c r="N8" i="10"/>
  <c r="M22" i="22" s="1"/>
  <c r="CM64" i="7"/>
  <c r="DG2" i="37"/>
  <c r="DF6" i="22"/>
  <c r="DE6" i="11"/>
  <c r="DF6" i="12" s="1"/>
  <c r="DE5" i="13" s="1"/>
  <c r="CG25" i="16"/>
  <c r="DG41" i="7"/>
  <c r="DG144" i="7"/>
  <c r="K57" i="10"/>
  <c r="L57" i="10" s="1"/>
  <c r="M57" i="10" s="1"/>
  <c r="N57" i="10" s="1"/>
  <c r="O57" i="10" s="1"/>
  <c r="P57" i="10" s="1"/>
  <c r="Q57" i="10" s="1"/>
  <c r="R57" i="10" s="1"/>
  <c r="S57" i="10" s="1"/>
  <c r="T57" i="10" s="1"/>
  <c r="I26" i="22"/>
  <c r="DG88" i="4"/>
  <c r="DF88" i="16"/>
  <c r="DF90" i="16" s="1"/>
  <c r="DF100" i="16" s="1"/>
  <c r="BR110" i="7"/>
  <c r="DA5" i="14"/>
  <c r="CY5" i="15" s="1"/>
  <c r="DA41" i="30"/>
  <c r="DA5" i="31"/>
  <c r="CY41" i="30"/>
  <c r="CY5" i="14"/>
  <c r="CW5" i="15" s="1"/>
  <c r="CY5" i="31"/>
  <c r="O5" i="22"/>
  <c r="N5" i="11"/>
  <c r="O5" i="12" s="1"/>
  <c r="N4" i="13" s="1"/>
  <c r="P1" i="37"/>
  <c r="K13" i="10"/>
  <c r="J30" i="12"/>
  <c r="CD87" i="7"/>
  <c r="CJ9" i="16"/>
  <c r="CJ171" i="16"/>
  <c r="BO88" i="4"/>
  <c r="BN88" i="16"/>
  <c r="BN90" i="16" s="1"/>
  <c r="BN100" i="16" s="1"/>
  <c r="DD5" i="10"/>
  <c r="DC18" i="7"/>
  <c r="DB6" i="9"/>
  <c r="DA16" i="4"/>
  <c r="DC5" i="30"/>
  <c r="DQ3" i="3"/>
  <c r="DC4" i="5"/>
  <c r="DD5" i="6" s="1"/>
  <c r="DE37" i="3"/>
  <c r="AZ9" i="10"/>
  <c r="CY9" i="21"/>
  <c r="DA4" i="19"/>
  <c r="CY9" i="20"/>
  <c r="CZ4" i="8"/>
  <c r="CZ4" i="35"/>
  <c r="CZ4" i="17"/>
  <c r="K23" i="22"/>
  <c r="L53" i="10"/>
  <c r="M54" i="10"/>
  <c r="P67" i="22"/>
  <c r="R71" i="10"/>
  <c r="CO14" i="10"/>
  <c r="CP14" i="10" s="1"/>
  <c r="CQ14" i="10" s="1"/>
  <c r="CR14" i="10" s="1"/>
  <c r="CS14" i="10" s="1"/>
  <c r="CT14" i="10" s="1"/>
  <c r="CU14" i="10" s="1"/>
  <c r="CV14" i="10" s="1"/>
  <c r="CW14" i="10" s="1"/>
  <c r="CX14" i="10" s="1"/>
  <c r="CY14" i="10" s="1"/>
  <c r="CZ14" i="10" s="1"/>
  <c r="EG14" i="10"/>
  <c r="AU133" i="7"/>
  <c r="J137" i="7"/>
  <c r="J145" i="7" s="1"/>
  <c r="CG70" i="4"/>
  <c r="CF61" i="16"/>
  <c r="CF63" i="16" s="1"/>
  <c r="CF73" i="16" s="1"/>
  <c r="CF79" i="16" s="1"/>
  <c r="DT18" i="7"/>
  <c r="DS6" i="9"/>
  <c r="DT5" i="30"/>
  <c r="DR16" i="4"/>
  <c r="DT4" i="5"/>
  <c r="DU5" i="6" s="1"/>
  <c r="DV37" i="3"/>
  <c r="DU5" i="10"/>
  <c r="CT52" i="4"/>
  <c r="CS34" i="16"/>
  <c r="CS36" i="16" s="1"/>
  <c r="CS46" i="16" s="1"/>
  <c r="CS52" i="16" s="1"/>
  <c r="BP25" i="16"/>
  <c r="BE133" i="7"/>
  <c r="CU64" i="7"/>
  <c r="CM36" i="17"/>
  <c r="CM57" i="17"/>
  <c r="CM15" i="17"/>
  <c r="BB106" i="16"/>
  <c r="DG5" i="31"/>
  <c r="DG41" i="30"/>
  <c r="DG5" i="14"/>
  <c r="DE5" i="15" s="1"/>
  <c r="K69" i="4"/>
  <c r="J60" i="16"/>
  <c r="I145" i="7"/>
  <c r="CX7" i="16"/>
  <c r="CY34" i="4"/>
  <c r="BP61" i="16"/>
  <c r="BP63" i="16" s="1"/>
  <c r="BP73" i="16" s="1"/>
  <c r="BP79" i="16" s="1"/>
  <c r="BQ70" i="4"/>
  <c r="CW4" i="17"/>
  <c r="CW4" i="8"/>
  <c r="CV9" i="20"/>
  <c r="CW4" i="35"/>
  <c r="CV9" i="21"/>
  <c r="CX4" i="19"/>
  <c r="AS106" i="4"/>
  <c r="AR142" i="16" s="1"/>
  <c r="AR144" i="16" s="1"/>
  <c r="AR154" i="16" s="1"/>
  <c r="AR160" i="16" s="1"/>
  <c r="AR115" i="16"/>
  <c r="AR117" i="16" s="1"/>
  <c r="AR127" i="16" s="1"/>
  <c r="CN52" i="4"/>
  <c r="CM34" i="16"/>
  <c r="CM36" i="16" s="1"/>
  <c r="CM46" i="16" s="1"/>
  <c r="CM52" i="16" s="1"/>
  <c r="CZ34" i="4"/>
  <c r="CY7" i="16"/>
  <c r="CJ87" i="7"/>
  <c r="L70" i="7"/>
  <c r="K69" i="7"/>
  <c r="L67" i="7"/>
  <c r="DR25" i="16"/>
  <c r="BG106" i="16"/>
  <c r="CF25" i="16"/>
  <c r="DF6" i="11"/>
  <c r="DG6" i="12" s="1"/>
  <c r="DF5" i="13" s="1"/>
  <c r="DH2" i="37"/>
  <c r="DG6" i="22"/>
  <c r="J42" i="29"/>
  <c r="C51" i="29" s="1"/>
  <c r="AZ3" i="29"/>
  <c r="H114" i="16"/>
  <c r="I105" i="4"/>
  <c r="H141" i="16" s="1"/>
  <c r="DH41" i="30"/>
  <c r="DH5" i="14"/>
  <c r="DF5" i="15" s="1"/>
  <c r="DH5" i="31"/>
  <c r="DD4" i="17"/>
  <c r="DC9" i="21"/>
  <c r="DC9" i="20"/>
  <c r="DD4" i="35"/>
  <c r="DE4" i="19"/>
  <c r="DD4" i="8"/>
  <c r="CF70" i="4"/>
  <c r="CE61" i="16"/>
  <c r="CE63" i="16" s="1"/>
  <c r="CE73" i="16" s="1"/>
  <c r="CE79" i="16" s="1"/>
  <c r="DD34" i="4"/>
  <c r="DC7" i="16"/>
  <c r="BL133" i="7"/>
  <c r="BC106" i="4"/>
  <c r="BB142" i="16" s="1"/>
  <c r="BB144" i="16" s="1"/>
  <c r="BB154" i="16" s="1"/>
  <c r="BB160" i="16" s="1"/>
  <c r="BB115" i="16"/>
  <c r="BB117" i="16" s="1"/>
  <c r="BB127" i="16" s="1"/>
  <c r="BB133" i="16" s="1"/>
  <c r="DS5" i="30"/>
  <c r="DR6" i="9"/>
  <c r="DS18" i="7"/>
  <c r="DQ16" i="4"/>
  <c r="DS4" i="5"/>
  <c r="DT5" i="6" s="1"/>
  <c r="DT5" i="10"/>
  <c r="DU37" i="3"/>
  <c r="BC133" i="7"/>
  <c r="M68" i="7"/>
  <c r="M65" i="7"/>
  <c r="M66" i="7" s="1"/>
  <c r="M86" i="7"/>
  <c r="CE64" i="7"/>
  <c r="BC106" i="16"/>
  <c r="I115" i="7"/>
  <c r="J113" i="7"/>
  <c r="J116" i="7"/>
  <c r="K111" i="7" s="1"/>
  <c r="K112" i="7" s="1"/>
  <c r="CW34" i="4"/>
  <c r="CV7" i="16"/>
  <c r="BX110" i="7"/>
  <c r="BU88" i="16"/>
  <c r="BU90" i="16" s="1"/>
  <c r="BU100" i="16" s="1"/>
  <c r="BV88" i="4"/>
  <c r="L56" i="17"/>
  <c r="L14" i="17"/>
  <c r="L35" i="17"/>
  <c r="CW133" i="7"/>
  <c r="CQ41" i="30"/>
  <c r="CQ5" i="14"/>
  <c r="CO5" i="15" s="1"/>
  <c r="CQ5" i="31"/>
  <c r="CM9" i="16"/>
  <c r="CM19" i="16" s="1"/>
  <c r="CM171" i="16"/>
  <c r="DB144" i="7"/>
  <c r="DB41" i="7"/>
  <c r="CR36" i="17"/>
  <c r="CR57" i="17"/>
  <c r="CR15" i="17"/>
  <c r="BK133" i="7"/>
  <c r="BG115" i="16"/>
  <c r="BG117" i="16" s="1"/>
  <c r="BG127" i="16" s="1"/>
  <c r="BG133" i="16" s="1"/>
  <c r="BH106" i="4"/>
  <c r="BG142" i="16" s="1"/>
  <c r="BG144" i="16" s="1"/>
  <c r="BG154" i="16" s="1"/>
  <c r="BG160" i="16" s="1"/>
  <c r="BW110" i="7"/>
  <c r="AG10" i="10"/>
  <c r="EB10" i="10"/>
  <c r="CV64" i="7"/>
  <c r="AN107" i="16"/>
  <c r="AO107" i="16" s="1"/>
  <c r="AP107" i="16" s="1"/>
  <c r="AQ107" i="16" s="1"/>
  <c r="AR107" i="16" s="1"/>
  <c r="AS107" i="16" s="1"/>
  <c r="AT107" i="16" s="1"/>
  <c r="AU107" i="16" s="1"/>
  <c r="AV107" i="16" s="1"/>
  <c r="AW107" i="16" s="1"/>
  <c r="AX107" i="16" s="1"/>
  <c r="AY107" i="16" s="1"/>
  <c r="AZ107" i="16" s="1"/>
  <c r="BA107" i="16" s="1"/>
  <c r="DH6" i="22"/>
  <c r="DG6" i="11"/>
  <c r="DH6" i="12" s="1"/>
  <c r="DG5" i="13" s="1"/>
  <c r="DI2" i="37"/>
  <c r="BP88" i="4"/>
  <c r="BO88" i="16"/>
  <c r="BO90" i="16" s="1"/>
  <c r="BO100" i="16" s="1"/>
  <c r="BO106" i="16" s="1"/>
  <c r="K132" i="7"/>
  <c r="K114" i="7"/>
  <c r="BQ106" i="16" l="1"/>
  <c r="DA34" i="16"/>
  <c r="DA36" i="16" s="1"/>
  <c r="DA46" i="16" s="1"/>
  <c r="DA52" i="16" s="1"/>
  <c r="DB52" i="4"/>
  <c r="AS183" i="16"/>
  <c r="AV24" i="12"/>
  <c r="DM7" i="16"/>
  <c r="DN34" i="4"/>
  <c r="CW115" i="16"/>
  <c r="CW117" i="16" s="1"/>
  <c r="CW127" i="16" s="1"/>
  <c r="CX106" i="4"/>
  <c r="CW142" i="16" s="1"/>
  <c r="CW144" i="16" s="1"/>
  <c r="CW154" i="16" s="1"/>
  <c r="CW160" i="16" s="1"/>
  <c r="CL24" i="12"/>
  <c r="CI183" i="16"/>
  <c r="DP37" i="19"/>
  <c r="DP58" i="19" s="1"/>
  <c r="DP24" i="19"/>
  <c r="BR179" i="16"/>
  <c r="BR133" i="16"/>
  <c r="BR185" i="16" s="1"/>
  <c r="BR189" i="16" s="1"/>
  <c r="DB61" i="16"/>
  <c r="DB63" i="16" s="1"/>
  <c r="DB73" i="16" s="1"/>
  <c r="DB79" i="16" s="1"/>
  <c r="DC70" i="4"/>
  <c r="P55" i="10"/>
  <c r="N62" i="22"/>
  <c r="DM9" i="20"/>
  <c r="DM9" i="21"/>
  <c r="DN4" i="8"/>
  <c r="DN4" i="35"/>
  <c r="DO4" i="19"/>
  <c r="DN4" i="17"/>
  <c r="DB36" i="17"/>
  <c r="DB57" i="17"/>
  <c r="DB15" i="17"/>
  <c r="CN24" i="12"/>
  <c r="CK183" i="16"/>
  <c r="BE179" i="16"/>
  <c r="CE106" i="4"/>
  <c r="CD142" i="16" s="1"/>
  <c r="CD144" i="16" s="1"/>
  <c r="CD154" i="16" s="1"/>
  <c r="CD160" i="16" s="1"/>
  <c r="CD115" i="16"/>
  <c r="CD117" i="16" s="1"/>
  <c r="CD127" i="16" s="1"/>
  <c r="CP88" i="16"/>
  <c r="CP90" i="16" s="1"/>
  <c r="CP100" i="16" s="1"/>
  <c r="CP106" i="16" s="1"/>
  <c r="CQ88" i="4"/>
  <c r="DN9" i="16"/>
  <c r="DN19" i="16" s="1"/>
  <c r="DN25" i="16" s="1"/>
  <c r="DN171" i="16"/>
  <c r="DP144" i="7"/>
  <c r="DP41" i="7"/>
  <c r="DP64" i="7" s="1"/>
  <c r="DP87" i="7" s="1"/>
  <c r="DP110" i="7" s="1"/>
  <c r="DP133" i="7" s="1"/>
  <c r="DP41" i="30"/>
  <c r="DP5" i="14"/>
  <c r="DN5" i="15" s="1"/>
  <c r="DP5" i="31"/>
  <c r="DC24" i="19"/>
  <c r="DC37" i="19"/>
  <c r="DC58" i="19" s="1"/>
  <c r="CU133" i="16"/>
  <c r="CU185" i="16" s="1"/>
  <c r="CU189" i="16" s="1"/>
  <c r="CU179" i="16"/>
  <c r="BR106" i="4"/>
  <c r="BQ142" i="16" s="1"/>
  <c r="BQ144" i="16" s="1"/>
  <c r="BQ154" i="16" s="1"/>
  <c r="BQ160" i="16" s="1"/>
  <c r="BQ115" i="16"/>
  <c r="BQ117" i="16" s="1"/>
  <c r="BQ127" i="16" s="1"/>
  <c r="BQ133" i="16" s="1"/>
  <c r="DA171" i="16"/>
  <c r="DA9" i="16"/>
  <c r="DA19" i="16" s="1"/>
  <c r="CP70" i="4"/>
  <c r="CO61" i="16"/>
  <c r="CO63" i="16" s="1"/>
  <c r="CO73" i="16" s="1"/>
  <c r="CO79" i="16" s="1"/>
  <c r="DN34" i="16"/>
  <c r="DN36" i="16" s="1"/>
  <c r="DN46" i="16" s="1"/>
  <c r="DN52" i="16" s="1"/>
  <c r="DO52" i="4"/>
  <c r="DT88" i="4"/>
  <c r="DS88" i="16"/>
  <c r="DS90" i="16" s="1"/>
  <c r="DS100" i="16" s="1"/>
  <c r="DS106" i="16" s="1"/>
  <c r="DO6" i="11"/>
  <c r="DP6" i="12" s="1"/>
  <c r="DO5" i="13" s="1"/>
  <c r="DQ2" i="37"/>
  <c r="DP6" i="22"/>
  <c r="DI88" i="16"/>
  <c r="DI90" i="16" s="1"/>
  <c r="DI100" i="16" s="1"/>
  <c r="DJ88" i="4"/>
  <c r="CD88" i="4"/>
  <c r="CC88" i="16"/>
  <c r="CC90" i="16" s="1"/>
  <c r="CC100" i="16" s="1"/>
  <c r="CC106" i="16" s="1"/>
  <c r="DG115" i="16"/>
  <c r="DG117" i="16" s="1"/>
  <c r="DG127" i="16" s="1"/>
  <c r="DH106" i="4"/>
  <c r="DG142" i="16" s="1"/>
  <c r="DG144" i="16" s="1"/>
  <c r="DG154" i="16" s="1"/>
  <c r="DG160" i="16" s="1"/>
  <c r="DO15" i="17"/>
  <c r="DO36" i="17"/>
  <c r="DO57" i="17"/>
  <c r="CO25" i="16"/>
  <c r="O19" i="7"/>
  <c r="O20" i="7" s="1"/>
  <c r="N23" i="7"/>
  <c r="G69" i="11"/>
  <c r="E10" i="20"/>
  <c r="E10" i="21"/>
  <c r="E12" i="21" s="1"/>
  <c r="I6" i="10"/>
  <c r="I47" i="10" s="1"/>
  <c r="I45" i="12"/>
  <c r="I51" i="10"/>
  <c r="O24" i="7"/>
  <c r="O23" i="7" s="1"/>
  <c r="K35" i="13"/>
  <c r="J26" i="13"/>
  <c r="K24" i="13" s="1"/>
  <c r="K25" i="13" s="1"/>
  <c r="L29" i="13" s="1"/>
  <c r="L35" i="13" s="1"/>
  <c r="AR161" i="16"/>
  <c r="AS161" i="16" s="1"/>
  <c r="AT161" i="16" s="1"/>
  <c r="AU161" i="16" s="1"/>
  <c r="AV161" i="16" s="1"/>
  <c r="AW161" i="16" s="1"/>
  <c r="AX161" i="16" s="1"/>
  <c r="AY161" i="16" s="1"/>
  <c r="AZ161" i="16" s="1"/>
  <c r="BA161" i="16" s="1"/>
  <c r="BL46" i="16"/>
  <c r="BL52" i="16" s="1"/>
  <c r="BL53" i="16" s="1"/>
  <c r="BM53" i="16" s="1"/>
  <c r="BN53" i="16" s="1"/>
  <c r="BO53" i="16" s="1"/>
  <c r="BP53" i="16" s="1"/>
  <c r="BQ53" i="16" s="1"/>
  <c r="BR53" i="16" s="1"/>
  <c r="BS53" i="16" s="1"/>
  <c r="BT53" i="16" s="1"/>
  <c r="BU53" i="16" s="1"/>
  <c r="BV53" i="16" s="1"/>
  <c r="BW53" i="16" s="1"/>
  <c r="AS24" i="12"/>
  <c r="AN19" i="16"/>
  <c r="L12" i="10"/>
  <c r="L15" i="10" s="1"/>
  <c r="BB185" i="16"/>
  <c r="BB189" i="16" s="1"/>
  <c r="BG185" i="16"/>
  <c r="BG189" i="16" s="1"/>
  <c r="BB161" i="16"/>
  <c r="BC161" i="16" s="1"/>
  <c r="S72" i="10"/>
  <c r="DA66" i="10"/>
  <c r="DB66" i="10" s="1"/>
  <c r="DC66" i="10" s="1"/>
  <c r="DD66" i="10" s="1"/>
  <c r="DE66" i="10" s="1"/>
  <c r="DF66" i="10" s="1"/>
  <c r="DG66" i="10" s="1"/>
  <c r="DH66" i="10" s="1"/>
  <c r="DI66" i="10" s="1"/>
  <c r="DJ66" i="10" s="1"/>
  <c r="DK66" i="10" s="1"/>
  <c r="DL66" i="10" s="1"/>
  <c r="EH66" i="10"/>
  <c r="L61" i="10"/>
  <c r="DM60" i="10"/>
  <c r="DN60" i="10" s="1"/>
  <c r="DO60" i="10" s="1"/>
  <c r="DP60" i="10" s="1"/>
  <c r="DQ60" i="10" s="1"/>
  <c r="DR60" i="10" s="1"/>
  <c r="DS60" i="10" s="1"/>
  <c r="DT60" i="10" s="1"/>
  <c r="DU60" i="10" s="1"/>
  <c r="DV60" i="10" s="1"/>
  <c r="DW60" i="10" s="1"/>
  <c r="DX60" i="10" s="1"/>
  <c r="EJ60" i="10" s="1"/>
  <c r="EI60" i="10"/>
  <c r="EI45" i="10"/>
  <c r="K36" i="39" s="1"/>
  <c r="EJ45" i="10"/>
  <c r="L36" i="39" s="1"/>
  <c r="R59" i="10"/>
  <c r="P29" i="22"/>
  <c r="DA24" i="19"/>
  <c r="DA37" i="19"/>
  <c r="DA58" i="19" s="1"/>
  <c r="CX24" i="19"/>
  <c r="CX37" i="19"/>
  <c r="CX58" i="19" s="1"/>
  <c r="DF24" i="19"/>
  <c r="DF37" i="19"/>
  <c r="DF58" i="19" s="1"/>
  <c r="N23" i="19"/>
  <c r="N36" i="19"/>
  <c r="N57" i="19" s="1"/>
  <c r="CP24" i="19"/>
  <c r="CP37" i="19"/>
  <c r="CP58" i="19" s="1"/>
  <c r="DG24" i="19"/>
  <c r="DG37" i="19"/>
  <c r="DG58" i="19" s="1"/>
  <c r="CZ24" i="19"/>
  <c r="CZ37" i="19"/>
  <c r="CZ58" i="19" s="1"/>
  <c r="DE24" i="19"/>
  <c r="DE37" i="19"/>
  <c r="DE58" i="19" s="1"/>
  <c r="S29" i="10"/>
  <c r="R27" i="10"/>
  <c r="DM41" i="10"/>
  <c r="DN41" i="10" s="1"/>
  <c r="DO41" i="10" s="1"/>
  <c r="DP41" i="10" s="1"/>
  <c r="DQ41" i="10" s="1"/>
  <c r="DR41" i="10" s="1"/>
  <c r="DS41" i="10" s="1"/>
  <c r="DT41" i="10" s="1"/>
  <c r="DU41" i="10" s="1"/>
  <c r="DV41" i="10" s="1"/>
  <c r="DW41" i="10" s="1"/>
  <c r="DX41" i="10" s="1"/>
  <c r="EJ41" i="10" s="1"/>
  <c r="EI41" i="10"/>
  <c r="X28" i="10"/>
  <c r="R34" i="10"/>
  <c r="S35" i="10"/>
  <c r="DA36" i="10"/>
  <c r="DB36" i="10" s="1"/>
  <c r="DC36" i="10" s="1"/>
  <c r="DD36" i="10" s="1"/>
  <c r="DE36" i="10" s="1"/>
  <c r="DF36" i="10" s="1"/>
  <c r="DG36" i="10" s="1"/>
  <c r="DH36" i="10" s="1"/>
  <c r="DI36" i="10" s="1"/>
  <c r="DJ36" i="10" s="1"/>
  <c r="DK36" i="10" s="1"/>
  <c r="DL36" i="10" s="1"/>
  <c r="EH36" i="10"/>
  <c r="Q26" i="10"/>
  <c r="P24" i="10"/>
  <c r="Q38" i="10"/>
  <c r="Q43" i="10" s="1"/>
  <c r="R39" i="10"/>
  <c r="T25" i="10"/>
  <c r="EH40" i="10"/>
  <c r="DA40" i="10"/>
  <c r="DB40" i="10" s="1"/>
  <c r="DC40" i="10" s="1"/>
  <c r="DD40" i="10" s="1"/>
  <c r="DE40" i="10" s="1"/>
  <c r="DF40" i="10" s="1"/>
  <c r="DG40" i="10" s="1"/>
  <c r="DH40" i="10" s="1"/>
  <c r="DI40" i="10" s="1"/>
  <c r="DJ40" i="10" s="1"/>
  <c r="DK40" i="10" s="1"/>
  <c r="DL40" i="10" s="1"/>
  <c r="S21" i="10"/>
  <c r="R20" i="10"/>
  <c r="P21" i="7"/>
  <c r="DG64" i="7"/>
  <c r="M51" i="4"/>
  <c r="L33" i="16"/>
  <c r="CN70" i="4"/>
  <c r="CM61" i="16"/>
  <c r="CM63" i="16" s="1"/>
  <c r="CM73" i="16" s="1"/>
  <c r="CM79" i="16" s="1"/>
  <c r="CT133" i="16"/>
  <c r="CT185" i="16" s="1"/>
  <c r="CT189" i="16" s="1"/>
  <c r="CT179" i="16"/>
  <c r="BV133" i="7"/>
  <c r="K113" i="7"/>
  <c r="J115" i="7"/>
  <c r="K116" i="7"/>
  <c r="CY34" i="16"/>
  <c r="CY36" i="16" s="1"/>
  <c r="CY46" i="16" s="1"/>
  <c r="CY52" i="16" s="1"/>
  <c r="CZ52" i="4"/>
  <c r="CX9" i="16"/>
  <c r="CX19" i="16" s="1"/>
  <c r="CX171" i="16"/>
  <c r="CS61" i="16"/>
  <c r="CS63" i="16" s="1"/>
  <c r="CS73" i="16" s="1"/>
  <c r="CS79" i="16" s="1"/>
  <c r="CT70" i="4"/>
  <c r="DT41" i="7"/>
  <c r="DT144" i="7"/>
  <c r="DC41" i="30"/>
  <c r="DC5" i="31"/>
  <c r="DC5" i="14"/>
  <c r="DA5" i="15" s="1"/>
  <c r="CM87" i="7"/>
  <c r="DE133" i="7"/>
  <c r="CY36" i="17"/>
  <c r="CY57" i="17"/>
  <c r="CY15" i="17"/>
  <c r="DE9" i="16"/>
  <c r="DE19" i="16" s="1"/>
  <c r="DE171" i="16"/>
  <c r="DM5" i="14"/>
  <c r="DK5" i="15" s="1"/>
  <c r="DM41" i="30"/>
  <c r="DM5" i="31"/>
  <c r="BE106" i="4"/>
  <c r="BD142" i="16" s="1"/>
  <c r="BD144" i="16" s="1"/>
  <c r="BD154" i="16" s="1"/>
  <c r="BD160" i="16" s="1"/>
  <c r="BD115" i="16"/>
  <c r="BD117" i="16" s="1"/>
  <c r="BD127" i="16" s="1"/>
  <c r="BD133" i="16" s="1"/>
  <c r="P40" i="30"/>
  <c r="P4" i="31"/>
  <c r="P4" i="14"/>
  <c r="N4" i="15" s="1"/>
  <c r="CB88" i="4"/>
  <c r="CA88" i="16"/>
  <c r="CA90" i="16" s="1"/>
  <c r="CA100" i="16" s="1"/>
  <c r="CA106" i="16" s="1"/>
  <c r="DM6" i="11"/>
  <c r="DN6" i="12" s="1"/>
  <c r="DM5" i="13" s="1"/>
  <c r="DO2" i="37"/>
  <c r="DN6" i="22"/>
  <c r="DL2" i="37"/>
  <c r="DJ6" i="11"/>
  <c r="DK6" i="12" s="1"/>
  <c r="DJ5" i="13" s="1"/>
  <c r="DK6" i="22"/>
  <c r="CQ25" i="16"/>
  <c r="DO9" i="21"/>
  <c r="DP4" i="35"/>
  <c r="DP4" i="8"/>
  <c r="DP4" i="17"/>
  <c r="DQ4" i="19"/>
  <c r="DO9" i="20"/>
  <c r="CV9" i="16"/>
  <c r="CV171" i="16"/>
  <c r="O63" i="7"/>
  <c r="O45" i="7"/>
  <c r="CV34" i="16"/>
  <c r="CV36" i="16" s="1"/>
  <c r="CW52" i="4"/>
  <c r="CE88" i="16"/>
  <c r="CE90" i="16" s="1"/>
  <c r="CE100" i="16" s="1"/>
  <c r="CE106" i="16" s="1"/>
  <c r="CF88" i="4"/>
  <c r="DT5" i="31"/>
  <c r="DT41" i="30"/>
  <c r="DT5" i="14"/>
  <c r="DR5" i="15" s="1"/>
  <c r="DA34" i="4"/>
  <c r="CZ7" i="16"/>
  <c r="CC110" i="7"/>
  <c r="BP106" i="4"/>
  <c r="BO142" i="16" s="1"/>
  <c r="BO144" i="16" s="1"/>
  <c r="BO154" i="16" s="1"/>
  <c r="BO160" i="16" s="1"/>
  <c r="BO115" i="16"/>
  <c r="BO117" i="16" s="1"/>
  <c r="BO127" i="16" s="1"/>
  <c r="BO133" i="16" s="1"/>
  <c r="CV87" i="7"/>
  <c r="BW133" i="7"/>
  <c r="BX133" i="7"/>
  <c r="DS6" i="22"/>
  <c r="DT2" i="37"/>
  <c r="DR6" i="11"/>
  <c r="DS6" i="12" s="1"/>
  <c r="DR5" i="13" s="1"/>
  <c r="DA14" i="10"/>
  <c r="DB14" i="10" s="1"/>
  <c r="DC14" i="10" s="1"/>
  <c r="DD14" i="10" s="1"/>
  <c r="DE14" i="10" s="1"/>
  <c r="DF14" i="10" s="1"/>
  <c r="DG14" i="10" s="1"/>
  <c r="DH14" i="10" s="1"/>
  <c r="DI14" i="10" s="1"/>
  <c r="DJ14" i="10" s="1"/>
  <c r="DK14" i="10" s="1"/>
  <c r="DL14" i="10" s="1"/>
  <c r="EH14" i="10"/>
  <c r="CZ15" i="17"/>
  <c r="CZ57" i="17"/>
  <c r="CZ36" i="17"/>
  <c r="DC41" i="7"/>
  <c r="DC144" i="7"/>
  <c r="CD110" i="7"/>
  <c r="CB25" i="16"/>
  <c r="BO133" i="7"/>
  <c r="P64" i="10"/>
  <c r="N30" i="22"/>
  <c r="DF52" i="4"/>
  <c r="DE34" i="16"/>
  <c r="DE36" i="16" s="1"/>
  <c r="DE46" i="16" s="1"/>
  <c r="DE52" i="16" s="1"/>
  <c r="O17" i="10"/>
  <c r="N21" i="22" s="1"/>
  <c r="DK34" i="4"/>
  <c r="DJ7" i="16"/>
  <c r="BD106" i="16"/>
  <c r="P5" i="22"/>
  <c r="Q1" i="37"/>
  <c r="O5" i="11"/>
  <c r="P5" i="12" s="1"/>
  <c r="O4" i="13" s="1"/>
  <c r="K60" i="16"/>
  <c r="L69" i="4"/>
  <c r="BL115" i="16"/>
  <c r="BL117" i="16" s="1"/>
  <c r="BL127" i="16" s="1"/>
  <c r="BL133" i="16" s="1"/>
  <c r="BM106" i="4"/>
  <c r="BL142" i="16" s="1"/>
  <c r="BL144" i="16" s="1"/>
  <c r="BL154" i="16" s="1"/>
  <c r="BL160" i="16" s="1"/>
  <c r="CA110" i="7"/>
  <c r="DN5" i="31"/>
  <c r="DN41" i="30"/>
  <c r="DN5" i="14"/>
  <c r="DL5" i="15" s="1"/>
  <c r="CR70" i="4"/>
  <c r="CQ61" i="16"/>
  <c r="CQ63" i="16" s="1"/>
  <c r="CQ73" i="16" s="1"/>
  <c r="CQ79" i="16" s="1"/>
  <c r="DO7" i="16"/>
  <c r="DP34" i="4"/>
  <c r="K44" i="7"/>
  <c r="J46" i="7"/>
  <c r="K42" i="7"/>
  <c r="DH64" i="7"/>
  <c r="CP87" i="7"/>
  <c r="J89" i="7"/>
  <c r="CY9" i="16"/>
  <c r="CY19" i="16" s="1"/>
  <c r="CY171" i="16"/>
  <c r="CS25" i="16"/>
  <c r="DQ4" i="35"/>
  <c r="DQ4" i="8"/>
  <c r="DP9" i="20"/>
  <c r="DQ4" i="17"/>
  <c r="DR4" i="19"/>
  <c r="DP9" i="21"/>
  <c r="AR133" i="16"/>
  <c r="AR179" i="16"/>
  <c r="I59" i="22"/>
  <c r="J63" i="10"/>
  <c r="I12" i="12"/>
  <c r="DU2" i="37"/>
  <c r="DT6" i="22"/>
  <c r="DS6" i="11"/>
  <c r="DT6" i="12" s="1"/>
  <c r="DS5" i="13" s="1"/>
  <c r="CF88" i="16"/>
  <c r="CF90" i="16" s="1"/>
  <c r="CF100" i="16" s="1"/>
  <c r="CG88" i="4"/>
  <c r="BA9" i="10"/>
  <c r="DD2" i="37"/>
  <c r="DC6" i="22"/>
  <c r="DB6" i="11"/>
  <c r="DC6" i="12" s="1"/>
  <c r="DB5" i="13" s="1"/>
  <c r="BR133" i="7"/>
  <c r="EA57" i="10"/>
  <c r="U57" i="10"/>
  <c r="V57" i="10" s="1"/>
  <c r="W57" i="10" s="1"/>
  <c r="X57" i="10" s="1"/>
  <c r="Y57" i="10" s="1"/>
  <c r="Z57" i="10" s="1"/>
  <c r="AA57" i="10" s="1"/>
  <c r="AB57" i="10" s="1"/>
  <c r="AC57" i="10" s="1"/>
  <c r="AD57" i="10" s="1"/>
  <c r="AE57" i="10" s="1"/>
  <c r="AF57" i="10" s="1"/>
  <c r="O8" i="10"/>
  <c r="N22" i="22" s="1"/>
  <c r="CO36" i="17"/>
  <c r="CO57" i="17"/>
  <c r="CO15" i="17"/>
  <c r="L132" i="7"/>
  <c r="L114" i="7"/>
  <c r="L111" i="7"/>
  <c r="L112" i="7" s="1"/>
  <c r="CO52" i="4"/>
  <c r="CN34" i="16"/>
  <c r="CN36" i="16" s="1"/>
  <c r="CN46" i="16" s="1"/>
  <c r="CN52" i="16" s="1"/>
  <c r="CO87" i="7"/>
  <c r="CT87" i="7"/>
  <c r="DM41" i="7"/>
  <c r="DM144" i="7"/>
  <c r="I114" i="16"/>
  <c r="J105" i="4"/>
  <c r="I141" i="16" s="1"/>
  <c r="AZ24" i="12"/>
  <c r="AW183" i="16"/>
  <c r="M8" i="20"/>
  <c r="O3" i="19"/>
  <c r="N3" i="8"/>
  <c r="N3" i="17"/>
  <c r="M8" i="21"/>
  <c r="N3" i="35"/>
  <c r="BP80" i="16"/>
  <c r="BQ80" i="16" s="1"/>
  <c r="BR80" i="16" s="1"/>
  <c r="BS80" i="16" s="1"/>
  <c r="BT80" i="16" s="1"/>
  <c r="BU80" i="16" s="1"/>
  <c r="BV80" i="16" s="1"/>
  <c r="BW80" i="16" s="1"/>
  <c r="BL106" i="16"/>
  <c r="AQ183" i="16"/>
  <c r="AT24" i="12"/>
  <c r="CH183" i="16"/>
  <c r="CK24" i="12"/>
  <c r="CC70" i="4"/>
  <c r="CB61" i="16"/>
  <c r="CB63" i="16" s="1"/>
  <c r="CB73" i="16" s="1"/>
  <c r="CB79" i="16" s="1"/>
  <c r="DK5" i="31"/>
  <c r="DK5" i="14"/>
  <c r="DI5" i="15" s="1"/>
  <c r="DK41" i="30"/>
  <c r="BS115" i="16"/>
  <c r="BS117" i="16" s="1"/>
  <c r="BS127" i="16" s="1"/>
  <c r="BT106" i="4"/>
  <c r="BS142" i="16" s="1"/>
  <c r="BS144" i="16" s="1"/>
  <c r="BS154" i="16" s="1"/>
  <c r="BS160" i="16" s="1"/>
  <c r="DS88" i="4"/>
  <c r="DR88" i="16"/>
  <c r="DR90" i="16" s="1"/>
  <c r="DR100" i="16" s="1"/>
  <c r="K87" i="4"/>
  <c r="J87" i="16"/>
  <c r="M53" i="10"/>
  <c r="L23" i="22"/>
  <c r="N54" i="10"/>
  <c r="AY24" i="12"/>
  <c r="AV183" i="16"/>
  <c r="DX5" i="10"/>
  <c r="DW5" i="30"/>
  <c r="DV6" i="9"/>
  <c r="DW18" i="7"/>
  <c r="DU16" i="4"/>
  <c r="DW4" i="5"/>
  <c r="DX5" i="6" s="1"/>
  <c r="DY37" i="3"/>
  <c r="K137" i="7"/>
  <c r="K145" i="7" s="1"/>
  <c r="O15" i="4"/>
  <c r="T2" i="3"/>
  <c r="S36" i="3"/>
  <c r="Q17" i="7"/>
  <c r="Q3" i="5"/>
  <c r="R4" i="6" s="1"/>
  <c r="Q4" i="30"/>
  <c r="R4" i="10"/>
  <c r="P5" i="9"/>
  <c r="CR25" i="16"/>
  <c r="DK41" i="7"/>
  <c r="DK144" i="7"/>
  <c r="CM25" i="16"/>
  <c r="BC179" i="16"/>
  <c r="DP7" i="16"/>
  <c r="DQ34" i="4"/>
  <c r="K42" i="29"/>
  <c r="C52" i="29" s="1"/>
  <c r="BG3" i="29"/>
  <c r="Q67" i="22"/>
  <c r="S71" i="10"/>
  <c r="BN106" i="16"/>
  <c r="K24" i="22"/>
  <c r="J24" i="22"/>
  <c r="DF106" i="16"/>
  <c r="K61" i="10"/>
  <c r="CN171" i="16"/>
  <c r="CN9" i="16"/>
  <c r="CN19" i="16" s="1"/>
  <c r="K15" i="10"/>
  <c r="J26" i="22"/>
  <c r="DD171" i="16"/>
  <c r="DD9" i="16"/>
  <c r="DD19" i="16" s="1"/>
  <c r="DE57" i="17"/>
  <c r="DE15" i="17"/>
  <c r="DE36" i="17"/>
  <c r="P143" i="7"/>
  <c r="P40" i="7"/>
  <c r="P22" i="7"/>
  <c r="P19" i="7"/>
  <c r="P20" i="7" s="1"/>
  <c r="DA64" i="7"/>
  <c r="DF64" i="7"/>
  <c r="DL34" i="4"/>
  <c r="DK7" i="16"/>
  <c r="DI4" i="35"/>
  <c r="DI4" i="8"/>
  <c r="DI4" i="17"/>
  <c r="DH9" i="21"/>
  <c r="DJ4" i="19"/>
  <c r="DH9" i="20"/>
  <c r="N86" i="7"/>
  <c r="N68" i="7"/>
  <c r="DQ6" i="11"/>
  <c r="DR6" i="12" s="1"/>
  <c r="DQ5" i="13" s="1"/>
  <c r="DS2" i="37"/>
  <c r="DR6" i="22"/>
  <c r="BU106" i="16"/>
  <c r="DI133" i="7"/>
  <c r="CE87" i="7"/>
  <c r="CY52" i="4"/>
  <c r="CX34" i="16"/>
  <c r="CX36" i="16" s="1"/>
  <c r="CX46" i="16" s="1"/>
  <c r="CX52" i="16" s="1"/>
  <c r="BI133" i="16"/>
  <c r="BI185" i="16" s="1"/>
  <c r="BI189" i="16" s="1"/>
  <c r="BI179" i="16"/>
  <c r="CR61" i="16"/>
  <c r="CR63" i="16" s="1"/>
  <c r="CR73" i="16" s="1"/>
  <c r="CR79" i="16" s="1"/>
  <c r="CS70" i="4"/>
  <c r="CI110" i="7"/>
  <c r="DL4" i="35"/>
  <c r="DK9" i="21"/>
  <c r="DK9" i="20"/>
  <c r="DL4" i="17"/>
  <c r="DM4" i="19"/>
  <c r="DL4" i="8"/>
  <c r="M109" i="7"/>
  <c r="M91" i="7"/>
  <c r="L69" i="7"/>
  <c r="M67" i="7"/>
  <c r="M70" i="7"/>
  <c r="N65" i="7" s="1"/>
  <c r="N66" i="7" s="1"/>
  <c r="AH10" i="10"/>
  <c r="BC185" i="16"/>
  <c r="BC189" i="16" s="1"/>
  <c r="DS144" i="7"/>
  <c r="DS41" i="7"/>
  <c r="DC9" i="16"/>
  <c r="DC19" i="16" s="1"/>
  <c r="DC171" i="16"/>
  <c r="CW15" i="17"/>
  <c r="CW57" i="17"/>
  <c r="CW36" i="17"/>
  <c r="DR4" i="17"/>
  <c r="DQ9" i="21"/>
  <c r="DS4" i="19"/>
  <c r="DR4" i="35"/>
  <c r="DQ9" i="20"/>
  <c r="DR4" i="8"/>
  <c r="J12" i="12"/>
  <c r="J15" i="12" s="1"/>
  <c r="J59" i="22"/>
  <c r="DA4" i="35"/>
  <c r="CZ9" i="21"/>
  <c r="DB4" i="19"/>
  <c r="CZ9" i="20"/>
  <c r="DA4" i="8"/>
  <c r="DA4" i="17"/>
  <c r="BN115" i="16"/>
  <c r="BN117" i="16" s="1"/>
  <c r="BN127" i="16" s="1"/>
  <c r="BN133" i="16" s="1"/>
  <c r="BO106" i="4"/>
  <c r="BN142" i="16" s="1"/>
  <c r="BN144" i="16" s="1"/>
  <c r="BN154" i="16" s="1"/>
  <c r="BN160" i="16" s="1"/>
  <c r="DF115" i="16"/>
  <c r="DF117" i="16" s="1"/>
  <c r="DF127" i="16" s="1"/>
  <c r="DF133" i="16" s="1"/>
  <c r="DG106" i="4"/>
  <c r="DF142" i="16" s="1"/>
  <c r="DF144" i="16" s="1"/>
  <c r="DF154" i="16" s="1"/>
  <c r="DF160" i="16" s="1"/>
  <c r="M12" i="10"/>
  <c r="M58" i="10"/>
  <c r="BH133" i="16"/>
  <c r="BH185" i="16" s="1"/>
  <c r="BH189" i="16" s="1"/>
  <c r="BH179" i="16"/>
  <c r="CK70" i="4"/>
  <c r="CJ61" i="16"/>
  <c r="CJ63" i="16" s="1"/>
  <c r="DE52" i="4"/>
  <c r="DD34" i="16"/>
  <c r="DD36" i="16" s="1"/>
  <c r="DD46" i="16" s="1"/>
  <c r="DD52" i="16" s="1"/>
  <c r="BT106" i="16"/>
  <c r="BG133" i="7"/>
  <c r="CM70" i="4"/>
  <c r="CL61" i="16"/>
  <c r="CL63" i="16" s="1"/>
  <c r="CL73" i="16" s="1"/>
  <c r="CL79" i="16" s="1"/>
  <c r="DJ9" i="21"/>
  <c r="DK4" i="35"/>
  <c r="DJ9" i="20"/>
  <c r="DL4" i="19"/>
  <c r="DK4" i="8"/>
  <c r="DK4" i="17"/>
  <c r="AF183" i="16"/>
  <c r="AI24" i="12"/>
  <c r="M6" i="16"/>
  <c r="M170" i="16" s="1"/>
  <c r="N33" i="4"/>
  <c r="I32" i="12"/>
  <c r="DF15" i="17"/>
  <c r="DF36" i="17"/>
  <c r="DF57" i="17"/>
  <c r="BZ88" i="16"/>
  <c r="BZ90" i="16" s="1"/>
  <c r="BZ100" i="16" s="1"/>
  <c r="CA88" i="4"/>
  <c r="DN41" i="7"/>
  <c r="DN144" i="7"/>
  <c r="BY88" i="4"/>
  <c r="BX88" i="16"/>
  <c r="BX90" i="16" s="1"/>
  <c r="BX100" i="16" s="1"/>
  <c r="BX106" i="16" s="1"/>
  <c r="DH7" i="16"/>
  <c r="DI34" i="4"/>
  <c r="CH110" i="7"/>
  <c r="DR41" i="7"/>
  <c r="DR144" i="7"/>
  <c r="DB64" i="7"/>
  <c r="CJ110" i="7"/>
  <c r="BB107" i="16"/>
  <c r="BC107" i="16" s="1"/>
  <c r="BU115" i="16"/>
  <c r="BU117" i="16" s="1"/>
  <c r="BU127" i="16" s="1"/>
  <c r="BU133" i="16" s="1"/>
  <c r="BV106" i="4"/>
  <c r="BU142" i="16" s="1"/>
  <c r="BU144" i="16" s="1"/>
  <c r="BU154" i="16" s="1"/>
  <c r="BU160" i="16" s="1"/>
  <c r="DS5" i="14"/>
  <c r="DQ5" i="15" s="1"/>
  <c r="DS41" i="30"/>
  <c r="DS5" i="31"/>
  <c r="DD52" i="4"/>
  <c r="DC34" i="16"/>
  <c r="DC36" i="16" s="1"/>
  <c r="DC46" i="16" s="1"/>
  <c r="DC52" i="16" s="1"/>
  <c r="DD15" i="17"/>
  <c r="DD57" i="17"/>
  <c r="DD36" i="17"/>
  <c r="BG179" i="16"/>
  <c r="BQ88" i="4"/>
  <c r="BP88" i="16"/>
  <c r="BP90" i="16" s="1"/>
  <c r="BP100" i="16" s="1"/>
  <c r="BP106" i="16" s="1"/>
  <c r="BB179" i="16"/>
  <c r="CU87" i="7"/>
  <c r="DR34" i="4"/>
  <c r="DQ7" i="16"/>
  <c r="DO5" i="30"/>
  <c r="DN6" i="9"/>
  <c r="DO18" i="7"/>
  <c r="DM16" i="4"/>
  <c r="DO4" i="5"/>
  <c r="DP5" i="6" s="1"/>
  <c r="DP5" i="10"/>
  <c r="DQ37" i="3"/>
  <c r="DU110" i="7"/>
  <c r="M13" i="10"/>
  <c r="L30" i="12"/>
  <c r="CL25" i="16"/>
  <c r="BQ133" i="7"/>
  <c r="BT115" i="16"/>
  <c r="BT117" i="16" s="1"/>
  <c r="BT127" i="16" s="1"/>
  <c r="BT133" i="16" s="1"/>
  <c r="BU106" i="4"/>
  <c r="BT142" i="16" s="1"/>
  <c r="BT144" i="16" s="1"/>
  <c r="BT154" i="16" s="1"/>
  <c r="BT160" i="16" s="1"/>
  <c r="CQ64" i="7"/>
  <c r="CC65" i="10"/>
  <c r="CD65" i="10" s="1"/>
  <c r="CE65" i="10" s="1"/>
  <c r="CF65" i="10" s="1"/>
  <c r="CG65" i="10" s="1"/>
  <c r="CH65" i="10" s="1"/>
  <c r="CI65" i="10" s="1"/>
  <c r="CJ65" i="10" s="1"/>
  <c r="CK65" i="10" s="1"/>
  <c r="CL65" i="10" s="1"/>
  <c r="CM65" i="10" s="1"/>
  <c r="CN65" i="10" s="1"/>
  <c r="EF65" i="10"/>
  <c r="CY64" i="7"/>
  <c r="DN2" i="37"/>
  <c r="DL6" i="11"/>
  <c r="DM6" i="12" s="1"/>
  <c r="DL5" i="13" s="1"/>
  <c r="DM6" i="22"/>
  <c r="BS110" i="7"/>
  <c r="DQ110" i="7"/>
  <c r="AX24" i="12"/>
  <c r="AU183" i="16"/>
  <c r="CG88" i="16"/>
  <c r="CG90" i="16" s="1"/>
  <c r="CG100" i="16" s="1"/>
  <c r="CG106" i="16" s="1"/>
  <c r="CH88" i="4"/>
  <c r="M35" i="17"/>
  <c r="M56" i="17"/>
  <c r="M14" i="17"/>
  <c r="I139" i="7"/>
  <c r="DR5" i="31"/>
  <c r="DR5" i="14"/>
  <c r="DP5" i="15" s="1"/>
  <c r="DR41" i="30"/>
  <c r="DG133" i="16" l="1"/>
  <c r="DG185" i="16" s="1"/>
  <c r="DG189" i="16" s="1"/>
  <c r="DG179" i="16"/>
  <c r="DI106" i="16"/>
  <c r="DO24" i="19"/>
  <c r="DO37" i="19"/>
  <c r="DO58" i="19" s="1"/>
  <c r="BU24" i="12"/>
  <c r="BR183" i="16"/>
  <c r="DM171" i="16"/>
  <c r="DM9" i="16"/>
  <c r="DM19" i="16" s="1"/>
  <c r="DS115" i="16"/>
  <c r="DS117" i="16" s="1"/>
  <c r="DS127" i="16" s="1"/>
  <c r="DT106" i="4"/>
  <c r="DS142" i="16" s="1"/>
  <c r="DS144" i="16" s="1"/>
  <c r="DS154" i="16" s="1"/>
  <c r="DS160" i="16" s="1"/>
  <c r="CO88" i="16"/>
  <c r="CO90" i="16" s="1"/>
  <c r="CO100" i="16" s="1"/>
  <c r="CP88" i="4"/>
  <c r="BH24" i="12"/>
  <c r="BE183" i="16"/>
  <c r="BQ179" i="16"/>
  <c r="CC115" i="16"/>
  <c r="CC117" i="16" s="1"/>
  <c r="CC127" i="16" s="1"/>
  <c r="CC133" i="16" s="1"/>
  <c r="CC185" i="16" s="1"/>
  <c r="CC189" i="16" s="1"/>
  <c r="CD106" i="4"/>
  <c r="CC142" i="16" s="1"/>
  <c r="CC144" i="16" s="1"/>
  <c r="CC154" i="16" s="1"/>
  <c r="CC160" i="16" s="1"/>
  <c r="DO70" i="4"/>
  <c r="DN61" i="16"/>
  <c r="DN63" i="16" s="1"/>
  <c r="DN73" i="16" s="1"/>
  <c r="DN79" i="16" s="1"/>
  <c r="DA25" i="16"/>
  <c r="CU183" i="16"/>
  <c r="CX24" i="12"/>
  <c r="CQ106" i="4"/>
  <c r="CP142" i="16" s="1"/>
  <c r="CP144" i="16" s="1"/>
  <c r="CP154" i="16" s="1"/>
  <c r="CP160" i="16" s="1"/>
  <c r="CP115" i="16"/>
  <c r="CP117" i="16" s="1"/>
  <c r="CP127" i="16" s="1"/>
  <c r="CC179" i="16"/>
  <c r="Q55" i="10"/>
  <c r="O62" i="22"/>
  <c r="CW133" i="16"/>
  <c r="CW185" i="16" s="1"/>
  <c r="CW189" i="16" s="1"/>
  <c r="CW179" i="16"/>
  <c r="BQ185" i="16"/>
  <c r="BQ189" i="16" s="1"/>
  <c r="DJ106" i="4"/>
  <c r="DI142" i="16" s="1"/>
  <c r="DI144" i="16" s="1"/>
  <c r="DI154" i="16" s="1"/>
  <c r="DI160" i="16" s="1"/>
  <c r="DI115" i="16"/>
  <c r="DI117" i="16" s="1"/>
  <c r="DI127" i="16" s="1"/>
  <c r="DI133" i="16" s="1"/>
  <c r="CD133" i="16"/>
  <c r="CD185" i="16" s="1"/>
  <c r="CD189" i="16" s="1"/>
  <c r="CD179" i="16"/>
  <c r="DN57" i="17"/>
  <c r="DN15" i="17"/>
  <c r="DN36" i="17"/>
  <c r="DB88" i="16"/>
  <c r="DB90" i="16" s="1"/>
  <c r="DB100" i="16" s="1"/>
  <c r="DB106" i="16" s="1"/>
  <c r="DC88" i="4"/>
  <c r="DN52" i="4"/>
  <c r="DM34" i="16"/>
  <c r="DM36" i="16" s="1"/>
  <c r="DM46" i="16" s="1"/>
  <c r="DM52" i="16" s="1"/>
  <c r="DB70" i="4"/>
  <c r="DA61" i="16"/>
  <c r="DA63" i="16" s="1"/>
  <c r="DA73" i="16" s="1"/>
  <c r="DA79" i="16" s="1"/>
  <c r="H9" i="22"/>
  <c r="H13" i="22" s="1"/>
  <c r="H18" i="22" s="1"/>
  <c r="H27" i="22" s="1"/>
  <c r="H31" i="22" s="1"/>
  <c r="H33" i="22" s="1"/>
  <c r="H72" i="22" s="1"/>
  <c r="I75" i="10"/>
  <c r="P24" i="7"/>
  <c r="I15" i="12"/>
  <c r="L36" i="13"/>
  <c r="K28" i="13"/>
  <c r="BD107" i="16"/>
  <c r="BE107" i="16" s="1"/>
  <c r="BF107" i="16" s="1"/>
  <c r="BG107" i="16" s="1"/>
  <c r="BH107" i="16" s="1"/>
  <c r="BI107" i="16" s="1"/>
  <c r="BJ107" i="16" s="1"/>
  <c r="BK107" i="16" s="1"/>
  <c r="BL107" i="16" s="1"/>
  <c r="BM107" i="16" s="1"/>
  <c r="BN107" i="16" s="1"/>
  <c r="BO107" i="16" s="1"/>
  <c r="BP107" i="16" s="1"/>
  <c r="BQ107" i="16" s="1"/>
  <c r="BR107" i="16" s="1"/>
  <c r="BS107" i="16" s="1"/>
  <c r="BT107" i="16" s="1"/>
  <c r="BU107" i="16" s="1"/>
  <c r="BV107" i="16" s="1"/>
  <c r="BW107" i="16" s="1"/>
  <c r="BX107" i="16" s="1"/>
  <c r="BY107" i="16" s="1"/>
  <c r="K26" i="13"/>
  <c r="L24" i="13" s="1"/>
  <c r="L25" i="13" s="1"/>
  <c r="M29" i="13" s="1"/>
  <c r="M36" i="13" s="1"/>
  <c r="K26" i="22"/>
  <c r="BD185" i="16"/>
  <c r="BD189" i="16" s="1"/>
  <c r="BX73" i="16"/>
  <c r="BX79" i="16" s="1"/>
  <c r="BX80" i="16" s="1"/>
  <c r="BY80" i="16" s="1"/>
  <c r="BZ80" i="16" s="1"/>
  <c r="CA80" i="16" s="1"/>
  <c r="CB80" i="16" s="1"/>
  <c r="CC80" i="16" s="1"/>
  <c r="CD80" i="16" s="1"/>
  <c r="CE80" i="16" s="1"/>
  <c r="CF80" i="16" s="1"/>
  <c r="CG80" i="16" s="1"/>
  <c r="CH80" i="16" s="1"/>
  <c r="CI80" i="16" s="1"/>
  <c r="BD179" i="16"/>
  <c r="BD183" i="16" s="1"/>
  <c r="BX46" i="16"/>
  <c r="BX52" i="16" s="1"/>
  <c r="BX53" i="16" s="1"/>
  <c r="BY53" i="16" s="1"/>
  <c r="BZ53" i="16" s="1"/>
  <c r="CA53" i="16" s="1"/>
  <c r="CB53" i="16" s="1"/>
  <c r="CC53" i="16" s="1"/>
  <c r="CD53" i="16" s="1"/>
  <c r="CE53" i="16" s="1"/>
  <c r="CF53" i="16" s="1"/>
  <c r="CG53" i="16" s="1"/>
  <c r="CH53" i="16" s="1"/>
  <c r="CI53" i="16" s="1"/>
  <c r="BO179" i="16"/>
  <c r="BO183" i="16" s="1"/>
  <c r="BD161" i="16"/>
  <c r="BE161" i="16" s="1"/>
  <c r="BF161" i="16" s="1"/>
  <c r="BG161" i="16" s="1"/>
  <c r="BH161" i="16" s="1"/>
  <c r="BI161" i="16" s="1"/>
  <c r="BJ161" i="16" s="1"/>
  <c r="BK161" i="16" s="1"/>
  <c r="BL161" i="16" s="1"/>
  <c r="BM161" i="16" s="1"/>
  <c r="BN161" i="16" s="1"/>
  <c r="BO161" i="16" s="1"/>
  <c r="AN25" i="16"/>
  <c r="AN179" i="16"/>
  <c r="DF179" i="16"/>
  <c r="DI24" i="12" s="1"/>
  <c r="L26" i="22"/>
  <c r="T72" i="10"/>
  <c r="S59" i="10"/>
  <c r="R29" i="22" s="1"/>
  <c r="Q29" i="22"/>
  <c r="DM66" i="10"/>
  <c r="DN66" i="10" s="1"/>
  <c r="DO66" i="10" s="1"/>
  <c r="DP66" i="10" s="1"/>
  <c r="DQ66" i="10" s="1"/>
  <c r="DR66" i="10" s="1"/>
  <c r="DS66" i="10" s="1"/>
  <c r="DT66" i="10" s="1"/>
  <c r="DU66" i="10" s="1"/>
  <c r="DV66" i="10" s="1"/>
  <c r="DW66" i="10" s="1"/>
  <c r="DX66" i="10" s="1"/>
  <c r="EJ66" i="10" s="1"/>
  <c r="EI66" i="10"/>
  <c r="DB24" i="19"/>
  <c r="DB37" i="19"/>
  <c r="DB58" i="19" s="1"/>
  <c r="DR24" i="19"/>
  <c r="DR37" i="19"/>
  <c r="DR58" i="19" s="1"/>
  <c r="DS24" i="19"/>
  <c r="DS37" i="19"/>
  <c r="DS58" i="19" s="1"/>
  <c r="DJ24" i="19"/>
  <c r="DJ37" i="19"/>
  <c r="DJ58" i="19" s="1"/>
  <c r="DQ24" i="19"/>
  <c r="DQ37" i="19"/>
  <c r="DQ58" i="19" s="1"/>
  <c r="O23" i="19"/>
  <c r="O36" i="19"/>
  <c r="O57" i="19" s="1"/>
  <c r="DL24" i="19"/>
  <c r="DL37" i="19"/>
  <c r="DL58" i="19" s="1"/>
  <c r="DM24" i="19"/>
  <c r="DM37" i="19"/>
  <c r="DM58" i="19" s="1"/>
  <c r="S20" i="10"/>
  <c r="T21" i="10"/>
  <c r="R26" i="10"/>
  <c r="Q24" i="10"/>
  <c r="Y28" i="10"/>
  <c r="EI36" i="10"/>
  <c r="DM36" i="10"/>
  <c r="DN36" i="10" s="1"/>
  <c r="DO36" i="10" s="1"/>
  <c r="DP36" i="10" s="1"/>
  <c r="DQ36" i="10" s="1"/>
  <c r="DR36" i="10" s="1"/>
  <c r="DS36" i="10" s="1"/>
  <c r="DT36" i="10" s="1"/>
  <c r="DU36" i="10" s="1"/>
  <c r="DV36" i="10" s="1"/>
  <c r="DW36" i="10" s="1"/>
  <c r="DX36" i="10" s="1"/>
  <c r="EJ36" i="10" s="1"/>
  <c r="U25" i="10"/>
  <c r="EA25" i="10"/>
  <c r="S34" i="10"/>
  <c r="T35" i="10"/>
  <c r="T29" i="10"/>
  <c r="S27" i="10"/>
  <c r="P42" i="22"/>
  <c r="R38" i="10"/>
  <c r="R43" i="10" s="1"/>
  <c r="Q42" i="22" s="1"/>
  <c r="Q41" i="22" s="1"/>
  <c r="S39" i="10"/>
  <c r="EI40" i="10"/>
  <c r="DM40" i="10"/>
  <c r="DN40" i="10" s="1"/>
  <c r="DO40" i="10" s="1"/>
  <c r="DP40" i="10" s="1"/>
  <c r="DQ40" i="10" s="1"/>
  <c r="DR40" i="10" s="1"/>
  <c r="DS40" i="10" s="1"/>
  <c r="DT40" i="10" s="1"/>
  <c r="DU40" i="10" s="1"/>
  <c r="DV40" i="10" s="1"/>
  <c r="DW40" i="10" s="1"/>
  <c r="DX40" i="10" s="1"/>
  <c r="EJ40" i="10" s="1"/>
  <c r="P23" i="7"/>
  <c r="Q21" i="7"/>
  <c r="K12" i="12"/>
  <c r="K15" i="12" s="1"/>
  <c r="K59" i="22"/>
  <c r="AG57" i="10"/>
  <c r="AH57" i="10" s="1"/>
  <c r="AI57" i="10" s="1"/>
  <c r="AJ57" i="10" s="1"/>
  <c r="AK57" i="10" s="1"/>
  <c r="AL57" i="10" s="1"/>
  <c r="AM57" i="10" s="1"/>
  <c r="AN57" i="10" s="1"/>
  <c r="AO57" i="10" s="1"/>
  <c r="AP57" i="10" s="1"/>
  <c r="AQ57" i="10" s="1"/>
  <c r="EB57" i="10"/>
  <c r="BY106" i="4"/>
  <c r="BX142" i="16" s="1"/>
  <c r="BX144" i="16" s="1"/>
  <c r="BX154" i="16" s="1"/>
  <c r="BX160" i="16" s="1"/>
  <c r="BX115" i="16"/>
  <c r="BX117" i="16" s="1"/>
  <c r="BX127" i="16" s="1"/>
  <c r="DE70" i="4"/>
  <c r="DD61" i="16"/>
  <c r="DD63" i="16" s="1"/>
  <c r="DD73" i="16" s="1"/>
  <c r="DD79" i="16" s="1"/>
  <c r="DA57" i="17"/>
  <c r="DA15" i="17"/>
  <c r="DA36" i="17"/>
  <c r="DO41" i="7"/>
  <c r="DO144" i="7"/>
  <c r="DB87" i="7"/>
  <c r="CM88" i="4"/>
  <c r="CL88" i="16"/>
  <c r="CL90" i="16" s="1"/>
  <c r="CL100" i="16" s="1"/>
  <c r="CL106" i="16" s="1"/>
  <c r="DL15" i="17"/>
  <c r="DL57" i="17"/>
  <c r="DL36" i="17"/>
  <c r="DF185" i="16"/>
  <c r="DF189" i="16" s="1"/>
  <c r="N6" i="16"/>
  <c r="N170" i="16" s="1"/>
  <c r="O33" i="4"/>
  <c r="DU34" i="4"/>
  <c r="DT7" i="16"/>
  <c r="BS133" i="16"/>
  <c r="BS185" i="16" s="1"/>
  <c r="BS189" i="16" s="1"/>
  <c r="BS179" i="16"/>
  <c r="DM64" i="7"/>
  <c r="CO70" i="4"/>
  <c r="CN61" i="16"/>
  <c r="CN63" i="16" s="1"/>
  <c r="CN73" i="16" s="1"/>
  <c r="CN79" i="16" s="1"/>
  <c r="AR185" i="16"/>
  <c r="AR189" i="16" s="1"/>
  <c r="AR134" i="16"/>
  <c r="AS134" i="16" s="1"/>
  <c r="AT134" i="16" s="1"/>
  <c r="AU134" i="16" s="1"/>
  <c r="AV134" i="16" s="1"/>
  <c r="AW134" i="16" s="1"/>
  <c r="AX134" i="16" s="1"/>
  <c r="AY134" i="16" s="1"/>
  <c r="AZ134" i="16" s="1"/>
  <c r="BA134" i="16" s="1"/>
  <c r="BB134" i="16" s="1"/>
  <c r="BC134" i="16" s="1"/>
  <c r="BD134" i="16" s="1"/>
  <c r="BE134" i="16" s="1"/>
  <c r="BF134" i="16" s="1"/>
  <c r="BG134" i="16" s="1"/>
  <c r="BH134" i="16" s="1"/>
  <c r="BI134" i="16" s="1"/>
  <c r="BJ134" i="16" s="1"/>
  <c r="BK134" i="16" s="1"/>
  <c r="BL134" i="16" s="1"/>
  <c r="BM134" i="16" s="1"/>
  <c r="BN134" i="16" s="1"/>
  <c r="BO134" i="16" s="1"/>
  <c r="J93" i="7"/>
  <c r="CR88" i="4"/>
  <c r="CQ88" i="16"/>
  <c r="CQ90" i="16" s="1"/>
  <c r="CQ100" i="16" s="1"/>
  <c r="CQ106" i="16" s="1"/>
  <c r="CW70" i="4"/>
  <c r="CV61" i="16"/>
  <c r="CV63" i="16" s="1"/>
  <c r="O86" i="7"/>
  <c r="O68" i="7"/>
  <c r="CM110" i="7"/>
  <c r="DT64" i="7"/>
  <c r="L113" i="7"/>
  <c r="K115" i="7"/>
  <c r="L116" i="7"/>
  <c r="M111" i="7" s="1"/>
  <c r="M112" i="7" s="1"/>
  <c r="CM88" i="16"/>
  <c r="CM90" i="16" s="1"/>
  <c r="CM100" i="16" s="1"/>
  <c r="CN88" i="4"/>
  <c r="CQ87" i="7"/>
  <c r="DM34" i="4"/>
  <c r="DL7" i="16"/>
  <c r="CE110" i="7"/>
  <c r="CU110" i="7"/>
  <c r="DQ133" i="7"/>
  <c r="DO5" i="31"/>
  <c r="DO41" i="30"/>
  <c r="DO5" i="14"/>
  <c r="DM5" i="15" s="1"/>
  <c r="BB183" i="16"/>
  <c r="BE24" i="12"/>
  <c r="DD70" i="4"/>
  <c r="DC61" i="16"/>
  <c r="DC63" i="16" s="1"/>
  <c r="DC73" i="16" s="1"/>
  <c r="DC79" i="16" s="1"/>
  <c r="CH133" i="7"/>
  <c r="DK15" i="17"/>
  <c r="DK57" i="17"/>
  <c r="DK36" i="17"/>
  <c r="DS64" i="7"/>
  <c r="BI183" i="16"/>
  <c r="BL24" i="12"/>
  <c r="Q4" i="31"/>
  <c r="Q40" i="30"/>
  <c r="Q4" i="14"/>
  <c r="O4" i="15" s="1"/>
  <c r="L24" i="22"/>
  <c r="DW41" i="7"/>
  <c r="DW144" i="7"/>
  <c r="M61" i="10"/>
  <c r="N56" i="17"/>
  <c r="N35" i="17"/>
  <c r="N14" i="17"/>
  <c r="P8" i="10"/>
  <c r="O22" i="22" s="1"/>
  <c r="N58" i="10"/>
  <c r="N12" i="10"/>
  <c r="L87" i="4"/>
  <c r="K87" i="16"/>
  <c r="DJ9" i="16"/>
  <c r="DJ19" i="16" s="1"/>
  <c r="DJ171" i="16"/>
  <c r="O30" i="22"/>
  <c r="Q64" i="10"/>
  <c r="CS88" i="16"/>
  <c r="CS90" i="16" s="1"/>
  <c r="CS100" i="16" s="1"/>
  <c r="CS106" i="16" s="1"/>
  <c r="CT88" i="4"/>
  <c r="DW41" i="30"/>
  <c r="DW5" i="14"/>
  <c r="DU5" i="15" s="1"/>
  <c r="DW5" i="31"/>
  <c r="DK52" i="4"/>
  <c r="DJ34" i="16"/>
  <c r="DJ36" i="16" s="1"/>
  <c r="DJ46" i="16" s="1"/>
  <c r="DJ52" i="16" s="1"/>
  <c r="DC64" i="7"/>
  <c r="CG115" i="16"/>
  <c r="CG117" i="16" s="1"/>
  <c r="CG127" i="16" s="1"/>
  <c r="CG133" i="16" s="1"/>
  <c r="CH106" i="4"/>
  <c r="CG142" i="16" s="1"/>
  <c r="CG144" i="16" s="1"/>
  <c r="CG154" i="16" s="1"/>
  <c r="CG160" i="16" s="1"/>
  <c r="DU133" i="7"/>
  <c r="DQ9" i="16"/>
  <c r="DQ19" i="16" s="1"/>
  <c r="DQ171" i="16"/>
  <c r="BQ106" i="4"/>
  <c r="BP142" i="16" s="1"/>
  <c r="BP144" i="16" s="1"/>
  <c r="BP154" i="16" s="1"/>
  <c r="BP160" i="16" s="1"/>
  <c r="BP115" i="16"/>
  <c r="BP117" i="16" s="1"/>
  <c r="BP127" i="16" s="1"/>
  <c r="BP133" i="16" s="1"/>
  <c r="DN64" i="7"/>
  <c r="BH183" i="16"/>
  <c r="BK24" i="12"/>
  <c r="DF87" i="7"/>
  <c r="CN25" i="16"/>
  <c r="BN179" i="16"/>
  <c r="L42" i="29"/>
  <c r="C53" i="29" s="1"/>
  <c r="BN3" i="29"/>
  <c r="M42" i="29" s="1"/>
  <c r="C54" i="29" s="1"/>
  <c r="J114" i="16"/>
  <c r="K105" i="4"/>
  <c r="J141" i="16" s="1"/>
  <c r="CT110" i="7"/>
  <c r="L137" i="7"/>
  <c r="L145" i="7" s="1"/>
  <c r="DQ15" i="17"/>
  <c r="DQ57" i="17"/>
  <c r="DQ36" i="17"/>
  <c r="CP110" i="7"/>
  <c r="CC133" i="7"/>
  <c r="CW24" i="12"/>
  <c r="CT183" i="16"/>
  <c r="CY87" i="7"/>
  <c r="P5" i="11"/>
  <c r="Q5" i="12" s="1"/>
  <c r="P4" i="13" s="1"/>
  <c r="R1" i="37"/>
  <c r="Q5" i="22"/>
  <c r="EG65" i="10"/>
  <c r="CO65" i="10"/>
  <c r="CP65" i="10" s="1"/>
  <c r="CQ65" i="10" s="1"/>
  <c r="CR65" i="10" s="1"/>
  <c r="CS65" i="10" s="1"/>
  <c r="CT65" i="10" s="1"/>
  <c r="CU65" i="10" s="1"/>
  <c r="CV65" i="10" s="1"/>
  <c r="CW65" i="10" s="1"/>
  <c r="CX65" i="10" s="1"/>
  <c r="CY65" i="10" s="1"/>
  <c r="CZ65" i="10" s="1"/>
  <c r="DR52" i="4"/>
  <c r="DQ34" i="16"/>
  <c r="DQ36" i="16" s="1"/>
  <c r="DQ46" i="16" s="1"/>
  <c r="DQ52" i="16" s="1"/>
  <c r="BJ24" i="12"/>
  <c r="BG183" i="16"/>
  <c r="DI52" i="4"/>
  <c r="DH34" i="16"/>
  <c r="DH36" i="16" s="1"/>
  <c r="CA106" i="4"/>
  <c r="BZ142" i="16" s="1"/>
  <c r="BZ144" i="16" s="1"/>
  <c r="BZ154" i="16" s="1"/>
  <c r="BZ160" i="16" s="1"/>
  <c r="BZ115" i="16"/>
  <c r="BZ117" i="16" s="1"/>
  <c r="BZ127" i="16" s="1"/>
  <c r="BZ133" i="16" s="1"/>
  <c r="BT179" i="16"/>
  <c r="M132" i="7"/>
  <c r="M114" i="7"/>
  <c r="CY70" i="4"/>
  <c r="CX61" i="16"/>
  <c r="CX63" i="16" s="1"/>
  <c r="CX73" i="16" s="1"/>
  <c r="CX79" i="16" s="1"/>
  <c r="N109" i="7"/>
  <c r="N91" i="7"/>
  <c r="BN185" i="16"/>
  <c r="BN189" i="16" s="1"/>
  <c r="O3" i="35"/>
  <c r="O3" i="8"/>
  <c r="O3" i="17"/>
  <c r="N8" i="21"/>
  <c r="N8" i="20"/>
  <c r="P3" i="19"/>
  <c r="DW6" i="22"/>
  <c r="DV6" i="11"/>
  <c r="DW6" i="12" s="1"/>
  <c r="DV5" i="13" s="1"/>
  <c r="DX2" i="37"/>
  <c r="DR106" i="16"/>
  <c r="BB9" i="10"/>
  <c r="P17" i="10"/>
  <c r="O21" i="22" s="1"/>
  <c r="CV110" i="7"/>
  <c r="CE115" i="16"/>
  <c r="CE117" i="16" s="1"/>
  <c r="CE127" i="16" s="1"/>
  <c r="CF106" i="4"/>
  <c r="CE142" i="16" s="1"/>
  <c r="CE144" i="16" s="1"/>
  <c r="CE154" i="16" s="1"/>
  <c r="CE160" i="16" s="1"/>
  <c r="DE25" i="16"/>
  <c r="CX25" i="16"/>
  <c r="L60" i="16"/>
  <c r="M69" i="4"/>
  <c r="DA87" i="7"/>
  <c r="N13" i="10"/>
  <c r="M30" i="12"/>
  <c r="BS133" i="7"/>
  <c r="DO6" i="22"/>
  <c r="DP2" i="37"/>
  <c r="DN6" i="11"/>
  <c r="DO6" i="12" s="1"/>
  <c r="DN5" i="13" s="1"/>
  <c r="CJ133" i="7"/>
  <c r="DH9" i="16"/>
  <c r="DH171" i="16"/>
  <c r="BZ106" i="16"/>
  <c r="M33" i="16"/>
  <c r="N51" i="4"/>
  <c r="BT185" i="16"/>
  <c r="BT189" i="16" s="1"/>
  <c r="AI10" i="10"/>
  <c r="DK171" i="16"/>
  <c r="DK9" i="16"/>
  <c r="DK19" i="16" s="1"/>
  <c r="P63" i="7"/>
  <c r="P45" i="7"/>
  <c r="DQ52" i="4"/>
  <c r="DP34" i="16"/>
  <c r="DP36" i="16" s="1"/>
  <c r="DP46" i="16" s="1"/>
  <c r="DP52" i="16" s="1"/>
  <c r="DK64" i="7"/>
  <c r="Q40" i="7"/>
  <c r="Q143" i="7"/>
  <c r="Q22" i="7"/>
  <c r="Q19" i="7"/>
  <c r="Q20" i="7" s="1"/>
  <c r="DS106" i="4"/>
  <c r="DR142" i="16" s="1"/>
  <c r="DR144" i="16" s="1"/>
  <c r="DR154" i="16" s="1"/>
  <c r="DR160" i="16" s="1"/>
  <c r="DR115" i="16"/>
  <c r="DR117" i="16" s="1"/>
  <c r="DR127" i="16" s="1"/>
  <c r="DR133" i="16" s="1"/>
  <c r="CB88" i="16"/>
  <c r="CB90" i="16" s="1"/>
  <c r="CB100" i="16" s="1"/>
  <c r="CC88" i="4"/>
  <c r="CF115" i="16"/>
  <c r="CF117" i="16" s="1"/>
  <c r="CF127" i="16" s="1"/>
  <c r="CF133" i="16" s="1"/>
  <c r="CG106" i="4"/>
  <c r="CF142" i="16" s="1"/>
  <c r="CF144" i="16" s="1"/>
  <c r="CF154" i="16" s="1"/>
  <c r="CF160" i="16" s="1"/>
  <c r="J68" i="10"/>
  <c r="CY25" i="16"/>
  <c r="DP52" i="4"/>
  <c r="DO34" i="16"/>
  <c r="DO36" i="16" s="1"/>
  <c r="DO46" i="16" s="1"/>
  <c r="DO52" i="16" s="1"/>
  <c r="BO185" i="16"/>
  <c r="BO189" i="16" s="1"/>
  <c r="CZ9" i="16"/>
  <c r="CZ19" i="16" s="1"/>
  <c r="CZ171" i="16"/>
  <c r="CZ70" i="4"/>
  <c r="CY61" i="16"/>
  <c r="CY63" i="16" s="1"/>
  <c r="CY73" i="16" s="1"/>
  <c r="CY79" i="16" s="1"/>
  <c r="DI36" i="17"/>
  <c r="DI15" i="17"/>
  <c r="DI57" i="17"/>
  <c r="J136" i="7"/>
  <c r="I138" i="7"/>
  <c r="J134" i="7"/>
  <c r="DL9" i="21"/>
  <c r="DN4" i="19"/>
  <c r="DL9" i="20"/>
  <c r="DM4" i="35"/>
  <c r="DM4" i="8"/>
  <c r="DM4" i="17"/>
  <c r="DR64" i="7"/>
  <c r="M15" i="10"/>
  <c r="DR36" i="17"/>
  <c r="DR15" i="17"/>
  <c r="DR57" i="17"/>
  <c r="DC25" i="16"/>
  <c r="N70" i="7"/>
  <c r="N67" i="7"/>
  <c r="M69" i="7"/>
  <c r="CI133" i="7"/>
  <c r="BU179" i="16"/>
  <c r="DL52" i="4"/>
  <c r="DK34" i="16"/>
  <c r="DK36" i="16" s="1"/>
  <c r="DK46" i="16" s="1"/>
  <c r="DK52" i="16" s="1"/>
  <c r="DD25" i="16"/>
  <c r="R67" i="22"/>
  <c r="T71" i="10"/>
  <c r="DP171" i="16"/>
  <c r="DP9" i="16"/>
  <c r="DP19" i="16" s="1"/>
  <c r="CO110" i="7"/>
  <c r="CF106" i="16"/>
  <c r="DH87" i="7"/>
  <c r="DO9" i="16"/>
  <c r="DO19" i="16" s="1"/>
  <c r="DO171" i="16"/>
  <c r="CA133" i="7"/>
  <c r="CD133" i="7"/>
  <c r="DA52" i="4"/>
  <c r="CZ34" i="16"/>
  <c r="CZ36" i="16" s="1"/>
  <c r="CZ46" i="16" s="1"/>
  <c r="CZ52" i="16" s="1"/>
  <c r="CK88" i="4"/>
  <c r="CJ88" i="16"/>
  <c r="CJ90" i="16" s="1"/>
  <c r="CJ100" i="16" s="1"/>
  <c r="CJ106" i="16" s="1"/>
  <c r="CR88" i="16"/>
  <c r="CR90" i="16" s="1"/>
  <c r="CR100" i="16" s="1"/>
  <c r="CS88" i="4"/>
  <c r="BU185" i="16"/>
  <c r="BU189" i="16" s="1"/>
  <c r="BF24" i="12"/>
  <c r="BC183" i="16"/>
  <c r="S4" i="10"/>
  <c r="U2" i="3"/>
  <c r="Q5" i="9"/>
  <c r="R17" i="7"/>
  <c r="R3" i="5"/>
  <c r="S4" i="6" s="1"/>
  <c r="P15" i="4"/>
  <c r="T36" i="3"/>
  <c r="R4" i="30"/>
  <c r="DT9" i="21"/>
  <c r="DV4" i="19"/>
  <c r="DT9" i="20"/>
  <c r="DU4" i="8"/>
  <c r="DU4" i="17"/>
  <c r="DU4" i="35"/>
  <c r="M23" i="22"/>
  <c r="N53" i="10"/>
  <c r="O54" i="10"/>
  <c r="AR183" i="16"/>
  <c r="AU24" i="12"/>
  <c r="K43" i="7"/>
  <c r="DE61" i="16"/>
  <c r="DE63" i="16" s="1"/>
  <c r="DE73" i="16" s="1"/>
  <c r="DE79" i="16" s="1"/>
  <c r="DF70" i="4"/>
  <c r="DM14" i="10"/>
  <c r="DN14" i="10" s="1"/>
  <c r="DO14" i="10" s="1"/>
  <c r="DP14" i="10" s="1"/>
  <c r="DQ14" i="10" s="1"/>
  <c r="DR14" i="10" s="1"/>
  <c r="DS14" i="10" s="1"/>
  <c r="DT14" i="10" s="1"/>
  <c r="DU14" i="10" s="1"/>
  <c r="DV14" i="10" s="1"/>
  <c r="DW14" i="10" s="1"/>
  <c r="DX14" i="10" s="1"/>
  <c r="EJ14" i="10" s="1"/>
  <c r="EI14" i="10"/>
  <c r="DP15" i="17"/>
  <c r="DP36" i="17"/>
  <c r="DP57" i="17"/>
  <c r="CB106" i="4"/>
  <c r="CA142" i="16" s="1"/>
  <c r="CA144" i="16" s="1"/>
  <c r="CA154" i="16" s="1"/>
  <c r="CA160" i="16" s="1"/>
  <c r="CA115" i="16"/>
  <c r="CA117" i="16" s="1"/>
  <c r="CA127" i="16" s="1"/>
  <c r="DG87" i="7"/>
  <c r="DC106" i="4" l="1"/>
  <c r="DB142" i="16" s="1"/>
  <c r="DB144" i="16" s="1"/>
  <c r="DB154" i="16" s="1"/>
  <c r="DB160" i="16" s="1"/>
  <c r="DB115" i="16"/>
  <c r="DB117" i="16" s="1"/>
  <c r="DB127" i="16" s="1"/>
  <c r="CP133" i="16"/>
  <c r="CP185" i="16" s="1"/>
  <c r="CP189" i="16" s="1"/>
  <c r="CP179" i="16"/>
  <c r="BT24" i="12"/>
  <c r="BQ183" i="16"/>
  <c r="CP106" i="4"/>
  <c r="CO142" i="16" s="1"/>
  <c r="CO144" i="16" s="1"/>
  <c r="CO154" i="16" s="1"/>
  <c r="CO160" i="16" s="1"/>
  <c r="CO115" i="16"/>
  <c r="CO117" i="16" s="1"/>
  <c r="CO127" i="16" s="1"/>
  <c r="CO133" i="16" s="1"/>
  <c r="DI179" i="16"/>
  <c r="DB88" i="4"/>
  <c r="DA88" i="16"/>
  <c r="DA90" i="16" s="1"/>
  <c r="DA100" i="16" s="1"/>
  <c r="DA106" i="16" s="1"/>
  <c r="CG24" i="12"/>
  <c r="CD183" i="16"/>
  <c r="CO106" i="16"/>
  <c r="CO185" i="16" s="1"/>
  <c r="CO189" i="16" s="1"/>
  <c r="CO179" i="16"/>
  <c r="DM25" i="16"/>
  <c r="CZ24" i="12"/>
  <c r="CW183" i="16"/>
  <c r="P62" i="22"/>
  <c r="R55" i="10"/>
  <c r="DG183" i="16"/>
  <c r="DJ24" i="12"/>
  <c r="DN70" i="4"/>
  <c r="DM61" i="16"/>
  <c r="DM63" i="16" s="1"/>
  <c r="DM73" i="16" s="1"/>
  <c r="DM79" i="16" s="1"/>
  <c r="DI185" i="16"/>
  <c r="DI189" i="16" s="1"/>
  <c r="CF24" i="12"/>
  <c r="CC183" i="16"/>
  <c r="DO88" i="4"/>
  <c r="DN88" i="16"/>
  <c r="DN90" i="16" s="1"/>
  <c r="DN100" i="16" s="1"/>
  <c r="DN106" i="16" s="1"/>
  <c r="DS133" i="16"/>
  <c r="DS185" i="16" s="1"/>
  <c r="DS189" i="16" s="1"/>
  <c r="DS179" i="16"/>
  <c r="M35" i="13"/>
  <c r="L26" i="13"/>
  <c r="M24" i="13" s="1"/>
  <c r="M25" i="13" s="1"/>
  <c r="N29" i="13" s="1"/>
  <c r="J74" i="10"/>
  <c r="I68" i="22" s="1"/>
  <c r="I66" i="22" s="1"/>
  <c r="I77" i="10"/>
  <c r="I78" i="10" s="1"/>
  <c r="I80" i="10" s="1"/>
  <c r="H74" i="22"/>
  <c r="I73" i="22" s="1"/>
  <c r="H77" i="22"/>
  <c r="Q24" i="7"/>
  <c r="L28" i="13"/>
  <c r="BG24" i="12"/>
  <c r="BR24" i="12"/>
  <c r="BP161" i="16"/>
  <c r="BQ161" i="16" s="1"/>
  <c r="BR161" i="16" s="1"/>
  <c r="BS161" i="16" s="1"/>
  <c r="BT161" i="16" s="1"/>
  <c r="BU161" i="16" s="1"/>
  <c r="BV161" i="16" s="1"/>
  <c r="BW161" i="16" s="1"/>
  <c r="BX161" i="16" s="1"/>
  <c r="BY161" i="16" s="1"/>
  <c r="BZ161" i="16" s="1"/>
  <c r="CA161" i="16" s="1"/>
  <c r="CJ73" i="16"/>
  <c r="CJ79" i="16" s="1"/>
  <c r="CJ80" i="16" s="1"/>
  <c r="CK80" i="16" s="1"/>
  <c r="CL80" i="16" s="1"/>
  <c r="CM80" i="16" s="1"/>
  <c r="CN80" i="16" s="1"/>
  <c r="CO80" i="16" s="1"/>
  <c r="CP80" i="16" s="1"/>
  <c r="CQ80" i="16" s="1"/>
  <c r="CR80" i="16" s="1"/>
  <c r="CS80" i="16" s="1"/>
  <c r="CT80" i="16" s="1"/>
  <c r="CU80" i="16" s="1"/>
  <c r="DF183" i="16"/>
  <c r="CJ46" i="16"/>
  <c r="CJ52" i="16" s="1"/>
  <c r="CJ53" i="16" s="1"/>
  <c r="CK53" i="16" s="1"/>
  <c r="CL53" i="16" s="1"/>
  <c r="CM53" i="16" s="1"/>
  <c r="CN53" i="16" s="1"/>
  <c r="CO53" i="16" s="1"/>
  <c r="CP53" i="16" s="1"/>
  <c r="CQ53" i="16" s="1"/>
  <c r="CR53" i="16" s="1"/>
  <c r="CS53" i="16" s="1"/>
  <c r="CT53" i="16" s="1"/>
  <c r="CU53" i="16" s="1"/>
  <c r="BZ179" i="16"/>
  <c r="CC24" i="12" s="1"/>
  <c r="AN183" i="16"/>
  <c r="AQ24" i="12"/>
  <c r="EA24" i="12" s="1"/>
  <c r="AN185" i="16"/>
  <c r="AN189" i="16" s="1"/>
  <c r="AN26" i="16"/>
  <c r="AO26" i="16" s="1"/>
  <c r="AP26" i="16" s="1"/>
  <c r="AQ26" i="16" s="1"/>
  <c r="AR26" i="16" s="1"/>
  <c r="AS26" i="16" s="1"/>
  <c r="AT26" i="16" s="1"/>
  <c r="AU26" i="16" s="1"/>
  <c r="AV26" i="16" s="1"/>
  <c r="AW26" i="16" s="1"/>
  <c r="AX26" i="16" s="1"/>
  <c r="AY26" i="16" s="1"/>
  <c r="BP185" i="16"/>
  <c r="BP189" i="16" s="1"/>
  <c r="CF185" i="16"/>
  <c r="CF189" i="16" s="1"/>
  <c r="CF179" i="16"/>
  <c r="CI24" i="12" s="1"/>
  <c r="BZ185" i="16"/>
  <c r="BZ189" i="16" s="1"/>
  <c r="DR185" i="16"/>
  <c r="DR189" i="16" s="1"/>
  <c r="CG185" i="16"/>
  <c r="CG189" i="16" s="1"/>
  <c r="M26" i="22"/>
  <c r="U72" i="10"/>
  <c r="EA72" i="10"/>
  <c r="N61" i="10"/>
  <c r="P23" i="19"/>
  <c r="P36" i="19"/>
  <c r="P57" i="19" s="1"/>
  <c r="DV24" i="19"/>
  <c r="DV37" i="19"/>
  <c r="DV58" i="19" s="1"/>
  <c r="DN24" i="19"/>
  <c r="DN37" i="19"/>
  <c r="DN58" i="19" s="1"/>
  <c r="EA29" i="10"/>
  <c r="EA27" i="10" s="1"/>
  <c r="U29" i="10"/>
  <c r="T27" i="10"/>
  <c r="T39" i="10"/>
  <c r="S38" i="10"/>
  <c r="S43" i="10" s="1"/>
  <c r="EA35" i="10"/>
  <c r="EA34" i="10" s="1"/>
  <c r="U35" i="10"/>
  <c r="T34" i="10"/>
  <c r="Z28" i="10"/>
  <c r="P41" i="22"/>
  <c r="S26" i="10"/>
  <c r="R24" i="10"/>
  <c r="V25" i="10"/>
  <c r="U21" i="10"/>
  <c r="T20" i="10"/>
  <c r="EA21" i="10"/>
  <c r="EA20" i="10" s="1"/>
  <c r="L12" i="12"/>
  <c r="L15" i="12" s="1"/>
  <c r="L59" i="22"/>
  <c r="Q23" i="7"/>
  <c r="R21" i="7"/>
  <c r="BS183" i="16"/>
  <c r="BV24" i="12"/>
  <c r="DG110" i="7"/>
  <c r="R5" i="9"/>
  <c r="Q15" i="4"/>
  <c r="U36" i="3"/>
  <c r="S4" i="30"/>
  <c r="S17" i="7"/>
  <c r="S3" i="5"/>
  <c r="T4" i="6" s="1"/>
  <c r="V2" i="3"/>
  <c r="T4" i="10"/>
  <c r="DH110" i="7"/>
  <c r="O58" i="10"/>
  <c r="O12" i="10"/>
  <c r="DK87" i="7"/>
  <c r="DK25" i="16"/>
  <c r="BP179" i="16"/>
  <c r="N36" i="13"/>
  <c r="N35" i="13"/>
  <c r="N132" i="7"/>
  <c r="N114" i="7"/>
  <c r="M137" i="7"/>
  <c r="M145" i="7" s="1"/>
  <c r="CY110" i="7"/>
  <c r="R64" i="10"/>
  <c r="P30" i="22"/>
  <c r="DD88" i="4"/>
  <c r="DC88" i="16"/>
  <c r="DC90" i="16" s="1"/>
  <c r="DC100" i="16" s="1"/>
  <c r="CQ110" i="7"/>
  <c r="DM87" i="7"/>
  <c r="CR115" i="16"/>
  <c r="CR117" i="16" s="1"/>
  <c r="CR127" i="16" s="1"/>
  <c r="CR133" i="16" s="1"/>
  <c r="CS106" i="4"/>
  <c r="CR142" i="16" s="1"/>
  <c r="CR144" i="16" s="1"/>
  <c r="CR154" i="16" s="1"/>
  <c r="CR160" i="16" s="1"/>
  <c r="J135" i="7"/>
  <c r="J146" i="7"/>
  <c r="DP61" i="16"/>
  <c r="DP63" i="16" s="1"/>
  <c r="DP73" i="16" s="1"/>
  <c r="DP79" i="16" s="1"/>
  <c r="DQ70" i="4"/>
  <c r="O53" i="10"/>
  <c r="N23" i="22"/>
  <c r="P54" i="10"/>
  <c r="Q5" i="11"/>
  <c r="R5" i="12" s="1"/>
  <c r="Q4" i="13" s="1"/>
  <c r="R5" i="22"/>
  <c r="S1" i="37"/>
  <c r="CJ115" i="16"/>
  <c r="CJ117" i="16" s="1"/>
  <c r="CJ127" i="16" s="1"/>
  <c r="CJ133" i="16" s="1"/>
  <c r="CK106" i="4"/>
  <c r="CJ142" i="16" s="1"/>
  <c r="CJ144" i="16" s="1"/>
  <c r="CJ154" i="16" s="1"/>
  <c r="CJ160" i="16" s="1"/>
  <c r="CO133" i="7"/>
  <c r="U71" i="10"/>
  <c r="S67" i="22"/>
  <c r="EA71" i="10"/>
  <c r="O13" i="10"/>
  <c r="N24" i="22" s="1"/>
  <c r="N30" i="12"/>
  <c r="DR179" i="16"/>
  <c r="DN87" i="7"/>
  <c r="CT106" i="4"/>
  <c r="CS142" i="16" s="1"/>
  <c r="CS144" i="16" s="1"/>
  <c r="CS154" i="16" s="1"/>
  <c r="CS160" i="16" s="1"/>
  <c r="CS115" i="16"/>
  <c r="CS117" i="16" s="1"/>
  <c r="CS127" i="16" s="1"/>
  <c r="CS133" i="16" s="1"/>
  <c r="DT87" i="7"/>
  <c r="CW88" i="4"/>
  <c r="CV88" i="16"/>
  <c r="CV90" i="16" s="1"/>
  <c r="CV100" i="16" s="1"/>
  <c r="DO64" i="7"/>
  <c r="BX133" i="16"/>
  <c r="CE133" i="16"/>
  <c r="CE185" i="16" s="1"/>
  <c r="CE189" i="16" s="1"/>
  <c r="CE179" i="16"/>
  <c r="CR106" i="16"/>
  <c r="CZ88" i="4"/>
  <c r="CY88" i="16"/>
  <c r="CY90" i="16" s="1"/>
  <c r="CY100" i="16" s="1"/>
  <c r="CY106" i="16" s="1"/>
  <c r="CZ25" i="16"/>
  <c r="AJ10" i="10"/>
  <c r="CG179" i="16"/>
  <c r="Q17" i="10"/>
  <c r="P21" i="22" s="1"/>
  <c r="DR70" i="4"/>
  <c r="DQ61" i="16"/>
  <c r="DQ63" i="16" s="1"/>
  <c r="DQ73" i="16" s="1"/>
  <c r="DQ79" i="16" s="1"/>
  <c r="DJ25" i="16"/>
  <c r="CU133" i="7"/>
  <c r="CM106" i="16"/>
  <c r="CM106" i="4"/>
  <c r="CL142" i="16" s="1"/>
  <c r="CL144" i="16" s="1"/>
  <c r="CL154" i="16" s="1"/>
  <c r="CL160" i="16" s="1"/>
  <c r="CL115" i="16"/>
  <c r="CL117" i="16" s="1"/>
  <c r="CL127" i="16" s="1"/>
  <c r="CA133" i="16"/>
  <c r="CA185" i="16" s="1"/>
  <c r="CA189" i="16" s="1"/>
  <c r="CA179" i="16"/>
  <c r="I147" i="7"/>
  <c r="I148" i="7"/>
  <c r="I63" i="22" s="1"/>
  <c r="DA110" i="7"/>
  <c r="CP133" i="7"/>
  <c r="CT133" i="7"/>
  <c r="DK70" i="4"/>
  <c r="DJ61" i="16"/>
  <c r="DJ63" i="16" s="1"/>
  <c r="DJ73" i="16" s="1"/>
  <c r="DJ79" i="16" s="1"/>
  <c r="M24" i="22"/>
  <c r="DL171" i="16"/>
  <c r="DL9" i="16"/>
  <c r="DL19" i="16" s="1"/>
  <c r="M113" i="7"/>
  <c r="L115" i="7"/>
  <c r="M116" i="7"/>
  <c r="N111" i="7" s="1"/>
  <c r="N112" i="7" s="1"/>
  <c r="CM133" i="7"/>
  <c r="CQ115" i="16"/>
  <c r="CQ117" i="16" s="1"/>
  <c r="CQ127" i="16" s="1"/>
  <c r="CR106" i="4"/>
  <c r="CQ142" i="16" s="1"/>
  <c r="CQ144" i="16" s="1"/>
  <c r="CQ154" i="16" s="1"/>
  <c r="CQ160" i="16" s="1"/>
  <c r="DT171" i="16"/>
  <c r="DT9" i="16"/>
  <c r="DM15" i="17"/>
  <c r="DM36" i="17"/>
  <c r="DM57" i="17"/>
  <c r="Q8" i="10"/>
  <c r="P22" i="22" s="1"/>
  <c r="DF88" i="4"/>
  <c r="DE88" i="16"/>
  <c r="DE90" i="16" s="1"/>
  <c r="DE100" i="16" s="1"/>
  <c r="DE106" i="16" s="1"/>
  <c r="DU15" i="17"/>
  <c r="DU57" i="17"/>
  <c r="DU36" i="17"/>
  <c r="Q3" i="19"/>
  <c r="P3" i="8"/>
  <c r="P3" i="17"/>
  <c r="P3" i="35"/>
  <c r="O8" i="21"/>
  <c r="O8" i="20"/>
  <c r="DA70" i="4"/>
  <c r="CZ61" i="16"/>
  <c r="CZ63" i="16" s="1"/>
  <c r="CZ73" i="16" s="1"/>
  <c r="CZ79" i="16" s="1"/>
  <c r="DO25" i="16"/>
  <c r="O67" i="7"/>
  <c r="N69" i="7"/>
  <c r="Q63" i="7"/>
  <c r="Q45" i="7"/>
  <c r="P86" i="7"/>
  <c r="P68" i="7"/>
  <c r="M60" i="16"/>
  <c r="N69" i="4"/>
  <c r="CY88" i="4"/>
  <c r="CX88" i="16"/>
  <c r="CX90" i="16" s="1"/>
  <c r="CX100" i="16" s="1"/>
  <c r="DQ25" i="16"/>
  <c r="K114" i="16"/>
  <c r="L105" i="4"/>
  <c r="K141" i="16" s="1"/>
  <c r="DM52" i="4"/>
  <c r="DL34" i="16"/>
  <c r="DL36" i="16" s="1"/>
  <c r="DL46" i="16" s="1"/>
  <c r="DL52" i="16" s="1"/>
  <c r="CN88" i="16"/>
  <c r="CN90" i="16" s="1"/>
  <c r="CN100" i="16" s="1"/>
  <c r="CO88" i="4"/>
  <c r="DT34" i="16"/>
  <c r="DT36" i="16" s="1"/>
  <c r="DU52" i="4"/>
  <c r="DB110" i="7"/>
  <c r="O56" i="17"/>
  <c r="O14" i="17"/>
  <c r="O35" i="17"/>
  <c r="BP134" i="16"/>
  <c r="BQ134" i="16" s="1"/>
  <c r="BR134" i="16" s="1"/>
  <c r="BS134" i="16" s="1"/>
  <c r="BT134" i="16" s="1"/>
  <c r="BU134" i="16" s="1"/>
  <c r="BV134" i="16" s="1"/>
  <c r="BW134" i="16" s="1"/>
  <c r="P33" i="4"/>
  <c r="O6" i="16"/>
  <c r="O170" i="16" s="1"/>
  <c r="DP25" i="16"/>
  <c r="DP70" i="4"/>
  <c r="DO61" i="16"/>
  <c r="DO63" i="16" s="1"/>
  <c r="DO73" i="16" s="1"/>
  <c r="DO79" i="16" s="1"/>
  <c r="CB115" i="16"/>
  <c r="CB117" i="16" s="1"/>
  <c r="CB127" i="16" s="1"/>
  <c r="CB133" i="16" s="1"/>
  <c r="CC106" i="4"/>
  <c r="CB142" i="16" s="1"/>
  <c r="CB144" i="16" s="1"/>
  <c r="CB154" i="16" s="1"/>
  <c r="CB160" i="16" s="1"/>
  <c r="CV133" i="7"/>
  <c r="DA65" i="10"/>
  <c r="DB65" i="10" s="1"/>
  <c r="DC65" i="10" s="1"/>
  <c r="DD65" i="10" s="1"/>
  <c r="DE65" i="10" s="1"/>
  <c r="DF65" i="10" s="1"/>
  <c r="DG65" i="10" s="1"/>
  <c r="DH65" i="10" s="1"/>
  <c r="DI65" i="10" s="1"/>
  <c r="DJ65" i="10" s="1"/>
  <c r="DK65" i="10" s="1"/>
  <c r="DL65" i="10" s="1"/>
  <c r="EH65" i="10"/>
  <c r="N15" i="10"/>
  <c r="DS87" i="7"/>
  <c r="BZ107" i="16"/>
  <c r="CA107" i="16" s="1"/>
  <c r="O109" i="7"/>
  <c r="O91" i="7"/>
  <c r="O51" i="4"/>
  <c r="N33" i="16"/>
  <c r="DE88" i="4"/>
  <c r="DD88" i="16"/>
  <c r="DD90" i="16" s="1"/>
  <c r="DD100" i="16" s="1"/>
  <c r="K47" i="7"/>
  <c r="BT183" i="16"/>
  <c r="BW24" i="12"/>
  <c r="BN183" i="16"/>
  <c r="BQ24" i="12"/>
  <c r="DC87" i="7"/>
  <c r="DW64" i="7"/>
  <c r="CN106" i="4"/>
  <c r="CM142" i="16" s="1"/>
  <c r="CM144" i="16" s="1"/>
  <c r="CM154" i="16" s="1"/>
  <c r="CM160" i="16" s="1"/>
  <c r="CM115" i="16"/>
  <c r="CM117" i="16" s="1"/>
  <c r="CM127" i="16" s="1"/>
  <c r="CM133" i="16" s="1"/>
  <c r="R143" i="7"/>
  <c r="R22" i="7"/>
  <c r="R40" i="7"/>
  <c r="R19" i="7"/>
  <c r="R20" i="7" s="1"/>
  <c r="DL70" i="4"/>
  <c r="DK61" i="16"/>
  <c r="DK63" i="16" s="1"/>
  <c r="DK73" i="16" s="1"/>
  <c r="DK79" i="16" s="1"/>
  <c r="R40" i="30"/>
  <c r="R4" i="31"/>
  <c r="R4" i="14"/>
  <c r="P4" i="15" s="1"/>
  <c r="BX24" i="12"/>
  <c r="BU183" i="16"/>
  <c r="DR87" i="7"/>
  <c r="CB106" i="16"/>
  <c r="L87" i="16"/>
  <c r="M87" i="4"/>
  <c r="M26" i="13"/>
  <c r="BC9" i="10"/>
  <c r="DI70" i="4"/>
  <c r="DH61" i="16"/>
  <c r="DH63" i="16" s="1"/>
  <c r="DF110" i="7"/>
  <c r="CE133" i="7"/>
  <c r="O65" i="7"/>
  <c r="O66" i="7" s="1"/>
  <c r="O70" i="7" s="1"/>
  <c r="J92" i="7"/>
  <c r="K90" i="7"/>
  <c r="K88" i="7"/>
  <c r="M28" i="13" l="1"/>
  <c r="DV24" i="12"/>
  <c r="DS183" i="16"/>
  <c r="DN115" i="16"/>
  <c r="DN117" i="16" s="1"/>
  <c r="DN127" i="16" s="1"/>
  <c r="DO106" i="4"/>
  <c r="DN142" i="16" s="1"/>
  <c r="DN144" i="16" s="1"/>
  <c r="DN154" i="16" s="1"/>
  <c r="DN160" i="16" s="1"/>
  <c r="S55" i="10"/>
  <c r="Q62" i="22"/>
  <c r="DA115" i="16"/>
  <c r="DA117" i="16" s="1"/>
  <c r="DA127" i="16" s="1"/>
  <c r="DA133" i="16" s="1"/>
  <c r="DA185" i="16" s="1"/>
  <c r="DA189" i="16" s="1"/>
  <c r="DB106" i="4"/>
  <c r="DA142" i="16" s="1"/>
  <c r="DA144" i="16" s="1"/>
  <c r="DA154" i="16" s="1"/>
  <c r="DA160" i="16" s="1"/>
  <c r="DN88" i="4"/>
  <c r="DM88" i="16"/>
  <c r="DM90" i="16" s="1"/>
  <c r="DM100" i="16" s="1"/>
  <c r="DM106" i="16" s="1"/>
  <c r="DL24" i="12"/>
  <c r="DI183" i="16"/>
  <c r="CR24" i="12"/>
  <c r="CO183" i="16"/>
  <c r="DB133" i="16"/>
  <c r="DB185" i="16" s="1"/>
  <c r="DB189" i="16" s="1"/>
  <c r="DB179" i="16"/>
  <c r="CP183" i="16"/>
  <c r="CS24" i="12"/>
  <c r="R24" i="7"/>
  <c r="R23" i="7" s="1"/>
  <c r="BX134" i="16"/>
  <c r="BY134" i="16" s="1"/>
  <c r="BZ134" i="16" s="1"/>
  <c r="CA134" i="16" s="1"/>
  <c r="CB134" i="16" s="1"/>
  <c r="CC134" i="16" s="1"/>
  <c r="CD134" i="16" s="1"/>
  <c r="CE134" i="16" s="1"/>
  <c r="CF134" i="16" s="1"/>
  <c r="CG134" i="16" s="1"/>
  <c r="CH134" i="16" s="1"/>
  <c r="CI134" i="16" s="1"/>
  <c r="CJ134" i="16" s="1"/>
  <c r="CK134" i="16" s="1"/>
  <c r="CB161" i="16"/>
  <c r="CC161" i="16" s="1"/>
  <c r="CD161" i="16" s="1"/>
  <c r="CE161" i="16" s="1"/>
  <c r="CF161" i="16" s="1"/>
  <c r="CG161" i="16" s="1"/>
  <c r="CH161" i="16" s="1"/>
  <c r="CI161" i="16" s="1"/>
  <c r="CJ161" i="16" s="1"/>
  <c r="CK161" i="16" s="1"/>
  <c r="CL161" i="16" s="1"/>
  <c r="CM161" i="16" s="1"/>
  <c r="BZ183" i="16"/>
  <c r="CV73" i="16"/>
  <c r="CV79" i="16" s="1"/>
  <c r="CV80" i="16" s="1"/>
  <c r="CW80" i="16" s="1"/>
  <c r="CX80" i="16" s="1"/>
  <c r="CY80" i="16" s="1"/>
  <c r="CZ80" i="16" s="1"/>
  <c r="DA80" i="16" s="1"/>
  <c r="DB80" i="16" s="1"/>
  <c r="DC80" i="16" s="1"/>
  <c r="DD80" i="16" s="1"/>
  <c r="DE80" i="16" s="1"/>
  <c r="DF80" i="16" s="1"/>
  <c r="DG80" i="16" s="1"/>
  <c r="DH73" i="16" s="1"/>
  <c r="DH79" i="16" s="1"/>
  <c r="CV46" i="16"/>
  <c r="CV52" i="16" s="1"/>
  <c r="CV53" i="16" s="1"/>
  <c r="CW53" i="16" s="1"/>
  <c r="CX53" i="16" s="1"/>
  <c r="CY53" i="16" s="1"/>
  <c r="CZ53" i="16" s="1"/>
  <c r="DA53" i="16" s="1"/>
  <c r="DB53" i="16" s="1"/>
  <c r="DC53" i="16" s="1"/>
  <c r="DD53" i="16" s="1"/>
  <c r="DE53" i="16" s="1"/>
  <c r="DF53" i="16" s="1"/>
  <c r="DG53" i="16" s="1"/>
  <c r="CS185" i="16"/>
  <c r="CS189" i="16" s="1"/>
  <c r="CB107" i="16"/>
  <c r="CC107" i="16" s="1"/>
  <c r="CD107" i="16" s="1"/>
  <c r="CE107" i="16" s="1"/>
  <c r="CF107" i="16" s="1"/>
  <c r="CG107" i="16" s="1"/>
  <c r="CH107" i="16" s="1"/>
  <c r="CI107" i="16" s="1"/>
  <c r="CJ107" i="16" s="1"/>
  <c r="CK107" i="16" s="1"/>
  <c r="CL107" i="16" s="1"/>
  <c r="CM107" i="16" s="1"/>
  <c r="CF183" i="16"/>
  <c r="AZ19" i="16"/>
  <c r="AR57" i="10"/>
  <c r="CR179" i="16"/>
  <c r="CU24" i="12" s="1"/>
  <c r="CB179" i="16"/>
  <c r="CE24" i="12" s="1"/>
  <c r="CR185" i="16"/>
  <c r="CR189" i="16" s="1"/>
  <c r="CS179" i="16"/>
  <c r="CV24" i="12" s="1"/>
  <c r="O61" i="10"/>
  <c r="V72" i="10"/>
  <c r="Q23" i="19"/>
  <c r="Q36" i="19"/>
  <c r="Q57" i="19" s="1"/>
  <c r="R42" i="22"/>
  <c r="R41" i="22" s="1"/>
  <c r="V35" i="10"/>
  <c r="U34" i="10"/>
  <c r="U20" i="10"/>
  <c r="V21" i="10"/>
  <c r="W25" i="10"/>
  <c r="T38" i="10"/>
  <c r="T43" i="10" s="1"/>
  <c r="S42" i="22" s="1"/>
  <c r="U39" i="10"/>
  <c r="EA39" i="10"/>
  <c r="EA38" i="10" s="1"/>
  <c r="EA43" i="10" s="1"/>
  <c r="C35" i="39" s="1"/>
  <c r="AA28" i="10"/>
  <c r="V29" i="10"/>
  <c r="U27" i="10"/>
  <c r="T26" i="10"/>
  <c r="S24" i="10"/>
  <c r="M59" i="22"/>
  <c r="M12" i="12"/>
  <c r="M15" i="12" s="1"/>
  <c r="S21" i="7"/>
  <c r="I34" i="12"/>
  <c r="H57" i="11"/>
  <c r="CB185" i="16"/>
  <c r="CB189" i="16" s="1"/>
  <c r="R63" i="7"/>
  <c r="R45" i="7"/>
  <c r="DW87" i="7"/>
  <c r="K46" i="7"/>
  <c r="L44" i="7"/>
  <c r="L42" i="7"/>
  <c r="P51" i="4"/>
  <c r="O33" i="16"/>
  <c r="DL61" i="16"/>
  <c r="DL63" i="16" s="1"/>
  <c r="DL73" i="16" s="1"/>
  <c r="DL79" i="16" s="1"/>
  <c r="DM70" i="4"/>
  <c r="Q86" i="7"/>
  <c r="Q68" i="7"/>
  <c r="DA88" i="4"/>
  <c r="CZ88" i="16"/>
  <c r="CZ90" i="16" s="1"/>
  <c r="CZ100" i="16" s="1"/>
  <c r="CZ106" i="16" s="1"/>
  <c r="R8" i="10"/>
  <c r="Q22" i="22" s="1"/>
  <c r="DA133" i="7"/>
  <c r="P58" i="10"/>
  <c r="P12" i="10"/>
  <c r="DK110" i="7"/>
  <c r="P6" i="16"/>
  <c r="P170" i="16" s="1"/>
  <c r="Q33" i="4"/>
  <c r="DN110" i="7"/>
  <c r="O114" i="7"/>
  <c r="O132" i="7"/>
  <c r="DM65" i="10"/>
  <c r="DN65" i="10" s="1"/>
  <c r="DO65" i="10" s="1"/>
  <c r="DP65" i="10" s="1"/>
  <c r="DQ65" i="10" s="1"/>
  <c r="DR65" i="10" s="1"/>
  <c r="DS65" i="10" s="1"/>
  <c r="DT65" i="10" s="1"/>
  <c r="DU65" i="10" s="1"/>
  <c r="DV65" i="10" s="1"/>
  <c r="DW65" i="10" s="1"/>
  <c r="DX65" i="10" s="1"/>
  <c r="EJ65" i="10" s="1"/>
  <c r="EI65" i="10"/>
  <c r="M87" i="16"/>
  <c r="N87" i="4"/>
  <c r="DT110" i="7"/>
  <c r="DC106" i="16"/>
  <c r="CY133" i="7"/>
  <c r="P13" i="10"/>
  <c r="O24" i="22" s="1"/>
  <c r="O30" i="12"/>
  <c r="S4" i="14"/>
  <c r="Q4" i="15" s="1"/>
  <c r="S4" i="31"/>
  <c r="S40" i="30"/>
  <c r="CZ106" i="4"/>
  <c r="CY142" i="16" s="1"/>
  <c r="CY144" i="16" s="1"/>
  <c r="CY154" i="16" s="1"/>
  <c r="CY160" i="16" s="1"/>
  <c r="CY115" i="16"/>
  <c r="CY117" i="16" s="1"/>
  <c r="CY127" i="16" s="1"/>
  <c r="CY133" i="16" s="1"/>
  <c r="DY67" i="22"/>
  <c r="O15" i="10"/>
  <c r="S5" i="22"/>
  <c r="T1" i="37"/>
  <c r="R5" i="11"/>
  <c r="S5" i="12" s="1"/>
  <c r="R4" i="13" s="1"/>
  <c r="K89" i="7"/>
  <c r="DC110" i="7"/>
  <c r="DD106" i="16"/>
  <c r="DU70" i="4"/>
  <c r="DT61" i="16"/>
  <c r="DT63" i="16" s="1"/>
  <c r="I64" i="22"/>
  <c r="H56" i="11"/>
  <c r="I33" i="12"/>
  <c r="CJ24" i="12"/>
  <c r="CG183" i="16"/>
  <c r="DO87" i="7"/>
  <c r="DR183" i="16"/>
  <c r="DU24" i="12"/>
  <c r="T67" i="22"/>
  <c r="V71" i="10"/>
  <c r="J139" i="7"/>
  <c r="J149" i="7"/>
  <c r="J60" i="22" s="1"/>
  <c r="DM110" i="7"/>
  <c r="BP183" i="16"/>
  <c r="BS24" i="12"/>
  <c r="W2" i="3"/>
  <c r="V36" i="3"/>
  <c r="T17" i="7"/>
  <c r="U4" i="10"/>
  <c r="T3" i="5"/>
  <c r="U4" i="6" s="1"/>
  <c r="S5" i="9"/>
  <c r="R15" i="4"/>
  <c r="T4" i="30"/>
  <c r="DH88" i="16"/>
  <c r="DH90" i="16" s="1"/>
  <c r="DH100" i="16" s="1"/>
  <c r="DH106" i="16" s="1"/>
  <c r="DI88" i="4"/>
  <c r="DD115" i="16"/>
  <c r="DD117" i="16" s="1"/>
  <c r="DD127" i="16" s="1"/>
  <c r="DD133" i="16" s="1"/>
  <c r="DE106" i="4"/>
  <c r="DD142" i="16" s="1"/>
  <c r="DD144" i="16" s="1"/>
  <c r="DD154" i="16" s="1"/>
  <c r="DD160" i="16" s="1"/>
  <c r="P109" i="7"/>
  <c r="P91" i="7"/>
  <c r="P56" i="17"/>
  <c r="P35" i="17"/>
  <c r="P14" i="17"/>
  <c r="CA183" i="16"/>
  <c r="CD24" i="12"/>
  <c r="CM179" i="16"/>
  <c r="O23" i="22"/>
  <c r="P53" i="10"/>
  <c r="Q54" i="10"/>
  <c r="S64" i="10"/>
  <c r="Q30" i="22"/>
  <c r="P8" i="20"/>
  <c r="R3" i="19"/>
  <c r="Q3" i="17"/>
  <c r="Q3" i="35"/>
  <c r="P8" i="21"/>
  <c r="Q3" i="8"/>
  <c r="DG133" i="7"/>
  <c r="DB133" i="7"/>
  <c r="DC115" i="16"/>
  <c r="DC117" i="16" s="1"/>
  <c r="DC127" i="16" s="1"/>
  <c r="DC133" i="16" s="1"/>
  <c r="DD106" i="4"/>
  <c r="DC142" i="16" s="1"/>
  <c r="DC144" i="16" s="1"/>
  <c r="DC154" i="16" s="1"/>
  <c r="DC160" i="16" s="1"/>
  <c r="DS110" i="7"/>
  <c r="CO106" i="4"/>
  <c r="CN142" i="16" s="1"/>
  <c r="CN144" i="16" s="1"/>
  <c r="CN154" i="16" s="1"/>
  <c r="CN160" i="16" s="1"/>
  <c r="CN115" i="16"/>
  <c r="CN117" i="16" s="1"/>
  <c r="CN127" i="16" s="1"/>
  <c r="CN133" i="16" s="1"/>
  <c r="CX106" i="16"/>
  <c r="P65" i="7"/>
  <c r="P66" i="7" s="1"/>
  <c r="P70" i="7" s="1"/>
  <c r="DE115" i="16"/>
  <c r="DE117" i="16" s="1"/>
  <c r="DE127" i="16" s="1"/>
  <c r="DE133" i="16" s="1"/>
  <c r="DF106" i="4"/>
  <c r="DE142" i="16" s="1"/>
  <c r="DE144" i="16" s="1"/>
  <c r="DE154" i="16" s="1"/>
  <c r="DE160" i="16" s="1"/>
  <c r="DL25" i="16"/>
  <c r="DJ88" i="16"/>
  <c r="DJ90" i="16" s="1"/>
  <c r="DJ100" i="16" s="1"/>
  <c r="DJ106" i="16" s="1"/>
  <c r="DK88" i="4"/>
  <c r="CM185" i="16"/>
  <c r="CM189" i="16" s="1"/>
  <c r="CE183" i="16"/>
  <c r="CH24" i="12"/>
  <c r="CV106" i="16"/>
  <c r="S40" i="7"/>
  <c r="S143" i="7"/>
  <c r="S22" i="7"/>
  <c r="S19" i="7"/>
  <c r="S20" i="7" s="1"/>
  <c r="P67" i="7"/>
  <c r="O69" i="7"/>
  <c r="N116" i="7"/>
  <c r="O111" i="7" s="1"/>
  <c r="O112" i="7" s="1"/>
  <c r="M115" i="7"/>
  <c r="N113" i="7"/>
  <c r="R17" i="10"/>
  <c r="Q21" i="22" s="1"/>
  <c r="BD9" i="10"/>
  <c r="DR110" i="7"/>
  <c r="N24" i="13"/>
  <c r="DL88" i="4"/>
  <c r="DK88" i="16"/>
  <c r="DK90" i="16" s="1"/>
  <c r="DK100" i="16" s="1"/>
  <c r="DK106" i="16" s="1"/>
  <c r="DF133" i="7"/>
  <c r="L114" i="16"/>
  <c r="M105" i="4"/>
  <c r="L141" i="16" s="1"/>
  <c r="O69" i="4"/>
  <c r="N60" i="16"/>
  <c r="CN106" i="16"/>
  <c r="CX115" i="16"/>
  <c r="CX117" i="16" s="1"/>
  <c r="CX127" i="16" s="1"/>
  <c r="CX133" i="16" s="1"/>
  <c r="CY106" i="4"/>
  <c r="CX142" i="16" s="1"/>
  <c r="CX144" i="16" s="1"/>
  <c r="CX154" i="16" s="1"/>
  <c r="CX160" i="16" s="1"/>
  <c r="CQ133" i="16"/>
  <c r="CQ185" i="16" s="1"/>
  <c r="CQ189" i="16" s="1"/>
  <c r="CQ179" i="16"/>
  <c r="CL133" i="16"/>
  <c r="CL185" i="16" s="1"/>
  <c r="CL189" i="16" s="1"/>
  <c r="CL179" i="16"/>
  <c r="AK10" i="10"/>
  <c r="CV115" i="16"/>
  <c r="CV117" i="16" s="1"/>
  <c r="CV127" i="16" s="1"/>
  <c r="CV133" i="16" s="1"/>
  <c r="CW106" i="4"/>
  <c r="CV142" i="16" s="1"/>
  <c r="CV144" i="16" s="1"/>
  <c r="CV154" i="16" s="1"/>
  <c r="CV160" i="16" s="1"/>
  <c r="CQ133" i="7"/>
  <c r="N137" i="7"/>
  <c r="N145" i="7" s="1"/>
  <c r="DH133" i="7"/>
  <c r="DP88" i="4"/>
  <c r="DO88" i="16"/>
  <c r="DO90" i="16" s="1"/>
  <c r="DO100" i="16" s="1"/>
  <c r="DO106" i="16" s="1"/>
  <c r="N26" i="22"/>
  <c r="DR88" i="4"/>
  <c r="DQ88" i="16"/>
  <c r="DQ90" i="16" s="1"/>
  <c r="DQ100" i="16" s="1"/>
  <c r="DP88" i="16"/>
  <c r="DP90" i="16" s="1"/>
  <c r="DP100" i="16" s="1"/>
  <c r="DQ88" i="4"/>
  <c r="DA179" i="16" l="1"/>
  <c r="DM115" i="16"/>
  <c r="DM117" i="16" s="1"/>
  <c r="DM127" i="16" s="1"/>
  <c r="DM133" i="16" s="1"/>
  <c r="DN106" i="4"/>
  <c r="DM142" i="16" s="1"/>
  <c r="DM144" i="16" s="1"/>
  <c r="DM154" i="16" s="1"/>
  <c r="DM160" i="16" s="1"/>
  <c r="R62" i="22"/>
  <c r="T55" i="10"/>
  <c r="DB183" i="16"/>
  <c r="DE24" i="12"/>
  <c r="DN133" i="16"/>
  <c r="DN185" i="16" s="1"/>
  <c r="DN189" i="16" s="1"/>
  <c r="DN179" i="16"/>
  <c r="Q65" i="7"/>
  <c r="Q66" i="7" s="1"/>
  <c r="S24" i="7"/>
  <c r="T21" i="7" s="1"/>
  <c r="CN161" i="16"/>
  <c r="CO161" i="16" s="1"/>
  <c r="CP161" i="16" s="1"/>
  <c r="CQ161" i="16" s="1"/>
  <c r="CR161" i="16" s="1"/>
  <c r="CS161" i="16" s="1"/>
  <c r="CT161" i="16" s="1"/>
  <c r="CU161" i="16" s="1"/>
  <c r="CV161" i="16" s="1"/>
  <c r="CW161" i="16" s="1"/>
  <c r="CX161" i="16" s="1"/>
  <c r="CY161" i="16" s="1"/>
  <c r="CN179" i="16"/>
  <c r="DH80" i="16"/>
  <c r="DI80" i="16" s="1"/>
  <c r="DJ80" i="16" s="1"/>
  <c r="DK80" i="16" s="1"/>
  <c r="DL80" i="16" s="1"/>
  <c r="DM80" i="16" s="1"/>
  <c r="DN80" i="16" s="1"/>
  <c r="DO80" i="16" s="1"/>
  <c r="DP80" i="16" s="1"/>
  <c r="DQ80" i="16" s="1"/>
  <c r="DR80" i="16" s="1"/>
  <c r="DS80" i="16" s="1"/>
  <c r="DH46" i="16"/>
  <c r="DH52" i="16" s="1"/>
  <c r="DH53" i="16" s="1"/>
  <c r="DI53" i="16" s="1"/>
  <c r="DJ53" i="16" s="1"/>
  <c r="DK53" i="16" s="1"/>
  <c r="DL53" i="16" s="1"/>
  <c r="DM53" i="16" s="1"/>
  <c r="DN53" i="16" s="1"/>
  <c r="DO53" i="16" s="1"/>
  <c r="DP53" i="16" s="1"/>
  <c r="DQ53" i="16" s="1"/>
  <c r="DR53" i="16" s="1"/>
  <c r="DS53" i="16" s="1"/>
  <c r="CN107" i="16"/>
  <c r="CO107" i="16" s="1"/>
  <c r="CP107" i="16" s="1"/>
  <c r="CQ107" i="16" s="1"/>
  <c r="CR107" i="16" s="1"/>
  <c r="CS107" i="16" s="1"/>
  <c r="CT107" i="16" s="1"/>
  <c r="CU107" i="16" s="1"/>
  <c r="CV107" i="16" s="1"/>
  <c r="CW107" i="16" s="1"/>
  <c r="CX107" i="16" s="1"/>
  <c r="CY107" i="16" s="1"/>
  <c r="CZ107" i="16" s="1"/>
  <c r="DA107" i="16" s="1"/>
  <c r="DB107" i="16" s="1"/>
  <c r="DC107" i="16" s="1"/>
  <c r="DD107" i="16" s="1"/>
  <c r="DE107" i="16" s="1"/>
  <c r="DF107" i="16" s="1"/>
  <c r="DG107" i="16" s="1"/>
  <c r="DH107" i="16" s="1"/>
  <c r="DI107" i="16" s="1"/>
  <c r="DJ107" i="16" s="1"/>
  <c r="DK107" i="16" s="1"/>
  <c r="CB183" i="16"/>
  <c r="CR183" i="16"/>
  <c r="AS57" i="10"/>
  <c r="AT57" i="10" s="1"/>
  <c r="AU57" i="10" s="1"/>
  <c r="AV57" i="10" s="1"/>
  <c r="AW57" i="10" s="1"/>
  <c r="AX57" i="10" s="1"/>
  <c r="AY57" i="10" s="1"/>
  <c r="AZ57" i="10" s="1"/>
  <c r="BA57" i="10" s="1"/>
  <c r="BB57" i="10" s="1"/>
  <c r="BC57" i="10" s="1"/>
  <c r="EC57" i="10"/>
  <c r="AZ25" i="16"/>
  <c r="AZ179" i="16"/>
  <c r="CS183" i="16"/>
  <c r="DE185" i="16"/>
  <c r="DE189" i="16" s="1"/>
  <c r="DD185" i="16"/>
  <c r="DD189" i="16" s="1"/>
  <c r="CX179" i="16"/>
  <c r="DA24" i="12" s="1"/>
  <c r="CY185" i="16"/>
  <c r="CY189" i="16" s="1"/>
  <c r="W72" i="10"/>
  <c r="O26" i="22"/>
  <c r="P61" i="10"/>
  <c r="R23" i="19"/>
  <c r="R36" i="19"/>
  <c r="R57" i="19" s="1"/>
  <c r="S41" i="22"/>
  <c r="DY42" i="22"/>
  <c r="DY41" i="22" s="1"/>
  <c r="AB28" i="10"/>
  <c r="U26" i="10"/>
  <c r="EA26" i="10"/>
  <c r="EA24" i="10" s="1"/>
  <c r="T24" i="10"/>
  <c r="V20" i="10"/>
  <c r="W21" i="10"/>
  <c r="V39" i="10"/>
  <c r="U38" i="10"/>
  <c r="U43" i="10" s="1"/>
  <c r="V34" i="10"/>
  <c r="W35" i="10"/>
  <c r="W29" i="10"/>
  <c r="V27" i="10"/>
  <c r="X25" i="10"/>
  <c r="S23" i="7"/>
  <c r="DP106" i="16"/>
  <c r="BE9" i="10"/>
  <c r="ED9" i="10"/>
  <c r="T64" i="10"/>
  <c r="R30" i="22"/>
  <c r="DI106" i="4"/>
  <c r="DH142" i="16" s="1"/>
  <c r="DH144" i="16" s="1"/>
  <c r="DH154" i="16" s="1"/>
  <c r="DH160" i="16" s="1"/>
  <c r="DH115" i="16"/>
  <c r="DH117" i="16" s="1"/>
  <c r="DH127" i="16" s="1"/>
  <c r="DH133" i="16" s="1"/>
  <c r="K136" i="7"/>
  <c r="J138" i="7"/>
  <c r="K134" i="7"/>
  <c r="DK133" i="7"/>
  <c r="R86" i="7"/>
  <c r="R68" i="7"/>
  <c r="CO24" i="12"/>
  <c r="CL183" i="16"/>
  <c r="T143" i="7"/>
  <c r="T22" i="7"/>
  <c r="T40" i="7"/>
  <c r="T19" i="7"/>
  <c r="T20" i="7" s="1"/>
  <c r="J32" i="12"/>
  <c r="K63" i="10"/>
  <c r="DC133" i="7"/>
  <c r="L43" i="7"/>
  <c r="N25" i="13"/>
  <c r="O29" i="13" s="1"/>
  <c r="N28" i="13"/>
  <c r="S63" i="7"/>
  <c r="S45" i="7"/>
  <c r="R54" i="10"/>
  <c r="P23" i="22"/>
  <c r="Q53" i="10"/>
  <c r="U17" i="7"/>
  <c r="U3" i="5"/>
  <c r="V4" i="6" s="1"/>
  <c r="T5" i="9"/>
  <c r="S15" i="4"/>
  <c r="U4" i="30"/>
  <c r="X2" i="3"/>
  <c r="V4" i="10"/>
  <c r="W36" i="3"/>
  <c r="DO110" i="7"/>
  <c r="H58" i="11"/>
  <c r="DU88" i="4"/>
  <c r="DT88" i="16"/>
  <c r="DT90" i="16" s="1"/>
  <c r="DT100" i="16" s="1"/>
  <c r="DT106" i="16" s="1"/>
  <c r="DC179" i="16"/>
  <c r="O137" i="7"/>
  <c r="O145" i="7" s="1"/>
  <c r="P15" i="10"/>
  <c r="Q109" i="7"/>
  <c r="Q91" i="7"/>
  <c r="DQ106" i="16"/>
  <c r="CM183" i="16"/>
  <c r="CP24" i="12"/>
  <c r="DP106" i="4"/>
  <c r="DO142" i="16" s="1"/>
  <c r="DO144" i="16" s="1"/>
  <c r="DO154" i="16" s="1"/>
  <c r="DO160" i="16" s="1"/>
  <c r="DO115" i="16"/>
  <c r="DO117" i="16" s="1"/>
  <c r="DO127" i="16" s="1"/>
  <c r="DO133" i="16" s="1"/>
  <c r="N26" i="13"/>
  <c r="Q67" i="7"/>
  <c r="P69" i="7"/>
  <c r="Q70" i="7"/>
  <c r="Q56" i="17"/>
  <c r="Q14" i="17"/>
  <c r="Q35" i="17"/>
  <c r="U67" i="22"/>
  <c r="W71" i="10"/>
  <c r="CL134" i="16"/>
  <c r="CM134" i="16" s="1"/>
  <c r="CN134" i="16" s="1"/>
  <c r="CO134" i="16" s="1"/>
  <c r="CP134" i="16" s="1"/>
  <c r="CQ134" i="16" s="1"/>
  <c r="CR134" i="16" s="1"/>
  <c r="CS134" i="16" s="1"/>
  <c r="CT134" i="16" s="1"/>
  <c r="CU134" i="16" s="1"/>
  <c r="CV134" i="16" s="1"/>
  <c r="CW134" i="16" s="1"/>
  <c r="CX134" i="16" s="1"/>
  <c r="CY134" i="16" s="1"/>
  <c r="K93" i="7"/>
  <c r="DC185" i="16"/>
  <c r="DC189" i="16" s="1"/>
  <c r="DL88" i="16"/>
  <c r="DL90" i="16" s="1"/>
  <c r="DL100" i="16" s="1"/>
  <c r="DM88" i="4"/>
  <c r="N12" i="12"/>
  <c r="N15" i="12" s="1"/>
  <c r="N59" i="22"/>
  <c r="O116" i="7"/>
  <c r="N115" i="7"/>
  <c r="O113" i="7"/>
  <c r="P132" i="7"/>
  <c r="P114" i="7"/>
  <c r="AL10" i="10"/>
  <c r="O87" i="4"/>
  <c r="N87" i="16"/>
  <c r="R33" i="4"/>
  <c r="Q6" i="16"/>
  <c r="Q170" i="16" s="1"/>
  <c r="DD179" i="16"/>
  <c r="CY179" i="16"/>
  <c r="M114" i="16"/>
  <c r="N105" i="4"/>
  <c r="M141" i="16" s="1"/>
  <c r="P33" i="16"/>
  <c r="Q51" i="4"/>
  <c r="S8" i="10"/>
  <c r="R22" i="22" s="1"/>
  <c r="CN185" i="16"/>
  <c r="CN189" i="16" s="1"/>
  <c r="DR133" i="7"/>
  <c r="CX185" i="16"/>
  <c r="CX189" i="16" s="1"/>
  <c r="DE179" i="16"/>
  <c r="R3" i="35"/>
  <c r="R3" i="8"/>
  <c r="Q8" i="21"/>
  <c r="Q8" i="20"/>
  <c r="S3" i="19"/>
  <c r="R3" i="17"/>
  <c r="P69" i="4"/>
  <c r="O60" i="16"/>
  <c r="DW110" i="7"/>
  <c r="I58" i="22"/>
  <c r="CQ24" i="12"/>
  <c r="CN183" i="16"/>
  <c r="S17" i="10"/>
  <c r="R21" i="22" s="1"/>
  <c r="DK106" i="4"/>
  <c r="DJ142" i="16" s="1"/>
  <c r="DJ144" i="16" s="1"/>
  <c r="DJ154" i="16" s="1"/>
  <c r="DJ160" i="16" s="1"/>
  <c r="DJ115" i="16"/>
  <c r="DJ117" i="16" s="1"/>
  <c r="DJ127" i="16" s="1"/>
  <c r="DJ133" i="16" s="1"/>
  <c r="DS133" i="7"/>
  <c r="T4" i="31"/>
  <c r="T40" i="30"/>
  <c r="T4" i="14"/>
  <c r="R4" i="15" s="1"/>
  <c r="DQ115" i="16"/>
  <c r="DQ117" i="16" s="1"/>
  <c r="DQ127" i="16" s="1"/>
  <c r="DQ133" i="16" s="1"/>
  <c r="DR106" i="4"/>
  <c r="DQ142" i="16" s="1"/>
  <c r="DQ144" i="16" s="1"/>
  <c r="DQ154" i="16" s="1"/>
  <c r="DQ160" i="16" s="1"/>
  <c r="DQ106" i="4"/>
  <c r="DP142" i="16" s="1"/>
  <c r="DP144" i="16" s="1"/>
  <c r="DP154" i="16" s="1"/>
  <c r="DP160" i="16" s="1"/>
  <c r="DP115" i="16"/>
  <c r="DP117" i="16" s="1"/>
  <c r="DP127" i="16" s="1"/>
  <c r="DP133" i="16" s="1"/>
  <c r="CT24" i="12"/>
  <c r="CQ183" i="16"/>
  <c r="DK115" i="16"/>
  <c r="DK117" i="16" s="1"/>
  <c r="DK127" i="16" s="1"/>
  <c r="DK133" i="16" s="1"/>
  <c r="DL106" i="4"/>
  <c r="DK142" i="16" s="1"/>
  <c r="DK144" i="16" s="1"/>
  <c r="DK154" i="16" s="1"/>
  <c r="DK160" i="16" s="1"/>
  <c r="T5" i="22"/>
  <c r="DZ5" i="22" s="1"/>
  <c r="S5" i="11"/>
  <c r="T5" i="12" s="1"/>
  <c r="S4" i="13" s="1"/>
  <c r="U1" i="37"/>
  <c r="DM133" i="7"/>
  <c r="DT133" i="7"/>
  <c r="DN133" i="7"/>
  <c r="CZ115" i="16"/>
  <c r="CZ117" i="16" s="1"/>
  <c r="CZ127" i="16" s="1"/>
  <c r="CZ133" i="16" s="1"/>
  <c r="DA106" i="4"/>
  <c r="CZ142" i="16" s="1"/>
  <c r="CZ144" i="16" s="1"/>
  <c r="CZ154" i="16" s="1"/>
  <c r="CZ160" i="16" s="1"/>
  <c r="I41" i="12"/>
  <c r="I43" i="12" s="1"/>
  <c r="DN183" i="16" l="1"/>
  <c r="DQ24" i="12"/>
  <c r="DM185" i="16"/>
  <c r="DM189" i="16" s="1"/>
  <c r="DM179" i="16"/>
  <c r="U55" i="10"/>
  <c r="EA55" i="10"/>
  <c r="S62" i="22"/>
  <c r="DY62" i="22" s="1"/>
  <c r="DD24" i="12"/>
  <c r="DA183" i="16"/>
  <c r="T24" i="7"/>
  <c r="I46" i="12"/>
  <c r="I76" i="22"/>
  <c r="DT73" i="16"/>
  <c r="DT79" i="16" s="1"/>
  <c r="DT80" i="16" s="1"/>
  <c r="DT46" i="16"/>
  <c r="DT52" i="16" s="1"/>
  <c r="DT53" i="16" s="1"/>
  <c r="CZ161" i="16"/>
  <c r="DA161" i="16" s="1"/>
  <c r="DB161" i="16" s="1"/>
  <c r="DC161" i="16" s="1"/>
  <c r="DD161" i="16" s="1"/>
  <c r="DE161" i="16" s="1"/>
  <c r="DF161" i="16" s="1"/>
  <c r="DG161" i="16" s="1"/>
  <c r="DH161" i="16" s="1"/>
  <c r="DI161" i="16" s="1"/>
  <c r="DJ161" i="16" s="1"/>
  <c r="DK161" i="16" s="1"/>
  <c r="CZ185" i="16"/>
  <c r="CZ189" i="16" s="1"/>
  <c r="CX183" i="16"/>
  <c r="BC24" i="12"/>
  <c r="EB24" i="12" s="1"/>
  <c r="AZ183" i="16"/>
  <c r="AZ185" i="16"/>
  <c r="AZ189" i="16" s="1"/>
  <c r="AZ26" i="16"/>
  <c r="BA26" i="16" s="1"/>
  <c r="BB26" i="16" s="1"/>
  <c r="BC26" i="16" s="1"/>
  <c r="BD26" i="16" s="1"/>
  <c r="BE26" i="16" s="1"/>
  <c r="BF26" i="16" s="1"/>
  <c r="BG26" i="16" s="1"/>
  <c r="BH26" i="16" s="1"/>
  <c r="BI26" i="16" s="1"/>
  <c r="BJ26" i="16" s="1"/>
  <c r="BK26" i="16" s="1"/>
  <c r="DK185" i="16"/>
  <c r="DK189" i="16" s="1"/>
  <c r="DO185" i="16"/>
  <c r="DO189" i="16" s="1"/>
  <c r="DJ185" i="16"/>
  <c r="DJ189" i="16" s="1"/>
  <c r="X72" i="10"/>
  <c r="S23" i="19"/>
  <c r="S36" i="19"/>
  <c r="S57" i="19" s="1"/>
  <c r="T42" i="22"/>
  <c r="T41" i="22" s="1"/>
  <c r="V38" i="10"/>
  <c r="V43" i="10" s="1"/>
  <c r="W39" i="10"/>
  <c r="Y25" i="10"/>
  <c r="V26" i="10"/>
  <c r="U24" i="10"/>
  <c r="AC28" i="10"/>
  <c r="X29" i="10"/>
  <c r="W27" i="10"/>
  <c r="X35" i="10"/>
  <c r="W34" i="10"/>
  <c r="X21" i="10"/>
  <c r="W20" i="10"/>
  <c r="U21" i="7"/>
  <c r="T23" i="7"/>
  <c r="O12" i="12"/>
  <c r="O15" i="12" s="1"/>
  <c r="O59" i="22"/>
  <c r="DO179" i="16"/>
  <c r="DJ179" i="16"/>
  <c r="I56" i="22"/>
  <c r="I70" i="22"/>
  <c r="DG24" i="12"/>
  <c r="DD183" i="16"/>
  <c r="P137" i="7"/>
  <c r="P145" i="7" s="1"/>
  <c r="DU106" i="4"/>
  <c r="DT142" i="16" s="1"/>
  <c r="DT144" i="16" s="1"/>
  <c r="DT154" i="16" s="1"/>
  <c r="DT160" i="16" s="1"/>
  <c r="DT115" i="16"/>
  <c r="DT117" i="16" s="1"/>
  <c r="DT127" i="16" s="1"/>
  <c r="X36" i="3"/>
  <c r="V4" i="30"/>
  <c r="W4" i="10"/>
  <c r="U5" i="9"/>
  <c r="Y2" i="3"/>
  <c r="T15" i="4"/>
  <c r="V17" i="7"/>
  <c r="V3" i="5"/>
  <c r="W4" i="6" s="1"/>
  <c r="R53" i="10"/>
  <c r="S54" i="10"/>
  <c r="Q23" i="22"/>
  <c r="BF9" i="10"/>
  <c r="I11" i="22"/>
  <c r="DK179" i="16"/>
  <c r="AM10" i="10"/>
  <c r="DM106" i="4"/>
  <c r="DL142" i="16" s="1"/>
  <c r="DL144" i="16" s="1"/>
  <c r="DL154" i="16" s="1"/>
  <c r="DL160" i="16" s="1"/>
  <c r="DL115" i="16"/>
  <c r="DL117" i="16" s="1"/>
  <c r="DL127" i="16" s="1"/>
  <c r="DL133" i="16" s="1"/>
  <c r="R67" i="7"/>
  <c r="Q69" i="7"/>
  <c r="DP179" i="16"/>
  <c r="S33" i="4"/>
  <c r="R6" i="16"/>
  <c r="R170" i="16" s="1"/>
  <c r="DP185" i="16"/>
  <c r="DP189" i="16" s="1"/>
  <c r="V67" i="22"/>
  <c r="X71" i="10"/>
  <c r="R56" i="17"/>
  <c r="R35" i="17"/>
  <c r="R14" i="17"/>
  <c r="DH24" i="12"/>
  <c r="DE183" i="16"/>
  <c r="DQ179" i="16"/>
  <c r="U4" i="31"/>
  <c r="U4" i="14"/>
  <c r="S4" i="15" s="1"/>
  <c r="U40" i="30"/>
  <c r="K68" i="10"/>
  <c r="J6" i="10"/>
  <c r="J51" i="10"/>
  <c r="J45" i="12"/>
  <c r="T17" i="10"/>
  <c r="DW133" i="7"/>
  <c r="R51" i="4"/>
  <c r="Q33" i="16"/>
  <c r="O115" i="7"/>
  <c r="P113" i="7"/>
  <c r="O24" i="13"/>
  <c r="O25" i="13" s="1"/>
  <c r="P29" i="13" s="1"/>
  <c r="DQ185" i="16"/>
  <c r="DQ189" i="16" s="1"/>
  <c r="S3" i="8"/>
  <c r="S3" i="17"/>
  <c r="S3" i="35"/>
  <c r="R8" i="20"/>
  <c r="R8" i="21"/>
  <c r="T3" i="19"/>
  <c r="R65" i="7"/>
  <c r="R66" i="7" s="1"/>
  <c r="R70" i="7" s="1"/>
  <c r="T8" i="10"/>
  <c r="S22" i="22" s="1"/>
  <c r="DY22" i="22" s="1"/>
  <c r="DB24" i="12"/>
  <c r="CY183" i="16"/>
  <c r="L90" i="7"/>
  <c r="K92" i="7"/>
  <c r="L88" i="7"/>
  <c r="DO133" i="7"/>
  <c r="U40" i="7"/>
  <c r="U143" i="7"/>
  <c r="U19" i="7"/>
  <c r="U20" i="7" s="1"/>
  <c r="U22" i="7"/>
  <c r="S68" i="7"/>
  <c r="S86" i="7"/>
  <c r="F5" i="23"/>
  <c r="E6" i="24" s="1"/>
  <c r="DY5" i="11"/>
  <c r="D7" i="39" s="1"/>
  <c r="P87" i="4"/>
  <c r="O87" i="16"/>
  <c r="CZ179" i="16"/>
  <c r="P111" i="7"/>
  <c r="P112" i="7" s="1"/>
  <c r="P116" i="7" s="1"/>
  <c r="CZ134" i="16"/>
  <c r="DA134" i="16" s="1"/>
  <c r="DB134" i="16" s="1"/>
  <c r="DC134" i="16" s="1"/>
  <c r="DD134" i="16" s="1"/>
  <c r="DE134" i="16" s="1"/>
  <c r="DF134" i="16" s="1"/>
  <c r="DG134" i="16" s="1"/>
  <c r="DH134" i="16" s="1"/>
  <c r="DI134" i="16" s="1"/>
  <c r="DJ134" i="16" s="1"/>
  <c r="DK134" i="16" s="1"/>
  <c r="DC183" i="16"/>
  <c r="DF24" i="12"/>
  <c r="L47" i="7"/>
  <c r="R109" i="7"/>
  <c r="R91" i="7"/>
  <c r="K135" i="7"/>
  <c r="K146" i="7"/>
  <c r="U64" i="10"/>
  <c r="EA64" i="10"/>
  <c r="S30" i="22"/>
  <c r="DY30" i="22" s="1"/>
  <c r="DL106" i="16"/>
  <c r="P60" i="16"/>
  <c r="Q69" i="4"/>
  <c r="N114" i="16"/>
  <c r="O105" i="4"/>
  <c r="N141" i="16" s="1"/>
  <c r="Q114" i="7"/>
  <c r="Q132" i="7"/>
  <c r="U5" i="22"/>
  <c r="T5" i="11"/>
  <c r="U5" i="12" s="1"/>
  <c r="T4" i="13" s="1"/>
  <c r="V1" i="37"/>
  <c r="O36" i="13"/>
  <c r="O35" i="13"/>
  <c r="T45" i="7"/>
  <c r="T63" i="7"/>
  <c r="J147" i="7"/>
  <c r="J148" i="7"/>
  <c r="J63" i="22" s="1"/>
  <c r="D24" i="39" l="1"/>
  <c r="D30" i="39" s="1"/>
  <c r="D2" i="39"/>
  <c r="D15" i="39"/>
  <c r="DM183" i="16"/>
  <c r="DP24" i="12"/>
  <c r="T62" i="22"/>
  <c r="V55" i="10"/>
  <c r="U24" i="7"/>
  <c r="DL134" i="16"/>
  <c r="DM134" i="16" s="1"/>
  <c r="DN134" i="16" s="1"/>
  <c r="DO134" i="16" s="1"/>
  <c r="DP134" i="16" s="1"/>
  <c r="DQ134" i="16" s="1"/>
  <c r="DR134" i="16" s="1"/>
  <c r="DS134" i="16" s="1"/>
  <c r="DL161" i="16"/>
  <c r="DM161" i="16" s="1"/>
  <c r="DN161" i="16" s="1"/>
  <c r="DO161" i="16" s="1"/>
  <c r="DP161" i="16" s="1"/>
  <c r="DQ161" i="16" s="1"/>
  <c r="DR161" i="16" s="1"/>
  <c r="DS161" i="16" s="1"/>
  <c r="DT161" i="16" s="1"/>
  <c r="BD57" i="10"/>
  <c r="BE57" i="10" s="1"/>
  <c r="BF57" i="10" s="1"/>
  <c r="BG57" i="10" s="1"/>
  <c r="BH57" i="10" s="1"/>
  <c r="BI57" i="10" s="1"/>
  <c r="BJ57" i="10" s="1"/>
  <c r="BK57" i="10" s="1"/>
  <c r="BL57" i="10" s="1"/>
  <c r="BM57" i="10" s="1"/>
  <c r="BN57" i="10" s="1"/>
  <c r="BO57" i="10" s="1"/>
  <c r="BL19" i="16"/>
  <c r="DL179" i="16"/>
  <c r="DO24" i="12" s="1"/>
  <c r="O26" i="13"/>
  <c r="P24" i="13" s="1"/>
  <c r="P25" i="13" s="1"/>
  <c r="Q29" i="13" s="1"/>
  <c r="Y72" i="10"/>
  <c r="T23" i="19"/>
  <c r="T36" i="19"/>
  <c r="T57" i="19" s="1"/>
  <c r="O28" i="13"/>
  <c r="U42" i="22"/>
  <c r="U41" i="22" s="1"/>
  <c r="W38" i="10"/>
  <c r="W43" i="10" s="1"/>
  <c r="X39" i="10"/>
  <c r="AD28" i="10"/>
  <c r="X20" i="10"/>
  <c r="Y21" i="10"/>
  <c r="X34" i="10"/>
  <c r="Y35" i="10"/>
  <c r="W26" i="10"/>
  <c r="V24" i="10"/>
  <c r="Y29" i="10"/>
  <c r="X27" i="10"/>
  <c r="Z25" i="10"/>
  <c r="P115" i="7"/>
  <c r="Q113" i="7"/>
  <c r="R69" i="7"/>
  <c r="S67" i="7"/>
  <c r="S65" i="7"/>
  <c r="S66" i="7" s="1"/>
  <c r="S70" i="7" s="1"/>
  <c r="U23" i="7"/>
  <c r="V21" i="7"/>
  <c r="Q137" i="7"/>
  <c r="Q145" i="7" s="1"/>
  <c r="Q60" i="16"/>
  <c r="R69" i="4"/>
  <c r="BG9" i="10"/>
  <c r="V4" i="14"/>
  <c r="T4" i="15" s="1"/>
  <c r="V4" i="31"/>
  <c r="V40" i="30"/>
  <c r="P12" i="12"/>
  <c r="P15" i="12" s="1"/>
  <c r="P59" i="22"/>
  <c r="T86" i="7"/>
  <c r="T68" i="7"/>
  <c r="Q111" i="7"/>
  <c r="Q112" i="7" s="1"/>
  <c r="Q116" i="7" s="1"/>
  <c r="S51" i="4"/>
  <c r="R33" i="16"/>
  <c r="U5" i="11"/>
  <c r="V5" i="12" s="1"/>
  <c r="U4" i="13" s="1"/>
  <c r="V5" i="22"/>
  <c r="W1" i="37"/>
  <c r="U63" i="7"/>
  <c r="U45" i="7"/>
  <c r="R23" i="22"/>
  <c r="T54" i="10"/>
  <c r="S53" i="10"/>
  <c r="Y71" i="10"/>
  <c r="W67" i="22"/>
  <c r="K149" i="7"/>
  <c r="K60" i="22" s="1"/>
  <c r="K139" i="7"/>
  <c r="DC24" i="12"/>
  <c r="CZ183" i="16"/>
  <c r="P36" i="13"/>
  <c r="P35" i="13"/>
  <c r="DN24" i="12"/>
  <c r="DK183" i="16"/>
  <c r="DJ183" i="16"/>
  <c r="DM24" i="12"/>
  <c r="T3" i="35"/>
  <c r="T3" i="8"/>
  <c r="T3" i="17"/>
  <c r="S8" i="21"/>
  <c r="S8" i="20"/>
  <c r="U3" i="19"/>
  <c r="DT133" i="16"/>
  <c r="P105" i="4"/>
  <c r="O141" i="16" s="1"/>
  <c r="O114" i="16"/>
  <c r="S91" i="7"/>
  <c r="S109" i="7"/>
  <c r="S56" i="17"/>
  <c r="S35" i="17"/>
  <c r="S14" i="17"/>
  <c r="V19" i="7"/>
  <c r="V20" i="7" s="1"/>
  <c r="V40" i="7"/>
  <c r="V143" i="7"/>
  <c r="V22" i="7"/>
  <c r="V64" i="10"/>
  <c r="T30" i="22"/>
  <c r="Q12" i="10"/>
  <c r="Q58" i="10"/>
  <c r="Q61" i="10" s="1"/>
  <c r="Q13" i="10"/>
  <c r="P30" i="12"/>
  <c r="P87" i="16"/>
  <c r="Q87" i="4"/>
  <c r="R132" i="7"/>
  <c r="R114" i="7"/>
  <c r="G11" i="8"/>
  <c r="DZ5" i="12"/>
  <c r="EB4" i="10"/>
  <c r="G6" i="26" s="1"/>
  <c r="L89" i="7"/>
  <c r="U17" i="10"/>
  <c r="T21" i="22" s="1"/>
  <c r="EA17" i="10"/>
  <c r="C33" i="39" s="1"/>
  <c r="AN10" i="10"/>
  <c r="S6" i="16"/>
  <c r="S170" i="16" s="1"/>
  <c r="T33" i="4"/>
  <c r="DR24" i="12"/>
  <c r="DO183" i="16"/>
  <c r="DL107" i="16"/>
  <c r="DM107" i="16" s="1"/>
  <c r="DN107" i="16" s="1"/>
  <c r="DO107" i="16" s="1"/>
  <c r="DP107" i="16" s="1"/>
  <c r="DQ107" i="16" s="1"/>
  <c r="DR107" i="16" s="1"/>
  <c r="DS107" i="16" s="1"/>
  <c r="DT107" i="16" s="1"/>
  <c r="DL185" i="16"/>
  <c r="DL189" i="16" s="1"/>
  <c r="I57" i="11"/>
  <c r="J34" i="12"/>
  <c r="I56" i="11"/>
  <c r="J33" i="12"/>
  <c r="J64" i="22"/>
  <c r="M44" i="7"/>
  <c r="L46" i="7"/>
  <c r="M42" i="7"/>
  <c r="U8" i="10"/>
  <c r="T22" i="22" s="1"/>
  <c r="EA8" i="10"/>
  <c r="S21" i="22"/>
  <c r="DY21" i="22" s="1"/>
  <c r="DT24" i="12"/>
  <c r="DQ183" i="16"/>
  <c r="DS24" i="12"/>
  <c r="DP183" i="16"/>
  <c r="Y36" i="3"/>
  <c r="W4" i="30"/>
  <c r="Z2" i="3"/>
  <c r="X4" i="10"/>
  <c r="W17" i="7"/>
  <c r="W3" i="5"/>
  <c r="X4" i="6" s="1"/>
  <c r="V5" i="9"/>
  <c r="U15" i="4"/>
  <c r="W55" i="10" l="1"/>
  <c r="U62" i="22"/>
  <c r="V24" i="7"/>
  <c r="DL183" i="16"/>
  <c r="ED57" i="10"/>
  <c r="BL25" i="16"/>
  <c r="BL179" i="16"/>
  <c r="Z72" i="10"/>
  <c r="U23" i="19"/>
  <c r="U36" i="19"/>
  <c r="U57" i="19" s="1"/>
  <c r="V42" i="22"/>
  <c r="V41" i="22" s="1"/>
  <c r="AA25" i="10"/>
  <c r="Y34" i="10"/>
  <c r="Z35" i="10"/>
  <c r="AE28" i="10"/>
  <c r="Z29" i="10"/>
  <c r="Y27" i="10"/>
  <c r="Y39" i="10"/>
  <c r="X38" i="10"/>
  <c r="X43" i="10" s="1"/>
  <c r="X26" i="10"/>
  <c r="W24" i="10"/>
  <c r="Y20" i="10"/>
  <c r="Z21" i="10"/>
  <c r="Q115" i="7"/>
  <c r="R113" i="7"/>
  <c r="R111" i="7"/>
  <c r="R112" i="7" s="1"/>
  <c r="R116" i="7" s="1"/>
  <c r="Q12" i="12"/>
  <c r="Q15" i="12" s="1"/>
  <c r="Q59" i="22"/>
  <c r="V23" i="7"/>
  <c r="W21" i="7"/>
  <c r="L93" i="7"/>
  <c r="P114" i="16"/>
  <c r="Q105" i="4"/>
  <c r="P141" i="16" s="1"/>
  <c r="DT134" i="16"/>
  <c r="Q36" i="13"/>
  <c r="Q35" i="13"/>
  <c r="BH9" i="10"/>
  <c r="E28" i="33"/>
  <c r="E51" i="33" s="1"/>
  <c r="T35" i="17"/>
  <c r="T14" i="17"/>
  <c r="T56" i="17"/>
  <c r="T91" i="7"/>
  <c r="T109" i="7"/>
  <c r="S69" i="7"/>
  <c r="T67" i="7"/>
  <c r="V63" i="7"/>
  <c r="V45" i="7"/>
  <c r="L136" i="7"/>
  <c r="K138" i="7"/>
  <c r="L134" i="7"/>
  <c r="W40" i="30"/>
  <c r="W4" i="31"/>
  <c r="W4" i="14"/>
  <c r="U4" i="15" s="1"/>
  <c r="S33" i="16"/>
  <c r="T51" i="4"/>
  <c r="P24" i="22"/>
  <c r="S132" i="7"/>
  <c r="S114" i="7"/>
  <c r="R12" i="10"/>
  <c r="R58" i="10"/>
  <c r="R61" i="10" s="1"/>
  <c r="K32" i="12"/>
  <c r="L63" i="10"/>
  <c r="S23" i="22"/>
  <c r="DY23" i="22" s="1"/>
  <c r="U54" i="10"/>
  <c r="T53" i="10"/>
  <c r="EA54" i="10"/>
  <c r="U86" i="7"/>
  <c r="U68" i="7"/>
  <c r="R87" i="4"/>
  <c r="Q87" i="16"/>
  <c r="D21" i="24"/>
  <c r="Q30" i="12"/>
  <c r="R13" i="10"/>
  <c r="U33" i="4"/>
  <c r="T6" i="16"/>
  <c r="T170" i="16" s="1"/>
  <c r="V17" i="10"/>
  <c r="U21" i="22" s="1"/>
  <c r="W40" i="7"/>
  <c r="W143" i="7"/>
  <c r="W19" i="7"/>
  <c r="W20" i="7" s="1"/>
  <c r="W22" i="7"/>
  <c r="V8" i="10"/>
  <c r="U22" i="22" s="1"/>
  <c r="I58" i="11"/>
  <c r="Q15" i="10"/>
  <c r="P26" i="22"/>
  <c r="R60" i="16"/>
  <c r="S69" i="4"/>
  <c r="P28" i="13"/>
  <c r="U3" i="35"/>
  <c r="T8" i="20"/>
  <c r="U3" i="8"/>
  <c r="U3" i="17"/>
  <c r="T8" i="21"/>
  <c r="V3" i="19"/>
  <c r="AO10" i="10"/>
  <c r="X67" i="22"/>
  <c r="Z71" i="10"/>
  <c r="W5" i="22"/>
  <c r="X1" i="37"/>
  <c r="V5" i="11"/>
  <c r="W5" i="12" s="1"/>
  <c r="V4" i="13" s="1"/>
  <c r="J58" i="22"/>
  <c r="W5" i="9"/>
  <c r="AA2" i="3"/>
  <c r="V15" i="4"/>
  <c r="X17" i="7"/>
  <c r="X3" i="5"/>
  <c r="Y4" i="6" s="1"/>
  <c r="Z36" i="3"/>
  <c r="X4" i="30"/>
  <c r="Y4" i="10"/>
  <c r="M43" i="7"/>
  <c r="J41" i="12"/>
  <c r="J43" i="12" s="1"/>
  <c r="R137" i="7"/>
  <c r="R145" i="7" s="1"/>
  <c r="U30" i="22"/>
  <c r="W64" i="10"/>
  <c r="P26" i="13"/>
  <c r="T65" i="7"/>
  <c r="T66" i="7" s="1"/>
  <c r="T70" i="7" s="1"/>
  <c r="X55" i="10" l="1"/>
  <c r="V62" i="22"/>
  <c r="W24" i="7"/>
  <c r="J46" i="12"/>
  <c r="K45" i="12" s="1"/>
  <c r="J76" i="22"/>
  <c r="BL183" i="16"/>
  <c r="BO24" i="12"/>
  <c r="EC24" i="12" s="1"/>
  <c r="BL185" i="16"/>
  <c r="BL26" i="16"/>
  <c r="BM26" i="16" s="1"/>
  <c r="BN26" i="16" s="1"/>
  <c r="BO26" i="16" s="1"/>
  <c r="BP26" i="16" s="1"/>
  <c r="BQ26" i="16" s="1"/>
  <c r="BR26" i="16" s="1"/>
  <c r="BS26" i="16" s="1"/>
  <c r="BT26" i="16" s="1"/>
  <c r="BU26" i="16" s="1"/>
  <c r="BV26" i="16" s="1"/>
  <c r="BW26" i="16" s="1"/>
  <c r="Q26" i="22"/>
  <c r="AA72" i="10"/>
  <c r="V23" i="19"/>
  <c r="V36" i="19"/>
  <c r="V57" i="19" s="1"/>
  <c r="Z34" i="10"/>
  <c r="AA35" i="10"/>
  <c r="AA29" i="10"/>
  <c r="Z27" i="10"/>
  <c r="Y26" i="10"/>
  <c r="X24" i="10"/>
  <c r="AB25" i="10"/>
  <c r="AA21" i="10"/>
  <c r="Z20" i="10"/>
  <c r="Z39" i="10"/>
  <c r="Y38" i="10"/>
  <c r="Y43" i="10" s="1"/>
  <c r="AF28" i="10"/>
  <c r="W42" i="22"/>
  <c r="R12" i="12"/>
  <c r="R15" i="12" s="1"/>
  <c r="R59" i="22"/>
  <c r="R115" i="7"/>
  <c r="S113" i="7"/>
  <c r="S111" i="7"/>
  <c r="S112" i="7" s="1"/>
  <c r="S116" i="7" s="1"/>
  <c r="W23" i="7"/>
  <c r="X21" i="7"/>
  <c r="U67" i="7"/>
  <c r="T69" i="7"/>
  <c r="X40" i="7"/>
  <c r="X143" i="7"/>
  <c r="X22" i="7"/>
  <c r="X19" i="7"/>
  <c r="X20" i="7" s="1"/>
  <c r="U65" i="7"/>
  <c r="U66" i="7" s="1"/>
  <c r="U70" i="7" s="1"/>
  <c r="S137" i="7"/>
  <c r="S145" i="7" s="1"/>
  <c r="L135" i="7"/>
  <c r="L146" i="7"/>
  <c r="V33" i="4"/>
  <c r="U6" i="16"/>
  <c r="U170" i="16" s="1"/>
  <c r="Q114" i="16"/>
  <c r="R105" i="4"/>
  <c r="Q141" i="16" s="1"/>
  <c r="U109" i="7"/>
  <c r="U91" i="7"/>
  <c r="Q24" i="22"/>
  <c r="K148" i="7"/>
  <c r="K63" i="22" s="1"/>
  <c r="K147" i="7"/>
  <c r="BI9" i="10"/>
  <c r="W8" i="10"/>
  <c r="V22" i="22" s="1"/>
  <c r="M47" i="7"/>
  <c r="X40" i="30"/>
  <c r="X4" i="14"/>
  <c r="V4" i="15" s="1"/>
  <c r="X4" i="31"/>
  <c r="AP10" i="10"/>
  <c r="EA53" i="10"/>
  <c r="D22" i="24"/>
  <c r="R15" i="10"/>
  <c r="S60" i="16"/>
  <c r="T69" i="4"/>
  <c r="S12" i="10"/>
  <c r="S58" i="10"/>
  <c r="S61" i="10" s="1"/>
  <c r="V3" i="35"/>
  <c r="U8" i="20"/>
  <c r="W3" i="19"/>
  <c r="V3" i="17"/>
  <c r="V3" i="8"/>
  <c r="U8" i="21"/>
  <c r="W17" i="10"/>
  <c r="Y1" i="37"/>
  <c r="W5" i="11"/>
  <c r="X5" i="12" s="1"/>
  <c r="W4" i="13" s="1"/>
  <c r="X5" i="22"/>
  <c r="Y67" i="22"/>
  <c r="AA71" i="10"/>
  <c r="U51" i="4"/>
  <c r="T33" i="16"/>
  <c r="R30" i="12"/>
  <c r="S13" i="10"/>
  <c r="R24" i="22" s="1"/>
  <c r="V30" i="22"/>
  <c r="X64" i="10"/>
  <c r="R87" i="16"/>
  <c r="S87" i="4"/>
  <c r="T23" i="22"/>
  <c r="U53" i="10"/>
  <c r="V54" i="10"/>
  <c r="V86" i="7"/>
  <c r="V68" i="7"/>
  <c r="M90" i="7"/>
  <c r="L92" i="7"/>
  <c r="M88" i="7"/>
  <c r="Y3" i="5"/>
  <c r="Z4" i="6" s="1"/>
  <c r="AA36" i="3"/>
  <c r="Y4" i="30"/>
  <c r="Z4" i="10"/>
  <c r="X5" i="9"/>
  <c r="Y17" i="7"/>
  <c r="W15" i="4"/>
  <c r="AB2" i="3"/>
  <c r="Q24" i="13"/>
  <c r="Q25" i="13" s="1"/>
  <c r="R29" i="13" s="1"/>
  <c r="U56" i="17"/>
  <c r="U14" i="17"/>
  <c r="U35" i="17"/>
  <c r="J11" i="22"/>
  <c r="W63" i="7"/>
  <c r="W45" i="7"/>
  <c r="L68" i="10"/>
  <c r="T114" i="7"/>
  <c r="T132" i="7"/>
  <c r="Y55" i="10" l="1"/>
  <c r="W62" i="22"/>
  <c r="X24" i="7"/>
  <c r="X23" i="7" s="1"/>
  <c r="K6" i="10"/>
  <c r="K51" i="10"/>
  <c r="R26" i="22"/>
  <c r="BX19" i="16"/>
  <c r="BL189" i="16"/>
  <c r="BP57" i="10"/>
  <c r="AB72" i="10"/>
  <c r="W23" i="19"/>
  <c r="W36" i="19"/>
  <c r="W57" i="19" s="1"/>
  <c r="Q26" i="13"/>
  <c r="R24" i="13" s="1"/>
  <c r="R25" i="13" s="1"/>
  <c r="S29" i="13" s="1"/>
  <c r="Q28" i="13"/>
  <c r="Z38" i="10"/>
  <c r="Z43" i="10" s="1"/>
  <c r="AA39" i="10"/>
  <c r="W41" i="22"/>
  <c r="AB21" i="10"/>
  <c r="AA20" i="10"/>
  <c r="AB29" i="10"/>
  <c r="AA27" i="10"/>
  <c r="AC25" i="10"/>
  <c r="AG28" i="10"/>
  <c r="EB28" i="10"/>
  <c r="AB35" i="10"/>
  <c r="AA34" i="10"/>
  <c r="Z26" i="10"/>
  <c r="Y24" i="10"/>
  <c r="X42" i="22"/>
  <c r="X41" i="22" s="1"/>
  <c r="T113" i="7"/>
  <c r="S115" i="7"/>
  <c r="T111" i="7"/>
  <c r="T112" i="7" s="1"/>
  <c r="T116" i="7" s="1"/>
  <c r="V67" i="7"/>
  <c r="U69" i="7"/>
  <c r="V65" i="7"/>
  <c r="V66" i="7" s="1"/>
  <c r="V70" i="7" s="1"/>
  <c r="W54" i="10"/>
  <c r="U23" i="22"/>
  <c r="V53" i="10"/>
  <c r="T87" i="4"/>
  <c r="S87" i="16"/>
  <c r="AQ10" i="10"/>
  <c r="J57" i="11"/>
  <c r="K34" i="12"/>
  <c r="R36" i="13"/>
  <c r="R35" i="13"/>
  <c r="T60" i="16"/>
  <c r="U69" i="4"/>
  <c r="V35" i="17"/>
  <c r="V56" i="17"/>
  <c r="V14" i="17"/>
  <c r="L149" i="7"/>
  <c r="L60" i="22" s="1"/>
  <c r="L139" i="7"/>
  <c r="AB36" i="3"/>
  <c r="Z4" i="30"/>
  <c r="AC2" i="3"/>
  <c r="AA4" i="10"/>
  <c r="Z17" i="7"/>
  <c r="Z3" i="5"/>
  <c r="AA4" i="6" s="1"/>
  <c r="X15" i="4"/>
  <c r="Y5" i="9"/>
  <c r="S105" i="4"/>
  <c r="R141" i="16" s="1"/>
  <c r="R114" i="16"/>
  <c r="U132" i="7"/>
  <c r="U114" i="7"/>
  <c r="S59" i="22"/>
  <c r="DY59" i="22" s="1"/>
  <c r="S12" i="12"/>
  <c r="S15" i="12" s="1"/>
  <c r="W3" i="35"/>
  <c r="W3" i="8"/>
  <c r="W3" i="17"/>
  <c r="V8" i="21"/>
  <c r="V8" i="20"/>
  <c r="X3" i="19"/>
  <c r="M89" i="7"/>
  <c r="Y40" i="7"/>
  <c r="Y143" i="7"/>
  <c r="Y22" i="7"/>
  <c r="V109" i="7"/>
  <c r="V91" i="7"/>
  <c r="W30" i="22"/>
  <c r="Y64" i="10"/>
  <c r="Z67" i="22"/>
  <c r="AB71" i="10"/>
  <c r="X17" i="10"/>
  <c r="W21" i="22" s="1"/>
  <c r="N44" i="7"/>
  <c r="M46" i="7"/>
  <c r="N42" i="7"/>
  <c r="T137" i="7"/>
  <c r="T145" i="7" s="1"/>
  <c r="W33" i="4"/>
  <c r="V6" i="16"/>
  <c r="V170" i="16" s="1"/>
  <c r="W86" i="7"/>
  <c r="W68" i="7"/>
  <c r="Y4" i="14"/>
  <c r="W4" i="15" s="1"/>
  <c r="Y4" i="31"/>
  <c r="Y40" i="30"/>
  <c r="V21" i="22"/>
  <c r="BJ9" i="10"/>
  <c r="U33" i="16"/>
  <c r="V51" i="4"/>
  <c r="X63" i="7"/>
  <c r="X45" i="7"/>
  <c r="Z1" i="37"/>
  <c r="X5" i="11"/>
  <c r="Y5" i="12" s="1"/>
  <c r="X4" i="13" s="1"/>
  <c r="Y5" i="22"/>
  <c r="S15" i="10"/>
  <c r="X8" i="10"/>
  <c r="W22" i="22" s="1"/>
  <c r="J56" i="11"/>
  <c r="K33" i="12"/>
  <c r="K64" i="22"/>
  <c r="X62" i="22" l="1"/>
  <c r="Z55" i="10"/>
  <c r="Y19" i="7"/>
  <c r="Y20" i="7" s="1"/>
  <c r="Y24" i="7" s="1"/>
  <c r="Y21" i="7"/>
  <c r="BQ57" i="10"/>
  <c r="BR57" i="10" s="1"/>
  <c r="BS57" i="10" s="1"/>
  <c r="BT57" i="10" s="1"/>
  <c r="BU57" i="10" s="1"/>
  <c r="BV57" i="10" s="1"/>
  <c r="BW57" i="10" s="1"/>
  <c r="BX57" i="10" s="1"/>
  <c r="BY57" i="10" s="1"/>
  <c r="BZ57" i="10" s="1"/>
  <c r="CA57" i="10" s="1"/>
  <c r="EE57" i="10"/>
  <c r="BX25" i="16"/>
  <c r="BX179" i="16"/>
  <c r="AC72" i="10"/>
  <c r="X23" i="19"/>
  <c r="X36" i="19"/>
  <c r="X57" i="19" s="1"/>
  <c r="AA26" i="10"/>
  <c r="Z24" i="10"/>
  <c r="AH28" i="10"/>
  <c r="AB20" i="10"/>
  <c r="AC21" i="10"/>
  <c r="AD25" i="10"/>
  <c r="AB39" i="10"/>
  <c r="AA38" i="10"/>
  <c r="AA43" i="10" s="1"/>
  <c r="AC35" i="10"/>
  <c r="AB34" i="10"/>
  <c r="Y42" i="22"/>
  <c r="AC29" i="10"/>
  <c r="AB27" i="10"/>
  <c r="T12" i="12"/>
  <c r="T59" i="22"/>
  <c r="W67" i="7"/>
  <c r="V69" i="7"/>
  <c r="W65" i="7"/>
  <c r="W66" i="7" s="1"/>
  <c r="W70" i="7" s="1"/>
  <c r="U113" i="7"/>
  <c r="T115" i="7"/>
  <c r="U111" i="7"/>
  <c r="U112" i="7" s="1"/>
  <c r="U116" i="7" s="1"/>
  <c r="AC71" i="10"/>
  <c r="AA67" i="22"/>
  <c r="M136" i="7"/>
  <c r="L138" i="7"/>
  <c r="M134" i="7"/>
  <c r="U87" i="4"/>
  <c r="T87" i="16"/>
  <c r="M93" i="7"/>
  <c r="L32" i="12"/>
  <c r="M63" i="10"/>
  <c r="AR10" i="10"/>
  <c r="Z64" i="10"/>
  <c r="X30" i="22"/>
  <c r="Z4" i="31"/>
  <c r="Z40" i="30"/>
  <c r="Z4" i="14"/>
  <c r="X4" i="15" s="1"/>
  <c r="S36" i="13"/>
  <c r="S35" i="13"/>
  <c r="X33" i="4"/>
  <c r="W6" i="16"/>
  <c r="W170" i="16" s="1"/>
  <c r="T58" i="10"/>
  <c r="T12" i="10"/>
  <c r="S114" i="16"/>
  <c r="T105" i="4"/>
  <c r="S141" i="16" s="1"/>
  <c r="W51" i="4"/>
  <c r="V33" i="16"/>
  <c r="R26" i="13"/>
  <c r="Y63" i="7"/>
  <c r="Y45" i="7"/>
  <c r="Y3" i="19"/>
  <c r="X3" i="8"/>
  <c r="X3" i="35"/>
  <c r="X3" i="17"/>
  <c r="W8" i="21"/>
  <c r="W8" i="20"/>
  <c r="S30" i="12"/>
  <c r="T13" i="10"/>
  <c r="Z40" i="7"/>
  <c r="Z22" i="7"/>
  <c r="Z143" i="7"/>
  <c r="K41" i="12"/>
  <c r="K43" i="12" s="1"/>
  <c r="W109" i="7"/>
  <c r="W91" i="7"/>
  <c r="BK9" i="10"/>
  <c r="J58" i="11"/>
  <c r="X86" i="7"/>
  <c r="X68" i="7"/>
  <c r="Y17" i="10"/>
  <c r="X21" i="22" s="1"/>
  <c r="V132" i="7"/>
  <c r="V114" i="7"/>
  <c r="W14" i="17"/>
  <c r="W56" i="17"/>
  <c r="W35" i="17"/>
  <c r="Y5" i="11"/>
  <c r="Z5" i="12" s="1"/>
  <c r="Y4" i="13" s="1"/>
  <c r="Z5" i="22"/>
  <c r="AA1" i="37"/>
  <c r="V23" i="22"/>
  <c r="W53" i="10"/>
  <c r="X54" i="10"/>
  <c r="Y8" i="10"/>
  <c r="X22" i="22" s="1"/>
  <c r="U60" i="16"/>
  <c r="V69" i="4"/>
  <c r="R28" i="13"/>
  <c r="N43" i="7"/>
  <c r="U137" i="7"/>
  <c r="U145" i="7" s="1"/>
  <c r="AA3" i="5"/>
  <c r="AB4" i="6" s="1"/>
  <c r="AB4" i="10"/>
  <c r="AC36" i="3"/>
  <c r="Z5" i="9"/>
  <c r="AA4" i="30"/>
  <c r="AD2" i="3"/>
  <c r="Y15" i="4"/>
  <c r="AA17" i="7"/>
  <c r="K58" i="22"/>
  <c r="AA55" i="10" l="1"/>
  <c r="Y62" i="22"/>
  <c r="Y23" i="7"/>
  <c r="Z19" i="7"/>
  <c r="Z20" i="7" s="1"/>
  <c r="Z24" i="7" s="1"/>
  <c r="Z21" i="7"/>
  <c r="K46" i="12"/>
  <c r="L45" i="12" s="1"/>
  <c r="K76" i="22"/>
  <c r="BX183" i="16"/>
  <c r="CA24" i="12"/>
  <c r="ED24" i="12" s="1"/>
  <c r="BX185" i="16"/>
  <c r="BX189" i="16" s="1"/>
  <c r="BX26" i="16"/>
  <c r="BY26" i="16" s="1"/>
  <c r="BZ26" i="16" s="1"/>
  <c r="CA26" i="16" s="1"/>
  <c r="CB26" i="16" s="1"/>
  <c r="CC26" i="16" s="1"/>
  <c r="CD26" i="16" s="1"/>
  <c r="CE26" i="16" s="1"/>
  <c r="CF26" i="16" s="1"/>
  <c r="CG26" i="16" s="1"/>
  <c r="CH26" i="16" s="1"/>
  <c r="CI26" i="16" s="1"/>
  <c r="AD72" i="10"/>
  <c r="Y23" i="19"/>
  <c r="Y36" i="19"/>
  <c r="Y57" i="19" s="1"/>
  <c r="Y41" i="22"/>
  <c r="AD21" i="10"/>
  <c r="AC20" i="10"/>
  <c r="AC34" i="10"/>
  <c r="AD35" i="10"/>
  <c r="AI28" i="10"/>
  <c r="AD29" i="10"/>
  <c r="AC27" i="10"/>
  <c r="AC39" i="10"/>
  <c r="AB38" i="10"/>
  <c r="AB43" i="10" s="1"/>
  <c r="AB26" i="10"/>
  <c r="AA24" i="10"/>
  <c r="AE25" i="10"/>
  <c r="Z42" i="22"/>
  <c r="Z41" i="22" s="1"/>
  <c r="U115" i="7"/>
  <c r="V113" i="7"/>
  <c r="V111" i="7"/>
  <c r="V112" i="7" s="1"/>
  <c r="V116" i="7" s="1"/>
  <c r="X67" i="7"/>
  <c r="W69" i="7"/>
  <c r="X65" i="7"/>
  <c r="X66" i="7" s="1"/>
  <c r="X70" i="7" s="1"/>
  <c r="AA40" i="7"/>
  <c r="AA22" i="7"/>
  <c r="AA143" i="7"/>
  <c r="U59" i="22"/>
  <c r="U12" i="12"/>
  <c r="U15" i="12" s="1"/>
  <c r="U87" i="16"/>
  <c r="V87" i="4"/>
  <c r="W132" i="7"/>
  <c r="W114" i="7"/>
  <c r="EA13" i="10"/>
  <c r="S24" i="22"/>
  <c r="DY24" i="22" s="1"/>
  <c r="V60" i="16"/>
  <c r="W69" i="4"/>
  <c r="Y54" i="10"/>
  <c r="X53" i="10"/>
  <c r="W23" i="22"/>
  <c r="Z17" i="10"/>
  <c r="Y21" i="22" s="1"/>
  <c r="X51" i="4"/>
  <c r="W33" i="16"/>
  <c r="M92" i="7"/>
  <c r="N90" i="7"/>
  <c r="N88" i="7"/>
  <c r="Z63" i="7"/>
  <c r="Z45" i="7"/>
  <c r="K11" i="22"/>
  <c r="L148" i="7"/>
  <c r="L63" i="22" s="1"/>
  <c r="L147" i="7"/>
  <c r="AC4" i="10"/>
  <c r="AD36" i="3"/>
  <c r="AA5" i="9"/>
  <c r="AB4" i="30"/>
  <c r="AE2" i="3"/>
  <c r="Z15" i="4"/>
  <c r="AB17" i="7"/>
  <c r="AB3" i="5"/>
  <c r="AC4" i="6" s="1"/>
  <c r="X14" i="17"/>
  <c r="X56" i="17"/>
  <c r="X35" i="17"/>
  <c r="Y86" i="7"/>
  <c r="Y68" i="7"/>
  <c r="U12" i="10"/>
  <c r="U58" i="10"/>
  <c r="AS10" i="10"/>
  <c r="EC10" i="10"/>
  <c r="AB67" i="22"/>
  <c r="AD71" i="10"/>
  <c r="Y3" i="35"/>
  <c r="Y3" i="17"/>
  <c r="X8" i="21"/>
  <c r="X8" i="20"/>
  <c r="Z3" i="19"/>
  <c r="Y3" i="8"/>
  <c r="V137" i="7"/>
  <c r="V145" i="7" s="1"/>
  <c r="X6" i="16"/>
  <c r="X170" i="16" s="1"/>
  <c r="Y33" i="4"/>
  <c r="AA4" i="31"/>
  <c r="AA40" i="30"/>
  <c r="AA4" i="14"/>
  <c r="Y4" i="15" s="1"/>
  <c r="N47" i="7"/>
  <c r="Z8" i="10"/>
  <c r="Y22" i="22" s="1"/>
  <c r="X109" i="7"/>
  <c r="X91" i="7"/>
  <c r="BL9" i="10"/>
  <c r="S24" i="13"/>
  <c r="S25" i="13" s="1"/>
  <c r="T29" i="13" s="1"/>
  <c r="EA12" i="10"/>
  <c r="S26" i="22"/>
  <c r="DY26" i="22" s="1"/>
  <c r="U13" i="10"/>
  <c r="T24" i="22" s="1"/>
  <c r="T30" i="12"/>
  <c r="U105" i="4"/>
  <c r="T141" i="16" s="1"/>
  <c r="T114" i="16"/>
  <c r="AA5" i="22"/>
  <c r="AB1" i="37"/>
  <c r="Z5" i="11"/>
  <c r="AA5" i="12" s="1"/>
  <c r="Z4" i="13" s="1"/>
  <c r="EA58" i="10"/>
  <c r="AA64" i="10"/>
  <c r="Y30" i="22"/>
  <c r="M68" i="10"/>
  <c r="M135" i="7"/>
  <c r="M146" i="7"/>
  <c r="T15" i="12"/>
  <c r="Z62" i="22" l="1"/>
  <c r="AB55" i="10"/>
  <c r="L6" i="10"/>
  <c r="L51" i="10"/>
  <c r="AA19" i="7"/>
  <c r="AA20" i="7" s="1"/>
  <c r="AA24" i="7" s="1"/>
  <c r="Z23" i="7"/>
  <c r="AA21" i="7"/>
  <c r="CB57" i="10"/>
  <c r="CC57" i="10" s="1"/>
  <c r="CD57" i="10" s="1"/>
  <c r="CE57" i="10" s="1"/>
  <c r="CF57" i="10" s="1"/>
  <c r="CG57" i="10" s="1"/>
  <c r="CH57" i="10" s="1"/>
  <c r="CI57" i="10" s="1"/>
  <c r="CJ57" i="10" s="1"/>
  <c r="CK57" i="10" s="1"/>
  <c r="CL57" i="10" s="1"/>
  <c r="CM57" i="10" s="1"/>
  <c r="CJ19" i="16"/>
  <c r="S26" i="13"/>
  <c r="T24" i="13" s="1"/>
  <c r="T25" i="13" s="1"/>
  <c r="U29" i="13" s="1"/>
  <c r="S28" i="13"/>
  <c r="AE72" i="10"/>
  <c r="T26" i="22"/>
  <c r="Z23" i="19"/>
  <c r="Z36" i="19"/>
  <c r="Z57" i="19" s="1"/>
  <c r="AE29" i="10"/>
  <c r="AD27" i="10"/>
  <c r="AF25" i="10"/>
  <c r="AA42" i="22"/>
  <c r="AA41" i="22" s="1"/>
  <c r="AE21" i="10"/>
  <c r="AD20" i="10"/>
  <c r="AJ28" i="10"/>
  <c r="AC26" i="10"/>
  <c r="AB24" i="10"/>
  <c r="AD34" i="10"/>
  <c r="AE35" i="10"/>
  <c r="AC38" i="10"/>
  <c r="AC43" i="10" s="1"/>
  <c r="AB42" i="22" s="1"/>
  <c r="AD39" i="10"/>
  <c r="V12" i="12"/>
  <c r="V59" i="22"/>
  <c r="X69" i="7"/>
  <c r="Y67" i="7"/>
  <c r="Y65" i="7"/>
  <c r="Y66" i="7" s="1"/>
  <c r="Y70" i="7" s="1"/>
  <c r="W113" i="7"/>
  <c r="V115" i="7"/>
  <c r="AC67" i="22"/>
  <c r="AE71" i="10"/>
  <c r="X69" i="4"/>
  <c r="W60" i="16"/>
  <c r="Y109" i="7"/>
  <c r="Y91" i="7"/>
  <c r="AB4" i="31"/>
  <c r="AB40" i="30"/>
  <c r="AB4" i="14"/>
  <c r="Z4" i="15" s="1"/>
  <c r="N89" i="7"/>
  <c r="W137" i="7"/>
  <c r="W145" i="7" s="1"/>
  <c r="AA63" i="7"/>
  <c r="AA45" i="7"/>
  <c r="AB64" i="10"/>
  <c r="Z30" i="22"/>
  <c r="T36" i="13"/>
  <c r="T35" i="13"/>
  <c r="AA8" i="10"/>
  <c r="Z22" i="22" s="1"/>
  <c r="AA17" i="10"/>
  <c r="Z21" i="22" s="1"/>
  <c r="V105" i="4"/>
  <c r="U141" i="16" s="1"/>
  <c r="U114" i="16"/>
  <c r="AB5" i="22"/>
  <c r="AC1" i="37"/>
  <c r="AA5" i="11"/>
  <c r="AB5" i="12" s="1"/>
  <c r="AA4" i="13" s="1"/>
  <c r="BM9" i="10"/>
  <c r="Y51" i="4"/>
  <c r="X33" i="16"/>
  <c r="AT10" i="10"/>
  <c r="Z3" i="17"/>
  <c r="Y8" i="21"/>
  <c r="Y8" i="20"/>
  <c r="AA3" i="19"/>
  <c r="Z3" i="35"/>
  <c r="Z3" i="8"/>
  <c r="K56" i="11"/>
  <c r="L33" i="12"/>
  <c r="L64" i="22"/>
  <c r="N46" i="7"/>
  <c r="O44" i="7"/>
  <c r="O42" i="7"/>
  <c r="Y35" i="17"/>
  <c r="Y14" i="17"/>
  <c r="Y56" i="17"/>
  <c r="AB40" i="7"/>
  <c r="AB22" i="7"/>
  <c r="AB143" i="7"/>
  <c r="L34" i="12"/>
  <c r="K57" i="11"/>
  <c r="Y53" i="10"/>
  <c r="Z54" i="10"/>
  <c r="X23" i="22"/>
  <c r="V87" i="16"/>
  <c r="W87" i="4"/>
  <c r="X132" i="7"/>
  <c r="X114" i="7"/>
  <c r="Y6" i="16"/>
  <c r="Y170" i="16" s="1"/>
  <c r="Z33" i="4"/>
  <c r="Z86" i="7"/>
  <c r="Z68" i="7"/>
  <c r="M149" i="7"/>
  <c r="M60" i="22" s="1"/>
  <c r="M139" i="7"/>
  <c r="AC3" i="5"/>
  <c r="AD4" i="6" s="1"/>
  <c r="AD4" i="10"/>
  <c r="AB5" i="9"/>
  <c r="AA15" i="4"/>
  <c r="AE36" i="3"/>
  <c r="AF2" i="3"/>
  <c r="AC4" i="30"/>
  <c r="AC17" i="7"/>
  <c r="W111" i="7"/>
  <c r="W112" i="7" s="1"/>
  <c r="W116" i="7" s="1"/>
  <c r="AC55" i="10" l="1"/>
  <c r="AA62" i="22"/>
  <c r="AA23" i="7"/>
  <c r="AB21" i="7"/>
  <c r="AB19" i="7"/>
  <c r="AB20" i="7" s="1"/>
  <c r="AB24" i="7" s="1"/>
  <c r="T28" i="13"/>
  <c r="EF57" i="10"/>
  <c r="CJ25" i="16"/>
  <c r="CJ179" i="16"/>
  <c r="T26" i="13"/>
  <c r="U24" i="13" s="1"/>
  <c r="U25" i="13" s="1"/>
  <c r="V29" i="13" s="1"/>
  <c r="AF72" i="10"/>
  <c r="L41" i="12"/>
  <c r="L43" i="12" s="1"/>
  <c r="AA23" i="19"/>
  <c r="AA36" i="19"/>
  <c r="AA57" i="19" s="1"/>
  <c r="AB41" i="22"/>
  <c r="AE39" i="10"/>
  <c r="AD38" i="10"/>
  <c r="AD43" i="10" s="1"/>
  <c r="EB25" i="10"/>
  <c r="AG25" i="10"/>
  <c r="AK28" i="10"/>
  <c r="AF35" i="10"/>
  <c r="AE34" i="10"/>
  <c r="AF29" i="10"/>
  <c r="AE27" i="10"/>
  <c r="AF21" i="10"/>
  <c r="AE20" i="10"/>
  <c r="AD26" i="10"/>
  <c r="AC24" i="10"/>
  <c r="Z67" i="7"/>
  <c r="Y69" i="7"/>
  <c r="Z65" i="7"/>
  <c r="Z66" i="7" s="1"/>
  <c r="Z70" i="7" s="1"/>
  <c r="W115" i="7"/>
  <c r="X113" i="7"/>
  <c r="Z109" i="7"/>
  <c r="Z91" i="7"/>
  <c r="AU10" i="10"/>
  <c r="V13" i="10"/>
  <c r="U30" i="12"/>
  <c r="Z6" i="16"/>
  <c r="Z170" i="16" s="1"/>
  <c r="AA33" i="4"/>
  <c r="L58" i="22"/>
  <c r="X60" i="16"/>
  <c r="Y69" i="4"/>
  <c r="AC64" i="10"/>
  <c r="AA30" i="22"/>
  <c r="W87" i="16"/>
  <c r="X87" i="4"/>
  <c r="Z51" i="4"/>
  <c r="Y33" i="16"/>
  <c r="AB5" i="11"/>
  <c r="AC5" i="12" s="1"/>
  <c r="AB4" i="13" s="1"/>
  <c r="AD1" i="37"/>
  <c r="AC5" i="22"/>
  <c r="AC40" i="7"/>
  <c r="AC143" i="7"/>
  <c r="AC22" i="7"/>
  <c r="X111" i="7"/>
  <c r="X112" i="7" s="1"/>
  <c r="X116" i="7" s="1"/>
  <c r="O43" i="7"/>
  <c r="BN9" i="10"/>
  <c r="W12" i="12"/>
  <c r="W15" i="12" s="1"/>
  <c r="W59" i="22"/>
  <c r="AC4" i="14"/>
  <c r="AA4" i="15" s="1"/>
  <c r="AC4" i="31"/>
  <c r="AC40" i="30"/>
  <c r="W105" i="4"/>
  <c r="V141" i="16" s="1"/>
  <c r="V114" i="16"/>
  <c r="N136" i="7"/>
  <c r="M138" i="7"/>
  <c r="N134" i="7"/>
  <c r="AA54" i="10"/>
  <c r="Z53" i="10"/>
  <c r="Y23" i="22"/>
  <c r="AB17" i="10"/>
  <c r="Y114" i="7"/>
  <c r="Y132" i="7"/>
  <c r="M32" i="12"/>
  <c r="N63" i="10"/>
  <c r="AB63" i="7"/>
  <c r="AB45" i="7"/>
  <c r="Z35" i="17"/>
  <c r="Z56" i="17"/>
  <c r="Z14" i="17"/>
  <c r="AB8" i="10"/>
  <c r="N93" i="7"/>
  <c r="AD67" i="22"/>
  <c r="AF71" i="10"/>
  <c r="Z8" i="20"/>
  <c r="AA3" i="35"/>
  <c r="AB3" i="19"/>
  <c r="AA3" i="8"/>
  <c r="AA3" i="17"/>
  <c r="Z8" i="21"/>
  <c r="AB15" i="4"/>
  <c r="AG2" i="3"/>
  <c r="AD4" i="30"/>
  <c r="AD17" i="7"/>
  <c r="AD3" i="5"/>
  <c r="AE4" i="6" s="1"/>
  <c r="AE4" i="10"/>
  <c r="AC5" i="9"/>
  <c r="AF36" i="3"/>
  <c r="X137" i="7"/>
  <c r="X145" i="7" s="1"/>
  <c r="K58" i="11"/>
  <c r="V58" i="10"/>
  <c r="V12" i="10"/>
  <c r="AA86" i="7"/>
  <c r="AA68" i="7"/>
  <c r="U36" i="13"/>
  <c r="U35" i="13"/>
  <c r="V15" i="12"/>
  <c r="AD55" i="10" l="1"/>
  <c r="AB62" i="22"/>
  <c r="AC19" i="7"/>
  <c r="AC20" i="7" s="1"/>
  <c r="AC24" i="7" s="1"/>
  <c r="AB23" i="7"/>
  <c r="AC21" i="7"/>
  <c r="L46" i="12"/>
  <c r="L76" i="22"/>
  <c r="CM24" i="12"/>
  <c r="EE24" i="12" s="1"/>
  <c r="CJ183" i="16"/>
  <c r="CJ185" i="16"/>
  <c r="CJ26" i="16"/>
  <c r="CK26" i="16" s="1"/>
  <c r="CL26" i="16" s="1"/>
  <c r="CM26" i="16" s="1"/>
  <c r="CN26" i="16" s="1"/>
  <c r="CO26" i="16" s="1"/>
  <c r="CP26" i="16" s="1"/>
  <c r="CQ26" i="16" s="1"/>
  <c r="CR26" i="16" s="1"/>
  <c r="CS26" i="16" s="1"/>
  <c r="CT26" i="16" s="1"/>
  <c r="CU26" i="16" s="1"/>
  <c r="U28" i="13"/>
  <c r="AG72" i="10"/>
  <c r="EB72" i="10"/>
  <c r="AB23" i="19"/>
  <c r="AB36" i="19"/>
  <c r="AB57" i="19" s="1"/>
  <c r="AH25" i="10"/>
  <c r="AE26" i="10"/>
  <c r="AD24" i="10"/>
  <c r="AC42" i="22"/>
  <c r="AF20" i="10"/>
  <c r="AG21" i="10"/>
  <c r="EB21" i="10"/>
  <c r="EB20" i="10" s="1"/>
  <c r="AF39" i="10"/>
  <c r="AE38" i="10"/>
  <c r="AE43" i="10" s="1"/>
  <c r="AG35" i="10"/>
  <c r="AF34" i="10"/>
  <c r="EB35" i="10"/>
  <c r="EB34" i="10" s="1"/>
  <c r="AL28" i="10"/>
  <c r="EB29" i="10"/>
  <c r="EB27" i="10" s="1"/>
  <c r="AG29" i="10"/>
  <c r="AF27" i="10"/>
  <c r="X12" i="12"/>
  <c r="X59" i="22"/>
  <c r="X115" i="7"/>
  <c r="Y113" i="7"/>
  <c r="Z69" i="7"/>
  <c r="AA67" i="7"/>
  <c r="AA65" i="7"/>
  <c r="AA66" i="7" s="1"/>
  <c r="AA70" i="7" s="1"/>
  <c r="AC17" i="10"/>
  <c r="AB21" i="22" s="1"/>
  <c r="V36" i="13"/>
  <c r="V35" i="13"/>
  <c r="Y87" i="4"/>
  <c r="X87" i="16"/>
  <c r="AC8" i="10"/>
  <c r="AA22" i="22"/>
  <c r="AB86" i="7"/>
  <c r="AB68" i="7"/>
  <c r="U26" i="13"/>
  <c r="AG71" i="10"/>
  <c r="AE67" i="22"/>
  <c r="EB71" i="10"/>
  <c r="U24" i="22"/>
  <c r="N68" i="10"/>
  <c r="Y137" i="7"/>
  <c r="Y145" i="7" s="1"/>
  <c r="AA53" i="10"/>
  <c r="AB54" i="10"/>
  <c r="Z23" i="22"/>
  <c r="Y60" i="16"/>
  <c r="Z69" i="4"/>
  <c r="AD40" i="7"/>
  <c r="AD143" i="7"/>
  <c r="AD22" i="7"/>
  <c r="AA6" i="16"/>
  <c r="AA170" i="16" s="1"/>
  <c r="AB33" i="4"/>
  <c r="U26" i="22"/>
  <c r="O90" i="7"/>
  <c r="N92" i="7"/>
  <c r="O88" i="7"/>
  <c r="Y111" i="7"/>
  <c r="Y112" i="7" s="1"/>
  <c r="Y116" i="7" s="1"/>
  <c r="N135" i="7"/>
  <c r="N146" i="7"/>
  <c r="X105" i="4"/>
  <c r="W141" i="16" s="1"/>
  <c r="W114" i="16"/>
  <c r="AA51" i="4"/>
  <c r="Z33" i="16"/>
  <c r="AV10" i="10"/>
  <c r="W58" i="10"/>
  <c r="W12" i="10"/>
  <c r="AD4" i="14"/>
  <c r="AB4" i="15" s="1"/>
  <c r="AD4" i="31"/>
  <c r="AD40" i="30"/>
  <c r="AA14" i="17"/>
  <c r="AA56" i="17"/>
  <c r="AA35" i="17"/>
  <c r="BO9" i="10"/>
  <c r="AC63" i="7"/>
  <c r="AC45" i="7"/>
  <c r="AD64" i="10"/>
  <c r="AB30" i="22"/>
  <c r="AE3" i="5"/>
  <c r="AF4" i="6" s="1"/>
  <c r="AD5" i="9"/>
  <c r="AC15" i="4"/>
  <c r="AG36" i="3"/>
  <c r="AF4" i="10"/>
  <c r="AH2" i="3"/>
  <c r="AE4" i="30"/>
  <c r="AE17" i="7"/>
  <c r="AA109" i="7"/>
  <c r="AA91" i="7"/>
  <c r="W13" i="10"/>
  <c r="V24" i="22" s="1"/>
  <c r="V30" i="12"/>
  <c r="AD5" i="22"/>
  <c r="AE1" i="37"/>
  <c r="AC5" i="11"/>
  <c r="AD5" i="12" s="1"/>
  <c r="AC4" i="13" s="1"/>
  <c r="M147" i="7"/>
  <c r="M148" i="7"/>
  <c r="M63" i="22" s="1"/>
  <c r="L11" i="22"/>
  <c r="AA8" i="21"/>
  <c r="AA8" i="20"/>
  <c r="AC3" i="19"/>
  <c r="AB3" i="35"/>
  <c r="AB3" i="8"/>
  <c r="AB3" i="17"/>
  <c r="AA21" i="22"/>
  <c r="O47" i="7"/>
  <c r="Z132" i="7"/>
  <c r="Z114" i="7"/>
  <c r="AC23" i="7" l="1"/>
  <c r="AD19" i="7"/>
  <c r="AD20" i="7" s="1"/>
  <c r="AD24" i="7" s="1"/>
  <c r="AE21" i="7" s="1"/>
  <c r="AE55" i="10"/>
  <c r="AC62" i="22"/>
  <c r="M51" i="10"/>
  <c r="M6" i="10"/>
  <c r="AD21" i="7"/>
  <c r="M45" i="12"/>
  <c r="CV19" i="16"/>
  <c r="CJ189" i="16"/>
  <c r="CN57" i="10"/>
  <c r="AH72" i="10"/>
  <c r="V26" i="22"/>
  <c r="AC23" i="19"/>
  <c r="AC36" i="19"/>
  <c r="AC57" i="19" s="1"/>
  <c r="AD42" i="22"/>
  <c r="AD41" i="22" s="1"/>
  <c r="AM28" i="10"/>
  <c r="AG20" i="10"/>
  <c r="AH21" i="10"/>
  <c r="AF26" i="10"/>
  <c r="AE24" i="10"/>
  <c r="AG34" i="10"/>
  <c r="AH35" i="10"/>
  <c r="AH29" i="10"/>
  <c r="AG27" i="10"/>
  <c r="AC41" i="22"/>
  <c r="AI25" i="10"/>
  <c r="EB39" i="10"/>
  <c r="EB38" i="10" s="1"/>
  <c r="EB43" i="10" s="1"/>
  <c r="D35" i="39" s="1"/>
  <c r="AG39" i="10"/>
  <c r="AF38" i="10"/>
  <c r="AF43" i="10" s="1"/>
  <c r="AE42" i="22" s="1"/>
  <c r="Y59" i="22"/>
  <c r="Y12" i="12"/>
  <c r="Y15" i="12" s="1"/>
  <c r="Y115" i="7"/>
  <c r="Z113" i="7"/>
  <c r="Z111" i="7"/>
  <c r="Z112" i="7" s="1"/>
  <c r="Z116" i="7" s="1"/>
  <c r="AA111" i="7" s="1"/>
  <c r="AA112" i="7" s="1"/>
  <c r="AE4" i="14"/>
  <c r="AC4" i="15" s="1"/>
  <c r="AE4" i="31"/>
  <c r="AE40" i="30"/>
  <c r="AC86" i="7"/>
  <c r="AC68" i="7"/>
  <c r="AW10" i="10"/>
  <c r="DZ67" i="22"/>
  <c r="O46" i="7"/>
  <c r="P44" i="7"/>
  <c r="P42" i="7"/>
  <c r="L56" i="11"/>
  <c r="M33" i="12"/>
  <c r="M64" i="22"/>
  <c r="AA132" i="7"/>
  <c r="AA114" i="7"/>
  <c r="AC3" i="35"/>
  <c r="AB8" i="20"/>
  <c r="AC3" i="8"/>
  <c r="AC3" i="17"/>
  <c r="AB8" i="21"/>
  <c r="AD3" i="19"/>
  <c r="AA33" i="16"/>
  <c r="AB51" i="4"/>
  <c r="Y87" i="16"/>
  <c r="Z87" i="4"/>
  <c r="AF67" i="22"/>
  <c r="AH71" i="10"/>
  <c r="AB109" i="7"/>
  <c r="AB91" i="7"/>
  <c r="X114" i="16"/>
  <c r="Y105" i="4"/>
  <c r="X141" i="16" s="1"/>
  <c r="L57" i="11"/>
  <c r="M34" i="12"/>
  <c r="AE40" i="7"/>
  <c r="AE22" i="7"/>
  <c r="AE143" i="7"/>
  <c r="BP9" i="10"/>
  <c r="Z60" i="16"/>
  <c r="AA69" i="4"/>
  <c r="O89" i="7"/>
  <c r="X12" i="10"/>
  <c r="X58" i="10"/>
  <c r="AA69" i="7"/>
  <c r="AB67" i="7"/>
  <c r="V24" i="13"/>
  <c r="V26" i="13" s="1"/>
  <c r="W30" i="12"/>
  <c r="X13" i="10"/>
  <c r="W24" i="22" s="1"/>
  <c r="AD8" i="10"/>
  <c r="AC22" i="22" s="1"/>
  <c r="AE5" i="9"/>
  <c r="AI2" i="3"/>
  <c r="AF4" i="30"/>
  <c r="AG4" i="10"/>
  <c r="AF17" i="7"/>
  <c r="AF3" i="5"/>
  <c r="AG4" i="6" s="1"/>
  <c r="AD15" i="4"/>
  <c r="AH36" i="3"/>
  <c r="Z137" i="7"/>
  <c r="Z145" i="7" s="1"/>
  <c r="AD5" i="11"/>
  <c r="AE5" i="12" s="1"/>
  <c r="AD4" i="13" s="1"/>
  <c r="AE5" i="22"/>
  <c r="AF1" i="37"/>
  <c r="AC30" i="22"/>
  <c r="AE64" i="10"/>
  <c r="AD63" i="7"/>
  <c r="AD45" i="7"/>
  <c r="AB22" i="22"/>
  <c r="AB14" i="17"/>
  <c r="AB56" i="17"/>
  <c r="AB35" i="17"/>
  <c r="AA23" i="22"/>
  <c r="AB53" i="10"/>
  <c r="AC54" i="10"/>
  <c r="AD17" i="10"/>
  <c r="AC21" i="22" s="1"/>
  <c r="AB6" i="16"/>
  <c r="AB170" i="16" s="1"/>
  <c r="AC33" i="4"/>
  <c r="N139" i="7"/>
  <c r="N149" i="7"/>
  <c r="N60" i="22" s="1"/>
  <c r="AB65" i="7"/>
  <c r="AB66" i="7" s="1"/>
  <c r="AB70" i="7" s="1"/>
  <c r="X15" i="12"/>
  <c r="AF55" i="10" l="1"/>
  <c r="AD62" i="22"/>
  <c r="AE19" i="7"/>
  <c r="AE20" i="7" s="1"/>
  <c r="AE24" i="7" s="1"/>
  <c r="AD23" i="7"/>
  <c r="M41" i="12"/>
  <c r="M43" i="12" s="1"/>
  <c r="M46" i="12" s="1"/>
  <c r="EG57" i="10"/>
  <c r="CO57" i="10"/>
  <c r="CP57" i="10" s="1"/>
  <c r="CQ57" i="10" s="1"/>
  <c r="CR57" i="10" s="1"/>
  <c r="CS57" i="10" s="1"/>
  <c r="CT57" i="10" s="1"/>
  <c r="CU57" i="10" s="1"/>
  <c r="CV57" i="10" s="1"/>
  <c r="CW57" i="10" s="1"/>
  <c r="CX57" i="10" s="1"/>
  <c r="CY57" i="10" s="1"/>
  <c r="CV25" i="16"/>
  <c r="CV179" i="16"/>
  <c r="W26" i="22"/>
  <c r="AI72" i="10"/>
  <c r="AD23" i="19"/>
  <c r="AD36" i="19"/>
  <c r="AD57" i="19" s="1"/>
  <c r="AE41" i="22"/>
  <c r="DZ42" i="22"/>
  <c r="DZ41" i="22" s="1"/>
  <c r="AH39" i="10"/>
  <c r="AG38" i="10"/>
  <c r="AG43" i="10" s="1"/>
  <c r="AI21" i="10"/>
  <c r="AH20" i="10"/>
  <c r="AI35" i="10"/>
  <c r="AH34" i="10"/>
  <c r="AJ25" i="10"/>
  <c r="AG26" i="10"/>
  <c r="EB26" i="10"/>
  <c r="EB24" i="10" s="1"/>
  <c r="AF24" i="10"/>
  <c r="AN28" i="10"/>
  <c r="AI29" i="10"/>
  <c r="AH27" i="10"/>
  <c r="Z12" i="12"/>
  <c r="Z59" i="22"/>
  <c r="AB69" i="7"/>
  <c r="AC67" i="7"/>
  <c r="W24" i="13"/>
  <c r="W25" i="13" s="1"/>
  <c r="X29" i="13" s="1"/>
  <c r="N32" i="12"/>
  <c r="O63" i="10"/>
  <c r="AF4" i="31"/>
  <c r="AF4" i="14"/>
  <c r="AD4" i="15" s="1"/>
  <c r="AF40" i="30"/>
  <c r="Z105" i="4"/>
  <c r="Y141" i="16" s="1"/>
  <c r="Y114" i="16"/>
  <c r="Z115" i="7"/>
  <c r="AA113" i="7"/>
  <c r="AA116" i="7"/>
  <c r="AB111" i="7" s="1"/>
  <c r="AB112" i="7" s="1"/>
  <c r="N138" i="7"/>
  <c r="O136" i="7"/>
  <c r="O134" i="7"/>
  <c r="V25" i="13"/>
  <c r="W29" i="13" s="1"/>
  <c r="V28" i="13"/>
  <c r="AD86" i="7"/>
  <c r="AD68" i="7"/>
  <c r="AD33" i="4"/>
  <c r="AC6" i="16"/>
  <c r="AC170" i="16" s="1"/>
  <c r="AE63" i="7"/>
  <c r="AE45" i="7"/>
  <c r="AB69" i="4"/>
  <c r="AA60" i="16"/>
  <c r="L58" i="11"/>
  <c r="AB33" i="16"/>
  <c r="AC51" i="4"/>
  <c r="AE17" i="10"/>
  <c r="AD21" i="22" s="1"/>
  <c r="AE3" i="19"/>
  <c r="AD3" i="17"/>
  <c r="AD3" i="8"/>
  <c r="AD3" i="35"/>
  <c r="AC8" i="21"/>
  <c r="AC8" i="20"/>
  <c r="O93" i="7"/>
  <c r="AB132" i="7"/>
  <c r="AB114" i="7"/>
  <c r="P43" i="7"/>
  <c r="AF64" i="10"/>
  <c r="AD30" i="22"/>
  <c r="AF40" i="7"/>
  <c r="AF143" i="7"/>
  <c r="AF22" i="7"/>
  <c r="AA87" i="4"/>
  <c r="Z87" i="16"/>
  <c r="AX10" i="10"/>
  <c r="AG1" i="37"/>
  <c r="AF5" i="22"/>
  <c r="EA5" i="22" s="1"/>
  <c r="AE5" i="11"/>
  <c r="AF5" i="12" s="1"/>
  <c r="AE4" i="13" s="1"/>
  <c r="AA137" i="7"/>
  <c r="AA145" i="7" s="1"/>
  <c r="AD54" i="10"/>
  <c r="AB23" i="22"/>
  <c r="AC53" i="10"/>
  <c r="AE8" i="10"/>
  <c r="M58" i="22"/>
  <c r="AG67" i="22"/>
  <c r="AI71" i="10"/>
  <c r="AC35" i="17"/>
  <c r="AC56" i="17"/>
  <c r="AC14" i="17"/>
  <c r="AC109" i="7"/>
  <c r="AC91" i="7"/>
  <c r="AI36" i="3"/>
  <c r="AG4" i="30"/>
  <c r="AG17" i="7"/>
  <c r="AH4" i="10"/>
  <c r="AJ2" i="3"/>
  <c r="AG3" i="5"/>
  <c r="AH4" i="6" s="1"/>
  <c r="AF5" i="9"/>
  <c r="AE15" i="4"/>
  <c r="BQ9" i="10"/>
  <c r="EE9" i="10"/>
  <c r="AC65" i="7"/>
  <c r="AC66" i="7" s="1"/>
  <c r="AC70" i="7" s="1"/>
  <c r="EB55" i="10" l="1"/>
  <c r="AE62" i="22"/>
  <c r="DZ62" i="22" s="1"/>
  <c r="AG55" i="10"/>
  <c r="AF19" i="7"/>
  <c r="AF20" i="7" s="1"/>
  <c r="AF24" i="7" s="1"/>
  <c r="AG21" i="7" s="1"/>
  <c r="AF21" i="7"/>
  <c r="AE23" i="7"/>
  <c r="M76" i="22"/>
  <c r="N6" i="10"/>
  <c r="N51" i="10"/>
  <c r="N45" i="12"/>
  <c r="CV183" i="16"/>
  <c r="CY24" i="12"/>
  <c r="EF24" i="12" s="1"/>
  <c r="CV185" i="16"/>
  <c r="CV189" i="16" s="1"/>
  <c r="CV26" i="16"/>
  <c r="CW26" i="16" s="1"/>
  <c r="CX26" i="16" s="1"/>
  <c r="CY26" i="16" s="1"/>
  <c r="CZ26" i="16" s="1"/>
  <c r="DA26" i="16" s="1"/>
  <c r="DB26" i="16" s="1"/>
  <c r="DC26" i="16" s="1"/>
  <c r="DD26" i="16" s="1"/>
  <c r="DE26" i="16" s="1"/>
  <c r="DF26" i="16" s="1"/>
  <c r="DG26" i="16" s="1"/>
  <c r="AJ72" i="10"/>
  <c r="AE23" i="19"/>
  <c r="AE36" i="19"/>
  <c r="AE57" i="19" s="1"/>
  <c r="W28" i="13"/>
  <c r="AF42" i="22"/>
  <c r="AF41" i="22" s="1"/>
  <c r="AO28" i="10"/>
  <c r="AI34" i="10"/>
  <c r="AJ35" i="10"/>
  <c r="AJ29" i="10"/>
  <c r="AI27" i="10"/>
  <c r="AH26" i="10"/>
  <c r="AG24" i="10"/>
  <c r="AJ21" i="10"/>
  <c r="AI20" i="10"/>
  <c r="AK25" i="10"/>
  <c r="AI39" i="10"/>
  <c r="AH38" i="10"/>
  <c r="AH43" i="10" s="1"/>
  <c r="AC69" i="7"/>
  <c r="AD67" i="7"/>
  <c r="N148" i="7"/>
  <c r="N63" i="22" s="1"/>
  <c r="N147" i="7"/>
  <c r="AB87" i="4"/>
  <c r="AA87" i="16"/>
  <c r="AD65" i="7"/>
  <c r="AD66" i="7" s="1"/>
  <c r="AD70" i="7" s="1"/>
  <c r="O135" i="7"/>
  <c r="O146" i="7"/>
  <c r="O68" i="10"/>
  <c r="AY10" i="10"/>
  <c r="Z15" i="12"/>
  <c r="AF45" i="7"/>
  <c r="AF63" i="7"/>
  <c r="AD109" i="7"/>
  <c r="AD91" i="7"/>
  <c r="AA12" i="12"/>
  <c r="AA15" i="12" s="1"/>
  <c r="AA59" i="22"/>
  <c r="AF8" i="10"/>
  <c r="AE22" i="22" s="1"/>
  <c r="DZ5" i="11"/>
  <c r="E7" i="39" s="1"/>
  <c r="G5" i="23"/>
  <c r="F6" i="24" s="1"/>
  <c r="AF17" i="10"/>
  <c r="AE21" i="22" s="1"/>
  <c r="DZ21" i="22" s="1"/>
  <c r="AE86" i="7"/>
  <c r="AE68" i="7"/>
  <c r="X36" i="13"/>
  <c r="AG4" i="31"/>
  <c r="AG40" i="30"/>
  <c r="AG4" i="14"/>
  <c r="AE4" i="15" s="1"/>
  <c r="AE3" i="8"/>
  <c r="AD8" i="21"/>
  <c r="AD8" i="20"/>
  <c r="AE3" i="35"/>
  <c r="AF3" i="19"/>
  <c r="AE3" i="17"/>
  <c r="AD22" i="22"/>
  <c r="AB60" i="16"/>
  <c r="AC69" i="4"/>
  <c r="W36" i="13"/>
  <c r="W35" i="13"/>
  <c r="W26" i="13"/>
  <c r="AA115" i="7"/>
  <c r="AB116" i="7"/>
  <c r="AC111" i="7" s="1"/>
  <c r="AC112" i="7" s="1"/>
  <c r="AB113" i="7"/>
  <c r="AD53" i="10"/>
  <c r="AE54" i="10"/>
  <c r="AC23" i="22"/>
  <c r="P47" i="7"/>
  <c r="AB137" i="7"/>
  <c r="AB145" i="7" s="1"/>
  <c r="AF5" i="11"/>
  <c r="AG5" i="12" s="1"/>
  <c r="AF4" i="13" s="1"/>
  <c r="AG5" i="22"/>
  <c r="AH1" i="37"/>
  <c r="AC132" i="7"/>
  <c r="AC114" i="7"/>
  <c r="AH67" i="22"/>
  <c r="AJ71" i="10"/>
  <c r="AA105" i="4"/>
  <c r="Z141" i="16" s="1"/>
  <c r="Z114" i="16"/>
  <c r="AG64" i="10"/>
  <c r="EB64" i="10"/>
  <c r="AE30" i="22"/>
  <c r="DZ30" i="22" s="1"/>
  <c r="M11" i="22"/>
  <c r="AE33" i="4"/>
  <c r="AD6" i="16"/>
  <c r="AD170" i="16" s="1"/>
  <c r="AK2" i="3"/>
  <c r="AI4" i="10"/>
  <c r="AH17" i="7"/>
  <c r="AH3" i="5"/>
  <c r="AI4" i="6" s="1"/>
  <c r="AJ36" i="3"/>
  <c r="AH4" i="30"/>
  <c r="AG5" i="9"/>
  <c r="AF15" i="4"/>
  <c r="BR9" i="10"/>
  <c r="AG40" i="7"/>
  <c r="AG143" i="7"/>
  <c r="AG22" i="7"/>
  <c r="O92" i="7"/>
  <c r="P90" i="7"/>
  <c r="P88" i="7"/>
  <c r="AD35" i="17"/>
  <c r="AD56" i="17"/>
  <c r="AD14" i="17"/>
  <c r="AC33" i="16"/>
  <c r="AD51" i="4"/>
  <c r="E15" i="39" l="1"/>
  <c r="E24" i="39"/>
  <c r="E30" i="39" s="1"/>
  <c r="E2" i="39"/>
  <c r="AF62" i="22"/>
  <c r="AH55" i="10"/>
  <c r="AF23" i="7"/>
  <c r="AG19" i="7"/>
  <c r="AG20" i="7" s="1"/>
  <c r="AG24" i="7" s="1"/>
  <c r="CZ57" i="10"/>
  <c r="DA57" i="10" s="1"/>
  <c r="DB57" i="10" s="1"/>
  <c r="DC57" i="10" s="1"/>
  <c r="DD57" i="10" s="1"/>
  <c r="DE57" i="10" s="1"/>
  <c r="DF57" i="10" s="1"/>
  <c r="DG57" i="10" s="1"/>
  <c r="DH57" i="10" s="1"/>
  <c r="DI57" i="10" s="1"/>
  <c r="DJ57" i="10" s="1"/>
  <c r="DK57" i="10" s="1"/>
  <c r="DH19" i="16"/>
  <c r="AK72" i="10"/>
  <c r="AF23" i="19"/>
  <c r="AF36" i="19"/>
  <c r="AF57" i="19" s="1"/>
  <c r="AJ20" i="10"/>
  <c r="AK21" i="10"/>
  <c r="AI26" i="10"/>
  <c r="AH24" i="10"/>
  <c r="AP28" i="10"/>
  <c r="AI38" i="10"/>
  <c r="AI43" i="10" s="1"/>
  <c r="AH42" i="22" s="1"/>
  <c r="AH41" i="22" s="1"/>
  <c r="AJ39" i="10"/>
  <c r="AK29" i="10"/>
  <c r="AJ27" i="10"/>
  <c r="AG42" i="22"/>
  <c r="AG41" i="22" s="1"/>
  <c r="AL25" i="10"/>
  <c r="AJ34" i="10"/>
  <c r="AK35" i="10"/>
  <c r="AE67" i="7"/>
  <c r="AD69" i="7"/>
  <c r="Y30" i="12"/>
  <c r="Z13" i="10"/>
  <c r="AF86" i="7"/>
  <c r="AF68" i="7"/>
  <c r="AE65" i="7"/>
  <c r="AE66" i="7" s="1"/>
  <c r="AE70" i="7" s="1"/>
  <c r="AB105" i="4"/>
  <c r="AA141" i="16" s="1"/>
  <c r="AA114" i="16"/>
  <c r="Y58" i="10"/>
  <c r="Y12" i="10"/>
  <c r="AG3" i="19"/>
  <c r="AF3" i="8"/>
  <c r="AF3" i="17"/>
  <c r="AE8" i="21"/>
  <c r="AF3" i="35"/>
  <c r="AE8" i="20"/>
  <c r="X30" i="12"/>
  <c r="Y13" i="10"/>
  <c r="P89" i="7"/>
  <c r="AF30" i="22"/>
  <c r="AH64" i="10"/>
  <c r="AE51" i="4"/>
  <c r="AD33" i="16"/>
  <c r="X24" i="13"/>
  <c r="AE53" i="10"/>
  <c r="AD23" i="22"/>
  <c r="AF54" i="10"/>
  <c r="AH22" i="7"/>
  <c r="AH40" i="7"/>
  <c r="AH143" i="7"/>
  <c r="AK71" i="10"/>
  <c r="AI67" i="22"/>
  <c r="AB87" i="16"/>
  <c r="AC87" i="4"/>
  <c r="AE35" i="17"/>
  <c r="AE56" i="17"/>
  <c r="AE14" i="17"/>
  <c r="AE109" i="7"/>
  <c r="AE91" i="7"/>
  <c r="EC4" i="10"/>
  <c r="H6" i="26" s="1"/>
  <c r="H11" i="8"/>
  <c r="EA5" i="12"/>
  <c r="AZ10" i="10"/>
  <c r="AH40" i="30"/>
  <c r="AH4" i="14"/>
  <c r="AF4" i="15" s="1"/>
  <c r="AH4" i="31"/>
  <c r="AC137" i="7"/>
  <c r="AC145" i="7" s="1"/>
  <c r="AC60" i="16"/>
  <c r="AD69" i="4"/>
  <c r="BS9" i="10"/>
  <c r="AI1" i="37"/>
  <c r="AH5" i="22"/>
  <c r="AG5" i="11"/>
  <c r="AH5" i="12" s="1"/>
  <c r="AG4" i="13" s="1"/>
  <c r="AC113" i="7"/>
  <c r="AC116" i="7"/>
  <c r="AB115" i="7"/>
  <c r="DZ22" i="22"/>
  <c r="AD132" i="7"/>
  <c r="AD114" i="7"/>
  <c r="AD111" i="7"/>
  <c r="AD112" i="7" s="1"/>
  <c r="N33" i="12"/>
  <c r="N64" i="22"/>
  <c r="N58" i="22" s="1"/>
  <c r="M56" i="11"/>
  <c r="AB12" i="12"/>
  <c r="AB59" i="22"/>
  <c r="AG63" i="7"/>
  <c r="AG45" i="7"/>
  <c r="AL2" i="3"/>
  <c r="AG15" i="4"/>
  <c r="AI17" i="7"/>
  <c r="AI3" i="5"/>
  <c r="AJ4" i="6" s="1"/>
  <c r="AJ4" i="10"/>
  <c r="AK36" i="3"/>
  <c r="AH5" i="9"/>
  <c r="AI4" i="30"/>
  <c r="AF33" i="4"/>
  <c r="AE6" i="16"/>
  <c r="AE170" i="16" s="1"/>
  <c r="Q44" i="7"/>
  <c r="P46" i="7"/>
  <c r="Q42" i="7"/>
  <c r="X35" i="13"/>
  <c r="EB17" i="10"/>
  <c r="D33" i="39" s="1"/>
  <c r="AG17" i="10"/>
  <c r="AF21" i="22" s="1"/>
  <c r="AG8" i="10"/>
  <c r="AF22" i="22" s="1"/>
  <c r="EB8" i="10"/>
  <c r="O149" i="7"/>
  <c r="O60" i="22" s="1"/>
  <c r="O139" i="7"/>
  <c r="M57" i="11"/>
  <c r="N34" i="12"/>
  <c r="AI55" i="10" l="1"/>
  <c r="AG62" i="22"/>
  <c r="AH21" i="7"/>
  <c r="AG23" i="7"/>
  <c r="AH19" i="7"/>
  <c r="AH20" i="7" s="1"/>
  <c r="AH24" i="7" s="1"/>
  <c r="EH57" i="10"/>
  <c r="DH25" i="16"/>
  <c r="DH179" i="16"/>
  <c r="AL72" i="10"/>
  <c r="N41" i="12"/>
  <c r="N43" i="12" s="1"/>
  <c r="AG23" i="19"/>
  <c r="AG36" i="19"/>
  <c r="AG57" i="19" s="1"/>
  <c r="AL29" i="10"/>
  <c r="AK27" i="10"/>
  <c r="AK39" i="10"/>
  <c r="AJ38" i="10"/>
  <c r="AJ43" i="10" s="1"/>
  <c r="AK34" i="10"/>
  <c r="AL35" i="10"/>
  <c r="AM25" i="10"/>
  <c r="AQ28" i="10"/>
  <c r="AK20" i="10"/>
  <c r="AL21" i="10"/>
  <c r="AJ26" i="10"/>
  <c r="AI24" i="10"/>
  <c r="AE69" i="7"/>
  <c r="AF67" i="7"/>
  <c r="Q43" i="7"/>
  <c r="AE69" i="4"/>
  <c r="AD60" i="16"/>
  <c r="AH8" i="10"/>
  <c r="AF8" i="21"/>
  <c r="AF8" i="20"/>
  <c r="AG3" i="8"/>
  <c r="AG3" i="35"/>
  <c r="AG3" i="17"/>
  <c r="AH3" i="19"/>
  <c r="AG86" i="7"/>
  <c r="AG68" i="7"/>
  <c r="AD113" i="7"/>
  <c r="AD116" i="7"/>
  <c r="AC115" i="7"/>
  <c r="AE132" i="7"/>
  <c r="AE114" i="7"/>
  <c r="AJ67" i="22"/>
  <c r="AL71" i="10"/>
  <c r="AF35" i="17"/>
  <c r="AF14" i="17"/>
  <c r="AF56" i="17"/>
  <c r="BA10" i="10"/>
  <c r="X26" i="22"/>
  <c r="AB15" i="12"/>
  <c r="F28" i="33"/>
  <c r="F51" i="33" s="1"/>
  <c r="AE23" i="22"/>
  <c r="DZ23" i="22" s="1"/>
  <c r="EB54" i="10"/>
  <c r="AG54" i="10"/>
  <c r="AF53" i="10"/>
  <c r="AI64" i="10"/>
  <c r="AG30" i="22"/>
  <c r="Y24" i="22"/>
  <c r="X24" i="22"/>
  <c r="AF91" i="7"/>
  <c r="AF109" i="7"/>
  <c r="BT9" i="10"/>
  <c r="AH17" i="10"/>
  <c r="AG21" i="22" s="1"/>
  <c r="AE33" i="16"/>
  <c r="AF51" i="4"/>
  <c r="AK4" i="10"/>
  <c r="AH15" i="4"/>
  <c r="AL36" i="3"/>
  <c r="AJ17" i="7"/>
  <c r="AJ4" i="30"/>
  <c r="AM2" i="3"/>
  <c r="AJ3" i="5"/>
  <c r="AK4" i="6" s="1"/>
  <c r="AI5" i="9"/>
  <c r="M58" i="11"/>
  <c r="AD137" i="7"/>
  <c r="AD145" i="7" s="1"/>
  <c r="AC87" i="16"/>
  <c r="AD87" i="4"/>
  <c r="X25" i="13"/>
  <c r="Y29" i="13" s="1"/>
  <c r="X28" i="13"/>
  <c r="P93" i="7"/>
  <c r="P136" i="7"/>
  <c r="O138" i="7"/>
  <c r="P134" i="7"/>
  <c r="AI143" i="7"/>
  <c r="AI40" i="7"/>
  <c r="AI22" i="7"/>
  <c r="AC105" i="4"/>
  <c r="AB141" i="16" s="1"/>
  <c r="AB114" i="16"/>
  <c r="X26" i="13"/>
  <c r="E21" i="24"/>
  <c r="AH5" i="11"/>
  <c r="AI5" i="12" s="1"/>
  <c r="AH4" i="13" s="1"/>
  <c r="AJ1" i="37"/>
  <c r="AI5" i="22"/>
  <c r="AC12" i="12"/>
  <c r="AC15" i="12" s="1"/>
  <c r="AC59" i="22"/>
  <c r="O32" i="12"/>
  <c r="P63" i="10"/>
  <c r="AG33" i="4"/>
  <c r="AF6" i="16"/>
  <c r="AF170" i="16" s="1"/>
  <c r="Z12" i="10"/>
  <c r="Z58" i="10"/>
  <c r="AI40" i="30"/>
  <c r="AI4" i="14"/>
  <c r="AG4" i="15" s="1"/>
  <c r="AI4" i="31"/>
  <c r="AH45" i="7"/>
  <c r="AH63" i="7"/>
  <c r="AF65" i="7"/>
  <c r="AF66" i="7" s="1"/>
  <c r="AF70" i="7" s="1"/>
  <c r="AJ55" i="10" l="1"/>
  <c r="AH62" i="22"/>
  <c r="AI21" i="7"/>
  <c r="AH23" i="7"/>
  <c r="AI19" i="7"/>
  <c r="AI20" i="7" s="1"/>
  <c r="AI24" i="7" s="1"/>
  <c r="N46" i="12"/>
  <c r="O51" i="10" s="1"/>
  <c r="N76" i="22"/>
  <c r="DH183" i="16"/>
  <c r="DK24" i="12"/>
  <c r="EG24" i="12" s="1"/>
  <c r="DH185" i="16"/>
  <c r="DH26" i="16"/>
  <c r="DI26" i="16" s="1"/>
  <c r="DJ26" i="16" s="1"/>
  <c r="DK26" i="16" s="1"/>
  <c r="DL26" i="16" s="1"/>
  <c r="DM26" i="16" s="1"/>
  <c r="DN26" i="16" s="1"/>
  <c r="DO26" i="16" s="1"/>
  <c r="DP26" i="16" s="1"/>
  <c r="DQ26" i="16" s="1"/>
  <c r="DR26" i="16" s="1"/>
  <c r="DS26" i="16" s="1"/>
  <c r="AM72" i="10"/>
  <c r="AH23" i="19"/>
  <c r="AH36" i="19"/>
  <c r="AH57" i="19" s="1"/>
  <c r="AI42" i="22"/>
  <c r="AN25" i="10"/>
  <c r="AL39" i="10"/>
  <c r="AK38" i="10"/>
  <c r="AK43" i="10" s="1"/>
  <c r="AM21" i="10"/>
  <c r="AL20" i="10"/>
  <c r="AM29" i="10"/>
  <c r="AL27" i="10"/>
  <c r="AK26" i="10"/>
  <c r="AJ24" i="10"/>
  <c r="AR28" i="10"/>
  <c r="AM35" i="10"/>
  <c r="AL34" i="10"/>
  <c r="AD12" i="12"/>
  <c r="AD15" i="12" s="1"/>
  <c r="AD59" i="22"/>
  <c r="AG67" i="7"/>
  <c r="AF69" i="7"/>
  <c r="P92" i="7"/>
  <c r="Q90" i="7"/>
  <c r="Q88" i="7"/>
  <c r="AF33" i="16"/>
  <c r="AG51" i="4"/>
  <c r="O147" i="7"/>
  <c r="O148" i="7"/>
  <c r="O63" i="22" s="1"/>
  <c r="AK3" i="5"/>
  <c r="AL4" i="6" s="1"/>
  <c r="AM36" i="3"/>
  <c r="AJ5" i="9"/>
  <c r="AK4" i="30"/>
  <c r="AN2" i="3"/>
  <c r="AI15" i="4"/>
  <c r="AK17" i="7"/>
  <c r="AL4" i="10"/>
  <c r="AD87" i="16"/>
  <c r="AE87" i="4"/>
  <c r="AH86" i="7"/>
  <c r="AH68" i="7"/>
  <c r="P68" i="10"/>
  <c r="AD105" i="4"/>
  <c r="AC141" i="16" s="1"/>
  <c r="AC114" i="16"/>
  <c r="AI17" i="10"/>
  <c r="AG109" i="7"/>
  <c r="AG91" i="7"/>
  <c r="EB53" i="10"/>
  <c r="E22" i="24"/>
  <c r="Y26" i="22"/>
  <c r="AK67" i="22"/>
  <c r="AM71" i="10"/>
  <c r="AE113" i="7"/>
  <c r="AD115" i="7"/>
  <c r="AG56" i="17"/>
  <c r="AG35" i="17"/>
  <c r="AG14" i="17"/>
  <c r="AI8" i="10"/>
  <c r="AJ40" i="7"/>
  <c r="AJ143" i="7"/>
  <c r="AJ22" i="7"/>
  <c r="Y36" i="13"/>
  <c r="Y35" i="13"/>
  <c r="AH33" i="4"/>
  <c r="AG6" i="16"/>
  <c r="AG170" i="16" s="1"/>
  <c r="AG22" i="22"/>
  <c r="Y24" i="13"/>
  <c r="Y25" i="13" s="1"/>
  <c r="Z29" i="13" s="1"/>
  <c r="AI63" i="7"/>
  <c r="AI45" i="7"/>
  <c r="N11" i="22"/>
  <c r="AJ5" i="22"/>
  <c r="AK1" i="37"/>
  <c r="AI5" i="11"/>
  <c r="AJ5" i="12" s="1"/>
  <c r="AI4" i="13" s="1"/>
  <c r="BU9" i="10"/>
  <c r="AJ64" i="10"/>
  <c r="AH30" i="22"/>
  <c r="AE111" i="7"/>
  <c r="AE112" i="7" s="1"/>
  <c r="AE116" i="7" s="1"/>
  <c r="AH54" i="10"/>
  <c r="AF23" i="22"/>
  <c r="AG53" i="10"/>
  <c r="Q47" i="7"/>
  <c r="AJ4" i="31"/>
  <c r="AJ40" i="30"/>
  <c r="AJ4" i="14"/>
  <c r="AH4" i="15" s="1"/>
  <c r="AF69" i="4"/>
  <c r="AE60" i="16"/>
  <c r="P135" i="7"/>
  <c r="P146" i="7"/>
  <c r="AG8" i="21"/>
  <c r="AG8" i="20"/>
  <c r="AH3" i="35"/>
  <c r="AH3" i="8"/>
  <c r="AH3" i="17"/>
  <c r="AI3" i="19"/>
  <c r="AF132" i="7"/>
  <c r="AF114" i="7"/>
  <c r="BB10" i="10"/>
  <c r="AE137" i="7"/>
  <c r="AE145" i="7" s="1"/>
  <c r="AG65" i="7"/>
  <c r="AG66" i="7" s="1"/>
  <c r="AG70" i="7" s="1"/>
  <c r="AI62" i="22" l="1"/>
  <c r="AK55" i="10"/>
  <c r="AJ21" i="7"/>
  <c r="AI23" i="7"/>
  <c r="AJ19" i="7"/>
  <c r="AJ20" i="7" s="1"/>
  <c r="AJ24" i="7" s="1"/>
  <c r="O45" i="12"/>
  <c r="O6" i="10"/>
  <c r="DT19" i="16"/>
  <c r="DH189" i="16"/>
  <c r="DL57" i="10"/>
  <c r="AN72" i="10"/>
  <c r="AI23" i="19"/>
  <c r="AI36" i="19"/>
  <c r="AI57" i="19" s="1"/>
  <c r="AN29" i="10"/>
  <c r="AM27" i="10"/>
  <c r="AM39" i="10"/>
  <c r="AL38" i="10"/>
  <c r="AL43" i="10" s="1"/>
  <c r="AK42" i="22" s="1"/>
  <c r="AK41" i="22" s="1"/>
  <c r="AM34" i="10"/>
  <c r="AN35" i="10"/>
  <c r="AS28" i="10"/>
  <c r="EC28" i="10"/>
  <c r="AM20" i="10"/>
  <c r="AN21" i="10"/>
  <c r="AO25" i="10"/>
  <c r="AL26" i="10"/>
  <c r="AK24" i="10"/>
  <c r="AJ42" i="22"/>
  <c r="AJ41" i="22" s="1"/>
  <c r="AI41" i="22"/>
  <c r="AE115" i="7"/>
  <c r="AF113" i="7"/>
  <c r="AF111" i="7"/>
  <c r="AF112" i="7" s="1"/>
  <c r="AF116" i="7" s="1"/>
  <c r="AG69" i="7"/>
  <c r="AH67" i="7"/>
  <c r="AA13" i="10"/>
  <c r="Z30" i="12"/>
  <c r="AH109" i="7"/>
  <c r="AH91" i="7"/>
  <c r="AN36" i="3"/>
  <c r="AO2" i="3"/>
  <c r="AL4" i="30"/>
  <c r="AL3" i="5"/>
  <c r="AM4" i="6" s="1"/>
  <c r="AM4" i="10"/>
  <c r="AK5" i="9"/>
  <c r="AL17" i="7"/>
  <c r="AJ15" i="4"/>
  <c r="AJ8" i="10"/>
  <c r="BC10" i="10"/>
  <c r="AI86" i="7"/>
  <c r="AI68" i="7"/>
  <c r="AG132" i="7"/>
  <c r="AG114" i="7"/>
  <c r="AE105" i="4"/>
  <c r="AD141" i="16" s="1"/>
  <c r="AD114" i="16"/>
  <c r="N57" i="11"/>
  <c r="O34" i="12"/>
  <c r="AA12" i="10"/>
  <c r="AA58" i="10"/>
  <c r="Q89" i="7"/>
  <c r="Q46" i="7"/>
  <c r="R44" i="7"/>
  <c r="R42" i="7"/>
  <c r="Y26" i="13"/>
  <c r="AK40" i="30"/>
  <c r="AK4" i="31"/>
  <c r="AK4" i="14"/>
  <c r="AI4" i="15" s="1"/>
  <c r="O33" i="12"/>
  <c r="O64" i="22"/>
  <c r="O58" i="22" s="1"/>
  <c r="N56" i="11"/>
  <c r="AI33" i="4"/>
  <c r="AH6" i="16"/>
  <c r="AH170" i="16" s="1"/>
  <c r="AF87" i="4"/>
  <c r="AE87" i="16"/>
  <c r="Z36" i="13"/>
  <c r="Z35" i="13"/>
  <c r="AL67" i="22"/>
  <c r="AN71" i="10"/>
  <c r="AJ63" i="7"/>
  <c r="AJ45" i="7"/>
  <c r="AH8" i="21"/>
  <c r="AH8" i="20"/>
  <c r="AI3" i="35"/>
  <c r="AI3" i="8"/>
  <c r="AI3" i="17"/>
  <c r="AJ3" i="19"/>
  <c r="AG69" i="4"/>
  <c r="AF60" i="16"/>
  <c r="AH35" i="17"/>
  <c r="AH14" i="17"/>
  <c r="AH56" i="17"/>
  <c r="P139" i="7"/>
  <c r="P149" i="7"/>
  <c r="P60" i="22" s="1"/>
  <c r="AK64" i="10"/>
  <c r="AI30" i="22"/>
  <c r="Y28" i="13"/>
  <c r="AJ17" i="10"/>
  <c r="AI21" i="22" s="1"/>
  <c r="AJ5" i="11"/>
  <c r="AK5" i="12" s="1"/>
  <c r="AJ4" i="13" s="1"/>
  <c r="AL1" i="37"/>
  <c r="AK5" i="22"/>
  <c r="BV9" i="10"/>
  <c r="AF137" i="7"/>
  <c r="AF145" i="7" s="1"/>
  <c r="AE12" i="12"/>
  <c r="AE59" i="22"/>
  <c r="AI54" i="10"/>
  <c r="AH53" i="10"/>
  <c r="AG23" i="22"/>
  <c r="AG33" i="16"/>
  <c r="AH51" i="4"/>
  <c r="AH22" i="22"/>
  <c r="AH21" i="22"/>
  <c r="AH65" i="7"/>
  <c r="AH66" i="7" s="1"/>
  <c r="AH70" i="7" s="1"/>
  <c r="AK22" i="7"/>
  <c r="AK40" i="7"/>
  <c r="AK143" i="7"/>
  <c r="AJ62" i="22" l="1"/>
  <c r="AL55" i="10"/>
  <c r="AK21" i="7"/>
  <c r="AK19" i="7"/>
  <c r="AK20" i="7" s="1"/>
  <c r="AK24" i="7" s="1"/>
  <c r="AJ23" i="7"/>
  <c r="EI57" i="10"/>
  <c r="DM57" i="10"/>
  <c r="DN57" i="10" s="1"/>
  <c r="DO57" i="10" s="1"/>
  <c r="DP57" i="10" s="1"/>
  <c r="DQ57" i="10" s="1"/>
  <c r="DR57" i="10" s="1"/>
  <c r="DS57" i="10" s="1"/>
  <c r="DT57" i="10" s="1"/>
  <c r="DU57" i="10" s="1"/>
  <c r="DV57" i="10" s="1"/>
  <c r="DW57" i="10" s="1"/>
  <c r="DT25" i="16"/>
  <c r="DT179" i="16"/>
  <c r="AO72" i="10"/>
  <c r="N58" i="11"/>
  <c r="AJ23" i="19"/>
  <c r="AJ36" i="19"/>
  <c r="AJ57" i="19" s="1"/>
  <c r="AP25" i="10"/>
  <c r="AT28" i="10"/>
  <c r="AM38" i="10"/>
  <c r="AM43" i="10" s="1"/>
  <c r="AN39" i="10"/>
  <c r="AN20" i="10"/>
  <c r="AO21" i="10"/>
  <c r="AM26" i="10"/>
  <c r="AL24" i="10"/>
  <c r="AN34" i="10"/>
  <c r="AO35" i="10"/>
  <c r="AO29" i="10"/>
  <c r="AN27" i="10"/>
  <c r="AF115" i="7"/>
  <c r="AG113" i="7"/>
  <c r="AI67" i="7"/>
  <c r="AH69" i="7"/>
  <c r="AF12" i="12"/>
  <c r="AF59" i="22"/>
  <c r="AF87" i="16"/>
  <c r="AG87" i="4"/>
  <c r="Q93" i="7"/>
  <c r="AI65" i="7"/>
  <c r="AI66" i="7" s="1"/>
  <c r="AI70" i="7" s="1"/>
  <c r="AI8" i="20"/>
  <c r="AK3" i="19"/>
  <c r="AJ3" i="35"/>
  <c r="AJ3" i="8"/>
  <c r="AJ3" i="17"/>
  <c r="AI8" i="21"/>
  <c r="AH23" i="22"/>
  <c r="AI53" i="10"/>
  <c r="AJ54" i="10"/>
  <c r="AK8" i="10"/>
  <c r="AL64" i="10"/>
  <c r="AJ30" i="22"/>
  <c r="Z24" i="13"/>
  <c r="Z25" i="13" s="1"/>
  <c r="AA29" i="13" s="1"/>
  <c r="AI109" i="7"/>
  <c r="AI91" i="7"/>
  <c r="AE15" i="12"/>
  <c r="DZ12" i="12"/>
  <c r="Q136" i="7"/>
  <c r="P138" i="7"/>
  <c r="Q134" i="7"/>
  <c r="R43" i="7"/>
  <c r="Z26" i="22"/>
  <c r="AG111" i="7"/>
  <c r="AG112" i="7" s="1"/>
  <c r="AG116" i="7" s="1"/>
  <c r="AO36" i="3"/>
  <c r="AN4" i="10"/>
  <c r="AL5" i="9"/>
  <c r="AP2" i="3"/>
  <c r="AK15" i="4"/>
  <c r="AM17" i="7"/>
  <c r="AM3" i="5"/>
  <c r="AN4" i="6" s="1"/>
  <c r="AM4" i="30"/>
  <c r="BW9" i="10"/>
  <c r="AO71" i="10"/>
  <c r="AM67" i="22"/>
  <c r="AI56" i="17"/>
  <c r="AI14" i="17"/>
  <c r="AI35" i="17"/>
  <c r="AJ86" i="7"/>
  <c r="AJ68" i="7"/>
  <c r="BD10" i="10"/>
  <c r="Z24" i="22"/>
  <c r="AI51" i="4"/>
  <c r="AH33" i="16"/>
  <c r="AL4" i="14"/>
  <c r="AJ4" i="15" s="1"/>
  <c r="AL40" i="30"/>
  <c r="AL4" i="31"/>
  <c r="DZ59" i="22"/>
  <c r="P32" i="12"/>
  <c r="Q63" i="10"/>
  <c r="AK17" i="10"/>
  <c r="AJ21" i="22" s="1"/>
  <c r="AB58" i="10"/>
  <c r="AB12" i="10"/>
  <c r="AE114" i="16"/>
  <c r="AF105" i="4"/>
  <c r="AE141" i="16" s="1"/>
  <c r="O41" i="12"/>
  <c r="O43" i="12" s="1"/>
  <c r="AG137" i="7"/>
  <c r="AG145" i="7" s="1"/>
  <c r="AI6" i="16"/>
  <c r="AI170" i="16" s="1"/>
  <c r="AJ33" i="4"/>
  <c r="AH132" i="7"/>
  <c r="AH114" i="7"/>
  <c r="AG60" i="16"/>
  <c r="AH69" i="4"/>
  <c r="AL5" i="22"/>
  <c r="AK5" i="11"/>
  <c r="AL5" i="12" s="1"/>
  <c r="AK4" i="13" s="1"/>
  <c r="AM1" i="37"/>
  <c r="AK63" i="7"/>
  <c r="AK45" i="7"/>
  <c r="AB13" i="10"/>
  <c r="AA24" i="22" s="1"/>
  <c r="AA30" i="12"/>
  <c r="AI22" i="22"/>
  <c r="AL40" i="7"/>
  <c r="AL143" i="7"/>
  <c r="AL22" i="7"/>
  <c r="AK62" i="22" l="1"/>
  <c r="AM55" i="10"/>
  <c r="AK23" i="7"/>
  <c r="AL21" i="7"/>
  <c r="AL19" i="7"/>
  <c r="AL20" i="7" s="1"/>
  <c r="AL24" i="7" s="1"/>
  <c r="DZ15" i="12"/>
  <c r="D16" i="39" s="1"/>
  <c r="E29" i="33" s="1"/>
  <c r="O11" i="22"/>
  <c r="O46" i="12"/>
  <c r="O76" i="22"/>
  <c r="DT183" i="16"/>
  <c r="DW24" i="12"/>
  <c r="EH24" i="12" s="1"/>
  <c r="DT185" i="16"/>
  <c r="DT189" i="16" s="1"/>
  <c r="DT26" i="16"/>
  <c r="AA26" i="22"/>
  <c r="AP72" i="10"/>
  <c r="AK23" i="19"/>
  <c r="AK36" i="19"/>
  <c r="AK57" i="19" s="1"/>
  <c r="Z28" i="13"/>
  <c r="AL42" i="22"/>
  <c r="AO34" i="10"/>
  <c r="AP35" i="10"/>
  <c r="AO39" i="10"/>
  <c r="AN38" i="10"/>
  <c r="AN43" i="10" s="1"/>
  <c r="AU28" i="10"/>
  <c r="AQ25" i="10"/>
  <c r="AP29" i="10"/>
  <c r="AO27" i="10"/>
  <c r="AN26" i="10"/>
  <c r="AM24" i="10"/>
  <c r="AP21" i="10"/>
  <c r="AO20" i="10"/>
  <c r="AH113" i="7"/>
  <c r="AG115" i="7"/>
  <c r="AH111" i="7"/>
  <c r="AH112" i="7" s="1"/>
  <c r="AH116" i="7" s="1"/>
  <c r="AI69" i="7"/>
  <c r="AJ67" i="7"/>
  <c r="AJ65" i="7"/>
  <c r="AJ66" i="7" s="1"/>
  <c r="AJ70" i="7" s="1"/>
  <c r="AL15" i="4"/>
  <c r="AN4" i="30"/>
  <c r="AO4" i="10"/>
  <c r="AQ2" i="3"/>
  <c r="AM5" i="9"/>
  <c r="AN17" i="7"/>
  <c r="AN3" i="5"/>
  <c r="AO4" i="6" s="1"/>
  <c r="AP36" i="3"/>
  <c r="R47" i="7"/>
  <c r="AA36" i="13"/>
  <c r="AA35" i="13"/>
  <c r="AM64" i="10"/>
  <c r="AK30" i="22"/>
  <c r="AF15" i="12"/>
  <c r="AK68" i="7"/>
  <c r="AK86" i="7"/>
  <c r="AN67" i="22"/>
  <c r="AP71" i="10"/>
  <c r="AM4" i="31"/>
  <c r="AM4" i="14"/>
  <c r="AK4" i="15" s="1"/>
  <c r="AM40" i="30"/>
  <c r="Z26" i="13"/>
  <c r="AK54" i="10"/>
  <c r="AJ53" i="10"/>
  <c r="AI23" i="22"/>
  <c r="AH137" i="7"/>
  <c r="AH145" i="7" s="1"/>
  <c r="BE10" i="10"/>
  <c r="ED10" i="10"/>
  <c r="AL5" i="11"/>
  <c r="AM5" i="12" s="1"/>
  <c r="AL4" i="13" s="1"/>
  <c r="AM5" i="22"/>
  <c r="AN1" i="37"/>
  <c r="AL8" i="10"/>
  <c r="AK22" i="22" s="1"/>
  <c r="AG12" i="12"/>
  <c r="AG15" i="12" s="1"/>
  <c r="AG59" i="22"/>
  <c r="AI132" i="7"/>
  <c r="AI114" i="7"/>
  <c r="AJ6" i="16"/>
  <c r="AJ170" i="16" s="1"/>
  <c r="AK33" i="4"/>
  <c r="Q68" i="10"/>
  <c r="AJ51" i="4"/>
  <c r="AI33" i="16"/>
  <c r="AH60" i="16"/>
  <c r="AI69" i="4"/>
  <c r="BX9" i="10"/>
  <c r="AJ22" i="22"/>
  <c r="AF114" i="16"/>
  <c r="AG105" i="4"/>
  <c r="AF141" i="16" s="1"/>
  <c r="AL17" i="10"/>
  <c r="AK21" i="22" s="1"/>
  <c r="AL63" i="7"/>
  <c r="AL45" i="7"/>
  <c r="Q135" i="7"/>
  <c r="Q146" i="7"/>
  <c r="AJ14" i="17"/>
  <c r="AJ35" i="17"/>
  <c r="AJ56" i="17"/>
  <c r="AM40" i="7"/>
  <c r="AM143" i="7"/>
  <c r="AM22" i="7"/>
  <c r="AH87" i="4"/>
  <c r="AG87" i="16"/>
  <c r="AJ109" i="7"/>
  <c r="AJ91" i="7"/>
  <c r="AJ8" i="20"/>
  <c r="AK3" i="17"/>
  <c r="AK3" i="8"/>
  <c r="AJ8" i="21"/>
  <c r="AK3" i="35"/>
  <c r="AL3" i="19"/>
  <c r="P148" i="7"/>
  <c r="P63" i="22" s="1"/>
  <c r="P147" i="7"/>
  <c r="R90" i="7"/>
  <c r="Q92" i="7"/>
  <c r="R88" i="7"/>
  <c r="AN55" i="10" l="1"/>
  <c r="AL62" i="22"/>
  <c r="P45" i="12"/>
  <c r="AL23" i="7"/>
  <c r="AM19" i="7"/>
  <c r="AM21" i="7"/>
  <c r="P51" i="10"/>
  <c r="P6" i="10"/>
  <c r="DX57" i="10"/>
  <c r="EJ57" i="10" s="1"/>
  <c r="AQ72" i="10"/>
  <c r="AL23" i="19"/>
  <c r="AL36" i="19"/>
  <c r="AL57" i="19" s="1"/>
  <c r="AM42" i="22"/>
  <c r="AM41" i="22" s="1"/>
  <c r="AV28" i="10"/>
  <c r="AP39" i="10"/>
  <c r="AO38" i="10"/>
  <c r="AO43" i="10" s="1"/>
  <c r="AQ21" i="10"/>
  <c r="AP20" i="10"/>
  <c r="AQ35" i="10"/>
  <c r="AP34" i="10"/>
  <c r="AO26" i="10"/>
  <c r="AN24" i="10"/>
  <c r="AR25" i="10"/>
  <c r="AQ29" i="10"/>
  <c r="AP27" i="10"/>
  <c r="AL41" i="22"/>
  <c r="AH115" i="7"/>
  <c r="AI113" i="7"/>
  <c r="AI111" i="7"/>
  <c r="AI112" i="7" s="1"/>
  <c r="AI116" i="7" s="1"/>
  <c r="AH59" i="22"/>
  <c r="AH12" i="12"/>
  <c r="AK67" i="7"/>
  <c r="AJ69" i="7"/>
  <c r="AK65" i="7"/>
  <c r="AK66" i="7" s="1"/>
  <c r="AK70" i="7" s="1"/>
  <c r="Q139" i="7"/>
  <c r="Q149" i="7"/>
  <c r="Q60" i="22" s="1"/>
  <c r="AK51" i="4"/>
  <c r="AJ33" i="16"/>
  <c r="AK109" i="7"/>
  <c r="AK91" i="7"/>
  <c r="S44" i="7"/>
  <c r="R46" i="7"/>
  <c r="S42" i="7"/>
  <c r="R89" i="7"/>
  <c r="AM63" i="7"/>
  <c r="AM45" i="7"/>
  <c r="AQ36" i="3"/>
  <c r="AP4" i="10"/>
  <c r="AN5" i="9"/>
  <c r="AR2" i="3"/>
  <c r="AM15" i="4"/>
  <c r="AO17" i="7"/>
  <c r="AO3" i="5"/>
  <c r="AP4" i="6" s="1"/>
  <c r="AO4" i="30"/>
  <c r="AJ132" i="7"/>
  <c r="AJ114" i="7"/>
  <c r="AI87" i="4"/>
  <c r="AH87" i="16"/>
  <c r="AK6" i="16"/>
  <c r="AK170" i="16" s="1"/>
  <c r="AL33" i="4"/>
  <c r="AK14" i="17"/>
  <c r="AK35" i="17"/>
  <c r="AK56" i="17"/>
  <c r="AJ69" i="4"/>
  <c r="AI60" i="16"/>
  <c r="AO67" i="22"/>
  <c r="AQ71" i="10"/>
  <c r="AN64" i="10"/>
  <c r="AL30" i="22"/>
  <c r="AL3" i="8"/>
  <c r="AK8" i="21"/>
  <c r="AK8" i="20"/>
  <c r="AM3" i="19"/>
  <c r="AL3" i="35"/>
  <c r="AL3" i="17"/>
  <c r="BY9" i="10"/>
  <c r="AO1" i="37"/>
  <c r="AN5" i="22"/>
  <c r="AM5" i="11"/>
  <c r="AN5" i="12" s="1"/>
  <c r="AM4" i="13" s="1"/>
  <c r="O56" i="11"/>
  <c r="P33" i="12"/>
  <c r="P64" i="22"/>
  <c r="AI137" i="7"/>
  <c r="AI145" i="7" s="1"/>
  <c r="AM8" i="10"/>
  <c r="AL22" i="22" s="1"/>
  <c r="AJ23" i="22"/>
  <c r="AL54" i="10"/>
  <c r="AK53" i="10"/>
  <c r="AC12" i="10"/>
  <c r="AC58" i="10"/>
  <c r="AN40" i="7"/>
  <c r="AN143" i="7"/>
  <c r="AN22" i="7"/>
  <c r="AH105" i="4"/>
  <c r="AG141" i="16" s="1"/>
  <c r="AG114" i="16"/>
  <c r="AL86" i="7"/>
  <c r="AL68" i="7"/>
  <c r="P34" i="12"/>
  <c r="O57" i="11"/>
  <c r="AM17" i="10"/>
  <c r="AL21" i="22" s="1"/>
  <c r="BF10" i="10"/>
  <c r="AA24" i="13"/>
  <c r="AA26" i="13" s="1"/>
  <c r="AC13" i="10"/>
  <c r="AB30" i="12"/>
  <c r="AN40" i="30"/>
  <c r="AN4" i="14"/>
  <c r="AL4" i="15" s="1"/>
  <c r="AN4" i="31"/>
  <c r="AM62" i="22" l="1"/>
  <c r="AO55" i="10"/>
  <c r="AM20" i="7"/>
  <c r="AM24" i="7" s="1"/>
  <c r="AR72" i="10"/>
  <c r="O58" i="11"/>
  <c r="AM23" i="19"/>
  <c r="AM36" i="19"/>
  <c r="AM57" i="19" s="1"/>
  <c r="AN42" i="22"/>
  <c r="AP26" i="10"/>
  <c r="AO24" i="10"/>
  <c r="AQ39" i="10"/>
  <c r="AP38" i="10"/>
  <c r="AP43" i="10" s="1"/>
  <c r="AR29" i="10"/>
  <c r="AQ27" i="10"/>
  <c r="AW28" i="10"/>
  <c r="AQ20" i="10"/>
  <c r="AR21" i="10"/>
  <c r="AS25" i="10"/>
  <c r="EC25" i="10"/>
  <c r="AQ34" i="10"/>
  <c r="AR35" i="10"/>
  <c r="AB24" i="13"/>
  <c r="AB25" i="13" s="1"/>
  <c r="AC29" i="13" s="1"/>
  <c r="AI12" i="12"/>
  <c r="AI15" i="12" s="1"/>
  <c r="AI59" i="22"/>
  <c r="AI115" i="7"/>
  <c r="AJ113" i="7"/>
  <c r="AJ111" i="7"/>
  <c r="AJ112" i="7" s="1"/>
  <c r="AJ116" i="7" s="1"/>
  <c r="AP67" i="22"/>
  <c r="AR71" i="10"/>
  <c r="AO4" i="31"/>
  <c r="AO40" i="30"/>
  <c r="AO4" i="14"/>
  <c r="AM4" i="15" s="1"/>
  <c r="R93" i="7"/>
  <c r="AN63" i="7"/>
  <c r="AN45" i="7"/>
  <c r="AH114" i="16"/>
  <c r="AI105" i="4"/>
  <c r="AH141" i="16" s="1"/>
  <c r="AP3" i="5"/>
  <c r="AQ4" i="6" s="1"/>
  <c r="AN15" i="4"/>
  <c r="AR36" i="3"/>
  <c r="AP4" i="30"/>
  <c r="AS2" i="3"/>
  <c r="AQ4" i="10"/>
  <c r="AP17" i="7"/>
  <c r="AO5" i="9"/>
  <c r="AK69" i="7"/>
  <c r="AL67" i="7"/>
  <c r="AL65" i="7"/>
  <c r="AL66" i="7" s="1"/>
  <c r="AL70" i="7" s="1"/>
  <c r="AN8" i="10"/>
  <c r="BZ9" i="10"/>
  <c r="AK33" i="16"/>
  <c r="AL51" i="4"/>
  <c r="Q32" i="12"/>
  <c r="R63" i="10"/>
  <c r="AB26" i="22"/>
  <c r="AO5" i="22"/>
  <c r="AN5" i="11"/>
  <c r="AO5" i="12" s="1"/>
  <c r="AN4" i="13" s="1"/>
  <c r="AP1" i="37"/>
  <c r="AN17" i="10"/>
  <c r="AM21" i="22" s="1"/>
  <c r="AJ137" i="7"/>
  <c r="AJ145" i="7" s="1"/>
  <c r="AL56" i="17"/>
  <c r="AL14" i="17"/>
  <c r="AL35" i="17"/>
  <c r="AO64" i="10"/>
  <c r="AM30" i="22"/>
  <c r="AI87" i="16"/>
  <c r="AJ87" i="4"/>
  <c r="AN3" i="19"/>
  <c r="AM3" i="17"/>
  <c r="AM3" i="35"/>
  <c r="AL8" i="21"/>
  <c r="AL8" i="20"/>
  <c r="AM3" i="8"/>
  <c r="Q138" i="7"/>
  <c r="R136" i="7"/>
  <c r="R134" i="7"/>
  <c r="AH15" i="12"/>
  <c r="P11" i="22"/>
  <c r="BG10" i="10"/>
  <c r="P58" i="22"/>
  <c r="AL109" i="7"/>
  <c r="AL91" i="7"/>
  <c r="AK23" i="22"/>
  <c r="AM54" i="10"/>
  <c r="AL53" i="10"/>
  <c r="AO40" i="7"/>
  <c r="AO143" i="7"/>
  <c r="AO22" i="7"/>
  <c r="AM86" i="7"/>
  <c r="AM68" i="7"/>
  <c r="AK69" i="4"/>
  <c r="AJ60" i="16"/>
  <c r="AK132" i="7"/>
  <c r="AK114" i="7"/>
  <c r="AA25" i="13"/>
  <c r="AB29" i="13" s="1"/>
  <c r="AA28" i="13"/>
  <c r="S43" i="7"/>
  <c r="AB24" i="22"/>
  <c r="P41" i="12"/>
  <c r="P43" i="12" s="1"/>
  <c r="AM33" i="4"/>
  <c r="AL6" i="16"/>
  <c r="AL170" i="16" s="1"/>
  <c r="AP55" i="10" l="1"/>
  <c r="AN62" i="22"/>
  <c r="AN21" i="7"/>
  <c r="AM23" i="7"/>
  <c r="AN19" i="7"/>
  <c r="AN20" i="7" s="1"/>
  <c r="AN24" i="7" s="1"/>
  <c r="AO21" i="7" s="1"/>
  <c r="P46" i="12"/>
  <c r="Q45" i="12" s="1"/>
  <c r="P76" i="22"/>
  <c r="AS72" i="10"/>
  <c r="EC72" i="10"/>
  <c r="AN23" i="19"/>
  <c r="AN36" i="19"/>
  <c r="AN57" i="19" s="1"/>
  <c r="AO42" i="22"/>
  <c r="AO41" i="22" s="1"/>
  <c r="AQ38" i="10"/>
  <c r="AQ43" i="10" s="1"/>
  <c r="AR39" i="10"/>
  <c r="AR34" i="10"/>
  <c r="AS35" i="10"/>
  <c r="EC35" i="10"/>
  <c r="EC34" i="10" s="1"/>
  <c r="AX28" i="10"/>
  <c r="AQ26" i="10"/>
  <c r="AP24" i="10"/>
  <c r="EC29" i="10"/>
  <c r="EC27" i="10" s="1"/>
  <c r="AS29" i="10"/>
  <c r="AR27" i="10"/>
  <c r="AN41" i="22"/>
  <c r="AS21" i="10"/>
  <c r="AR20" i="10"/>
  <c r="EC21" i="10"/>
  <c r="EC20" i="10" s="1"/>
  <c r="AT25" i="10"/>
  <c r="AJ12" i="12"/>
  <c r="AJ59" i="22"/>
  <c r="AJ115" i="7"/>
  <c r="AK113" i="7"/>
  <c r="AK111" i="7"/>
  <c r="AK112" i="7" s="1"/>
  <c r="AK116" i="7" s="1"/>
  <c r="Q147" i="7"/>
  <c r="Q148" i="7"/>
  <c r="Q63" i="22" s="1"/>
  <c r="AO8" i="10"/>
  <c r="AB28" i="13"/>
  <c r="AK60" i="16"/>
  <c r="AL69" i="4"/>
  <c r="AQ3" i="5"/>
  <c r="AR4" i="6" s="1"/>
  <c r="AP5" i="9"/>
  <c r="AO15" i="4"/>
  <c r="AR4" i="10"/>
  <c r="AT2" i="3"/>
  <c r="AS36" i="3"/>
  <c r="AQ17" i="7"/>
  <c r="AQ4" i="30"/>
  <c r="AS71" i="10"/>
  <c r="AQ67" i="22"/>
  <c r="EC71" i="10"/>
  <c r="S47" i="7"/>
  <c r="AQ1" i="37"/>
  <c r="AO5" i="11"/>
  <c r="AP5" i="12" s="1"/>
  <c r="AO4" i="13" s="1"/>
  <c r="AP5" i="22"/>
  <c r="AB36" i="13"/>
  <c r="AB35" i="13"/>
  <c r="AN86" i="7"/>
  <c r="AN68" i="7"/>
  <c r="AM22" i="22"/>
  <c r="R68" i="10"/>
  <c r="AC36" i="13"/>
  <c r="R135" i="7"/>
  <c r="R146" i="7"/>
  <c r="AO17" i="10"/>
  <c r="AN21" i="22" s="1"/>
  <c r="CA9" i="10"/>
  <c r="AN33" i="4"/>
  <c r="AM6" i="16"/>
  <c r="AM170" i="16" s="1"/>
  <c r="AB26" i="13"/>
  <c r="AN54" i="10"/>
  <c r="AL23" i="22"/>
  <c r="AM53" i="10"/>
  <c r="AP40" i="7"/>
  <c r="AP143" i="7"/>
  <c r="AP22" i="7"/>
  <c r="AO63" i="7"/>
  <c r="AO45" i="7"/>
  <c r="AL132" i="7"/>
  <c r="AL114" i="7"/>
  <c r="AP64" i="10"/>
  <c r="AN30" i="22"/>
  <c r="AM67" i="7"/>
  <c r="AL69" i="7"/>
  <c r="AN3" i="8"/>
  <c r="AM8" i="21"/>
  <c r="AM8" i="20"/>
  <c r="AO3" i="19"/>
  <c r="AN3" i="35"/>
  <c r="AN3" i="17"/>
  <c r="AM109" i="7"/>
  <c r="AM91" i="7"/>
  <c r="AI114" i="16"/>
  <c r="AJ105" i="4"/>
  <c r="AI141" i="16" s="1"/>
  <c r="AM51" i="4"/>
  <c r="AL33" i="16"/>
  <c r="R92" i="7"/>
  <c r="S90" i="7"/>
  <c r="S88" i="7"/>
  <c r="AJ87" i="16"/>
  <c r="AK87" i="4"/>
  <c r="AK137" i="7"/>
  <c r="AK145" i="7" s="1"/>
  <c r="AM65" i="7"/>
  <c r="AM66" i="7" s="1"/>
  <c r="AM70" i="7" s="1"/>
  <c r="BH10" i="10"/>
  <c r="AM56" i="17"/>
  <c r="AM14" i="17"/>
  <c r="AM35" i="17"/>
  <c r="AP4" i="14"/>
  <c r="AN4" i="15" s="1"/>
  <c r="AP40" i="30"/>
  <c r="AP4" i="31"/>
  <c r="AO62" i="22" l="1"/>
  <c r="AQ55" i="10"/>
  <c r="AN23" i="7"/>
  <c r="AO19" i="7"/>
  <c r="AO20" i="7" s="1"/>
  <c r="AO24" i="7" s="1"/>
  <c r="AP21" i="7" s="1"/>
  <c r="Q6" i="10"/>
  <c r="Q51" i="10"/>
  <c r="AT72" i="10"/>
  <c r="AO23" i="19"/>
  <c r="AO36" i="19"/>
  <c r="AO57" i="19" s="1"/>
  <c r="AT21" i="10"/>
  <c r="AS20" i="10"/>
  <c r="AT35" i="10"/>
  <c r="AS34" i="10"/>
  <c r="AR26" i="10"/>
  <c r="AQ24" i="10"/>
  <c r="AR38" i="10"/>
  <c r="AR43" i="10" s="1"/>
  <c r="EC39" i="10"/>
  <c r="EC38" i="10" s="1"/>
  <c r="EC43" i="10" s="1"/>
  <c r="E35" i="39" s="1"/>
  <c r="AS39" i="10"/>
  <c r="AU25" i="10"/>
  <c r="AT29" i="10"/>
  <c r="AS27" i="10"/>
  <c r="AY28" i="10"/>
  <c r="AP42" i="22"/>
  <c r="AM69" i="7"/>
  <c r="AN67" i="7"/>
  <c r="AL113" i="7"/>
  <c r="AK115" i="7"/>
  <c r="AL111" i="7"/>
  <c r="AL112" i="7" s="1"/>
  <c r="AL116" i="7" s="1"/>
  <c r="AK12" i="12"/>
  <c r="AK15" i="12" s="1"/>
  <c r="AK59" i="22"/>
  <c r="AN109" i="7"/>
  <c r="AN91" i="7"/>
  <c r="AP8" i="10"/>
  <c r="AO22" i="22" s="1"/>
  <c r="AM69" i="4"/>
  <c r="AL60" i="16"/>
  <c r="AL137" i="7"/>
  <c r="AC24" i="13"/>
  <c r="AC25" i="13" s="1"/>
  <c r="AD29" i="13" s="1"/>
  <c r="AC30" i="12"/>
  <c r="AD13" i="10"/>
  <c r="AO33" i="4"/>
  <c r="AN6" i="16"/>
  <c r="AN170" i="16" s="1"/>
  <c r="AN22" i="22"/>
  <c r="CB9" i="10"/>
  <c r="AT36" i="3"/>
  <c r="AR4" i="30"/>
  <c r="AS4" i="10"/>
  <c r="AP15" i="4"/>
  <c r="AU2" i="3"/>
  <c r="AR17" i="7"/>
  <c r="AR3" i="5"/>
  <c r="AS4" i="6" s="1"/>
  <c r="AQ5" i="9"/>
  <c r="S89" i="7"/>
  <c r="EA67" i="22"/>
  <c r="AQ40" i="30"/>
  <c r="AQ4" i="14"/>
  <c r="AO4" i="15" s="1"/>
  <c r="AQ4" i="31"/>
  <c r="P57" i="11"/>
  <c r="Q34" i="12"/>
  <c r="AK105" i="4"/>
  <c r="AJ141" i="16" s="1"/>
  <c r="AJ114" i="16"/>
  <c r="AD58" i="10"/>
  <c r="AD12" i="10"/>
  <c r="AO3" i="8"/>
  <c r="AO3" i="17"/>
  <c r="AN8" i="20"/>
  <c r="AP3" i="19"/>
  <c r="AO3" i="35"/>
  <c r="AN8" i="21"/>
  <c r="AK87" i="16"/>
  <c r="AL87" i="4"/>
  <c r="AN53" i="10"/>
  <c r="AM23" i="22"/>
  <c r="AO54" i="10"/>
  <c r="AP5" i="11"/>
  <c r="AQ5" i="12" s="1"/>
  <c r="AP4" i="13" s="1"/>
  <c r="AR1" i="37"/>
  <c r="AQ5" i="22"/>
  <c r="AP17" i="10"/>
  <c r="AO21" i="22" s="1"/>
  <c r="AR67" i="22"/>
  <c r="AT71" i="10"/>
  <c r="AO86" i="7"/>
  <c r="AO68" i="7"/>
  <c r="AM132" i="7"/>
  <c r="AM114" i="7"/>
  <c r="AP63" i="7"/>
  <c r="AP45" i="7"/>
  <c r="AN51" i="4"/>
  <c r="AM33" i="16"/>
  <c r="AC35" i="13"/>
  <c r="AN65" i="7"/>
  <c r="AN66" i="7" s="1"/>
  <c r="AN70" i="7" s="1"/>
  <c r="S46" i="7"/>
  <c r="T44" i="7"/>
  <c r="T42" i="7"/>
  <c r="AQ40" i="7"/>
  <c r="AQ143" i="7"/>
  <c r="AQ22" i="7"/>
  <c r="BI10" i="10"/>
  <c r="AL145" i="7"/>
  <c r="P56" i="11"/>
  <c r="Q33" i="12"/>
  <c r="Q64" i="22"/>
  <c r="AN14" i="17"/>
  <c r="AN35" i="17"/>
  <c r="AN56" i="17"/>
  <c r="AQ64" i="10"/>
  <c r="AO30" i="22"/>
  <c r="R139" i="7"/>
  <c r="R149" i="7"/>
  <c r="R60" i="22" s="1"/>
  <c r="AE13" i="10"/>
  <c r="AD30" i="12"/>
  <c r="AJ15" i="12"/>
  <c r="AP62" i="22" l="1"/>
  <c r="AR55" i="10"/>
  <c r="AP19" i="7"/>
  <c r="AP20" i="7" s="1"/>
  <c r="AP24" i="7" s="1"/>
  <c r="AO23" i="7"/>
  <c r="AU72" i="10"/>
  <c r="P58" i="11"/>
  <c r="Q11" i="22" s="1"/>
  <c r="AP23" i="19"/>
  <c r="AP36" i="19"/>
  <c r="AP57" i="19" s="1"/>
  <c r="AC26" i="13"/>
  <c r="AD24" i="13" s="1"/>
  <c r="AD25" i="13" s="1"/>
  <c r="AE29" i="13" s="1"/>
  <c r="AC28" i="13"/>
  <c r="AQ42" i="22"/>
  <c r="AQ41" i="22" s="1"/>
  <c r="AT39" i="10"/>
  <c r="AS38" i="10"/>
  <c r="AS43" i="10" s="1"/>
  <c r="AP41" i="22"/>
  <c r="AU29" i="10"/>
  <c r="AT27" i="10"/>
  <c r="AT34" i="10"/>
  <c r="AU35" i="10"/>
  <c r="AZ28" i="10"/>
  <c r="AS26" i="10"/>
  <c r="EC26" i="10"/>
  <c r="EC24" i="10" s="1"/>
  <c r="AR24" i="10"/>
  <c r="AV25" i="10"/>
  <c r="AU21" i="10"/>
  <c r="AT20" i="10"/>
  <c r="AM113" i="7"/>
  <c r="AL115" i="7"/>
  <c r="AO67" i="7"/>
  <c r="AN69" i="7"/>
  <c r="AN69" i="4"/>
  <c r="AM60" i="16"/>
  <c r="AO56" i="17"/>
  <c r="AO14" i="17"/>
  <c r="AO35" i="17"/>
  <c r="AR64" i="10"/>
  <c r="AP30" i="22"/>
  <c r="T43" i="7"/>
  <c r="AR40" i="7"/>
  <c r="AR143" i="7"/>
  <c r="AR22" i="7"/>
  <c r="AL87" i="16"/>
  <c r="AM87" i="4"/>
  <c r="AR4" i="31"/>
  <c r="AR40" i="30"/>
  <c r="AR4" i="14"/>
  <c r="AP4" i="15" s="1"/>
  <c r="AL59" i="22"/>
  <c r="AL12" i="12"/>
  <c r="AL15" i="12" s="1"/>
  <c r="AN132" i="7"/>
  <c r="AN114" i="7"/>
  <c r="BJ10" i="10"/>
  <c r="AN23" i="22"/>
  <c r="AO53" i="10"/>
  <c r="AP54" i="10"/>
  <c r="AR5" i="9"/>
  <c r="AS17" i="7"/>
  <c r="AQ15" i="4"/>
  <c r="AS3" i="5"/>
  <c r="AT4" i="6" s="1"/>
  <c r="AT4" i="10"/>
  <c r="AU36" i="3"/>
  <c r="AV2" i="3"/>
  <c r="AS4" i="30"/>
  <c r="AD36" i="13"/>
  <c r="AD35" i="13"/>
  <c r="AQ63" i="7"/>
  <c r="AQ45" i="7"/>
  <c r="AK114" i="16"/>
  <c r="AL105" i="4"/>
  <c r="AK141" i="16" s="1"/>
  <c r="AO8" i="20"/>
  <c r="AQ3" i="19"/>
  <c r="AP3" i="35"/>
  <c r="AP3" i="8"/>
  <c r="AP3" i="17"/>
  <c r="AO8" i="21"/>
  <c r="Q41" i="12"/>
  <c r="Q43" i="12" s="1"/>
  <c r="AO109" i="7"/>
  <c r="AO91" i="7"/>
  <c r="AR5" i="22"/>
  <c r="EB5" i="22" s="1"/>
  <c r="AS1" i="37"/>
  <c r="AQ5" i="11"/>
  <c r="AR5" i="12" s="1"/>
  <c r="AQ4" i="13" s="1"/>
  <c r="AQ8" i="10"/>
  <c r="AP22" i="22" s="1"/>
  <c r="AS67" i="22"/>
  <c r="AU71" i="10"/>
  <c r="CC9" i="10"/>
  <c r="EF9" i="10"/>
  <c r="R32" i="12"/>
  <c r="S63" i="10"/>
  <c r="AC26" i="22"/>
  <c r="Q58" i="22"/>
  <c r="AM137" i="7"/>
  <c r="AM145" i="7" s="1"/>
  <c r="AD24" i="22"/>
  <c r="AC24" i="22"/>
  <c r="AP86" i="7"/>
  <c r="AP68" i="7"/>
  <c r="AQ17" i="10"/>
  <c r="AP21" i="22" s="1"/>
  <c r="AO6" i="16"/>
  <c r="AO170" i="16" s="1"/>
  <c r="AP33" i="4"/>
  <c r="AO65" i="7"/>
  <c r="AO66" i="7" s="1"/>
  <c r="AO70" i="7" s="1"/>
  <c r="R138" i="7"/>
  <c r="S136" i="7"/>
  <c r="S134" i="7"/>
  <c r="AE12" i="10"/>
  <c r="AE58" i="10"/>
  <c r="AM111" i="7"/>
  <c r="AM112" i="7" s="1"/>
  <c r="AM116" i="7" s="1"/>
  <c r="S93" i="7"/>
  <c r="AO51" i="4"/>
  <c r="AN33" i="16"/>
  <c r="EC55" i="10" l="1"/>
  <c r="AQ62" i="22"/>
  <c r="EA62" i="22" s="1"/>
  <c r="AS55" i="10"/>
  <c r="AQ21" i="7"/>
  <c r="AP23" i="7"/>
  <c r="AQ19" i="7"/>
  <c r="AQ20" i="7" s="1"/>
  <c r="AQ24" i="7" s="1"/>
  <c r="Q46" i="12"/>
  <c r="R45" i="12" s="1"/>
  <c r="Q76" i="22"/>
  <c r="AV72" i="10"/>
  <c r="AQ23" i="19"/>
  <c r="AQ36" i="19"/>
  <c r="AQ57" i="19" s="1"/>
  <c r="EA42" i="22"/>
  <c r="EA41" i="22" s="1"/>
  <c r="AD26" i="22"/>
  <c r="AR42" i="22"/>
  <c r="AR41" i="22" s="1"/>
  <c r="AT26" i="10"/>
  <c r="AS24" i="10"/>
  <c r="AV21" i="10"/>
  <c r="AU20" i="10"/>
  <c r="BA28" i="10"/>
  <c r="AW25" i="10"/>
  <c r="AU34" i="10"/>
  <c r="AV35" i="10"/>
  <c r="AU39" i="10"/>
  <c r="AT38" i="10"/>
  <c r="AT43" i="10" s="1"/>
  <c r="AV29" i="10"/>
  <c r="AU27" i="10"/>
  <c r="AM12" i="12"/>
  <c r="AM15" i="12" s="1"/>
  <c r="AM59" i="22"/>
  <c r="AP67" i="7"/>
  <c r="AO69" i="7"/>
  <c r="AO69" i="4"/>
  <c r="AN60" i="16"/>
  <c r="AO33" i="16"/>
  <c r="AP51" i="4"/>
  <c r="AM105" i="4"/>
  <c r="AL141" i="16" s="1"/>
  <c r="AL114" i="16"/>
  <c r="AN113" i="7"/>
  <c r="AM115" i="7"/>
  <c r="T90" i="7"/>
  <c r="S92" i="7"/>
  <c r="T88" i="7"/>
  <c r="S135" i="7"/>
  <c r="S146" i="7"/>
  <c r="AD26" i="13"/>
  <c r="AQ86" i="7"/>
  <c r="AQ68" i="7"/>
  <c r="AR5" i="11"/>
  <c r="AS5" i="12" s="1"/>
  <c r="AR4" i="13" s="1"/>
  <c r="AT1" i="37"/>
  <c r="AS5" i="22"/>
  <c r="AO23" i="22"/>
  <c r="AQ54" i="10"/>
  <c r="AP53" i="10"/>
  <c r="BK10" i="10"/>
  <c r="T47" i="7"/>
  <c r="AM87" i="16"/>
  <c r="AN87" i="4"/>
  <c r="H5" i="23"/>
  <c r="G6" i="24" s="1"/>
  <c r="EA5" i="11"/>
  <c r="F7" i="39" s="1"/>
  <c r="AW2" i="3"/>
  <c r="AR15" i="4"/>
  <c r="AT17" i="7"/>
  <c r="AU4" i="10"/>
  <c r="AV36" i="3"/>
  <c r="AT4" i="30"/>
  <c r="AT3" i="5"/>
  <c r="AU4" i="6" s="1"/>
  <c r="AS5" i="9"/>
  <c r="CD9" i="10"/>
  <c r="AE36" i="13"/>
  <c r="AE35" i="13"/>
  <c r="AP8" i="21"/>
  <c r="AP8" i="20"/>
  <c r="AQ3" i="8"/>
  <c r="AQ3" i="17"/>
  <c r="AQ3" i="35"/>
  <c r="AR3" i="19"/>
  <c r="AD28" i="13"/>
  <c r="AN111" i="7"/>
  <c r="AN112" i="7" s="1"/>
  <c r="AN116" i="7" s="1"/>
  <c r="AQ30" i="22"/>
  <c r="EA30" i="22" s="1"/>
  <c r="AS64" i="10"/>
  <c r="EC64" i="10"/>
  <c r="AR17" i="10"/>
  <c r="AQ21" i="22" s="1"/>
  <c r="EA21" i="22" s="1"/>
  <c r="S68" i="10"/>
  <c r="AR8" i="10"/>
  <c r="AF12" i="10"/>
  <c r="AF58" i="10"/>
  <c r="AS40" i="7"/>
  <c r="AS143" i="7"/>
  <c r="AS22" i="7"/>
  <c r="AP109" i="7"/>
  <c r="AP91" i="7"/>
  <c r="AO132" i="7"/>
  <c r="AO114" i="7"/>
  <c r="AP65" i="7"/>
  <c r="AP66" i="7" s="1"/>
  <c r="AP70" i="7" s="1"/>
  <c r="AF13" i="10"/>
  <c r="AE30" i="12"/>
  <c r="AS4" i="14"/>
  <c r="AQ4" i="15" s="1"/>
  <c r="AS4" i="31"/>
  <c r="AS40" i="30"/>
  <c r="AN137" i="7"/>
  <c r="AN145" i="7" s="1"/>
  <c r="AP14" i="17"/>
  <c r="AP56" i="17"/>
  <c r="AP35" i="17"/>
  <c r="AQ33" i="4"/>
  <c r="AP6" i="16"/>
  <c r="AP170" i="16" s="1"/>
  <c r="R147" i="7"/>
  <c r="R148" i="7"/>
  <c r="R63" i="22" s="1"/>
  <c r="AT67" i="22"/>
  <c r="AV71" i="10"/>
  <c r="R6" i="10"/>
  <c r="AR45" i="7"/>
  <c r="AR63" i="7"/>
  <c r="AT55" i="10" l="1"/>
  <c r="AR62" i="22"/>
  <c r="F24" i="39"/>
  <c r="F30" i="39" s="1"/>
  <c r="F15" i="39"/>
  <c r="F2" i="39"/>
  <c r="R51" i="10"/>
  <c r="AQ23" i="7"/>
  <c r="AR21" i="7"/>
  <c r="AR19" i="7"/>
  <c r="AW72" i="10"/>
  <c r="AE26" i="22"/>
  <c r="DZ26" i="22" s="1"/>
  <c r="AR23" i="19"/>
  <c r="AR36" i="19"/>
  <c r="AR57" i="19" s="1"/>
  <c r="AV34" i="10"/>
  <c r="AW35" i="10"/>
  <c r="AV20" i="10"/>
  <c r="AW21" i="10"/>
  <c r="AX25" i="10"/>
  <c r="AU26" i="10"/>
  <c r="AT24" i="10"/>
  <c r="AW29" i="10"/>
  <c r="AV27" i="10"/>
  <c r="AU38" i="10"/>
  <c r="AU43" i="10" s="1"/>
  <c r="AV39" i="10"/>
  <c r="BB28" i="10"/>
  <c r="AS42" i="22"/>
  <c r="AS41" i="22" s="1"/>
  <c r="AN115" i="7"/>
  <c r="AO113" i="7"/>
  <c r="AO111" i="7"/>
  <c r="AO112" i="7" s="1"/>
  <c r="AO116" i="7" s="1"/>
  <c r="AP69" i="7"/>
  <c r="AQ67" i="7"/>
  <c r="AR54" i="10"/>
  <c r="AQ53" i="10"/>
  <c r="AP23" i="22"/>
  <c r="AN59" i="22"/>
  <c r="AN12" i="12"/>
  <c r="AN15" i="12" s="1"/>
  <c r="AO137" i="7"/>
  <c r="AO145" i="7" s="1"/>
  <c r="AP114" i="7"/>
  <c r="AP132" i="7"/>
  <c r="AG12" i="10"/>
  <c r="AG58" i="10"/>
  <c r="AT5" i="22"/>
  <c r="AS5" i="11"/>
  <c r="AT5" i="12" s="1"/>
  <c r="AS4" i="13" s="1"/>
  <c r="AU1" i="37"/>
  <c r="AP69" i="4"/>
  <c r="AO60" i="16"/>
  <c r="AS17" i="10"/>
  <c r="EC17" i="10"/>
  <c r="E33" i="39" s="1"/>
  <c r="R34" i="12"/>
  <c r="Q57" i="11"/>
  <c r="EC8" i="10"/>
  <c r="AS8" i="10"/>
  <c r="AR30" i="22"/>
  <c r="AT64" i="10"/>
  <c r="AG13" i="10"/>
  <c r="AF24" i="22" s="1"/>
  <c r="AF30" i="12"/>
  <c r="AT143" i="7"/>
  <c r="AT40" i="7"/>
  <c r="AT22" i="7"/>
  <c r="U44" i="7"/>
  <c r="T46" i="7"/>
  <c r="U42" i="7"/>
  <c r="EB13" i="10"/>
  <c r="AE24" i="22"/>
  <c r="DZ24" i="22" s="1"/>
  <c r="S149" i="7"/>
  <c r="S60" i="22" s="1"/>
  <c r="S139" i="7"/>
  <c r="AQ22" i="22"/>
  <c r="EA22" i="22" s="1"/>
  <c r="AR33" i="4"/>
  <c r="AQ6" i="16"/>
  <c r="AQ170" i="16" s="1"/>
  <c r="AE24" i="13"/>
  <c r="AE25" i="13" s="1"/>
  <c r="AF29" i="13" s="1"/>
  <c r="CE9" i="10"/>
  <c r="AV4" i="10"/>
  <c r="AT5" i="9"/>
  <c r="AX2" i="3"/>
  <c r="AW36" i="3"/>
  <c r="AU17" i="7"/>
  <c r="AS15" i="4"/>
  <c r="AU3" i="5"/>
  <c r="AV4" i="6" s="1"/>
  <c r="AU4" i="30"/>
  <c r="AN87" i="16"/>
  <c r="AO87" i="4"/>
  <c r="AR86" i="7"/>
  <c r="AR68" i="7"/>
  <c r="T89" i="7"/>
  <c r="AW71" i="10"/>
  <c r="AU67" i="22"/>
  <c r="AQ51" i="4"/>
  <c r="AP33" i="16"/>
  <c r="AQ35" i="17"/>
  <c r="AQ14" i="17"/>
  <c r="AQ56" i="17"/>
  <c r="AT4" i="31"/>
  <c r="AT40" i="30"/>
  <c r="AT4" i="14"/>
  <c r="AR4" i="15" s="1"/>
  <c r="EB58" i="10"/>
  <c r="AQ109" i="7"/>
  <c r="AQ91" i="7"/>
  <c r="EB12" i="10"/>
  <c r="AM114" i="16"/>
  <c r="AN105" i="4"/>
  <c r="AM141" i="16" s="1"/>
  <c r="R64" i="22"/>
  <c r="R33" i="12"/>
  <c r="Q56" i="11"/>
  <c r="DZ30" i="12"/>
  <c r="AS63" i="7"/>
  <c r="AS45" i="7"/>
  <c r="AS3" i="19"/>
  <c r="AR3" i="17"/>
  <c r="AQ8" i="21"/>
  <c r="AR3" i="35"/>
  <c r="AQ8" i="20"/>
  <c r="AR3" i="8"/>
  <c r="EB5" i="12"/>
  <c r="ED4" i="10"/>
  <c r="I6" i="26" s="1"/>
  <c r="I11" i="8"/>
  <c r="BL10" i="10"/>
  <c r="AQ65" i="7"/>
  <c r="AQ66" i="7" s="1"/>
  <c r="AQ70" i="7" s="1"/>
  <c r="AS62" i="22" l="1"/>
  <c r="AU55" i="10"/>
  <c r="AR20" i="7"/>
  <c r="AR24" i="7" s="1"/>
  <c r="AS19" i="7"/>
  <c r="Q58" i="11"/>
  <c r="AE26" i="13"/>
  <c r="AF24" i="13" s="1"/>
  <c r="AF25" i="13" s="1"/>
  <c r="AG29" i="13" s="1"/>
  <c r="AF26" i="22"/>
  <c r="AX72" i="10"/>
  <c r="AS23" i="19"/>
  <c r="AS36" i="19"/>
  <c r="AS57" i="19" s="1"/>
  <c r="AX29" i="10"/>
  <c r="AW27" i="10"/>
  <c r="AW39" i="10"/>
  <c r="AV38" i="10"/>
  <c r="AV43" i="10" s="1"/>
  <c r="AV26" i="10"/>
  <c r="AU24" i="10"/>
  <c r="AW20" i="10"/>
  <c r="AX21" i="10"/>
  <c r="AY25" i="10"/>
  <c r="AX35" i="10"/>
  <c r="AW34" i="10"/>
  <c r="BC28" i="10"/>
  <c r="AT42" i="22"/>
  <c r="AR67" i="7"/>
  <c r="AQ69" i="7"/>
  <c r="AO115" i="7"/>
  <c r="AP113" i="7"/>
  <c r="AP111" i="7"/>
  <c r="AP112" i="7" s="1"/>
  <c r="AP116" i="7" s="1"/>
  <c r="AO12" i="12"/>
  <c r="AO15" i="12" s="1"/>
  <c r="AO59" i="22"/>
  <c r="AS86" i="7"/>
  <c r="AS68" i="7"/>
  <c r="AT8" i="10"/>
  <c r="AS22" i="22" s="1"/>
  <c r="AR65" i="7"/>
  <c r="AR66" i="7" s="1"/>
  <c r="AR70" i="7" s="1"/>
  <c r="T136" i="7"/>
  <c r="S138" i="7"/>
  <c r="T134" i="7"/>
  <c r="AT63" i="7"/>
  <c r="AT45" i="7"/>
  <c r="F21" i="24"/>
  <c r="AT17" i="10"/>
  <c r="AS21" i="22" s="1"/>
  <c r="AR109" i="7"/>
  <c r="AR91" i="7"/>
  <c r="AV4" i="30"/>
  <c r="AY2" i="3"/>
  <c r="AW4" i="10"/>
  <c r="AV3" i="5"/>
  <c r="AW4" i="6" s="1"/>
  <c r="AT15" i="4"/>
  <c r="AU5" i="9"/>
  <c r="AX36" i="3"/>
  <c r="AV17" i="7"/>
  <c r="S32" i="12"/>
  <c r="T63" i="10"/>
  <c r="AR22" i="22"/>
  <c r="AS54" i="10"/>
  <c r="AR53" i="10"/>
  <c r="AQ23" i="22"/>
  <c r="EA23" i="22" s="1"/>
  <c r="EC54" i="10"/>
  <c r="R11" i="22"/>
  <c r="AV67" i="22"/>
  <c r="AX71" i="10"/>
  <c r="BM10" i="10"/>
  <c r="AQ132" i="7"/>
  <c r="AQ114" i="7"/>
  <c r="AN114" i="16"/>
  <c r="AO105" i="4"/>
  <c r="AN141" i="16" s="1"/>
  <c r="AU4" i="14"/>
  <c r="AS4" i="15" s="1"/>
  <c r="AU4" i="31"/>
  <c r="AU40" i="30"/>
  <c r="AF36" i="13"/>
  <c r="AF35" i="13"/>
  <c r="U43" i="7"/>
  <c r="G28" i="33"/>
  <c r="G51" i="33" s="1"/>
  <c r="AR14" i="17"/>
  <c r="AR56" i="17"/>
  <c r="AR35" i="17"/>
  <c r="AQ69" i="4"/>
  <c r="AP60" i="16"/>
  <c r="AT5" i="11"/>
  <c r="AU5" i="12" s="1"/>
  <c r="AT4" i="13" s="1"/>
  <c r="AV1" i="37"/>
  <c r="AU5" i="22"/>
  <c r="R41" i="12"/>
  <c r="R43" i="12" s="1"/>
  <c r="AO87" i="16"/>
  <c r="AP87" i="4"/>
  <c r="AE28" i="13"/>
  <c r="AQ33" i="16"/>
  <c r="AR51" i="4"/>
  <c r="AS30" i="22"/>
  <c r="AU64" i="10"/>
  <c r="R58" i="22"/>
  <c r="AU40" i="7"/>
  <c r="AU143" i="7"/>
  <c r="AU22" i="7"/>
  <c r="AS3" i="35"/>
  <c r="AR8" i="20"/>
  <c r="AS3" i="17"/>
  <c r="AR8" i="21"/>
  <c r="AS3" i="8"/>
  <c r="AT3" i="19"/>
  <c r="CF9" i="10"/>
  <c r="AP137" i="7"/>
  <c r="AP145" i="7" s="1"/>
  <c r="T93" i="7"/>
  <c r="AR6" i="16"/>
  <c r="AR170" i="16" s="1"/>
  <c r="AS33" i="4"/>
  <c r="AR21" i="22"/>
  <c r="AT62" i="22" l="1"/>
  <c r="AV55" i="10"/>
  <c r="AR23" i="7"/>
  <c r="AS21" i="7"/>
  <c r="AS20" i="7" s="1"/>
  <c r="AS24" i="7" s="1"/>
  <c r="R46" i="12"/>
  <c r="S51" i="10" s="1"/>
  <c r="R76" i="22"/>
  <c r="AF28" i="13"/>
  <c r="AY72" i="10"/>
  <c r="AT23" i="19"/>
  <c r="AT36" i="19"/>
  <c r="AT57" i="19" s="1"/>
  <c r="AW26" i="10"/>
  <c r="AV24" i="10"/>
  <c r="AX39" i="10"/>
  <c r="AW38" i="10"/>
  <c r="AW43" i="10" s="1"/>
  <c r="AT41" i="22"/>
  <c r="BD28" i="10"/>
  <c r="AY21" i="10"/>
  <c r="AX20" i="10"/>
  <c r="AZ25" i="10"/>
  <c r="AU42" i="22"/>
  <c r="AU41" i="22" s="1"/>
  <c r="AX34" i="10"/>
  <c r="AY35" i="10"/>
  <c r="AY29" i="10"/>
  <c r="AX27" i="10"/>
  <c r="AR69" i="7"/>
  <c r="AS67" i="7"/>
  <c r="AS65" i="7"/>
  <c r="AS66" i="7" s="1"/>
  <c r="AS70" i="7" s="1"/>
  <c r="AT65" i="7" s="1"/>
  <c r="AT66" i="7" s="1"/>
  <c r="AO114" i="16"/>
  <c r="AP105" i="4"/>
  <c r="AO141" i="16" s="1"/>
  <c r="AH58" i="10"/>
  <c r="AH12" i="10"/>
  <c r="AF26" i="13"/>
  <c r="AU15" i="4"/>
  <c r="AW4" i="30"/>
  <c r="AW17" i="7"/>
  <c r="AW3" i="5"/>
  <c r="AX4" i="6" s="1"/>
  <c r="AV5" i="9"/>
  <c r="AZ2" i="3"/>
  <c r="AY36" i="3"/>
  <c r="AX4" i="10"/>
  <c r="AS56" i="17"/>
  <c r="AS35" i="17"/>
  <c r="AS14" i="17"/>
  <c r="AS51" i="4"/>
  <c r="AR33" i="16"/>
  <c r="AR69" i="4"/>
  <c r="AQ60" i="16"/>
  <c r="AH13" i="10"/>
  <c r="AG30" i="12"/>
  <c r="AQ137" i="7"/>
  <c r="AQ145" i="7" s="1"/>
  <c r="AG36" i="13"/>
  <c r="AG35" i="13"/>
  <c r="AU17" i="10"/>
  <c r="AT21" i="22" s="1"/>
  <c r="T135" i="7"/>
  <c r="T146" i="7"/>
  <c r="AQ113" i="7"/>
  <c r="AP115" i="7"/>
  <c r="AU63" i="7"/>
  <c r="AU45" i="7"/>
  <c r="AQ87" i="4"/>
  <c r="AP87" i="16"/>
  <c r="BN10" i="10"/>
  <c r="AR132" i="7"/>
  <c r="AR114" i="7"/>
  <c r="S147" i="7"/>
  <c r="S148" i="7"/>
  <c r="S63" i="22" s="1"/>
  <c r="AV22" i="7"/>
  <c r="AV40" i="7"/>
  <c r="AV143" i="7"/>
  <c r="AU8" i="10"/>
  <c r="EC53" i="10"/>
  <c r="F22" i="24"/>
  <c r="AV4" i="31"/>
  <c r="AV4" i="14"/>
  <c r="AT4" i="15" s="1"/>
  <c r="AV40" i="30"/>
  <c r="AP59" i="22"/>
  <c r="AP12" i="12"/>
  <c r="AP15" i="12" s="1"/>
  <c r="T92" i="7"/>
  <c r="U90" i="7"/>
  <c r="U88" i="7"/>
  <c r="T68" i="10"/>
  <c r="EA63" i="10"/>
  <c r="EA68" i="10" s="1"/>
  <c r="AT33" i="4"/>
  <c r="AS6" i="16"/>
  <c r="AS170" i="16" s="1"/>
  <c r="AS109" i="7"/>
  <c r="AS91" i="7"/>
  <c r="CG9" i="10"/>
  <c r="AV64" i="10"/>
  <c r="AT30" i="22"/>
  <c r="U47" i="7"/>
  <c r="DY60" i="22"/>
  <c r="AT3" i="17"/>
  <c r="AS8" i="21"/>
  <c r="AS8" i="20"/>
  <c r="AT3" i="35"/>
  <c r="AU3" i="19"/>
  <c r="AT3" i="8"/>
  <c r="AQ111" i="7"/>
  <c r="AQ112" i="7" s="1"/>
  <c r="AQ116" i="7" s="1"/>
  <c r="AW67" i="22"/>
  <c r="AY71" i="10"/>
  <c r="AS53" i="10"/>
  <c r="AR23" i="22"/>
  <c r="AT54" i="10"/>
  <c r="AU5" i="11"/>
  <c r="AV5" i="12" s="1"/>
  <c r="AU4" i="13" s="1"/>
  <c r="AV5" i="22"/>
  <c r="AW1" i="37"/>
  <c r="AT86" i="7"/>
  <c r="AT68" i="7"/>
  <c r="AW55" i="10" l="1"/>
  <c r="AU62" i="22"/>
  <c r="S6" i="10"/>
  <c r="S45" i="12"/>
  <c r="AT21" i="7"/>
  <c r="AS23" i="7"/>
  <c r="AT19" i="7"/>
  <c r="C40" i="39"/>
  <c r="AZ72" i="10"/>
  <c r="AU23" i="19"/>
  <c r="AU36" i="19"/>
  <c r="AU57" i="19" s="1"/>
  <c r="AV42" i="22"/>
  <c r="AZ29" i="10"/>
  <c r="AY27" i="10"/>
  <c r="AY20" i="10"/>
  <c r="AZ21" i="10"/>
  <c r="AX38" i="10"/>
  <c r="AX43" i="10" s="1"/>
  <c r="AY39" i="10"/>
  <c r="AY34" i="10"/>
  <c r="AZ35" i="10"/>
  <c r="BA25" i="10"/>
  <c r="BE28" i="10"/>
  <c r="ED28" i="10"/>
  <c r="AX26" i="10"/>
  <c r="AW24" i="10"/>
  <c r="AQ115" i="7"/>
  <c r="AR113" i="7"/>
  <c r="AW4" i="14"/>
  <c r="AU4" i="15" s="1"/>
  <c r="AW40" i="30"/>
  <c r="AW4" i="31"/>
  <c r="E9" i="23"/>
  <c r="AU30" i="22"/>
  <c r="AW64" i="10"/>
  <c r="AS132" i="7"/>
  <c r="AS114" i="7"/>
  <c r="AU86" i="7"/>
  <c r="AU68" i="7"/>
  <c r="AQ59" i="22"/>
  <c r="AQ12" i="12"/>
  <c r="AU3" i="35"/>
  <c r="AT8" i="20"/>
  <c r="AU3" i="8"/>
  <c r="AT8" i="21"/>
  <c r="AV3" i="19"/>
  <c r="AU3" i="17"/>
  <c r="AV8" i="10"/>
  <c r="AU22" i="22" s="1"/>
  <c r="AR137" i="7"/>
  <c r="AR145" i="7" s="1"/>
  <c r="AV17" i="10"/>
  <c r="AU21" i="22" s="1"/>
  <c r="AW22" i="7"/>
  <c r="AW40" i="7"/>
  <c r="AW143" i="7"/>
  <c r="AV63" i="7"/>
  <c r="AV45" i="7"/>
  <c r="AI12" i="10"/>
  <c r="AI58" i="10"/>
  <c r="AG24" i="22"/>
  <c r="AT67" i="7"/>
  <c r="AS69" i="7"/>
  <c r="AT70" i="7"/>
  <c r="AU65" i="7" s="1"/>
  <c r="AU66" i="7" s="1"/>
  <c r="AT35" i="17"/>
  <c r="AT56" i="17"/>
  <c r="AT14" i="17"/>
  <c r="AS23" i="22"/>
  <c r="AU54" i="10"/>
  <c r="AT53" i="10"/>
  <c r="U46" i="7"/>
  <c r="V44" i="7"/>
  <c r="V42" i="7"/>
  <c r="BO10" i="10"/>
  <c r="AI13" i="10"/>
  <c r="AH30" i="12"/>
  <c r="AU33" i="4"/>
  <c r="AT6" i="16"/>
  <c r="AT170" i="16" s="1"/>
  <c r="CH9" i="10"/>
  <c r="U89" i="7"/>
  <c r="AQ87" i="16"/>
  <c r="AR87" i="4"/>
  <c r="AW5" i="22"/>
  <c r="AV5" i="11"/>
  <c r="AW5" i="12" s="1"/>
  <c r="AV4" i="13" s="1"/>
  <c r="AX1" i="37"/>
  <c r="AG24" i="13"/>
  <c r="AG26" i="13" s="1"/>
  <c r="S34" i="12"/>
  <c r="R57" i="11"/>
  <c r="DX57" i="11" s="1"/>
  <c r="AQ105" i="4"/>
  <c r="AP141" i="16" s="1"/>
  <c r="AP114" i="16"/>
  <c r="AG26" i="22"/>
  <c r="AR111" i="7"/>
  <c r="AR112" i="7" s="1"/>
  <c r="AR116" i="7" s="1"/>
  <c r="AS33" i="16"/>
  <c r="AT51" i="4"/>
  <c r="AT109" i="7"/>
  <c r="AT91" i="7"/>
  <c r="AX67" i="22"/>
  <c r="AZ71" i="10"/>
  <c r="AT22" i="22"/>
  <c r="R56" i="11"/>
  <c r="S64" i="22"/>
  <c r="DY64" i="22" s="1"/>
  <c r="S33" i="12"/>
  <c r="T139" i="7"/>
  <c r="T149" i="7"/>
  <c r="T60" i="22" s="1"/>
  <c r="AS69" i="4"/>
  <c r="AR60" i="16"/>
  <c r="AZ36" i="3"/>
  <c r="AX4" i="30"/>
  <c r="AW5" i="9"/>
  <c r="AX17" i="7"/>
  <c r="AY4" i="10"/>
  <c r="AV15" i="4"/>
  <c r="BA2" i="3"/>
  <c r="AX3" i="5"/>
  <c r="AY4" i="6" s="1"/>
  <c r="AV62" i="22" l="1"/>
  <c r="AX55" i="10"/>
  <c r="AT20" i="7"/>
  <c r="AT24" i="7" s="1"/>
  <c r="AU19" i="7"/>
  <c r="BA72" i="10"/>
  <c r="AV23" i="19"/>
  <c r="AV36" i="19"/>
  <c r="AV57" i="19" s="1"/>
  <c r="BA35" i="10"/>
  <c r="AZ34" i="10"/>
  <c r="BA29" i="10"/>
  <c r="AZ27" i="10"/>
  <c r="BF28" i="10"/>
  <c r="AY38" i="10"/>
  <c r="AY43" i="10" s="1"/>
  <c r="AZ39" i="10"/>
  <c r="BB25" i="10"/>
  <c r="AZ20" i="10"/>
  <c r="BA21" i="10"/>
  <c r="AV41" i="22"/>
  <c r="AY26" i="10"/>
  <c r="AX24" i="10"/>
  <c r="AW42" i="22"/>
  <c r="AW41" i="22" s="1"/>
  <c r="AR12" i="12"/>
  <c r="AR59" i="22"/>
  <c r="AS113" i="7"/>
  <c r="AR115" i="7"/>
  <c r="AU8" i="20"/>
  <c r="AW3" i="19"/>
  <c r="AV3" i="35"/>
  <c r="AV3" i="17"/>
  <c r="AV3" i="8"/>
  <c r="AU8" i="21"/>
  <c r="BA36" i="3"/>
  <c r="AZ4" i="10"/>
  <c r="AX5" i="9"/>
  <c r="AY17" i="7"/>
  <c r="BB2" i="3"/>
  <c r="AY3" i="5"/>
  <c r="AZ4" i="6" s="1"/>
  <c r="AY4" i="30"/>
  <c r="AW15" i="4"/>
  <c r="AS87" i="4"/>
  <c r="AR87" i="16"/>
  <c r="DY63" i="22"/>
  <c r="S58" i="22"/>
  <c r="AG25" i="13"/>
  <c r="AH29" i="13" s="1"/>
  <c r="AG28" i="13"/>
  <c r="AS111" i="7"/>
  <c r="AS112" i="7" s="1"/>
  <c r="AS116" i="7" s="1"/>
  <c r="AH24" i="13"/>
  <c r="AH25" i="13" s="1"/>
  <c r="AI29" i="13" s="1"/>
  <c r="AU53" i="10"/>
  <c r="AT23" i="22"/>
  <c r="AV54" i="10"/>
  <c r="AQ15" i="12"/>
  <c r="EA12" i="12"/>
  <c r="R58" i="11"/>
  <c r="DX56" i="11"/>
  <c r="DX58" i="11" s="1"/>
  <c r="AU6" i="16"/>
  <c r="AU170" i="16" s="1"/>
  <c r="AV33" i="4"/>
  <c r="AY1" i="37"/>
  <c r="AW5" i="11"/>
  <c r="AX5" i="12" s="1"/>
  <c r="AW4" i="13" s="1"/>
  <c r="AX5" i="22"/>
  <c r="U93" i="7"/>
  <c r="AU51" i="4"/>
  <c r="AT33" i="16"/>
  <c r="AV68" i="7"/>
  <c r="AV86" i="7"/>
  <c r="AW8" i="10"/>
  <c r="EA59" i="22"/>
  <c r="AS137" i="7"/>
  <c r="AS145" i="7" s="1"/>
  <c r="T32" i="12"/>
  <c r="U63" i="10"/>
  <c r="V43" i="7"/>
  <c r="AW17" i="10"/>
  <c r="AV21" i="22" s="1"/>
  <c r="AU56" i="17"/>
  <c r="AU14" i="17"/>
  <c r="AU35" i="17"/>
  <c r="AV30" i="22"/>
  <c r="AX64" i="10"/>
  <c r="AT132" i="7"/>
  <c r="AT114" i="7"/>
  <c r="T138" i="7"/>
  <c r="U136" i="7"/>
  <c r="U134" i="7"/>
  <c r="AS60" i="16"/>
  <c r="AT69" i="4"/>
  <c r="AH26" i="22"/>
  <c r="CI9" i="10"/>
  <c r="BA71" i="10"/>
  <c r="AY67" i="22"/>
  <c r="AU67" i="7"/>
  <c r="AU70" i="7"/>
  <c r="AT69" i="7"/>
  <c r="AX40" i="7"/>
  <c r="AX143" i="7"/>
  <c r="AX22" i="7"/>
  <c r="AQ114" i="16"/>
  <c r="AR105" i="4"/>
  <c r="AQ141" i="16" s="1"/>
  <c r="AH24" i="22"/>
  <c r="AU109" i="7"/>
  <c r="AU91" i="7"/>
  <c r="AX4" i="14"/>
  <c r="AV4" i="15" s="1"/>
  <c r="AX40" i="30"/>
  <c r="AX4" i="31"/>
  <c r="S41" i="12"/>
  <c r="S43" i="12" s="1"/>
  <c r="BP10" i="10"/>
  <c r="AW63" i="7"/>
  <c r="AW45" i="7"/>
  <c r="AW62" i="22" l="1"/>
  <c r="AY55" i="10"/>
  <c r="AU21" i="7"/>
  <c r="AU20" i="7" s="1"/>
  <c r="AU24" i="7" s="1"/>
  <c r="AT23" i="7"/>
  <c r="EA15" i="12"/>
  <c r="E16" i="39" s="1"/>
  <c r="F29" i="33" s="1"/>
  <c r="S46" i="12"/>
  <c r="C22" i="39" s="1"/>
  <c r="S76" i="22"/>
  <c r="BB72" i="10"/>
  <c r="AW23" i="19"/>
  <c r="AW36" i="19"/>
  <c r="AW57" i="19" s="1"/>
  <c r="AH26" i="13"/>
  <c r="AI24" i="13" s="1"/>
  <c r="AI25" i="13" s="1"/>
  <c r="AJ29" i="13" s="1"/>
  <c r="BG28" i="10"/>
  <c r="BA20" i="10"/>
  <c r="BB21" i="10"/>
  <c r="BC25" i="10"/>
  <c r="AX42" i="22"/>
  <c r="BB29" i="10"/>
  <c r="BA27" i="10"/>
  <c r="BA39" i="10"/>
  <c r="AZ38" i="10"/>
  <c r="AZ43" i="10" s="1"/>
  <c r="AZ26" i="10"/>
  <c r="AY24" i="10"/>
  <c r="BB35" i="10"/>
  <c r="BA34" i="10"/>
  <c r="AT113" i="7"/>
  <c r="AS115" i="7"/>
  <c r="AT111" i="7"/>
  <c r="AT112" i="7" s="1"/>
  <c r="AT116" i="7" s="1"/>
  <c r="AX8" i="10"/>
  <c r="AH36" i="13"/>
  <c r="AH35" i="13"/>
  <c r="AI35" i="13" s="1"/>
  <c r="AW68" i="7"/>
  <c r="AW86" i="7"/>
  <c r="CJ9" i="10"/>
  <c r="AW30" i="22"/>
  <c r="AY64" i="10"/>
  <c r="AV91" i="7"/>
  <c r="AV109" i="7"/>
  <c r="V90" i="7"/>
  <c r="U92" i="7"/>
  <c r="V88" i="7"/>
  <c r="BA4" i="10"/>
  <c r="BB36" i="3"/>
  <c r="AX15" i="4"/>
  <c r="AZ17" i="7"/>
  <c r="AZ4" i="30"/>
  <c r="BC2" i="3"/>
  <c r="AZ3" i="5"/>
  <c r="BA4" i="6" s="1"/>
  <c r="AY5" i="9"/>
  <c r="AV14" i="17"/>
  <c r="AV35" i="17"/>
  <c r="AV56" i="17"/>
  <c r="AV67" i="7"/>
  <c r="AU69" i="7"/>
  <c r="AS12" i="12"/>
  <c r="AS15" i="12" s="1"/>
  <c r="AS59" i="22"/>
  <c r="AV65" i="7"/>
  <c r="AV66" i="7" s="1"/>
  <c r="AV70" i="7" s="1"/>
  <c r="AU33" i="16"/>
  <c r="AV51" i="4"/>
  <c r="E10" i="23"/>
  <c r="E11" i="23" s="1"/>
  <c r="C26" i="39" s="1"/>
  <c r="DY58" i="22"/>
  <c r="AY143" i="7"/>
  <c r="AY40" i="7"/>
  <c r="AY22" i="7"/>
  <c r="AW3" i="35"/>
  <c r="AW3" i="17"/>
  <c r="AV8" i="21"/>
  <c r="AX3" i="19"/>
  <c r="AW3" i="8"/>
  <c r="AV8" i="20"/>
  <c r="AS87" i="16"/>
  <c r="AT87" i="4"/>
  <c r="AW54" i="10"/>
  <c r="AU23" i="22"/>
  <c r="AV53" i="10"/>
  <c r="AY4" i="31"/>
  <c r="AY40" i="30"/>
  <c r="AY4" i="14"/>
  <c r="AW4" i="15" s="1"/>
  <c r="AU132" i="7"/>
  <c r="AU114" i="7"/>
  <c r="AX63" i="7"/>
  <c r="AX45" i="7"/>
  <c r="AZ67" i="22"/>
  <c r="BB71" i="10"/>
  <c r="AT137" i="7"/>
  <c r="AT145" i="7" s="1"/>
  <c r="AX5" i="11"/>
  <c r="AY5" i="12" s="1"/>
  <c r="AX4" i="13" s="1"/>
  <c r="AY5" i="22"/>
  <c r="AZ1" i="37"/>
  <c r="V47" i="7"/>
  <c r="AS105" i="4"/>
  <c r="AR141" i="16" s="1"/>
  <c r="AR114" i="16"/>
  <c r="BQ10" i="10"/>
  <c r="EE10" i="10"/>
  <c r="U135" i="7"/>
  <c r="U146" i="7"/>
  <c r="D17" i="24"/>
  <c r="AV6" i="16"/>
  <c r="AV170" i="16" s="1"/>
  <c r="AW33" i="4"/>
  <c r="AR15" i="12"/>
  <c r="T148" i="7"/>
  <c r="T63" i="22" s="1"/>
  <c r="T147" i="7"/>
  <c r="AX17" i="10"/>
  <c r="AW21" i="22" s="1"/>
  <c r="U68" i="10"/>
  <c r="AV22" i="22"/>
  <c r="AT60" i="16"/>
  <c r="AU69" i="4"/>
  <c r="S11" i="22"/>
  <c r="DY11" i="22" s="1"/>
  <c r="AI36" i="13"/>
  <c r="AH28" i="13"/>
  <c r="AZ55" i="10" l="1"/>
  <c r="AX62" i="22"/>
  <c r="AU23" i="7"/>
  <c r="AV21" i="7"/>
  <c r="AV19" i="7"/>
  <c r="T45" i="12"/>
  <c r="T6" i="10"/>
  <c r="EA6" i="10" s="1"/>
  <c r="C31" i="39" s="1"/>
  <c r="T51" i="10"/>
  <c r="EA51" i="10" s="1"/>
  <c r="C38" i="39" s="1"/>
  <c r="AI28" i="13"/>
  <c r="BC72" i="10"/>
  <c r="AX23" i="19"/>
  <c r="AX36" i="19"/>
  <c r="AX57" i="19" s="1"/>
  <c r="BC29" i="10"/>
  <c r="BB27" i="10"/>
  <c r="AX41" i="22"/>
  <c r="BC21" i="10"/>
  <c r="BB20" i="10"/>
  <c r="BA26" i="10"/>
  <c r="AZ24" i="10"/>
  <c r="BH28" i="10"/>
  <c r="BA38" i="10"/>
  <c r="BA43" i="10" s="1"/>
  <c r="BB39" i="10"/>
  <c r="BD25" i="10"/>
  <c r="AY42" i="22"/>
  <c r="AY41" i="22" s="1"/>
  <c r="BC35" i="10"/>
  <c r="BB34" i="10"/>
  <c r="AW67" i="7"/>
  <c r="AV69" i="7"/>
  <c r="AT115" i="7"/>
  <c r="AU113" i="7"/>
  <c r="AU111" i="7"/>
  <c r="AU112" i="7" s="1"/>
  <c r="AU116" i="7" s="1"/>
  <c r="AT12" i="12"/>
  <c r="AT59" i="22"/>
  <c r="AI26" i="13"/>
  <c r="AU137" i="7"/>
  <c r="AU145" i="7" s="1"/>
  <c r="AX54" i="10"/>
  <c r="AW53" i="10"/>
  <c r="AV23" i="22"/>
  <c r="T33" i="12"/>
  <c r="T64" i="22"/>
  <c r="S56" i="11"/>
  <c r="AJ36" i="13"/>
  <c r="AJ35" i="13"/>
  <c r="W44" i="7"/>
  <c r="V46" i="7"/>
  <c r="W42" i="7"/>
  <c r="BA67" i="22"/>
  <c r="BC71" i="10"/>
  <c r="AS114" i="16"/>
  <c r="AT105" i="4"/>
  <c r="AS141" i="16" s="1"/>
  <c r="AU60" i="16"/>
  <c r="AV69" i="4"/>
  <c r="BA1" i="37"/>
  <c r="AZ5" i="22"/>
  <c r="AY5" i="11"/>
  <c r="AZ5" i="12" s="1"/>
  <c r="AY4" i="13" s="1"/>
  <c r="AV114" i="7"/>
  <c r="AV132" i="7"/>
  <c r="CK9" i="10"/>
  <c r="AY8" i="10"/>
  <c r="AX22" i="22" s="1"/>
  <c r="S57" i="11"/>
  <c r="T34" i="12"/>
  <c r="AZ40" i="30"/>
  <c r="AZ4" i="31"/>
  <c r="AZ4" i="14"/>
  <c r="AX4" i="15" s="1"/>
  <c r="AW22" i="22"/>
  <c r="AW6" i="16"/>
  <c r="AW170" i="16" s="1"/>
  <c r="AX33" i="4"/>
  <c r="AY63" i="7"/>
  <c r="AY45" i="7"/>
  <c r="AY3" i="19"/>
  <c r="AX3" i="35"/>
  <c r="AW8" i="20"/>
  <c r="AX3" i="17"/>
  <c r="AX3" i="8"/>
  <c r="AW8" i="21"/>
  <c r="AW65" i="7"/>
  <c r="AW66" i="7" s="1"/>
  <c r="AW70" i="7" s="1"/>
  <c r="AY17" i="10"/>
  <c r="AX21" i="22" s="1"/>
  <c r="BR10" i="10"/>
  <c r="U149" i="7"/>
  <c r="U60" i="22" s="1"/>
  <c r="U139" i="7"/>
  <c r="AZ5" i="9"/>
  <c r="BA3" i="5"/>
  <c r="BB4" i="6" s="1"/>
  <c r="AY15" i="4"/>
  <c r="BB4" i="10"/>
  <c r="BC36" i="3"/>
  <c r="BD2" i="3"/>
  <c r="BA17" i="7"/>
  <c r="BA4" i="30"/>
  <c r="AW91" i="7"/>
  <c r="AW109" i="7"/>
  <c r="AT87" i="16"/>
  <c r="AU87" i="4"/>
  <c r="AK58" i="10"/>
  <c r="AK12" i="10"/>
  <c r="AX86" i="7"/>
  <c r="AX68" i="7"/>
  <c r="V89" i="7"/>
  <c r="AW56" i="17"/>
  <c r="AW14" i="17"/>
  <c r="AW35" i="17"/>
  <c r="AJ13" i="10"/>
  <c r="AI30" i="12"/>
  <c r="AK13" i="10"/>
  <c r="AJ30" i="12"/>
  <c r="AW51" i="4"/>
  <c r="AV33" i="16"/>
  <c r="AZ40" i="7"/>
  <c r="AZ143" i="7"/>
  <c r="AZ22" i="7"/>
  <c r="AZ64" i="10"/>
  <c r="AX30" i="22"/>
  <c r="AJ12" i="10"/>
  <c r="AJ58" i="10"/>
  <c r="AY62" i="22" l="1"/>
  <c r="BA55" i="10"/>
  <c r="AV20" i="7"/>
  <c r="AV24" i="7" s="1"/>
  <c r="AW19" i="7" s="1"/>
  <c r="BD72" i="10"/>
  <c r="AY23" i="19"/>
  <c r="AY36" i="19"/>
  <c r="AY57" i="19" s="1"/>
  <c r="AZ42" i="22"/>
  <c r="AZ41" i="22" s="1"/>
  <c r="BI28" i="10"/>
  <c r="BC20" i="10"/>
  <c r="BD21" i="10"/>
  <c r="BE25" i="10"/>
  <c r="ED25" i="10"/>
  <c r="BB26" i="10"/>
  <c r="BA24" i="10"/>
  <c r="BD29" i="10"/>
  <c r="BC27" i="10"/>
  <c r="BC34" i="10"/>
  <c r="BD35" i="10"/>
  <c r="BB38" i="10"/>
  <c r="BB43" i="10" s="1"/>
  <c r="BC39" i="10"/>
  <c r="AV113" i="7"/>
  <c r="AU115" i="7"/>
  <c r="AW69" i="7"/>
  <c r="AX67" i="7"/>
  <c r="AX65" i="7"/>
  <c r="AX66" i="7" s="1"/>
  <c r="AX70" i="7" s="1"/>
  <c r="AZ63" i="7"/>
  <c r="AZ45" i="7"/>
  <c r="BA40" i="7"/>
  <c r="BA143" i="7"/>
  <c r="BA22" i="7"/>
  <c r="AW33" i="16"/>
  <c r="AX51" i="4"/>
  <c r="AZ8" i="10"/>
  <c r="AY22" i="22" s="1"/>
  <c r="S58" i="11"/>
  <c r="AY86" i="7"/>
  <c r="AY68" i="7"/>
  <c r="AY30" i="22"/>
  <c r="BA64" i="10"/>
  <c r="BB17" i="7"/>
  <c r="BB3" i="5"/>
  <c r="BC4" i="6" s="1"/>
  <c r="BB4" i="30"/>
  <c r="BC4" i="10"/>
  <c r="BA5" i="9"/>
  <c r="AZ15" i="4"/>
  <c r="BE2" i="3"/>
  <c r="BD36" i="3"/>
  <c r="AX35" i="17"/>
  <c r="AX14" i="17"/>
  <c r="AX56" i="17"/>
  <c r="AU87" i="16"/>
  <c r="AV87" i="4"/>
  <c r="AJ24" i="13"/>
  <c r="AJ26" i="13" s="1"/>
  <c r="V93" i="7"/>
  <c r="AT114" i="16"/>
  <c r="AU105" i="4"/>
  <c r="AT141" i="16" s="1"/>
  <c r="BS10" i="10"/>
  <c r="CL9" i="10"/>
  <c r="W43" i="7"/>
  <c r="T41" i="12"/>
  <c r="T43" i="12" s="1"/>
  <c r="BA5" i="22"/>
  <c r="AZ5" i="11"/>
  <c r="BA5" i="12" s="1"/>
  <c r="AZ4" i="13" s="1"/>
  <c r="BB1" i="37"/>
  <c r="U138" i="7"/>
  <c r="V136" i="7"/>
  <c r="V134" i="7"/>
  <c r="T58" i="22"/>
  <c r="AV111" i="7"/>
  <c r="AV112" i="7" s="1"/>
  <c r="AV116" i="7" s="1"/>
  <c r="AY54" i="10"/>
  <c r="AX53" i="10"/>
  <c r="AW23" i="22"/>
  <c r="AW132" i="7"/>
  <c r="AW114" i="7"/>
  <c r="AX6" i="16"/>
  <c r="AX170" i="16" s="1"/>
  <c r="AY33" i="4"/>
  <c r="U32" i="12"/>
  <c r="V63" i="10"/>
  <c r="AV137" i="7"/>
  <c r="AV145" i="7" s="1"/>
  <c r="AK30" i="12"/>
  <c r="AL13" i="10"/>
  <c r="AY3" i="35"/>
  <c r="AX8" i="20"/>
  <c r="AY3" i="8"/>
  <c r="AY3" i="17"/>
  <c r="AX8" i="21"/>
  <c r="AZ3" i="19"/>
  <c r="AZ17" i="10"/>
  <c r="AY21" i="22" s="1"/>
  <c r="AU12" i="12"/>
  <c r="AU15" i="12" s="1"/>
  <c r="AU59" i="22"/>
  <c r="AJ26" i="22"/>
  <c r="AI26" i="22"/>
  <c r="AJ24" i="22"/>
  <c r="AI24" i="22"/>
  <c r="AV60" i="16"/>
  <c r="AW69" i="4"/>
  <c r="AX109" i="7"/>
  <c r="AX91" i="7"/>
  <c r="BA4" i="14"/>
  <c r="AY4" i="15" s="1"/>
  <c r="BA40" i="30"/>
  <c r="BA4" i="31"/>
  <c r="BB67" i="22"/>
  <c r="BD71" i="10"/>
  <c r="AL12" i="10"/>
  <c r="AL58" i="10"/>
  <c r="AT15" i="12"/>
  <c r="BB55" i="10" l="1"/>
  <c r="AZ62" i="22"/>
  <c r="AW21" i="7"/>
  <c r="AW20" i="7" s="1"/>
  <c r="AW24" i="7" s="1"/>
  <c r="AV23" i="7"/>
  <c r="AY65" i="7"/>
  <c r="AY66" i="7" s="1"/>
  <c r="AY70" i="7" s="1"/>
  <c r="AZ65" i="7" s="1"/>
  <c r="AZ66" i="7" s="1"/>
  <c r="T46" i="12"/>
  <c r="U6" i="10" s="1"/>
  <c r="T76" i="22"/>
  <c r="ED72" i="10"/>
  <c r="BE72" i="10"/>
  <c r="AK26" i="22"/>
  <c r="AZ23" i="19"/>
  <c r="AZ36" i="19"/>
  <c r="AZ57" i="19" s="1"/>
  <c r="BA42" i="22"/>
  <c r="BJ28" i="10"/>
  <c r="ED29" i="10"/>
  <c r="ED27" i="10" s="1"/>
  <c r="BE29" i="10"/>
  <c r="BD27" i="10"/>
  <c r="BC26" i="10"/>
  <c r="BB24" i="10"/>
  <c r="BF25" i="10"/>
  <c r="BC38" i="10"/>
  <c r="BC43" i="10" s="1"/>
  <c r="BD39" i="10"/>
  <c r="BD20" i="10"/>
  <c r="ED21" i="10"/>
  <c r="ED20" i="10" s="1"/>
  <c r="BE21" i="10"/>
  <c r="BE35" i="10"/>
  <c r="BD34" i="10"/>
  <c r="ED35" i="10"/>
  <c r="ED34" i="10" s="1"/>
  <c r="AV12" i="12"/>
  <c r="AV15" i="12" s="1"/>
  <c r="AV59" i="22"/>
  <c r="AW113" i="7"/>
  <c r="AV115" i="7"/>
  <c r="AW111" i="7"/>
  <c r="AW112" i="7" s="1"/>
  <c r="AW116" i="7" s="1"/>
  <c r="AX23" i="22"/>
  <c r="AZ54" i="10"/>
  <c r="AY53" i="10"/>
  <c r="BT10" i="10"/>
  <c r="AY6" i="16"/>
  <c r="AY170" i="16" s="1"/>
  <c r="AZ33" i="4"/>
  <c r="U148" i="7"/>
  <c r="U63" i="22" s="1"/>
  <c r="U147" i="7"/>
  <c r="AU114" i="16"/>
  <c r="AV105" i="4"/>
  <c r="AU141" i="16" s="1"/>
  <c r="BB4" i="31"/>
  <c r="BB40" i="30"/>
  <c r="BB4" i="14"/>
  <c r="AZ4" i="15" s="1"/>
  <c r="BB64" i="10"/>
  <c r="AZ30" i="22"/>
  <c r="AX69" i="7"/>
  <c r="AY67" i="7"/>
  <c r="BE71" i="10"/>
  <c r="BC67" i="22"/>
  <c r="ED71" i="10"/>
  <c r="AY14" i="17"/>
  <c r="AY35" i="17"/>
  <c r="AY56" i="17"/>
  <c r="W47" i="7"/>
  <c r="W90" i="7"/>
  <c r="V92" i="7"/>
  <c r="W88" i="7"/>
  <c r="BC1" i="37"/>
  <c r="BB5" i="22"/>
  <c r="BA5" i="11"/>
  <c r="BB5" i="12" s="1"/>
  <c r="BA4" i="13" s="1"/>
  <c r="T11" i="22"/>
  <c r="AZ86" i="7"/>
  <c r="AZ68" i="7"/>
  <c r="BA63" i="7"/>
  <c r="BA45" i="7"/>
  <c r="AX33" i="16"/>
  <c r="AY51" i="4"/>
  <c r="AW137" i="7"/>
  <c r="AW145" i="7" s="1"/>
  <c r="CM9" i="10"/>
  <c r="AK24" i="13"/>
  <c r="AK25" i="13" s="1"/>
  <c r="AL29" i="13" s="1"/>
  <c r="AZ3" i="8"/>
  <c r="AZ3" i="17"/>
  <c r="AZ3" i="35"/>
  <c r="AY8" i="21"/>
  <c r="BA3" i="19"/>
  <c r="AY8" i="20"/>
  <c r="AX132" i="7"/>
  <c r="AX114" i="7"/>
  <c r="V68" i="10"/>
  <c r="AJ25" i="13"/>
  <c r="AK29" i="13" s="1"/>
  <c r="AJ28" i="13"/>
  <c r="BB143" i="7"/>
  <c r="BB22" i="7"/>
  <c r="BB40" i="7"/>
  <c r="AY109" i="7"/>
  <c r="AY91" i="7"/>
  <c r="BA8" i="10"/>
  <c r="AZ22" i="22" s="1"/>
  <c r="AV87" i="16"/>
  <c r="AW87" i="4"/>
  <c r="V135" i="7"/>
  <c r="V146" i="7"/>
  <c r="U51" i="10"/>
  <c r="U45" i="12"/>
  <c r="AK24" i="22"/>
  <c r="AX69" i="4"/>
  <c r="AW60" i="16"/>
  <c r="BA17" i="10"/>
  <c r="BD4" i="10"/>
  <c r="BE36" i="3"/>
  <c r="BC4" i="30"/>
  <c r="BB5" i="9"/>
  <c r="BF2" i="3"/>
  <c r="BA15" i="4"/>
  <c r="BC17" i="7"/>
  <c r="BC3" i="5"/>
  <c r="BD4" i="6" s="1"/>
  <c r="BA62" i="22" l="1"/>
  <c r="BC55" i="10"/>
  <c r="AW23" i="7"/>
  <c r="AX21" i="7"/>
  <c r="AX19" i="7"/>
  <c r="BF72" i="10"/>
  <c r="BA23" i="19"/>
  <c r="BA36" i="19"/>
  <c r="BA57" i="19" s="1"/>
  <c r="AK26" i="13"/>
  <c r="AL24" i="13" s="1"/>
  <c r="AL25" i="13" s="1"/>
  <c r="AM29" i="13" s="1"/>
  <c r="AK28" i="13"/>
  <c r="BB42" i="22"/>
  <c r="BB41" i="22" s="1"/>
  <c r="BF21" i="10"/>
  <c r="BE20" i="10"/>
  <c r="BD26" i="10"/>
  <c r="BC24" i="10"/>
  <c r="BK28" i="10"/>
  <c r="ED39" i="10"/>
  <c r="ED38" i="10" s="1"/>
  <c r="ED43" i="10" s="1"/>
  <c r="F35" i="39" s="1"/>
  <c r="BE39" i="10"/>
  <c r="BD38" i="10"/>
  <c r="BD43" i="10" s="1"/>
  <c r="BC42" i="22" s="1"/>
  <c r="BG25" i="10"/>
  <c r="BA41" i="22"/>
  <c r="BE34" i="10"/>
  <c r="BF35" i="10"/>
  <c r="BF29" i="10"/>
  <c r="BE27" i="10"/>
  <c r="AW12" i="12"/>
  <c r="AW59" i="22"/>
  <c r="T57" i="11"/>
  <c r="U34" i="12"/>
  <c r="BA54" i="10"/>
  <c r="AY23" i="22"/>
  <c r="AZ53" i="10"/>
  <c r="BB8" i="10"/>
  <c r="BA22" i="22" s="1"/>
  <c r="AK36" i="13"/>
  <c r="AK35" i="13"/>
  <c r="AL35" i="13" s="1"/>
  <c r="BC64" i="10"/>
  <c r="BA30" i="22"/>
  <c r="BB17" i="10"/>
  <c r="BA21" i="22" s="1"/>
  <c r="BU10" i="10"/>
  <c r="BC4" i="31"/>
  <c r="BC40" i="30"/>
  <c r="BC4" i="14"/>
  <c r="BA4" i="15" s="1"/>
  <c r="AY132" i="7"/>
  <c r="AY114" i="7"/>
  <c r="W46" i="7"/>
  <c r="X44" i="7"/>
  <c r="X42" i="7"/>
  <c r="EB67" i="22"/>
  <c r="AX137" i="7"/>
  <c r="AX145" i="7" s="1"/>
  <c r="U33" i="12"/>
  <c r="U64" i="22"/>
  <c r="T56" i="11"/>
  <c r="AW105" i="4"/>
  <c r="AV141" i="16" s="1"/>
  <c r="AV114" i="16"/>
  <c r="AL36" i="13"/>
  <c r="AY69" i="4"/>
  <c r="AX60" i="16"/>
  <c r="BD67" i="22"/>
  <c r="BF71" i="10"/>
  <c r="AZ51" i="4"/>
  <c r="AY33" i="16"/>
  <c r="BC5" i="9"/>
  <c r="BG2" i="3"/>
  <c r="BB15" i="4"/>
  <c r="BE4" i="10"/>
  <c r="BD17" i="7"/>
  <c r="BD3" i="5"/>
  <c r="BE4" i="6" s="1"/>
  <c r="BF36" i="3"/>
  <c r="BD4" i="30"/>
  <c r="AZ109" i="7"/>
  <c r="AZ91" i="7"/>
  <c r="AW115" i="7"/>
  <c r="AX113" i="7"/>
  <c r="AZ35" i="17"/>
  <c r="AZ14" i="17"/>
  <c r="AZ56" i="17"/>
  <c r="BD1" i="37"/>
  <c r="BC5" i="22"/>
  <c r="BB5" i="11"/>
  <c r="BC5" i="12" s="1"/>
  <c r="BB4" i="13" s="1"/>
  <c r="BA3" i="35"/>
  <c r="BA3" i="17"/>
  <c r="AZ8" i="21"/>
  <c r="BB3" i="19"/>
  <c r="AZ8" i="20"/>
  <c r="BA3" i="8"/>
  <c r="BC143" i="7"/>
  <c r="BC40" i="7"/>
  <c r="BC22" i="7"/>
  <c r="AW87" i="16"/>
  <c r="AX87" i="4"/>
  <c r="BB63" i="7"/>
  <c r="BB45" i="7"/>
  <c r="W89" i="7"/>
  <c r="AY69" i="7"/>
  <c r="AZ70" i="7"/>
  <c r="BA65" i="7" s="1"/>
  <c r="BA66" i="7" s="1"/>
  <c r="AZ67" i="7"/>
  <c r="BA86" i="7"/>
  <c r="BA68" i="7"/>
  <c r="AZ6" i="16"/>
  <c r="AZ170" i="16" s="1"/>
  <c r="BA33" i="4"/>
  <c r="AZ21" i="22"/>
  <c r="V139" i="7"/>
  <c r="V149" i="7"/>
  <c r="V60" i="22" s="1"/>
  <c r="AX111" i="7"/>
  <c r="AX112" i="7" s="1"/>
  <c r="AX116" i="7" s="1"/>
  <c r="CN9" i="10"/>
  <c r="BB62" i="22" l="1"/>
  <c r="BD55" i="10"/>
  <c r="AX20" i="7"/>
  <c r="AX24" i="7" s="1"/>
  <c r="BG72" i="10"/>
  <c r="BB23" i="19"/>
  <c r="BB36" i="19"/>
  <c r="BB57" i="19" s="1"/>
  <c r="BC41" i="22"/>
  <c r="EB42" i="22"/>
  <c r="EB41" i="22" s="1"/>
  <c r="BH25" i="10"/>
  <c r="BF39" i="10"/>
  <c r="BE38" i="10"/>
  <c r="BE43" i="10" s="1"/>
  <c r="ED26" i="10"/>
  <c r="ED24" i="10" s="1"/>
  <c r="BE26" i="10"/>
  <c r="BD24" i="10"/>
  <c r="BG29" i="10"/>
  <c r="BF27" i="10"/>
  <c r="BG21" i="10"/>
  <c r="BF20" i="10"/>
  <c r="BG35" i="10"/>
  <c r="BF34" i="10"/>
  <c r="BL28" i="10"/>
  <c r="AY113" i="7"/>
  <c r="AX115" i="7"/>
  <c r="AX12" i="12"/>
  <c r="AX15" i="12" s="1"/>
  <c r="AX59" i="22"/>
  <c r="AZ33" i="16"/>
  <c r="BA51" i="4"/>
  <c r="BB86" i="7"/>
  <c r="BB68" i="7"/>
  <c r="AN12" i="10"/>
  <c r="AN58" i="10"/>
  <c r="BC8" i="10"/>
  <c r="BB22" i="22" s="1"/>
  <c r="U58" i="22"/>
  <c r="AX105" i="4"/>
  <c r="AW141" i="16" s="1"/>
  <c r="AW114" i="16"/>
  <c r="BA8" i="20"/>
  <c r="BC3" i="19"/>
  <c r="BB3" i="8"/>
  <c r="BB3" i="17"/>
  <c r="BA8" i="21"/>
  <c r="BB3" i="35"/>
  <c r="AY60" i="16"/>
  <c r="AZ69" i="4"/>
  <c r="AN13" i="10"/>
  <c r="AM30" i="12"/>
  <c r="BD64" i="10"/>
  <c r="BB30" i="22"/>
  <c r="U41" i="12"/>
  <c r="U43" i="12" s="1"/>
  <c r="AY87" i="4"/>
  <c r="AX87" i="16"/>
  <c r="BD40" i="7"/>
  <c r="BD143" i="7"/>
  <c r="BD22" i="7"/>
  <c r="BV10" i="10"/>
  <c r="CO9" i="10"/>
  <c r="EG9" i="10"/>
  <c r="BD5" i="22"/>
  <c r="EC5" i="22" s="1"/>
  <c r="BE1" i="37"/>
  <c r="BC5" i="11"/>
  <c r="BD5" i="12" s="1"/>
  <c r="BC4" i="13" s="1"/>
  <c r="BE67" i="22"/>
  <c r="BG71" i="10"/>
  <c r="AW15" i="12"/>
  <c r="BA109" i="7"/>
  <c r="BA91" i="7"/>
  <c r="BA6" i="16"/>
  <c r="BA170" i="16" s="1"/>
  <c r="BB33" i="4"/>
  <c r="T58" i="11"/>
  <c r="AY111" i="7"/>
  <c r="AY112" i="7" s="1"/>
  <c r="AY116" i="7" s="1"/>
  <c r="AM58" i="10"/>
  <c r="AM12" i="10"/>
  <c r="AZ69" i="7"/>
  <c r="BA67" i="7"/>
  <c r="BA70" i="7"/>
  <c r="BB65" i="7" s="1"/>
  <c r="BB66" i="7" s="1"/>
  <c r="W93" i="7"/>
  <c r="BC63" i="7"/>
  <c r="BC45" i="7"/>
  <c r="BA35" i="17"/>
  <c r="BA56" i="17"/>
  <c r="BA14" i="17"/>
  <c r="BD5" i="9"/>
  <c r="BC15" i="4"/>
  <c r="BG36" i="3"/>
  <c r="BE4" i="30"/>
  <c r="BH2" i="3"/>
  <c r="BF4" i="10"/>
  <c r="BE17" i="7"/>
  <c r="BE3" i="5"/>
  <c r="BF4" i="6" s="1"/>
  <c r="BC17" i="10"/>
  <c r="BB21" i="22" s="1"/>
  <c r="AM13" i="10"/>
  <c r="AL30" i="12"/>
  <c r="AL28" i="13"/>
  <c r="AM36" i="13"/>
  <c r="AM35" i="13"/>
  <c r="BB54" i="10"/>
  <c r="AZ23" i="22"/>
  <c r="BA53" i="10"/>
  <c r="V32" i="12"/>
  <c r="W63" i="10"/>
  <c r="W136" i="7"/>
  <c r="V138" i="7"/>
  <c r="W134" i="7"/>
  <c r="AZ132" i="7"/>
  <c r="AZ114" i="7"/>
  <c r="BD40" i="30"/>
  <c r="BD4" i="31"/>
  <c r="BD4" i="14"/>
  <c r="BB4" i="15" s="1"/>
  <c r="X43" i="7"/>
  <c r="AL26" i="13"/>
  <c r="AY137" i="7"/>
  <c r="AY145" i="7" s="1"/>
  <c r="BE55" i="10" l="1"/>
  <c r="ED55" i="10"/>
  <c r="BC62" i="22"/>
  <c r="EB62" i="22" s="1"/>
  <c r="AX23" i="7"/>
  <c r="AY21" i="7"/>
  <c r="AY19" i="7"/>
  <c r="U46" i="12"/>
  <c r="V45" i="12" s="1"/>
  <c r="U76" i="22"/>
  <c r="BH72" i="10"/>
  <c r="BC23" i="19"/>
  <c r="BC36" i="19"/>
  <c r="BC57" i="19" s="1"/>
  <c r="BD42" i="22"/>
  <c r="BD41" i="22" s="1"/>
  <c r="BM28" i="10"/>
  <c r="BG39" i="10"/>
  <c r="BF38" i="10"/>
  <c r="BF43" i="10" s="1"/>
  <c r="BH29" i="10"/>
  <c r="BG27" i="10"/>
  <c r="BI25" i="10"/>
  <c r="BH35" i="10"/>
  <c r="BG34" i="10"/>
  <c r="BF26" i="10"/>
  <c r="BE24" i="10"/>
  <c r="BH21" i="10"/>
  <c r="BG20" i="10"/>
  <c r="AZ113" i="7"/>
  <c r="AY115" i="7"/>
  <c r="AZ111" i="7"/>
  <c r="AZ112" i="7" s="1"/>
  <c r="AZ116" i="7" s="1"/>
  <c r="BB109" i="7"/>
  <c r="BB91" i="7"/>
  <c r="AO58" i="10"/>
  <c r="AO12" i="10"/>
  <c r="BE4" i="31"/>
  <c r="BE40" i="30"/>
  <c r="BE4" i="14"/>
  <c r="BC4" i="15" s="1"/>
  <c r="BB51" i="4"/>
  <c r="BA33" i="16"/>
  <c r="BF67" i="22"/>
  <c r="BH71" i="10"/>
  <c r="ED64" i="10"/>
  <c r="BC30" i="22"/>
  <c r="EB30" i="22" s="1"/>
  <c r="BE64" i="10"/>
  <c r="BB53" i="10"/>
  <c r="BC54" i="10"/>
  <c r="BA23" i="22"/>
  <c r="BC86" i="7"/>
  <c r="BC68" i="7"/>
  <c r="AY12" i="12"/>
  <c r="AY59" i="22"/>
  <c r="AO13" i="10"/>
  <c r="AN24" i="22" s="1"/>
  <c r="AN30" i="12"/>
  <c r="BC3" i="17"/>
  <c r="BC3" i="35"/>
  <c r="BB8" i="21"/>
  <c r="BD3" i="19"/>
  <c r="BB8" i="20"/>
  <c r="BC3" i="8"/>
  <c r="X90" i="7"/>
  <c r="W92" i="7"/>
  <c r="X88" i="7"/>
  <c r="CP9" i="10"/>
  <c r="BW10" i="10"/>
  <c r="AY105" i="4"/>
  <c r="AX141" i="16" s="1"/>
  <c r="AX114" i="16"/>
  <c r="AZ60" i="16"/>
  <c r="BA69" i="4"/>
  <c r="BD17" i="10"/>
  <c r="BE40" i="7"/>
  <c r="BE143" i="7"/>
  <c r="BE22" i="7"/>
  <c r="BB67" i="7"/>
  <c r="BA69" i="7"/>
  <c r="BB70" i="7"/>
  <c r="BC65" i="7" s="1"/>
  <c r="BC66" i="7" s="1"/>
  <c r="V147" i="7"/>
  <c r="V148" i="7"/>
  <c r="V63" i="22" s="1"/>
  <c r="BB56" i="17"/>
  <c r="BB14" i="17"/>
  <c r="BB35" i="17"/>
  <c r="BF1" i="37"/>
  <c r="BE5" i="22"/>
  <c r="BD5" i="11"/>
  <c r="BE5" i="12" s="1"/>
  <c r="BD4" i="13" s="1"/>
  <c r="AY87" i="16"/>
  <c r="AZ87" i="4"/>
  <c r="AM26" i="22"/>
  <c r="AL26" i="22"/>
  <c r="BG4" i="10"/>
  <c r="BH36" i="3"/>
  <c r="BF4" i="30"/>
  <c r="BE5" i="9"/>
  <c r="BI2" i="3"/>
  <c r="BD15" i="4"/>
  <c r="BF17" i="7"/>
  <c r="BF3" i="5"/>
  <c r="BG4" i="6" s="1"/>
  <c r="BA132" i="7"/>
  <c r="BA114" i="7"/>
  <c r="EB5" i="11"/>
  <c r="G7" i="39" s="1"/>
  <c r="I5" i="23"/>
  <c r="H6" i="24" s="1"/>
  <c r="BC33" i="4"/>
  <c r="BB6" i="16"/>
  <c r="BB170" i="16" s="1"/>
  <c r="BD63" i="7"/>
  <c r="BD45" i="7"/>
  <c r="W68" i="10"/>
  <c r="AM24" i="13"/>
  <c r="AM25" i="13" s="1"/>
  <c r="AN29" i="13" s="1"/>
  <c r="AZ137" i="7"/>
  <c r="AZ145" i="7" s="1"/>
  <c r="AM24" i="22"/>
  <c r="AL24" i="22"/>
  <c r="U11" i="22"/>
  <c r="BD8" i="10"/>
  <c r="X47" i="7"/>
  <c r="W135" i="7"/>
  <c r="W146" i="7"/>
  <c r="G24" i="39" l="1"/>
  <c r="G30" i="39" s="1"/>
  <c r="G2" i="39"/>
  <c r="G15" i="39"/>
  <c r="BF55" i="10"/>
  <c r="BD62" i="22"/>
  <c r="V51" i="10"/>
  <c r="V6" i="10"/>
  <c r="AY20" i="7"/>
  <c r="AY24" i="7" s="1"/>
  <c r="AZ19" i="7" s="1"/>
  <c r="AN26" i="22"/>
  <c r="BI72" i="10"/>
  <c r="BD23" i="19"/>
  <c r="BD36" i="19"/>
  <c r="BD57" i="19" s="1"/>
  <c r="BE42" i="22"/>
  <c r="BE41" i="22" s="1"/>
  <c r="BI29" i="10"/>
  <c r="BH27" i="10"/>
  <c r="BH20" i="10"/>
  <c r="BI21" i="10"/>
  <c r="BH39" i="10"/>
  <c r="BG38" i="10"/>
  <c r="BG43" i="10" s="1"/>
  <c r="BF42" i="22" s="1"/>
  <c r="BI35" i="10"/>
  <c r="BH34" i="10"/>
  <c r="BJ25" i="10"/>
  <c r="BN28" i="10"/>
  <c r="BG26" i="10"/>
  <c r="BF24" i="10"/>
  <c r="AZ12" i="12"/>
  <c r="AZ15" i="12" s="1"/>
  <c r="AZ59" i="22"/>
  <c r="AZ115" i="7"/>
  <c r="BA113" i="7"/>
  <c r="BA111" i="7"/>
  <c r="BA112" i="7" s="1"/>
  <c r="BA116" i="7" s="1"/>
  <c r="AZ105" i="4"/>
  <c r="AY141" i="16" s="1"/>
  <c r="AY114" i="16"/>
  <c r="BE17" i="10"/>
  <c r="BD21" i="22" s="1"/>
  <c r="ED17" i="10"/>
  <c r="F33" i="39" s="1"/>
  <c r="X89" i="7"/>
  <c r="BC109" i="7"/>
  <c r="BC91" i="7"/>
  <c r="BB132" i="7"/>
  <c r="BB114" i="7"/>
  <c r="J11" i="8"/>
  <c r="EC5" i="12"/>
  <c r="EE4" i="10"/>
  <c r="U57" i="11"/>
  <c r="V34" i="12"/>
  <c r="BC35" i="17"/>
  <c r="BC14" i="17"/>
  <c r="BC56" i="17"/>
  <c r="BI71" i="10"/>
  <c r="BG67" i="22"/>
  <c r="ED8" i="10"/>
  <c r="BE8" i="10"/>
  <c r="BD22" i="22" s="1"/>
  <c r="BD68" i="7"/>
  <c r="BD86" i="7"/>
  <c r="BA137" i="7"/>
  <c r="BA145" i="7" s="1"/>
  <c r="BG1" i="37"/>
  <c r="BE5" i="11"/>
  <c r="BF5" i="12" s="1"/>
  <c r="BE4" i="13" s="1"/>
  <c r="BF5" i="22"/>
  <c r="V33" i="12"/>
  <c r="V64" i="22"/>
  <c r="U56" i="11"/>
  <c r="BA87" i="4"/>
  <c r="AZ87" i="16"/>
  <c r="BX10" i="10"/>
  <c r="BB23" i="22"/>
  <c r="BC53" i="10"/>
  <c r="BD54" i="10"/>
  <c r="BD3" i="17"/>
  <c r="BD3" i="8"/>
  <c r="BD3" i="35"/>
  <c r="BC8" i="21"/>
  <c r="BC8" i="20"/>
  <c r="BE3" i="19"/>
  <c r="W139" i="7"/>
  <c r="W149" i="7"/>
  <c r="W60" i="22" s="1"/>
  <c r="AM26" i="13"/>
  <c r="BC51" i="4"/>
  <c r="BB33" i="16"/>
  <c r="BF40" i="7"/>
  <c r="BF143" i="7"/>
  <c r="BF22" i="7"/>
  <c r="AM28" i="13"/>
  <c r="CQ9" i="10"/>
  <c r="AN36" i="13"/>
  <c r="AN35" i="13"/>
  <c r="BD33" i="4"/>
  <c r="BC6" i="16"/>
  <c r="BC170" i="16" s="1"/>
  <c r="BE63" i="7"/>
  <c r="BE45" i="7"/>
  <c r="AY15" i="12"/>
  <c r="BF64" i="10"/>
  <c r="BD30" i="22"/>
  <c r="BA60" i="16"/>
  <c r="BB69" i="4"/>
  <c r="BI36" i="3"/>
  <c r="BG4" i="30"/>
  <c r="BH4" i="10"/>
  <c r="BF5" i="9"/>
  <c r="BJ2" i="3"/>
  <c r="BE15" i="4"/>
  <c r="BG17" i="7"/>
  <c r="BG3" i="5"/>
  <c r="BH4" i="6" s="1"/>
  <c r="BC22" i="22"/>
  <c r="EB22" i="22" s="1"/>
  <c r="X46" i="7"/>
  <c r="Y44" i="7"/>
  <c r="Y42" i="7"/>
  <c r="BF4" i="14"/>
  <c r="BD4" i="15" s="1"/>
  <c r="BF4" i="31"/>
  <c r="BF40" i="30"/>
  <c r="BB69" i="7"/>
  <c r="BC67" i="7"/>
  <c r="BC70" i="7"/>
  <c r="BC21" i="22"/>
  <c r="EB21" i="22" s="1"/>
  <c r="BE62" i="22" l="1"/>
  <c r="BG55" i="10"/>
  <c r="AY23" i="7"/>
  <c r="AZ21" i="7"/>
  <c r="AZ20" i="7" s="1"/>
  <c r="AZ24" i="7" s="1"/>
  <c r="BJ72" i="10"/>
  <c r="BE23" i="19"/>
  <c r="BE36" i="19"/>
  <c r="BE57" i="19" s="1"/>
  <c r="BF41" i="22"/>
  <c r="BJ29" i="10"/>
  <c r="BI27" i="10"/>
  <c r="BH26" i="10"/>
  <c r="BG24" i="10"/>
  <c r="BJ35" i="10"/>
  <c r="BI34" i="10"/>
  <c r="BO28" i="10"/>
  <c r="BI39" i="10"/>
  <c r="BH38" i="10"/>
  <c r="BH43" i="10" s="1"/>
  <c r="BK25" i="10"/>
  <c r="BI20" i="10"/>
  <c r="BJ21" i="10"/>
  <c r="BB113" i="7"/>
  <c r="BA115" i="7"/>
  <c r="BA12" i="12"/>
  <c r="BA15" i="12" s="1"/>
  <c r="BA59" i="22"/>
  <c r="CR9" i="10"/>
  <c r="BB60" i="16"/>
  <c r="BC69" i="4"/>
  <c r="H28" i="33"/>
  <c r="H51" i="33" s="1"/>
  <c r="BB137" i="7"/>
  <c r="BB145" i="7" s="1"/>
  <c r="BF3" i="19"/>
  <c r="BE3" i="8"/>
  <c r="BE3" i="17"/>
  <c r="BE3" i="35"/>
  <c r="BD8" i="21"/>
  <c r="BD8" i="20"/>
  <c r="AN24" i="13"/>
  <c r="AN25" i="13" s="1"/>
  <c r="AO29" i="13" s="1"/>
  <c r="BD35" i="17"/>
  <c r="BD14" i="17"/>
  <c r="BD56" i="17"/>
  <c r="AZ114" i="16"/>
  <c r="BA105" i="4"/>
  <c r="AZ141" i="16" s="1"/>
  <c r="BF17" i="10"/>
  <c r="BE21" i="22" s="1"/>
  <c r="BY10" i="10"/>
  <c r="BC69" i="7"/>
  <c r="BD67" i="7"/>
  <c r="BG143" i="7"/>
  <c r="BG40" i="7"/>
  <c r="BG22" i="7"/>
  <c r="U58" i="11"/>
  <c r="BF8" i="10"/>
  <c r="BE22" i="22" s="1"/>
  <c r="BC132" i="7"/>
  <c r="BC114" i="7"/>
  <c r="BE54" i="10"/>
  <c r="BD53" i="10"/>
  <c r="BC23" i="22"/>
  <c r="EB23" i="22" s="1"/>
  <c r="ED54" i="10"/>
  <c r="G21" i="24"/>
  <c r="W138" i="7"/>
  <c r="X136" i="7"/>
  <c r="X134" i="7"/>
  <c r="BF15" i="4"/>
  <c r="BJ36" i="3"/>
  <c r="BK2" i="3"/>
  <c r="BH4" i="30"/>
  <c r="BH17" i="7"/>
  <c r="BH3" i="5"/>
  <c r="BI4" i="6" s="1"/>
  <c r="BI4" i="10"/>
  <c r="BG5" i="9"/>
  <c r="BA87" i="16"/>
  <c r="BB87" i="4"/>
  <c r="BE86" i="7"/>
  <c r="BE68" i="7"/>
  <c r="AP12" i="10"/>
  <c r="AP58" i="10"/>
  <c r="BG64" i="10"/>
  <c r="BE30" i="22"/>
  <c r="BD6" i="16"/>
  <c r="BD170" i="16" s="1"/>
  <c r="BE33" i="4"/>
  <c r="Y43" i="7"/>
  <c r="BG4" i="31"/>
  <c r="BG40" i="30"/>
  <c r="BG4" i="14"/>
  <c r="BE4" i="15" s="1"/>
  <c r="AO30" i="12"/>
  <c r="AP13" i="10"/>
  <c r="BF63" i="7"/>
  <c r="BF45" i="7"/>
  <c r="BD65" i="7"/>
  <c r="BD66" i="7" s="1"/>
  <c r="BD70" i="7" s="1"/>
  <c r="V58" i="22"/>
  <c r="BB111" i="7"/>
  <c r="BB112" i="7" s="1"/>
  <c r="BB116" i="7" s="1"/>
  <c r="X93" i="7"/>
  <c r="BH67" i="22"/>
  <c r="BJ71" i="10"/>
  <c r="BG5" i="22"/>
  <c r="BH1" i="37"/>
  <c r="BF5" i="11"/>
  <c r="BG5" i="12" s="1"/>
  <c r="BF4" i="13" s="1"/>
  <c r="BC33" i="16"/>
  <c r="BD51" i="4"/>
  <c r="W32" i="12"/>
  <c r="X63" i="10"/>
  <c r="BD109" i="7"/>
  <c r="BD91" i="7"/>
  <c r="V41" i="12"/>
  <c r="V43" i="12" s="1"/>
  <c r="J6" i="26"/>
  <c r="BH55" i="10" l="1"/>
  <c r="BF62" i="22"/>
  <c r="BA21" i="7"/>
  <c r="AZ23" i="7"/>
  <c r="BA19" i="7"/>
  <c r="V46" i="12"/>
  <c r="V76" i="22"/>
  <c r="BK72" i="10"/>
  <c r="BF23" i="19"/>
  <c r="BF36" i="19"/>
  <c r="BF57" i="19" s="1"/>
  <c r="BK21" i="10"/>
  <c r="BJ20" i="10"/>
  <c r="BP28" i="10"/>
  <c r="BK29" i="10"/>
  <c r="BJ27" i="10"/>
  <c r="BG42" i="22"/>
  <c r="BJ39" i="10"/>
  <c r="BI38" i="10"/>
  <c r="BI43" i="10" s="1"/>
  <c r="BL25" i="10"/>
  <c r="BI26" i="10"/>
  <c r="BH24" i="10"/>
  <c r="BK35" i="10"/>
  <c r="BJ34" i="10"/>
  <c r="BB115" i="7"/>
  <c r="BC113" i="7"/>
  <c r="BE67" i="7"/>
  <c r="BD69" i="7"/>
  <c r="BI67" i="22"/>
  <c r="BK71" i="10"/>
  <c r="BH143" i="7"/>
  <c r="BH22" i="7"/>
  <c r="BH40" i="7"/>
  <c r="BD132" i="7"/>
  <c r="BD114" i="7"/>
  <c r="BE65" i="7"/>
  <c r="BE66" i="7" s="1"/>
  <c r="BE70" i="7" s="1"/>
  <c r="W147" i="7"/>
  <c r="W148" i="7"/>
  <c r="W63" i="22" s="1"/>
  <c r="BB87" i="16"/>
  <c r="BC87" i="4"/>
  <c r="CS9" i="10"/>
  <c r="AO26" i="22"/>
  <c r="AO24" i="22"/>
  <c r="BH64" i="10"/>
  <c r="BF30" i="22"/>
  <c r="BE109" i="7"/>
  <c r="BE91" i="7"/>
  <c r="BJ4" i="10"/>
  <c r="BH5" i="9"/>
  <c r="BK36" i="3"/>
  <c r="BG15" i="4"/>
  <c r="BL2" i="3"/>
  <c r="BI4" i="30"/>
  <c r="BI17" i="7"/>
  <c r="BI3" i="5"/>
  <c r="BJ4" i="6" s="1"/>
  <c r="ED53" i="10"/>
  <c r="G22" i="24"/>
  <c r="BB12" i="12"/>
  <c r="BB15" i="12" s="1"/>
  <c r="BB59" i="22"/>
  <c r="BE8" i="20"/>
  <c r="BF3" i="8"/>
  <c r="BF3" i="35"/>
  <c r="BF3" i="17"/>
  <c r="BE8" i="21"/>
  <c r="BG3" i="19"/>
  <c r="X68" i="10"/>
  <c r="X92" i="7"/>
  <c r="Y90" i="7"/>
  <c r="Y88" i="7"/>
  <c r="BB105" i="4"/>
  <c r="BA141" i="16" s="1"/>
  <c r="BA114" i="16"/>
  <c r="BC111" i="7"/>
  <c r="BC112" i="7" s="1"/>
  <c r="BC116" i="7" s="1"/>
  <c r="V11" i="22"/>
  <c r="BG63" i="7"/>
  <c r="BG45" i="7"/>
  <c r="BE56" i="17"/>
  <c r="BE35" i="17"/>
  <c r="BE14" i="17"/>
  <c r="BF86" i="7"/>
  <c r="BF68" i="7"/>
  <c r="BG8" i="10"/>
  <c r="BE51" i="4"/>
  <c r="BD33" i="16"/>
  <c r="BE6" i="16"/>
  <c r="BE170" i="16" s="1"/>
  <c r="BF33" i="4"/>
  <c r="BC137" i="7"/>
  <c r="BC145" i="7" s="1"/>
  <c r="BG17" i="10"/>
  <c r="BF21" i="22" s="1"/>
  <c r="AN26" i="13"/>
  <c r="BH4" i="31"/>
  <c r="BH40" i="30"/>
  <c r="BH4" i="14"/>
  <c r="BF4" i="15" s="1"/>
  <c r="BF54" i="10"/>
  <c r="BD23" i="22"/>
  <c r="BE53" i="10"/>
  <c r="AO36" i="13"/>
  <c r="AO35" i="13"/>
  <c r="BD69" i="4"/>
  <c r="BC60" i="16"/>
  <c r="X135" i="7"/>
  <c r="X146" i="7"/>
  <c r="Y47" i="7"/>
  <c r="W51" i="10"/>
  <c r="W45" i="12"/>
  <c r="W6" i="10"/>
  <c r="BG5" i="11"/>
  <c r="BH5" i="12" s="1"/>
  <c r="BG4" i="13" s="1"/>
  <c r="BI1" i="37"/>
  <c r="BH5" i="22"/>
  <c r="BZ10" i="10"/>
  <c r="AN28" i="13"/>
  <c r="BI55" i="10" l="1"/>
  <c r="BG62" i="22"/>
  <c r="BA20" i="7"/>
  <c r="BA24" i="7" s="1"/>
  <c r="BB19" i="7" s="1"/>
  <c r="BL72" i="10"/>
  <c r="BG23" i="19"/>
  <c r="BG36" i="19"/>
  <c r="BG57" i="19" s="1"/>
  <c r="BH42" i="22"/>
  <c r="BH41" i="22" s="1"/>
  <c r="BK34" i="10"/>
  <c r="BL35" i="10"/>
  <c r="BJ38" i="10"/>
  <c r="BJ43" i="10" s="1"/>
  <c r="BK39" i="10"/>
  <c r="BL29" i="10"/>
  <c r="BK27" i="10"/>
  <c r="EE28" i="10"/>
  <c r="BQ28" i="10"/>
  <c r="BJ26" i="10"/>
  <c r="BI24" i="10"/>
  <c r="BK20" i="10"/>
  <c r="BL21" i="10"/>
  <c r="BM25" i="10"/>
  <c r="BG41" i="22"/>
  <c r="BE69" i="7"/>
  <c r="BF67" i="7"/>
  <c r="BF65" i="7"/>
  <c r="BF66" i="7" s="1"/>
  <c r="BF70" i="7" s="1"/>
  <c r="BC115" i="7"/>
  <c r="BD113" i="7"/>
  <c r="BC12" i="12"/>
  <c r="BC59" i="22"/>
  <c r="BJ1" i="37"/>
  <c r="BI5" i="22"/>
  <c r="BH5" i="11"/>
  <c r="BI5" i="12" s="1"/>
  <c r="BH4" i="13" s="1"/>
  <c r="BJ67" i="22"/>
  <c r="BL71" i="10"/>
  <c r="X139" i="7"/>
  <c r="X149" i="7"/>
  <c r="X60" i="22" s="1"/>
  <c r="BG3" i="35"/>
  <c r="BF8" i="20"/>
  <c r="BG3" i="8"/>
  <c r="BG3" i="17"/>
  <c r="BF8" i="21"/>
  <c r="BH3" i="19"/>
  <c r="BD137" i="7"/>
  <c r="BD145" i="7" s="1"/>
  <c r="AP30" i="12"/>
  <c r="AQ13" i="10"/>
  <c r="BH17" i="10"/>
  <c r="BG21" i="22" s="1"/>
  <c r="BE69" i="4"/>
  <c r="BD60" i="16"/>
  <c r="BI40" i="7"/>
  <c r="BI143" i="7"/>
  <c r="BI22" i="7"/>
  <c r="BC87" i="16"/>
  <c r="BD87" i="4"/>
  <c r="BE132" i="7"/>
  <c r="BE114" i="7"/>
  <c r="V57" i="11"/>
  <c r="W34" i="12"/>
  <c r="Z44" i="7"/>
  <c r="Y46" i="7"/>
  <c r="Z42" i="7"/>
  <c r="BG54" i="10"/>
  <c r="BF53" i="10"/>
  <c r="BE23" i="22"/>
  <c r="BF109" i="7"/>
  <c r="BF91" i="7"/>
  <c r="BJ17" i="7"/>
  <c r="BJ3" i="5"/>
  <c r="BK4" i="6" s="1"/>
  <c r="BH15" i="4"/>
  <c r="BK4" i="10"/>
  <c r="BI5" i="9"/>
  <c r="BL36" i="3"/>
  <c r="BM2" i="3"/>
  <c r="BJ4" i="30"/>
  <c r="W33" i="12"/>
  <c r="W64" i="22"/>
  <c r="V56" i="11"/>
  <c r="BH8" i="10"/>
  <c r="BG86" i="7"/>
  <c r="BG68" i="7"/>
  <c r="Y89" i="7"/>
  <c r="BF6" i="16"/>
  <c r="BF170" i="16" s="1"/>
  <c r="BG33" i="4"/>
  <c r="BI64" i="10"/>
  <c r="BG30" i="22"/>
  <c r="BF22" i="22"/>
  <c r="CT9" i="10"/>
  <c r="CA10" i="10"/>
  <c r="AQ12" i="10"/>
  <c r="AQ58" i="10"/>
  <c r="AO24" i="13"/>
  <c r="AO25" i="13" s="1"/>
  <c r="AP29" i="13" s="1"/>
  <c r="BE33" i="16"/>
  <c r="BF51" i="4"/>
  <c r="BF35" i="17"/>
  <c r="BF56" i="17"/>
  <c r="BF14" i="17"/>
  <c r="BI4" i="31"/>
  <c r="BI40" i="30"/>
  <c r="BI4" i="14"/>
  <c r="BG4" i="15" s="1"/>
  <c r="BB114" i="16"/>
  <c r="BC105" i="4"/>
  <c r="BB141" i="16" s="1"/>
  <c r="BD111" i="7"/>
  <c r="BD112" i="7" s="1"/>
  <c r="BD116" i="7" s="1"/>
  <c r="BH63" i="7"/>
  <c r="BH45" i="7"/>
  <c r="BH62" i="22" l="1"/>
  <c r="BJ55" i="10"/>
  <c r="BA23" i="7"/>
  <c r="BB21" i="7"/>
  <c r="BB20" i="7" s="1"/>
  <c r="BB24" i="7" s="1"/>
  <c r="BM72" i="10"/>
  <c r="BH23" i="19"/>
  <c r="BH36" i="19"/>
  <c r="BH57" i="19" s="1"/>
  <c r="AO28" i="13"/>
  <c r="BI42" i="22"/>
  <c r="BN25" i="10"/>
  <c r="BL34" i="10"/>
  <c r="BM35" i="10"/>
  <c r="BM21" i="10"/>
  <c r="BL20" i="10"/>
  <c r="BR28" i="10"/>
  <c r="BK26" i="10"/>
  <c r="BJ24" i="10"/>
  <c r="BM29" i="10"/>
  <c r="BL27" i="10"/>
  <c r="BK38" i="10"/>
  <c r="BK43" i="10" s="1"/>
  <c r="BL39" i="10"/>
  <c r="BG67" i="7"/>
  <c r="BF69" i="7"/>
  <c r="BG65" i="7"/>
  <c r="BG66" i="7" s="1"/>
  <c r="BG70" i="7" s="1"/>
  <c r="BE113" i="7"/>
  <c r="BD115" i="7"/>
  <c r="AP26" i="22"/>
  <c r="BI15" i="4"/>
  <c r="BM36" i="3"/>
  <c r="BK4" i="30"/>
  <c r="BL4" i="10"/>
  <c r="BN2" i="3"/>
  <c r="BJ5" i="9"/>
  <c r="BK17" i="7"/>
  <c r="BK3" i="5"/>
  <c r="BL4" i="6" s="1"/>
  <c r="BM71" i="10"/>
  <c r="BK67" i="22"/>
  <c r="BF23" i="22"/>
  <c r="BG53" i="10"/>
  <c r="BH54" i="10"/>
  <c r="BE87" i="4"/>
  <c r="BD87" i="16"/>
  <c r="BD59" i="22"/>
  <c r="BD12" i="12"/>
  <c r="BE111" i="7"/>
  <c r="BE112" i="7" s="1"/>
  <c r="BE116" i="7" s="1"/>
  <c r="BC114" i="16"/>
  <c r="BD105" i="4"/>
  <c r="BC141" i="16" s="1"/>
  <c r="BI17" i="10"/>
  <c r="X32" i="12"/>
  <c r="Y63" i="10"/>
  <c r="Y93" i="7"/>
  <c r="BE60" i="16"/>
  <c r="BF69" i="4"/>
  <c r="CB10" i="10"/>
  <c r="BG51" i="4"/>
  <c r="BF33" i="16"/>
  <c r="BG109" i="7"/>
  <c r="BG91" i="7"/>
  <c r="BJ4" i="14"/>
  <c r="BH4" i="15" s="1"/>
  <c r="BJ4" i="31"/>
  <c r="BJ40" i="30"/>
  <c r="X138" i="7"/>
  <c r="Y136" i="7"/>
  <c r="Y134" i="7"/>
  <c r="BC15" i="12"/>
  <c r="EB12" i="12"/>
  <c r="BI5" i="11"/>
  <c r="BJ5" i="12" s="1"/>
  <c r="BI4" i="13" s="1"/>
  <c r="BJ5" i="22"/>
  <c r="BK1" i="37"/>
  <c r="BF132" i="7"/>
  <c r="BF114" i="7"/>
  <c r="BE137" i="7"/>
  <c r="BE145" i="7" s="1"/>
  <c r="BJ143" i="7"/>
  <c r="BJ40" i="7"/>
  <c r="BJ22" i="7"/>
  <c r="BG56" i="17"/>
  <c r="BG14" i="17"/>
  <c r="BG35" i="17"/>
  <c r="BJ64" i="10"/>
  <c r="BH30" i="22"/>
  <c r="BH86" i="7"/>
  <c r="BH68" i="7"/>
  <c r="CU9" i="10"/>
  <c r="V58" i="11"/>
  <c r="AP36" i="13"/>
  <c r="AP35" i="13"/>
  <c r="BI8" i="10"/>
  <c r="BH33" i="4"/>
  <c r="BG6" i="16"/>
  <c r="BG170" i="16" s="1"/>
  <c r="BI63" i="7"/>
  <c r="BI45" i="7"/>
  <c r="W41" i="12"/>
  <c r="W43" i="12" s="1"/>
  <c r="AP24" i="22"/>
  <c r="Z43" i="7"/>
  <c r="AO26" i="13"/>
  <c r="BG22" i="22"/>
  <c r="BH3" i="35"/>
  <c r="BG8" i="20"/>
  <c r="BH3" i="8"/>
  <c r="BH3" i="17"/>
  <c r="BG8" i="21"/>
  <c r="BI3" i="19"/>
  <c r="W58" i="22"/>
  <c r="EB59" i="22"/>
  <c r="BK55" i="10" l="1"/>
  <c r="BI62" i="22"/>
  <c r="BC21" i="7"/>
  <c r="BB23" i="7"/>
  <c r="BC19" i="7"/>
  <c r="EB15" i="12"/>
  <c r="F16" i="39" s="1"/>
  <c r="G29" i="33" s="1"/>
  <c r="W46" i="12"/>
  <c r="X45" i="12" s="1"/>
  <c r="W76" i="22"/>
  <c r="BN72" i="10"/>
  <c r="BI23" i="19"/>
  <c r="BI36" i="19"/>
  <c r="BI57" i="19" s="1"/>
  <c r="BN21" i="10"/>
  <c r="BM20" i="10"/>
  <c r="BN35" i="10"/>
  <c r="BM34" i="10"/>
  <c r="BL26" i="10"/>
  <c r="BK24" i="10"/>
  <c r="BO25" i="10"/>
  <c r="BM39" i="10"/>
  <c r="BL38" i="10"/>
  <c r="BL43" i="10" s="1"/>
  <c r="BN29" i="10"/>
  <c r="BM27" i="10"/>
  <c r="BS28" i="10"/>
  <c r="BI41" i="22"/>
  <c r="BJ42" i="22"/>
  <c r="BJ41" i="22" s="1"/>
  <c r="BE12" i="12"/>
  <c r="BE15" i="12" s="1"/>
  <c r="BE59" i="22"/>
  <c r="BH67" i="7"/>
  <c r="BG69" i="7"/>
  <c r="BH65" i="7"/>
  <c r="BH66" i="7" s="1"/>
  <c r="BH70" i="7" s="1"/>
  <c r="BE115" i="7"/>
  <c r="BF113" i="7"/>
  <c r="BF111" i="7"/>
  <c r="BF112" i="7" s="1"/>
  <c r="BF116" i="7" s="1"/>
  <c r="AP24" i="13"/>
  <c r="AP26" i="13" s="1"/>
  <c r="BH51" i="4"/>
  <c r="BG33" i="16"/>
  <c r="BK64" i="10"/>
  <c r="BI30" i="22"/>
  <c r="BJ63" i="7"/>
  <c r="BJ45" i="7"/>
  <c r="Z90" i="7"/>
  <c r="Y92" i="7"/>
  <c r="Z88" i="7"/>
  <c r="BJ17" i="10"/>
  <c r="BI21" i="22" s="1"/>
  <c r="BL67" i="22"/>
  <c r="BN71" i="10"/>
  <c r="BL17" i="7"/>
  <c r="BL3" i="5"/>
  <c r="BM4" i="6" s="1"/>
  <c r="BL4" i="30"/>
  <c r="BM4" i="10"/>
  <c r="BK5" i="9"/>
  <c r="BJ15" i="4"/>
  <c r="BO2" i="3"/>
  <c r="BN36" i="3"/>
  <c r="BF60" i="16"/>
  <c r="BG69" i="4"/>
  <c r="BK5" i="22"/>
  <c r="BL1" i="37"/>
  <c r="BJ5" i="11"/>
  <c r="BK5" i="12" s="1"/>
  <c r="BJ4" i="13" s="1"/>
  <c r="W11" i="22"/>
  <c r="CV9" i="10"/>
  <c r="BE105" i="4"/>
  <c r="BD141" i="16" s="1"/>
  <c r="BD114" i="16"/>
  <c r="BJ8" i="10"/>
  <c r="BI22" i="22" s="1"/>
  <c r="BH22" i="22"/>
  <c r="CC10" i="10"/>
  <c r="EF10" i="10"/>
  <c r="Y68" i="10"/>
  <c r="BI54" i="10"/>
  <c r="BH53" i="10"/>
  <c r="BG23" i="22"/>
  <c r="BF137" i="7"/>
  <c r="BF145" i="7" s="1"/>
  <c r="BH56" i="17"/>
  <c r="BH35" i="17"/>
  <c r="BH14" i="17"/>
  <c r="BI86" i="7"/>
  <c r="BI68" i="7"/>
  <c r="Y135" i="7"/>
  <c r="Y146" i="7"/>
  <c r="BF87" i="4"/>
  <c r="BE87" i="16"/>
  <c r="BI33" i="4"/>
  <c r="BH6" i="16"/>
  <c r="BH170" i="16" s="1"/>
  <c r="BI3" i="35"/>
  <c r="BI3" i="17"/>
  <c r="BH8" i="21"/>
  <c r="BJ3" i="19"/>
  <c r="BH8" i="20"/>
  <c r="BI3" i="8"/>
  <c r="Z47" i="7"/>
  <c r="AR12" i="10"/>
  <c r="AR58" i="10"/>
  <c r="BH109" i="7"/>
  <c r="BH91" i="7"/>
  <c r="BK40" i="7"/>
  <c r="BK143" i="7"/>
  <c r="BK22" i="7"/>
  <c r="AR13" i="10"/>
  <c r="AQ30" i="12"/>
  <c r="EA30" i="12" s="1"/>
  <c r="X147" i="7"/>
  <c r="X148" i="7"/>
  <c r="X63" i="22" s="1"/>
  <c r="BG132" i="7"/>
  <c r="BG114" i="7"/>
  <c r="BH21" i="22"/>
  <c r="BD15" i="12"/>
  <c r="BK4" i="14"/>
  <c r="BI4" i="15" s="1"/>
  <c r="BK40" i="30"/>
  <c r="BK4" i="31"/>
  <c r="BL55" i="10" l="1"/>
  <c r="BJ62" i="22"/>
  <c r="X51" i="10"/>
  <c r="BC20" i="7"/>
  <c r="BC24" i="7" s="1"/>
  <c r="X6" i="10"/>
  <c r="BO72" i="10"/>
  <c r="BJ23" i="19"/>
  <c r="BJ36" i="19"/>
  <c r="BJ57" i="19" s="1"/>
  <c r="BK42" i="22"/>
  <c r="BO35" i="10"/>
  <c r="BN34" i="10"/>
  <c r="BP25" i="10"/>
  <c r="BT28" i="10"/>
  <c r="BO21" i="10"/>
  <c r="BN20" i="10"/>
  <c r="BO29" i="10"/>
  <c r="BN27" i="10"/>
  <c r="BM26" i="10"/>
  <c r="BL24" i="10"/>
  <c r="BN39" i="10"/>
  <c r="BM38" i="10"/>
  <c r="BM43" i="10" s="1"/>
  <c r="BH69" i="7"/>
  <c r="BI67" i="7"/>
  <c r="BF115" i="7"/>
  <c r="BG113" i="7"/>
  <c r="BG111" i="7"/>
  <c r="BG112" i="7" s="1"/>
  <c r="BG116" i="7" s="1"/>
  <c r="BK63" i="7"/>
  <c r="BK45" i="7"/>
  <c r="BL4" i="31"/>
  <c r="BL40" i="30"/>
  <c r="BL4" i="14"/>
  <c r="BJ4" i="15" s="1"/>
  <c r="BH69" i="4"/>
  <c r="BG60" i="16"/>
  <c r="CW9" i="10"/>
  <c r="BF12" i="12"/>
  <c r="BF59" i="22"/>
  <c r="Y149" i="7"/>
  <c r="Y60" i="22" s="1"/>
  <c r="Y139" i="7"/>
  <c r="EC13" i="10"/>
  <c r="AQ24" i="22"/>
  <c r="EA24" i="22" s="1"/>
  <c r="CD10" i="10"/>
  <c r="BF87" i="16"/>
  <c r="BG87" i="4"/>
  <c r="BL5" i="22"/>
  <c r="BM1" i="37"/>
  <c r="BK5" i="11"/>
  <c r="BL5" i="12" s="1"/>
  <c r="BK4" i="13" s="1"/>
  <c r="AP25" i="13"/>
  <c r="AQ29" i="13" s="1"/>
  <c r="AP28" i="13"/>
  <c r="BI35" i="17"/>
  <c r="BI56" i="17"/>
  <c r="BI14" i="17"/>
  <c r="BG137" i="7"/>
  <c r="BG145" i="7" s="1"/>
  <c r="BH132" i="7"/>
  <c r="BH114" i="7"/>
  <c r="AQ24" i="13"/>
  <c r="AQ25" i="13" s="1"/>
  <c r="AR29" i="13" s="1"/>
  <c r="BO36" i="3"/>
  <c r="BM4" i="30"/>
  <c r="BN4" i="10"/>
  <c r="BL5" i="9"/>
  <c r="BP2" i="3"/>
  <c r="BK15" i="4"/>
  <c r="BM17" i="7"/>
  <c r="BM3" i="5"/>
  <c r="BN4" i="6" s="1"/>
  <c r="BJ33" i="4"/>
  <c r="BI6" i="16"/>
  <c r="BI170" i="16" s="1"/>
  <c r="W57" i="11"/>
  <c r="X34" i="12"/>
  <c r="EC58" i="10"/>
  <c r="BI109" i="7"/>
  <c r="BI91" i="7"/>
  <c r="BK8" i="10"/>
  <c r="BJ22" i="22" s="1"/>
  <c r="BJ3" i="35"/>
  <c r="BJ3" i="17"/>
  <c r="BI8" i="21"/>
  <c r="BK3" i="19"/>
  <c r="BI8" i="20"/>
  <c r="BJ3" i="8"/>
  <c r="BM67" i="22"/>
  <c r="BO71" i="10"/>
  <c r="EC12" i="10"/>
  <c r="AQ26" i="22"/>
  <c r="EA26" i="22" s="1"/>
  <c r="BE114" i="16"/>
  <c r="BF105" i="4"/>
  <c r="BE141" i="16" s="1"/>
  <c r="BI65" i="7"/>
  <c r="BI66" i="7" s="1"/>
  <c r="BI70" i="7" s="1"/>
  <c r="BJ54" i="10"/>
  <c r="BH23" i="22"/>
  <c r="BI53" i="10"/>
  <c r="BL40" i="7"/>
  <c r="BL143" i="7"/>
  <c r="BL22" i="7"/>
  <c r="BK17" i="10"/>
  <c r="BJ21" i="22" s="1"/>
  <c r="BJ86" i="7"/>
  <c r="BJ68" i="7"/>
  <c r="BL64" i="10"/>
  <c r="BJ30" i="22"/>
  <c r="Z46" i="7"/>
  <c r="AA44" i="7"/>
  <c r="AA42" i="7"/>
  <c r="BI51" i="4"/>
  <c r="BH33" i="16"/>
  <c r="X33" i="12"/>
  <c r="X64" i="22"/>
  <c r="W56" i="11"/>
  <c r="Z89" i="7"/>
  <c r="BK62" i="22" l="1"/>
  <c r="BM55" i="10"/>
  <c r="BD21" i="7"/>
  <c r="BC23" i="7"/>
  <c r="BD19" i="7"/>
  <c r="BP72" i="10"/>
  <c r="X41" i="12"/>
  <c r="X43" i="12" s="1"/>
  <c r="BK23" i="19"/>
  <c r="BK36" i="19"/>
  <c r="BK57" i="19" s="1"/>
  <c r="BL42" i="22"/>
  <c r="BL41" i="22" s="1"/>
  <c r="BN38" i="10"/>
  <c r="BN43" i="10" s="1"/>
  <c r="BO39" i="10"/>
  <c r="BQ25" i="10"/>
  <c r="EE25" i="10"/>
  <c r="BP29" i="10"/>
  <c r="BO27" i="10"/>
  <c r="BO20" i="10"/>
  <c r="BP21" i="10"/>
  <c r="BO34" i="10"/>
  <c r="BP35" i="10"/>
  <c r="BN26" i="10"/>
  <c r="BM24" i="10"/>
  <c r="BK41" i="22"/>
  <c r="BU28" i="10"/>
  <c r="BH113" i="7"/>
  <c r="BG115" i="7"/>
  <c r="BG12" i="12"/>
  <c r="BG15" i="12" s="1"/>
  <c r="BG59" i="22"/>
  <c r="BJ67" i="7"/>
  <c r="BI69" i="7"/>
  <c r="BJ65" i="7"/>
  <c r="BJ66" i="7" s="1"/>
  <c r="BJ70" i="7" s="1"/>
  <c r="BG105" i="4"/>
  <c r="BF141" i="16" s="1"/>
  <c r="BF114" i="16"/>
  <c r="AR36" i="13"/>
  <c r="BJ8" i="20"/>
  <c r="BK3" i="8"/>
  <c r="BK3" i="17"/>
  <c r="BJ8" i="21"/>
  <c r="BL3" i="19"/>
  <c r="BK3" i="35"/>
  <c r="BI69" i="4"/>
  <c r="BH60" i="16"/>
  <c r="BL8" i="10"/>
  <c r="BK22" i="22" s="1"/>
  <c r="BK33" i="4"/>
  <c r="BJ6" i="16"/>
  <c r="BJ170" i="16" s="1"/>
  <c r="AQ26" i="13"/>
  <c r="AQ28" i="13"/>
  <c r="BF15" i="12"/>
  <c r="BK86" i="7"/>
  <c r="BK68" i="7"/>
  <c r="AA43" i="7"/>
  <c r="BQ2" i="3"/>
  <c r="BN3" i="5"/>
  <c r="BO4" i="6" s="1"/>
  <c r="BP36" i="3"/>
  <c r="BN4" i="30"/>
  <c r="BO4" i="10"/>
  <c r="BM5" i="9"/>
  <c r="BN17" i="7"/>
  <c r="BL15" i="4"/>
  <c r="AQ36" i="13"/>
  <c r="AQ35" i="13"/>
  <c r="AR35" i="13" s="1"/>
  <c r="CE10" i="10"/>
  <c r="BM64" i="10"/>
  <c r="BK30" i="22"/>
  <c r="BN67" i="22"/>
  <c r="BP71" i="10"/>
  <c r="BM40" i="30"/>
  <c r="BM4" i="14"/>
  <c r="BK4" i="15" s="1"/>
  <c r="BM4" i="31"/>
  <c r="CX9" i="10"/>
  <c r="BJ14" i="17"/>
  <c r="BJ56" i="17"/>
  <c r="BJ35" i="17"/>
  <c r="W58" i="11"/>
  <c r="BJ53" i="10"/>
  <c r="BK54" i="10"/>
  <c r="BI23" i="22"/>
  <c r="Z93" i="7"/>
  <c r="X58" i="22"/>
  <c r="BL5" i="11"/>
  <c r="BM5" i="12" s="1"/>
  <c r="BL4" i="13" s="1"/>
  <c r="BM5" i="22"/>
  <c r="BN1" i="37"/>
  <c r="BH111" i="7"/>
  <c r="BH112" i="7" s="1"/>
  <c r="BH116" i="7" s="1"/>
  <c r="Y32" i="12"/>
  <c r="Z63" i="10"/>
  <c r="BL17" i="10"/>
  <c r="BM40" i="7"/>
  <c r="BM143" i="7"/>
  <c r="BM22" i="7"/>
  <c r="BL63" i="7"/>
  <c r="BL45" i="7"/>
  <c r="BI132" i="7"/>
  <c r="BI114" i="7"/>
  <c r="BJ109" i="7"/>
  <c r="BJ91" i="7"/>
  <c r="BI33" i="16"/>
  <c r="BJ51" i="4"/>
  <c r="BH137" i="7"/>
  <c r="BH145" i="7" s="1"/>
  <c r="Y138" i="7"/>
  <c r="Z136" i="7"/>
  <c r="Z134" i="7"/>
  <c r="BG87" i="16"/>
  <c r="BH87" i="4"/>
  <c r="BN55" i="10" l="1"/>
  <c r="BL62" i="22"/>
  <c r="BD20" i="7"/>
  <c r="BD24" i="7" s="1"/>
  <c r="BE19" i="7" s="1"/>
  <c r="X46" i="12"/>
  <c r="Y51" i="10" s="1"/>
  <c r="X76" i="22"/>
  <c r="EE72" i="10"/>
  <c r="BQ72" i="10"/>
  <c r="BL23" i="19"/>
  <c r="BL36" i="19"/>
  <c r="BL57" i="19" s="1"/>
  <c r="BM42" i="22"/>
  <c r="BO26" i="10"/>
  <c r="BN24" i="10"/>
  <c r="EE35" i="10"/>
  <c r="EE34" i="10" s="1"/>
  <c r="BQ35" i="10"/>
  <c r="BP34" i="10"/>
  <c r="BV28" i="10"/>
  <c r="EE21" i="10"/>
  <c r="EE20" i="10" s="1"/>
  <c r="BP20" i="10"/>
  <c r="BQ21" i="10"/>
  <c r="BP39" i="10"/>
  <c r="BO38" i="10"/>
  <c r="BO43" i="10" s="1"/>
  <c r="BQ29" i="10"/>
  <c r="EE29" i="10"/>
  <c r="EE27" i="10" s="1"/>
  <c r="BP27" i="10"/>
  <c r="BR25" i="10"/>
  <c r="BK67" i="7"/>
  <c r="BJ69" i="7"/>
  <c r="BH115" i="7"/>
  <c r="BI113" i="7"/>
  <c r="BI111" i="7"/>
  <c r="BI112" i="7" s="1"/>
  <c r="BI116" i="7" s="1"/>
  <c r="BH12" i="12"/>
  <c r="BH59" i="22"/>
  <c r="BM17" i="10"/>
  <c r="BL21" i="22" s="1"/>
  <c r="BK53" i="10"/>
  <c r="BJ23" i="22"/>
  <c r="BL54" i="10"/>
  <c r="AS13" i="10"/>
  <c r="AR30" i="12"/>
  <c r="BL3" i="35"/>
  <c r="BL3" i="8"/>
  <c r="BK8" i="21"/>
  <c r="BK8" i="20"/>
  <c r="BM3" i="19"/>
  <c r="BL3" i="17"/>
  <c r="BG114" i="16"/>
  <c r="BH105" i="4"/>
  <c r="BG141" i="16" s="1"/>
  <c r="BL86" i="7"/>
  <c r="BL68" i="7"/>
  <c r="BO17" i="7"/>
  <c r="BP4" i="10"/>
  <c r="BR2" i="3"/>
  <c r="BO3" i="5"/>
  <c r="BP4" i="6" s="1"/>
  <c r="BN5" i="9"/>
  <c r="BM15" i="4"/>
  <c r="BQ36" i="3"/>
  <c r="BO4" i="30"/>
  <c r="BQ71" i="10"/>
  <c r="BO67" i="22"/>
  <c r="EE71" i="10"/>
  <c r="BN40" i="7"/>
  <c r="BN143" i="7"/>
  <c r="BN22" i="7"/>
  <c r="BM8" i="10"/>
  <c r="AT58" i="10"/>
  <c r="AT12" i="10"/>
  <c r="BL30" i="22"/>
  <c r="BN64" i="10"/>
  <c r="Z135" i="7"/>
  <c r="Z146" i="7"/>
  <c r="BJ69" i="4"/>
  <c r="BI60" i="16"/>
  <c r="BN4" i="31"/>
  <c r="BN40" i="30"/>
  <c r="BN4" i="14"/>
  <c r="BL4" i="15" s="1"/>
  <c r="AA47" i="7"/>
  <c r="BK35" i="17"/>
  <c r="BK14" i="17"/>
  <c r="BK56" i="17"/>
  <c r="AS30" i="12"/>
  <c r="AT13" i="10"/>
  <c r="BI137" i="7"/>
  <c r="BI145" i="7" s="1"/>
  <c r="X11" i="22"/>
  <c r="BM63" i="7"/>
  <c r="BM45" i="7"/>
  <c r="Z68" i="10"/>
  <c r="BO1" i="37"/>
  <c r="BN5" i="22"/>
  <c r="BM5" i="11"/>
  <c r="BN5" i="12" s="1"/>
  <c r="BM4" i="13" s="1"/>
  <c r="BK65" i="7"/>
  <c r="BK66" i="7" s="1"/>
  <c r="BK70" i="7" s="1"/>
  <c r="AR24" i="13"/>
  <c r="AR25" i="13" s="1"/>
  <c r="AS29" i="13" s="1"/>
  <c r="Y147" i="7"/>
  <c r="Y148" i="7"/>
  <c r="Y63" i="22" s="1"/>
  <c r="Z92" i="7"/>
  <c r="AA90" i="7"/>
  <c r="AA88" i="7"/>
  <c r="CY9" i="10"/>
  <c r="CF10" i="10"/>
  <c r="BH87" i="16"/>
  <c r="BI87" i="4"/>
  <c r="BK6" i="16"/>
  <c r="BK170" i="16" s="1"/>
  <c r="BL33" i="4"/>
  <c r="BJ132" i="7"/>
  <c r="BJ114" i="7"/>
  <c r="BK21" i="22"/>
  <c r="AS58" i="10"/>
  <c r="AS12" i="10"/>
  <c r="BK109" i="7"/>
  <c r="BK91" i="7"/>
  <c r="BK51" i="4"/>
  <c r="BJ33" i="16"/>
  <c r="BO55" i="10" l="1"/>
  <c r="BM62" i="22"/>
  <c r="BD23" i="7"/>
  <c r="BE21" i="7"/>
  <c r="BE20" i="7" s="1"/>
  <c r="BE24" i="7" s="1"/>
  <c r="BJ111" i="7"/>
  <c r="BJ112" i="7" s="1"/>
  <c r="BJ116" i="7" s="1"/>
  <c r="BL65" i="7"/>
  <c r="BL66" i="7" s="1"/>
  <c r="Y45" i="12"/>
  <c r="Y6" i="10"/>
  <c r="AR26" i="13"/>
  <c r="AS24" i="13" s="1"/>
  <c r="AS25" i="13" s="1"/>
  <c r="AT29" i="13" s="1"/>
  <c r="BR72" i="10"/>
  <c r="BM23" i="19"/>
  <c r="BM36" i="19"/>
  <c r="BM57" i="19" s="1"/>
  <c r="AR28" i="13"/>
  <c r="BN42" i="22"/>
  <c r="BN41" i="22" s="1"/>
  <c r="BR29" i="10"/>
  <c r="BQ27" i="10"/>
  <c r="BW28" i="10"/>
  <c r="BP26" i="10"/>
  <c r="BO24" i="10"/>
  <c r="BP38" i="10"/>
  <c r="BP43" i="10" s="1"/>
  <c r="BO42" i="22" s="1"/>
  <c r="EE39" i="10"/>
  <c r="EE38" i="10" s="1"/>
  <c r="EE43" i="10" s="1"/>
  <c r="G35" i="39" s="1"/>
  <c r="BQ39" i="10"/>
  <c r="BS25" i="10"/>
  <c r="BR21" i="10"/>
  <c r="BQ20" i="10"/>
  <c r="BQ34" i="10"/>
  <c r="BR35" i="10"/>
  <c r="BM41" i="22"/>
  <c r="BM30" i="22"/>
  <c r="BO64" i="10"/>
  <c r="BN8" i="10"/>
  <c r="BJ113" i="7"/>
  <c r="BI115" i="7"/>
  <c r="BP67" i="22"/>
  <c r="BR71" i="10"/>
  <c r="CG10" i="10"/>
  <c r="BK132" i="7"/>
  <c r="BK114" i="7"/>
  <c r="BJ137" i="7"/>
  <c r="BJ145" i="7" s="1"/>
  <c r="BM68" i="7"/>
  <c r="BM86" i="7"/>
  <c r="AB44" i="7"/>
  <c r="AA46" i="7"/>
  <c r="AB42" i="7"/>
  <c r="EC67" i="22"/>
  <c r="AS24" i="22"/>
  <c r="AR24" i="22"/>
  <c r="BI12" i="12"/>
  <c r="BI15" i="12" s="1"/>
  <c r="BI59" i="22"/>
  <c r="BK33" i="16"/>
  <c r="BL51" i="4"/>
  <c r="Y33" i="12"/>
  <c r="Y64" i="22"/>
  <c r="Y58" i="22" s="1"/>
  <c r="X56" i="11"/>
  <c r="BO4" i="31"/>
  <c r="BO40" i="30"/>
  <c r="BO4" i="14"/>
  <c r="BM4" i="15" s="1"/>
  <c r="X57" i="11"/>
  <c r="Y34" i="12"/>
  <c r="BM33" i="4"/>
  <c r="BL6" i="16"/>
  <c r="BL170" i="16" s="1"/>
  <c r="CZ9" i="10"/>
  <c r="BM3" i="8"/>
  <c r="BM3" i="17"/>
  <c r="BM3" i="35"/>
  <c r="BL8" i="21"/>
  <c r="BL8" i="20"/>
  <c r="BN3" i="19"/>
  <c r="BL109" i="7"/>
  <c r="BL91" i="7"/>
  <c r="BH15" i="12"/>
  <c r="BH114" i="16"/>
  <c r="BI105" i="4"/>
  <c r="BH141" i="16" s="1"/>
  <c r="AA89" i="7"/>
  <c r="AS36" i="13"/>
  <c r="AS35" i="13"/>
  <c r="BP4" i="30"/>
  <c r="BO5" i="9"/>
  <c r="BS2" i="3"/>
  <c r="BN15" i="4"/>
  <c r="BQ4" i="10"/>
  <c r="BP17" i="7"/>
  <c r="BP3" i="5"/>
  <c r="BQ4" i="6" s="1"/>
  <c r="BR36" i="3"/>
  <c r="BN17" i="10"/>
  <c r="BM21" i="22" s="1"/>
  <c r="AS26" i="22"/>
  <c r="AR26" i="22"/>
  <c r="BL70" i="7"/>
  <c r="BK69" i="7"/>
  <c r="BL67" i="7"/>
  <c r="BN63" i="7"/>
  <c r="BN45" i="7"/>
  <c r="BO5" i="22"/>
  <c r="BN5" i="11"/>
  <c r="BO5" i="12" s="1"/>
  <c r="BN4" i="13" s="1"/>
  <c r="BP1" i="37"/>
  <c r="BM54" i="10"/>
  <c r="BK23" i="22"/>
  <c r="BL53" i="10"/>
  <c r="BL14" i="17"/>
  <c r="BL56" i="17"/>
  <c r="BL35" i="17"/>
  <c r="BI87" i="16"/>
  <c r="BJ87" i="4"/>
  <c r="BK69" i="4"/>
  <c r="BJ60" i="16"/>
  <c r="Z149" i="7"/>
  <c r="Z60" i="22" s="1"/>
  <c r="Z139" i="7"/>
  <c r="BL22" i="22"/>
  <c r="BO40" i="7"/>
  <c r="BO143" i="7"/>
  <c r="BO22" i="7"/>
  <c r="BP55" i="10" l="1"/>
  <c r="BN62" i="22"/>
  <c r="BF21" i="7"/>
  <c r="BE23" i="7"/>
  <c r="BF19" i="7"/>
  <c r="BS72" i="10"/>
  <c r="BN23" i="19"/>
  <c r="BN36" i="19"/>
  <c r="BN57" i="19" s="1"/>
  <c r="BO41" i="22"/>
  <c r="EC42" i="22"/>
  <c r="EC41" i="22" s="1"/>
  <c r="BR34" i="10"/>
  <c r="BS35" i="10"/>
  <c r="BT25" i="10"/>
  <c r="BR39" i="10"/>
  <c r="BQ38" i="10"/>
  <c r="BQ43" i="10" s="1"/>
  <c r="BX28" i="10"/>
  <c r="BS21" i="10"/>
  <c r="BR20" i="10"/>
  <c r="BS29" i="10"/>
  <c r="BR27" i="10"/>
  <c r="BQ26" i="10"/>
  <c r="EE26" i="10"/>
  <c r="EE24" i="10" s="1"/>
  <c r="BP24" i="10"/>
  <c r="BO63" i="7"/>
  <c r="BO45" i="7"/>
  <c r="BP40" i="7"/>
  <c r="BP143" i="7"/>
  <c r="BP22" i="7"/>
  <c r="AU12" i="10"/>
  <c r="AU58" i="10"/>
  <c r="BL132" i="7"/>
  <c r="BL114" i="7"/>
  <c r="BM91" i="7"/>
  <c r="BM109" i="7"/>
  <c r="BK137" i="7"/>
  <c r="BK145" i="7" s="1"/>
  <c r="BP5" i="22"/>
  <c r="ED5" i="22" s="1"/>
  <c r="BQ1" i="37"/>
  <c r="BO5" i="11"/>
  <c r="BP5" i="12" s="1"/>
  <c r="BO4" i="13" s="1"/>
  <c r="AT30" i="12"/>
  <c r="AU13" i="10"/>
  <c r="BK60" i="16"/>
  <c r="BL69" i="4"/>
  <c r="AS28" i="13"/>
  <c r="Z32" i="12"/>
  <c r="AA63" i="10"/>
  <c r="AT36" i="13"/>
  <c r="AT35" i="13"/>
  <c r="BQ4" i="30"/>
  <c r="BT2" i="3"/>
  <c r="BO15" i="4"/>
  <c r="BQ17" i="7"/>
  <c r="BQ3" i="5"/>
  <c r="BR4" i="6" s="1"/>
  <c r="BR4" i="10"/>
  <c r="BS36" i="3"/>
  <c r="BP5" i="9"/>
  <c r="DA9" i="10"/>
  <c r="EH9" i="10"/>
  <c r="AB43" i="7"/>
  <c r="Z138" i="7"/>
  <c r="AA136" i="7"/>
  <c r="AA134" i="7"/>
  <c r="AS26" i="13"/>
  <c r="BO17" i="10"/>
  <c r="BN21" i="22" s="1"/>
  <c r="BP40" i="30"/>
  <c r="BP4" i="14"/>
  <c r="BN4" i="15" s="1"/>
  <c r="BP4" i="31"/>
  <c r="AA93" i="7"/>
  <c r="BM14" i="17"/>
  <c r="BM56" i="17"/>
  <c r="BM35" i="17"/>
  <c r="BJ12" i="12"/>
  <c r="BJ59" i="22"/>
  <c r="CH10" i="10"/>
  <c r="BJ115" i="7"/>
  <c r="BK113" i="7"/>
  <c r="BO8" i="10"/>
  <c r="BN22" i="22" s="1"/>
  <c r="BM6" i="16"/>
  <c r="BM170" i="16" s="1"/>
  <c r="BN33" i="4"/>
  <c r="BJ87" i="16"/>
  <c r="BK87" i="4"/>
  <c r="BN86" i="7"/>
  <c r="BN68" i="7"/>
  <c r="BJ105" i="4"/>
  <c r="BI141" i="16" s="1"/>
  <c r="BI114" i="16"/>
  <c r="X58" i="11"/>
  <c r="BK111" i="7"/>
  <c r="BK112" i="7" s="1"/>
  <c r="BK116" i="7" s="1"/>
  <c r="BM22" i="22"/>
  <c r="BN54" i="10"/>
  <c r="BM53" i="10"/>
  <c r="BL23" i="22"/>
  <c r="BM67" i="7"/>
  <c r="BL69" i="7"/>
  <c r="BN3" i="35"/>
  <c r="BM8" i="20"/>
  <c r="BN3" i="8"/>
  <c r="BN3" i="17"/>
  <c r="BM8" i="21"/>
  <c r="BO3" i="19"/>
  <c r="BM51" i="4"/>
  <c r="BL33" i="16"/>
  <c r="BM65" i="7"/>
  <c r="BM66" i="7" s="1"/>
  <c r="BM70" i="7" s="1"/>
  <c r="BQ67" i="22"/>
  <c r="BS71" i="10"/>
  <c r="BP64" i="10"/>
  <c r="BN30" i="22"/>
  <c r="BQ55" i="10" l="1"/>
  <c r="EE55" i="10"/>
  <c r="BO62" i="22"/>
  <c r="EC62" i="22" s="1"/>
  <c r="BF20" i="7"/>
  <c r="BF24" i="7" s="1"/>
  <c r="BG19" i="7" s="1"/>
  <c r="BT72" i="10"/>
  <c r="BO23" i="19"/>
  <c r="BO36" i="19"/>
  <c r="BO57" i="19" s="1"/>
  <c r="BR26" i="10"/>
  <c r="BQ24" i="10"/>
  <c r="BU25" i="10"/>
  <c r="BS20" i="10"/>
  <c r="BT21" i="10"/>
  <c r="BP42" i="22"/>
  <c r="BP41" i="22" s="1"/>
  <c r="BY28" i="10"/>
  <c r="BT35" i="10"/>
  <c r="BS34" i="10"/>
  <c r="BT29" i="10"/>
  <c r="BS27" i="10"/>
  <c r="BR38" i="10"/>
  <c r="BR43" i="10" s="1"/>
  <c r="BS39" i="10"/>
  <c r="BK12" i="12"/>
  <c r="BK15" i="12" s="1"/>
  <c r="BK59" i="22"/>
  <c r="BK115" i="7"/>
  <c r="BL113" i="7"/>
  <c r="BN67" i="7"/>
  <c r="BM69" i="7"/>
  <c r="BN91" i="7"/>
  <c r="BN109" i="7"/>
  <c r="BQ5" i="22"/>
  <c r="BR1" i="37"/>
  <c r="BP5" i="11"/>
  <c r="BQ5" i="12" s="1"/>
  <c r="BP4" i="13" s="1"/>
  <c r="AA68" i="10"/>
  <c r="AT26" i="22"/>
  <c r="BO86" i="7"/>
  <c r="BO68" i="7"/>
  <c r="BK105" i="4"/>
  <c r="BJ141" i="16" s="1"/>
  <c r="BJ114" i="16"/>
  <c r="BJ15" i="12"/>
  <c r="AB47" i="7"/>
  <c r="BO3" i="35"/>
  <c r="BN8" i="20"/>
  <c r="BO3" i="8"/>
  <c r="BN8" i="21"/>
  <c r="BP3" i="19"/>
  <c r="BO3" i="17"/>
  <c r="AU30" i="12"/>
  <c r="AV13" i="10"/>
  <c r="AU24" i="22" s="1"/>
  <c r="BP8" i="10"/>
  <c r="BO22" i="22" s="1"/>
  <c r="EC22" i="22" s="1"/>
  <c r="AA135" i="7"/>
  <c r="AA146" i="7"/>
  <c r="BQ40" i="7"/>
  <c r="BQ143" i="7"/>
  <c r="BQ22" i="7"/>
  <c r="AT24" i="22"/>
  <c r="BL111" i="7"/>
  <c r="BL112" i="7" s="1"/>
  <c r="BL116" i="7" s="1"/>
  <c r="Y11" i="22"/>
  <c r="BN6" i="16"/>
  <c r="BN170" i="16" s="1"/>
  <c r="BO33" i="4"/>
  <c r="BQ64" i="10"/>
  <c r="EE64" i="10"/>
  <c r="BO30" i="22"/>
  <c r="EC30" i="22" s="1"/>
  <c r="BM69" i="4"/>
  <c r="BL60" i="16"/>
  <c r="BM23" i="22"/>
  <c r="BO54" i="10"/>
  <c r="BN53" i="10"/>
  <c r="BR3" i="5"/>
  <c r="BS4" i="6" s="1"/>
  <c r="BT36" i="3"/>
  <c r="BS4" i="10"/>
  <c r="BQ5" i="9"/>
  <c r="BU2" i="3"/>
  <c r="BP15" i="4"/>
  <c r="BR17" i="7"/>
  <c r="BR4" i="30"/>
  <c r="BM132" i="7"/>
  <c r="BM114" i="7"/>
  <c r="BL137" i="7"/>
  <c r="BL145" i="7" s="1"/>
  <c r="BP63" i="7"/>
  <c r="BP45" i="7"/>
  <c r="AB90" i="7"/>
  <c r="AA92" i="7"/>
  <c r="AB88" i="7"/>
  <c r="BN56" i="17"/>
  <c r="BN35" i="17"/>
  <c r="BN14" i="17"/>
  <c r="BR67" i="22"/>
  <c r="BT71" i="10"/>
  <c r="BN51" i="4"/>
  <c r="BM33" i="16"/>
  <c r="BP17" i="10"/>
  <c r="Z148" i="7"/>
  <c r="Z63" i="22" s="1"/>
  <c r="Z147" i="7"/>
  <c r="DB9" i="10"/>
  <c r="BK87" i="16"/>
  <c r="BL87" i="4"/>
  <c r="CI10" i="10"/>
  <c r="BN65" i="7"/>
  <c r="BN66" i="7" s="1"/>
  <c r="BN70" i="7" s="1"/>
  <c r="AT24" i="13"/>
  <c r="AT25" i="13" s="1"/>
  <c r="AU29" i="13" s="1"/>
  <c r="BQ4" i="31"/>
  <c r="BQ4" i="14"/>
  <c r="BO4" i="15" s="1"/>
  <c r="BQ40" i="30"/>
  <c r="AV58" i="10"/>
  <c r="AV12" i="10"/>
  <c r="EC5" i="11"/>
  <c r="H7" i="39" s="1"/>
  <c r="J5" i="23"/>
  <c r="I6" i="24" s="1"/>
  <c r="H15" i="39" l="1"/>
  <c r="H2" i="39"/>
  <c r="H24" i="39"/>
  <c r="H30" i="39" s="1"/>
  <c r="BR55" i="10"/>
  <c r="BP62" i="22"/>
  <c r="BG21" i="7"/>
  <c r="BG20" i="7" s="1"/>
  <c r="BG24" i="7" s="1"/>
  <c r="BF23" i="7"/>
  <c r="AT26" i="13"/>
  <c r="AU24" i="13" s="1"/>
  <c r="AU25" i="13" s="1"/>
  <c r="AV29" i="13" s="1"/>
  <c r="BU72" i="10"/>
  <c r="BP23" i="19"/>
  <c r="BP36" i="19"/>
  <c r="BP57" i="19" s="1"/>
  <c r="BQ42" i="22"/>
  <c r="BQ41" i="22" s="1"/>
  <c r="BS38" i="10"/>
  <c r="BS43" i="10" s="1"/>
  <c r="BT39" i="10"/>
  <c r="BU35" i="10"/>
  <c r="BT34" i="10"/>
  <c r="BV25" i="10"/>
  <c r="BZ28" i="10"/>
  <c r="BU29" i="10"/>
  <c r="BT27" i="10"/>
  <c r="BS26" i="10"/>
  <c r="BR24" i="10"/>
  <c r="BU21" i="10"/>
  <c r="BT20" i="10"/>
  <c r="BL12" i="12"/>
  <c r="BL59" i="22"/>
  <c r="BO67" i="7"/>
  <c r="BN69" i="7"/>
  <c r="BM113" i="7"/>
  <c r="BL115" i="7"/>
  <c r="BR4" i="31"/>
  <c r="BR4" i="14"/>
  <c r="BP4" i="15" s="1"/>
  <c r="BR40" i="30"/>
  <c r="AB46" i="7"/>
  <c r="AC44" i="7"/>
  <c r="AC42" i="7"/>
  <c r="EE17" i="10"/>
  <c r="G33" i="39" s="1"/>
  <c r="BQ17" i="10"/>
  <c r="BU71" i="10"/>
  <c r="BS67" i="22"/>
  <c r="BM111" i="7"/>
  <c r="BM112" i="7" s="1"/>
  <c r="BM116" i="7" s="1"/>
  <c r="BQ5" i="11"/>
  <c r="BR5" i="12" s="1"/>
  <c r="BQ4" i="13" s="1"/>
  <c r="BS1" i="37"/>
  <c r="BR5" i="22"/>
  <c r="AT28" i="13"/>
  <c r="AA149" i="7"/>
  <c r="AA60" i="22" s="1"/>
  <c r="AA139" i="7"/>
  <c r="EF4" i="10"/>
  <c r="K11" i="8"/>
  <c r="ED5" i="12"/>
  <c r="BK114" i="16"/>
  <c r="BL105" i="4"/>
  <c r="BK141" i="16" s="1"/>
  <c r="BO21" i="22"/>
  <c r="EC21" i="22" s="1"/>
  <c r="BL87" i="16"/>
  <c r="BM87" i="4"/>
  <c r="BN33" i="16"/>
  <c r="BO51" i="4"/>
  <c r="BO56" i="17"/>
  <c r="BO14" i="17"/>
  <c r="BO35" i="17"/>
  <c r="BO65" i="7"/>
  <c r="BO66" i="7" s="1"/>
  <c r="BO70" i="7" s="1"/>
  <c r="BM137" i="7"/>
  <c r="BM145" i="7" s="1"/>
  <c r="BP3" i="35"/>
  <c r="BO8" i="21"/>
  <c r="BQ3" i="19"/>
  <c r="BO8" i="20"/>
  <c r="BP3" i="17"/>
  <c r="BP3" i="8"/>
  <c r="BN132" i="7"/>
  <c r="BN114" i="7"/>
  <c r="AU36" i="13"/>
  <c r="AU35" i="13"/>
  <c r="BQ8" i="10"/>
  <c r="BP22" i="22" s="1"/>
  <c r="EE8" i="10"/>
  <c r="BO109" i="7"/>
  <c r="BO91" i="7"/>
  <c r="DC9" i="10"/>
  <c r="BR143" i="7"/>
  <c r="BR40" i="7"/>
  <c r="BR22" i="7"/>
  <c r="CJ10" i="10"/>
  <c r="Z33" i="12"/>
  <c r="Z64" i="22"/>
  <c r="Z58" i="22" s="1"/>
  <c r="Y56" i="11"/>
  <c r="BM60" i="16"/>
  <c r="BN69" i="4"/>
  <c r="BP68" i="7"/>
  <c r="BP86" i="7"/>
  <c r="BO6" i="16"/>
  <c r="BO170" i="16" s="1"/>
  <c r="BP33" i="4"/>
  <c r="BR64" i="10"/>
  <c r="BP30" i="22"/>
  <c r="BQ63" i="7"/>
  <c r="BQ45" i="7"/>
  <c r="AU26" i="22"/>
  <c r="AB89" i="7"/>
  <c r="Z34" i="12"/>
  <c r="Y57" i="11"/>
  <c r="BU36" i="3"/>
  <c r="BT4" i="10"/>
  <c r="BS4" i="30"/>
  <c r="BV2" i="3"/>
  <c r="BQ15" i="4"/>
  <c r="BS17" i="7"/>
  <c r="BS3" i="5"/>
  <c r="BT4" i="6" s="1"/>
  <c r="BR5" i="9"/>
  <c r="BP54" i="10"/>
  <c r="BN23" i="22"/>
  <c r="BO53" i="10"/>
  <c r="BS55" i="10" l="1"/>
  <c r="BQ62" i="22"/>
  <c r="Z41" i="12"/>
  <c r="Z43" i="12" s="1"/>
  <c r="Z76" i="22" s="1"/>
  <c r="BH21" i="7"/>
  <c r="BG23" i="7"/>
  <c r="BH19" i="7"/>
  <c r="Y58" i="11"/>
  <c r="BV72" i="10"/>
  <c r="BQ23" i="19"/>
  <c r="BQ36" i="19"/>
  <c r="BQ57" i="19" s="1"/>
  <c r="AU26" i="13"/>
  <c r="AV24" i="13" s="1"/>
  <c r="AV25" i="13" s="1"/>
  <c r="AW29" i="13" s="1"/>
  <c r="BU20" i="10"/>
  <c r="BV21" i="10"/>
  <c r="BT26" i="10"/>
  <c r="BS24" i="10"/>
  <c r="BV35" i="10"/>
  <c r="BU34" i="10"/>
  <c r="BV29" i="10"/>
  <c r="BU27" i="10"/>
  <c r="BU39" i="10"/>
  <c r="BT38" i="10"/>
  <c r="BT43" i="10" s="1"/>
  <c r="CA28" i="10"/>
  <c r="BW25" i="10"/>
  <c r="BR42" i="22"/>
  <c r="BP67" i="7"/>
  <c r="BO69" i="7"/>
  <c r="BM115" i="7"/>
  <c r="BN113" i="7"/>
  <c r="BN111" i="7"/>
  <c r="BN112" i="7" s="1"/>
  <c r="BN116" i="7" s="1"/>
  <c r="BQ86" i="7"/>
  <c r="BQ68" i="7"/>
  <c r="BR17" i="10"/>
  <c r="BQ21" i="22" s="1"/>
  <c r="BM87" i="16"/>
  <c r="BN87" i="4"/>
  <c r="BR63" i="7"/>
  <c r="BR45" i="7"/>
  <c r="AW58" i="10"/>
  <c r="AW12" i="10"/>
  <c r="BP8" i="20"/>
  <c r="BQ3" i="8"/>
  <c r="BQ3" i="35"/>
  <c r="BP8" i="21"/>
  <c r="BR3" i="19"/>
  <c r="BQ3" i="17"/>
  <c r="AB93" i="7"/>
  <c r="CK10" i="10"/>
  <c r="BN137" i="7"/>
  <c r="BN145" i="7" s="1"/>
  <c r="BS40" i="7"/>
  <c r="BS143" i="7"/>
  <c r="BS22" i="7"/>
  <c r="BS64" i="10"/>
  <c r="BQ30" i="22"/>
  <c r="H21" i="24"/>
  <c r="AV30" i="12"/>
  <c r="AW13" i="10"/>
  <c r="BM105" i="4"/>
  <c r="BL141" i="16" s="1"/>
  <c r="BL114" i="16"/>
  <c r="AA138" i="7"/>
  <c r="AB136" i="7"/>
  <c r="AB134" i="7"/>
  <c r="BP21" i="22"/>
  <c r="Z11" i="22"/>
  <c r="BM59" i="22"/>
  <c r="BM12" i="12"/>
  <c r="BM15" i="12" s="1"/>
  <c r="AA32" i="12"/>
  <c r="AB63" i="10"/>
  <c r="AC43" i="7"/>
  <c r="BS4" i="14"/>
  <c r="BQ4" i="15" s="1"/>
  <c r="BS4" i="31"/>
  <c r="BS40" i="30"/>
  <c r="BR8" i="10"/>
  <c r="BQ22" i="22" s="1"/>
  <c r="I28" i="33"/>
  <c r="I51" i="33" s="1"/>
  <c r="BL15" i="12"/>
  <c r="BO132" i="7"/>
  <c r="BO114" i="7"/>
  <c r="BN60" i="16"/>
  <c r="BO69" i="4"/>
  <c r="BV36" i="3"/>
  <c r="BT4" i="30"/>
  <c r="BU4" i="10"/>
  <c r="BW2" i="3"/>
  <c r="BR15" i="4"/>
  <c r="BT17" i="7"/>
  <c r="BT3" i="5"/>
  <c r="BU4" i="6" s="1"/>
  <c r="BS5" i="9"/>
  <c r="BP56" i="17"/>
  <c r="BP35" i="17"/>
  <c r="BP14" i="17"/>
  <c r="K6" i="26"/>
  <c r="AU28" i="13"/>
  <c r="BQ33" i="4"/>
  <c r="BP6" i="16"/>
  <c r="BP170" i="16" s="1"/>
  <c r="DD9" i="10"/>
  <c r="BT1" i="37"/>
  <c r="BR5" i="11"/>
  <c r="BS5" i="12" s="1"/>
  <c r="BR4" i="13" s="1"/>
  <c r="BS5" i="22"/>
  <c r="BP91" i="7"/>
  <c r="BP109" i="7"/>
  <c r="AV36" i="13"/>
  <c r="AV35" i="13"/>
  <c r="BT67" i="22"/>
  <c r="BV71" i="10"/>
  <c r="BP51" i="4"/>
  <c r="BO33" i="16"/>
  <c r="BO23" i="22"/>
  <c r="EC23" i="22" s="1"/>
  <c r="BP53" i="10"/>
  <c r="EE54" i="10"/>
  <c r="BQ54" i="10"/>
  <c r="BP65" i="7"/>
  <c r="BP66" i="7" s="1"/>
  <c r="BP70" i="7" s="1"/>
  <c r="BT55" i="10" l="1"/>
  <c r="BR62" i="22"/>
  <c r="BH20" i="7"/>
  <c r="BH24" i="7" s="1"/>
  <c r="BI19" i="7" s="1"/>
  <c r="BW72" i="10"/>
  <c r="BR23" i="19"/>
  <c r="BR36" i="19"/>
  <c r="BR57" i="19" s="1"/>
  <c r="AV26" i="13"/>
  <c r="AW24" i="13" s="1"/>
  <c r="AW25" i="13" s="1"/>
  <c r="AX29" i="13" s="1"/>
  <c r="AV28" i="13"/>
  <c r="BS42" i="22"/>
  <c r="BS41" i="22" s="1"/>
  <c r="BV39" i="10"/>
  <c r="BU38" i="10"/>
  <c r="BU43" i="10" s="1"/>
  <c r="BT42" i="22" s="1"/>
  <c r="BV34" i="10"/>
  <c r="BW35" i="10"/>
  <c r="CB28" i="10"/>
  <c r="BW29" i="10"/>
  <c r="BV27" i="10"/>
  <c r="BU26" i="10"/>
  <c r="BT24" i="10"/>
  <c r="BR41" i="22"/>
  <c r="BW21" i="10"/>
  <c r="BV20" i="10"/>
  <c r="BX25" i="10"/>
  <c r="BO113" i="7"/>
  <c r="BN115" i="7"/>
  <c r="BQ67" i="7"/>
  <c r="BP69" i="7"/>
  <c r="BW36" i="3"/>
  <c r="BT5" i="9"/>
  <c r="BS15" i="4"/>
  <c r="BU17" i="7"/>
  <c r="BU3" i="5"/>
  <c r="BV4" i="6" s="1"/>
  <c r="BX2" i="3"/>
  <c r="BU4" i="30"/>
  <c r="BV4" i="10"/>
  <c r="BT5" i="22"/>
  <c r="BS5" i="11"/>
  <c r="BT5" i="12" s="1"/>
  <c r="BS4" i="13" s="1"/>
  <c r="BU1" i="37"/>
  <c r="BS8" i="10"/>
  <c r="BR22" i="22" s="1"/>
  <c r="AC47" i="7"/>
  <c r="BR30" i="22"/>
  <c r="BT64" i="10"/>
  <c r="CL10" i="10"/>
  <c r="AV26" i="22"/>
  <c r="BQ109" i="7"/>
  <c r="BQ91" i="7"/>
  <c r="BQ53" i="10"/>
  <c r="BP23" i="22"/>
  <c r="BR54" i="10"/>
  <c r="AB68" i="10"/>
  <c r="AB135" i="7"/>
  <c r="AB146" i="7"/>
  <c r="H22" i="24"/>
  <c r="EE53" i="10"/>
  <c r="AC90" i="7"/>
  <c r="AB92" i="7"/>
  <c r="AC88" i="7"/>
  <c r="BS17" i="10"/>
  <c r="BR21" i="22" s="1"/>
  <c r="BT4" i="14"/>
  <c r="BR4" i="15" s="1"/>
  <c r="BT4" i="31"/>
  <c r="BT40" i="30"/>
  <c r="BO87" i="4"/>
  <c r="BN87" i="16"/>
  <c r="AV24" i="22"/>
  <c r="BQ35" i="17"/>
  <c r="BQ56" i="17"/>
  <c r="BQ14" i="17"/>
  <c r="BN12" i="12"/>
  <c r="BN15" i="12" s="1"/>
  <c r="BN59" i="22"/>
  <c r="AX12" i="10"/>
  <c r="AX58" i="10"/>
  <c r="BP33" i="16"/>
  <c r="BQ51" i="4"/>
  <c r="AW36" i="13"/>
  <c r="AW35" i="13"/>
  <c r="AW30" i="12"/>
  <c r="AX13" i="10"/>
  <c r="AW24" i="22" s="1"/>
  <c r="BS3" i="19"/>
  <c r="BQ8" i="20"/>
  <c r="BR3" i="17"/>
  <c r="BQ8" i="21"/>
  <c r="BR3" i="35"/>
  <c r="BR3" i="8"/>
  <c r="AA147" i="7"/>
  <c r="AA148" i="7"/>
  <c r="AA63" i="22" s="1"/>
  <c r="BS63" i="7"/>
  <c r="BS45" i="7"/>
  <c r="BR86" i="7"/>
  <c r="BR68" i="7"/>
  <c r="BO137" i="7"/>
  <c r="BO145" i="7" s="1"/>
  <c r="DE9" i="10"/>
  <c r="BT40" i="7"/>
  <c r="BT22" i="7"/>
  <c r="BT143" i="7"/>
  <c r="BO111" i="7"/>
  <c r="BO112" i="7" s="1"/>
  <c r="BO116" i="7" s="1"/>
  <c r="BN105" i="4"/>
  <c r="BM141" i="16" s="1"/>
  <c r="BM114" i="16"/>
  <c r="BO60" i="16"/>
  <c r="BP69" i="4"/>
  <c r="BU67" i="22"/>
  <c r="BW71" i="10"/>
  <c r="BP114" i="7"/>
  <c r="BP132" i="7"/>
  <c r="BR33" i="4"/>
  <c r="BQ6" i="16"/>
  <c r="BQ170" i="16" s="1"/>
  <c r="BQ65" i="7"/>
  <c r="BQ66" i="7" s="1"/>
  <c r="BQ70" i="7" s="1"/>
  <c r="BS62" i="22" l="1"/>
  <c r="BU55" i="10"/>
  <c r="BH23" i="7"/>
  <c r="BI21" i="7"/>
  <c r="BI20" i="7" s="1"/>
  <c r="BI24" i="7" s="1"/>
  <c r="BX72" i="10"/>
  <c r="AW26" i="22"/>
  <c r="BS23" i="19"/>
  <c r="BS36" i="19"/>
  <c r="BS57" i="19" s="1"/>
  <c r="AW26" i="13"/>
  <c r="AX24" i="13" s="1"/>
  <c r="AX25" i="13" s="1"/>
  <c r="AY29" i="13" s="1"/>
  <c r="AW28" i="13"/>
  <c r="BT41" i="22"/>
  <c r="BX35" i="10"/>
  <c r="BW34" i="10"/>
  <c r="BY25" i="10"/>
  <c r="BV26" i="10"/>
  <c r="BU24" i="10"/>
  <c r="BW39" i="10"/>
  <c r="BV38" i="10"/>
  <c r="BV43" i="10" s="1"/>
  <c r="CC28" i="10"/>
  <c r="EF28" i="10"/>
  <c r="BX21" i="10"/>
  <c r="BW20" i="10"/>
  <c r="BX29" i="10"/>
  <c r="BW27" i="10"/>
  <c r="BR67" i="7"/>
  <c r="BQ69" i="7"/>
  <c r="BP113" i="7"/>
  <c r="BO115" i="7"/>
  <c r="BP111" i="7"/>
  <c r="BP112" i="7" s="1"/>
  <c r="BP116" i="7" s="1"/>
  <c r="BR53" i="10"/>
  <c r="BQ23" i="22"/>
  <c r="BS54" i="10"/>
  <c r="BU4" i="14"/>
  <c r="BS4" i="15" s="1"/>
  <c r="BU4" i="31"/>
  <c r="BU40" i="30"/>
  <c r="AY13" i="10"/>
  <c r="AX24" i="22" s="1"/>
  <c r="AX30" i="12"/>
  <c r="BV67" i="22"/>
  <c r="BX71" i="10"/>
  <c r="BO12" i="12"/>
  <c r="BO59" i="22"/>
  <c r="BQ69" i="4"/>
  <c r="BP60" i="16"/>
  <c r="BT45" i="7"/>
  <c r="BT63" i="7"/>
  <c r="BS86" i="7"/>
  <c r="BS68" i="7"/>
  <c r="BR35" i="17"/>
  <c r="BR14" i="17"/>
  <c r="BR56" i="17"/>
  <c r="BO105" i="4"/>
  <c r="BN141" i="16" s="1"/>
  <c r="BN114" i="16"/>
  <c r="AB139" i="7"/>
  <c r="AB149" i="7"/>
  <c r="AB60" i="22" s="1"/>
  <c r="CM10" i="10"/>
  <c r="BT8" i="10"/>
  <c r="BS22" i="22" s="1"/>
  <c r="BV1" i="37"/>
  <c r="BT5" i="11"/>
  <c r="BU5" i="12" s="1"/>
  <c r="BT4" i="13" s="1"/>
  <c r="BU5" i="22"/>
  <c r="AY58" i="10"/>
  <c r="AY12" i="10"/>
  <c r="BR6" i="16"/>
  <c r="BR170" i="16" s="1"/>
  <c r="BS33" i="4"/>
  <c r="BR51" i="4"/>
  <c r="BQ33" i="16"/>
  <c r="BO87" i="16"/>
  <c r="BP87" i="4"/>
  <c r="BU64" i="10"/>
  <c r="BS30" i="22"/>
  <c r="BT17" i="10"/>
  <c r="BS21" i="22" s="1"/>
  <c r="BX36" i="3"/>
  <c r="BW4" i="10"/>
  <c r="BY2" i="3"/>
  <c r="BT15" i="4"/>
  <c r="BV17" i="7"/>
  <c r="BV3" i="5"/>
  <c r="BW4" i="6" s="1"/>
  <c r="BV4" i="30"/>
  <c r="BU5" i="9"/>
  <c r="BR109" i="7"/>
  <c r="BR91" i="7"/>
  <c r="BR65" i="7"/>
  <c r="BR66" i="7" s="1"/>
  <c r="BR70" i="7" s="1"/>
  <c r="AA34" i="12"/>
  <c r="Z57" i="11"/>
  <c r="AC89" i="7"/>
  <c r="BR8" i="20"/>
  <c r="BS3" i="8"/>
  <c r="BR8" i="21"/>
  <c r="BT3" i="19"/>
  <c r="BS3" i="35"/>
  <c r="BS3" i="17"/>
  <c r="BP137" i="7"/>
  <c r="BP145" i="7" s="1"/>
  <c r="DF9" i="10"/>
  <c r="AA33" i="12"/>
  <c r="Z56" i="11"/>
  <c r="AA64" i="22"/>
  <c r="AX36" i="13"/>
  <c r="AX35" i="13"/>
  <c r="BQ132" i="7"/>
  <c r="BQ114" i="7"/>
  <c r="AC46" i="7"/>
  <c r="AD44" i="7"/>
  <c r="AD42" i="7"/>
  <c r="BU143" i="7"/>
  <c r="BU40" i="7"/>
  <c r="BU22" i="7"/>
  <c r="BV55" i="10" l="1"/>
  <c r="BT62" i="22"/>
  <c r="BJ21" i="7"/>
  <c r="BI23" i="7"/>
  <c r="BJ19" i="7"/>
  <c r="AA41" i="12"/>
  <c r="AA43" i="12" s="1"/>
  <c r="AA76" i="22" s="1"/>
  <c r="Z58" i="11"/>
  <c r="AA11" i="22" s="1"/>
  <c r="AX26" i="22"/>
  <c r="BY72" i="10"/>
  <c r="BT23" i="19"/>
  <c r="BT36" i="19"/>
  <c r="BT57" i="19" s="1"/>
  <c r="BW38" i="10"/>
  <c r="BW43" i="10" s="1"/>
  <c r="BX39" i="10"/>
  <c r="BZ25" i="10"/>
  <c r="BX34" i="10"/>
  <c r="BY35" i="10"/>
  <c r="BY21" i="10"/>
  <c r="BX20" i="10"/>
  <c r="BW26" i="10"/>
  <c r="BV24" i="10"/>
  <c r="BU42" i="22"/>
  <c r="BY29" i="10"/>
  <c r="BX27" i="10"/>
  <c r="CD28" i="10"/>
  <c r="BP115" i="7"/>
  <c r="BQ113" i="7"/>
  <c r="BR69" i="7"/>
  <c r="BS67" i="7"/>
  <c r="BP59" i="22"/>
  <c r="BP12" i="12"/>
  <c r="BV40" i="30"/>
  <c r="BV4" i="14"/>
  <c r="BT4" i="15" s="1"/>
  <c r="BV4" i="31"/>
  <c r="AX28" i="13"/>
  <c r="BY71" i="10"/>
  <c r="BW67" i="22"/>
  <c r="BO114" i="16"/>
  <c r="BP105" i="4"/>
  <c r="BO141" i="16" s="1"/>
  <c r="BT3" i="35"/>
  <c r="BS8" i="20"/>
  <c r="BT3" i="17"/>
  <c r="BU3" i="19"/>
  <c r="BT3" i="8"/>
  <c r="BS8" i="21"/>
  <c r="AX26" i="13"/>
  <c r="BU8" i="10"/>
  <c r="BT22" i="22" s="1"/>
  <c r="BT86" i="7"/>
  <c r="BT68" i="7"/>
  <c r="BS51" i="4"/>
  <c r="BR33" i="16"/>
  <c r="BS109" i="7"/>
  <c r="BS91" i="7"/>
  <c r="BV40" i="7"/>
  <c r="BV143" i="7"/>
  <c r="BV22" i="7"/>
  <c r="BV64" i="10"/>
  <c r="BT30" i="22"/>
  <c r="AY36" i="13"/>
  <c r="AY35" i="13"/>
  <c r="BR23" i="22"/>
  <c r="BT54" i="10"/>
  <c r="BS53" i="10"/>
  <c r="AB138" i="7"/>
  <c r="AC136" i="7"/>
  <c r="AC134" i="7"/>
  <c r="AD43" i="7"/>
  <c r="BS56" i="17"/>
  <c r="BS35" i="17"/>
  <c r="BS14" i="17"/>
  <c r="AC93" i="7"/>
  <c r="BT33" i="4"/>
  <c r="BS6" i="16"/>
  <c r="BS170" i="16" s="1"/>
  <c r="BQ87" i="4"/>
  <c r="BP87" i="16"/>
  <c r="AZ58" i="10"/>
  <c r="AZ12" i="10"/>
  <c r="AZ13" i="10"/>
  <c r="AY24" i="22" s="1"/>
  <c r="AY30" i="12"/>
  <c r="BQ111" i="7"/>
  <c r="BQ112" i="7" s="1"/>
  <c r="BQ116" i="7" s="1"/>
  <c r="BV5" i="9"/>
  <c r="BY36" i="3"/>
  <c r="BZ2" i="3"/>
  <c r="BX4" i="10"/>
  <c r="BW17" i="7"/>
  <c r="BW3" i="5"/>
  <c r="BX4" i="6" s="1"/>
  <c r="BU15" i="4"/>
  <c r="BW4" i="30"/>
  <c r="BQ60" i="16"/>
  <c r="BR69" i="4"/>
  <c r="CN10" i="10"/>
  <c r="DG9" i="10"/>
  <c r="AA58" i="22"/>
  <c r="BR132" i="7"/>
  <c r="BR114" i="7"/>
  <c r="BW1" i="37"/>
  <c r="BV5" i="22"/>
  <c r="BU5" i="11"/>
  <c r="BV5" i="12" s="1"/>
  <c r="BU4" i="13" s="1"/>
  <c r="BU17" i="10"/>
  <c r="BT21" i="22" s="1"/>
  <c r="BS65" i="7"/>
  <c r="BS66" i="7" s="1"/>
  <c r="BS70" i="7" s="1"/>
  <c r="EC59" i="22"/>
  <c r="BU63" i="7"/>
  <c r="BU45" i="7"/>
  <c r="BQ137" i="7"/>
  <c r="BQ145" i="7" s="1"/>
  <c r="AB32" i="12"/>
  <c r="AC63" i="10"/>
  <c r="BO15" i="12"/>
  <c r="EC12" i="12"/>
  <c r="BU62" i="22" l="1"/>
  <c r="BW55" i="10"/>
  <c r="BJ20" i="7"/>
  <c r="BJ24" i="7" s="1"/>
  <c r="BK19" i="7" s="1"/>
  <c r="EC15" i="12"/>
  <c r="G16" i="39" s="1"/>
  <c r="H29" i="33" s="1"/>
  <c r="AY26" i="22"/>
  <c r="BZ72" i="10"/>
  <c r="BU23" i="19"/>
  <c r="BU36" i="19"/>
  <c r="BU57" i="19" s="1"/>
  <c r="CE28" i="10"/>
  <c r="BX26" i="10"/>
  <c r="BW24" i="10"/>
  <c r="BU41" i="22"/>
  <c r="CA25" i="10"/>
  <c r="BZ35" i="10"/>
  <c r="BY34" i="10"/>
  <c r="BZ29" i="10"/>
  <c r="BY27" i="10"/>
  <c r="BX38" i="10"/>
  <c r="BX43" i="10" s="1"/>
  <c r="BY39" i="10"/>
  <c r="BV42" i="22"/>
  <c r="BV41" i="22" s="1"/>
  <c r="BZ21" i="10"/>
  <c r="BY20" i="10"/>
  <c r="BT67" i="7"/>
  <c r="BS69" i="7"/>
  <c r="BR113" i="7"/>
  <c r="BQ115" i="7"/>
  <c r="AZ30" i="12"/>
  <c r="BA13" i="10"/>
  <c r="AZ24" i="22" s="1"/>
  <c r="BR137" i="7"/>
  <c r="BR145" i="7" s="1"/>
  <c r="BT8" i="20"/>
  <c r="BV3" i="19"/>
  <c r="BU3" i="8"/>
  <c r="BU3" i="17"/>
  <c r="BU3" i="35"/>
  <c r="BT8" i="21"/>
  <c r="BV8" i="10"/>
  <c r="BX67" i="22"/>
  <c r="BZ71" i="10"/>
  <c r="BW40" i="7"/>
  <c r="BW143" i="7"/>
  <c r="BW22" i="7"/>
  <c r="AY24" i="13"/>
  <c r="AY25" i="13" s="1"/>
  <c r="AZ29" i="13" s="1"/>
  <c r="AB147" i="7"/>
  <c r="AB148" i="7"/>
  <c r="AB63" i="22" s="1"/>
  <c r="CO10" i="10"/>
  <c r="EG10" i="10"/>
  <c r="BV5" i="11"/>
  <c r="BW5" i="12" s="1"/>
  <c r="BV4" i="13" s="1"/>
  <c r="BX1" i="37"/>
  <c r="BW5" i="22"/>
  <c r="BU54" i="10"/>
  <c r="BT53" i="10"/>
  <c r="BS23" i="22"/>
  <c r="BS132" i="7"/>
  <c r="BS114" i="7"/>
  <c r="BQ12" i="12"/>
  <c r="BQ15" i="12" s="1"/>
  <c r="BQ59" i="22"/>
  <c r="BV17" i="10"/>
  <c r="BU21" i="22" s="1"/>
  <c r="BV15" i="4"/>
  <c r="BZ36" i="3"/>
  <c r="CA2" i="3"/>
  <c r="BY4" i="10"/>
  <c r="BW5" i="9"/>
  <c r="BX4" i="30"/>
  <c r="BX17" i="7"/>
  <c r="BX3" i="5"/>
  <c r="BY4" i="6" s="1"/>
  <c r="AD47" i="7"/>
  <c r="BW64" i="10"/>
  <c r="BU30" i="22"/>
  <c r="AC68" i="10"/>
  <c r="BR87" i="4"/>
  <c r="BQ87" i="16"/>
  <c r="BT51" i="4"/>
  <c r="BS33" i="16"/>
  <c r="BS69" i="4"/>
  <c r="BR60" i="16"/>
  <c r="BT65" i="7"/>
  <c r="BT66" i="7" s="1"/>
  <c r="BT70" i="7" s="1"/>
  <c r="BP114" i="16"/>
  <c r="BQ105" i="4"/>
  <c r="BP141" i="16" s="1"/>
  <c r="BV63" i="7"/>
  <c r="BV45" i="7"/>
  <c r="DH9" i="10"/>
  <c r="AC135" i="7"/>
  <c r="AC146" i="7"/>
  <c r="BT91" i="7"/>
  <c r="BT109" i="7"/>
  <c r="BT14" i="17"/>
  <c r="BT56" i="17"/>
  <c r="BT35" i="17"/>
  <c r="BP15" i="12"/>
  <c r="BU33" i="4"/>
  <c r="BT6" i="16"/>
  <c r="BT170" i="16" s="1"/>
  <c r="BU86" i="7"/>
  <c r="BU68" i="7"/>
  <c r="BW4" i="31"/>
  <c r="BW40" i="30"/>
  <c r="BW4" i="14"/>
  <c r="BU4" i="15" s="1"/>
  <c r="BR111" i="7"/>
  <c r="BR112" i="7" s="1"/>
  <c r="BR116" i="7" s="1"/>
  <c r="AC92" i="7"/>
  <c r="AD90" i="7"/>
  <c r="AD88" i="7"/>
  <c r="BA58" i="10"/>
  <c r="BA12" i="10"/>
  <c r="BX55" i="10" l="1"/>
  <c r="BV62" i="22"/>
  <c r="BK21" i="7"/>
  <c r="BK20" i="7" s="1"/>
  <c r="BK24" i="7" s="1"/>
  <c r="BJ23" i="7"/>
  <c r="CA72" i="10"/>
  <c r="BV23" i="19"/>
  <c r="BV36" i="19"/>
  <c r="BV57" i="19" s="1"/>
  <c r="AZ26" i="22"/>
  <c r="AY26" i="13"/>
  <c r="AZ24" i="13" s="1"/>
  <c r="AZ25" i="13" s="1"/>
  <c r="BA29" i="13" s="1"/>
  <c r="BW42" i="22"/>
  <c r="BW41" i="22" s="1"/>
  <c r="BY26" i="10"/>
  <c r="BX24" i="10"/>
  <c r="BY38" i="10"/>
  <c r="BY43" i="10" s="1"/>
  <c r="BX42" i="22" s="1"/>
  <c r="BZ39" i="10"/>
  <c r="BZ34" i="10"/>
  <c r="CA35" i="10"/>
  <c r="CF28" i="10"/>
  <c r="CB25" i="10"/>
  <c r="CA29" i="10"/>
  <c r="BZ27" i="10"/>
  <c r="BZ20" i="10"/>
  <c r="CA21" i="10"/>
  <c r="BU67" i="7"/>
  <c r="BT69" i="7"/>
  <c r="BU65" i="7"/>
  <c r="BU66" i="7" s="1"/>
  <c r="BU70" i="7" s="1"/>
  <c r="BS113" i="7"/>
  <c r="BR115" i="7"/>
  <c r="BR12" i="12"/>
  <c r="BR59" i="22"/>
  <c r="BS87" i="4"/>
  <c r="BR87" i="16"/>
  <c r="BV33" i="4"/>
  <c r="BU6" i="16"/>
  <c r="BU170" i="16" s="1"/>
  <c r="CP10" i="10"/>
  <c r="BW8" i="10"/>
  <c r="BV22" i="22" s="1"/>
  <c r="BV86" i="7"/>
  <c r="BV68" i="7"/>
  <c r="BV3" i="8"/>
  <c r="BU8" i="21"/>
  <c r="BV3" i="35"/>
  <c r="BV3" i="17"/>
  <c r="BW3" i="19"/>
  <c r="BU8" i="20"/>
  <c r="BV54" i="10"/>
  <c r="BU53" i="10"/>
  <c r="BT23" i="22"/>
  <c r="BW63" i="7"/>
  <c r="BW45" i="7"/>
  <c r="BT33" i="16"/>
  <c r="BU51" i="4"/>
  <c r="AC149" i="7"/>
  <c r="AC60" i="22" s="1"/>
  <c r="AC139" i="7"/>
  <c r="BS60" i="16"/>
  <c r="BT69" i="4"/>
  <c r="BX40" i="7"/>
  <c r="BX143" i="7"/>
  <c r="BX22" i="7"/>
  <c r="AZ36" i="13"/>
  <c r="AZ35" i="13"/>
  <c r="AD89" i="7"/>
  <c r="BW17" i="10"/>
  <c r="BV21" i="22" s="1"/>
  <c r="BU14" i="17"/>
  <c r="BU56" i="17"/>
  <c r="BU35" i="17"/>
  <c r="DI9" i="10"/>
  <c r="BX4" i="14"/>
  <c r="BV4" i="15" s="1"/>
  <c r="BX40" i="30"/>
  <c r="BX4" i="31"/>
  <c r="BS111" i="7"/>
  <c r="BS112" i="7" s="1"/>
  <c r="BS116" i="7" s="1"/>
  <c r="AA57" i="11"/>
  <c r="AB34" i="12"/>
  <c r="BY67" i="22"/>
  <c r="CA71" i="10"/>
  <c r="BT132" i="7"/>
  <c r="BT114" i="7"/>
  <c r="BR105" i="4"/>
  <c r="BQ141" i="16" s="1"/>
  <c r="BQ114" i="16"/>
  <c r="BX64" i="10"/>
  <c r="BV30" i="22"/>
  <c r="BW5" i="11"/>
  <c r="BX5" i="12" s="1"/>
  <c r="BW4" i="13" s="1"/>
  <c r="BY1" i="37"/>
  <c r="BX5" i="22"/>
  <c r="AB33" i="12"/>
  <c r="AB64" i="22"/>
  <c r="AA56" i="11"/>
  <c r="BU109" i="7"/>
  <c r="BU91" i="7"/>
  <c r="AE44" i="7"/>
  <c r="AD46" i="7"/>
  <c r="AE42" i="7"/>
  <c r="CA36" i="3"/>
  <c r="BY4" i="30"/>
  <c r="CB2" i="3"/>
  <c r="BW15" i="4"/>
  <c r="BZ4" i="10"/>
  <c r="BX5" i="9"/>
  <c r="BY17" i="7"/>
  <c r="BY3" i="5"/>
  <c r="BZ4" i="6" s="1"/>
  <c r="BS137" i="7"/>
  <c r="BS145" i="7" s="1"/>
  <c r="AY28" i="13"/>
  <c r="BU22" i="22"/>
  <c r="BY55" i="10" l="1"/>
  <c r="BW62" i="22"/>
  <c r="BK23" i="7"/>
  <c r="BL21" i="7"/>
  <c r="BL19" i="7"/>
  <c r="AZ28" i="13"/>
  <c r="CB72" i="10"/>
  <c r="AA58" i="11"/>
  <c r="AB11" i="22" s="1"/>
  <c r="BW23" i="19"/>
  <c r="BW36" i="19"/>
  <c r="BW57" i="19" s="1"/>
  <c r="BX41" i="22"/>
  <c r="CA39" i="10"/>
  <c r="BZ38" i="10"/>
  <c r="BZ43" i="10" s="1"/>
  <c r="CA20" i="10"/>
  <c r="CB21" i="10"/>
  <c r="CC25" i="10"/>
  <c r="EF25" i="10"/>
  <c r="BZ26" i="10"/>
  <c r="BY24" i="10"/>
  <c r="CG28" i="10"/>
  <c r="CB29" i="10"/>
  <c r="CA27" i="10"/>
  <c r="CB35" i="10"/>
  <c r="CA34" i="10"/>
  <c r="BU69" i="7"/>
  <c r="BV67" i="7"/>
  <c r="BS115" i="7"/>
  <c r="BT113" i="7"/>
  <c r="BV53" i="10"/>
  <c r="BU23" i="22"/>
  <c r="BW54" i="10"/>
  <c r="BZ17" i="7"/>
  <c r="CB36" i="3"/>
  <c r="BY5" i="9"/>
  <c r="CC2" i="3"/>
  <c r="BZ3" i="5"/>
  <c r="CA4" i="6" s="1"/>
  <c r="BZ4" i="30"/>
  <c r="CA4" i="10"/>
  <c r="BX15" i="4"/>
  <c r="BX63" i="7"/>
  <c r="BX45" i="7"/>
  <c r="BV109" i="7"/>
  <c r="BV91" i="7"/>
  <c r="BZ67" i="22"/>
  <c r="CB71" i="10"/>
  <c r="BB12" i="10"/>
  <c r="BB58" i="10"/>
  <c r="BS87" i="16"/>
  <c r="BT87" i="4"/>
  <c r="CQ10" i="10"/>
  <c r="BR15" i="12"/>
  <c r="BY64" i="10"/>
  <c r="BW30" i="22"/>
  <c r="BU132" i="7"/>
  <c r="BU114" i="7"/>
  <c r="BB13" i="10"/>
  <c r="BA30" i="12"/>
  <c r="BW86" i="7"/>
  <c r="BW68" i="7"/>
  <c r="BV14" i="17"/>
  <c r="BV56" i="17"/>
  <c r="BV35" i="17"/>
  <c r="BV6" i="16"/>
  <c r="BV170" i="16" s="1"/>
  <c r="BW33" i="4"/>
  <c r="BT111" i="7"/>
  <c r="BT112" i="7" s="1"/>
  <c r="BT116" i="7" s="1"/>
  <c r="AD93" i="7"/>
  <c r="AC138" i="7"/>
  <c r="AD136" i="7"/>
  <c r="AD134" i="7"/>
  <c r="BA36" i="13"/>
  <c r="BA35" i="13"/>
  <c r="BS12" i="12"/>
  <c r="BS15" i="12" s="1"/>
  <c r="BS59" i="22"/>
  <c r="BW3" i="35"/>
  <c r="BV8" i="20"/>
  <c r="BW3" i="8"/>
  <c r="BW3" i="17"/>
  <c r="BV8" i="21"/>
  <c r="BX3" i="19"/>
  <c r="AB41" i="12"/>
  <c r="AB43" i="12" s="1"/>
  <c r="AB76" i="22" s="1"/>
  <c r="BX17" i="10"/>
  <c r="AC32" i="12"/>
  <c r="AD63" i="10"/>
  <c r="AZ26" i="13"/>
  <c r="BU33" i="16"/>
  <c r="BV51" i="4"/>
  <c r="AE43" i="7"/>
  <c r="BY143" i="7"/>
  <c r="BY40" i="7"/>
  <c r="BY22" i="7"/>
  <c r="BY4" i="31"/>
  <c r="BY40" i="30"/>
  <c r="BY4" i="14"/>
  <c r="BW4" i="15" s="1"/>
  <c r="BT137" i="7"/>
  <c r="BT145" i="7" s="1"/>
  <c r="BU69" i="4"/>
  <c r="BT60" i="16"/>
  <c r="BX8" i="10"/>
  <c r="BW22" i="22" s="1"/>
  <c r="BX5" i="11"/>
  <c r="BY5" i="12" s="1"/>
  <c r="BX4" i="13" s="1"/>
  <c r="BY5" i="22"/>
  <c r="BZ1" i="37"/>
  <c r="AB58" i="22"/>
  <c r="DJ9" i="10"/>
  <c r="BV65" i="7"/>
  <c r="BV66" i="7" s="1"/>
  <c r="BV70" i="7" s="1"/>
  <c r="BS105" i="4"/>
  <c r="BR141" i="16" s="1"/>
  <c r="BR114" i="16"/>
  <c r="BZ55" i="10" l="1"/>
  <c r="BX62" i="22"/>
  <c r="BL20" i="7"/>
  <c r="BL24" i="7" s="1"/>
  <c r="BM19" i="7" s="1"/>
  <c r="CC72" i="10"/>
  <c r="EF72" i="10"/>
  <c r="BX23" i="19"/>
  <c r="BX36" i="19"/>
  <c r="BX57" i="19" s="1"/>
  <c r="BY42" i="22"/>
  <c r="BY41" i="22" s="1"/>
  <c r="CC35" i="10"/>
  <c r="CB34" i="10"/>
  <c r="EF35" i="10"/>
  <c r="EF34" i="10" s="1"/>
  <c r="CA26" i="10"/>
  <c r="BZ24" i="10"/>
  <c r="CB39" i="10"/>
  <c r="CA38" i="10"/>
  <c r="CA43" i="10" s="1"/>
  <c r="BZ42" i="22" s="1"/>
  <c r="BZ41" i="22" s="1"/>
  <c r="CC29" i="10"/>
  <c r="EF29" i="10"/>
  <c r="EF27" i="10" s="1"/>
  <c r="CB27" i="10"/>
  <c r="CD25" i="10"/>
  <c r="CH28" i="10"/>
  <c r="CC21" i="10"/>
  <c r="EF21" i="10"/>
  <c r="EF20" i="10" s="1"/>
  <c r="CB20" i="10"/>
  <c r="BU113" i="7"/>
  <c r="BT115" i="7"/>
  <c r="BW67" i="7"/>
  <c r="BV69" i="7"/>
  <c r="BW65" i="7"/>
  <c r="BW66" i="7" s="1"/>
  <c r="BW70" i="7" s="1"/>
  <c r="AD135" i="7"/>
  <c r="AD146" i="7"/>
  <c r="AD68" i="10"/>
  <c r="BU111" i="7"/>
  <c r="BU112" i="7" s="1"/>
  <c r="BU116" i="7" s="1"/>
  <c r="BV111" i="7" s="1"/>
  <c r="BV112" i="7" s="1"/>
  <c r="CR10" i="10"/>
  <c r="BW6" i="16"/>
  <c r="BW170" i="16" s="1"/>
  <c r="BX33" i="4"/>
  <c r="BW53" i="10"/>
  <c r="BX54" i="10"/>
  <c r="BV23" i="22"/>
  <c r="BY63" i="7"/>
  <c r="BY45" i="7"/>
  <c r="BW109" i="7"/>
  <c r="BW91" i="7"/>
  <c r="BT105" i="4"/>
  <c r="BS141" i="16" s="1"/>
  <c r="BS114" i="16"/>
  <c r="BX86" i="7"/>
  <c r="BX68" i="7"/>
  <c r="CA1" i="37"/>
  <c r="BY5" i="11"/>
  <c r="BZ5" i="12" s="1"/>
  <c r="BY4" i="13" s="1"/>
  <c r="BZ5" i="22"/>
  <c r="BY8" i="10"/>
  <c r="BX22" i="22" s="1"/>
  <c r="AC147" i="7"/>
  <c r="AC148" i="7"/>
  <c r="AC63" i="22" s="1"/>
  <c r="BW51" i="4"/>
  <c r="BV33" i="16"/>
  <c r="BU137" i="7"/>
  <c r="BU145" i="7" s="1"/>
  <c r="BZ22" i="7"/>
  <c r="BZ40" i="7"/>
  <c r="BZ143" i="7"/>
  <c r="AE47" i="7"/>
  <c r="AE90" i="7"/>
  <c r="AD92" i="7"/>
  <c r="AE88" i="7"/>
  <c r="BA24" i="22"/>
  <c r="BW8" i="21"/>
  <c r="BY3" i="19"/>
  <c r="BX3" i="35"/>
  <c r="BW8" i="20"/>
  <c r="BX3" i="8"/>
  <c r="BX3" i="17"/>
  <c r="BA24" i="13"/>
  <c r="BA26" i="13" s="1"/>
  <c r="BZ64" i="10"/>
  <c r="BX30" i="22"/>
  <c r="BA26" i="22"/>
  <c r="CA17" i="7"/>
  <c r="CA3" i="5"/>
  <c r="CB4" i="6" s="1"/>
  <c r="BZ5" i="9"/>
  <c r="BY15" i="4"/>
  <c r="CC36" i="3"/>
  <c r="CA4" i="30"/>
  <c r="CD2" i="3"/>
  <c r="CB4" i="10"/>
  <c r="BY17" i="10"/>
  <c r="BX21" i="22" s="1"/>
  <c r="DK9" i="10"/>
  <c r="BU60" i="16"/>
  <c r="BV69" i="4"/>
  <c r="BW14" i="17"/>
  <c r="BW56" i="17"/>
  <c r="BW35" i="17"/>
  <c r="BC58" i="10"/>
  <c r="BC12" i="10"/>
  <c r="BV132" i="7"/>
  <c r="BV114" i="7"/>
  <c r="BZ4" i="31"/>
  <c r="BZ40" i="30"/>
  <c r="BZ4" i="14"/>
  <c r="BX4" i="15" s="1"/>
  <c r="BU87" i="4"/>
  <c r="BT87" i="16"/>
  <c r="BT12" i="12"/>
  <c r="BT15" i="12" s="1"/>
  <c r="BT59" i="22"/>
  <c r="BW21" i="22"/>
  <c r="BC13" i="10"/>
  <c r="BB30" i="12"/>
  <c r="CC71" i="10"/>
  <c r="CA67" i="22"/>
  <c r="EF71" i="10"/>
  <c r="BY62" i="22" l="1"/>
  <c r="CA55" i="10"/>
  <c r="BM21" i="7"/>
  <c r="BM20" i="7" s="1"/>
  <c r="BM24" i="7" s="1"/>
  <c r="BN19" i="7" s="1"/>
  <c r="BL23" i="7"/>
  <c r="CD72" i="10"/>
  <c r="BY23" i="19"/>
  <c r="BY36" i="19"/>
  <c r="BY57" i="19" s="1"/>
  <c r="CC20" i="10"/>
  <c r="CD21" i="10"/>
  <c r="CC34" i="10"/>
  <c r="CD35" i="10"/>
  <c r="CB26" i="10"/>
  <c r="CA24" i="10"/>
  <c r="CI28" i="10"/>
  <c r="CD29" i="10"/>
  <c r="CC27" i="10"/>
  <c r="CE25" i="10"/>
  <c r="EF39" i="10"/>
  <c r="EF38" i="10" s="1"/>
  <c r="EF43" i="10" s="1"/>
  <c r="H35" i="39" s="1"/>
  <c r="CC39" i="10"/>
  <c r="CB38" i="10"/>
  <c r="CB43" i="10" s="1"/>
  <c r="BU12" i="12"/>
  <c r="BU59" i="22"/>
  <c r="BW69" i="7"/>
  <c r="BX67" i="7"/>
  <c r="BX65" i="7"/>
  <c r="BX66" i="7" s="1"/>
  <c r="BX70" i="7" s="1"/>
  <c r="BY65" i="7" s="1"/>
  <c r="BY66" i="7" s="1"/>
  <c r="BB24" i="13"/>
  <c r="BB25" i="13" s="1"/>
  <c r="BC29" i="13" s="1"/>
  <c r="ED67" i="22"/>
  <c r="BV87" i="4"/>
  <c r="BU87" i="16"/>
  <c r="AE46" i="7"/>
  <c r="AF44" i="7"/>
  <c r="AF42" i="7"/>
  <c r="BV113" i="7"/>
  <c r="BU115" i="7"/>
  <c r="BV116" i="7"/>
  <c r="BW111" i="7" s="1"/>
  <c r="BW112" i="7" s="1"/>
  <c r="BX6" i="16"/>
  <c r="BX170" i="16" s="1"/>
  <c r="BY33" i="4"/>
  <c r="BW132" i="7"/>
  <c r="BW114" i="7"/>
  <c r="BY86" i="7"/>
  <c r="BY68" i="7"/>
  <c r="CS10" i="10"/>
  <c r="AD149" i="7"/>
  <c r="AD60" i="22" s="1"/>
  <c r="AD139" i="7"/>
  <c r="CA64" i="10"/>
  <c r="BY30" i="22"/>
  <c r="CA4" i="14"/>
  <c r="BY4" i="15" s="1"/>
  <c r="CA40" i="30"/>
  <c r="CA4" i="31"/>
  <c r="BZ17" i="10"/>
  <c r="BY21" i="22" s="1"/>
  <c r="BY3" i="8"/>
  <c r="BY3" i="17"/>
  <c r="BX8" i="21"/>
  <c r="BY3" i="35"/>
  <c r="BZ3" i="19"/>
  <c r="BX8" i="20"/>
  <c r="BZ63" i="7"/>
  <c r="BZ45" i="7"/>
  <c r="BV60" i="16"/>
  <c r="BW69" i="4"/>
  <c r="BX109" i="7"/>
  <c r="BX91" i="7"/>
  <c r="BX53" i="10"/>
  <c r="BY54" i="10"/>
  <c r="BW23" i="22"/>
  <c r="AE89" i="7"/>
  <c r="AB57" i="11"/>
  <c r="AC34" i="12"/>
  <c r="CB67" i="22"/>
  <c r="CD71" i="10"/>
  <c r="BT114" i="16"/>
  <c r="BU105" i="4"/>
  <c r="BT141" i="16" s="1"/>
  <c r="CA40" i="7"/>
  <c r="CA143" i="7"/>
  <c r="CA22" i="7"/>
  <c r="CA5" i="22"/>
  <c r="CB1" i="37"/>
  <c r="BZ5" i="11"/>
  <c r="CA5" i="12" s="1"/>
  <c r="BZ4" i="13" s="1"/>
  <c r="BX14" i="17"/>
  <c r="BX35" i="17"/>
  <c r="BX56" i="17"/>
  <c r="AC33" i="12"/>
  <c r="AC64" i="22"/>
  <c r="AB56" i="11"/>
  <c r="BZ8" i="10"/>
  <c r="BY22" i="22" s="1"/>
  <c r="BX51" i="4"/>
  <c r="BW33" i="16"/>
  <c r="BA25" i="13"/>
  <c r="BB29" i="13" s="1"/>
  <c r="BA28" i="13"/>
  <c r="BV137" i="7"/>
  <c r="BV145" i="7" s="1"/>
  <c r="DL9" i="10"/>
  <c r="CE2" i="3"/>
  <c r="CB17" i="7"/>
  <c r="CB3" i="5"/>
  <c r="CC4" i="6" s="1"/>
  <c r="CB4" i="30"/>
  <c r="CA5" i="9"/>
  <c r="CD36" i="3"/>
  <c r="BZ15" i="4"/>
  <c r="CC4" i="10"/>
  <c r="BB26" i="22"/>
  <c r="BB24" i="22"/>
  <c r="CB55" i="10" l="1"/>
  <c r="BZ62" i="22"/>
  <c r="BM23" i="7"/>
  <c r="BN21" i="7"/>
  <c r="BN20" i="7"/>
  <c r="BN24" i="7" s="1"/>
  <c r="AB58" i="11"/>
  <c r="CE72" i="10"/>
  <c r="AC41" i="12"/>
  <c r="AC43" i="12" s="1"/>
  <c r="AC76" i="22" s="1"/>
  <c r="BZ23" i="19"/>
  <c r="BZ36" i="19"/>
  <c r="BZ57" i="19" s="1"/>
  <c r="CF25" i="10"/>
  <c r="CD34" i="10"/>
  <c r="CE35" i="10"/>
  <c r="CA42" i="22"/>
  <c r="CE29" i="10"/>
  <c r="CD27" i="10"/>
  <c r="CE21" i="10"/>
  <c r="CD20" i="10"/>
  <c r="CJ28" i="10"/>
  <c r="CD39" i="10"/>
  <c r="CC38" i="10"/>
  <c r="CC43" i="10" s="1"/>
  <c r="CC26" i="10"/>
  <c r="EF26" i="10"/>
  <c r="EF24" i="10" s="1"/>
  <c r="CB24" i="10"/>
  <c r="BV12" i="12"/>
  <c r="BV15" i="12" s="1"/>
  <c r="BV59" i="22"/>
  <c r="BB28" i="13"/>
  <c r="AE136" i="7"/>
  <c r="AD138" i="7"/>
  <c r="AE134" i="7"/>
  <c r="BU114" i="16"/>
  <c r="BV105" i="4"/>
  <c r="BU141" i="16" s="1"/>
  <c r="BY70" i="7"/>
  <c r="BY67" i="7"/>
  <c r="BX69" i="7"/>
  <c r="BW60" i="16"/>
  <c r="BX69" i="4"/>
  <c r="AD32" i="12"/>
  <c r="AE63" i="10"/>
  <c r="BW137" i="7"/>
  <c r="BW145" i="7" s="1"/>
  <c r="BW116" i="7"/>
  <c r="BW113" i="7"/>
  <c r="BV115" i="7"/>
  <c r="CB4" i="31"/>
  <c r="CB4" i="14"/>
  <c r="BZ4" i="15" s="1"/>
  <c r="CB40" i="30"/>
  <c r="BB36" i="13"/>
  <c r="BB35" i="13"/>
  <c r="BC35" i="13" s="1"/>
  <c r="CA63" i="7"/>
  <c r="CA45" i="7"/>
  <c r="AE93" i="7"/>
  <c r="BX132" i="7"/>
  <c r="BX114" i="7"/>
  <c r="CA17" i="10"/>
  <c r="BZ21" i="22" s="1"/>
  <c r="BZ3" i="35"/>
  <c r="BY8" i="21"/>
  <c r="CA3" i="19"/>
  <c r="BY8" i="20"/>
  <c r="BZ3" i="8"/>
  <c r="BZ3" i="17"/>
  <c r="BW87" i="4"/>
  <c r="BV87" i="16"/>
  <c r="CT10" i="10"/>
  <c r="BX33" i="16"/>
  <c r="BY51" i="4"/>
  <c r="CB40" i="7"/>
  <c r="CB143" i="7"/>
  <c r="CB22" i="7"/>
  <c r="CA8" i="10"/>
  <c r="BZ22" i="22" s="1"/>
  <c r="BB26" i="13"/>
  <c r="BU15" i="12"/>
  <c r="CD4" i="10"/>
  <c r="CB5" i="9"/>
  <c r="CA15" i="4"/>
  <c r="CE36" i="3"/>
  <c r="CF2" i="3"/>
  <c r="CC4" i="30"/>
  <c r="CC17" i="7"/>
  <c r="CC3" i="5"/>
  <c r="CD4" i="6" s="1"/>
  <c r="BZ54" i="10"/>
  <c r="BX23" i="22"/>
  <c r="BY53" i="10"/>
  <c r="CB64" i="10"/>
  <c r="BZ30" i="22"/>
  <c r="BC36" i="13"/>
  <c r="AC11" i="22"/>
  <c r="CC67" i="22"/>
  <c r="CE71" i="10"/>
  <c r="AC58" i="22"/>
  <c r="BY35" i="17"/>
  <c r="BY56" i="17"/>
  <c r="BY14" i="17"/>
  <c r="BY109" i="7"/>
  <c r="BY91" i="7"/>
  <c r="AF43" i="7"/>
  <c r="CC1" i="37"/>
  <c r="CB5" i="22"/>
  <c r="EE5" i="22" s="1"/>
  <c r="CA5" i="11"/>
  <c r="CB5" i="12" s="1"/>
  <c r="CA4" i="13" s="1"/>
  <c r="BZ33" i="4"/>
  <c r="BY6" i="16"/>
  <c r="BY170" i="16" s="1"/>
  <c r="EI9" i="10"/>
  <c r="DM9" i="10"/>
  <c r="BZ65" i="7"/>
  <c r="BZ66" i="7" s="1"/>
  <c r="BZ86" i="7"/>
  <c r="BZ68" i="7"/>
  <c r="CC55" i="10" l="1"/>
  <c r="EF55" i="10"/>
  <c r="CA62" i="22"/>
  <c r="ED62" i="22" s="1"/>
  <c r="BO19" i="7"/>
  <c r="BN23" i="7"/>
  <c r="BO21" i="7"/>
  <c r="CF72" i="10"/>
  <c r="CA23" i="19"/>
  <c r="CA36" i="19"/>
  <c r="CA57" i="19" s="1"/>
  <c r="CB42" i="22"/>
  <c r="CB41" i="22" s="1"/>
  <c r="CK28" i="10"/>
  <c r="CA41" i="22"/>
  <c r="ED42" i="22"/>
  <c r="ED41" i="22" s="1"/>
  <c r="CD26" i="10"/>
  <c r="CC24" i="10"/>
  <c r="CF35" i="10"/>
  <c r="CE34" i="10"/>
  <c r="CF21" i="10"/>
  <c r="CE20" i="10"/>
  <c r="CF29" i="10"/>
  <c r="CE27" i="10"/>
  <c r="CE39" i="10"/>
  <c r="CD38" i="10"/>
  <c r="CD43" i="10" s="1"/>
  <c r="CG25" i="10"/>
  <c r="BW12" i="12"/>
  <c r="BW59" i="22"/>
  <c r="DN9" i="10"/>
  <c r="BC24" i="13"/>
  <c r="BC25" i="13" s="1"/>
  <c r="BD29" i="13" s="1"/>
  <c r="BW105" i="4"/>
  <c r="BV141" i="16" s="1"/>
  <c r="BV114" i="16"/>
  <c r="BX137" i="7"/>
  <c r="BX145" i="7" s="1"/>
  <c r="BD58" i="10"/>
  <c r="BD12" i="10"/>
  <c r="BY69" i="4"/>
  <c r="BX60" i="16"/>
  <c r="BC30" i="12"/>
  <c r="EB30" i="12" s="1"/>
  <c r="BD13" i="10"/>
  <c r="BW115" i="7"/>
  <c r="BX113" i="7"/>
  <c r="AE135" i="7"/>
  <c r="AE146" i="7"/>
  <c r="BY132" i="7"/>
  <c r="BY114" i="7"/>
  <c r="CC64" i="10"/>
  <c r="EF64" i="10"/>
  <c r="CA30" i="22"/>
  <c r="ED30" i="22" s="1"/>
  <c r="BX87" i="4"/>
  <c r="BW87" i="16"/>
  <c r="CD4" i="30"/>
  <c r="CE4" i="10"/>
  <c r="CC5" i="9"/>
  <c r="CB15" i="4"/>
  <c r="CG2" i="3"/>
  <c r="CF36" i="3"/>
  <c r="CD17" i="7"/>
  <c r="CD3" i="5"/>
  <c r="CE4" i="6" s="1"/>
  <c r="BZ6" i="16"/>
  <c r="BZ170" i="16" s="1"/>
  <c r="CA33" i="4"/>
  <c r="CB8" i="10"/>
  <c r="CA22" i="22" s="1"/>
  <c r="ED22" i="22" s="1"/>
  <c r="AD147" i="7"/>
  <c r="AD148" i="7"/>
  <c r="AD63" i="22" s="1"/>
  <c r="BZ91" i="7"/>
  <c r="BZ109" i="7"/>
  <c r="BY33" i="16"/>
  <c r="BZ51" i="4"/>
  <c r="CC4" i="14"/>
  <c r="CA4" i="15" s="1"/>
  <c r="CC4" i="31"/>
  <c r="CC40" i="30"/>
  <c r="CU10" i="10"/>
  <c r="AE92" i="7"/>
  <c r="AF90" i="7"/>
  <c r="AF88" i="7"/>
  <c r="AE68" i="10"/>
  <c r="ED5" i="11"/>
  <c r="I7" i="39" s="1"/>
  <c r="K5" i="23"/>
  <c r="J6" i="24" s="1"/>
  <c r="BY23" i="22"/>
  <c r="CA54" i="10"/>
  <c r="BZ53" i="10"/>
  <c r="BZ56" i="17"/>
  <c r="BZ35" i="17"/>
  <c r="BZ14" i="17"/>
  <c r="CB17" i="10"/>
  <c r="CA21" i="22" s="1"/>
  <c r="ED21" i="22" s="1"/>
  <c r="AF47" i="7"/>
  <c r="BE58" i="10"/>
  <c r="BE12" i="10"/>
  <c r="BZ8" i="20"/>
  <c r="CA3" i="17"/>
  <c r="CA3" i="8"/>
  <c r="CA3" i="35"/>
  <c r="BZ8" i="21"/>
  <c r="CB3" i="19"/>
  <c r="CB63" i="7"/>
  <c r="CB45" i="7"/>
  <c r="BX111" i="7"/>
  <c r="BX112" i="7" s="1"/>
  <c r="BX116" i="7" s="1"/>
  <c r="BZ67" i="7"/>
  <c r="BY69" i="7"/>
  <c r="BZ70" i="7"/>
  <c r="CA65" i="7" s="1"/>
  <c r="CA66" i="7" s="1"/>
  <c r="CD67" i="22"/>
  <c r="CF71" i="10"/>
  <c r="CD1" i="37"/>
  <c r="CC5" i="22"/>
  <c r="CB5" i="11"/>
  <c r="CC5" i="12" s="1"/>
  <c r="CB4" i="13" s="1"/>
  <c r="BD30" i="12"/>
  <c r="BE13" i="10"/>
  <c r="CC143" i="7"/>
  <c r="CC40" i="7"/>
  <c r="CC22" i="7"/>
  <c r="CA86" i="7"/>
  <c r="CA68" i="7"/>
  <c r="I15" i="39" l="1"/>
  <c r="I24" i="39"/>
  <c r="I30" i="39" s="1"/>
  <c r="I2" i="39"/>
  <c r="CB62" i="22"/>
  <c r="CD55" i="10"/>
  <c r="BO20" i="7"/>
  <c r="BO24" i="7" s="1"/>
  <c r="BP21" i="7" s="1"/>
  <c r="BP19" i="7"/>
  <c r="BC28" i="13"/>
  <c r="CG72" i="10"/>
  <c r="CB23" i="19"/>
  <c r="CB36" i="19"/>
  <c r="CB57" i="19" s="1"/>
  <c r="BC26" i="13"/>
  <c r="BD24" i="13" s="1"/>
  <c r="BD25" i="13" s="1"/>
  <c r="BE29" i="13" s="1"/>
  <c r="CC42" i="22"/>
  <c r="CC41" i="22" s="1"/>
  <c r="CH25" i="10"/>
  <c r="CF39" i="10"/>
  <c r="CE38" i="10"/>
  <c r="CE43" i="10" s="1"/>
  <c r="CD42" i="22" s="1"/>
  <c r="CD41" i="22" s="1"/>
  <c r="CF20" i="10"/>
  <c r="CG21" i="10"/>
  <c r="CL28" i="10"/>
  <c r="CF34" i="10"/>
  <c r="CG35" i="10"/>
  <c r="CE26" i="10"/>
  <c r="CD24" i="10"/>
  <c r="CG29" i="10"/>
  <c r="CF27" i="10"/>
  <c r="BY113" i="7"/>
  <c r="BX115" i="7"/>
  <c r="CB86" i="7"/>
  <c r="CB68" i="7"/>
  <c r="BY60" i="16"/>
  <c r="BZ69" i="4"/>
  <c r="CD40" i="30"/>
  <c r="CD4" i="14"/>
  <c r="CB4" i="15" s="1"/>
  <c r="CD4" i="31"/>
  <c r="BY137" i="7"/>
  <c r="BY145" i="7" s="1"/>
  <c r="ED13" i="10"/>
  <c r="BD24" i="22"/>
  <c r="BC24" i="22"/>
  <c r="EB24" i="22" s="1"/>
  <c r="BD36" i="13"/>
  <c r="BD35" i="13"/>
  <c r="DO9" i="10"/>
  <c r="CA109" i="7"/>
  <c r="CA91" i="7"/>
  <c r="CA67" i="7"/>
  <c r="BZ69" i="7"/>
  <c r="CA70" i="7"/>
  <c r="CB65" i="7" s="1"/>
  <c r="CB66" i="7" s="1"/>
  <c r="CE1" i="37"/>
  <c r="CC5" i="11"/>
  <c r="CD5" i="12" s="1"/>
  <c r="CC4" i="13" s="1"/>
  <c r="CD5" i="22"/>
  <c r="ED12" i="10"/>
  <c r="BD26" i="22"/>
  <c r="BC26" i="22"/>
  <c r="EB26" i="22" s="1"/>
  <c r="EG4" i="10"/>
  <c r="L11" i="8"/>
  <c r="EE5" i="12"/>
  <c r="CB33" i="4"/>
  <c r="CA6" i="16"/>
  <c r="CA170" i="16" s="1"/>
  <c r="CV10" i="10"/>
  <c r="BZ132" i="7"/>
  <c r="BZ114" i="7"/>
  <c r="CC8" i="10"/>
  <c r="CB22" i="22" s="1"/>
  <c r="EF8" i="10"/>
  <c r="ED58" i="10"/>
  <c r="AD33" i="12"/>
  <c r="AC56" i="11"/>
  <c r="AD64" i="22"/>
  <c r="AD58" i="22" s="1"/>
  <c r="AF89" i="7"/>
  <c r="CB3" i="17"/>
  <c r="CA8" i="21"/>
  <c r="CB3" i="35"/>
  <c r="CA8" i="20"/>
  <c r="CC3" i="19"/>
  <c r="CB3" i="8"/>
  <c r="BX12" i="12"/>
  <c r="BX15" i="12" s="1"/>
  <c r="BX59" i="22"/>
  <c r="CC17" i="10"/>
  <c r="CB21" i="22" s="1"/>
  <c r="EF17" i="10"/>
  <c r="H33" i="39" s="1"/>
  <c r="CD40" i="7"/>
  <c r="CD143" i="7"/>
  <c r="CD22" i="7"/>
  <c r="AE149" i="7"/>
  <c r="AE60" i="22" s="1"/>
  <c r="AE139" i="7"/>
  <c r="AG44" i="7"/>
  <c r="AF46" i="7"/>
  <c r="AG42" i="7"/>
  <c r="CC63" i="7"/>
  <c r="CC45" i="7"/>
  <c r="CA56" i="17"/>
  <c r="CA14" i="17"/>
  <c r="CA35" i="17"/>
  <c r="CD64" i="10"/>
  <c r="CB30" i="22"/>
  <c r="BY87" i="4"/>
  <c r="BX87" i="16"/>
  <c r="CA53" i="10"/>
  <c r="CB54" i="10"/>
  <c r="BZ23" i="22"/>
  <c r="CA51" i="4"/>
  <c r="BZ33" i="16"/>
  <c r="CG71" i="10"/>
  <c r="CE67" i="22"/>
  <c r="AC57" i="11"/>
  <c r="AD34" i="12"/>
  <c r="CE17" i="7"/>
  <c r="CE3" i="5"/>
  <c r="CF4" i="6" s="1"/>
  <c r="CC15" i="4"/>
  <c r="CG36" i="3"/>
  <c r="CE4" i="30"/>
  <c r="CF4" i="10"/>
  <c r="CD5" i="9"/>
  <c r="CH2" i="3"/>
  <c r="BX105" i="4"/>
  <c r="BW141" i="16" s="1"/>
  <c r="BW114" i="16"/>
  <c r="BY111" i="7"/>
  <c r="BY112" i="7" s="1"/>
  <c r="BY116" i="7" s="1"/>
  <c r="BW15" i="12"/>
  <c r="CE55" i="10" l="1"/>
  <c r="CC62" i="22"/>
  <c r="BO23" i="7"/>
  <c r="BP20" i="7"/>
  <c r="BP24" i="7" s="1"/>
  <c r="BQ19" i="7" s="1"/>
  <c r="CH72" i="10"/>
  <c r="CC23" i="19"/>
  <c r="CC36" i="19"/>
  <c r="CC57" i="19" s="1"/>
  <c r="BD26" i="13"/>
  <c r="BE24" i="13" s="1"/>
  <c r="BE25" i="13" s="1"/>
  <c r="BF29" i="13" s="1"/>
  <c r="BD28" i="13"/>
  <c r="CF26" i="10"/>
  <c r="CE24" i="10"/>
  <c r="CF38" i="10"/>
  <c r="CF43" i="10" s="1"/>
  <c r="CG39" i="10"/>
  <c r="CH35" i="10"/>
  <c r="CG34" i="10"/>
  <c r="CM28" i="10"/>
  <c r="CH21" i="10"/>
  <c r="CG20" i="10"/>
  <c r="CI25" i="10"/>
  <c r="CH29" i="10"/>
  <c r="CG27" i="10"/>
  <c r="BY12" i="12"/>
  <c r="BY15" i="12" s="1"/>
  <c r="BY59" i="22"/>
  <c r="BZ113" i="7"/>
  <c r="BY115" i="7"/>
  <c r="CE5" i="22"/>
  <c r="CF1" i="37"/>
  <c r="CD5" i="11"/>
  <c r="CE5" i="12" s="1"/>
  <c r="CD4" i="13" s="1"/>
  <c r="AC58" i="11"/>
  <c r="CC54" i="10"/>
  <c r="CB53" i="10"/>
  <c r="EF54" i="10"/>
  <c r="CA23" i="22"/>
  <c r="ED23" i="22" s="1"/>
  <c r="CD8" i="10"/>
  <c r="CC22" i="22" s="1"/>
  <c r="DP9" i="10"/>
  <c r="CB6" i="16"/>
  <c r="CB170" i="16" s="1"/>
  <c r="CC33" i="4"/>
  <c r="CB14" i="17"/>
  <c r="CB35" i="17"/>
  <c r="CB56" i="17"/>
  <c r="BZ111" i="7"/>
  <c r="BZ112" i="7" s="1"/>
  <c r="BZ116" i="7" s="1"/>
  <c r="CA132" i="7"/>
  <c r="CA114" i="7"/>
  <c r="BF12" i="10"/>
  <c r="BF58" i="10"/>
  <c r="CA69" i="4"/>
  <c r="BZ60" i="16"/>
  <c r="I21" i="24"/>
  <c r="CD63" i="7"/>
  <c r="CD45" i="7"/>
  <c r="CC3" i="8"/>
  <c r="CC3" i="17"/>
  <c r="CB8" i="21"/>
  <c r="CB8" i="20"/>
  <c r="CD3" i="19"/>
  <c r="CC3" i="35"/>
  <c r="BE36" i="13"/>
  <c r="BE35" i="13"/>
  <c r="BY105" i="4"/>
  <c r="BX141" i="16" s="1"/>
  <c r="BX114" i="16"/>
  <c r="CC86" i="7"/>
  <c r="CC68" i="7"/>
  <c r="AE138" i="7"/>
  <c r="AF136" i="7"/>
  <c r="AF134" i="7"/>
  <c r="CB51" i="4"/>
  <c r="CA33" i="16"/>
  <c r="CB67" i="7"/>
  <c r="CA69" i="7"/>
  <c r="CB70" i="7"/>
  <c r="CC65" i="7" s="1"/>
  <c r="CC66" i="7" s="1"/>
  <c r="BE30" i="12"/>
  <c r="BF13" i="10"/>
  <c r="CB109" i="7"/>
  <c r="CB91" i="7"/>
  <c r="CE143" i="7"/>
  <c r="CE40" i="7"/>
  <c r="CE22" i="7"/>
  <c r="AG43" i="7"/>
  <c r="AE32" i="12"/>
  <c r="DZ32" i="12" s="1"/>
  <c r="AF63" i="10"/>
  <c r="BZ137" i="7"/>
  <c r="BZ145" i="7" s="1"/>
  <c r="CE64" i="10"/>
  <c r="CC30" i="22"/>
  <c r="CD17" i="10"/>
  <c r="CC21" i="22" s="1"/>
  <c r="AF93" i="7"/>
  <c r="CI2" i="3"/>
  <c r="CE5" i="9"/>
  <c r="CF17" i="7"/>
  <c r="CF3" i="5"/>
  <c r="CG4" i="6" s="1"/>
  <c r="CD15" i="4"/>
  <c r="CH36" i="3"/>
  <c r="CF4" i="30"/>
  <c r="CG4" i="10"/>
  <c r="CF67" i="22"/>
  <c r="CH71" i="10"/>
  <c r="CE4" i="31"/>
  <c r="CE40" i="30"/>
  <c r="CE4" i="14"/>
  <c r="CC4" i="15" s="1"/>
  <c r="CW10" i="10"/>
  <c r="J28" i="33"/>
  <c r="J51" i="33" s="1"/>
  <c r="BZ87" i="4"/>
  <c r="BY87" i="16"/>
  <c r="CD62" i="22" l="1"/>
  <c r="CF55" i="10"/>
  <c r="BQ21" i="7"/>
  <c r="BQ20" i="7" s="1"/>
  <c r="BQ24" i="7" s="1"/>
  <c r="BP23" i="7"/>
  <c r="BE26" i="13"/>
  <c r="CI72" i="10"/>
  <c r="CD23" i="19"/>
  <c r="CD36" i="19"/>
  <c r="CD57" i="19" s="1"/>
  <c r="CH39" i="10"/>
  <c r="CG38" i="10"/>
  <c r="CG43" i="10" s="1"/>
  <c r="CF42" i="22" s="1"/>
  <c r="CF41" i="22" s="1"/>
  <c r="CH20" i="10"/>
  <c r="CI21" i="10"/>
  <c r="CE42" i="22"/>
  <c r="CN28" i="10"/>
  <c r="CG26" i="10"/>
  <c r="CF24" i="10"/>
  <c r="CI29" i="10"/>
  <c r="CH27" i="10"/>
  <c r="CJ25" i="10"/>
  <c r="CH34" i="10"/>
  <c r="CI35" i="10"/>
  <c r="CA113" i="7"/>
  <c r="BZ115" i="7"/>
  <c r="BF24" i="13"/>
  <c r="BF25" i="13" s="1"/>
  <c r="BG29" i="13" s="1"/>
  <c r="CB69" i="4"/>
  <c r="CA60" i="16"/>
  <c r="BE26" i="22"/>
  <c r="AE147" i="7"/>
  <c r="AE148" i="7"/>
  <c r="AE63" i="22" s="1"/>
  <c r="BF30" i="12"/>
  <c r="BG13" i="10"/>
  <c r="BF24" i="22" s="1"/>
  <c r="CE17" i="10"/>
  <c r="CD21" i="22" s="1"/>
  <c r="AF68" i="10"/>
  <c r="EB63" i="10"/>
  <c r="EB68" i="10" s="1"/>
  <c r="D40" i="39" s="1"/>
  <c r="BF36" i="13"/>
  <c r="BF35" i="13"/>
  <c r="CB132" i="7"/>
  <c r="CB114" i="7"/>
  <c r="CD86" i="7"/>
  <c r="CD68" i="7"/>
  <c r="CA111" i="7"/>
  <c r="CA112" i="7" s="1"/>
  <c r="CA116" i="7" s="1"/>
  <c r="CE8" i="10"/>
  <c r="CD22" i="22" s="1"/>
  <c r="CF5" i="22"/>
  <c r="CE5" i="11"/>
  <c r="CF5" i="12" s="1"/>
  <c r="CE4" i="13" s="1"/>
  <c r="CG1" i="37"/>
  <c r="CD54" i="10"/>
  <c r="CB23" i="22"/>
  <c r="CC53" i="10"/>
  <c r="CD33" i="4"/>
  <c r="CC6" i="16"/>
  <c r="CC170" i="16" s="1"/>
  <c r="DZ60" i="22"/>
  <c r="BE24" i="22"/>
  <c r="BE28" i="13"/>
  <c r="CX10" i="10"/>
  <c r="CG67" i="22"/>
  <c r="CI71" i="10"/>
  <c r="CC8" i="20"/>
  <c r="CD3" i="17"/>
  <c r="CD3" i="8"/>
  <c r="CC8" i="21"/>
  <c r="CD3" i="35"/>
  <c r="CE3" i="19"/>
  <c r="CC109" i="7"/>
  <c r="CC91" i="7"/>
  <c r="CA137" i="7"/>
  <c r="CA145" i="7" s="1"/>
  <c r="AD11" i="22"/>
  <c r="BZ105" i="4"/>
  <c r="BY141" i="16" s="1"/>
  <c r="BY114" i="16"/>
  <c r="CE63" i="7"/>
  <c r="CE45" i="7"/>
  <c r="CB69" i="7"/>
  <c r="CC70" i="7"/>
  <c r="CC67" i="7"/>
  <c r="CC14" i="17"/>
  <c r="CC35" i="17"/>
  <c r="CC56" i="17"/>
  <c r="CD30" i="22"/>
  <c r="CF64" i="10"/>
  <c r="AG47" i="7"/>
  <c r="AF135" i="7"/>
  <c r="AF146" i="7"/>
  <c r="EF53" i="10"/>
  <c r="I22" i="24"/>
  <c r="CF143" i="7"/>
  <c r="CF40" i="7"/>
  <c r="CF22" i="7"/>
  <c r="CF40" i="30"/>
  <c r="CF4" i="31"/>
  <c r="CF4" i="14"/>
  <c r="CD4" i="15" s="1"/>
  <c r="BZ12" i="12"/>
  <c r="BZ15" i="12" s="1"/>
  <c r="BZ59" i="22"/>
  <c r="CH4" i="10"/>
  <c r="CI36" i="3"/>
  <c r="CF5" i="9"/>
  <c r="CJ2" i="3"/>
  <c r="CE15" i="4"/>
  <c r="CG17" i="7"/>
  <c r="CG3" i="5"/>
  <c r="CH4" i="6" s="1"/>
  <c r="CG4" i="30"/>
  <c r="AG90" i="7"/>
  <c r="AF92" i="7"/>
  <c r="AG88" i="7"/>
  <c r="BG12" i="10"/>
  <c r="BG58" i="10"/>
  <c r="BZ87" i="16"/>
  <c r="CA87" i="4"/>
  <c r="CC51" i="4"/>
  <c r="CB33" i="16"/>
  <c r="DQ9" i="10"/>
  <c r="CG55" i="10" l="1"/>
  <c r="CE62" i="22"/>
  <c r="BR21" i="7"/>
  <c r="BQ23" i="7"/>
  <c r="BR19" i="7"/>
  <c r="BF28" i="13"/>
  <c r="CJ72" i="10"/>
  <c r="CE23" i="19"/>
  <c r="CE36" i="19"/>
  <c r="CE57" i="19" s="1"/>
  <c r="BF26" i="22"/>
  <c r="CH26" i="10"/>
  <c r="CG24" i="10"/>
  <c r="CI20" i="10"/>
  <c r="CJ21" i="10"/>
  <c r="EG28" i="10"/>
  <c r="CO28" i="10"/>
  <c r="CK25" i="10"/>
  <c r="CE41" i="22"/>
  <c r="CJ35" i="10"/>
  <c r="CI34" i="10"/>
  <c r="CI39" i="10"/>
  <c r="CH38" i="10"/>
  <c r="CH43" i="10" s="1"/>
  <c r="CJ29" i="10"/>
  <c r="CI27" i="10"/>
  <c r="CA12" i="12"/>
  <c r="CA59" i="22"/>
  <c r="CB113" i="7"/>
  <c r="CA115" i="7"/>
  <c r="CB111" i="7"/>
  <c r="CB112" i="7" s="1"/>
  <c r="CB116" i="7" s="1"/>
  <c r="CH1" i="37"/>
  <c r="CG5" i="22"/>
  <c r="CF5" i="11"/>
  <c r="CG5" i="12" s="1"/>
  <c r="CF4" i="13" s="1"/>
  <c r="CC69" i="7"/>
  <c r="CD67" i="7"/>
  <c r="CD65" i="7"/>
  <c r="CD66" i="7" s="1"/>
  <c r="CD70" i="7" s="1"/>
  <c r="CE65" i="7" s="1"/>
  <c r="CE66" i="7" s="1"/>
  <c r="CD51" i="4"/>
  <c r="CC33" i="16"/>
  <c r="CD109" i="7"/>
  <c r="CD91" i="7"/>
  <c r="AE34" i="12"/>
  <c r="AD57" i="11"/>
  <c r="DY57" i="11" s="1"/>
  <c r="CB87" i="4"/>
  <c r="CA87" i="16"/>
  <c r="AF149" i="7"/>
  <c r="AF60" i="22" s="1"/>
  <c r="AF139" i="7"/>
  <c r="CF8" i="10"/>
  <c r="CE22" i="22" s="1"/>
  <c r="BG36" i="13"/>
  <c r="BG35" i="13"/>
  <c r="CE3" i="35"/>
  <c r="CD8" i="20"/>
  <c r="CE3" i="8"/>
  <c r="CE3" i="17"/>
  <c r="CD8" i="21"/>
  <c r="CF3" i="19"/>
  <c r="CF63" i="7"/>
  <c r="CF45" i="7"/>
  <c r="DR9" i="10"/>
  <c r="CG40" i="7"/>
  <c r="CG143" i="7"/>
  <c r="CG22" i="7"/>
  <c r="AH44" i="7"/>
  <c r="AG46" i="7"/>
  <c r="AH42" i="7"/>
  <c r="CE86" i="7"/>
  <c r="CE68" i="7"/>
  <c r="CD53" i="10"/>
  <c r="CC23" i="22"/>
  <c r="CE54" i="10"/>
  <c r="CB137" i="7"/>
  <c r="CB145" i="7" s="1"/>
  <c r="BF26" i="13"/>
  <c r="CH67" i="22"/>
  <c r="CJ71" i="10"/>
  <c r="CD6" i="16"/>
  <c r="CD170" i="16" s="1"/>
  <c r="CE33" i="4"/>
  <c r="CC132" i="7"/>
  <c r="CC114" i="7"/>
  <c r="BH12" i="10"/>
  <c r="BH58" i="10"/>
  <c r="CB60" i="16"/>
  <c r="CC69" i="4"/>
  <c r="CG64" i="10"/>
  <c r="CE30" i="22"/>
  <c r="F9" i="23"/>
  <c r="BH13" i="10"/>
  <c r="BG24" i="22" s="1"/>
  <c r="BG30" i="12"/>
  <c r="CF17" i="10"/>
  <c r="CE21" i="22" s="1"/>
  <c r="AE33" i="12"/>
  <c r="DZ33" i="12" s="1"/>
  <c r="AD56" i="11"/>
  <c r="AE64" i="22"/>
  <c r="DZ64" i="22" s="1"/>
  <c r="AG89" i="7"/>
  <c r="CH17" i="7"/>
  <c r="CH3" i="5"/>
  <c r="CI4" i="6" s="1"/>
  <c r="CI4" i="10"/>
  <c r="CJ36" i="3"/>
  <c r="CF15" i="4"/>
  <c r="CG5" i="9"/>
  <c r="CK2" i="3"/>
  <c r="CH4" i="30"/>
  <c r="BZ114" i="16"/>
  <c r="CA105" i="4"/>
  <c r="BZ141" i="16" s="1"/>
  <c r="CG40" i="30"/>
  <c r="CG4" i="31"/>
  <c r="CG4" i="14"/>
  <c r="CE4" i="15" s="1"/>
  <c r="CD35" i="17"/>
  <c r="CD56" i="17"/>
  <c r="CD14" i="17"/>
  <c r="CY10" i="10"/>
  <c r="CH55" i="10" l="1"/>
  <c r="CF62" i="22"/>
  <c r="BR20" i="7"/>
  <c r="BR24" i="7" s="1"/>
  <c r="BS19" i="7"/>
  <c r="CK72" i="10"/>
  <c r="CF23" i="19"/>
  <c r="CF36" i="19"/>
  <c r="CF57" i="19" s="1"/>
  <c r="CG42" i="22"/>
  <c r="CK29" i="10"/>
  <c r="CJ27" i="10"/>
  <c r="CJ39" i="10"/>
  <c r="CI38" i="10"/>
  <c r="CI43" i="10" s="1"/>
  <c r="CL25" i="10"/>
  <c r="CI26" i="10"/>
  <c r="CH24" i="10"/>
  <c r="CJ20" i="10"/>
  <c r="CK21" i="10"/>
  <c r="CP28" i="10"/>
  <c r="CJ34" i="10"/>
  <c r="CK35" i="10"/>
  <c r="CB115" i="7"/>
  <c r="CC113" i="7"/>
  <c r="CC111" i="7"/>
  <c r="CC112" i="7" s="1"/>
  <c r="CC116" i="7" s="1"/>
  <c r="CH5" i="22"/>
  <c r="CI1" i="37"/>
  <c r="CG5" i="11"/>
  <c r="CH5" i="12" s="1"/>
  <c r="CG4" i="13" s="1"/>
  <c r="DZ63" i="22"/>
  <c r="AE58" i="22"/>
  <c r="CD69" i="4"/>
  <c r="CC60" i="16"/>
  <c r="CH64" i="10"/>
  <c r="CF30" i="22"/>
  <c r="CC87" i="4"/>
  <c r="CB87" i="16"/>
  <c r="CD33" i="16"/>
  <c r="CE51" i="4"/>
  <c r="CB12" i="12"/>
  <c r="CB59" i="22"/>
  <c r="CF86" i="7"/>
  <c r="CF68" i="7"/>
  <c r="AE41" i="12"/>
  <c r="AE43" i="12" s="1"/>
  <c r="AE76" i="22" s="1"/>
  <c r="DZ34" i="12"/>
  <c r="ED59" i="22"/>
  <c r="CA114" i="16"/>
  <c r="CB105" i="4"/>
  <c r="CA141" i="16" s="1"/>
  <c r="CE109" i="7"/>
  <c r="CE91" i="7"/>
  <c r="CG63" i="7"/>
  <c r="CG45" i="7"/>
  <c r="AG136" i="7"/>
  <c r="AF138" i="7"/>
  <c r="AG134" i="7"/>
  <c r="CA15" i="12"/>
  <c r="ED12" i="12"/>
  <c r="CC137" i="7"/>
  <c r="CC145" i="7" s="1"/>
  <c r="CE53" i="10"/>
  <c r="CD23" i="22"/>
  <c r="CF54" i="10"/>
  <c r="AH43" i="7"/>
  <c r="BI12" i="10"/>
  <c r="BI58" i="10"/>
  <c r="AF32" i="12"/>
  <c r="AG63" i="10"/>
  <c r="CE6" i="16"/>
  <c r="CE170" i="16" s="1"/>
  <c r="CF33" i="4"/>
  <c r="BG24" i="13"/>
  <c r="CE70" i="7"/>
  <c r="CE67" i="7"/>
  <c r="CD69" i="7"/>
  <c r="CG3" i="19"/>
  <c r="CE8" i="20"/>
  <c r="CF3" i="17"/>
  <c r="CE8" i="21"/>
  <c r="CF3" i="8"/>
  <c r="CF3" i="35"/>
  <c r="CH40" i="7"/>
  <c r="CH143" i="7"/>
  <c r="CH22" i="7"/>
  <c r="CK36" i="3"/>
  <c r="CH5" i="9"/>
  <c r="CI4" i="30"/>
  <c r="CL2" i="3"/>
  <c r="CG15" i="4"/>
  <c r="CI17" i="7"/>
  <c r="CI3" i="5"/>
  <c r="CJ4" i="6" s="1"/>
  <c r="CJ4" i="10"/>
  <c r="BG26" i="22"/>
  <c r="CK71" i="10"/>
  <c r="CI67" i="22"/>
  <c r="DS9" i="10"/>
  <c r="CE56" i="17"/>
  <c r="CE14" i="17"/>
  <c r="CE35" i="17"/>
  <c r="BH30" i="12"/>
  <c r="BI13" i="10"/>
  <c r="BH24" i="22" s="1"/>
  <c r="CD132" i="7"/>
  <c r="CD114" i="7"/>
  <c r="CG17" i="10"/>
  <c r="CF21" i="22" s="1"/>
  <c r="CG8" i="10"/>
  <c r="CF22" i="22" s="1"/>
  <c r="AD58" i="11"/>
  <c r="DY56" i="11"/>
  <c r="DY58" i="11" s="1"/>
  <c r="CZ10" i="10"/>
  <c r="CH4" i="14"/>
  <c r="CF4" i="15" s="1"/>
  <c r="CH40" i="30"/>
  <c r="CH4" i="31"/>
  <c r="AG93" i="7"/>
  <c r="CG62" i="22" l="1"/>
  <c r="CI55" i="10"/>
  <c r="BS21" i="7"/>
  <c r="BS20" i="7" s="1"/>
  <c r="BS24" i="7" s="1"/>
  <c r="BR23" i="7"/>
  <c r="ED15" i="12"/>
  <c r="H16" i="39" s="1"/>
  <c r="I29" i="33" s="1"/>
  <c r="CL72" i="10"/>
  <c r="CG23" i="19"/>
  <c r="CG36" i="19"/>
  <c r="CG57" i="19" s="1"/>
  <c r="BH26" i="22"/>
  <c r="CH42" i="22"/>
  <c r="CH41" i="22" s="1"/>
  <c r="CK34" i="10"/>
  <c r="CL35" i="10"/>
  <c r="CJ38" i="10"/>
  <c r="CJ43" i="10" s="1"/>
  <c r="CK39" i="10"/>
  <c r="CQ28" i="10"/>
  <c r="CJ26" i="10"/>
  <c r="CI24" i="10"/>
  <c r="CL29" i="10"/>
  <c r="CK27" i="10"/>
  <c r="CM25" i="10"/>
  <c r="CL21" i="10"/>
  <c r="CK20" i="10"/>
  <c r="CG41" i="22"/>
  <c r="CC115" i="7"/>
  <c r="CD113" i="7"/>
  <c r="CD111" i="7"/>
  <c r="CD112" i="7" s="1"/>
  <c r="CD116" i="7" s="1"/>
  <c r="AG68" i="10"/>
  <c r="CG54" i="10"/>
  <c r="CE23" i="22"/>
  <c r="CF53" i="10"/>
  <c r="AF148" i="7"/>
  <c r="AF63" i="22" s="1"/>
  <c r="AF147" i="7"/>
  <c r="CE132" i="7"/>
  <c r="CE114" i="7"/>
  <c r="CC87" i="16"/>
  <c r="CD87" i="4"/>
  <c r="CG33" i="4"/>
  <c r="CF6" i="16"/>
  <c r="CF170" i="16" s="1"/>
  <c r="CH63" i="7"/>
  <c r="CH45" i="7"/>
  <c r="CB114" i="16"/>
  <c r="CC105" i="4"/>
  <c r="CB141" i="16" s="1"/>
  <c r="EH10" i="10"/>
  <c r="DA10" i="10"/>
  <c r="CJ67" i="22"/>
  <c r="CL71" i="10"/>
  <c r="CM2" i="3"/>
  <c r="CI5" i="9"/>
  <c r="CJ17" i="7"/>
  <c r="CJ3" i="5"/>
  <c r="CK4" i="6" s="1"/>
  <c r="CL36" i="3"/>
  <c r="CJ4" i="30"/>
  <c r="CK4" i="10"/>
  <c r="CH15" i="4"/>
  <c r="CE69" i="7"/>
  <c r="CF67" i="7"/>
  <c r="CF65" i="7"/>
  <c r="CF66" i="7" s="1"/>
  <c r="CF70" i="7" s="1"/>
  <c r="BG25" i="13"/>
  <c r="BH29" i="13" s="1"/>
  <c r="BG28" i="13"/>
  <c r="CC12" i="12"/>
  <c r="CC15" i="12" s="1"/>
  <c r="CC59" i="22"/>
  <c r="CF109" i="7"/>
  <c r="CF91" i="7"/>
  <c r="F10" i="23"/>
  <c r="F11" i="23" s="1"/>
  <c r="D26" i="39" s="1"/>
  <c r="DZ58" i="22"/>
  <c r="CI40" i="7"/>
  <c r="CI143" i="7"/>
  <c r="CI22" i="7"/>
  <c r="AH90" i="7"/>
  <c r="AG92" i="7"/>
  <c r="AH88" i="7"/>
  <c r="AE11" i="22"/>
  <c r="DZ11" i="22" s="1"/>
  <c r="CH17" i="10"/>
  <c r="CG21" i="22" s="1"/>
  <c r="CI40" i="30"/>
  <c r="CI4" i="31"/>
  <c r="CI4" i="14"/>
  <c r="CG4" i="15" s="1"/>
  <c r="BG26" i="13"/>
  <c r="DT9" i="10"/>
  <c r="CF14" i="17"/>
  <c r="CF35" i="17"/>
  <c r="CF56" i="17"/>
  <c r="CE33" i="16"/>
  <c r="CF51" i="4"/>
  <c r="CG86" i="7"/>
  <c r="CG68" i="7"/>
  <c r="CB15" i="12"/>
  <c r="CD137" i="7"/>
  <c r="CD145" i="7" s="1"/>
  <c r="CH5" i="11"/>
  <c r="CI5" i="12" s="1"/>
  <c r="CH4" i="13" s="1"/>
  <c r="CJ1" i="37"/>
  <c r="CI5" i="22"/>
  <c r="AH47" i="7"/>
  <c r="CD60" i="16"/>
  <c r="CE69" i="4"/>
  <c r="CI64" i="10"/>
  <c r="CG30" i="22"/>
  <c r="E17" i="24"/>
  <c r="CH8" i="10"/>
  <c r="CG22" i="22" s="1"/>
  <c r="CG3" i="35"/>
  <c r="CF8" i="20"/>
  <c r="CG3" i="8"/>
  <c r="CG3" i="17"/>
  <c r="CF8" i="21"/>
  <c r="CH3" i="19"/>
  <c r="AG135" i="7"/>
  <c r="AG146" i="7"/>
  <c r="CJ55" i="10" l="1"/>
  <c r="CH62" i="22"/>
  <c r="BS23" i="7"/>
  <c r="BT21" i="7"/>
  <c r="BT19" i="7"/>
  <c r="CM72" i="10"/>
  <c r="CH23" i="19"/>
  <c r="CH36" i="19"/>
  <c r="CH57" i="19" s="1"/>
  <c r="CI42" i="22"/>
  <c r="CK26" i="10"/>
  <c r="CJ24" i="10"/>
  <c r="CK38" i="10"/>
  <c r="CK43" i="10" s="1"/>
  <c r="CL39" i="10"/>
  <c r="CR28" i="10"/>
  <c r="CL20" i="10"/>
  <c r="CM21" i="10"/>
  <c r="CN25" i="10"/>
  <c r="CL34" i="10"/>
  <c r="CM35" i="10"/>
  <c r="CM29" i="10"/>
  <c r="CL27" i="10"/>
  <c r="CG67" i="7"/>
  <c r="CF69" i="7"/>
  <c r="CG65" i="7"/>
  <c r="CG66" i="7" s="1"/>
  <c r="CG70" i="7" s="1"/>
  <c r="CD115" i="7"/>
  <c r="CE113" i="7"/>
  <c r="CD59" i="22"/>
  <c r="CD12" i="12"/>
  <c r="CI8" i="10"/>
  <c r="CH22" i="22" s="1"/>
  <c r="BH24" i="13"/>
  <c r="BH25" i="13" s="1"/>
  <c r="BI29" i="13" s="1"/>
  <c r="CI17" i="10"/>
  <c r="CH21" i="22" s="1"/>
  <c r="CF132" i="7"/>
  <c r="CF114" i="7"/>
  <c r="CJ40" i="7"/>
  <c r="CJ143" i="7"/>
  <c r="CJ22" i="7"/>
  <c r="CE137" i="7"/>
  <c r="CE145" i="7" s="1"/>
  <c r="DB10" i="10"/>
  <c r="CJ4" i="14"/>
  <c r="CH4" i="15" s="1"/>
  <c r="CJ40" i="30"/>
  <c r="CJ4" i="31"/>
  <c r="CD105" i="4"/>
  <c r="CC141" i="16" s="1"/>
  <c r="CC114" i="16"/>
  <c r="AF33" i="12"/>
  <c r="AF64" i="22"/>
  <c r="AE56" i="11"/>
  <c r="CE87" i="4"/>
  <c r="CD87" i="16"/>
  <c r="CI63" i="7"/>
  <c r="CI45" i="7"/>
  <c r="CK3" i="5"/>
  <c r="CL4" i="6" s="1"/>
  <c r="CM36" i="3"/>
  <c r="CK4" i="30"/>
  <c r="CL4" i="10"/>
  <c r="CI15" i="4"/>
  <c r="CN2" i="3"/>
  <c r="CJ5" i="9"/>
  <c r="CK17" i="7"/>
  <c r="AE57" i="11"/>
  <c r="AF34" i="12"/>
  <c r="CG14" i="17"/>
  <c r="CG56" i="17"/>
  <c r="CG35" i="17"/>
  <c r="CG109" i="7"/>
  <c r="CG91" i="7"/>
  <c r="DU9" i="10"/>
  <c r="AH89" i="7"/>
  <c r="CG6" i="16"/>
  <c r="CG170" i="16" s="1"/>
  <c r="CH33" i="4"/>
  <c r="CH86" i="7"/>
  <c r="CH68" i="7"/>
  <c r="AH46" i="7"/>
  <c r="AI44" i="7"/>
  <c r="AI42" i="7"/>
  <c r="CF69" i="4"/>
  <c r="CE60" i="16"/>
  <c r="CJ5" i="22"/>
  <c r="CK1" i="37"/>
  <c r="CI5" i="11"/>
  <c r="CJ5" i="12" s="1"/>
  <c r="CI4" i="13" s="1"/>
  <c r="CK67" i="22"/>
  <c r="CM71" i="10"/>
  <c r="CH3" i="8"/>
  <c r="CH3" i="35"/>
  <c r="CI3" i="19"/>
  <c r="CG8" i="20"/>
  <c r="CH3" i="17"/>
  <c r="CG8" i="21"/>
  <c r="CG51" i="4"/>
  <c r="CF33" i="16"/>
  <c r="CF23" i="22"/>
  <c r="CH54" i="10"/>
  <c r="CG53" i="10"/>
  <c r="AG149" i="7"/>
  <c r="AG60" i="22" s="1"/>
  <c r="AG139" i="7"/>
  <c r="CH30" i="22"/>
  <c r="CJ64" i="10"/>
  <c r="BH36" i="13"/>
  <c r="BH35" i="13"/>
  <c r="CE111" i="7"/>
  <c r="CE112" i="7" s="1"/>
  <c r="CE116" i="7" s="1"/>
  <c r="CI62" i="22" l="1"/>
  <c r="CK55" i="10"/>
  <c r="BT20" i="7"/>
  <c r="BT24" i="7" s="1"/>
  <c r="BU19" i="7"/>
  <c r="CN72" i="10"/>
  <c r="CI23" i="19"/>
  <c r="CI36" i="19"/>
  <c r="CI57" i="19" s="1"/>
  <c r="BH28" i="13"/>
  <c r="CJ42" i="22"/>
  <c r="CJ41" i="22" s="1"/>
  <c r="CS28" i="10"/>
  <c r="EG25" i="10"/>
  <c r="CO25" i="10"/>
  <c r="CM39" i="10"/>
  <c r="CL38" i="10"/>
  <c r="CL43" i="10" s="1"/>
  <c r="CN29" i="10"/>
  <c r="CM27" i="10"/>
  <c r="CN21" i="10"/>
  <c r="CM20" i="10"/>
  <c r="CL26" i="10"/>
  <c r="CK24" i="10"/>
  <c r="CI41" i="22"/>
  <c r="CN35" i="10"/>
  <c r="CM34" i="10"/>
  <c r="CE12" i="12"/>
  <c r="CE15" i="12" s="1"/>
  <c r="CE59" i="22"/>
  <c r="CE115" i="7"/>
  <c r="CF113" i="7"/>
  <c r="CH67" i="7"/>
  <c r="CG69" i="7"/>
  <c r="DV9" i="10"/>
  <c r="CM4" i="10"/>
  <c r="CJ15" i="4"/>
  <c r="CK5" i="9"/>
  <c r="CO2" i="3"/>
  <c r="CN36" i="3"/>
  <c r="CL17" i="7"/>
  <c r="CL3" i="5"/>
  <c r="CM4" i="6" s="1"/>
  <c r="CL4" i="30"/>
  <c r="AF41" i="12"/>
  <c r="AF43" i="12" s="1"/>
  <c r="AF76" i="22" s="1"/>
  <c r="CJ17" i="10"/>
  <c r="CI21" i="22" s="1"/>
  <c r="AH136" i="7"/>
  <c r="AG138" i="7"/>
  <c r="AH134" i="7"/>
  <c r="CL67" i="22"/>
  <c r="CN71" i="10"/>
  <c r="CF87" i="4"/>
  <c r="CE87" i="16"/>
  <c r="CH6" i="16"/>
  <c r="CH170" i="16" s="1"/>
  <c r="CI33" i="4"/>
  <c r="CI86" i="7"/>
  <c r="CI68" i="7"/>
  <c r="BH26" i="13"/>
  <c r="CD15" i="12"/>
  <c r="CK64" i="10"/>
  <c r="CI30" i="22"/>
  <c r="CG33" i="16"/>
  <c r="CH51" i="4"/>
  <c r="CK4" i="31"/>
  <c r="CK4" i="14"/>
  <c r="CI4" i="15" s="1"/>
  <c r="CK40" i="30"/>
  <c r="AG32" i="12"/>
  <c r="AH63" i="10"/>
  <c r="CH65" i="7"/>
  <c r="CH66" i="7" s="1"/>
  <c r="CH70" i="7" s="1"/>
  <c r="CL1" i="37"/>
  <c r="CK5" i="22"/>
  <c r="CJ5" i="11"/>
  <c r="CK5" i="12" s="1"/>
  <c r="CJ4" i="13" s="1"/>
  <c r="DC10" i="10"/>
  <c r="CJ63" i="7"/>
  <c r="CJ45" i="7"/>
  <c r="BI36" i="13"/>
  <c r="BI35" i="13"/>
  <c r="CH14" i="17"/>
  <c r="CH56" i="17"/>
  <c r="CH35" i="17"/>
  <c r="CG132" i="7"/>
  <c r="CG114" i="7"/>
  <c r="CE105" i="4"/>
  <c r="CD141" i="16" s="1"/>
  <c r="CD114" i="16"/>
  <c r="CF111" i="7"/>
  <c r="CF112" i="7" s="1"/>
  <c r="CF116" i="7" s="1"/>
  <c r="BJ12" i="10"/>
  <c r="BJ58" i="10"/>
  <c r="BI30" i="12"/>
  <c r="BJ13" i="10"/>
  <c r="CH53" i="10"/>
  <c r="CI54" i="10"/>
  <c r="CG23" i="22"/>
  <c r="CG69" i="4"/>
  <c r="CF60" i="16"/>
  <c r="AI43" i="7"/>
  <c r="CH109" i="7"/>
  <c r="CH91" i="7"/>
  <c r="AF58" i="22"/>
  <c r="CI3" i="35"/>
  <c r="CH8" i="21"/>
  <c r="CJ3" i="19"/>
  <c r="CH8" i="20"/>
  <c r="CI3" i="8"/>
  <c r="CI3" i="17"/>
  <c r="CF137" i="7"/>
  <c r="CF145" i="7" s="1"/>
  <c r="AH93" i="7"/>
  <c r="CK40" i="7"/>
  <c r="CK143" i="7"/>
  <c r="CK22" i="7"/>
  <c r="AE58" i="11"/>
  <c r="CJ8" i="10"/>
  <c r="CJ62" i="22" l="1"/>
  <c r="CL55" i="10"/>
  <c r="BT23" i="7"/>
  <c r="BU21" i="7"/>
  <c r="BU20" i="7" s="1"/>
  <c r="BU24" i="7" s="1"/>
  <c r="EG72" i="10"/>
  <c r="CO72" i="10"/>
  <c r="CJ23" i="19"/>
  <c r="CJ36" i="19"/>
  <c r="CJ57" i="19" s="1"/>
  <c r="CK42" i="22"/>
  <c r="CO29" i="10"/>
  <c r="EG29" i="10"/>
  <c r="EG27" i="10" s="1"/>
  <c r="CN27" i="10"/>
  <c r="CT28" i="10"/>
  <c r="CM26" i="10"/>
  <c r="CL24" i="10"/>
  <c r="CM38" i="10"/>
  <c r="CM43" i="10" s="1"/>
  <c r="CN39" i="10"/>
  <c r="CN20" i="10"/>
  <c r="EG21" i="10"/>
  <c r="EG20" i="10" s="1"/>
  <c r="CO21" i="10"/>
  <c r="CN34" i="10"/>
  <c r="CO35" i="10"/>
  <c r="EG35" i="10"/>
  <c r="EG34" i="10" s="1"/>
  <c r="CP25" i="10"/>
  <c r="CH69" i="7"/>
  <c r="CI67" i="7"/>
  <c r="CI65" i="7"/>
  <c r="CI66" i="7" s="1"/>
  <c r="CI70" i="7" s="1"/>
  <c r="CG113" i="7"/>
  <c r="CF115" i="7"/>
  <c r="CG111" i="7"/>
  <c r="CG112" i="7" s="1"/>
  <c r="CG116" i="7" s="1"/>
  <c r="BK13" i="10"/>
  <c r="BJ30" i="12"/>
  <c r="CO71" i="10"/>
  <c r="CM67" i="22"/>
  <c r="EG71" i="10"/>
  <c r="CL4" i="14"/>
  <c r="CJ4" i="15" s="1"/>
  <c r="CL4" i="31"/>
  <c r="CL40" i="30"/>
  <c r="BI24" i="22"/>
  <c r="CH69" i="4"/>
  <c r="CG60" i="16"/>
  <c r="CJ33" i="4"/>
  <c r="CI6" i="16"/>
  <c r="CI170" i="16" s="1"/>
  <c r="CK63" i="7"/>
  <c r="CK45" i="7"/>
  <c r="CF12" i="12"/>
  <c r="CF59" i="22"/>
  <c r="CI109" i="7"/>
  <c r="CI91" i="7"/>
  <c r="CL5" i="22"/>
  <c r="CM1" i="37"/>
  <c r="CK5" i="11"/>
  <c r="CL5" i="12" s="1"/>
  <c r="CK4" i="13" s="1"/>
  <c r="CG87" i="4"/>
  <c r="CF87" i="16"/>
  <c r="CJ86" i="7"/>
  <c r="CJ68" i="7"/>
  <c r="AH68" i="10"/>
  <c r="CH33" i="16"/>
  <c r="CI51" i="4"/>
  <c r="AH92" i="7"/>
  <c r="AI90" i="7"/>
  <c r="AI88" i="7"/>
  <c r="CH132" i="7"/>
  <c r="CH114" i="7"/>
  <c r="BI26" i="22"/>
  <c r="CG137" i="7"/>
  <c r="CG145" i="7" s="1"/>
  <c r="CL64" i="10"/>
  <c r="CJ30" i="22"/>
  <c r="AH135" i="7"/>
  <c r="AH146" i="7"/>
  <c r="CJ3" i="35"/>
  <c r="CJ3" i="8"/>
  <c r="CJ3" i="17"/>
  <c r="CI8" i="21"/>
  <c r="CI8" i="20"/>
  <c r="CK3" i="19"/>
  <c r="DW9" i="10"/>
  <c r="CI53" i="10"/>
  <c r="CJ54" i="10"/>
  <c r="CH23" i="22"/>
  <c r="DD10" i="10"/>
  <c r="AG147" i="7"/>
  <c r="AG148" i="7"/>
  <c r="AG63" i="22" s="1"/>
  <c r="CK17" i="10"/>
  <c r="CJ21" i="22" s="1"/>
  <c r="CL40" i="7"/>
  <c r="CL143" i="7"/>
  <c r="CL22" i="7"/>
  <c r="AF11" i="22"/>
  <c r="CI14" i="17"/>
  <c r="CI35" i="17"/>
  <c r="CI56" i="17"/>
  <c r="CE114" i="16"/>
  <c r="CF105" i="4"/>
  <c r="CE141" i="16" s="1"/>
  <c r="CK8" i="10"/>
  <c r="CJ22" i="22" s="1"/>
  <c r="CI22" i="22"/>
  <c r="AI47" i="7"/>
  <c r="BK58" i="10"/>
  <c r="BK12" i="10"/>
  <c r="BI24" i="13"/>
  <c r="BI26" i="13" s="1"/>
  <c r="CM3" i="5"/>
  <c r="CN4" i="6" s="1"/>
  <c r="CO36" i="3"/>
  <c r="CM4" i="30"/>
  <c r="CL5" i="9"/>
  <c r="CN4" i="10"/>
  <c r="CP2" i="3"/>
  <c r="CK15" i="4"/>
  <c r="CM17" i="7"/>
  <c r="CM55" i="10" l="1"/>
  <c r="CK62" i="22"/>
  <c r="BV21" i="7"/>
  <c r="BU23" i="7"/>
  <c r="BV19" i="7"/>
  <c r="CP72" i="10"/>
  <c r="BJ26" i="22"/>
  <c r="CK23" i="19"/>
  <c r="CK36" i="19"/>
  <c r="CK57" i="19" s="1"/>
  <c r="CL42" i="22"/>
  <c r="CL41" i="22" s="1"/>
  <c r="CP35" i="10"/>
  <c r="CO34" i="10"/>
  <c r="EG39" i="10"/>
  <c r="EG38" i="10" s="1"/>
  <c r="EG43" i="10" s="1"/>
  <c r="I35" i="39" s="1"/>
  <c r="CO39" i="10"/>
  <c r="CN38" i="10"/>
  <c r="CN43" i="10" s="1"/>
  <c r="CM42" i="22" s="1"/>
  <c r="CP29" i="10"/>
  <c r="CO27" i="10"/>
  <c r="CO20" i="10"/>
  <c r="CP21" i="10"/>
  <c r="CQ25" i="10"/>
  <c r="CN26" i="10"/>
  <c r="CM24" i="10"/>
  <c r="CK41" i="22"/>
  <c r="CU28" i="10"/>
  <c r="CG115" i="7"/>
  <c r="CH113" i="7"/>
  <c r="CH111" i="7"/>
  <c r="CH112" i="7" s="1"/>
  <c r="CH116" i="7" s="1"/>
  <c r="CI69" i="7"/>
  <c r="CJ67" i="7"/>
  <c r="CG12" i="12"/>
  <c r="CG15" i="12" s="1"/>
  <c r="CG59" i="22"/>
  <c r="AI89" i="7"/>
  <c r="AI46" i="7"/>
  <c r="AJ44" i="7"/>
  <c r="AJ42" i="7"/>
  <c r="CK54" i="10"/>
  <c r="CJ53" i="10"/>
  <c r="CI23" i="22"/>
  <c r="DX9" i="10"/>
  <c r="EJ9" i="10" s="1"/>
  <c r="CK86" i="7"/>
  <c r="CK68" i="7"/>
  <c r="CL17" i="10"/>
  <c r="CK21" i="22" s="1"/>
  <c r="CI132" i="7"/>
  <c r="CI114" i="7"/>
  <c r="CG87" i="16"/>
  <c r="CH87" i="4"/>
  <c r="AF57" i="11"/>
  <c r="AG34" i="12"/>
  <c r="AH139" i="7"/>
  <c r="AH149" i="7"/>
  <c r="AH60" i="22" s="1"/>
  <c r="CJ65" i="7"/>
  <c r="CJ66" i="7" s="1"/>
  <c r="CJ70" i="7" s="1"/>
  <c r="DE10" i="10"/>
  <c r="CF114" i="16"/>
  <c r="CG105" i="4"/>
  <c r="CF141" i="16" s="1"/>
  <c r="CK3" i="8"/>
  <c r="CK3" i="35"/>
  <c r="CJ8" i="20"/>
  <c r="CK3" i="17"/>
  <c r="CJ8" i="21"/>
  <c r="CL3" i="19"/>
  <c r="CM40" i="7"/>
  <c r="CM143" i="7"/>
  <c r="CM22" i="7"/>
  <c r="CJ109" i="7"/>
  <c r="CJ91" i="7"/>
  <c r="BJ24" i="22"/>
  <c r="EE67" i="22"/>
  <c r="CM4" i="14"/>
  <c r="CK4" i="15" s="1"/>
  <c r="CM4" i="31"/>
  <c r="CM40" i="30"/>
  <c r="AF56" i="11"/>
  <c r="AG64" i="22"/>
  <c r="AG33" i="12"/>
  <c r="BI25" i="13"/>
  <c r="BJ29" i="13" s="1"/>
  <c r="BI28" i="13"/>
  <c r="CM64" i="10"/>
  <c r="CK30" i="22"/>
  <c r="CJ51" i="4"/>
  <c r="CI33" i="16"/>
  <c r="CN67" i="22"/>
  <c r="CP71" i="10"/>
  <c r="CM5" i="22"/>
  <c r="CN1" i="37"/>
  <c r="CL5" i="11"/>
  <c r="CM5" i="12" s="1"/>
  <c r="CL4" i="13" s="1"/>
  <c r="BJ24" i="13"/>
  <c r="BJ25" i="13" s="1"/>
  <c r="BK29" i="13" s="1"/>
  <c r="CK33" i="4"/>
  <c r="CJ6" i="16"/>
  <c r="CJ170" i="16" s="1"/>
  <c r="CQ2" i="3"/>
  <c r="CN17" i="7"/>
  <c r="CN3" i="5"/>
  <c r="CO4" i="6" s="1"/>
  <c r="CP36" i="3"/>
  <c r="CM5" i="9"/>
  <c r="CL15" i="4"/>
  <c r="CN4" i="30"/>
  <c r="CO4" i="10"/>
  <c r="CL8" i="10"/>
  <c r="CK22" i="22" s="1"/>
  <c r="CL63" i="7"/>
  <c r="CL45" i="7"/>
  <c r="CJ35" i="17"/>
  <c r="CJ14" i="17"/>
  <c r="CJ56" i="17"/>
  <c r="CH137" i="7"/>
  <c r="CH145" i="7" s="1"/>
  <c r="CI69" i="4"/>
  <c r="CH60" i="16"/>
  <c r="CF15" i="12"/>
  <c r="CL62" i="22" l="1"/>
  <c r="CN55" i="10"/>
  <c r="BV20" i="7"/>
  <c r="BV24" i="7" s="1"/>
  <c r="BW19" i="7"/>
  <c r="BJ28" i="13"/>
  <c r="BJ26" i="13"/>
  <c r="CQ72" i="10"/>
  <c r="CL23" i="19"/>
  <c r="CL36" i="19"/>
  <c r="CL57" i="19" s="1"/>
  <c r="CM41" i="22"/>
  <c r="EE42" i="22"/>
  <c r="EE41" i="22" s="1"/>
  <c r="CQ21" i="10"/>
  <c r="CP20" i="10"/>
  <c r="CP39" i="10"/>
  <c r="CO38" i="10"/>
  <c r="CO43" i="10" s="1"/>
  <c r="CV28" i="10"/>
  <c r="EG26" i="10"/>
  <c r="EG24" i="10" s="1"/>
  <c r="CO26" i="10"/>
  <c r="CN24" i="10"/>
  <c r="CQ29" i="10"/>
  <c r="CP27" i="10"/>
  <c r="CP34" i="10"/>
  <c r="CQ35" i="10"/>
  <c r="CR25" i="10"/>
  <c r="CK67" i="7"/>
  <c r="CJ69" i="7"/>
  <c r="CK65" i="7"/>
  <c r="CK66" i="7" s="1"/>
  <c r="CK70" i="7" s="1"/>
  <c r="CH115" i="7"/>
  <c r="CI113" i="7"/>
  <c r="CI111" i="7"/>
  <c r="CI112" i="7" s="1"/>
  <c r="CI116" i="7" s="1"/>
  <c r="CH12" i="12"/>
  <c r="CH59" i="22"/>
  <c r="AH138" i="7"/>
  <c r="AI136" i="7"/>
  <c r="AI134" i="7"/>
  <c r="CK53" i="10"/>
  <c r="CL54" i="10"/>
  <c r="CJ23" i="22"/>
  <c r="AI93" i="7"/>
  <c r="CI60" i="16"/>
  <c r="CJ69" i="4"/>
  <c r="BJ36" i="13"/>
  <c r="BJ35" i="13"/>
  <c r="BK35" i="13" s="1"/>
  <c r="CJ132" i="7"/>
  <c r="CJ114" i="7"/>
  <c r="DF10" i="10"/>
  <c r="AG58" i="22"/>
  <c r="CH87" i="16"/>
  <c r="CI87" i="4"/>
  <c r="CQ36" i="3"/>
  <c r="CO4" i="30"/>
  <c r="CP4" i="10"/>
  <c r="CN5" i="9"/>
  <c r="CR2" i="3"/>
  <c r="CM15" i="4"/>
  <c r="CO17" i="7"/>
  <c r="CO3" i="5"/>
  <c r="CP4" i="6" s="1"/>
  <c r="CL86" i="7"/>
  <c r="CL68" i="7"/>
  <c r="CN5" i="22"/>
  <c r="EF5" i="22" s="1"/>
  <c r="CO1" i="37"/>
  <c r="CM5" i="11"/>
  <c r="CN5" i="12" s="1"/>
  <c r="CM4" i="13" s="1"/>
  <c r="CK51" i="4"/>
  <c r="CJ33" i="16"/>
  <c r="CK14" i="17"/>
  <c r="CK56" i="17"/>
  <c r="CK35" i="17"/>
  <c r="AG41" i="12"/>
  <c r="AG43" i="12" s="1"/>
  <c r="AG76" i="22" s="1"/>
  <c r="CM17" i="10"/>
  <c r="CL21" i="22" s="1"/>
  <c r="AJ43" i="7"/>
  <c r="CK6" i="16"/>
  <c r="CK170" i="16" s="1"/>
  <c r="CL33" i="4"/>
  <c r="BK36" i="13"/>
  <c r="CK109" i="7"/>
  <c r="CK91" i="7"/>
  <c r="BK24" i="13"/>
  <c r="BK25" i="13" s="1"/>
  <c r="BL29" i="13" s="1"/>
  <c r="CO67" i="22"/>
  <c r="CQ71" i="10"/>
  <c r="AF58" i="11"/>
  <c r="CI137" i="7"/>
  <c r="CI145" i="7" s="1"/>
  <c r="CN4" i="31"/>
  <c r="CN40" i="30"/>
  <c r="CN4" i="14"/>
  <c r="CL4" i="15" s="1"/>
  <c r="CK8" i="20"/>
  <c r="CL3" i="17"/>
  <c r="CL3" i="8"/>
  <c r="CL3" i="35"/>
  <c r="CK8" i="21"/>
  <c r="CM3" i="19"/>
  <c r="CN64" i="10"/>
  <c r="CL30" i="22"/>
  <c r="CG114" i="16"/>
  <c r="CH105" i="4"/>
  <c r="CG141" i="16" s="1"/>
  <c r="CM8" i="10"/>
  <c r="CL22" i="22" s="1"/>
  <c r="CN40" i="7"/>
  <c r="CN143" i="7"/>
  <c r="CN22" i="7"/>
  <c r="CM63" i="7"/>
  <c r="CM45" i="7"/>
  <c r="AH32" i="12"/>
  <c r="AI63" i="10"/>
  <c r="CO55" i="10" l="1"/>
  <c r="EG55" i="10"/>
  <c r="CM62" i="22"/>
  <c r="EE62" i="22" s="1"/>
  <c r="BW21" i="7"/>
  <c r="BW20" i="7" s="1"/>
  <c r="BW24" i="7" s="1"/>
  <c r="BV23" i="7"/>
  <c r="BK28" i="13"/>
  <c r="CR72" i="10"/>
  <c r="CM23" i="19"/>
  <c r="CM36" i="19"/>
  <c r="CM57" i="19" s="1"/>
  <c r="CP26" i="10"/>
  <c r="CO24" i="10"/>
  <c r="CQ20" i="10"/>
  <c r="CR21" i="10"/>
  <c r="CR35" i="10"/>
  <c r="CQ34" i="10"/>
  <c r="CR29" i="10"/>
  <c r="CQ27" i="10"/>
  <c r="CW28" i="10"/>
  <c r="CS25" i="10"/>
  <c r="CN42" i="22"/>
  <c r="CN41" i="22" s="1"/>
  <c r="CQ39" i="10"/>
  <c r="CP38" i="10"/>
  <c r="CP43" i="10" s="1"/>
  <c r="CK69" i="7"/>
  <c r="CL67" i="7"/>
  <c r="CL65" i="7"/>
  <c r="CL66" i="7" s="1"/>
  <c r="CL70" i="7" s="1"/>
  <c r="CJ113" i="7"/>
  <c r="CI115" i="7"/>
  <c r="CJ111" i="7"/>
  <c r="CJ112" i="7" s="1"/>
  <c r="CJ116" i="7" s="1"/>
  <c r="CI12" i="12"/>
  <c r="CI15" i="12" s="1"/>
  <c r="CI59" i="22"/>
  <c r="BM13" i="10"/>
  <c r="BL30" i="12"/>
  <c r="CO4" i="14"/>
  <c r="CM4" i="15" s="1"/>
  <c r="CO4" i="31"/>
  <c r="CO40" i="30"/>
  <c r="BK30" i="12"/>
  <c r="BL13" i="10"/>
  <c r="CM86" i="7"/>
  <c r="CM68" i="7"/>
  <c r="CP67" i="22"/>
  <c r="CR71" i="10"/>
  <c r="CK33" i="16"/>
  <c r="CL51" i="4"/>
  <c r="CN17" i="10"/>
  <c r="CM21" i="22" s="1"/>
  <c r="EE21" i="22" s="1"/>
  <c r="CJ60" i="16"/>
  <c r="CK69" i="4"/>
  <c r="CL91" i="7"/>
  <c r="CL109" i="7"/>
  <c r="CN5" i="11"/>
  <c r="CO5" i="12" s="1"/>
  <c r="CN4" i="13" s="1"/>
  <c r="CO5" i="22"/>
  <c r="CP1" i="37"/>
  <c r="CI87" i="16"/>
  <c r="CJ87" i="4"/>
  <c r="CL56" i="17"/>
  <c r="CL35" i="17"/>
  <c r="CL14" i="17"/>
  <c r="CK132" i="7"/>
  <c r="CK114" i="7"/>
  <c r="CH15" i="12"/>
  <c r="BL36" i="13"/>
  <c r="BL35" i="13"/>
  <c r="DG10" i="10"/>
  <c r="BK26" i="13"/>
  <c r="CM3" i="35"/>
  <c r="CL8" i="21"/>
  <c r="CN3" i="19"/>
  <c r="CL8" i="20"/>
  <c r="CM3" i="8"/>
  <c r="CM3" i="17"/>
  <c r="CH114" i="16"/>
  <c r="CI105" i="4"/>
  <c r="CH141" i="16" s="1"/>
  <c r="AI92" i="7"/>
  <c r="AJ90" i="7"/>
  <c r="AJ88" i="7"/>
  <c r="AI135" i="7"/>
  <c r="AI146" i="7"/>
  <c r="CN8" i="10"/>
  <c r="CM22" i="22" s="1"/>
  <c r="EE22" i="22" s="1"/>
  <c r="AI68" i="10"/>
  <c r="AJ47" i="7"/>
  <c r="CO40" i="7"/>
  <c r="CO143" i="7"/>
  <c r="CO22" i="7"/>
  <c r="CO64" i="10"/>
  <c r="EG64" i="10"/>
  <c r="CM30" i="22"/>
  <c r="EE30" i="22" s="1"/>
  <c r="EE5" i="11"/>
  <c r="J7" i="39" s="1"/>
  <c r="L5" i="23"/>
  <c r="K6" i="24" s="1"/>
  <c r="CM33" i="4"/>
  <c r="CL6" i="16"/>
  <c r="CL170" i="16" s="1"/>
  <c r="CJ137" i="7"/>
  <c r="CJ145" i="7" s="1"/>
  <c r="AH148" i="7"/>
  <c r="AH63" i="22" s="1"/>
  <c r="AH147" i="7"/>
  <c r="CN63" i="7"/>
  <c r="CN45" i="7"/>
  <c r="AG11" i="22"/>
  <c r="BM58" i="10"/>
  <c r="BM12" i="10"/>
  <c r="CO5" i="9"/>
  <c r="CN15" i="4"/>
  <c r="CR36" i="3"/>
  <c r="CS2" i="3"/>
  <c r="CP4" i="30"/>
  <c r="CP17" i="7"/>
  <c r="CP3" i="5"/>
  <c r="CQ4" i="6" s="1"/>
  <c r="CQ4" i="10"/>
  <c r="BL12" i="10"/>
  <c r="BL58" i="10"/>
  <c r="CM54" i="10"/>
  <c r="CK23" i="22"/>
  <c r="CL53" i="10"/>
  <c r="J15" i="39" l="1"/>
  <c r="J24" i="39"/>
  <c r="J30" i="39" s="1"/>
  <c r="J2" i="39"/>
  <c r="CN62" i="22"/>
  <c r="CP55" i="10"/>
  <c r="BW23" i="7"/>
  <c r="BX21" i="7"/>
  <c r="BX19" i="7"/>
  <c r="CK111" i="7"/>
  <c r="CK112" i="7" s="1"/>
  <c r="CK116" i="7" s="1"/>
  <c r="CL111" i="7" s="1"/>
  <c r="CL112" i="7" s="1"/>
  <c r="CS72" i="10"/>
  <c r="CN23" i="19"/>
  <c r="CN36" i="19"/>
  <c r="CN57" i="19" s="1"/>
  <c r="CO42" i="22"/>
  <c r="CO41" i="22" s="1"/>
  <c r="CX28" i="10"/>
  <c r="CQ38" i="10"/>
  <c r="CQ43" i="10" s="1"/>
  <c r="CR39" i="10"/>
  <c r="CR34" i="10"/>
  <c r="CS35" i="10"/>
  <c r="CS29" i="10"/>
  <c r="CR27" i="10"/>
  <c r="CS21" i="10"/>
  <c r="CR20" i="10"/>
  <c r="CT25" i="10"/>
  <c r="CQ26" i="10"/>
  <c r="CP24" i="10"/>
  <c r="CL69" i="7"/>
  <c r="CM67" i="7"/>
  <c r="CM65" i="7"/>
  <c r="CM66" i="7" s="1"/>
  <c r="CM70" i="7" s="1"/>
  <c r="CP40" i="7"/>
  <c r="CP143" i="7"/>
  <c r="CP22" i="7"/>
  <c r="CL33" i="16"/>
  <c r="CM51" i="4"/>
  <c r="M11" i="8"/>
  <c r="EH4" i="10"/>
  <c r="EF5" i="12"/>
  <c r="DH10" i="10"/>
  <c r="BN12" i="10"/>
  <c r="BN58" i="10"/>
  <c r="CK113" i="7"/>
  <c r="CJ115" i="7"/>
  <c r="BM30" i="12"/>
  <c r="BN13" i="10"/>
  <c r="BM24" i="22" s="1"/>
  <c r="CO17" i="10"/>
  <c r="EG17" i="10"/>
  <c r="I33" i="39" s="1"/>
  <c r="CO63" i="7"/>
  <c r="CO45" i="7"/>
  <c r="EG8" i="10"/>
  <c r="CO8" i="10"/>
  <c r="BL24" i="13"/>
  <c r="BL26" i="13" s="1"/>
  <c r="CL132" i="7"/>
  <c r="CL114" i="7"/>
  <c r="CK60" i="16"/>
  <c r="CL69" i="4"/>
  <c r="CP5" i="9"/>
  <c r="CT2" i="3"/>
  <c r="CO15" i="4"/>
  <c r="CQ17" i="7"/>
  <c r="CQ3" i="5"/>
  <c r="CR4" i="6" s="1"/>
  <c r="CS36" i="3"/>
  <c r="CQ4" i="30"/>
  <c r="CR4" i="10"/>
  <c r="CN86" i="7"/>
  <c r="CN68" i="7"/>
  <c r="AH33" i="12"/>
  <c r="AH64" i="22"/>
  <c r="AG56" i="11"/>
  <c r="AK44" i="7"/>
  <c r="AJ46" i="7"/>
  <c r="AK42" i="7"/>
  <c r="CK137" i="7"/>
  <c r="CK145" i="7" s="1"/>
  <c r="CN54" i="10"/>
  <c r="CL23" i="22"/>
  <c r="CM53" i="10"/>
  <c r="CN33" i="4"/>
  <c r="CM6" i="16"/>
  <c r="CM170" i="16" s="1"/>
  <c r="CP64" i="10"/>
  <c r="CN30" i="22"/>
  <c r="CM14" i="17"/>
  <c r="CM56" i="17"/>
  <c r="CM35" i="17"/>
  <c r="CM109" i="7"/>
  <c r="CM91" i="7"/>
  <c r="BL26" i="22"/>
  <c r="BK26" i="22"/>
  <c r="CP4" i="31"/>
  <c r="CP40" i="30"/>
  <c r="CP4" i="14"/>
  <c r="CN4" i="15" s="1"/>
  <c r="AI139" i="7"/>
  <c r="AI149" i="7"/>
  <c r="AI60" i="22" s="1"/>
  <c r="CJ105" i="4"/>
  <c r="CI141" i="16" s="1"/>
  <c r="CI114" i="16"/>
  <c r="CK87" i="4"/>
  <c r="CJ87" i="16"/>
  <c r="CS71" i="10"/>
  <c r="CQ67" i="22"/>
  <c r="AG57" i="11"/>
  <c r="AH34" i="12"/>
  <c r="CO5" i="11"/>
  <c r="CP5" i="12" s="1"/>
  <c r="CO4" i="13" s="1"/>
  <c r="CQ1" i="37"/>
  <c r="CP5" i="22"/>
  <c r="CJ12" i="12"/>
  <c r="CJ59" i="22"/>
  <c r="AJ89" i="7"/>
  <c r="CN3" i="17"/>
  <c r="CN3" i="35"/>
  <c r="CM8" i="21"/>
  <c r="CO3" i="19"/>
  <c r="CM8" i="20"/>
  <c r="CN3" i="8"/>
  <c r="BL24" i="22"/>
  <c r="BK24" i="22"/>
  <c r="CQ55" i="10" l="1"/>
  <c r="CO62" i="22"/>
  <c r="BX20" i="7"/>
  <c r="BX24" i="7" s="1"/>
  <c r="BY19" i="7" s="1"/>
  <c r="CN65" i="7"/>
  <c r="CN66" i="7" s="1"/>
  <c r="CN70" i="7" s="1"/>
  <c r="CO65" i="7" s="1"/>
  <c r="CO66" i="7" s="1"/>
  <c r="BM26" i="22"/>
  <c r="CT72" i="10"/>
  <c r="CO23" i="19"/>
  <c r="CO36" i="19"/>
  <c r="CO57" i="19" s="1"/>
  <c r="CP42" i="22"/>
  <c r="CS39" i="10"/>
  <c r="CR38" i="10"/>
  <c r="CR43" i="10" s="1"/>
  <c r="CR26" i="10"/>
  <c r="CQ24" i="10"/>
  <c r="CT21" i="10"/>
  <c r="CS20" i="10"/>
  <c r="CU25" i="10"/>
  <c r="CY28" i="10"/>
  <c r="CT29" i="10"/>
  <c r="CS27" i="10"/>
  <c r="CS34" i="10"/>
  <c r="CT35" i="10"/>
  <c r="CK12" i="12"/>
  <c r="CK15" i="12" s="1"/>
  <c r="CK59" i="22"/>
  <c r="K28" i="33"/>
  <c r="K51" i="33" s="1"/>
  <c r="AK43" i="7"/>
  <c r="CO3" i="35"/>
  <c r="CO3" i="8"/>
  <c r="CO3" i="17"/>
  <c r="CN8" i="21"/>
  <c r="CP3" i="19"/>
  <c r="CN8" i="20"/>
  <c r="CP8" i="10"/>
  <c r="CO22" i="22" s="1"/>
  <c r="DI10" i="10"/>
  <c r="CM69" i="7"/>
  <c r="CN67" i="7"/>
  <c r="CP17" i="10"/>
  <c r="CR67" i="22"/>
  <c r="CT71" i="10"/>
  <c r="AI32" i="12"/>
  <c r="AJ63" i="10"/>
  <c r="CQ40" i="7"/>
  <c r="CQ143" i="7"/>
  <c r="CQ22" i="7"/>
  <c r="CN22" i="22"/>
  <c r="CM33" i="16"/>
  <c r="CN51" i="4"/>
  <c r="CJ114" i="16"/>
  <c r="CK105" i="4"/>
  <c r="CJ141" i="16" s="1"/>
  <c r="AI138" i="7"/>
  <c r="AJ136" i="7"/>
  <c r="AJ134" i="7"/>
  <c r="CM132" i="7"/>
  <c r="CM114" i="7"/>
  <c r="CO54" i="10"/>
  <c r="EG54" i="10"/>
  <c r="CM23" i="22"/>
  <c r="EE23" i="22" s="1"/>
  <c r="CN53" i="10"/>
  <c r="CO33" i="4"/>
  <c r="CN6" i="16"/>
  <c r="CN170" i="16" s="1"/>
  <c r="CL137" i="7"/>
  <c r="CL145" i="7" s="1"/>
  <c r="J21" i="24"/>
  <c r="CL60" i="16"/>
  <c r="CM69" i="4"/>
  <c r="CP63" i="7"/>
  <c r="CP45" i="7"/>
  <c r="CJ15" i="12"/>
  <c r="CN109" i="7"/>
  <c r="CN91" i="7"/>
  <c r="CR17" i="7"/>
  <c r="CR3" i="5"/>
  <c r="CS4" i="6" s="1"/>
  <c r="CS4" i="10"/>
  <c r="CQ5" i="9"/>
  <c r="CT36" i="3"/>
  <c r="CP15" i="4"/>
  <c r="CR4" i="30"/>
  <c r="CU2" i="3"/>
  <c r="AJ93" i="7"/>
  <c r="AH58" i="22"/>
  <c r="CQ64" i="10"/>
  <c r="CO30" i="22"/>
  <c r="AG58" i="11"/>
  <c r="CQ40" i="30"/>
  <c r="CQ4" i="31"/>
  <c r="CQ4" i="14"/>
  <c r="CO4" i="15" s="1"/>
  <c r="CK115" i="7"/>
  <c r="CL113" i="7"/>
  <c r="CL116" i="7"/>
  <c r="CM111" i="7" s="1"/>
  <c r="CM112" i="7" s="1"/>
  <c r="CP5" i="11"/>
  <c r="CQ5" i="12" s="1"/>
  <c r="CP4" i="13" s="1"/>
  <c r="CR1" i="37"/>
  <c r="CQ5" i="22"/>
  <c r="BM24" i="13"/>
  <c r="BM25" i="13" s="1"/>
  <c r="BN29" i="13" s="1"/>
  <c r="CN56" i="17"/>
  <c r="CN35" i="17"/>
  <c r="CN14" i="17"/>
  <c r="AH41" i="12"/>
  <c r="AH43" i="12" s="1"/>
  <c r="AH76" i="22" s="1"/>
  <c r="CK87" i="16"/>
  <c r="CL87" i="4"/>
  <c r="BL25" i="13"/>
  <c r="BM29" i="13" s="1"/>
  <c r="BL28" i="13"/>
  <c r="CO86" i="7"/>
  <c r="CO68" i="7"/>
  <c r="CN21" i="22"/>
  <c r="CP62" i="22" l="1"/>
  <c r="CR55" i="10"/>
  <c r="BX23" i="7"/>
  <c r="BY21" i="7"/>
  <c r="BY20" i="7"/>
  <c r="BY24" i="7" s="1"/>
  <c r="BZ19" i="7"/>
  <c r="CU72" i="10"/>
  <c r="CP23" i="19"/>
  <c r="CP36" i="19"/>
  <c r="CP57" i="19" s="1"/>
  <c r="CQ42" i="22"/>
  <c r="CQ41" i="22" s="1"/>
  <c r="CT20" i="10"/>
  <c r="CU21" i="10"/>
  <c r="CS26" i="10"/>
  <c r="CR24" i="10"/>
  <c r="CU29" i="10"/>
  <c r="CT27" i="10"/>
  <c r="CS38" i="10"/>
  <c r="CS43" i="10" s="1"/>
  <c r="CR42" i="22" s="1"/>
  <c r="CT39" i="10"/>
  <c r="CZ28" i="10"/>
  <c r="CT34" i="10"/>
  <c r="CU35" i="10"/>
  <c r="CP41" i="22"/>
  <c r="CV25" i="10"/>
  <c r="CL59" i="22"/>
  <c r="CL12" i="12"/>
  <c r="CL15" i="12" s="1"/>
  <c r="CK114" i="16"/>
  <c r="CL105" i="4"/>
  <c r="CK141" i="16" s="1"/>
  <c r="BN36" i="13"/>
  <c r="CR22" i="7"/>
  <c r="CR40" i="7"/>
  <c r="CR143" i="7"/>
  <c r="CN33" i="16"/>
  <c r="CO51" i="4"/>
  <c r="AJ135" i="7"/>
  <c r="AJ146" i="7"/>
  <c r="AJ68" i="10"/>
  <c r="CQ17" i="10"/>
  <c r="BM26" i="13"/>
  <c r="CR64" i="10"/>
  <c r="CP30" i="22"/>
  <c r="AK90" i="7"/>
  <c r="AJ92" i="7"/>
  <c r="AK88" i="7"/>
  <c r="CS17" i="7"/>
  <c r="CS3" i="5"/>
  <c r="CT4" i="6" s="1"/>
  <c r="CS4" i="30"/>
  <c r="CT4" i="10"/>
  <c r="CR5" i="9"/>
  <c r="CQ15" i="4"/>
  <c r="CV2" i="3"/>
  <c r="CU36" i="3"/>
  <c r="CQ8" i="10"/>
  <c r="CP22" i="22" s="1"/>
  <c r="CO6" i="16"/>
  <c r="CO170" i="16" s="1"/>
  <c r="CP33" i="4"/>
  <c r="CN132" i="7"/>
  <c r="CN114" i="7"/>
  <c r="CP86" i="7"/>
  <c r="CP68" i="7"/>
  <c r="J22" i="24"/>
  <c r="EG53" i="10"/>
  <c r="DJ10" i="10"/>
  <c r="AK47" i="7"/>
  <c r="AI147" i="7"/>
  <c r="AI148" i="7"/>
  <c r="AI63" i="22" s="1"/>
  <c r="CP54" i="10"/>
  <c r="CN23" i="22"/>
  <c r="CO53" i="10"/>
  <c r="CN69" i="7"/>
  <c r="CO67" i="7"/>
  <c r="CO70" i="7"/>
  <c r="CO109" i="7"/>
  <c r="CO91" i="7"/>
  <c r="CR4" i="14"/>
  <c r="CP4" i="15" s="1"/>
  <c r="CR4" i="31"/>
  <c r="CR40" i="30"/>
  <c r="CQ63" i="7"/>
  <c r="CQ45" i="7"/>
  <c r="CM87" i="4"/>
  <c r="CL87" i="16"/>
  <c r="CS67" i="22"/>
  <c r="CU71" i="10"/>
  <c r="BM28" i="13"/>
  <c r="CQ5" i="11"/>
  <c r="CR5" i="12" s="1"/>
  <c r="CQ4" i="13" s="1"/>
  <c r="CS1" i="37"/>
  <c r="CR5" i="22"/>
  <c r="CO14" i="17"/>
  <c r="CO56" i="17"/>
  <c r="CO35" i="17"/>
  <c r="CM113" i="7"/>
  <c r="CL115" i="7"/>
  <c r="CM116" i="7"/>
  <c r="CN111" i="7" s="1"/>
  <c r="CN112" i="7" s="1"/>
  <c r="BM36" i="13"/>
  <c r="BM35" i="13"/>
  <c r="AH11" i="22"/>
  <c r="CP3" i="17"/>
  <c r="CO8" i="21"/>
  <c r="CQ3" i="19"/>
  <c r="CP3" i="35"/>
  <c r="CO8" i="20"/>
  <c r="CP3" i="8"/>
  <c r="CM137" i="7"/>
  <c r="CM145" i="7" s="1"/>
  <c r="CM60" i="16"/>
  <c r="CN69" i="4"/>
  <c r="CO21" i="22"/>
  <c r="CS55" i="10" l="1"/>
  <c r="CQ62" i="22"/>
  <c r="BZ21" i="7"/>
  <c r="BZ20" i="7" s="1"/>
  <c r="BZ24" i="7" s="1"/>
  <c r="BY23" i="7"/>
  <c r="CV72" i="10"/>
  <c r="CQ23" i="19"/>
  <c r="CQ36" i="19"/>
  <c r="CQ57" i="19" s="1"/>
  <c r="CR41" i="22"/>
  <c r="CW25" i="10"/>
  <c r="CT26" i="10"/>
  <c r="CS24" i="10"/>
  <c r="EH28" i="10"/>
  <c r="DA28" i="10"/>
  <c r="CV21" i="10"/>
  <c r="CU20" i="10"/>
  <c r="CT38" i="10"/>
  <c r="CT43" i="10" s="1"/>
  <c r="CU39" i="10"/>
  <c r="CU34" i="10"/>
  <c r="CV35" i="10"/>
  <c r="CV29" i="10"/>
  <c r="CU27" i="10"/>
  <c r="CM12" i="12"/>
  <c r="CM59" i="22"/>
  <c r="CT67" i="22"/>
  <c r="CV71" i="10"/>
  <c r="CO132" i="7"/>
  <c r="CO114" i="7"/>
  <c r="CQ54" i="10"/>
  <c r="CO23" i="22"/>
  <c r="CP53" i="10"/>
  <c r="AL44" i="7"/>
  <c r="AK46" i="7"/>
  <c r="AL42" i="7"/>
  <c r="CP109" i="7"/>
  <c r="CP91" i="7"/>
  <c r="CQ3" i="35"/>
  <c r="CP8" i="20"/>
  <c r="CQ3" i="8"/>
  <c r="CQ3" i="17"/>
  <c r="CP8" i="21"/>
  <c r="CR3" i="19"/>
  <c r="CR8" i="10"/>
  <c r="CQ22" i="22" s="1"/>
  <c r="CS40" i="7"/>
  <c r="CS143" i="7"/>
  <c r="CS22" i="7"/>
  <c r="AK89" i="7"/>
  <c r="BN24" i="13"/>
  <c r="BN25" i="13" s="1"/>
  <c r="BO29" i="13" s="1"/>
  <c r="CR45" i="7"/>
  <c r="CR63" i="7"/>
  <c r="BO12" i="10"/>
  <c r="BO58" i="10"/>
  <c r="CM105" i="4"/>
  <c r="CL141" i="16" s="1"/>
  <c r="CL114" i="16"/>
  <c r="CP67" i="7"/>
  <c r="CO69" i="7"/>
  <c r="AH57" i="11"/>
  <c r="AI34" i="12"/>
  <c r="DK10" i="10"/>
  <c r="CN137" i="7"/>
  <c r="CN145" i="7" s="1"/>
  <c r="CS5" i="9"/>
  <c r="CT4" i="30"/>
  <c r="CR15" i="4"/>
  <c r="CW2" i="3"/>
  <c r="CU4" i="10"/>
  <c r="CT17" i="7"/>
  <c r="CT3" i="5"/>
  <c r="CU4" i="6" s="1"/>
  <c r="CV36" i="3"/>
  <c r="AJ139" i="7"/>
  <c r="AJ149" i="7"/>
  <c r="AJ60" i="22" s="1"/>
  <c r="CP35" i="17"/>
  <c r="CP56" i="17"/>
  <c r="CP14" i="17"/>
  <c r="BN30" i="12"/>
  <c r="BO13" i="10"/>
  <c r="AI64" i="22"/>
  <c r="AH56" i="11"/>
  <c r="AI33" i="12"/>
  <c r="CP51" i="4"/>
  <c r="CO33" i="16"/>
  <c r="CP6" i="16"/>
  <c r="CP170" i="16" s="1"/>
  <c r="CQ33" i="4"/>
  <c r="CO69" i="4"/>
  <c r="CN60" i="16"/>
  <c r="CS4" i="14"/>
  <c r="CQ4" i="15" s="1"/>
  <c r="CS4" i="31"/>
  <c r="CS40" i="30"/>
  <c r="CR17" i="10"/>
  <c r="BN35" i="13"/>
  <c r="CM115" i="7"/>
  <c r="CN113" i="7"/>
  <c r="CN116" i="7"/>
  <c r="CO111" i="7" s="1"/>
  <c r="CO112" i="7" s="1"/>
  <c r="CQ86" i="7"/>
  <c r="CQ68" i="7"/>
  <c r="CT1" i="37"/>
  <c r="CS5" i="22"/>
  <c r="CR5" i="11"/>
  <c r="CS5" i="12" s="1"/>
  <c r="CR4" i="13" s="1"/>
  <c r="CP21" i="22"/>
  <c r="BO30" i="12"/>
  <c r="BP13" i="10"/>
  <c r="CN87" i="4"/>
  <c r="CM87" i="16"/>
  <c r="CP65" i="7"/>
  <c r="CP66" i="7" s="1"/>
  <c r="CP70" i="7" s="1"/>
  <c r="CS64" i="10"/>
  <c r="CQ30" i="22"/>
  <c r="CT55" i="10" l="1"/>
  <c r="CR62" i="22"/>
  <c r="CA21" i="7"/>
  <c r="BZ23" i="7"/>
  <c r="CA19" i="7"/>
  <c r="CA20" i="7" s="1"/>
  <c r="CA24" i="7" s="1"/>
  <c r="BN28" i="13"/>
  <c r="BN26" i="13"/>
  <c r="BO24" i="13" s="1"/>
  <c r="BO25" i="13" s="1"/>
  <c r="BP29" i="13" s="1"/>
  <c r="CW72" i="10"/>
  <c r="CR23" i="19"/>
  <c r="CR36" i="19"/>
  <c r="CR57" i="19" s="1"/>
  <c r="CS42" i="22"/>
  <c r="CV20" i="10"/>
  <c r="CW21" i="10"/>
  <c r="CV34" i="10"/>
  <c r="CW35" i="10"/>
  <c r="DB28" i="10"/>
  <c r="CX25" i="10"/>
  <c r="CU26" i="10"/>
  <c r="CT24" i="10"/>
  <c r="CW29" i="10"/>
  <c r="CV27" i="10"/>
  <c r="CV39" i="10"/>
  <c r="CU38" i="10"/>
  <c r="CU43" i="10" s="1"/>
  <c r="CP69" i="7"/>
  <c r="CQ67" i="7"/>
  <c r="CN12" i="12"/>
  <c r="CN59" i="22"/>
  <c r="CS17" i="10"/>
  <c r="CR21" i="22" s="1"/>
  <c r="EE13" i="10"/>
  <c r="AI58" i="22"/>
  <c r="CR86" i="7"/>
  <c r="CR68" i="7"/>
  <c r="CS63" i="7"/>
  <c r="CS45" i="7"/>
  <c r="CR54" i="10"/>
  <c r="CP23" i="22"/>
  <c r="CQ53" i="10"/>
  <c r="EC30" i="12"/>
  <c r="CO60" i="16"/>
  <c r="CP69" i="4"/>
  <c r="CR3" i="8"/>
  <c r="CR3" i="17"/>
  <c r="CR3" i="35"/>
  <c r="CQ8" i="21"/>
  <c r="CQ8" i="20"/>
  <c r="CS3" i="19"/>
  <c r="AI41" i="12"/>
  <c r="AI43" i="12" s="1"/>
  <c r="AI76" i="22" s="1"/>
  <c r="CP132" i="7"/>
  <c r="CP114" i="7"/>
  <c r="EE59" i="22"/>
  <c r="CT4" i="14"/>
  <c r="CR4" i="15" s="1"/>
  <c r="CT4" i="31"/>
  <c r="CT40" i="30"/>
  <c r="CT40" i="7"/>
  <c r="CT143" i="7"/>
  <c r="CT22" i="7"/>
  <c r="AL43" i="7"/>
  <c r="CM15" i="12"/>
  <c r="EE12" i="12"/>
  <c r="CQ65" i="7"/>
  <c r="CQ66" i="7" s="1"/>
  <c r="CQ70" i="7" s="1"/>
  <c r="CT5" i="22"/>
  <c r="CS5" i="11"/>
  <c r="CT5" i="12" s="1"/>
  <c r="CS4" i="13" s="1"/>
  <c r="CU1" i="37"/>
  <c r="BN26" i="22"/>
  <c r="BO36" i="13"/>
  <c r="BO35" i="13"/>
  <c r="CS8" i="10"/>
  <c r="CR22" i="22" s="1"/>
  <c r="CQ56" i="17"/>
  <c r="CQ14" i="17"/>
  <c r="CQ35" i="17"/>
  <c r="CO137" i="7"/>
  <c r="CO145" i="7" s="1"/>
  <c r="CW71" i="10"/>
  <c r="CU67" i="22"/>
  <c r="BP58" i="10"/>
  <c r="BP12" i="10"/>
  <c r="AH58" i="11"/>
  <c r="AJ32" i="12"/>
  <c r="AK63" i="10"/>
  <c r="CT5" i="9"/>
  <c r="CS15" i="4"/>
  <c r="CW36" i="3"/>
  <c r="CU4" i="30"/>
  <c r="CX2" i="3"/>
  <c r="CV4" i="10"/>
  <c r="CU17" i="7"/>
  <c r="CU3" i="5"/>
  <c r="CV4" i="6" s="1"/>
  <c r="DL10" i="10"/>
  <c r="CQ109" i="7"/>
  <c r="CQ91" i="7"/>
  <c r="CO87" i="4"/>
  <c r="CN87" i="16"/>
  <c r="AJ138" i="7"/>
  <c r="AK136" i="7"/>
  <c r="AK134" i="7"/>
  <c r="CR33" i="4"/>
  <c r="CQ6" i="16"/>
  <c r="CQ170" i="16" s="1"/>
  <c r="CN105" i="4"/>
  <c r="CM141" i="16" s="1"/>
  <c r="CM114" i="16"/>
  <c r="CR30" i="22"/>
  <c r="CT64" i="10"/>
  <c r="CN115" i="7"/>
  <c r="CO113" i="7"/>
  <c r="CO116" i="7"/>
  <c r="CQ21" i="22"/>
  <c r="CP33" i="16"/>
  <c r="CQ51" i="4"/>
  <c r="BO24" i="22"/>
  <c r="BN24" i="22"/>
  <c r="AK93" i="7"/>
  <c r="CU55" i="10" l="1"/>
  <c r="CS62" i="22"/>
  <c r="CB19" i="7"/>
  <c r="CB21" i="7"/>
  <c r="CA23" i="7"/>
  <c r="EE15" i="12"/>
  <c r="I16" i="39" s="1"/>
  <c r="J29" i="33" s="1"/>
  <c r="CX72" i="10"/>
  <c r="CS23" i="19"/>
  <c r="CS36" i="19"/>
  <c r="CS57" i="19" s="1"/>
  <c r="EC24" i="22"/>
  <c r="BO28" i="13"/>
  <c r="CT42" i="22"/>
  <c r="CT41" i="22" s="1"/>
  <c r="CW20" i="10"/>
  <c r="CX21" i="10"/>
  <c r="CV38" i="10"/>
  <c r="CV43" i="10" s="1"/>
  <c r="CU42" i="22" s="1"/>
  <c r="CW39" i="10"/>
  <c r="CV26" i="10"/>
  <c r="CU24" i="10"/>
  <c r="CY25" i="10"/>
  <c r="DC28" i="10"/>
  <c r="CX29" i="10"/>
  <c r="CW27" i="10"/>
  <c r="CX35" i="10"/>
  <c r="CW34" i="10"/>
  <c r="CS41" i="22"/>
  <c r="CO12" i="12"/>
  <c r="CO15" i="12" s="1"/>
  <c r="CO59" i="22"/>
  <c r="CR67" i="7"/>
  <c r="CQ69" i="7"/>
  <c r="CV67" i="22"/>
  <c r="CX71" i="10"/>
  <c r="AJ148" i="7"/>
  <c r="AJ63" i="22" s="1"/>
  <c r="AJ147" i="7"/>
  <c r="CR6" i="16"/>
  <c r="CR170" i="16" s="1"/>
  <c r="CS33" i="4"/>
  <c r="BQ58" i="10"/>
  <c r="BQ12" i="10"/>
  <c r="CP137" i="7"/>
  <c r="CP145" i="7" s="1"/>
  <c r="CT17" i="10"/>
  <c r="CS21" i="22" s="1"/>
  <c r="CN15" i="12"/>
  <c r="EE12" i="10"/>
  <c r="BP30" i="12"/>
  <c r="BQ13" i="10"/>
  <c r="CS3" i="35"/>
  <c r="CR8" i="20"/>
  <c r="CT3" i="19"/>
  <c r="CS3" i="8"/>
  <c r="CS3" i="17"/>
  <c r="CR8" i="21"/>
  <c r="AK68" i="10"/>
  <c r="EE58" i="10"/>
  <c r="AL47" i="7"/>
  <c r="CS86" i="7"/>
  <c r="CS68" i="7"/>
  <c r="CO115" i="7"/>
  <c r="CP113" i="7"/>
  <c r="CO105" i="4"/>
  <c r="CN141" i="16" s="1"/>
  <c r="CN114" i="16"/>
  <c r="CU40" i="7"/>
  <c r="CU143" i="7"/>
  <c r="CU22" i="7"/>
  <c r="BO26" i="22"/>
  <c r="EC26" i="22" s="1"/>
  <c r="DM10" i="10"/>
  <c r="EI10" i="10"/>
  <c r="AK92" i="7"/>
  <c r="AL90" i="7"/>
  <c r="AL88" i="7"/>
  <c r="CT5" i="11"/>
  <c r="CU5" i="12" s="1"/>
  <c r="CT4" i="13" s="1"/>
  <c r="CV1" i="37"/>
  <c r="CU5" i="22"/>
  <c r="BO26" i="13"/>
  <c r="CT63" i="7"/>
  <c r="CT45" i="7"/>
  <c r="CR35" i="17"/>
  <c r="CR14" i="17"/>
  <c r="CR56" i="17"/>
  <c r="CR109" i="7"/>
  <c r="CR91" i="7"/>
  <c r="CQ69" i="4"/>
  <c r="CP60" i="16"/>
  <c r="CQ33" i="16"/>
  <c r="CR51" i="4"/>
  <c r="CY2" i="3"/>
  <c r="CV4" i="30"/>
  <c r="CV17" i="7"/>
  <c r="CV3" i="5"/>
  <c r="CW4" i="6" s="1"/>
  <c r="CW4" i="10"/>
  <c r="CU5" i="9"/>
  <c r="CX36" i="3"/>
  <c r="CT15" i="4"/>
  <c r="BP36" i="13"/>
  <c r="BP35" i="13"/>
  <c r="CR53" i="10"/>
  <c r="CS54" i="10"/>
  <c r="CQ23" i="22"/>
  <c r="CR65" i="7"/>
  <c r="CR66" i="7" s="1"/>
  <c r="CR70" i="7" s="1"/>
  <c r="CU4" i="14"/>
  <c r="CS4" i="15" s="1"/>
  <c r="CU4" i="31"/>
  <c r="CU40" i="30"/>
  <c r="CU64" i="10"/>
  <c r="CS30" i="22"/>
  <c r="AK135" i="7"/>
  <c r="AK146" i="7"/>
  <c r="CQ132" i="7"/>
  <c r="CQ114" i="7"/>
  <c r="AI11" i="22"/>
  <c r="CT8" i="10"/>
  <c r="CP111" i="7"/>
  <c r="CP112" i="7" s="1"/>
  <c r="CP116" i="7" s="1"/>
  <c r="CO87" i="16"/>
  <c r="CP87" i="4"/>
  <c r="CT62" i="22" l="1"/>
  <c r="CV55" i="10"/>
  <c r="CB20" i="7"/>
  <c r="CB24" i="7" s="1"/>
  <c r="CB23" i="7" s="1"/>
  <c r="CC19" i="7"/>
  <c r="CY72" i="10"/>
  <c r="BP26" i="22"/>
  <c r="CT23" i="19"/>
  <c r="CT36" i="19"/>
  <c r="CT57" i="19" s="1"/>
  <c r="CU41" i="22"/>
  <c r="CW26" i="10"/>
  <c r="CV24" i="10"/>
  <c r="CX39" i="10"/>
  <c r="CW38" i="10"/>
  <c r="CW43" i="10" s="1"/>
  <c r="CY35" i="10"/>
  <c r="CX34" i="10"/>
  <c r="CX20" i="10"/>
  <c r="CY21" i="10"/>
  <c r="CY29" i="10"/>
  <c r="CX27" i="10"/>
  <c r="CZ25" i="10"/>
  <c r="DD28" i="10"/>
  <c r="CP12" i="12"/>
  <c r="CP59" i="22"/>
  <c r="CP115" i="7"/>
  <c r="CQ113" i="7"/>
  <c r="CQ111" i="7"/>
  <c r="CQ112" i="7" s="1"/>
  <c r="CQ116" i="7" s="1"/>
  <c r="CS67" i="7"/>
  <c r="CR69" i="7"/>
  <c r="BQ30" i="12"/>
  <c r="BR13" i="10"/>
  <c r="BQ24" i="22" s="1"/>
  <c r="CV5" i="9"/>
  <c r="CU15" i="4"/>
  <c r="CW17" i="7"/>
  <c r="CY36" i="3"/>
  <c r="CZ2" i="3"/>
  <c r="CW3" i="5"/>
  <c r="CX4" i="6" s="1"/>
  <c r="CW4" i="30"/>
  <c r="CX4" i="10"/>
  <c r="BP24" i="22"/>
  <c r="CU17" i="10"/>
  <c r="CT21" i="22" s="1"/>
  <c r="CS6" i="16"/>
  <c r="CS170" i="16" s="1"/>
  <c r="CT33" i="4"/>
  <c r="AM44" i="7"/>
  <c r="AL46" i="7"/>
  <c r="AM42" i="7"/>
  <c r="CW67" i="22"/>
  <c r="CY71" i="10"/>
  <c r="AI57" i="11"/>
  <c r="AJ34" i="12"/>
  <c r="CS56" i="17"/>
  <c r="CS35" i="17"/>
  <c r="CS14" i="17"/>
  <c r="BP24" i="13"/>
  <c r="CV64" i="10"/>
  <c r="CT30" i="22"/>
  <c r="CQ137" i="7"/>
  <c r="CQ145" i="7" s="1"/>
  <c r="CV4" i="14"/>
  <c r="CT4" i="15" s="1"/>
  <c r="CV4" i="31"/>
  <c r="CV40" i="30"/>
  <c r="CR132" i="7"/>
  <c r="CR114" i="7"/>
  <c r="DN10" i="10"/>
  <c r="BR58" i="10"/>
  <c r="BR12" i="10"/>
  <c r="CQ60" i="16"/>
  <c r="CR69" i="4"/>
  <c r="CU8" i="10"/>
  <c r="CO114" i="16"/>
  <c r="CP105" i="4"/>
  <c r="CO141" i="16" s="1"/>
  <c r="CS22" i="22"/>
  <c r="AK139" i="7"/>
  <c r="AK149" i="7"/>
  <c r="AK60" i="22" s="1"/>
  <c r="CT54" i="10"/>
  <c r="CS53" i="10"/>
  <c r="CR23" i="22"/>
  <c r="CV5" i="22"/>
  <c r="CW1" i="37"/>
  <c r="CU5" i="11"/>
  <c r="CV5" i="12" s="1"/>
  <c r="CU4" i="13" s="1"/>
  <c r="CS65" i="7"/>
  <c r="CS66" i="7" s="1"/>
  <c r="CS70" i="7" s="1"/>
  <c r="CR33" i="16"/>
  <c r="CS51" i="4"/>
  <c r="CU3" i="19"/>
  <c r="CT3" i="35"/>
  <c r="CS8" i="20"/>
  <c r="CT3" i="8"/>
  <c r="CT3" i="17"/>
  <c r="CS8" i="21"/>
  <c r="CP87" i="16"/>
  <c r="CQ87" i="4"/>
  <c r="AL89" i="7"/>
  <c r="CU63" i="7"/>
  <c r="CU45" i="7"/>
  <c r="CV40" i="7"/>
  <c r="CV143" i="7"/>
  <c r="CV22" i="7"/>
  <c r="CT86" i="7"/>
  <c r="CT68" i="7"/>
  <c r="CS109" i="7"/>
  <c r="CS91" i="7"/>
  <c r="AI56" i="11"/>
  <c r="AJ33" i="12"/>
  <c r="AJ64" i="22"/>
  <c r="CW55" i="10" l="1"/>
  <c r="CU62" i="22"/>
  <c r="CC21" i="7"/>
  <c r="CC20" i="7"/>
  <c r="CC24" i="7" s="1"/>
  <c r="CD19" i="7" s="1"/>
  <c r="BQ26" i="22"/>
  <c r="CZ72" i="10"/>
  <c r="CU23" i="19"/>
  <c r="CU36" i="19"/>
  <c r="CU57" i="19" s="1"/>
  <c r="CV42" i="22"/>
  <c r="DE28" i="10"/>
  <c r="CZ21" i="10"/>
  <c r="CY20" i="10"/>
  <c r="CX38" i="10"/>
  <c r="CX43" i="10" s="1"/>
  <c r="CY39" i="10"/>
  <c r="DA25" i="10"/>
  <c r="EH25" i="10"/>
  <c r="CX26" i="10"/>
  <c r="CW24" i="10"/>
  <c r="CY34" i="10"/>
  <c r="CZ35" i="10"/>
  <c r="CZ29" i="10"/>
  <c r="CY27" i="10"/>
  <c r="CR113" i="7"/>
  <c r="CQ115" i="7"/>
  <c r="CR111" i="7"/>
  <c r="CR112" i="7" s="1"/>
  <c r="CR116" i="7" s="1"/>
  <c r="CS69" i="7"/>
  <c r="CT67" i="7"/>
  <c r="CT65" i="7"/>
  <c r="CT66" i="7" s="1"/>
  <c r="CT70" i="7" s="1"/>
  <c r="CU65" i="7" s="1"/>
  <c r="CU66" i="7" s="1"/>
  <c r="CQ59" i="22"/>
  <c r="CQ12" i="12"/>
  <c r="CQ15" i="12" s="1"/>
  <c r="AI58" i="11"/>
  <c r="CS23" i="22"/>
  <c r="CT53" i="10"/>
  <c r="CU54" i="10"/>
  <c r="CV8" i="10"/>
  <c r="CU22" i="22" s="1"/>
  <c r="BP25" i="13"/>
  <c r="BQ29" i="13" s="1"/>
  <c r="BP28" i="13"/>
  <c r="CX67" i="22"/>
  <c r="CZ71" i="10"/>
  <c r="CU33" i="4"/>
  <c r="CT6" i="16"/>
  <c r="CT170" i="16" s="1"/>
  <c r="CT109" i="7"/>
  <c r="CT91" i="7"/>
  <c r="CP114" i="16"/>
  <c r="CQ105" i="4"/>
  <c r="CP141" i="16" s="1"/>
  <c r="AK32" i="12"/>
  <c r="AL63" i="10"/>
  <c r="CQ87" i="16"/>
  <c r="CR87" i="4"/>
  <c r="BP26" i="13"/>
  <c r="CW4" i="14"/>
  <c r="CU4" i="15" s="1"/>
  <c r="CW40" i="30"/>
  <c r="CW4" i="31"/>
  <c r="CU86" i="7"/>
  <c r="CU68" i="7"/>
  <c r="AL136" i="7"/>
  <c r="AK138" i="7"/>
  <c r="AL134" i="7"/>
  <c r="CX1" i="37"/>
  <c r="CW5" i="22"/>
  <c r="CV5" i="11"/>
  <c r="CW5" i="12" s="1"/>
  <c r="CV4" i="13" s="1"/>
  <c r="AJ58" i="22"/>
  <c r="CT14" i="17"/>
  <c r="CT35" i="17"/>
  <c r="CT56" i="17"/>
  <c r="DO10" i="10"/>
  <c r="AJ41" i="12"/>
  <c r="AJ43" i="12" s="1"/>
  <c r="AJ76" i="22" s="1"/>
  <c r="CU3" i="8"/>
  <c r="CU3" i="17"/>
  <c r="CT8" i="21"/>
  <c r="CV3" i="19"/>
  <c r="CU3" i="35"/>
  <c r="CT8" i="20"/>
  <c r="CV63" i="7"/>
  <c r="CV45" i="7"/>
  <c r="CR60" i="16"/>
  <c r="CS69" i="4"/>
  <c r="CT51" i="4"/>
  <c r="CS33" i="16"/>
  <c r="CV15" i="4"/>
  <c r="DA2" i="3"/>
  <c r="CX4" i="30"/>
  <c r="CX17" i="7"/>
  <c r="CX3" i="5"/>
  <c r="CY4" i="6" s="1"/>
  <c r="CY4" i="10"/>
  <c r="CW5" i="9"/>
  <c r="CZ36" i="3"/>
  <c r="CS132" i="7"/>
  <c r="CS114" i="7"/>
  <c r="AM43" i="7"/>
  <c r="AL93" i="7"/>
  <c r="CT22" i="22"/>
  <c r="CR137" i="7"/>
  <c r="CR145" i="7" s="1"/>
  <c r="CW64" i="10"/>
  <c r="CU30" i="22"/>
  <c r="CV17" i="10"/>
  <c r="CU21" i="22" s="1"/>
  <c r="CW40" i="7"/>
  <c r="CW143" i="7"/>
  <c r="CW22" i="7"/>
  <c r="CP15" i="12"/>
  <c r="CV62" i="22" l="1"/>
  <c r="CX55" i="10"/>
  <c r="CC23" i="7"/>
  <c r="CD21" i="7"/>
  <c r="CD20" i="7" s="1"/>
  <c r="CD24" i="7" s="1"/>
  <c r="CE19" i="7" s="1"/>
  <c r="EH72" i="10"/>
  <c r="DA72" i="10"/>
  <c r="CV23" i="19"/>
  <c r="CV36" i="19"/>
  <c r="CV57" i="19" s="1"/>
  <c r="CW42" i="22"/>
  <c r="CW41" i="22" s="1"/>
  <c r="CZ39" i="10"/>
  <c r="CY38" i="10"/>
  <c r="CY43" i="10" s="1"/>
  <c r="CX42" i="22" s="1"/>
  <c r="CX41" i="22" s="1"/>
  <c r="EH29" i="10"/>
  <c r="EH27" i="10" s="1"/>
  <c r="DA29" i="10"/>
  <c r="CZ27" i="10"/>
  <c r="DB25" i="10"/>
  <c r="DA21" i="10"/>
  <c r="EH21" i="10"/>
  <c r="EH20" i="10" s="1"/>
  <c r="CZ20" i="10"/>
  <c r="CZ34" i="10"/>
  <c r="DA35" i="10"/>
  <c r="EH35" i="10"/>
  <c r="EH34" i="10" s="1"/>
  <c r="DF28" i="10"/>
  <c r="CY26" i="10"/>
  <c r="CX24" i="10"/>
  <c r="CV41" i="22"/>
  <c r="CS113" i="7"/>
  <c r="CR115" i="7"/>
  <c r="CS111" i="7"/>
  <c r="CS112" i="7" s="1"/>
  <c r="CS116" i="7" s="1"/>
  <c r="CW63" i="7"/>
  <c r="CW45" i="7"/>
  <c r="CX64" i="10"/>
  <c r="CV30" i="22"/>
  <c r="CU8" i="20"/>
  <c r="CV3" i="8"/>
  <c r="CV3" i="17"/>
  <c r="CU8" i="21"/>
  <c r="CV3" i="35"/>
  <c r="CW3" i="19"/>
  <c r="CT69" i="7"/>
  <c r="CU67" i="7"/>
  <c r="CU70" i="7"/>
  <c r="CX40" i="7"/>
  <c r="CX143" i="7"/>
  <c r="CX22" i="7"/>
  <c r="BQ24" i="13"/>
  <c r="BQ25" i="13" s="1"/>
  <c r="BR29" i="13" s="1"/>
  <c r="CW8" i="10"/>
  <c r="CV22" i="22" s="1"/>
  <c r="CR105" i="4"/>
  <c r="CQ141" i="16" s="1"/>
  <c r="CQ114" i="16"/>
  <c r="DA71" i="10"/>
  <c r="CY67" i="22"/>
  <c r="EH71" i="10"/>
  <c r="CU53" i="10"/>
  <c r="CV54" i="10"/>
  <c r="CT23" i="22"/>
  <c r="CR12" i="12"/>
  <c r="CR59" i="22"/>
  <c r="DA36" i="3"/>
  <c r="DB2" i="3"/>
  <c r="CY4" i="30"/>
  <c r="CY17" i="7"/>
  <c r="CY3" i="5"/>
  <c r="CZ4" i="6" s="1"/>
  <c r="CZ4" i="10"/>
  <c r="CX5" i="9"/>
  <c r="CW15" i="4"/>
  <c r="CV33" i="4"/>
  <c r="CU6" i="16"/>
  <c r="CU170" i="16" s="1"/>
  <c r="CU56" i="17"/>
  <c r="CU14" i="17"/>
  <c r="CU35" i="17"/>
  <c r="DP10" i="10"/>
  <c r="AL68" i="10"/>
  <c r="CT132" i="7"/>
  <c r="CT114" i="7"/>
  <c r="CS137" i="7"/>
  <c r="CS145" i="7" s="1"/>
  <c r="CV86" i="7"/>
  <c r="CV65" i="7"/>
  <c r="CV66" i="7" s="1"/>
  <c r="CV68" i="7"/>
  <c r="CU109" i="7"/>
  <c r="CU91" i="7"/>
  <c r="BQ36" i="13"/>
  <c r="BQ35" i="13"/>
  <c r="AM47" i="7"/>
  <c r="CX4" i="14"/>
  <c r="CV4" i="15" s="1"/>
  <c r="CX4" i="31"/>
  <c r="CX40" i="30"/>
  <c r="CT69" i="4"/>
  <c r="CS60" i="16"/>
  <c r="AL135" i="7"/>
  <c r="AL146" i="7"/>
  <c r="CT33" i="16"/>
  <c r="CU51" i="4"/>
  <c r="AJ11" i="22"/>
  <c r="CW17" i="10"/>
  <c r="CV21" i="22" s="1"/>
  <c r="AL92" i="7"/>
  <c r="AM90" i="7"/>
  <c r="AM88" i="7"/>
  <c r="CY1" i="37"/>
  <c r="CX5" i="22"/>
  <c r="CW5" i="11"/>
  <c r="CX5" i="12" s="1"/>
  <c r="CW4" i="13" s="1"/>
  <c r="CS87" i="4"/>
  <c r="CR87" i="16"/>
  <c r="AK148" i="7"/>
  <c r="AK63" i="22" s="1"/>
  <c r="AK147" i="7"/>
  <c r="CW62" i="22" l="1"/>
  <c r="CY55" i="10"/>
  <c r="CD23" i="7"/>
  <c r="CE21" i="7"/>
  <c r="CE20" i="7" s="1"/>
  <c r="CE24" i="7" s="1"/>
  <c r="BQ28" i="13"/>
  <c r="DB72" i="10"/>
  <c r="CW23" i="19"/>
  <c r="CW36" i="19"/>
  <c r="CW57" i="19" s="1"/>
  <c r="DG28" i="10"/>
  <c r="DB21" i="10"/>
  <c r="DA20" i="10"/>
  <c r="DB29" i="10"/>
  <c r="DA27" i="10"/>
  <c r="DC25" i="10"/>
  <c r="CZ26" i="10"/>
  <c r="CY24" i="10"/>
  <c r="EH39" i="10"/>
  <c r="EH38" i="10" s="1"/>
  <c r="EH43" i="10" s="1"/>
  <c r="J35" i="39" s="1"/>
  <c r="DA39" i="10"/>
  <c r="CZ38" i="10"/>
  <c r="CZ43" i="10" s="1"/>
  <c r="DA34" i="10"/>
  <c r="DB35" i="10"/>
  <c r="CT113" i="7"/>
  <c r="CS115" i="7"/>
  <c r="CT111" i="7"/>
  <c r="CT112" i="7" s="1"/>
  <c r="CT116" i="7" s="1"/>
  <c r="CS59" i="22"/>
  <c r="CS12" i="12"/>
  <c r="CS15" i="12" s="1"/>
  <c r="BR30" i="12"/>
  <c r="BS13" i="10"/>
  <c r="DC2" i="3"/>
  <c r="DB36" i="3"/>
  <c r="DA4" i="10"/>
  <c r="CZ17" i="7"/>
  <c r="CZ3" i="5"/>
  <c r="DA4" i="6" s="1"/>
  <c r="CZ4" i="30"/>
  <c r="CY5" i="9"/>
  <c r="CX15" i="4"/>
  <c r="CT137" i="7"/>
  <c r="CT145" i="7" s="1"/>
  <c r="EF67" i="22"/>
  <c r="CY64" i="10"/>
  <c r="CW30" i="22"/>
  <c r="CX17" i="10"/>
  <c r="CW21" i="22" s="1"/>
  <c r="AM46" i="7"/>
  <c r="AN44" i="7"/>
  <c r="AN42" i="7"/>
  <c r="CW33" i="4"/>
  <c r="CV6" i="16"/>
  <c r="CV170" i="16" s="1"/>
  <c r="CZ67" i="22"/>
  <c r="DB71" i="10"/>
  <c r="CS105" i="4"/>
  <c r="CR141" i="16" s="1"/>
  <c r="CR114" i="16"/>
  <c r="CU132" i="7"/>
  <c r="CU114" i="7"/>
  <c r="CY4" i="14"/>
  <c r="CW4" i="15" s="1"/>
  <c r="CY40" i="30"/>
  <c r="CY4" i="31"/>
  <c r="CR15" i="12"/>
  <c r="CX8" i="10"/>
  <c r="CW22" i="22" s="1"/>
  <c r="CV14" i="17"/>
  <c r="CV35" i="17"/>
  <c r="CV56" i="17"/>
  <c r="CX5" i="11"/>
  <c r="CY5" i="12" s="1"/>
  <c r="CX4" i="13" s="1"/>
  <c r="CZ1" i="37"/>
  <c r="CY5" i="22"/>
  <c r="BR36" i="13"/>
  <c r="BR35" i="13"/>
  <c r="CW86" i="7"/>
  <c r="CW68" i="7"/>
  <c r="AJ57" i="11"/>
  <c r="AK34" i="12"/>
  <c r="AL149" i="7"/>
  <c r="AL60" i="22" s="1"/>
  <c r="AL139" i="7"/>
  <c r="CT60" i="16"/>
  <c r="CU69" i="4"/>
  <c r="DQ10" i="10"/>
  <c r="CV51" i="4"/>
  <c r="CU33" i="16"/>
  <c r="CW3" i="35"/>
  <c r="CV8" i="20"/>
  <c r="CW3" i="17"/>
  <c r="CW3" i="8"/>
  <c r="CV8" i="21"/>
  <c r="CX3" i="19"/>
  <c r="CW54" i="10"/>
  <c r="CU23" i="22"/>
  <c r="CV53" i="10"/>
  <c r="BQ26" i="13"/>
  <c r="CX63" i="7"/>
  <c r="CX45" i="7"/>
  <c r="AJ56" i="11"/>
  <c r="AK33" i="12"/>
  <c r="AK64" i="22"/>
  <c r="CV109" i="7"/>
  <c r="CV91" i="7"/>
  <c r="AM89" i="7"/>
  <c r="CT87" i="4"/>
  <c r="CS87" i="16"/>
  <c r="BS12" i="10"/>
  <c r="BS58" i="10"/>
  <c r="CY143" i="7"/>
  <c r="CY40" i="7"/>
  <c r="CY22" i="7"/>
  <c r="CU69" i="7"/>
  <c r="CV70" i="7"/>
  <c r="CW65" i="7" s="1"/>
  <c r="CW66" i="7" s="1"/>
  <c r="CV67" i="7"/>
  <c r="CZ55" i="10" l="1"/>
  <c r="CX62" i="22"/>
  <c r="CE23" i="7"/>
  <c r="CF21" i="7"/>
  <c r="CF19" i="7"/>
  <c r="DC72" i="10"/>
  <c r="CX23" i="19"/>
  <c r="CX36" i="19"/>
  <c r="CX57" i="19" s="1"/>
  <c r="CY42" i="22"/>
  <c r="DB34" i="10"/>
  <c r="DC35" i="10"/>
  <c r="EH26" i="10"/>
  <c r="EH24" i="10" s="1"/>
  <c r="DA26" i="10"/>
  <c r="CZ24" i="10"/>
  <c r="DC21" i="10"/>
  <c r="DB20" i="10"/>
  <c r="DD25" i="10"/>
  <c r="DB39" i="10"/>
  <c r="DA38" i="10"/>
  <c r="DA43" i="10" s="1"/>
  <c r="DH28" i="10"/>
  <c r="DC29" i="10"/>
  <c r="DB27" i="10"/>
  <c r="CU113" i="7"/>
  <c r="CT115" i="7"/>
  <c r="CU111" i="7"/>
  <c r="CU112" i="7" s="1"/>
  <c r="CU116" i="7" s="1"/>
  <c r="CT12" i="12"/>
  <c r="CT59" i="22"/>
  <c r="CY63" i="7"/>
  <c r="CY45" i="7"/>
  <c r="CX54" i="10"/>
  <c r="CV23" i="22"/>
  <c r="CW53" i="10"/>
  <c r="CV69" i="4"/>
  <c r="CU60" i="16"/>
  <c r="AL32" i="12"/>
  <c r="AM63" i="10"/>
  <c r="BT12" i="10"/>
  <c r="BT58" i="10"/>
  <c r="AM136" i="7"/>
  <c r="AL138" i="7"/>
  <c r="AM134" i="7"/>
  <c r="AK58" i="22"/>
  <c r="BS30" i="12"/>
  <c r="BT13" i="10"/>
  <c r="BS24" i="22" s="1"/>
  <c r="CV33" i="16"/>
  <c r="CW51" i="4"/>
  <c r="CW8" i="21"/>
  <c r="CY3" i="19"/>
  <c r="CX3" i="35"/>
  <c r="CW8" i="20"/>
  <c r="CX3" i="8"/>
  <c r="CX3" i="17"/>
  <c r="CZ40" i="30"/>
  <c r="CZ4" i="31"/>
  <c r="CZ4" i="14"/>
  <c r="CX4" i="15" s="1"/>
  <c r="DR10" i="10"/>
  <c r="CY17" i="10"/>
  <c r="CX21" i="22" s="1"/>
  <c r="CZ40" i="7"/>
  <c r="CZ143" i="7"/>
  <c r="CZ22" i="7"/>
  <c r="BR24" i="22"/>
  <c r="BR26" i="22"/>
  <c r="CV132" i="7"/>
  <c r="CV114" i="7"/>
  <c r="CX86" i="7"/>
  <c r="CX68" i="7"/>
  <c r="CU87" i="4"/>
  <c r="CT87" i="16"/>
  <c r="DA1" i="37"/>
  <c r="CZ5" i="22"/>
  <c r="EG5" i="22" s="1"/>
  <c r="CY5" i="11"/>
  <c r="CZ5" i="12" s="1"/>
  <c r="CY4" i="13" s="1"/>
  <c r="BR24" i="13"/>
  <c r="BR26" i="13" s="1"/>
  <c r="CW35" i="17"/>
  <c r="CW56" i="17"/>
  <c r="CW14" i="17"/>
  <c r="DA67" i="22"/>
  <c r="DC71" i="10"/>
  <c r="AN43" i="7"/>
  <c r="AM93" i="7"/>
  <c r="CY8" i="10"/>
  <c r="CX22" i="22" s="1"/>
  <c r="CU137" i="7"/>
  <c r="CU145" i="7" s="1"/>
  <c r="CZ64" i="10"/>
  <c r="CX30" i="22"/>
  <c r="DB4" i="10"/>
  <c r="DC36" i="3"/>
  <c r="DA4" i="30"/>
  <c r="CZ5" i="9"/>
  <c r="DD2" i="3"/>
  <c r="CY15" i="4"/>
  <c r="DA17" i="7"/>
  <c r="DA3" i="5"/>
  <c r="DB4" i="6" s="1"/>
  <c r="CV69" i="7"/>
  <c r="CW67" i="7"/>
  <c r="CW70" i="7"/>
  <c r="CX65" i="7" s="1"/>
  <c r="CX66" i="7" s="1"/>
  <c r="CS114" i="16"/>
  <c r="CT105" i="4"/>
  <c r="CS141" i="16" s="1"/>
  <c r="AJ58" i="11"/>
  <c r="CW109" i="7"/>
  <c r="CW91" i="7"/>
  <c r="CW6" i="16"/>
  <c r="CW170" i="16" s="1"/>
  <c r="CX33" i="4"/>
  <c r="DA55" i="10" l="1"/>
  <c r="CY62" i="22"/>
  <c r="EF62" i="22" s="1"/>
  <c r="EH55" i="10"/>
  <c r="CF20" i="7"/>
  <c r="CF24" i="7" s="1"/>
  <c r="DD72" i="10"/>
  <c r="CY23" i="19"/>
  <c r="CY36" i="19"/>
  <c r="CY57" i="19" s="1"/>
  <c r="CZ42" i="22"/>
  <c r="CZ41" i="22" s="1"/>
  <c r="DC20" i="10"/>
  <c r="DD21" i="10"/>
  <c r="DB26" i="10"/>
  <c r="DA24" i="10"/>
  <c r="DD29" i="10"/>
  <c r="DC27" i="10"/>
  <c r="DI28" i="10"/>
  <c r="DC34" i="10"/>
  <c r="DD35" i="10"/>
  <c r="DE25" i="10"/>
  <c r="DC39" i="10"/>
  <c r="DB38" i="10"/>
  <c r="DB43" i="10" s="1"/>
  <c r="DA42" i="22" s="1"/>
  <c r="DA41" i="22" s="1"/>
  <c r="CY41" i="22"/>
  <c r="EF42" i="22"/>
  <c r="EF41" i="22" s="1"/>
  <c r="CU12" i="12"/>
  <c r="CU15" i="12" s="1"/>
  <c r="CU59" i="22"/>
  <c r="CV113" i="7"/>
  <c r="CU115" i="7"/>
  <c r="CV111" i="7"/>
  <c r="CV112" i="7" s="1"/>
  <c r="CV116" i="7" s="1"/>
  <c r="BR25" i="13"/>
  <c r="BS29" i="13" s="1"/>
  <c r="BR28" i="13"/>
  <c r="CV137" i="7"/>
  <c r="CV145" i="7" s="1"/>
  <c r="AM68" i="10"/>
  <c r="CT15" i="12"/>
  <c r="DB67" i="22"/>
  <c r="DD71" i="10"/>
  <c r="CZ17" i="10"/>
  <c r="CY21" i="22" s="1"/>
  <c r="EF21" i="22" s="1"/>
  <c r="CU105" i="4"/>
  <c r="CT141" i="16" s="1"/>
  <c r="CT114" i="16"/>
  <c r="BS26" i="22"/>
  <c r="AM135" i="7"/>
  <c r="AM146" i="7"/>
  <c r="BS24" i="13"/>
  <c r="BS25" i="13" s="1"/>
  <c r="BT29" i="13" s="1"/>
  <c r="CY3" i="8"/>
  <c r="CY3" i="17"/>
  <c r="CY3" i="35"/>
  <c r="CX8" i="21"/>
  <c r="CZ3" i="19"/>
  <c r="CX8" i="20"/>
  <c r="AK11" i="22"/>
  <c r="AN90" i="7"/>
  <c r="AM92" i="7"/>
  <c r="AN88" i="7"/>
  <c r="CX14" i="17"/>
  <c r="CX56" i="17"/>
  <c r="CX35" i="17"/>
  <c r="CW69" i="4"/>
  <c r="CV60" i="16"/>
  <c r="AL147" i="7"/>
  <c r="AL148" i="7"/>
  <c r="AL63" i="22" s="1"/>
  <c r="CY86" i="7"/>
  <c r="CY68" i="7"/>
  <c r="CZ8" i="10"/>
  <c r="CY22" i="22" s="1"/>
  <c r="EF22" i="22" s="1"/>
  <c r="CX67" i="7"/>
  <c r="CW69" i="7"/>
  <c r="CX70" i="7"/>
  <c r="CY65" i="7" s="1"/>
  <c r="CY66" i="7" s="1"/>
  <c r="CV87" i="4"/>
  <c r="CU87" i="16"/>
  <c r="DA5" i="22"/>
  <c r="DB1" i="37"/>
  <c r="CZ5" i="11"/>
  <c r="DA5" i="12" s="1"/>
  <c r="CZ4" i="13" s="1"/>
  <c r="DA40" i="7"/>
  <c r="DA143" i="7"/>
  <c r="DA22" i="7"/>
  <c r="CX6" i="16"/>
  <c r="CX170" i="16" s="1"/>
  <c r="CY33" i="4"/>
  <c r="DA4" i="14"/>
  <c r="CY4" i="15" s="1"/>
  <c r="DA4" i="31"/>
  <c r="DA40" i="30"/>
  <c r="CX51" i="4"/>
  <c r="CW33" i="16"/>
  <c r="CW132" i="7"/>
  <c r="CW114" i="7"/>
  <c r="EF5" i="11"/>
  <c r="K7" i="39" s="1"/>
  <c r="M5" i="23"/>
  <c r="L6" i="24" s="1"/>
  <c r="CX109" i="7"/>
  <c r="CX91" i="7"/>
  <c r="DS10" i="10"/>
  <c r="CX53" i="10"/>
  <c r="CW23" i="22"/>
  <c r="CY54" i="10"/>
  <c r="DA64" i="10"/>
  <c r="EH64" i="10"/>
  <c r="CY30" i="22"/>
  <c r="EF30" i="22" s="1"/>
  <c r="DE2" i="3"/>
  <c r="DD36" i="3"/>
  <c r="DB17" i="7"/>
  <c r="DB3" i="5"/>
  <c r="DC4" i="6" s="1"/>
  <c r="DB4" i="30"/>
  <c r="DA5" i="9"/>
  <c r="CZ15" i="4"/>
  <c r="DC4" i="10"/>
  <c r="AN47" i="7"/>
  <c r="CZ63" i="7"/>
  <c r="CZ45" i="7"/>
  <c r="K24" i="39" l="1"/>
  <c r="K30" i="39" s="1"/>
  <c r="K2" i="39"/>
  <c r="DB55" i="10"/>
  <c r="CZ62" i="22"/>
  <c r="CF23" i="7"/>
  <c r="CG21" i="7"/>
  <c r="CG19" i="7"/>
  <c r="BS26" i="13"/>
  <c r="BT24" i="13" s="1"/>
  <c r="BT25" i="13" s="1"/>
  <c r="BU29" i="13" s="1"/>
  <c r="DE72" i="10"/>
  <c r="CZ23" i="19"/>
  <c r="CZ36" i="19"/>
  <c r="CZ57" i="19" s="1"/>
  <c r="BS28" i="13"/>
  <c r="DD39" i="10"/>
  <c r="DC38" i="10"/>
  <c r="DC43" i="10" s="1"/>
  <c r="DF25" i="10"/>
  <c r="DD20" i="10"/>
  <c r="DE21" i="10"/>
  <c r="DE29" i="10"/>
  <c r="DD27" i="10"/>
  <c r="DE35" i="10"/>
  <c r="DD34" i="10"/>
  <c r="DC26" i="10"/>
  <c r="DB24" i="10"/>
  <c r="DJ28" i="10"/>
  <c r="CV115" i="7"/>
  <c r="CW113" i="7"/>
  <c r="CW111" i="7"/>
  <c r="CW112" i="7" s="1"/>
  <c r="CW116" i="7" s="1"/>
  <c r="CV12" i="12"/>
  <c r="CV59" i="22"/>
  <c r="CW137" i="7"/>
  <c r="CW145" i="7" s="1"/>
  <c r="BS36" i="13"/>
  <c r="BS35" i="13"/>
  <c r="BT35" i="13" s="1"/>
  <c r="CX69" i="4"/>
  <c r="CW60" i="16"/>
  <c r="DA8" i="10"/>
  <c r="CZ22" i="22" s="1"/>
  <c r="EH8" i="10"/>
  <c r="AK57" i="11"/>
  <c r="AL34" i="12"/>
  <c r="BT36" i="13"/>
  <c r="CZ33" i="4"/>
  <c r="CY6" i="16"/>
  <c r="CY170" i="16" s="1"/>
  <c r="CX132" i="7"/>
  <c r="CX114" i="7"/>
  <c r="DA63" i="7"/>
  <c r="DA45" i="7"/>
  <c r="CV105" i="4"/>
  <c r="CU141" i="16" s="1"/>
  <c r="CU114" i="16"/>
  <c r="AL33" i="12"/>
  <c r="AL64" i="22"/>
  <c r="AK56" i="11"/>
  <c r="AN89" i="7"/>
  <c r="DE71" i="10"/>
  <c r="DC67" i="22"/>
  <c r="DB40" i="30"/>
  <c r="DB4" i="14"/>
  <c r="CZ4" i="15" s="1"/>
  <c r="DB4" i="31"/>
  <c r="DB64" i="10"/>
  <c r="CZ30" i="22"/>
  <c r="CZ54" i="10"/>
  <c r="CX23" i="22"/>
  <c r="CY53" i="10"/>
  <c r="N11" i="8"/>
  <c r="EG5" i="12"/>
  <c r="EI4" i="10"/>
  <c r="CY70" i="7"/>
  <c r="CZ65" i="7" s="1"/>
  <c r="CZ66" i="7" s="1"/>
  <c r="CY67" i="7"/>
  <c r="CX69" i="7"/>
  <c r="CW87" i="4"/>
  <c r="CV87" i="16"/>
  <c r="DE36" i="3"/>
  <c r="DC4" i="30"/>
  <c r="DF2" i="3"/>
  <c r="DD4" i="10"/>
  <c r="DC17" i="7"/>
  <c r="DC3" i="5"/>
  <c r="DD4" i="6" s="1"/>
  <c r="DB5" i="9"/>
  <c r="DA15" i="4"/>
  <c r="DB5" i="22"/>
  <c r="DC1" i="37"/>
  <c r="DA5" i="11"/>
  <c r="DB5" i="12" s="1"/>
  <c r="DA4" i="13" s="1"/>
  <c r="CY8" i="21"/>
  <c r="CY8" i="20"/>
  <c r="DA3" i="19"/>
  <c r="CZ3" i="17"/>
  <c r="CZ3" i="8"/>
  <c r="CZ3" i="35"/>
  <c r="CX33" i="16"/>
  <c r="CY51" i="4"/>
  <c r="AO44" i="7"/>
  <c r="AN46" i="7"/>
  <c r="AO42" i="7"/>
  <c r="CZ86" i="7"/>
  <c r="CZ68" i="7"/>
  <c r="DB143" i="7"/>
  <c r="DB40" i="7"/>
  <c r="DB22" i="7"/>
  <c r="DT10" i="10"/>
  <c r="CY109" i="7"/>
  <c r="CY91" i="7"/>
  <c r="CY14" i="17"/>
  <c r="CY35" i="17"/>
  <c r="CY56" i="17"/>
  <c r="AM139" i="7"/>
  <c r="AM149" i="7"/>
  <c r="AM60" i="22" s="1"/>
  <c r="DA17" i="10"/>
  <c r="CZ21" i="22" s="1"/>
  <c r="EH17" i="10"/>
  <c r="J33" i="39" s="1"/>
  <c r="DC55" i="10" l="1"/>
  <c r="DA62" i="22"/>
  <c r="CG20" i="7"/>
  <c r="CG24" i="7" s="1"/>
  <c r="CH19" i="7"/>
  <c r="AL41" i="12"/>
  <c r="AL43" i="12" s="1"/>
  <c r="AL76" i="22" s="1"/>
  <c r="AK58" i="11"/>
  <c r="AL11" i="22" s="1"/>
  <c r="DF72" i="10"/>
  <c r="DA23" i="19"/>
  <c r="DA36" i="19"/>
  <c r="DA57" i="19" s="1"/>
  <c r="BT28" i="13"/>
  <c r="BT26" i="13"/>
  <c r="BU24" i="13" s="1"/>
  <c r="BU25" i="13" s="1"/>
  <c r="BV29" i="13" s="1"/>
  <c r="DB42" i="22"/>
  <c r="DG25" i="10"/>
  <c r="DK28" i="10"/>
  <c r="DE34" i="10"/>
  <c r="DF35" i="10"/>
  <c r="DD26" i="10"/>
  <c r="DC24" i="10"/>
  <c r="DF29" i="10"/>
  <c r="DE27" i="10"/>
  <c r="DD38" i="10"/>
  <c r="DD43" i="10" s="1"/>
  <c r="DE39" i="10"/>
  <c r="DE20" i="10"/>
  <c r="DF21" i="10"/>
  <c r="CX113" i="7"/>
  <c r="CW115" i="7"/>
  <c r="CX111" i="7"/>
  <c r="CX112" i="7" s="1"/>
  <c r="CX116" i="7" s="1"/>
  <c r="BV12" i="10"/>
  <c r="BV58" i="10"/>
  <c r="DB17" i="10"/>
  <c r="DA21" i="22" s="1"/>
  <c r="CY132" i="7"/>
  <c r="CY114" i="7"/>
  <c r="DC40" i="7"/>
  <c r="DC143" i="7"/>
  <c r="DC22" i="7"/>
  <c r="DD67" i="22"/>
  <c r="DF71" i="10"/>
  <c r="CZ51" i="4"/>
  <c r="CY33" i="16"/>
  <c r="BU30" i="12"/>
  <c r="BV13" i="10"/>
  <c r="DD1" i="37"/>
  <c r="DC5" i="22"/>
  <c r="DB5" i="11"/>
  <c r="DC5" i="12" s="1"/>
  <c r="DB4" i="13" s="1"/>
  <c r="CZ67" i="7"/>
  <c r="CY69" i="7"/>
  <c r="CZ70" i="7"/>
  <c r="DA65" i="7" s="1"/>
  <c r="DA66" i="7" s="1"/>
  <c r="DB8" i="10"/>
  <c r="DA22" i="22" s="1"/>
  <c r="BU36" i="13"/>
  <c r="BU35" i="13"/>
  <c r="CZ109" i="7"/>
  <c r="CZ91" i="7"/>
  <c r="CW12" i="12"/>
  <c r="CW15" i="12" s="1"/>
  <c r="CW59" i="22"/>
  <c r="CV15" i="12"/>
  <c r="DU10" i="10"/>
  <c r="DD17" i="7"/>
  <c r="DD3" i="5"/>
  <c r="DE4" i="6" s="1"/>
  <c r="DC5" i="9"/>
  <c r="DF36" i="3"/>
  <c r="DB15" i="4"/>
  <c r="DD4" i="30"/>
  <c r="DE4" i="10"/>
  <c r="DG2" i="3"/>
  <c r="AN93" i="7"/>
  <c r="DA86" i="7"/>
  <c r="DA68" i="7"/>
  <c r="CW87" i="16"/>
  <c r="CX87" i="4"/>
  <c r="K21" i="24"/>
  <c r="AM138" i="7"/>
  <c r="AN136" i="7"/>
  <c r="AN134" i="7"/>
  <c r="L28" i="33"/>
  <c r="L51" i="33" s="1"/>
  <c r="DA54" i="10"/>
  <c r="EH54" i="10"/>
  <c r="CZ53" i="10"/>
  <c r="CY23" i="22"/>
  <c r="EF23" i="22" s="1"/>
  <c r="BU12" i="10"/>
  <c r="BU58" i="10"/>
  <c r="CZ6" i="16"/>
  <c r="CZ170" i="16" s="1"/>
  <c r="DA33" i="4"/>
  <c r="DC64" i="10"/>
  <c r="DA30" i="22"/>
  <c r="AL58" i="22"/>
  <c r="BU13" i="10"/>
  <c r="BT30" i="12"/>
  <c r="DA3" i="35"/>
  <c r="CZ8" i="20"/>
  <c r="DB3" i="19"/>
  <c r="DA3" i="8"/>
  <c r="DA3" i="17"/>
  <c r="CZ8" i="21"/>
  <c r="AM32" i="12"/>
  <c r="AN63" i="10"/>
  <c r="CX60" i="16"/>
  <c r="CY69" i="4"/>
  <c r="AO43" i="7"/>
  <c r="DB63" i="7"/>
  <c r="DB45" i="7"/>
  <c r="CZ56" i="17"/>
  <c r="CZ35" i="17"/>
  <c r="CZ14" i="17"/>
  <c r="DC40" i="30"/>
  <c r="DC4" i="14"/>
  <c r="DA4" i="15" s="1"/>
  <c r="DC4" i="31"/>
  <c r="CW105" i="4"/>
  <c r="CV141" i="16" s="1"/>
  <c r="CV114" i="16"/>
  <c r="CX137" i="7"/>
  <c r="CX145" i="7" s="1"/>
  <c r="DD55" i="10" l="1"/>
  <c r="DB62" i="22"/>
  <c r="CG23" i="7"/>
  <c r="CH21" i="7"/>
  <c r="CH20" i="7" s="1"/>
  <c r="CH24" i="7" s="1"/>
  <c r="BU28" i="13"/>
  <c r="DG72" i="10"/>
  <c r="DB23" i="19"/>
  <c r="DB36" i="19"/>
  <c r="DB57" i="19" s="1"/>
  <c r="DC42" i="22"/>
  <c r="DC41" i="22" s="1"/>
  <c r="DE26" i="10"/>
  <c r="DD24" i="10"/>
  <c r="DL28" i="10"/>
  <c r="DF20" i="10"/>
  <c r="DG21" i="10"/>
  <c r="DF39" i="10"/>
  <c r="DE38" i="10"/>
  <c r="DE43" i="10" s="1"/>
  <c r="DH25" i="10"/>
  <c r="DG29" i="10"/>
  <c r="DF27" i="10"/>
  <c r="DG35" i="10"/>
  <c r="DF34" i="10"/>
  <c r="DB41" i="22"/>
  <c r="CX115" i="7"/>
  <c r="CY113" i="7"/>
  <c r="CY111" i="7"/>
  <c r="CY112" i="7" s="1"/>
  <c r="CY116" i="7" s="1"/>
  <c r="CX12" i="12"/>
  <c r="CX15" i="12" s="1"/>
  <c r="CX59" i="22"/>
  <c r="AN135" i="7"/>
  <c r="AN146" i="7"/>
  <c r="BU26" i="13"/>
  <c r="DV10" i="10"/>
  <c r="DA6" i="16"/>
  <c r="DA170" i="16" s="1"/>
  <c r="DB33" i="4"/>
  <c r="BV36" i="13"/>
  <c r="BV35" i="13"/>
  <c r="CW114" i="16"/>
  <c r="CX105" i="4"/>
  <c r="CW141" i="16" s="1"/>
  <c r="BW12" i="10"/>
  <c r="BW58" i="10"/>
  <c r="BU24" i="22"/>
  <c r="BT24" i="22"/>
  <c r="DB86" i="7"/>
  <c r="DB68" i="7"/>
  <c r="DA35" i="17"/>
  <c r="DA14" i="17"/>
  <c r="DA56" i="17"/>
  <c r="BU26" i="22"/>
  <c r="BT26" i="22"/>
  <c r="EH53" i="10"/>
  <c r="K22" i="24"/>
  <c r="AM148" i="7"/>
  <c r="AM63" i="22" s="1"/>
  <c r="AM147" i="7"/>
  <c r="DA109" i="7"/>
  <c r="DA91" i="7"/>
  <c r="DD4" i="14"/>
  <c r="DB4" i="15" s="1"/>
  <c r="DD4" i="31"/>
  <c r="DD40" i="30"/>
  <c r="BV30" i="12"/>
  <c r="BW13" i="10"/>
  <c r="CY137" i="7"/>
  <c r="CY145" i="7" s="1"/>
  <c r="DC63" i="7"/>
  <c r="DC45" i="7"/>
  <c r="DA51" i="4"/>
  <c r="CZ33" i="16"/>
  <c r="CX87" i="16"/>
  <c r="CY87" i="4"/>
  <c r="DB54" i="10"/>
  <c r="CZ23" i="22"/>
  <c r="DA53" i="10"/>
  <c r="DA8" i="21"/>
  <c r="DC3" i="19"/>
  <c r="DA8" i="20"/>
  <c r="DB3" i="8"/>
  <c r="DB3" i="35"/>
  <c r="DB3" i="17"/>
  <c r="CY60" i="16"/>
  <c r="CZ69" i="4"/>
  <c r="DC5" i="11"/>
  <c r="DD5" i="12" s="1"/>
  <c r="DC4" i="13" s="1"/>
  <c r="DD5" i="22"/>
  <c r="DE1" i="37"/>
  <c r="AN92" i="7"/>
  <c r="AO90" i="7"/>
  <c r="AO88" i="7"/>
  <c r="DD40" i="7"/>
  <c r="DD143" i="7"/>
  <c r="DD22" i="7"/>
  <c r="CZ132" i="7"/>
  <c r="CZ114" i="7"/>
  <c r="DD64" i="10"/>
  <c r="DB30" i="22"/>
  <c r="CZ69" i="7"/>
  <c r="DA70" i="7"/>
  <c r="DB65" i="7" s="1"/>
  <c r="DB66" i="7" s="1"/>
  <c r="DA67" i="7"/>
  <c r="AO47" i="7"/>
  <c r="AN68" i="10"/>
  <c r="DG36" i="3"/>
  <c r="DE4" i="30"/>
  <c r="DF4" i="10"/>
  <c r="DH2" i="3"/>
  <c r="DD5" i="9"/>
  <c r="DE17" i="7"/>
  <c r="DE3" i="5"/>
  <c r="DF4" i="6" s="1"/>
  <c r="DC15" i="4"/>
  <c r="DC8" i="10"/>
  <c r="DB22" i="22" s="1"/>
  <c r="DE67" i="22"/>
  <c r="DG71" i="10"/>
  <c r="DC17" i="10"/>
  <c r="DE55" i="10" l="1"/>
  <c r="DC62" i="22"/>
  <c r="CH23" i="7"/>
  <c r="CI21" i="7"/>
  <c r="CI19" i="7"/>
  <c r="DH72" i="10"/>
  <c r="BV26" i="22"/>
  <c r="DC23" i="19"/>
  <c r="DC36" i="19"/>
  <c r="DC57" i="19" s="1"/>
  <c r="DH21" i="10"/>
  <c r="DG20" i="10"/>
  <c r="DI25" i="10"/>
  <c r="EI28" i="10"/>
  <c r="DM28" i="10"/>
  <c r="DH35" i="10"/>
  <c r="DG34" i="10"/>
  <c r="DG39" i="10"/>
  <c r="DF38" i="10"/>
  <c r="DF43" i="10" s="1"/>
  <c r="DF26" i="10"/>
  <c r="DE24" i="10"/>
  <c r="DH29" i="10"/>
  <c r="DG27" i="10"/>
  <c r="DD42" i="22"/>
  <c r="CZ113" i="7"/>
  <c r="CY115" i="7"/>
  <c r="CZ111" i="7"/>
  <c r="CZ112" i="7" s="1"/>
  <c r="CZ116" i="7" s="1"/>
  <c r="DD17" i="10"/>
  <c r="DC21" i="22" s="1"/>
  <c r="CZ137" i="7"/>
  <c r="CZ145" i="7" s="1"/>
  <c r="DB6" i="16"/>
  <c r="DB170" i="16" s="1"/>
  <c r="DC33" i="4"/>
  <c r="DA132" i="7"/>
  <c r="DA114" i="7"/>
  <c r="DF67" i="22"/>
  <c r="DH71" i="10"/>
  <c r="DC3" i="8"/>
  <c r="DC3" i="17"/>
  <c r="DB8" i="21"/>
  <c r="DC3" i="35"/>
  <c r="DD3" i="19"/>
  <c r="DB8" i="20"/>
  <c r="DA69" i="7"/>
  <c r="DB70" i="7"/>
  <c r="DC65" i="7" s="1"/>
  <c r="DC66" i="7" s="1"/>
  <c r="DB67" i="7"/>
  <c r="CY87" i="16"/>
  <c r="CZ87" i="4"/>
  <c r="DC86" i="7"/>
  <c r="DC68" i="7"/>
  <c r="AM33" i="12"/>
  <c r="AL56" i="11"/>
  <c r="AM64" i="22"/>
  <c r="AM58" i="22" s="1"/>
  <c r="DW10" i="10"/>
  <c r="DE40" i="7"/>
  <c r="DE143" i="7"/>
  <c r="DE22" i="7"/>
  <c r="CY105" i="4"/>
  <c r="CX141" i="16" s="1"/>
  <c r="CX114" i="16"/>
  <c r="AL57" i="11"/>
  <c r="AM34" i="12"/>
  <c r="BV24" i="22"/>
  <c r="AN149" i="7"/>
  <c r="AN60" i="22" s="1"/>
  <c r="AN139" i="7"/>
  <c r="DB51" i="4"/>
  <c r="DA33" i="16"/>
  <c r="BV24" i="13"/>
  <c r="BV26" i="13" s="1"/>
  <c r="DE4" i="31"/>
  <c r="DE40" i="30"/>
  <c r="DE4" i="14"/>
  <c r="DC4" i="15" s="1"/>
  <c r="DE64" i="10"/>
  <c r="DC30" i="22"/>
  <c r="DD45" i="7"/>
  <c r="DD63" i="7"/>
  <c r="DA23" i="22"/>
  <c r="DC54" i="10"/>
  <c r="DB53" i="10"/>
  <c r="CZ60" i="16"/>
  <c r="DA69" i="4"/>
  <c r="CY59" i="22"/>
  <c r="CY12" i="12"/>
  <c r="BX58" i="10"/>
  <c r="BX12" i="10"/>
  <c r="DG4" i="10"/>
  <c r="DE5" i="9"/>
  <c r="DH36" i="3"/>
  <c r="DD15" i="4"/>
  <c r="DI2" i="3"/>
  <c r="DF4" i="30"/>
  <c r="DF17" i="7"/>
  <c r="DF3" i="5"/>
  <c r="DG4" i="6" s="1"/>
  <c r="DB35" i="17"/>
  <c r="DB56" i="17"/>
  <c r="DB14" i="17"/>
  <c r="DF1" i="37"/>
  <c r="DE5" i="22"/>
  <c r="DD5" i="11"/>
  <c r="DE5" i="12" s="1"/>
  <c r="DD4" i="13" s="1"/>
  <c r="DB21" i="22"/>
  <c r="DD8" i="10"/>
  <c r="DC22" i="22" s="1"/>
  <c r="AP44" i="7"/>
  <c r="AO46" i="7"/>
  <c r="AP42" i="7"/>
  <c r="AO89" i="7"/>
  <c r="DB109" i="7"/>
  <c r="DB91" i="7"/>
  <c r="BW30" i="12"/>
  <c r="BX13" i="10"/>
  <c r="DD62" i="22" l="1"/>
  <c r="DF55" i="10"/>
  <c r="CI20" i="7"/>
  <c r="CI24" i="7" s="1"/>
  <c r="CJ19" i="7"/>
  <c r="DI72" i="10"/>
  <c r="DD23" i="19"/>
  <c r="DD36" i="19"/>
  <c r="DD57" i="19" s="1"/>
  <c r="BW26" i="22"/>
  <c r="DE42" i="22"/>
  <c r="DE41" i="22" s="1"/>
  <c r="DJ25" i="10"/>
  <c r="DG38" i="10"/>
  <c r="DG43" i="10" s="1"/>
  <c r="DH39" i="10"/>
  <c r="DI29" i="10"/>
  <c r="DH27" i="10"/>
  <c r="DI35" i="10"/>
  <c r="DH34" i="10"/>
  <c r="DG26" i="10"/>
  <c r="DF24" i="10"/>
  <c r="DN28" i="10"/>
  <c r="DH20" i="10"/>
  <c r="DI21" i="10"/>
  <c r="DD41" i="22"/>
  <c r="DA113" i="7"/>
  <c r="CZ115" i="7"/>
  <c r="DC6" i="16"/>
  <c r="DC170" i="16" s="1"/>
  <c r="DD33" i="4"/>
  <c r="CY15" i="12"/>
  <c r="EF12" i="12"/>
  <c r="DD86" i="7"/>
  <c r="DD68" i="7"/>
  <c r="AO136" i="7"/>
  <c r="AN138" i="7"/>
  <c r="AO134" i="7"/>
  <c r="DC56" i="17"/>
  <c r="DC35" i="17"/>
  <c r="DC14" i="17"/>
  <c r="DA137" i="7"/>
  <c r="DA145" i="7" s="1"/>
  <c r="CZ12" i="12"/>
  <c r="CZ59" i="22"/>
  <c r="BW24" i="13"/>
  <c r="BW25" i="13" s="1"/>
  <c r="BX29" i="13" s="1"/>
  <c r="AN32" i="12"/>
  <c r="AO63" i="10"/>
  <c r="BW24" i="22"/>
  <c r="DJ2" i="3"/>
  <c r="DE15" i="4"/>
  <c r="DG17" i="7"/>
  <c r="DG3" i="5"/>
  <c r="DH4" i="6" s="1"/>
  <c r="DI36" i="3"/>
  <c r="DH4" i="10"/>
  <c r="DG4" i="30"/>
  <c r="DF5" i="9"/>
  <c r="DF4" i="31"/>
  <c r="DF40" i="30"/>
  <c r="DF4" i="14"/>
  <c r="DD4" i="15" s="1"/>
  <c r="CZ87" i="16"/>
  <c r="DA87" i="4"/>
  <c r="BV25" i="13"/>
  <c r="BW29" i="13" s="1"/>
  <c r="BV28" i="13"/>
  <c r="DX10" i="10"/>
  <c r="EJ10" i="10" s="1"/>
  <c r="DC109" i="7"/>
  <c r="DC91" i="7"/>
  <c r="DC67" i="7"/>
  <c r="DB69" i="7"/>
  <c r="DC70" i="7"/>
  <c r="DD65" i="7" s="1"/>
  <c r="DD66" i="7" s="1"/>
  <c r="EF59" i="22"/>
  <c r="DF5" i="22"/>
  <c r="DG1" i="37"/>
  <c r="DE5" i="11"/>
  <c r="DF5" i="12" s="1"/>
  <c r="DE4" i="13" s="1"/>
  <c r="CY114" i="16"/>
  <c r="CZ105" i="4"/>
  <c r="CY141" i="16" s="1"/>
  <c r="DI71" i="10"/>
  <c r="DG67" i="22"/>
  <c r="DB33" i="16"/>
  <c r="DC51" i="4"/>
  <c r="DE17" i="10"/>
  <c r="DD21" i="22" s="1"/>
  <c r="DB132" i="7"/>
  <c r="DB114" i="7"/>
  <c r="DE8" i="10"/>
  <c r="DD22" i="22" s="1"/>
  <c r="DD30" i="22"/>
  <c r="DF64" i="10"/>
  <c r="DB69" i="4"/>
  <c r="DA60" i="16"/>
  <c r="DC8" i="20"/>
  <c r="DD3" i="8"/>
  <c r="DD3" i="17"/>
  <c r="DC8" i="21"/>
  <c r="DD3" i="35"/>
  <c r="DE3" i="19"/>
  <c r="AO93" i="7"/>
  <c r="DF40" i="7"/>
  <c r="DF143" i="7"/>
  <c r="DF22" i="7"/>
  <c r="DD54" i="10"/>
  <c r="DC53" i="10"/>
  <c r="DB23" i="22"/>
  <c r="AP43" i="7"/>
  <c r="AM41" i="12"/>
  <c r="AM43" i="12" s="1"/>
  <c r="AM76" i="22" s="1"/>
  <c r="DE63" i="7"/>
  <c r="DE45" i="7"/>
  <c r="AL58" i="11"/>
  <c r="DA111" i="7"/>
  <c r="DA112" i="7" s="1"/>
  <c r="DA116" i="7" s="1"/>
  <c r="DE62" i="22" l="1"/>
  <c r="DG55" i="10"/>
  <c r="CJ21" i="7"/>
  <c r="CJ20" i="7" s="1"/>
  <c r="CJ24" i="7" s="1"/>
  <c r="CI23" i="7"/>
  <c r="EF15" i="12"/>
  <c r="J16" i="39" s="1"/>
  <c r="K29" i="33" s="1"/>
  <c r="DJ72" i="10"/>
  <c r="DE23" i="19"/>
  <c r="DE36" i="19"/>
  <c r="DE57" i="19" s="1"/>
  <c r="DO28" i="10"/>
  <c r="DJ29" i="10"/>
  <c r="DI27" i="10"/>
  <c r="DH26" i="10"/>
  <c r="DG24" i="10"/>
  <c r="DI39" i="10"/>
  <c r="DH38" i="10"/>
  <c r="DH43" i="10" s="1"/>
  <c r="DG42" i="22" s="1"/>
  <c r="DG41" i="22" s="1"/>
  <c r="DK25" i="10"/>
  <c r="DJ21" i="10"/>
  <c r="DI20" i="10"/>
  <c r="DJ35" i="10"/>
  <c r="DI34" i="10"/>
  <c r="DF42" i="22"/>
  <c r="DA59" i="22"/>
  <c r="DA12" i="12"/>
  <c r="DA15" i="12" s="1"/>
  <c r="DA115" i="7"/>
  <c r="DB113" i="7"/>
  <c r="DG40" i="30"/>
  <c r="DG4" i="14"/>
  <c r="DE4" i="15" s="1"/>
  <c r="DG4" i="31"/>
  <c r="DD14" i="17"/>
  <c r="DD56" i="17"/>
  <c r="DD35" i="17"/>
  <c r="DF8" i="10"/>
  <c r="DE22" i="22" s="1"/>
  <c r="AO68" i="10"/>
  <c r="CZ114" i="16"/>
  <c r="DA105" i="4"/>
  <c r="CZ141" i="16" s="1"/>
  <c r="DG5" i="22"/>
  <c r="DH1" i="37"/>
  <c r="DF5" i="11"/>
  <c r="DG5" i="12" s="1"/>
  <c r="DF4" i="13" s="1"/>
  <c r="DF63" i="7"/>
  <c r="DF45" i="7"/>
  <c r="DB87" i="4"/>
  <c r="DA87" i="16"/>
  <c r="DB111" i="7"/>
  <c r="DB112" i="7" s="1"/>
  <c r="DB116" i="7" s="1"/>
  <c r="DC132" i="7"/>
  <c r="DC114" i="7"/>
  <c r="CZ15" i="12"/>
  <c r="DD91" i="7"/>
  <c r="DD109" i="7"/>
  <c r="DB60" i="16"/>
  <c r="DC69" i="4"/>
  <c r="AM11" i="22"/>
  <c r="AP47" i="7"/>
  <c r="DG64" i="10"/>
  <c r="DE30" i="22"/>
  <c r="DB137" i="7"/>
  <c r="DB145" i="7" s="1"/>
  <c r="DH67" i="22"/>
  <c r="DJ71" i="10"/>
  <c r="DE3" i="35"/>
  <c r="DD8" i="21"/>
  <c r="DF3" i="19"/>
  <c r="DE3" i="8"/>
  <c r="DD8" i="20"/>
  <c r="DE3" i="17"/>
  <c r="BW26" i="13"/>
  <c r="AP90" i="7"/>
  <c r="AO92" i="7"/>
  <c r="AP88" i="7"/>
  <c r="DG143" i="7"/>
  <c r="DG40" i="7"/>
  <c r="DG22" i="7"/>
  <c r="BX36" i="13"/>
  <c r="AO135" i="7"/>
  <c r="AO146" i="7"/>
  <c r="DD53" i="10"/>
  <c r="DE54" i="10"/>
  <c r="DC23" i="22"/>
  <c r="DD67" i="7"/>
  <c r="DC69" i="7"/>
  <c r="DD70" i="7"/>
  <c r="BW28" i="13"/>
  <c r="DD6" i="16"/>
  <c r="DD170" i="16" s="1"/>
  <c r="DE33" i="4"/>
  <c r="AN148" i="7"/>
  <c r="AN63" i="22" s="1"/>
  <c r="AN147" i="7"/>
  <c r="DD51" i="4"/>
  <c r="DC33" i="16"/>
  <c r="DE86" i="7"/>
  <c r="DE68" i="7"/>
  <c r="DF17" i="10"/>
  <c r="DE21" i="22" s="1"/>
  <c r="BW36" i="13"/>
  <c r="BW35" i="13"/>
  <c r="DJ36" i="3"/>
  <c r="DH4" i="30"/>
  <c r="DI4" i="10"/>
  <c r="DG5" i="9"/>
  <c r="DH17" i="7"/>
  <c r="DK2" i="3"/>
  <c r="DH3" i="5"/>
  <c r="DI4" i="6" s="1"/>
  <c r="DF15" i="4"/>
  <c r="DF62" i="22" l="1"/>
  <c r="DH55" i="10"/>
  <c r="CJ23" i="7"/>
  <c r="CK21" i="7"/>
  <c r="CK19" i="7"/>
  <c r="CK20" i="7" s="1"/>
  <c r="CK24" i="7" s="1"/>
  <c r="DK72" i="10"/>
  <c r="DF23" i="19"/>
  <c r="DF36" i="19"/>
  <c r="DF57" i="19" s="1"/>
  <c r="DF41" i="22"/>
  <c r="DL25" i="10"/>
  <c r="DK35" i="10"/>
  <c r="DJ34" i="10"/>
  <c r="DK29" i="10"/>
  <c r="DJ27" i="10"/>
  <c r="DI38" i="10"/>
  <c r="DI43" i="10" s="1"/>
  <c r="DJ39" i="10"/>
  <c r="DP28" i="10"/>
  <c r="DI26" i="10"/>
  <c r="DH24" i="10"/>
  <c r="DK21" i="10"/>
  <c r="DJ20" i="10"/>
  <c r="DC113" i="7"/>
  <c r="DB115" i="7"/>
  <c r="DB12" i="12"/>
  <c r="DB15" i="12" s="1"/>
  <c r="DB59" i="22"/>
  <c r="DC137" i="7"/>
  <c r="DC145" i="7" s="1"/>
  <c r="DD114" i="7"/>
  <c r="DD132" i="7"/>
  <c r="DG5" i="11"/>
  <c r="DH5" i="12" s="1"/>
  <c r="DG4" i="13" s="1"/>
  <c r="DI1" i="37"/>
  <c r="DH5" i="22"/>
  <c r="DG17" i="10"/>
  <c r="DF21" i="22" s="1"/>
  <c r="DC60" i="16"/>
  <c r="DD69" i="4"/>
  <c r="DG63" i="7"/>
  <c r="DG45" i="7"/>
  <c r="DB105" i="4"/>
  <c r="DA141" i="16" s="1"/>
  <c r="DA114" i="16"/>
  <c r="DD69" i="7"/>
  <c r="DE67" i="7"/>
  <c r="AN33" i="12"/>
  <c r="AN64" i="22"/>
  <c r="AM56" i="11"/>
  <c r="DH64" i="10"/>
  <c r="DF30" i="22"/>
  <c r="DE6" i="16"/>
  <c r="DE170" i="16" s="1"/>
  <c r="DF33" i="4"/>
  <c r="AP89" i="7"/>
  <c r="BX24" i="13"/>
  <c r="BX25" i="13" s="1"/>
  <c r="BY29" i="13" s="1"/>
  <c r="DC87" i="4"/>
  <c r="DB87" i="16"/>
  <c r="DG8" i="10"/>
  <c r="DH40" i="30"/>
  <c r="DH4" i="14"/>
  <c r="DF4" i="15" s="1"/>
  <c r="DH4" i="31"/>
  <c r="AM57" i="11"/>
  <c r="AN34" i="12"/>
  <c r="AN41" i="12" s="1"/>
  <c r="AN43" i="12" s="1"/>
  <c r="AN76" i="22" s="1"/>
  <c r="AN58" i="22"/>
  <c r="DF3" i="35"/>
  <c r="DE8" i="20"/>
  <c r="DF3" i="8"/>
  <c r="DE8" i="21"/>
  <c r="DF3" i="17"/>
  <c r="DG3" i="19"/>
  <c r="DE65" i="7"/>
  <c r="DE66" i="7" s="1"/>
  <c r="DE70" i="7" s="1"/>
  <c r="DD33" i="16"/>
  <c r="DE51" i="4"/>
  <c r="AO139" i="7"/>
  <c r="AO149" i="7"/>
  <c r="AO60" i="22" s="1"/>
  <c r="DE35" i="17"/>
  <c r="DE14" i="17"/>
  <c r="DE56" i="17"/>
  <c r="DI17" i="7"/>
  <c r="DI3" i="5"/>
  <c r="DJ4" i="6" s="1"/>
  <c r="DK36" i="3"/>
  <c r="DI4" i="30"/>
  <c r="DH5" i="9"/>
  <c r="DJ4" i="10"/>
  <c r="DG15" i="4"/>
  <c r="DL2" i="3"/>
  <c r="BY58" i="10"/>
  <c r="BY12" i="10"/>
  <c r="BX35" i="13"/>
  <c r="DI67" i="22"/>
  <c r="DK71" i="10"/>
  <c r="DC111" i="7"/>
  <c r="DC112" i="7" s="1"/>
  <c r="DC116" i="7" s="1"/>
  <c r="DF86" i="7"/>
  <c r="DF68" i="7"/>
  <c r="DH143" i="7"/>
  <c r="DH40" i="7"/>
  <c r="DH22" i="7"/>
  <c r="BY13" i="10"/>
  <c r="BX30" i="12"/>
  <c r="DE109" i="7"/>
  <c r="DE91" i="7"/>
  <c r="DF54" i="10"/>
  <c r="DE53" i="10"/>
  <c r="DD23" i="22"/>
  <c r="BY30" i="12"/>
  <c r="BZ13" i="10"/>
  <c r="AQ44" i="7"/>
  <c r="AP46" i="7"/>
  <c r="AQ42" i="7"/>
  <c r="DG62" i="22" l="1"/>
  <c r="DI55" i="10"/>
  <c r="CL19" i="7"/>
  <c r="CK23" i="7"/>
  <c r="CL21" i="7"/>
  <c r="DL72" i="10"/>
  <c r="DG23" i="19"/>
  <c r="DG36" i="19"/>
  <c r="DG57" i="19" s="1"/>
  <c r="DL35" i="10"/>
  <c r="DK34" i="10"/>
  <c r="DK20" i="10"/>
  <c r="DL21" i="10"/>
  <c r="DH42" i="22"/>
  <c r="DQ28" i="10"/>
  <c r="DK39" i="10"/>
  <c r="DJ38" i="10"/>
  <c r="DJ43" i="10" s="1"/>
  <c r="DM25" i="10"/>
  <c r="EI25" i="10"/>
  <c r="DJ26" i="10"/>
  <c r="DI24" i="10"/>
  <c r="DL29" i="10"/>
  <c r="DK27" i="10"/>
  <c r="DC12" i="12"/>
  <c r="DC59" i="22"/>
  <c r="DF67" i="7"/>
  <c r="DE69" i="7"/>
  <c r="DF65" i="7"/>
  <c r="DF66" i="7" s="1"/>
  <c r="DF70" i="7" s="1"/>
  <c r="DC115" i="7"/>
  <c r="DD113" i="7"/>
  <c r="BX26" i="22"/>
  <c r="DF8" i="20"/>
  <c r="DG3" i="8"/>
  <c r="DG3" i="17"/>
  <c r="DG3" i="35"/>
  <c r="DH3" i="19"/>
  <c r="DF8" i="21"/>
  <c r="BY36" i="13"/>
  <c r="BY35" i="13"/>
  <c r="DI40" i="7"/>
  <c r="DI143" i="7"/>
  <c r="DI22" i="7"/>
  <c r="BX26" i="13"/>
  <c r="BY24" i="22"/>
  <c r="BX24" i="22"/>
  <c r="DH15" i="4"/>
  <c r="DL36" i="3"/>
  <c r="DJ4" i="30"/>
  <c r="DM2" i="3"/>
  <c r="DK4" i="10"/>
  <c r="DJ17" i="7"/>
  <c r="DJ3" i="5"/>
  <c r="DK4" i="6" s="1"/>
  <c r="DI5" i="9"/>
  <c r="DH8" i="10"/>
  <c r="DI64" i="10"/>
  <c r="DG30" i="22"/>
  <c r="DG86" i="7"/>
  <c r="DG68" i="7"/>
  <c r="AO32" i="12"/>
  <c r="AP63" i="10"/>
  <c r="DF56" i="17"/>
  <c r="DF14" i="17"/>
  <c r="DF35" i="17"/>
  <c r="DF22" i="22"/>
  <c r="AM58" i="11"/>
  <c r="DC87" i="16"/>
  <c r="DD87" i="4"/>
  <c r="DD111" i="7"/>
  <c r="DD112" i="7" s="1"/>
  <c r="DD116" i="7" s="1"/>
  <c r="AQ43" i="7"/>
  <c r="DJ1" i="37"/>
  <c r="DI5" i="22"/>
  <c r="DH5" i="11"/>
  <c r="DI5" i="12" s="1"/>
  <c r="DH4" i="13" s="1"/>
  <c r="AP93" i="7"/>
  <c r="DD137" i="7"/>
  <c r="DD145" i="7" s="1"/>
  <c r="DF6" i="16"/>
  <c r="DF170" i="16" s="1"/>
  <c r="DG33" i="4"/>
  <c r="AO138" i="7"/>
  <c r="AP136" i="7"/>
  <c r="AP134" i="7"/>
  <c r="BX28" i="13"/>
  <c r="DH63" i="7"/>
  <c r="DH45" i="7"/>
  <c r="DJ67" i="22"/>
  <c r="DL71" i="10"/>
  <c r="DI4" i="14"/>
  <c r="DG4" i="15" s="1"/>
  <c r="DI4" i="31"/>
  <c r="DI40" i="30"/>
  <c r="DD60" i="16"/>
  <c r="DE69" i="4"/>
  <c r="DE132" i="7"/>
  <c r="DE114" i="7"/>
  <c r="DF109" i="7"/>
  <c r="DF91" i="7"/>
  <c r="DG54" i="10"/>
  <c r="DF53" i="10"/>
  <c r="DE23" i="22"/>
  <c r="BZ58" i="10"/>
  <c r="BZ12" i="10"/>
  <c r="DB114" i="16"/>
  <c r="DC105" i="4"/>
  <c r="DB141" i="16" s="1"/>
  <c r="DE33" i="16"/>
  <c r="DF51" i="4"/>
  <c r="DH17" i="10"/>
  <c r="DJ55" i="10" l="1"/>
  <c r="DH62" i="22"/>
  <c r="CL20" i="7"/>
  <c r="CL24" i="7" s="1"/>
  <c r="CL23" i="7" s="1"/>
  <c r="DM72" i="10"/>
  <c r="EI72" i="10"/>
  <c r="BY26" i="22"/>
  <c r="DH23" i="19"/>
  <c r="DH36" i="19"/>
  <c r="DH57" i="19" s="1"/>
  <c r="DI42" i="22"/>
  <c r="DI41" i="22" s="1"/>
  <c r="EI29" i="10"/>
  <c r="EI27" i="10" s="1"/>
  <c r="DM29" i="10"/>
  <c r="DL27" i="10"/>
  <c r="DL20" i="10"/>
  <c r="EI21" i="10"/>
  <c r="EI20" i="10" s="1"/>
  <c r="DM21" i="10"/>
  <c r="DL39" i="10"/>
  <c r="DK38" i="10"/>
  <c r="DK43" i="10" s="1"/>
  <c r="DK26" i="10"/>
  <c r="DJ24" i="10"/>
  <c r="DR28" i="10"/>
  <c r="DL34" i="10"/>
  <c r="EI35" i="10"/>
  <c r="EI34" i="10" s="1"/>
  <c r="DM35" i="10"/>
  <c r="DN25" i="10"/>
  <c r="DH41" i="22"/>
  <c r="DG67" i="7"/>
  <c r="DF69" i="7"/>
  <c r="DG65" i="7"/>
  <c r="DG66" i="7" s="1"/>
  <c r="DG70" i="7" s="1"/>
  <c r="DD115" i="7"/>
  <c r="DE113" i="7"/>
  <c r="DE111" i="7"/>
  <c r="DE112" i="7" s="1"/>
  <c r="DE116" i="7" s="1"/>
  <c r="DF111" i="7" s="1"/>
  <c r="DF112" i="7" s="1"/>
  <c r="DD12" i="12"/>
  <c r="DD15" i="12" s="1"/>
  <c r="DD59" i="22"/>
  <c r="AO147" i="7"/>
  <c r="AO148" i="7"/>
  <c r="AO63" i="22" s="1"/>
  <c r="AN11" i="22"/>
  <c r="DI8" i="10"/>
  <c r="DH22" i="22" s="1"/>
  <c r="DG6" i="16"/>
  <c r="DG170" i="16" s="1"/>
  <c r="DH33" i="4"/>
  <c r="DI17" i="10"/>
  <c r="DH21" i="22" s="1"/>
  <c r="DH86" i="7"/>
  <c r="DH68" i="7"/>
  <c r="DE60" i="16"/>
  <c r="DF69" i="4"/>
  <c r="DG51" i="4"/>
  <c r="DF33" i="16"/>
  <c r="DJ4" i="14"/>
  <c r="DH4" i="15" s="1"/>
  <c r="DJ4" i="31"/>
  <c r="DJ40" i="30"/>
  <c r="DF132" i="7"/>
  <c r="DF114" i="7"/>
  <c r="AQ90" i="7"/>
  <c r="AP92" i="7"/>
  <c r="AQ88" i="7"/>
  <c r="AQ47" i="7"/>
  <c r="DH3" i="17"/>
  <c r="DH3" i="35"/>
  <c r="DG8" i="21"/>
  <c r="DG8" i="20"/>
  <c r="DI3" i="19"/>
  <c r="DH3" i="8"/>
  <c r="DI63" i="7"/>
  <c r="DI45" i="7"/>
  <c r="DG109" i="7"/>
  <c r="DG91" i="7"/>
  <c r="DJ40" i="7"/>
  <c r="DJ143" i="7"/>
  <c r="DJ22" i="7"/>
  <c r="DC15" i="12"/>
  <c r="DJ5" i="22"/>
  <c r="DK1" i="37"/>
  <c r="DI5" i="11"/>
  <c r="DJ5" i="12" s="1"/>
  <c r="DI4" i="13" s="1"/>
  <c r="BY24" i="13"/>
  <c r="BY25" i="13" s="1"/>
  <c r="BZ29" i="13" s="1"/>
  <c r="DF23" i="22"/>
  <c r="DG53" i="10"/>
  <c r="DH54" i="10"/>
  <c r="DE137" i="7"/>
  <c r="DE145" i="7" s="1"/>
  <c r="AP135" i="7"/>
  <c r="AP146" i="7"/>
  <c r="DH30" i="22"/>
  <c r="DJ64" i="10"/>
  <c r="DJ5" i="9"/>
  <c r="DI15" i="4"/>
  <c r="DM36" i="3"/>
  <c r="DK4" i="30"/>
  <c r="DN2" i="3"/>
  <c r="DL4" i="10"/>
  <c r="DK3" i="5"/>
  <c r="DL4" i="6" s="1"/>
  <c r="DK17" i="7"/>
  <c r="DG56" i="17"/>
  <c r="DG14" i="17"/>
  <c r="DG35" i="17"/>
  <c r="DM71" i="10"/>
  <c r="DK67" i="22"/>
  <c r="EI71" i="10"/>
  <c r="DD105" i="4"/>
  <c r="DC141" i="16" s="1"/>
  <c r="DC114" i="16"/>
  <c r="CA58" i="10"/>
  <c r="CA12" i="10"/>
  <c r="DE87" i="4"/>
  <c r="DD87" i="16"/>
  <c r="DG21" i="22"/>
  <c r="AP68" i="10"/>
  <c r="DG22" i="22"/>
  <c r="CA13" i="10"/>
  <c r="BZ30" i="12"/>
  <c r="CM19" i="7" l="1"/>
  <c r="DK55" i="10"/>
  <c r="DI62" i="22"/>
  <c r="CM21" i="7"/>
  <c r="BY26" i="13"/>
  <c r="DN72" i="10"/>
  <c r="BZ26" i="22"/>
  <c r="DI23" i="19"/>
  <c r="DI36" i="19"/>
  <c r="DI57" i="19" s="1"/>
  <c r="DS28" i="10"/>
  <c r="DN21" i="10"/>
  <c r="DM20" i="10"/>
  <c r="DL26" i="10"/>
  <c r="DK24" i="10"/>
  <c r="DN35" i="10"/>
  <c r="DM34" i="10"/>
  <c r="DN29" i="10"/>
  <c r="DM27" i="10"/>
  <c r="DO25" i="10"/>
  <c r="DM39" i="10"/>
  <c r="DL38" i="10"/>
  <c r="DL43" i="10" s="1"/>
  <c r="EI39" i="10"/>
  <c r="EI38" i="10" s="1"/>
  <c r="EI43" i="10" s="1"/>
  <c r="K35" i="39" s="1"/>
  <c r="DJ42" i="22"/>
  <c r="DE12" i="12"/>
  <c r="DE59" i="22"/>
  <c r="DG69" i="7"/>
  <c r="DH67" i="7"/>
  <c r="DH65" i="7"/>
  <c r="DH66" i="7" s="1"/>
  <c r="DH70" i="7" s="1"/>
  <c r="DK5" i="9"/>
  <c r="DJ15" i="4"/>
  <c r="DN36" i="3"/>
  <c r="DM4" i="10"/>
  <c r="DL4" i="30"/>
  <c r="DO2" i="3"/>
  <c r="DL17" i="7"/>
  <c r="DL3" i="5"/>
  <c r="DM4" i="6" s="1"/>
  <c r="BZ24" i="13"/>
  <c r="BZ25" i="13" s="1"/>
  <c r="CA29" i="13" s="1"/>
  <c r="DF113" i="7"/>
  <c r="DE115" i="7"/>
  <c r="DF116" i="7"/>
  <c r="DG111" i="7" s="1"/>
  <c r="DG112" i="7" s="1"/>
  <c r="BZ24" i="22"/>
  <c r="AP139" i="7"/>
  <c r="AP149" i="7"/>
  <c r="AP60" i="22" s="1"/>
  <c r="BZ36" i="13"/>
  <c r="BZ35" i="13"/>
  <c r="DG132" i="7"/>
  <c r="DG114" i="7"/>
  <c r="DH35" i="17"/>
  <c r="DH14" i="17"/>
  <c r="DH56" i="17"/>
  <c r="DH109" i="7"/>
  <c r="DH91" i="7"/>
  <c r="DJ8" i="10"/>
  <c r="DI22" i="22" s="1"/>
  <c r="DF60" i="16"/>
  <c r="DG69" i="4"/>
  <c r="DK4" i="14"/>
  <c r="DI4" i="15" s="1"/>
  <c r="DK4" i="31"/>
  <c r="DK40" i="30"/>
  <c r="DI86" i="7"/>
  <c r="DI68" i="7"/>
  <c r="AR44" i="7"/>
  <c r="AQ46" i="7"/>
  <c r="AR42" i="7"/>
  <c r="DF137" i="7"/>
  <c r="DF145" i="7" s="1"/>
  <c r="BY28" i="13"/>
  <c r="EG67" i="22"/>
  <c r="DK40" i="7"/>
  <c r="DK143" i="7"/>
  <c r="DK22" i="7"/>
  <c r="DI30" i="22"/>
  <c r="DK64" i="10"/>
  <c r="DI54" i="10"/>
  <c r="DG23" i="22"/>
  <c r="DH53" i="10"/>
  <c r="DJ17" i="10"/>
  <c r="DI21" i="22" s="1"/>
  <c r="DD114" i="16"/>
  <c r="DE105" i="4"/>
  <c r="DD141" i="16" s="1"/>
  <c r="DI33" i="4"/>
  <c r="DH6" i="16"/>
  <c r="DH170" i="16" s="1"/>
  <c r="DI3" i="17"/>
  <c r="DH8" i="21"/>
  <c r="DH8" i="20"/>
  <c r="DI3" i="35"/>
  <c r="DJ3" i="19"/>
  <c r="DI3" i="8"/>
  <c r="AQ89" i="7"/>
  <c r="DE87" i="16"/>
  <c r="DF87" i="4"/>
  <c r="DG33" i="16"/>
  <c r="DH51" i="4"/>
  <c r="AO34" i="12"/>
  <c r="AN57" i="11"/>
  <c r="DL67" i="22"/>
  <c r="DN71" i="10"/>
  <c r="DK5" i="22"/>
  <c r="DJ5" i="11"/>
  <c r="DK5" i="12" s="1"/>
  <c r="DJ4" i="13" s="1"/>
  <c r="DL1" i="37"/>
  <c r="DJ63" i="7"/>
  <c r="DJ45" i="7"/>
  <c r="AO64" i="22"/>
  <c r="AO58" i="22" s="1"/>
  <c r="AN56" i="11"/>
  <c r="AO33" i="12"/>
  <c r="CM20" i="7" l="1"/>
  <c r="CM24" i="7" s="1"/>
  <c r="DL55" i="10"/>
  <c r="DJ62" i="22"/>
  <c r="CN19" i="7"/>
  <c r="CN20" i="7" s="1"/>
  <c r="CN24" i="7" s="1"/>
  <c r="CO19" i="7" s="1"/>
  <c r="CN21" i="7"/>
  <c r="CM23" i="7"/>
  <c r="BZ26" i="13"/>
  <c r="CA24" i="13" s="1"/>
  <c r="CA25" i="13" s="1"/>
  <c r="CB29" i="13" s="1"/>
  <c r="BZ28" i="13"/>
  <c r="DO72" i="10"/>
  <c r="AN58" i="11"/>
  <c r="AO11" i="22" s="1"/>
  <c r="DJ23" i="19"/>
  <c r="DJ36" i="19"/>
  <c r="DJ57" i="19" s="1"/>
  <c r="DN39" i="10"/>
  <c r="DM38" i="10"/>
  <c r="DM43" i="10" s="1"/>
  <c r="DL42" i="22" s="1"/>
  <c r="DL41" i="22" s="1"/>
  <c r="DO29" i="10"/>
  <c r="DN27" i="10"/>
  <c r="DP25" i="10"/>
  <c r="DN34" i="10"/>
  <c r="DO35" i="10"/>
  <c r="DN20" i="10"/>
  <c r="DO21" i="10"/>
  <c r="DK42" i="22"/>
  <c r="DK41" i="22" s="1"/>
  <c r="DJ41" i="22"/>
  <c r="DT28" i="10"/>
  <c r="DM26" i="10"/>
  <c r="EI26" i="10"/>
  <c r="EI24" i="10" s="1"/>
  <c r="DL24" i="10"/>
  <c r="DF12" i="12"/>
  <c r="DF15" i="12" s="1"/>
  <c r="DF59" i="22"/>
  <c r="DI67" i="7"/>
  <c r="DH69" i="7"/>
  <c r="DK63" i="7"/>
  <c r="DK45" i="7"/>
  <c r="DG137" i="7"/>
  <c r="DG145" i="7" s="1"/>
  <c r="DI8" i="20"/>
  <c r="DJ3" i="8"/>
  <c r="DJ3" i="17"/>
  <c r="DI8" i="21"/>
  <c r="DJ3" i="35"/>
  <c r="DK3" i="19"/>
  <c r="DI6" i="16"/>
  <c r="DI170" i="16" s="1"/>
  <c r="DJ33" i="4"/>
  <c r="DL4" i="14"/>
  <c r="DJ4" i="15" s="1"/>
  <c r="DL4" i="31"/>
  <c r="DL40" i="30"/>
  <c r="DH69" i="4"/>
  <c r="DG60" i="16"/>
  <c r="AR43" i="7"/>
  <c r="DF87" i="16"/>
  <c r="DG87" i="4"/>
  <c r="CB12" i="10"/>
  <c r="CB58" i="10"/>
  <c r="DL143" i="7"/>
  <c r="DL22" i="7"/>
  <c r="DL40" i="7"/>
  <c r="DK8" i="10"/>
  <c r="DJ22" i="22" s="1"/>
  <c r="DI56" i="17"/>
  <c r="DI14" i="17"/>
  <c r="DI35" i="17"/>
  <c r="DI53" i="10"/>
  <c r="DJ54" i="10"/>
  <c r="DH23" i="22"/>
  <c r="DH132" i="7"/>
  <c r="DH114" i="7"/>
  <c r="CB13" i="10"/>
  <c r="CA30" i="12"/>
  <c r="DL5" i="9"/>
  <c r="DK15" i="4"/>
  <c r="DO36" i="3"/>
  <c r="DM17" i="7"/>
  <c r="DM4" i="30"/>
  <c r="DP2" i="3"/>
  <c r="DM3" i="5"/>
  <c r="DN4" i="6" s="1"/>
  <c r="DN4" i="10"/>
  <c r="DG116" i="7"/>
  <c r="DH111" i="7" s="1"/>
  <c r="DH112" i="7" s="1"/>
  <c r="DF115" i="7"/>
  <c r="DG113" i="7"/>
  <c r="AO41" i="12"/>
  <c r="AO43" i="12" s="1"/>
  <c r="AO76" i="22" s="1"/>
  <c r="DJ86" i="7"/>
  <c r="DJ68" i="7"/>
  <c r="DM67" i="22"/>
  <c r="DO71" i="10"/>
  <c r="DF105" i="4"/>
  <c r="DE141" i="16" s="1"/>
  <c r="DE114" i="16"/>
  <c r="DL64" i="10"/>
  <c r="DJ30" i="22"/>
  <c r="AP32" i="12"/>
  <c r="AQ63" i="10"/>
  <c r="AQ93" i="7"/>
  <c r="DK17" i="10"/>
  <c r="DJ21" i="22" s="1"/>
  <c r="AQ136" i="7"/>
  <c r="AP138" i="7"/>
  <c r="AQ134" i="7"/>
  <c r="DL5" i="22"/>
  <c r="EH5" i="22" s="1"/>
  <c r="DK5" i="11"/>
  <c r="DL5" i="12" s="1"/>
  <c r="DK4" i="13" s="1"/>
  <c r="DM1" i="37"/>
  <c r="DI109" i="7"/>
  <c r="DI91" i="7"/>
  <c r="DH33" i="16"/>
  <c r="DI51" i="4"/>
  <c r="DI65" i="7"/>
  <c r="DI66" i="7" s="1"/>
  <c r="DI70" i="7" s="1"/>
  <c r="CA36" i="13"/>
  <c r="CA35" i="13"/>
  <c r="DE15" i="12"/>
  <c r="DM55" i="10" l="1"/>
  <c r="DK62" i="22"/>
  <c r="EG62" i="22" s="1"/>
  <c r="EI55" i="10"/>
  <c r="CN23" i="7"/>
  <c r="CO21" i="7"/>
  <c r="CO20" i="7" s="1"/>
  <c r="CO24" i="7" s="1"/>
  <c r="CA28" i="13"/>
  <c r="DP72" i="10"/>
  <c r="DK23" i="19"/>
  <c r="DK36" i="19"/>
  <c r="DK57" i="19" s="1"/>
  <c r="DN26" i="10"/>
  <c r="DM24" i="10"/>
  <c r="DO20" i="10"/>
  <c r="DP21" i="10"/>
  <c r="DQ25" i="10"/>
  <c r="DP35" i="10"/>
  <c r="DO34" i="10"/>
  <c r="DU28" i="10"/>
  <c r="DP29" i="10"/>
  <c r="DO27" i="10"/>
  <c r="EG42" i="22"/>
  <c r="EG41" i="22" s="1"/>
  <c r="DN38" i="10"/>
  <c r="DN43" i="10" s="1"/>
  <c r="DO39" i="10"/>
  <c r="DG12" i="12"/>
  <c r="DG59" i="22"/>
  <c r="DI69" i="7"/>
  <c r="DJ67" i="7"/>
  <c r="CA26" i="13"/>
  <c r="DN67" i="22"/>
  <c r="DP71" i="10"/>
  <c r="DG115" i="7"/>
  <c r="DH116" i="7"/>
  <c r="DI111" i="7" s="1"/>
  <c r="DI112" i="7" s="1"/>
  <c r="DH113" i="7"/>
  <c r="DM40" i="7"/>
  <c r="DM143" i="7"/>
  <c r="DM22" i="7"/>
  <c r="DH137" i="7"/>
  <c r="DH145" i="7" s="1"/>
  <c r="EF12" i="10"/>
  <c r="CA26" i="22"/>
  <c r="ED26" i="22" s="1"/>
  <c r="DG87" i="16"/>
  <c r="DH87" i="4"/>
  <c r="DJ14" i="17"/>
  <c r="DJ56" i="17"/>
  <c r="DJ35" i="17"/>
  <c r="AQ135" i="7"/>
  <c r="AQ146" i="7"/>
  <c r="DM64" i="10"/>
  <c r="EI64" i="10"/>
  <c r="DK30" i="22"/>
  <c r="EG30" i="22" s="1"/>
  <c r="DJ6" i="16"/>
  <c r="DJ170" i="16" s="1"/>
  <c r="DK33" i="4"/>
  <c r="DG105" i="4"/>
  <c r="DF141" i="16" s="1"/>
  <c r="DF114" i="16"/>
  <c r="DK86" i="7"/>
  <c r="DK68" i="7"/>
  <c r="EG5" i="11"/>
  <c r="L7" i="39" s="1"/>
  <c r="N5" i="23"/>
  <c r="M6" i="24" s="1"/>
  <c r="DH60" i="16"/>
  <c r="DI69" i="4"/>
  <c r="AP148" i="7"/>
  <c r="AP63" i="22" s="1"/>
  <c r="AP147" i="7"/>
  <c r="DJ65" i="7"/>
  <c r="DJ66" i="7" s="1"/>
  <c r="DJ70" i="7" s="1"/>
  <c r="DM4" i="14"/>
  <c r="DK4" i="15" s="1"/>
  <c r="DM40" i="30"/>
  <c r="DM4" i="31"/>
  <c r="DL63" i="7"/>
  <c r="DL45" i="7"/>
  <c r="EF58" i="10"/>
  <c r="DI132" i="7"/>
  <c r="DI114" i="7"/>
  <c r="AR90" i="7"/>
  <c r="AQ92" i="7"/>
  <c r="AR88" i="7"/>
  <c r="DJ109" i="7"/>
  <c r="DJ91" i="7"/>
  <c r="DN1" i="37"/>
  <c r="DM5" i="22"/>
  <c r="DL5" i="11"/>
  <c r="DM5" i="12" s="1"/>
  <c r="DL4" i="13" s="1"/>
  <c r="ED30" i="12"/>
  <c r="DI23" i="22"/>
  <c r="DK54" i="10"/>
  <c r="DJ53" i="10"/>
  <c r="DJ51" i="4"/>
  <c r="DI33" i="16"/>
  <c r="CC58" i="10"/>
  <c r="CC12" i="10"/>
  <c r="AQ68" i="10"/>
  <c r="DJ8" i="20"/>
  <c r="DK3" i="8"/>
  <c r="DK3" i="17"/>
  <c r="DJ8" i="21"/>
  <c r="DL3" i="19"/>
  <c r="DK3" i="35"/>
  <c r="EF13" i="10"/>
  <c r="CA24" i="22"/>
  <c r="ED24" i="22" s="1"/>
  <c r="DL17" i="10"/>
  <c r="DK21" i="22" s="1"/>
  <c r="EG21" i="22" s="1"/>
  <c r="CB36" i="13"/>
  <c r="CB35" i="13"/>
  <c r="CC13" i="10"/>
  <c r="CB30" i="12"/>
  <c r="DN3" i="5"/>
  <c r="DO4" i="6" s="1"/>
  <c r="DO4" i="10"/>
  <c r="DM5" i="9"/>
  <c r="DP36" i="3"/>
  <c r="DN17" i="7"/>
  <c r="DN4" i="30"/>
  <c r="DQ2" i="3"/>
  <c r="DL15" i="4"/>
  <c r="DL8" i="10"/>
  <c r="DK22" i="22" s="1"/>
  <c r="EG22" i="22" s="1"/>
  <c r="AR47" i="7"/>
  <c r="L24" i="39" l="1"/>
  <c r="L30" i="39" s="1"/>
  <c r="L15" i="39"/>
  <c r="L2" i="39"/>
  <c r="DL62" i="22"/>
  <c r="DN55" i="10"/>
  <c r="CP19" i="7"/>
  <c r="CO23" i="7"/>
  <c r="CP21" i="7"/>
  <c r="DQ72" i="10"/>
  <c r="DL23" i="19"/>
  <c r="DL36" i="19"/>
  <c r="DL57" i="19" s="1"/>
  <c r="DM42" i="22"/>
  <c r="DM41" i="22" s="1"/>
  <c r="DO38" i="10"/>
  <c r="DO43" i="10" s="1"/>
  <c r="DN42" i="22" s="1"/>
  <c r="DN41" i="22" s="1"/>
  <c r="DP39" i="10"/>
  <c r="DQ21" i="10"/>
  <c r="DP20" i="10"/>
  <c r="DV28" i="10"/>
  <c r="DP34" i="10"/>
  <c r="DQ35" i="10"/>
  <c r="DO26" i="10"/>
  <c r="DN24" i="10"/>
  <c r="DQ29" i="10"/>
  <c r="DP27" i="10"/>
  <c r="DR25" i="10"/>
  <c r="DK67" i="7"/>
  <c r="DJ69" i="7"/>
  <c r="DI137" i="7"/>
  <c r="DI145" i="7" s="1"/>
  <c r="DL86" i="7"/>
  <c r="DL68" i="7"/>
  <c r="DH105" i="4"/>
  <c r="DG141" i="16" s="1"/>
  <c r="DG114" i="16"/>
  <c r="DQ71" i="10"/>
  <c r="DO67" i="22"/>
  <c r="DQ36" i="3"/>
  <c r="DM15" i="4"/>
  <c r="DO4" i="30"/>
  <c r="DO17" i="7"/>
  <c r="DP4" i="10"/>
  <c r="DR2" i="3"/>
  <c r="DO3" i="5"/>
  <c r="DP4" i="6" s="1"/>
  <c r="DN5" i="9"/>
  <c r="AR89" i="7"/>
  <c r="AP33" i="12"/>
  <c r="AP64" i="22"/>
  <c r="AP58" i="22" s="1"/>
  <c r="AO56" i="11"/>
  <c r="EH5" i="12"/>
  <c r="EJ4" i="10"/>
  <c r="O11" i="8"/>
  <c r="CB24" i="13"/>
  <c r="AS44" i="7"/>
  <c r="AR46" i="7"/>
  <c r="AS42" i="7"/>
  <c r="AO57" i="11"/>
  <c r="AP34" i="12"/>
  <c r="DJ33" i="16"/>
  <c r="DK51" i="4"/>
  <c r="AQ139" i="7"/>
  <c r="AQ149" i="7"/>
  <c r="AQ60" i="22" s="1"/>
  <c r="DM63" i="7"/>
  <c r="DM45" i="7"/>
  <c r="CD13" i="10"/>
  <c r="CC30" i="12"/>
  <c r="DI60" i="16"/>
  <c r="DJ69" i="4"/>
  <c r="DI87" i="4"/>
  <c r="DH87" i="16"/>
  <c r="CB26" i="22"/>
  <c r="DL30" i="22"/>
  <c r="DN64" i="10"/>
  <c r="DN40" i="7"/>
  <c r="DN143" i="7"/>
  <c r="DN22" i="7"/>
  <c r="DN4" i="14"/>
  <c r="DL4" i="15" s="1"/>
  <c r="DN4" i="31"/>
  <c r="DN40" i="30"/>
  <c r="DK65" i="7"/>
  <c r="DK66" i="7" s="1"/>
  <c r="DK70" i="7" s="1"/>
  <c r="DI113" i="7"/>
  <c r="DH115" i="7"/>
  <c r="DI116" i="7"/>
  <c r="CD58" i="10"/>
  <c r="CD12" i="10"/>
  <c r="DM5" i="11"/>
  <c r="DN5" i="12" s="1"/>
  <c r="DM4" i="13" s="1"/>
  <c r="DN5" i="22"/>
  <c r="DO1" i="37"/>
  <c r="DM17" i="10"/>
  <c r="EI17" i="10"/>
  <c r="K33" i="39" s="1"/>
  <c r="DL54" i="10"/>
  <c r="DJ23" i="22"/>
  <c r="DK53" i="10"/>
  <c r="DK109" i="7"/>
  <c r="DK91" i="7"/>
  <c r="DL33" i="4"/>
  <c r="DK6" i="16"/>
  <c r="DK170" i="16" s="1"/>
  <c r="CB24" i="22"/>
  <c r="DM8" i="10"/>
  <c r="DL22" i="22" s="1"/>
  <c r="EI8" i="10"/>
  <c r="DM3" i="19"/>
  <c r="DK8" i="20"/>
  <c r="DL3" i="35"/>
  <c r="DL3" i="17"/>
  <c r="DL3" i="8"/>
  <c r="DK8" i="21"/>
  <c r="DK56" i="17"/>
  <c r="DK35" i="17"/>
  <c r="DK14" i="17"/>
  <c r="DJ132" i="7"/>
  <c r="DJ114" i="7"/>
  <c r="DH12" i="12"/>
  <c r="DH15" i="12" s="1"/>
  <c r="DH59" i="22"/>
  <c r="DG15" i="12"/>
  <c r="DO55" i="10" l="1"/>
  <c r="DM62" i="22"/>
  <c r="CP20" i="7"/>
  <c r="CP24" i="7" s="1"/>
  <c r="CQ19" i="7" s="1"/>
  <c r="CC26" i="22"/>
  <c r="DR72" i="10"/>
  <c r="DM23" i="19"/>
  <c r="DM36" i="19"/>
  <c r="DM57" i="19" s="1"/>
  <c r="DS25" i="10"/>
  <c r="DQ34" i="10"/>
  <c r="DR35" i="10"/>
  <c r="DW28" i="10"/>
  <c r="DR29" i="10"/>
  <c r="DQ27" i="10"/>
  <c r="DR21" i="10"/>
  <c r="DQ20" i="10"/>
  <c r="DQ39" i="10"/>
  <c r="DP38" i="10"/>
  <c r="DP43" i="10" s="1"/>
  <c r="DP26" i="10"/>
  <c r="DO24" i="10"/>
  <c r="DL67" i="7"/>
  <c r="DK69" i="7"/>
  <c r="DI59" i="22"/>
  <c r="DI12" i="12"/>
  <c r="DI15" i="12" s="1"/>
  <c r="DN8" i="10"/>
  <c r="DM22" i="22" s="1"/>
  <c r="DI115" i="7"/>
  <c r="DJ113" i="7"/>
  <c r="DM86" i="7"/>
  <c r="DM68" i="7"/>
  <c r="AR93" i="7"/>
  <c r="DK132" i="7"/>
  <c r="DK114" i="7"/>
  <c r="DL6" i="16"/>
  <c r="DL170" i="16" s="1"/>
  <c r="DM33" i="4"/>
  <c r="DL14" i="17"/>
  <c r="DL56" i="17"/>
  <c r="DL35" i="17"/>
  <c r="AQ32" i="12"/>
  <c r="EA32" i="12" s="1"/>
  <c r="AR63" i="10"/>
  <c r="AS43" i="7"/>
  <c r="DO4" i="14"/>
  <c r="DM4" i="15" s="1"/>
  <c r="DO40" i="30"/>
  <c r="DO4" i="31"/>
  <c r="DO64" i="10"/>
  <c r="DM30" i="22"/>
  <c r="AR136" i="7"/>
  <c r="AQ138" i="7"/>
  <c r="AR134" i="7"/>
  <c r="DM3" i="8"/>
  <c r="DM3" i="17"/>
  <c r="DM3" i="35"/>
  <c r="DL8" i="21"/>
  <c r="DN3" i="19"/>
  <c r="DL8" i="20"/>
  <c r="DJ111" i="7"/>
  <c r="DJ112" i="7" s="1"/>
  <c r="DJ116" i="7" s="1"/>
  <c r="DL51" i="4"/>
  <c r="DK33" i="16"/>
  <c r="DN63" i="7"/>
  <c r="DN45" i="7"/>
  <c r="DI105" i="4"/>
  <c r="DH141" i="16" s="1"/>
  <c r="DH114" i="16"/>
  <c r="DK69" i="4"/>
  <c r="DJ60" i="16"/>
  <c r="AO58" i="11"/>
  <c r="DS2" i="3"/>
  <c r="DP3" i="5"/>
  <c r="DQ4" i="6" s="1"/>
  <c r="DN15" i="4"/>
  <c r="DQ4" i="10"/>
  <c r="DO5" i="9"/>
  <c r="DP17" i="7"/>
  <c r="DR36" i="3"/>
  <c r="DP4" i="30"/>
  <c r="DP67" i="22"/>
  <c r="DR71" i="10"/>
  <c r="DN17" i="10"/>
  <c r="EI54" i="10"/>
  <c r="DL53" i="10"/>
  <c r="DM54" i="10"/>
  <c r="DK23" i="22"/>
  <c r="EG23" i="22" s="1"/>
  <c r="CC24" i="22"/>
  <c r="DI87" i="16"/>
  <c r="DJ87" i="4"/>
  <c r="DO5" i="22"/>
  <c r="DN5" i="11"/>
  <c r="DO5" i="12" s="1"/>
  <c r="DN4" i="13" s="1"/>
  <c r="DP1" i="37"/>
  <c r="DL109" i="7"/>
  <c r="DL91" i="7"/>
  <c r="M28" i="33"/>
  <c r="M51" i="33" s="1"/>
  <c r="DL21" i="22"/>
  <c r="DJ137" i="7"/>
  <c r="DJ145" i="7" s="1"/>
  <c r="CB25" i="13"/>
  <c r="CC29" i="13" s="1"/>
  <c r="CB28" i="13"/>
  <c r="DO40" i="7"/>
  <c r="DO143" i="7"/>
  <c r="DO22" i="7"/>
  <c r="DL65" i="7"/>
  <c r="DL66" i="7" s="1"/>
  <c r="DL70" i="7" s="1"/>
  <c r="L21" i="24"/>
  <c r="CB26" i="13"/>
  <c r="DP55" i="10" l="1"/>
  <c r="DN62" i="22"/>
  <c r="CQ21" i="7"/>
  <c r="CQ20" i="7" s="1"/>
  <c r="CQ24" i="7" s="1"/>
  <c r="CP23" i="7"/>
  <c r="DS72" i="10"/>
  <c r="DN23" i="19"/>
  <c r="DN36" i="19"/>
  <c r="DN57" i="19" s="1"/>
  <c r="DO42" i="22"/>
  <c r="DR20" i="10"/>
  <c r="DS21" i="10"/>
  <c r="DX28" i="10"/>
  <c r="DR34" i="10"/>
  <c r="DS35" i="10"/>
  <c r="DT25" i="10"/>
  <c r="DS29" i="10"/>
  <c r="DR27" i="10"/>
  <c r="DQ26" i="10"/>
  <c r="DP24" i="10"/>
  <c r="DQ38" i="10"/>
  <c r="DQ43" i="10" s="1"/>
  <c r="DR39" i="10"/>
  <c r="DL69" i="7"/>
  <c r="DM67" i="7"/>
  <c r="DJ12" i="12"/>
  <c r="DJ15" i="12" s="1"/>
  <c r="DJ59" i="22"/>
  <c r="DJ115" i="7"/>
  <c r="DK113" i="7"/>
  <c r="DR4" i="10"/>
  <c r="DS36" i="3"/>
  <c r="DQ4" i="30"/>
  <c r="DP5" i="9"/>
  <c r="DQ17" i="7"/>
  <c r="DO15" i="4"/>
  <c r="DQ3" i="5"/>
  <c r="DR4" i="6" s="1"/>
  <c r="DT2" i="3"/>
  <c r="DN86" i="7"/>
  <c r="DN68" i="7"/>
  <c r="AR68" i="10"/>
  <c r="EC63" i="10"/>
  <c r="EC68" i="10" s="1"/>
  <c r="E40" i="39" s="1"/>
  <c r="DM65" i="7"/>
  <c r="DM66" i="7" s="1"/>
  <c r="DM70" i="7" s="1"/>
  <c r="DP64" i="10"/>
  <c r="DN30" i="22"/>
  <c r="EA60" i="22"/>
  <c r="DK111" i="7"/>
  <c r="DK112" i="7" s="1"/>
  <c r="DK116" i="7" s="1"/>
  <c r="DM109" i="7"/>
  <c r="DM91" i="7"/>
  <c r="DO8" i="10"/>
  <c r="DN22" i="22" s="1"/>
  <c r="EI53" i="10"/>
  <c r="L22" i="24"/>
  <c r="DM35" i="17"/>
  <c r="DM14" i="17"/>
  <c r="DM56" i="17"/>
  <c r="DM51" i="4"/>
  <c r="DL33" i="16"/>
  <c r="CC36" i="13"/>
  <c r="CC35" i="13"/>
  <c r="DI114" i="16"/>
  <c r="DJ105" i="4"/>
  <c r="DI141" i="16" s="1"/>
  <c r="DK60" i="16"/>
  <c r="DL69" i="4"/>
  <c r="DQ67" i="22"/>
  <c r="DS71" i="10"/>
  <c r="DL114" i="7"/>
  <c r="DL132" i="7"/>
  <c r="DO17" i="10"/>
  <c r="DN21" i="22" s="1"/>
  <c r="DP40" i="7"/>
  <c r="DP143" i="7"/>
  <c r="DP22" i="7"/>
  <c r="DJ87" i="16"/>
  <c r="DK87" i="4"/>
  <c r="AR135" i="7"/>
  <c r="AR146" i="7"/>
  <c r="DK137" i="7"/>
  <c r="DK145" i="7" s="1"/>
  <c r="DN3" i="8"/>
  <c r="DN3" i="17"/>
  <c r="DM8" i="21"/>
  <c r="DN3" i="35"/>
  <c r="DO3" i="19"/>
  <c r="DM8" i="20"/>
  <c r="DM21" i="22"/>
  <c r="DP40" i="30"/>
  <c r="DP4" i="31"/>
  <c r="DP4" i="14"/>
  <c r="DN4" i="15" s="1"/>
  <c r="AQ147" i="7"/>
  <c r="AQ148" i="7"/>
  <c r="AQ63" i="22" s="1"/>
  <c r="CC24" i="13"/>
  <c r="CC25" i="13" s="1"/>
  <c r="CD29" i="13" s="1"/>
  <c r="DO63" i="7"/>
  <c r="DO45" i="7"/>
  <c r="DN54" i="10"/>
  <c r="DL23" i="22"/>
  <c r="DM53" i="10"/>
  <c r="DO5" i="11"/>
  <c r="DP5" i="12" s="1"/>
  <c r="DO4" i="13" s="1"/>
  <c r="DQ1" i="37"/>
  <c r="DP5" i="22"/>
  <c r="AS47" i="7"/>
  <c r="AP11" i="22"/>
  <c r="DN33" i="4"/>
  <c r="DM6" i="16"/>
  <c r="DM170" i="16" s="1"/>
  <c r="AR92" i="7"/>
  <c r="AS90" i="7"/>
  <c r="AS88" i="7"/>
  <c r="DQ55" i="10" l="1"/>
  <c r="DO62" i="22"/>
  <c r="CR19" i="7"/>
  <c r="CR21" i="7"/>
  <c r="CQ23" i="7"/>
  <c r="DT72" i="10"/>
  <c r="DO23" i="19"/>
  <c r="DO36" i="19"/>
  <c r="DO57" i="19" s="1"/>
  <c r="CC26" i="13"/>
  <c r="CD24" i="13" s="1"/>
  <c r="DP42" i="22"/>
  <c r="DP41" i="22" s="1"/>
  <c r="DR26" i="10"/>
  <c r="DQ24" i="10"/>
  <c r="DT35" i="10"/>
  <c r="DS34" i="10"/>
  <c r="DT29" i="10"/>
  <c r="DS27" i="10"/>
  <c r="EJ28" i="10"/>
  <c r="DU25" i="10"/>
  <c r="DR38" i="10"/>
  <c r="DR43" i="10" s="1"/>
  <c r="DS39" i="10"/>
  <c r="DT21" i="10"/>
  <c r="DS20" i="10"/>
  <c r="DO41" i="22"/>
  <c r="DN70" i="7"/>
  <c r="DN67" i="7"/>
  <c r="DM69" i="7"/>
  <c r="DN65" i="7"/>
  <c r="DN66" i="7" s="1"/>
  <c r="DL113" i="7"/>
  <c r="DK115" i="7"/>
  <c r="DK12" i="12"/>
  <c r="DK59" i="22"/>
  <c r="CD36" i="13"/>
  <c r="CD35" i="13"/>
  <c r="CE58" i="10"/>
  <c r="CE12" i="10"/>
  <c r="DM132" i="7"/>
  <c r="DM114" i="7"/>
  <c r="DO33" i="4"/>
  <c r="DN6" i="16"/>
  <c r="DN170" i="16" s="1"/>
  <c r="DP45" i="7"/>
  <c r="DP63" i="7"/>
  <c r="DR67" i="22"/>
  <c r="DT71" i="10"/>
  <c r="CE13" i="10"/>
  <c r="CD30" i="12"/>
  <c r="DQ143" i="7"/>
  <c r="DQ40" i="7"/>
  <c r="DQ22" i="7"/>
  <c r="AP57" i="11"/>
  <c r="DZ57" i="11" s="1"/>
  <c r="AQ34" i="12"/>
  <c r="G9" i="23"/>
  <c r="DQ4" i="14"/>
  <c r="DO4" i="15" s="1"/>
  <c r="DQ4" i="31"/>
  <c r="DQ40" i="30"/>
  <c r="AS89" i="7"/>
  <c r="AP56" i="11"/>
  <c r="AQ33" i="12"/>
  <c r="EA33" i="12" s="1"/>
  <c r="AQ64" i="22"/>
  <c r="EA64" i="22" s="1"/>
  <c r="AR139" i="7"/>
  <c r="AR149" i="7"/>
  <c r="AR60" i="22" s="1"/>
  <c r="DL60" i="16"/>
  <c r="DM69" i="4"/>
  <c r="DO3" i="17"/>
  <c r="DN8" i="21"/>
  <c r="DP3" i="19"/>
  <c r="DN8" i="20"/>
  <c r="DO3" i="35"/>
  <c r="DO3" i="8"/>
  <c r="AS46" i="7"/>
  <c r="AT44" i="7"/>
  <c r="AT42" i="7"/>
  <c r="DN56" i="17"/>
  <c r="DN14" i="17"/>
  <c r="DN35" i="17"/>
  <c r="DK105" i="4"/>
  <c r="DJ141" i="16" s="1"/>
  <c r="DJ114" i="16"/>
  <c r="DP17" i="10"/>
  <c r="DO21" i="22" s="1"/>
  <c r="DK87" i="16"/>
  <c r="DL87" i="4"/>
  <c r="DM33" i="16"/>
  <c r="DN51" i="4"/>
  <c r="CC28" i="13"/>
  <c r="DL111" i="7"/>
  <c r="DL112" i="7" s="1"/>
  <c r="DL116" i="7" s="1"/>
  <c r="DP8" i="10"/>
  <c r="DO22" i="22" s="1"/>
  <c r="DQ64" i="10"/>
  <c r="DO30" i="22"/>
  <c r="DN109" i="7"/>
  <c r="DN91" i="7"/>
  <c r="DR1" i="37"/>
  <c r="DP5" i="11"/>
  <c r="DQ5" i="12" s="1"/>
  <c r="DP4" i="13" s="1"/>
  <c r="DQ5" i="22"/>
  <c r="DN53" i="10"/>
  <c r="DO54" i="10"/>
  <c r="DM23" i="22"/>
  <c r="DO86" i="7"/>
  <c r="DO68" i="7"/>
  <c r="DL137" i="7"/>
  <c r="DL145" i="7" s="1"/>
  <c r="DQ5" i="9"/>
  <c r="DU2" i="3"/>
  <c r="DP15" i="4"/>
  <c r="DR17" i="7"/>
  <c r="DR3" i="5"/>
  <c r="DS4" i="6" s="1"/>
  <c r="DR4" i="30"/>
  <c r="DT36" i="3"/>
  <c r="DS4" i="10"/>
  <c r="DP62" i="22" l="1"/>
  <c r="DR55" i="10"/>
  <c r="CR20" i="7"/>
  <c r="CR24" i="7" s="1"/>
  <c r="CS19" i="7" s="1"/>
  <c r="CD25" i="13"/>
  <c r="CE29" i="13" s="1"/>
  <c r="CE36" i="13" s="1"/>
  <c r="CD26" i="13"/>
  <c r="CE24" i="13" s="1"/>
  <c r="CE25" i="13" s="1"/>
  <c r="CF29" i="13" s="1"/>
  <c r="DU72" i="10"/>
  <c r="DP23" i="19"/>
  <c r="DP36" i="19"/>
  <c r="DP57" i="19" s="1"/>
  <c r="CD28" i="13"/>
  <c r="DU21" i="10"/>
  <c r="DT20" i="10"/>
  <c r="DU29" i="10"/>
  <c r="DT27" i="10"/>
  <c r="DS38" i="10"/>
  <c r="DS43" i="10" s="1"/>
  <c r="DT39" i="10"/>
  <c r="DU35" i="10"/>
  <c r="DT34" i="10"/>
  <c r="DV25" i="10"/>
  <c r="DS26" i="10"/>
  <c r="DR24" i="10"/>
  <c r="DQ42" i="22"/>
  <c r="DL115" i="7"/>
  <c r="DM113" i="7"/>
  <c r="DM111" i="7"/>
  <c r="DM112" i="7" s="1"/>
  <c r="DM116" i="7" s="1"/>
  <c r="DL59" i="22"/>
  <c r="DL12" i="12"/>
  <c r="EA63" i="22"/>
  <c r="AQ58" i="22"/>
  <c r="DN132" i="7"/>
  <c r="DN114" i="7"/>
  <c r="AT43" i="7"/>
  <c r="AQ41" i="12"/>
  <c r="AQ43" i="12" s="1"/>
  <c r="AQ76" i="22" s="1"/>
  <c r="EA34" i="12"/>
  <c r="DM137" i="7"/>
  <c r="DM145" i="7" s="1"/>
  <c r="DK15" i="12"/>
  <c r="EG12" i="12"/>
  <c r="DO35" i="17"/>
  <c r="DO14" i="17"/>
  <c r="DO56" i="17"/>
  <c r="AS136" i="7"/>
  <c r="AR138" i="7"/>
  <c r="AS134" i="7"/>
  <c r="DO109" i="7"/>
  <c r="DO91" i="7"/>
  <c r="DR64" i="10"/>
  <c r="DP30" i="22"/>
  <c r="DN69" i="4"/>
  <c r="DM60" i="16"/>
  <c r="AP58" i="11"/>
  <c r="DZ56" i="11"/>
  <c r="DZ58" i="11" s="1"/>
  <c r="CD24" i="22"/>
  <c r="CD26" i="22"/>
  <c r="DP3" i="35"/>
  <c r="DP3" i="17"/>
  <c r="DO8" i="21"/>
  <c r="DQ3" i="19"/>
  <c r="DP3" i="8"/>
  <c r="DO8" i="20"/>
  <c r="DQ17" i="10"/>
  <c r="DP21" i="22" s="1"/>
  <c r="DR40" i="7"/>
  <c r="DR143" i="7"/>
  <c r="DR22" i="7"/>
  <c r="DO6" i="16"/>
  <c r="DO170" i="16" s="1"/>
  <c r="DP33" i="4"/>
  <c r="DO51" i="4"/>
  <c r="DN33" i="16"/>
  <c r="DQ63" i="7"/>
  <c r="DQ45" i="7"/>
  <c r="DR5" i="9"/>
  <c r="DS4" i="30"/>
  <c r="DS17" i="7"/>
  <c r="DQ15" i="4"/>
  <c r="DV2" i="3"/>
  <c r="DS3" i="5"/>
  <c r="DT4" i="6" s="1"/>
  <c r="DT4" i="10"/>
  <c r="DU36" i="3"/>
  <c r="DU71" i="10"/>
  <c r="DS67" i="22"/>
  <c r="CF12" i="10"/>
  <c r="CF58" i="10"/>
  <c r="DN69" i="7"/>
  <c r="DO67" i="7"/>
  <c r="DO53" i="10"/>
  <c r="DN23" i="22"/>
  <c r="DP54" i="10"/>
  <c r="DR4" i="14"/>
  <c r="DP4" i="15" s="1"/>
  <c r="DR4" i="31"/>
  <c r="DR40" i="30"/>
  <c r="DQ8" i="10"/>
  <c r="DP22" i="22" s="1"/>
  <c r="DK114" i="16"/>
  <c r="DL105" i="4"/>
  <c r="DK141" i="16" s="1"/>
  <c r="AS93" i="7"/>
  <c r="CE30" i="12"/>
  <c r="CF13" i="10"/>
  <c r="EG59" i="22"/>
  <c r="DO65" i="7"/>
  <c r="DO66" i="7" s="1"/>
  <c r="DO70" i="7" s="1"/>
  <c r="DL87" i="16"/>
  <c r="DM87" i="4"/>
  <c r="DR5" i="22"/>
  <c r="DS1" i="37"/>
  <c r="DQ5" i="11"/>
  <c r="DR5" i="12" s="1"/>
  <c r="DQ4" i="13" s="1"/>
  <c r="AR32" i="12"/>
  <c r="AS63" i="10"/>
  <c r="DP86" i="7"/>
  <c r="DP68" i="7"/>
  <c r="DQ62" i="22" l="1"/>
  <c r="DS55" i="10"/>
  <c r="CE35" i="13"/>
  <c r="CS21" i="7"/>
  <c r="CS20" i="7" s="1"/>
  <c r="CS24" i="7" s="1"/>
  <c r="CR23" i="7"/>
  <c r="EG15" i="12"/>
  <c r="K16" i="39" s="1"/>
  <c r="L29" i="33" s="1"/>
  <c r="DV72" i="10"/>
  <c r="DQ23" i="19"/>
  <c r="DQ36" i="19"/>
  <c r="DQ57" i="19" s="1"/>
  <c r="DR42" i="22"/>
  <c r="DR41" i="22" s="1"/>
  <c r="DQ41" i="22"/>
  <c r="DW25" i="10"/>
  <c r="DT38" i="10"/>
  <c r="DT43" i="10" s="1"/>
  <c r="DU39" i="10"/>
  <c r="DT26" i="10"/>
  <c r="DS24" i="10"/>
  <c r="DU34" i="10"/>
  <c r="DV35" i="10"/>
  <c r="DV29" i="10"/>
  <c r="DU27" i="10"/>
  <c r="DV21" i="10"/>
  <c r="DU20" i="10"/>
  <c r="DM12" i="12"/>
  <c r="DM15" i="12" s="1"/>
  <c r="DM59" i="22"/>
  <c r="DP67" i="7"/>
  <c r="DO69" i="7"/>
  <c r="DN113" i="7"/>
  <c r="DM115" i="7"/>
  <c r="DR3" i="19"/>
  <c r="DQ3" i="8"/>
  <c r="DQ3" i="35"/>
  <c r="DQ3" i="17"/>
  <c r="DP8" i="21"/>
  <c r="DP8" i="20"/>
  <c r="DQ86" i="7"/>
  <c r="DQ68" i="7"/>
  <c r="DP51" i="4"/>
  <c r="DO33" i="16"/>
  <c r="DR17" i="10"/>
  <c r="DQ21" i="22" s="1"/>
  <c r="CE26" i="13"/>
  <c r="DO132" i="7"/>
  <c r="DO114" i="7"/>
  <c r="DN137" i="7"/>
  <c r="DN145" i="7" s="1"/>
  <c r="CF36" i="13"/>
  <c r="CF35" i="13"/>
  <c r="DQ54" i="10"/>
  <c r="DP53" i="10"/>
  <c r="DO23" i="22"/>
  <c r="DS5" i="9"/>
  <c r="DR15" i="4"/>
  <c r="DW2" i="3"/>
  <c r="DV36" i="3"/>
  <c r="DT17" i="7"/>
  <c r="DT3" i="5"/>
  <c r="DU4" i="6" s="1"/>
  <c r="DT4" i="30"/>
  <c r="DU4" i="10"/>
  <c r="CE26" i="22"/>
  <c r="CE28" i="13"/>
  <c r="DR5" i="11"/>
  <c r="DS5" i="12" s="1"/>
  <c r="DR4" i="13" s="1"/>
  <c r="DT1" i="37"/>
  <c r="DS5" i="22"/>
  <c r="DQ33" i="4"/>
  <c r="DP6" i="16"/>
  <c r="DP170" i="16" s="1"/>
  <c r="DM87" i="16"/>
  <c r="DN87" i="4"/>
  <c r="AS135" i="7"/>
  <c r="AS146" i="7"/>
  <c r="G10" i="23"/>
  <c r="G11" i="23" s="1"/>
  <c r="E26" i="39" s="1"/>
  <c r="EA58" i="22"/>
  <c r="DR8" i="10"/>
  <c r="DP65" i="7"/>
  <c r="DP66" i="7" s="1"/>
  <c r="DP70" i="7" s="1"/>
  <c r="DS40" i="7"/>
  <c r="DS143" i="7"/>
  <c r="DS22" i="7"/>
  <c r="DN60" i="16"/>
  <c r="DO69" i="4"/>
  <c r="CE24" i="22"/>
  <c r="AR148" i="7"/>
  <c r="AR63" i="22" s="1"/>
  <c r="AR147" i="7"/>
  <c r="DL114" i="16"/>
  <c r="DM105" i="4"/>
  <c r="DL141" i="16" s="1"/>
  <c r="CG58" i="10"/>
  <c r="CG12" i="10"/>
  <c r="DS64" i="10"/>
  <c r="DQ30" i="22"/>
  <c r="DL15" i="12"/>
  <c r="AT90" i="7"/>
  <c r="AS92" i="7"/>
  <c r="AT88" i="7"/>
  <c r="DP109" i="7"/>
  <c r="DP91" i="7"/>
  <c r="DT67" i="22"/>
  <c r="DV71" i="10"/>
  <c r="DS40" i="30"/>
  <c r="DS4" i="14"/>
  <c r="DQ4" i="15" s="1"/>
  <c r="DS4" i="31"/>
  <c r="CG13" i="10"/>
  <c r="CF30" i="12"/>
  <c r="DR63" i="7"/>
  <c r="DR45" i="7"/>
  <c r="DP35" i="17"/>
  <c r="DP14" i="17"/>
  <c r="DP56" i="17"/>
  <c r="F17" i="24"/>
  <c r="AT47" i="7"/>
  <c r="AS68" i="10"/>
  <c r="AQ11" i="22"/>
  <c r="EA11" i="22" s="1"/>
  <c r="DN111" i="7"/>
  <c r="DN112" i="7" s="1"/>
  <c r="DN116" i="7" s="1"/>
  <c r="DT55" i="10" l="1"/>
  <c r="DR62" i="22"/>
  <c r="CT21" i="7"/>
  <c r="CS23" i="7"/>
  <c r="CT19" i="7"/>
  <c r="CT20" i="7" s="1"/>
  <c r="CT24" i="7" s="1"/>
  <c r="DW72" i="10"/>
  <c r="CF26" i="22"/>
  <c r="DR23" i="19"/>
  <c r="DR36" i="19"/>
  <c r="DR57" i="19" s="1"/>
  <c r="DS42" i="22"/>
  <c r="DV39" i="10"/>
  <c r="DU38" i="10"/>
  <c r="DU43" i="10" s="1"/>
  <c r="DW29" i="10"/>
  <c r="DV27" i="10"/>
  <c r="DX25" i="10"/>
  <c r="DV34" i="10"/>
  <c r="DW35" i="10"/>
  <c r="DW21" i="10"/>
  <c r="DV20" i="10"/>
  <c r="DU26" i="10"/>
  <c r="DT24" i="10"/>
  <c r="DN12" i="12"/>
  <c r="DN59" i="22"/>
  <c r="DP69" i="7"/>
  <c r="DQ67" i="7"/>
  <c r="DN115" i="7"/>
  <c r="DO113" i="7"/>
  <c r="DS8" i="10"/>
  <c r="DR22" i="22" s="1"/>
  <c r="DQ6" i="16"/>
  <c r="DQ170" i="16" s="1"/>
  <c r="DR33" i="4"/>
  <c r="CH58" i="10"/>
  <c r="CH12" i="10"/>
  <c r="DQ109" i="7"/>
  <c r="DQ91" i="7"/>
  <c r="DQ51" i="4"/>
  <c r="DP33" i="16"/>
  <c r="DT40" i="30"/>
  <c r="DT4" i="14"/>
  <c r="DR4" i="15" s="1"/>
  <c r="DT4" i="31"/>
  <c r="CH13" i="10"/>
  <c r="CG24" i="22" s="1"/>
  <c r="CG30" i="12"/>
  <c r="DU67" i="22"/>
  <c r="DW71" i="10"/>
  <c r="DT64" i="10"/>
  <c r="DR30" i="22"/>
  <c r="AR33" i="12"/>
  <c r="AR64" i="22"/>
  <c r="AQ56" i="11"/>
  <c r="DS63" i="7"/>
  <c r="DS45" i="7"/>
  <c r="DS5" i="11"/>
  <c r="DT5" i="12" s="1"/>
  <c r="DS4" i="13" s="1"/>
  <c r="DU1" i="37"/>
  <c r="DT5" i="22"/>
  <c r="DR86" i="7"/>
  <c r="DR68" i="7"/>
  <c r="AR34" i="12"/>
  <c r="AQ57" i="11"/>
  <c r="DS17" i="10"/>
  <c r="DR21" i="22" s="1"/>
  <c r="DQ56" i="17"/>
  <c r="DQ14" i="17"/>
  <c r="DQ35" i="17"/>
  <c r="AS139" i="7"/>
  <c r="AS149" i="7"/>
  <c r="AS60" i="22" s="1"/>
  <c r="DR3" i="8"/>
  <c r="DR3" i="17"/>
  <c r="DR3" i="35"/>
  <c r="DQ8" i="21"/>
  <c r="DS3" i="19"/>
  <c r="DQ8" i="20"/>
  <c r="DN87" i="16"/>
  <c r="DO87" i="4"/>
  <c r="DM114" i="16"/>
  <c r="DN105" i="4"/>
  <c r="DM141" i="16" s="1"/>
  <c r="DT143" i="7"/>
  <c r="DT40" i="7"/>
  <c r="DT22" i="7"/>
  <c r="DR54" i="10"/>
  <c r="DQ53" i="10"/>
  <c r="DP23" i="22"/>
  <c r="DO111" i="7"/>
  <c r="DO112" i="7" s="1"/>
  <c r="DO116" i="7" s="1"/>
  <c r="DO60" i="16"/>
  <c r="DP69" i="4"/>
  <c r="DP132" i="7"/>
  <c r="DP114" i="7"/>
  <c r="CF24" i="22"/>
  <c r="DO137" i="7"/>
  <c r="DO145" i="7" s="1"/>
  <c r="DQ65" i="7"/>
  <c r="DQ66" i="7" s="1"/>
  <c r="DQ70" i="7" s="1"/>
  <c r="AT46" i="7"/>
  <c r="AU44" i="7"/>
  <c r="AU42" i="7"/>
  <c r="AT89" i="7"/>
  <c r="DQ22" i="22"/>
  <c r="DV4" i="10"/>
  <c r="DT5" i="9"/>
  <c r="DU17" i="7"/>
  <c r="DS15" i="4"/>
  <c r="DX2" i="3"/>
  <c r="DU3" i="5"/>
  <c r="DV4" i="6" s="1"/>
  <c r="DW36" i="3"/>
  <c r="DU4" i="30"/>
  <c r="CF24" i="13"/>
  <c r="CF25" i="13" s="1"/>
  <c r="CG29" i="13" s="1"/>
  <c r="DU55" i="10" l="1"/>
  <c r="DS62" i="22"/>
  <c r="CU19" i="7"/>
  <c r="CT23" i="7"/>
  <c r="CU21" i="7"/>
  <c r="CG26" i="22"/>
  <c r="DX72" i="10"/>
  <c r="DS23" i="19"/>
  <c r="DS36" i="19"/>
  <c r="DS57" i="19" s="1"/>
  <c r="CF26" i="13"/>
  <c r="CG24" i="13" s="1"/>
  <c r="CG25" i="13" s="1"/>
  <c r="CH29" i="13" s="1"/>
  <c r="EJ25" i="10"/>
  <c r="DX21" i="10"/>
  <c r="DW20" i="10"/>
  <c r="DX29" i="10"/>
  <c r="DW27" i="10"/>
  <c r="DV38" i="10"/>
  <c r="DV43" i="10" s="1"/>
  <c r="DU42" i="22" s="1"/>
  <c r="DU41" i="22" s="1"/>
  <c r="DW39" i="10"/>
  <c r="DX35" i="10"/>
  <c r="DW34" i="10"/>
  <c r="DS41" i="22"/>
  <c r="DV26" i="10"/>
  <c r="DU24" i="10"/>
  <c r="DT42" i="22"/>
  <c r="DT41" i="22" s="1"/>
  <c r="DP113" i="7"/>
  <c r="DO115" i="7"/>
  <c r="DR67" i="7"/>
  <c r="DQ69" i="7"/>
  <c r="DR65" i="7"/>
  <c r="DR66" i="7" s="1"/>
  <c r="DR70" i="7" s="1"/>
  <c r="AT93" i="7"/>
  <c r="AT136" i="7"/>
  <c r="AS138" i="7"/>
  <c r="AT134" i="7"/>
  <c r="DU64" i="10"/>
  <c r="DS30" i="22"/>
  <c r="DQ132" i="7"/>
  <c r="DQ114" i="7"/>
  <c r="DT63" i="7"/>
  <c r="DT45" i="7"/>
  <c r="DR109" i="7"/>
  <c r="DR91" i="7"/>
  <c r="AU43" i="7"/>
  <c r="DP111" i="7"/>
  <c r="DP112" i="7" s="1"/>
  <c r="DP116" i="7" s="1"/>
  <c r="DV67" i="22"/>
  <c r="DX71" i="10"/>
  <c r="DP87" i="4"/>
  <c r="DO87" i="16"/>
  <c r="DS3" i="17"/>
  <c r="DR8" i="21"/>
  <c r="DR8" i="20"/>
  <c r="DT3" i="19"/>
  <c r="DS3" i="35"/>
  <c r="DS3" i="8"/>
  <c r="DY2" i="3"/>
  <c r="DU5" i="9"/>
  <c r="DV17" i="7"/>
  <c r="DV3" i="5"/>
  <c r="DW4" i="6" s="1"/>
  <c r="DT15" i="4"/>
  <c r="DX36" i="3"/>
  <c r="DV4" i="30"/>
  <c r="DW4" i="10"/>
  <c r="DS86" i="7"/>
  <c r="DS68" i="7"/>
  <c r="DQ69" i="4"/>
  <c r="DP60" i="16"/>
  <c r="DQ33" i="16"/>
  <c r="DR51" i="4"/>
  <c r="DT8" i="10"/>
  <c r="DS22" i="22" s="1"/>
  <c r="DU5" i="22"/>
  <c r="DT5" i="11"/>
  <c r="DU5" i="12" s="1"/>
  <c r="DT4" i="13" s="1"/>
  <c r="DV1" i="37"/>
  <c r="AS32" i="12"/>
  <c r="AT63" i="10"/>
  <c r="DR6" i="16"/>
  <c r="DR170" i="16" s="1"/>
  <c r="DS33" i="4"/>
  <c r="DP137" i="7"/>
  <c r="DP145" i="7" s="1"/>
  <c r="DS54" i="10"/>
  <c r="DQ23" i="22"/>
  <c r="DR53" i="10"/>
  <c r="AR58" i="22"/>
  <c r="AQ58" i="11"/>
  <c r="DO59" i="22"/>
  <c r="DO12" i="12"/>
  <c r="DO15" i="12" s="1"/>
  <c r="DU40" i="7"/>
  <c r="DU143" i="7"/>
  <c r="DU22" i="7"/>
  <c r="DN114" i="16"/>
  <c r="DO105" i="4"/>
  <c r="DN141" i="16" s="1"/>
  <c r="DR14" i="17"/>
  <c r="DR56" i="17"/>
  <c r="DR35" i="17"/>
  <c r="DT17" i="10"/>
  <c r="DS21" i="22" s="1"/>
  <c r="CF28" i="13"/>
  <c r="CG36" i="13"/>
  <c r="CG35" i="13"/>
  <c r="DU40" i="30"/>
  <c r="DU4" i="14"/>
  <c r="DS4" i="15" s="1"/>
  <c r="DU4" i="31"/>
  <c r="AR41" i="12"/>
  <c r="AR43" i="12" s="1"/>
  <c r="AR76" i="22" s="1"/>
  <c r="DN15" i="12"/>
  <c r="DT62" i="22" l="1"/>
  <c r="DV55" i="10"/>
  <c r="CU20" i="7"/>
  <c r="CU24" i="7" s="1"/>
  <c r="CV19" i="7" s="1"/>
  <c r="CG28" i="13"/>
  <c r="EJ72" i="10"/>
  <c r="DT23" i="19"/>
  <c r="DT36" i="19"/>
  <c r="DT57" i="19" s="1"/>
  <c r="EJ29" i="10"/>
  <c r="EJ27" i="10" s="1"/>
  <c r="DX27" i="10"/>
  <c r="EJ35" i="10"/>
  <c r="EJ34" i="10" s="1"/>
  <c r="DX34" i="10"/>
  <c r="DX20" i="10"/>
  <c r="EJ21" i="10"/>
  <c r="EJ20" i="10" s="1"/>
  <c r="DX39" i="10"/>
  <c r="DW38" i="10"/>
  <c r="DW43" i="10" s="1"/>
  <c r="DW26" i="10"/>
  <c r="DV24" i="10"/>
  <c r="DR69" i="7"/>
  <c r="DS67" i="7"/>
  <c r="DS65" i="7"/>
  <c r="DS66" i="7" s="1"/>
  <c r="DS70" i="7" s="1"/>
  <c r="DQ113" i="7"/>
  <c r="DP115" i="7"/>
  <c r="DP12" i="12"/>
  <c r="DP59" i="22"/>
  <c r="DP87" i="16"/>
  <c r="DQ87" i="4"/>
  <c r="CI12" i="10"/>
  <c r="CI58" i="10"/>
  <c r="CG26" i="13"/>
  <c r="DU63" i="7"/>
  <c r="DU45" i="7"/>
  <c r="CH36" i="13"/>
  <c r="CH35" i="13"/>
  <c r="DV64" i="10"/>
  <c r="DT30" i="22"/>
  <c r="AT92" i="7"/>
  <c r="AU90" i="7"/>
  <c r="AU88" i="7"/>
  <c r="CI13" i="10"/>
  <c r="CH30" i="12"/>
  <c r="DS109" i="7"/>
  <c r="DS91" i="7"/>
  <c r="DS6" i="16"/>
  <c r="DS170" i="16" s="1"/>
  <c r="DT33" i="4"/>
  <c r="DT54" i="10"/>
  <c r="DR23" i="22"/>
  <c r="DS53" i="10"/>
  <c r="AT68" i="10"/>
  <c r="DU8" i="10"/>
  <c r="DT22" i="22" s="1"/>
  <c r="DS8" i="20"/>
  <c r="DT3" i="35"/>
  <c r="DT3" i="17"/>
  <c r="DT3" i="8"/>
  <c r="DS8" i="21"/>
  <c r="DU3" i="19"/>
  <c r="AU47" i="7"/>
  <c r="DT86" i="7"/>
  <c r="DT68" i="7"/>
  <c r="DP105" i="4"/>
  <c r="DO141" i="16" s="1"/>
  <c r="DO114" i="16"/>
  <c r="DR69" i="4"/>
  <c r="DQ60" i="16"/>
  <c r="DV40" i="7"/>
  <c r="DV143" i="7"/>
  <c r="DV22" i="7"/>
  <c r="DS56" i="17"/>
  <c r="DS35" i="17"/>
  <c r="DS14" i="17"/>
  <c r="DW67" i="22"/>
  <c r="EJ71" i="10"/>
  <c r="AT135" i="7"/>
  <c r="AT146" i="7"/>
  <c r="DV5" i="22"/>
  <c r="DW1" i="37"/>
  <c r="DU5" i="11"/>
  <c r="DV5" i="12" s="1"/>
  <c r="DU4" i="13" s="1"/>
  <c r="DU17" i="10"/>
  <c r="DT21" i="22" s="1"/>
  <c r="AR11" i="22"/>
  <c r="DV40" i="30"/>
  <c r="DV4" i="14"/>
  <c r="DT4" i="15" s="1"/>
  <c r="DV4" i="31"/>
  <c r="DQ111" i="7"/>
  <c r="DQ112" i="7" s="1"/>
  <c r="DQ116" i="7" s="1"/>
  <c r="DQ137" i="7"/>
  <c r="DQ145" i="7" s="1"/>
  <c r="DR33" i="16"/>
  <c r="DS51" i="4"/>
  <c r="DW4" i="30"/>
  <c r="DX4" i="10"/>
  <c r="DV5" i="9"/>
  <c r="DW17" i="7"/>
  <c r="DW3" i="5"/>
  <c r="DX4" i="6" s="1"/>
  <c r="DU15" i="4"/>
  <c r="DY36" i="3"/>
  <c r="DR132" i="7"/>
  <c r="DR114" i="7"/>
  <c r="AS147" i="7"/>
  <c r="AS148" i="7"/>
  <c r="AS63" i="22" s="1"/>
  <c r="DW55" i="10" l="1"/>
  <c r="DU62" i="22"/>
  <c r="CU23" i="7"/>
  <c r="CV21" i="7"/>
  <c r="CV20" i="7" s="1"/>
  <c r="CV24" i="7" s="1"/>
  <c r="DU23" i="19"/>
  <c r="DU36" i="19"/>
  <c r="DU57" i="19" s="1"/>
  <c r="DV42" i="22"/>
  <c r="DX26" i="10"/>
  <c r="DW24" i="10"/>
  <c r="DX38" i="10"/>
  <c r="DX43" i="10" s="1"/>
  <c r="DW42" i="22" s="1"/>
  <c r="DW41" i="22" s="1"/>
  <c r="EJ39" i="10"/>
  <c r="EJ38" i="10" s="1"/>
  <c r="EJ43" i="10" s="1"/>
  <c r="L35" i="39" s="1"/>
  <c r="DQ115" i="7"/>
  <c r="DR113" i="7"/>
  <c r="DR111" i="7"/>
  <c r="DR112" i="7" s="1"/>
  <c r="DR116" i="7" s="1"/>
  <c r="DS69" i="7"/>
  <c r="DT67" i="7"/>
  <c r="DT65" i="7"/>
  <c r="DT66" i="7" s="1"/>
  <c r="DT70" i="7" s="1"/>
  <c r="DU65" i="7" s="1"/>
  <c r="DU66" i="7" s="1"/>
  <c r="DW4" i="31"/>
  <c r="DW40" i="30"/>
  <c r="DW4" i="14"/>
  <c r="DU4" i="15" s="1"/>
  <c r="DT51" i="4"/>
  <c r="DS33" i="16"/>
  <c r="DW64" i="10"/>
  <c r="DU30" i="22"/>
  <c r="DW5" i="22"/>
  <c r="DX1" i="37"/>
  <c r="DV5" i="11"/>
  <c r="DW5" i="12" s="1"/>
  <c r="DV17" i="10"/>
  <c r="DU21" i="22" s="1"/>
  <c r="DT109" i="7"/>
  <c r="DT91" i="7"/>
  <c r="DU54" i="10"/>
  <c r="DS23" i="22"/>
  <c r="DT53" i="10"/>
  <c r="CH24" i="13"/>
  <c r="CH26" i="13" s="1"/>
  <c r="DQ59" i="22"/>
  <c r="DQ12" i="12"/>
  <c r="DQ15" i="12" s="1"/>
  <c r="AU46" i="7"/>
  <c r="AV44" i="7"/>
  <c r="AV42" i="7"/>
  <c r="CH24" i="22"/>
  <c r="CJ12" i="10"/>
  <c r="CJ58" i="10"/>
  <c r="AT139" i="7"/>
  <c r="AT149" i="7"/>
  <c r="AT60" i="22" s="1"/>
  <c r="AU89" i="7"/>
  <c r="CJ13" i="10"/>
  <c r="CI24" i="22" s="1"/>
  <c r="CI30" i="12"/>
  <c r="AR56" i="11"/>
  <c r="AS33" i="12"/>
  <c r="AS64" i="22"/>
  <c r="DV8" i="10"/>
  <c r="DU22" i="22" s="1"/>
  <c r="DS132" i="7"/>
  <c r="DS114" i="7"/>
  <c r="DP15" i="12"/>
  <c r="DV63" i="7"/>
  <c r="DV45" i="7"/>
  <c r="DR137" i="7"/>
  <c r="DR145" i="7" s="1"/>
  <c r="DU3" i="35"/>
  <c r="DV3" i="19"/>
  <c r="DT8" i="20"/>
  <c r="DU3" i="17"/>
  <c r="DU3" i="8"/>
  <c r="DT8" i="21"/>
  <c r="EH67" i="22"/>
  <c r="CH26" i="22"/>
  <c r="DR60" i="16"/>
  <c r="DS69" i="4"/>
  <c r="DT6" i="16"/>
  <c r="DT170" i="16" s="1"/>
  <c r="DU33" i="4"/>
  <c r="AR57" i="11"/>
  <c r="AS34" i="12"/>
  <c r="DW40" i="7"/>
  <c r="DW143" i="7"/>
  <c r="DW22" i="7"/>
  <c r="DR87" i="4"/>
  <c r="DQ87" i="16"/>
  <c r="DT56" i="17"/>
  <c r="DT35" i="17"/>
  <c r="DT14" i="17"/>
  <c r="DU86" i="7"/>
  <c r="DU68" i="7"/>
  <c r="DP114" i="16"/>
  <c r="DQ105" i="4"/>
  <c r="DP141" i="16" s="1"/>
  <c r="DV4" i="13" l="1"/>
  <c r="DY13" i="12"/>
  <c r="DY23" i="12"/>
  <c r="DY37" i="12"/>
  <c r="DY29" i="12"/>
  <c r="DY39" i="12"/>
  <c r="DY27" i="12"/>
  <c r="DY10" i="12"/>
  <c r="DY31" i="12"/>
  <c r="DY22" i="12"/>
  <c r="DY26" i="12"/>
  <c r="DY36" i="12"/>
  <c r="DY11" i="12"/>
  <c r="DY35" i="12"/>
  <c r="DY38" i="12"/>
  <c r="DY28" i="12"/>
  <c r="DY9" i="12"/>
  <c r="DY20" i="12"/>
  <c r="DY25" i="12"/>
  <c r="DY21" i="12"/>
  <c r="DY24" i="12"/>
  <c r="DX55" i="10"/>
  <c r="DV62" i="22"/>
  <c r="CV23" i="7"/>
  <c r="CW21" i="7"/>
  <c r="CW19" i="7"/>
  <c r="CI26" i="22"/>
  <c r="DV23" i="19"/>
  <c r="DV36" i="19"/>
  <c r="DV57" i="19" s="1"/>
  <c r="EJ26" i="10"/>
  <c r="EJ24" i="10" s="1"/>
  <c r="DX24" i="10"/>
  <c r="DV41" i="22"/>
  <c r="EH42" i="22"/>
  <c r="EH41" i="22" s="1"/>
  <c r="DR115" i="7"/>
  <c r="DS113" i="7"/>
  <c r="DS111" i="7"/>
  <c r="DS112" i="7" s="1"/>
  <c r="DS116" i="7" s="1"/>
  <c r="DR59" i="22"/>
  <c r="DR12" i="12"/>
  <c r="AR58" i="11"/>
  <c r="DT69" i="7"/>
  <c r="DU67" i="7"/>
  <c r="DU70" i="7"/>
  <c r="DV65" i="7" s="1"/>
  <c r="DV66" i="7" s="1"/>
  <c r="DR87" i="16"/>
  <c r="DS87" i="4"/>
  <c r="AU93" i="7"/>
  <c r="DT132" i="7"/>
  <c r="DT114" i="7"/>
  <c r="DX64" i="10"/>
  <c r="DV30" i="22"/>
  <c r="DU35" i="17"/>
  <c r="DU14" i="17"/>
  <c r="DU56" i="17"/>
  <c r="DS137" i="7"/>
  <c r="DS145" i="7" s="1"/>
  <c r="AT32" i="12"/>
  <c r="AU63" i="10"/>
  <c r="CH25" i="13"/>
  <c r="CI29" i="13" s="1"/>
  <c r="CH28" i="13"/>
  <c r="DW63" i="7"/>
  <c r="DW45" i="7"/>
  <c r="DV86" i="7"/>
  <c r="DV68" i="7"/>
  <c r="AT138" i="7"/>
  <c r="AU136" i="7"/>
  <c r="AU134" i="7"/>
  <c r="AV43" i="7"/>
  <c r="CI24" i="13"/>
  <c r="CI25" i="13" s="1"/>
  <c r="CJ29" i="13" s="1"/>
  <c r="DU109" i="7"/>
  <c r="DU91" i="7"/>
  <c r="DR105" i="4"/>
  <c r="DQ141" i="16" s="1"/>
  <c r="DQ114" i="16"/>
  <c r="AS58" i="22"/>
  <c r="DW17" i="10"/>
  <c r="DV21" i="22" s="1"/>
  <c r="AS41" i="12"/>
  <c r="AS43" i="12" s="1"/>
  <c r="AS76" i="22" s="1"/>
  <c r="DS60" i="16"/>
  <c r="DT69" i="4"/>
  <c r="DW8" i="10"/>
  <c r="DT23" i="22"/>
  <c r="DU53" i="10"/>
  <c r="DV54" i="10"/>
  <c r="DT33" i="16"/>
  <c r="DU51" i="4"/>
  <c r="DW62" i="22" l="1"/>
  <c r="EH62" i="22" s="1"/>
  <c r="EJ55" i="10"/>
  <c r="CW20" i="7"/>
  <c r="CW24" i="7" s="1"/>
  <c r="CI28" i="13"/>
  <c r="DT113" i="7"/>
  <c r="DS115" i="7"/>
  <c r="DT111" i="7"/>
  <c r="DT112" i="7" s="1"/>
  <c r="DT116" i="7" s="1"/>
  <c r="DS12" i="12"/>
  <c r="DS15" i="12" s="1"/>
  <c r="DS59" i="22"/>
  <c r="DX8" i="10"/>
  <c r="DW22" i="22" s="1"/>
  <c r="AT148" i="7"/>
  <c r="AT63" i="22" s="1"/>
  <c r="AT147" i="7"/>
  <c r="CI36" i="13"/>
  <c r="CI35" i="13"/>
  <c r="CJ35" i="13" s="1"/>
  <c r="DT137" i="7"/>
  <c r="DT145" i="7" s="1"/>
  <c r="DR15" i="12"/>
  <c r="CI26" i="13"/>
  <c r="AU68" i="10"/>
  <c r="DU69" i="4"/>
  <c r="DT60" i="16"/>
  <c r="CJ36" i="13"/>
  <c r="DV109" i="7"/>
  <c r="DV91" i="7"/>
  <c r="AU135" i="7"/>
  <c r="AU146" i="7"/>
  <c r="DW54" i="10"/>
  <c r="DU23" i="22"/>
  <c r="DV53" i="10"/>
  <c r="DX17" i="10"/>
  <c r="AV90" i="7"/>
  <c r="AU92" i="7"/>
  <c r="AV88" i="7"/>
  <c r="DV67" i="7"/>
  <c r="DU69" i="7"/>
  <c r="DV70" i="7"/>
  <c r="AV47" i="7"/>
  <c r="DS105" i="4"/>
  <c r="DR141" i="16" s="1"/>
  <c r="DR114" i="16"/>
  <c r="AS11" i="22"/>
  <c r="DU132" i="7"/>
  <c r="DU114" i="7"/>
  <c r="DV22" i="22"/>
  <c r="DT87" i="4"/>
  <c r="DS87" i="16"/>
  <c r="DW86" i="7"/>
  <c r="DW68" i="7"/>
  <c r="EJ64" i="10"/>
  <c r="DW30" i="22"/>
  <c r="EH30" i="22" s="1"/>
  <c r="CW23" i="7" l="1"/>
  <c r="CX21" i="7"/>
  <c r="CX19" i="7"/>
  <c r="DT115" i="7"/>
  <c r="DU113" i="7"/>
  <c r="DU111" i="7"/>
  <c r="DU112" i="7" s="1"/>
  <c r="DU116" i="7" s="1"/>
  <c r="DT59" i="22"/>
  <c r="DT12" i="12"/>
  <c r="DT15" i="12" s="1"/>
  <c r="DU137" i="7"/>
  <c r="AU149" i="7"/>
  <c r="AU60" i="22" s="1"/>
  <c r="AU139" i="7"/>
  <c r="DV69" i="7"/>
  <c r="DW67" i="7"/>
  <c r="CL12" i="10"/>
  <c r="CL58" i="10"/>
  <c r="CK12" i="10"/>
  <c r="CK58" i="10"/>
  <c r="DW53" i="10"/>
  <c r="DV23" i="22"/>
  <c r="DX54" i="10"/>
  <c r="CK30" i="12"/>
  <c r="CL13" i="10"/>
  <c r="CJ30" i="12"/>
  <c r="CK13" i="10"/>
  <c r="DT105" i="4"/>
  <c r="DS141" i="16" s="1"/>
  <c r="DS114" i="16"/>
  <c r="CJ24" i="13"/>
  <c r="CJ26" i="13" s="1"/>
  <c r="AT33" i="12"/>
  <c r="AS56" i="11"/>
  <c r="AT64" i="22"/>
  <c r="EH22" i="22"/>
  <c r="AV89" i="7"/>
  <c r="AS57" i="11"/>
  <c r="AT34" i="12"/>
  <c r="EJ8" i="10"/>
  <c r="EJ17" i="10"/>
  <c r="L33" i="39" s="1"/>
  <c r="DW65" i="7"/>
  <c r="DW66" i="7" s="1"/>
  <c r="DW70" i="7" s="1"/>
  <c r="DW69" i="7" s="1"/>
  <c r="DW21" i="22"/>
  <c r="EH21" i="22" s="1"/>
  <c r="DV132" i="7"/>
  <c r="DV114" i="7"/>
  <c r="DU145" i="7"/>
  <c r="DW109" i="7"/>
  <c r="DW91" i="7"/>
  <c r="AW44" i="7"/>
  <c r="AV46" i="7"/>
  <c r="AW42" i="7"/>
  <c r="DU87" i="4"/>
  <c r="DT87" i="16"/>
  <c r="CX20" i="7" l="1"/>
  <c r="CX24" i="7" s="1"/>
  <c r="CY19" i="7" s="1"/>
  <c r="DV113" i="7"/>
  <c r="DU115" i="7"/>
  <c r="DV111" i="7"/>
  <c r="DV112" i="7" s="1"/>
  <c r="DV116" i="7" s="1"/>
  <c r="AT41" i="12"/>
  <c r="AT43" i="12" s="1"/>
  <c r="AT76" i="22" s="1"/>
  <c r="AS58" i="11"/>
  <c r="CK24" i="22"/>
  <c r="CJ24" i="22"/>
  <c r="DU12" i="12"/>
  <c r="DU15" i="12" s="1"/>
  <c r="DU59" i="22"/>
  <c r="CK26" i="22"/>
  <c r="CJ26" i="22"/>
  <c r="AV136" i="7"/>
  <c r="AU138" i="7"/>
  <c r="AV134" i="7"/>
  <c r="AW43" i="7"/>
  <c r="CJ25" i="13"/>
  <c r="CK29" i="13" s="1"/>
  <c r="CJ28" i="13"/>
  <c r="DX53" i="10"/>
  <c r="DW23" i="22"/>
  <c r="EH23" i="22" s="1"/>
  <c r="EJ54" i="10"/>
  <c r="CK24" i="13"/>
  <c r="CK25" i="13" s="1"/>
  <c r="CL29" i="13" s="1"/>
  <c r="M21" i="24"/>
  <c r="AU32" i="12"/>
  <c r="AV63" i="10"/>
  <c r="DU105" i="4"/>
  <c r="DT141" i="16" s="1"/>
  <c r="DT114" i="16"/>
  <c r="DV137" i="7"/>
  <c r="DV145" i="7" s="1"/>
  <c r="DW132" i="7"/>
  <c r="DW114" i="7"/>
  <c r="AV93" i="7"/>
  <c r="AT58" i="22"/>
  <c r="CY21" i="7" l="1"/>
  <c r="CX23" i="7"/>
  <c r="CY20" i="7"/>
  <c r="CY24" i="7" s="1"/>
  <c r="CZ19" i="7"/>
  <c r="DW113" i="7"/>
  <c r="DV115" i="7"/>
  <c r="DW111" i="7"/>
  <c r="DW112" i="7" s="1"/>
  <c r="DW116" i="7" s="1"/>
  <c r="DV59" i="22"/>
  <c r="DV12" i="12"/>
  <c r="DV15" i="12" s="1"/>
  <c r="CL36" i="13"/>
  <c r="AV92" i="7"/>
  <c r="AW90" i="7"/>
  <c r="AW88" i="7"/>
  <c r="CK26" i="13"/>
  <c r="EJ53" i="10"/>
  <c r="M22" i="24"/>
  <c r="AW47" i="7"/>
  <c r="CK28" i="13"/>
  <c r="AT11" i="22"/>
  <c r="AV68" i="10"/>
  <c r="CK36" i="13"/>
  <c r="CK35" i="13"/>
  <c r="AV135" i="7"/>
  <c r="AV146" i="7"/>
  <c r="DW137" i="7"/>
  <c r="DW145" i="7" s="1"/>
  <c r="AU148" i="7"/>
  <c r="AU63" i="22" s="1"/>
  <c r="AU147" i="7"/>
  <c r="CY23" i="7" l="1"/>
  <c r="CZ21" i="7"/>
  <c r="CZ20" i="7" s="1"/>
  <c r="CZ24" i="7" s="1"/>
  <c r="DW115" i="7"/>
  <c r="DW12" i="12"/>
  <c r="DY12" i="12" s="1"/>
  <c r="DY15" i="12" s="1"/>
  <c r="C16" i="39" s="1"/>
  <c r="D29" i="33" s="1"/>
  <c r="DW59" i="22"/>
  <c r="AW89" i="7"/>
  <c r="CM30" i="12"/>
  <c r="CN13" i="10"/>
  <c r="CM13" i="10"/>
  <c r="CL30" i="12"/>
  <c r="CL24" i="13"/>
  <c r="CL25" i="13" s="1"/>
  <c r="CM29" i="13" s="1"/>
  <c r="AU33" i="12"/>
  <c r="AU64" i="22"/>
  <c r="AT56" i="11"/>
  <c r="AV149" i="7"/>
  <c r="AV60" i="22" s="1"/>
  <c r="AV139" i="7"/>
  <c r="AT57" i="11"/>
  <c r="AU34" i="12"/>
  <c r="CM58" i="10"/>
  <c r="CM12" i="10"/>
  <c r="AW46" i="7"/>
  <c r="AX44" i="7"/>
  <c r="AX42" i="7"/>
  <c r="CL35" i="13"/>
  <c r="DA21" i="7" l="1"/>
  <c r="CZ23" i="7"/>
  <c r="DA19" i="7"/>
  <c r="CL26" i="22"/>
  <c r="AW93" i="7"/>
  <c r="CM36" i="13"/>
  <c r="CM35" i="13"/>
  <c r="AU41" i="12"/>
  <c r="AU43" i="12" s="1"/>
  <c r="AU76" i="22" s="1"/>
  <c r="EG13" i="10"/>
  <c r="AX43" i="7"/>
  <c r="AV138" i="7"/>
  <c r="AW136" i="7"/>
  <c r="AW134" i="7"/>
  <c r="CM24" i="22"/>
  <c r="CL24" i="22"/>
  <c r="EE30" i="12"/>
  <c r="AU58" i="22"/>
  <c r="AV32" i="12"/>
  <c r="AW63" i="10"/>
  <c r="CL28" i="13"/>
  <c r="AT58" i="11"/>
  <c r="EH59" i="22"/>
  <c r="CL26" i="13"/>
  <c r="CN58" i="10"/>
  <c r="CN12" i="10"/>
  <c r="DW15" i="12"/>
  <c r="EH12" i="12"/>
  <c r="DA20" i="7" l="1"/>
  <c r="DA24" i="7" s="1"/>
  <c r="DB19" i="7" s="1"/>
  <c r="EH15" i="12"/>
  <c r="L16" i="39" s="1"/>
  <c r="M29" i="33" s="1"/>
  <c r="EE24" i="22"/>
  <c r="AU11" i="22"/>
  <c r="AV147" i="7"/>
  <c r="AV148" i="7"/>
  <c r="AV63" i="22" s="1"/>
  <c r="AW92" i="7"/>
  <c r="AX90" i="7"/>
  <c r="AX88" i="7"/>
  <c r="EG58" i="10"/>
  <c r="AW68" i="10"/>
  <c r="CO58" i="10"/>
  <c r="CO12" i="10"/>
  <c r="AX47" i="7"/>
  <c r="CO13" i="10"/>
  <c r="CN30" i="12"/>
  <c r="EG12" i="10"/>
  <c r="CM24" i="13"/>
  <c r="CM25" i="13" s="1"/>
  <c r="CN29" i="13" s="1"/>
  <c r="AW135" i="7"/>
  <c r="AW146" i="7"/>
  <c r="CM26" i="22"/>
  <c r="EE26" i="22" s="1"/>
  <c r="DA23" i="7" l="1"/>
  <c r="DB21" i="7"/>
  <c r="DB20" i="7" s="1"/>
  <c r="DB24" i="7" s="1"/>
  <c r="CM26" i="13"/>
  <c r="CN24" i="13" s="1"/>
  <c r="CN25" i="13" s="1"/>
  <c r="CO29" i="13" s="1"/>
  <c r="CM28" i="13"/>
  <c r="AY44" i="7"/>
  <c r="AX46" i="7"/>
  <c r="AY42" i="7"/>
  <c r="AX89" i="7"/>
  <c r="CN26" i="22"/>
  <c r="CN36" i="13"/>
  <c r="CN35" i="13"/>
  <c r="AU57" i="11"/>
  <c r="AV34" i="12"/>
  <c r="AW149" i="7"/>
  <c r="AW60" i="22" s="1"/>
  <c r="AW139" i="7"/>
  <c r="CN24" i="22"/>
  <c r="AV64" i="22"/>
  <c r="AU56" i="11"/>
  <c r="AV33" i="12"/>
  <c r="DC21" i="7" l="1"/>
  <c r="DB23" i="7"/>
  <c r="DC19" i="7"/>
  <c r="DC20" i="7" s="1"/>
  <c r="DC24" i="7" s="1"/>
  <c r="CN28" i="13"/>
  <c r="CN26" i="13"/>
  <c r="CO24" i="13" s="1"/>
  <c r="CP58" i="10"/>
  <c r="CP12" i="10"/>
  <c r="AU58" i="11"/>
  <c r="AW138" i="7"/>
  <c r="AX136" i="7"/>
  <c r="AX134" i="7"/>
  <c r="CP13" i="10"/>
  <c r="CO30" i="12"/>
  <c r="AX93" i="7"/>
  <c r="AY43" i="7"/>
  <c r="AW32" i="12"/>
  <c r="AX63" i="10"/>
  <c r="AV58" i="22"/>
  <c r="CO36" i="13"/>
  <c r="CO35" i="13"/>
  <c r="AV41" i="12"/>
  <c r="AV43" i="12" s="1"/>
  <c r="AV76" i="22" s="1"/>
  <c r="DD19" i="7" l="1"/>
  <c r="DD21" i="7"/>
  <c r="DC23" i="7"/>
  <c r="CO25" i="13"/>
  <c r="CP29" i="13" s="1"/>
  <c r="CP36" i="13" s="1"/>
  <c r="CO26" i="13"/>
  <c r="CP24" i="13" s="1"/>
  <c r="CP25" i="13" s="1"/>
  <c r="CQ29" i="13" s="1"/>
  <c r="CO28" i="13"/>
  <c r="AX135" i="7"/>
  <c r="AX146" i="7"/>
  <c r="CQ58" i="10"/>
  <c r="CQ12" i="10"/>
  <c r="CQ13" i="10"/>
  <c r="CP30" i="12"/>
  <c r="AW147" i="7"/>
  <c r="AW148" i="7"/>
  <c r="AW63" i="22" s="1"/>
  <c r="CO24" i="22"/>
  <c r="AY47" i="7"/>
  <c r="AX68" i="10"/>
  <c r="AY90" i="7"/>
  <c r="AX92" i="7"/>
  <c r="AY88" i="7"/>
  <c r="AV11" i="22"/>
  <c r="CO26" i="22"/>
  <c r="CP35" i="13" l="1"/>
  <c r="CR12" i="10" s="1"/>
  <c r="DD20" i="7"/>
  <c r="DD24" i="7" s="1"/>
  <c r="DE19" i="7"/>
  <c r="CP26" i="22"/>
  <c r="CP28" i="13"/>
  <c r="CP26" i="13"/>
  <c r="AW33" i="12"/>
  <c r="AV56" i="11"/>
  <c r="AW64" i="22"/>
  <c r="AW58" i="22" s="1"/>
  <c r="CQ36" i="13"/>
  <c r="CR13" i="10"/>
  <c r="CQ24" i="22" s="1"/>
  <c r="CQ30" i="12"/>
  <c r="AY46" i="7"/>
  <c r="AZ44" i="7"/>
  <c r="AZ42" i="7"/>
  <c r="CR58" i="10"/>
  <c r="AX149" i="7"/>
  <c r="AX60" i="22" s="1"/>
  <c r="AX139" i="7"/>
  <c r="AV57" i="11"/>
  <c r="AW34" i="12"/>
  <c r="AY89" i="7"/>
  <c r="CP24" i="22"/>
  <c r="CQ35" i="13" l="1"/>
  <c r="DE20" i="7"/>
  <c r="DE24" i="7" s="1"/>
  <c r="DF19" i="7"/>
  <c r="DD23" i="7"/>
  <c r="DE21" i="7"/>
  <c r="CQ26" i="22"/>
  <c r="CS58" i="10"/>
  <c r="CS12" i="10"/>
  <c r="CQ24" i="13"/>
  <c r="AY136" i="7"/>
  <c r="AX138" i="7"/>
  <c r="AY134" i="7"/>
  <c r="CR30" i="12"/>
  <c r="CS13" i="10"/>
  <c r="CR24" i="22" s="1"/>
  <c r="AX32" i="12"/>
  <c r="AY63" i="10"/>
  <c r="AZ43" i="7"/>
  <c r="AV58" i="11"/>
  <c r="AY93" i="7"/>
  <c r="DF20" i="7" l="1"/>
  <c r="DF24" i="7" s="1"/>
  <c r="DG19" i="7" s="1"/>
  <c r="DF21" i="7"/>
  <c r="DE23" i="7"/>
  <c r="CR26" i="22"/>
  <c r="CQ25" i="13"/>
  <c r="CR29" i="13" s="1"/>
  <c r="CQ28" i="13"/>
  <c r="CQ26" i="13"/>
  <c r="AZ47" i="7"/>
  <c r="AY68" i="10"/>
  <c r="AY135" i="7"/>
  <c r="AY146" i="7"/>
  <c r="AW11" i="22"/>
  <c r="AX148" i="7"/>
  <c r="AX63" i="22" s="1"/>
  <c r="AX147" i="7"/>
  <c r="AZ90" i="7"/>
  <c r="AY92" i="7"/>
  <c r="AZ88" i="7"/>
  <c r="DG20" i="7" l="1"/>
  <c r="DG24" i="7" s="1"/>
  <c r="DH19" i="7" s="1"/>
  <c r="DF23" i="7"/>
  <c r="DG21" i="7"/>
  <c r="AW57" i="11"/>
  <c r="AX34" i="12"/>
  <c r="AY149" i="7"/>
  <c r="AY60" i="22" s="1"/>
  <c r="AY139" i="7"/>
  <c r="AZ46" i="7"/>
  <c r="BA44" i="7"/>
  <c r="BA42" i="7"/>
  <c r="CR24" i="13"/>
  <c r="CR25" i="13" s="1"/>
  <c r="CS29" i="13" s="1"/>
  <c r="AX33" i="12"/>
  <c r="AX64" i="22"/>
  <c r="AW56" i="11"/>
  <c r="AZ89" i="7"/>
  <c r="CR36" i="13"/>
  <c r="CR35" i="13"/>
  <c r="DH20" i="7" l="1"/>
  <c r="DH24" i="7" s="1"/>
  <c r="DI19" i="7" s="1"/>
  <c r="DI20" i="7" s="1"/>
  <c r="DG23" i="7"/>
  <c r="DH21" i="7"/>
  <c r="AW58" i="11"/>
  <c r="AX11" i="22" s="1"/>
  <c r="CS36" i="13"/>
  <c r="CS35" i="13"/>
  <c r="CR26" i="13"/>
  <c r="AY138" i="7"/>
  <c r="AZ136" i="7"/>
  <c r="AZ134" i="7"/>
  <c r="CR28" i="13"/>
  <c r="CT13" i="10"/>
  <c r="CS30" i="12"/>
  <c r="AY32" i="12"/>
  <c r="AZ63" i="10"/>
  <c r="AZ93" i="7"/>
  <c r="AX58" i="22"/>
  <c r="CT12" i="10"/>
  <c r="CT58" i="10"/>
  <c r="AX41" i="12"/>
  <c r="AX43" i="12" s="1"/>
  <c r="AX76" i="22" s="1"/>
  <c r="BA43" i="7"/>
  <c r="DI24" i="7" l="1"/>
  <c r="DI21" i="7"/>
  <c r="DH23" i="7"/>
  <c r="AZ135" i="7"/>
  <c r="AZ146" i="7"/>
  <c r="AZ68" i="10"/>
  <c r="AY147" i="7"/>
  <c r="AY148" i="7"/>
  <c r="AY63" i="22" s="1"/>
  <c r="AZ92" i="7"/>
  <c r="BA90" i="7"/>
  <c r="BA88" i="7"/>
  <c r="CS26" i="22"/>
  <c r="CS24" i="13"/>
  <c r="CS25" i="13" s="1"/>
  <c r="CT29" i="13" s="1"/>
  <c r="CU12" i="10"/>
  <c r="CU58" i="10"/>
  <c r="BA47" i="7"/>
  <c r="CS24" i="22"/>
  <c r="CU13" i="10"/>
  <c r="CT30" i="12"/>
  <c r="DJ19" i="7" l="1"/>
  <c r="DJ21" i="7"/>
  <c r="DI23" i="7"/>
  <c r="AY33" i="12"/>
  <c r="AX56" i="11"/>
  <c r="AY64" i="22"/>
  <c r="AY58" i="22" s="1"/>
  <c r="AX57" i="11"/>
  <c r="AY34" i="12"/>
  <c r="CS28" i="13"/>
  <c r="CT36" i="13"/>
  <c r="CT35" i="13"/>
  <c r="BA89" i="7"/>
  <c r="CT26" i="22"/>
  <c r="BA46" i="7"/>
  <c r="BB44" i="7"/>
  <c r="BB42" i="7"/>
  <c r="CS26" i="13"/>
  <c r="CT24" i="22"/>
  <c r="AZ149" i="7"/>
  <c r="AZ60" i="22" s="1"/>
  <c r="AZ139" i="7"/>
  <c r="DJ20" i="7" l="1"/>
  <c r="DJ24" i="7" s="1"/>
  <c r="AY41" i="12"/>
  <c r="AY43" i="12" s="1"/>
  <c r="AY76" i="22" s="1"/>
  <c r="CV12" i="10"/>
  <c r="CV58" i="10"/>
  <c r="CU30" i="12"/>
  <c r="CV13" i="10"/>
  <c r="CT24" i="13"/>
  <c r="CT25" i="13" s="1"/>
  <c r="CU29" i="13" s="1"/>
  <c r="BA93" i="7"/>
  <c r="AX58" i="11"/>
  <c r="AZ138" i="7"/>
  <c r="BA136" i="7"/>
  <c r="BA134" i="7"/>
  <c r="AZ32" i="12"/>
  <c r="BA63" i="10"/>
  <c r="BB43" i="7"/>
  <c r="DK21" i="7" l="1"/>
  <c r="DJ23" i="7"/>
  <c r="DK19" i="7"/>
  <c r="CT28" i="13"/>
  <c r="CT26" i="13"/>
  <c r="CU24" i="13" s="1"/>
  <c r="CU25" i="13" s="1"/>
  <c r="CV29" i="13" s="1"/>
  <c r="BA92" i="7"/>
  <c r="BB90" i="7"/>
  <c r="BB88" i="7"/>
  <c r="AY11" i="22"/>
  <c r="CU26" i="22"/>
  <c r="BB47" i="7"/>
  <c r="BA68" i="10"/>
  <c r="CU24" i="22"/>
  <c r="CU36" i="13"/>
  <c r="CU35" i="13"/>
  <c r="BA135" i="7"/>
  <c r="BA146" i="7"/>
  <c r="AZ147" i="7"/>
  <c r="AZ148" i="7"/>
  <c r="AZ63" i="22" s="1"/>
  <c r="DK20" i="7" l="1"/>
  <c r="DK24" i="7" s="1"/>
  <c r="DL19" i="7" s="1"/>
  <c r="CU26" i="13"/>
  <c r="BB89" i="7"/>
  <c r="CV36" i="13"/>
  <c r="CV35" i="13"/>
  <c r="AY57" i="11"/>
  <c r="AZ34" i="12"/>
  <c r="CV30" i="12"/>
  <c r="CW13" i="10"/>
  <c r="BA139" i="7"/>
  <c r="BA149" i="7"/>
  <c r="BA60" i="22" s="1"/>
  <c r="CW12" i="10"/>
  <c r="CW58" i="10"/>
  <c r="BB46" i="7"/>
  <c r="BC44" i="7"/>
  <c r="BC42" i="7"/>
  <c r="AY56" i="11"/>
  <c r="AZ64" i="22"/>
  <c r="AZ33" i="12"/>
  <c r="CU28" i="13"/>
  <c r="AY58" i="11" l="1"/>
  <c r="AZ11" i="22" s="1"/>
  <c r="DL20" i="7"/>
  <c r="DL24" i="7" s="1"/>
  <c r="DM19" i="7" s="1"/>
  <c r="DL21" i="7"/>
  <c r="DK23" i="7"/>
  <c r="AZ41" i="12"/>
  <c r="AZ43" i="12" s="1"/>
  <c r="AZ76" i="22" s="1"/>
  <c r="BA32" i="12"/>
  <c r="BB63" i="10"/>
  <c r="CV24" i="22"/>
  <c r="BB93" i="7"/>
  <c r="CW30" i="12"/>
  <c r="CX13" i="10"/>
  <c r="CW24" i="22" s="1"/>
  <c r="CV24" i="13"/>
  <c r="CV25" i="13" s="1"/>
  <c r="CW29" i="13" s="1"/>
  <c r="BC43" i="7"/>
  <c r="BB136" i="7"/>
  <c r="BA138" i="7"/>
  <c r="BB134" i="7"/>
  <c r="AZ58" i="22"/>
  <c r="CV26" i="22"/>
  <c r="CX12" i="10"/>
  <c r="CX58" i="10"/>
  <c r="DM20" i="7" l="1"/>
  <c r="DM24" i="7" s="1"/>
  <c r="DN19" i="7" s="1"/>
  <c r="DM21" i="7"/>
  <c r="DL23" i="7"/>
  <c r="CW26" i="22"/>
  <c r="CV26" i="13"/>
  <c r="BB92" i="7"/>
  <c r="BC90" i="7"/>
  <c r="BC88" i="7"/>
  <c r="BB68" i="10"/>
  <c r="BA147" i="7"/>
  <c r="BA148" i="7"/>
  <c r="BA63" i="22" s="1"/>
  <c r="CV28" i="13"/>
  <c r="BC47" i="7"/>
  <c r="CW36" i="13"/>
  <c r="CW35" i="13"/>
  <c r="BB135" i="7"/>
  <c r="BB146" i="7"/>
  <c r="DN21" i="7" l="1"/>
  <c r="DM23" i="7"/>
  <c r="DN20" i="7"/>
  <c r="DN24" i="7" s="1"/>
  <c r="DO19" i="7" s="1"/>
  <c r="BC89" i="7"/>
  <c r="BA34" i="12"/>
  <c r="AZ57" i="11"/>
  <c r="BC46" i="7"/>
  <c r="BD44" i="7"/>
  <c r="BD42" i="7"/>
  <c r="BB149" i="7"/>
  <c r="BB60" i="22" s="1"/>
  <c r="BB139" i="7"/>
  <c r="CY58" i="10"/>
  <c r="CY12" i="10"/>
  <c r="CX30" i="12"/>
  <c r="CY13" i="10"/>
  <c r="BA33" i="12"/>
  <c r="BA64" i="22"/>
  <c r="AZ56" i="11"/>
  <c r="CW24" i="13"/>
  <c r="CW25" i="13" s="1"/>
  <c r="CX29" i="13" s="1"/>
  <c r="DO20" i="7" l="1"/>
  <c r="DO24" i="7" s="1"/>
  <c r="DP19" i="7" s="1"/>
  <c r="DO21" i="7"/>
  <c r="DN23" i="7"/>
  <c r="BA41" i="12"/>
  <c r="BA43" i="12" s="1"/>
  <c r="BA76" i="22" s="1"/>
  <c r="AZ58" i="11"/>
  <c r="BA11" i="22" s="1"/>
  <c r="CW28" i="13"/>
  <c r="CX24" i="22"/>
  <c r="CX26" i="22"/>
  <c r="BB138" i="7"/>
  <c r="BC136" i="7"/>
  <c r="BC134" i="7"/>
  <c r="BD43" i="7"/>
  <c r="CX36" i="13"/>
  <c r="CX35" i="13"/>
  <c r="CW26" i="13"/>
  <c r="BB32" i="12"/>
  <c r="BC63" i="10"/>
  <c r="BA58" i="22"/>
  <c r="BC93" i="7"/>
  <c r="DP20" i="7" l="1"/>
  <c r="DO23" i="7"/>
  <c r="DP21" i="7"/>
  <c r="DP24" i="7"/>
  <c r="BC68" i="10"/>
  <c r="CY30" i="12"/>
  <c r="EF30" i="12" s="1"/>
  <c r="CZ13" i="10"/>
  <c r="BC92" i="7"/>
  <c r="BD90" i="7"/>
  <c r="BD88" i="7"/>
  <c r="BD47" i="7"/>
  <c r="CX24" i="13"/>
  <c r="CX26" i="13" s="1"/>
  <c r="BC135" i="7"/>
  <c r="BC146" i="7"/>
  <c r="CZ12" i="10"/>
  <c r="CZ58" i="10"/>
  <c r="BB148" i="7"/>
  <c r="BB63" i="22" s="1"/>
  <c r="BB147" i="7"/>
  <c r="DP23" i="7" l="1"/>
  <c r="DQ21" i="7"/>
  <c r="DQ19" i="7"/>
  <c r="BC139" i="7"/>
  <c r="BC149" i="7"/>
  <c r="BC60" i="22" s="1"/>
  <c r="CY24" i="13"/>
  <c r="CY25" i="13" s="1"/>
  <c r="CZ29" i="13" s="1"/>
  <c r="BB33" i="12"/>
  <c r="BB64" i="22"/>
  <c r="BA56" i="11"/>
  <c r="EH13" i="10"/>
  <c r="CY24" i="22"/>
  <c r="EF24" i="22" s="1"/>
  <c r="BD89" i="7"/>
  <c r="BE44" i="7"/>
  <c r="BD46" i="7"/>
  <c r="BE42" i="7"/>
  <c r="EH58" i="10"/>
  <c r="BA57" i="11"/>
  <c r="BB34" i="12"/>
  <c r="EH12" i="10"/>
  <c r="CY26" i="22"/>
  <c r="EF26" i="22" s="1"/>
  <c r="CX25" i="13"/>
  <c r="CY29" i="13" s="1"/>
  <c r="CX28" i="13"/>
  <c r="DQ20" i="7" l="1"/>
  <c r="DQ24" i="7" s="1"/>
  <c r="DR19" i="7" s="1"/>
  <c r="CY28" i="13"/>
  <c r="CY26" i="13"/>
  <c r="CZ24" i="13" s="1"/>
  <c r="CZ25" i="13" s="1"/>
  <c r="DA29" i="13" s="1"/>
  <c r="CZ36" i="13"/>
  <c r="CY36" i="13"/>
  <c r="CY35" i="13"/>
  <c r="BD93" i="7"/>
  <c r="BB58" i="22"/>
  <c r="BC32" i="12"/>
  <c r="EB32" i="12" s="1"/>
  <c r="BD63" i="10"/>
  <c r="BE43" i="7"/>
  <c r="BA58" i="11"/>
  <c r="BC138" i="7"/>
  <c r="BD136" i="7"/>
  <c r="BD134" i="7"/>
  <c r="DR20" i="7" l="1"/>
  <c r="DR24" i="7" s="1"/>
  <c r="DS19" i="7"/>
  <c r="DR21" i="7"/>
  <c r="DQ23" i="7"/>
  <c r="DA36" i="13"/>
  <c r="BD135" i="7"/>
  <c r="BD146" i="7"/>
  <c r="CZ26" i="13"/>
  <c r="DA58" i="10"/>
  <c r="DA12" i="10"/>
  <c r="BD92" i="7"/>
  <c r="BE90" i="7"/>
  <c r="BE88" i="7"/>
  <c r="BC148" i="7"/>
  <c r="BC63" i="22" s="1"/>
  <c r="BC147" i="7"/>
  <c r="EB60" i="22"/>
  <c r="DA13" i="10"/>
  <c r="CZ30" i="12"/>
  <c r="DA30" i="12"/>
  <c r="DB13" i="10"/>
  <c r="BE47" i="7"/>
  <c r="CZ28" i="13"/>
  <c r="BD68" i="10"/>
  <c r="ED63" i="10"/>
  <c r="ED68" i="10" s="1"/>
  <c r="F40" i="39" s="1"/>
  <c r="BB11" i="22"/>
  <c r="CZ35" i="13"/>
  <c r="DS20" i="7" l="1"/>
  <c r="DS24" i="7" s="1"/>
  <c r="DR23" i="7"/>
  <c r="DS21" i="7"/>
  <c r="BB56" i="11"/>
  <c r="BC64" i="22"/>
  <c r="EB64" i="22" s="1"/>
  <c r="BC33" i="12"/>
  <c r="EB33" i="12" s="1"/>
  <c r="DA24" i="13"/>
  <c r="DA25" i="13" s="1"/>
  <c r="DB29" i="13" s="1"/>
  <c r="CZ26" i="22"/>
  <c r="BB57" i="11"/>
  <c r="EA57" i="11" s="1"/>
  <c r="BC34" i="12"/>
  <c r="H9" i="23"/>
  <c r="BE89" i="7"/>
  <c r="BE46" i="7"/>
  <c r="BF44" i="7"/>
  <c r="BF42" i="7"/>
  <c r="BD139" i="7"/>
  <c r="BD149" i="7"/>
  <c r="BD60" i="22" s="1"/>
  <c r="DB12" i="10"/>
  <c r="DB58" i="10"/>
  <c r="DA35" i="13"/>
  <c r="DA24" i="22"/>
  <c r="CZ24" i="22"/>
  <c r="DB30" i="12"/>
  <c r="DC13" i="10"/>
  <c r="DS23" i="7" l="1"/>
  <c r="DT21" i="7"/>
  <c r="DT19" i="7"/>
  <c r="DA26" i="13"/>
  <c r="DB24" i="13" s="1"/>
  <c r="DB25" i="13" s="1"/>
  <c r="DC29" i="13" s="1"/>
  <c r="DA28" i="13"/>
  <c r="DA26" i="22"/>
  <c r="BD32" i="12"/>
  <c r="BE63" i="10"/>
  <c r="BE93" i="7"/>
  <c r="DC12" i="10"/>
  <c r="DC58" i="10"/>
  <c r="BE136" i="7"/>
  <c r="BD138" i="7"/>
  <c r="BE134" i="7"/>
  <c r="DB36" i="13"/>
  <c r="DB35" i="13"/>
  <c r="BF43" i="7"/>
  <c r="EB63" i="22"/>
  <c r="BC58" i="22"/>
  <c r="DB24" i="22"/>
  <c r="BC41" i="12"/>
  <c r="BC43" i="12" s="1"/>
  <c r="BC76" i="22" s="1"/>
  <c r="EB34" i="12"/>
  <c r="BB58" i="11"/>
  <c r="EA56" i="11"/>
  <c r="EA58" i="11" s="1"/>
  <c r="DT20" i="7" l="1"/>
  <c r="DT24" i="7" s="1"/>
  <c r="DU19" i="7"/>
  <c r="H10" i="23"/>
  <c r="H11" i="23" s="1"/>
  <c r="F26" i="39" s="1"/>
  <c r="EB58" i="22"/>
  <c r="BF47" i="7"/>
  <c r="BE68" i="10"/>
  <c r="DB28" i="13"/>
  <c r="DD58" i="10"/>
  <c r="DD12" i="10"/>
  <c r="DC30" i="12"/>
  <c r="DD13" i="10"/>
  <c r="DC36" i="13"/>
  <c r="DC35" i="13"/>
  <c r="BE135" i="7"/>
  <c r="BE146" i="7"/>
  <c r="DB26" i="13"/>
  <c r="BD148" i="7"/>
  <c r="BD63" i="22" s="1"/>
  <c r="BD147" i="7"/>
  <c r="DB26" i="22"/>
  <c r="BC11" i="22"/>
  <c r="EB11" i="22" s="1"/>
  <c r="G17" i="24"/>
  <c r="BE92" i="7"/>
  <c r="BF90" i="7"/>
  <c r="BF88" i="7"/>
  <c r="DU20" i="7" l="1"/>
  <c r="DU21" i="7"/>
  <c r="DT23" i="7"/>
  <c r="DU24" i="7"/>
  <c r="DC26" i="22"/>
  <c r="DC24" i="13"/>
  <c r="DC25" i="13" s="1"/>
  <c r="DD29" i="13" s="1"/>
  <c r="DC24" i="22"/>
  <c r="BG44" i="7"/>
  <c r="BF46" i="7"/>
  <c r="BG42" i="7"/>
  <c r="DE13" i="10"/>
  <c r="DD24" i="22" s="1"/>
  <c r="DD30" i="12"/>
  <c r="BF89" i="7"/>
  <c r="BE149" i="7"/>
  <c r="BE60" i="22" s="1"/>
  <c r="BE139" i="7"/>
  <c r="BC57" i="11"/>
  <c r="BD34" i="12"/>
  <c r="BD33" i="12"/>
  <c r="BD64" i="22"/>
  <c r="BC56" i="11"/>
  <c r="DE58" i="10"/>
  <c r="DE12" i="10"/>
  <c r="DV21" i="7" l="1"/>
  <c r="DU23" i="7"/>
  <c r="DV19" i="7"/>
  <c r="DC28" i="13"/>
  <c r="DC26" i="13"/>
  <c r="DD24" i="13" s="1"/>
  <c r="DD25" i="13" s="1"/>
  <c r="DE29" i="13" s="1"/>
  <c r="DD26" i="22"/>
  <c r="BD58" i="22"/>
  <c r="BF93" i="7"/>
  <c r="BE138" i="7"/>
  <c r="BF136" i="7"/>
  <c r="BF134" i="7"/>
  <c r="BD41" i="12"/>
  <c r="BD43" i="12" s="1"/>
  <c r="BD76" i="22" s="1"/>
  <c r="BC58" i="11"/>
  <c r="BE32" i="12"/>
  <c r="BF63" i="10"/>
  <c r="DD36" i="13"/>
  <c r="DD35" i="13"/>
  <c r="BG43" i="7"/>
  <c r="DV20" i="7" l="1"/>
  <c r="DV24" i="7" s="1"/>
  <c r="DW19" i="7" s="1"/>
  <c r="DW20" i="7" s="1"/>
  <c r="DW24" i="7" s="1"/>
  <c r="DD26" i="13"/>
  <c r="DE24" i="13" s="1"/>
  <c r="DE25" i="13" s="1"/>
  <c r="DF29" i="13" s="1"/>
  <c r="DE36" i="13"/>
  <c r="DE35" i="13"/>
  <c r="BE148" i="7"/>
  <c r="BE63" i="22" s="1"/>
  <c r="BE147" i="7"/>
  <c r="DD28" i="13"/>
  <c r="BG90" i="7"/>
  <c r="BF92" i="7"/>
  <c r="BG88" i="7"/>
  <c r="DF58" i="10"/>
  <c r="DF12" i="10"/>
  <c r="DF13" i="10"/>
  <c r="DE30" i="12"/>
  <c r="BG47" i="7"/>
  <c r="BD11" i="22"/>
  <c r="BF135" i="7"/>
  <c r="BF146" i="7"/>
  <c r="BF68" i="10"/>
  <c r="DV23" i="7" l="1"/>
  <c r="DW21" i="7"/>
  <c r="DW23" i="7" s="1"/>
  <c r="DE28" i="13"/>
  <c r="DE24" i="22"/>
  <c r="DE26" i="13"/>
  <c r="BE33" i="12"/>
  <c r="BE64" i="22"/>
  <c r="BD56" i="11"/>
  <c r="DE26" i="22"/>
  <c r="BH44" i="7"/>
  <c r="BG46" i="7"/>
  <c r="BH42" i="7"/>
  <c r="DF36" i="13"/>
  <c r="DF35" i="13"/>
  <c r="BD57" i="11"/>
  <c r="BE34" i="12"/>
  <c r="BF149" i="7"/>
  <c r="BF60" i="22" s="1"/>
  <c r="BF139" i="7"/>
  <c r="BG89" i="7"/>
  <c r="DG58" i="10"/>
  <c r="DG12" i="10"/>
  <c r="DG13" i="10"/>
  <c r="DF30" i="12"/>
  <c r="DF26" i="22" l="1"/>
  <c r="BE41" i="12"/>
  <c r="BE43" i="12" s="1"/>
  <c r="BE76" i="22" s="1"/>
  <c r="DF24" i="13"/>
  <c r="DH12" i="10"/>
  <c r="DH58" i="10"/>
  <c r="DG30" i="12"/>
  <c r="DH13" i="10"/>
  <c r="DG24" i="22" s="1"/>
  <c r="BG93" i="7"/>
  <c r="BH43" i="7"/>
  <c r="BE58" i="22"/>
  <c r="BG136" i="7"/>
  <c r="BF138" i="7"/>
  <c r="BG134" i="7"/>
  <c r="BD58" i="11"/>
  <c r="DF24" i="22"/>
  <c r="BF32" i="12"/>
  <c r="BG63" i="10"/>
  <c r="DG26" i="22" l="1"/>
  <c r="BH47" i="7"/>
  <c r="BG68" i="10"/>
  <c r="BG135" i="7"/>
  <c r="BG146" i="7"/>
  <c r="DF25" i="13"/>
  <c r="DG29" i="13" s="1"/>
  <c r="DF28" i="13"/>
  <c r="BF148" i="7"/>
  <c r="BF63" i="22" s="1"/>
  <c r="BF147" i="7"/>
  <c r="DF26" i="13"/>
  <c r="BG92" i="7"/>
  <c r="BH90" i="7"/>
  <c r="BH88" i="7"/>
  <c r="BE11" i="22"/>
  <c r="DG24" i="13" l="1"/>
  <c r="DG25" i="13" s="1"/>
  <c r="DH29" i="13" s="1"/>
  <c r="BH89" i="7"/>
  <c r="BF33" i="12"/>
  <c r="BE56" i="11"/>
  <c r="BF64" i="22"/>
  <c r="BE57" i="11"/>
  <c r="BF34" i="12"/>
  <c r="BH46" i="7"/>
  <c r="BI44" i="7"/>
  <c r="BI42" i="7"/>
  <c r="BG149" i="7"/>
  <c r="BG60" i="22" s="1"/>
  <c r="BG139" i="7"/>
  <c r="DG36" i="13"/>
  <c r="DG35" i="13"/>
  <c r="DG28" i="13" l="1"/>
  <c r="DH30" i="12"/>
  <c r="DI13" i="10"/>
  <c r="BG138" i="7"/>
  <c r="BH136" i="7"/>
  <c r="BH134" i="7"/>
  <c r="BG32" i="12"/>
  <c r="BH63" i="10"/>
  <c r="BH93" i="7"/>
  <c r="BE58" i="11"/>
  <c r="BI43" i="7"/>
  <c r="BF58" i="22"/>
  <c r="DH36" i="13"/>
  <c r="DH35" i="13"/>
  <c r="DI58" i="10"/>
  <c r="DI12" i="10"/>
  <c r="BF41" i="12"/>
  <c r="BF43" i="12" s="1"/>
  <c r="BF76" i="22" s="1"/>
  <c r="DG26" i="13"/>
  <c r="DJ13" i="10" l="1"/>
  <c r="DI24" i="22" s="1"/>
  <c r="DI30" i="12"/>
  <c r="BH68" i="10"/>
  <c r="BG148" i="7"/>
  <c r="BG63" i="22" s="1"/>
  <c r="BG147" i="7"/>
  <c r="BH92" i="7"/>
  <c r="BI90" i="7"/>
  <c r="BI88" i="7"/>
  <c r="DH24" i="22"/>
  <c r="BF11" i="22"/>
  <c r="BI47" i="7"/>
  <c r="BH135" i="7"/>
  <c r="BH146" i="7"/>
  <c r="DH26" i="22"/>
  <c r="DH24" i="13"/>
  <c r="DH26" i="13" s="1"/>
  <c r="DJ12" i="10"/>
  <c r="DJ58" i="10"/>
  <c r="DI26" i="22" l="1"/>
  <c r="DI24" i="13"/>
  <c r="DI25" i="13" s="1"/>
  <c r="DJ29" i="13" s="1"/>
  <c r="BH139" i="7"/>
  <c r="BH149" i="7"/>
  <c r="BH60" i="22" s="1"/>
  <c r="BJ44" i="7"/>
  <c r="BI46" i="7"/>
  <c r="BJ42" i="7"/>
  <c r="BI89" i="7"/>
  <c r="BF57" i="11"/>
  <c r="BG34" i="12"/>
  <c r="BG64" i="22"/>
  <c r="BF56" i="11"/>
  <c r="BG33" i="12"/>
  <c r="DH25" i="13"/>
  <c r="DI29" i="13" s="1"/>
  <c r="DH28" i="13"/>
  <c r="DI28" i="13" l="1"/>
  <c r="BG58" i="22"/>
  <c r="BI93" i="7"/>
  <c r="DI36" i="13"/>
  <c r="DI35" i="13"/>
  <c r="DJ35" i="13" s="1"/>
  <c r="BF58" i="11"/>
  <c r="BG41" i="12"/>
  <c r="BG43" i="12" s="1"/>
  <c r="BG76" i="22" s="1"/>
  <c r="BH32" i="12"/>
  <c r="BI63" i="10"/>
  <c r="BH138" i="7"/>
  <c r="BI136" i="7"/>
  <c r="BI134" i="7"/>
  <c r="DJ36" i="13"/>
  <c r="BJ43" i="7"/>
  <c r="DI26" i="13"/>
  <c r="DL58" i="10" l="1"/>
  <c r="DL12" i="10"/>
  <c r="BG11" i="22"/>
  <c r="BI68" i="10"/>
  <c r="BI135" i="7"/>
  <c r="BI146" i="7"/>
  <c r="DK13" i="10"/>
  <c r="DJ30" i="12"/>
  <c r="DK30" i="12"/>
  <c r="DL13" i="10"/>
  <c r="DK58" i="10"/>
  <c r="DK12" i="10"/>
  <c r="DJ24" i="13"/>
  <c r="DJ26" i="13" s="1"/>
  <c r="BJ90" i="7"/>
  <c r="BI92" i="7"/>
  <c r="BJ88" i="7"/>
  <c r="BH148" i="7"/>
  <c r="BH63" i="22" s="1"/>
  <c r="BH147" i="7"/>
  <c r="BJ47" i="7"/>
  <c r="DK24" i="13" l="1"/>
  <c r="DK25" i="13" s="1"/>
  <c r="DL29" i="13" s="1"/>
  <c r="BI149" i="7"/>
  <c r="BI60" i="22" s="1"/>
  <c r="BI139" i="7"/>
  <c r="BH64" i="22"/>
  <c r="BG56" i="11"/>
  <c r="BH33" i="12"/>
  <c r="DK26" i="22"/>
  <c r="DJ26" i="22"/>
  <c r="BJ89" i="7"/>
  <c r="EI13" i="10"/>
  <c r="DK24" i="22"/>
  <c r="DJ24" i="22"/>
  <c r="EG30" i="12"/>
  <c r="EI12" i="10"/>
  <c r="BG57" i="11"/>
  <c r="BH34" i="12"/>
  <c r="BK44" i="7"/>
  <c r="BJ46" i="7"/>
  <c r="BK42" i="7"/>
  <c r="DJ25" i="13"/>
  <c r="DK29" i="13" s="1"/>
  <c r="DJ28" i="13"/>
  <c r="EI58" i="10"/>
  <c r="EG26" i="22" l="1"/>
  <c r="BH41" i="12"/>
  <c r="BH43" i="12" s="1"/>
  <c r="BH76" i="22" s="1"/>
  <c r="BJ93" i="7"/>
  <c r="DK28" i="13"/>
  <c r="BH58" i="22"/>
  <c r="BI138" i="7"/>
  <c r="BJ136" i="7"/>
  <c r="BJ134" i="7"/>
  <c r="DK36" i="13"/>
  <c r="DK35" i="13"/>
  <c r="DL35" i="13" s="1"/>
  <c r="EG24" i="22"/>
  <c r="BI32" i="12"/>
  <c r="BJ63" i="10"/>
  <c r="DL36" i="13"/>
  <c r="DK26" i="13"/>
  <c r="BK43" i="7"/>
  <c r="BG58" i="11"/>
  <c r="DN58" i="10" l="1"/>
  <c r="DN12" i="10"/>
  <c r="DM13" i="10"/>
  <c r="DL30" i="12"/>
  <c r="BK47" i="7"/>
  <c r="BH11" i="22"/>
  <c r="BJ135" i="7"/>
  <c r="BJ146" i="7"/>
  <c r="BJ92" i="7"/>
  <c r="BK90" i="7"/>
  <c r="BK88" i="7"/>
  <c r="BJ68" i="10"/>
  <c r="DM12" i="10"/>
  <c r="DM58" i="10"/>
  <c r="DL24" i="13"/>
  <c r="DL25" i="13" s="1"/>
  <c r="DM29" i="13" s="1"/>
  <c r="DM30" i="12"/>
  <c r="DN13" i="10"/>
  <c r="BI148" i="7"/>
  <c r="BI63" i="22" s="1"/>
  <c r="BI147" i="7"/>
  <c r="DL28" i="13" l="1"/>
  <c r="DL26" i="13"/>
  <c r="DM36" i="13"/>
  <c r="DM35" i="13"/>
  <c r="BK46" i="7"/>
  <c r="BL44" i="7"/>
  <c r="BL42" i="7"/>
  <c r="DM26" i="22"/>
  <c r="DL26" i="22"/>
  <c r="DM24" i="22"/>
  <c r="DL24" i="22"/>
  <c r="BI33" i="12"/>
  <c r="BI64" i="22"/>
  <c r="BI58" i="22" s="1"/>
  <c r="BH56" i="11"/>
  <c r="BI34" i="12"/>
  <c r="BH57" i="11"/>
  <c r="BJ139" i="7"/>
  <c r="BJ149" i="7"/>
  <c r="BJ60" i="22" s="1"/>
  <c r="BK89" i="7"/>
  <c r="DM24" i="13" l="1"/>
  <c r="BL43" i="7"/>
  <c r="BK93" i="7"/>
  <c r="BJ32" i="12"/>
  <c r="BK63" i="10"/>
  <c r="BH58" i="11"/>
  <c r="DO58" i="10"/>
  <c r="DO12" i="10"/>
  <c r="BK136" i="7"/>
  <c r="BJ138" i="7"/>
  <c r="BK134" i="7"/>
  <c r="DN30" i="12"/>
  <c r="DO13" i="10"/>
  <c r="DM25" i="13" l="1"/>
  <c r="DN29" i="13" s="1"/>
  <c r="DM28" i="13"/>
  <c r="DM26" i="13"/>
  <c r="DN24" i="13" s="1"/>
  <c r="DN25" i="13" s="1"/>
  <c r="DO29" i="13" s="1"/>
  <c r="DO36" i="13" s="1"/>
  <c r="DN26" i="22"/>
  <c r="BI11" i="22"/>
  <c r="BL47" i="7"/>
  <c r="BK68" i="10"/>
  <c r="DN24" i="22"/>
  <c r="BK92" i="7"/>
  <c r="BL90" i="7"/>
  <c r="BL88" i="7"/>
  <c r="BK135" i="7"/>
  <c r="BK146" i="7"/>
  <c r="BJ147" i="7"/>
  <c r="BJ148" i="7"/>
  <c r="BJ63" i="22" s="1"/>
  <c r="DN26" i="13" l="1"/>
  <c r="DO24" i="13" s="1"/>
  <c r="DO25" i="13" s="1"/>
  <c r="DP29" i="13" s="1"/>
  <c r="DN28" i="13"/>
  <c r="DN36" i="13"/>
  <c r="DN35" i="13"/>
  <c r="BJ64" i="22"/>
  <c r="BI56" i="11"/>
  <c r="BJ33" i="12"/>
  <c r="DQ13" i="10"/>
  <c r="DP30" i="12"/>
  <c r="BK149" i="7"/>
  <c r="BK60" i="22" s="1"/>
  <c r="BK139" i="7"/>
  <c r="BL89" i="7"/>
  <c r="BM44" i="7"/>
  <c r="BL46" i="7"/>
  <c r="BM42" i="7"/>
  <c r="BJ58" i="22"/>
  <c r="BI57" i="11"/>
  <c r="BJ34" i="12"/>
  <c r="BJ41" i="12" l="1"/>
  <c r="BJ43" i="12" s="1"/>
  <c r="BJ76" i="22" s="1"/>
  <c r="DO26" i="13"/>
  <c r="DP24" i="13" s="1"/>
  <c r="DP25" i="13" s="1"/>
  <c r="DQ29" i="13" s="1"/>
  <c r="DP12" i="10"/>
  <c r="DP58" i="10"/>
  <c r="DO30" i="12"/>
  <c r="DP13" i="10"/>
  <c r="DO24" i="22" s="1"/>
  <c r="DO35" i="13"/>
  <c r="DP35" i="13" s="1"/>
  <c r="BM43" i="7"/>
  <c r="DP36" i="13"/>
  <c r="BK32" i="12"/>
  <c r="BL63" i="10"/>
  <c r="DO28" i="13"/>
  <c r="BI58" i="11"/>
  <c r="BL136" i="7"/>
  <c r="BK138" i="7"/>
  <c r="BL134" i="7"/>
  <c r="BL93" i="7"/>
  <c r="DP24" i="22" l="1"/>
  <c r="DQ12" i="10"/>
  <c r="DQ58" i="10"/>
  <c r="DO26" i="22"/>
  <c r="DP26" i="13"/>
  <c r="DQ24" i="13" s="1"/>
  <c r="DQ25" i="13" s="1"/>
  <c r="DR29" i="13" s="1"/>
  <c r="DP28" i="13"/>
  <c r="BJ11" i="22"/>
  <c r="DR12" i="10"/>
  <c r="DR58" i="10"/>
  <c r="DR13" i="10"/>
  <c r="DQ30" i="12"/>
  <c r="BL68" i="10"/>
  <c r="BL135" i="7"/>
  <c r="BL146" i="7"/>
  <c r="BK147" i="7"/>
  <c r="BK148" i="7"/>
  <c r="BK63" i="22" s="1"/>
  <c r="BM90" i="7"/>
  <c r="BL92" i="7"/>
  <c r="BM88" i="7"/>
  <c r="DQ36" i="13"/>
  <c r="DQ35" i="13"/>
  <c r="BM47" i="7"/>
  <c r="DP26" i="22" l="1"/>
  <c r="BN44" i="7"/>
  <c r="BM46" i="7"/>
  <c r="BN42" i="7"/>
  <c r="BL149" i="7"/>
  <c r="BL60" i="22" s="1"/>
  <c r="BL139" i="7"/>
  <c r="DQ24" i="22"/>
  <c r="DQ26" i="22"/>
  <c r="DR36" i="13"/>
  <c r="DR35" i="13"/>
  <c r="DS12" i="10"/>
  <c r="DS58" i="10"/>
  <c r="DQ28" i="13"/>
  <c r="BM89" i="7"/>
  <c r="BK33" i="12"/>
  <c r="BK64" i="22"/>
  <c r="BK58" i="22" s="1"/>
  <c r="BJ56" i="11"/>
  <c r="DQ26" i="13"/>
  <c r="DR30" i="12"/>
  <c r="DS13" i="10"/>
  <c r="DR24" i="22" s="1"/>
  <c r="BJ57" i="11"/>
  <c r="BK34" i="12"/>
  <c r="DR26" i="22" l="1"/>
  <c r="BM136" i="7"/>
  <c r="BL138" i="7"/>
  <c r="BM134" i="7"/>
  <c r="DT58" i="10"/>
  <c r="DT12" i="10"/>
  <c r="DR24" i="13"/>
  <c r="DR25" i="13" s="1"/>
  <c r="DS29" i="13" s="1"/>
  <c r="BM93" i="7"/>
  <c r="DS30" i="12"/>
  <c r="DT13" i="10"/>
  <c r="BN43" i="7"/>
  <c r="BJ58" i="11"/>
  <c r="BL32" i="12"/>
  <c r="BM63" i="10"/>
  <c r="BK41" i="12"/>
  <c r="BK43" i="12" s="1"/>
  <c r="BK76" i="22" s="1"/>
  <c r="DR28" i="13" l="1"/>
  <c r="DR26" i="13"/>
  <c r="DS24" i="13" s="1"/>
  <c r="BM135" i="7"/>
  <c r="BM146" i="7"/>
  <c r="BM92" i="7"/>
  <c r="BN90" i="7"/>
  <c r="BN88" i="7"/>
  <c r="BM68" i="10"/>
  <c r="DS26" i="22"/>
  <c r="DS36" i="13"/>
  <c r="DS35" i="13"/>
  <c r="BN47" i="7"/>
  <c r="BL148" i="7"/>
  <c r="BL63" i="22" s="1"/>
  <c r="BL147" i="7"/>
  <c r="BK11" i="22"/>
  <c r="DS24" i="22"/>
  <c r="DS25" i="13" l="1"/>
  <c r="DT29" i="13" s="1"/>
  <c r="DT36" i="13" s="1"/>
  <c r="DS26" i="13"/>
  <c r="DT24" i="13" s="1"/>
  <c r="DT25" i="13" s="1"/>
  <c r="DU29" i="13" s="1"/>
  <c r="DS28" i="13"/>
  <c r="DU58" i="10"/>
  <c r="DU12" i="10"/>
  <c r="DU13" i="10"/>
  <c r="DT30" i="12"/>
  <c r="BL33" i="12"/>
  <c r="BL64" i="22"/>
  <c r="BK56" i="11"/>
  <c r="BN89" i="7"/>
  <c r="BL34" i="12"/>
  <c r="BL58" i="22"/>
  <c r="BK57" i="11"/>
  <c r="BO44" i="7"/>
  <c r="BN46" i="7"/>
  <c r="BO42" i="7"/>
  <c r="BM139" i="7"/>
  <c r="BM149" i="7"/>
  <c r="BM60" i="22" s="1"/>
  <c r="BL41" i="12" l="1"/>
  <c r="BL43" i="12" s="1"/>
  <c r="BL76" i="22" s="1"/>
  <c r="DT35" i="13"/>
  <c r="DU35" i="13" s="1"/>
  <c r="DT28" i="13"/>
  <c r="DT26" i="13"/>
  <c r="DU24" i="13" s="1"/>
  <c r="DU25" i="13" s="1"/>
  <c r="DV29" i="13" s="1"/>
  <c r="BK58" i="11"/>
  <c r="BL11" i="22" s="1"/>
  <c r="BN93" i="7"/>
  <c r="DV58" i="10"/>
  <c r="DV12" i="10"/>
  <c r="BM32" i="12"/>
  <c r="BN63" i="10"/>
  <c r="BM138" i="7"/>
  <c r="BN136" i="7"/>
  <c r="BN134" i="7"/>
  <c r="DU30" i="12"/>
  <c r="DV13" i="10"/>
  <c r="DU24" i="22" s="1"/>
  <c r="BO43" i="7"/>
  <c r="DT24" i="22"/>
  <c r="DT26" i="22"/>
  <c r="DU36" i="13"/>
  <c r="DU26" i="22" l="1"/>
  <c r="DU26" i="13"/>
  <c r="DV24" i="13" s="1"/>
  <c r="DV25" i="13" s="1"/>
  <c r="DW58" i="10"/>
  <c r="DW12" i="10"/>
  <c r="BO90" i="7"/>
  <c r="BN92" i="7"/>
  <c r="BO88" i="7"/>
  <c r="BM148" i="7"/>
  <c r="BM63" i="22" s="1"/>
  <c r="BM147" i="7"/>
  <c r="BN68" i="10"/>
  <c r="DV30" i="12"/>
  <c r="DW13" i="10"/>
  <c r="DV24" i="22" s="1"/>
  <c r="BO47" i="7"/>
  <c r="BN135" i="7"/>
  <c r="BN146" i="7"/>
  <c r="DV36" i="13"/>
  <c r="DV35" i="13"/>
  <c r="DU28" i="13"/>
  <c r="DV26" i="22" l="1"/>
  <c r="BO46" i="7"/>
  <c r="BP44" i="7"/>
  <c r="BP42" i="7"/>
  <c r="BL56" i="11"/>
  <c r="BM64" i="22"/>
  <c r="BM33" i="12"/>
  <c r="BM58" i="22"/>
  <c r="BL57" i="11"/>
  <c r="BM34" i="12"/>
  <c r="DW30" i="12"/>
  <c r="DY30" i="12" s="1"/>
  <c r="DX13" i="10"/>
  <c r="EJ13" i="10" s="1"/>
  <c r="BO89" i="7"/>
  <c r="DX12" i="10"/>
  <c r="EJ12" i="10" s="1"/>
  <c r="DX58" i="10"/>
  <c r="DV28" i="13"/>
  <c r="BN149" i="7"/>
  <c r="BN60" i="22" s="1"/>
  <c r="BN139" i="7"/>
  <c r="DV26" i="13"/>
  <c r="BL58" i="11" l="1"/>
  <c r="DW26" i="22"/>
  <c r="EH26" i="22" s="1"/>
  <c r="BO93" i="7"/>
  <c r="BO136" i="7"/>
  <c r="BN138" i="7"/>
  <c r="BO134" i="7"/>
  <c r="DW24" i="22"/>
  <c r="EH24" i="22" s="1"/>
  <c r="BM11" i="22"/>
  <c r="EJ58" i="10"/>
  <c r="BP43" i="7"/>
  <c r="EH30" i="12"/>
  <c r="BN32" i="12"/>
  <c r="BO63" i="10"/>
  <c r="BM41" i="12"/>
  <c r="BM43" i="12" s="1"/>
  <c r="BM76" i="22" s="1"/>
  <c r="BO135" i="7" l="1"/>
  <c r="BO146" i="7"/>
  <c r="BP47" i="7"/>
  <c r="BO68" i="10"/>
  <c r="BN148" i="7"/>
  <c r="BN63" i="22" s="1"/>
  <c r="BN147" i="7"/>
  <c r="BO92" i="7"/>
  <c r="BP90" i="7"/>
  <c r="BP88" i="7"/>
  <c r="BP89" i="7" l="1"/>
  <c r="BN33" i="12"/>
  <c r="BN64" i="22"/>
  <c r="BM56" i="11"/>
  <c r="BM57" i="11"/>
  <c r="BN34" i="12"/>
  <c r="BN58" i="22"/>
  <c r="BQ44" i="7"/>
  <c r="BP46" i="7"/>
  <c r="BQ42" i="7"/>
  <c r="BO149" i="7"/>
  <c r="BO60" i="22" s="1"/>
  <c r="BO139" i="7"/>
  <c r="BM58" i="11" l="1"/>
  <c r="BN11" i="22" s="1"/>
  <c r="BP136" i="7"/>
  <c r="BO138" i="7"/>
  <c r="BP134" i="7"/>
  <c r="BO32" i="12"/>
  <c r="EC32" i="12" s="1"/>
  <c r="BP63" i="10"/>
  <c r="BQ43" i="7"/>
  <c r="BP93" i="7"/>
  <c r="BO148" i="7" l="1"/>
  <c r="BO63" i="22" s="1"/>
  <c r="BO147" i="7"/>
  <c r="BP135" i="7"/>
  <c r="BP146" i="7"/>
  <c r="BQ90" i="7"/>
  <c r="BP92" i="7"/>
  <c r="BQ88" i="7"/>
  <c r="BQ47" i="7"/>
  <c r="EC60" i="22"/>
  <c r="BP68" i="10"/>
  <c r="EE63" i="10"/>
  <c r="EE68" i="10" s="1"/>
  <c r="G40" i="39" s="1"/>
  <c r="I9" i="23" l="1"/>
  <c r="BO64" i="22"/>
  <c r="EC64" i="22" s="1"/>
  <c r="BN56" i="11"/>
  <c r="BO33" i="12"/>
  <c r="EC33" i="12" s="1"/>
  <c r="BQ89" i="7"/>
  <c r="BN57" i="11"/>
  <c r="EB57" i="11" s="1"/>
  <c r="BO34" i="12"/>
  <c r="BP139" i="7"/>
  <c r="BP149" i="7"/>
  <c r="BP60" i="22" s="1"/>
  <c r="BR44" i="7"/>
  <c r="BQ46" i="7"/>
  <c r="BR42" i="7"/>
  <c r="BP138" i="7" l="1"/>
  <c r="BQ136" i="7"/>
  <c r="BQ134" i="7"/>
  <c r="BN58" i="11"/>
  <c r="EB56" i="11"/>
  <c r="EB58" i="11" s="1"/>
  <c r="EC63" i="22"/>
  <c r="BO58" i="22"/>
  <c r="BO41" i="12"/>
  <c r="BO43" i="12" s="1"/>
  <c r="BO76" i="22" s="1"/>
  <c r="EC34" i="12"/>
  <c r="BQ93" i="7"/>
  <c r="BR43" i="7"/>
  <c r="BP32" i="12"/>
  <c r="BQ63" i="10"/>
  <c r="I10" i="23" l="1"/>
  <c r="I11" i="23" s="1"/>
  <c r="G26" i="39" s="1"/>
  <c r="EC58" i="22"/>
  <c r="H17" i="24"/>
  <c r="BO11" i="22"/>
  <c r="EC11" i="22" s="1"/>
  <c r="BQ135" i="7"/>
  <c r="BQ146" i="7"/>
  <c r="BR47" i="7"/>
  <c r="BQ92" i="7"/>
  <c r="BR90" i="7"/>
  <c r="BR88" i="7"/>
  <c r="BQ68" i="10"/>
  <c r="BP147" i="7"/>
  <c r="BP148" i="7"/>
  <c r="BP63" i="22" s="1"/>
  <c r="BQ139" i="7" l="1"/>
  <c r="BQ149" i="7"/>
  <c r="BQ60" i="22" s="1"/>
  <c r="BR46" i="7"/>
  <c r="BS44" i="7"/>
  <c r="BS42" i="7"/>
  <c r="BR89" i="7"/>
  <c r="BP34" i="12"/>
  <c r="BO57" i="11"/>
  <c r="BP64" i="22"/>
  <c r="BO56" i="11"/>
  <c r="BP33" i="12"/>
  <c r="BO58" i="11" l="1"/>
  <c r="BQ32" i="12"/>
  <c r="BR63" i="10"/>
  <c r="BS43" i="7"/>
  <c r="BR136" i="7"/>
  <c r="BQ138" i="7"/>
  <c r="BR134" i="7"/>
  <c r="BP58" i="22"/>
  <c r="BP41" i="12"/>
  <c r="BP43" i="12" s="1"/>
  <c r="BP76" i="22" s="1"/>
  <c r="BR93" i="7"/>
  <c r="BS47" i="7" l="1"/>
  <c r="BR68" i="10"/>
  <c r="BR135" i="7"/>
  <c r="BR146" i="7"/>
  <c r="BR92" i="7"/>
  <c r="BS90" i="7"/>
  <c r="BS88" i="7"/>
  <c r="BQ148" i="7"/>
  <c r="BQ63" i="22" s="1"/>
  <c r="BQ147" i="7"/>
  <c r="BP11" i="22"/>
  <c r="BQ33" i="12" l="1"/>
  <c r="BQ64" i="22"/>
  <c r="BP56" i="11"/>
  <c r="BP57" i="11"/>
  <c r="BQ34" i="12"/>
  <c r="BT44" i="7"/>
  <c r="BS46" i="7"/>
  <c r="BT42" i="7"/>
  <c r="BR139" i="7"/>
  <c r="BR149" i="7"/>
  <c r="BR60" i="22" s="1"/>
  <c r="BS89" i="7"/>
  <c r="BP58" i="11" l="1"/>
  <c r="BR32" i="12"/>
  <c r="BS63" i="10"/>
  <c r="BT43" i="7"/>
  <c r="BQ41" i="12"/>
  <c r="BQ43" i="12" s="1"/>
  <c r="BQ76" i="22" s="1"/>
  <c r="BS136" i="7"/>
  <c r="BR138" i="7"/>
  <c r="BS134" i="7"/>
  <c r="BQ58" i="22"/>
  <c r="BS93" i="7"/>
  <c r="BR147" i="7" l="1"/>
  <c r="BR148" i="7"/>
  <c r="BR63" i="22" s="1"/>
  <c r="BQ11" i="22"/>
  <c r="BS135" i="7"/>
  <c r="BS146" i="7"/>
  <c r="BS92" i="7"/>
  <c r="BT90" i="7"/>
  <c r="BT88" i="7"/>
  <c r="BT47" i="7"/>
  <c r="BS68" i="10"/>
  <c r="BT89" i="7" l="1"/>
  <c r="BQ57" i="11"/>
  <c r="BR34" i="12"/>
  <c r="BR33" i="12"/>
  <c r="BR64" i="22"/>
  <c r="BQ56" i="11"/>
  <c r="BU44" i="7"/>
  <c r="BT46" i="7"/>
  <c r="BU42" i="7"/>
  <c r="BS149" i="7"/>
  <c r="BS60" i="22" s="1"/>
  <c r="BS139" i="7"/>
  <c r="BT136" i="7" l="1"/>
  <c r="BS138" i="7"/>
  <c r="BT134" i="7"/>
  <c r="BS32" i="12"/>
  <c r="BT63" i="10"/>
  <c r="BR41" i="12"/>
  <c r="BR43" i="12" s="1"/>
  <c r="BR76" i="22" s="1"/>
  <c r="BR58" i="22"/>
  <c r="BU43" i="7"/>
  <c r="BT93" i="7"/>
  <c r="BQ58" i="11"/>
  <c r="BT92" i="7" l="1"/>
  <c r="BU90" i="7"/>
  <c r="BU88" i="7"/>
  <c r="BT135" i="7"/>
  <c r="BT146" i="7"/>
  <c r="BS148" i="7"/>
  <c r="BS63" i="22" s="1"/>
  <c r="BS147" i="7"/>
  <c r="BU47" i="7"/>
  <c r="BR11" i="22"/>
  <c r="BT68" i="10"/>
  <c r="BS33" i="12" l="1"/>
  <c r="BS64" i="22"/>
  <c r="BR56" i="11"/>
  <c r="BU89" i="7"/>
  <c r="BT149" i="7"/>
  <c r="BT60" i="22" s="1"/>
  <c r="BT139" i="7"/>
  <c r="BR57" i="11"/>
  <c r="BS34" i="12"/>
  <c r="BU46" i="7"/>
  <c r="BV44" i="7"/>
  <c r="BV42" i="7"/>
  <c r="BS41" i="12" l="1"/>
  <c r="BS43" i="12" s="1"/>
  <c r="BS76" i="22" s="1"/>
  <c r="BU93" i="7"/>
  <c r="BS58" i="22"/>
  <c r="BR58" i="11"/>
  <c r="BU136" i="7"/>
  <c r="BT138" i="7"/>
  <c r="BU134" i="7"/>
  <c r="BV43" i="7"/>
  <c r="BT32" i="12"/>
  <c r="BU63" i="10"/>
  <c r="BU92" i="7" l="1"/>
  <c r="BV90" i="7"/>
  <c r="BV88" i="7"/>
  <c r="BV47" i="7"/>
  <c r="BU135" i="7"/>
  <c r="BU146" i="7"/>
  <c r="BU68" i="10"/>
  <c r="BT148" i="7"/>
  <c r="BT63" i="22" s="1"/>
  <c r="BT147" i="7"/>
  <c r="BS11" i="22"/>
  <c r="BT33" i="12" l="1"/>
  <c r="BS56" i="11"/>
  <c r="BT64" i="22"/>
  <c r="BV89" i="7"/>
  <c r="BS57" i="11"/>
  <c r="BT34" i="12"/>
  <c r="BT41" i="12" s="1"/>
  <c r="BT43" i="12" s="1"/>
  <c r="BT76" i="22" s="1"/>
  <c r="BU149" i="7"/>
  <c r="BU60" i="22" s="1"/>
  <c r="BU139" i="7"/>
  <c r="BV46" i="7"/>
  <c r="BW44" i="7"/>
  <c r="BW42" i="7"/>
  <c r="BU138" i="7" l="1"/>
  <c r="BV136" i="7"/>
  <c r="BV134" i="7"/>
  <c r="BT58" i="22"/>
  <c r="BU32" i="12"/>
  <c r="BV63" i="10"/>
  <c r="BV93" i="7"/>
  <c r="BW43" i="7"/>
  <c r="BS58" i="11"/>
  <c r="BV135" i="7" l="1"/>
  <c r="BV146" i="7"/>
  <c r="BT11" i="22"/>
  <c r="BW47" i="7"/>
  <c r="BV68" i="10"/>
  <c r="BU147" i="7"/>
  <c r="BU148" i="7"/>
  <c r="BU63" i="22" s="1"/>
  <c r="BW90" i="7"/>
  <c r="BV92" i="7"/>
  <c r="BW88" i="7"/>
  <c r="BX44" i="7" l="1"/>
  <c r="BW46" i="7"/>
  <c r="BX42" i="7"/>
  <c r="BT57" i="11"/>
  <c r="BU34" i="12"/>
  <c r="BW89" i="7"/>
  <c r="BU33" i="12"/>
  <c r="BT56" i="11"/>
  <c r="BU64" i="22"/>
  <c r="BV149" i="7"/>
  <c r="BV60" i="22" s="1"/>
  <c r="BV139" i="7"/>
  <c r="BW136" i="7" l="1"/>
  <c r="BV138" i="7"/>
  <c r="BW134" i="7"/>
  <c r="BW93" i="7"/>
  <c r="BV32" i="12"/>
  <c r="BW63" i="10"/>
  <c r="BT58" i="11"/>
  <c r="BX43" i="7"/>
  <c r="BU58" i="22"/>
  <c r="BU11" i="22" l="1"/>
  <c r="BV147" i="7"/>
  <c r="BV148" i="7"/>
  <c r="BV63" i="22" s="1"/>
  <c r="BW68" i="10"/>
  <c r="BW135" i="7"/>
  <c r="BW146" i="7"/>
  <c r="BX47" i="7"/>
  <c r="BW92" i="7"/>
  <c r="BX90" i="7"/>
  <c r="BX88" i="7"/>
  <c r="BW139" i="7" l="1"/>
  <c r="BW149" i="7"/>
  <c r="BW60" i="22" s="1"/>
  <c r="BY44" i="7"/>
  <c r="BX46" i="7"/>
  <c r="BY42" i="7"/>
  <c r="BV34" i="12"/>
  <c r="BU57" i="11"/>
  <c r="BV64" i="22"/>
  <c r="BV33" i="12"/>
  <c r="BU56" i="11"/>
  <c r="BX89" i="7"/>
  <c r="BU58" i="11" l="1"/>
  <c r="BV11" i="22" s="1"/>
  <c r="BV41" i="12"/>
  <c r="BV43" i="12" s="1"/>
  <c r="BV76" i="22" s="1"/>
  <c r="BY43" i="7"/>
  <c r="BV58" i="22"/>
  <c r="BW32" i="12"/>
  <c r="BX63" i="10"/>
  <c r="BX93" i="7"/>
  <c r="BW138" i="7"/>
  <c r="BX136" i="7"/>
  <c r="BX134" i="7"/>
  <c r="BX68" i="10" l="1"/>
  <c r="BX135" i="7"/>
  <c r="BX146" i="7"/>
  <c r="BW148" i="7"/>
  <c r="BW63" i="22" s="1"/>
  <c r="BW147" i="7"/>
  <c r="BY90" i="7"/>
  <c r="BX92" i="7"/>
  <c r="BY88" i="7"/>
  <c r="BY47" i="7"/>
  <c r="BW33" i="12" l="1"/>
  <c r="BW64" i="22"/>
  <c r="BV56" i="11"/>
  <c r="BW34" i="12"/>
  <c r="BV57" i="11"/>
  <c r="BW58" i="22"/>
  <c r="BY89" i="7"/>
  <c r="BX139" i="7"/>
  <c r="BX149" i="7"/>
  <c r="BX60" i="22" s="1"/>
  <c r="BZ44" i="7"/>
  <c r="BY46" i="7"/>
  <c r="BZ42" i="7"/>
  <c r="BW41" i="12" l="1"/>
  <c r="BW43" i="12" s="1"/>
  <c r="BW76" i="22" s="1"/>
  <c r="BY136" i="7"/>
  <c r="BX138" i="7"/>
  <c r="BY134" i="7"/>
  <c r="BV58" i="11"/>
  <c r="BX32" i="12"/>
  <c r="BY63" i="10"/>
  <c r="BZ43" i="7"/>
  <c r="BY93" i="7"/>
  <c r="BX147" i="7" l="1"/>
  <c r="BX148" i="7"/>
  <c r="BX63" i="22" s="1"/>
  <c r="BZ47" i="7"/>
  <c r="BY92" i="7"/>
  <c r="BZ90" i="7"/>
  <c r="BZ88" i="7"/>
  <c r="BY68" i="10"/>
  <c r="BW11" i="22"/>
  <c r="BY135" i="7"/>
  <c r="BY146" i="7"/>
  <c r="BZ89" i="7" l="1"/>
  <c r="BW57" i="11"/>
  <c r="BX34" i="12"/>
  <c r="BY139" i="7"/>
  <c r="BY149" i="7"/>
  <c r="BY60" i="22" s="1"/>
  <c r="BZ46" i="7"/>
  <c r="CA44" i="7"/>
  <c r="CA42" i="7"/>
  <c r="BX64" i="22"/>
  <c r="BW56" i="11"/>
  <c r="BX33" i="12"/>
  <c r="BX41" i="12" l="1"/>
  <c r="BX43" i="12" s="1"/>
  <c r="BX76" i="22" s="1"/>
  <c r="BX58" i="22"/>
  <c r="BW58" i="11"/>
  <c r="BZ93" i="7"/>
  <c r="BY32" i="12"/>
  <c r="BZ63" i="10"/>
  <c r="CA43" i="7"/>
  <c r="BZ136" i="7"/>
  <c r="BY138" i="7"/>
  <c r="BZ134" i="7"/>
  <c r="BZ135" i="7" l="1"/>
  <c r="BZ146" i="7"/>
  <c r="CA47" i="7"/>
  <c r="BZ68" i="10"/>
  <c r="BY147" i="7"/>
  <c r="BY148" i="7"/>
  <c r="BY63" i="22" s="1"/>
  <c r="BX11" i="22"/>
  <c r="BZ92" i="7"/>
  <c r="CA90" i="7"/>
  <c r="CA88" i="7"/>
  <c r="BX57" i="11" l="1"/>
  <c r="BY34" i="12"/>
  <c r="CB44" i="7"/>
  <c r="CA46" i="7"/>
  <c r="CB42" i="7"/>
  <c r="CA89" i="7"/>
  <c r="BY33" i="12"/>
  <c r="BY64" i="22"/>
  <c r="BX56" i="11"/>
  <c r="BX58" i="11" s="1"/>
  <c r="BZ139" i="7"/>
  <c r="BZ149" i="7"/>
  <c r="BZ60" i="22" s="1"/>
  <c r="BY11" i="22" l="1"/>
  <c r="BY41" i="12"/>
  <c r="BY43" i="12" s="1"/>
  <c r="BY76" i="22" s="1"/>
  <c r="BY58" i="22"/>
  <c r="BZ32" i="12"/>
  <c r="CA63" i="10"/>
  <c r="BZ138" i="7"/>
  <c r="CA136" i="7"/>
  <c r="CA134" i="7"/>
  <c r="CA93" i="7"/>
  <c r="CB43" i="7"/>
  <c r="CB90" i="7" l="1"/>
  <c r="CA92" i="7"/>
  <c r="CB88" i="7"/>
  <c r="CB47" i="7"/>
  <c r="CA135" i="7"/>
  <c r="CA146" i="7"/>
  <c r="BZ147" i="7"/>
  <c r="BZ148" i="7"/>
  <c r="BZ63" i="22" s="1"/>
  <c r="CA68" i="10"/>
  <c r="BY56" i="11" l="1"/>
  <c r="BZ64" i="22"/>
  <c r="BZ58" i="22" s="1"/>
  <c r="BZ33" i="12"/>
  <c r="CB89" i="7"/>
  <c r="CA149" i="7"/>
  <c r="CA60" i="22" s="1"/>
  <c r="CA139" i="7"/>
  <c r="CB46" i="7"/>
  <c r="CC44" i="7"/>
  <c r="CC42" i="7"/>
  <c r="BZ34" i="12"/>
  <c r="BY57" i="11"/>
  <c r="CB93" i="7" l="1"/>
  <c r="CA32" i="12"/>
  <c r="ED32" i="12" s="1"/>
  <c r="CB63" i="10"/>
  <c r="CC43" i="7"/>
  <c r="CB136" i="7"/>
  <c r="CA138" i="7"/>
  <c r="CB134" i="7"/>
  <c r="BY58" i="11"/>
  <c r="CB135" i="7" l="1"/>
  <c r="CB146" i="7"/>
  <c r="CB92" i="7"/>
  <c r="CC90" i="7"/>
  <c r="CC88" i="7"/>
  <c r="CC47" i="7"/>
  <c r="CB68" i="10"/>
  <c r="EF63" i="10"/>
  <c r="EF68" i="10" s="1"/>
  <c r="H40" i="39" s="1"/>
  <c r="BZ11" i="22"/>
  <c r="CA147" i="7"/>
  <c r="CA148" i="7"/>
  <c r="CA63" i="22" s="1"/>
  <c r="ED60" i="22"/>
  <c r="CC89" i="7" l="1"/>
  <c r="BZ57" i="11"/>
  <c r="EC57" i="11" s="1"/>
  <c r="CA34" i="12"/>
  <c r="J9" i="23"/>
  <c r="CD44" i="7"/>
  <c r="CC46" i="7"/>
  <c r="CD42" i="7"/>
  <c r="CA33" i="12"/>
  <c r="ED33" i="12" s="1"/>
  <c r="BZ56" i="11"/>
  <c r="CA64" i="22"/>
  <c r="ED64" i="22" s="1"/>
  <c r="CB149" i="7"/>
  <c r="CB60" i="22" s="1"/>
  <c r="CB139" i="7"/>
  <c r="BZ58" i="11" l="1"/>
  <c r="EC56" i="11"/>
  <c r="EC58" i="11" s="1"/>
  <c r="CA41" i="12"/>
  <c r="CA43" i="12" s="1"/>
  <c r="CA76" i="22" s="1"/>
  <c r="ED34" i="12"/>
  <c r="CC93" i="7"/>
  <c r="CB138" i="7"/>
  <c r="CC136" i="7"/>
  <c r="CC134" i="7"/>
  <c r="CB32" i="12"/>
  <c r="CC63" i="10"/>
  <c r="CD43" i="7"/>
  <c r="ED63" i="22"/>
  <c r="CA58" i="22"/>
  <c r="CC68" i="10" l="1"/>
  <c r="I17" i="24"/>
  <c r="CA11" i="22"/>
  <c r="ED11" i="22" s="1"/>
  <c r="CC92" i="7"/>
  <c r="CD90" i="7"/>
  <c r="CD88" i="7"/>
  <c r="CC135" i="7"/>
  <c r="CC146" i="7"/>
  <c r="CB148" i="7"/>
  <c r="CB63" i="22" s="1"/>
  <c r="CB147" i="7"/>
  <c r="J10" i="23"/>
  <c r="J11" i="23" s="1"/>
  <c r="H26" i="39" s="1"/>
  <c r="ED58" i="22"/>
  <c r="CD47" i="7"/>
  <c r="CC139" i="7" l="1"/>
  <c r="CC149" i="7"/>
  <c r="CC60" i="22" s="1"/>
  <c r="CB34" i="12"/>
  <c r="CA57" i="11"/>
  <c r="CD89" i="7"/>
  <c r="CD46" i="7"/>
  <c r="CE44" i="7"/>
  <c r="CE42" i="7"/>
  <c r="CB33" i="12"/>
  <c r="CB64" i="22"/>
  <c r="CA56" i="11"/>
  <c r="CB41" i="12" l="1"/>
  <c r="CB43" i="12" s="1"/>
  <c r="CB76" i="22" s="1"/>
  <c r="CB58" i="22"/>
  <c r="CC32" i="12"/>
  <c r="CD63" i="10"/>
  <c r="CD136" i="7"/>
  <c r="CC138" i="7"/>
  <c r="CD134" i="7"/>
  <c r="CD93" i="7"/>
  <c r="CE43" i="7"/>
  <c r="CA58" i="11"/>
  <c r="CD68" i="10" l="1"/>
  <c r="CE90" i="7"/>
  <c r="CD92" i="7"/>
  <c r="CE88" i="7"/>
  <c r="CB11" i="22"/>
  <c r="CD135" i="7"/>
  <c r="CD146" i="7"/>
  <c r="CC148" i="7"/>
  <c r="CC63" i="22" s="1"/>
  <c r="CC147" i="7"/>
  <c r="CE47" i="7"/>
  <c r="CD149" i="7" l="1"/>
  <c r="CD60" i="22" s="1"/>
  <c r="CD139" i="7"/>
  <c r="CB56" i="11"/>
  <c r="CC33" i="12"/>
  <c r="CC64" i="22"/>
  <c r="CB57" i="11"/>
  <c r="CC34" i="12"/>
  <c r="CE46" i="7"/>
  <c r="CF44" i="7"/>
  <c r="CF42" i="7"/>
  <c r="CE89" i="7"/>
  <c r="CE93" i="7" l="1"/>
  <c r="CC58" i="22"/>
  <c r="CE136" i="7"/>
  <c r="CD138" i="7"/>
  <c r="CE134" i="7"/>
  <c r="CC41" i="12"/>
  <c r="CC43" i="12" s="1"/>
  <c r="CC76" i="22" s="1"/>
  <c r="CD32" i="12"/>
  <c r="CE63" i="10"/>
  <c r="CF43" i="7"/>
  <c r="CB58" i="11"/>
  <c r="CE135" i="7" l="1"/>
  <c r="CE146" i="7"/>
  <c r="CC11" i="22"/>
  <c r="CE68" i="10"/>
  <c r="CD147" i="7"/>
  <c r="CD148" i="7"/>
  <c r="CD63" i="22" s="1"/>
  <c r="CE92" i="7"/>
  <c r="CF90" i="7"/>
  <c r="CF88" i="7"/>
  <c r="CF47" i="7"/>
  <c r="CF89" i="7" l="1"/>
  <c r="CD33" i="12"/>
  <c r="CD64" i="22"/>
  <c r="CC56" i="11"/>
  <c r="CG44" i="7"/>
  <c r="CF46" i="7"/>
  <c r="CG42" i="7"/>
  <c r="CE149" i="7"/>
  <c r="CE60" i="22" s="1"/>
  <c r="CE139" i="7"/>
  <c r="CD34" i="12"/>
  <c r="CC57" i="11"/>
  <c r="CC58" i="11" l="1"/>
  <c r="CF93" i="7"/>
  <c r="CE138" i="7"/>
  <c r="CF136" i="7"/>
  <c r="CF134" i="7"/>
  <c r="CG43" i="7"/>
  <c r="CD58" i="22"/>
  <c r="CD41" i="12"/>
  <c r="CD43" i="12" s="1"/>
  <c r="CD76" i="22" s="1"/>
  <c r="CE32" i="12"/>
  <c r="CF63" i="10"/>
  <c r="CG47" i="7" l="1"/>
  <c r="CF68" i="10"/>
  <c r="CG90" i="7"/>
  <c r="CF92" i="7"/>
  <c r="CG88" i="7"/>
  <c r="CF135" i="7"/>
  <c r="CF146" i="7"/>
  <c r="CD11" i="22"/>
  <c r="CE148" i="7"/>
  <c r="CE63" i="22" s="1"/>
  <c r="CE147" i="7"/>
  <c r="CE34" i="12" l="1"/>
  <c r="CD57" i="11"/>
  <c r="CF139" i="7"/>
  <c r="CF149" i="7"/>
  <c r="CF60" i="22" s="1"/>
  <c r="CG46" i="7"/>
  <c r="CH44" i="7"/>
  <c r="CH42" i="7"/>
  <c r="CG89" i="7"/>
  <c r="CE33" i="12"/>
  <c r="CE64" i="22"/>
  <c r="CD56" i="11"/>
  <c r="CF32" i="12" l="1"/>
  <c r="CG63" i="10"/>
  <c r="CG93" i="7"/>
  <c r="CD58" i="11"/>
  <c r="CF138" i="7"/>
  <c r="CG136" i="7"/>
  <c r="CG134" i="7"/>
  <c r="CE58" i="22"/>
  <c r="CH43" i="7"/>
  <c r="CE41" i="12"/>
  <c r="CE43" i="12" s="1"/>
  <c r="CE76" i="22" s="1"/>
  <c r="CH90" i="7" l="1"/>
  <c r="CG92" i="7"/>
  <c r="CH88" i="7"/>
  <c r="CG68" i="10"/>
  <c r="CF147" i="7"/>
  <c r="CF148" i="7"/>
  <c r="CF63" i="22" s="1"/>
  <c r="CH47" i="7"/>
  <c r="CE11" i="22"/>
  <c r="CG135" i="7"/>
  <c r="CG146" i="7"/>
  <c r="CF33" i="12" l="1"/>
  <c r="CE56" i="11"/>
  <c r="CF64" i="22"/>
  <c r="CE57" i="11"/>
  <c r="CF34" i="12"/>
  <c r="CF41" i="12" s="1"/>
  <c r="CF43" i="12" s="1"/>
  <c r="CF76" i="22" s="1"/>
  <c r="CH46" i="7"/>
  <c r="CI44" i="7"/>
  <c r="CI42" i="7"/>
  <c r="CH89" i="7"/>
  <c r="CG149" i="7"/>
  <c r="CG60" i="22" s="1"/>
  <c r="CG139" i="7"/>
  <c r="CI43" i="7" l="1"/>
  <c r="CH93" i="7"/>
  <c r="CE58" i="11"/>
  <c r="CH136" i="7"/>
  <c r="CG138" i="7"/>
  <c r="CH134" i="7"/>
  <c r="CG32" i="12"/>
  <c r="CH63" i="10"/>
  <c r="CF58" i="22"/>
  <c r="CG147" i="7" l="1"/>
  <c r="CG148" i="7"/>
  <c r="CG63" i="22" s="1"/>
  <c r="CH92" i="7"/>
  <c r="CI90" i="7"/>
  <c r="CI88" i="7"/>
  <c r="CI47" i="7"/>
  <c r="CH68" i="10"/>
  <c r="CH135" i="7"/>
  <c r="CH146" i="7"/>
  <c r="CF11" i="22"/>
  <c r="CI89" i="7" l="1"/>
  <c r="CJ44" i="7"/>
  <c r="CI46" i="7"/>
  <c r="CJ42" i="7"/>
  <c r="CF57" i="11"/>
  <c r="CG34" i="12"/>
  <c r="CH139" i="7"/>
  <c r="CH149" i="7"/>
  <c r="CH60" i="22" s="1"/>
  <c r="CF56" i="11"/>
  <c r="CG33" i="12"/>
  <c r="CG64" i="22"/>
  <c r="CJ43" i="7" l="1"/>
  <c r="CI93" i="7"/>
  <c r="CF58" i="11"/>
  <c r="CH32" i="12"/>
  <c r="CI63" i="10"/>
  <c r="CI136" i="7"/>
  <c r="CH138" i="7"/>
  <c r="CI134" i="7"/>
  <c r="CG58" i="22"/>
  <c r="CJ90" i="7" l="1"/>
  <c r="CI92" i="7"/>
  <c r="CJ88" i="7"/>
  <c r="CI135" i="7"/>
  <c r="CI146" i="7"/>
  <c r="CI68" i="10"/>
  <c r="CJ47" i="7"/>
  <c r="CG11" i="22"/>
  <c r="CH147" i="7"/>
  <c r="CH148" i="7"/>
  <c r="CH63" i="22" s="1"/>
  <c r="CJ89" i="7" l="1"/>
  <c r="CI149" i="7"/>
  <c r="CI60" i="22" s="1"/>
  <c r="CI139" i="7"/>
  <c r="CK44" i="7"/>
  <c r="CJ46" i="7"/>
  <c r="CK42" i="7"/>
  <c r="CH34" i="12"/>
  <c r="CG57" i="11"/>
  <c r="CH33" i="12"/>
  <c r="CH64" i="22"/>
  <c r="CH58" i="22" s="1"/>
  <c r="CG56" i="11"/>
  <c r="CH41" i="12" l="1"/>
  <c r="CH43" i="12" s="1"/>
  <c r="CH76" i="22" s="1"/>
  <c r="CI32" i="12"/>
  <c r="CJ63" i="10"/>
  <c r="CJ93" i="7"/>
  <c r="CK43" i="7"/>
  <c r="CG58" i="11"/>
  <c r="CJ136" i="7"/>
  <c r="CI138" i="7"/>
  <c r="CJ134" i="7"/>
  <c r="CJ135" i="7" l="1"/>
  <c r="CJ146" i="7"/>
  <c r="CK90" i="7"/>
  <c r="CJ92" i="7"/>
  <c r="CK88" i="7"/>
  <c r="CK47" i="7"/>
  <c r="CJ68" i="10"/>
  <c r="CH11" i="22"/>
  <c r="CI147" i="7"/>
  <c r="CI148" i="7"/>
  <c r="CI63" i="22" s="1"/>
  <c r="CI33" i="12" l="1"/>
  <c r="CI64" i="22"/>
  <c r="CH56" i="11"/>
  <c r="CK89" i="7"/>
  <c r="CH57" i="11"/>
  <c r="CI58" i="22"/>
  <c r="CI34" i="12"/>
  <c r="CI41" i="12" s="1"/>
  <c r="CI43" i="12" s="1"/>
  <c r="CI76" i="22" s="1"/>
  <c r="CK46" i="7"/>
  <c r="CL44" i="7"/>
  <c r="CL42" i="7"/>
  <c r="CJ139" i="7"/>
  <c r="CJ149" i="7"/>
  <c r="CJ60" i="22" s="1"/>
  <c r="CH58" i="11" l="1"/>
  <c r="CJ32" i="12"/>
  <c r="CK63" i="10"/>
  <c r="CK93" i="7"/>
  <c r="CK136" i="7"/>
  <c r="CJ138" i="7"/>
  <c r="CK134" i="7"/>
  <c r="CI11" i="22"/>
  <c r="CL43" i="7"/>
  <c r="CJ148" i="7" l="1"/>
  <c r="CJ63" i="22" s="1"/>
  <c r="CJ147" i="7"/>
  <c r="CL47" i="7"/>
  <c r="CK92" i="7"/>
  <c r="CL90" i="7"/>
  <c r="CL88" i="7"/>
  <c r="CK68" i="10"/>
  <c r="CK135" i="7"/>
  <c r="CK146" i="7"/>
  <c r="CL46" i="7" l="1"/>
  <c r="CM44" i="7"/>
  <c r="CM42" i="7"/>
  <c r="CK149" i="7"/>
  <c r="CK60" i="22" s="1"/>
  <c r="CK139" i="7"/>
  <c r="CJ33" i="12"/>
  <c r="CI56" i="11"/>
  <c r="CI58" i="11" s="1"/>
  <c r="CJ64" i="22"/>
  <c r="CJ58" i="22" s="1"/>
  <c r="CL89" i="7"/>
  <c r="CI57" i="11"/>
  <c r="CJ34" i="12"/>
  <c r="CJ41" i="12" l="1"/>
  <c r="CJ43" i="12" s="1"/>
  <c r="CJ76" i="22" s="1"/>
  <c r="CM43" i="7"/>
  <c r="CL93" i="7"/>
  <c r="CJ11" i="22"/>
  <c r="CL136" i="7"/>
  <c r="CK138" i="7"/>
  <c r="CL134" i="7"/>
  <c r="CK32" i="12"/>
  <c r="CL63" i="10"/>
  <c r="CM47" i="7" l="1"/>
  <c r="CL135" i="7"/>
  <c r="CL146" i="7"/>
  <c r="CL68" i="10"/>
  <c r="CL92" i="7"/>
  <c r="CM90" i="7"/>
  <c r="CM88" i="7"/>
  <c r="CK147" i="7"/>
  <c r="CK148" i="7"/>
  <c r="CK63" i="22" s="1"/>
  <c r="CM46" i="7" l="1"/>
  <c r="CN44" i="7"/>
  <c r="CN42" i="7"/>
  <c r="CL149" i="7"/>
  <c r="CL60" i="22" s="1"/>
  <c r="CL139" i="7"/>
  <c r="CK33" i="12"/>
  <c r="CK64" i="22"/>
  <c r="CK58" i="22" s="1"/>
  <c r="CJ56" i="11"/>
  <c r="CK34" i="12"/>
  <c r="CJ57" i="11"/>
  <c r="CM89" i="7"/>
  <c r="CK41" i="12" l="1"/>
  <c r="CK43" i="12" s="1"/>
  <c r="CK76" i="22" s="1"/>
  <c r="CJ58" i="11"/>
  <c r="CN43" i="7"/>
  <c r="CL138" i="7"/>
  <c r="CM136" i="7"/>
  <c r="CM134" i="7"/>
  <c r="CM93" i="7"/>
  <c r="CL32" i="12"/>
  <c r="CM63" i="10"/>
  <c r="CM68" i="10" l="1"/>
  <c r="CN47" i="7"/>
  <c r="CK11" i="22"/>
  <c r="CL147" i="7"/>
  <c r="CL148" i="7"/>
  <c r="CL63" i="22" s="1"/>
  <c r="CN90" i="7"/>
  <c r="CM92" i="7"/>
  <c r="CN88" i="7"/>
  <c r="CM135" i="7"/>
  <c r="CM146" i="7"/>
  <c r="CK57" i="11" l="1"/>
  <c r="CL34" i="12"/>
  <c r="CO44" i="7"/>
  <c r="CN46" i="7"/>
  <c r="CO42" i="7"/>
  <c r="CL64" i="22"/>
  <c r="CL58" i="22" s="1"/>
  <c r="CK56" i="11"/>
  <c r="CK58" i="11" s="1"/>
  <c r="CL33" i="12"/>
  <c r="CM149" i="7"/>
  <c r="CM60" i="22" s="1"/>
  <c r="CM139" i="7"/>
  <c r="CN89" i="7"/>
  <c r="CM32" i="12" l="1"/>
  <c r="EE32" i="12" s="1"/>
  <c r="CN63" i="10"/>
  <c r="CN93" i="7"/>
  <c r="CL11" i="22"/>
  <c r="CM138" i="7"/>
  <c r="CN136" i="7"/>
  <c r="CN134" i="7"/>
  <c r="CO43" i="7"/>
  <c r="CO47" i="7" l="1"/>
  <c r="CN135" i="7"/>
  <c r="CN146" i="7"/>
  <c r="CM147" i="7"/>
  <c r="CM148" i="7"/>
  <c r="CM63" i="22" s="1"/>
  <c r="CN92" i="7"/>
  <c r="CO90" i="7"/>
  <c r="CO88" i="7"/>
  <c r="EG63" i="10"/>
  <c r="EG68" i="10" s="1"/>
  <c r="CN68" i="10"/>
  <c r="EE60" i="22"/>
  <c r="I40" i="39" l="1"/>
  <c r="K9" i="23"/>
  <c r="CO89" i="7"/>
  <c r="CN139" i="7"/>
  <c r="CN149" i="7"/>
  <c r="CN60" i="22" s="1"/>
  <c r="CL57" i="11"/>
  <c r="ED57" i="11" s="1"/>
  <c r="CM34" i="12"/>
  <c r="CP44" i="7"/>
  <c r="CO46" i="7"/>
  <c r="CP42" i="7"/>
  <c r="CM33" i="12"/>
  <c r="EE33" i="12" s="1"/>
  <c r="CM64" i="22"/>
  <c r="EE64" i="22" s="1"/>
  <c r="CL56" i="11"/>
  <c r="CN138" i="7" l="1"/>
  <c r="CO136" i="7"/>
  <c r="CO134" i="7"/>
  <c r="EE63" i="22"/>
  <c r="CM58" i="22"/>
  <c r="CM41" i="12"/>
  <c r="CM43" i="12" s="1"/>
  <c r="CM76" i="22" s="1"/>
  <c r="EE34" i="12"/>
  <c r="CO93" i="7"/>
  <c r="CL58" i="11"/>
  <c r="ED56" i="11"/>
  <c r="ED58" i="11" s="1"/>
  <c r="CP43" i="7"/>
  <c r="CN32" i="12"/>
  <c r="CO63" i="10"/>
  <c r="CO135" i="7" l="1"/>
  <c r="CO146" i="7"/>
  <c r="CP90" i="7"/>
  <c r="CO92" i="7"/>
  <c r="CP88" i="7"/>
  <c r="CM11" i="22"/>
  <c r="EE11" i="22" s="1"/>
  <c r="CN147" i="7"/>
  <c r="CN148" i="7"/>
  <c r="CN63" i="22" s="1"/>
  <c r="J17" i="24"/>
  <c r="CP47" i="7"/>
  <c r="CO68" i="10"/>
  <c r="K10" i="23"/>
  <c r="K11" i="23" s="1"/>
  <c r="I26" i="39" s="1"/>
  <c r="EE58" i="22"/>
  <c r="CP89" i="7" l="1"/>
  <c r="CN34" i="12"/>
  <c r="CM57" i="11"/>
  <c r="CN33" i="12"/>
  <c r="CM56" i="11"/>
  <c r="CN64" i="22"/>
  <c r="CP46" i="7"/>
  <c r="CQ44" i="7"/>
  <c r="CQ42" i="7"/>
  <c r="CO139" i="7"/>
  <c r="CO149" i="7"/>
  <c r="CO60" i="22" s="1"/>
  <c r="CO32" i="12" l="1"/>
  <c r="CP63" i="10"/>
  <c r="CN41" i="12"/>
  <c r="CN43" i="12" s="1"/>
  <c r="CN76" i="22" s="1"/>
  <c r="CN58" i="22"/>
  <c r="CQ43" i="7"/>
  <c r="CP136" i="7"/>
  <c r="CO138" i="7"/>
  <c r="CP134" i="7"/>
  <c r="CM58" i="11"/>
  <c r="CP93" i="7"/>
  <c r="CN11" i="22" l="1"/>
  <c r="CQ47" i="7"/>
  <c r="CP68" i="10"/>
  <c r="CQ90" i="7"/>
  <c r="CP92" i="7"/>
  <c r="CQ88" i="7"/>
  <c r="CP135" i="7"/>
  <c r="CP146" i="7"/>
  <c r="CO148" i="7"/>
  <c r="CO63" i="22" s="1"/>
  <c r="CO147" i="7"/>
  <c r="CR44" i="7" l="1"/>
  <c r="CQ46" i="7"/>
  <c r="CR42" i="7"/>
  <c r="CP149" i="7"/>
  <c r="CP60" i="22" s="1"/>
  <c r="CP139" i="7"/>
  <c r="CO33" i="12"/>
  <c r="CO64" i="22"/>
  <c r="CN56" i="11"/>
  <c r="CQ89" i="7"/>
  <c r="CO34" i="12"/>
  <c r="CN57" i="11"/>
  <c r="CO41" i="12" l="1"/>
  <c r="CO43" i="12" s="1"/>
  <c r="CO76" i="22" s="1"/>
  <c r="CO58" i="22"/>
  <c r="CQ93" i="7"/>
  <c r="CR43" i="7"/>
  <c r="CQ136" i="7"/>
  <c r="CP138" i="7"/>
  <c r="CQ134" i="7"/>
  <c r="CN58" i="11"/>
  <c r="CP32" i="12"/>
  <c r="CQ63" i="10"/>
  <c r="CR47" i="7" l="1"/>
  <c r="CR90" i="7"/>
  <c r="CQ92" i="7"/>
  <c r="CR88" i="7"/>
  <c r="CO11" i="22"/>
  <c r="CP148" i="7"/>
  <c r="CP63" i="22" s="1"/>
  <c r="CP147" i="7"/>
  <c r="CQ68" i="10"/>
  <c r="CQ135" i="7"/>
  <c r="CQ146" i="7"/>
  <c r="CR89" i="7" l="1"/>
  <c r="CO56" i="11"/>
  <c r="CP33" i="12"/>
  <c r="CP64" i="22"/>
  <c r="CS44" i="7"/>
  <c r="CR46" i="7"/>
  <c r="CS42" i="7"/>
  <c r="CQ139" i="7"/>
  <c r="CQ149" i="7"/>
  <c r="CQ60" i="22" s="1"/>
  <c r="CP34" i="12"/>
  <c r="CO57" i="11"/>
  <c r="CP41" i="12" l="1"/>
  <c r="CP43" i="12" s="1"/>
  <c r="CP76" i="22" s="1"/>
  <c r="CQ32" i="12"/>
  <c r="CR63" i="10"/>
  <c r="CP58" i="22"/>
  <c r="CR136" i="7"/>
  <c r="CQ138" i="7"/>
  <c r="CR134" i="7"/>
  <c r="CO58" i="11"/>
  <c r="CR93" i="7"/>
  <c r="CS43" i="7"/>
  <c r="CR135" i="7" l="1"/>
  <c r="CR146" i="7"/>
  <c r="CQ148" i="7"/>
  <c r="CQ63" i="22" s="1"/>
  <c r="CQ147" i="7"/>
  <c r="CR68" i="10"/>
  <c r="CS90" i="7"/>
  <c r="CR92" i="7"/>
  <c r="CS88" i="7"/>
  <c r="CS47" i="7"/>
  <c r="CP11" i="22"/>
  <c r="CS46" i="7" l="1"/>
  <c r="CT44" i="7"/>
  <c r="CT42" i="7"/>
  <c r="CP56" i="11"/>
  <c r="CQ64" i="22"/>
  <c r="CQ33" i="12"/>
  <c r="CQ34" i="12"/>
  <c r="CP57" i="11"/>
  <c r="CS89" i="7"/>
  <c r="CR149" i="7"/>
  <c r="CR60" i="22" s="1"/>
  <c r="CR139" i="7"/>
  <c r="CS93" i="7" l="1"/>
  <c r="CP58" i="11"/>
  <c r="CQ58" i="22"/>
  <c r="CQ41" i="12"/>
  <c r="CQ43" i="12" s="1"/>
  <c r="CQ76" i="22" s="1"/>
  <c r="CT43" i="7"/>
  <c r="CS136" i="7"/>
  <c r="CR138" i="7"/>
  <c r="CS134" i="7"/>
  <c r="CR32" i="12"/>
  <c r="CS63" i="10"/>
  <c r="CQ11" i="22" l="1"/>
  <c r="CS68" i="10"/>
  <c r="CT47" i="7"/>
  <c r="CT90" i="7"/>
  <c r="CS92" i="7"/>
  <c r="CT88" i="7"/>
  <c r="CR147" i="7"/>
  <c r="CR148" i="7"/>
  <c r="CR63" i="22" s="1"/>
  <c r="CS135" i="7"/>
  <c r="CS146" i="7"/>
  <c r="CT89" i="7" l="1"/>
  <c r="CU44" i="7"/>
  <c r="CT46" i="7"/>
  <c r="CU42" i="7"/>
  <c r="CS139" i="7"/>
  <c r="CS149" i="7"/>
  <c r="CS60" i="22" s="1"/>
  <c r="CR34" i="12"/>
  <c r="CQ57" i="11"/>
  <c r="CQ56" i="11"/>
  <c r="CR64" i="22"/>
  <c r="CR33" i="12"/>
  <c r="CR41" i="12" l="1"/>
  <c r="CR43" i="12" s="1"/>
  <c r="CR76" i="22" s="1"/>
  <c r="CR58" i="22"/>
  <c r="CS32" i="12"/>
  <c r="CT63" i="10"/>
  <c r="CT93" i="7"/>
  <c r="CU43" i="7"/>
  <c r="CQ58" i="11"/>
  <c r="CS138" i="7"/>
  <c r="CT136" i="7"/>
  <c r="CT134" i="7"/>
  <c r="CT135" i="7" l="1"/>
  <c r="CT146" i="7"/>
  <c r="CT68" i="10"/>
  <c r="CU90" i="7"/>
  <c r="CT92" i="7"/>
  <c r="CU88" i="7"/>
  <c r="CU47" i="7"/>
  <c r="CR11" i="22"/>
  <c r="CS148" i="7"/>
  <c r="CS63" i="22" s="1"/>
  <c r="CS147" i="7"/>
  <c r="CT149" i="7" l="1"/>
  <c r="CT60" i="22" s="1"/>
  <c r="CT139" i="7"/>
  <c r="CU89" i="7"/>
  <c r="CR57" i="11"/>
  <c r="CS34" i="12"/>
  <c r="CS64" i="22"/>
  <c r="CS58" i="22" s="1"/>
  <c r="CR56" i="11"/>
  <c r="CS33" i="12"/>
  <c r="CU46" i="7"/>
  <c r="CV44" i="7"/>
  <c r="CV42" i="7"/>
  <c r="CR58" i="11" l="1"/>
  <c r="CS11" i="22" s="1"/>
  <c r="CU93" i="7"/>
  <c r="CU136" i="7"/>
  <c r="CT138" i="7"/>
  <c r="CU134" i="7"/>
  <c r="CT32" i="12"/>
  <c r="CU63" i="10"/>
  <c r="CV43" i="7"/>
  <c r="CU92" i="7" l="1"/>
  <c r="CV90" i="7"/>
  <c r="CV88" i="7"/>
  <c r="CV47" i="7"/>
  <c r="CU68" i="10"/>
  <c r="CU135" i="7"/>
  <c r="CU146" i="7"/>
  <c r="CT147" i="7"/>
  <c r="CT148" i="7"/>
  <c r="CT63" i="22" s="1"/>
  <c r="CT64" i="22" l="1"/>
  <c r="CT33" i="12"/>
  <c r="CS56" i="11"/>
  <c r="CV89" i="7"/>
  <c r="CV46" i="7"/>
  <c r="CW44" i="7"/>
  <c r="CW42" i="7"/>
  <c r="CU139" i="7"/>
  <c r="CU149" i="7"/>
  <c r="CU60" i="22" s="1"/>
  <c r="CS57" i="11"/>
  <c r="CT34" i="12"/>
  <c r="CT58" i="22"/>
  <c r="CT41" i="12" l="1"/>
  <c r="CT43" i="12" s="1"/>
  <c r="CT76" i="22" s="1"/>
  <c r="CS58" i="11"/>
  <c r="CT11" i="22" s="1"/>
  <c r="CV93" i="7"/>
  <c r="CW43" i="7"/>
  <c r="CU32" i="12"/>
  <c r="CV63" i="10"/>
  <c r="CU138" i="7"/>
  <c r="CV136" i="7"/>
  <c r="CV134" i="7"/>
  <c r="CU148" i="7" l="1"/>
  <c r="CU63" i="22" s="1"/>
  <c r="CU147" i="7"/>
  <c r="CV68" i="10"/>
  <c r="CV92" i="7"/>
  <c r="CW90" i="7"/>
  <c r="CW88" i="7"/>
  <c r="CW47" i="7"/>
  <c r="CV135" i="7"/>
  <c r="CV146" i="7"/>
  <c r="CT56" i="11" l="1"/>
  <c r="CU64" i="22"/>
  <c r="CU58" i="22" s="1"/>
  <c r="CU33" i="12"/>
  <c r="CX44" i="7"/>
  <c r="CW46" i="7"/>
  <c r="CX42" i="7"/>
  <c r="CT57" i="11"/>
  <c r="CU34" i="12"/>
  <c r="CW89" i="7"/>
  <c r="CV139" i="7"/>
  <c r="CV149" i="7"/>
  <c r="CV60" i="22" s="1"/>
  <c r="CU41" i="12" l="1"/>
  <c r="CU43" i="12" s="1"/>
  <c r="CU76" i="22" s="1"/>
  <c r="CW93" i="7"/>
  <c r="CV138" i="7"/>
  <c r="CW136" i="7"/>
  <c r="CW134" i="7"/>
  <c r="CV32" i="12"/>
  <c r="CW63" i="10"/>
  <c r="CX43" i="7"/>
  <c r="CT58" i="11"/>
  <c r="CU11" i="22" l="1"/>
  <c r="CW135" i="7"/>
  <c r="CW146" i="7"/>
  <c r="CX47" i="7"/>
  <c r="CV147" i="7"/>
  <c r="CV148" i="7"/>
  <c r="CV63" i="22" s="1"/>
  <c r="CW68" i="10"/>
  <c r="CX90" i="7"/>
  <c r="CW92" i="7"/>
  <c r="CX88" i="7"/>
  <c r="CV34" i="12" l="1"/>
  <c r="CU57" i="11"/>
  <c r="CW139" i="7"/>
  <c r="CW149" i="7"/>
  <c r="CW60" i="22" s="1"/>
  <c r="CU56" i="11"/>
  <c r="CV64" i="22"/>
  <c r="CV33" i="12"/>
  <c r="CX89" i="7"/>
  <c r="CX46" i="7"/>
  <c r="CY44" i="7"/>
  <c r="CY42" i="7"/>
  <c r="CU58" i="11" l="1"/>
  <c r="CW32" i="12"/>
  <c r="CX63" i="10"/>
  <c r="CY43" i="7"/>
  <c r="CX136" i="7"/>
  <c r="CW138" i="7"/>
  <c r="CX134" i="7"/>
  <c r="CV11" i="22"/>
  <c r="CX93" i="7"/>
  <c r="CV41" i="12"/>
  <c r="CV43" i="12" s="1"/>
  <c r="CV76" i="22" s="1"/>
  <c r="CV58" i="22"/>
  <c r="CX92" i="7" l="1"/>
  <c r="CY90" i="7"/>
  <c r="CY88" i="7"/>
  <c r="CY47" i="7"/>
  <c r="CX68" i="10"/>
  <c r="CX135" i="7"/>
  <c r="CX146" i="7"/>
  <c r="CW148" i="7"/>
  <c r="CW63" i="22" s="1"/>
  <c r="CW147" i="7"/>
  <c r="CX139" i="7" l="1"/>
  <c r="CX149" i="7"/>
  <c r="CX60" i="22" s="1"/>
  <c r="CZ44" i="7"/>
  <c r="CY46" i="7"/>
  <c r="CZ42" i="7"/>
  <c r="CV57" i="11"/>
  <c r="CW34" i="12"/>
  <c r="CW41" i="12" s="1"/>
  <c r="CW43" i="12" s="1"/>
  <c r="CW76" i="22" s="1"/>
  <c r="CY89" i="7"/>
  <c r="CW64" i="22"/>
  <c r="CW33" i="12"/>
  <c r="CV56" i="11"/>
  <c r="CY93" i="7" l="1"/>
  <c r="CV58" i="11"/>
  <c r="CX32" i="12"/>
  <c r="CY63" i="10"/>
  <c r="CZ43" i="7"/>
  <c r="CW58" i="22"/>
  <c r="CX138" i="7"/>
  <c r="CY136" i="7"/>
  <c r="CY134" i="7"/>
  <c r="CZ47" i="7" l="1"/>
  <c r="CY135" i="7"/>
  <c r="CY146" i="7"/>
  <c r="CZ90" i="7"/>
  <c r="CY92" i="7"/>
  <c r="CZ88" i="7"/>
  <c r="CY68" i="10"/>
  <c r="CX148" i="7"/>
  <c r="CX63" i="22" s="1"/>
  <c r="CX147" i="7"/>
  <c r="CW11" i="22"/>
  <c r="CY149" i="7" l="1"/>
  <c r="CY60" i="22" s="1"/>
  <c r="CY139" i="7"/>
  <c r="CX64" i="22"/>
  <c r="CX58" i="22" s="1"/>
  <c r="CX33" i="12"/>
  <c r="CW56" i="11"/>
  <c r="CZ46" i="7"/>
  <c r="DA44" i="7"/>
  <c r="DA42" i="7"/>
  <c r="CW57" i="11"/>
  <c r="CX34" i="12"/>
  <c r="CZ89" i="7"/>
  <c r="CY138" i="7" l="1"/>
  <c r="CZ136" i="7"/>
  <c r="CZ134" i="7"/>
  <c r="CY32" i="12"/>
  <c r="EF32" i="12" s="1"/>
  <c r="CZ63" i="10"/>
  <c r="CW58" i="11"/>
  <c r="DA43" i="7"/>
  <c r="CZ93" i="7"/>
  <c r="CX11" i="22" l="1"/>
  <c r="DA47" i="7"/>
  <c r="EH63" i="10"/>
  <c r="EH68" i="10" s="1"/>
  <c r="CZ68" i="10"/>
  <c r="CY147" i="7"/>
  <c r="CY148" i="7"/>
  <c r="CY63" i="22" s="1"/>
  <c r="DA90" i="7"/>
  <c r="CZ92" i="7"/>
  <c r="DA88" i="7"/>
  <c r="EF60" i="22"/>
  <c r="CZ135" i="7"/>
  <c r="CZ146" i="7"/>
  <c r="J40" i="39" l="1"/>
  <c r="DA46" i="7"/>
  <c r="DB44" i="7"/>
  <c r="DB42" i="7"/>
  <c r="CY33" i="12"/>
  <c r="EF33" i="12" s="1"/>
  <c r="CX56" i="11"/>
  <c r="CY64" i="22"/>
  <c r="EF64" i="22" s="1"/>
  <c r="L9" i="23"/>
  <c r="CZ149" i="7"/>
  <c r="CZ60" i="22" s="1"/>
  <c r="CZ139" i="7"/>
  <c r="CY34" i="12"/>
  <c r="CX57" i="11"/>
  <c r="EE57" i="11" s="1"/>
  <c r="DA89" i="7"/>
  <c r="EF63" i="22" l="1"/>
  <c r="CY58" i="22"/>
  <c r="DA136" i="7"/>
  <c r="CZ138" i="7"/>
  <c r="DA134" i="7"/>
  <c r="CX58" i="11"/>
  <c r="EE56" i="11"/>
  <c r="EE58" i="11" s="1"/>
  <c r="DA93" i="7"/>
  <c r="CZ32" i="12"/>
  <c r="DA63" i="10"/>
  <c r="DB43" i="7"/>
  <c r="CY41" i="12"/>
  <c r="CY43" i="12" s="1"/>
  <c r="CY76" i="22" s="1"/>
  <c r="EF34" i="12"/>
  <c r="L10" i="23" l="1"/>
  <c r="L11" i="23" s="1"/>
  <c r="J26" i="39" s="1"/>
  <c r="EF58" i="22"/>
  <c r="DA92" i="7"/>
  <c r="DB90" i="7"/>
  <c r="DB88" i="7"/>
  <c r="DB47" i="7"/>
  <c r="CY11" i="22"/>
  <c r="EF11" i="22" s="1"/>
  <c r="DA135" i="7"/>
  <c r="DA146" i="7"/>
  <c r="K17" i="24"/>
  <c r="DA68" i="10"/>
  <c r="CZ148" i="7"/>
  <c r="CZ63" i="22" s="1"/>
  <c r="CZ147" i="7"/>
  <c r="CY56" i="11" l="1"/>
  <c r="CZ64" i="22"/>
  <c r="CZ33" i="12"/>
  <c r="DB46" i="7"/>
  <c r="DC44" i="7"/>
  <c r="DC42" i="7"/>
  <c r="CY57" i="11"/>
  <c r="CZ34" i="12"/>
  <c r="DB89" i="7"/>
  <c r="DA139" i="7"/>
  <c r="DA149" i="7"/>
  <c r="DA60" i="22" s="1"/>
  <c r="DB136" i="7" l="1"/>
  <c r="DA138" i="7"/>
  <c r="DB134" i="7"/>
  <c r="CZ58" i="22"/>
  <c r="CZ41" i="12"/>
  <c r="CZ43" i="12" s="1"/>
  <c r="CZ76" i="22" s="1"/>
  <c r="DA32" i="12"/>
  <c r="DB63" i="10"/>
  <c r="DC43" i="7"/>
  <c r="DB93" i="7"/>
  <c r="CY58" i="11"/>
  <c r="DB92" i="7" l="1"/>
  <c r="DC90" i="7"/>
  <c r="DC88" i="7"/>
  <c r="DB68" i="10"/>
  <c r="DB135" i="7"/>
  <c r="DB146" i="7"/>
  <c r="DA148" i="7"/>
  <c r="DA63" i="22" s="1"/>
  <c r="DA147" i="7"/>
  <c r="CZ11" i="22"/>
  <c r="DC47" i="7"/>
  <c r="DC89" i="7" l="1"/>
  <c r="DC46" i="7"/>
  <c r="DD44" i="7"/>
  <c r="DD42" i="7"/>
  <c r="DB149" i="7"/>
  <c r="DB60" i="22" s="1"/>
  <c r="DB139" i="7"/>
  <c r="DA33" i="12"/>
  <c r="CZ56" i="11"/>
  <c r="DA64" i="22"/>
  <c r="DA34" i="12"/>
  <c r="CZ57" i="11"/>
  <c r="DA58" i="22" l="1"/>
  <c r="DD43" i="7"/>
  <c r="DB138" i="7"/>
  <c r="DC136" i="7"/>
  <c r="DC134" i="7"/>
  <c r="DB32" i="12"/>
  <c r="DC63" i="10"/>
  <c r="DA41" i="12"/>
  <c r="DA43" i="12" s="1"/>
  <c r="DA76" i="22" s="1"/>
  <c r="CZ58" i="11"/>
  <c r="DC93" i="7"/>
  <c r="DC68" i="10" l="1"/>
  <c r="DB148" i="7"/>
  <c r="DB63" i="22" s="1"/>
  <c r="DB147" i="7"/>
  <c r="DD47" i="7"/>
  <c r="DA11" i="22"/>
  <c r="DC135" i="7"/>
  <c r="DC146" i="7"/>
  <c r="DC92" i="7"/>
  <c r="DD90" i="7"/>
  <c r="DD88" i="7"/>
  <c r="DC139" i="7" l="1"/>
  <c r="DC149" i="7"/>
  <c r="DC60" i="22" s="1"/>
  <c r="DA56" i="11"/>
  <c r="DB33" i="12"/>
  <c r="DB64" i="22"/>
  <c r="DD89" i="7"/>
  <c r="DE44" i="7"/>
  <c r="DD46" i="7"/>
  <c r="DE42" i="7"/>
  <c r="DA57" i="11"/>
  <c r="DB34" i="12"/>
  <c r="DC138" i="7" l="1"/>
  <c r="DD136" i="7"/>
  <c r="DD134" i="7"/>
  <c r="DE43" i="7"/>
  <c r="DA58" i="11"/>
  <c r="DB58" i="22"/>
  <c r="DB41" i="12"/>
  <c r="DB43" i="12" s="1"/>
  <c r="DB76" i="22" s="1"/>
  <c r="DD93" i="7"/>
  <c r="DC32" i="12"/>
  <c r="DD63" i="10"/>
  <c r="DD135" i="7" l="1"/>
  <c r="DD146" i="7"/>
  <c r="DE47" i="7"/>
  <c r="DD92" i="7"/>
  <c r="DE90" i="7"/>
  <c r="DE88" i="7"/>
  <c r="DC148" i="7"/>
  <c r="DC63" i="22" s="1"/>
  <c r="DC147" i="7"/>
  <c r="DB11" i="22"/>
  <c r="DD68" i="10"/>
  <c r="DE89" i="7" l="1"/>
  <c r="DB57" i="11"/>
  <c r="DC34" i="12"/>
  <c r="DC64" i="22"/>
  <c r="DC33" i="12"/>
  <c r="DB56" i="11"/>
  <c r="DF44" i="7"/>
  <c r="DE46" i="7"/>
  <c r="DF42" i="7"/>
  <c r="DD139" i="7"/>
  <c r="DD149" i="7"/>
  <c r="DD60" i="22" s="1"/>
  <c r="DC58" i="22" l="1"/>
  <c r="DD32" i="12"/>
  <c r="DE63" i="10"/>
  <c r="DD138" i="7"/>
  <c r="DE136" i="7"/>
  <c r="DE134" i="7"/>
  <c r="DC41" i="12"/>
  <c r="DC43" i="12" s="1"/>
  <c r="DC76" i="22" s="1"/>
  <c r="DF43" i="7"/>
  <c r="DB58" i="11"/>
  <c r="DE93" i="7"/>
  <c r="DD147" i="7" l="1"/>
  <c r="DD148" i="7"/>
  <c r="DD63" i="22" s="1"/>
  <c r="DF47" i="7"/>
  <c r="DE68" i="10"/>
  <c r="DF90" i="7"/>
  <c r="DE92" i="7"/>
  <c r="DF88" i="7"/>
  <c r="DC11" i="22"/>
  <c r="DE135" i="7"/>
  <c r="DE146" i="7"/>
  <c r="DG44" i="7" l="1"/>
  <c r="DF46" i="7"/>
  <c r="DG42" i="7"/>
  <c r="DC57" i="11"/>
  <c r="DD34" i="12"/>
  <c r="DF89" i="7"/>
  <c r="DE139" i="7"/>
  <c r="DE149" i="7"/>
  <c r="DE60" i="22" s="1"/>
  <c r="DC56" i="11"/>
  <c r="DD33" i="12"/>
  <c r="DD64" i="22"/>
  <c r="DF136" i="7" l="1"/>
  <c r="DE138" i="7"/>
  <c r="DF134" i="7"/>
  <c r="DC58" i="11"/>
  <c r="DD58" i="22"/>
  <c r="DD41" i="12"/>
  <c r="DD43" i="12" s="1"/>
  <c r="DD76" i="22" s="1"/>
  <c r="DF93" i="7"/>
  <c r="DE32" i="12"/>
  <c r="DF63" i="10"/>
  <c r="DG43" i="7"/>
  <c r="DF135" i="7" l="1"/>
  <c r="DF146" i="7"/>
  <c r="DD11" i="22"/>
  <c r="DE148" i="7"/>
  <c r="DE63" i="22" s="1"/>
  <c r="DE147" i="7"/>
  <c r="DG47" i="7"/>
  <c r="DF68" i="10"/>
  <c r="DG90" i="7"/>
  <c r="DF92" i="7"/>
  <c r="DG88" i="7"/>
  <c r="DF149" i="7" l="1"/>
  <c r="DF60" i="22" s="1"/>
  <c r="DF139" i="7"/>
  <c r="DG46" i="7"/>
  <c r="DH44" i="7"/>
  <c r="DH42" i="7"/>
  <c r="DD56" i="11"/>
  <c r="DE64" i="22"/>
  <c r="DE58" i="22" s="1"/>
  <c r="DE33" i="12"/>
  <c r="DE34" i="12"/>
  <c r="DD57" i="11"/>
  <c r="DG89" i="7"/>
  <c r="DH43" i="7" l="1"/>
  <c r="DG93" i="7"/>
  <c r="DF138" i="7"/>
  <c r="DG136" i="7"/>
  <c r="DG134" i="7"/>
  <c r="DD58" i="11"/>
  <c r="DF32" i="12"/>
  <c r="DG63" i="10"/>
  <c r="DH47" i="7" l="1"/>
  <c r="DG135" i="7"/>
  <c r="DG146" i="7"/>
  <c r="DF147" i="7"/>
  <c r="DF148" i="7"/>
  <c r="DF63" i="22" s="1"/>
  <c r="DH90" i="7"/>
  <c r="DG92" i="7"/>
  <c r="DH88" i="7"/>
  <c r="DG68" i="10"/>
  <c r="DE11" i="22"/>
  <c r="DH89" i="7" l="1"/>
  <c r="DI44" i="7"/>
  <c r="DH46" i="7"/>
  <c r="DI42" i="7"/>
  <c r="DG149" i="7"/>
  <c r="DG60" i="22" s="1"/>
  <c r="DG139" i="7"/>
  <c r="DE57" i="11"/>
  <c r="DF34" i="12"/>
  <c r="DF41" i="12" s="1"/>
  <c r="DF43" i="12" s="1"/>
  <c r="DF76" i="22" s="1"/>
  <c r="DF64" i="22"/>
  <c r="DF58" i="22" s="1"/>
  <c r="DF33" i="12"/>
  <c r="DE56" i="11"/>
  <c r="DE58" i="11" l="1"/>
  <c r="DF11" i="22" s="1"/>
  <c r="DG138" i="7"/>
  <c r="DH136" i="7"/>
  <c r="DH134" i="7"/>
  <c r="DG32" i="12"/>
  <c r="DH63" i="10"/>
  <c r="DI43" i="7"/>
  <c r="DH93" i="7"/>
  <c r="DH92" i="7" l="1"/>
  <c r="DI90" i="7"/>
  <c r="DI88" i="7"/>
  <c r="DH135" i="7"/>
  <c r="DH146" i="7"/>
  <c r="DG147" i="7"/>
  <c r="DG148" i="7"/>
  <c r="DG63" i="22" s="1"/>
  <c r="DI47" i="7"/>
  <c r="DH68" i="10"/>
  <c r="DI89" i="7" l="1"/>
  <c r="DG34" i="12"/>
  <c r="DF57" i="11"/>
  <c r="DG64" i="22"/>
  <c r="DG58" i="22" s="1"/>
  <c r="DF56" i="11"/>
  <c r="DG33" i="12"/>
  <c r="DJ44" i="7"/>
  <c r="DI46" i="7"/>
  <c r="DJ42" i="7"/>
  <c r="DH149" i="7"/>
  <c r="DH60" i="22" s="1"/>
  <c r="DH139" i="7"/>
  <c r="DG41" i="12" l="1"/>
  <c r="DG43" i="12" s="1"/>
  <c r="DG76" i="22" s="1"/>
  <c r="DI136" i="7"/>
  <c r="DH138" i="7"/>
  <c r="DI134" i="7"/>
  <c r="DI93" i="7"/>
  <c r="DH32" i="12"/>
  <c r="DI63" i="10"/>
  <c r="DF58" i="11"/>
  <c r="DJ43" i="7"/>
  <c r="DI92" i="7" l="1"/>
  <c r="DJ90" i="7"/>
  <c r="DJ88" i="7"/>
  <c r="DJ47" i="7"/>
  <c r="DG11" i="22"/>
  <c r="DI68" i="10"/>
  <c r="DH148" i="7"/>
  <c r="DH63" i="22" s="1"/>
  <c r="DH147" i="7"/>
  <c r="DI135" i="7"/>
  <c r="DI146" i="7"/>
  <c r="DI149" i="7" l="1"/>
  <c r="DI60" i="22" s="1"/>
  <c r="DI139" i="7"/>
  <c r="DJ46" i="7"/>
  <c r="DK44" i="7"/>
  <c r="DK42" i="7"/>
  <c r="DG56" i="11"/>
  <c r="DH33" i="12"/>
  <c r="DH64" i="22"/>
  <c r="DH58" i="22" s="1"/>
  <c r="DH34" i="12"/>
  <c r="DG57" i="11"/>
  <c r="DJ89" i="7"/>
  <c r="DG58" i="11" l="1"/>
  <c r="DH11" i="22"/>
  <c r="DK43" i="7"/>
  <c r="DJ93" i="7"/>
  <c r="DH41" i="12"/>
  <c r="DH43" i="12" s="1"/>
  <c r="DH76" i="22" s="1"/>
  <c r="DI138" i="7"/>
  <c r="DJ136" i="7"/>
  <c r="DJ134" i="7"/>
  <c r="DI32" i="12"/>
  <c r="DJ63" i="10"/>
  <c r="DJ92" i="7" l="1"/>
  <c r="DK90" i="7"/>
  <c r="DK88" i="7"/>
  <c r="DJ68" i="10"/>
  <c r="DK47" i="7"/>
  <c r="DI147" i="7"/>
  <c r="DI148" i="7"/>
  <c r="DI63" i="22" s="1"/>
  <c r="DJ135" i="7"/>
  <c r="DJ146" i="7"/>
  <c r="DK89" i="7" l="1"/>
  <c r="DJ139" i="7"/>
  <c r="DJ149" i="7"/>
  <c r="DJ60" i="22" s="1"/>
  <c r="DL44" i="7"/>
  <c r="DK46" i="7"/>
  <c r="DL42" i="7"/>
  <c r="DH57" i="11"/>
  <c r="DI34" i="12"/>
  <c r="DI33" i="12"/>
  <c r="DH56" i="11"/>
  <c r="DI64" i="22"/>
  <c r="DI58" i="22" s="1"/>
  <c r="DH58" i="11" l="1"/>
  <c r="DI11" i="22" s="1"/>
  <c r="DJ138" i="7"/>
  <c r="DK136" i="7"/>
  <c r="DK134" i="7"/>
  <c r="DI41" i="12"/>
  <c r="DI43" i="12" s="1"/>
  <c r="DI76" i="22" s="1"/>
  <c r="DJ32" i="12"/>
  <c r="DK63" i="10"/>
  <c r="DL43" i="7"/>
  <c r="DK93" i="7"/>
  <c r="DK68" i="10" l="1"/>
  <c r="DJ148" i="7"/>
  <c r="DJ63" i="22" s="1"/>
  <c r="DJ147" i="7"/>
  <c r="DK92" i="7"/>
  <c r="DL90" i="7"/>
  <c r="DL88" i="7"/>
  <c r="DL47" i="7"/>
  <c r="DK135" i="7"/>
  <c r="DK146" i="7"/>
  <c r="DJ64" i="22" l="1"/>
  <c r="DI56" i="11"/>
  <c r="DJ33" i="12"/>
  <c r="DI57" i="11"/>
  <c r="DJ58" i="22"/>
  <c r="DJ34" i="12"/>
  <c r="DL89" i="7"/>
  <c r="DK149" i="7"/>
  <c r="DK60" i="22" s="1"/>
  <c r="DK139" i="7"/>
  <c r="DM44" i="7"/>
  <c r="DL46" i="7"/>
  <c r="DM42" i="7"/>
  <c r="DI58" i="11" l="1"/>
  <c r="DK32" i="12"/>
  <c r="EG32" i="12" s="1"/>
  <c r="DL63" i="10"/>
  <c r="DL136" i="7"/>
  <c r="DK138" i="7"/>
  <c r="DL134" i="7"/>
  <c r="DM43" i="7"/>
  <c r="DL93" i="7"/>
  <c r="DL135" i="7" l="1"/>
  <c r="DL146" i="7"/>
  <c r="DM47" i="7"/>
  <c r="DJ11" i="22"/>
  <c r="DM90" i="7"/>
  <c r="DL92" i="7"/>
  <c r="DM88" i="7"/>
  <c r="DL68" i="10"/>
  <c r="EI63" i="10"/>
  <c r="EI68" i="10" s="1"/>
  <c r="DK147" i="7"/>
  <c r="DK148" i="7"/>
  <c r="DK63" i="22" s="1"/>
  <c r="EG60" i="22"/>
  <c r="K40" i="39" l="1"/>
  <c r="DN44" i="7"/>
  <c r="DM46" i="7"/>
  <c r="DN42" i="7"/>
  <c r="M9" i="23"/>
  <c r="DM89" i="7"/>
  <c r="DK33" i="12"/>
  <c r="EG33" i="12" s="1"/>
  <c r="DK64" i="22"/>
  <c r="EG64" i="22" s="1"/>
  <c r="DJ56" i="11"/>
  <c r="DJ57" i="11"/>
  <c r="EF57" i="11" s="1"/>
  <c r="DK34" i="12"/>
  <c r="DL149" i="7"/>
  <c r="DL60" i="22" s="1"/>
  <c r="DL139" i="7"/>
  <c r="DN43" i="7" l="1"/>
  <c r="DM93" i="7"/>
  <c r="DL138" i="7"/>
  <c r="DM136" i="7"/>
  <c r="DM134" i="7"/>
  <c r="DL32" i="12"/>
  <c r="DM63" i="10"/>
  <c r="DK41" i="12"/>
  <c r="DK43" i="12" s="1"/>
  <c r="DK76" i="22" s="1"/>
  <c r="EG34" i="12"/>
  <c r="EG63" i="22"/>
  <c r="DK58" i="22"/>
  <c r="DJ58" i="11"/>
  <c r="EF56" i="11"/>
  <c r="EF58" i="11" s="1"/>
  <c r="L17" i="24" l="1"/>
  <c r="DM68" i="10"/>
  <c r="M10" i="23"/>
  <c r="M11" i="23" s="1"/>
  <c r="K26" i="39" s="1"/>
  <c r="EG58" i="22"/>
  <c r="DN47" i="7"/>
  <c r="DL147" i="7"/>
  <c r="DL148" i="7"/>
  <c r="DL63" i="22" s="1"/>
  <c r="DK11" i="22"/>
  <c r="EG11" i="22" s="1"/>
  <c r="DM135" i="7"/>
  <c r="DM146" i="7"/>
  <c r="DN90" i="7"/>
  <c r="DM92" i="7"/>
  <c r="DN88" i="7"/>
  <c r="DN46" i="7" l="1"/>
  <c r="DO44" i="7"/>
  <c r="DO42" i="7"/>
  <c r="DM139" i="7"/>
  <c r="DM149" i="7"/>
  <c r="DM60" i="22" s="1"/>
  <c r="DN89" i="7"/>
  <c r="DL34" i="12"/>
  <c r="DK57" i="11"/>
  <c r="DL33" i="12"/>
  <c r="DK56" i="11"/>
  <c r="DL64" i="22"/>
  <c r="DM32" i="12" l="1"/>
  <c r="DN63" i="10"/>
  <c r="DN93" i="7"/>
  <c r="DN136" i="7"/>
  <c r="DM138" i="7"/>
  <c r="DN134" i="7"/>
  <c r="DL58" i="22"/>
  <c r="DO43" i="7"/>
  <c r="DK58" i="11"/>
  <c r="DL41" i="12"/>
  <c r="DL43" i="12" s="1"/>
  <c r="DL76" i="22" s="1"/>
  <c r="DO47" i="7" l="1"/>
  <c r="DN92" i="7"/>
  <c r="DO90" i="7"/>
  <c r="DO88" i="7"/>
  <c r="DL11" i="22"/>
  <c r="DN135" i="7"/>
  <c r="DN146" i="7"/>
  <c r="DN68" i="10"/>
  <c r="DM147" i="7"/>
  <c r="DM148" i="7"/>
  <c r="DM63" i="22" s="1"/>
  <c r="DO89" i="7" l="1"/>
  <c r="DN139" i="7"/>
  <c r="DN149" i="7"/>
  <c r="DN60" i="22" s="1"/>
  <c r="DP44" i="7"/>
  <c r="DO46" i="7"/>
  <c r="DP42" i="7"/>
  <c r="DL56" i="11"/>
  <c r="DM33" i="12"/>
  <c r="DM64" i="22"/>
  <c r="DM34" i="12"/>
  <c r="DL57" i="11"/>
  <c r="DO93" i="7" l="1"/>
  <c r="DM58" i="22"/>
  <c r="DM41" i="12"/>
  <c r="DM43" i="12" s="1"/>
  <c r="DM76" i="22" s="1"/>
  <c r="DN32" i="12"/>
  <c r="DO63" i="10"/>
  <c r="DP43" i="7"/>
  <c r="DN138" i="7"/>
  <c r="DO136" i="7"/>
  <c r="DO134" i="7"/>
  <c r="DL58" i="11"/>
  <c r="DP90" i="7" l="1"/>
  <c r="DO92" i="7"/>
  <c r="DP88" i="7"/>
  <c r="DN148" i="7"/>
  <c r="DN63" i="22" s="1"/>
  <c r="DN147" i="7"/>
  <c r="DP47" i="7"/>
  <c r="DO135" i="7"/>
  <c r="DO146" i="7"/>
  <c r="DO68" i="10"/>
  <c r="DM11" i="22"/>
  <c r="DQ44" i="7" l="1"/>
  <c r="DP46" i="7"/>
  <c r="DQ42" i="7"/>
  <c r="DN64" i="22"/>
  <c r="DN33" i="12"/>
  <c r="DM56" i="11"/>
  <c r="DN34" i="12"/>
  <c r="DM57" i="11"/>
  <c r="DO139" i="7"/>
  <c r="DO149" i="7"/>
  <c r="DO60" i="22" s="1"/>
  <c r="DP89" i="7"/>
  <c r="DM58" i="11" l="1"/>
  <c r="DN58" i="22"/>
  <c r="DN41" i="12"/>
  <c r="DN43" i="12" s="1"/>
  <c r="DN76" i="22" s="1"/>
  <c r="DQ43" i="7"/>
  <c r="DP93" i="7"/>
  <c r="DO32" i="12"/>
  <c r="DP63" i="10"/>
  <c r="DP136" i="7"/>
  <c r="DO138" i="7"/>
  <c r="DP134" i="7"/>
  <c r="DQ47" i="7" l="1"/>
  <c r="DQ90" i="7"/>
  <c r="DP92" i="7"/>
  <c r="DQ88" i="7"/>
  <c r="DN11" i="22"/>
  <c r="DP135" i="7"/>
  <c r="DP146" i="7"/>
  <c r="DO148" i="7"/>
  <c r="DO63" i="22" s="1"/>
  <c r="DO147" i="7"/>
  <c r="DP68" i="10"/>
  <c r="DQ89" i="7" l="1"/>
  <c r="DN56" i="11"/>
  <c r="DO33" i="12"/>
  <c r="DO64" i="22"/>
  <c r="DO34" i="12"/>
  <c r="DN57" i="11"/>
  <c r="DP139" i="7"/>
  <c r="DP149" i="7"/>
  <c r="DP60" i="22" s="1"/>
  <c r="DR44" i="7"/>
  <c r="DQ46" i="7"/>
  <c r="DR42" i="7"/>
  <c r="DQ93" i="7" l="1"/>
  <c r="DP32" i="12"/>
  <c r="DQ63" i="10"/>
  <c r="DN58" i="11"/>
  <c r="DO41" i="12"/>
  <c r="DO43" i="12" s="1"/>
  <c r="DO76" i="22" s="1"/>
  <c r="DQ136" i="7"/>
  <c r="DP138" i="7"/>
  <c r="DQ134" i="7"/>
  <c r="DR43" i="7"/>
  <c r="DO58" i="22"/>
  <c r="DQ68" i="10" l="1"/>
  <c r="DR90" i="7"/>
  <c r="DQ92" i="7"/>
  <c r="DR88" i="7"/>
  <c r="DR47" i="7"/>
  <c r="DO11" i="22"/>
  <c r="DQ135" i="7"/>
  <c r="DQ146" i="7"/>
  <c r="DP148" i="7"/>
  <c r="DP63" i="22" s="1"/>
  <c r="DP147" i="7"/>
  <c r="DR46" i="7" l="1"/>
  <c r="DS44" i="7"/>
  <c r="DS42" i="7"/>
  <c r="DR89" i="7"/>
  <c r="DO57" i="11"/>
  <c r="DP34" i="12"/>
  <c r="DP64" i="22"/>
  <c r="DO56" i="11"/>
  <c r="DP33" i="12"/>
  <c r="DQ139" i="7"/>
  <c r="DQ149" i="7"/>
  <c r="DQ60" i="22" s="1"/>
  <c r="DP41" i="12" l="1"/>
  <c r="DP43" i="12" s="1"/>
  <c r="DP76" i="22" s="1"/>
  <c r="DP58" i="22"/>
  <c r="DQ32" i="12"/>
  <c r="DR63" i="10"/>
  <c r="DS43" i="7"/>
  <c r="DR93" i="7"/>
  <c r="DO58" i="11"/>
  <c r="DR136" i="7"/>
  <c r="DQ138" i="7"/>
  <c r="DR134" i="7"/>
  <c r="DR92" i="7" l="1"/>
  <c r="DS90" i="7"/>
  <c r="DS88" i="7"/>
  <c r="DS47" i="7"/>
  <c r="DQ147" i="7"/>
  <c r="DQ148" i="7"/>
  <c r="DQ63" i="22" s="1"/>
  <c r="DR68" i="10"/>
  <c r="DR135" i="7"/>
  <c r="DR146" i="7"/>
  <c r="DP11" i="22"/>
  <c r="DP57" i="11" l="1"/>
  <c r="DQ34" i="12"/>
  <c r="DQ33" i="12"/>
  <c r="DP56" i="11"/>
  <c r="DP58" i="11" s="1"/>
  <c r="DQ64" i="22"/>
  <c r="DR139" i="7"/>
  <c r="DR149" i="7"/>
  <c r="DR60" i="22" s="1"/>
  <c r="DS89" i="7"/>
  <c r="DS46" i="7"/>
  <c r="DT44" i="7"/>
  <c r="DT42" i="7"/>
  <c r="DQ11" i="22" l="1"/>
  <c r="DT43" i="7"/>
  <c r="DR32" i="12"/>
  <c r="DS63" i="10"/>
  <c r="DS93" i="7"/>
  <c r="DQ58" i="22"/>
  <c r="DR138" i="7"/>
  <c r="DS136" i="7"/>
  <c r="DS134" i="7"/>
  <c r="DT47" i="7" l="1"/>
  <c r="DS68" i="10"/>
  <c r="DS135" i="7"/>
  <c r="DS146" i="7"/>
  <c r="DT90" i="7"/>
  <c r="DS92" i="7"/>
  <c r="DT88" i="7"/>
  <c r="DR147" i="7"/>
  <c r="DR148" i="7"/>
  <c r="DR63" i="22" s="1"/>
  <c r="DR33" i="12" l="1"/>
  <c r="DQ56" i="11"/>
  <c r="DR64" i="22"/>
  <c r="DR58" i="22" s="1"/>
  <c r="DT46" i="7"/>
  <c r="DU44" i="7"/>
  <c r="DU42" i="7"/>
  <c r="DT89" i="7"/>
  <c r="DR34" i="12"/>
  <c r="DR41" i="12" s="1"/>
  <c r="DR43" i="12" s="1"/>
  <c r="DR76" i="22" s="1"/>
  <c r="DQ57" i="11"/>
  <c r="DS149" i="7"/>
  <c r="DS60" i="22" s="1"/>
  <c r="DS139" i="7"/>
  <c r="DT136" i="7" l="1"/>
  <c r="DS138" i="7"/>
  <c r="DT134" i="7"/>
  <c r="DT93" i="7"/>
  <c r="DS32" i="12"/>
  <c r="DT63" i="10"/>
  <c r="DQ58" i="11"/>
  <c r="DU43" i="7"/>
  <c r="DU47" i="7" l="1"/>
  <c r="DS147" i="7"/>
  <c r="DS148" i="7"/>
  <c r="DS63" i="22" s="1"/>
  <c r="DT135" i="7"/>
  <c r="DT146" i="7"/>
  <c r="DT68" i="10"/>
  <c r="DT92" i="7"/>
  <c r="DU90" i="7"/>
  <c r="DU88" i="7"/>
  <c r="DR11" i="22"/>
  <c r="DR57" i="11" l="1"/>
  <c r="DS34" i="12"/>
  <c r="DT139" i="7"/>
  <c r="DT149" i="7"/>
  <c r="DT60" i="22" s="1"/>
  <c r="DS64" i="22"/>
  <c r="DS33" i="12"/>
  <c r="DR56" i="11"/>
  <c r="DR58" i="11" s="1"/>
  <c r="DV44" i="7"/>
  <c r="DU46" i="7"/>
  <c r="DV42" i="7"/>
  <c r="DU89" i="7"/>
  <c r="DT32" i="12" l="1"/>
  <c r="DU63" i="10"/>
  <c r="DV43" i="7"/>
  <c r="DT138" i="7"/>
  <c r="DU136" i="7"/>
  <c r="DU134" i="7"/>
  <c r="DU93" i="7"/>
  <c r="DS41" i="12"/>
  <c r="DS43" i="12" s="1"/>
  <c r="DS76" i="22" s="1"/>
  <c r="DS11" i="22"/>
  <c r="DS58" i="22"/>
  <c r="DT147" i="7" l="1"/>
  <c r="DT148" i="7"/>
  <c r="DT63" i="22" s="1"/>
  <c r="DU92" i="7"/>
  <c r="DV90" i="7"/>
  <c r="DV88" i="7"/>
  <c r="DV47" i="7"/>
  <c r="DU68" i="10"/>
  <c r="DU135" i="7"/>
  <c r="DU146" i="7"/>
  <c r="DV89" i="7" l="1"/>
  <c r="DU139" i="7"/>
  <c r="DU149" i="7"/>
  <c r="DU60" i="22" s="1"/>
  <c r="DV46" i="7"/>
  <c r="DW44" i="7"/>
  <c r="DW42" i="7"/>
  <c r="DS57" i="11"/>
  <c r="DT34" i="12"/>
  <c r="DT64" i="22"/>
  <c r="DS56" i="11"/>
  <c r="DT33" i="12"/>
  <c r="DW43" i="7" l="1"/>
  <c r="DV136" i="7"/>
  <c r="DU138" i="7"/>
  <c r="DV134" i="7"/>
  <c r="DS58" i="11"/>
  <c r="DU32" i="12"/>
  <c r="DV63" i="10"/>
  <c r="DT58" i="22"/>
  <c r="DT41" i="12"/>
  <c r="DT43" i="12" s="1"/>
  <c r="DT76" i="22" s="1"/>
  <c r="DV93" i="7"/>
  <c r="DW47" i="7" l="1"/>
  <c r="DW46" i="7" s="1"/>
  <c r="DU148" i="7"/>
  <c r="DU63" i="22" s="1"/>
  <c r="DU147" i="7"/>
  <c r="DV68" i="10"/>
  <c r="DT11" i="22"/>
  <c r="DV92" i="7"/>
  <c r="DW90" i="7"/>
  <c r="DW88" i="7"/>
  <c r="DV135" i="7"/>
  <c r="DV146" i="7"/>
  <c r="DU64" i="22" l="1"/>
  <c r="DT56" i="11"/>
  <c r="DU33" i="12"/>
  <c r="DW89" i="7"/>
  <c r="DT57" i="11"/>
  <c r="DU34" i="12"/>
  <c r="DU58" i="22"/>
  <c r="DV149" i="7"/>
  <c r="DV60" i="22" s="1"/>
  <c r="DV139" i="7"/>
  <c r="DT58" i="11" l="1"/>
  <c r="DV138" i="7"/>
  <c r="DW136" i="7"/>
  <c r="DW134" i="7"/>
  <c r="DV32" i="12"/>
  <c r="DW63" i="10"/>
  <c r="DW93" i="7"/>
  <c r="DW92" i="7" s="1"/>
  <c r="DU41" i="12"/>
  <c r="DU43" i="12" s="1"/>
  <c r="DU76" i="22" s="1"/>
  <c r="DW135" i="7" l="1"/>
  <c r="DW146" i="7"/>
  <c r="DW68" i="10"/>
  <c r="DV147" i="7"/>
  <c r="DV148" i="7"/>
  <c r="DV63" i="22" s="1"/>
  <c r="DU11" i="22"/>
  <c r="DU56" i="11" l="1"/>
  <c r="DV33" i="12"/>
  <c r="DV64" i="22"/>
  <c r="DW139" i="7"/>
  <c r="DW138" i="7" s="1"/>
  <c r="DW149" i="7"/>
  <c r="DW60" i="22" s="1"/>
  <c r="DV34" i="12"/>
  <c r="DV58" i="22"/>
  <c r="DU57" i="11"/>
  <c r="DW32" i="12" l="1"/>
  <c r="DX63" i="10"/>
  <c r="DW148" i="7"/>
  <c r="DW63" i="22" s="1"/>
  <c r="DW147" i="7"/>
  <c r="DU58" i="11"/>
  <c r="EH32" i="12" l="1"/>
  <c r="DY32" i="12"/>
  <c r="DX68" i="10"/>
  <c r="EJ63" i="10"/>
  <c r="EJ68" i="10" s="1"/>
  <c r="EH60" i="22"/>
  <c r="DW33" i="12"/>
  <c r="DW64" i="22"/>
  <c r="EH64" i="22" s="1"/>
  <c r="DV56" i="11"/>
  <c r="DV11" i="22"/>
  <c r="DW34" i="12"/>
  <c r="DY34" i="12" s="1"/>
  <c r="EH63" i="22"/>
  <c r="DV57" i="11"/>
  <c r="EG57" i="11" s="1"/>
  <c r="EH33" i="12" l="1"/>
  <c r="DY33" i="12"/>
  <c r="DY41" i="12" s="1"/>
  <c r="DW58" i="22"/>
  <c r="L40" i="39"/>
  <c r="DW41" i="12"/>
  <c r="DW43" i="12" s="1"/>
  <c r="DW76" i="22" s="1"/>
  <c r="EH34" i="12"/>
  <c r="DV58" i="11"/>
  <c r="EG56" i="11"/>
  <c r="EG58" i="11" s="1"/>
  <c r="N10" i="23"/>
  <c r="N9" i="23"/>
  <c r="N11" i="23" s="1"/>
  <c r="L26" i="39" s="1"/>
  <c r="L27" i="39" s="1"/>
  <c r="EH58" i="22"/>
  <c r="C17" i="39" l="1"/>
  <c r="DY43" i="12"/>
  <c r="DY46" i="12" s="1"/>
  <c r="M17" i="24"/>
  <c r="DW11" i="22"/>
  <c r="EH11" i="22" s="1"/>
  <c r="C18" i="39" l="1"/>
  <c r="D31" i="33" s="1"/>
  <c r="D30" i="33"/>
  <c r="C20" i="39"/>
  <c r="D32" i="33" s="1"/>
  <c r="DZ45" i="12"/>
  <c r="D19" i="39" s="1"/>
  <c r="H59" i="19" l="1"/>
  <c r="I5" i="19" s="1"/>
  <c r="H25" i="19"/>
  <c r="H33" i="19" s="1"/>
  <c r="H43" i="11" s="1"/>
  <c r="I59" i="19" l="1"/>
  <c r="J5" i="19" s="1"/>
  <c r="I25" i="19"/>
  <c r="I33" i="19" s="1"/>
  <c r="I43" i="11" s="1"/>
  <c r="I45" i="11" s="1"/>
  <c r="H45" i="11"/>
  <c r="J23" i="10"/>
  <c r="J17" i="22" l="1"/>
  <c r="I53" i="11"/>
  <c r="I60" i="11" s="1"/>
  <c r="J59" i="19"/>
  <c r="K5" i="19" s="1"/>
  <c r="J25" i="19"/>
  <c r="J33" i="19" s="1"/>
  <c r="J43" i="11" s="1"/>
  <c r="J45" i="11" s="1"/>
  <c r="K23" i="10"/>
  <c r="J22" i="10"/>
  <c r="J30" i="10" s="1"/>
  <c r="H53" i="11"/>
  <c r="H60" i="11" s="1"/>
  <c r="I17" i="22"/>
  <c r="K59" i="19" l="1"/>
  <c r="L5" i="19" s="1"/>
  <c r="K25" i="19"/>
  <c r="K33" i="19" s="1"/>
  <c r="K43" i="11" s="1"/>
  <c r="K45" i="11" s="1"/>
  <c r="G10" i="20"/>
  <c r="G10" i="21"/>
  <c r="G12" i="21" s="1"/>
  <c r="I69" i="11"/>
  <c r="K17" i="22"/>
  <c r="J53" i="11"/>
  <c r="J60" i="11" s="1"/>
  <c r="F10" i="20"/>
  <c r="F10" i="21"/>
  <c r="F12" i="21" s="1"/>
  <c r="H69" i="11"/>
  <c r="I38" i="22"/>
  <c r="J47" i="10"/>
  <c r="K22" i="10"/>
  <c r="K30" i="10" s="1"/>
  <c r="L23" i="10"/>
  <c r="J9" i="22" l="1"/>
  <c r="J13" i="22" s="1"/>
  <c r="J18" i="22" s="1"/>
  <c r="J27" i="22" s="1"/>
  <c r="J31" i="22" s="1"/>
  <c r="J33" i="22" s="1"/>
  <c r="K75" i="10"/>
  <c r="H10" i="20"/>
  <c r="J69" i="11"/>
  <c r="H10" i="21"/>
  <c r="H12" i="21" s="1"/>
  <c r="L17" i="22"/>
  <c r="K53" i="11"/>
  <c r="K60" i="11" s="1"/>
  <c r="L59" i="19"/>
  <c r="M5" i="19" s="1"/>
  <c r="L25" i="19"/>
  <c r="L33" i="19" s="1"/>
  <c r="L43" i="11" s="1"/>
  <c r="L45" i="11" s="1"/>
  <c r="L22" i="10"/>
  <c r="L30" i="10" s="1"/>
  <c r="K38" i="22" s="1"/>
  <c r="K37" i="22" s="1"/>
  <c r="M23" i="10"/>
  <c r="K47" i="10"/>
  <c r="I9" i="22"/>
  <c r="J75" i="10"/>
  <c r="J38" i="22"/>
  <c r="J37" i="22" s="1"/>
  <c r="I37" i="22"/>
  <c r="K9" i="22" l="1"/>
  <c r="K13" i="22" s="1"/>
  <c r="K18" i="22" s="1"/>
  <c r="K27" i="22" s="1"/>
  <c r="K31" i="22" s="1"/>
  <c r="K33" i="22" s="1"/>
  <c r="L75" i="10"/>
  <c r="M17" i="22"/>
  <c r="L53" i="11"/>
  <c r="L60" i="11" s="1"/>
  <c r="N5" i="19"/>
  <c r="M59" i="19"/>
  <c r="M25" i="19"/>
  <c r="M33" i="19" s="1"/>
  <c r="M43" i="11" s="1"/>
  <c r="M45" i="11" s="1"/>
  <c r="K69" i="11"/>
  <c r="I10" i="20"/>
  <c r="I10" i="21"/>
  <c r="I12" i="21" s="1"/>
  <c r="K54" i="22"/>
  <c r="K35" i="22"/>
  <c r="N23" i="10"/>
  <c r="M22" i="10"/>
  <c r="M30" i="10" s="1"/>
  <c r="I54" i="22"/>
  <c r="I35" i="22"/>
  <c r="K74" i="10"/>
  <c r="J68" i="22" s="1"/>
  <c r="J77" i="10"/>
  <c r="J78" i="10" s="1"/>
  <c r="J80" i="10" s="1"/>
  <c r="L47" i="10"/>
  <c r="J35" i="22"/>
  <c r="J54" i="22"/>
  <c r="I13" i="22"/>
  <c r="I18" i="22" s="1"/>
  <c r="I27" i="22" s="1"/>
  <c r="I31" i="22" s="1"/>
  <c r="I33" i="22" s="1"/>
  <c r="L69" i="11" l="1"/>
  <c r="J10" i="20"/>
  <c r="J10" i="21"/>
  <c r="J12" i="21" s="1"/>
  <c r="M75" i="10"/>
  <c r="L9" i="22"/>
  <c r="L13" i="22" s="1"/>
  <c r="L18" i="22" s="1"/>
  <c r="L27" i="22" s="1"/>
  <c r="L31" i="22" s="1"/>
  <c r="L33" i="22" s="1"/>
  <c r="N17" i="22"/>
  <c r="M53" i="11"/>
  <c r="M60" i="11" s="1"/>
  <c r="N59" i="19"/>
  <c r="O5" i="19" s="1"/>
  <c r="N25" i="19"/>
  <c r="N33" i="19" s="1"/>
  <c r="N43" i="11" s="1"/>
  <c r="N45" i="11" s="1"/>
  <c r="J66" i="22"/>
  <c r="I72" i="22"/>
  <c r="M47" i="10"/>
  <c r="N22" i="10"/>
  <c r="N30" i="10" s="1"/>
  <c r="O23" i="10"/>
  <c r="L38" i="22"/>
  <c r="L74" i="10"/>
  <c r="K68" i="22" s="1"/>
  <c r="K66" i="22" s="1"/>
  <c r="K77" i="10"/>
  <c r="K78" i="10" s="1"/>
  <c r="K80" i="10" s="1"/>
  <c r="O17" i="22" l="1"/>
  <c r="N53" i="11"/>
  <c r="N60" i="11" s="1"/>
  <c r="O59" i="19"/>
  <c r="P5" i="19" s="1"/>
  <c r="O25" i="19"/>
  <c r="O33" i="19" s="1"/>
  <c r="O43" i="11" s="1"/>
  <c r="O45" i="11" s="1"/>
  <c r="K10" i="20"/>
  <c r="K10" i="21"/>
  <c r="K12" i="21" s="1"/>
  <c r="M69" i="11"/>
  <c r="N75" i="10"/>
  <c r="M9" i="22"/>
  <c r="M13" i="22" s="1"/>
  <c r="M18" i="22" s="1"/>
  <c r="M27" i="22" s="1"/>
  <c r="M31" i="22" s="1"/>
  <c r="M33" i="22" s="1"/>
  <c r="K56" i="22"/>
  <c r="K70" i="22"/>
  <c r="K72" i="22" s="1"/>
  <c r="K77" i="22" s="1"/>
  <c r="J56" i="22"/>
  <c r="J70" i="22"/>
  <c r="J72" i="22" s="1"/>
  <c r="J77" i="22" s="1"/>
  <c r="I74" i="22"/>
  <c r="J73" i="22" s="1"/>
  <c r="I77" i="22"/>
  <c r="O22" i="10"/>
  <c r="O30" i="10" s="1"/>
  <c r="P23" i="10"/>
  <c r="N47" i="10"/>
  <c r="L37" i="22"/>
  <c r="M74" i="10"/>
  <c r="L68" i="22" s="1"/>
  <c r="L66" i="22" s="1"/>
  <c r="L77" i="10"/>
  <c r="L78" i="10" s="1"/>
  <c r="L80" i="10" s="1"/>
  <c r="M38" i="22"/>
  <c r="M37" i="22" s="1"/>
  <c r="N9" i="22" l="1"/>
  <c r="N13" i="22" s="1"/>
  <c r="N18" i="22" s="1"/>
  <c r="N27" i="22" s="1"/>
  <c r="N31" i="22" s="1"/>
  <c r="N33" i="22" s="1"/>
  <c r="O75" i="10"/>
  <c r="P17" i="22"/>
  <c r="O53" i="11"/>
  <c r="O60" i="11" s="1"/>
  <c r="P59" i="19"/>
  <c r="Q5" i="19" s="1"/>
  <c r="P25" i="19"/>
  <c r="P33" i="19" s="1"/>
  <c r="P43" i="11" s="1"/>
  <c r="P45" i="11" s="1"/>
  <c r="N69" i="11"/>
  <c r="L10" i="21"/>
  <c r="L12" i="21" s="1"/>
  <c r="L10" i="20"/>
  <c r="J74" i="22"/>
  <c r="K73" i="22" s="1"/>
  <c r="K74" i="22" s="1"/>
  <c r="L73" i="22" s="1"/>
  <c r="L56" i="22"/>
  <c r="L70" i="22"/>
  <c r="P22" i="10"/>
  <c r="P30" i="10" s="1"/>
  <c r="Q23" i="10"/>
  <c r="O47" i="10"/>
  <c r="L35" i="22"/>
  <c r="L54" i="22"/>
  <c r="M77" i="10"/>
  <c r="M78" i="10" s="1"/>
  <c r="M80" i="10" s="1"/>
  <c r="N74" i="10"/>
  <c r="M68" i="22" s="1"/>
  <c r="M66" i="22" s="1"/>
  <c r="M54" i="22"/>
  <c r="M35" i="22"/>
  <c r="N38" i="22"/>
  <c r="N37" i="22" s="1"/>
  <c r="L72" i="22" l="1"/>
  <c r="Q17" i="22"/>
  <c r="P53" i="11"/>
  <c r="P60" i="11" s="1"/>
  <c r="Q59" i="19"/>
  <c r="R5" i="19" s="1"/>
  <c r="Q25" i="19"/>
  <c r="Q33" i="19" s="1"/>
  <c r="Q43" i="11" s="1"/>
  <c r="Q45" i="11" s="1"/>
  <c r="P75" i="10"/>
  <c r="O9" i="22"/>
  <c r="M10" i="21"/>
  <c r="M12" i="21" s="1"/>
  <c r="O69" i="11"/>
  <c r="M10" i="20"/>
  <c r="M56" i="22"/>
  <c r="M70" i="22"/>
  <c r="M72" i="22" s="1"/>
  <c r="L74" i="22"/>
  <c r="M73" i="22" s="1"/>
  <c r="L77" i="22"/>
  <c r="R23" i="10"/>
  <c r="Q22" i="10"/>
  <c r="Q30" i="10" s="1"/>
  <c r="P38" i="22" s="1"/>
  <c r="P37" i="22" s="1"/>
  <c r="N54" i="22"/>
  <c r="N35" i="22"/>
  <c r="P47" i="10"/>
  <c r="O38" i="22"/>
  <c r="O37" i="22" s="1"/>
  <c r="N77" i="10"/>
  <c r="N78" i="10" s="1"/>
  <c r="N80" i="10" s="1"/>
  <c r="O74" i="10"/>
  <c r="N68" i="22" s="1"/>
  <c r="N66" i="22" s="1"/>
  <c r="O13" i="22" l="1"/>
  <c r="O18" i="22" s="1"/>
  <c r="O27" i="22" s="1"/>
  <c r="O31" i="22" s="1"/>
  <c r="O33" i="22" s="1"/>
  <c r="Q75" i="10"/>
  <c r="P9" i="22"/>
  <c r="P13" i="22" s="1"/>
  <c r="P18" i="22" s="1"/>
  <c r="P27" i="22" s="1"/>
  <c r="P31" i="22" s="1"/>
  <c r="P33" i="22" s="1"/>
  <c r="R17" i="22"/>
  <c r="Q53" i="11"/>
  <c r="Q60" i="11" s="1"/>
  <c r="R59" i="19"/>
  <c r="S5" i="19" s="1"/>
  <c r="R25" i="19"/>
  <c r="R33" i="19" s="1"/>
  <c r="R43" i="11" s="1"/>
  <c r="P69" i="11"/>
  <c r="N10" i="20"/>
  <c r="N10" i="21"/>
  <c r="N12" i="21" s="1"/>
  <c r="M77" i="22"/>
  <c r="M74" i="22"/>
  <c r="N73" i="22" s="1"/>
  <c r="N70" i="22"/>
  <c r="N56" i="22"/>
  <c r="N72" i="22"/>
  <c r="P35" i="22"/>
  <c r="P54" i="22"/>
  <c r="Q47" i="10"/>
  <c r="O54" i="22"/>
  <c r="O35" i="22"/>
  <c r="S23" i="10"/>
  <c r="R22" i="10"/>
  <c r="R30" i="10" s="1"/>
  <c r="Q38" i="22" s="1"/>
  <c r="Q37" i="22" s="1"/>
  <c r="O77" i="10"/>
  <c r="O78" i="10" s="1"/>
  <c r="O80" i="10" s="1"/>
  <c r="P74" i="10"/>
  <c r="O68" i="22" s="1"/>
  <c r="O66" i="22" s="1"/>
  <c r="S59" i="19" l="1"/>
  <c r="T5" i="19" s="1"/>
  <c r="S25" i="19"/>
  <c r="S33" i="19" s="1"/>
  <c r="S43" i="11" s="1"/>
  <c r="Q69" i="11"/>
  <c r="O10" i="21"/>
  <c r="O12" i="21" s="1"/>
  <c r="O10" i="20"/>
  <c r="R45" i="11"/>
  <c r="DX43" i="11"/>
  <c r="DX45" i="11" s="1"/>
  <c r="R75" i="10"/>
  <c r="Q9" i="22"/>
  <c r="Q13" i="22" s="1"/>
  <c r="Q18" i="22" s="1"/>
  <c r="Q27" i="22" s="1"/>
  <c r="Q31" i="22" s="1"/>
  <c r="Q33" i="22" s="1"/>
  <c r="N74" i="22"/>
  <c r="O73" i="22" s="1"/>
  <c r="N77" i="22"/>
  <c r="O56" i="22"/>
  <c r="O70" i="22"/>
  <c r="O72" i="22" s="1"/>
  <c r="Q54" i="22"/>
  <c r="Q35" i="22"/>
  <c r="Q74" i="10"/>
  <c r="P68" i="22" s="1"/>
  <c r="P66" i="22" s="1"/>
  <c r="P77" i="10"/>
  <c r="P78" i="10" s="1"/>
  <c r="P80" i="10" s="1"/>
  <c r="R47" i="10"/>
  <c r="S22" i="10"/>
  <c r="S30" i="10" s="1"/>
  <c r="T23" i="10"/>
  <c r="O77" i="22" l="1"/>
  <c r="O74" i="22"/>
  <c r="P73" i="22" s="1"/>
  <c r="D6" i="29"/>
  <c r="D14" i="29" s="1"/>
  <c r="D17" i="29" s="1"/>
  <c r="E45" i="29" s="1"/>
  <c r="DX53" i="11"/>
  <c r="S17" i="22"/>
  <c r="DY17" i="22" s="1"/>
  <c r="R53" i="11"/>
  <c r="R60" i="11" s="1"/>
  <c r="S75" i="10"/>
  <c r="R9" i="22"/>
  <c r="S45" i="11"/>
  <c r="T59" i="19"/>
  <c r="U5" i="19" s="1"/>
  <c r="T25" i="19"/>
  <c r="T33" i="19" s="1"/>
  <c r="T43" i="11" s="1"/>
  <c r="T45" i="11" s="1"/>
  <c r="P56" i="22"/>
  <c r="P70" i="22"/>
  <c r="P72" i="22" s="1"/>
  <c r="EA23" i="10"/>
  <c r="T22" i="10"/>
  <c r="T30" i="10" s="1"/>
  <c r="U23" i="10"/>
  <c r="S47" i="10"/>
  <c r="R74" i="10"/>
  <c r="Q68" i="22" s="1"/>
  <c r="Q66" i="22" s="1"/>
  <c r="Q77" i="10"/>
  <c r="Q78" i="10" s="1"/>
  <c r="Q80" i="10" s="1"/>
  <c r="R38" i="22"/>
  <c r="R37" i="22" s="1"/>
  <c r="T17" i="22" l="1"/>
  <c r="S53" i="11"/>
  <c r="S60" i="11" s="1"/>
  <c r="R13" i="22"/>
  <c r="R18" i="22" s="1"/>
  <c r="R27" i="22" s="1"/>
  <c r="R31" i="22" s="1"/>
  <c r="R33" i="22" s="1"/>
  <c r="P10" i="21"/>
  <c r="P12" i="21" s="1"/>
  <c r="P13" i="21" s="1"/>
  <c r="P18" i="21" s="1"/>
  <c r="P10" i="20"/>
  <c r="P11" i="20" s="1"/>
  <c r="P16" i="20" s="1"/>
  <c r="U17" i="22"/>
  <c r="T53" i="11"/>
  <c r="T60" i="11" s="1"/>
  <c r="C11" i="39"/>
  <c r="D13" i="24"/>
  <c r="D54" i="33" s="1"/>
  <c r="DX60" i="11"/>
  <c r="D7" i="33"/>
  <c r="U59" i="19"/>
  <c r="V5" i="19" s="1"/>
  <c r="U25" i="19"/>
  <c r="U33" i="19" s="1"/>
  <c r="U43" i="11" s="1"/>
  <c r="U45" i="11" s="1"/>
  <c r="Q56" i="22"/>
  <c r="Q70" i="22"/>
  <c r="Q72" i="22" s="1"/>
  <c r="P77" i="22"/>
  <c r="P74" i="22"/>
  <c r="Q73" i="22" s="1"/>
  <c r="EA22" i="10"/>
  <c r="EA30" i="10" s="1"/>
  <c r="C34" i="39" s="1"/>
  <c r="R54" i="22"/>
  <c r="R35" i="22"/>
  <c r="S38" i="22"/>
  <c r="S74" i="10"/>
  <c r="R68" i="22" s="1"/>
  <c r="R66" i="22" s="1"/>
  <c r="R77" i="10"/>
  <c r="R78" i="10" s="1"/>
  <c r="R80" i="10" s="1"/>
  <c r="U22" i="10"/>
  <c r="U30" i="10" s="1"/>
  <c r="V23" i="10"/>
  <c r="V59" i="19" l="1"/>
  <c r="W5" i="19" s="1"/>
  <c r="V25" i="19"/>
  <c r="V33" i="19" s="1"/>
  <c r="V43" i="11" s="1"/>
  <c r="V45" i="11" s="1"/>
  <c r="S26" i="20"/>
  <c r="U26" i="20"/>
  <c r="AA19" i="20"/>
  <c r="AA21" i="20" s="1"/>
  <c r="T27" i="20"/>
  <c r="U27" i="20"/>
  <c r="R27" i="20"/>
  <c r="V17" i="20"/>
  <c r="T26" i="20"/>
  <c r="P27" i="20"/>
  <c r="R26" i="20"/>
  <c r="Q27" i="20"/>
  <c r="S27" i="20"/>
  <c r="P26" i="20"/>
  <c r="R64" i="11"/>
  <c r="Q26" i="20"/>
  <c r="V18" i="20"/>
  <c r="R28" i="21"/>
  <c r="U28" i="21"/>
  <c r="V20" i="21"/>
  <c r="S28" i="21"/>
  <c r="S29" i="21"/>
  <c r="T28" i="21"/>
  <c r="R65" i="11"/>
  <c r="DX65" i="11" s="1"/>
  <c r="V19" i="21"/>
  <c r="U29" i="21"/>
  <c r="P28" i="21"/>
  <c r="AA21" i="21"/>
  <c r="AA23" i="21" s="1"/>
  <c r="T29" i="21"/>
  <c r="P29" i="21"/>
  <c r="R29" i="21"/>
  <c r="Q29" i="21"/>
  <c r="Q28" i="21"/>
  <c r="V17" i="22"/>
  <c r="U53" i="11"/>
  <c r="U60" i="11" s="1"/>
  <c r="T69" i="11"/>
  <c r="R10" i="20"/>
  <c r="R10" i="21"/>
  <c r="R12" i="21" s="1"/>
  <c r="Q10" i="20"/>
  <c r="S69" i="11"/>
  <c r="Q10" i="21"/>
  <c r="Q12" i="21" s="1"/>
  <c r="R56" i="22"/>
  <c r="R70" i="22"/>
  <c r="R72" i="22" s="1"/>
  <c r="Q77" i="22"/>
  <c r="Q74" i="22"/>
  <c r="R73" i="22" s="1"/>
  <c r="S77" i="10"/>
  <c r="S78" i="10" s="1"/>
  <c r="S80" i="10" s="1"/>
  <c r="T74" i="10"/>
  <c r="S68" i="22" s="1"/>
  <c r="T38" i="22"/>
  <c r="S37" i="22"/>
  <c r="DY38" i="22"/>
  <c r="DY37" i="22" s="1"/>
  <c r="W23" i="10"/>
  <c r="V22" i="10"/>
  <c r="V30" i="10" s="1"/>
  <c r="V23" i="21" l="1"/>
  <c r="W28" i="21" s="1"/>
  <c r="T59" i="10"/>
  <c r="AA28" i="21"/>
  <c r="U9" i="22"/>
  <c r="U13" i="22" s="1"/>
  <c r="U18" i="22" s="1"/>
  <c r="U27" i="22" s="1"/>
  <c r="V75" i="10"/>
  <c r="AD37" i="12"/>
  <c r="AA28" i="20"/>
  <c r="V30" i="21"/>
  <c r="V29" i="21"/>
  <c r="X29" i="21"/>
  <c r="Z29" i="21"/>
  <c r="AA29" i="21"/>
  <c r="Y29" i="21"/>
  <c r="W29" i="21"/>
  <c r="Y38" i="12"/>
  <c r="Z28" i="21"/>
  <c r="R66" i="11"/>
  <c r="DX64" i="11"/>
  <c r="DX66" i="11" s="1"/>
  <c r="DX69" i="11" s="1"/>
  <c r="S10" i="20"/>
  <c r="U69" i="11"/>
  <c r="S10" i="21"/>
  <c r="S12" i="21" s="1"/>
  <c r="V28" i="21"/>
  <c r="AD38" i="12"/>
  <c r="AA30" i="21"/>
  <c r="T11" i="10"/>
  <c r="W17" i="22"/>
  <c r="V53" i="11"/>
  <c r="V60" i="11" s="1"/>
  <c r="T9" i="22"/>
  <c r="U75" i="10"/>
  <c r="V21" i="20"/>
  <c r="W59" i="19"/>
  <c r="X5" i="19" s="1"/>
  <c r="W25" i="19"/>
  <c r="W33" i="19" s="1"/>
  <c r="W43" i="11" s="1"/>
  <c r="R74" i="22"/>
  <c r="S73" i="22" s="1"/>
  <c r="R77" i="22"/>
  <c r="S66" i="22"/>
  <c r="DY68" i="22"/>
  <c r="DY66" i="22" s="1"/>
  <c r="T37" i="22"/>
  <c r="EA74" i="10"/>
  <c r="W22" i="10"/>
  <c r="W30" i="10" s="1"/>
  <c r="X23" i="10"/>
  <c r="DY35" i="22"/>
  <c r="DY54" i="22"/>
  <c r="U38" i="22"/>
  <c r="U37" i="22" s="1"/>
  <c r="S54" i="22"/>
  <c r="S35" i="22"/>
  <c r="X28" i="21" l="1"/>
  <c r="Y28" i="21"/>
  <c r="AD41" i="12"/>
  <c r="AD43" i="12" s="1"/>
  <c r="AD76" i="22" s="1"/>
  <c r="V26" i="20"/>
  <c r="Y37" i="12"/>
  <c r="Z27" i="20"/>
  <c r="W27" i="20"/>
  <c r="AA27" i="20"/>
  <c r="X27" i="20"/>
  <c r="Y27" i="20"/>
  <c r="V28" i="20"/>
  <c r="V27" i="20"/>
  <c r="AA26" i="20"/>
  <c r="Z26" i="20"/>
  <c r="W26" i="20"/>
  <c r="X26" i="20"/>
  <c r="Y26" i="20"/>
  <c r="V9" i="22"/>
  <c r="V13" i="22" s="1"/>
  <c r="V18" i="22" s="1"/>
  <c r="V27" i="22" s="1"/>
  <c r="W75" i="10"/>
  <c r="C12" i="39"/>
  <c r="D8" i="33"/>
  <c r="F12" i="8"/>
  <c r="V69" i="11"/>
  <c r="T10" i="20"/>
  <c r="T10" i="21"/>
  <c r="T12" i="21" s="1"/>
  <c r="T15" i="10"/>
  <c r="T47" i="10" s="1"/>
  <c r="U11" i="10"/>
  <c r="EA11" i="10"/>
  <c r="EA15" i="10" s="1"/>
  <c r="S10" i="22"/>
  <c r="R69" i="11"/>
  <c r="T61" i="10"/>
  <c r="EA59" i="10"/>
  <c r="EA61" i="10" s="1"/>
  <c r="U59" i="10"/>
  <c r="W45" i="11"/>
  <c r="T13" i="22"/>
  <c r="T18" i="22" s="1"/>
  <c r="T27" i="22" s="1"/>
  <c r="X59" i="19"/>
  <c r="Y5" i="19" s="1"/>
  <c r="X25" i="19"/>
  <c r="X33" i="19" s="1"/>
  <c r="X43" i="11" s="1"/>
  <c r="X45" i="11" s="1"/>
  <c r="DZ38" i="12"/>
  <c r="DY56" i="22"/>
  <c r="DY70" i="22"/>
  <c r="S70" i="22"/>
  <c r="S56" i="22"/>
  <c r="T54" i="22"/>
  <c r="T35" i="22"/>
  <c r="Y23" i="10"/>
  <c r="X22" i="10"/>
  <c r="X30" i="10" s="1"/>
  <c r="U35" i="22"/>
  <c r="U54" i="22"/>
  <c r="V38" i="22"/>
  <c r="V37" i="22" s="1"/>
  <c r="T29" i="22" l="1"/>
  <c r="Y17" i="22"/>
  <c r="X53" i="11"/>
  <c r="X60" i="11" s="1"/>
  <c r="S9" i="22"/>
  <c r="T75" i="10"/>
  <c r="W9" i="22"/>
  <c r="X75" i="10"/>
  <c r="C39" i="39"/>
  <c r="DZ37" i="12"/>
  <c r="DZ41" i="12" s="1"/>
  <c r="Y41" i="12"/>
  <c r="Y43" i="12" s="1"/>
  <c r="DY10" i="22"/>
  <c r="S29" i="22"/>
  <c r="DY29" i="22" s="1"/>
  <c r="T31" i="22"/>
  <c r="T33" i="22" s="1"/>
  <c r="Y59" i="19"/>
  <c r="Z5" i="19" s="1"/>
  <c r="Y25" i="19"/>
  <c r="Y33" i="19" s="1"/>
  <c r="Y43" i="11" s="1"/>
  <c r="Y45" i="11" s="1"/>
  <c r="C32" i="39"/>
  <c r="C37" i="39" s="1"/>
  <c r="D19" i="24"/>
  <c r="D20" i="24"/>
  <c r="D25" i="24"/>
  <c r="D24" i="24"/>
  <c r="EA47" i="10"/>
  <c r="X17" i="22"/>
  <c r="W53" i="11"/>
  <c r="W60" i="11" s="1"/>
  <c r="U15" i="10"/>
  <c r="U47" i="10" s="1"/>
  <c r="V11" i="10"/>
  <c r="V59" i="10"/>
  <c r="U61" i="10"/>
  <c r="Y22" i="10"/>
  <c r="Y30" i="10" s="1"/>
  <c r="Z23" i="10"/>
  <c r="V35" i="22"/>
  <c r="V54" i="22"/>
  <c r="W38" i="22"/>
  <c r="U29" i="22" l="1"/>
  <c r="U31" i="22" s="1"/>
  <c r="U33" i="22" s="1"/>
  <c r="W59" i="10"/>
  <c r="V61" i="10"/>
  <c r="W11" i="10"/>
  <c r="V15" i="10"/>
  <c r="V47" i="10" s="1"/>
  <c r="W13" i="22"/>
  <c r="W18" i="22" s="1"/>
  <c r="W27" i="22" s="1"/>
  <c r="EA75" i="10"/>
  <c r="U74" i="10"/>
  <c r="T77" i="10"/>
  <c r="T78" i="10" s="1"/>
  <c r="T80" i="10" s="1"/>
  <c r="U10" i="20"/>
  <c r="W69" i="11"/>
  <c r="U10" i="21"/>
  <c r="U12" i="21" s="1"/>
  <c r="Y46" i="12"/>
  <c r="Y76" i="22"/>
  <c r="S13" i="22"/>
  <c r="S18" i="22" s="1"/>
  <c r="S27" i="22" s="1"/>
  <c r="S31" i="22" s="1"/>
  <c r="S33" i="22" s="1"/>
  <c r="S72" i="22" s="1"/>
  <c r="DY9" i="22"/>
  <c r="DY13" i="22" s="1"/>
  <c r="DY18" i="22" s="1"/>
  <c r="DY27" i="22" s="1"/>
  <c r="DY31" i="22" s="1"/>
  <c r="DY33" i="22" s="1"/>
  <c r="D17" i="39"/>
  <c r="DZ43" i="12"/>
  <c r="DZ46" i="12" s="1"/>
  <c r="V10" i="20"/>
  <c r="X69" i="11"/>
  <c r="V10" i="21"/>
  <c r="V12" i="21" s="1"/>
  <c r="Z59" i="19"/>
  <c r="AA5" i="19" s="1"/>
  <c r="Z25" i="19"/>
  <c r="Z33" i="19" s="1"/>
  <c r="Z43" i="11" s="1"/>
  <c r="Z45" i="11" s="1"/>
  <c r="D16" i="24"/>
  <c r="D14" i="24"/>
  <c r="D52" i="33" s="1"/>
  <c r="Z17" i="22"/>
  <c r="Y53" i="11"/>
  <c r="Y60" i="11" s="1"/>
  <c r="W37" i="22"/>
  <c r="Z22" i="10"/>
  <c r="Z30" i="10" s="1"/>
  <c r="Y38" i="22" s="1"/>
  <c r="Y37" i="22" s="1"/>
  <c r="AA23" i="10"/>
  <c r="X38" i="22"/>
  <c r="X37" i="22" s="1"/>
  <c r="D18" i="39" l="1"/>
  <c r="E31" i="33" s="1"/>
  <c r="E30" i="33"/>
  <c r="V29" i="22"/>
  <c r="V31" i="22" s="1"/>
  <c r="V33" i="22" s="1"/>
  <c r="Y9" i="22"/>
  <c r="Y13" i="22" s="1"/>
  <c r="Y18" i="22" s="1"/>
  <c r="Y27" i="22" s="1"/>
  <c r="Z75" i="10"/>
  <c r="E7" i="23"/>
  <c r="F7" i="26"/>
  <c r="F5" i="27"/>
  <c r="DY72" i="22"/>
  <c r="W10" i="20"/>
  <c r="Y69" i="11"/>
  <c r="W10" i="21"/>
  <c r="W12" i="21" s="1"/>
  <c r="D20" i="39"/>
  <c r="E32" i="33" s="1"/>
  <c r="EA45" i="12"/>
  <c r="X11" i="10"/>
  <c r="W15" i="10"/>
  <c r="W47" i="10" s="1"/>
  <c r="Y75" i="10"/>
  <c r="X9" i="22"/>
  <c r="T68" i="22"/>
  <c r="T66" i="22" s="1"/>
  <c r="V74" i="10"/>
  <c r="U77" i="10"/>
  <c r="U78" i="10" s="1"/>
  <c r="U80" i="10" s="1"/>
  <c r="Z45" i="12"/>
  <c r="Z46" i="12" s="1"/>
  <c r="Z6" i="10"/>
  <c r="Z51" i="10"/>
  <c r="S74" i="22"/>
  <c r="T73" i="22" s="1"/>
  <c r="S77" i="22"/>
  <c r="D15" i="24"/>
  <c r="D53" i="33" s="1"/>
  <c r="EA77" i="10"/>
  <c r="D26" i="24"/>
  <c r="X59" i="10"/>
  <c r="W61" i="10"/>
  <c r="AA17" i="22"/>
  <c r="Z53" i="11"/>
  <c r="Z60" i="11" s="1"/>
  <c r="AA59" i="19"/>
  <c r="AB5" i="19" s="1"/>
  <c r="AA25" i="19"/>
  <c r="AA33" i="19" s="1"/>
  <c r="AA43" i="11" s="1"/>
  <c r="AA45" i="11" s="1"/>
  <c r="W54" i="22"/>
  <c r="W35" i="22"/>
  <c r="Y54" i="22"/>
  <c r="Y35" i="22"/>
  <c r="X35" i="22"/>
  <c r="X54" i="22"/>
  <c r="AB23" i="10"/>
  <c r="AA22" i="10"/>
  <c r="AA30" i="10" s="1"/>
  <c r="Z38" i="22" s="1"/>
  <c r="Z37" i="22" s="1"/>
  <c r="DY74" i="22" l="1"/>
  <c r="DZ73" i="22" s="1"/>
  <c r="X13" i="22"/>
  <c r="X18" i="22" s="1"/>
  <c r="X27" i="22" s="1"/>
  <c r="AA75" i="10"/>
  <c r="Z9" i="22"/>
  <c r="Z13" i="22" s="1"/>
  <c r="Z18" i="22" s="1"/>
  <c r="Z27" i="22" s="1"/>
  <c r="AA6" i="10"/>
  <c r="AA51" i="10"/>
  <c r="AA45" i="12"/>
  <c r="AA46" i="12" s="1"/>
  <c r="C41" i="39"/>
  <c r="C42" i="39" s="1"/>
  <c r="EA78" i="10"/>
  <c r="EA80" i="10" s="1"/>
  <c r="Y11" i="10"/>
  <c r="X15" i="10"/>
  <c r="X47" i="10" s="1"/>
  <c r="AB17" i="22"/>
  <c r="AA53" i="11"/>
  <c r="AA60" i="11" s="1"/>
  <c r="M6" i="27"/>
  <c r="G6" i="27"/>
  <c r="L6" i="27"/>
  <c r="N6" i="27"/>
  <c r="J6" i="27"/>
  <c r="I6" i="27"/>
  <c r="H6" i="27"/>
  <c r="F6" i="27"/>
  <c r="F7" i="27" s="1"/>
  <c r="O6" i="27"/>
  <c r="K6" i="27"/>
  <c r="U68" i="22"/>
  <c r="U66" i="22" s="1"/>
  <c r="W74" i="10"/>
  <c r="V77" i="10"/>
  <c r="V78" i="10" s="1"/>
  <c r="V80" i="10" s="1"/>
  <c r="E19" i="39"/>
  <c r="C25" i="39"/>
  <c r="C27" i="39" s="1"/>
  <c r="E13" i="23"/>
  <c r="Y59" i="10"/>
  <c r="X61" i="10"/>
  <c r="AB59" i="19"/>
  <c r="AC5" i="19" s="1"/>
  <c r="AB25" i="19"/>
  <c r="AB33" i="19" s="1"/>
  <c r="AB43" i="11" s="1"/>
  <c r="AB45" i="11" s="1"/>
  <c r="T70" i="22"/>
  <c r="T72" i="22" s="1"/>
  <c r="T56" i="22"/>
  <c r="W29" i="22"/>
  <c r="X10" i="20"/>
  <c r="Z69" i="11"/>
  <c r="X10" i="21"/>
  <c r="X12" i="21" s="1"/>
  <c r="Z35" i="22"/>
  <c r="Z54" i="22"/>
  <c r="AC23" i="10"/>
  <c r="AB22" i="10"/>
  <c r="AB30" i="10" s="1"/>
  <c r="AA38" i="22" s="1"/>
  <c r="AA37" i="22" s="1"/>
  <c r="X29" i="22" l="1"/>
  <c r="X31" i="22" s="1"/>
  <c r="X33" i="22" s="1"/>
  <c r="Y10" i="21"/>
  <c r="Y12" i="21" s="1"/>
  <c r="Y10" i="20"/>
  <c r="AA69" i="11"/>
  <c r="W31" i="22"/>
  <c r="W33" i="22" s="1"/>
  <c r="AB6" i="10"/>
  <c r="AB51" i="10"/>
  <c r="AB45" i="12"/>
  <c r="AB46" i="12" s="1"/>
  <c r="AC17" i="22"/>
  <c r="AB53" i="11"/>
  <c r="AB60" i="11" s="1"/>
  <c r="T77" i="22"/>
  <c r="T74" i="22"/>
  <c r="U73" i="22" s="1"/>
  <c r="AC59" i="19"/>
  <c r="AD5" i="19" s="1"/>
  <c r="AC25" i="19"/>
  <c r="AC33" i="19" s="1"/>
  <c r="AC43" i="11" s="1"/>
  <c r="AC45" i="11" s="1"/>
  <c r="V68" i="22"/>
  <c r="V66" i="22" s="1"/>
  <c r="W77" i="10"/>
  <c r="W78" i="10" s="1"/>
  <c r="W80" i="10" s="1"/>
  <c r="X74" i="10"/>
  <c r="Y15" i="10"/>
  <c r="Y47" i="10" s="1"/>
  <c r="Z11" i="10"/>
  <c r="U70" i="22"/>
  <c r="U72" i="22" s="1"/>
  <c r="U56" i="22"/>
  <c r="AB75" i="10"/>
  <c r="AA9" i="22"/>
  <c r="AA13" i="22" s="1"/>
  <c r="AA18" i="22" s="1"/>
  <c r="AA27" i="22" s="1"/>
  <c r="Y61" i="10"/>
  <c r="Z59" i="10"/>
  <c r="AA35" i="22"/>
  <c r="AA54" i="22"/>
  <c r="AD23" i="10"/>
  <c r="AC22" i="10"/>
  <c r="AC30" i="10" s="1"/>
  <c r="Y29" i="22" l="1"/>
  <c r="Y31" i="22" s="1"/>
  <c r="Y33" i="22" s="1"/>
  <c r="V70" i="22"/>
  <c r="V72" i="22" s="1"/>
  <c r="V56" i="22"/>
  <c r="AD17" i="22"/>
  <c r="AC53" i="11"/>
  <c r="AC60" i="11" s="1"/>
  <c r="AD59" i="19"/>
  <c r="AE5" i="19" s="1"/>
  <c r="AD25" i="19"/>
  <c r="AD33" i="19" s="1"/>
  <c r="AD43" i="11" s="1"/>
  <c r="AA59" i="10"/>
  <c r="Z61" i="10"/>
  <c r="Z15" i="10"/>
  <c r="Z47" i="10" s="1"/>
  <c r="AA11" i="10"/>
  <c r="AB9" i="22"/>
  <c r="AC75" i="10"/>
  <c r="Z10" i="20"/>
  <c r="Z10" i="21"/>
  <c r="Z12" i="21" s="1"/>
  <c r="AB69" i="11"/>
  <c r="W68" i="22"/>
  <c r="W66" i="22" s="1"/>
  <c r="Y74" i="10"/>
  <c r="X77" i="10"/>
  <c r="X78" i="10" s="1"/>
  <c r="X80" i="10" s="1"/>
  <c r="U77" i="22"/>
  <c r="U74" i="22"/>
  <c r="V73" i="22" s="1"/>
  <c r="AC45" i="12"/>
  <c r="AC46" i="12" s="1"/>
  <c r="AC51" i="10"/>
  <c r="AC6" i="10"/>
  <c r="AD22" i="10"/>
  <c r="AD30" i="10" s="1"/>
  <c r="AE23" i="10"/>
  <c r="AB38" i="22"/>
  <c r="AB37" i="22" s="1"/>
  <c r="Z29" i="22" l="1"/>
  <c r="Z31" i="22" s="1"/>
  <c r="Z33" i="22" s="1"/>
  <c r="AD45" i="11"/>
  <c r="DY43" i="11"/>
  <c r="DY45" i="11" s="1"/>
  <c r="AE59" i="19"/>
  <c r="AF5" i="19" s="1"/>
  <c r="AE25" i="19"/>
  <c r="AE33" i="19" s="1"/>
  <c r="AE43" i="11" s="1"/>
  <c r="AA10" i="20"/>
  <c r="AC69" i="11"/>
  <c r="AA10" i="21"/>
  <c r="AA12" i="21" s="1"/>
  <c r="AA15" i="10"/>
  <c r="AA47" i="10" s="1"/>
  <c r="AB11" i="10"/>
  <c r="X68" i="22"/>
  <c r="X66" i="22" s="1"/>
  <c r="Z74" i="10"/>
  <c r="Y77" i="10"/>
  <c r="Y78" i="10" s="1"/>
  <c r="Y80" i="10" s="1"/>
  <c r="W56" i="22"/>
  <c r="W70" i="22"/>
  <c r="W72" i="22" s="1"/>
  <c r="AC9" i="22"/>
  <c r="AC13" i="22" s="1"/>
  <c r="AC18" i="22" s="1"/>
  <c r="AC27" i="22" s="1"/>
  <c r="AD75" i="10"/>
  <c r="V74" i="22"/>
  <c r="W73" i="22" s="1"/>
  <c r="V77" i="22"/>
  <c r="AB13" i="22"/>
  <c r="AB18" i="22" s="1"/>
  <c r="AB27" i="22" s="1"/>
  <c r="AB59" i="10"/>
  <c r="AA61" i="10"/>
  <c r="AD51" i="10"/>
  <c r="AD45" i="12"/>
  <c r="AD46" i="12" s="1"/>
  <c r="AD6" i="10"/>
  <c r="AB35" i="22"/>
  <c r="AB54" i="22"/>
  <c r="AC38" i="22"/>
  <c r="AC37" i="22" s="1"/>
  <c r="AE22" i="10"/>
  <c r="AE30" i="10" s="1"/>
  <c r="AF23" i="10"/>
  <c r="W74" i="22" l="1"/>
  <c r="X73" i="22" s="1"/>
  <c r="W77" i="22"/>
  <c r="AC59" i="10"/>
  <c r="AB61" i="10"/>
  <c r="AD9" i="22"/>
  <c r="AD13" i="22" s="1"/>
  <c r="AD18" i="22" s="1"/>
  <c r="AD27" i="22" s="1"/>
  <c r="AE75" i="10"/>
  <c r="AE45" i="11"/>
  <c r="X56" i="22"/>
  <c r="X70" i="22"/>
  <c r="X72" i="22" s="1"/>
  <c r="X77" i="22" s="1"/>
  <c r="AF59" i="19"/>
  <c r="AG5" i="19" s="1"/>
  <c r="AF25" i="19"/>
  <c r="AF33" i="19" s="1"/>
  <c r="AF43" i="11" s="1"/>
  <c r="AF45" i="11" s="1"/>
  <c r="AE6" i="10"/>
  <c r="AE45" i="12"/>
  <c r="AE46" i="12" s="1"/>
  <c r="AE51" i="10"/>
  <c r="AA29" i="22"/>
  <c r="K6" i="29"/>
  <c r="K14" i="29" s="1"/>
  <c r="K17" i="29" s="1"/>
  <c r="E46" i="29" s="1"/>
  <c r="DY53" i="11"/>
  <c r="Y68" i="22"/>
  <c r="Y66" i="22" s="1"/>
  <c r="AA74" i="10"/>
  <c r="Z77" i="10"/>
  <c r="Z78" i="10" s="1"/>
  <c r="Z80" i="10" s="1"/>
  <c r="AB15" i="10"/>
  <c r="AB47" i="10" s="1"/>
  <c r="AC11" i="10"/>
  <c r="AB29" i="22" s="1"/>
  <c r="AB31" i="22" s="1"/>
  <c r="AB33" i="22" s="1"/>
  <c r="AE17" i="22"/>
  <c r="DZ17" i="22" s="1"/>
  <c r="AD53" i="11"/>
  <c r="AD60" i="11" s="1"/>
  <c r="AD38" i="22"/>
  <c r="AD37" i="22" s="1"/>
  <c r="AC35" i="22"/>
  <c r="AC54" i="22"/>
  <c r="EB23" i="10"/>
  <c r="EB22" i="10" s="1"/>
  <c r="EB30" i="10" s="1"/>
  <c r="D34" i="39" s="1"/>
  <c r="AF22" i="10"/>
  <c r="AF30" i="10" s="1"/>
  <c r="AG23" i="10"/>
  <c r="AA31" i="22" l="1"/>
  <c r="AA33" i="22" s="1"/>
  <c r="AC15" i="10"/>
  <c r="AC47" i="10" s="1"/>
  <c r="AD11" i="10"/>
  <c r="AF17" i="22"/>
  <c r="AE53" i="11"/>
  <c r="AE60" i="11" s="1"/>
  <c r="D22" i="39"/>
  <c r="AF45" i="12"/>
  <c r="AF46" i="12" s="1"/>
  <c r="AF6" i="10"/>
  <c r="EB6" i="10" s="1"/>
  <c r="AF51" i="10"/>
  <c r="EB51" i="10" s="1"/>
  <c r="AG17" i="22"/>
  <c r="AF53" i="11"/>
  <c r="AF60" i="11" s="1"/>
  <c r="Y70" i="22"/>
  <c r="Y72" i="22" s="1"/>
  <c r="Y56" i="22"/>
  <c r="AG59" i="19"/>
  <c r="AH5" i="19" s="1"/>
  <c r="AG25" i="19"/>
  <c r="AG33" i="19" s="1"/>
  <c r="AG43" i="11" s="1"/>
  <c r="AG45" i="11" s="1"/>
  <c r="AD59" i="10"/>
  <c r="AC61" i="10"/>
  <c r="Z68" i="22"/>
  <c r="Z66" i="22" s="1"/>
  <c r="AA77" i="10"/>
  <c r="AA78" i="10" s="1"/>
  <c r="AA80" i="10" s="1"/>
  <c r="AB74" i="10"/>
  <c r="AB10" i="21"/>
  <c r="AB12" i="21" s="1"/>
  <c r="AB13" i="21" s="1"/>
  <c r="AB18" i="21" s="1"/>
  <c r="AB10" i="20"/>
  <c r="AB11" i="20" s="1"/>
  <c r="AB16" i="20" s="1"/>
  <c r="D11" i="39"/>
  <c r="E13" i="24"/>
  <c r="E54" i="33" s="1"/>
  <c r="E7" i="33"/>
  <c r="DY60" i="11"/>
  <c r="X74" i="22"/>
  <c r="Y73" i="22" s="1"/>
  <c r="AE38" i="22"/>
  <c r="AD35" i="22"/>
  <c r="AD54" i="22"/>
  <c r="AH23" i="10"/>
  <c r="AG22" i="10"/>
  <c r="AG30" i="10" s="1"/>
  <c r="AC29" i="22" l="1"/>
  <c r="AC31" i="22" s="1"/>
  <c r="AC33" i="22" s="1"/>
  <c r="Y77" i="22"/>
  <c r="Y74" i="22"/>
  <c r="Z73" i="22" s="1"/>
  <c r="Z70" i="22"/>
  <c r="Z72" i="22" s="1"/>
  <c r="Z56" i="22"/>
  <c r="AF69" i="11"/>
  <c r="AD10" i="21"/>
  <c r="AD12" i="21" s="1"/>
  <c r="AD10" i="20"/>
  <c r="AD15" i="10"/>
  <c r="AD47" i="10" s="1"/>
  <c r="AE11" i="10"/>
  <c r="D38" i="39"/>
  <c r="AD61" i="10"/>
  <c r="AE59" i="10"/>
  <c r="D31" i="39"/>
  <c r="AH17" i="22"/>
  <c r="AG53" i="11"/>
  <c r="AG60" i="11" s="1"/>
  <c r="AG51" i="10"/>
  <c r="AG6" i="10"/>
  <c r="AG45" i="12"/>
  <c r="AG46" i="12" s="1"/>
  <c r="AD64" i="11"/>
  <c r="AM19" i="20"/>
  <c r="AM21" i="20" s="1"/>
  <c r="AH18" i="20"/>
  <c r="AH17" i="20"/>
  <c r="AB26" i="20"/>
  <c r="AG26" i="20"/>
  <c r="AC26" i="20"/>
  <c r="AD26" i="20"/>
  <c r="AE26" i="20"/>
  <c r="AF26" i="20"/>
  <c r="AG27" i="20"/>
  <c r="AE27" i="20"/>
  <c r="AD27" i="20"/>
  <c r="AF27" i="20"/>
  <c r="AB27" i="20"/>
  <c r="AC27" i="20"/>
  <c r="AH59" i="19"/>
  <c r="AI5" i="19" s="1"/>
  <c r="AH25" i="19"/>
  <c r="AH33" i="19" s="1"/>
  <c r="AH43" i="11" s="1"/>
  <c r="AH45" i="11" s="1"/>
  <c r="AH20" i="21"/>
  <c r="AM21" i="21"/>
  <c r="AM23" i="21" s="1"/>
  <c r="AD65" i="11"/>
  <c r="DY65" i="11" s="1"/>
  <c r="AH19" i="21"/>
  <c r="AB28" i="21"/>
  <c r="AC28" i="21"/>
  <c r="AE28" i="21"/>
  <c r="AG28" i="21"/>
  <c r="AD28" i="21"/>
  <c r="AF28" i="21"/>
  <c r="AE29" i="21"/>
  <c r="AF29" i="21"/>
  <c r="AD29" i="21"/>
  <c r="AB29" i="21"/>
  <c r="AG29" i="21"/>
  <c r="AC29" i="21"/>
  <c r="AA68" i="22"/>
  <c r="AA66" i="22" s="1"/>
  <c r="AC74" i="10"/>
  <c r="AB77" i="10"/>
  <c r="AB78" i="10" s="1"/>
  <c r="AB80" i="10" s="1"/>
  <c r="AE69" i="11"/>
  <c r="AC10" i="21"/>
  <c r="AC12" i="21" s="1"/>
  <c r="AC10" i="20"/>
  <c r="AH22" i="10"/>
  <c r="AH30" i="10" s="1"/>
  <c r="AI23" i="10"/>
  <c r="AE37" i="22"/>
  <c r="DZ38" i="22"/>
  <c r="DZ37" i="22" s="1"/>
  <c r="AF38" i="22"/>
  <c r="AH21" i="20" l="1"/>
  <c r="AL26" i="20" s="1"/>
  <c r="AE61" i="10"/>
  <c r="AF59" i="10"/>
  <c r="AI17" i="22"/>
  <c r="AH53" i="11"/>
  <c r="AH60" i="11" s="1"/>
  <c r="AG69" i="11"/>
  <c r="AE10" i="20"/>
  <c r="AE10" i="21"/>
  <c r="AE12" i="21" s="1"/>
  <c r="AH75" i="10"/>
  <c r="AG9" i="22"/>
  <c r="AG13" i="22" s="1"/>
  <c r="AG18" i="22" s="1"/>
  <c r="AG27" i="22" s="1"/>
  <c r="AI59" i="19"/>
  <c r="AJ5" i="19" s="1"/>
  <c r="AI25" i="19"/>
  <c r="AI33" i="19" s="1"/>
  <c r="AI43" i="11" s="1"/>
  <c r="AI45" i="11" s="1"/>
  <c r="AK37" i="12"/>
  <c r="AH28" i="20"/>
  <c r="AI27" i="20"/>
  <c r="AJ27" i="20"/>
  <c r="AL27" i="20"/>
  <c r="AM27" i="20"/>
  <c r="AK27" i="20"/>
  <c r="AH27" i="20"/>
  <c r="Z77" i="22"/>
  <c r="Z74" i="22"/>
  <c r="AA73" i="22" s="1"/>
  <c r="AB68" i="22"/>
  <c r="AB66" i="22" s="1"/>
  <c r="AD74" i="10"/>
  <c r="AC77" i="10"/>
  <c r="AC78" i="10" s="1"/>
  <c r="AC80" i="10" s="1"/>
  <c r="AP37" i="12"/>
  <c r="AM28" i="20"/>
  <c r="AD29" i="22"/>
  <c r="AD31" i="22" s="1"/>
  <c r="AD33" i="22" s="1"/>
  <c r="AF9" i="22"/>
  <c r="AG75" i="10"/>
  <c r="AA56" i="22"/>
  <c r="AA70" i="22"/>
  <c r="AA72" i="22" s="1"/>
  <c r="AH23" i="21"/>
  <c r="DY64" i="11"/>
  <c r="DY66" i="11" s="1"/>
  <c r="DY69" i="11" s="1"/>
  <c r="AD66" i="11"/>
  <c r="AE15" i="10"/>
  <c r="AE47" i="10" s="1"/>
  <c r="AF11" i="10"/>
  <c r="AK26" i="20"/>
  <c r="AH45" i="12"/>
  <c r="AH46" i="12" s="1"/>
  <c r="AH6" i="10"/>
  <c r="AH51" i="10"/>
  <c r="AP38" i="12"/>
  <c r="AM30" i="21"/>
  <c r="AF37" i="22"/>
  <c r="AJ23" i="10"/>
  <c r="AI22" i="10"/>
  <c r="AI30" i="10" s="1"/>
  <c r="AH38" i="22" s="1"/>
  <c r="AH37" i="22" s="1"/>
  <c r="AE35" i="22"/>
  <c r="AE54" i="22"/>
  <c r="AG38" i="22"/>
  <c r="AG37" i="22" s="1"/>
  <c r="DZ35" i="22"/>
  <c r="DZ54" i="22"/>
  <c r="AI26" i="20" l="1"/>
  <c r="AJ26" i="20"/>
  <c r="AM26" i="20"/>
  <c r="AH26" i="20"/>
  <c r="D12" i="39"/>
  <c r="E8" i="33"/>
  <c r="G12" i="8"/>
  <c r="AP41" i="12"/>
  <c r="AP43" i="12" s="1"/>
  <c r="AP76" i="22" s="1"/>
  <c r="AH30" i="21"/>
  <c r="AK38" i="12"/>
  <c r="EA38" i="12" s="1"/>
  <c r="AK29" i="21"/>
  <c r="AM29" i="21"/>
  <c r="AJ29" i="21"/>
  <c r="AH29" i="21"/>
  <c r="AL29" i="21"/>
  <c r="AI29" i="21"/>
  <c r="AK28" i="21"/>
  <c r="AH28" i="21"/>
  <c r="AM28" i="21"/>
  <c r="AJ28" i="21"/>
  <c r="AI28" i="21"/>
  <c r="AL28" i="21"/>
  <c r="AA77" i="22"/>
  <c r="AA74" i="22"/>
  <c r="AB73" i="22" s="1"/>
  <c r="AC68" i="22"/>
  <c r="AE74" i="10"/>
  <c r="AD77" i="10"/>
  <c r="AD78" i="10" s="1"/>
  <c r="AD80" i="10" s="1"/>
  <c r="EA37" i="12"/>
  <c r="AH9" i="22"/>
  <c r="AH13" i="22" s="1"/>
  <c r="AH18" i="22" s="1"/>
  <c r="AH27" i="22" s="1"/>
  <c r="AI75" i="10"/>
  <c r="AI51" i="10"/>
  <c r="AI45" i="12"/>
  <c r="AI46" i="12" s="1"/>
  <c r="AI6" i="10"/>
  <c r="AB70" i="22"/>
  <c r="AB72" i="22" s="1"/>
  <c r="AB77" i="22" s="1"/>
  <c r="AB56" i="22"/>
  <c r="AF10" i="21"/>
  <c r="AF12" i="21" s="1"/>
  <c r="AF10" i="20"/>
  <c r="AH69" i="11"/>
  <c r="AJ17" i="22"/>
  <c r="AI53" i="11"/>
  <c r="AI60" i="11" s="1"/>
  <c r="AJ59" i="19"/>
  <c r="AK5" i="19" s="1"/>
  <c r="AJ25" i="19"/>
  <c r="AJ33" i="19" s="1"/>
  <c r="AJ43" i="11" s="1"/>
  <c r="AG59" i="10"/>
  <c r="AF61" i="10"/>
  <c r="EB59" i="10"/>
  <c r="EB61" i="10" s="1"/>
  <c r="AF13" i="22"/>
  <c r="AF18" i="22" s="1"/>
  <c r="AF27" i="22" s="1"/>
  <c r="EB11" i="10"/>
  <c r="EB15" i="10" s="1"/>
  <c r="AF15" i="10"/>
  <c r="AF47" i="10" s="1"/>
  <c r="AG11" i="10"/>
  <c r="AE10" i="22"/>
  <c r="AD69" i="11"/>
  <c r="AK23" i="10"/>
  <c r="AJ22" i="10"/>
  <c r="AJ30" i="10" s="1"/>
  <c r="AI38" i="22" s="1"/>
  <c r="AI37" i="22" s="1"/>
  <c r="AH54" i="22"/>
  <c r="AH35" i="22"/>
  <c r="AG35" i="22"/>
  <c r="AG54" i="22"/>
  <c r="AF35" i="22"/>
  <c r="AF54" i="22"/>
  <c r="AK41" i="12" l="1"/>
  <c r="AK43" i="12" s="1"/>
  <c r="AK76" i="22" s="1"/>
  <c r="AF29" i="22"/>
  <c r="AF31" i="22" s="1"/>
  <c r="AF33" i="22" s="1"/>
  <c r="EA41" i="12"/>
  <c r="E17" i="39" s="1"/>
  <c r="DZ10" i="22"/>
  <c r="AE29" i="22"/>
  <c r="AH59" i="10"/>
  <c r="AG61" i="10"/>
  <c r="AH11" i="10"/>
  <c r="AG15" i="10"/>
  <c r="AG47" i="10" s="1"/>
  <c r="AK59" i="19"/>
  <c r="AL5" i="19" s="1"/>
  <c r="AK25" i="19"/>
  <c r="AK33" i="19" s="1"/>
  <c r="AK43" i="11" s="1"/>
  <c r="AK45" i="11" s="1"/>
  <c r="AD68" i="22"/>
  <c r="AD66" i="22" s="1"/>
  <c r="AE77" i="10"/>
  <c r="AE78" i="10" s="1"/>
  <c r="AE80" i="10" s="1"/>
  <c r="AF74" i="10"/>
  <c r="D32" i="39"/>
  <c r="D37" i="39" s="1"/>
  <c r="E19" i="24"/>
  <c r="EB47" i="10"/>
  <c r="E24" i="24"/>
  <c r="E20" i="24"/>
  <c r="E25" i="24"/>
  <c r="AI69" i="11"/>
  <c r="AG10" i="20"/>
  <c r="AG10" i="21"/>
  <c r="AG12" i="21" s="1"/>
  <c r="AJ51" i="10"/>
  <c r="AJ45" i="12"/>
  <c r="AJ46" i="12" s="1"/>
  <c r="AJ6" i="10"/>
  <c r="AC66" i="22"/>
  <c r="AB74" i="22"/>
  <c r="AC73" i="22" s="1"/>
  <c r="AJ75" i="10"/>
  <c r="AI9" i="22"/>
  <c r="AI13" i="22" s="1"/>
  <c r="AI18" i="22" s="1"/>
  <c r="AI27" i="22" s="1"/>
  <c r="AJ45" i="11"/>
  <c r="AF75" i="10"/>
  <c r="EB75" i="10" s="1"/>
  <c r="E26" i="24" s="1"/>
  <c r="AE9" i="22"/>
  <c r="D39" i="39"/>
  <c r="AI54" i="22"/>
  <c r="AI35" i="22"/>
  <c r="AL23" i="10"/>
  <c r="AK22" i="10"/>
  <c r="AK30" i="10" s="1"/>
  <c r="AJ38" i="22" s="1"/>
  <c r="E18" i="39" l="1"/>
  <c r="F31" i="33" s="1"/>
  <c r="F30" i="33"/>
  <c r="EA43" i="12"/>
  <c r="EA46" i="12" s="1"/>
  <c r="AI11" i="10"/>
  <c r="AH15" i="10"/>
  <c r="AH47" i="10" s="1"/>
  <c r="AE68" i="22"/>
  <c r="EB74" i="10"/>
  <c r="EB77" i="10" s="1"/>
  <c r="AG74" i="10"/>
  <c r="AF77" i="10"/>
  <c r="AF78" i="10" s="1"/>
  <c r="AF80" i="10" s="1"/>
  <c r="AJ9" i="22"/>
  <c r="AJ13" i="22" s="1"/>
  <c r="AJ18" i="22" s="1"/>
  <c r="AJ27" i="22" s="1"/>
  <c r="AK75" i="10"/>
  <c r="AI59" i="10"/>
  <c r="AH61" i="10"/>
  <c r="AE13" i="22"/>
  <c r="AE18" i="22" s="1"/>
  <c r="AE27" i="22" s="1"/>
  <c r="DZ9" i="22"/>
  <c r="DZ13" i="22" s="1"/>
  <c r="DZ18" i="22" s="1"/>
  <c r="DZ27" i="22" s="1"/>
  <c r="AD70" i="22"/>
  <c r="AD72" i="22" s="1"/>
  <c r="AD56" i="22"/>
  <c r="E20" i="39"/>
  <c r="F32" i="33" s="1"/>
  <c r="EB45" i="12"/>
  <c r="AL17" i="22"/>
  <c r="AK53" i="11"/>
  <c r="AK60" i="11" s="1"/>
  <c r="AL59" i="19"/>
  <c r="AM5" i="19" s="1"/>
  <c r="AL25" i="19"/>
  <c r="AL33" i="19" s="1"/>
  <c r="AL43" i="11" s="1"/>
  <c r="AL45" i="11" s="1"/>
  <c r="AE31" i="22"/>
  <c r="AE33" i="22" s="1"/>
  <c r="DZ29" i="22"/>
  <c r="E11" i="24"/>
  <c r="E15" i="24"/>
  <c r="E53" i="33" s="1"/>
  <c r="AC70" i="22"/>
  <c r="AC72" i="22" s="1"/>
  <c r="AC56" i="22"/>
  <c r="AK17" i="22"/>
  <c r="AJ53" i="11"/>
  <c r="AJ60" i="11" s="1"/>
  <c r="AK6" i="10"/>
  <c r="AK45" i="12"/>
  <c r="AK46" i="12" s="1"/>
  <c r="AK51" i="10"/>
  <c r="E14" i="24"/>
  <c r="E52" i="33" s="1"/>
  <c r="E16" i="24"/>
  <c r="E10" i="24"/>
  <c r="AG29" i="22"/>
  <c r="AG31" i="22" s="1"/>
  <c r="AG33" i="22" s="1"/>
  <c r="AJ37" i="22"/>
  <c r="AL22" i="10"/>
  <c r="AL30" i="10" s="1"/>
  <c r="AM23" i="10"/>
  <c r="AL45" i="12" l="1"/>
  <c r="AL46" i="12" s="1"/>
  <c r="AL6" i="10"/>
  <c r="AL51" i="10"/>
  <c r="DZ31" i="22"/>
  <c r="DZ33" i="22" s="1"/>
  <c r="AD77" i="22"/>
  <c r="AJ69" i="11"/>
  <c r="AH10" i="21"/>
  <c r="AH12" i="21" s="1"/>
  <c r="AH10" i="20"/>
  <c r="AF68" i="22"/>
  <c r="AF66" i="22" s="1"/>
  <c r="AH74" i="10"/>
  <c r="AG77" i="10"/>
  <c r="AG78" i="10" s="1"/>
  <c r="AG80" i="10" s="1"/>
  <c r="AM59" i="19"/>
  <c r="AN5" i="19" s="1"/>
  <c r="AM25" i="19"/>
  <c r="AM33" i="19" s="1"/>
  <c r="AM43" i="11" s="1"/>
  <c r="AM45" i="11" s="1"/>
  <c r="D41" i="39"/>
  <c r="D42" i="39" s="1"/>
  <c r="EB78" i="10"/>
  <c r="EB80" i="10" s="1"/>
  <c r="AK69" i="11"/>
  <c r="AI10" i="20"/>
  <c r="AI10" i="21"/>
  <c r="AI12" i="21" s="1"/>
  <c r="AE66" i="22"/>
  <c r="DZ68" i="22"/>
  <c r="DZ66" i="22" s="1"/>
  <c r="AC77" i="22"/>
  <c r="AC74" i="22"/>
  <c r="AD73" i="22" s="1"/>
  <c r="AD74" i="22" s="1"/>
  <c r="AE73" i="22" s="1"/>
  <c r="AJ59" i="10"/>
  <c r="AI61" i="10"/>
  <c r="AH29" i="22"/>
  <c r="AH31" i="22" s="1"/>
  <c r="AH33" i="22" s="1"/>
  <c r="AM17" i="22"/>
  <c r="AL53" i="11"/>
  <c r="AL60" i="11" s="1"/>
  <c r="F19" i="39"/>
  <c r="AI15" i="10"/>
  <c r="AI47" i="10" s="1"/>
  <c r="AJ11" i="10"/>
  <c r="AN23" i="10"/>
  <c r="AM22" i="10"/>
  <c r="AM30" i="10" s="1"/>
  <c r="AL38" i="22" s="1"/>
  <c r="AL37" i="22" s="1"/>
  <c r="AJ35" i="22"/>
  <c r="AJ54" i="22"/>
  <c r="AK38" i="22"/>
  <c r="AI29" i="22" l="1"/>
  <c r="AI31" i="22" s="1"/>
  <c r="AI33" i="22" s="1"/>
  <c r="AK9" i="22"/>
  <c r="AL75" i="10"/>
  <c r="AN17" i="22"/>
  <c r="AM53" i="11"/>
  <c r="AM60" i="11" s="1"/>
  <c r="AN59" i="19"/>
  <c r="AO5" i="19" s="1"/>
  <c r="AN25" i="19"/>
  <c r="AN33" i="19" s="1"/>
  <c r="AN43" i="11" s="1"/>
  <c r="AN45" i="11" s="1"/>
  <c r="DZ70" i="22"/>
  <c r="DZ56" i="22"/>
  <c r="AL69" i="11"/>
  <c r="AJ10" i="20"/>
  <c r="AJ10" i="21"/>
  <c r="AJ12" i="21" s="1"/>
  <c r="AG68" i="22"/>
  <c r="AG66" i="22" s="1"/>
  <c r="AI74" i="10"/>
  <c r="AH77" i="10"/>
  <c r="AH78" i="10" s="1"/>
  <c r="AH80" i="10" s="1"/>
  <c r="F7" i="23"/>
  <c r="G5" i="27"/>
  <c r="G7" i="27" s="1"/>
  <c r="G7" i="26"/>
  <c r="AE56" i="22"/>
  <c r="AE70" i="22"/>
  <c r="AE72" i="22" s="1"/>
  <c r="AJ15" i="10"/>
  <c r="AJ47" i="10" s="1"/>
  <c r="AK11" i="10"/>
  <c r="AJ61" i="10"/>
  <c r="AK59" i="10"/>
  <c r="AL9" i="22"/>
  <c r="AL13" i="22" s="1"/>
  <c r="AL18" i="22" s="1"/>
  <c r="AL27" i="22" s="1"/>
  <c r="AM75" i="10"/>
  <c r="AF70" i="22"/>
  <c r="AF72" i="22" s="1"/>
  <c r="AF56" i="22"/>
  <c r="AM6" i="10"/>
  <c r="AM51" i="10"/>
  <c r="AM45" i="12"/>
  <c r="AM46" i="12" s="1"/>
  <c r="AL54" i="22"/>
  <c r="AL35" i="22"/>
  <c r="AK37" i="22"/>
  <c r="AO23" i="10"/>
  <c r="AN22" i="10"/>
  <c r="AN30" i="10" s="1"/>
  <c r="AM38" i="22" s="1"/>
  <c r="AM37" i="22" s="1"/>
  <c r="AJ29" i="22" l="1"/>
  <c r="AJ31" i="22" s="1"/>
  <c r="AJ33" i="22" s="1"/>
  <c r="DZ72" i="22"/>
  <c r="DZ74" i="22" s="1"/>
  <c r="EA73" i="22" s="1"/>
  <c r="AO17" i="22"/>
  <c r="AN53" i="11"/>
  <c r="AN60" i="11" s="1"/>
  <c r="AO59" i="19"/>
  <c r="AP5" i="19" s="1"/>
  <c r="AO25" i="19"/>
  <c r="AO33" i="19" s="1"/>
  <c r="AO43" i="11" s="1"/>
  <c r="AO45" i="11" s="1"/>
  <c r="AG70" i="22"/>
  <c r="AG72" i="22" s="1"/>
  <c r="AG56" i="22"/>
  <c r="AK10" i="21"/>
  <c r="AK12" i="21" s="1"/>
  <c r="AK10" i="20"/>
  <c r="AM69" i="11"/>
  <c r="AF77" i="22"/>
  <c r="AE74" i="22"/>
  <c r="AF73" i="22" s="1"/>
  <c r="AF74" i="22" s="1"/>
  <c r="AG73" i="22" s="1"/>
  <c r="AE77" i="22"/>
  <c r="AN75" i="10"/>
  <c r="AM9" i="22"/>
  <c r="AM13" i="22" s="1"/>
  <c r="AM18" i="22" s="1"/>
  <c r="AM27" i="22" s="1"/>
  <c r="AK13" i="22"/>
  <c r="AK18" i="22" s="1"/>
  <c r="AK27" i="22" s="1"/>
  <c r="AH68" i="22"/>
  <c r="AH66" i="22" s="1"/>
  <c r="AJ74" i="10"/>
  <c r="AI77" i="10"/>
  <c r="AI78" i="10" s="1"/>
  <c r="AI80" i="10" s="1"/>
  <c r="AL59" i="10"/>
  <c r="AK61" i="10"/>
  <c r="AK15" i="10"/>
  <c r="AK47" i="10" s="1"/>
  <c r="AL11" i="10"/>
  <c r="AN45" i="12"/>
  <c r="AN46" i="12" s="1"/>
  <c r="AN51" i="10"/>
  <c r="AN6" i="10"/>
  <c r="D25" i="39"/>
  <c r="D27" i="39" s="1"/>
  <c r="F13" i="23"/>
  <c r="AM54" i="22"/>
  <c r="AM35" i="22"/>
  <c r="AP23" i="10"/>
  <c r="AO22" i="10"/>
  <c r="AO30" i="10" s="1"/>
  <c r="AK54" i="22"/>
  <c r="AK35" i="22"/>
  <c r="AL61" i="10" l="1"/>
  <c r="AM59" i="10"/>
  <c r="AG77" i="22"/>
  <c r="AG74" i="22"/>
  <c r="AH73" i="22" s="1"/>
  <c r="AP17" i="22"/>
  <c r="AO53" i="11"/>
  <c r="AO60" i="11" s="1"/>
  <c r="AO45" i="12"/>
  <c r="AO46" i="12" s="1"/>
  <c r="AO51" i="10"/>
  <c r="AO6" i="10"/>
  <c r="AI68" i="22"/>
  <c r="AI66" i="22" s="1"/>
  <c r="AJ77" i="10"/>
  <c r="AJ78" i="10" s="1"/>
  <c r="AJ80" i="10" s="1"/>
  <c r="AK74" i="10"/>
  <c r="AP59" i="19"/>
  <c r="AQ5" i="19" s="1"/>
  <c r="AP25" i="19"/>
  <c r="AP33" i="19" s="1"/>
  <c r="AP43" i="11" s="1"/>
  <c r="AK29" i="22"/>
  <c r="AH70" i="22"/>
  <c r="AH72" i="22" s="1"/>
  <c r="AH56" i="22"/>
  <c r="AL10" i="20"/>
  <c r="AL10" i="21"/>
  <c r="AL12" i="21" s="1"/>
  <c r="AN69" i="11"/>
  <c r="AL15" i="10"/>
  <c r="AL47" i="10" s="1"/>
  <c r="AM11" i="10"/>
  <c r="AL29" i="22" s="1"/>
  <c r="AL31" i="22" s="1"/>
  <c r="AL33" i="22" s="1"/>
  <c r="AO75" i="10"/>
  <c r="AN9" i="22"/>
  <c r="AN13" i="22" s="1"/>
  <c r="AN18" i="22" s="1"/>
  <c r="AN27" i="22" s="1"/>
  <c r="AQ23" i="10"/>
  <c r="AP22" i="10"/>
  <c r="AP30" i="10" s="1"/>
  <c r="AN38" i="22"/>
  <c r="AN37" i="22" s="1"/>
  <c r="AH77" i="22" l="1"/>
  <c r="AH74" i="22"/>
  <c r="AI73" i="22" s="1"/>
  <c r="AK31" i="22"/>
  <c r="AK33" i="22" s="1"/>
  <c r="AP51" i="10"/>
  <c r="AP45" i="12"/>
  <c r="AP46" i="12" s="1"/>
  <c r="AP6" i="10"/>
  <c r="AM10" i="20"/>
  <c r="AM10" i="21"/>
  <c r="AM12" i="21" s="1"/>
  <c r="AO69" i="11"/>
  <c r="AQ59" i="19"/>
  <c r="AR5" i="19" s="1"/>
  <c r="AQ25" i="19"/>
  <c r="AQ33" i="19" s="1"/>
  <c r="AQ43" i="11" s="1"/>
  <c r="AP75" i="10"/>
  <c r="AO9" i="22"/>
  <c r="AO13" i="22" s="1"/>
  <c r="AO18" i="22" s="1"/>
  <c r="AO27" i="22" s="1"/>
  <c r="AJ68" i="22"/>
  <c r="AJ66" i="22" s="1"/>
  <c r="AK77" i="10"/>
  <c r="AK78" i="10" s="1"/>
  <c r="AK80" i="10" s="1"/>
  <c r="AL74" i="10"/>
  <c r="AM15" i="10"/>
  <c r="AM47" i="10" s="1"/>
  <c r="AN11" i="10"/>
  <c r="AI56" i="22"/>
  <c r="AI70" i="22"/>
  <c r="AI72" i="22" s="1"/>
  <c r="AN59" i="10"/>
  <c r="AM61" i="10"/>
  <c r="AP45" i="11"/>
  <c r="DZ43" i="11"/>
  <c r="DZ45" i="11" s="1"/>
  <c r="AR23" i="10"/>
  <c r="AQ22" i="10"/>
  <c r="AQ30" i="10" s="1"/>
  <c r="AP38" i="22" s="1"/>
  <c r="AP37" i="22" s="1"/>
  <c r="AN54" i="22"/>
  <c r="AN35" i="22"/>
  <c r="AO38" i="22"/>
  <c r="AO37" i="22" s="1"/>
  <c r="AM29" i="22" l="1"/>
  <c r="AM31" i="22" s="1"/>
  <c r="AM33" i="22" s="1"/>
  <c r="AJ56" i="22"/>
  <c r="AJ70" i="22"/>
  <c r="AJ72" i="22" s="1"/>
  <c r="AQ45" i="12"/>
  <c r="AQ46" i="12" s="1"/>
  <c r="AQ51" i="10"/>
  <c r="AQ6" i="10"/>
  <c r="AQ45" i="11"/>
  <c r="AI77" i="22"/>
  <c r="AI74" i="22"/>
  <c r="AJ73" i="22" s="1"/>
  <c r="AO11" i="10"/>
  <c r="AN15" i="10"/>
  <c r="AN47" i="10" s="1"/>
  <c r="AR59" i="19"/>
  <c r="AS5" i="19" s="1"/>
  <c r="AR25" i="19"/>
  <c r="AR33" i="19" s="1"/>
  <c r="AR43" i="11" s="1"/>
  <c r="AR45" i="11" s="1"/>
  <c r="R6" i="29"/>
  <c r="R14" i="29" s="1"/>
  <c r="R17" i="29" s="1"/>
  <c r="E47" i="29" s="1"/>
  <c r="DZ53" i="11"/>
  <c r="AQ75" i="10"/>
  <c r="AP9" i="22"/>
  <c r="AP13" i="22" s="1"/>
  <c r="AP18" i="22" s="1"/>
  <c r="AP27" i="22" s="1"/>
  <c r="AO59" i="10"/>
  <c r="AN61" i="10"/>
  <c r="AQ17" i="22"/>
  <c r="EA17" i="22" s="1"/>
  <c r="AP53" i="11"/>
  <c r="AP60" i="11" s="1"/>
  <c r="AK68" i="22"/>
  <c r="AK66" i="22" s="1"/>
  <c r="AM74" i="10"/>
  <c r="AL77" i="10"/>
  <c r="AL78" i="10" s="1"/>
  <c r="AL80" i="10" s="1"/>
  <c r="AP54" i="22"/>
  <c r="AP35" i="22"/>
  <c r="AO35" i="22"/>
  <c r="AO54" i="22"/>
  <c r="EC23" i="10"/>
  <c r="EC22" i="10" s="1"/>
  <c r="EC30" i="10" s="1"/>
  <c r="E34" i="39" s="1"/>
  <c r="AS23" i="10"/>
  <c r="AR22" i="10"/>
  <c r="AR30" i="10" s="1"/>
  <c r="AQ38" i="22" s="1"/>
  <c r="AS17" i="22" l="1"/>
  <c r="AR53" i="11"/>
  <c r="AR60" i="11" s="1"/>
  <c r="AR17" i="22"/>
  <c r="AQ53" i="11"/>
  <c r="AQ60" i="11" s="1"/>
  <c r="AS59" i="19"/>
  <c r="AT5" i="19" s="1"/>
  <c r="AS25" i="19"/>
  <c r="AS33" i="19" s="1"/>
  <c r="AS43" i="11" s="1"/>
  <c r="AS45" i="11" s="1"/>
  <c r="AP59" i="10"/>
  <c r="AO61" i="10"/>
  <c r="AN29" i="22"/>
  <c r="AN31" i="22" s="1"/>
  <c r="AN33" i="22" s="1"/>
  <c r="AR45" i="12"/>
  <c r="AR46" i="12" s="1"/>
  <c r="AR51" i="10"/>
  <c r="EC51" i="10" s="1"/>
  <c r="AR6" i="10"/>
  <c r="EC6" i="10" s="1"/>
  <c r="AP11" i="10"/>
  <c r="AO15" i="10"/>
  <c r="AO47" i="10" s="1"/>
  <c r="AJ74" i="22"/>
  <c r="AK73" i="22" s="1"/>
  <c r="AJ77" i="22"/>
  <c r="AL68" i="22"/>
  <c r="AL66" i="22" s="1"/>
  <c r="AM77" i="10"/>
  <c r="AM78" i="10" s="1"/>
  <c r="AM80" i="10" s="1"/>
  <c r="AN74" i="10"/>
  <c r="E11" i="39"/>
  <c r="F13" i="24"/>
  <c r="F54" i="33" s="1"/>
  <c r="F7" i="33"/>
  <c r="DZ60" i="11"/>
  <c r="AK70" i="22"/>
  <c r="AK72" i="22" s="1"/>
  <c r="AK56" i="22"/>
  <c r="AN10" i="21"/>
  <c r="AN12" i="21" s="1"/>
  <c r="AN13" i="21" s="1"/>
  <c r="AN18" i="21" s="1"/>
  <c r="AN10" i="20"/>
  <c r="AN11" i="20" s="1"/>
  <c r="AN16" i="20" s="1"/>
  <c r="AQ37" i="22"/>
  <c r="EA38" i="22"/>
  <c r="EA37" i="22" s="1"/>
  <c r="AT23" i="10"/>
  <c r="AS22" i="10"/>
  <c r="AS30" i="10" s="1"/>
  <c r="AO29" i="22" l="1"/>
  <c r="AO31" i="22" s="1"/>
  <c r="AO33" i="22" s="1"/>
  <c r="AQ59" i="10"/>
  <c r="AP61" i="10"/>
  <c r="AT17" i="22"/>
  <c r="AS53" i="11"/>
  <c r="AS60" i="11" s="1"/>
  <c r="AQ11" i="10"/>
  <c r="AP29" i="22" s="1"/>
  <c r="AP31" i="22" s="1"/>
  <c r="AP33" i="22" s="1"/>
  <c r="AP15" i="10"/>
  <c r="AP47" i="10" s="1"/>
  <c r="AT59" i="19"/>
  <c r="AU5" i="19" s="1"/>
  <c r="AT25" i="19"/>
  <c r="AT33" i="19" s="1"/>
  <c r="AT43" i="11" s="1"/>
  <c r="AT45" i="11" s="1"/>
  <c r="E31" i="39"/>
  <c r="AO10" i="21"/>
  <c r="AO12" i="21" s="1"/>
  <c r="AQ69" i="11"/>
  <c r="AO10" i="20"/>
  <c r="AP65" i="11"/>
  <c r="DZ65" i="11" s="1"/>
  <c r="AT20" i="21"/>
  <c r="AY21" i="21"/>
  <c r="AY23" i="21" s="1"/>
  <c r="AT19" i="21"/>
  <c r="AS28" i="21"/>
  <c r="AN28" i="21"/>
  <c r="AO28" i="21"/>
  <c r="AP28" i="21"/>
  <c r="AR28" i="21"/>
  <c r="AQ28" i="21"/>
  <c r="AN29" i="21"/>
  <c r="AR29" i="21"/>
  <c r="AO29" i="21"/>
  <c r="AS29" i="21"/>
  <c r="AQ29" i="21"/>
  <c r="AP29" i="21"/>
  <c r="E38" i="39"/>
  <c r="AT18" i="20"/>
  <c r="AY19" i="20"/>
  <c r="AY21" i="20" s="1"/>
  <c r="AP64" i="11"/>
  <c r="AT17" i="20"/>
  <c r="AN26" i="20"/>
  <c r="AR26" i="20"/>
  <c r="AQ26" i="20"/>
  <c r="AP26" i="20"/>
  <c r="AO26" i="20"/>
  <c r="AS26" i="20"/>
  <c r="AS27" i="20"/>
  <c r="AN27" i="20"/>
  <c r="AQ27" i="20"/>
  <c r="AP27" i="20"/>
  <c r="AR27" i="20"/>
  <c r="AO27" i="20"/>
  <c r="AL70" i="22"/>
  <c r="AL72" i="22" s="1"/>
  <c r="AL77" i="22" s="1"/>
  <c r="AL56" i="22"/>
  <c r="AS6" i="10"/>
  <c r="AS51" i="10"/>
  <c r="AS45" i="12"/>
  <c r="AS46" i="12" s="1"/>
  <c r="AR69" i="11"/>
  <c r="AP10" i="21"/>
  <c r="AP12" i="21" s="1"/>
  <c r="AP10" i="20"/>
  <c r="AM68" i="22"/>
  <c r="AM66" i="22" s="1"/>
  <c r="AO74" i="10"/>
  <c r="AN77" i="10"/>
  <c r="AN78" i="10" s="1"/>
  <c r="AN80" i="10" s="1"/>
  <c r="AK74" i="22"/>
  <c r="AL73" i="22" s="1"/>
  <c r="AK77" i="22"/>
  <c r="AQ54" i="22"/>
  <c r="AQ35" i="22"/>
  <c r="AT22" i="10"/>
  <c r="AT30" i="10" s="1"/>
  <c r="AS38" i="22" s="1"/>
  <c r="AS37" i="22" s="1"/>
  <c r="AU23" i="10"/>
  <c r="AR38" i="22"/>
  <c r="EA35" i="22"/>
  <c r="EA54" i="22"/>
  <c r="AT23" i="21" l="1"/>
  <c r="AV28" i="21" s="1"/>
  <c r="AT21" i="20"/>
  <c r="AX26" i="20" s="1"/>
  <c r="AT28" i="21"/>
  <c r="AU28" i="21"/>
  <c r="AL74" i="22"/>
  <c r="AM73" i="22" s="1"/>
  <c r="AY26" i="20"/>
  <c r="AP66" i="11"/>
  <c r="DZ64" i="11"/>
  <c r="DZ66" i="11" s="1"/>
  <c r="DZ69" i="11" s="1"/>
  <c r="AR9" i="22"/>
  <c r="AS75" i="10"/>
  <c r="AY28" i="20"/>
  <c r="BB37" i="12"/>
  <c r="AQ15" i="10"/>
  <c r="AQ47" i="10" s="1"/>
  <c r="AR11" i="10"/>
  <c r="AT6" i="10"/>
  <c r="AT45" i="12"/>
  <c r="AT46" i="12" s="1"/>
  <c r="AT51" i="10"/>
  <c r="AN68" i="22"/>
  <c r="AN66" i="22" s="1"/>
  <c r="AP74" i="10"/>
  <c r="AO77" i="10"/>
  <c r="AO78" i="10" s="1"/>
  <c r="AO80" i="10" s="1"/>
  <c r="AV26" i="20"/>
  <c r="AW38" i="12"/>
  <c r="AT30" i="21"/>
  <c r="AX29" i="21"/>
  <c r="AV29" i="21"/>
  <c r="AW29" i="21"/>
  <c r="AY29" i="21"/>
  <c r="AT29" i="21"/>
  <c r="AU29" i="21"/>
  <c r="AQ10" i="21"/>
  <c r="AQ12" i="21" s="1"/>
  <c r="AS69" i="11"/>
  <c r="AQ10" i="20"/>
  <c r="AW37" i="12"/>
  <c r="AT28" i="20"/>
  <c r="AT27" i="20"/>
  <c r="AX27" i="20"/>
  <c r="AU27" i="20"/>
  <c r="AV27" i="20"/>
  <c r="AW27" i="20"/>
  <c r="AY27" i="20"/>
  <c r="AM70" i="22"/>
  <c r="AM72" i="22" s="1"/>
  <c r="AM56" i="22"/>
  <c r="AU26" i="20"/>
  <c r="AY30" i="21"/>
  <c r="BB38" i="12"/>
  <c r="AW26" i="20"/>
  <c r="AU17" i="22"/>
  <c r="AT53" i="11"/>
  <c r="AT60" i="11" s="1"/>
  <c r="AQ61" i="10"/>
  <c r="AR59" i="10"/>
  <c r="AT26" i="20"/>
  <c r="AS9" i="22"/>
  <c r="AS13" i="22" s="1"/>
  <c r="AS18" i="22" s="1"/>
  <c r="AS27" i="22" s="1"/>
  <c r="AT75" i="10"/>
  <c r="AY28" i="21"/>
  <c r="AU59" i="19"/>
  <c r="AV5" i="19" s="1"/>
  <c r="AU25" i="19"/>
  <c r="AU33" i="19" s="1"/>
  <c r="AU43" i="11" s="1"/>
  <c r="AR37" i="22"/>
  <c r="AV23" i="10"/>
  <c r="AU22" i="10"/>
  <c r="AU30" i="10" s="1"/>
  <c r="AS54" i="22"/>
  <c r="AS35" i="22"/>
  <c r="AW28" i="21" l="1"/>
  <c r="AX28" i="21"/>
  <c r="AR10" i="21"/>
  <c r="AR12" i="21" s="1"/>
  <c r="AR10" i="20"/>
  <c r="AT69" i="11"/>
  <c r="AO68" i="22"/>
  <c r="AQ74" i="10"/>
  <c r="AP77" i="10"/>
  <c r="AP78" i="10" s="1"/>
  <c r="AP80" i="10" s="1"/>
  <c r="AV59" i="19"/>
  <c r="AW5" i="19" s="1"/>
  <c r="AV25" i="19"/>
  <c r="AV33" i="19" s="1"/>
  <c r="AV43" i="11" s="1"/>
  <c r="AV45" i="11" s="1"/>
  <c r="EB37" i="12"/>
  <c r="AW41" i="12"/>
  <c r="AW43" i="12" s="1"/>
  <c r="AW76" i="22" s="1"/>
  <c r="AN70" i="22"/>
  <c r="AN72" i="22" s="1"/>
  <c r="AN56" i="22"/>
  <c r="AU45" i="11"/>
  <c r="AT9" i="22"/>
  <c r="AT13" i="22" s="1"/>
  <c r="AT18" i="22" s="1"/>
  <c r="AT27" i="22" s="1"/>
  <c r="AU75" i="10"/>
  <c r="AU45" i="12"/>
  <c r="AU46" i="12" s="1"/>
  <c r="AU6" i="10"/>
  <c r="AU51" i="10"/>
  <c r="E12" i="39"/>
  <c r="F8" i="33"/>
  <c r="H12" i="8"/>
  <c r="AQ10" i="22"/>
  <c r="AP69" i="11"/>
  <c r="EB38" i="12"/>
  <c r="EC11" i="10"/>
  <c r="EC15" i="10" s="1"/>
  <c r="AR15" i="10"/>
  <c r="AR47" i="10" s="1"/>
  <c r="AS11" i="10"/>
  <c r="AM77" i="22"/>
  <c r="AM74" i="22"/>
  <c r="AN73" i="22" s="1"/>
  <c r="AR61" i="10"/>
  <c r="AS59" i="10"/>
  <c r="EC59" i="10"/>
  <c r="EC61" i="10" s="1"/>
  <c r="AR13" i="22"/>
  <c r="AR18" i="22" s="1"/>
  <c r="AR27" i="22" s="1"/>
  <c r="BB41" i="12"/>
  <c r="BB43" i="12" s="1"/>
  <c r="BB76" i="22" s="1"/>
  <c r="AW23" i="10"/>
  <c r="AV22" i="10"/>
  <c r="AV30" i="10" s="1"/>
  <c r="AU38" i="22" s="1"/>
  <c r="AU37" i="22" s="1"/>
  <c r="AR35" i="22"/>
  <c r="AR54" i="22"/>
  <c r="AT38" i="22"/>
  <c r="AR29" i="22" l="1"/>
  <c r="AR31" i="22" s="1"/>
  <c r="AR33" i="22" s="1"/>
  <c r="AW59" i="19"/>
  <c r="AX5" i="19" s="1"/>
  <c r="AW25" i="19"/>
  <c r="AW33" i="19" s="1"/>
  <c r="AW43" i="11" s="1"/>
  <c r="AW45" i="11" s="1"/>
  <c r="AO66" i="22"/>
  <c r="AV17" i="22"/>
  <c r="AU53" i="11"/>
  <c r="AU60" i="11" s="1"/>
  <c r="E39" i="39"/>
  <c r="E32" i="39"/>
  <c r="E37" i="39" s="1"/>
  <c r="F19" i="24"/>
  <c r="EC47" i="10"/>
  <c r="F24" i="24"/>
  <c r="F20" i="24"/>
  <c r="F25" i="24"/>
  <c r="AN77" i="22"/>
  <c r="AN74" i="22"/>
  <c r="AO73" i="22" s="1"/>
  <c r="AU9" i="22"/>
  <c r="AU13" i="22" s="1"/>
  <c r="AU18" i="22" s="1"/>
  <c r="AU27" i="22" s="1"/>
  <c r="AV75" i="10"/>
  <c r="AS15" i="10"/>
  <c r="AS47" i="10" s="1"/>
  <c r="AT11" i="10"/>
  <c r="AP68" i="22"/>
  <c r="AP66" i="22" s="1"/>
  <c r="AR74" i="10"/>
  <c r="AQ77" i="10"/>
  <c r="AQ78" i="10" s="1"/>
  <c r="AQ80" i="10" s="1"/>
  <c r="AS61" i="10"/>
  <c r="AT59" i="10"/>
  <c r="AR75" i="10"/>
  <c r="EC75" i="10" s="1"/>
  <c r="F26" i="24" s="1"/>
  <c r="AQ9" i="22"/>
  <c r="AV51" i="10"/>
  <c r="AV6" i="10"/>
  <c r="AV45" i="12"/>
  <c r="AV46" i="12" s="1"/>
  <c r="EB41" i="12"/>
  <c r="EA10" i="22"/>
  <c r="AQ29" i="22"/>
  <c r="AW17" i="22"/>
  <c r="AV53" i="11"/>
  <c r="AV60" i="11" s="1"/>
  <c r="AX23" i="10"/>
  <c r="AW22" i="10"/>
  <c r="AW30" i="10" s="1"/>
  <c r="AV38" i="22" s="1"/>
  <c r="AV37" i="22" s="1"/>
  <c r="AU35" i="22"/>
  <c r="AU54" i="22"/>
  <c r="AT37" i="22"/>
  <c r="AS29" i="22" l="1"/>
  <c r="AS31" i="22" s="1"/>
  <c r="AS33" i="22" s="1"/>
  <c r="AU11" i="10"/>
  <c r="AT15" i="10"/>
  <c r="AT47" i="10" s="1"/>
  <c r="AU69" i="11"/>
  <c r="AS10" i="21"/>
  <c r="AS12" i="21" s="1"/>
  <c r="AS10" i="20"/>
  <c r="AV69" i="11"/>
  <c r="AT10" i="20"/>
  <c r="AT10" i="21"/>
  <c r="AT12" i="21" s="1"/>
  <c r="F11" i="24"/>
  <c r="F15" i="24"/>
  <c r="F53" i="33" s="1"/>
  <c r="F14" i="24"/>
  <c r="F52" i="33" s="1"/>
  <c r="F16" i="24"/>
  <c r="F10" i="24"/>
  <c r="AO56" i="22"/>
  <c r="AO70" i="22"/>
  <c r="AO72" i="22" s="1"/>
  <c r="AQ13" i="22"/>
  <c r="AQ18" i="22" s="1"/>
  <c r="AQ27" i="22" s="1"/>
  <c r="AQ31" i="22" s="1"/>
  <c r="AQ33" i="22" s="1"/>
  <c r="EA9" i="22"/>
  <c r="EA13" i="22" s="1"/>
  <c r="EA18" i="22" s="1"/>
  <c r="EA27" i="22" s="1"/>
  <c r="EA29" i="22"/>
  <c r="AU59" i="10"/>
  <c r="AT61" i="10"/>
  <c r="AP70" i="22"/>
  <c r="AP72" i="22" s="1"/>
  <c r="AP56" i="22"/>
  <c r="F17" i="39"/>
  <c r="EB43" i="12"/>
  <c r="EB46" i="12" s="1"/>
  <c r="AX17" i="22"/>
  <c r="AW53" i="11"/>
  <c r="AW60" i="11" s="1"/>
  <c r="AW45" i="12"/>
  <c r="AW46" i="12" s="1"/>
  <c r="AW6" i="10"/>
  <c r="AW51" i="10"/>
  <c r="AQ68" i="22"/>
  <c r="AQ66" i="22" s="1"/>
  <c r="AS74" i="10"/>
  <c r="EC74" i="10"/>
  <c r="EC77" i="10" s="1"/>
  <c r="AR77" i="10"/>
  <c r="AR78" i="10" s="1"/>
  <c r="AR80" i="10" s="1"/>
  <c r="AX59" i="19"/>
  <c r="AY5" i="19" s="1"/>
  <c r="AX25" i="19"/>
  <c r="AX33" i="19" s="1"/>
  <c r="AX43" i="11" s="1"/>
  <c r="AX45" i="11" s="1"/>
  <c r="AT35" i="22"/>
  <c r="AT54" i="22"/>
  <c r="AY23" i="10"/>
  <c r="AX22" i="10"/>
  <c r="AX30" i="10" s="1"/>
  <c r="AV54" i="22"/>
  <c r="AV35" i="22"/>
  <c r="F18" i="39" l="1"/>
  <c r="G31" i="33" s="1"/>
  <c r="G30" i="33"/>
  <c r="AT29" i="22"/>
  <c r="AT31" i="22" s="1"/>
  <c r="AT33" i="22" s="1"/>
  <c r="EA31" i="22"/>
  <c r="EA33" i="22" s="1"/>
  <c r="H7" i="26" s="1"/>
  <c r="AY17" i="22"/>
  <c r="AX53" i="11"/>
  <c r="AX60" i="11" s="1"/>
  <c r="AX45" i="12"/>
  <c r="AX46" i="12" s="1"/>
  <c r="AX51" i="10"/>
  <c r="AX6" i="10"/>
  <c r="AV9" i="22"/>
  <c r="AW75" i="10"/>
  <c r="AY59" i="19"/>
  <c r="AZ5" i="19" s="1"/>
  <c r="AY25" i="19"/>
  <c r="AY33" i="19" s="1"/>
  <c r="AY43" i="11" s="1"/>
  <c r="AY45" i="11" s="1"/>
  <c r="E41" i="39"/>
  <c r="E42" i="39" s="1"/>
  <c r="EC78" i="10"/>
  <c r="EC80" i="10" s="1"/>
  <c r="F20" i="39"/>
  <c r="G32" i="33" s="1"/>
  <c r="EC45" i="12"/>
  <c r="EA68" i="22"/>
  <c r="EA66" i="22" s="1"/>
  <c r="AU10" i="20"/>
  <c r="AW69" i="11"/>
  <c r="AU10" i="21"/>
  <c r="AU12" i="21" s="1"/>
  <c r="AR68" i="22"/>
  <c r="AR66" i="22" s="1"/>
  <c r="AS77" i="10"/>
  <c r="AS78" i="10" s="1"/>
  <c r="AS80" i="10" s="1"/>
  <c r="AT74" i="10"/>
  <c r="AX75" i="10"/>
  <c r="AW9" i="22"/>
  <c r="AW13" i="22" s="1"/>
  <c r="AW18" i="22" s="1"/>
  <c r="AW27" i="22" s="1"/>
  <c r="AQ56" i="22"/>
  <c r="AQ70" i="22"/>
  <c r="AQ72" i="22" s="1"/>
  <c r="AV59" i="10"/>
  <c r="AU61" i="10"/>
  <c r="AP77" i="22"/>
  <c r="AO74" i="22"/>
  <c r="AP73" i="22" s="1"/>
  <c r="AP74" i="22" s="1"/>
  <c r="AQ73" i="22" s="1"/>
  <c r="AO77" i="22"/>
  <c r="AU15" i="10"/>
  <c r="AU47" i="10" s="1"/>
  <c r="AV11" i="10"/>
  <c r="AZ23" i="10"/>
  <c r="AY22" i="10"/>
  <c r="AY30" i="10" s="1"/>
  <c r="AW38" i="22"/>
  <c r="H5" i="27" l="1"/>
  <c r="H7" i="27" s="1"/>
  <c r="G7" i="23"/>
  <c r="AU29" i="22"/>
  <c r="AU31" i="22" s="1"/>
  <c r="AU33" i="22" s="1"/>
  <c r="AR56" i="22"/>
  <c r="AR70" i="22"/>
  <c r="AR72" i="22" s="1"/>
  <c r="AZ17" i="22"/>
  <c r="AY53" i="11"/>
  <c r="AY60" i="11" s="1"/>
  <c r="AY75" i="10"/>
  <c r="AX9" i="22"/>
  <c r="AX13" i="22" s="1"/>
  <c r="AX18" i="22" s="1"/>
  <c r="AX27" i="22" s="1"/>
  <c r="AZ59" i="19"/>
  <c r="BA5" i="19" s="1"/>
  <c r="AZ25" i="19"/>
  <c r="AZ33" i="19" s="1"/>
  <c r="AZ43" i="11" s="1"/>
  <c r="AZ45" i="11" s="1"/>
  <c r="AY45" i="12"/>
  <c r="AY46" i="12" s="1"/>
  <c r="AY6" i="10"/>
  <c r="AY51" i="10"/>
  <c r="AX69" i="11"/>
  <c r="AV10" i="21"/>
  <c r="AV12" i="21" s="1"/>
  <c r="AV10" i="20"/>
  <c r="AV15" i="10"/>
  <c r="AV47" i="10" s="1"/>
  <c r="AW11" i="10"/>
  <c r="EA56" i="22"/>
  <c r="EA70" i="22"/>
  <c r="EA72" i="22" s="1"/>
  <c r="EA74" i="22" s="1"/>
  <c r="EB73" i="22" s="1"/>
  <c r="AV13" i="22"/>
  <c r="AV18" i="22" s="1"/>
  <c r="AV27" i="22" s="1"/>
  <c r="E25" i="39"/>
  <c r="E27" i="39" s="1"/>
  <c r="G13" i="23"/>
  <c r="AV61" i="10"/>
  <c r="AW59" i="10"/>
  <c r="AQ74" i="22"/>
  <c r="AR73" i="22" s="1"/>
  <c r="AQ77" i="22"/>
  <c r="G19" i="39"/>
  <c r="AS68" i="22"/>
  <c r="AS66" i="22" s="1"/>
  <c r="AU74" i="10"/>
  <c r="AT77" i="10"/>
  <c r="AT78" i="10" s="1"/>
  <c r="AT80" i="10" s="1"/>
  <c r="BA23" i="10"/>
  <c r="AZ22" i="10"/>
  <c r="AZ30" i="10" s="1"/>
  <c r="AW37" i="22"/>
  <c r="AX38" i="22"/>
  <c r="AX37" i="22" s="1"/>
  <c r="AV29" i="22" l="1"/>
  <c r="AV31" i="22" s="1"/>
  <c r="AV33" i="22" s="1"/>
  <c r="AY9" i="22"/>
  <c r="AY13" i="22" s="1"/>
  <c r="AY18" i="22" s="1"/>
  <c r="AY27" i="22" s="1"/>
  <c r="AZ75" i="10"/>
  <c r="AW10" i="20"/>
  <c r="AY69" i="11"/>
  <c r="AW10" i="21"/>
  <c r="AW12" i="21" s="1"/>
  <c r="AR77" i="22"/>
  <c r="AR74" i="22"/>
  <c r="AS73" i="22" s="1"/>
  <c r="AS70" i="22"/>
  <c r="AS72" i="22" s="1"/>
  <c r="AS77" i="22" s="1"/>
  <c r="AS56" i="22"/>
  <c r="AW61" i="10"/>
  <c r="AX59" i="10"/>
  <c r="AZ45" i="12"/>
  <c r="AZ46" i="12" s="1"/>
  <c r="AZ6" i="10"/>
  <c r="AZ51" i="10"/>
  <c r="BA17" i="22"/>
  <c r="AZ53" i="11"/>
  <c r="AZ60" i="11" s="1"/>
  <c r="AX11" i="10"/>
  <c r="AW15" i="10"/>
  <c r="AW47" i="10" s="1"/>
  <c r="AT68" i="22"/>
  <c r="AT66" i="22" s="1"/>
  <c r="AV74" i="10"/>
  <c r="AU77" i="10"/>
  <c r="AU78" i="10" s="1"/>
  <c r="AU80" i="10" s="1"/>
  <c r="BA59" i="19"/>
  <c r="BB5" i="19" s="1"/>
  <c r="BA25" i="19"/>
  <c r="BA33" i="19" s="1"/>
  <c r="BA43" i="11" s="1"/>
  <c r="BA45" i="11" s="1"/>
  <c r="BA22" i="10"/>
  <c r="BA30" i="10" s="1"/>
  <c r="AZ38" i="22" s="1"/>
  <c r="AZ37" i="22" s="1"/>
  <c r="BB23" i="10"/>
  <c r="AW54" i="22"/>
  <c r="AW35" i="22"/>
  <c r="AY38" i="22"/>
  <c r="AX54" i="22"/>
  <c r="AX35" i="22"/>
  <c r="AW29" i="22" l="1"/>
  <c r="AW31" i="22" s="1"/>
  <c r="AW33" i="22" s="1"/>
  <c r="AT70" i="22"/>
  <c r="AT72" i="22" s="1"/>
  <c r="AT56" i="22"/>
  <c r="BA51" i="10"/>
  <c r="BA45" i="12"/>
  <c r="BA46" i="12" s="1"/>
  <c r="BA6" i="10"/>
  <c r="AZ9" i="22"/>
  <c r="AZ13" i="22" s="1"/>
  <c r="AZ18" i="22" s="1"/>
  <c r="AZ27" i="22" s="1"/>
  <c r="BA75" i="10"/>
  <c r="AX61" i="10"/>
  <c r="AY59" i="10"/>
  <c r="AY11" i="10"/>
  <c r="AX15" i="10"/>
  <c r="AX47" i="10" s="1"/>
  <c r="BB17" i="22"/>
  <c r="BA53" i="11"/>
  <c r="BA60" i="11" s="1"/>
  <c r="AX10" i="20"/>
  <c r="AZ69" i="11"/>
  <c r="AX10" i="21"/>
  <c r="AX12" i="21" s="1"/>
  <c r="BB59" i="19"/>
  <c r="BC5" i="19" s="1"/>
  <c r="BB25" i="19"/>
  <c r="BB33" i="19" s="1"/>
  <c r="BB43" i="11" s="1"/>
  <c r="AS74" i="22"/>
  <c r="AT73" i="22" s="1"/>
  <c r="AU68" i="22"/>
  <c r="AU66" i="22" s="1"/>
  <c r="AV77" i="10"/>
  <c r="AV78" i="10" s="1"/>
  <c r="AV80" i="10" s="1"/>
  <c r="AW74" i="10"/>
  <c r="AY37" i="22"/>
  <c r="AZ54" i="22"/>
  <c r="AZ35" i="22"/>
  <c r="BC23" i="10"/>
  <c r="BB22" i="10"/>
  <c r="BB30" i="10" s="1"/>
  <c r="BA38" i="22" s="1"/>
  <c r="AV68" i="22" l="1"/>
  <c r="AV66" i="22" s="1"/>
  <c r="AW77" i="10"/>
  <c r="AW78" i="10" s="1"/>
  <c r="AW80" i="10" s="1"/>
  <c r="AX74" i="10"/>
  <c r="BB75" i="10"/>
  <c r="BA9" i="22"/>
  <c r="BA13" i="22" s="1"/>
  <c r="BA18" i="22" s="1"/>
  <c r="BA27" i="22" s="1"/>
  <c r="AY10" i="20"/>
  <c r="AY10" i="21"/>
  <c r="AY12" i="21" s="1"/>
  <c r="BA69" i="11"/>
  <c r="BB51" i="10"/>
  <c r="BB6" i="10"/>
  <c r="BB45" i="12"/>
  <c r="BB46" i="12" s="1"/>
  <c r="AU56" i="22"/>
  <c r="AU70" i="22"/>
  <c r="AU72" i="22" s="1"/>
  <c r="AU77" i="22" s="1"/>
  <c r="BB45" i="11"/>
  <c r="EA43" i="11"/>
  <c r="EA45" i="11" s="1"/>
  <c r="AX29" i="22"/>
  <c r="AZ11" i="10"/>
  <c r="AY15" i="10"/>
  <c r="AY47" i="10" s="1"/>
  <c r="BC59" i="19"/>
  <c r="BD5" i="19" s="1"/>
  <c r="BC25" i="19"/>
  <c r="BC33" i="19" s="1"/>
  <c r="BC43" i="11" s="1"/>
  <c r="AY61" i="10"/>
  <c r="AZ59" i="10"/>
  <c r="AT74" i="22"/>
  <c r="AU73" i="22" s="1"/>
  <c r="AT77" i="22"/>
  <c r="BA37" i="22"/>
  <c r="BD23" i="10"/>
  <c r="BC22" i="10"/>
  <c r="BC30" i="10" s="1"/>
  <c r="AY54" i="22"/>
  <c r="AY35" i="22"/>
  <c r="AZ61" i="10" l="1"/>
  <c r="BA59" i="10"/>
  <c r="Y6" i="29"/>
  <c r="Y14" i="29" s="1"/>
  <c r="Y17" i="29" s="1"/>
  <c r="E48" i="29" s="1"/>
  <c r="EA53" i="11"/>
  <c r="BC17" i="22"/>
  <c r="EB17" i="22" s="1"/>
  <c r="BB53" i="11"/>
  <c r="BB60" i="11" s="1"/>
  <c r="AX31" i="22"/>
  <c r="AX33" i="22" s="1"/>
  <c r="BD59" i="19"/>
  <c r="BE5" i="19" s="1"/>
  <c r="BD25" i="19"/>
  <c r="BD33" i="19" s="1"/>
  <c r="BD43" i="11" s="1"/>
  <c r="BD45" i="11" s="1"/>
  <c r="AU74" i="22"/>
  <c r="AV73" i="22" s="1"/>
  <c r="AY29" i="22"/>
  <c r="AY31" i="22" s="1"/>
  <c r="AY33" i="22" s="1"/>
  <c r="BC51" i="10"/>
  <c r="BC6" i="10"/>
  <c r="BC45" i="12"/>
  <c r="BC46" i="12" s="1"/>
  <c r="AW68" i="22"/>
  <c r="AW66" i="22" s="1"/>
  <c r="AX77" i="10"/>
  <c r="AX78" i="10" s="1"/>
  <c r="AX80" i="10" s="1"/>
  <c r="AY74" i="10"/>
  <c r="BB9" i="22"/>
  <c r="BB13" i="22" s="1"/>
  <c r="BB18" i="22" s="1"/>
  <c r="BB27" i="22" s="1"/>
  <c r="BC75" i="10"/>
  <c r="BC45" i="11"/>
  <c r="AZ15" i="10"/>
  <c r="AZ47" i="10" s="1"/>
  <c r="BA11" i="10"/>
  <c r="AZ29" i="22" s="1"/>
  <c r="AZ31" i="22" s="1"/>
  <c r="AZ33" i="22" s="1"/>
  <c r="AV56" i="22"/>
  <c r="AV70" i="22"/>
  <c r="AV72" i="22" s="1"/>
  <c r="BE23" i="10"/>
  <c r="BD22" i="10"/>
  <c r="BD30" i="10" s="1"/>
  <c r="BC38" i="22" s="1"/>
  <c r="ED23" i="10"/>
  <c r="ED22" i="10" s="1"/>
  <c r="ED30" i="10" s="1"/>
  <c r="F34" i="39" s="1"/>
  <c r="BB38" i="22"/>
  <c r="BB37" i="22" s="1"/>
  <c r="BA35" i="22"/>
  <c r="BA54" i="22"/>
  <c r="AW56" i="22" l="1"/>
  <c r="AW70" i="22"/>
  <c r="AW72" i="22" s="1"/>
  <c r="BD45" i="12"/>
  <c r="BD46" i="12" s="1"/>
  <c r="BD6" i="10"/>
  <c r="ED6" i="10" s="1"/>
  <c r="BD51" i="10"/>
  <c r="ED51" i="10" s="1"/>
  <c r="BD17" i="22"/>
  <c r="BC53" i="11"/>
  <c r="BC60" i="11" s="1"/>
  <c r="AZ10" i="20"/>
  <c r="AZ11" i="20" s="1"/>
  <c r="AZ16" i="20" s="1"/>
  <c r="AZ10" i="21"/>
  <c r="AZ12" i="21" s="1"/>
  <c r="AZ13" i="21" s="1"/>
  <c r="AZ18" i="21" s="1"/>
  <c r="AV77" i="22"/>
  <c r="AV74" i="22"/>
  <c r="AW73" i="22" s="1"/>
  <c r="F11" i="39"/>
  <c r="G7" i="33"/>
  <c r="G13" i="24"/>
  <c r="G54" i="33" s="1"/>
  <c r="EA60" i="11"/>
  <c r="AX68" i="22"/>
  <c r="AX66" i="22" s="1"/>
  <c r="AZ74" i="10"/>
  <c r="AY77" i="10"/>
  <c r="AY78" i="10" s="1"/>
  <c r="AY80" i="10" s="1"/>
  <c r="BE17" i="22"/>
  <c r="BD53" i="11"/>
  <c r="BD60" i="11" s="1"/>
  <c r="BA61" i="10"/>
  <c r="BB59" i="10"/>
  <c r="BA15" i="10"/>
  <c r="BA47" i="10" s="1"/>
  <c r="BB11" i="10"/>
  <c r="BE59" i="19"/>
  <c r="BF5" i="19" s="1"/>
  <c r="BE25" i="19"/>
  <c r="BE33" i="19" s="1"/>
  <c r="BE43" i="11" s="1"/>
  <c r="BC37" i="22"/>
  <c r="EB38" i="22"/>
  <c r="EB37" i="22" s="1"/>
  <c r="BB35" i="22"/>
  <c r="BB54" i="22"/>
  <c r="BE22" i="10"/>
  <c r="BE30" i="10" s="1"/>
  <c r="BF23" i="10"/>
  <c r="BA29" i="22" l="1"/>
  <c r="BA31" i="22" s="1"/>
  <c r="BA33" i="22" s="1"/>
  <c r="BC69" i="11"/>
  <c r="BA10" i="21"/>
  <c r="BA12" i="21" s="1"/>
  <c r="BA10" i="20"/>
  <c r="BB10" i="21"/>
  <c r="BB12" i="21" s="1"/>
  <c r="BB10" i="20"/>
  <c r="BD69" i="11"/>
  <c r="BE45" i="11"/>
  <c r="F38" i="39"/>
  <c r="BF59" i="19"/>
  <c r="BG5" i="19" s="1"/>
  <c r="BF25" i="19"/>
  <c r="BF33" i="19" s="1"/>
  <c r="BF43" i="11" s="1"/>
  <c r="BF45" i="11" s="1"/>
  <c r="F31" i="39"/>
  <c r="AY68" i="22"/>
  <c r="AY66" i="22" s="1"/>
  <c r="BA74" i="10"/>
  <c r="AZ77" i="10"/>
  <c r="AZ78" i="10" s="1"/>
  <c r="AZ80" i="10" s="1"/>
  <c r="BE45" i="12"/>
  <c r="BE46" i="12" s="1"/>
  <c r="BE6" i="10"/>
  <c r="BE51" i="10"/>
  <c r="BB15" i="10"/>
  <c r="BB47" i="10" s="1"/>
  <c r="BC11" i="10"/>
  <c r="AX70" i="22"/>
  <c r="AX72" i="22" s="1"/>
  <c r="AX56" i="22"/>
  <c r="AW77" i="22"/>
  <c r="AW74" i="22"/>
  <c r="AX73" i="22" s="1"/>
  <c r="BF20" i="21"/>
  <c r="BF19" i="21"/>
  <c r="BK21" i="21"/>
  <c r="BK23" i="21" s="1"/>
  <c r="BB65" i="11"/>
  <c r="EA65" i="11" s="1"/>
  <c r="AZ28" i="21"/>
  <c r="BC28" i="21"/>
  <c r="BA28" i="21"/>
  <c r="BE28" i="21"/>
  <c r="BB28" i="21"/>
  <c r="BD28" i="21"/>
  <c r="AZ29" i="21"/>
  <c r="BC29" i="21"/>
  <c r="BD29" i="21"/>
  <c r="BA29" i="21"/>
  <c r="BE29" i="21"/>
  <c r="BB29" i="21"/>
  <c r="BB61" i="10"/>
  <c r="BC59" i="10"/>
  <c r="BB64" i="11"/>
  <c r="BK19" i="20"/>
  <c r="BK21" i="20" s="1"/>
  <c r="BF18" i="20"/>
  <c r="BF17" i="20"/>
  <c r="BA26" i="20"/>
  <c r="BC26" i="20"/>
  <c r="BE26" i="20"/>
  <c r="AZ26" i="20"/>
  <c r="BD26" i="20"/>
  <c r="BB26" i="20"/>
  <c r="BA27" i="20"/>
  <c r="BC27" i="20"/>
  <c r="BB27" i="20"/>
  <c r="BD27" i="20"/>
  <c r="AZ27" i="20"/>
  <c r="BE27" i="20"/>
  <c r="BG23" i="10"/>
  <c r="BF22" i="10"/>
  <c r="BF30" i="10" s="1"/>
  <c r="EB54" i="22"/>
  <c r="EB35" i="22"/>
  <c r="BD38" i="22"/>
  <c r="BC35" i="22"/>
  <c r="BC54" i="22"/>
  <c r="BF21" i="20" l="1"/>
  <c r="BJ26" i="20" s="1"/>
  <c r="BI37" i="12"/>
  <c r="BI27" i="20"/>
  <c r="BH27" i="20"/>
  <c r="BK27" i="20"/>
  <c r="BG27" i="20"/>
  <c r="BJ27" i="20"/>
  <c r="BF27" i="20"/>
  <c r="BF17" i="22"/>
  <c r="BE53" i="11"/>
  <c r="BE60" i="11" s="1"/>
  <c r="BK26" i="20"/>
  <c r="BK28" i="20"/>
  <c r="BN37" i="12"/>
  <c r="BE9" i="22"/>
  <c r="BE13" i="22" s="1"/>
  <c r="BE18" i="22" s="1"/>
  <c r="BE27" i="22" s="1"/>
  <c r="BF75" i="10"/>
  <c r="EA64" i="11"/>
  <c r="EA66" i="11" s="1"/>
  <c r="EA69" i="11" s="1"/>
  <c r="BB66" i="11"/>
  <c r="BF6" i="10"/>
  <c r="BF51" i="10"/>
  <c r="BF45" i="12"/>
  <c r="BF46" i="12" s="1"/>
  <c r="BG17" i="22"/>
  <c r="BF53" i="11"/>
  <c r="BF60" i="11" s="1"/>
  <c r="BD59" i="10"/>
  <c r="BC61" i="10"/>
  <c r="BG59" i="19"/>
  <c r="BH5" i="19" s="1"/>
  <c r="BG25" i="19"/>
  <c r="BG33" i="19" s="1"/>
  <c r="BG43" i="11" s="1"/>
  <c r="BG45" i="11" s="1"/>
  <c r="AX77" i="22"/>
  <c r="AX74" i="22"/>
  <c r="AY73" i="22" s="1"/>
  <c r="AZ68" i="22"/>
  <c r="AZ66" i="22" s="1"/>
  <c r="BA77" i="10"/>
  <c r="BA78" i="10" s="1"/>
  <c r="BA80" i="10" s="1"/>
  <c r="BB74" i="10"/>
  <c r="BG26" i="20"/>
  <c r="BK30" i="21"/>
  <c r="BN38" i="12"/>
  <c r="BB29" i="22"/>
  <c r="BB31" i="22" s="1"/>
  <c r="BB33" i="22" s="1"/>
  <c r="AY56" i="22"/>
  <c r="AY70" i="22"/>
  <c r="AY72" i="22" s="1"/>
  <c r="BF23" i="21"/>
  <c r="BC15" i="10"/>
  <c r="BC47" i="10" s="1"/>
  <c r="BD11" i="10"/>
  <c r="BE75" i="10"/>
  <c r="BD9" i="22"/>
  <c r="BH23" i="10"/>
  <c r="BG22" i="10"/>
  <c r="BG30" i="10" s="1"/>
  <c r="BF38" i="22" s="1"/>
  <c r="BF37" i="22" s="1"/>
  <c r="BD37" i="22"/>
  <c r="BE38" i="22"/>
  <c r="BE37" i="22" s="1"/>
  <c r="BF26" i="20" l="1"/>
  <c r="BF28" i="20"/>
  <c r="BH26" i="20"/>
  <c r="BI26" i="20"/>
  <c r="BH59" i="19"/>
  <c r="BI5" i="19" s="1"/>
  <c r="BH25" i="19"/>
  <c r="BH33" i="19" s="1"/>
  <c r="BH43" i="11" s="1"/>
  <c r="BH45" i="11" s="1"/>
  <c r="BC10" i="22"/>
  <c r="BB69" i="11"/>
  <c r="BC10" i="21"/>
  <c r="BC12" i="21" s="1"/>
  <c r="BE69" i="11"/>
  <c r="BC10" i="20"/>
  <c r="F12" i="39"/>
  <c r="G8" i="33"/>
  <c r="I12" i="8"/>
  <c r="BA68" i="22"/>
  <c r="BC74" i="10"/>
  <c r="BB77" i="10"/>
  <c r="BB78" i="10" s="1"/>
  <c r="BB80" i="10" s="1"/>
  <c r="BD61" i="10"/>
  <c r="BE59" i="10"/>
  <c r="ED59" i="10"/>
  <c r="ED61" i="10" s="1"/>
  <c r="BH17" i="22"/>
  <c r="BG53" i="11"/>
  <c r="BG60" i="11" s="1"/>
  <c r="BD10" i="20"/>
  <c r="BD10" i="21"/>
  <c r="BD12" i="21" s="1"/>
  <c r="BF69" i="11"/>
  <c r="AZ56" i="22"/>
  <c r="AZ70" i="22"/>
  <c r="AZ72" i="22" s="1"/>
  <c r="AZ77" i="22" s="1"/>
  <c r="ED11" i="10"/>
  <c r="ED15" i="10" s="1"/>
  <c r="BD15" i="10"/>
  <c r="BD47" i="10" s="1"/>
  <c r="BE11" i="10"/>
  <c r="BN41" i="12"/>
  <c r="BN43" i="12" s="1"/>
  <c r="BN76" i="22" s="1"/>
  <c r="EC37" i="12"/>
  <c r="BI38" i="12"/>
  <c r="EC38" i="12" s="1"/>
  <c r="BF30" i="21"/>
  <c r="BJ29" i="21"/>
  <c r="BK29" i="21"/>
  <c r="BF29" i="21"/>
  <c r="BG29" i="21"/>
  <c r="BH29" i="21"/>
  <c r="BI29" i="21"/>
  <c r="BJ28" i="21"/>
  <c r="BH28" i="21"/>
  <c r="BG28" i="21"/>
  <c r="BI28" i="21"/>
  <c r="BF28" i="21"/>
  <c r="BK28" i="21"/>
  <c r="AY77" i="22"/>
  <c r="AY74" i="22"/>
  <c r="AZ73" i="22" s="1"/>
  <c r="BG51" i="10"/>
  <c r="BG45" i="12"/>
  <c r="BG46" i="12" s="1"/>
  <c r="BG6" i="10"/>
  <c r="BD13" i="22"/>
  <c r="BD18" i="22" s="1"/>
  <c r="BD27" i="22" s="1"/>
  <c r="BF54" i="22"/>
  <c r="BF35" i="22"/>
  <c r="BD35" i="22"/>
  <c r="BD54" i="22"/>
  <c r="BE54" i="22"/>
  <c r="BE35" i="22"/>
  <c r="BH22" i="10"/>
  <c r="BH30" i="10" s="1"/>
  <c r="BI23" i="10"/>
  <c r="BD29" i="22" l="1"/>
  <c r="BD31" i="22" s="1"/>
  <c r="BD33" i="22" s="1"/>
  <c r="AZ74" i="22"/>
  <c r="BA73" i="22" s="1"/>
  <c r="BH51" i="10"/>
  <c r="BH6" i="10"/>
  <c r="BH45" i="12"/>
  <c r="BH46" i="12" s="1"/>
  <c r="EC41" i="12"/>
  <c r="BH75" i="10"/>
  <c r="BG9" i="22"/>
  <c r="BG13" i="22" s="1"/>
  <c r="BG18" i="22" s="1"/>
  <c r="BG27" i="22" s="1"/>
  <c r="BB68" i="22"/>
  <c r="BB66" i="22" s="1"/>
  <c r="BD74" i="10"/>
  <c r="BC77" i="10"/>
  <c r="BC78" i="10" s="1"/>
  <c r="BC80" i="10" s="1"/>
  <c r="BF9" i="22"/>
  <c r="BG75" i="10"/>
  <c r="BE15" i="10"/>
  <c r="BE47" i="10" s="1"/>
  <c r="BF11" i="10"/>
  <c r="BA66" i="22"/>
  <c r="BE10" i="21"/>
  <c r="BE12" i="21" s="1"/>
  <c r="BE10" i="20"/>
  <c r="BG69" i="11"/>
  <c r="BD75" i="10"/>
  <c r="ED75" i="10" s="1"/>
  <c r="G26" i="24" s="1"/>
  <c r="BC9" i="22"/>
  <c r="F32" i="39"/>
  <c r="F37" i="39" s="1"/>
  <c r="G19" i="24"/>
  <c r="ED47" i="10"/>
  <c r="G20" i="24"/>
  <c r="G25" i="24"/>
  <c r="G24" i="24"/>
  <c r="EB10" i="22"/>
  <c r="BC29" i="22"/>
  <c r="F39" i="39"/>
  <c r="BI17" i="22"/>
  <c r="BH53" i="11"/>
  <c r="BH60" i="11" s="1"/>
  <c r="BI41" i="12"/>
  <c r="BI43" i="12" s="1"/>
  <c r="BI76" i="22" s="1"/>
  <c r="BF59" i="10"/>
  <c r="BE61" i="10"/>
  <c r="BI59" i="19"/>
  <c r="BJ5" i="19" s="1"/>
  <c r="BI25" i="19"/>
  <c r="BI33" i="19" s="1"/>
  <c r="BI43" i="11" s="1"/>
  <c r="BG38" i="22"/>
  <c r="BJ23" i="10"/>
  <c r="BI22" i="10"/>
  <c r="BI30" i="10" s="1"/>
  <c r="BH38" i="22" s="1"/>
  <c r="BH37" i="22" s="1"/>
  <c r="BE29" i="22" l="1"/>
  <c r="BE31" i="22" s="1"/>
  <c r="BE33" i="22" s="1"/>
  <c r="G16" i="24"/>
  <c r="G10" i="24"/>
  <c r="G14" i="24"/>
  <c r="G52" i="33" s="1"/>
  <c r="BC68" i="22"/>
  <c r="BE74" i="10"/>
  <c r="ED74" i="10"/>
  <c r="ED77" i="10" s="1"/>
  <c r="BD77" i="10"/>
  <c r="BD78" i="10" s="1"/>
  <c r="BD80" i="10" s="1"/>
  <c r="BA56" i="22"/>
  <c r="BA70" i="22"/>
  <c r="BA72" i="22" s="1"/>
  <c r="BB70" i="22"/>
  <c r="BB72" i="22" s="1"/>
  <c r="BB56" i="22"/>
  <c r="EB29" i="22"/>
  <c r="BC13" i="22"/>
  <c r="BC18" i="22" s="1"/>
  <c r="BC27" i="22" s="1"/>
  <c r="BC31" i="22" s="1"/>
  <c r="BC33" i="22" s="1"/>
  <c r="EB9" i="22"/>
  <c r="EB13" i="22" s="1"/>
  <c r="EB18" i="22" s="1"/>
  <c r="EB27" i="22" s="1"/>
  <c r="BG11" i="10"/>
  <c r="BF15" i="10"/>
  <c r="BF47" i="10" s="1"/>
  <c r="BJ59" i="19"/>
  <c r="BK5" i="19" s="1"/>
  <c r="BJ25" i="19"/>
  <c r="BJ33" i="19" s="1"/>
  <c r="BJ43" i="11" s="1"/>
  <c r="BJ45" i="11" s="1"/>
  <c r="G11" i="24"/>
  <c r="G15" i="24"/>
  <c r="G53" i="33" s="1"/>
  <c r="G17" i="39"/>
  <c r="EC43" i="12"/>
  <c r="EC46" i="12" s="1"/>
  <c r="BI45" i="11"/>
  <c r="BG59" i="10"/>
  <c r="BF61" i="10"/>
  <c r="BH9" i="22"/>
  <c r="BH13" i="22" s="1"/>
  <c r="BH18" i="22" s="1"/>
  <c r="BH27" i="22" s="1"/>
  <c r="BI75" i="10"/>
  <c r="BI51" i="10"/>
  <c r="BI45" i="12"/>
  <c r="BI46" i="12" s="1"/>
  <c r="BI6" i="10"/>
  <c r="BF13" i="22"/>
  <c r="BF18" i="22" s="1"/>
  <c r="BF27" i="22" s="1"/>
  <c r="BH69" i="11"/>
  <c r="BF10" i="21"/>
  <c r="BF12" i="21" s="1"/>
  <c r="BF10" i="20"/>
  <c r="BH54" i="22"/>
  <c r="BH35" i="22"/>
  <c r="BG37" i="22"/>
  <c r="BK23" i="10"/>
  <c r="BJ22" i="10"/>
  <c r="BJ30" i="10" s="1"/>
  <c r="G18" i="39" l="1"/>
  <c r="H31" i="33" s="1"/>
  <c r="H30" i="33"/>
  <c r="BF29" i="22"/>
  <c r="BF31" i="22" s="1"/>
  <c r="BF33" i="22" s="1"/>
  <c r="EB31" i="22"/>
  <c r="EB33" i="22" s="1"/>
  <c r="H7" i="23" s="1"/>
  <c r="F41" i="39"/>
  <c r="F42" i="39" s="1"/>
  <c r="ED78" i="10"/>
  <c r="ED80" i="10" s="1"/>
  <c r="BD68" i="22"/>
  <c r="BD66" i="22" s="1"/>
  <c r="BE77" i="10"/>
  <c r="BE78" i="10" s="1"/>
  <c r="BE80" i="10" s="1"/>
  <c r="BF74" i="10"/>
  <c r="BK17" i="22"/>
  <c r="BJ53" i="11"/>
  <c r="BJ60" i="11" s="1"/>
  <c r="BC66" i="22"/>
  <c r="EB68" i="22"/>
  <c r="EB66" i="22" s="1"/>
  <c r="BK59" i="19"/>
  <c r="BL5" i="19" s="1"/>
  <c r="BK25" i="19"/>
  <c r="BK33" i="19" s="1"/>
  <c r="BK43" i="11" s="1"/>
  <c r="BK45" i="11" s="1"/>
  <c r="BB77" i="22"/>
  <c r="BJ17" i="22"/>
  <c r="BI53" i="11"/>
  <c r="BI60" i="11" s="1"/>
  <c r="BA74" i="22"/>
  <c r="BB73" i="22" s="1"/>
  <c r="BB74" i="22" s="1"/>
  <c r="BC73" i="22" s="1"/>
  <c r="BA77" i="22"/>
  <c r="BJ51" i="10"/>
  <c r="BJ45" i="12"/>
  <c r="BJ46" i="12" s="1"/>
  <c r="BJ6" i="10"/>
  <c r="G20" i="39"/>
  <c r="H32" i="33" s="1"/>
  <c r="ED45" i="12"/>
  <c r="BH11" i="10"/>
  <c r="BG15" i="10"/>
  <c r="BG47" i="10" s="1"/>
  <c r="BI9" i="22"/>
  <c r="BI13" i="22" s="1"/>
  <c r="BI18" i="22" s="1"/>
  <c r="BI27" i="22" s="1"/>
  <c r="BJ75" i="10"/>
  <c r="BG61" i="10"/>
  <c r="BH59" i="10"/>
  <c r="BG54" i="22"/>
  <c r="BG35" i="22"/>
  <c r="BL23" i="10"/>
  <c r="BK22" i="10"/>
  <c r="BK30" i="10" s="1"/>
  <c r="BJ38" i="22" s="1"/>
  <c r="BJ37" i="22" s="1"/>
  <c r="BI38" i="22"/>
  <c r="I5" i="27" l="1"/>
  <c r="I7" i="27" s="1"/>
  <c r="I7" i="26"/>
  <c r="BG29" i="22"/>
  <c r="BG31" i="22" s="1"/>
  <c r="BG33" i="22" s="1"/>
  <c r="BL17" i="22"/>
  <c r="BK53" i="11"/>
  <c r="BK60" i="11" s="1"/>
  <c r="BD70" i="22"/>
  <c r="BD72" i="22" s="1"/>
  <c r="BD56" i="22"/>
  <c r="EB70" i="22"/>
  <c r="EB72" i="22" s="1"/>
  <c r="EB74" i="22" s="1"/>
  <c r="EC73" i="22" s="1"/>
  <c r="EB56" i="22"/>
  <c r="BI69" i="11"/>
  <c r="BG10" i="20"/>
  <c r="BG10" i="21"/>
  <c r="BG12" i="21" s="1"/>
  <c r="BC56" i="22"/>
  <c r="BC70" i="22"/>
  <c r="BC72" i="22" s="1"/>
  <c r="F25" i="39"/>
  <c r="F27" i="39" s="1"/>
  <c r="H13" i="23"/>
  <c r="BH10" i="20"/>
  <c r="BJ69" i="11"/>
  <c r="BH10" i="21"/>
  <c r="BH12" i="21" s="1"/>
  <c r="BL59" i="19"/>
  <c r="BM5" i="19" s="1"/>
  <c r="BL25" i="19"/>
  <c r="BL33" i="19" s="1"/>
  <c r="BL43" i="11" s="1"/>
  <c r="BL45" i="11" s="1"/>
  <c r="BI11" i="10"/>
  <c r="BH15" i="10"/>
  <c r="BH47" i="10" s="1"/>
  <c r="BH61" i="10"/>
  <c r="BI59" i="10"/>
  <c r="H19" i="39"/>
  <c r="BE68" i="22"/>
  <c r="BE66" i="22" s="1"/>
  <c r="BF77" i="10"/>
  <c r="BF78" i="10" s="1"/>
  <c r="BF80" i="10" s="1"/>
  <c r="BG74" i="10"/>
  <c r="BK45" i="12"/>
  <c r="BK46" i="12" s="1"/>
  <c r="BK6" i="10"/>
  <c r="BK51" i="10"/>
  <c r="BJ35" i="22"/>
  <c r="BJ54" i="22"/>
  <c r="BM23" i="10"/>
  <c r="BL22" i="10"/>
  <c r="BL30" i="10" s="1"/>
  <c r="BI37" i="22"/>
  <c r="BL51" i="10" l="1"/>
  <c r="BL6" i="10"/>
  <c r="BL45" i="12"/>
  <c r="BL46" i="12" s="1"/>
  <c r="BI61" i="10"/>
  <c r="BJ59" i="10"/>
  <c r="BL75" i="10"/>
  <c r="BK9" i="22"/>
  <c r="BK13" i="22" s="1"/>
  <c r="BK18" i="22" s="1"/>
  <c r="BK27" i="22" s="1"/>
  <c r="BK75" i="10"/>
  <c r="BJ9" i="22"/>
  <c r="BF68" i="22"/>
  <c r="BF66" i="22" s="1"/>
  <c r="BG77" i="10"/>
  <c r="BG78" i="10" s="1"/>
  <c r="BG80" i="10" s="1"/>
  <c r="BH74" i="10"/>
  <c r="BH29" i="22"/>
  <c r="BE56" i="22"/>
  <c r="BE70" i="22"/>
  <c r="BE72" i="22" s="1"/>
  <c r="BE77" i="22" s="1"/>
  <c r="BJ11" i="10"/>
  <c r="BI15" i="10"/>
  <c r="BI47" i="10" s="1"/>
  <c r="BC77" i="22"/>
  <c r="BC74" i="22"/>
  <c r="BD73" i="22" s="1"/>
  <c r="BD74" i="22" s="1"/>
  <c r="BE73" i="22" s="1"/>
  <c r="BD77" i="22"/>
  <c r="BM17" i="22"/>
  <c r="BL53" i="11"/>
  <c r="BL60" i="11" s="1"/>
  <c r="BI10" i="21"/>
  <c r="BI12" i="21" s="1"/>
  <c r="BK69" i="11"/>
  <c r="BI10" i="20"/>
  <c r="BM59" i="19"/>
  <c r="BN5" i="19" s="1"/>
  <c r="BM25" i="19"/>
  <c r="BM33" i="19" s="1"/>
  <c r="BM43" i="11" s="1"/>
  <c r="BM45" i="11" s="1"/>
  <c r="BN23" i="10"/>
  <c r="BM22" i="10"/>
  <c r="BM30" i="10" s="1"/>
  <c r="BL38" i="22" s="1"/>
  <c r="BL37" i="22" s="1"/>
  <c r="BK38" i="22"/>
  <c r="BI35" i="22"/>
  <c r="BI54" i="22"/>
  <c r="BL69" i="11" l="1"/>
  <c r="BJ10" i="21"/>
  <c r="BJ12" i="21" s="1"/>
  <c r="BJ10" i="20"/>
  <c r="BK11" i="10"/>
  <c r="BJ15" i="10"/>
  <c r="BJ47" i="10" s="1"/>
  <c r="BE74" i="22"/>
  <c r="BF73" i="22" s="1"/>
  <c r="BH31" i="22"/>
  <c r="BH33" i="22" s="1"/>
  <c r="BK59" i="10"/>
  <c r="BJ61" i="10"/>
  <c r="BN59" i="19"/>
  <c r="BO5" i="19" s="1"/>
  <c r="BN25" i="19"/>
  <c r="BN33" i="19" s="1"/>
  <c r="BN43" i="11" s="1"/>
  <c r="BG68" i="22"/>
  <c r="BG66" i="22" s="1"/>
  <c r="BI74" i="10"/>
  <c r="BH77" i="10"/>
  <c r="BH78" i="10" s="1"/>
  <c r="BH80" i="10" s="1"/>
  <c r="BN17" i="22"/>
  <c r="BM53" i="11"/>
  <c r="BM60" i="11" s="1"/>
  <c r="BM6" i="10"/>
  <c r="BM51" i="10"/>
  <c r="BM45" i="12"/>
  <c r="BM46" i="12" s="1"/>
  <c r="BM75" i="10"/>
  <c r="BL9" i="22"/>
  <c r="BL13" i="22" s="1"/>
  <c r="BL18" i="22" s="1"/>
  <c r="BL27" i="22" s="1"/>
  <c r="BI29" i="22"/>
  <c r="BI31" i="22" s="1"/>
  <c r="BI33" i="22" s="1"/>
  <c r="BF56" i="22"/>
  <c r="BF70" i="22"/>
  <c r="BF72" i="22" s="1"/>
  <c r="BJ13" i="22"/>
  <c r="BJ18" i="22" s="1"/>
  <c r="BJ27" i="22" s="1"/>
  <c r="BK37" i="22"/>
  <c r="BL35" i="22"/>
  <c r="BL54" i="22"/>
  <c r="BN22" i="10"/>
  <c r="BN30" i="10" s="1"/>
  <c r="BM38" i="22" s="1"/>
  <c r="BM37" i="22" s="1"/>
  <c r="BO23" i="10"/>
  <c r="BJ29" i="22" l="1"/>
  <c r="BJ31" i="22" s="1"/>
  <c r="BJ33" i="22" s="1"/>
  <c r="BH68" i="22"/>
  <c r="BH66" i="22" s="1"/>
  <c r="BI77" i="10"/>
  <c r="BI78" i="10" s="1"/>
  <c r="BI80" i="10" s="1"/>
  <c r="BJ74" i="10"/>
  <c r="BG56" i="22"/>
  <c r="BG70" i="22"/>
  <c r="BG72" i="22" s="1"/>
  <c r="BO59" i="19"/>
  <c r="BP5" i="19" s="1"/>
  <c r="BO25" i="19"/>
  <c r="BO33" i="19" s="1"/>
  <c r="BO43" i="11" s="1"/>
  <c r="BK15" i="10"/>
  <c r="BK47" i="10" s="1"/>
  <c r="BL11" i="10"/>
  <c r="BN45" i="11"/>
  <c r="EB43" i="11"/>
  <c r="EB45" i="11" s="1"/>
  <c r="BN51" i="10"/>
  <c r="BN45" i="12"/>
  <c r="BN46" i="12" s="1"/>
  <c r="BN6" i="10"/>
  <c r="BM69" i="11"/>
  <c r="BK10" i="21"/>
  <c r="BK12" i="21" s="1"/>
  <c r="BK10" i="20"/>
  <c r="BK61" i="10"/>
  <c r="BL59" i="10"/>
  <c r="BF77" i="22"/>
  <c r="BF74" i="22"/>
  <c r="BG73" i="22" s="1"/>
  <c r="BM9" i="22"/>
  <c r="BM13" i="22" s="1"/>
  <c r="BM18" i="22" s="1"/>
  <c r="BM27" i="22" s="1"/>
  <c r="BN75" i="10"/>
  <c r="BM54" i="22"/>
  <c r="BM35" i="22"/>
  <c r="BP23" i="10"/>
  <c r="BO22" i="10"/>
  <c r="BO30" i="10" s="1"/>
  <c r="BN38" i="22" s="1"/>
  <c r="BN37" i="22" s="1"/>
  <c r="BK35" i="22"/>
  <c r="BK54" i="22"/>
  <c r="BK29" i="22" l="1"/>
  <c r="BK31" i="22" s="1"/>
  <c r="BK33" i="22" s="1"/>
  <c r="BO6" i="10"/>
  <c r="BO51" i="10"/>
  <c r="BO45" i="12"/>
  <c r="BO46" i="12" s="1"/>
  <c r="BP59" i="19"/>
  <c r="BQ5" i="19" s="1"/>
  <c r="BP25" i="19"/>
  <c r="BP33" i="19" s="1"/>
  <c r="BP43" i="11" s="1"/>
  <c r="BP45" i="11" s="1"/>
  <c r="BO75" i="10"/>
  <c r="BN9" i="22"/>
  <c r="BN13" i="22" s="1"/>
  <c r="BN18" i="22" s="1"/>
  <c r="BN27" i="22" s="1"/>
  <c r="BL61" i="10"/>
  <c r="BM59" i="10"/>
  <c r="AF6" i="29"/>
  <c r="AF14" i="29" s="1"/>
  <c r="AF17" i="29" s="1"/>
  <c r="E49" i="29" s="1"/>
  <c r="EB53" i="11"/>
  <c r="BG74" i="22"/>
  <c r="BH73" i="22" s="1"/>
  <c r="BG77" i="22"/>
  <c r="BH56" i="22"/>
  <c r="BH70" i="22"/>
  <c r="BH72" i="22" s="1"/>
  <c r="BH77" i="22" s="1"/>
  <c r="BO17" i="22"/>
  <c r="EC17" i="22" s="1"/>
  <c r="BN53" i="11"/>
  <c r="BN60" i="11" s="1"/>
  <c r="BI68" i="22"/>
  <c r="BI66" i="22" s="1"/>
  <c r="BJ77" i="10"/>
  <c r="BJ78" i="10" s="1"/>
  <c r="BJ80" i="10" s="1"/>
  <c r="BK74" i="10"/>
  <c r="BM11" i="10"/>
  <c r="BL15" i="10"/>
  <c r="BL47" i="10" s="1"/>
  <c r="BO45" i="11"/>
  <c r="BN35" i="22"/>
  <c r="BN54" i="22"/>
  <c r="BP22" i="10"/>
  <c r="BP30" i="10" s="1"/>
  <c r="EE23" i="10"/>
  <c r="EE22" i="10" s="1"/>
  <c r="EE30" i="10" s="1"/>
  <c r="G34" i="39" s="1"/>
  <c r="BQ23" i="10"/>
  <c r="BH74" i="22" l="1"/>
  <c r="BI73" i="22" s="1"/>
  <c r="BN11" i="10"/>
  <c r="BM15" i="10"/>
  <c r="BM47" i="10" s="1"/>
  <c r="BQ17" i="22"/>
  <c r="BP53" i="11"/>
  <c r="BP60" i="11" s="1"/>
  <c r="G11" i="39"/>
  <c r="H13" i="24"/>
  <c r="H54" i="33" s="1"/>
  <c r="H7" i="33"/>
  <c r="EB60" i="11"/>
  <c r="BQ59" i="19"/>
  <c r="BR5" i="19" s="1"/>
  <c r="BQ25" i="19"/>
  <c r="BQ33" i="19" s="1"/>
  <c r="BQ43" i="11" s="1"/>
  <c r="BQ45" i="11" s="1"/>
  <c r="BJ68" i="22"/>
  <c r="BJ66" i="22" s="1"/>
  <c r="BL74" i="10"/>
  <c r="BK77" i="10"/>
  <c r="BK78" i="10" s="1"/>
  <c r="BK80" i="10" s="1"/>
  <c r="BP45" i="12"/>
  <c r="BP46" i="12" s="1"/>
  <c r="BP6" i="10"/>
  <c r="EE6" i="10" s="1"/>
  <c r="BP51" i="10"/>
  <c r="EE51" i="10" s="1"/>
  <c r="BL10" i="21"/>
  <c r="BL12" i="21" s="1"/>
  <c r="BL13" i="21" s="1"/>
  <c r="BL18" i="21" s="1"/>
  <c r="BL10" i="20"/>
  <c r="BL11" i="20" s="1"/>
  <c r="BL16" i="20" s="1"/>
  <c r="BM61" i="10"/>
  <c r="BN59" i="10"/>
  <c r="BP17" i="22"/>
  <c r="BO53" i="11"/>
  <c r="BO60" i="11" s="1"/>
  <c r="BI70" i="22"/>
  <c r="BI72" i="22" s="1"/>
  <c r="BI56" i="22"/>
  <c r="BL29" i="22"/>
  <c r="BL31" i="22" s="1"/>
  <c r="BL33" i="22" s="1"/>
  <c r="BR23" i="10"/>
  <c r="BQ22" i="10"/>
  <c r="BQ30" i="10" s="1"/>
  <c r="BO38" i="22"/>
  <c r="G31" i="39" l="1"/>
  <c r="BN61" i="10"/>
  <c r="BO59" i="10"/>
  <c r="BQ45" i="12"/>
  <c r="BQ46" i="12" s="1"/>
  <c r="BQ51" i="10"/>
  <c r="BQ6" i="10"/>
  <c r="BK68" i="22"/>
  <c r="BK66" i="22" s="1"/>
  <c r="BL77" i="10"/>
  <c r="BL78" i="10" s="1"/>
  <c r="BL80" i="10" s="1"/>
  <c r="BM74" i="10"/>
  <c r="BN10" i="21"/>
  <c r="BN12" i="21" s="1"/>
  <c r="BP69" i="11"/>
  <c r="BN10" i="20"/>
  <c r="BR17" i="20"/>
  <c r="BW19" i="20"/>
  <c r="BW21" i="20" s="1"/>
  <c r="BN64" i="11"/>
  <c r="BR18" i="20"/>
  <c r="BO26" i="20"/>
  <c r="BN26" i="20"/>
  <c r="BL26" i="20"/>
  <c r="BQ26" i="20"/>
  <c r="BM26" i="20"/>
  <c r="BP26" i="20"/>
  <c r="BM27" i="20"/>
  <c r="BL27" i="20"/>
  <c r="BN27" i="20"/>
  <c r="BO27" i="20"/>
  <c r="BQ27" i="20"/>
  <c r="BP27" i="20"/>
  <c r="BJ56" i="22"/>
  <c r="BJ70" i="22"/>
  <c r="BJ72" i="22" s="1"/>
  <c r="BR17" i="22"/>
  <c r="BQ53" i="11"/>
  <c r="BQ60" i="11" s="1"/>
  <c r="BM29" i="22"/>
  <c r="BM31" i="22" s="1"/>
  <c r="BM33" i="22" s="1"/>
  <c r="BN65" i="11"/>
  <c r="EB65" i="11" s="1"/>
  <c r="BW21" i="21"/>
  <c r="BW23" i="21" s="1"/>
  <c r="BR19" i="21"/>
  <c r="BR20" i="21"/>
  <c r="BL28" i="21"/>
  <c r="BP28" i="21"/>
  <c r="BM28" i="21"/>
  <c r="BO28" i="21"/>
  <c r="BQ28" i="21"/>
  <c r="BN28" i="21"/>
  <c r="BP29" i="21"/>
  <c r="BO29" i="21"/>
  <c r="BL29" i="21"/>
  <c r="BQ29" i="21"/>
  <c r="BM29" i="21"/>
  <c r="BN29" i="21"/>
  <c r="BR59" i="19"/>
  <c r="BS5" i="19" s="1"/>
  <c r="BR25" i="19"/>
  <c r="BR33" i="19" s="1"/>
  <c r="BR43" i="11" s="1"/>
  <c r="BR45" i="11" s="1"/>
  <c r="BI77" i="22"/>
  <c r="BI74" i="22"/>
  <c r="BJ73" i="22" s="1"/>
  <c r="BO69" i="11"/>
  <c r="BM10" i="20"/>
  <c r="BM10" i="21"/>
  <c r="BM12" i="21" s="1"/>
  <c r="G38" i="39"/>
  <c r="BO11" i="10"/>
  <c r="BN15" i="10"/>
  <c r="BN47" i="10" s="1"/>
  <c r="BR22" i="10"/>
  <c r="BR30" i="10" s="1"/>
  <c r="BQ38" i="22" s="1"/>
  <c r="BQ37" i="22" s="1"/>
  <c r="BS23" i="10"/>
  <c r="BO37" i="22"/>
  <c r="EC38" i="22"/>
  <c r="EC37" i="22" s="1"/>
  <c r="BP38" i="22"/>
  <c r="BR23" i="21" l="1"/>
  <c r="BP59" i="10"/>
  <c r="BO61" i="10"/>
  <c r="BS28" i="21"/>
  <c r="BS17" i="22"/>
  <c r="BR53" i="11"/>
  <c r="BR60" i="11" s="1"/>
  <c r="BS59" i="19"/>
  <c r="BT5" i="19" s="1"/>
  <c r="BS25" i="19"/>
  <c r="BS33" i="19" s="1"/>
  <c r="BS43" i="11" s="1"/>
  <c r="BS45" i="11" s="1"/>
  <c r="BT28" i="21"/>
  <c r="BL68" i="22"/>
  <c r="BL66" i="22" s="1"/>
  <c r="BN74" i="10"/>
  <c r="BM77" i="10"/>
  <c r="BM78" i="10" s="1"/>
  <c r="BM80" i="10" s="1"/>
  <c r="BP11" i="10"/>
  <c r="BO15" i="10"/>
  <c r="BO47" i="10" s="1"/>
  <c r="BQ69" i="11"/>
  <c r="BO10" i="20"/>
  <c r="BO10" i="21"/>
  <c r="BO12" i="21" s="1"/>
  <c r="BN66" i="11"/>
  <c r="EB64" i="11"/>
  <c r="EB66" i="11" s="1"/>
  <c r="EB69" i="11" s="1"/>
  <c r="BW28" i="21"/>
  <c r="BQ9" i="22"/>
  <c r="BQ13" i="22" s="1"/>
  <c r="BQ18" i="22" s="1"/>
  <c r="BQ27" i="22" s="1"/>
  <c r="BR75" i="10"/>
  <c r="BZ37" i="12"/>
  <c r="BW28" i="20"/>
  <c r="BK56" i="22"/>
  <c r="BK70" i="22"/>
  <c r="BK72" i="22" s="1"/>
  <c r="BR51" i="10"/>
  <c r="BR45" i="12"/>
  <c r="BR46" i="12" s="1"/>
  <c r="BR6" i="10"/>
  <c r="BJ77" i="22"/>
  <c r="BJ74" i="22"/>
  <c r="BK73" i="22" s="1"/>
  <c r="BR21" i="20"/>
  <c r="BR30" i="21"/>
  <c r="BU38" i="12"/>
  <c r="BU29" i="21"/>
  <c r="BW29" i="21"/>
  <c r="BR29" i="21"/>
  <c r="BT29" i="21"/>
  <c r="BV29" i="21"/>
  <c r="BS29" i="21"/>
  <c r="BZ38" i="12"/>
  <c r="BW30" i="21"/>
  <c r="BN29" i="22"/>
  <c r="BN31" i="22" s="1"/>
  <c r="BN33" i="22" s="1"/>
  <c r="BP9" i="22"/>
  <c r="BQ75" i="10"/>
  <c r="BR28" i="21"/>
  <c r="BO35" i="22"/>
  <c r="BO54" i="22"/>
  <c r="BQ35" i="22"/>
  <c r="BQ54" i="22"/>
  <c r="EC35" i="22"/>
  <c r="EC54" i="22"/>
  <c r="BT23" i="10"/>
  <c r="BS22" i="10"/>
  <c r="BS30" i="10" s="1"/>
  <c r="BP37" i="22"/>
  <c r="BU28" i="21" l="1"/>
  <c r="BV28" i="21"/>
  <c r="BZ41" i="12"/>
  <c r="BZ43" i="12" s="1"/>
  <c r="BZ76" i="22" s="1"/>
  <c r="BR9" i="22"/>
  <c r="BR13" i="22" s="1"/>
  <c r="BR18" i="22" s="1"/>
  <c r="BR27" i="22" s="1"/>
  <c r="BS75" i="10"/>
  <c r="BT59" i="19"/>
  <c r="BU5" i="19" s="1"/>
  <c r="BT25" i="19"/>
  <c r="BT33" i="19" s="1"/>
  <c r="BT43" i="11" s="1"/>
  <c r="BT45" i="11" s="1"/>
  <c r="BR69" i="11"/>
  <c r="BP10" i="20"/>
  <c r="BP10" i="21"/>
  <c r="BP12" i="21" s="1"/>
  <c r="BT17" i="22"/>
  <c r="BS53" i="11"/>
  <c r="BS60" i="11" s="1"/>
  <c r="BP13" i="22"/>
  <c r="BP18" i="22" s="1"/>
  <c r="BP27" i="22" s="1"/>
  <c r="BQ11" i="10"/>
  <c r="EE11" i="10"/>
  <c r="EE15" i="10" s="1"/>
  <c r="BP15" i="10"/>
  <c r="BP47" i="10" s="1"/>
  <c r="BU37" i="12"/>
  <c r="BR28" i="20"/>
  <c r="BT27" i="20"/>
  <c r="BW27" i="20"/>
  <c r="BV27" i="20"/>
  <c r="BR27" i="20"/>
  <c r="BU27" i="20"/>
  <c r="BS27" i="20"/>
  <c r="BS26" i="20"/>
  <c r="BU26" i="20"/>
  <c r="BV26" i="20"/>
  <c r="BR26" i="20"/>
  <c r="BT26" i="20"/>
  <c r="BW26" i="20"/>
  <c r="BS45" i="12"/>
  <c r="BS46" i="12" s="1"/>
  <c r="BS51" i="10"/>
  <c r="BS6" i="10"/>
  <c r="ED38" i="12"/>
  <c r="G12" i="39"/>
  <c r="H8" i="33"/>
  <c r="J12" i="8"/>
  <c r="BM68" i="22"/>
  <c r="BO74" i="10"/>
  <c r="BN77" i="10"/>
  <c r="BN78" i="10" s="1"/>
  <c r="BN80" i="10" s="1"/>
  <c r="BK74" i="22"/>
  <c r="BL73" i="22" s="1"/>
  <c r="BK77" i="22"/>
  <c r="BO10" i="22"/>
  <c r="BN69" i="11"/>
  <c r="BL70" i="22"/>
  <c r="BL72" i="22" s="1"/>
  <c r="BL77" i="22" s="1"/>
  <c r="BL56" i="22"/>
  <c r="BP61" i="10"/>
  <c r="BQ59" i="10"/>
  <c r="EE59" i="10"/>
  <c r="EE61" i="10" s="1"/>
  <c r="BU23" i="10"/>
  <c r="BT22" i="10"/>
  <c r="BT30" i="10" s="1"/>
  <c r="BS38" i="22" s="1"/>
  <c r="BS37" i="22" s="1"/>
  <c r="BP54" i="22"/>
  <c r="BP35" i="22"/>
  <c r="BR38" i="22"/>
  <c r="BP75" i="10" l="1"/>
  <c r="EE75" i="10" s="1"/>
  <c r="BO9" i="22"/>
  <c r="G32" i="39"/>
  <c r="G37" i="39" s="1"/>
  <c r="H19" i="24"/>
  <c r="EE47" i="10"/>
  <c r="H25" i="24"/>
  <c r="H20" i="24"/>
  <c r="H24" i="24"/>
  <c r="BT75" i="10"/>
  <c r="BS9" i="22"/>
  <c r="BQ15" i="10"/>
  <c r="BQ47" i="10" s="1"/>
  <c r="BR11" i="10"/>
  <c r="BU17" i="22"/>
  <c r="BT53" i="11"/>
  <c r="BT60" i="11" s="1"/>
  <c r="BU59" i="19"/>
  <c r="BV5" i="19" s="1"/>
  <c r="BU25" i="19"/>
  <c r="BU33" i="19" s="1"/>
  <c r="BU43" i="11" s="1"/>
  <c r="BU45" i="11" s="1"/>
  <c r="G39" i="39"/>
  <c r="H26" i="24"/>
  <c r="BR59" i="10"/>
  <c r="BQ61" i="10"/>
  <c r="BQ10" i="21"/>
  <c r="BQ12" i="21" s="1"/>
  <c r="BS69" i="11"/>
  <c r="BQ10" i="20"/>
  <c r="EC10" i="22"/>
  <c r="BO29" i="22"/>
  <c r="BL74" i="22"/>
  <c r="BM73" i="22" s="1"/>
  <c r="BN68" i="22"/>
  <c r="BN66" i="22" s="1"/>
  <c r="BO77" i="10"/>
  <c r="BO78" i="10" s="1"/>
  <c r="BO80" i="10" s="1"/>
  <c r="BP74" i="10"/>
  <c r="ED37" i="12"/>
  <c r="ED41" i="12" s="1"/>
  <c r="BU41" i="12"/>
  <c r="BU43" i="12" s="1"/>
  <c r="BU76" i="22" s="1"/>
  <c r="BM66" i="22"/>
  <c r="BT51" i="10"/>
  <c r="BT6" i="10"/>
  <c r="BT45" i="12"/>
  <c r="BT46" i="12" s="1"/>
  <c r="BP29" i="22"/>
  <c r="BP31" i="22" s="1"/>
  <c r="BP33" i="22" s="1"/>
  <c r="BS35" i="22"/>
  <c r="BS54" i="22"/>
  <c r="BR37" i="22"/>
  <c r="BV23" i="10"/>
  <c r="BU22" i="10"/>
  <c r="BU30" i="10" s="1"/>
  <c r="BT38" i="22" s="1"/>
  <c r="BQ29" i="22" l="1"/>
  <c r="BQ31" i="22" s="1"/>
  <c r="BQ33" i="22" s="1"/>
  <c r="H17" i="39"/>
  <c r="ED43" i="12"/>
  <c r="ED46" i="12" s="1"/>
  <c r="BO68" i="22"/>
  <c r="BO66" i="22" s="1"/>
  <c r="BQ74" i="10"/>
  <c r="EE74" i="10"/>
  <c r="EE77" i="10" s="1"/>
  <c r="BP77" i="10"/>
  <c r="BP78" i="10" s="1"/>
  <c r="BP80" i="10" s="1"/>
  <c r="BU6" i="10"/>
  <c r="BU51" i="10"/>
  <c r="BU45" i="12"/>
  <c r="BU46" i="12" s="1"/>
  <c r="H14" i="24"/>
  <c r="H52" i="33" s="1"/>
  <c r="H10" i="24"/>
  <c r="H16" i="24"/>
  <c r="BN70" i="22"/>
  <c r="BN72" i="22" s="1"/>
  <c r="BN56" i="22"/>
  <c r="BR10" i="21"/>
  <c r="BR12" i="21" s="1"/>
  <c r="BT69" i="11"/>
  <c r="BR10" i="20"/>
  <c r="BS11" i="10"/>
  <c r="BR15" i="10"/>
  <c r="BR47" i="10" s="1"/>
  <c r="BV59" i="19"/>
  <c r="BW5" i="19" s="1"/>
  <c r="BV25" i="19"/>
  <c r="BV33" i="19" s="1"/>
  <c r="BV43" i="11" s="1"/>
  <c r="BV45" i="11" s="1"/>
  <c r="BT9" i="22"/>
  <c r="BT13" i="22" s="1"/>
  <c r="BT18" i="22" s="1"/>
  <c r="BT27" i="22" s="1"/>
  <c r="BU75" i="10"/>
  <c r="BR61" i="10"/>
  <c r="BS59" i="10"/>
  <c r="EC29" i="22"/>
  <c r="BS13" i="22"/>
  <c r="BS18" i="22" s="1"/>
  <c r="BS27" i="22" s="1"/>
  <c r="BO13" i="22"/>
  <c r="BO18" i="22" s="1"/>
  <c r="BO27" i="22" s="1"/>
  <c r="BO31" i="22" s="1"/>
  <c r="BO33" i="22" s="1"/>
  <c r="EC9" i="22"/>
  <c r="EC13" i="22" s="1"/>
  <c r="EC18" i="22" s="1"/>
  <c r="EC27" i="22" s="1"/>
  <c r="BM56" i="22"/>
  <c r="BM70" i="22"/>
  <c r="BM72" i="22" s="1"/>
  <c r="BV17" i="22"/>
  <c r="BU53" i="11"/>
  <c r="BU60" i="11" s="1"/>
  <c r="H11" i="24"/>
  <c r="H15" i="24"/>
  <c r="H53" i="33" s="1"/>
  <c r="BT37" i="22"/>
  <c r="BR35" i="22"/>
  <c r="BR54" i="22"/>
  <c r="BV22" i="10"/>
  <c r="BV30" i="10" s="1"/>
  <c r="BU38" i="22" s="1"/>
  <c r="BW23" i="10"/>
  <c r="H18" i="39" l="1"/>
  <c r="I31" i="33" s="1"/>
  <c r="I30" i="33"/>
  <c r="EC68" i="22"/>
  <c r="EC66" i="22" s="1"/>
  <c r="EC70" i="22" s="1"/>
  <c r="EC31" i="22"/>
  <c r="EC33" i="22" s="1"/>
  <c r="J7" i="26" s="1"/>
  <c r="BR29" i="22"/>
  <c r="BR31" i="22" s="1"/>
  <c r="BR33" i="22" s="1"/>
  <c r="BU9" i="22"/>
  <c r="BV75" i="10"/>
  <c r="BW17" i="22"/>
  <c r="BV53" i="11"/>
  <c r="BV60" i="11" s="1"/>
  <c r="BW59" i="19"/>
  <c r="BX5" i="19" s="1"/>
  <c r="BW25" i="19"/>
  <c r="BW33" i="19" s="1"/>
  <c r="BW43" i="11" s="1"/>
  <c r="BW45" i="11" s="1"/>
  <c r="BN77" i="22"/>
  <c r="G41" i="39"/>
  <c r="G42" i="39" s="1"/>
  <c r="EE78" i="10"/>
  <c r="EE80" i="10" s="1"/>
  <c r="BP68" i="22"/>
  <c r="BP66" i="22" s="1"/>
  <c r="BR74" i="10"/>
  <c r="BQ77" i="10"/>
  <c r="BQ78" i="10" s="1"/>
  <c r="BQ80" i="10" s="1"/>
  <c r="BM74" i="22"/>
  <c r="BN73" i="22" s="1"/>
  <c r="BN74" i="22" s="1"/>
  <c r="BO73" i="22" s="1"/>
  <c r="BM77" i="22"/>
  <c r="BO56" i="22"/>
  <c r="BO70" i="22"/>
  <c r="BO72" i="22" s="1"/>
  <c r="BU69" i="11"/>
  <c r="BS10" i="20"/>
  <c r="BS10" i="21"/>
  <c r="BS12" i="21" s="1"/>
  <c r="BS61" i="10"/>
  <c r="BT59" i="10"/>
  <c r="BS15" i="10"/>
  <c r="BS47" i="10" s="1"/>
  <c r="BT11" i="10"/>
  <c r="H20" i="39"/>
  <c r="I32" i="33" s="1"/>
  <c r="EE45" i="12"/>
  <c r="BV51" i="10"/>
  <c r="BV45" i="12"/>
  <c r="BV46" i="12" s="1"/>
  <c r="BV6" i="10"/>
  <c r="BU37" i="22"/>
  <c r="BX23" i="10"/>
  <c r="BW22" i="10"/>
  <c r="BW30" i="10" s="1"/>
  <c r="BT35" i="22"/>
  <c r="BT54" i="22"/>
  <c r="I7" i="23" l="1"/>
  <c r="EC72" i="22"/>
  <c r="EC74" i="22" s="1"/>
  <c r="ED73" i="22" s="1"/>
  <c r="EC56" i="22"/>
  <c r="BS29" i="22"/>
  <c r="BS31" i="22" s="1"/>
  <c r="BS33" i="22" s="1"/>
  <c r="J5" i="27"/>
  <c r="J7" i="27" s="1"/>
  <c r="BX59" i="19"/>
  <c r="BY5" i="19" s="1"/>
  <c r="BX25" i="19"/>
  <c r="BX33" i="19" s="1"/>
  <c r="BX43" i="11" s="1"/>
  <c r="BX45" i="11" s="1"/>
  <c r="BX17" i="22"/>
  <c r="BW53" i="11"/>
  <c r="BW60" i="11" s="1"/>
  <c r="BQ68" i="22"/>
  <c r="BQ66" i="22" s="1"/>
  <c r="BS74" i="10"/>
  <c r="BR77" i="10"/>
  <c r="BR78" i="10" s="1"/>
  <c r="BR80" i="10" s="1"/>
  <c r="BV69" i="11"/>
  <c r="BT10" i="20"/>
  <c r="BT10" i="21"/>
  <c r="BT12" i="21" s="1"/>
  <c r="BO74" i="22"/>
  <c r="BP73" i="22" s="1"/>
  <c r="BO77" i="22"/>
  <c r="G25" i="39"/>
  <c r="G27" i="39" s="1"/>
  <c r="I13" i="23"/>
  <c r="BU59" i="10"/>
  <c r="BT61" i="10"/>
  <c r="BP70" i="22"/>
  <c r="BP72" i="22" s="1"/>
  <c r="BP56" i="22"/>
  <c r="BW6" i="10"/>
  <c r="BW51" i="10"/>
  <c r="BW45" i="12"/>
  <c r="BW46" i="12" s="1"/>
  <c r="BT15" i="10"/>
  <c r="BT47" i="10" s="1"/>
  <c r="BU11" i="10"/>
  <c r="BT29" i="22" s="1"/>
  <c r="BT31" i="22" s="1"/>
  <c r="BT33" i="22" s="1"/>
  <c r="BU13" i="22"/>
  <c r="BU18" i="22" s="1"/>
  <c r="BU27" i="22" s="1"/>
  <c r="I19" i="39"/>
  <c r="BW75" i="10"/>
  <c r="BV9" i="22"/>
  <c r="BV13" i="22" s="1"/>
  <c r="BV18" i="22" s="1"/>
  <c r="BV27" i="22" s="1"/>
  <c r="BX22" i="10"/>
  <c r="BX30" i="10" s="1"/>
  <c r="BW38" i="22" s="1"/>
  <c r="BW37" i="22" s="1"/>
  <c r="BY23" i="10"/>
  <c r="BU54" i="22"/>
  <c r="BU35" i="22"/>
  <c r="BV38" i="22"/>
  <c r="BV11" i="10" l="1"/>
  <c r="BU15" i="10"/>
  <c r="BU47" i="10" s="1"/>
  <c r="BV59" i="10"/>
  <c r="BU61" i="10"/>
  <c r="BX75" i="10"/>
  <c r="BW9" i="22"/>
  <c r="BW13" i="22" s="1"/>
  <c r="BW18" i="22" s="1"/>
  <c r="BW27" i="22" s="1"/>
  <c r="BQ70" i="22"/>
  <c r="BQ72" i="22" s="1"/>
  <c r="BQ77" i="22" s="1"/>
  <c r="BQ56" i="22"/>
  <c r="BR68" i="22"/>
  <c r="BR66" i="22" s="1"/>
  <c r="BS77" i="10"/>
  <c r="BS78" i="10" s="1"/>
  <c r="BS80" i="10" s="1"/>
  <c r="BT74" i="10"/>
  <c r="BX51" i="10"/>
  <c r="BX6" i="10"/>
  <c r="BX45" i="12"/>
  <c r="BX46" i="12" s="1"/>
  <c r="BU10" i="20"/>
  <c r="BU10" i="21"/>
  <c r="BU12" i="21" s="1"/>
  <c r="BW69" i="11"/>
  <c r="BY17" i="22"/>
  <c r="BX53" i="11"/>
  <c r="BX60" i="11" s="1"/>
  <c r="BP77" i="22"/>
  <c r="BP74" i="22"/>
  <c r="BQ73" i="22" s="1"/>
  <c r="BY59" i="19"/>
  <c r="BZ5" i="19" s="1"/>
  <c r="BY25" i="19"/>
  <c r="BY33" i="19" s="1"/>
  <c r="BY43" i="11" s="1"/>
  <c r="BY45" i="11" s="1"/>
  <c r="BW35" i="22"/>
  <c r="BW54" i="22"/>
  <c r="BV37" i="22"/>
  <c r="BZ23" i="10"/>
  <c r="BY22" i="10"/>
  <c r="BY30" i="10" s="1"/>
  <c r="BX38" i="22" s="1"/>
  <c r="BX37" i="22" s="1"/>
  <c r="BQ74" i="22" l="1"/>
  <c r="BR73" i="22" s="1"/>
  <c r="BV10" i="20"/>
  <c r="BX69" i="11"/>
  <c r="BV10" i="21"/>
  <c r="BV12" i="21" s="1"/>
  <c r="BY45" i="12"/>
  <c r="BY46" i="12" s="1"/>
  <c r="BY51" i="10"/>
  <c r="BY6" i="10"/>
  <c r="BS68" i="22"/>
  <c r="BS66" i="22" s="1"/>
  <c r="BT77" i="10"/>
  <c r="BT78" i="10" s="1"/>
  <c r="BT80" i="10" s="1"/>
  <c r="BU74" i="10"/>
  <c r="BW59" i="10"/>
  <c r="BV61" i="10"/>
  <c r="BU29" i="22"/>
  <c r="BZ17" i="22"/>
  <c r="BY53" i="11"/>
  <c r="BY60" i="11" s="1"/>
  <c r="BX9" i="22"/>
  <c r="BX13" i="22" s="1"/>
  <c r="BX18" i="22" s="1"/>
  <c r="BX27" i="22" s="1"/>
  <c r="BY75" i="10"/>
  <c r="BR70" i="22"/>
  <c r="BR72" i="22" s="1"/>
  <c r="BR56" i="22"/>
  <c r="BZ59" i="19"/>
  <c r="CA5" i="19" s="1"/>
  <c r="BZ25" i="19"/>
  <c r="BZ33" i="19" s="1"/>
  <c r="BZ43" i="11" s="1"/>
  <c r="BW11" i="10"/>
  <c r="BV15" i="10"/>
  <c r="BV47" i="10" s="1"/>
  <c r="BX35" i="22"/>
  <c r="BX54" i="22"/>
  <c r="BV54" i="22"/>
  <c r="BV35" i="22"/>
  <c r="CA23" i="10"/>
  <c r="BZ22" i="10"/>
  <c r="BZ30" i="10" s="1"/>
  <c r="BV29" i="22" l="1"/>
  <c r="BV31" i="22" s="1"/>
  <c r="BV33" i="22" s="1"/>
  <c r="BS70" i="22"/>
  <c r="BS72" i="22" s="1"/>
  <c r="BS77" i="22" s="1"/>
  <c r="BS56" i="22"/>
  <c r="BX11" i="10"/>
  <c r="BW15" i="10"/>
  <c r="BW47" i="10" s="1"/>
  <c r="BU31" i="22"/>
  <c r="BU33" i="22" s="1"/>
  <c r="CA59" i="19"/>
  <c r="CB5" i="19" s="1"/>
  <c r="CA25" i="19"/>
  <c r="CA33" i="19" s="1"/>
  <c r="CA43" i="11" s="1"/>
  <c r="BZ45" i="12"/>
  <c r="BZ46" i="12" s="1"/>
  <c r="BZ51" i="10"/>
  <c r="BZ6" i="10"/>
  <c r="BW10" i="21"/>
  <c r="BW12" i="21" s="1"/>
  <c r="BW10" i="20"/>
  <c r="BY69" i="11"/>
  <c r="BX59" i="10"/>
  <c r="BW61" i="10"/>
  <c r="BR74" i="22"/>
  <c r="BS73" i="22" s="1"/>
  <c r="BR77" i="22"/>
  <c r="BT68" i="22"/>
  <c r="BT66" i="22" s="1"/>
  <c r="BU77" i="10"/>
  <c r="BU78" i="10" s="1"/>
  <c r="BU80" i="10" s="1"/>
  <c r="BV74" i="10"/>
  <c r="BY9" i="22"/>
  <c r="BY13" i="22" s="1"/>
  <c r="BY18" i="22" s="1"/>
  <c r="BY27" i="22" s="1"/>
  <c r="BZ75" i="10"/>
  <c r="BZ45" i="11"/>
  <c r="EC43" i="11"/>
  <c r="EC45" i="11" s="1"/>
  <c r="BY38" i="22"/>
  <c r="BY37" i="22" s="1"/>
  <c r="CA22" i="10"/>
  <c r="CA30" i="10" s="1"/>
  <c r="CB23" i="10"/>
  <c r="BW29" i="22" l="1"/>
  <c r="BS74" i="22"/>
  <c r="BT73" i="22" s="1"/>
  <c r="BW31" i="22"/>
  <c r="BW33" i="22" s="1"/>
  <c r="CA75" i="10"/>
  <c r="BZ9" i="22"/>
  <c r="BZ13" i="22" s="1"/>
  <c r="BZ18" i="22" s="1"/>
  <c r="BZ27" i="22" s="1"/>
  <c r="BU68" i="22"/>
  <c r="BU66" i="22" s="1"/>
  <c r="BW74" i="10"/>
  <c r="BV77" i="10"/>
  <c r="BV78" i="10" s="1"/>
  <c r="BV80" i="10" s="1"/>
  <c r="CA45" i="11"/>
  <c r="CA17" i="22"/>
  <c r="ED17" i="22" s="1"/>
  <c r="BZ53" i="11"/>
  <c r="BZ60" i="11" s="1"/>
  <c r="BT56" i="22"/>
  <c r="BT70" i="22"/>
  <c r="BT72" i="22" s="1"/>
  <c r="BY11" i="10"/>
  <c r="BX15" i="10"/>
  <c r="BX47" i="10" s="1"/>
  <c r="AM6" i="29"/>
  <c r="AM14" i="29" s="1"/>
  <c r="AM17" i="29" s="1"/>
  <c r="E50" i="29" s="1"/>
  <c r="EC53" i="11"/>
  <c r="CA6" i="10"/>
  <c r="CA45" i="12"/>
  <c r="CA46" i="12" s="1"/>
  <c r="CA51" i="10"/>
  <c r="BY59" i="10"/>
  <c r="BX61" i="10"/>
  <c r="CB59" i="19"/>
  <c r="CC5" i="19" s="1"/>
  <c r="CB25" i="19"/>
  <c r="CB33" i="19" s="1"/>
  <c r="CB43" i="11" s="1"/>
  <c r="CB45" i="11" s="1"/>
  <c r="BY35" i="22"/>
  <c r="BY54" i="22"/>
  <c r="CB22" i="10"/>
  <c r="CB30" i="10" s="1"/>
  <c r="CA38" i="22" s="1"/>
  <c r="EF23" i="10"/>
  <c r="EF22" i="10" s="1"/>
  <c r="EF30" i="10" s="1"/>
  <c r="H34" i="39" s="1"/>
  <c r="CC23" i="10"/>
  <c r="BZ38" i="22"/>
  <c r="BZ37" i="22" s="1"/>
  <c r="BX29" i="22" l="1"/>
  <c r="BX31" i="22" s="1"/>
  <c r="BX33" i="22" s="1"/>
  <c r="CB17" i="22"/>
  <c r="CA53" i="11"/>
  <c r="CA60" i="11" s="1"/>
  <c r="BT77" i="22"/>
  <c r="BT74" i="22"/>
  <c r="BU73" i="22" s="1"/>
  <c r="BU70" i="22"/>
  <c r="BU72" i="22" s="1"/>
  <c r="BU56" i="22"/>
  <c r="CC59" i="19"/>
  <c r="CD5" i="19" s="1"/>
  <c r="CC25" i="19"/>
  <c r="CC33" i="19" s="1"/>
  <c r="CC43" i="11" s="1"/>
  <c r="CC45" i="11" s="1"/>
  <c r="BZ59" i="10"/>
  <c r="BY61" i="10"/>
  <c r="CB6" i="10"/>
  <c r="EF6" i="10" s="1"/>
  <c r="CB51" i="10"/>
  <c r="EF51" i="10" s="1"/>
  <c r="CB45" i="12"/>
  <c r="CB46" i="12" s="1"/>
  <c r="BV68" i="22"/>
  <c r="BV66" i="22" s="1"/>
  <c r="BX74" i="10"/>
  <c r="BW77" i="10"/>
  <c r="BW78" i="10" s="1"/>
  <c r="BW80" i="10" s="1"/>
  <c r="BX10" i="20"/>
  <c r="BX11" i="20" s="1"/>
  <c r="BX16" i="20" s="1"/>
  <c r="BX10" i="21"/>
  <c r="BX12" i="21" s="1"/>
  <c r="BX13" i="21" s="1"/>
  <c r="BX18" i="21" s="1"/>
  <c r="BZ11" i="10"/>
  <c r="BY15" i="10"/>
  <c r="BY47" i="10" s="1"/>
  <c r="H11" i="39"/>
  <c r="I7" i="33"/>
  <c r="I13" i="24"/>
  <c r="I54" i="33" s="1"/>
  <c r="EC60" i="11"/>
  <c r="CC17" i="22"/>
  <c r="CB53" i="11"/>
  <c r="CB60" i="11" s="1"/>
  <c r="CA37" i="22"/>
  <c r="ED38" i="22"/>
  <c r="ED37" i="22" s="1"/>
  <c r="CD23" i="10"/>
  <c r="CC22" i="10"/>
  <c r="CC30" i="10" s="1"/>
  <c r="CB38" i="22" s="1"/>
  <c r="BZ35" i="22"/>
  <c r="BZ54" i="22"/>
  <c r="BY29" i="22" l="1"/>
  <c r="BY31" i="22" s="1"/>
  <c r="BY33" i="22" s="1"/>
  <c r="CD59" i="19"/>
  <c r="CE5" i="19" s="1"/>
  <c r="CD25" i="19"/>
  <c r="CD33" i="19" s="1"/>
  <c r="CD43" i="11" s="1"/>
  <c r="CD45" i="11" s="1"/>
  <c r="CD17" i="22"/>
  <c r="CC53" i="11"/>
  <c r="CC60" i="11" s="1"/>
  <c r="BV56" i="22"/>
  <c r="BV70" i="22"/>
  <c r="BV72" i="22" s="1"/>
  <c r="CB69" i="11"/>
  <c r="BZ10" i="20"/>
  <c r="BZ10" i="21"/>
  <c r="BZ12" i="21" s="1"/>
  <c r="CA11" i="10"/>
  <c r="BZ15" i="10"/>
  <c r="BZ47" i="10" s="1"/>
  <c r="CC45" i="12"/>
  <c r="CC46" i="12" s="1"/>
  <c r="CC6" i="10"/>
  <c r="CC51" i="10"/>
  <c r="BU74" i="22"/>
  <c r="BV73" i="22" s="1"/>
  <c r="BU77" i="22"/>
  <c r="H38" i="39"/>
  <c r="H31" i="39"/>
  <c r="BZ65" i="11"/>
  <c r="EC65" i="11" s="1"/>
  <c r="CI21" i="21"/>
  <c r="CI23" i="21" s="1"/>
  <c r="CD19" i="21"/>
  <c r="CD20" i="21"/>
  <c r="CB28" i="21"/>
  <c r="BY28" i="21"/>
  <c r="BX28" i="21"/>
  <c r="CC28" i="21"/>
  <c r="BZ28" i="21"/>
  <c r="CA28" i="21"/>
  <c r="CB29" i="21"/>
  <c r="BX29" i="21"/>
  <c r="CC29" i="21"/>
  <c r="CA29" i="21"/>
  <c r="BZ29" i="21"/>
  <c r="BY29" i="21"/>
  <c r="BY10" i="20"/>
  <c r="BY10" i="21"/>
  <c r="BY12" i="21" s="1"/>
  <c r="CA69" i="11"/>
  <c r="BW68" i="22"/>
  <c r="BW66" i="22" s="1"/>
  <c r="BY74" i="10"/>
  <c r="BX77" i="10"/>
  <c r="BX78" i="10" s="1"/>
  <c r="BX80" i="10" s="1"/>
  <c r="CD17" i="20"/>
  <c r="BZ64" i="11"/>
  <c r="CI19" i="20"/>
  <c r="CI21" i="20" s="1"/>
  <c r="CD18" i="20"/>
  <c r="BX26" i="20"/>
  <c r="CA26" i="20"/>
  <c r="BY26" i="20"/>
  <c r="CB26" i="20"/>
  <c r="CC26" i="20"/>
  <c r="BZ26" i="20"/>
  <c r="CA27" i="20"/>
  <c r="CB27" i="20"/>
  <c r="BX27" i="20"/>
  <c r="BY27" i="20"/>
  <c r="BZ27" i="20"/>
  <c r="CC27" i="20"/>
  <c r="CA59" i="10"/>
  <c r="BZ61" i="10"/>
  <c r="CB37" i="22"/>
  <c r="CE23" i="10"/>
  <c r="CD22" i="10"/>
  <c r="CD30" i="10" s="1"/>
  <c r="CC38" i="22" s="1"/>
  <c r="CC37" i="22" s="1"/>
  <c r="ED54" i="22"/>
  <c r="ED35" i="22"/>
  <c r="CA54" i="22"/>
  <c r="CA35" i="22"/>
  <c r="CD23" i="21" l="1"/>
  <c r="CG28" i="21" s="1"/>
  <c r="CD21" i="20"/>
  <c r="CE28" i="21"/>
  <c r="CD28" i="21"/>
  <c r="CI28" i="21"/>
  <c r="CI26" i="20"/>
  <c r="BZ29" i="22"/>
  <c r="BZ31" i="22" s="1"/>
  <c r="BZ33" i="22" s="1"/>
  <c r="CL37" i="12"/>
  <c r="CI28" i="20"/>
  <c r="CI27" i="20"/>
  <c r="CC9" i="22"/>
  <c r="CC13" i="22" s="1"/>
  <c r="CC18" i="22" s="1"/>
  <c r="CC27" i="22" s="1"/>
  <c r="CD75" i="10"/>
  <c r="EC64" i="11"/>
  <c r="EC66" i="11" s="1"/>
  <c r="EC69" i="11" s="1"/>
  <c r="BZ66" i="11"/>
  <c r="BV74" i="22"/>
  <c r="BW73" i="22" s="1"/>
  <c r="BV77" i="22"/>
  <c r="CD28" i="20"/>
  <c r="CG37" i="12"/>
  <c r="CH27" i="20"/>
  <c r="CG27" i="20"/>
  <c r="CF27" i="20"/>
  <c r="CD27" i="20"/>
  <c r="CE27" i="20"/>
  <c r="CD45" i="12"/>
  <c r="CD46" i="12" s="1"/>
  <c r="CD51" i="10"/>
  <c r="CD6" i="10"/>
  <c r="CD26" i="20"/>
  <c r="CL38" i="12"/>
  <c r="CI30" i="21"/>
  <c r="CI29" i="21"/>
  <c r="CB59" i="10"/>
  <c r="CA61" i="10"/>
  <c r="BX68" i="22"/>
  <c r="BX66" i="22" s="1"/>
  <c r="BZ74" i="10"/>
  <c r="BY77" i="10"/>
  <c r="BY78" i="10" s="1"/>
  <c r="BY80" i="10" s="1"/>
  <c r="CG38" i="12"/>
  <c r="CD30" i="21"/>
  <c r="CE29" i="21"/>
  <c r="CH29" i="21"/>
  <c r="CD29" i="21"/>
  <c r="CG29" i="21"/>
  <c r="CF29" i="21"/>
  <c r="CC69" i="11"/>
  <c r="CA10" i="21"/>
  <c r="CA12" i="21" s="1"/>
  <c r="CA10" i="20"/>
  <c r="CB11" i="10"/>
  <c r="CA15" i="10"/>
  <c r="CA47" i="10" s="1"/>
  <c r="CC75" i="10"/>
  <c r="CB9" i="22"/>
  <c r="CE17" i="22"/>
  <c r="CD53" i="11"/>
  <c r="CD60" i="11" s="1"/>
  <c r="BW56" i="22"/>
  <c r="BW70" i="22"/>
  <c r="BW72" i="22" s="1"/>
  <c r="CE26" i="20"/>
  <c r="CE59" i="19"/>
  <c r="CF5" i="19" s="1"/>
  <c r="CE25" i="19"/>
  <c r="CE33" i="19" s="1"/>
  <c r="CE43" i="11" s="1"/>
  <c r="CE45" i="11" s="1"/>
  <c r="CC54" i="22"/>
  <c r="CC35" i="22"/>
  <c r="CF23" i="10"/>
  <c r="CE22" i="10"/>
  <c r="CE30" i="10" s="1"/>
  <c r="CB35" i="22"/>
  <c r="CB54" i="22"/>
  <c r="CH28" i="21" l="1"/>
  <c r="CF28" i="21"/>
  <c r="CG26" i="20"/>
  <c r="CF26" i="20"/>
  <c r="CH26" i="20"/>
  <c r="CF59" i="19"/>
  <c r="CG5" i="19" s="1"/>
  <c r="CF25" i="19"/>
  <c r="CF33" i="19" s="1"/>
  <c r="CF43" i="11" s="1"/>
  <c r="CF45" i="11" s="1"/>
  <c r="CB61" i="10"/>
  <c r="EF59" i="10"/>
  <c r="EF61" i="10" s="1"/>
  <c r="CC59" i="10"/>
  <c r="CA10" i="22"/>
  <c r="BZ69" i="11"/>
  <c r="BW77" i="22"/>
  <c r="BW74" i="22"/>
  <c r="BX73" i="22" s="1"/>
  <c r="H12" i="39"/>
  <c r="I8" i="33"/>
  <c r="K12" i="8"/>
  <c r="EE38" i="12"/>
  <c r="CF17" i="22"/>
  <c r="CE53" i="11"/>
  <c r="CE60" i="11" s="1"/>
  <c r="CB15" i="10"/>
  <c r="CB47" i="10" s="1"/>
  <c r="EF11" i="10"/>
  <c r="EF15" i="10" s="1"/>
  <c r="CC11" i="10"/>
  <c r="CD69" i="11"/>
  <c r="CB10" i="20"/>
  <c r="CB10" i="21"/>
  <c r="CB12" i="21" s="1"/>
  <c r="BY68" i="22"/>
  <c r="BZ77" i="10"/>
  <c r="BZ78" i="10" s="1"/>
  <c r="BZ80" i="10" s="1"/>
  <c r="CA74" i="10"/>
  <c r="EE37" i="12"/>
  <c r="CG41" i="12"/>
  <c r="CG43" i="12" s="1"/>
  <c r="CG76" i="22" s="1"/>
  <c r="CL41" i="12"/>
  <c r="CL43" i="12" s="1"/>
  <c r="CL76" i="22" s="1"/>
  <c r="CE75" i="10"/>
  <c r="CD9" i="22"/>
  <c r="CD13" i="22" s="1"/>
  <c r="CD18" i="22" s="1"/>
  <c r="CD27" i="22" s="1"/>
  <c r="CB13" i="22"/>
  <c r="CB18" i="22" s="1"/>
  <c r="CB27" i="22" s="1"/>
  <c r="BX70" i="22"/>
  <c r="BX72" i="22" s="1"/>
  <c r="BX56" i="22"/>
  <c r="CE51" i="10"/>
  <c r="CE45" i="12"/>
  <c r="CE46" i="12" s="1"/>
  <c r="CE6" i="10"/>
  <c r="CF22" i="10"/>
  <c r="CF30" i="10" s="1"/>
  <c r="CE38" i="22" s="1"/>
  <c r="CE37" i="22" s="1"/>
  <c r="CG23" i="10"/>
  <c r="CD38" i="22"/>
  <c r="CB29" i="22" l="1"/>
  <c r="CB31" i="22" s="1"/>
  <c r="CB33" i="22" s="1"/>
  <c r="EE41" i="12"/>
  <c r="I17" i="39" s="1"/>
  <c r="CF45" i="12"/>
  <c r="CF46" i="12" s="1"/>
  <c r="CF51" i="10"/>
  <c r="CF6" i="10"/>
  <c r="CE9" i="22"/>
  <c r="CF75" i="10"/>
  <c r="ED10" i="22"/>
  <c r="CA29" i="22"/>
  <c r="CC61" i="10"/>
  <c r="CD59" i="10"/>
  <c r="H39" i="39"/>
  <c r="CA9" i="22"/>
  <c r="CB75" i="10"/>
  <c r="EF75" i="10" s="1"/>
  <c r="BX77" i="22"/>
  <c r="BX74" i="22"/>
  <c r="BY73" i="22" s="1"/>
  <c r="BZ68" i="22"/>
  <c r="BZ66" i="22" s="1"/>
  <c r="CA77" i="10"/>
  <c r="CA78" i="10" s="1"/>
  <c r="CA80" i="10" s="1"/>
  <c r="CB74" i="10"/>
  <c r="CC15" i="10"/>
  <c r="CC47" i="10" s="1"/>
  <c r="CD11" i="10"/>
  <c r="H32" i="39"/>
  <c r="H37" i="39" s="1"/>
  <c r="I19" i="24"/>
  <c r="EF47" i="10"/>
  <c r="I25" i="24"/>
  <c r="I20" i="24"/>
  <c r="I24" i="24"/>
  <c r="CG17" i="22"/>
  <c r="CF53" i="11"/>
  <c r="CF60" i="11" s="1"/>
  <c r="BY66" i="22"/>
  <c r="CG59" i="19"/>
  <c r="CH5" i="19" s="1"/>
  <c r="CG25" i="19"/>
  <c r="CG33" i="19" s="1"/>
  <c r="CG43" i="11" s="1"/>
  <c r="CG45" i="11" s="1"/>
  <c r="CC10" i="21"/>
  <c r="CC12" i="21" s="1"/>
  <c r="CE69" i="11"/>
  <c r="CC10" i="20"/>
  <c r="CH23" i="10"/>
  <c r="CG22" i="10"/>
  <c r="CG30" i="10" s="1"/>
  <c r="CF38" i="22" s="1"/>
  <c r="CF37" i="22" s="1"/>
  <c r="CE54" i="22"/>
  <c r="CE35" i="22"/>
  <c r="CD37" i="22"/>
  <c r="I18" i="39" l="1"/>
  <c r="J31" i="33" s="1"/>
  <c r="J30" i="33"/>
  <c r="CC29" i="22"/>
  <c r="CC31" i="22" s="1"/>
  <c r="CC33" i="22" s="1"/>
  <c r="EE43" i="12"/>
  <c r="EE46" i="12" s="1"/>
  <c r="I20" i="39" s="1"/>
  <c r="J32" i="33" s="1"/>
  <c r="CD10" i="20"/>
  <c r="CD10" i="21"/>
  <c r="CD12" i="21" s="1"/>
  <c r="CF69" i="11"/>
  <c r="I11" i="24"/>
  <c r="I15" i="24"/>
  <c r="I53" i="33" s="1"/>
  <c r="ED29" i="22"/>
  <c r="BY56" i="22"/>
  <c r="BY70" i="22"/>
  <c r="BY72" i="22" s="1"/>
  <c r="CE11" i="10"/>
  <c r="CD15" i="10"/>
  <c r="CD47" i="10" s="1"/>
  <c r="CA13" i="22"/>
  <c r="CA18" i="22" s="1"/>
  <c r="CA27" i="22" s="1"/>
  <c r="CA31" i="22" s="1"/>
  <c r="CA33" i="22" s="1"/>
  <c r="ED9" i="22"/>
  <c r="ED13" i="22" s="1"/>
  <c r="ED18" i="22" s="1"/>
  <c r="ED27" i="22" s="1"/>
  <c r="I26" i="24"/>
  <c r="CA68" i="22"/>
  <c r="EF74" i="10"/>
  <c r="EF77" i="10" s="1"/>
  <c r="CC74" i="10"/>
  <c r="CB77" i="10"/>
  <c r="CB78" i="10" s="1"/>
  <c r="CB80" i="10" s="1"/>
  <c r="CE13" i="22"/>
  <c r="CE18" i="22" s="1"/>
  <c r="CE27" i="22" s="1"/>
  <c r="CH17" i="22"/>
  <c r="CG53" i="11"/>
  <c r="CG60" i="11" s="1"/>
  <c r="CG75" i="10"/>
  <c r="CF9" i="22"/>
  <c r="CF13" i="22" s="1"/>
  <c r="CF18" i="22" s="1"/>
  <c r="CF27" i="22" s="1"/>
  <c r="CH59" i="19"/>
  <c r="CI5" i="19" s="1"/>
  <c r="CH25" i="19"/>
  <c r="CH33" i="19" s="1"/>
  <c r="CH43" i="11" s="1"/>
  <c r="CH45" i="11" s="1"/>
  <c r="I10" i="24"/>
  <c r="I14" i="24"/>
  <c r="I52" i="33" s="1"/>
  <c r="I16" i="24"/>
  <c r="BZ70" i="22"/>
  <c r="BZ72" i="22" s="1"/>
  <c r="BZ56" i="22"/>
  <c r="CE59" i="10"/>
  <c r="CD29" i="22" s="1"/>
  <c r="CD61" i="10"/>
  <c r="CG51" i="10"/>
  <c r="CG45" i="12"/>
  <c r="CG46" i="12" s="1"/>
  <c r="CG6" i="10"/>
  <c r="CD54" i="22"/>
  <c r="CD35" i="22"/>
  <c r="CF35" i="22"/>
  <c r="CF54" i="22"/>
  <c r="CI23" i="10"/>
  <c r="CH22" i="10"/>
  <c r="CH30" i="10" s="1"/>
  <c r="CG38" i="22" s="1"/>
  <c r="CG37" i="22" s="1"/>
  <c r="EF45" i="12" l="1"/>
  <c r="CD31" i="22"/>
  <c r="CD33" i="22" s="1"/>
  <c r="CE10" i="20"/>
  <c r="CG69" i="11"/>
  <c r="CE10" i="21"/>
  <c r="CE12" i="21" s="1"/>
  <c r="ED31" i="22"/>
  <c r="ED33" i="22" s="1"/>
  <c r="CH51" i="10"/>
  <c r="CH45" i="12"/>
  <c r="CH46" i="12" s="1"/>
  <c r="CH6" i="10"/>
  <c r="CI17" i="22"/>
  <c r="CH53" i="11"/>
  <c r="CH60" i="11" s="1"/>
  <c r="CI59" i="19"/>
  <c r="CJ5" i="19" s="1"/>
  <c r="CI25" i="19"/>
  <c r="CI33" i="19" s="1"/>
  <c r="CI43" i="11" s="1"/>
  <c r="CI45" i="11" s="1"/>
  <c r="CG9" i="22"/>
  <c r="CH75" i="10"/>
  <c r="CB68" i="22"/>
  <c r="CB66" i="22" s="1"/>
  <c r="CC77" i="10"/>
  <c r="CC78" i="10" s="1"/>
  <c r="CC80" i="10" s="1"/>
  <c r="CD74" i="10"/>
  <c r="CE15" i="10"/>
  <c r="CE47" i="10" s="1"/>
  <c r="CF11" i="10"/>
  <c r="CA66" i="22"/>
  <c r="ED68" i="22"/>
  <c r="ED66" i="22" s="1"/>
  <c r="CE61" i="10"/>
  <c r="CF59" i="10"/>
  <c r="BZ77" i="22"/>
  <c r="J19" i="39"/>
  <c r="H41" i="39"/>
  <c r="H42" i="39" s="1"/>
  <c r="EF78" i="10"/>
  <c r="EF80" i="10" s="1"/>
  <c r="BY77" i="22"/>
  <c r="BY74" i="22"/>
  <c r="BZ73" i="22" s="1"/>
  <c r="BZ74" i="22" s="1"/>
  <c r="CA73" i="22" s="1"/>
  <c r="CG54" i="22"/>
  <c r="CG35" i="22"/>
  <c r="CI22" i="10"/>
  <c r="CI30" i="10" s="1"/>
  <c r="CH38" i="22" s="1"/>
  <c r="CH37" i="22" s="1"/>
  <c r="CJ23" i="10"/>
  <c r="CE29" i="22" l="1"/>
  <c r="CE31" i="22" s="1"/>
  <c r="CE33" i="22" s="1"/>
  <c r="ED56" i="22"/>
  <c r="ED70" i="22"/>
  <c r="ED72" i="22" s="1"/>
  <c r="ED74" i="22" s="1"/>
  <c r="EE73" i="22" s="1"/>
  <c r="CA56" i="22"/>
  <c r="CA70" i="22"/>
  <c r="CA72" i="22" s="1"/>
  <c r="CG13" i="22"/>
  <c r="CG18" i="22" s="1"/>
  <c r="CG27" i="22" s="1"/>
  <c r="J7" i="23"/>
  <c r="K5" i="27"/>
  <c r="K7" i="27" s="1"/>
  <c r="K7" i="26"/>
  <c r="F10" i="26" s="1"/>
  <c r="CJ17" i="22"/>
  <c r="CI53" i="11"/>
  <c r="CI60" i="11" s="1"/>
  <c r="CJ59" i="19"/>
  <c r="CK5" i="19" s="1"/>
  <c r="CJ25" i="19"/>
  <c r="CJ33" i="19" s="1"/>
  <c r="CJ43" i="11" s="1"/>
  <c r="CJ45" i="11" s="1"/>
  <c r="CI75" i="10"/>
  <c r="CH9" i="22"/>
  <c r="CH13" i="22" s="1"/>
  <c r="CH18" i="22" s="1"/>
  <c r="CH27" i="22" s="1"/>
  <c r="CH69" i="11"/>
  <c r="CF10" i="21"/>
  <c r="CF12" i="21" s="1"/>
  <c r="CF10" i="20"/>
  <c r="CB56" i="22"/>
  <c r="CB70" i="22"/>
  <c r="CB72" i="22" s="1"/>
  <c r="CG11" i="10"/>
  <c r="CF15" i="10"/>
  <c r="CF47" i="10" s="1"/>
  <c r="CC68" i="22"/>
  <c r="CC66" i="22" s="1"/>
  <c r="CE74" i="10"/>
  <c r="CD77" i="10"/>
  <c r="CD78" i="10" s="1"/>
  <c r="CD80" i="10" s="1"/>
  <c r="CI51" i="10"/>
  <c r="CI45" i="12"/>
  <c r="CI46" i="12" s="1"/>
  <c r="CI6" i="10"/>
  <c r="CG59" i="10"/>
  <c r="CF61" i="10"/>
  <c r="CH54" i="22"/>
  <c r="CH35" i="22"/>
  <c r="CJ22" i="10"/>
  <c r="CJ30" i="10" s="1"/>
  <c r="CK23" i="10"/>
  <c r="CF29" i="22" l="1"/>
  <c r="CF31" i="22" s="1"/>
  <c r="CF33" i="22" s="1"/>
  <c r="H25" i="39"/>
  <c r="H27" i="39" s="1"/>
  <c r="J13" i="23"/>
  <c r="CK17" i="22"/>
  <c r="CJ53" i="11"/>
  <c r="CJ60" i="11" s="1"/>
  <c r="CC70" i="22"/>
  <c r="CC72" i="22" s="1"/>
  <c r="CC77" i="22" s="1"/>
  <c r="CC56" i="22"/>
  <c r="CK59" i="19"/>
  <c r="CL5" i="19" s="1"/>
  <c r="CK25" i="19"/>
  <c r="CK33" i="19" s="1"/>
  <c r="CK43" i="11" s="1"/>
  <c r="CK45" i="11" s="1"/>
  <c r="CA74" i="22"/>
  <c r="CB73" i="22" s="1"/>
  <c r="CB74" i="22" s="1"/>
  <c r="CC73" i="22" s="1"/>
  <c r="CA77" i="22"/>
  <c r="CI9" i="22"/>
  <c r="CI13" i="22" s="1"/>
  <c r="CI18" i="22" s="1"/>
  <c r="CI27" i="22" s="1"/>
  <c r="CJ75" i="10"/>
  <c r="CG15" i="10"/>
  <c r="CG47" i="10" s="1"/>
  <c r="CH11" i="10"/>
  <c r="CG10" i="20"/>
  <c r="CI69" i="11"/>
  <c r="CG10" i="21"/>
  <c r="CG12" i="21" s="1"/>
  <c r="CD68" i="22"/>
  <c r="CD66" i="22" s="1"/>
  <c r="CE77" i="10"/>
  <c r="CE78" i="10" s="1"/>
  <c r="CE80" i="10" s="1"/>
  <c r="CF74" i="10"/>
  <c r="CH59" i="10"/>
  <c r="CG61" i="10"/>
  <c r="CJ6" i="10"/>
  <c r="CJ51" i="10"/>
  <c r="CJ45" i="12"/>
  <c r="CJ46" i="12" s="1"/>
  <c r="CB77" i="22"/>
  <c r="CL23" i="10"/>
  <c r="CK22" i="10"/>
  <c r="CK30" i="10" s="1"/>
  <c r="CJ38" i="22" s="1"/>
  <c r="CJ37" i="22" s="1"/>
  <c r="CI38" i="22"/>
  <c r="CI37" i="22" s="1"/>
  <c r="CG29" i="22" l="1"/>
  <c r="CG31" i="22" s="1"/>
  <c r="CG33" i="22" s="1"/>
  <c r="CC74" i="22"/>
  <c r="CD73" i="22" s="1"/>
  <c r="CE68" i="22"/>
  <c r="CE66" i="22" s="1"/>
  <c r="CG74" i="10"/>
  <c r="CF77" i="10"/>
  <c r="CF78" i="10" s="1"/>
  <c r="CF80" i="10" s="1"/>
  <c r="CJ69" i="11"/>
  <c r="CH10" i="21"/>
  <c r="CH12" i="21" s="1"/>
  <c r="CH10" i="20"/>
  <c r="CD70" i="22"/>
  <c r="CD72" i="22" s="1"/>
  <c r="CD56" i="22"/>
  <c r="CK6" i="10"/>
  <c r="CK45" i="12"/>
  <c r="CK46" i="12" s="1"/>
  <c r="CK51" i="10"/>
  <c r="CK75" i="10"/>
  <c r="CJ9" i="22"/>
  <c r="CJ13" i="22" s="1"/>
  <c r="CJ18" i="22" s="1"/>
  <c r="CJ27" i="22" s="1"/>
  <c r="CL17" i="22"/>
  <c r="CK53" i="11"/>
  <c r="CK60" i="11" s="1"/>
  <c r="CL59" i="19"/>
  <c r="CM5" i="19" s="1"/>
  <c r="CL25" i="19"/>
  <c r="CL33" i="19" s="1"/>
  <c r="CL43" i="11" s="1"/>
  <c r="CI59" i="10"/>
  <c r="CH61" i="10"/>
  <c r="CI11" i="10"/>
  <c r="CH15" i="10"/>
  <c r="CH47" i="10" s="1"/>
  <c r="CJ35" i="22"/>
  <c r="CJ54" i="22"/>
  <c r="CI54" i="22"/>
  <c r="CI35" i="22"/>
  <c r="CM23" i="10"/>
  <c r="CL22" i="10"/>
  <c r="CL30" i="10" s="1"/>
  <c r="CK38" i="22" s="1"/>
  <c r="CK37" i="22" s="1"/>
  <c r="CH29" i="22" l="1"/>
  <c r="CH31" i="22" s="1"/>
  <c r="CH33" i="22" s="1"/>
  <c r="CK69" i="11"/>
  <c r="CI10" i="20"/>
  <c r="CI10" i="21"/>
  <c r="CI12" i="21" s="1"/>
  <c r="CD74" i="22"/>
  <c r="CE73" i="22" s="1"/>
  <c r="CD77" i="22"/>
  <c r="CJ11" i="10"/>
  <c r="CI15" i="10"/>
  <c r="CI47" i="10" s="1"/>
  <c r="CJ59" i="10"/>
  <c r="CI61" i="10"/>
  <c r="CK9" i="22"/>
  <c r="CK13" i="22" s="1"/>
  <c r="CK18" i="22" s="1"/>
  <c r="CK27" i="22" s="1"/>
  <c r="CL75" i="10"/>
  <c r="CL45" i="11"/>
  <c r="ED43" i="11"/>
  <c r="ED45" i="11" s="1"/>
  <c r="CL45" i="12"/>
  <c r="CL46" i="12" s="1"/>
  <c r="CL6" i="10"/>
  <c r="CL51" i="10"/>
  <c r="CF68" i="22"/>
  <c r="CF66" i="22" s="1"/>
  <c r="CG77" i="10"/>
  <c r="CG78" i="10" s="1"/>
  <c r="CG80" i="10" s="1"/>
  <c r="CH74" i="10"/>
  <c r="CM59" i="19"/>
  <c r="CN5" i="19" s="1"/>
  <c r="CM25" i="19"/>
  <c r="CM33" i="19" s="1"/>
  <c r="CM43" i="11" s="1"/>
  <c r="CE56" i="22"/>
  <c r="CE70" i="22"/>
  <c r="CE72" i="22" s="1"/>
  <c r="CE77" i="22" s="1"/>
  <c r="CK54" i="22"/>
  <c r="CK35" i="22"/>
  <c r="CM22" i="10"/>
  <c r="CM30" i="10" s="1"/>
  <c r="CL38" i="22" s="1"/>
  <c r="CL37" i="22" s="1"/>
  <c r="CN23" i="10"/>
  <c r="CE74" i="22" l="1"/>
  <c r="CF73" i="22" s="1"/>
  <c r="AT6" i="29"/>
  <c r="AT14" i="29" s="1"/>
  <c r="AT17" i="29" s="1"/>
  <c r="E51" i="29" s="1"/>
  <c r="ED53" i="11"/>
  <c r="CJ15" i="10"/>
  <c r="CJ47" i="10" s="1"/>
  <c r="CK11" i="10"/>
  <c r="CM17" i="22"/>
  <c r="EE17" i="22" s="1"/>
  <c r="CL53" i="11"/>
  <c r="CL60" i="11" s="1"/>
  <c r="CG68" i="22"/>
  <c r="CG66" i="22" s="1"/>
  <c r="CH77" i="10"/>
  <c r="CH78" i="10" s="1"/>
  <c r="CH80" i="10" s="1"/>
  <c r="CI74" i="10"/>
  <c r="CM45" i="11"/>
  <c r="CF56" i="22"/>
  <c r="CF70" i="22"/>
  <c r="CF72" i="22" s="1"/>
  <c r="CN59" i="19"/>
  <c r="CO5" i="19" s="1"/>
  <c r="CN25" i="19"/>
  <c r="CN33" i="19" s="1"/>
  <c r="CN43" i="11" s="1"/>
  <c r="CN45" i="11" s="1"/>
  <c r="CJ61" i="10"/>
  <c r="CK59" i="10"/>
  <c r="CM75" i="10"/>
  <c r="CL9" i="22"/>
  <c r="CL13" i="22" s="1"/>
  <c r="CL18" i="22" s="1"/>
  <c r="CL27" i="22" s="1"/>
  <c r="CI29" i="22"/>
  <c r="CI31" i="22" s="1"/>
  <c r="CI33" i="22" s="1"/>
  <c r="CM6" i="10"/>
  <c r="CM51" i="10"/>
  <c r="CM45" i="12"/>
  <c r="CM46" i="12" s="1"/>
  <c r="CL35" i="22"/>
  <c r="CL54" i="22"/>
  <c r="EG23" i="10"/>
  <c r="EG22" i="10" s="1"/>
  <c r="EG30" i="10" s="1"/>
  <c r="I34" i="39" s="1"/>
  <c r="CN22" i="10"/>
  <c r="CN30" i="10" s="1"/>
  <c r="CO23" i="10"/>
  <c r="CJ29" i="22" l="1"/>
  <c r="CJ31" i="22" s="1"/>
  <c r="CJ33" i="22" s="1"/>
  <c r="CO17" i="22"/>
  <c r="CN53" i="11"/>
  <c r="CN60" i="11" s="1"/>
  <c r="CG70" i="22"/>
  <c r="CG72" i="22" s="1"/>
  <c r="CG56" i="22"/>
  <c r="CO59" i="19"/>
  <c r="CP5" i="19" s="1"/>
  <c r="CO25" i="19"/>
  <c r="CO33" i="19" s="1"/>
  <c r="CO43" i="11" s="1"/>
  <c r="CO45" i="11" s="1"/>
  <c r="CJ10" i="21"/>
  <c r="CJ12" i="21" s="1"/>
  <c r="CJ13" i="21" s="1"/>
  <c r="CJ18" i="21" s="1"/>
  <c r="CJ10" i="20"/>
  <c r="CJ11" i="20" s="1"/>
  <c r="CJ16" i="20" s="1"/>
  <c r="CF77" i="22"/>
  <c r="CF74" i="22"/>
  <c r="CG73" i="22" s="1"/>
  <c r="CN51" i="10"/>
  <c r="EG51" i="10" s="1"/>
  <c r="CN45" i="12"/>
  <c r="CN46" i="12" s="1"/>
  <c r="CN6" i="10"/>
  <c r="EG6" i="10" s="1"/>
  <c r="CK15" i="10"/>
  <c r="CK47" i="10" s="1"/>
  <c r="CL11" i="10"/>
  <c r="CN17" i="22"/>
  <c r="CM53" i="11"/>
  <c r="CM60" i="11" s="1"/>
  <c r="CL59" i="10"/>
  <c r="CK61" i="10"/>
  <c r="CH68" i="22"/>
  <c r="CH66" i="22" s="1"/>
  <c r="CI77" i="10"/>
  <c r="CI78" i="10" s="1"/>
  <c r="CI80" i="10" s="1"/>
  <c r="CJ74" i="10"/>
  <c r="I11" i="39"/>
  <c r="J13" i="24"/>
  <c r="J54" i="33" s="1"/>
  <c r="J7" i="33"/>
  <c r="ED60" i="11"/>
  <c r="CM38" i="22"/>
  <c r="CP23" i="10"/>
  <c r="CO22" i="10"/>
  <c r="CO30" i="10" s="1"/>
  <c r="CH56" i="22" l="1"/>
  <c r="CH70" i="22"/>
  <c r="CH72" i="22" s="1"/>
  <c r="CP17" i="20"/>
  <c r="CL64" i="11"/>
  <c r="CP18" i="20"/>
  <c r="CU19" i="20"/>
  <c r="CU21" i="20" s="1"/>
  <c r="CJ26" i="20"/>
  <c r="CL26" i="20"/>
  <c r="CK26" i="20"/>
  <c r="CO26" i="20"/>
  <c r="CN26" i="20"/>
  <c r="CM26" i="20"/>
  <c r="CJ27" i="20"/>
  <c r="CL27" i="20"/>
  <c r="CN27" i="20"/>
  <c r="CK27" i="20"/>
  <c r="CO27" i="20"/>
  <c r="CM27" i="20"/>
  <c r="CL65" i="11"/>
  <c r="ED65" i="11" s="1"/>
  <c r="CP19" i="21"/>
  <c r="CP20" i="21"/>
  <c r="CU21" i="21"/>
  <c r="CU23" i="21" s="1"/>
  <c r="CM28" i="21"/>
  <c r="CN28" i="21"/>
  <c r="CL28" i="21"/>
  <c r="CO28" i="21"/>
  <c r="CJ28" i="21"/>
  <c r="CK28" i="21"/>
  <c r="CO29" i="21"/>
  <c r="CM29" i="21"/>
  <c r="CJ29" i="21"/>
  <c r="CL29" i="21"/>
  <c r="CN29" i="21"/>
  <c r="CK29" i="21"/>
  <c r="CP17" i="22"/>
  <c r="CO53" i="11"/>
  <c r="CO60" i="11" s="1"/>
  <c r="CP59" i="19"/>
  <c r="CQ5" i="19" s="1"/>
  <c r="CP25" i="19"/>
  <c r="CP33" i="19" s="1"/>
  <c r="CP43" i="11" s="1"/>
  <c r="CP45" i="11" s="1"/>
  <c r="CM59" i="10"/>
  <c r="CL61" i="10"/>
  <c r="CK10" i="20"/>
  <c r="CK10" i="21"/>
  <c r="CK12" i="21" s="1"/>
  <c r="CM69" i="11"/>
  <c r="I38" i="39"/>
  <c r="I31" i="39"/>
  <c r="CG77" i="22"/>
  <c r="CG74" i="22"/>
  <c r="CH73" i="22" s="1"/>
  <c r="CI68" i="22"/>
  <c r="CI66" i="22" s="1"/>
  <c r="CK74" i="10"/>
  <c r="CJ77" i="10"/>
  <c r="CJ78" i="10" s="1"/>
  <c r="CJ80" i="10" s="1"/>
  <c r="CK29" i="22"/>
  <c r="CK31" i="22" s="1"/>
  <c r="CK33" i="22" s="1"/>
  <c r="CL10" i="21"/>
  <c r="CL12" i="21" s="1"/>
  <c r="CN69" i="11"/>
  <c r="CL10" i="20"/>
  <c r="CO45" i="12"/>
  <c r="CO46" i="12" s="1"/>
  <c r="CO51" i="10"/>
  <c r="CO6" i="10"/>
  <c r="CM11" i="10"/>
  <c r="CL15" i="10"/>
  <c r="CL47" i="10" s="1"/>
  <c r="CP22" i="10"/>
  <c r="CP30" i="10" s="1"/>
  <c r="CO38" i="22" s="1"/>
  <c r="CO37" i="22" s="1"/>
  <c r="CQ23" i="10"/>
  <c r="CM37" i="22"/>
  <c r="EE38" i="22"/>
  <c r="EE37" i="22" s="1"/>
  <c r="CN38" i="22"/>
  <c r="CL29" i="22" l="1"/>
  <c r="CL31" i="22" s="1"/>
  <c r="CL33" i="22" s="1"/>
  <c r="CP23" i="21"/>
  <c r="CS29" i="21" s="1"/>
  <c r="CN9" i="22"/>
  <c r="CO75" i="10"/>
  <c r="CP75" i="10"/>
  <c r="CO9" i="22"/>
  <c r="CO13" i="22" s="1"/>
  <c r="CO18" i="22" s="1"/>
  <c r="CO27" i="22" s="1"/>
  <c r="CX37" i="12"/>
  <c r="CU28" i="20"/>
  <c r="CU30" i="21"/>
  <c r="CX38" i="12"/>
  <c r="CN11" i="10"/>
  <c r="CM15" i="10"/>
  <c r="CM47" i="10" s="1"/>
  <c r="CM61" i="10"/>
  <c r="CN59" i="10"/>
  <c r="CL66" i="11"/>
  <c r="ED64" i="11"/>
  <c r="ED66" i="11" s="1"/>
  <c r="ED69" i="11" s="1"/>
  <c r="CQ17" i="22"/>
  <c r="CP53" i="11"/>
  <c r="CP60" i="11" s="1"/>
  <c r="CP30" i="21"/>
  <c r="CS38" i="12"/>
  <c r="CP29" i="21"/>
  <c r="CR29" i="21"/>
  <c r="CQ29" i="21"/>
  <c r="CT29" i="21"/>
  <c r="CP21" i="20"/>
  <c r="CJ68" i="22"/>
  <c r="CJ66" i="22" s="1"/>
  <c r="CL74" i="10"/>
  <c r="CK77" i="10"/>
  <c r="CK78" i="10" s="1"/>
  <c r="CK80" i="10" s="1"/>
  <c r="CI56" i="22"/>
  <c r="CI70" i="22"/>
  <c r="CI72" i="22" s="1"/>
  <c r="CQ59" i="19"/>
  <c r="CR5" i="19" s="1"/>
  <c r="CQ25" i="19"/>
  <c r="CQ33" i="19" s="1"/>
  <c r="CQ43" i="11" s="1"/>
  <c r="CQ45" i="11" s="1"/>
  <c r="CT28" i="21"/>
  <c r="CH74" i="22"/>
  <c r="CI73" i="22" s="1"/>
  <c r="CH77" i="22"/>
  <c r="CP6" i="10"/>
  <c r="CP45" i="12"/>
  <c r="CP46" i="12" s="1"/>
  <c r="CP51" i="10"/>
  <c r="CM10" i="21"/>
  <c r="CM12" i="21" s="1"/>
  <c r="CM10" i="20"/>
  <c r="CO69" i="11"/>
  <c r="CP28" i="21"/>
  <c r="CO35" i="22"/>
  <c r="CO54" i="22"/>
  <c r="CR23" i="10"/>
  <c r="CQ22" i="10"/>
  <c r="CQ30" i="10" s="1"/>
  <c r="CP38" i="22" s="1"/>
  <c r="CP37" i="22" s="1"/>
  <c r="CM35" i="22"/>
  <c r="CM54" i="22"/>
  <c r="CN37" i="22"/>
  <c r="EE54" i="22"/>
  <c r="EE35" i="22"/>
  <c r="EF38" i="12" l="1"/>
  <c r="CU29" i="21"/>
  <c r="CS28" i="21"/>
  <c r="CQ28" i="21"/>
  <c r="CR28" i="21"/>
  <c r="CU28" i="21"/>
  <c r="CK68" i="22"/>
  <c r="CL77" i="10"/>
  <c r="CL78" i="10" s="1"/>
  <c r="CL80" i="10" s="1"/>
  <c r="CM74" i="10"/>
  <c r="CP9" i="22"/>
  <c r="CP13" i="22" s="1"/>
  <c r="CP18" i="22" s="1"/>
  <c r="CP27" i="22" s="1"/>
  <c r="CQ75" i="10"/>
  <c r="CJ56" i="22"/>
  <c r="CJ70" i="22"/>
  <c r="CJ72" i="22" s="1"/>
  <c r="CO11" i="10"/>
  <c r="CN15" i="10"/>
  <c r="CN47" i="10" s="1"/>
  <c r="EG11" i="10"/>
  <c r="EG15" i="10" s="1"/>
  <c r="CP28" i="20"/>
  <c r="CS37" i="12"/>
  <c r="CS27" i="20"/>
  <c r="CQ27" i="20"/>
  <c r="CP27" i="20"/>
  <c r="CR27" i="20"/>
  <c r="CT27" i="20"/>
  <c r="CQ26" i="20"/>
  <c r="CU26" i="20"/>
  <c r="CT26" i="20"/>
  <c r="CS26" i="20"/>
  <c r="CP26" i="20"/>
  <c r="CR26" i="20"/>
  <c r="CN10" i="21"/>
  <c r="CN12" i="21" s="1"/>
  <c r="CP69" i="11"/>
  <c r="CN10" i="20"/>
  <c r="CX41" i="12"/>
  <c r="CX43" i="12" s="1"/>
  <c r="CX76" i="22" s="1"/>
  <c r="I12" i="39"/>
  <c r="L12" i="8"/>
  <c r="J8" i="33"/>
  <c r="CR17" i="22"/>
  <c r="CQ53" i="11"/>
  <c r="CQ60" i="11" s="1"/>
  <c r="CQ6" i="10"/>
  <c r="CQ45" i="12"/>
  <c r="CQ46" i="12" s="1"/>
  <c r="CQ51" i="10"/>
  <c r="CI74" i="22"/>
  <c r="CJ73" i="22" s="1"/>
  <c r="CI77" i="22"/>
  <c r="CM10" i="22"/>
  <c r="CL69" i="11"/>
  <c r="CR59" i="19"/>
  <c r="CS5" i="19" s="1"/>
  <c r="CR25" i="19"/>
  <c r="CR33" i="19" s="1"/>
  <c r="CR43" i="11" s="1"/>
  <c r="CR45" i="11" s="1"/>
  <c r="EG59" i="10"/>
  <c r="EG61" i="10" s="1"/>
  <c r="CO59" i="10"/>
  <c r="CN61" i="10"/>
  <c r="CU27" i="20"/>
  <c r="CN13" i="22"/>
  <c r="CN18" i="22" s="1"/>
  <c r="CN27" i="22" s="1"/>
  <c r="CP35" i="22"/>
  <c r="CP54" i="22"/>
  <c r="CR22" i="10"/>
  <c r="CR30" i="10" s="1"/>
  <c r="CQ38" i="22" s="1"/>
  <c r="CQ37" i="22" s="1"/>
  <c r="CS23" i="10"/>
  <c r="CN35" i="22"/>
  <c r="CN54" i="22"/>
  <c r="CN29" i="22" l="1"/>
  <c r="CN31" i="22" s="1"/>
  <c r="CN33" i="22" s="1"/>
  <c r="CO10" i="20"/>
  <c r="CO10" i="21"/>
  <c r="CO12" i="21" s="1"/>
  <c r="CQ69" i="11"/>
  <c r="EF37" i="12"/>
  <c r="EF41" i="12" s="1"/>
  <c r="CS41" i="12"/>
  <c r="CS43" i="12" s="1"/>
  <c r="CS76" i="22" s="1"/>
  <c r="CM9" i="22"/>
  <c r="CN75" i="10"/>
  <c r="EG75" i="10" s="1"/>
  <c r="J26" i="24" s="1"/>
  <c r="EE10" i="22"/>
  <c r="CM29" i="22"/>
  <c r="CL68" i="22"/>
  <c r="CL66" i="22" s="1"/>
  <c r="CM77" i="10"/>
  <c r="CM78" i="10" s="1"/>
  <c r="CM80" i="10" s="1"/>
  <c r="CN74" i="10"/>
  <c r="CS59" i="19"/>
  <c r="CT5" i="19" s="1"/>
  <c r="CS25" i="19"/>
  <c r="CS33" i="19" s="1"/>
  <c r="CS43" i="11" s="1"/>
  <c r="CS45" i="11" s="1"/>
  <c r="CQ9" i="22"/>
  <c r="CR75" i="10"/>
  <c r="I32" i="39"/>
  <c r="I37" i="39" s="1"/>
  <c r="J19" i="24"/>
  <c r="EG47" i="10"/>
  <c r="J25" i="24"/>
  <c r="J20" i="24"/>
  <c r="J24" i="24"/>
  <c r="CP59" i="10"/>
  <c r="CO61" i="10"/>
  <c r="CK66" i="22"/>
  <c r="I39" i="39"/>
  <c r="CP11" i="10"/>
  <c r="CO15" i="10"/>
  <c r="CO47" i="10" s="1"/>
  <c r="CS17" i="22"/>
  <c r="CR53" i="11"/>
  <c r="CR60" i="11" s="1"/>
  <c r="CR6" i="10"/>
  <c r="CR45" i="12"/>
  <c r="CR46" i="12" s="1"/>
  <c r="CR51" i="10"/>
  <c r="CJ74" i="22"/>
  <c r="CK73" i="22" s="1"/>
  <c r="CJ77" i="22"/>
  <c r="CQ35" i="22"/>
  <c r="CQ54" i="22"/>
  <c r="CS22" i="10"/>
  <c r="CS30" i="10" s="1"/>
  <c r="CR38" i="22" s="1"/>
  <c r="CR37" i="22" s="1"/>
  <c r="CT23" i="10"/>
  <c r="CO29" i="22" l="1"/>
  <c r="CO31" i="22" s="1"/>
  <c r="CO33" i="22" s="1"/>
  <c r="CP61" i="10"/>
  <c r="CQ59" i="10"/>
  <c r="CQ13" i="22"/>
  <c r="CQ18" i="22" s="1"/>
  <c r="CQ27" i="22" s="1"/>
  <c r="J11" i="24"/>
  <c r="J15" i="24"/>
  <c r="J53" i="33" s="1"/>
  <c r="CT17" i="22"/>
  <c r="CS53" i="11"/>
  <c r="CS60" i="11" s="1"/>
  <c r="CM13" i="22"/>
  <c r="CM18" i="22" s="1"/>
  <c r="CM27" i="22" s="1"/>
  <c r="CM31" i="22" s="1"/>
  <c r="CM33" i="22" s="1"/>
  <c r="EE9" i="22"/>
  <c r="EE13" i="22" s="1"/>
  <c r="EE18" i="22" s="1"/>
  <c r="EE27" i="22" s="1"/>
  <c r="CT59" i="19"/>
  <c r="CU5" i="19" s="1"/>
  <c r="CT25" i="19"/>
  <c r="CT33" i="19" s="1"/>
  <c r="CT43" i="11" s="1"/>
  <c r="CT45" i="11" s="1"/>
  <c r="CM68" i="22"/>
  <c r="CO74" i="10"/>
  <c r="CN77" i="10"/>
  <c r="CN78" i="10" s="1"/>
  <c r="CN80" i="10" s="1"/>
  <c r="EG74" i="10"/>
  <c r="EG77" i="10" s="1"/>
  <c r="J17" i="39"/>
  <c r="EF43" i="12"/>
  <c r="EF46" i="12" s="1"/>
  <c r="CQ11" i="10"/>
  <c r="CP29" i="22" s="1"/>
  <c r="CP15" i="10"/>
  <c r="CP47" i="10" s="1"/>
  <c r="CS45" i="12"/>
  <c r="CS46" i="12" s="1"/>
  <c r="CS51" i="10"/>
  <c r="CS6" i="10"/>
  <c r="J16" i="24"/>
  <c r="J14" i="24"/>
  <c r="J52" i="33" s="1"/>
  <c r="J10" i="24"/>
  <c r="CR9" i="22"/>
  <c r="CR13" i="22" s="1"/>
  <c r="CR18" i="22" s="1"/>
  <c r="CR27" i="22" s="1"/>
  <c r="CS75" i="10"/>
  <c r="CL70" i="22"/>
  <c r="CL72" i="22" s="1"/>
  <c r="CL56" i="22"/>
  <c r="CP10" i="20"/>
  <c r="CP10" i="21"/>
  <c r="CP12" i="21" s="1"/>
  <c r="CR69" i="11"/>
  <c r="CK56" i="22"/>
  <c r="CK70" i="22"/>
  <c r="CK72" i="22" s="1"/>
  <c r="EE29" i="22"/>
  <c r="EE31" i="22" s="1"/>
  <c r="EE33" i="22" s="1"/>
  <c r="CU23" i="10"/>
  <c r="CT22" i="10"/>
  <c r="CT30" i="10" s="1"/>
  <c r="CS38" i="22" s="1"/>
  <c r="CS37" i="22" s="1"/>
  <c r="CR54" i="22"/>
  <c r="CR35" i="22"/>
  <c r="J18" i="39" l="1"/>
  <c r="K31" i="33" s="1"/>
  <c r="K30" i="33"/>
  <c r="CP31" i="22"/>
  <c r="CP33" i="22" s="1"/>
  <c r="K7" i="23"/>
  <c r="L5" i="27"/>
  <c r="L7" i="27" s="1"/>
  <c r="CL77" i="22"/>
  <c r="CT51" i="10"/>
  <c r="CT45" i="12"/>
  <c r="CT46" i="12" s="1"/>
  <c r="CT6" i="10"/>
  <c r="CN68" i="22"/>
  <c r="CN66" i="22" s="1"/>
  <c r="CO77" i="10"/>
  <c r="CO78" i="10" s="1"/>
  <c r="CO80" i="10" s="1"/>
  <c r="CP74" i="10"/>
  <c r="CM66" i="22"/>
  <c r="EE68" i="22"/>
  <c r="EE66" i="22" s="1"/>
  <c r="CU17" i="22"/>
  <c r="CT53" i="11"/>
  <c r="CT60" i="11" s="1"/>
  <c r="CR11" i="10"/>
  <c r="CQ15" i="10"/>
  <c r="CQ47" i="10" s="1"/>
  <c r="CU59" i="19"/>
  <c r="CV5" i="19" s="1"/>
  <c r="CU25" i="19"/>
  <c r="CU33" i="19" s="1"/>
  <c r="CU43" i="11" s="1"/>
  <c r="CU45" i="11" s="1"/>
  <c r="CK77" i="22"/>
  <c r="CK74" i="22"/>
  <c r="CL73" i="22" s="1"/>
  <c r="CL74" i="22" s="1"/>
  <c r="CM73" i="22" s="1"/>
  <c r="J20" i="39"/>
  <c r="K32" i="33" s="1"/>
  <c r="EG45" i="12"/>
  <c r="CR59" i="10"/>
  <c r="CQ61" i="10"/>
  <c r="CS9" i="22"/>
  <c r="CS13" i="22" s="1"/>
  <c r="CS18" i="22" s="1"/>
  <c r="CS27" i="22" s="1"/>
  <c r="CT75" i="10"/>
  <c r="I41" i="39"/>
  <c r="I42" i="39" s="1"/>
  <c r="EG78" i="10"/>
  <c r="EG80" i="10" s="1"/>
  <c r="CQ10" i="21"/>
  <c r="CQ12" i="21" s="1"/>
  <c r="CS69" i="11"/>
  <c r="CQ10" i="20"/>
  <c r="CS35" i="22"/>
  <c r="CS54" i="22"/>
  <c r="CV23" i="10"/>
  <c r="CU22" i="10"/>
  <c r="CU30" i="10" s="1"/>
  <c r="CT38" i="22" s="1"/>
  <c r="CT37" i="22" s="1"/>
  <c r="CQ29" i="22" l="1"/>
  <c r="CQ31" i="22" s="1"/>
  <c r="CQ33" i="22" s="1"/>
  <c r="CR10" i="20"/>
  <c r="CT69" i="11"/>
  <c r="CR10" i="21"/>
  <c r="CR12" i="21" s="1"/>
  <c r="CU45" i="12"/>
  <c r="CU46" i="12" s="1"/>
  <c r="CU6" i="10"/>
  <c r="CU51" i="10"/>
  <c r="CV17" i="22"/>
  <c r="CU53" i="11"/>
  <c r="CU60" i="11" s="1"/>
  <c r="EE56" i="22"/>
  <c r="EE70" i="22"/>
  <c r="EE72" i="22" s="1"/>
  <c r="EE74" i="22" s="1"/>
  <c r="EF73" i="22" s="1"/>
  <c r="CV59" i="19"/>
  <c r="CW5" i="19" s="1"/>
  <c r="CV25" i="19"/>
  <c r="CV33" i="19" s="1"/>
  <c r="CV43" i="11" s="1"/>
  <c r="CV45" i="11" s="1"/>
  <c r="CM70" i="22"/>
  <c r="CM72" i="22" s="1"/>
  <c r="CM56" i="22"/>
  <c r="CO68" i="22"/>
  <c r="CO66" i="22" s="1"/>
  <c r="CP77" i="10"/>
  <c r="CP78" i="10" s="1"/>
  <c r="CP80" i="10" s="1"/>
  <c r="CQ74" i="10"/>
  <c r="CS59" i="10"/>
  <c r="CR61" i="10"/>
  <c r="I25" i="39"/>
  <c r="I27" i="39" s="1"/>
  <c r="K13" i="23"/>
  <c r="CT9" i="22"/>
  <c r="CT13" i="22" s="1"/>
  <c r="CT18" i="22" s="1"/>
  <c r="CT27" i="22" s="1"/>
  <c r="CU75" i="10"/>
  <c r="K19" i="39"/>
  <c r="CS11" i="10"/>
  <c r="CR15" i="10"/>
  <c r="CR47" i="10" s="1"/>
  <c r="CN56" i="22"/>
  <c r="CN70" i="22"/>
  <c r="CN72" i="22" s="1"/>
  <c r="CT35" i="22"/>
  <c r="CT54" i="22"/>
  <c r="CW23" i="10"/>
  <c r="CV22" i="10"/>
  <c r="CV30" i="10" s="1"/>
  <c r="CU38" i="22" s="1"/>
  <c r="CU37" i="22" s="1"/>
  <c r="CR29" i="22" l="1"/>
  <c r="CR31" i="22" s="1"/>
  <c r="CR33" i="22" s="1"/>
  <c r="CS10" i="21"/>
  <c r="CS12" i="21" s="1"/>
  <c r="CU69" i="11"/>
  <c r="CS10" i="20"/>
  <c r="CO70" i="22"/>
  <c r="CO72" i="22" s="1"/>
  <c r="CO77" i="22" s="1"/>
  <c r="CO56" i="22"/>
  <c r="CN77" i="22"/>
  <c r="CN74" i="22"/>
  <c r="CO73" i="22" s="1"/>
  <c r="CM77" i="22"/>
  <c r="CM74" i="22"/>
  <c r="CN73" i="22" s="1"/>
  <c r="CW17" i="22"/>
  <c r="CV53" i="11"/>
  <c r="CV60" i="11" s="1"/>
  <c r="CV45" i="12"/>
  <c r="CV46" i="12" s="1"/>
  <c r="CV51" i="10"/>
  <c r="CV6" i="10"/>
  <c r="CW59" i="19"/>
  <c r="CX5" i="19" s="1"/>
  <c r="CW25" i="19"/>
  <c r="CW33" i="19" s="1"/>
  <c r="CW43" i="11" s="1"/>
  <c r="CW45" i="11" s="1"/>
  <c r="CS15" i="10"/>
  <c r="CS47" i="10" s="1"/>
  <c r="CT11" i="10"/>
  <c r="CT59" i="10"/>
  <c r="CS61" i="10"/>
  <c r="CV75" i="10"/>
  <c r="CU9" i="22"/>
  <c r="CP68" i="22"/>
  <c r="CP66" i="22" s="1"/>
  <c r="CQ77" i="10"/>
  <c r="CQ78" i="10" s="1"/>
  <c r="CQ80" i="10" s="1"/>
  <c r="CR74" i="10"/>
  <c r="CU54" i="22"/>
  <c r="CU35" i="22"/>
  <c r="CX23" i="10"/>
  <c r="CW22" i="10"/>
  <c r="CW30" i="10" s="1"/>
  <c r="CO74" i="22" l="1"/>
  <c r="CP73" i="22" s="1"/>
  <c r="CX17" i="22"/>
  <c r="CW53" i="11"/>
  <c r="CW60" i="11" s="1"/>
  <c r="CU13" i="22"/>
  <c r="CU18" i="22" s="1"/>
  <c r="CU27" i="22" s="1"/>
  <c r="CT61" i="10"/>
  <c r="CU59" i="10"/>
  <c r="CW6" i="10"/>
  <c r="CW45" i="12"/>
  <c r="CW46" i="12" s="1"/>
  <c r="CW51" i="10"/>
  <c r="CX59" i="19"/>
  <c r="CY5" i="19" s="1"/>
  <c r="CX25" i="19"/>
  <c r="CX33" i="19" s="1"/>
  <c r="CX43" i="11" s="1"/>
  <c r="CS29" i="22"/>
  <c r="CT10" i="20"/>
  <c r="CV69" i="11"/>
  <c r="CT10" i="21"/>
  <c r="CT12" i="21" s="1"/>
  <c r="CQ68" i="22"/>
  <c r="CQ66" i="22" s="1"/>
  <c r="CR77" i="10"/>
  <c r="CR78" i="10" s="1"/>
  <c r="CR80" i="10" s="1"/>
  <c r="CS74" i="10"/>
  <c r="CU11" i="10"/>
  <c r="CT15" i="10"/>
  <c r="CT47" i="10" s="1"/>
  <c r="CV9" i="22"/>
  <c r="CV13" i="22" s="1"/>
  <c r="CV18" i="22" s="1"/>
  <c r="CV27" i="22" s="1"/>
  <c r="CW75" i="10"/>
  <c r="CP56" i="22"/>
  <c r="CP70" i="22"/>
  <c r="CP72" i="22" s="1"/>
  <c r="CY23" i="10"/>
  <c r="CX22" i="10"/>
  <c r="CX30" i="10" s="1"/>
  <c r="CV38" i="22"/>
  <c r="CV37" i="22" s="1"/>
  <c r="CT29" i="22" l="1"/>
  <c r="CT31" i="22" s="1"/>
  <c r="CT33" i="22" s="1"/>
  <c r="CQ70" i="22"/>
  <c r="CQ72" i="22" s="1"/>
  <c r="CQ56" i="22"/>
  <c r="CX45" i="12"/>
  <c r="CX46" i="12" s="1"/>
  <c r="CX6" i="10"/>
  <c r="CX51" i="10"/>
  <c r="CW9" i="22"/>
  <c r="CW13" i="22" s="1"/>
  <c r="CW18" i="22" s="1"/>
  <c r="CW27" i="22" s="1"/>
  <c r="CX75" i="10"/>
  <c r="CU61" i="10"/>
  <c r="CV59" i="10"/>
  <c r="CS31" i="22"/>
  <c r="CS33" i="22" s="1"/>
  <c r="CX45" i="11"/>
  <c r="EE43" i="11"/>
  <c r="EE45" i="11" s="1"/>
  <c r="CY59" i="19"/>
  <c r="CZ5" i="19" s="1"/>
  <c r="CY25" i="19"/>
  <c r="CY33" i="19" s="1"/>
  <c r="CY43" i="11" s="1"/>
  <c r="CW69" i="11"/>
  <c r="CU10" i="21"/>
  <c r="CU12" i="21" s="1"/>
  <c r="CU10" i="20"/>
  <c r="CV11" i="10"/>
  <c r="CU15" i="10"/>
  <c r="CU47" i="10" s="1"/>
  <c r="CR68" i="22"/>
  <c r="CR66" i="22" s="1"/>
  <c r="CS77" i="10"/>
  <c r="CS78" i="10" s="1"/>
  <c r="CS80" i="10" s="1"/>
  <c r="CT74" i="10"/>
  <c r="CP77" i="22"/>
  <c r="CP74" i="22"/>
  <c r="CQ73" i="22" s="1"/>
  <c r="CW38" i="22"/>
  <c r="CW37" i="22" s="1"/>
  <c r="CV54" i="22"/>
  <c r="CV35" i="22"/>
  <c r="CY22" i="10"/>
  <c r="CY30" i="10" s="1"/>
  <c r="CX38" i="22" s="1"/>
  <c r="CX37" i="22" s="1"/>
  <c r="CZ23" i="10"/>
  <c r="CU29" i="22" l="1"/>
  <c r="CU31" i="22" s="1"/>
  <c r="CU33" i="22" s="1"/>
  <c r="CS68" i="22"/>
  <c r="CS66" i="22" s="1"/>
  <c r="CU74" i="10"/>
  <c r="CT77" i="10"/>
  <c r="CT78" i="10" s="1"/>
  <c r="CT80" i="10" s="1"/>
  <c r="CY75" i="10"/>
  <c r="CX9" i="22"/>
  <c r="CX13" i="22" s="1"/>
  <c r="CX18" i="22" s="1"/>
  <c r="CX27" i="22" s="1"/>
  <c r="CY45" i="11"/>
  <c r="BA6" i="29"/>
  <c r="BA14" i="29" s="1"/>
  <c r="BA17" i="29" s="1"/>
  <c r="E52" i="29" s="1"/>
  <c r="EE53" i="11"/>
  <c r="CR70" i="22"/>
  <c r="CR72" i="22" s="1"/>
  <c r="CR56" i="22"/>
  <c r="CY17" i="22"/>
  <c r="EF17" i="22" s="1"/>
  <c r="CX53" i="11"/>
  <c r="CX60" i="11" s="1"/>
  <c r="CW11" i="10"/>
  <c r="CV15" i="10"/>
  <c r="CV47" i="10" s="1"/>
  <c r="CY51" i="10"/>
  <c r="CY45" i="12"/>
  <c r="CY46" i="12" s="1"/>
  <c r="CY6" i="10"/>
  <c r="CZ59" i="19"/>
  <c r="DA5" i="19" s="1"/>
  <c r="CZ25" i="19"/>
  <c r="CZ33" i="19" s="1"/>
  <c r="CZ43" i="11" s="1"/>
  <c r="CZ45" i="11" s="1"/>
  <c r="CV61" i="10"/>
  <c r="CW59" i="10"/>
  <c r="CQ77" i="22"/>
  <c r="CQ74" i="22"/>
  <c r="CR73" i="22" s="1"/>
  <c r="CX35" i="22"/>
  <c r="CX54" i="22"/>
  <c r="CW35" i="22"/>
  <c r="CW54" i="22"/>
  <c r="EH23" i="10"/>
  <c r="EH22" i="10" s="1"/>
  <c r="EH30" i="10" s="1"/>
  <c r="J34" i="39" s="1"/>
  <c r="DA23" i="10"/>
  <c r="CZ22" i="10"/>
  <c r="CZ30" i="10" s="1"/>
  <c r="CY38" i="22" s="1"/>
  <c r="CW61" i="10" l="1"/>
  <c r="CX59" i="10"/>
  <c r="CV29" i="22"/>
  <c r="DA17" i="22"/>
  <c r="CZ53" i="11"/>
  <c r="CZ60" i="11" s="1"/>
  <c r="CX11" i="10"/>
  <c r="CW15" i="10"/>
  <c r="CW47" i="10" s="1"/>
  <c r="CZ17" i="22"/>
  <c r="CY53" i="11"/>
  <c r="CY60" i="11" s="1"/>
  <c r="DA59" i="19"/>
  <c r="DB5" i="19" s="1"/>
  <c r="DA25" i="19"/>
  <c r="DA33" i="19" s="1"/>
  <c r="DA43" i="11" s="1"/>
  <c r="DA45" i="11" s="1"/>
  <c r="CZ51" i="10"/>
  <c r="EH51" i="10" s="1"/>
  <c r="CZ45" i="12"/>
  <c r="CZ46" i="12" s="1"/>
  <c r="CZ6" i="10"/>
  <c r="EH6" i="10" s="1"/>
  <c r="CV10" i="21"/>
  <c r="CV12" i="21" s="1"/>
  <c r="CV13" i="21" s="1"/>
  <c r="CV18" i="21" s="1"/>
  <c r="CV10" i="20"/>
  <c r="CV11" i="20" s="1"/>
  <c r="CV16" i="20" s="1"/>
  <c r="CR77" i="22"/>
  <c r="CR74" i="22"/>
  <c r="CS73" i="22" s="1"/>
  <c r="CT68" i="22"/>
  <c r="CT66" i="22" s="1"/>
  <c r="CU77" i="10"/>
  <c r="CU78" i="10" s="1"/>
  <c r="CU80" i="10" s="1"/>
  <c r="CV74" i="10"/>
  <c r="J11" i="39"/>
  <c r="K13" i="24"/>
  <c r="K54" i="33" s="1"/>
  <c r="K7" i="33"/>
  <c r="EE60" i="11"/>
  <c r="CS56" i="22"/>
  <c r="CS70" i="22"/>
  <c r="CS72" i="22" s="1"/>
  <c r="CY37" i="22"/>
  <c r="EF38" i="22"/>
  <c r="EF37" i="22" s="1"/>
  <c r="DB23" i="10"/>
  <c r="DA22" i="10"/>
  <c r="DA30" i="10" s="1"/>
  <c r="CZ38" i="22" s="1"/>
  <c r="CU68" i="22" l="1"/>
  <c r="CU66" i="22" s="1"/>
  <c r="CV77" i="10"/>
  <c r="CV78" i="10" s="1"/>
  <c r="CV80" i="10" s="1"/>
  <c r="CW74" i="10"/>
  <c r="J31" i="39"/>
  <c r="DA51" i="10"/>
  <c r="DA6" i="10"/>
  <c r="DA45" i="12"/>
  <c r="DA46" i="12" s="1"/>
  <c r="CX15" i="10"/>
  <c r="CX47" i="10" s="1"/>
  <c r="CY11" i="10"/>
  <c r="CT56" i="22"/>
  <c r="CT70" i="22"/>
  <c r="CT72" i="22" s="1"/>
  <c r="J38" i="39"/>
  <c r="CZ69" i="11"/>
  <c r="CX10" i="20"/>
  <c r="CX10" i="21"/>
  <c r="CX12" i="21" s="1"/>
  <c r="DB17" i="22"/>
  <c r="DA53" i="11"/>
  <c r="DA60" i="11" s="1"/>
  <c r="CS77" i="22"/>
  <c r="CS74" i="22"/>
  <c r="CT73" i="22" s="1"/>
  <c r="DB59" i="19"/>
  <c r="DC5" i="19" s="1"/>
  <c r="DB25" i="19"/>
  <c r="DB33" i="19" s="1"/>
  <c r="DB43" i="11" s="1"/>
  <c r="DB45" i="11" s="1"/>
  <c r="CW10" i="20"/>
  <c r="CY69" i="11"/>
  <c r="CW10" i="21"/>
  <c r="CW12" i="21" s="1"/>
  <c r="CV31" i="22"/>
  <c r="CV33" i="22" s="1"/>
  <c r="DB17" i="20"/>
  <c r="DB18" i="20"/>
  <c r="CX64" i="11"/>
  <c r="DG19" i="20"/>
  <c r="DG21" i="20" s="1"/>
  <c r="CW26" i="20"/>
  <c r="CZ26" i="20"/>
  <c r="DA26" i="20"/>
  <c r="CY26" i="20"/>
  <c r="CV26" i="20"/>
  <c r="CX26" i="20"/>
  <c r="CW27" i="20"/>
  <c r="DA27" i="20"/>
  <c r="CY27" i="20"/>
  <c r="CZ27" i="20"/>
  <c r="CX27" i="20"/>
  <c r="CV27" i="20"/>
  <c r="CX61" i="10"/>
  <c r="CY59" i="10"/>
  <c r="CX29" i="22" s="1"/>
  <c r="CX31" i="22" s="1"/>
  <c r="CX33" i="22" s="1"/>
  <c r="DB20" i="21"/>
  <c r="DB19" i="21"/>
  <c r="DG21" i="21"/>
  <c r="DG23" i="21" s="1"/>
  <c r="CX65" i="11"/>
  <c r="EE65" i="11" s="1"/>
  <c r="CW28" i="21"/>
  <c r="CZ28" i="21"/>
  <c r="CV28" i="21"/>
  <c r="DA28" i="21"/>
  <c r="CY28" i="21"/>
  <c r="CX28" i="21"/>
  <c r="CW29" i="21"/>
  <c r="CX29" i="21"/>
  <c r="CY29" i="21"/>
  <c r="CZ29" i="21"/>
  <c r="DA29" i="21"/>
  <c r="CV29" i="21"/>
  <c r="CW29" i="22"/>
  <c r="CW31" i="22" s="1"/>
  <c r="CW33" i="22" s="1"/>
  <c r="CZ37" i="22"/>
  <c r="EF54" i="22"/>
  <c r="EF35" i="22"/>
  <c r="CY54" i="22"/>
  <c r="CY35" i="22"/>
  <c r="DC23" i="10"/>
  <c r="DB22" i="10"/>
  <c r="DB30" i="10" s="1"/>
  <c r="DA38" i="22" s="1"/>
  <c r="CT77" i="22" l="1"/>
  <c r="CT74" i="22"/>
  <c r="CU73" i="22" s="1"/>
  <c r="CY10" i="20"/>
  <c r="DA69" i="11"/>
  <c r="CY10" i="21"/>
  <c r="CY12" i="21" s="1"/>
  <c r="DA75" i="10"/>
  <c r="CZ9" i="22"/>
  <c r="DG30" i="21"/>
  <c r="DJ38" i="12"/>
  <c r="DJ37" i="12"/>
  <c r="DJ41" i="12" s="1"/>
  <c r="DJ43" i="12" s="1"/>
  <c r="DJ76" i="22" s="1"/>
  <c r="DG28" i="20"/>
  <c r="CZ11" i="10"/>
  <c r="CY15" i="10"/>
  <c r="CY47" i="10" s="1"/>
  <c r="DB23" i="21"/>
  <c r="EE64" i="11"/>
  <c r="EE66" i="11" s="1"/>
  <c r="EE69" i="11" s="1"/>
  <c r="CX66" i="11"/>
  <c r="CV68" i="22"/>
  <c r="CV66" i="22" s="1"/>
  <c r="CW77" i="10"/>
  <c r="CW78" i="10" s="1"/>
  <c r="CW80" i="10" s="1"/>
  <c r="CX74" i="10"/>
  <c r="DC17" i="22"/>
  <c r="DB53" i="11"/>
  <c r="DB60" i="11" s="1"/>
  <c r="DB75" i="10"/>
  <c r="DA9" i="22"/>
  <c r="DA13" i="22" s="1"/>
  <c r="DA18" i="22" s="1"/>
  <c r="DA27" i="22" s="1"/>
  <c r="DB51" i="10"/>
  <c r="DB45" i="12"/>
  <c r="DB46" i="12" s="1"/>
  <c r="DB6" i="10"/>
  <c r="CZ59" i="10"/>
  <c r="CY61" i="10"/>
  <c r="DB21" i="20"/>
  <c r="DC59" i="19"/>
  <c r="DD5" i="19" s="1"/>
  <c r="DC25" i="19"/>
  <c r="DC33" i="19" s="1"/>
  <c r="DC43" i="11" s="1"/>
  <c r="DC45" i="11" s="1"/>
  <c r="CU70" i="22"/>
  <c r="CU72" i="22" s="1"/>
  <c r="CU56" i="22"/>
  <c r="DA37" i="22"/>
  <c r="CZ35" i="22"/>
  <c r="CZ54" i="22"/>
  <c r="DD23" i="10"/>
  <c r="DC22" i="10"/>
  <c r="DC30" i="10" s="1"/>
  <c r="DB38" i="22" s="1"/>
  <c r="DD59" i="19" l="1"/>
  <c r="DE5" i="19" s="1"/>
  <c r="DD25" i="19"/>
  <c r="DD33" i="19" s="1"/>
  <c r="DD43" i="11" s="1"/>
  <c r="DD45" i="11" s="1"/>
  <c r="J12" i="39"/>
  <c r="M12" i="8"/>
  <c r="K8" i="33"/>
  <c r="DB69" i="11"/>
  <c r="CZ10" i="21"/>
  <c r="CZ12" i="21" s="1"/>
  <c r="CZ10" i="20"/>
  <c r="DB30" i="21"/>
  <c r="DE38" i="12"/>
  <c r="EG38" i="12" s="1"/>
  <c r="DB29" i="21"/>
  <c r="DC29" i="21"/>
  <c r="DD29" i="21"/>
  <c r="DE29" i="21"/>
  <c r="DF29" i="21"/>
  <c r="DG28" i="21"/>
  <c r="DC28" i="21"/>
  <c r="DD28" i="21"/>
  <c r="DB28" i="21"/>
  <c r="DF28" i="21"/>
  <c r="DE28" i="21"/>
  <c r="DG27" i="20"/>
  <c r="DG29" i="21"/>
  <c r="DC75" i="10"/>
  <c r="DB9" i="22"/>
  <c r="DB13" i="22" s="1"/>
  <c r="DB18" i="22" s="1"/>
  <c r="DB27" i="22" s="1"/>
  <c r="DA59" i="10"/>
  <c r="CZ61" i="10"/>
  <c r="EH59" i="10"/>
  <c r="EH61" i="10" s="1"/>
  <c r="CW68" i="22"/>
  <c r="CY74" i="10"/>
  <c r="CX77" i="10"/>
  <c r="CX78" i="10" s="1"/>
  <c r="CX80" i="10" s="1"/>
  <c r="DE37" i="12"/>
  <c r="DB28" i="20"/>
  <c r="DB27" i="20"/>
  <c r="DF27" i="20"/>
  <c r="DC27" i="20"/>
  <c r="DE27" i="20"/>
  <c r="DD27" i="20"/>
  <c r="DC26" i="20"/>
  <c r="DB26" i="20"/>
  <c r="DF26" i="20"/>
  <c r="DD26" i="20"/>
  <c r="DG26" i="20"/>
  <c r="DE26" i="20"/>
  <c r="EH11" i="10"/>
  <c r="EH15" i="10" s="1"/>
  <c r="DA11" i="10"/>
  <c r="CZ29" i="22" s="1"/>
  <c r="CZ15" i="10"/>
  <c r="CZ47" i="10" s="1"/>
  <c r="DC51" i="10"/>
  <c r="DC45" i="12"/>
  <c r="DC46" i="12" s="1"/>
  <c r="DC6" i="10"/>
  <c r="CV70" i="22"/>
  <c r="CV72" i="22" s="1"/>
  <c r="CV77" i="22" s="1"/>
  <c r="CV56" i="22"/>
  <c r="CU77" i="22"/>
  <c r="CU74" i="22"/>
  <c r="CV73" i="22" s="1"/>
  <c r="DD17" i="22"/>
  <c r="DC53" i="11"/>
  <c r="DC60" i="11" s="1"/>
  <c r="CY10" i="22"/>
  <c r="CX69" i="11"/>
  <c r="CZ13" i="22"/>
  <c r="CZ18" i="22" s="1"/>
  <c r="CZ27" i="22" s="1"/>
  <c r="DB37" i="22"/>
  <c r="DE23" i="10"/>
  <c r="DD22" i="10"/>
  <c r="DD30" i="10" s="1"/>
  <c r="DC38" i="22" s="1"/>
  <c r="DC37" i="22" s="1"/>
  <c r="DA35" i="22"/>
  <c r="DA54" i="22"/>
  <c r="CZ31" i="22" l="1"/>
  <c r="CZ33" i="22" s="1"/>
  <c r="CY9" i="22"/>
  <c r="CZ75" i="10"/>
  <c r="EH75" i="10" s="1"/>
  <c r="EG37" i="12"/>
  <c r="EG41" i="12" s="1"/>
  <c r="DE41" i="12"/>
  <c r="DE43" i="12" s="1"/>
  <c r="DE76" i="22" s="1"/>
  <c r="EF10" i="22"/>
  <c r="CY29" i="22"/>
  <c r="DA10" i="20"/>
  <c r="DA10" i="21"/>
  <c r="DA12" i="21" s="1"/>
  <c r="DC69" i="11"/>
  <c r="DA15" i="10"/>
  <c r="DA47" i="10" s="1"/>
  <c r="DB11" i="10"/>
  <c r="J32" i="39"/>
  <c r="J37" i="39" s="1"/>
  <c r="K19" i="24"/>
  <c r="EH47" i="10"/>
  <c r="K25" i="24"/>
  <c r="K24" i="24"/>
  <c r="K20" i="24"/>
  <c r="CX68" i="22"/>
  <c r="CX66" i="22" s="1"/>
  <c r="CZ74" i="10"/>
  <c r="CY77" i="10"/>
  <c r="CY78" i="10" s="1"/>
  <c r="CY80" i="10" s="1"/>
  <c r="CW66" i="22"/>
  <c r="DE17" i="22"/>
  <c r="DD53" i="11"/>
  <c r="DD60" i="11" s="1"/>
  <c r="DD51" i="10"/>
  <c r="DD45" i="12"/>
  <c r="DD46" i="12" s="1"/>
  <c r="DD6" i="10"/>
  <c r="J39" i="39"/>
  <c r="K26" i="24"/>
  <c r="DE59" i="19"/>
  <c r="DF5" i="19" s="1"/>
  <c r="DE25" i="19"/>
  <c r="DE33" i="19" s="1"/>
  <c r="DE43" i="11" s="1"/>
  <c r="DE45" i="11" s="1"/>
  <c r="DD75" i="10"/>
  <c r="DC9" i="22"/>
  <c r="CV74" i="22"/>
  <c r="CW73" i="22" s="1"/>
  <c r="DB59" i="10"/>
  <c r="DA61" i="10"/>
  <c r="DC35" i="22"/>
  <c r="DC54" i="22"/>
  <c r="DF23" i="10"/>
  <c r="DE22" i="10"/>
  <c r="DE30" i="10" s="1"/>
  <c r="DB35" i="22"/>
  <c r="DB54" i="22"/>
  <c r="CW70" i="22" l="1"/>
  <c r="CW72" i="22" s="1"/>
  <c r="CW56" i="22"/>
  <c r="EF29" i="22"/>
  <c r="DF59" i="19"/>
  <c r="DG5" i="19" s="1"/>
  <c r="DF25" i="19"/>
  <c r="DF33" i="19" s="1"/>
  <c r="DF43" i="11" s="1"/>
  <c r="DF45" i="11" s="1"/>
  <c r="DB61" i="10"/>
  <c r="DC59" i="10"/>
  <c r="DA29" i="22"/>
  <c r="DA31" i="22" s="1"/>
  <c r="DA33" i="22" s="1"/>
  <c r="DE6" i="10"/>
  <c r="DE51" i="10"/>
  <c r="DE45" i="12"/>
  <c r="DE46" i="12" s="1"/>
  <c r="DB15" i="10"/>
  <c r="DB47" i="10" s="1"/>
  <c r="DC11" i="10"/>
  <c r="K17" i="39"/>
  <c r="EG43" i="12"/>
  <c r="EG46" i="12" s="1"/>
  <c r="DC13" i="22"/>
  <c r="DC18" i="22" s="1"/>
  <c r="DC27" i="22" s="1"/>
  <c r="K11" i="24"/>
  <c r="K15" i="24"/>
  <c r="K53" i="33" s="1"/>
  <c r="K16" i="24"/>
  <c r="K10" i="24"/>
  <c r="K14" i="24"/>
  <c r="K52" i="33" s="1"/>
  <c r="CY68" i="22"/>
  <c r="EH74" i="10"/>
  <c r="EH77" i="10" s="1"/>
  <c r="CZ77" i="10"/>
  <c r="CZ78" i="10" s="1"/>
  <c r="CZ80" i="10" s="1"/>
  <c r="DA74" i="10"/>
  <c r="CX56" i="22"/>
  <c r="CX70" i="22"/>
  <c r="CX72" i="22" s="1"/>
  <c r="DD69" i="11"/>
  <c r="DB10" i="21"/>
  <c r="DB12" i="21" s="1"/>
  <c r="DB10" i="20"/>
  <c r="DE75" i="10"/>
  <c r="DD9" i="22"/>
  <c r="DD13" i="22" s="1"/>
  <c r="DD18" i="22" s="1"/>
  <c r="DD27" i="22" s="1"/>
  <c r="CY13" i="22"/>
  <c r="CY18" i="22" s="1"/>
  <c r="CY27" i="22" s="1"/>
  <c r="CY31" i="22" s="1"/>
  <c r="CY33" i="22" s="1"/>
  <c r="EF9" i="22"/>
  <c r="EF13" i="22" s="1"/>
  <c r="EF18" i="22" s="1"/>
  <c r="EF27" i="22" s="1"/>
  <c r="DF17" i="22"/>
  <c r="DE53" i="11"/>
  <c r="DE60" i="11" s="1"/>
  <c r="DF22" i="10"/>
  <c r="DF30" i="10" s="1"/>
  <c r="DE38" i="22" s="1"/>
  <c r="DE37" i="22" s="1"/>
  <c r="DG23" i="10"/>
  <c r="DD38" i="22"/>
  <c r="K18" i="39" l="1"/>
  <c r="L31" i="33" s="1"/>
  <c r="L30" i="33"/>
  <c r="DB29" i="22"/>
  <c r="DB31" i="22" s="1"/>
  <c r="DB33" i="22" s="1"/>
  <c r="DC61" i="10"/>
  <c r="DD59" i="10"/>
  <c r="DC10" i="20"/>
  <c r="DC10" i="21"/>
  <c r="DC12" i="21" s="1"/>
  <c r="DE69" i="11"/>
  <c r="DE9" i="22"/>
  <c r="DE13" i="22" s="1"/>
  <c r="DE18" i="22" s="1"/>
  <c r="DE27" i="22" s="1"/>
  <c r="DF75" i="10"/>
  <c r="DG17" i="22"/>
  <c r="DF53" i="11"/>
  <c r="DF60" i="11" s="1"/>
  <c r="DG59" i="19"/>
  <c r="DH5" i="19" s="1"/>
  <c r="DG25" i="19"/>
  <c r="DG33" i="19" s="1"/>
  <c r="DG43" i="11" s="1"/>
  <c r="DG45" i="11" s="1"/>
  <c r="CZ68" i="22"/>
  <c r="CZ66" i="22" s="1"/>
  <c r="DA77" i="10"/>
  <c r="DA78" i="10" s="1"/>
  <c r="DA80" i="10" s="1"/>
  <c r="DB74" i="10"/>
  <c r="DF6" i="10"/>
  <c r="DF51" i="10"/>
  <c r="DF45" i="12"/>
  <c r="DF46" i="12" s="1"/>
  <c r="EF31" i="22"/>
  <c r="EF33" i="22" s="1"/>
  <c r="CX77" i="22"/>
  <c r="J41" i="39"/>
  <c r="J42" i="39" s="1"/>
  <c r="EH78" i="10"/>
  <c r="EH80" i="10" s="1"/>
  <c r="DD11" i="10"/>
  <c r="DC15" i="10"/>
  <c r="DC47" i="10" s="1"/>
  <c r="CY66" i="22"/>
  <c r="EF68" i="22"/>
  <c r="EF66" i="22" s="1"/>
  <c r="K20" i="39"/>
  <c r="L32" i="33" s="1"/>
  <c r="EH45" i="12"/>
  <c r="CW74" i="22"/>
  <c r="CX73" i="22" s="1"/>
  <c r="CX74" i="22" s="1"/>
  <c r="CY73" i="22" s="1"/>
  <c r="CW77" i="22"/>
  <c r="DE35" i="22"/>
  <c r="DE54" i="22"/>
  <c r="DH23" i="10"/>
  <c r="DG22" i="10"/>
  <c r="DG30" i="10" s="1"/>
  <c r="DF38" i="22" s="1"/>
  <c r="DF37" i="22" s="1"/>
  <c r="DD37" i="22"/>
  <c r="DC29" i="22" l="1"/>
  <c r="DC31" i="22" s="1"/>
  <c r="DC33" i="22" s="1"/>
  <c r="DA68" i="22"/>
  <c r="DA66" i="22" s="1"/>
  <c r="DC74" i="10"/>
  <c r="DB77" i="10"/>
  <c r="DB78" i="10" s="1"/>
  <c r="DB80" i="10" s="1"/>
  <c r="DG75" i="10"/>
  <c r="DF9" i="22"/>
  <c r="EF70" i="22"/>
  <c r="EF72" i="22" s="1"/>
  <c r="EF74" i="22" s="1"/>
  <c r="EG73" i="22" s="1"/>
  <c r="EF56" i="22"/>
  <c r="CZ70" i="22"/>
  <c r="CZ72" i="22" s="1"/>
  <c r="CZ56" i="22"/>
  <c r="DH17" i="22"/>
  <c r="DG53" i="11"/>
  <c r="DG60" i="11" s="1"/>
  <c r="L19" i="39"/>
  <c r="DH59" i="19"/>
  <c r="DI5" i="19" s="1"/>
  <c r="DH25" i="19"/>
  <c r="DH33" i="19" s="1"/>
  <c r="DH43" i="11" s="1"/>
  <c r="DH45" i="11" s="1"/>
  <c r="DE59" i="10"/>
  <c r="DD61" i="10"/>
  <c r="CY70" i="22"/>
  <c r="CY72" i="22" s="1"/>
  <c r="CY56" i="22"/>
  <c r="DG51" i="10"/>
  <c r="DG6" i="10"/>
  <c r="DG45" i="12"/>
  <c r="DG46" i="12" s="1"/>
  <c r="DD10" i="21"/>
  <c r="DD12" i="21" s="1"/>
  <c r="DD10" i="20"/>
  <c r="DF69" i="11"/>
  <c r="DD15" i="10"/>
  <c r="DD47" i="10" s="1"/>
  <c r="DE11" i="10"/>
  <c r="L7" i="23"/>
  <c r="M5" i="27"/>
  <c r="M7" i="27" s="1"/>
  <c r="DF54" i="22"/>
  <c r="DF35" i="22"/>
  <c r="DD35" i="22"/>
  <c r="DD54" i="22"/>
  <c r="DI23" i="10"/>
  <c r="DH22" i="10"/>
  <c r="DH30" i="10" s="1"/>
  <c r="DG38" i="22" s="1"/>
  <c r="DG37" i="22" s="1"/>
  <c r="DD29" i="22" l="1"/>
  <c r="DD31" i="22" s="1"/>
  <c r="DD33" i="22" s="1"/>
  <c r="DE61" i="10"/>
  <c r="DF59" i="10"/>
  <c r="CZ77" i="22"/>
  <c r="DI17" i="22"/>
  <c r="DH53" i="11"/>
  <c r="DH60" i="11" s="1"/>
  <c r="DI59" i="19"/>
  <c r="DJ5" i="19" s="1"/>
  <c r="DI25" i="19"/>
  <c r="DI33" i="19" s="1"/>
  <c r="DI43" i="11" s="1"/>
  <c r="DI45" i="11" s="1"/>
  <c r="DF13" i="22"/>
  <c r="DF18" i="22" s="1"/>
  <c r="DF27" i="22" s="1"/>
  <c r="DH6" i="10"/>
  <c r="DH45" i="12"/>
  <c r="DH46" i="12" s="1"/>
  <c r="DH51" i="10"/>
  <c r="DE15" i="10"/>
  <c r="DE47" i="10" s="1"/>
  <c r="DF11" i="10"/>
  <c r="DE29" i="22" s="1"/>
  <c r="DE10" i="20"/>
  <c r="DE10" i="21"/>
  <c r="DE12" i="21" s="1"/>
  <c r="DG69" i="11"/>
  <c r="J25" i="39"/>
  <c r="J27" i="39" s="1"/>
  <c r="L13" i="23"/>
  <c r="CY77" i="22"/>
  <c r="CY74" i="22"/>
  <c r="CZ73" i="22" s="1"/>
  <c r="CZ74" i="22" s="1"/>
  <c r="DA73" i="22" s="1"/>
  <c r="DB68" i="22"/>
  <c r="DB66" i="22" s="1"/>
  <c r="DD74" i="10"/>
  <c r="DC77" i="10"/>
  <c r="DC78" i="10" s="1"/>
  <c r="DC80" i="10" s="1"/>
  <c r="DH75" i="10"/>
  <c r="DG9" i="22"/>
  <c r="DG13" i="22" s="1"/>
  <c r="DG18" i="22" s="1"/>
  <c r="DG27" i="22" s="1"/>
  <c r="DA56" i="22"/>
  <c r="DA70" i="22"/>
  <c r="DA72" i="22" s="1"/>
  <c r="DA77" i="22" s="1"/>
  <c r="DG35" i="22"/>
  <c r="DG54" i="22"/>
  <c r="DJ23" i="10"/>
  <c r="DI22" i="10"/>
  <c r="DI30" i="10" s="1"/>
  <c r="DA74" i="22" l="1"/>
  <c r="DB73" i="22" s="1"/>
  <c r="DE31" i="22"/>
  <c r="DE33" i="22" s="1"/>
  <c r="DH69" i="11"/>
  <c r="DF10" i="21"/>
  <c r="DF12" i="21" s="1"/>
  <c r="DF10" i="20"/>
  <c r="DI51" i="10"/>
  <c r="DI45" i="12"/>
  <c r="DI46" i="12" s="1"/>
  <c r="DI6" i="10"/>
  <c r="DI75" i="10"/>
  <c r="DH9" i="22"/>
  <c r="DH13" i="22" s="1"/>
  <c r="DH18" i="22" s="1"/>
  <c r="DH27" i="22" s="1"/>
  <c r="DC68" i="22"/>
  <c r="DC66" i="22" s="1"/>
  <c r="DD77" i="10"/>
  <c r="DD78" i="10" s="1"/>
  <c r="DD80" i="10" s="1"/>
  <c r="DE74" i="10"/>
  <c r="DG59" i="10"/>
  <c r="DF61" i="10"/>
  <c r="DB56" i="22"/>
  <c r="DB70" i="22"/>
  <c r="DB72" i="22" s="1"/>
  <c r="DF15" i="10"/>
  <c r="DF47" i="10" s="1"/>
  <c r="DG11" i="10"/>
  <c r="DJ17" i="22"/>
  <c r="DI53" i="11"/>
  <c r="DI60" i="11" s="1"/>
  <c r="DJ59" i="19"/>
  <c r="DK5" i="19" s="1"/>
  <c r="DJ25" i="19"/>
  <c r="DJ33" i="19" s="1"/>
  <c r="DJ43" i="11" s="1"/>
  <c r="DH38" i="22"/>
  <c r="DH37" i="22" s="1"/>
  <c r="DK23" i="10"/>
  <c r="DJ22" i="10"/>
  <c r="DJ30" i="10" s="1"/>
  <c r="DI38" i="22" s="1"/>
  <c r="DI37" i="22" s="1"/>
  <c r="DK59" i="19" l="1"/>
  <c r="DL5" i="19" s="1"/>
  <c r="DK25" i="19"/>
  <c r="DK33" i="19" s="1"/>
  <c r="DK43" i="11" s="1"/>
  <c r="DG61" i="10"/>
  <c r="DH59" i="10"/>
  <c r="DJ6" i="10"/>
  <c r="DJ51" i="10"/>
  <c r="DJ45" i="12"/>
  <c r="DJ46" i="12" s="1"/>
  <c r="DG10" i="20"/>
  <c r="DG10" i="21"/>
  <c r="DG12" i="21" s="1"/>
  <c r="DI69" i="11"/>
  <c r="DF29" i="22"/>
  <c r="DD68" i="22"/>
  <c r="DD66" i="22" s="1"/>
  <c r="DF74" i="10"/>
  <c r="DE77" i="10"/>
  <c r="DE78" i="10" s="1"/>
  <c r="DE80" i="10" s="1"/>
  <c r="DG15" i="10"/>
  <c r="DG47" i="10" s="1"/>
  <c r="DH11" i="10"/>
  <c r="DC70" i="22"/>
  <c r="DC72" i="22" s="1"/>
  <c r="DC56" i="22"/>
  <c r="DI9" i="22"/>
  <c r="DI13" i="22" s="1"/>
  <c r="DI18" i="22" s="1"/>
  <c r="DI27" i="22" s="1"/>
  <c r="DJ75" i="10"/>
  <c r="DB74" i="22"/>
  <c r="DC73" i="22" s="1"/>
  <c r="DB77" i="22"/>
  <c r="DJ45" i="11"/>
  <c r="EF43" i="11"/>
  <c r="EF45" i="11" s="1"/>
  <c r="DI35" i="22"/>
  <c r="DI54" i="22"/>
  <c r="DL23" i="10"/>
  <c r="DK22" i="10"/>
  <c r="DK30" i="10" s="1"/>
  <c r="DH35" i="22"/>
  <c r="DH54" i="22"/>
  <c r="DK17" i="22" l="1"/>
  <c r="EG17" i="22" s="1"/>
  <c r="DJ53" i="11"/>
  <c r="DJ60" i="11" s="1"/>
  <c r="DI11" i="10"/>
  <c r="DH15" i="10"/>
  <c r="DH47" i="10" s="1"/>
  <c r="DK51" i="10"/>
  <c r="DK6" i="10"/>
  <c r="DK45" i="12"/>
  <c r="DK46" i="12" s="1"/>
  <c r="DE68" i="22"/>
  <c r="DE66" i="22" s="1"/>
  <c r="DF77" i="10"/>
  <c r="DF78" i="10" s="1"/>
  <c r="DF80" i="10" s="1"/>
  <c r="DG74" i="10"/>
  <c r="DD56" i="22"/>
  <c r="DD70" i="22"/>
  <c r="DD72" i="22" s="1"/>
  <c r="DH61" i="10"/>
  <c r="DI59" i="10"/>
  <c r="DF31" i="22"/>
  <c r="DF33" i="22" s="1"/>
  <c r="DC77" i="22"/>
  <c r="DC74" i="22"/>
  <c r="DD73" i="22" s="1"/>
  <c r="DK75" i="10"/>
  <c r="DJ9" i="22"/>
  <c r="DJ13" i="22" s="1"/>
  <c r="DJ18" i="22" s="1"/>
  <c r="DJ27" i="22" s="1"/>
  <c r="DK45" i="11"/>
  <c r="BH6" i="29"/>
  <c r="BH14" i="29" s="1"/>
  <c r="BH17" i="29" s="1"/>
  <c r="E53" i="29" s="1"/>
  <c r="EF53" i="11"/>
  <c r="DG29" i="22"/>
  <c r="DG31" i="22" s="1"/>
  <c r="DG33" i="22" s="1"/>
  <c r="DL59" i="19"/>
  <c r="DM5" i="19" s="1"/>
  <c r="DL25" i="19"/>
  <c r="DL33" i="19" s="1"/>
  <c r="DL43" i="11" s="1"/>
  <c r="DL45" i="11" s="1"/>
  <c r="EI23" i="10"/>
  <c r="EI22" i="10" s="1"/>
  <c r="EI30" i="10" s="1"/>
  <c r="K34" i="39" s="1"/>
  <c r="DL22" i="10"/>
  <c r="DL30" i="10" s="1"/>
  <c r="DK38" i="22" s="1"/>
  <c r="DM23" i="10"/>
  <c r="DJ38" i="22"/>
  <c r="DJ37" i="22" s="1"/>
  <c r="DL6" i="10" l="1"/>
  <c r="EI6" i="10" s="1"/>
  <c r="DL45" i="12"/>
  <c r="DL46" i="12" s="1"/>
  <c r="DL51" i="10"/>
  <c r="EI51" i="10" s="1"/>
  <c r="DJ59" i="10"/>
  <c r="DI61" i="10"/>
  <c r="DL17" i="22"/>
  <c r="DK53" i="11"/>
  <c r="DK60" i="11" s="1"/>
  <c r="DD77" i="22"/>
  <c r="DD74" i="22"/>
  <c r="DE73" i="22" s="1"/>
  <c r="DH29" i="22"/>
  <c r="DH31" i="22" s="1"/>
  <c r="DH33" i="22" s="1"/>
  <c r="DM17" i="22"/>
  <c r="DL53" i="11"/>
  <c r="DL60" i="11" s="1"/>
  <c r="DM59" i="19"/>
  <c r="DN5" i="19" s="1"/>
  <c r="DM25" i="19"/>
  <c r="DM33" i="19" s="1"/>
  <c r="DM43" i="11" s="1"/>
  <c r="DM45" i="11" s="1"/>
  <c r="DF68" i="22"/>
  <c r="DF66" i="22" s="1"/>
  <c r="DH74" i="10"/>
  <c r="DG77" i="10"/>
  <c r="DG78" i="10" s="1"/>
  <c r="DG80" i="10" s="1"/>
  <c r="DI15" i="10"/>
  <c r="DI47" i="10" s="1"/>
  <c r="DJ11" i="10"/>
  <c r="DH10" i="20"/>
  <c r="DH11" i="20" s="1"/>
  <c r="DH16" i="20" s="1"/>
  <c r="DH10" i="21"/>
  <c r="DH12" i="21" s="1"/>
  <c r="DH13" i="21" s="1"/>
  <c r="DH18" i="21" s="1"/>
  <c r="K11" i="39"/>
  <c r="L7" i="33"/>
  <c r="L13" i="24"/>
  <c r="L54" i="33" s="1"/>
  <c r="EF60" i="11"/>
  <c r="DE70" i="22"/>
  <c r="DE72" i="22" s="1"/>
  <c r="DE56" i="22"/>
  <c r="DK37" i="22"/>
  <c r="EG38" i="22"/>
  <c r="EG37" i="22" s="1"/>
  <c r="DJ54" i="22"/>
  <c r="DJ35" i="22"/>
  <c r="DM22" i="10"/>
  <c r="DM30" i="10" s="1"/>
  <c r="DN23" i="10"/>
  <c r="DI29" i="22" l="1"/>
  <c r="DI31" i="22" s="1"/>
  <c r="DI33" i="22" s="1"/>
  <c r="DN17" i="22"/>
  <c r="DM53" i="11"/>
  <c r="DM60" i="11" s="1"/>
  <c r="DN59" i="19"/>
  <c r="DO5" i="19" s="1"/>
  <c r="DN25" i="19"/>
  <c r="DN33" i="19" s="1"/>
  <c r="DN43" i="11" s="1"/>
  <c r="DN45" i="11" s="1"/>
  <c r="DE77" i="22"/>
  <c r="DE74" i="22"/>
  <c r="DF73" i="22" s="1"/>
  <c r="DJ10" i="21"/>
  <c r="DJ12" i="21" s="1"/>
  <c r="DJ10" i="20"/>
  <c r="DL69" i="11"/>
  <c r="DK59" i="10"/>
  <c r="DJ61" i="10"/>
  <c r="DJ15" i="10"/>
  <c r="DJ47" i="10" s="1"/>
  <c r="DK11" i="10"/>
  <c r="DN19" i="21"/>
  <c r="DN20" i="21"/>
  <c r="DJ65" i="11"/>
  <c r="EF65" i="11" s="1"/>
  <c r="DS21" i="21"/>
  <c r="DS23" i="21" s="1"/>
  <c r="DL28" i="21"/>
  <c r="DH28" i="21"/>
  <c r="DM28" i="21"/>
  <c r="DJ28" i="21"/>
  <c r="DK28" i="21"/>
  <c r="DI28" i="21"/>
  <c r="DK29" i="21"/>
  <c r="DJ29" i="21"/>
  <c r="DL29" i="21"/>
  <c r="DM29" i="21"/>
  <c r="DI29" i="21"/>
  <c r="DH29" i="21"/>
  <c r="K38" i="39"/>
  <c r="DG68" i="22"/>
  <c r="DG66" i="22" s="1"/>
  <c r="DI74" i="10"/>
  <c r="DH77" i="10"/>
  <c r="DH78" i="10" s="1"/>
  <c r="DH80" i="10" s="1"/>
  <c r="DM6" i="10"/>
  <c r="DM51" i="10"/>
  <c r="DM45" i="12"/>
  <c r="DM46" i="12" s="1"/>
  <c r="DJ64" i="11"/>
  <c r="DN17" i="20"/>
  <c r="DS19" i="20"/>
  <c r="DS21" i="20" s="1"/>
  <c r="DN18" i="20"/>
  <c r="DJ26" i="20"/>
  <c r="DL26" i="20"/>
  <c r="DM26" i="20"/>
  <c r="DK26" i="20"/>
  <c r="DI26" i="20"/>
  <c r="DH26" i="20"/>
  <c r="DH27" i="20"/>
  <c r="DK27" i="20"/>
  <c r="DM27" i="20"/>
  <c r="DI27" i="20"/>
  <c r="DL27" i="20"/>
  <c r="DJ27" i="20"/>
  <c r="DF56" i="22"/>
  <c r="DF70" i="22"/>
  <c r="DF72" i="22" s="1"/>
  <c r="DI10" i="21"/>
  <c r="DI12" i="21" s="1"/>
  <c r="DI10" i="20"/>
  <c r="DK69" i="11"/>
  <c r="K31" i="39"/>
  <c r="EG35" i="22"/>
  <c r="EG54" i="22"/>
  <c r="DL38" i="22"/>
  <c r="DO23" i="10"/>
  <c r="DN22" i="10"/>
  <c r="DN30" i="10" s="1"/>
  <c r="DK35" i="22"/>
  <c r="DK54" i="22"/>
  <c r="DJ29" i="22" l="1"/>
  <c r="DJ31" i="22" s="1"/>
  <c r="DJ33" i="22" s="1"/>
  <c r="DJ66" i="11"/>
  <c r="EF64" i="11"/>
  <c r="EF66" i="11" s="1"/>
  <c r="EF69" i="11" s="1"/>
  <c r="DF77" i="22"/>
  <c r="DF74" i="22"/>
  <c r="DG73" i="22" s="1"/>
  <c r="DN45" i="12"/>
  <c r="DN46" i="12" s="1"/>
  <c r="DN6" i="10"/>
  <c r="DN51" i="10"/>
  <c r="DL11" i="10"/>
  <c r="DK15" i="10"/>
  <c r="DK47" i="10" s="1"/>
  <c r="DO17" i="22"/>
  <c r="DN53" i="11"/>
  <c r="DN60" i="11" s="1"/>
  <c r="DV38" i="12"/>
  <c r="DS30" i="21"/>
  <c r="DO59" i="19"/>
  <c r="DP5" i="19" s="1"/>
  <c r="DO25" i="19"/>
  <c r="DO33" i="19" s="1"/>
  <c r="DO43" i="11" s="1"/>
  <c r="DO45" i="11" s="1"/>
  <c r="DH68" i="22"/>
  <c r="DH66" i="22" s="1"/>
  <c r="DJ74" i="10"/>
  <c r="DI77" i="10"/>
  <c r="DI78" i="10" s="1"/>
  <c r="DI80" i="10" s="1"/>
  <c r="DL59" i="10"/>
  <c r="DK61" i="10"/>
  <c r="DL9" i="22"/>
  <c r="DM75" i="10"/>
  <c r="DS28" i="20"/>
  <c r="DV37" i="12"/>
  <c r="DV41" i="12" s="1"/>
  <c r="DV43" i="12" s="1"/>
  <c r="DV76" i="22" s="1"/>
  <c r="DG56" i="22"/>
  <c r="DG70" i="22"/>
  <c r="DG72" i="22" s="1"/>
  <c r="DM9" i="22"/>
  <c r="DM13" i="22" s="1"/>
  <c r="DM18" i="22" s="1"/>
  <c r="DM27" i="22" s="1"/>
  <c r="DN75" i="10"/>
  <c r="DK10" i="20"/>
  <c r="DK10" i="21"/>
  <c r="DK12" i="21" s="1"/>
  <c r="DM69" i="11"/>
  <c r="DN21" i="20"/>
  <c r="DN23" i="21"/>
  <c r="DL37" i="22"/>
  <c r="DM38" i="22"/>
  <c r="DM37" i="22" s="1"/>
  <c r="DO22" i="10"/>
  <c r="DO30" i="10" s="1"/>
  <c r="DP23" i="10"/>
  <c r="DQ38" i="12" l="1"/>
  <c r="EH38" i="12" s="1"/>
  <c r="DN30" i="21"/>
  <c r="DP29" i="21"/>
  <c r="DQ29" i="21"/>
  <c r="DR29" i="21"/>
  <c r="DN29" i="21"/>
  <c r="DO29" i="21"/>
  <c r="DO28" i="21"/>
  <c r="DS28" i="21"/>
  <c r="DP28" i="21"/>
  <c r="DQ28" i="21"/>
  <c r="DN28" i="21"/>
  <c r="DR28" i="21"/>
  <c r="DM59" i="10"/>
  <c r="DL61" i="10"/>
  <c r="EI59" i="10"/>
  <c r="EI61" i="10" s="1"/>
  <c r="DN28" i="20"/>
  <c r="DQ37" i="12"/>
  <c r="DO27" i="20"/>
  <c r="DN27" i="20"/>
  <c r="DP27" i="20"/>
  <c r="DR27" i="20"/>
  <c r="DQ27" i="20"/>
  <c r="DQ26" i="20"/>
  <c r="DR26" i="20"/>
  <c r="DS26" i="20"/>
  <c r="DP26" i="20"/>
  <c r="DO26" i="20"/>
  <c r="DN26" i="20"/>
  <c r="DS27" i="20"/>
  <c r="DO75" i="10"/>
  <c r="DN9" i="22"/>
  <c r="DN13" i="22" s="1"/>
  <c r="DN18" i="22" s="1"/>
  <c r="DN27" i="22" s="1"/>
  <c r="DI68" i="22"/>
  <c r="DK74" i="10"/>
  <c r="DJ77" i="10"/>
  <c r="DJ78" i="10" s="1"/>
  <c r="DJ80" i="10" s="1"/>
  <c r="DO6" i="10"/>
  <c r="DO45" i="12"/>
  <c r="DO46" i="12" s="1"/>
  <c r="DO51" i="10"/>
  <c r="DH70" i="22"/>
  <c r="DH72" i="22" s="1"/>
  <c r="DH77" i="22" s="1"/>
  <c r="DH56" i="22"/>
  <c r="DL10" i="20"/>
  <c r="DL10" i="21"/>
  <c r="DL12" i="21" s="1"/>
  <c r="DN69" i="11"/>
  <c r="DP17" i="22"/>
  <c r="DO53" i="11"/>
  <c r="DO60" i="11" s="1"/>
  <c r="DP59" i="19"/>
  <c r="DQ5" i="19" s="1"/>
  <c r="DP25" i="19"/>
  <c r="DP33" i="19" s="1"/>
  <c r="DP43" i="11" s="1"/>
  <c r="DP45" i="11" s="1"/>
  <c r="K12" i="39"/>
  <c r="L8" i="33"/>
  <c r="N12" i="8"/>
  <c r="DL13" i="22"/>
  <c r="DL18" i="22" s="1"/>
  <c r="DL27" i="22" s="1"/>
  <c r="DG74" i="22"/>
  <c r="DH73" i="22" s="1"/>
  <c r="DG77" i="22"/>
  <c r="DS29" i="21"/>
  <c r="EI11" i="10"/>
  <c r="EI15" i="10" s="1"/>
  <c r="DM11" i="10"/>
  <c r="DL15" i="10"/>
  <c r="DL47" i="10" s="1"/>
  <c r="DK10" i="22"/>
  <c r="DJ69" i="11"/>
  <c r="DM35" i="22"/>
  <c r="DM54" i="22"/>
  <c r="DP22" i="10"/>
  <c r="DP30" i="10" s="1"/>
  <c r="DO38" i="22" s="1"/>
  <c r="DO37" i="22" s="1"/>
  <c r="DQ23" i="10"/>
  <c r="DL54" i="22"/>
  <c r="DL35" i="22"/>
  <c r="DN38" i="22"/>
  <c r="DN37" i="22" s="1"/>
  <c r="DL29" i="22" l="1"/>
  <c r="DL31" i="22" s="1"/>
  <c r="DL33" i="22" s="1"/>
  <c r="DH74" i="22"/>
  <c r="DI73" i="22" s="1"/>
  <c r="DO9" i="22"/>
  <c r="DP75" i="10"/>
  <c r="K39" i="39"/>
  <c r="DO69" i="11"/>
  <c r="DM10" i="21"/>
  <c r="DM12" i="21" s="1"/>
  <c r="DM10" i="20"/>
  <c r="DP45" i="12"/>
  <c r="DP46" i="12" s="1"/>
  <c r="DP6" i="10"/>
  <c r="DP51" i="10"/>
  <c r="DN11" i="10"/>
  <c r="DM15" i="10"/>
  <c r="DM47" i="10" s="1"/>
  <c r="DM61" i="10"/>
  <c r="DN59" i="10"/>
  <c r="K32" i="39"/>
  <c r="K37" i="39" s="1"/>
  <c r="L19" i="24"/>
  <c r="EI47" i="10"/>
  <c r="L20" i="24"/>
  <c r="L25" i="24"/>
  <c r="L24" i="24"/>
  <c r="DJ68" i="22"/>
  <c r="DJ66" i="22" s="1"/>
  <c r="DK77" i="10"/>
  <c r="DK78" i="10" s="1"/>
  <c r="DK80" i="10" s="1"/>
  <c r="DL74" i="10"/>
  <c r="DQ17" i="22"/>
  <c r="DP53" i="11"/>
  <c r="DP60" i="11" s="1"/>
  <c r="DI66" i="22"/>
  <c r="EH37" i="12"/>
  <c r="EH41" i="12" s="1"/>
  <c r="DQ41" i="12"/>
  <c r="DQ43" i="12" s="1"/>
  <c r="DQ76" i="22" s="1"/>
  <c r="DL75" i="10"/>
  <c r="EI75" i="10" s="1"/>
  <c r="DK9" i="22"/>
  <c r="DQ59" i="19"/>
  <c r="DR5" i="19" s="1"/>
  <c r="DQ25" i="19"/>
  <c r="DQ33" i="19" s="1"/>
  <c r="DQ43" i="11" s="1"/>
  <c r="DQ45" i="11" s="1"/>
  <c r="EG10" i="22"/>
  <c r="DK29" i="22"/>
  <c r="DQ22" i="10"/>
  <c r="DQ30" i="10" s="1"/>
  <c r="DP38" i="22" s="1"/>
  <c r="DR23" i="10"/>
  <c r="DO35" i="22"/>
  <c r="DO54" i="22"/>
  <c r="DN35" i="22"/>
  <c r="DN54" i="22"/>
  <c r="L11" i="24" l="1"/>
  <c r="L15" i="24"/>
  <c r="L53" i="33" s="1"/>
  <c r="DO59" i="10"/>
  <c r="DN61" i="10"/>
  <c r="DJ70" i="22"/>
  <c r="DJ72" i="22" s="1"/>
  <c r="DJ56" i="22"/>
  <c r="L17" i="39"/>
  <c r="EH43" i="12"/>
  <c r="EH46" i="12" s="1"/>
  <c r="L20" i="39" s="1"/>
  <c r="M32" i="33" s="1"/>
  <c r="DM29" i="22"/>
  <c r="DM31" i="22" s="1"/>
  <c r="DM33" i="22" s="1"/>
  <c r="DQ75" i="10"/>
  <c r="DP9" i="22"/>
  <c r="DP13" i="22" s="1"/>
  <c r="DP18" i="22" s="1"/>
  <c r="DP27" i="22" s="1"/>
  <c r="EG29" i="22"/>
  <c r="L26" i="24"/>
  <c r="DI70" i="22"/>
  <c r="DI72" i="22" s="1"/>
  <c r="DI56" i="22"/>
  <c r="DO11" i="10"/>
  <c r="DN29" i="22" s="1"/>
  <c r="DN31" i="22" s="1"/>
  <c r="DN33" i="22" s="1"/>
  <c r="DN15" i="10"/>
  <c r="DN47" i="10" s="1"/>
  <c r="DR17" i="22"/>
  <c r="DQ53" i="11"/>
  <c r="DQ60" i="11" s="1"/>
  <c r="DN10" i="20"/>
  <c r="DN10" i="21"/>
  <c r="DN12" i="21" s="1"/>
  <c r="DP69" i="11"/>
  <c r="L10" i="24"/>
  <c r="L16" i="24"/>
  <c r="L14" i="24"/>
  <c r="L52" i="33" s="1"/>
  <c r="DR59" i="19"/>
  <c r="DS5" i="19" s="1"/>
  <c r="DR25" i="19"/>
  <c r="DR33" i="19" s="1"/>
  <c r="DR43" i="11" s="1"/>
  <c r="DR45" i="11" s="1"/>
  <c r="DO13" i="22"/>
  <c r="DO18" i="22" s="1"/>
  <c r="DO27" i="22" s="1"/>
  <c r="DK13" i="22"/>
  <c r="DK18" i="22" s="1"/>
  <c r="DK27" i="22" s="1"/>
  <c r="DK31" i="22" s="1"/>
  <c r="DK33" i="22" s="1"/>
  <c r="EG9" i="22"/>
  <c r="EG13" i="22" s="1"/>
  <c r="EG18" i="22" s="1"/>
  <c r="EG27" i="22" s="1"/>
  <c r="DK68" i="22"/>
  <c r="DK66" i="22" s="1"/>
  <c r="DM74" i="10"/>
  <c r="EI74" i="10"/>
  <c r="EI77" i="10" s="1"/>
  <c r="DL77" i="10"/>
  <c r="DL78" i="10" s="1"/>
  <c r="DL80" i="10" s="1"/>
  <c r="DQ6" i="10"/>
  <c r="DQ45" i="12"/>
  <c r="DQ46" i="12" s="1"/>
  <c r="DQ51" i="10"/>
  <c r="DP37" i="22"/>
  <c r="DS23" i="10"/>
  <c r="DR22" i="10"/>
  <c r="DR30" i="10" s="1"/>
  <c r="L18" i="39" l="1"/>
  <c r="M31" i="33" s="1"/>
  <c r="M30" i="33"/>
  <c r="EG31" i="22"/>
  <c r="EG33" i="22" s="1"/>
  <c r="M7" i="23" s="1"/>
  <c r="DR45" i="12"/>
  <c r="DR46" i="12" s="1"/>
  <c r="DR6" i="10"/>
  <c r="DR51" i="10"/>
  <c r="DI77" i="22"/>
  <c r="DI74" i="22"/>
  <c r="DJ73" i="22" s="1"/>
  <c r="DJ74" i="22" s="1"/>
  <c r="DK73" i="22" s="1"/>
  <c r="DS17" i="22"/>
  <c r="DR53" i="11"/>
  <c r="DR60" i="11" s="1"/>
  <c r="DQ69" i="11"/>
  <c r="DO10" i="21"/>
  <c r="DO12" i="21" s="1"/>
  <c r="DO10" i="20"/>
  <c r="EG68" i="22"/>
  <c r="EG66" i="22" s="1"/>
  <c r="DS59" i="19"/>
  <c r="DT5" i="19" s="1"/>
  <c r="DS25" i="19"/>
  <c r="DS33" i="19" s="1"/>
  <c r="DS43" i="11" s="1"/>
  <c r="DS45" i="11" s="1"/>
  <c r="N5" i="27"/>
  <c r="N7" i="27" s="1"/>
  <c r="DJ77" i="22"/>
  <c r="DL68" i="22"/>
  <c r="DL66" i="22" s="1"/>
  <c r="DN74" i="10"/>
  <c r="DM77" i="10"/>
  <c r="DM78" i="10" s="1"/>
  <c r="DM80" i="10" s="1"/>
  <c r="DK56" i="22"/>
  <c r="DK70" i="22"/>
  <c r="DK72" i="22" s="1"/>
  <c r="DO61" i="10"/>
  <c r="DP59" i="10"/>
  <c r="K41" i="39"/>
  <c r="K42" i="39" s="1"/>
  <c r="EI78" i="10"/>
  <c r="EI80" i="10" s="1"/>
  <c r="DP11" i="10"/>
  <c r="DO15" i="10"/>
  <c r="DO47" i="10" s="1"/>
  <c r="DQ9" i="22"/>
  <c r="DR75" i="10"/>
  <c r="DQ38" i="22"/>
  <c r="DT23" i="10"/>
  <c r="DS22" i="10"/>
  <c r="DS30" i="10" s="1"/>
  <c r="DR38" i="22" s="1"/>
  <c r="DR37" i="22" s="1"/>
  <c r="DP35" i="22"/>
  <c r="DP54" i="22"/>
  <c r="DO29" i="22" l="1"/>
  <c r="DP61" i="10"/>
  <c r="DQ59" i="10"/>
  <c r="DS75" i="10"/>
  <c r="DR9" i="22"/>
  <c r="DR13" i="22" s="1"/>
  <c r="DR18" i="22" s="1"/>
  <c r="DR27" i="22" s="1"/>
  <c r="DP10" i="21"/>
  <c r="DP12" i="21" s="1"/>
  <c r="DR69" i="11"/>
  <c r="DP10" i="20"/>
  <c r="DQ13" i="22"/>
  <c r="DQ18" i="22" s="1"/>
  <c r="DQ27" i="22" s="1"/>
  <c r="DK77" i="22"/>
  <c r="DK74" i="22"/>
  <c r="DL73" i="22" s="1"/>
  <c r="K25" i="39"/>
  <c r="K27" i="39" s="1"/>
  <c r="M13" i="23"/>
  <c r="DT17" i="22"/>
  <c r="DS53" i="11"/>
  <c r="DS60" i="11" s="1"/>
  <c r="DT59" i="19"/>
  <c r="DU5" i="19" s="1"/>
  <c r="DT25" i="19"/>
  <c r="DT33" i="19" s="1"/>
  <c r="DT43" i="11" s="1"/>
  <c r="DT45" i="11" s="1"/>
  <c r="DP15" i="10"/>
  <c r="DP47" i="10" s="1"/>
  <c r="DQ11" i="10"/>
  <c r="DM68" i="22"/>
  <c r="DM66" i="22" s="1"/>
  <c r="DN77" i="10"/>
  <c r="DN78" i="10" s="1"/>
  <c r="DN80" i="10" s="1"/>
  <c r="DO74" i="10"/>
  <c r="EG56" i="22"/>
  <c r="EG70" i="22"/>
  <c r="EG72" i="22" s="1"/>
  <c r="EG74" i="22" s="1"/>
  <c r="EH73" i="22" s="1"/>
  <c r="DO31" i="22"/>
  <c r="DO33" i="22" s="1"/>
  <c r="DL70" i="22"/>
  <c r="DL72" i="22" s="1"/>
  <c r="DL56" i="22"/>
  <c r="DS6" i="10"/>
  <c r="DS51" i="10"/>
  <c r="DS45" i="12"/>
  <c r="DS46" i="12" s="1"/>
  <c r="DR54" i="22"/>
  <c r="DR35" i="22"/>
  <c r="DQ37" i="22"/>
  <c r="DT22" i="10"/>
  <c r="DT30" i="10" s="1"/>
  <c r="DU23" i="10"/>
  <c r="DP29" i="22" l="1"/>
  <c r="DP31" i="22" s="1"/>
  <c r="DP33" i="22" s="1"/>
  <c r="DU59" i="19"/>
  <c r="DV5" i="19" s="1"/>
  <c r="DU25" i="19"/>
  <c r="DU33" i="19" s="1"/>
  <c r="DU43" i="11" s="1"/>
  <c r="DU45" i="11" s="1"/>
  <c r="DQ10" i="20"/>
  <c r="DS69" i="11"/>
  <c r="DQ10" i="21"/>
  <c r="DQ12" i="21" s="1"/>
  <c r="DT75" i="10"/>
  <c r="DS9" i="22"/>
  <c r="DS13" i="22" s="1"/>
  <c r="DS18" i="22" s="1"/>
  <c r="DS27" i="22" s="1"/>
  <c r="DM70" i="22"/>
  <c r="DM72" i="22" s="1"/>
  <c r="DM56" i="22"/>
  <c r="DN68" i="22"/>
  <c r="DN66" i="22" s="1"/>
  <c r="DP74" i="10"/>
  <c r="DO77" i="10"/>
  <c r="DO78" i="10" s="1"/>
  <c r="DO80" i="10" s="1"/>
  <c r="DL74" i="22"/>
  <c r="DM73" i="22" s="1"/>
  <c r="DL77" i="22"/>
  <c r="DR11" i="10"/>
  <c r="DQ15" i="10"/>
  <c r="DQ47" i="10" s="1"/>
  <c r="DT45" i="12"/>
  <c r="DT46" i="12" s="1"/>
  <c r="DT6" i="10"/>
  <c r="DT51" i="10"/>
  <c r="DQ61" i="10"/>
  <c r="DR59" i="10"/>
  <c r="DU17" i="22"/>
  <c r="DT53" i="11"/>
  <c r="DT60" i="11" s="1"/>
  <c r="DQ35" i="22"/>
  <c r="DQ54" i="22"/>
  <c r="DV23" i="10"/>
  <c r="DU22" i="10"/>
  <c r="DU30" i="10" s="1"/>
  <c r="DS38" i="22"/>
  <c r="DR15" i="10" l="1"/>
  <c r="DR47" i="10" s="1"/>
  <c r="DS11" i="10"/>
  <c r="DM77" i="22"/>
  <c r="DM74" i="22"/>
  <c r="DN73" i="22" s="1"/>
  <c r="DR61" i="10"/>
  <c r="DS59" i="10"/>
  <c r="DT9" i="22"/>
  <c r="DU75" i="10"/>
  <c r="DU45" i="12"/>
  <c r="DU46" i="12" s="1"/>
  <c r="DU51" i="10"/>
  <c r="DU6" i="10"/>
  <c r="DO68" i="22"/>
  <c r="DO66" i="22" s="1"/>
  <c r="DQ74" i="10"/>
  <c r="DP77" i="10"/>
  <c r="DP78" i="10" s="1"/>
  <c r="DP80" i="10" s="1"/>
  <c r="DQ29" i="22"/>
  <c r="DV17" i="22"/>
  <c r="DU53" i="11"/>
  <c r="DU60" i="11" s="1"/>
  <c r="DN70" i="22"/>
  <c r="DN72" i="22" s="1"/>
  <c r="DN56" i="22"/>
  <c r="DR10" i="20"/>
  <c r="DR10" i="21"/>
  <c r="DR12" i="21" s="1"/>
  <c r="DT69" i="11"/>
  <c r="DV59" i="19"/>
  <c r="DV25" i="19"/>
  <c r="DV33" i="19" s="1"/>
  <c r="DV43" i="11" s="1"/>
  <c r="DS37" i="22"/>
  <c r="DT38" i="22"/>
  <c r="DT37" i="22" s="1"/>
  <c r="DW23" i="10"/>
  <c r="DV22" i="10"/>
  <c r="DV30" i="10" s="1"/>
  <c r="DT13" i="22" l="1"/>
  <c r="DT18" i="22" s="1"/>
  <c r="DT27" i="22" s="1"/>
  <c r="DT59" i="10"/>
  <c r="DS61" i="10"/>
  <c r="DU9" i="22"/>
  <c r="DU13" i="22" s="1"/>
  <c r="DU18" i="22" s="1"/>
  <c r="DU27" i="22" s="1"/>
  <c r="DV75" i="10"/>
  <c r="DO70" i="22"/>
  <c r="DO72" i="22" s="1"/>
  <c r="DO77" i="22" s="1"/>
  <c r="DO56" i="22"/>
  <c r="DN74" i="22"/>
  <c r="DO73" i="22" s="1"/>
  <c r="DN77" i="22"/>
  <c r="DR29" i="22"/>
  <c r="DR31" i="22" s="1"/>
  <c r="DR33" i="22" s="1"/>
  <c r="DV45" i="11"/>
  <c r="EG43" i="11"/>
  <c r="EG45" i="11" s="1"/>
  <c r="DV45" i="12"/>
  <c r="DV46" i="12" s="1"/>
  <c r="DV6" i="10"/>
  <c r="DV51" i="10"/>
  <c r="DS15" i="10"/>
  <c r="DS47" i="10" s="1"/>
  <c r="DT11" i="10"/>
  <c r="DQ31" i="22"/>
  <c r="DQ33" i="22" s="1"/>
  <c r="DP68" i="22"/>
  <c r="DP66" i="22" s="1"/>
  <c r="DR74" i="10"/>
  <c r="DQ77" i="10"/>
  <c r="DQ78" i="10" s="1"/>
  <c r="DQ80" i="10" s="1"/>
  <c r="DS10" i="20"/>
  <c r="DU69" i="11"/>
  <c r="DS10" i="21"/>
  <c r="DS12" i="21" s="1"/>
  <c r="DX23" i="10"/>
  <c r="DW22" i="10"/>
  <c r="DW30" i="10" s="1"/>
  <c r="DT54" i="22"/>
  <c r="DT35" i="22"/>
  <c r="DU38" i="22"/>
  <c r="DU37" i="22" s="1"/>
  <c r="DS35" i="22"/>
  <c r="DS54" i="22"/>
  <c r="DS29" i="22" l="1"/>
  <c r="DS31" i="22" s="1"/>
  <c r="DS33" i="22" s="1"/>
  <c r="DP70" i="22"/>
  <c r="DP72" i="22" s="1"/>
  <c r="DP56" i="22"/>
  <c r="DW45" i="12"/>
  <c r="DW46" i="12" s="1"/>
  <c r="DW51" i="10"/>
  <c r="DW6" i="10"/>
  <c r="DQ68" i="22"/>
  <c r="DQ66" i="22" s="1"/>
  <c r="DS74" i="10"/>
  <c r="DR77" i="10"/>
  <c r="DR78" i="10" s="1"/>
  <c r="DR80" i="10" s="1"/>
  <c r="BO6" i="29"/>
  <c r="BO14" i="29" s="1"/>
  <c r="BO17" i="29" s="1"/>
  <c r="E54" i="29" s="1"/>
  <c r="EG53" i="11"/>
  <c r="DW17" i="22"/>
  <c r="EH17" i="22" s="1"/>
  <c r="DV53" i="11"/>
  <c r="DV60" i="11" s="1"/>
  <c r="DT61" i="10"/>
  <c r="DU59" i="10"/>
  <c r="DW75" i="10"/>
  <c r="DV9" i="22"/>
  <c r="DV13" i="22" s="1"/>
  <c r="DV18" i="22" s="1"/>
  <c r="DV27" i="22" s="1"/>
  <c r="DU11" i="10"/>
  <c r="DT15" i="10"/>
  <c r="DT47" i="10" s="1"/>
  <c r="DO74" i="22"/>
  <c r="DP73" i="22" s="1"/>
  <c r="DX22" i="10"/>
  <c r="DX30" i="10" s="1"/>
  <c r="DW38" i="22" s="1"/>
  <c r="EJ23" i="10"/>
  <c r="EJ22" i="10" s="1"/>
  <c r="EJ30" i="10" s="1"/>
  <c r="L34" i="39" s="1"/>
  <c r="DU35" i="22"/>
  <c r="DU54" i="22"/>
  <c r="DV38" i="22"/>
  <c r="DV37" i="22" s="1"/>
  <c r="DR68" i="22" l="1"/>
  <c r="DR66" i="22" s="1"/>
  <c r="DT74" i="10"/>
  <c r="DS77" i="10"/>
  <c r="DS78" i="10" s="1"/>
  <c r="DS80" i="10" s="1"/>
  <c r="DQ56" i="22"/>
  <c r="DQ70" i="22"/>
  <c r="DQ72" i="22" s="1"/>
  <c r="DT10" i="21"/>
  <c r="DT12" i="21" s="1"/>
  <c r="DT13" i="21" s="1"/>
  <c r="DT18" i="21" s="1"/>
  <c r="DT10" i="20"/>
  <c r="DT11" i="20" s="1"/>
  <c r="DT16" i="20" s="1"/>
  <c r="DU61" i="10"/>
  <c r="DV59" i="10"/>
  <c r="DV11" i="10"/>
  <c r="DU15" i="10"/>
  <c r="DU47" i="10" s="1"/>
  <c r="DX51" i="10"/>
  <c r="EJ51" i="10" s="1"/>
  <c r="DX6" i="10"/>
  <c r="EJ6" i="10" s="1"/>
  <c r="DT29" i="22"/>
  <c r="L11" i="39"/>
  <c r="M7" i="33"/>
  <c r="M13" i="24"/>
  <c r="M54" i="33" s="1"/>
  <c r="EG60" i="11"/>
  <c r="DP77" i="22"/>
  <c r="DP74" i="22"/>
  <c r="DQ73" i="22" s="1"/>
  <c r="DV54" i="22"/>
  <c r="DV35" i="22"/>
  <c r="DW37" i="22"/>
  <c r="EH38" i="22"/>
  <c r="EH37" i="22" s="1"/>
  <c r="DU29" i="22" l="1"/>
  <c r="DU31" i="22" s="1"/>
  <c r="DU33" i="22" s="1"/>
  <c r="DV64" i="11"/>
  <c r="DT26" i="20"/>
  <c r="DT27" i="20"/>
  <c r="DV65" i="11"/>
  <c r="EG65" i="11" s="1"/>
  <c r="DT28" i="21"/>
  <c r="DT29" i="21"/>
  <c r="DQ74" i="22"/>
  <c r="DR73" i="22" s="1"/>
  <c r="DQ77" i="22"/>
  <c r="DW11" i="10"/>
  <c r="DV15" i="10"/>
  <c r="DV47" i="10" s="1"/>
  <c r="L38" i="39"/>
  <c r="DV61" i="10"/>
  <c r="DW59" i="10"/>
  <c r="DS68" i="22"/>
  <c r="DS66" i="22" s="1"/>
  <c r="DT77" i="10"/>
  <c r="DT78" i="10" s="1"/>
  <c r="DT80" i="10" s="1"/>
  <c r="DU74" i="10"/>
  <c r="L31" i="39"/>
  <c r="DT31" i="22"/>
  <c r="DT33" i="22" s="1"/>
  <c r="DR70" i="22"/>
  <c r="DR72" i="22" s="1"/>
  <c r="DR77" i="22" s="1"/>
  <c r="DR56" i="22"/>
  <c r="DW35" i="22"/>
  <c r="DW54" i="22"/>
  <c r="EH54" i="22"/>
  <c r="EH35" i="22"/>
  <c r="DR74" i="22" l="1"/>
  <c r="DS73" i="22" s="1"/>
  <c r="DX59" i="10"/>
  <c r="DW61" i="10"/>
  <c r="DV29" i="22"/>
  <c r="DT68" i="22"/>
  <c r="DT66" i="22" s="1"/>
  <c r="DU77" i="10"/>
  <c r="DU78" i="10" s="1"/>
  <c r="DU80" i="10" s="1"/>
  <c r="DV74" i="10"/>
  <c r="DX11" i="10"/>
  <c r="DW15" i="10"/>
  <c r="DW47" i="10" s="1"/>
  <c r="EG64" i="11"/>
  <c r="EG66" i="11" s="1"/>
  <c r="EG69" i="11" s="1"/>
  <c r="DV66" i="11"/>
  <c r="DS70" i="22"/>
  <c r="DS72" i="22" s="1"/>
  <c r="DS56" i="22"/>
  <c r="DS74" i="22" l="1"/>
  <c r="DT73" i="22" s="1"/>
  <c r="DS77" i="22"/>
  <c r="DT70" i="22"/>
  <c r="DT72" i="22" s="1"/>
  <c r="DT56" i="22"/>
  <c r="DW10" i="22"/>
  <c r="DV69" i="11"/>
  <c r="DV31" i="22"/>
  <c r="DV33" i="22" s="1"/>
  <c r="DX15" i="10"/>
  <c r="DX47" i="10" s="1"/>
  <c r="EJ11" i="10"/>
  <c r="EJ15" i="10" s="1"/>
  <c r="L12" i="39"/>
  <c r="M8" i="33"/>
  <c r="O12" i="8"/>
  <c r="DU68" i="22"/>
  <c r="DW74" i="10"/>
  <c r="DV77" i="10"/>
  <c r="DV78" i="10" s="1"/>
  <c r="DV80" i="10" s="1"/>
  <c r="EJ59" i="10"/>
  <c r="EJ61" i="10" s="1"/>
  <c r="DX61" i="10"/>
  <c r="EH10" i="22" l="1"/>
  <c r="DW29" i="22"/>
  <c r="DU66" i="22"/>
  <c r="DV68" i="22"/>
  <c r="DV66" i="22" s="1"/>
  <c r="DX74" i="10"/>
  <c r="DW77" i="10"/>
  <c r="DW78" i="10" s="1"/>
  <c r="DW80" i="10" s="1"/>
  <c r="DT77" i="22"/>
  <c r="DT74" i="22"/>
  <c r="DU73" i="22" s="1"/>
  <c r="L39" i="39"/>
  <c r="DW9" i="22"/>
  <c r="DX75" i="10"/>
  <c r="EJ75" i="10" s="1"/>
  <c r="M26" i="24" s="1"/>
  <c r="L32" i="39"/>
  <c r="L37" i="39" s="1"/>
  <c r="M19" i="24"/>
  <c r="EJ47" i="10"/>
  <c r="M24" i="24"/>
  <c r="M25" i="24"/>
  <c r="M20" i="24"/>
  <c r="DW68" i="22" l="1"/>
  <c r="DW66" i="22" s="1"/>
  <c r="EJ74" i="10"/>
  <c r="EJ77" i="10" s="1"/>
  <c r="DX77" i="10"/>
  <c r="DX78" i="10" s="1"/>
  <c r="DX80" i="10" s="1"/>
  <c r="DU70" i="22"/>
  <c r="DU72" i="22" s="1"/>
  <c r="DU56" i="22"/>
  <c r="M11" i="24"/>
  <c r="M15" i="24"/>
  <c r="M53" i="33" s="1"/>
  <c r="EH29" i="22"/>
  <c r="M16" i="24"/>
  <c r="M10" i="24"/>
  <c r="M14" i="24"/>
  <c r="M52" i="33" s="1"/>
  <c r="DV70" i="22"/>
  <c r="DV72" i="22" s="1"/>
  <c r="DV56" i="22"/>
  <c r="DW13" i="22"/>
  <c r="DW18" i="22" s="1"/>
  <c r="DW27" i="22" s="1"/>
  <c r="DW31" i="22" s="1"/>
  <c r="DW33" i="22" s="1"/>
  <c r="EH9" i="22"/>
  <c r="EH13" i="22" s="1"/>
  <c r="EH18" i="22" s="1"/>
  <c r="EH27" i="22" s="1"/>
  <c r="EH31" i="22" l="1"/>
  <c r="EH33" i="22" s="1"/>
  <c r="N7" i="23" s="1"/>
  <c r="DU77" i="22"/>
  <c r="DU74" i="22"/>
  <c r="DV73" i="22" s="1"/>
  <c r="DV74" i="22" s="1"/>
  <c r="DW73" i="22" s="1"/>
  <c r="L41" i="39"/>
  <c r="L42" i="39" s="1"/>
  <c r="EJ78" i="10"/>
  <c r="EJ80" i="10" s="1"/>
  <c r="DV77" i="22"/>
  <c r="DW70" i="22"/>
  <c r="DW72" i="22" s="1"/>
  <c r="DW56" i="22"/>
  <c r="EH68" i="22"/>
  <c r="EH66" i="22" s="1"/>
  <c r="O5" i="27" l="1"/>
  <c r="O7" i="27" s="1"/>
  <c r="F9" i="27" s="1"/>
  <c r="EH70" i="22"/>
  <c r="EH72" i="22" s="1"/>
  <c r="EH74" i="22" s="1"/>
  <c r="EH56" i="22"/>
  <c r="L25" i="39"/>
  <c r="N13" i="23"/>
  <c r="DW74" i="22"/>
  <c r="DW77" i="22"/>
</calcChain>
</file>

<file path=xl/sharedStrings.xml><?xml version="1.0" encoding="utf-8"?>
<sst xmlns="http://schemas.openxmlformats.org/spreadsheetml/2006/main" count="1128" uniqueCount="486">
  <si>
    <t>Parametri Iniziali</t>
  </si>
  <si>
    <t>Fatturato</t>
  </si>
  <si>
    <t>Personale</t>
  </si>
  <si>
    <t>Costi Gestione</t>
  </si>
  <si>
    <t>Investimenti</t>
  </si>
  <si>
    <t>Finanziamento Banca</t>
  </si>
  <si>
    <t>Vendite</t>
  </si>
  <si>
    <t>Costi Variabili</t>
  </si>
  <si>
    <t>Ammortamenti</t>
  </si>
  <si>
    <t>Liquidazione Iva</t>
  </si>
  <si>
    <t>Ires</t>
  </si>
  <si>
    <t>Irap</t>
  </si>
  <si>
    <t>Banca</t>
  </si>
  <si>
    <t>Stato Patrimoniale</t>
  </si>
  <si>
    <t>Conto Economico</t>
  </si>
  <si>
    <t>Cash Flow</t>
  </si>
  <si>
    <t>Indicatori</t>
  </si>
  <si>
    <t>Anno avvio</t>
  </si>
  <si>
    <t>Aliquota Iva</t>
  </si>
  <si>
    <t>Aliquota Irap</t>
  </si>
  <si>
    <t>Aliquota Ires</t>
  </si>
  <si>
    <t>Budget vendite</t>
  </si>
  <si>
    <t>Categoria</t>
  </si>
  <si>
    <t>Incidenza Costo Acquisto %</t>
  </si>
  <si>
    <t>gg giacenza Magazzino</t>
  </si>
  <si>
    <t>gg dilazione Clienti</t>
  </si>
  <si>
    <t>gg dilazione Fornitori</t>
  </si>
  <si>
    <t>mese</t>
  </si>
  <si>
    <t>anno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</si>
  <si>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</si>
  <si>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</si>
  <si>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</si>
  <si>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</si>
  <si>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</si>
  <si>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</si>
  <si>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</si>
  <si>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</si>
  <si>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</si>
  <si>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</si>
  <si>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</si>
  <si>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</si>
  <si>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MENU</t>
  </si>
  <si>
    <t>Figura Professionale 1</t>
  </si>
  <si>
    <t>Nome/Qualifica</t>
  </si>
  <si>
    <t>INPS (in % retr.ne lorda media)</t>
  </si>
  <si>
    <t>INAIL (in % retr.ne lorda media)</t>
  </si>
  <si>
    <t>TFR/Fondo  (in % retr.ne lorda media)</t>
  </si>
  <si>
    <t>Numero mensilita</t>
  </si>
  <si>
    <t>13° mensilità</t>
  </si>
  <si>
    <t>14° mensilità</t>
  </si>
  <si>
    <t>Numero dipendenti</t>
  </si>
  <si>
    <t>Figura Professionale 2</t>
  </si>
  <si>
    <t>Figura Professionale 3</t>
  </si>
  <si>
    <t>gg dilazione</t>
  </si>
  <si>
    <t>Descrizione</t>
  </si>
  <si>
    <t>Aliquota iva</t>
  </si>
  <si>
    <t>Anni amm.to</t>
  </si>
  <si>
    <t xml:space="preserve">1) Fabbricati </t>
  </si>
  <si>
    <t>1) F.do amm.to fabbricati industriali</t>
  </si>
  <si>
    <t>1) Impianti e macchinari</t>
  </si>
  <si>
    <t>2) Attrezzature industriali e commerciali</t>
  </si>
  <si>
    <t>1) F.do amm.to Impianti e macchinari</t>
  </si>
  <si>
    <t>2) F.do amm.to Attrezzature ind.li e com.li</t>
  </si>
  <si>
    <t>1) Costi d'impianto e ampliamento</t>
  </si>
  <si>
    <t>2) Ricerca&amp; Sviluppo</t>
  </si>
  <si>
    <t>3) Altre immobilizzazioni immateriali</t>
  </si>
  <si>
    <t>1) F.do amm.to Costi d'impianto e ampliamento</t>
  </si>
  <si>
    <t>2) F.do amm.to Ricerca&amp; Sviluppo</t>
  </si>
  <si>
    <t>3) F.do amm.to   Altre immobilizzazioni immateriali</t>
  </si>
  <si>
    <t xml:space="preserve">Fabbricati </t>
  </si>
  <si>
    <t>Impianti e macchinari</t>
  </si>
  <si>
    <t>Attrezzature industriali e commerciali</t>
  </si>
  <si>
    <t>Costi d'impianto e ampliamento</t>
  </si>
  <si>
    <t>Ricerca&amp; Sviluppo</t>
  </si>
  <si>
    <t>Altre immobilizzazioni immateriali</t>
  </si>
  <si>
    <t>Finanziamenti Bancari</t>
  </si>
  <si>
    <t>Finanziamento</t>
  </si>
  <si>
    <t>Tasso di interesse annuale</t>
  </si>
  <si>
    <t>Durata (numero rate totali)</t>
  </si>
  <si>
    <t>Tasso di interesse effettivo mensile</t>
  </si>
  <si>
    <t>Rata mensile (quota capitale + oneri finanziari)</t>
  </si>
  <si>
    <t>Rata</t>
  </si>
  <si>
    <t>Quota Capitale Rata</t>
  </si>
  <si>
    <t>Oneri Finanziari Rata</t>
  </si>
  <si>
    <t>Debito Residuo</t>
  </si>
  <si>
    <t>Data Stipula Contratto (anno)</t>
  </si>
  <si>
    <t>Data Stipula Contratto (mese)</t>
  </si>
  <si>
    <t>Importo Finanziamento</t>
  </si>
  <si>
    <t>Fianziamento</t>
  </si>
  <si>
    <t>Mesi preammortamento</t>
  </si>
  <si>
    <t>Data prima rata (mese)</t>
  </si>
  <si>
    <t>Data prima rata (anno)</t>
  </si>
  <si>
    <t>Oneri Finanziari Preammortamento</t>
  </si>
  <si>
    <t xml:space="preserve">Equity </t>
  </si>
  <si>
    <t>VAN</t>
  </si>
  <si>
    <t>TIR</t>
  </si>
  <si>
    <t>EQUITY</t>
  </si>
  <si>
    <t>Iva a Debito</t>
  </si>
  <si>
    <t>Incassi</t>
  </si>
  <si>
    <t>Elaborato Vendite</t>
  </si>
  <si>
    <t>Debito Iva</t>
  </si>
  <si>
    <t>Variazione Crediti</t>
  </si>
  <si>
    <t>Attivo</t>
  </si>
  <si>
    <t>Cassa e Banca</t>
  </si>
  <si>
    <t>Crediti esegibili nell'esercizio</t>
  </si>
  <si>
    <t>Crediti v/clienti</t>
  </si>
  <si>
    <t>Impiegati c/stipendi</t>
  </si>
  <si>
    <t>Enti Previd. ed Assistenziali</t>
  </si>
  <si>
    <t>Erario c/acc. Imposte e Ritenute</t>
  </si>
  <si>
    <t>Erario Iva</t>
  </si>
  <si>
    <t>Ratei e Risconti Attivi</t>
  </si>
  <si>
    <t>Altri Crediti, fatture da emettere,crediti v. banca, ecc</t>
  </si>
  <si>
    <t>Immobilizzazioni materiali</t>
  </si>
  <si>
    <t>Immobili</t>
  </si>
  <si>
    <t>F.di Amm. Immobili</t>
  </si>
  <si>
    <t>Impianti  Macchinari e Attrezzature</t>
  </si>
  <si>
    <t>F.di Amm. Impianti Macch. Attrezzature</t>
  </si>
  <si>
    <t>Immobilizzazioni immateriali</t>
  </si>
  <si>
    <t>Altri Costi Pluriennali</t>
  </si>
  <si>
    <t>F.di Amm. Imm.ni immateriali</t>
  </si>
  <si>
    <t>Totale Attivo</t>
  </si>
  <si>
    <t>Passivo</t>
  </si>
  <si>
    <t>Banche a breve termine</t>
  </si>
  <si>
    <t>Debiti Correnti</t>
  </si>
  <si>
    <t>Fornitori</t>
  </si>
  <si>
    <t>1)  Commerciali</t>
  </si>
  <si>
    <t>2)  Immobilizzazioni</t>
  </si>
  <si>
    <t>Debiti tributari</t>
  </si>
  <si>
    <t>Altri debiti</t>
  </si>
  <si>
    <t>Debito a m/lungo termine</t>
  </si>
  <si>
    <t>Mutui e Finanziamenti</t>
  </si>
  <si>
    <t>Fondo TFR</t>
  </si>
  <si>
    <t>Altri Fondi</t>
  </si>
  <si>
    <t>Capitale Netto</t>
  </si>
  <si>
    <t>Capitale Sociale</t>
  </si>
  <si>
    <t>Riserva Legale</t>
  </si>
  <si>
    <t>Altre Riserve</t>
  </si>
  <si>
    <t>Utile a nuovo</t>
  </si>
  <si>
    <t>Risultato di Esercizio</t>
  </si>
  <si>
    <t>Totale Passivo</t>
  </si>
  <si>
    <t>Rimanenze</t>
  </si>
  <si>
    <t>Totale Immobilizzazioni Immateriali</t>
  </si>
  <si>
    <t>Totale Immobilizzazioni Materiali</t>
  </si>
  <si>
    <t>Totale Crediti Esigibili nell'Esercizio</t>
  </si>
  <si>
    <t>Totale Debiti Correnti</t>
  </si>
  <si>
    <t>Totale Debiti a m/lungo termine</t>
  </si>
  <si>
    <t>Totale Capitale Netto</t>
  </si>
  <si>
    <t>Conto economico</t>
  </si>
  <si>
    <t>Variazione Rimanenze</t>
  </si>
  <si>
    <t>ammortamenti materiali</t>
  </si>
  <si>
    <t>ammortamenti immateriali</t>
  </si>
  <si>
    <t>Totale Ammortamenti</t>
  </si>
  <si>
    <t>costi del personale dipendente</t>
  </si>
  <si>
    <t>accantonamento al TFR</t>
  </si>
  <si>
    <t>Totale Costo del Personale</t>
  </si>
  <si>
    <t>Reddito Operativo</t>
  </si>
  <si>
    <t>Gestione finanziaria</t>
  </si>
  <si>
    <t>Reddito Anteimposte</t>
  </si>
  <si>
    <t>Imposte</t>
  </si>
  <si>
    <t>Reddito Netto</t>
  </si>
  <si>
    <t>Totale Costi Gestione</t>
  </si>
  <si>
    <t>Totale Gestione Finanziaria</t>
  </si>
  <si>
    <t>Totale Imposte</t>
  </si>
  <si>
    <t>Entrate</t>
  </si>
  <si>
    <t>Incasso Clienti</t>
  </si>
  <si>
    <t>Totale Entrate</t>
  </si>
  <si>
    <t>Uscite</t>
  </si>
  <si>
    <t xml:space="preserve"> Pagamento Fornitori imm.ni</t>
  </si>
  <si>
    <t xml:space="preserve"> Uscite costi fissi</t>
  </si>
  <si>
    <t xml:space="preserve"> Liquidazione Iva</t>
  </si>
  <si>
    <t xml:space="preserve"> Canone Leasing</t>
  </si>
  <si>
    <t xml:space="preserve"> Rimoborso Finanziamenti</t>
  </si>
  <si>
    <t xml:space="preserve"> Pagamento Ires</t>
  </si>
  <si>
    <t xml:space="preserve"> Pagamento Irap</t>
  </si>
  <si>
    <t xml:space="preserve"> Distribuzione Utile</t>
  </si>
  <si>
    <t>Totale Uscite</t>
  </si>
  <si>
    <t>FLUSSO FINANZIARIO</t>
  </si>
  <si>
    <t>SALDO INZIALE BANCA</t>
  </si>
  <si>
    <t>SALDO FINALE BANCA</t>
  </si>
  <si>
    <t>Saldo Iva</t>
  </si>
  <si>
    <t>Iva a Debito Vendite</t>
  </si>
  <si>
    <t>Iva a Credito</t>
  </si>
  <si>
    <t>Iva a Credito imm.ni</t>
  </si>
  <si>
    <t>Liquidazione mensile</t>
  </si>
  <si>
    <t xml:space="preserve">Erario c/iva </t>
  </si>
  <si>
    <t>Utilizzo Iva a credito</t>
  </si>
  <si>
    <t>Riporto Iva a Credito</t>
  </si>
  <si>
    <t>Acconto Iva</t>
  </si>
  <si>
    <t>Pagamento Iva</t>
  </si>
  <si>
    <t>ERARIO C/IVA</t>
  </si>
  <si>
    <t>Uscita Iva</t>
  </si>
  <si>
    <t>TOTALE</t>
  </si>
  <si>
    <t>CHECK</t>
  </si>
  <si>
    <t>Elaborati Costi Acquisto</t>
  </si>
  <si>
    <t>Credito Iva</t>
  </si>
  <si>
    <t>Pagamenti</t>
  </si>
  <si>
    <t>Var. Debiti</t>
  </si>
  <si>
    <t>Iva a Credito Costi Variabili</t>
  </si>
  <si>
    <t>Elaborati Costi Gestione</t>
  </si>
  <si>
    <t>Iva a Credito Costi Gestione</t>
  </si>
  <si>
    <t>RIEPILOGO</t>
  </si>
  <si>
    <t>Oneri Finanziari Pre-ammortamento</t>
  </si>
  <si>
    <t>Oneri Finanziari Finanziamento</t>
  </si>
  <si>
    <t>Quota Capitale</t>
  </si>
  <si>
    <t xml:space="preserve"> Uscite dipendenti</t>
  </si>
  <si>
    <t xml:space="preserve"> Oneri Finanziari Preammortamento</t>
  </si>
  <si>
    <t xml:space="preserve"> Oneri Finanziari Finanziamento</t>
  </si>
  <si>
    <t xml:space="preserve">Numero Dipendenti </t>
  </si>
  <si>
    <t>Retribuzione</t>
  </si>
  <si>
    <t>INPS</t>
  </si>
  <si>
    <t>INAIL</t>
  </si>
  <si>
    <t>TFR</t>
  </si>
  <si>
    <t>mensilita aggiuntiva</t>
  </si>
  <si>
    <t>Utilizzo TFR</t>
  </si>
  <si>
    <t>Elaborati Costi Personale</t>
  </si>
  <si>
    <t>TOTALE COSTO</t>
  </si>
  <si>
    <t>mensilità aggintiva</t>
  </si>
  <si>
    <t>Ratei Dipendenti</t>
  </si>
  <si>
    <t>Saldo Ratei Dipendenti</t>
  </si>
  <si>
    <t>Debito Inps</t>
  </si>
  <si>
    <t>Debito Inail</t>
  </si>
  <si>
    <t>RETRIBUZIONE</t>
  </si>
  <si>
    <t xml:space="preserve">INAIL </t>
  </si>
  <si>
    <t>MENSILITA' AGGIUNTIVA</t>
  </si>
  <si>
    <t>INAL</t>
  </si>
  <si>
    <t>UTILIZZO TFR</t>
  </si>
  <si>
    <t>TOTALE USCITE</t>
  </si>
  <si>
    <t>RATEI DIPENDENTI</t>
  </si>
  <si>
    <t>DEBITO INPS</t>
  </si>
  <si>
    <t>DEBITO INAIL</t>
  </si>
  <si>
    <t>TOTALE VAR PATRIMONIALI</t>
  </si>
  <si>
    <t xml:space="preserve"> Uscite Contributi</t>
  </si>
  <si>
    <t xml:space="preserve"> Utilizzo Tfr</t>
  </si>
  <si>
    <t>Enti Previd., Assistenziali, Ratei dipendenti</t>
  </si>
  <si>
    <t xml:space="preserve"> Uscite costi gestione</t>
  </si>
  <si>
    <t>Uscite Costi Variabili</t>
  </si>
  <si>
    <t>Elaborati Investimenti</t>
  </si>
  <si>
    <t>Totale</t>
  </si>
  <si>
    <t>Pagamento</t>
  </si>
  <si>
    <t>Pagamento (comprensivo Iva)</t>
  </si>
  <si>
    <t>Costo (netto Iva)</t>
  </si>
  <si>
    <t>CATEGORIA</t>
  </si>
  <si>
    <t>Debito</t>
  </si>
  <si>
    <t>Elaborati Ammortamenti</t>
  </si>
  <si>
    <t>Classificazione</t>
  </si>
  <si>
    <t>materiali</t>
  </si>
  <si>
    <t>Immateriali</t>
  </si>
  <si>
    <t>MATERIALI</t>
  </si>
  <si>
    <t>IMMATERIALI</t>
  </si>
  <si>
    <t>Imponibile</t>
  </si>
  <si>
    <t>Imponibile Fiscale IRES</t>
  </si>
  <si>
    <t>Imponibile anno</t>
  </si>
  <si>
    <t>Imposta IRES</t>
  </si>
  <si>
    <t>Imposta</t>
  </si>
  <si>
    <t>Saldo</t>
  </si>
  <si>
    <t>1° Acconto</t>
  </si>
  <si>
    <t>2° Acconto</t>
  </si>
  <si>
    <t>Versamento</t>
  </si>
  <si>
    <t>Debiti Tributari</t>
  </si>
  <si>
    <t>Crediti Tributari</t>
  </si>
  <si>
    <t>Uscite Tributarie</t>
  </si>
  <si>
    <t>Elaborato Ires</t>
  </si>
  <si>
    <t>Riprese</t>
  </si>
  <si>
    <t>Imponibile Fiscale IRAP</t>
  </si>
  <si>
    <t>DSCR</t>
  </si>
  <si>
    <t>A. Flussi finanziari derivanti dalla gestione reddituale (metodo indiretto)</t>
  </si>
  <si>
    <t>Utile (perdita) dell’esercizio</t>
  </si>
  <si>
    <t>Imposte sul reddito</t>
  </si>
  <si>
    <t>Interessi passivi/(interessi attivi)</t>
  </si>
  <si>
    <t>Rettifiche per elementi non monetari che non hanno avuto contropartita nel capitale circolante netto</t>
  </si>
  <si>
    <t>Accantonamenti ai fondi</t>
  </si>
  <si>
    <t>Ammortamenti delle immobilizzazioni</t>
  </si>
  <si>
    <t>2. Flusso finanziario prima delle variazioni del ccn</t>
  </si>
  <si>
    <t>Variazioni del capitale circolante netto</t>
  </si>
  <si>
    <t>Decremento/(incremento) delle rimanenze</t>
  </si>
  <si>
    <t>Decremento/(incremento) dei crediti vs clienti</t>
  </si>
  <si>
    <t>Incremento/(decremento) dei debiti verso fornitori</t>
  </si>
  <si>
    <t>Decremento/(incremento) ratei e risconti attivi</t>
  </si>
  <si>
    <t>Altre variazioni del capitale circolante netto</t>
  </si>
  <si>
    <t>3. Flusso finanziario dopo le variazioni del ccn</t>
  </si>
  <si>
    <t>(Imposte sul reddito pagate)</t>
  </si>
  <si>
    <t>Utilizzo dei fondi</t>
  </si>
  <si>
    <t>4. Flusso finanziario dopo le altre rettifiche</t>
  </si>
  <si>
    <t>Flusso finanziario della gestione reddituale (A)</t>
  </si>
  <si>
    <t>B. Flussi finanziari derivanti dall’attività d’investimento</t>
  </si>
  <si>
    <t>(Investimenti)</t>
  </si>
  <si>
    <t>Prezzo di realizzo disinvestimenti</t>
  </si>
  <si>
    <t>Immobilizzazioni finanziarie</t>
  </si>
  <si>
    <t>Attività Finanziarie non immobilizzate</t>
  </si>
  <si>
    <t>Flusso finanziario dell’attività di investimento (B)</t>
  </si>
  <si>
    <t>C. Flussi finanziari derivanti dall’attività di finanziamento</t>
  </si>
  <si>
    <t>Mezzi di terzi</t>
  </si>
  <si>
    <t>Accensione finanziamenti</t>
  </si>
  <si>
    <t>Mezzi propri</t>
  </si>
  <si>
    <t>Aumento di capitale a pagamento</t>
  </si>
  <si>
    <t>Dividendi (e acconti su dividendi) pagati</t>
  </si>
  <si>
    <t>Flusso finanziario dell’attività di finanziamento (C)</t>
  </si>
  <si>
    <t>Incremento (decremento) delle disponibilità liquide (a ± b ± c)</t>
  </si>
  <si>
    <t>Disponibilità liquide inizio periodo</t>
  </si>
  <si>
    <t>Disponibilità liquide fine periodo</t>
  </si>
  <si>
    <t>1. Reddito Operativo</t>
  </si>
  <si>
    <t>Oneri Finanziari</t>
  </si>
  <si>
    <t>Oneri Finanziari pre ammortamento</t>
  </si>
  <si>
    <t>DEBT SERVICE COVER RATIO</t>
  </si>
  <si>
    <t>FCFO (Flusso monetario della gestione operativa al netto delle imposte)</t>
  </si>
  <si>
    <t>Servizio del Debito:</t>
  </si>
  <si>
    <t>- Quota Capitale</t>
  </si>
  <si>
    <t>- Quota Interessi su Indebitamento a MLT</t>
  </si>
  <si>
    <t>TOT Servizio del Debito</t>
  </si>
  <si>
    <t>Indicatori di sviluppo</t>
  </si>
  <si>
    <t>Variazione % ricavi</t>
  </si>
  <si>
    <t>Variazione % valore della produzione</t>
  </si>
  <si>
    <t>Variazione % attivo</t>
  </si>
  <si>
    <t>Variazione % patrimonio netto</t>
  </si>
  <si>
    <t>Indicatori di redditivita'</t>
  </si>
  <si>
    <t>R.O.S. (%)</t>
  </si>
  <si>
    <t>R.O.I. (%)</t>
  </si>
  <si>
    <t>R.O.E. (%)</t>
  </si>
  <si>
    <t>Turnover (ricavi/attivo)</t>
  </si>
  <si>
    <t>Oneri finanziari/ricavi %</t>
  </si>
  <si>
    <t>Gestione del circolante</t>
  </si>
  <si>
    <t>Current ratio %</t>
  </si>
  <si>
    <t>Acid test %</t>
  </si>
  <si>
    <t>Giorni di credito clienti</t>
  </si>
  <si>
    <t>Giorni di credito fornitori</t>
  </si>
  <si>
    <t>Struttura finanziaria</t>
  </si>
  <si>
    <t>Margine di tesoreria (€/000)</t>
  </si>
  <si>
    <t>Margine di struttura (€/000)</t>
  </si>
  <si>
    <t>Indice indebitamento</t>
  </si>
  <si>
    <t>na</t>
  </si>
  <si>
    <t>Periodo</t>
  </si>
  <si>
    <t>Flusso di cassa di esercizio Residuale</t>
  </si>
  <si>
    <t>Tasso di attualizzazione (CMPC)</t>
  </si>
  <si>
    <t>Valori attuali netti</t>
  </si>
  <si>
    <t>Van</t>
  </si>
  <si>
    <t>CONTO ECONOMICO</t>
  </si>
  <si>
    <t>FLUSSI FINANZIARI</t>
  </si>
  <si>
    <t>Flusso Finanziario</t>
  </si>
  <si>
    <t>FCFO</t>
  </si>
  <si>
    <t>Flusso Finanziario Servizio Debito</t>
  </si>
  <si>
    <t>% sul Fatturato</t>
  </si>
  <si>
    <t>% su Fatturato</t>
  </si>
  <si>
    <t>Figura Professionale 4</t>
  </si>
  <si>
    <t>Figura Professionale 5</t>
  </si>
  <si>
    <t>Figura Professionale 6</t>
  </si>
  <si>
    <t>Break Even Point</t>
  </si>
  <si>
    <t>Prezzo Unitario</t>
  </si>
  <si>
    <t>% Vendita prevista</t>
  </si>
  <si>
    <t>COSTI VAR UNITARIO</t>
  </si>
  <si>
    <t>COSTI FISSI</t>
  </si>
  <si>
    <t>PREZZO UNITARIO ponderato</t>
  </si>
  <si>
    <t>P - CV</t>
  </si>
  <si>
    <t>QUANTITA' BEP</t>
  </si>
  <si>
    <t>Prezzo</t>
  </si>
  <si>
    <t>Quantità</t>
  </si>
  <si>
    <t>BEP</t>
  </si>
  <si>
    <t>Costi di Acquisto</t>
  </si>
  <si>
    <t>1° Margine di Contribuzione</t>
  </si>
  <si>
    <t>2° Margine Contribuzione</t>
  </si>
  <si>
    <t>Costi del Personale</t>
  </si>
  <si>
    <t>Costo del Venduto</t>
  </si>
  <si>
    <t>Iva a Credito Costi di Acquisto</t>
  </si>
  <si>
    <t>Uscite Costi di Acquisto</t>
  </si>
  <si>
    <t>gg giacenza</t>
  </si>
  <si>
    <t>Magazzino</t>
  </si>
  <si>
    <t>Elaborati Magazzino</t>
  </si>
  <si>
    <t>Elaborati Costo del Venduto</t>
  </si>
  <si>
    <t>Acquisti</t>
  </si>
  <si>
    <t>PATRIMONIALE</t>
  </si>
  <si>
    <t>TOTALE ATTIVO</t>
  </si>
  <si>
    <t>TOTALE PASSIVO</t>
  </si>
  <si>
    <t>Acc.to Rischi Crediti</t>
  </si>
  <si>
    <t>Costo Variabile 2</t>
  </si>
  <si>
    <t>Costo Variabile 3</t>
  </si>
  <si>
    <t>Costo Variabile 4</t>
  </si>
  <si>
    <t>Costo Variabile 5</t>
  </si>
  <si>
    <t>Costo Variabile 6</t>
  </si>
  <si>
    <t>Costo Variabile 7</t>
  </si>
  <si>
    <t>Costo Variabile 8</t>
  </si>
  <si>
    <t>Costo Variabile 9</t>
  </si>
  <si>
    <t>Costo Variabile 10</t>
  </si>
  <si>
    <t>Costo Variabile 11</t>
  </si>
  <si>
    <t>Costo Variabile 12</t>
  </si>
  <si>
    <t>Costo Variabile 13</t>
  </si>
  <si>
    <t>Costo Variabile 14</t>
  </si>
  <si>
    <t>Costo Variabile 15</t>
  </si>
  <si>
    <t>Costo Variabile 16</t>
  </si>
  <si>
    <t>Costo Variabile 17</t>
  </si>
  <si>
    <t>Costo Variabile 18</t>
  </si>
  <si>
    <t>Costo Variabile 19</t>
  </si>
  <si>
    <t>Costo Variabile 20</t>
  </si>
  <si>
    <t>Costo Variabile 21</t>
  </si>
  <si>
    <t>Costo Variabile 22</t>
  </si>
  <si>
    <t>Costo Variabile 23</t>
  </si>
  <si>
    <t>Costo Variabile 24</t>
  </si>
  <si>
    <t>Costo Variabile 25</t>
  </si>
  <si>
    <t>Costo Variabile 26</t>
  </si>
  <si>
    <t>Costo Variabile 27</t>
  </si>
  <si>
    <t>Costo Variabile 28</t>
  </si>
  <si>
    <t>Costo Variabile 29</t>
  </si>
  <si>
    <t>Costo Variabile 30</t>
  </si>
  <si>
    <t>Grafici</t>
  </si>
  <si>
    <t>Saldo Finale Banca</t>
  </si>
  <si>
    <t>ROI</t>
  </si>
  <si>
    <t>ROE</t>
  </si>
  <si>
    <t>ROS</t>
  </si>
  <si>
    <t>Elaborato Irap</t>
  </si>
  <si>
    <t>Imposta IRAP</t>
  </si>
  <si>
    <t>Finaziamento Soci</t>
  </si>
  <si>
    <t>Finanziamento Soci</t>
  </si>
  <si>
    <t>Rimborso finanziamenti Bancari</t>
  </si>
  <si>
    <t>Finanziamento Fornitori Cespiti</t>
  </si>
  <si>
    <t>Rimborso finanziamenti Soci</t>
  </si>
  <si>
    <t>Finanziamento 3</t>
  </si>
  <si>
    <t>Finanziamento 4</t>
  </si>
  <si>
    <t>Finanziamento 5</t>
  </si>
  <si>
    <t>Finanziamento 6</t>
  </si>
  <si>
    <t>Investimenti Finanziari</t>
  </si>
  <si>
    <t>Immobilizzazioni Finanziarie</t>
  </si>
  <si>
    <r>
      <t>·</t>
    </r>
    <r>
      <rPr>
        <sz val="7"/>
        <color rgb="FF222222"/>
        <rFont val="Times New Roman"/>
        <family val="1"/>
      </rPr>
      <t xml:space="preserve"> </t>
    </r>
    <r>
      <rPr>
        <sz val="10"/>
        <color rgb="FF222222"/>
        <rFont val="Arial"/>
        <family val="2"/>
      </rPr>
      <t>studio dei processi e assegnazione di priorità;</t>
    </r>
  </si>
  <si>
    <r>
      <t>·</t>
    </r>
    <r>
      <rPr>
        <sz val="7"/>
        <color rgb="FF222222"/>
        <rFont val="Times New Roman"/>
        <family val="1"/>
      </rPr>
      <t xml:space="preserve"> </t>
    </r>
    <r>
      <rPr>
        <sz val="10"/>
        <color rgb="FF222222"/>
        <rFont val="Arial"/>
        <family val="2"/>
      </rPr>
      <t>Validazione e misurazione;</t>
    </r>
  </si>
  <si>
    <r>
      <t>·</t>
    </r>
    <r>
      <rPr>
        <sz val="7"/>
        <color rgb="FF222222"/>
        <rFont val="Times New Roman"/>
        <family val="1"/>
      </rPr>
      <t xml:space="preserve"> </t>
    </r>
    <r>
      <rPr>
        <sz val="10"/>
        <color rgb="FF222222"/>
        <rFont val="Arial"/>
        <family val="2"/>
      </rPr>
      <t>“Allargamento” della tecnologia al resto della forza lavoro;</t>
    </r>
  </si>
  <si>
    <r>
      <t>·</t>
    </r>
    <r>
      <rPr>
        <sz val="7"/>
        <color rgb="FF222222"/>
        <rFont val="Times New Roman"/>
        <family val="1"/>
      </rPr>
      <t xml:space="preserve"> </t>
    </r>
    <r>
      <rPr>
        <sz val="10"/>
        <color rgb="FF222222"/>
        <rFont val="Arial"/>
        <family val="2"/>
      </rPr>
      <t>Training e change management;</t>
    </r>
  </si>
  <si>
    <t>Totale Costo Servizio 10.000 €</t>
  </si>
  <si>
    <r>
      <t>2. </t>
    </r>
    <r>
      <rPr>
        <b/>
        <sz val="10"/>
        <color rgb="FF222222"/>
        <rFont val="Arial"/>
        <family val="2"/>
      </rPr>
      <t>Contract Automation</t>
    </r>
    <r>
      <rPr>
        <sz val="10"/>
        <color rgb="FF222222"/>
        <rFont val="Arial"/>
        <family val="2"/>
      </rPr>
      <t>: get your contracts transformed. Servizio dedicato alla implementazione di tecnologie di automatizzazione contrattuale, dove la parte di “assessment” è ridotta: qui c’è già l’intenzione di integrare una tecnologia. Consiste in:</t>
    </r>
  </si>
  <si>
    <r>
      <t>·</t>
    </r>
    <r>
      <rPr>
        <sz val="7"/>
        <color rgb="FF222222"/>
        <rFont val="Times New Roman"/>
        <family val="1"/>
      </rPr>
      <t xml:space="preserve"> </t>
    </r>
    <r>
      <rPr>
        <sz val="10"/>
        <color rgb="FF222222"/>
        <rFont val="Arial"/>
        <family val="2"/>
      </rPr>
      <t>Studio del “flow” contrattuale e del contesto di inserimento del contratto</t>
    </r>
  </si>
  <si>
    <r>
      <t>·</t>
    </r>
    <r>
      <rPr>
        <sz val="7"/>
        <color rgb="FF222222"/>
        <rFont val="Times New Roman"/>
        <family val="1"/>
      </rPr>
      <t xml:space="preserve"> </t>
    </r>
    <r>
      <rPr>
        <sz val="10"/>
        <color rgb="FF222222"/>
        <rFont val="Arial"/>
        <family val="2"/>
      </rPr>
      <t>Disegno di nuovo processo </t>
    </r>
  </si>
  <si>
    <r>
      <t>Prezzi: Idealmente </t>
    </r>
    <r>
      <rPr>
        <u/>
        <sz val="10"/>
        <color rgb="FF222222"/>
        <rFont val="Arial"/>
        <family val="2"/>
      </rPr>
      <t>minimo:</t>
    </r>
  </si>
  <si>
    <t>Affitto</t>
  </si>
  <si>
    <t>Utenze</t>
  </si>
  <si>
    <t>Servizi Informatici</t>
  </si>
  <si>
    <t>Costi Amministrativi</t>
  </si>
  <si>
    <t>incassi</t>
  </si>
  <si>
    <t>ammortamento -&gt;</t>
  </si>
  <si>
    <t>pagamento -&gt;</t>
  </si>
  <si>
    <t>rimborso -&gt;</t>
  </si>
  <si>
    <t>oneri finaziari fin -&gt;</t>
  </si>
  <si>
    <t>utilizzo -&gt;</t>
  </si>
  <si>
    <t>Altri Finanziamentim/l termine</t>
  </si>
  <si>
    <t>Modulo No Start Up</t>
  </si>
  <si>
    <t>Ultimo Stato Patrimoniale</t>
  </si>
  <si>
    <t>Gestione Saldi Patrimoniali</t>
  </si>
  <si>
    <t>Altri Incassi</t>
  </si>
  <si>
    <t>ANNO</t>
  </si>
  <si>
    <t xml:space="preserve"> Utilizzo Altri Fondi</t>
  </si>
  <si>
    <t xml:space="preserve"> Rimoborso Finanziamenti Soci</t>
  </si>
  <si>
    <t xml:space="preserve"> Oneri Finanziari Finanziamento Soci</t>
  </si>
  <si>
    <t>Distribuzione Utile</t>
  </si>
  <si>
    <t>Utile</t>
  </si>
  <si>
    <r>
      <t>1 Rubbing Shoulders</t>
    </r>
    <r>
      <rPr>
        <sz val="10"/>
        <color rgb="FF222222"/>
        <rFont val="Arial"/>
        <family val="2"/>
      </rPr>
      <t>: servizio di xxx Operations on Demand, consistente (nell’ordine descritto) in:</t>
    </r>
  </si>
  <si>
    <r>
      <t>·</t>
    </r>
    <r>
      <rPr>
        <sz val="7"/>
        <color rgb="FF222222"/>
        <rFont val="Times New Roman"/>
        <family val="1"/>
      </rPr>
      <t xml:space="preserve"> </t>
    </r>
    <r>
      <rPr>
        <sz val="10"/>
        <color rgb="FF222222"/>
        <rFont val="Arial"/>
        <family val="2"/>
      </rPr>
      <t>mappatura delle operations interne a un dipartimento xxx</t>
    </r>
  </si>
  <si>
    <r>
      <t>·</t>
    </r>
    <r>
      <rPr>
        <sz val="7"/>
        <color rgb="FF222222"/>
        <rFont val="Times New Roman"/>
        <family val="1"/>
      </rPr>
      <t xml:space="preserve"> </t>
    </r>
    <r>
      <rPr>
        <sz val="10"/>
        <color rgb="FF222222"/>
        <rFont val="Arial"/>
        <family val="2"/>
      </rPr>
      <t>prototipo dei nuovi processi ed eventuale proposta di tecnologia xxx tech;</t>
    </r>
  </si>
  <si>
    <r>
      <t>·</t>
    </r>
    <r>
      <rPr>
        <sz val="7"/>
        <color rgb="FF222222"/>
        <rFont val="Times New Roman"/>
        <family val="1"/>
      </rPr>
      <t xml:space="preserve"> </t>
    </r>
    <r>
      <rPr>
        <sz val="10"/>
        <color rgb="FF222222"/>
        <rFont val="Arial"/>
        <family val="2"/>
      </rPr>
      <t>Fase di testing (se richiesta-voluta) della tecnologia xxx tech su un numero ristretto di user;</t>
    </r>
  </si>
  <si>
    <r>
      <t>·</t>
    </r>
    <r>
      <rPr>
        <sz val="7"/>
        <color rgb="FF222222"/>
        <rFont val="Times New Roman"/>
        <family val="1"/>
      </rPr>
      <t xml:space="preserve"> </t>
    </r>
    <r>
      <rPr>
        <sz val="10"/>
        <color rgb="FF222222"/>
        <rFont val="Arial"/>
        <family val="2"/>
      </rPr>
      <t>Scelta del xxx tech tool da implementare e “inserimento” del processo disegnato all’interno del tool.</t>
    </r>
  </si>
  <si>
    <r>
      <t>·</t>
    </r>
    <r>
      <rPr>
        <sz val="7"/>
        <color rgb="FF222222"/>
        <rFont val="Times New Roman"/>
        <family val="1"/>
      </rPr>
      <t xml:space="preserve"> </t>
    </r>
    <r>
      <rPr>
        <sz val="10"/>
        <color rgb="FF222222"/>
        <rFont val="Arial"/>
        <family val="2"/>
      </rPr>
      <t>Fase di testing della tecnologia xxx tech su un numero ristretto di user;</t>
    </r>
  </si>
  <si>
    <t>3K per dipartimento xxx di azienda sotto i 5 MLN di fatturato</t>
  </si>
  <si>
    <t>6K per dipartimento xxx di azienda sopra i 5 MLN di fatturato</t>
  </si>
  <si>
    <t xml:space="preserve">                 Inserimento Ultimo SP</t>
  </si>
  <si>
    <t>FATTURATO 'BEP'</t>
  </si>
  <si>
    <t>FINANZIATO</t>
  </si>
  <si>
    <t>Gestione SALDI PATRIMONIALI</t>
  </si>
  <si>
    <t>FATTURATO</t>
  </si>
  <si>
    <t xml:space="preserve">BEP </t>
  </si>
  <si>
    <t>Finanziamento 1</t>
  </si>
  <si>
    <t>Finanziamento 2</t>
  </si>
  <si>
    <t>Fondo ammortamento</t>
  </si>
  <si>
    <t>incassi/compensazioni</t>
  </si>
  <si>
    <t>Ricavi Italia</t>
  </si>
  <si>
    <t>% Margine Contribuzione</t>
  </si>
  <si>
    <t>Operaio</t>
  </si>
  <si>
    <t>Amministrativi</t>
  </si>
  <si>
    <t>Dirigente</t>
  </si>
  <si>
    <t>Commerciali</t>
  </si>
  <si>
    <t>RAL annuale</t>
  </si>
  <si>
    <t>Consulenze</t>
  </si>
  <si>
    <t>Manutenzioni</t>
  </si>
  <si>
    <t>Trasporti</t>
  </si>
  <si>
    <t>Cruscotto</t>
  </si>
  <si>
    <t>Variazione Costi Gestione</t>
  </si>
  <si>
    <t>Variazione Costi Personale</t>
  </si>
  <si>
    <t>Residuo</t>
  </si>
  <si>
    <t>Fabbisogno Finanziario</t>
  </si>
  <si>
    <t>Generali</t>
  </si>
  <si>
    <t>Premi Assicurativi</t>
  </si>
  <si>
    <t>Variazione Fatturato s</t>
  </si>
  <si>
    <t>VARIAZIONE SCENARIO 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</si>
</sst>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&quot;€&quot;\ #,##0.00"/>
    <numFmt numFmtId="165" formatCode="[$-410]mmm\-yy;@"/>
    <numFmt numFmtId="166" formatCode="&quot;€&quot;\ #,##0"/>
    <numFmt numFmtId="167" formatCode="0.000%"/>
    <numFmt numFmtId="168" formatCode="_-* #,##0\ &quot;€&quot;_-;\-* #,##0\ &quot;€&quot;_-;_-* &quot;-&quot;??\ &quot;€&quot;_-;_-@_-"/>
    <numFmt numFmtId="169" formatCode="#,##0_ ;\-#,##0\ "/>
    <numFmt numFmtId="170" formatCode="#,##0_ ;[Red]\-#,##0\ "/>
    <numFmt numFmtId="171" formatCode="[$$-409]#,##0.00"/>
    <numFmt numFmtId="172" formatCode="0.000"/>
    <numFmt numFmtId="173" formatCode="&quot;€&quot;\ #,##0.0"/>
    <numFmt numFmtId="174" formatCode="&quot;€&quot;\ #,##0.000"/>
    <numFmt numFmtId="175" formatCode="0.0%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6" tint="-0.499984740745262"/>
      <name val="Calibri"/>
      <family val="2"/>
      <scheme val="minor"/>
    </font>
    <font>
      <sz val="11"/>
      <color indexed="8"/>
      <name val="Calibri"/>
      <family val="2"/>
    </font>
    <font>
      <b/>
      <sz val="22"/>
      <color theme="6" tint="-0.499984740745262"/>
      <name val="Calibri"/>
      <family val="2"/>
      <scheme val="minor"/>
    </font>
    <font>
      <b/>
      <sz val="9"/>
      <color indexed="8"/>
      <name val="Calibri"/>
      <family val="2"/>
    </font>
    <font>
      <b/>
      <sz val="16"/>
      <color theme="6" tint="-0.499984740745262"/>
      <name val="Calibri"/>
      <family val="2"/>
      <scheme val="minor"/>
    </font>
    <font>
      <sz val="8"/>
      <name val="Calibri"/>
      <family val="2"/>
      <scheme val="minor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1"/>
      <color theme="0"/>
      <name val="Calibri"/>
      <family val="2"/>
    </font>
    <font>
      <sz val="9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b/>
      <sz val="9"/>
      <name val="Book Antiqua"/>
      <family val="1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6" tint="-0.499984740745262"/>
      <name val="Calibri"/>
      <family val="2"/>
      <scheme val="minor"/>
    </font>
    <font>
      <b/>
      <sz val="9"/>
      <color theme="6" tint="-0.24994659260841701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9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b/>
      <sz val="9"/>
      <color indexed="9"/>
      <name val="Calibri"/>
      <family val="2"/>
    </font>
    <font>
      <sz val="14"/>
      <color theme="6" tint="-0.499984740745262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b/>
      <sz val="10"/>
      <color theme="0"/>
      <name val="Tahoma"/>
      <family val="2"/>
    </font>
    <font>
      <sz val="10"/>
      <name val="Arial"/>
      <family val="2"/>
    </font>
    <font>
      <b/>
      <sz val="8"/>
      <color theme="3" tint="-0.249977111117893"/>
      <name val="Franklin Gothic Book"/>
      <family val="2"/>
    </font>
    <font>
      <sz val="8"/>
      <color theme="3" tint="-0.249977111117893"/>
      <name val="Franklin Gothic Book"/>
      <family val="2"/>
    </font>
    <font>
      <b/>
      <i/>
      <sz val="10"/>
      <color theme="4" tint="-0.249977111117893"/>
      <name val="Tahoma"/>
      <family val="2"/>
    </font>
    <font>
      <sz val="12"/>
      <color theme="6" tint="-0.499984740745262"/>
      <name val="Calibri"/>
      <family val="2"/>
      <scheme val="minor"/>
    </font>
    <font>
      <b/>
      <sz val="11"/>
      <color rgb="FFFF0000"/>
      <name val="Calibri"/>
      <family val="2"/>
    </font>
    <font>
      <b/>
      <sz val="11"/>
      <color rgb="FFFFC000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0"/>
      <color rgb="FF222222"/>
      <name val="Symbol"/>
      <family val="1"/>
      <charset val="2"/>
    </font>
    <font>
      <sz val="7"/>
      <color rgb="FF222222"/>
      <name val="Times New Roman"/>
      <family val="1"/>
    </font>
    <font>
      <sz val="10"/>
      <color rgb="FF222222"/>
      <name val="Arial"/>
      <family val="2"/>
    </font>
    <font>
      <b/>
      <sz val="10"/>
      <color rgb="FF222222"/>
      <name val="Arial"/>
      <family val="2"/>
    </font>
    <font>
      <u/>
      <sz val="10"/>
      <color rgb="FF222222"/>
      <name val="Arial"/>
      <family val="2"/>
    </font>
    <font>
      <b/>
      <sz val="14"/>
      <color theme="0"/>
      <name val="Calibri"/>
      <family val="2"/>
      <scheme val="minor"/>
    </font>
    <font>
      <sz val="9"/>
      <color theme="0"/>
      <name val="Calibri"/>
      <family val="2"/>
    </font>
    <font>
      <b/>
      <sz val="16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14"/>
      <color rgb="FF3366FF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C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37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theme="0" tint="-0.24994659260841701"/>
      </right>
      <top style="medium">
        <color theme="0" tint="-0.499984740745262"/>
      </top>
      <bottom/>
      <diagonal/>
    </border>
    <border>
      <left/>
      <right style="medium">
        <color theme="0" tint="-0.24994659260841701"/>
      </right>
      <top/>
      <bottom/>
      <diagonal/>
    </border>
    <border>
      <left/>
      <right style="medium">
        <color theme="0" tint="-0.24994659260841701"/>
      </right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theme="0" tint="-0.24994659260841701"/>
      </left>
      <right/>
      <top style="thin">
        <color auto="1"/>
      </top>
      <bottom/>
      <diagonal/>
    </border>
    <border>
      <left/>
      <right style="medium">
        <color theme="0" tint="-0.24994659260841701"/>
      </right>
      <top style="medium">
        <color auto="1"/>
      </top>
      <bottom/>
      <diagonal/>
    </border>
    <border>
      <left style="medium">
        <color theme="0" tint="-0.24994659260841701"/>
      </left>
      <right/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10" fillId="0" borderId="0" applyNumberFormat="0" applyFill="0" applyBorder="0" applyAlignment="0" applyProtection="0"/>
    <xf numFmtId="0" fontId="1" fillId="0" borderId="0"/>
    <xf numFmtId="0" fontId="14" fillId="6" borderId="0" applyNumberFormat="0" applyBorder="0" applyAlignment="0" applyProtection="0"/>
    <xf numFmtId="0" fontId="34" fillId="0" borderId="0"/>
    <xf numFmtId="171" fontId="34" fillId="0" borderId="0"/>
  </cellStyleXfs>
  <cellXfs count="241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1" fillId="0" borderId="1" xfId="1" applyNumberFormat="1" applyBorder="1" applyAlignment="1" applyProtection="1">
      <alignment horizontal="center"/>
      <protection locked="0"/>
    </xf>
    <xf numFmtId="0" fontId="5" fillId="0" borderId="0" xfId="0" applyFont="1"/>
    <xf numFmtId="165" fontId="6" fillId="0" borderId="0" xfId="0" applyNumberFormat="1" applyFont="1" applyAlignment="1">
      <alignment horizontal="center"/>
    </xf>
    <xf numFmtId="0" fontId="7" fillId="0" borderId="0" xfId="0" applyFont="1"/>
    <xf numFmtId="165" fontId="6" fillId="0" borderId="0" xfId="0" applyNumberFormat="1" applyFont="1" applyAlignment="1">
      <alignment horizontal="center" wrapText="1" shrinkToFit="1"/>
    </xf>
    <xf numFmtId="0" fontId="4" fillId="0" borderId="0" xfId="2"/>
    <xf numFmtId="9" fontId="4" fillId="2" borderId="1" xfId="1" applyFont="1" applyFill="1" applyBorder="1" applyAlignment="1">
      <alignment horizontal="center"/>
    </xf>
    <xf numFmtId="164" fontId="4" fillId="2" borderId="1" xfId="2" applyNumberFormat="1" applyFill="1" applyBorder="1" applyAlignment="1" applyProtection="1">
      <alignment horizontal="center"/>
      <protection locked="0"/>
    </xf>
    <xf numFmtId="1" fontId="9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165" fontId="11" fillId="3" borderId="0" xfId="3" applyNumberFormat="1" applyFont="1" applyFill="1" applyAlignment="1">
      <alignment horizontal="center"/>
    </xf>
    <xf numFmtId="0" fontId="12" fillId="0" borderId="0" xfId="2" applyFont="1"/>
    <xf numFmtId="0" fontId="13" fillId="0" borderId="0" xfId="0" applyFont="1"/>
    <xf numFmtId="0" fontId="2" fillId="0" borderId="0" xfId="0" applyFont="1"/>
    <xf numFmtId="166" fontId="6" fillId="0" borderId="0" xfId="0" applyNumberFormat="1" applyFont="1" applyAlignment="1" applyProtection="1">
      <alignment horizontal="left"/>
      <protection hidden="1"/>
    </xf>
    <xf numFmtId="1" fontId="4" fillId="2" borderId="1" xfId="0" applyNumberFormat="1" applyFont="1" applyFill="1" applyBorder="1" applyAlignment="1" applyProtection="1">
      <alignment horizontal="center"/>
      <protection locked="0"/>
    </xf>
    <xf numFmtId="9" fontId="4" fillId="2" borderId="1" xfId="1" applyFont="1" applyFill="1" applyBorder="1" applyAlignment="1" applyProtection="1">
      <alignment horizontal="center"/>
      <protection locked="0"/>
    </xf>
    <xf numFmtId="0" fontId="15" fillId="0" borderId="1" xfId="0" applyFont="1" applyBorder="1"/>
    <xf numFmtId="165" fontId="13" fillId="0" borderId="0" xfId="0" applyNumberFormat="1" applyFont="1" applyAlignment="1">
      <alignment horizontal="center" wrapText="1" shrinkToFit="1"/>
    </xf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14" fillId="0" borderId="0" xfId="0" applyFont="1"/>
    <xf numFmtId="166" fontId="6" fillId="0" borderId="0" xfId="0" applyNumberFormat="1" applyFont="1" applyAlignment="1" applyProtection="1">
      <alignment horizontal="left" wrapText="1"/>
      <protection hidden="1"/>
    </xf>
    <xf numFmtId="0" fontId="6" fillId="0" borderId="0" xfId="0" applyFont="1" applyAlignment="1" applyProtection="1">
      <alignment horizontal="left"/>
      <protection locked="0" hidden="1"/>
    </xf>
    <xf numFmtId="0" fontId="16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15" fillId="0" borderId="0" xfId="0" applyFont="1"/>
    <xf numFmtId="0" fontId="2" fillId="0" borderId="2" xfId="0" applyFont="1" applyBorder="1"/>
    <xf numFmtId="0" fontId="17" fillId="0" borderId="3" xfId="0" applyFont="1" applyBorder="1"/>
    <xf numFmtId="0" fontId="2" fillId="0" borderId="3" xfId="0" applyFont="1" applyBorder="1"/>
    <xf numFmtId="0" fontId="17" fillId="0" borderId="4" xfId="0" applyFont="1" applyBorder="1"/>
    <xf numFmtId="0" fontId="13" fillId="0" borderId="0" xfId="0" quotePrefix="1" applyFont="1"/>
    <xf numFmtId="0" fontId="18" fillId="0" borderId="2" xfId="0" applyFont="1" applyBorder="1"/>
    <xf numFmtId="0" fontId="19" fillId="0" borderId="3" xfId="0" applyFont="1" applyBorder="1"/>
    <xf numFmtId="0" fontId="18" fillId="0" borderId="3" xfId="0" applyFont="1" applyBorder="1"/>
    <xf numFmtId="1" fontId="4" fillId="2" borderId="1" xfId="1" applyNumberFormat="1" applyFont="1" applyFill="1" applyBorder="1" applyAlignment="1">
      <alignment horizontal="center"/>
    </xf>
    <xf numFmtId="0" fontId="17" fillId="0" borderId="0" xfId="0" applyFont="1"/>
    <xf numFmtId="0" fontId="20" fillId="0" borderId="1" xfId="0" applyFont="1" applyBorder="1"/>
    <xf numFmtId="1" fontId="0" fillId="0" borderId="0" xfId="0" applyNumberFormat="1" applyAlignment="1">
      <alignment horizontal="center"/>
    </xf>
    <xf numFmtId="166" fontId="4" fillId="2" borderId="1" xfId="2" applyNumberFormat="1" applyFill="1" applyBorder="1" applyAlignment="1" applyProtection="1">
      <alignment horizontal="center"/>
      <protection locked="0"/>
    </xf>
    <xf numFmtId="3" fontId="4" fillId="2" borderId="1" xfId="2" applyNumberFormat="1" applyFill="1" applyBorder="1" applyAlignment="1" applyProtection="1">
      <alignment horizontal="center"/>
      <protection locked="0"/>
    </xf>
    <xf numFmtId="167" fontId="4" fillId="2" borderId="1" xfId="1" applyNumberFormat="1" applyFont="1" applyFill="1" applyBorder="1" applyAlignment="1" applyProtection="1">
      <alignment horizontal="center"/>
      <protection locked="0"/>
    </xf>
    <xf numFmtId="44" fontId="0" fillId="0" borderId="0" xfId="0" applyNumberFormat="1"/>
    <xf numFmtId="168" fontId="0" fillId="0" borderId="5" xfId="0" applyNumberFormat="1" applyBorder="1"/>
    <xf numFmtId="168" fontId="0" fillId="0" borderId="6" xfId="0" applyNumberFormat="1" applyBorder="1"/>
    <xf numFmtId="168" fontId="0" fillId="0" borderId="7" xfId="0" applyNumberFormat="1" applyBorder="1"/>
    <xf numFmtId="168" fontId="0" fillId="0" borderId="8" xfId="0" applyNumberFormat="1" applyBorder="1"/>
    <xf numFmtId="168" fontId="0" fillId="0" borderId="10" xfId="0" applyNumberFormat="1" applyBorder="1"/>
    <xf numFmtId="168" fontId="0" fillId="0" borderId="11" xfId="0" applyNumberFormat="1" applyBorder="1"/>
    <xf numFmtId="168" fontId="0" fillId="0" borderId="9" xfId="0" applyNumberFormat="1" applyBorder="1"/>
    <xf numFmtId="168" fontId="0" fillId="0" borderId="12" xfId="0" applyNumberFormat="1" applyBorder="1"/>
    <xf numFmtId="0" fontId="22" fillId="0" borderId="0" xfId="0" applyFont="1"/>
    <xf numFmtId="1" fontId="2" fillId="0" borderId="0" xfId="0" applyNumberFormat="1" applyFont="1" applyAlignment="1">
      <alignment horizontal="center"/>
    </xf>
    <xf numFmtId="0" fontId="9" fillId="0" borderId="0" xfId="0" applyFont="1"/>
    <xf numFmtId="9" fontId="4" fillId="4" borderId="1" xfId="1" applyFont="1" applyFill="1" applyBorder="1" applyAlignment="1">
      <alignment horizontal="center"/>
    </xf>
    <xf numFmtId="1" fontId="4" fillId="4" borderId="1" xfId="1" applyNumberFormat="1" applyFont="1" applyFill="1" applyBorder="1" applyAlignment="1">
      <alignment horizontal="center"/>
    </xf>
    <xf numFmtId="166" fontId="4" fillId="4" borderId="1" xfId="2" applyNumberFormat="1" applyFill="1" applyBorder="1" applyAlignment="1" applyProtection="1">
      <alignment horizontal="center"/>
      <protection locked="0"/>
    </xf>
    <xf numFmtId="0" fontId="21" fillId="4" borderId="0" xfId="0" applyFont="1" applyFill="1"/>
    <xf numFmtId="0" fontId="0" fillId="4" borderId="0" xfId="0" applyFill="1"/>
    <xf numFmtId="0" fontId="14" fillId="4" borderId="0" xfId="0" applyFont="1" applyFill="1"/>
    <xf numFmtId="0" fontId="14" fillId="4" borderId="0" xfId="0" applyFont="1" applyFill="1" applyAlignment="1">
      <alignment horizontal="left"/>
    </xf>
    <xf numFmtId="0" fontId="23" fillId="0" borderId="0" xfId="0" applyFont="1"/>
    <xf numFmtId="0" fontId="6" fillId="0" borderId="0" xfId="0" applyFont="1"/>
    <xf numFmtId="0" fontId="19" fillId="0" borderId="4" xfId="0" applyFont="1" applyBorder="1"/>
    <xf numFmtId="0" fontId="19" fillId="0" borderId="0" xfId="0" applyFont="1"/>
    <xf numFmtId="0" fontId="24" fillId="0" borderId="0" xfId="0" applyFont="1"/>
    <xf numFmtId="0" fontId="24" fillId="0" borderId="4" xfId="0" applyFont="1" applyBorder="1"/>
    <xf numFmtId="0" fontId="0" fillId="0" borderId="2" xfId="0" applyFont="1" applyBorder="1"/>
    <xf numFmtId="0" fontId="0" fillId="0" borderId="3" xfId="0" applyFont="1" applyBorder="1"/>
    <xf numFmtId="44" fontId="2" fillId="0" borderId="0" xfId="0" applyNumberFormat="1" applyFont="1"/>
    <xf numFmtId="0" fontId="7" fillId="0" borderId="13" xfId="0" applyFont="1" applyBorder="1"/>
    <xf numFmtId="0" fontId="2" fillId="0" borderId="13" xfId="0" applyFont="1" applyBorder="1"/>
    <xf numFmtId="0" fontId="2" fillId="0" borderId="0" xfId="0" applyFont="1" applyBorder="1"/>
    <xf numFmtId="0" fontId="13" fillId="5" borderId="0" xfId="0" applyFont="1" applyFill="1"/>
    <xf numFmtId="0" fontId="9" fillId="5" borderId="0" xfId="0" applyFont="1" applyFill="1"/>
    <xf numFmtId="0" fontId="6" fillId="5" borderId="0" xfId="0" applyFont="1" applyFill="1"/>
    <xf numFmtId="0" fontId="9" fillId="5" borderId="2" xfId="0" applyFont="1" applyFill="1" applyBorder="1"/>
    <xf numFmtId="0" fontId="4" fillId="5" borderId="2" xfId="0" applyFont="1" applyFill="1" applyBorder="1"/>
    <xf numFmtId="0" fontId="1" fillId="0" borderId="0" xfId="4"/>
    <xf numFmtId="0" fontId="25" fillId="0" borderId="0" xfId="4" applyFont="1" applyAlignment="1">
      <alignment horizontal="center"/>
    </xf>
    <xf numFmtId="0" fontId="26" fillId="0" borderId="0" xfId="4" quotePrefix="1" applyFont="1"/>
    <xf numFmtId="0" fontId="26" fillId="0" borderId="0" xfId="4" applyFont="1"/>
    <xf numFmtId="0" fontId="26" fillId="5" borderId="0" xfId="4" applyFont="1" applyFill="1"/>
    <xf numFmtId="0" fontId="27" fillId="5" borderId="0" xfId="4" applyFont="1" applyFill="1"/>
    <xf numFmtId="1" fontId="2" fillId="0" borderId="0" xfId="0" applyNumberFormat="1" applyFont="1"/>
    <xf numFmtId="0" fontId="0" fillId="0" borderId="4" xfId="0" applyBorder="1"/>
    <xf numFmtId="0" fontId="28" fillId="5" borderId="3" xfId="0" applyFont="1" applyFill="1" applyBorder="1"/>
    <xf numFmtId="0" fontId="28" fillId="5" borderId="0" xfId="0" applyFont="1" applyFill="1"/>
    <xf numFmtId="0" fontId="28" fillId="5" borderId="4" xfId="0" applyFont="1" applyFill="1" applyBorder="1"/>
    <xf numFmtId="0" fontId="29" fillId="5" borderId="0" xfId="0" applyFont="1" applyFill="1"/>
    <xf numFmtId="0" fontId="29" fillId="5" borderId="2" xfId="0" applyFont="1" applyFill="1" applyBorder="1"/>
    <xf numFmtId="1" fontId="2" fillId="0" borderId="0" xfId="0" applyNumberFormat="1" applyFont="1" applyAlignment="1">
      <alignment horizontal="right"/>
    </xf>
    <xf numFmtId="166" fontId="2" fillId="0" borderId="0" xfId="0" applyNumberFormat="1" applyFont="1"/>
    <xf numFmtId="168" fontId="2" fillId="0" borderId="0" xfId="0" applyNumberFormat="1" applyFont="1"/>
    <xf numFmtId="168" fontId="0" fillId="0" borderId="0" xfId="0" applyNumberFormat="1"/>
    <xf numFmtId="168" fontId="2" fillId="0" borderId="0" xfId="0" applyNumberFormat="1" applyFont="1" applyAlignment="1">
      <alignment horizontal="center"/>
    </xf>
    <xf numFmtId="168" fontId="2" fillId="0" borderId="13" xfId="0" applyNumberFormat="1" applyFont="1" applyBorder="1"/>
    <xf numFmtId="42" fontId="0" fillId="0" borderId="0" xfId="0" applyNumberFormat="1"/>
    <xf numFmtId="0" fontId="30" fillId="0" borderId="0" xfId="0" applyFont="1"/>
    <xf numFmtId="0" fontId="20" fillId="0" borderId="0" xfId="0" applyFont="1"/>
    <xf numFmtId="0" fontId="20" fillId="0" borderId="0" xfId="0" applyFont="1" applyAlignment="1">
      <alignment horizontal="center" wrapText="1"/>
    </xf>
    <xf numFmtId="0" fontId="2" fillId="0" borderId="0" xfId="0" applyFont="1" applyAlignment="1">
      <alignment horizontal="left"/>
    </xf>
    <xf numFmtId="9" fontId="4" fillId="4" borderId="1" xfId="1" applyFont="1" applyFill="1" applyBorder="1" applyAlignment="1">
      <alignment horizontal="left"/>
    </xf>
    <xf numFmtId="166" fontId="6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left"/>
    </xf>
    <xf numFmtId="166" fontId="26" fillId="0" borderId="0" xfId="0" applyNumberFormat="1" applyFont="1" applyAlignment="1">
      <alignment horizontal="left"/>
    </xf>
    <xf numFmtId="166" fontId="9" fillId="0" borderId="2" xfId="0" applyNumberFormat="1" applyFont="1" applyBorder="1" applyAlignment="1">
      <alignment horizontal="left"/>
    </xf>
    <xf numFmtId="166" fontId="26" fillId="0" borderId="3" xfId="0" applyNumberFormat="1" applyFont="1" applyBorder="1" applyAlignment="1">
      <alignment horizontal="left"/>
    </xf>
    <xf numFmtId="166" fontId="25" fillId="0" borderId="0" xfId="0" applyNumberFormat="1" applyFont="1" applyAlignment="1">
      <alignment horizontal="left"/>
    </xf>
    <xf numFmtId="0" fontId="4" fillId="2" borderId="1" xfId="2" applyNumberFormat="1" applyFill="1" applyBorder="1" applyAlignment="1" applyProtection="1">
      <alignment horizontal="center"/>
      <protection locked="0"/>
    </xf>
    <xf numFmtId="3" fontId="4" fillId="4" borderId="1" xfId="2" applyNumberForma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166" fontId="0" fillId="0" borderId="0" xfId="0" applyNumberFormat="1"/>
    <xf numFmtId="166" fontId="2" fillId="0" borderId="14" xfId="0" applyNumberFormat="1" applyFont="1" applyBorder="1"/>
    <xf numFmtId="0" fontId="15" fillId="2" borderId="1" xfId="0" applyFont="1" applyFill="1" applyBorder="1"/>
    <xf numFmtId="0" fontId="31" fillId="2" borderId="1" xfId="0" applyFont="1" applyFill="1" applyBorder="1"/>
    <xf numFmtId="49" fontId="4" fillId="4" borderId="1" xfId="1" applyNumberFormat="1" applyFont="1" applyFill="1" applyBorder="1" applyAlignment="1">
      <alignment horizontal="center"/>
    </xf>
    <xf numFmtId="49" fontId="4" fillId="4" borderId="0" xfId="1" applyNumberFormat="1" applyFont="1" applyFill="1" applyBorder="1" applyAlignment="1">
      <alignment horizontal="center"/>
    </xf>
    <xf numFmtId="49" fontId="9" fillId="4" borderId="0" xfId="1" applyNumberFormat="1" applyFont="1" applyFill="1" applyBorder="1" applyAlignment="1">
      <alignment horizontal="center"/>
    </xf>
    <xf numFmtId="2" fontId="4" fillId="4" borderId="1" xfId="1" applyNumberFormat="1" applyFont="1" applyFill="1" applyBorder="1" applyAlignment="1">
      <alignment horizontal="center"/>
    </xf>
    <xf numFmtId="2" fontId="4" fillId="4" borderId="0" xfId="1" applyNumberFormat="1" applyFont="1" applyFill="1" applyBorder="1" applyAlignment="1">
      <alignment horizontal="center"/>
    </xf>
    <xf numFmtId="166" fontId="9" fillId="4" borderId="0" xfId="2" applyNumberFormat="1" applyFont="1" applyFill="1" applyBorder="1" applyAlignment="1" applyProtection="1">
      <alignment horizontal="center"/>
      <protection locked="0"/>
    </xf>
    <xf numFmtId="2" fontId="0" fillId="0" borderId="0" xfId="0" applyNumberFormat="1"/>
    <xf numFmtId="9" fontId="0" fillId="0" borderId="0" xfId="1" applyFont="1"/>
    <xf numFmtId="9" fontId="1" fillId="0" borderId="1" xfId="1" applyBorder="1" applyAlignment="1" applyProtection="1">
      <alignment horizontal="center"/>
      <protection locked="0"/>
    </xf>
    <xf numFmtId="169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right" wrapText="1"/>
    </xf>
    <xf numFmtId="0" fontId="2" fillId="0" borderId="0" xfId="0" applyFont="1" applyAlignment="1">
      <alignment horizontal="right"/>
    </xf>
    <xf numFmtId="0" fontId="2" fillId="0" borderId="0" xfId="0" applyFont="1" applyAlignment="1">
      <alignment wrapText="1"/>
    </xf>
    <xf numFmtId="0" fontId="32" fillId="0" borderId="0" xfId="0" applyFont="1" applyAlignment="1"/>
    <xf numFmtId="0" fontId="2" fillId="0" borderId="0" xfId="0" applyFont="1" applyAlignment="1">
      <alignment horizontal="center"/>
    </xf>
    <xf numFmtId="168" fontId="0" fillId="0" borderId="0" xfId="0" applyNumberFormat="1" applyFont="1"/>
    <xf numFmtId="170" fontId="33" fillId="6" borderId="15" xfId="5" applyNumberFormat="1" applyFont="1" applyBorder="1" applyAlignment="1">
      <alignment horizontal="center"/>
    </xf>
    <xf numFmtId="0" fontId="35" fillId="4" borderId="16" xfId="6" applyFont="1" applyFill="1" applyBorder="1" applyAlignment="1">
      <alignment vertical="center" wrapText="1"/>
    </xf>
    <xf numFmtId="0" fontId="36" fillId="4" borderId="16" xfId="6" quotePrefix="1" applyFont="1" applyFill="1" applyBorder="1" applyAlignment="1">
      <alignment vertical="center" wrapText="1"/>
    </xf>
    <xf numFmtId="0" fontId="36" fillId="4" borderId="17" xfId="6" quotePrefix="1" applyFont="1" applyFill="1" applyBorder="1" applyAlignment="1">
      <alignment horizontal="left" vertical="center" wrapText="1"/>
    </xf>
    <xf numFmtId="0" fontId="36" fillId="4" borderId="18" xfId="6" quotePrefix="1" applyFont="1" applyFill="1" applyBorder="1" applyAlignment="1">
      <alignment horizontal="left" vertical="center" wrapText="1"/>
    </xf>
    <xf numFmtId="0" fontId="35" fillId="4" borderId="17" xfId="6" applyFont="1" applyFill="1" applyBorder="1" applyAlignment="1">
      <alignment vertical="center" wrapText="1"/>
    </xf>
    <xf numFmtId="0" fontId="36" fillId="4" borderId="19" xfId="6" quotePrefix="1" applyFont="1" applyFill="1" applyBorder="1" applyAlignment="1">
      <alignment vertical="center" wrapText="1"/>
    </xf>
    <xf numFmtId="1" fontId="37" fillId="4" borderId="20" xfId="7" applyNumberFormat="1" applyFont="1" applyFill="1" applyBorder="1" applyAlignment="1">
      <alignment horizontal="center"/>
    </xf>
    <xf numFmtId="168" fontId="2" fillId="0" borderId="21" xfId="0" applyNumberFormat="1" applyFont="1" applyBorder="1"/>
    <xf numFmtId="4" fontId="37" fillId="4" borderId="20" xfId="7" applyNumberFormat="1" applyFont="1" applyFill="1" applyBorder="1" applyAlignment="1">
      <alignment horizontal="center"/>
    </xf>
    <xf numFmtId="170" fontId="33" fillId="6" borderId="15" xfId="5" applyNumberFormat="1" applyFont="1" applyBorder="1" applyAlignment="1">
      <alignment horizontal="left"/>
    </xf>
    <xf numFmtId="10" fontId="0" fillId="0" borderId="0" xfId="1" applyNumberFormat="1" applyFont="1"/>
    <xf numFmtId="172" fontId="0" fillId="0" borderId="0" xfId="0" applyNumberFormat="1"/>
    <xf numFmtId="2" fontId="0" fillId="0" borderId="0" xfId="0" applyNumberFormat="1" applyAlignment="1">
      <alignment horizontal="center"/>
    </xf>
    <xf numFmtId="0" fontId="35" fillId="4" borderId="22" xfId="6" applyFont="1" applyFill="1" applyBorder="1" applyAlignment="1">
      <alignment vertical="center" wrapText="1"/>
    </xf>
    <xf numFmtId="168" fontId="2" fillId="0" borderId="23" xfId="0" applyNumberFormat="1" applyFont="1" applyBorder="1"/>
    <xf numFmtId="10" fontId="18" fillId="4" borderId="24" xfId="1" applyNumberFormat="1" applyFont="1" applyFill="1" applyBorder="1" applyAlignment="1">
      <alignment horizontal="center"/>
    </xf>
    <xf numFmtId="0" fontId="2" fillId="0" borderId="25" xfId="0" applyFont="1" applyBorder="1"/>
    <xf numFmtId="170" fontId="2" fillId="0" borderId="25" xfId="0" applyNumberFormat="1" applyFont="1" applyBorder="1"/>
    <xf numFmtId="170" fontId="0" fillId="0" borderId="0" xfId="0" applyNumberFormat="1"/>
    <xf numFmtId="10" fontId="0" fillId="0" borderId="0" xfId="1" applyNumberFormat="1" applyFont="1" applyAlignment="1">
      <alignment horizontal="center"/>
    </xf>
    <xf numFmtId="9" fontId="0" fillId="0" borderId="0" xfId="1" applyFont="1" applyAlignment="1">
      <alignment horizontal="center"/>
    </xf>
    <xf numFmtId="166" fontId="6" fillId="0" borderId="0" xfId="0" applyNumberFormat="1" applyFont="1" applyAlignment="1" applyProtection="1">
      <alignment horizontal="center" wrapText="1"/>
      <protection hidden="1"/>
    </xf>
    <xf numFmtId="0" fontId="38" fillId="2" borderId="1" xfId="0" applyFont="1" applyFill="1" applyBorder="1" applyAlignment="1">
      <alignment horizontal="center"/>
    </xf>
    <xf numFmtId="0" fontId="2" fillId="0" borderId="0" xfId="0" applyFont="1" applyBorder="1" applyAlignment="1">
      <alignment horizontal="right"/>
    </xf>
    <xf numFmtId="3" fontId="4" fillId="2" borderId="0" xfId="2" applyNumberFormat="1" applyFill="1" applyBorder="1" applyAlignment="1" applyProtection="1">
      <alignment horizontal="center"/>
      <protection locked="0"/>
    </xf>
    <xf numFmtId="173" fontId="0" fillId="0" borderId="0" xfId="0" applyNumberFormat="1"/>
    <xf numFmtId="9" fontId="0" fillId="0" borderId="0" xfId="0" applyNumberFormat="1"/>
    <xf numFmtId="164" fontId="0" fillId="0" borderId="0" xfId="0" applyNumberFormat="1"/>
    <xf numFmtId="165" fontId="2" fillId="0" borderId="0" xfId="0" applyNumberFormat="1" applyFont="1" applyAlignment="1">
      <alignment horizontal="center"/>
    </xf>
    <xf numFmtId="9" fontId="4" fillId="4" borderId="1" xfId="1" applyFont="1" applyFill="1" applyBorder="1" applyAlignment="1" applyProtection="1">
      <alignment horizontal="center"/>
      <protection locked="0"/>
    </xf>
    <xf numFmtId="9" fontId="2" fillId="0" borderId="13" xfId="0" applyNumberFormat="1" applyFont="1" applyBorder="1" applyAlignment="1">
      <alignment horizontal="center"/>
    </xf>
    <xf numFmtId="173" fontId="4" fillId="4" borderId="1" xfId="2" applyNumberFormat="1" applyFill="1" applyBorder="1" applyAlignment="1" applyProtection="1">
      <alignment horizontal="center"/>
      <protection locked="0"/>
    </xf>
    <xf numFmtId="174" fontId="4" fillId="4" borderId="1" xfId="2" applyNumberFormat="1" applyFill="1" applyBorder="1" applyAlignment="1" applyProtection="1">
      <alignment horizontal="center"/>
      <protection locked="0"/>
    </xf>
    <xf numFmtId="174" fontId="39" fillId="4" borderId="1" xfId="2" applyNumberFormat="1" applyFont="1" applyFill="1" applyBorder="1" applyAlignment="1" applyProtection="1">
      <alignment horizontal="center"/>
      <protection locked="0"/>
    </xf>
    <xf numFmtId="3" fontId="39" fillId="4" borderId="1" xfId="2" applyNumberFormat="1" applyFont="1" applyFill="1" applyBorder="1" applyAlignment="1" applyProtection="1">
      <alignment horizontal="center"/>
      <protection locked="0"/>
    </xf>
    <xf numFmtId="0" fontId="15" fillId="0" borderId="13" xfId="0" applyFont="1" applyBorder="1"/>
    <xf numFmtId="0" fontId="9" fillId="5" borderId="13" xfId="0" applyFont="1" applyFill="1" applyBorder="1"/>
    <xf numFmtId="0" fontId="0" fillId="0" borderId="0" xfId="0" applyBorder="1"/>
    <xf numFmtId="0" fontId="9" fillId="5" borderId="0" xfId="0" applyFont="1" applyFill="1" applyBorder="1"/>
    <xf numFmtId="1" fontId="2" fillId="0" borderId="13" xfId="0" applyNumberFormat="1" applyFont="1" applyBorder="1" applyAlignment="1">
      <alignment horizontal="center"/>
    </xf>
    <xf numFmtId="0" fontId="40" fillId="0" borderId="0" xfId="0" applyFont="1"/>
    <xf numFmtId="168" fontId="40" fillId="0" borderId="0" xfId="0" applyNumberFormat="1" applyFont="1"/>
    <xf numFmtId="0" fontId="41" fillId="0" borderId="0" xfId="0" applyFont="1"/>
    <xf numFmtId="168" fontId="41" fillId="0" borderId="0" xfId="0" applyNumberFormat="1" applyFont="1"/>
    <xf numFmtId="0" fontId="42" fillId="0" borderId="0" xfId="0" applyFont="1"/>
    <xf numFmtId="168" fontId="42" fillId="0" borderId="0" xfId="0" applyNumberFormat="1" applyFont="1"/>
    <xf numFmtId="3" fontId="41" fillId="0" borderId="0" xfId="0" applyNumberFormat="1" applyFont="1"/>
    <xf numFmtId="0" fontId="43" fillId="0" borderId="0" xfId="0" applyFont="1"/>
    <xf numFmtId="3" fontId="43" fillId="0" borderId="0" xfId="0" applyNumberFormat="1" applyFont="1"/>
    <xf numFmtId="3" fontId="42" fillId="0" borderId="0" xfId="0" applyNumberFormat="1" applyFont="1"/>
    <xf numFmtId="3" fontId="40" fillId="0" borderId="0" xfId="0" applyNumberFormat="1" applyFont="1"/>
    <xf numFmtId="10" fontId="41" fillId="0" borderId="0" xfId="0" applyNumberFormat="1" applyFont="1"/>
    <xf numFmtId="10" fontId="40" fillId="0" borderId="0" xfId="0" applyNumberFormat="1" applyFont="1"/>
    <xf numFmtId="0" fontId="44" fillId="0" borderId="0" xfId="0" applyFont="1"/>
    <xf numFmtId="10" fontId="44" fillId="0" borderId="0" xfId="0" applyNumberFormat="1" applyFont="1"/>
    <xf numFmtId="166" fontId="2" fillId="0" borderId="13" xfId="0" applyNumberFormat="1" applyFont="1" applyBorder="1"/>
    <xf numFmtId="0" fontId="45" fillId="0" borderId="0" xfId="0" applyFont="1" applyAlignment="1">
      <alignment horizontal="left" vertical="center" indent="6"/>
    </xf>
    <xf numFmtId="0" fontId="48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1" fontId="2" fillId="4" borderId="0" xfId="0" applyNumberFormat="1" applyFont="1" applyFill="1" applyAlignment="1">
      <alignment horizontal="center"/>
    </xf>
    <xf numFmtId="42" fontId="4" fillId="2" borderId="1" xfId="2" applyNumberFormat="1" applyFill="1" applyBorder="1" applyAlignment="1" applyProtection="1">
      <alignment horizontal="center"/>
      <protection locked="0"/>
    </xf>
    <xf numFmtId="168" fontId="15" fillId="4" borderId="0" xfId="0" applyNumberFormat="1" applyFont="1" applyFill="1"/>
    <xf numFmtId="0" fontId="0" fillId="0" borderId="2" xfId="0" applyBorder="1"/>
    <xf numFmtId="0" fontId="0" fillId="0" borderId="3" xfId="0" applyBorder="1"/>
    <xf numFmtId="44" fontId="2" fillId="4" borderId="13" xfId="0" applyNumberFormat="1" applyFont="1" applyFill="1" applyBorder="1"/>
    <xf numFmtId="44" fontId="6" fillId="0" borderId="0" xfId="0" applyNumberFormat="1" applyFont="1"/>
    <xf numFmtId="0" fontId="50" fillId="0" borderId="0" xfId="0" applyFont="1"/>
    <xf numFmtId="0" fontId="51" fillId="0" borderId="0" xfId="0" applyFont="1"/>
    <xf numFmtId="0" fontId="52" fillId="0" borderId="0" xfId="0" applyFont="1"/>
    <xf numFmtId="1" fontId="0" fillId="0" borderId="0" xfId="0" applyNumberFormat="1"/>
    <xf numFmtId="168" fontId="0" fillId="0" borderId="27" xfId="0" applyNumberFormat="1" applyBorder="1"/>
    <xf numFmtId="0" fontId="53" fillId="7" borderId="0" xfId="0" quotePrefix="1" applyFont="1" applyFill="1" applyAlignment="1">
      <alignment horizontal="left" vertical="center"/>
    </xf>
    <xf numFmtId="0" fontId="54" fillId="7" borderId="0" xfId="0" applyFont="1" applyFill="1" applyAlignment="1">
      <alignment horizontal="left" vertical="center"/>
    </xf>
    <xf numFmtId="0" fontId="22" fillId="0" borderId="28" xfId="0" applyFont="1" applyBorder="1"/>
    <xf numFmtId="3" fontId="55" fillId="0" borderId="28" xfId="0" applyNumberFormat="1" applyFont="1" applyBorder="1" applyAlignment="1">
      <alignment horizontal="center"/>
    </xf>
    <xf numFmtId="3" fontId="56" fillId="0" borderId="28" xfId="0" applyNumberFormat="1" applyFont="1" applyBorder="1" applyAlignment="1">
      <alignment horizontal="center"/>
    </xf>
    <xf numFmtId="3" fontId="55" fillId="0" borderId="29" xfId="0" applyNumberFormat="1" applyFont="1" applyBorder="1" applyAlignment="1">
      <alignment horizontal="center"/>
    </xf>
    <xf numFmtId="1" fontId="53" fillId="0" borderId="28" xfId="0" applyNumberFormat="1" applyFont="1" applyBorder="1" applyAlignment="1">
      <alignment horizontal="center"/>
    </xf>
    <xf numFmtId="0" fontId="22" fillId="8" borderId="28" xfId="0" applyFont="1" applyFill="1" applyBorder="1"/>
    <xf numFmtId="1" fontId="53" fillId="8" borderId="28" xfId="0" applyNumberFormat="1" applyFont="1" applyFill="1" applyBorder="1" applyAlignment="1">
      <alignment horizontal="center"/>
    </xf>
    <xf numFmtId="1" fontId="55" fillId="8" borderId="28" xfId="0" applyNumberFormat="1" applyFont="1" applyFill="1" applyBorder="1" applyAlignment="1">
      <alignment horizontal="center"/>
    </xf>
    <xf numFmtId="0" fontId="55" fillId="4" borderId="28" xfId="0" applyFont="1" applyFill="1" applyBorder="1" applyAlignment="1">
      <alignment horizontal="center" vertical="center"/>
    </xf>
    <xf numFmtId="0" fontId="22" fillId="0" borderId="28" xfId="0" applyFont="1" applyBorder="1" applyAlignment="1">
      <alignment horizontal="center"/>
    </xf>
    <xf numFmtId="0" fontId="0" fillId="8" borderId="30" xfId="0" applyFill="1" applyBorder="1"/>
    <xf numFmtId="0" fontId="0" fillId="8" borderId="15" xfId="0" applyFill="1" applyBorder="1"/>
    <xf numFmtId="0" fontId="0" fillId="8" borderId="31" xfId="0" applyFill="1" applyBorder="1"/>
    <xf numFmtId="0" fontId="0" fillId="8" borderId="32" xfId="0" applyFill="1" applyBorder="1"/>
    <xf numFmtId="0" fontId="0" fillId="8" borderId="0" xfId="0" applyFill="1" applyBorder="1"/>
    <xf numFmtId="0" fontId="0" fillId="8" borderId="33" xfId="0" applyFill="1" applyBorder="1"/>
    <xf numFmtId="0" fontId="0" fillId="8" borderId="34" xfId="0" applyFill="1" applyBorder="1"/>
    <xf numFmtId="0" fontId="0" fillId="8" borderId="35" xfId="0" applyFill="1" applyBorder="1"/>
    <xf numFmtId="0" fontId="0" fillId="8" borderId="36" xfId="0" applyFill="1" applyBorder="1"/>
    <xf numFmtId="0" fontId="14" fillId="2" borderId="0" xfId="0" applyFont="1" applyFill="1"/>
    <xf numFmtId="166" fontId="57" fillId="2" borderId="1" xfId="2" applyNumberFormat="1" applyFont="1" applyFill="1" applyBorder="1" applyAlignment="1" applyProtection="1">
      <alignment horizontal="center"/>
      <protection locked="0"/>
    </xf>
    <xf numFmtId="0" fontId="10" fillId="0" borderId="0" xfId="3"/>
    <xf numFmtId="4" fontId="2" fillId="0" borderId="25" xfId="0" applyNumberFormat="1" applyFont="1" applyBorder="1" applyAlignment="1">
      <alignment horizontal="center"/>
    </xf>
    <xf numFmtId="9" fontId="2" fillId="0" borderId="0" xfId="1" applyFont="1" applyAlignment="1">
      <alignment horizontal="center"/>
    </xf>
    <xf numFmtId="175" fontId="4" fillId="2" borderId="1" xfId="1" applyNumberFormat="1" applyFont="1" applyFill="1" applyBorder="1" applyAlignment="1" applyProtection="1">
      <alignment horizontal="center"/>
      <protection locked="0"/>
    </xf>
    <xf numFmtId="170" fontId="2" fillId="0" borderId="0" xfId="0" applyNumberFormat="1" applyFont="1" applyBorder="1"/>
    <xf numFmtId="4" fontId="4" fillId="4" borderId="1" xfId="2" applyNumberFormat="1" applyFill="1" applyBorder="1" applyAlignment="1" applyProtection="1">
      <alignment horizontal="center"/>
      <protection locked="0"/>
    </xf>
    <xf numFmtId="0" fontId="10" fillId="0" borderId="0" xfId="3" applyAlignment="1">
      <alignment horizontal="center"/>
    </xf>
    <xf numFmtId="0" fontId="0" fillId="0" borderId="0" xfId="0" applyAlignment="1"/>
    <xf numFmtId="0" fontId="2" fillId="0" borderId="26" xfId="0" applyFont="1" applyBorder="1" applyAlignment="1">
      <alignment horizontal="center" textRotation="90" wrapText="1"/>
    </xf>
    <xf numFmtId="0" fontId="10" fillId="0" borderId="0" xfId="3" applyFill="1"/>
  </cellXfs>
  <cellStyles count="8">
    <cellStyle name="Collegamento ipertestuale" xfId="3" builtinId="8"/>
    <cellStyle name="Colore 5 2" xfId="5" xr:uid="{00000000-0005-0000-0000-000001000000}"/>
    <cellStyle name="Excel Built-in Normal" xfId="2" xr:uid="{00000000-0005-0000-0000-000002000000}"/>
    <cellStyle name="Normal 3" xfId="4" xr:uid="{00000000-0005-0000-0000-000003000000}"/>
    <cellStyle name="Normale" xfId="0" builtinId="0"/>
    <cellStyle name="Normale 3" xfId="7" xr:uid="{00000000-0005-0000-0000-000005000000}"/>
    <cellStyle name="Normale_BP Modello" xfId="6" xr:uid="{00000000-0005-0000-0000-000006000000}"/>
    <cellStyle name="Percentuale" xfId="1" builtinId="5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ECONOMICO</a:t>
            </a:r>
          </a:p>
        </c:rich>
      </c:tx>
      <c:layout>
        <c:manualLayout>
          <c:xMode val="edge"/>
          <c:yMode val="edge"/>
          <c:x val="0.41002178649237497"/>
          <c:y val="2.7777777777777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Grafici!$C$6</c:f>
              <c:strCache>
                <c:ptCount val="1"/>
                <c:pt idx="0">
                  <c:v>Fatturato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Grafici!$D$5:$M$5</c:f>
              <c:numCache>
                <c:formatCode>0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f>Grafici!$D$6:$M$6</c:f>
              <c:numCache>
                <c:formatCode>_-* #,##0\ "€"_-;\-* #,##0\ "€"_-;_-* "-"??\ "€"_-;_-@_-</c:formatCode>
                <c:ptCount val="10"/>
                <c:pt idx="0">
                  <c:v>864000</c:v>
                </c:pt>
                <c:pt idx="1">
                  <c:v>2160000</c:v>
                </c:pt>
                <c:pt idx="2">
                  <c:v>2160000</c:v>
                </c:pt>
                <c:pt idx="3">
                  <c:v>2160000</c:v>
                </c:pt>
                <c:pt idx="4">
                  <c:v>2160000</c:v>
                </c:pt>
                <c:pt idx="5">
                  <c:v>2160000</c:v>
                </c:pt>
                <c:pt idx="6">
                  <c:v>2160000</c:v>
                </c:pt>
                <c:pt idx="7">
                  <c:v>2160000</c:v>
                </c:pt>
                <c:pt idx="8">
                  <c:v>2160000</c:v>
                </c:pt>
                <c:pt idx="9">
                  <c:v>2160000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9-46D9-9193-D8D1B95B33D0}"/>
            </c:ext>
          </c:extLst>
        </c:ser>
        <c:ser>
          <c:idx val="1"/>
          <c:order val="1"/>
          <c:tx>
            <c:strRef>
              <c:f>Grafici!$C$7</c:f>
              <c:strCache>
                <c:ptCount val="1"/>
                <c:pt idx="0">
                  <c:v>Reddito Operativo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Grafici!$D$5:$M$5</c:f>
              <c:numCache>
                <c:formatCode>0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f>Grafici!$D$7:$M$7</c:f>
              <c:numCache>
                <c:formatCode>_-* #,##0\ "€"_-;\-* #,##0\ "€"_-;_-* "-"??\ "€"_-;_-@_-</c:formatCode>
                <c:ptCount val="10"/>
                <c:pt idx="0">
                  <c:v>-452529.99999999994</c:v>
                </c:pt>
                <c:pt idx="1">
                  <c:v>159700</c:v>
                </c:pt>
                <c:pt idx="2">
                  <c:v>188700</c:v>
                </c:pt>
                <c:pt idx="3">
                  <c:v>231700</c:v>
                </c:pt>
                <c:pt idx="4">
                  <c:v>251700</c:v>
                </c:pt>
                <c:pt idx="5">
                  <c:v>253700</c:v>
                </c:pt>
                <c:pt idx="6">
                  <c:v>253700</c:v>
                </c:pt>
                <c:pt idx="7">
                  <c:v>253700</c:v>
                </c:pt>
                <c:pt idx="8">
                  <c:v>253700</c:v>
                </c:pt>
                <c:pt idx="9">
                  <c:v>253700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89-46D9-9193-D8D1B95B33D0}"/>
            </c:ext>
          </c:extLst>
        </c:ser>
        <c:ser>
          <c:idx val="2"/>
          <c:order val="2"/>
          <c:tx>
            <c:strRef>
              <c:f>Grafici!$C$8</c:f>
              <c:strCache>
                <c:ptCount val="1"/>
                <c:pt idx="0">
                  <c:v>Reddito Netto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Grafici!$D$5:$M$5</c:f>
              <c:numCache>
                <c:formatCode>0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f>Grafici!$D$8:$M$8</c:f>
              <c:numCache>
                <c:formatCode>_-* #,##0\ "€"_-;\-* #,##0\ "€"_-;_-* "-"??\ "€"_-;_-@_-</c:formatCode>
                <c:ptCount val="10"/>
                <c:pt idx="0">
                  <c:v>-461646.8</c:v>
                </c:pt>
                <c:pt idx="1">
                  <c:v>111168.00000000001</c:v>
                </c:pt>
                <c:pt idx="2">
                  <c:v>133776</c:v>
                </c:pt>
                <c:pt idx="3">
                  <c:v>166392</c:v>
                </c:pt>
                <c:pt idx="4">
                  <c:v>181224.00000000003</c:v>
                </c:pt>
                <c:pt idx="5">
                  <c:v>182664.00000000003</c:v>
                </c:pt>
                <c:pt idx="6">
                  <c:v>182664.00000000003</c:v>
                </c:pt>
                <c:pt idx="7">
                  <c:v>182664.00000000003</c:v>
                </c:pt>
                <c:pt idx="8">
                  <c:v>182664.00000000003</c:v>
                </c:pt>
                <c:pt idx="9">
                  <c:v>182664.00000000003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9-46D9-9193-D8D1B95B3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6187800"/>
        <c:axId val="2136191256"/>
      </c:lineChart>
      <c:catAx>
        <c:axId val="2136187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136191256"/>
        <c:crosses val="autoZero"/>
        <c:auto val="1"/>
        <c:lblAlgn val="ctr"/>
        <c:lblOffset val="100"/>
        <c:noMultiLvlLbl val="0"/>
      </c:catAx>
      <c:valAx>
        <c:axId val="2136191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&quot;€&quot;_-;\-* #,##0\ &quot;€&quot;_-;_-* &quot;-&quot;??\ &quot;€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136187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Finanziario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Grafici!$C$29</c:f>
              <c:strCache>
                <c:ptCount val="1"/>
                <c:pt idx="0">
                  <c:v>Entrate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cat>
            <c:numRef>
              <c:f>Grafici!$D$28:$M$28</c:f>
              <c:numCache>
                <c:formatCode>0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f>Grafici!$D$29:$M$29</c:f>
              <c:numCache>
                <c:formatCode>#,##0</c:formatCode>
                <c:ptCount val="10"/>
                <c:pt idx="0">
                  <c:v>1411240</c:v>
                </c:pt>
                <c:pt idx="1">
                  <c:v>2503440</c:v>
                </c:pt>
                <c:pt idx="2">
                  <c:v>2635200</c:v>
                </c:pt>
                <c:pt idx="3">
                  <c:v>2635200</c:v>
                </c:pt>
                <c:pt idx="4">
                  <c:v>2635200</c:v>
                </c:pt>
                <c:pt idx="5">
                  <c:v>2635200</c:v>
                </c:pt>
                <c:pt idx="6">
                  <c:v>2635200</c:v>
                </c:pt>
                <c:pt idx="7">
                  <c:v>2635200</c:v>
                </c:pt>
                <c:pt idx="8">
                  <c:v>2635200</c:v>
                </c:pt>
                <c:pt idx="9">
                  <c:v>2635200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A6E-8B7A-D07425B97B1B}"/>
            </c:ext>
          </c:extLst>
        </c:ser>
        <c:ser>
          <c:idx val="1"/>
          <c:order val="1"/>
          <c:tx>
            <c:strRef>
              <c:f>Grafici!$C$30</c:f>
              <c:strCache>
                <c:ptCount val="1"/>
                <c:pt idx="0">
                  <c:v>Uscite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cat>
            <c:numRef>
              <c:f>Grafici!$D$28:$M$28</c:f>
              <c:numCache>
                <c:formatCode>0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f>Grafici!$D$30:$M$30</c:f>
              <c:numCache>
                <c:formatCode>#,##0</c:formatCode>
                <c:ptCount val="10"/>
                <c:pt idx="0">
                  <c:v>1873536.4102564105</c:v>
                </c:pt>
                <c:pt idx="1">
                  <c:v>2478768.7282051281</c:v>
                </c:pt>
                <c:pt idx="2">
                  <c:v>2551963.8666666667</c:v>
                </c:pt>
                <c:pt idx="3">
                  <c:v>2495416</c:v>
                </c:pt>
                <c:pt idx="4">
                  <c:v>2421392</c:v>
                </c:pt>
                <c:pt idx="5">
                  <c:v>2420244</c:v>
                </c:pt>
                <c:pt idx="6">
                  <c:v>2415596</c:v>
                </c:pt>
                <c:pt idx="7">
                  <c:v>2415036</c:v>
                </c:pt>
                <c:pt idx="8">
                  <c:v>2415036</c:v>
                </c:pt>
                <c:pt idx="9">
                  <c:v>2415036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25-4A6E-8B7A-D07425B97B1B}"/>
            </c:ext>
          </c:extLst>
        </c:ser>
        <c:ser>
          <c:idx val="2"/>
          <c:order val="2"/>
          <c:tx>
            <c:strRef>
              <c:f>Grafici!$C$31</c:f>
              <c:strCache>
                <c:ptCount val="1"/>
                <c:pt idx="0">
                  <c:v>Flusso Finanziario</c:v>
                </c:pt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3"/>
              </a:innerShdw>
            </a:effectLst>
          </c:spPr>
          <c:invertIfNegative val="0"/>
          <c:trendline>
            <c:spPr>
              <a:ln w="19050" cap="rnd">
                <a:solidFill>
                  <a:schemeClr val="accent3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Grafici!$D$28:$M$28</c:f>
              <c:numCache>
                <c:formatCode>0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f>Grafici!$D$31:$M$31</c:f>
              <c:numCache>
                <c:formatCode>#,##0</c:formatCode>
                <c:ptCount val="10"/>
                <c:pt idx="0">
                  <c:v>-462296.41025641048</c:v>
                </c:pt>
                <c:pt idx="1">
                  <c:v>24671.271794871893</c:v>
                </c:pt>
                <c:pt idx="2">
                  <c:v>83236.133333333302</c:v>
                </c:pt>
                <c:pt idx="3">
                  <c:v>139784</c:v>
                </c:pt>
                <c:pt idx="4">
                  <c:v>213808</c:v>
                </c:pt>
                <c:pt idx="5">
                  <c:v>214956</c:v>
                </c:pt>
                <c:pt idx="6">
                  <c:v>219604</c:v>
                </c:pt>
                <c:pt idx="7">
                  <c:v>220164</c:v>
                </c:pt>
                <c:pt idx="8">
                  <c:v>220164</c:v>
                </c:pt>
                <c:pt idx="9">
                  <c:v>220164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A6E-8B7A-D07425B97B1B}"/>
            </c:ext>
          </c:extLst>
        </c:ser>
        <c:ser>
          <c:idx val="3"/>
          <c:order val="3"/>
          <c:tx>
            <c:strRef>
              <c:f>Grafici!$C$32</c:f>
              <c:strCache>
                <c:ptCount val="1"/>
                <c:pt idx="0">
                  <c:v>Saldo Finale Banca</c:v>
                </c:pt>
              </c:strCache>
            </c:strRef>
          </c:tx>
          <c:spPr>
            <a:pattFill prst="ltUpDiag">
              <a:fgClr>
                <a:schemeClr val="accent4"/>
              </a:fgClr>
              <a:bgClr>
                <a:schemeClr val="accent4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/>
              </a:innerShdw>
            </a:effectLst>
          </c:spPr>
          <c:invertIfNegative val="0"/>
          <c:trendline>
            <c:spPr>
              <a:ln w="19050" cap="rnd">
                <a:solidFill>
                  <a:schemeClr val="accent4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Grafici!$D$28:$M$28</c:f>
              <c:numCache>
                <c:formatCode>0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f>Grafici!$D$32:$M$32</c:f>
              <c:numCache>
                <c:formatCode>#,##0</c:formatCode>
                <c:ptCount val="10"/>
                <c:pt idx="0">
                  <c:v>-352296.41025641048</c:v>
                </c:pt>
                <c:pt idx="1">
                  <c:v>-327625.13846153859</c:v>
                </c:pt>
                <c:pt idx="2">
                  <c:v>-244389.00512820529</c:v>
                </c:pt>
                <c:pt idx="3">
                  <c:v>-104605.00512820529</c:v>
                </c:pt>
                <c:pt idx="4">
                  <c:v>109202.99487179471</c:v>
                </c:pt>
                <c:pt idx="5">
                  <c:v>324158.99487179471</c:v>
                </c:pt>
                <c:pt idx="6">
                  <c:v>543762.99487179471</c:v>
                </c:pt>
                <c:pt idx="7">
                  <c:v>763926.99487179471</c:v>
                </c:pt>
                <c:pt idx="8">
                  <c:v>984090.99487179471</c:v>
                </c:pt>
                <c:pt idx="9">
                  <c:v>1204254.9948717947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25-4A6E-8B7A-D07425B97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6206824"/>
        <c:axId val="2136210584"/>
      </c:barChart>
      <c:catAx>
        <c:axId val="2136206824"/>
        <c:scaling>
          <c:orientation val="minMax"/>
        </c:scaling>
        <c:delete val="0"/>
        <c:axPos val="b"/>
        <c:numFmt formatCode="0" sourceLinked="1"/>
        <c:majorTickMark val="out"/>
        <c:minorTickMark val="out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136210584"/>
        <c:crosses val="autoZero"/>
        <c:auto val="1"/>
        <c:lblAlgn val="ctr"/>
        <c:lblOffset val="100"/>
        <c:noMultiLvlLbl val="0"/>
      </c:catAx>
      <c:valAx>
        <c:axId val="2136210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136206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INDICATORI ECONOMICI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percentStacked"/>
        <c:varyColors val="0"/>
        <c:ser>
          <c:idx val="0"/>
          <c:order val="0"/>
          <c:tx>
            <c:strRef>
              <c:f>Grafici!$C$52</c:f>
              <c:strCache>
                <c:ptCount val="1"/>
                <c:pt idx="0">
                  <c:v>ROI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Grafici!$D$51:$M$51</c:f>
              <c:numCache>
                <c:formatCode>0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f>Grafici!$D$52:$M$52</c:f>
              <c:numCache>
                <c:formatCode>0.00%</c:formatCode>
                <c:ptCount val="10"/>
                <c:pt idx="0">
                  <c:v>-0.48372028390627664</c:v>
                </c:pt>
                <c:pt idx="1">
                  <c:v>0.22372586926676194</c:v>
                </c:pt>
                <c:pt idx="2">
                  <c:v>0.26241134751773049</c:v>
                </c:pt>
                <c:pt idx="3">
                  <c:v>0.34295441089402012</c:v>
                </c:pt>
                <c:pt idx="4">
                  <c:v>0.35045875133735055</c:v>
                </c:pt>
                <c:pt idx="5">
                  <c:v>0.28853119933178034</c:v>
                </c:pt>
                <c:pt idx="6">
                  <c:v>0.23135967920294437</c:v>
                </c:pt>
                <c:pt idx="7">
                  <c:v>0.19271598964505704</c:v>
                </c:pt>
                <c:pt idx="8">
                  <c:v>0.165103810303523</c:v>
                </c:pt>
                <c:pt idx="9">
                  <c:v>0.1444125113151084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D1-41F5-862F-EE16FE68D085}"/>
            </c:ext>
          </c:extLst>
        </c:ser>
        <c:ser>
          <c:idx val="1"/>
          <c:order val="1"/>
          <c:tx>
            <c:strRef>
              <c:f>Grafici!$C$53</c:f>
              <c:strCache>
                <c:ptCount val="1"/>
                <c:pt idx="0">
                  <c:v>ROE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Grafici!$D$51:$M$51</c:f>
              <c:numCache>
                <c:formatCode>0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f>Grafici!$D$53:$M$53</c:f>
              <c:numCache>
                <c:formatCode>0.00%</c:formatCode>
                <c:ptCount val="10"/>
                <c:pt idx="0">
                  <c:v>-26.126736158600828</c:v>
                </c:pt>
                <c:pt idx="1">
                  <c:v>-3.2409881445395361</c:v>
                </c:pt>
                <c:pt idx="2">
                  <c:v>-4.2152317533006345</c:v>
                </c:pt>
                <c:pt idx="3">
                  <c:v>-4.2072011327624574</c:v>
                </c:pt>
                <c:pt idx="4">
                  <c:v>-3.8599086978438231</c:v>
                </c:pt>
                <c:pt idx="5">
                  <c:v>-3.6816780097149371</c:v>
                </c:pt>
                <c:pt idx="6">
                  <c:v>-3.6610169491525451</c:v>
                </c:pt>
                <c:pt idx="7">
                  <c:v>-3.6610169491525451</c:v>
                </c:pt>
                <c:pt idx="8">
                  <c:v>-3.6610169491525451</c:v>
                </c:pt>
                <c:pt idx="9">
                  <c:v>-3.6610169491525451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D1-41F5-862F-EE16FE68D085}"/>
            </c:ext>
          </c:extLst>
        </c:ser>
        <c:ser>
          <c:idx val="2"/>
          <c:order val="2"/>
          <c:tx>
            <c:strRef>
              <c:f>Grafici!$C$54</c:f>
              <c:strCache>
                <c:ptCount val="1"/>
                <c:pt idx="0">
                  <c:v>ROS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Grafici!$D$51:$M$51</c:f>
              <c:numCache>
                <c:formatCode>0</c:formatCode>
                <c:ptCount val="10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</c:numCache>
            </c:numRef>
          </c:cat>
          <c:val>
            <c:numRef>
              <c:f>Grafici!$D$54:$M$54</c:f>
              <c:numCache>
                <c:formatCode>0.00%</c:formatCode>
                <c:ptCount val="10"/>
                <c:pt idx="0">
                  <c:v>-0.52376157407407398</c:v>
                </c:pt>
                <c:pt idx="1">
                  <c:v>7.3935185185185187E-2</c:v>
                </c:pt>
                <c:pt idx="2">
                  <c:v>8.7361111111111112E-2</c:v>
                </c:pt>
                <c:pt idx="3">
                  <c:v>0.10726851851851851</c:v>
                </c:pt>
                <c:pt idx="4">
                  <c:v>0.11652777777777777</c:v>
                </c:pt>
                <c:pt idx="5">
                  <c:v>0.1174537037037037</c:v>
                </c:pt>
                <c:pt idx="6">
                  <c:v>0.1174537037037037</c:v>
                </c:pt>
                <c:pt idx="7">
                  <c:v>0.1174537037037037</c:v>
                </c:pt>
                <c:pt idx="8">
                  <c:v>0.1174537037037037</c:v>
                </c:pt>
                <c:pt idx="9">
                  <c:v>0.1174537037037037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D1-41F5-862F-EE16FE68D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6278632"/>
        <c:axId val="2136284456"/>
      </c:lineChart>
      <c:catAx>
        <c:axId val="21362786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136284456"/>
        <c:crosses val="autoZero"/>
        <c:auto val="1"/>
        <c:lblAlgn val="ctr"/>
        <c:lblOffset val="100"/>
        <c:noMultiLvlLbl val="0"/>
      </c:catAx>
      <c:valAx>
        <c:axId val="2136284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136278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tx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>
      <cs:styleClr val="auto"/>
    </cs:effectRef>
    <cs:fontRef idx="minor">
      <a:schemeClr val="tx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tx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lt1"/>
      </a:solidFill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olidFill>
        <a:schemeClr val="lt1"/>
      </a:solid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266700</xdr:colOff>
      <xdr:row>2</xdr:row>
      <xdr:rowOff>137160</xdr:rowOff>
    </xdr:from>
    <xdr:to>
      <xdr:col>2</xdr:col>
      <xdr:colOff>821092</xdr:colOff>
      <xdr:row>4</xdr:row>
      <xdr:rowOff>145553</xdr:rowOff>
    </xdr:to>
    <xdr:sp macro="" textlink="">
      <xdr:nvSpPr>
        <xdr:cNvPr id="2" name="Rettangolo 1">
          <a:extLst>
            <a:ext uri="{FF2B5EF4-FFF2-40B4-BE49-F238E27FC236}">
              <a16:creationId xmlns:a16="http://schemas.microsoft.com/office/drawing/2014/main" id="{81D05532-32F0-4FF4-B43D-E1C90C268681}"/>
            </a:ext>
          </a:extLst>
        </xdr:cNvPr>
        <xdr:cNvSpPr/>
      </xdr:nvSpPr>
      <xdr:spPr>
        <a:xfrm>
          <a:off x="647700" y="502920"/>
          <a:ext cx="1163992" cy="374153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12700"/>
        <a:scene3d>
          <a:camera prst="orthographicFront"/>
          <a:lightRig rig="threePt" dir="t">
            <a:rot lat="0" lon="0" rev="18600000"/>
          </a:lightRig>
        </a:scene3d>
        <a:sp3d>
          <a:bevelT w="0" h="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rIns="36000" rtlCol="0" anchor="ctr"/>
        <a:lstStyle/>
        <a:p>
          <a:pPr algn="ctr"/>
          <a:r>
            <a:rPr lang="it-IT" sz="1800">
              <a:ln>
                <a:solidFill>
                  <a:schemeClr val="tx1"/>
                </a:solidFill>
              </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effectLst>
                <a:outerShdw blurRad="50800" dist="50800" dir="5400000" sx="1000" sy="1000" algn="ctr" rotWithShape="0">
                  <a:schemeClr val="tx1"/>
                </a:outerShdw>
              </a:effectLst>
            </a:rPr>
            <a:t>INPUT</a:t>
          </a:r>
        </a:p>
      </xdr:txBody>
    </xdr:sp>
    <xdr:clientData/>
  </xdr:twoCellAnchor>
  <xdr:twoCellAnchor editAs="absolute">
    <xdr:from>
      <xdr:col>6</xdr:col>
      <xdr:colOff>489541</xdr:colOff>
      <xdr:row>3</xdr:row>
      <xdr:rowOff>58239</xdr:rowOff>
    </xdr:from>
    <xdr:to>
      <xdr:col>8</xdr:col>
      <xdr:colOff>482706</xdr:colOff>
      <xdr:row>4</xdr:row>
      <xdr:rowOff>29664</xdr:rowOff>
    </xdr:to>
    <xdr:sp macro="" textlink="">
      <xdr:nvSpPr>
        <xdr:cNvPr id="4" name="Freccia a destra 3">
          <a:extLst>
            <a:ext uri="{FF2B5EF4-FFF2-40B4-BE49-F238E27FC236}">
              <a16:creationId xmlns:a16="http://schemas.microsoft.com/office/drawing/2014/main" id="{22FC85F0-E7E5-45D4-B7FA-21A8CDCC21CF}"/>
            </a:ext>
          </a:extLst>
        </xdr:cNvPr>
        <xdr:cNvSpPr/>
      </xdr:nvSpPr>
      <xdr:spPr>
        <a:xfrm>
          <a:off x="4324941" y="629739"/>
          <a:ext cx="1212365" cy="161925"/>
        </a:xfrm>
        <a:prstGeom prst="rightArrow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accent5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endParaRPr lang="it-IT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8</xdr:col>
      <xdr:colOff>566145</xdr:colOff>
      <xdr:row>2</xdr:row>
      <xdr:rowOff>129540</xdr:rowOff>
    </xdr:from>
    <xdr:to>
      <xdr:col>10</xdr:col>
      <xdr:colOff>526718</xdr:colOff>
      <xdr:row>4</xdr:row>
      <xdr:rowOff>137933</xdr:rowOff>
    </xdr:to>
    <xdr:sp macro="" textlink="">
      <xdr:nvSpPr>
        <xdr:cNvPr id="6" name="Rettangolo 5">
          <a:extLst>
            <a:ext uri="{FF2B5EF4-FFF2-40B4-BE49-F238E27FC236}">
              <a16:creationId xmlns:a16="http://schemas.microsoft.com/office/drawing/2014/main" id="{FC7A6E13-6228-4E3D-BB7F-3342D77E0ECC}"/>
            </a:ext>
          </a:extLst>
        </xdr:cNvPr>
        <xdr:cNvSpPr/>
      </xdr:nvSpPr>
      <xdr:spPr>
        <a:xfrm>
          <a:off x="5620745" y="510540"/>
          <a:ext cx="1179773" cy="38939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12700"/>
        <a:scene3d>
          <a:camera prst="orthographicFront"/>
          <a:lightRig rig="threePt" dir="t">
            <a:rot lat="0" lon="0" rev="18600000"/>
          </a:lightRig>
        </a:scene3d>
        <a:sp3d>
          <a:bevelT w="0" h="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rIns="36000" rtlCol="0" anchor="ctr"/>
        <a:lstStyle/>
        <a:p>
          <a:pPr marL="0" indent="0" algn="ctr"/>
          <a:r>
            <a:rPr lang="it-IT" sz="1800">
              <a:ln>
                <a:solidFill>
                  <a:schemeClr val="tx1"/>
                </a:solidFill>
              </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effectLst>
                <a:outerShdw blurRad="50800" dist="50800" dir="5400000" sx="1000" sy="1000" algn="ctr" rotWithShape="0">
                  <a:schemeClr val="tx1"/>
                </a:outerShdw>
              </a:effectLst>
              <a:latin typeface="+mn-lt"/>
              <a:ea typeface="+mn-ea"/>
              <a:cs typeface="+mn-cs"/>
            </a:rPr>
            <a:t>REPORT</a:t>
          </a:r>
        </a:p>
      </xdr:txBody>
    </xdr:sp>
    <xdr:clientData/>
  </xdr:twoCellAnchor>
  <xdr:twoCellAnchor editAs="absolute">
    <xdr:from>
      <xdr:col>4</xdr:col>
      <xdr:colOff>479425</xdr:colOff>
      <xdr:row>2</xdr:row>
      <xdr:rowOff>135890</xdr:rowOff>
    </xdr:from>
    <xdr:to>
      <xdr:col>6</xdr:col>
      <xdr:colOff>456838</xdr:colOff>
      <xdr:row>4</xdr:row>
      <xdr:rowOff>144133</xdr:rowOff>
    </xdr:to>
    <xdr:sp macro="" textlink="">
      <xdr:nvSpPr>
        <xdr:cNvPr id="8" name="Rettangolo 7">
          <a:extLst>
            <a:ext uri="{FF2B5EF4-FFF2-40B4-BE49-F238E27FC236}">
              <a16:creationId xmlns:a16="http://schemas.microsoft.com/office/drawing/2014/main" id="{00E63194-1607-498A-820E-741CE07771AF}"/>
            </a:ext>
          </a:extLst>
        </xdr:cNvPr>
        <xdr:cNvSpPr/>
      </xdr:nvSpPr>
      <xdr:spPr>
        <a:xfrm>
          <a:off x="3095625" y="516890"/>
          <a:ext cx="1196613" cy="389243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12700"/>
        <a:scene3d>
          <a:camera prst="orthographicFront"/>
          <a:lightRig rig="threePt" dir="t">
            <a:rot lat="0" lon="0" rev="18600000"/>
          </a:lightRig>
        </a:scene3d>
        <a:sp3d>
          <a:bevelT w="0" h="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rIns="36000" rtlCol="0" anchor="ctr"/>
        <a:lstStyle/>
        <a:p>
          <a:pPr marL="0" indent="0" algn="ctr"/>
          <a:r>
            <a:rPr lang="it-IT" sz="1800">
              <a:ln>
                <a:solidFill>
                  <a:schemeClr val="tx1"/>
                </a:solidFill>
              </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effectLst>
                <a:outerShdw blurRad="50800" dist="50800" dir="5400000" sx="1000" sy="1000" algn="ctr" rotWithShape="0">
                  <a:schemeClr val="tx1"/>
                </a:outerShdw>
              </a:effectLst>
              <a:latin typeface="+mn-lt"/>
              <a:ea typeface="+mn-ea"/>
              <a:cs typeface="+mn-cs"/>
            </a:rPr>
            <a:t>ELABORATI</a:t>
          </a:r>
        </a:p>
      </xdr:txBody>
    </xdr:sp>
    <xdr:clientData/>
  </xdr:twoCellAnchor>
  <xdr:twoCellAnchor editAs="absolute">
    <xdr:from>
      <xdr:col>2</xdr:col>
      <xdr:colOff>845820</xdr:colOff>
      <xdr:row>3</xdr:row>
      <xdr:rowOff>63954</xdr:rowOff>
    </xdr:from>
    <xdr:to>
      <xdr:col>4</xdr:col>
      <xdr:colOff>368935</xdr:colOff>
      <xdr:row>4</xdr:row>
      <xdr:rowOff>35379</xdr:rowOff>
    </xdr:to>
    <xdr:sp macro="" textlink="">
      <xdr:nvSpPr>
        <xdr:cNvPr id="9" name="Freccia a destra 8">
          <a:extLst>
            <a:ext uri="{FF2B5EF4-FFF2-40B4-BE49-F238E27FC236}">
              <a16:creationId xmlns:a16="http://schemas.microsoft.com/office/drawing/2014/main" id="{99B61771-7D0D-472E-A365-F04EDB6D2852}"/>
            </a:ext>
          </a:extLst>
        </xdr:cNvPr>
        <xdr:cNvSpPr/>
      </xdr:nvSpPr>
      <xdr:spPr>
        <a:xfrm>
          <a:off x="1836420" y="612594"/>
          <a:ext cx="1194435" cy="154305"/>
        </a:xfrm>
        <a:prstGeom prst="rightArrow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accent5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endParaRPr lang="it-IT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</xdr:colOff>
      <xdr:row>9</xdr:row>
      <xdr:rowOff>125730</xdr:rowOff>
    </xdr:from>
    <xdr:to>
      <xdr:col>13</xdr:col>
      <xdr:colOff>0</xdr:colOff>
      <xdr:row>24</xdr:row>
      <xdr:rowOff>125730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9F8956D-EA66-4FBE-BD77-3E8A2A8E55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594360</xdr:colOff>
      <xdr:row>33</xdr:row>
      <xdr:rowOff>140970</xdr:rowOff>
    </xdr:from>
    <xdr:to>
      <xdr:col>13</xdr:col>
      <xdr:colOff>99060</xdr:colOff>
      <xdr:row>48</xdr:row>
      <xdr:rowOff>140970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34AB309C-5D42-429B-9572-062F2B766B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601980</xdr:colOff>
      <xdr:row>56</xdr:row>
      <xdr:rowOff>11430</xdr:rowOff>
    </xdr:from>
    <xdr:to>
      <xdr:col>13</xdr:col>
      <xdr:colOff>30480</xdr:colOff>
      <xdr:row>71</xdr:row>
      <xdr:rowOff>11430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34EB5515-7496-424B-B0D1-63AB70B920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ppiMac\Desktop\2020\REVIEWERCREDITS\BusinessPla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oftware%20Business%20Pla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output"/>
      <sheetName val="Pannello"/>
      <sheetName val="Documento"/>
      <sheetName val="Input-&gt;"/>
      <sheetName val="Parametri"/>
      <sheetName val="Budget Vendite"/>
      <sheetName val="Costi Fissi"/>
      <sheetName val="Costi Variabili"/>
      <sheetName val="Personale"/>
      <sheetName val="Investimenti"/>
      <sheetName val="Fin Banca"/>
      <sheetName val="Leasing"/>
      <sheetName val="Capitale"/>
      <sheetName val="Distribuzione Utile"/>
      <sheetName val="Elaborati -&gt;"/>
      <sheetName val="E_Vendite"/>
      <sheetName val="G_V"/>
      <sheetName val="E_Costi Fissi"/>
      <sheetName val="G_CF"/>
      <sheetName val="E_Costi Variabili"/>
      <sheetName val="G_CV"/>
      <sheetName val="E_Investimenti"/>
      <sheetName val="G_Inv"/>
      <sheetName val="Im Irap"/>
      <sheetName val="Im Ires"/>
      <sheetName val="E_Personale"/>
      <sheetName val="G_Personale"/>
      <sheetName val="Ammortamento"/>
      <sheetName val="Liq iva"/>
      <sheetName val="Banca"/>
      <sheetName val="G_Banca"/>
      <sheetName val="Tabelle"/>
      <sheetName val="CEm"/>
      <sheetName val="SPm"/>
      <sheetName val="Cash Flow"/>
      <sheetName val="G_I"/>
      <sheetName val="Indicatori"/>
      <sheetName val="configurazio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F1">
            <v>12</v>
          </cell>
          <cell r="K1" t="str">
            <v>m1</v>
          </cell>
          <cell r="AD1">
            <v>0</v>
          </cell>
        </row>
        <row r="2">
          <cell r="F2">
            <v>13</v>
          </cell>
          <cell r="K2" t="str">
            <v>m2</v>
          </cell>
          <cell r="AD2">
            <v>30</v>
          </cell>
        </row>
        <row r="3">
          <cell r="F3">
            <v>14</v>
          </cell>
          <cell r="K3" t="str">
            <v>m3</v>
          </cell>
          <cell r="AD3">
            <v>60</v>
          </cell>
        </row>
        <row r="4">
          <cell r="K4" t="str">
            <v>m4</v>
          </cell>
          <cell r="AD4">
            <v>90</v>
          </cell>
        </row>
        <row r="5">
          <cell r="K5" t="str">
            <v>m5</v>
          </cell>
        </row>
        <row r="6">
          <cell r="K6" t="str">
            <v>m6</v>
          </cell>
        </row>
        <row r="7">
          <cell r="K7" t="str">
            <v>m7</v>
          </cell>
        </row>
        <row r="8">
          <cell r="K8" t="str">
            <v>m8</v>
          </cell>
        </row>
        <row r="9">
          <cell r="K9" t="str">
            <v>m9</v>
          </cell>
        </row>
        <row r="10">
          <cell r="K10" t="str">
            <v>m10</v>
          </cell>
        </row>
        <row r="11">
          <cell r="K11" t="str">
            <v>m11</v>
          </cell>
        </row>
        <row r="12">
          <cell r="K12" t="str">
            <v>m12</v>
          </cell>
        </row>
        <row r="67">
          <cell r="A67" t="str">
            <v>A1 m1</v>
          </cell>
        </row>
        <row r="68">
          <cell r="A68" t="str">
            <v>A1 m2</v>
          </cell>
        </row>
        <row r="69">
          <cell r="A69" t="str">
            <v>A1 m3</v>
          </cell>
        </row>
        <row r="70">
          <cell r="A70" t="str">
            <v>A1 m4</v>
          </cell>
        </row>
        <row r="71">
          <cell r="A71" t="str">
            <v>A1 m5</v>
          </cell>
        </row>
        <row r="72">
          <cell r="A72" t="str">
            <v>A1 m6</v>
          </cell>
        </row>
        <row r="73">
          <cell r="A73" t="str">
            <v>A1 m7</v>
          </cell>
        </row>
        <row r="74">
          <cell r="A74" t="str">
            <v>A1 m8</v>
          </cell>
        </row>
        <row r="75">
          <cell r="A75" t="str">
            <v>A1 m9</v>
          </cell>
        </row>
        <row r="76">
          <cell r="A76" t="str">
            <v>A1 m10</v>
          </cell>
        </row>
        <row r="77">
          <cell r="A77" t="str">
            <v>A1 m11</v>
          </cell>
        </row>
        <row r="78">
          <cell r="A78" t="str">
            <v>A1 m12</v>
          </cell>
        </row>
        <row r="79">
          <cell r="A79" t="str">
            <v>A2 m1</v>
          </cell>
        </row>
        <row r="80">
          <cell r="A80" t="str">
            <v>A2 m2</v>
          </cell>
        </row>
        <row r="81">
          <cell r="A81" t="str">
            <v>A2 m3</v>
          </cell>
        </row>
        <row r="82">
          <cell r="A82" t="str">
            <v>A2 m4</v>
          </cell>
        </row>
        <row r="83">
          <cell r="A83" t="str">
            <v>A2 m5</v>
          </cell>
        </row>
        <row r="84">
          <cell r="A84" t="str">
            <v>A2 m6</v>
          </cell>
        </row>
        <row r="85">
          <cell r="A85" t="str">
            <v>A2 m7</v>
          </cell>
        </row>
        <row r="86">
          <cell r="A86" t="str">
            <v>A2 m8</v>
          </cell>
        </row>
        <row r="87">
          <cell r="A87" t="str">
            <v>A2 m9</v>
          </cell>
        </row>
        <row r="88">
          <cell r="A88" t="str">
            <v>A2 m10</v>
          </cell>
        </row>
        <row r="89">
          <cell r="A89" t="str">
            <v>A2 m11</v>
          </cell>
        </row>
        <row r="90">
          <cell r="A90" t="str">
            <v>A2 m12</v>
          </cell>
        </row>
        <row r="91">
          <cell r="A91" t="str">
            <v>A3 m1</v>
          </cell>
        </row>
        <row r="92">
          <cell r="A92" t="str">
            <v>A3 m3</v>
          </cell>
        </row>
        <row r="93">
          <cell r="A93" t="str">
            <v>A3 m4</v>
          </cell>
        </row>
        <row r="94">
          <cell r="A94" t="str">
            <v>A3 m5</v>
          </cell>
        </row>
        <row r="95">
          <cell r="A95" t="str">
            <v>A3 m6</v>
          </cell>
        </row>
        <row r="96">
          <cell r="A96" t="str">
            <v>A3 m7</v>
          </cell>
        </row>
        <row r="97">
          <cell r="A97" t="str">
            <v>A3 m8</v>
          </cell>
        </row>
        <row r="98">
          <cell r="A98" t="str">
            <v>A3 m9</v>
          </cell>
        </row>
        <row r="99">
          <cell r="A99" t="str">
            <v>A3 m10</v>
          </cell>
        </row>
        <row r="100">
          <cell r="A100" t="str">
            <v>A3 m11</v>
          </cell>
        </row>
        <row r="101">
          <cell r="A101" t="str">
            <v>A3 m12</v>
          </cell>
        </row>
        <row r="102">
          <cell r="A102" t="str">
            <v>A4 m1</v>
          </cell>
        </row>
        <row r="103">
          <cell r="A103" t="str">
            <v>A4 m2</v>
          </cell>
        </row>
        <row r="104">
          <cell r="A104" t="str">
            <v>A4 m3</v>
          </cell>
        </row>
        <row r="105">
          <cell r="A105" t="str">
            <v>A4 m4</v>
          </cell>
        </row>
        <row r="106">
          <cell r="A106" t="str">
            <v>A4 m5</v>
          </cell>
        </row>
        <row r="107">
          <cell r="A107" t="str">
            <v>A4 m6</v>
          </cell>
        </row>
        <row r="108">
          <cell r="A108" t="str">
            <v>A4 m7</v>
          </cell>
        </row>
        <row r="109">
          <cell r="A109" t="str">
            <v>A4 m8</v>
          </cell>
        </row>
        <row r="110">
          <cell r="A110" t="str">
            <v>A4 m9</v>
          </cell>
        </row>
        <row r="111">
          <cell r="A111" t="str">
            <v>A4 m10</v>
          </cell>
        </row>
        <row r="112">
          <cell r="A112" t="str">
            <v>A4 m11</v>
          </cell>
        </row>
        <row r="113">
          <cell r="A113" t="str">
            <v>A4 m12</v>
          </cell>
        </row>
        <row r="114">
          <cell r="A114" t="str">
            <v>A5 m1</v>
          </cell>
        </row>
        <row r="115">
          <cell r="A115" t="str">
            <v>A5 m2</v>
          </cell>
        </row>
        <row r="116">
          <cell r="A116" t="str">
            <v>A5 m3</v>
          </cell>
        </row>
        <row r="117">
          <cell r="A117" t="str">
            <v>A5 m4</v>
          </cell>
        </row>
        <row r="118">
          <cell r="A118" t="str">
            <v>A5 m5</v>
          </cell>
        </row>
        <row r="119">
          <cell r="A119" t="str">
            <v>A5 m6</v>
          </cell>
        </row>
        <row r="120">
          <cell r="A120" t="str">
            <v>A5 m7</v>
          </cell>
        </row>
        <row r="121">
          <cell r="A121" t="str">
            <v>A5 m8</v>
          </cell>
        </row>
        <row r="122">
          <cell r="A122" t="str">
            <v>A5 m9</v>
          </cell>
        </row>
        <row r="123">
          <cell r="A123" t="str">
            <v>A5 m10</v>
          </cell>
        </row>
        <row r="124">
          <cell r="A124" t="str">
            <v>A5 m11</v>
          </cell>
        </row>
        <row r="125">
          <cell r="A125" t="str">
            <v>A5 m12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4"/>
  <sheetViews>
    <sheetView showGridLines="0" tabSelected="1" zoomScale="172" zoomScaleNormal="172" workbookViewId="0">
      <selection activeCell="E1" sqref="E1"/>
    </sheetView>
  </sheetViews>
  <sheetFormatPr defaultColWidth="8.85546875" defaultRowHeight="15" x14ac:dyDescent="0.25"/>
  <cols>
    <col min="1" max="1" width="5.42578125" customWidth="1"/>
    <col min="3" max="3" width="15.140625" customWidth="1"/>
    <col min="4" max="4" width="9.140625" bestFit="1" customWidth="1"/>
    <col min="11" max="11" width="10.42578125" customWidth="1"/>
  </cols>
  <sheetData>
    <row r="1" spans="2:11" x14ac:dyDescent="0.25">
      <c r="E1" s="231"/>
    </row>
    <row r="6" spans="2:11" x14ac:dyDescent="0.25">
      <c r="B6" s="237" t="s">
        <v>0</v>
      </c>
      <c r="C6" s="237"/>
      <c r="F6" s="237" t="s">
        <v>6</v>
      </c>
      <c r="G6" s="237"/>
      <c r="J6" s="237" t="s">
        <v>13</v>
      </c>
      <c r="K6" s="237"/>
    </row>
    <row r="7" spans="2:11" x14ac:dyDescent="0.25">
      <c r="B7" s="237" t="s">
        <v>1</v>
      </c>
      <c r="C7" s="237"/>
      <c r="F7" s="237" t="s">
        <v>364</v>
      </c>
      <c r="G7" s="237"/>
      <c r="J7" s="237" t="s">
        <v>14</v>
      </c>
      <c r="K7" s="237"/>
    </row>
    <row r="8" spans="2:11" x14ac:dyDescent="0.25">
      <c r="B8" s="237" t="s">
        <v>2</v>
      </c>
      <c r="C8" s="237"/>
      <c r="F8" s="237" t="s">
        <v>356</v>
      </c>
      <c r="G8" s="237"/>
      <c r="J8" s="237" t="s">
        <v>15</v>
      </c>
      <c r="K8" s="237"/>
    </row>
    <row r="9" spans="2:11" x14ac:dyDescent="0.25">
      <c r="B9" s="237" t="s">
        <v>7</v>
      </c>
      <c r="C9" s="237"/>
      <c r="F9" s="237" t="s">
        <v>7</v>
      </c>
      <c r="G9" s="237"/>
      <c r="J9" s="237" t="s">
        <v>16</v>
      </c>
      <c r="K9" s="237"/>
    </row>
    <row r="10" spans="2:11" x14ac:dyDescent="0.25">
      <c r="B10" s="237" t="s">
        <v>3</v>
      </c>
      <c r="C10" s="237"/>
      <c r="F10" s="237" t="s">
        <v>3</v>
      </c>
      <c r="G10" s="237"/>
      <c r="J10" s="237" t="s">
        <v>264</v>
      </c>
      <c r="K10" s="237"/>
    </row>
    <row r="11" spans="2:11" x14ac:dyDescent="0.25">
      <c r="B11" s="237" t="s">
        <v>4</v>
      </c>
      <c r="C11" s="237"/>
      <c r="F11" s="237" t="s">
        <v>2</v>
      </c>
      <c r="G11" s="237"/>
      <c r="J11" s="237" t="s">
        <v>345</v>
      </c>
      <c r="K11" s="237"/>
    </row>
    <row r="12" spans="2:11" x14ac:dyDescent="0.25">
      <c r="B12" s="237" t="s">
        <v>5</v>
      </c>
      <c r="C12" s="238"/>
      <c r="F12" s="237" t="s">
        <v>4</v>
      </c>
      <c r="G12" s="237"/>
      <c r="J12" s="237" t="s">
        <v>401</v>
      </c>
      <c r="K12" s="237"/>
    </row>
    <row r="13" spans="2:11" x14ac:dyDescent="0.25">
      <c r="B13" s="237" t="s">
        <v>93</v>
      </c>
      <c r="C13" s="238"/>
      <c r="F13" s="237" t="s">
        <v>8</v>
      </c>
      <c r="G13" s="237"/>
      <c r="J13" s="237" t="s">
        <v>477</v>
      </c>
      <c r="K13" s="237"/>
    </row>
    <row r="14" spans="2:11" x14ac:dyDescent="0.25">
      <c r="F14" s="237" t="s">
        <v>5</v>
      </c>
      <c r="G14" s="237"/>
    </row>
    <row r="15" spans="2:11" x14ac:dyDescent="0.25">
      <c r="F15" s="237" t="s">
        <v>9</v>
      </c>
      <c r="G15" s="237"/>
    </row>
    <row r="16" spans="2:11" x14ac:dyDescent="0.25">
      <c r="F16" s="237" t="s">
        <v>10</v>
      </c>
      <c r="G16" s="237"/>
      <c r="H16" s="1"/>
    </row>
    <row r="17" spans="1:11" x14ac:dyDescent="0.25">
      <c r="F17" s="237" t="s">
        <v>11</v>
      </c>
      <c r="G17" s="237"/>
      <c r="J17" s="237"/>
      <c r="K17" s="237"/>
    </row>
    <row r="18" spans="1:11" x14ac:dyDescent="0.25">
      <c r="F18" s="237" t="s">
        <v>12</v>
      </c>
      <c r="G18" s="237"/>
    </row>
    <row r="22" spans="1:11" x14ac:dyDescent="0.25">
      <c r="A22" s="239" t="s">
        <v>439</v>
      </c>
      <c r="B22" s="240" t="s">
        <v>440</v>
      </c>
      <c r="C22" s="240"/>
    </row>
    <row r="23" spans="1:11" x14ac:dyDescent="0.25">
      <c r="A23" s="239"/>
      <c r="B23" s="237"/>
      <c r="C23" s="237"/>
    </row>
    <row r="24" spans="1:11" x14ac:dyDescent="0.25">
      <c r="A24" s="239"/>
      <c r="B24" s="240" t="s">
        <v>441</v>
      </c>
      <c r="C24" s="240"/>
    </row>
    <row r="44" spans="4:4" x14ac:dyDescent="0.25">
      <c r="D44" s="231"/>
    </row>
  </sheetData>
  <mergeCells count="34">
    <mergeCell ref="J6:K6"/>
    <mergeCell ref="J7:K7"/>
    <mergeCell ref="J8:K8"/>
    <mergeCell ref="J9:K9"/>
    <mergeCell ref="J10:K10"/>
    <mergeCell ref="A22:A24"/>
    <mergeCell ref="B22:C22"/>
    <mergeCell ref="B23:C23"/>
    <mergeCell ref="B24:C24"/>
    <mergeCell ref="F16:G16"/>
    <mergeCell ref="F18:G18"/>
    <mergeCell ref="F17:G17"/>
    <mergeCell ref="J17:K17"/>
    <mergeCell ref="B9:C9"/>
    <mergeCell ref="B13:C13"/>
    <mergeCell ref="F11:G11"/>
    <mergeCell ref="F12:G12"/>
    <mergeCell ref="F13:G13"/>
    <mergeCell ref="J11:K11"/>
    <mergeCell ref="J12:K12"/>
    <mergeCell ref="B12:C12"/>
    <mergeCell ref="J13:K13"/>
    <mergeCell ref="F14:G14"/>
    <mergeCell ref="F15:G15"/>
    <mergeCell ref="B6:C6"/>
    <mergeCell ref="B7:C7"/>
    <mergeCell ref="B8:C8"/>
    <mergeCell ref="B10:C10"/>
    <mergeCell ref="B11:C11"/>
    <mergeCell ref="F6:G6"/>
    <mergeCell ref="F9:G9"/>
    <mergeCell ref="F7:G7"/>
    <mergeCell ref="F10:G10"/>
    <mergeCell ref="F8:G8"/>
  </mergeCells>
  <hyperlinks>
    <hyperlink ref="B6:C6" location="P_Iniziali!A1" display="Parametri Iniziali" xr:uid="{00000000-0004-0000-0000-000000000000}"/>
    <hyperlink ref="B7:C7" location="I_Vendite!A1" display="Fatturato" xr:uid="{00000000-0004-0000-0000-000001000000}"/>
    <hyperlink ref="B8:C8" location="i_Personale!A1" display="Personale" xr:uid="{00000000-0004-0000-0000-000002000000}"/>
    <hyperlink ref="B10:C10" location="I_C_Gestione!A1" display="Costi Gestione" xr:uid="{00000000-0004-0000-0000-000003000000}"/>
    <hyperlink ref="B11:C11" location="I_Investimenti!A1" display="Investimenti" xr:uid="{00000000-0004-0000-0000-000004000000}"/>
    <hyperlink ref="B12" location="I_Finanziamenti!A1" display="Finanziamento Banca" xr:uid="{00000000-0004-0000-0000-000005000000}"/>
    <hyperlink ref="F6:G6" location="Vendite!A1" display="Vendite" xr:uid="{00000000-0004-0000-0000-000006000000}"/>
    <hyperlink ref="J6:K6" location="SP!A1" display="Stato Patrimoniale" xr:uid="{00000000-0004-0000-0000-000007000000}"/>
    <hyperlink ref="J7:K7" location="CE!A1" display="Conto Economico" xr:uid="{00000000-0004-0000-0000-000008000000}"/>
    <hyperlink ref="F9:G9" location="C_Variabili!A1" display="Costi Variabili" xr:uid="{00000000-0004-0000-0000-000009000000}"/>
    <hyperlink ref="J8:K8" location="C_Flow!A1" display="Cash Flow" xr:uid="{00000000-0004-0000-0000-00000B000000}"/>
    <hyperlink ref="J10:K10" location="DSCR!A1" display="DSCR" xr:uid="{00000000-0004-0000-0000-00000C000000}"/>
    <hyperlink ref="J9:K9" location="Indicatori!A1" display="Indicatori" xr:uid="{00000000-0004-0000-0000-00000D000000}"/>
    <hyperlink ref="B9:C9" location="'I_Costi Variabili'!A1" display="Costi Variabili" xr:uid="{00000000-0004-0000-0000-000011000000}"/>
    <hyperlink ref="J11:K11" location="BEP!A1" display="Break Even Point" xr:uid="{00000000-0004-0000-0000-000012000000}"/>
    <hyperlink ref="F8:G8" location="C_Acquisto!A1" display="Costi di Acquisto" xr:uid="{00000000-0004-0000-0000-000013000000}"/>
    <hyperlink ref="F7:G7" location="C_Magazzino!A1" display="Magazzino" xr:uid="{00000000-0004-0000-0000-000014000000}"/>
    <hyperlink ref="F11:G11" location="C_Personale!A1" display="Personale" xr:uid="{00000000-0004-0000-0000-000015000000}"/>
    <hyperlink ref="F12:G12" location="C_Investimenti!A1" display="Investimenti" xr:uid="{00000000-0004-0000-0000-000016000000}"/>
    <hyperlink ref="F13:G13" location="C_ammortamenti!A1" display="Ammortamenti" xr:uid="{00000000-0004-0000-0000-000017000000}"/>
    <hyperlink ref="F14:G14" location="I_Finanziamenti!A1" display="Finanziamento Banca" xr:uid="{00000000-0004-0000-0000-000018000000}"/>
    <hyperlink ref="F16:G16" location="C_Ires!A1" display="Ires" xr:uid="{00000000-0004-0000-0000-000019000000}"/>
    <hyperlink ref="F17:G17" location="C_Irap!A1" display="Irap" xr:uid="{00000000-0004-0000-0000-00001A000000}"/>
    <hyperlink ref="F18:G18" location="Banca!A1" display="Banca" xr:uid="{00000000-0004-0000-0000-00001B000000}"/>
    <hyperlink ref="J12:K12" location="Grafici!A1" display="Grafici" xr:uid="{00000000-0004-0000-0000-00001C000000}"/>
    <hyperlink ref="F10:G10" location="C_Gestione!A1" display="Costi Gestione" xr:uid="{00000000-0004-0000-0000-00001D000000}"/>
    <hyperlink ref="F15:G15" location="L_Iva!A1" display="Liquidazione Iva" xr:uid="{00000000-0004-0000-0000-00001E000000}"/>
    <hyperlink ref="B13" location="Equity!A1" display="Equity" xr:uid="{00000000-0004-0000-0000-00001F000000}"/>
    <hyperlink ref="B22:C22" location="Bilancio_In!A1" display="Ultimo Stato Patrimoniale" xr:uid="{00000000-0004-0000-0000-000021000000}"/>
    <hyperlink ref="B24:C24" location="Bilancio_In!A1" display="Gestione Saldi Patrimoniali" xr:uid="{00000000-0004-0000-0000-000022000000}"/>
    <hyperlink ref="J13:K13" location="Cruscotto!A1" display="Cruscotto" xr:uid="{CAD3B041-FF98-4D45-9302-BD48493872CC}"/>
  </hyperlinks>
  <pageMargins left="0.7" right="0.7" top="0.75" bottom="0.75" header="0.3" footer="0.3"/>
  <pageSetup paperSize="9" orientation="portrait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39997558519241921"/>
  </sheetPr>
  <dimension ref="B1:N13"/>
  <sheetViews>
    <sheetView showGridLines="0" workbookViewId="0">
      <selection activeCell="B1" sqref="B1"/>
    </sheetView>
  </sheetViews>
  <sheetFormatPr defaultColWidth="8.85546875" defaultRowHeight="15" x14ac:dyDescent="0.25"/>
  <cols>
    <col min="4" max="4" width="44.140625" customWidth="1"/>
    <col min="5" max="14" width="14.7109375" customWidth="1"/>
  </cols>
  <sheetData>
    <row r="1" spans="2:14" ht="21.75" customHeight="1" x14ac:dyDescent="0.25">
      <c r="B1" s="13" t="s">
        <v>41</v>
      </c>
    </row>
    <row r="4" spans="2:14" ht="28.5" x14ac:dyDescent="0.45">
      <c r="B4" s="4" t="s">
        <v>264</v>
      </c>
    </row>
    <row r="5" spans="2:14" x14ac:dyDescent="0.25">
      <c r="D5" s="136" t="s">
        <v>303</v>
      </c>
      <c r="E5" s="143">
        <f>+C_Flow!DY5</f>
        <v>2020</v>
      </c>
      <c r="F5" s="143">
        <f>+C_Flow!DZ5</f>
        <v>2021</v>
      </c>
      <c r="G5" s="143">
        <f>+C_Flow!EA5</f>
        <v>2022</v>
      </c>
      <c r="H5" s="143">
        <f>+C_Flow!EB5</f>
        <v>2023</v>
      </c>
      <c r="I5" s="143">
        <f>+C_Flow!EC5</f>
        <v>2024</v>
      </c>
      <c r="J5" s="143">
        <f>+C_Flow!ED5</f>
        <v>2025</v>
      </c>
      <c r="K5" s="143">
        <f>+C_Flow!EE5</f>
        <v>2026</v>
      </c>
      <c r="L5" s="143">
        <f>+C_Flow!EF5</f>
        <v>2027</v>
      </c>
      <c r="M5" s="143">
        <f>+C_Flow!EG5</f>
        <v>2028</v>
      </c>
      <c r="N5" s="143">
        <f>+C_Flow!EH5</f>
        <v>2029</v>
      </c>
    </row>
    <row r="6" spans="2:14" ht="15.75" thickBot="1" x14ac:dyDescent="0.3">
      <c r="D6" s="136"/>
    </row>
    <row r="7" spans="2:14" ht="26.25" thickBot="1" x14ac:dyDescent="0.3">
      <c r="D7" s="137" t="s">
        <v>304</v>
      </c>
      <c r="E7" s="96">
        <f>+C_Flow!DY33</f>
        <v>-384579.74358974356</v>
      </c>
      <c r="F7" s="96">
        <f>+C_Flow!DZ33</f>
        <v>149971.27179487178</v>
      </c>
      <c r="G7" s="96">
        <f>+C_Flow!EA33</f>
        <v>206136.13333333336</v>
      </c>
      <c r="H7" s="96">
        <f>+C_Flow!EB33</f>
        <v>230383.99999999994</v>
      </c>
      <c r="I7" s="96">
        <f>+C_Flow!EC33</f>
        <v>213807.99999999991</v>
      </c>
      <c r="J7" s="96">
        <f>+C_Flow!ED33</f>
        <v>214955.99999999991</v>
      </c>
      <c r="K7" s="96">
        <f>+C_Flow!EE33</f>
        <v>219603.99999999994</v>
      </c>
      <c r="L7" s="96">
        <f>+C_Flow!EF33</f>
        <v>220163.99999999991</v>
      </c>
      <c r="M7" s="96">
        <f>+C_Flow!EG33</f>
        <v>220163.99999999991</v>
      </c>
      <c r="N7" s="96">
        <f>+C_Flow!EH33</f>
        <v>220163.99999999991</v>
      </c>
    </row>
    <row r="8" spans="2:14" x14ac:dyDescent="0.25">
      <c r="D8" s="138" t="s">
        <v>305</v>
      </c>
    </row>
    <row r="9" spans="2:14" x14ac:dyDescent="0.25">
      <c r="D9" s="139" t="s">
        <v>306</v>
      </c>
      <c r="E9" s="97">
        <f>-C_Flow!DY60</f>
        <v>120000</v>
      </c>
      <c r="F9" s="97">
        <f>-C_Flow!DZ60</f>
        <v>120000</v>
      </c>
      <c r="G9" s="97">
        <f>-C_Flow!EA60</f>
        <v>120000</v>
      </c>
      <c r="H9" s="97">
        <f>-C_Flow!EB60</f>
        <v>90000</v>
      </c>
      <c r="I9" s="97">
        <f>-C_Flow!EC60</f>
        <v>0</v>
      </c>
      <c r="J9" s="97">
        <f>-C_Flow!ED60</f>
        <v>0</v>
      </c>
      <c r="K9" s="97">
        <f>-C_Flow!EE60</f>
        <v>0</v>
      </c>
      <c r="L9" s="97">
        <f>-C_Flow!EF60</f>
        <v>0</v>
      </c>
      <c r="M9" s="97">
        <f>-C_Flow!EG60</f>
        <v>0</v>
      </c>
      <c r="N9" s="97">
        <f>-C_Flow!EH60</f>
        <v>0</v>
      </c>
    </row>
    <row r="10" spans="2:14" ht="15.75" thickBot="1" x14ac:dyDescent="0.3">
      <c r="D10" s="140" t="s">
        <v>307</v>
      </c>
      <c r="E10" s="97">
        <f>-C_Flow!DY63-C_Flow!DY64</f>
        <v>7716.6666666666661</v>
      </c>
      <c r="F10" s="97">
        <f>-C_Flow!DZ63-C_Flow!DZ64</f>
        <v>5300</v>
      </c>
      <c r="G10" s="97">
        <f>-C_Flow!EA63-C_Flow!EA64</f>
        <v>2900</v>
      </c>
      <c r="H10" s="97">
        <f>-C_Flow!EB63-C_Flow!EB64</f>
        <v>600</v>
      </c>
      <c r="I10" s="97">
        <f>-C_Flow!EC63-C_Flow!EC64</f>
        <v>0</v>
      </c>
      <c r="J10" s="97">
        <f>-C_Flow!ED63-C_Flow!ED64</f>
        <v>0</v>
      </c>
      <c r="K10" s="97">
        <f>-C_Flow!EE63-C_Flow!EE64</f>
        <v>0</v>
      </c>
      <c r="L10" s="97">
        <f>-C_Flow!EF63-C_Flow!EF64</f>
        <v>0</v>
      </c>
      <c r="M10" s="97">
        <f>-C_Flow!EG63-C_Flow!EG64</f>
        <v>0</v>
      </c>
      <c r="N10" s="97">
        <f>-C_Flow!EH63-C_Flow!EH64</f>
        <v>0</v>
      </c>
    </row>
    <row r="11" spans="2:14" x14ac:dyDescent="0.25">
      <c r="D11" s="141" t="s">
        <v>308</v>
      </c>
      <c r="E11" s="144">
        <f>SUM(E9:E10)</f>
        <v>127716.66666666667</v>
      </c>
      <c r="F11" s="144">
        <f t="shared" ref="F11:N11" si="0">SUM(F9:F10)</f>
        <v>125300</v>
      </c>
      <c r="G11" s="144">
        <f t="shared" si="0"/>
        <v>122900</v>
      </c>
      <c r="H11" s="144">
        <f t="shared" si="0"/>
        <v>90600</v>
      </c>
      <c r="I11" s="144">
        <f t="shared" si="0"/>
        <v>0</v>
      </c>
      <c r="J11" s="144">
        <f t="shared" si="0"/>
        <v>0</v>
      </c>
      <c r="K11" s="144">
        <f t="shared" si="0"/>
        <v>0</v>
      </c>
      <c r="L11" s="144">
        <f t="shared" si="0"/>
        <v>0</v>
      </c>
      <c r="M11" s="144">
        <f t="shared" si="0"/>
        <v>0</v>
      </c>
      <c r="N11" s="144">
        <f t="shared" si="0"/>
        <v>0</v>
      </c>
    </row>
    <row r="12" spans="2:14" ht="15.75" thickBot="1" x14ac:dyDescent="0.3">
      <c r="D12" s="142"/>
    </row>
    <row r="13" spans="2:14" x14ac:dyDescent="0.25">
      <c r="D13" s="136" t="s">
        <v>264</v>
      </c>
      <c r="E13" s="145">
        <f>+IFERROR(E7/-E11,"na")</f>
        <v>3.0111946516226822</v>
      </c>
      <c r="F13" s="145">
        <f t="shared" ref="F13:N13" si="1">+IFERROR(F7/-F11,"na")</f>
        <v>-1.1968976200708044</v>
      </c>
      <c r="G13" s="145">
        <f t="shared" si="1"/>
        <v>-1.677267154868457</v>
      </c>
      <c r="H13" s="145">
        <f t="shared" si="1"/>
        <v>-2.5428697571743921</v>
      </c>
      <c r="I13" s="145" t="str">
        <f t="shared" si="1"/>
        <v>na</v>
      </c>
      <c r="J13" s="145" t="str">
        <f t="shared" si="1"/>
        <v>na</v>
      </c>
      <c r="K13" s="145" t="str">
        <f t="shared" si="1"/>
        <v>na</v>
      </c>
      <c r="L13" s="145" t="str">
        <f t="shared" si="1"/>
        <v>na</v>
      </c>
      <c r="M13" s="145" t="str">
        <f t="shared" si="1"/>
        <v>na</v>
      </c>
      <c r="N13" s="145" t="str">
        <f t="shared" si="1"/>
        <v>na</v>
      </c>
    </row>
  </sheetData>
  <hyperlinks>
    <hyperlink ref="B1" location="Input!A1" display="MENU" xr:uid="{00000000-0004-0000-09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39997558519241921"/>
  </sheetPr>
  <dimension ref="A1:EG56"/>
  <sheetViews>
    <sheetView showGridLines="0" workbookViewId="0">
      <selection activeCell="B1" sqref="B1"/>
    </sheetView>
  </sheetViews>
  <sheetFormatPr defaultColWidth="8.85546875" defaultRowHeight="15" x14ac:dyDescent="0.25"/>
  <cols>
    <col min="1" max="1" width="7.7109375" customWidth="1"/>
    <col min="3" max="3" width="27.140625" bestFit="1" customWidth="1"/>
    <col min="4" max="4" width="13.140625" bestFit="1" customWidth="1"/>
    <col min="5" max="5" width="13.85546875" customWidth="1"/>
    <col min="6" max="6" width="18" bestFit="1" customWidth="1"/>
    <col min="7" max="7" width="14.42578125" bestFit="1" customWidth="1"/>
    <col min="8" max="8" width="18" bestFit="1" customWidth="1"/>
    <col min="9" max="9" width="9" bestFit="1" customWidth="1"/>
    <col min="10" max="10" width="27.28515625" bestFit="1" customWidth="1"/>
    <col min="11" max="11" width="12.28515625" customWidth="1"/>
    <col min="12" max="12" width="9" bestFit="1" customWidth="1"/>
    <col min="13" max="13" width="18.7109375" bestFit="1" customWidth="1"/>
    <col min="14" max="14" width="9" bestFit="1" customWidth="1"/>
    <col min="15" max="15" width="18" bestFit="1" customWidth="1"/>
    <col min="16" max="16" width="6.42578125" customWidth="1"/>
    <col min="17" max="17" width="27.28515625" bestFit="1" customWidth="1"/>
    <col min="18" max="18" width="11.85546875" customWidth="1"/>
    <col min="19" max="22" width="9" bestFit="1" customWidth="1"/>
    <col min="23" max="23" width="14.85546875" customWidth="1"/>
    <col min="24" max="24" width="27.28515625" bestFit="1" customWidth="1"/>
    <col min="25" max="25" width="11.7109375" customWidth="1"/>
    <col min="26" max="30" width="9" bestFit="1" customWidth="1"/>
    <col min="31" max="31" width="27.28515625" bestFit="1" customWidth="1"/>
    <col min="32" max="32" width="11.85546875" customWidth="1"/>
    <col min="33" max="37" width="9" bestFit="1" customWidth="1"/>
    <col min="38" max="38" width="27.28515625" bestFit="1" customWidth="1"/>
    <col min="39" max="39" width="11.42578125" customWidth="1"/>
    <col min="40" max="44" width="9" bestFit="1" customWidth="1"/>
    <col min="45" max="45" width="27.28515625" bestFit="1" customWidth="1"/>
    <col min="46" max="46" width="11.42578125" customWidth="1"/>
    <col min="47" max="51" width="9" bestFit="1" customWidth="1"/>
    <col min="52" max="52" width="27.28515625" bestFit="1" customWidth="1"/>
    <col min="53" max="53" width="12.140625" customWidth="1"/>
    <col min="54" max="56" width="9" bestFit="1" customWidth="1"/>
    <col min="57" max="57" width="18" bestFit="1" customWidth="1"/>
    <col min="58" max="58" width="2.140625" bestFit="1" customWidth="1"/>
    <col min="59" max="59" width="27.28515625" bestFit="1" customWidth="1"/>
    <col min="60" max="60" width="11.85546875" customWidth="1"/>
    <col min="61" max="63" width="9" bestFit="1" customWidth="1"/>
    <col min="64" max="64" width="18" bestFit="1" customWidth="1"/>
    <col min="65" max="65" width="9" bestFit="1" customWidth="1"/>
    <col min="66" max="66" width="27.28515625" bestFit="1" customWidth="1"/>
    <col min="67" max="67" width="11.85546875" customWidth="1"/>
    <col min="68" max="129" width="9" bestFit="1" customWidth="1"/>
  </cols>
  <sheetData>
    <row r="1" spans="2:137" x14ac:dyDescent="0.25">
      <c r="B1" s="13" t="s">
        <v>41</v>
      </c>
      <c r="H1" s="229">
        <v>1</v>
      </c>
      <c r="I1" s="229">
        <f>+H1+1</f>
        <v>2</v>
      </c>
      <c r="J1" s="229">
        <f t="shared" ref="J1:U2" si="0">+I1+1</f>
        <v>3</v>
      </c>
      <c r="K1" s="229">
        <f t="shared" si="0"/>
        <v>4</v>
      </c>
      <c r="L1" s="229">
        <f t="shared" si="0"/>
        <v>5</v>
      </c>
      <c r="M1" s="229">
        <f t="shared" si="0"/>
        <v>6</v>
      </c>
      <c r="N1" s="229">
        <f t="shared" si="0"/>
        <v>7</v>
      </c>
      <c r="O1" s="229">
        <f t="shared" si="0"/>
        <v>8</v>
      </c>
      <c r="P1" s="229">
        <f t="shared" si="0"/>
        <v>9</v>
      </c>
      <c r="Q1" s="229">
        <f t="shared" si="0"/>
        <v>10</v>
      </c>
      <c r="R1" s="229">
        <f t="shared" si="0"/>
        <v>11</v>
      </c>
      <c r="S1" s="229">
        <f t="shared" si="0"/>
        <v>12</v>
      </c>
      <c r="T1" s="229">
        <v>1</v>
      </c>
      <c r="U1" s="229">
        <f>+T1+1</f>
        <v>2</v>
      </c>
      <c r="V1" s="229">
        <f t="shared" ref="V1:AG2" si="1">+U1+1</f>
        <v>3</v>
      </c>
      <c r="W1" s="229">
        <f t="shared" si="1"/>
        <v>4</v>
      </c>
      <c r="X1" s="229">
        <f t="shared" si="1"/>
        <v>5</v>
      </c>
      <c r="Y1" s="229">
        <f t="shared" si="1"/>
        <v>6</v>
      </c>
      <c r="Z1" s="229">
        <f t="shared" si="1"/>
        <v>7</v>
      </c>
      <c r="AA1" s="229">
        <f t="shared" si="1"/>
        <v>8</v>
      </c>
      <c r="AB1" s="229">
        <f t="shared" si="1"/>
        <v>9</v>
      </c>
      <c r="AC1" s="229">
        <f t="shared" si="1"/>
        <v>10</v>
      </c>
      <c r="AD1" s="229">
        <f t="shared" si="1"/>
        <v>11</v>
      </c>
      <c r="AE1" s="229">
        <f t="shared" si="1"/>
        <v>12</v>
      </c>
      <c r="AF1" s="229">
        <v>1</v>
      </c>
      <c r="AG1" s="229">
        <f>+AF1+1</f>
        <v>2</v>
      </c>
      <c r="AH1" s="229">
        <f t="shared" ref="AH1:AS2" si="2">+AG1+1</f>
        <v>3</v>
      </c>
      <c r="AI1" s="229">
        <f t="shared" si="2"/>
        <v>4</v>
      </c>
      <c r="AJ1" s="229">
        <f t="shared" si="2"/>
        <v>5</v>
      </c>
      <c r="AK1" s="229">
        <f t="shared" si="2"/>
        <v>6</v>
      </c>
      <c r="AL1" s="229">
        <f t="shared" si="2"/>
        <v>7</v>
      </c>
      <c r="AM1" s="229">
        <f t="shared" si="2"/>
        <v>8</v>
      </c>
      <c r="AN1" s="229">
        <f t="shared" si="2"/>
        <v>9</v>
      </c>
      <c r="AO1" s="229">
        <f t="shared" si="2"/>
        <v>10</v>
      </c>
      <c r="AP1" s="229">
        <f t="shared" si="2"/>
        <v>11</v>
      </c>
      <c r="AQ1" s="229">
        <f t="shared" si="2"/>
        <v>12</v>
      </c>
      <c r="AR1" s="229">
        <v>1</v>
      </c>
      <c r="AS1" s="229">
        <f>+AR1+1</f>
        <v>2</v>
      </c>
      <c r="AT1" s="229">
        <f t="shared" ref="AT1:BE2" si="3">+AS1+1</f>
        <v>3</v>
      </c>
      <c r="AU1" s="229">
        <f t="shared" si="3"/>
        <v>4</v>
      </c>
      <c r="AV1" s="229">
        <f t="shared" si="3"/>
        <v>5</v>
      </c>
      <c r="AW1" s="229">
        <f t="shared" si="3"/>
        <v>6</v>
      </c>
      <c r="AX1" s="229">
        <f t="shared" si="3"/>
        <v>7</v>
      </c>
      <c r="AY1" s="229">
        <f t="shared" si="3"/>
        <v>8</v>
      </c>
      <c r="AZ1" s="229">
        <f t="shared" si="3"/>
        <v>9</v>
      </c>
      <c r="BA1" s="229">
        <f t="shared" si="3"/>
        <v>10</v>
      </c>
      <c r="BB1" s="229">
        <f t="shared" si="3"/>
        <v>11</v>
      </c>
      <c r="BC1" s="229">
        <f t="shared" si="3"/>
        <v>12</v>
      </c>
      <c r="BD1" s="229">
        <v>1</v>
      </c>
      <c r="BE1" s="229">
        <f>+BD1+1</f>
        <v>2</v>
      </c>
      <c r="BF1" s="229">
        <f t="shared" ref="BF1:BQ2" si="4">+BE1+1</f>
        <v>3</v>
      </c>
      <c r="BG1" s="229">
        <f t="shared" si="4"/>
        <v>4</v>
      </c>
      <c r="BH1" s="229">
        <f t="shared" si="4"/>
        <v>5</v>
      </c>
      <c r="BI1" s="229">
        <f t="shared" si="4"/>
        <v>6</v>
      </c>
      <c r="BJ1" s="229">
        <f t="shared" si="4"/>
        <v>7</v>
      </c>
      <c r="BK1" s="229">
        <f t="shared" si="4"/>
        <v>8</v>
      </c>
      <c r="BL1" s="229">
        <f t="shared" si="4"/>
        <v>9</v>
      </c>
      <c r="BM1" s="229">
        <f t="shared" si="4"/>
        <v>10</v>
      </c>
      <c r="BN1" s="229">
        <f t="shared" si="4"/>
        <v>11</v>
      </c>
      <c r="BO1" s="229">
        <f t="shared" si="4"/>
        <v>12</v>
      </c>
      <c r="BP1" s="229">
        <v>1</v>
      </c>
      <c r="BQ1" s="229">
        <f>+BP1+1</f>
        <v>2</v>
      </c>
      <c r="BR1" s="229">
        <f t="shared" ref="BR1:CC2" si="5">+BQ1+1</f>
        <v>3</v>
      </c>
      <c r="BS1" s="229">
        <f t="shared" si="5"/>
        <v>4</v>
      </c>
      <c r="BT1" s="229">
        <f t="shared" si="5"/>
        <v>5</v>
      </c>
      <c r="BU1" s="229">
        <f t="shared" si="5"/>
        <v>6</v>
      </c>
      <c r="BV1" s="229">
        <f t="shared" si="5"/>
        <v>7</v>
      </c>
      <c r="BW1" s="229">
        <f t="shared" si="5"/>
        <v>8</v>
      </c>
      <c r="BX1" s="229">
        <f t="shared" si="5"/>
        <v>9</v>
      </c>
      <c r="BY1" s="229">
        <f t="shared" si="5"/>
        <v>10</v>
      </c>
      <c r="BZ1" s="229">
        <f t="shared" si="5"/>
        <v>11</v>
      </c>
      <c r="CA1" s="229">
        <f t="shared" si="5"/>
        <v>12</v>
      </c>
      <c r="CB1" s="229">
        <v>1</v>
      </c>
      <c r="CC1" s="229">
        <f>+CB1+1</f>
        <v>2</v>
      </c>
      <c r="CD1" s="229">
        <f t="shared" ref="CD1:CO2" si="6">+CC1+1</f>
        <v>3</v>
      </c>
      <c r="CE1" s="229">
        <f t="shared" si="6"/>
        <v>4</v>
      </c>
      <c r="CF1" s="229">
        <f t="shared" si="6"/>
        <v>5</v>
      </c>
      <c r="CG1" s="229">
        <f t="shared" si="6"/>
        <v>6</v>
      </c>
      <c r="CH1" s="229">
        <f t="shared" si="6"/>
        <v>7</v>
      </c>
      <c r="CI1" s="229">
        <f t="shared" si="6"/>
        <v>8</v>
      </c>
      <c r="CJ1" s="229">
        <f t="shared" si="6"/>
        <v>9</v>
      </c>
      <c r="CK1" s="229">
        <f t="shared" si="6"/>
        <v>10</v>
      </c>
      <c r="CL1" s="229">
        <f t="shared" si="6"/>
        <v>11</v>
      </c>
      <c r="CM1" s="229">
        <f t="shared" si="6"/>
        <v>12</v>
      </c>
      <c r="CN1" s="229">
        <v>1</v>
      </c>
      <c r="CO1" s="229">
        <f>+CN1+1</f>
        <v>2</v>
      </c>
      <c r="CP1" s="229">
        <f t="shared" ref="CP1:DA2" si="7">+CO1+1</f>
        <v>3</v>
      </c>
      <c r="CQ1" s="229">
        <f t="shared" si="7"/>
        <v>4</v>
      </c>
      <c r="CR1" s="229">
        <f t="shared" si="7"/>
        <v>5</v>
      </c>
      <c r="CS1" s="229">
        <f t="shared" si="7"/>
        <v>6</v>
      </c>
      <c r="CT1" s="229">
        <f t="shared" si="7"/>
        <v>7</v>
      </c>
      <c r="CU1" s="229">
        <f t="shared" si="7"/>
        <v>8</v>
      </c>
      <c r="CV1" s="229">
        <f t="shared" si="7"/>
        <v>9</v>
      </c>
      <c r="CW1" s="229">
        <f t="shared" si="7"/>
        <v>10</v>
      </c>
      <c r="CX1" s="229">
        <f t="shared" si="7"/>
        <v>11</v>
      </c>
      <c r="CY1" s="229">
        <f t="shared" si="7"/>
        <v>12</v>
      </c>
      <c r="CZ1" s="229">
        <v>1</v>
      </c>
      <c r="DA1" s="229">
        <f>+CZ1+1</f>
        <v>2</v>
      </c>
      <c r="DB1" s="229">
        <f t="shared" ref="DB1:DM2" si="8">+DA1+1</f>
        <v>3</v>
      </c>
      <c r="DC1" s="229">
        <f t="shared" si="8"/>
        <v>4</v>
      </c>
      <c r="DD1" s="229">
        <f t="shared" si="8"/>
        <v>5</v>
      </c>
      <c r="DE1" s="229">
        <f t="shared" si="8"/>
        <v>6</v>
      </c>
      <c r="DF1" s="229">
        <f t="shared" si="8"/>
        <v>7</v>
      </c>
      <c r="DG1" s="229">
        <f t="shared" si="8"/>
        <v>8</v>
      </c>
      <c r="DH1" s="229">
        <f t="shared" si="8"/>
        <v>9</v>
      </c>
      <c r="DI1" s="229">
        <f t="shared" si="8"/>
        <v>10</v>
      </c>
      <c r="DJ1" s="229">
        <f t="shared" si="8"/>
        <v>11</v>
      </c>
      <c r="DK1" s="229">
        <f t="shared" si="8"/>
        <v>12</v>
      </c>
      <c r="DL1" s="229">
        <v>1</v>
      </c>
      <c r="DM1" s="229">
        <f>+DL1+1</f>
        <v>2</v>
      </c>
      <c r="DN1" s="229">
        <f t="shared" ref="DN1:DY2" si="9">+DM1+1</f>
        <v>3</v>
      </c>
      <c r="DO1" s="229">
        <f t="shared" si="9"/>
        <v>4</v>
      </c>
      <c r="DP1" s="229">
        <f t="shared" si="9"/>
        <v>5</v>
      </c>
      <c r="DQ1" s="229">
        <f t="shared" si="9"/>
        <v>6</v>
      </c>
      <c r="DR1" s="229">
        <f t="shared" si="9"/>
        <v>7</v>
      </c>
      <c r="DS1" s="229">
        <f t="shared" si="9"/>
        <v>8</v>
      </c>
      <c r="DT1" s="229">
        <f t="shared" si="9"/>
        <v>9</v>
      </c>
      <c r="DU1" s="229">
        <f t="shared" si="9"/>
        <v>10</v>
      </c>
      <c r="DV1" s="229">
        <f t="shared" si="9"/>
        <v>11</v>
      </c>
      <c r="DW1" s="229">
        <f t="shared" si="9"/>
        <v>12</v>
      </c>
      <c r="DX1" s="229"/>
      <c r="DY1" s="229"/>
      <c r="DZ1" s="229"/>
      <c r="EA1" s="229"/>
      <c r="EB1" s="229"/>
      <c r="EC1" s="229"/>
      <c r="ED1" s="229"/>
      <c r="EE1" s="229"/>
      <c r="EF1" s="229"/>
      <c r="EG1" s="229"/>
    </row>
    <row r="2" spans="2:137" x14ac:dyDescent="0.25">
      <c r="H2" s="229"/>
      <c r="I2" s="229"/>
      <c r="J2" s="229">
        <v>1</v>
      </c>
      <c r="K2" s="229">
        <f>+J2+1</f>
        <v>2</v>
      </c>
      <c r="L2" s="229">
        <f t="shared" si="0"/>
        <v>3</v>
      </c>
      <c r="M2" s="229">
        <f t="shared" si="0"/>
        <v>4</v>
      </c>
      <c r="N2" s="229">
        <f t="shared" si="0"/>
        <v>5</v>
      </c>
      <c r="O2" s="229">
        <f t="shared" si="0"/>
        <v>6</v>
      </c>
      <c r="P2" s="229">
        <f t="shared" si="0"/>
        <v>7</v>
      </c>
      <c r="Q2" s="229">
        <f t="shared" si="0"/>
        <v>8</v>
      </c>
      <c r="R2" s="229">
        <f t="shared" si="0"/>
        <v>9</v>
      </c>
      <c r="S2" s="229">
        <f t="shared" si="0"/>
        <v>10</v>
      </c>
      <c r="T2" s="229">
        <f t="shared" si="0"/>
        <v>11</v>
      </c>
      <c r="U2" s="229">
        <f t="shared" si="0"/>
        <v>12</v>
      </c>
      <c r="V2" s="229">
        <v>1</v>
      </c>
      <c r="W2" s="229">
        <f>+V2+1</f>
        <v>2</v>
      </c>
      <c r="X2" s="229">
        <f t="shared" si="1"/>
        <v>3</v>
      </c>
      <c r="Y2" s="229">
        <f t="shared" si="1"/>
        <v>4</v>
      </c>
      <c r="Z2" s="229">
        <f t="shared" si="1"/>
        <v>5</v>
      </c>
      <c r="AA2" s="229">
        <f t="shared" si="1"/>
        <v>6</v>
      </c>
      <c r="AB2" s="229">
        <f t="shared" si="1"/>
        <v>7</v>
      </c>
      <c r="AC2" s="229">
        <f t="shared" si="1"/>
        <v>8</v>
      </c>
      <c r="AD2" s="229">
        <f t="shared" si="1"/>
        <v>9</v>
      </c>
      <c r="AE2" s="229">
        <f t="shared" si="1"/>
        <v>10</v>
      </c>
      <c r="AF2" s="229">
        <f t="shared" si="1"/>
        <v>11</v>
      </c>
      <c r="AG2" s="229">
        <f t="shared" si="1"/>
        <v>12</v>
      </c>
      <c r="AH2" s="229">
        <v>1</v>
      </c>
      <c r="AI2" s="229">
        <f>+AH2+1</f>
        <v>2</v>
      </c>
      <c r="AJ2" s="229">
        <f t="shared" si="2"/>
        <v>3</v>
      </c>
      <c r="AK2" s="229">
        <f t="shared" si="2"/>
        <v>4</v>
      </c>
      <c r="AL2" s="229">
        <f t="shared" si="2"/>
        <v>5</v>
      </c>
      <c r="AM2" s="229">
        <f t="shared" si="2"/>
        <v>6</v>
      </c>
      <c r="AN2" s="229">
        <f t="shared" si="2"/>
        <v>7</v>
      </c>
      <c r="AO2" s="229">
        <f t="shared" si="2"/>
        <v>8</v>
      </c>
      <c r="AP2" s="229">
        <f t="shared" si="2"/>
        <v>9</v>
      </c>
      <c r="AQ2" s="229">
        <f t="shared" si="2"/>
        <v>10</v>
      </c>
      <c r="AR2" s="229">
        <f t="shared" si="2"/>
        <v>11</v>
      </c>
      <c r="AS2" s="229">
        <f t="shared" si="2"/>
        <v>12</v>
      </c>
      <c r="AT2" s="229">
        <v>1</v>
      </c>
      <c r="AU2" s="229">
        <f>+AT2+1</f>
        <v>2</v>
      </c>
      <c r="AV2" s="229">
        <f t="shared" si="3"/>
        <v>3</v>
      </c>
      <c r="AW2" s="229">
        <f t="shared" si="3"/>
        <v>4</v>
      </c>
      <c r="AX2" s="229">
        <f t="shared" si="3"/>
        <v>5</v>
      </c>
      <c r="AY2" s="229">
        <f t="shared" si="3"/>
        <v>6</v>
      </c>
      <c r="AZ2" s="229">
        <f t="shared" si="3"/>
        <v>7</v>
      </c>
      <c r="BA2" s="229">
        <f t="shared" si="3"/>
        <v>8</v>
      </c>
      <c r="BB2" s="229">
        <f t="shared" si="3"/>
        <v>9</v>
      </c>
      <c r="BC2" s="229">
        <f t="shared" si="3"/>
        <v>10</v>
      </c>
      <c r="BD2" s="229">
        <f t="shared" si="3"/>
        <v>11</v>
      </c>
      <c r="BE2" s="229">
        <f t="shared" si="3"/>
        <v>12</v>
      </c>
      <c r="BF2" s="229">
        <v>1</v>
      </c>
      <c r="BG2" s="229">
        <f>+BF2+1</f>
        <v>2</v>
      </c>
      <c r="BH2" s="229">
        <f t="shared" si="4"/>
        <v>3</v>
      </c>
      <c r="BI2" s="229">
        <f t="shared" si="4"/>
        <v>4</v>
      </c>
      <c r="BJ2" s="229">
        <f t="shared" si="4"/>
        <v>5</v>
      </c>
      <c r="BK2" s="229">
        <f t="shared" si="4"/>
        <v>6</v>
      </c>
      <c r="BL2" s="229">
        <f t="shared" si="4"/>
        <v>7</v>
      </c>
      <c r="BM2" s="229">
        <f t="shared" si="4"/>
        <v>8</v>
      </c>
      <c r="BN2" s="229">
        <f t="shared" si="4"/>
        <v>9</v>
      </c>
      <c r="BO2" s="229">
        <f t="shared" si="4"/>
        <v>10</v>
      </c>
      <c r="BP2" s="229">
        <f t="shared" si="4"/>
        <v>11</v>
      </c>
      <c r="BQ2" s="229">
        <f t="shared" si="4"/>
        <v>12</v>
      </c>
      <c r="BR2" s="229">
        <v>1</v>
      </c>
      <c r="BS2" s="229">
        <f>+BR2+1</f>
        <v>2</v>
      </c>
      <c r="BT2" s="229">
        <f t="shared" si="5"/>
        <v>3</v>
      </c>
      <c r="BU2" s="229">
        <f t="shared" si="5"/>
        <v>4</v>
      </c>
      <c r="BV2" s="229">
        <f t="shared" si="5"/>
        <v>5</v>
      </c>
      <c r="BW2" s="229">
        <f t="shared" si="5"/>
        <v>6</v>
      </c>
      <c r="BX2" s="229">
        <f t="shared" si="5"/>
        <v>7</v>
      </c>
      <c r="BY2" s="229">
        <f t="shared" si="5"/>
        <v>8</v>
      </c>
      <c r="BZ2" s="229">
        <f t="shared" si="5"/>
        <v>9</v>
      </c>
      <c r="CA2" s="229">
        <f t="shared" si="5"/>
        <v>10</v>
      </c>
      <c r="CB2" s="229">
        <f t="shared" si="5"/>
        <v>11</v>
      </c>
      <c r="CC2" s="229">
        <f t="shared" si="5"/>
        <v>12</v>
      </c>
      <c r="CD2" s="229">
        <v>1</v>
      </c>
      <c r="CE2" s="229">
        <f>+CD2+1</f>
        <v>2</v>
      </c>
      <c r="CF2" s="229">
        <f t="shared" si="6"/>
        <v>3</v>
      </c>
      <c r="CG2" s="229">
        <f t="shared" si="6"/>
        <v>4</v>
      </c>
      <c r="CH2" s="229">
        <f t="shared" si="6"/>
        <v>5</v>
      </c>
      <c r="CI2" s="229">
        <f t="shared" si="6"/>
        <v>6</v>
      </c>
      <c r="CJ2" s="229">
        <f t="shared" si="6"/>
        <v>7</v>
      </c>
      <c r="CK2" s="229">
        <f t="shared" si="6"/>
        <v>8</v>
      </c>
      <c r="CL2" s="229">
        <f t="shared" si="6"/>
        <v>9</v>
      </c>
      <c r="CM2" s="229">
        <f t="shared" si="6"/>
        <v>10</v>
      </c>
      <c r="CN2" s="229">
        <f t="shared" si="6"/>
        <v>11</v>
      </c>
      <c r="CO2" s="229">
        <f t="shared" si="6"/>
        <v>12</v>
      </c>
      <c r="CP2" s="229">
        <v>1</v>
      </c>
      <c r="CQ2" s="229">
        <f>+CP2+1</f>
        <v>2</v>
      </c>
      <c r="CR2" s="229">
        <f t="shared" si="7"/>
        <v>3</v>
      </c>
      <c r="CS2" s="229">
        <f t="shared" si="7"/>
        <v>4</v>
      </c>
      <c r="CT2" s="229">
        <f t="shared" si="7"/>
        <v>5</v>
      </c>
      <c r="CU2" s="229">
        <f t="shared" si="7"/>
        <v>6</v>
      </c>
      <c r="CV2" s="229">
        <f t="shared" si="7"/>
        <v>7</v>
      </c>
      <c r="CW2" s="229">
        <f t="shared" si="7"/>
        <v>8</v>
      </c>
      <c r="CX2" s="229">
        <f t="shared" si="7"/>
        <v>9</v>
      </c>
      <c r="CY2" s="229">
        <f t="shared" si="7"/>
        <v>10</v>
      </c>
      <c r="CZ2" s="229">
        <f t="shared" si="7"/>
        <v>11</v>
      </c>
      <c r="DA2" s="229">
        <f t="shared" si="7"/>
        <v>12</v>
      </c>
      <c r="DB2" s="229">
        <v>1</v>
      </c>
      <c r="DC2" s="229">
        <f>+DB2+1</f>
        <v>2</v>
      </c>
      <c r="DD2" s="229">
        <f t="shared" si="8"/>
        <v>3</v>
      </c>
      <c r="DE2" s="229">
        <f t="shared" si="8"/>
        <v>4</v>
      </c>
      <c r="DF2" s="229">
        <f t="shared" si="8"/>
        <v>5</v>
      </c>
      <c r="DG2" s="229">
        <f t="shared" si="8"/>
        <v>6</v>
      </c>
      <c r="DH2" s="229">
        <f t="shared" si="8"/>
        <v>7</v>
      </c>
      <c r="DI2" s="229">
        <f t="shared" si="8"/>
        <v>8</v>
      </c>
      <c r="DJ2" s="229">
        <f t="shared" si="8"/>
        <v>9</v>
      </c>
      <c r="DK2" s="229">
        <f t="shared" si="8"/>
        <v>10</v>
      </c>
      <c r="DL2" s="229">
        <f t="shared" si="8"/>
        <v>11</v>
      </c>
      <c r="DM2" s="229">
        <f t="shared" si="8"/>
        <v>12</v>
      </c>
      <c r="DN2" s="229">
        <v>1</v>
      </c>
      <c r="DO2" s="229">
        <f>+DN2+1</f>
        <v>2</v>
      </c>
      <c r="DP2" s="229">
        <f t="shared" si="9"/>
        <v>3</v>
      </c>
      <c r="DQ2" s="229">
        <f t="shared" si="9"/>
        <v>4</v>
      </c>
      <c r="DR2" s="229">
        <f t="shared" si="9"/>
        <v>5</v>
      </c>
      <c r="DS2" s="229">
        <f t="shared" si="9"/>
        <v>6</v>
      </c>
      <c r="DT2" s="229">
        <f t="shared" si="9"/>
        <v>7</v>
      </c>
      <c r="DU2" s="229">
        <f t="shared" si="9"/>
        <v>8</v>
      </c>
      <c r="DV2" s="229">
        <f t="shared" si="9"/>
        <v>9</v>
      </c>
      <c r="DW2" s="229">
        <f t="shared" si="9"/>
        <v>10</v>
      </c>
      <c r="DX2" s="229">
        <f t="shared" si="9"/>
        <v>11</v>
      </c>
      <c r="DY2" s="229">
        <f t="shared" si="9"/>
        <v>12</v>
      </c>
      <c r="DZ2" s="229"/>
      <c r="EA2" s="229"/>
      <c r="EB2" s="229"/>
      <c r="EC2" s="229"/>
      <c r="ED2" s="229"/>
      <c r="EE2" s="229"/>
      <c r="EF2" s="229"/>
      <c r="EG2" s="229"/>
    </row>
    <row r="3" spans="2:137" ht="28.5" x14ac:dyDescent="0.45">
      <c r="B3" s="4" t="s">
        <v>355</v>
      </c>
      <c r="C3">
        <f>+SP!I4</f>
        <v>2020</v>
      </c>
      <c r="J3">
        <f>+C3+1</f>
        <v>2021</v>
      </c>
      <c r="Q3">
        <f>+J3+1</f>
        <v>2022</v>
      </c>
      <c r="X3">
        <f>+Q3+1</f>
        <v>2023</v>
      </c>
      <c r="AE3">
        <f>+X3+1</f>
        <v>2024</v>
      </c>
      <c r="AL3">
        <f>+AE3+1</f>
        <v>2025</v>
      </c>
      <c r="AS3">
        <f>+AL3+1</f>
        <v>2026</v>
      </c>
      <c r="AZ3">
        <f>+AS3+1</f>
        <v>2027</v>
      </c>
      <c r="BG3">
        <f>+AZ3+1</f>
        <v>2028</v>
      </c>
      <c r="BN3">
        <f>+BG3+1</f>
        <v>2029</v>
      </c>
    </row>
    <row r="4" spans="2:137" ht="15.75" thickBot="1" x14ac:dyDescent="0.3">
      <c r="G4" s="16" t="s">
        <v>346</v>
      </c>
      <c r="H4" s="16" t="s">
        <v>347</v>
      </c>
      <c r="N4" s="16" t="s">
        <v>346</v>
      </c>
      <c r="O4" s="16" t="s">
        <v>347</v>
      </c>
      <c r="U4" s="16" t="s">
        <v>346</v>
      </c>
      <c r="V4" s="16" t="s">
        <v>347</v>
      </c>
      <c r="AB4" s="16" t="s">
        <v>346</v>
      </c>
      <c r="AC4" s="16" t="s">
        <v>347</v>
      </c>
      <c r="AI4" s="16" t="s">
        <v>346</v>
      </c>
      <c r="AJ4" s="16" t="s">
        <v>347</v>
      </c>
      <c r="AP4" s="16" t="s">
        <v>346</v>
      </c>
      <c r="AQ4" s="16" t="s">
        <v>347</v>
      </c>
      <c r="AW4" s="16" t="s">
        <v>346</v>
      </c>
      <c r="AX4" s="16" t="s">
        <v>347</v>
      </c>
      <c r="BD4" s="16" t="s">
        <v>346</v>
      </c>
      <c r="BE4" s="16" t="s">
        <v>347</v>
      </c>
      <c r="BK4" s="16" t="s">
        <v>346</v>
      </c>
      <c r="BL4" s="16" t="s">
        <v>347</v>
      </c>
      <c r="BR4" s="16" t="s">
        <v>346</v>
      </c>
      <c r="BS4" s="16" t="s">
        <v>347</v>
      </c>
    </row>
    <row r="5" spans="2:137" ht="16.5" thickTop="1" thickBot="1" x14ac:dyDescent="0.3">
      <c r="C5" s="169" t="s">
        <v>348</v>
      </c>
      <c r="D5" s="169">
        <f>+SUM(C_Variabili!H6:S35)/SUM(I_Vendite!J38:U67)</f>
        <v>1440</v>
      </c>
      <c r="F5" s="59" t="str">
        <f>+I_Vendite!C4</f>
        <v>Ricavi Italia</v>
      </c>
      <c r="G5" s="59">
        <f>+I_Vendite!J4</f>
        <v>180000</v>
      </c>
      <c r="H5" s="166">
        <f>+SUM(I_Vendite!J38:U38)/SUM(I_Vendite!$J$38:$U$67)</f>
        <v>1</v>
      </c>
      <c r="J5" s="169" t="s">
        <v>348</v>
      </c>
      <c r="K5" s="169">
        <f>+SUM(C_Variabili!T6:AE35)/SUM(I_Vendite!V38:AG67)</f>
        <v>3600</v>
      </c>
      <c r="M5" s="59" t="str">
        <f>+I_Vendite!C4</f>
        <v>Ricavi Italia</v>
      </c>
      <c r="N5" s="59">
        <f>+I_Vendite!V4</f>
        <v>180000</v>
      </c>
      <c r="O5" s="166">
        <f>+SUM(I_Vendite!V38:AG38)/SUM(I_Vendite!$V$38:$AG$67)</f>
        <v>1</v>
      </c>
      <c r="Q5" s="169" t="s">
        <v>348</v>
      </c>
      <c r="R5" s="169">
        <f>+SUM(C_Variabili!AF6:AQ35)/SUM(I_Vendite!AH38:AS67)</f>
        <v>3600</v>
      </c>
      <c r="T5" s="59" t="str">
        <f>+I_Vendite!$C4</f>
        <v>Ricavi Italia</v>
      </c>
      <c r="U5" s="59">
        <f>+I_Vendite!AH4</f>
        <v>180000</v>
      </c>
      <c r="V5" s="166">
        <f>+SUM(I_Vendite!AH38:AS38)/SUM(I_Vendite!$AH$38:$AS$67)</f>
        <v>1</v>
      </c>
      <c r="X5" s="169" t="s">
        <v>348</v>
      </c>
      <c r="Y5" s="169">
        <f>+SUM(C_Variabili!AR6:BC35)/SUM(I_Vendite!AT38:BE67)</f>
        <v>3600</v>
      </c>
      <c r="AA5" s="59" t="str">
        <f>+I_Vendite!$C4</f>
        <v>Ricavi Italia</v>
      </c>
      <c r="AB5" s="59">
        <f>+I_Vendite!AR4</f>
        <v>180000</v>
      </c>
      <c r="AC5" s="166">
        <f>+SUM(I_Vendite!AR38:BC38)/SUM(I_Vendite!$AR$38:$BC$67)</f>
        <v>1</v>
      </c>
      <c r="AE5" s="169" t="s">
        <v>348</v>
      </c>
      <c r="AF5" s="169">
        <f>+SUM(C_Variabili!BD6:BO35)/SUM(I_Vendite!BF38:BQ67)</f>
        <v>3600</v>
      </c>
      <c r="AH5" s="59" t="str">
        <f>+I_Vendite!$C4</f>
        <v>Ricavi Italia</v>
      </c>
      <c r="AI5" s="59">
        <f>+I_Vendite!BF4</f>
        <v>180000</v>
      </c>
      <c r="AJ5" s="166">
        <f>+SUM(I_Vendite!AY38:BJ38)/SUM(I_Vendite!$AY$38:$BJ$67)</f>
        <v>1</v>
      </c>
      <c r="AL5" s="169" t="s">
        <v>348</v>
      </c>
      <c r="AM5" s="169">
        <f>+SUM(C_Variabili!BP6:CA35)/SUM(I_Vendite!BR38:CC67)</f>
        <v>3600</v>
      </c>
      <c r="AO5" s="59" t="str">
        <f>+I_Vendite!$C4</f>
        <v>Ricavi Italia</v>
      </c>
      <c r="AP5" s="59">
        <f>+I_Vendite!BR4</f>
        <v>180000</v>
      </c>
      <c r="AQ5" s="166">
        <f>+SUM(I_Vendite!BR38:CC38)/SUM(I_Vendite!$BR$38:$CC$67)</f>
        <v>1</v>
      </c>
      <c r="AS5" s="169" t="s">
        <v>348</v>
      </c>
      <c r="AT5" s="169">
        <f>+SUM(C_Variabili!CB6:CM35)/SUM(I_Vendite!CD38:CO67)</f>
        <v>3600</v>
      </c>
      <c r="AV5" s="59" t="str">
        <f>+I_Vendite!$C4</f>
        <v>Ricavi Italia</v>
      </c>
      <c r="AW5" s="59">
        <f>+I_Vendite!BY4</f>
        <v>180000</v>
      </c>
      <c r="AX5" s="166">
        <f>+SUM(I_Vendite!CD38:CO38)/SUM(I_Vendite!$CD$38:$CO$67)</f>
        <v>1</v>
      </c>
      <c r="AZ5" s="169" t="s">
        <v>348</v>
      </c>
      <c r="BA5" s="169">
        <f>+SUM(C_Variabili!CN6:CY35)/SUM(I_Vendite!CP38:DA67)</f>
        <v>3600</v>
      </c>
      <c r="BC5" s="59" t="str">
        <f>+I_Vendite!$C4</f>
        <v>Ricavi Italia</v>
      </c>
      <c r="BD5" s="59">
        <f>+I_Vendite!CP4</f>
        <v>180000</v>
      </c>
      <c r="BE5" s="166">
        <f>+SUM(I_Vendite!CP38:DA38)/SUM(I_Vendite!$CP$38:$DA$67)</f>
        <v>1</v>
      </c>
      <c r="BG5" s="169" t="s">
        <v>348</v>
      </c>
      <c r="BH5" s="169">
        <f>+SUM(C_Variabili!CZ6:DK35)/SUM(I_Vendite!CW38:DH67)</f>
        <v>3600</v>
      </c>
      <c r="BJ5" s="59" t="str">
        <f>+I_Vendite!$C4</f>
        <v>Ricavi Italia</v>
      </c>
      <c r="BK5" s="59">
        <f>+I_Vendite!DB4</f>
        <v>180000</v>
      </c>
      <c r="BL5" s="166">
        <f>+SUM(I_Vendite!DB38:DM38)/SUM(I_Vendite!$DB$38:$DM$67)</f>
        <v>1</v>
      </c>
      <c r="BN5" s="169" t="s">
        <v>348</v>
      </c>
      <c r="BO5" s="169">
        <f>+SUM(C_Variabili!DL6:DW35)/SUM(I_Vendite!DN38:DY67)</f>
        <v>3600</v>
      </c>
      <c r="BQ5" s="59" t="str">
        <f>+I_Vendite!$C4</f>
        <v>Ricavi Italia</v>
      </c>
      <c r="BR5" s="59">
        <f>+I_Vendite!DN4</f>
        <v>180000</v>
      </c>
      <c r="BS5" s="166">
        <f>+SUM(I_Vendite!DN38:DY38)/SUM(I_Vendite!$DN$38:$DY$67)</f>
        <v>1</v>
      </c>
    </row>
    <row r="6" spans="2:137" ht="16.5" thickTop="1" thickBot="1" x14ac:dyDescent="0.3">
      <c r="C6" s="168" t="s">
        <v>349</v>
      </c>
      <c r="D6" s="168">
        <f>+CE!DX41+CE!DX45+CE!DX49</f>
        <v>996850</v>
      </c>
      <c r="F6" s="59">
        <f>+I_Vendite!C5</f>
        <v>0</v>
      </c>
      <c r="G6" s="59">
        <f>+I_Vendite!J5</f>
        <v>0</v>
      </c>
      <c r="H6" s="166">
        <f>+SUM(I_Vendite!J39:U39)/SUM(I_Vendite!$J$38:$U$67)</f>
        <v>0</v>
      </c>
      <c r="J6" s="168" t="s">
        <v>349</v>
      </c>
      <c r="K6" s="168">
        <f>+CE!DY41+CE!DY45+CE!DY49</f>
        <v>1201100</v>
      </c>
      <c r="M6" s="59">
        <f>+I_Vendite!J5</f>
        <v>0</v>
      </c>
      <c r="N6" s="59">
        <f>+I_Vendite!V5</f>
        <v>0</v>
      </c>
      <c r="O6" s="166">
        <f>+SUM(I_Vendite!V39:AG39)/SUM(I_Vendite!$V$38:$AG$67)</f>
        <v>0</v>
      </c>
      <c r="Q6" s="168" t="s">
        <v>349</v>
      </c>
      <c r="R6" s="168">
        <f>+CE!DZ41+CE!DZ45+CE!DZ49</f>
        <v>1172100</v>
      </c>
      <c r="T6" s="59">
        <f>+I_Vendite!$C5</f>
        <v>0</v>
      </c>
      <c r="U6" s="59">
        <f>+I_Vendite!AH5</f>
        <v>0</v>
      </c>
      <c r="V6" s="166">
        <f>+SUM(I_Vendite!AH39:AS39)/SUM(I_Vendite!$AH$38:$AS$67)</f>
        <v>0</v>
      </c>
      <c r="X6" s="168" t="s">
        <v>349</v>
      </c>
      <c r="Y6" s="168">
        <f>+CE!EA41+CE!EA45+CE!EA49</f>
        <v>1129100</v>
      </c>
      <c r="AA6" s="59">
        <f>+I_Vendite!$C5</f>
        <v>0</v>
      </c>
      <c r="AB6" s="59">
        <f>+I_Vendite!AR5</f>
        <v>0</v>
      </c>
      <c r="AC6" s="166">
        <f>+SUM(I_Vendite!AR39:BC39)/SUM(I_Vendite!$AR$38:$BC$67)</f>
        <v>0</v>
      </c>
      <c r="AE6" s="168" t="s">
        <v>349</v>
      </c>
      <c r="AF6" s="168">
        <f>+CE!EB41+CE!EB45+CE!EB49</f>
        <v>1109100</v>
      </c>
      <c r="AH6" s="59">
        <f>+I_Vendite!$C5</f>
        <v>0</v>
      </c>
      <c r="AI6" s="59">
        <f>+I_Vendite!BF5</f>
        <v>0</v>
      </c>
      <c r="AJ6" s="166">
        <f>+SUM(I_Vendite!AY39:BJ39)/SUM(I_Vendite!$AY$38:$BJ$67)</f>
        <v>0</v>
      </c>
      <c r="AL6" s="168" t="s">
        <v>349</v>
      </c>
      <c r="AM6" s="168">
        <f>+CE!EC41+CE!EC45+CE!EC49</f>
        <v>1107100</v>
      </c>
      <c r="AO6" s="59">
        <f>+I_Vendite!$C5</f>
        <v>0</v>
      </c>
      <c r="AP6" s="59">
        <f>+I_Vendite!BR5</f>
        <v>0</v>
      </c>
      <c r="AQ6" s="166">
        <f>+SUM(I_Vendite!BR39:CC39)/SUM(I_Vendite!$BR$38:$CC$67)</f>
        <v>0</v>
      </c>
      <c r="AS6" s="168" t="s">
        <v>349</v>
      </c>
      <c r="AT6" s="168">
        <f>+CE!ED41+CE!ED45+CE!ED49</f>
        <v>1107100</v>
      </c>
      <c r="AV6" s="59">
        <f>+I_Vendite!$C5</f>
        <v>0</v>
      </c>
      <c r="AW6" s="59">
        <f>+I_Vendite!BY5</f>
        <v>0</v>
      </c>
      <c r="AX6" s="166">
        <f>+SUM(I_Vendite!CD39:CO39)/SUM(I_Vendite!$CD$38:$CO$67)</f>
        <v>0</v>
      </c>
      <c r="AZ6" s="168" t="s">
        <v>349</v>
      </c>
      <c r="BA6" s="168">
        <f>+CE!EE41+CE!EE45+CE!EE49</f>
        <v>1107100</v>
      </c>
      <c r="BC6" s="59">
        <f>+I_Vendite!$C5</f>
        <v>0</v>
      </c>
      <c r="BD6" s="59">
        <f>+I_Vendite!CP5</f>
        <v>0</v>
      </c>
      <c r="BE6" s="166">
        <f>+SUM(I_Vendite!CP39:DA39)/SUM(I_Vendite!$CP$38:$DA$67)</f>
        <v>0</v>
      </c>
      <c r="BG6" s="168" t="s">
        <v>349</v>
      </c>
      <c r="BH6" s="168">
        <f>+CE!EF41+CE!EF45+CE!EF49</f>
        <v>1107100</v>
      </c>
      <c r="BJ6" s="59">
        <f>+I_Vendite!$C5</f>
        <v>0</v>
      </c>
      <c r="BK6" s="59">
        <f>+I_Vendite!DB5</f>
        <v>0</v>
      </c>
      <c r="BL6" s="166">
        <f>+SUM(I_Vendite!DB39:DM39)/SUM(I_Vendite!$DB$38:$DM$67)</f>
        <v>0</v>
      </c>
      <c r="BN6" s="168" t="s">
        <v>349</v>
      </c>
      <c r="BO6" s="168">
        <f>+CE!EG41+CE!EG45+CE!EG49</f>
        <v>1107100</v>
      </c>
      <c r="BQ6" s="59">
        <f>+I_Vendite!$C5</f>
        <v>0</v>
      </c>
      <c r="BR6" s="59">
        <f>+I_Vendite!DN5</f>
        <v>0</v>
      </c>
      <c r="BS6" s="166">
        <f>+SUM(I_Vendite!DN39:DY39)/SUM(I_Vendite!$DN$38:$DY$67)</f>
        <v>0</v>
      </c>
    </row>
    <row r="7" spans="2:137" ht="16.5" thickTop="1" thickBot="1" x14ac:dyDescent="0.3">
      <c r="F7" s="59">
        <f>+I_Vendite!C6</f>
        <v>0</v>
      </c>
      <c r="G7" s="59">
        <f>+I_Vendite!J6</f>
        <v>0</v>
      </c>
      <c r="H7" s="166">
        <f>+SUM(I_Vendite!J40:U40)/SUM(I_Vendite!$J$38:$U$67)</f>
        <v>0</v>
      </c>
      <c r="M7" s="59">
        <f>+I_Vendite!J6</f>
        <v>0</v>
      </c>
      <c r="N7" s="59">
        <f>+I_Vendite!V6</f>
        <v>0</v>
      </c>
      <c r="O7" s="166">
        <f>+SUM(I_Vendite!V40:AG40)/SUM(I_Vendite!$V$38:$AG$67)</f>
        <v>0</v>
      </c>
      <c r="T7" s="59">
        <f>+I_Vendite!$C6</f>
        <v>0</v>
      </c>
      <c r="U7" s="59">
        <f>+I_Vendite!AH6</f>
        <v>0</v>
      </c>
      <c r="V7" s="166">
        <f>+SUM(I_Vendite!AH40:AS40)/SUM(I_Vendite!$AH$38:$AS$67)</f>
        <v>0</v>
      </c>
      <c r="AA7" s="59">
        <f>+I_Vendite!$C6</f>
        <v>0</v>
      </c>
      <c r="AB7" s="59">
        <f>+I_Vendite!AR6</f>
        <v>0</v>
      </c>
      <c r="AC7" s="166">
        <f>+SUM(I_Vendite!AR40:BC40)/SUM(I_Vendite!$AR$38:$BC$67)</f>
        <v>0</v>
      </c>
      <c r="AH7" s="59">
        <f>+I_Vendite!$C6</f>
        <v>0</v>
      </c>
      <c r="AI7" s="59">
        <f>+I_Vendite!BF6</f>
        <v>0</v>
      </c>
      <c r="AJ7" s="166">
        <f>+SUM(I_Vendite!AY40:BJ40)/SUM(I_Vendite!$AY$38:$BJ$67)</f>
        <v>0</v>
      </c>
      <c r="AO7" s="59">
        <f>+I_Vendite!$C6</f>
        <v>0</v>
      </c>
      <c r="AP7" s="59">
        <f>+I_Vendite!BR6</f>
        <v>0</v>
      </c>
      <c r="AQ7" s="166">
        <f>+SUM(I_Vendite!BR40:CC40)/SUM(I_Vendite!$BR$38:$CC$67)</f>
        <v>0</v>
      </c>
      <c r="AV7" s="59">
        <f>+I_Vendite!$C6</f>
        <v>0</v>
      </c>
      <c r="AW7" s="59">
        <f>+I_Vendite!BY6</f>
        <v>0</v>
      </c>
      <c r="AX7" s="166">
        <f>+SUM(I_Vendite!CD40:CO40)/SUM(I_Vendite!$CD$38:$CO$67)</f>
        <v>0</v>
      </c>
      <c r="BC7" s="59">
        <f>+I_Vendite!$C6</f>
        <v>0</v>
      </c>
      <c r="BD7" s="59">
        <f>+I_Vendite!CP6</f>
        <v>0</v>
      </c>
      <c r="BE7" s="166">
        <f>+SUM(I_Vendite!CP40:DA40)/SUM(I_Vendite!$CP$38:$DA$67)</f>
        <v>0</v>
      </c>
      <c r="BJ7" s="59">
        <f>+I_Vendite!$C6</f>
        <v>0</v>
      </c>
      <c r="BK7" s="59">
        <f>+I_Vendite!DB6</f>
        <v>0</v>
      </c>
      <c r="BL7" s="166">
        <f>+SUM(I_Vendite!DB40:DM40)/SUM(I_Vendite!$DB$38:$DM$67)</f>
        <v>0</v>
      </c>
      <c r="BQ7" s="59">
        <f>+I_Vendite!$C6</f>
        <v>0</v>
      </c>
      <c r="BR7" s="59">
        <f>+I_Vendite!DN6</f>
        <v>0</v>
      </c>
      <c r="BS7" s="166">
        <f>+SUM(I_Vendite!DN40:DY40)/SUM(I_Vendite!$DN$38:$DY$67)</f>
        <v>0</v>
      </c>
    </row>
    <row r="8" spans="2:137" ht="16.5" thickTop="1" thickBot="1" x14ac:dyDescent="0.3">
      <c r="C8" s="169" t="s">
        <v>350</v>
      </c>
      <c r="D8" s="169">
        <f>+((G5*H5)+(G6*H6)+(G7*H7)+(G8*H8)+(G9*H9)+(G10*H10)+(G11*H11)+(G12*H12)+(G13*H13)+(G14*H14)+(G15*H15)+(G16*H16)+(G17*H17)+(G18*H18)+(G19*H19)+(G20*H20)+(G21*H21)+(G22*H22)+(G23*H23)+(G24*H24)+(G25*H25)+(G26*H26)+(G27*H27)+(G28*H28)+(G29*H29)+(G30*H30)+(G31*H31)+(G32*H32)+(G33*H33)+(G34*H34))/1</f>
        <v>180000</v>
      </c>
      <c r="F8" s="59">
        <f>+I_Vendite!C7</f>
        <v>0</v>
      </c>
      <c r="G8" s="59">
        <f>+I_Vendite!J7</f>
        <v>0</v>
      </c>
      <c r="H8" s="166">
        <f>+SUM(I_Vendite!J41:U41)/SUM(I_Vendite!$J$38:$U$67)</f>
        <v>0</v>
      </c>
      <c r="J8" s="169" t="s">
        <v>350</v>
      </c>
      <c r="K8" s="169">
        <f>+((N5*O5)+(N6*O6)+(N7*O7)+(N8*O8)+(N9*O9)+(N10*O10)+(N11*O11)+(N12*O12)+(N13*O13)+(N14*O14)+(N15*O15)+(N16*O16)+(N17*O17)+(N18*O18)+(N19*O19)+(N20*O20)+(N21*O21)+(N22*O22)+(N23*O23)+(N24*O24)+(N25*O25)+(N26*O26)+(N27*O27)+(N28*O28)+(N29*O29)+(N30*O30)+(N31*O31)+(N32*O32)+(N33*O33)+(N34*O34))/1</f>
        <v>180000</v>
      </c>
      <c r="M8" s="59">
        <f>+I_Vendite!J7</f>
        <v>0</v>
      </c>
      <c r="N8" s="59">
        <f>+I_Vendite!V7</f>
        <v>0</v>
      </c>
      <c r="O8" s="166">
        <f>+SUM(I_Vendite!V41:AG41)/SUM(I_Vendite!$V$38:$AG$67)</f>
        <v>0</v>
      </c>
      <c r="Q8" s="169" t="s">
        <v>350</v>
      </c>
      <c r="R8" s="169">
        <f>+((U5*V5)+(U6*V6)+(U7*V7)+(U8*V8)+(U9*V9)+(U10*V10)+(U11*V11)+(U12*V12)+(U13*V13)+(U14*V14)+(U15*V15)+(U16*V16)+(U17*V17)+(U18*V18)+(U19*V19)+(U20*V20)+(U21*V21)+(U22*V22)+(U23*V23)+(U24*V24)+(U25*V25)+(U26*V26)+(U27*V27)+(U28*V28)+(U29*V29)+(U30*V30)+(U31*V31)+(U32*V32)+(U33*V33)+(U34*V34))/1</f>
        <v>180000</v>
      </c>
      <c r="T8" s="59">
        <f>+I_Vendite!$C7</f>
        <v>0</v>
      </c>
      <c r="U8" s="59">
        <f>+I_Vendite!AH7</f>
        <v>0</v>
      </c>
      <c r="V8" s="166">
        <f>+SUM(I_Vendite!AH41:AS41)/SUM(I_Vendite!$AH$38:$AS$67)</f>
        <v>0</v>
      </c>
      <c r="X8" s="169" t="s">
        <v>350</v>
      </c>
      <c r="Y8" s="169">
        <f>+((AB5*AC5)+(AB6*AC6)+(AB7*AC7)+(AB8*AC8)+(AB9*AC9)+(AB10*AC10)+(AB11*AC11)+(AB12*AC12)+(AB13*AC13)+(AB14*AC14)+(AB15*AC15)+(AB16*AC16)+(AB17*AC17)+(AB18*AC18)+(AB19*AC19)+(AB20*AC20)+(AB21*AC21)+(AB22*AC22)+(AB23*AC23)+(AB24*AC24)+(AB25*AC25)+(AB26*AC26)+(AB27*AC27)+(AB28*AC28)+(AB29*AC29)+(AB30*AC30)+(AB31*AC31)+(AB32*AC32)+(AB33*AC33)+(AB34*AC34))/1</f>
        <v>180000</v>
      </c>
      <c r="AA8" s="59">
        <f>+I_Vendite!$C7</f>
        <v>0</v>
      </c>
      <c r="AB8" s="59">
        <f>+I_Vendite!AR7</f>
        <v>0</v>
      </c>
      <c r="AC8" s="166">
        <f>+SUM(I_Vendite!AR41:BC41)/SUM(I_Vendite!$AR$38:$BC$67)</f>
        <v>0</v>
      </c>
      <c r="AE8" s="169" t="s">
        <v>350</v>
      </c>
      <c r="AF8" s="169">
        <f>+((AI5*AJ5)+(AI6*AJ6)+(AI7*AJ7)+(AI8*AJ8)+(AI9*AJ9)+(AI10*AJ10)+(AI11*AJ11)+(AI12*AJ12)+(AI13*AJ13)+(AI14*AJ14)+(AI15*AJ15)+(AI16*AJ16)+(AI17*AJ17)+(AI18*AJ18)+(AI19*AJ19)+(AI20*AJ20)+(AI21*AJ21)+(AI22*AJ22)+(AI23*AJ23)+(AI24*AJ24)+(AI25*AJ25)+(AI26*AJ26)+(AI27*AJ27)+(AI28*AJ28)+(AI29*AJ29)+(AI30*AJ30)+(AI31*AJ31)+(AI32*AJ32)+(AI33*AJ33)+(AI34*AJ34))/1</f>
        <v>180000</v>
      </c>
      <c r="AH8" s="59">
        <f>+I_Vendite!$C7</f>
        <v>0</v>
      </c>
      <c r="AI8" s="59">
        <f>+I_Vendite!BF7</f>
        <v>0</v>
      </c>
      <c r="AJ8" s="166">
        <f>+SUM(I_Vendite!AY41:BJ41)/SUM(I_Vendite!$AY$38:$BJ$67)</f>
        <v>0</v>
      </c>
      <c r="AL8" s="169" t="s">
        <v>350</v>
      </c>
      <c r="AM8" s="169">
        <f>+((AP5*AQ5)+(AP6*AQ6)+(AP7*AQ7)+(AP8*AQ8)+(AP9*AQ9)+(AP10*AQ10)+(AP11*AQ11)+(AP12*AQ12)+(AP13*AQ13)+(AP14*AQ14)+(AP15*AQ15)+(AP16*AQ16)+(AP17*AQ17)+(AP18*AQ18)+(AP19*AQ19)+(AP20*AQ20)+(AP21*AQ21)+(AP22*AQ22)+(AP23*AQ23)+(AP24*AQ24)+(AP25*AQ25)+(AP26*AQ26)+(AP27*AQ27)+(AP28*AQ28)+(AP29*AQ29)+(AP30*AQ30)+(AP31*AQ31)+(AP32*AQ32)+(AP33*AQ33)+(AP34*AQ34))/1</f>
        <v>180000</v>
      </c>
      <c r="AO8" s="59">
        <f>+I_Vendite!$C7</f>
        <v>0</v>
      </c>
      <c r="AP8" s="59">
        <f>+I_Vendite!BR7</f>
        <v>0</v>
      </c>
      <c r="AQ8" s="166">
        <f>+SUM(I_Vendite!BR41:CC41)/SUM(I_Vendite!$BR$38:$CC$67)</f>
        <v>0</v>
      </c>
      <c r="AS8" s="169" t="s">
        <v>350</v>
      </c>
      <c r="AT8" s="169">
        <f>+((AW5*AX5)+(AW6*AX6)+(AW7*AX7)+(AW8*AX8)+(AW9*AX9)+(AW10*AX10)+(AW11*AX11)+(AW12*AX12)+(AW13*AX13)+(AW14*AX14)+(AW15*AX15)+(AW16*AX16)+(AW17*AX17)+(AW18*AX18)+(AW19*AX19)+(AW20*AX20)+(AW21*AX21)+(AW22*AX22)+(AW23*AX23)+(AW24*AX24)+(AW25*AX25)+(AW26*AX26)+(AW27*AX27)+(AW28*AX28)+(AW29*AX29)+(AW30*AX30)+(AW31*AX31)+(AW32*AX32)+(AW33*AX33)+(AW34*AX34))/1</f>
        <v>180000</v>
      </c>
      <c r="AV8" s="59">
        <f>+I_Vendite!$C7</f>
        <v>0</v>
      </c>
      <c r="AW8" s="59">
        <f>+I_Vendite!BY7</f>
        <v>0</v>
      </c>
      <c r="AX8" s="166">
        <f>+SUM(I_Vendite!CD41:CO41)/SUM(I_Vendite!$CD$38:$CO$67)</f>
        <v>0</v>
      </c>
      <c r="AZ8" s="169" t="s">
        <v>350</v>
      </c>
      <c r="BA8" s="169">
        <f>+((BD5*BE5)+(BD6*BE6)+(BD7*BE7)+(BD8*BE8)+(BD9*BE9)+(BD10*BE10)+(BD11*BE11)+(BD12*BE12)+(BD13*BE13)+(BD14*BE14)+(BD15*BE15)+(BD16*BE16)+(BD17*BE17)+(BD18*BE18)+(BD19*BE19)+(BD20*BE20)+(BD21*BE21)+(BD22*BE22)+(BD23*BE23)+(BD24*BE24)+(BD25*BE25)+(BD26*BE26)+(BD27*BE27)+(BD28*BE28)+(BD29*BE29)+(BD30*BE30)+(BD31*BE31)+(BD32*BE32)+(BD33*BE33)+(BD34*BE34))/1</f>
        <v>180000</v>
      </c>
      <c r="BC8" s="59">
        <f>+I_Vendite!$C7</f>
        <v>0</v>
      </c>
      <c r="BD8" s="59">
        <f>+I_Vendite!CP7</f>
        <v>0</v>
      </c>
      <c r="BE8" s="166">
        <f>+SUM(I_Vendite!CP41:DA41)/SUM(I_Vendite!$CP$38:$DA$67)</f>
        <v>0</v>
      </c>
      <c r="BG8" s="169" t="s">
        <v>350</v>
      </c>
      <c r="BH8" s="169">
        <f>+((BK5*BL5)+(BK6*BL6)+(BK7*BL7)+(BK8*BL8)+(BK9*BL9)+(BK10*BL10)+(BK11*BL11)+(BK12*BL12)+(BK13*BL13)+(BK14*BL14)+(BK15*BL15)+(BK16*BL16)+(BK17*BL17)+(BK18*BL18)+(BK19*BL19)+(BK20*BL20)+(BK21*BL21)+(BK22*BL22)+(BK23*BL23)+(BK24*BL24)+(BK25*BL25)+(BK26*BL26)+(BK27*BL27)+(BK28*BL28)+(BK29*BL29)+(BK30*BL30)+(BK31*BL31)+(BK32*BL32)+(BK33*BL33)+(BK34*BL34))/1</f>
        <v>180000</v>
      </c>
      <c r="BJ8" s="59">
        <f>+I_Vendite!$C7</f>
        <v>0</v>
      </c>
      <c r="BK8" s="59">
        <f>+I_Vendite!DB7</f>
        <v>0</v>
      </c>
      <c r="BL8" s="166">
        <f>+SUM(I_Vendite!DB41:DM41)/SUM(I_Vendite!$DB$38:$DM$67)</f>
        <v>0</v>
      </c>
      <c r="BN8" s="169" t="s">
        <v>350</v>
      </c>
      <c r="BO8" s="169">
        <f>+((BR5*BS5)+(BR6*BS6)+(BR7*BS7)+(BR8*BS8)+(BR9*BS9)+(BR10*BS10)+(BR11*BS11)+(BR12*BS12)+(BR13*BS13)+(BR14*BS14)+(BR15*BS15)+(BR16*BS16)+(BR17*BS17)+(BR18*BS18)+(BR19*BS19)+(BR20*BS20)+(BR21*BS21)+(BR22*BS22)+(BR23*BS23)+(BR24*BS24)+(BR25*BS25)+(BR26*BS26)+(BR27*BS27)+(BR28*BS28)+(BR29*BS29)+(BR30*BS30)+(BR31*BS31)+(BR32*BS32)+(BR33*BS33)+(BR34*BS34))/1</f>
        <v>180000</v>
      </c>
      <c r="BQ8" s="59">
        <f>+I_Vendite!$C7</f>
        <v>0</v>
      </c>
      <c r="BR8" s="59">
        <f>+I_Vendite!DN7</f>
        <v>0</v>
      </c>
      <c r="BS8" s="166">
        <f>+SUM(I_Vendite!DN41:DY41)/SUM(I_Vendite!$DN$38:$DY$67)</f>
        <v>0</v>
      </c>
    </row>
    <row r="9" spans="2:137" ht="16.5" thickTop="1" thickBot="1" x14ac:dyDescent="0.3">
      <c r="F9" s="59">
        <f>+I_Vendite!C8</f>
        <v>0</v>
      </c>
      <c r="G9" s="59">
        <f>+I_Vendite!J8</f>
        <v>0</v>
      </c>
      <c r="H9" s="166">
        <f>+SUM(I_Vendite!J42:U42)/SUM(I_Vendite!$J$38:$U$67)</f>
        <v>0</v>
      </c>
      <c r="M9" s="59">
        <f>+I_Vendite!J8</f>
        <v>0</v>
      </c>
      <c r="N9" s="59">
        <f>+I_Vendite!V8</f>
        <v>0</v>
      </c>
      <c r="O9" s="166">
        <f>+SUM(I_Vendite!V42:AG42)/SUM(I_Vendite!$V$38:$AG$67)</f>
        <v>0</v>
      </c>
      <c r="T9" s="59">
        <f>+I_Vendite!$C8</f>
        <v>0</v>
      </c>
      <c r="U9" s="59">
        <f>+I_Vendite!AH8</f>
        <v>0</v>
      </c>
      <c r="V9" s="166">
        <f>+SUM(I_Vendite!AH42:AS42)/SUM(I_Vendite!$AH$38:$AS$67)</f>
        <v>0</v>
      </c>
      <c r="AA9" s="59">
        <f>+I_Vendite!$C8</f>
        <v>0</v>
      </c>
      <c r="AB9" s="59">
        <f>+I_Vendite!AR8</f>
        <v>0</v>
      </c>
      <c r="AC9" s="166">
        <f>+SUM(I_Vendite!AR42:BC42)/SUM(I_Vendite!$AR$38:$BC$67)</f>
        <v>0</v>
      </c>
      <c r="AH9" s="59">
        <f>+I_Vendite!$C8</f>
        <v>0</v>
      </c>
      <c r="AI9" s="59">
        <f>+I_Vendite!BF8</f>
        <v>0</v>
      </c>
      <c r="AJ9" s="166">
        <f>+SUM(I_Vendite!AY42:BJ42)/SUM(I_Vendite!$AY$38:$BJ$67)</f>
        <v>0</v>
      </c>
      <c r="AO9" s="59">
        <f>+I_Vendite!$C8</f>
        <v>0</v>
      </c>
      <c r="AP9" s="59">
        <f>+I_Vendite!BR8</f>
        <v>0</v>
      </c>
      <c r="AQ9" s="166">
        <f>+SUM(I_Vendite!BR42:CC42)/SUM(I_Vendite!$BR$38:$CC$67)</f>
        <v>0</v>
      </c>
      <c r="AV9" s="59">
        <f>+I_Vendite!$C8</f>
        <v>0</v>
      </c>
      <c r="AW9" s="59">
        <f>+I_Vendite!BY8</f>
        <v>0</v>
      </c>
      <c r="AX9" s="166">
        <f>+SUM(I_Vendite!CD42:CO42)/SUM(I_Vendite!$CD$38:$CO$67)</f>
        <v>0</v>
      </c>
      <c r="BC9" s="59">
        <f>+I_Vendite!$C8</f>
        <v>0</v>
      </c>
      <c r="BD9" s="59">
        <f>+I_Vendite!CP8</f>
        <v>0</v>
      </c>
      <c r="BE9" s="166">
        <f>+SUM(I_Vendite!CP42:DA42)/SUM(I_Vendite!$CP$38:$DA$67)</f>
        <v>0</v>
      </c>
      <c r="BJ9" s="59">
        <f>+I_Vendite!$C8</f>
        <v>0</v>
      </c>
      <c r="BK9" s="59">
        <f>+I_Vendite!DB8</f>
        <v>0</v>
      </c>
      <c r="BL9" s="166">
        <f>+SUM(I_Vendite!DB42:DM42)/SUM(I_Vendite!$DB$38:$DM$67)</f>
        <v>0</v>
      </c>
      <c r="BQ9" s="59">
        <f>+I_Vendite!$C8</f>
        <v>0</v>
      </c>
      <c r="BR9" s="59">
        <f>+I_Vendite!DN8</f>
        <v>0</v>
      </c>
      <c r="BS9" s="166">
        <f>+SUM(I_Vendite!DN42:DY42)/SUM(I_Vendite!$DN$38:$DY$67)</f>
        <v>0</v>
      </c>
    </row>
    <row r="10" spans="2:137" ht="16.5" thickTop="1" thickBot="1" x14ac:dyDescent="0.3">
      <c r="F10" s="59">
        <f>+I_Vendite!C9</f>
        <v>0</v>
      </c>
      <c r="G10" s="59">
        <f>+I_Vendite!J9</f>
        <v>0</v>
      </c>
      <c r="H10" s="166">
        <f>+SUM(I_Vendite!J43:U43)/SUM(I_Vendite!$J$38:$U$67)</f>
        <v>0</v>
      </c>
      <c r="M10" s="59">
        <f>+I_Vendite!J9</f>
        <v>0</v>
      </c>
      <c r="N10" s="59">
        <f>+I_Vendite!V9</f>
        <v>0</v>
      </c>
      <c r="O10" s="166">
        <f>+SUM(I_Vendite!V43:AG43)/SUM(I_Vendite!$V$38:$AG$67)</f>
        <v>0</v>
      </c>
      <c r="T10" s="59">
        <f>+I_Vendite!$C9</f>
        <v>0</v>
      </c>
      <c r="U10" s="59">
        <f>+I_Vendite!AH9</f>
        <v>0</v>
      </c>
      <c r="V10" s="166">
        <f>+SUM(I_Vendite!AH43:AS43)/SUM(I_Vendite!$AH$38:$AS$67)</f>
        <v>0</v>
      </c>
      <c r="AA10" s="59">
        <f>+I_Vendite!$C9</f>
        <v>0</v>
      </c>
      <c r="AB10" s="59">
        <f>+I_Vendite!AR9</f>
        <v>0</v>
      </c>
      <c r="AC10" s="166">
        <f>+SUM(I_Vendite!AR43:BC43)/SUM(I_Vendite!$AR$38:$BC$67)</f>
        <v>0</v>
      </c>
      <c r="AH10" s="59">
        <f>+I_Vendite!$C9</f>
        <v>0</v>
      </c>
      <c r="AI10" s="59">
        <f>+I_Vendite!BF9</f>
        <v>0</v>
      </c>
      <c r="AJ10" s="166">
        <f>+SUM(I_Vendite!AY43:BJ43)/SUM(I_Vendite!$AY$38:$BJ$67)</f>
        <v>0</v>
      </c>
      <c r="AO10" s="59">
        <f>+I_Vendite!$C9</f>
        <v>0</v>
      </c>
      <c r="AP10" s="59">
        <f>+I_Vendite!BR9</f>
        <v>0</v>
      </c>
      <c r="AQ10" s="166">
        <f>+SUM(I_Vendite!BR43:CC43)/SUM(I_Vendite!$BR$38:$CC$67)</f>
        <v>0</v>
      </c>
      <c r="AV10" s="59">
        <f>+I_Vendite!$C9</f>
        <v>0</v>
      </c>
      <c r="AW10" s="59">
        <f>+I_Vendite!BY9</f>
        <v>0</v>
      </c>
      <c r="AX10" s="166">
        <f>+SUM(I_Vendite!CD43:CO43)/SUM(I_Vendite!$CD$38:$CO$67)</f>
        <v>0</v>
      </c>
      <c r="BC10" s="59">
        <f>+I_Vendite!$C9</f>
        <v>0</v>
      </c>
      <c r="BD10" s="59">
        <f>+I_Vendite!CP9</f>
        <v>0</v>
      </c>
      <c r="BE10" s="166">
        <f>+SUM(I_Vendite!CP43:DA43)/SUM(I_Vendite!$CP$38:$DA$67)</f>
        <v>0</v>
      </c>
      <c r="BJ10" s="59">
        <f>+I_Vendite!$C9</f>
        <v>0</v>
      </c>
      <c r="BK10" s="59">
        <f>+I_Vendite!DB9</f>
        <v>0</v>
      </c>
      <c r="BL10" s="166">
        <f>+SUM(I_Vendite!DB43:DM43)/SUM(I_Vendite!$DB$38:$DM$67)</f>
        <v>0</v>
      </c>
      <c r="BQ10" s="59">
        <f>+I_Vendite!$C9</f>
        <v>0</v>
      </c>
      <c r="BR10" s="59">
        <f>+I_Vendite!DN9</f>
        <v>0</v>
      </c>
      <c r="BS10" s="166">
        <f>+SUM(I_Vendite!DN43:DY43)/SUM(I_Vendite!$DN$38:$DY$67)</f>
        <v>0</v>
      </c>
    </row>
    <row r="11" spans="2:137" ht="16.5" thickTop="1" thickBot="1" x14ac:dyDescent="0.3">
      <c r="F11" s="59">
        <f>+I_Vendite!C10</f>
        <v>0</v>
      </c>
      <c r="G11" s="59">
        <f>+I_Vendite!J10</f>
        <v>0</v>
      </c>
      <c r="H11" s="166">
        <f>+SUM(I_Vendite!J44:U44)/SUM(I_Vendite!$J$38:$U$67)</f>
        <v>0</v>
      </c>
      <c r="M11" s="59">
        <f>+I_Vendite!J10</f>
        <v>0</v>
      </c>
      <c r="N11" s="59">
        <f>+I_Vendite!V10</f>
        <v>0</v>
      </c>
      <c r="O11" s="166">
        <f>+SUM(I_Vendite!V44:AG44)/SUM(I_Vendite!$V$38:$AG$67)</f>
        <v>0</v>
      </c>
      <c r="T11" s="59">
        <f>+I_Vendite!$C10</f>
        <v>0</v>
      </c>
      <c r="U11" s="59">
        <f>+I_Vendite!AH10</f>
        <v>0</v>
      </c>
      <c r="V11" s="166">
        <f>+SUM(I_Vendite!AH44:AS44)/SUM(I_Vendite!$AH$38:$AS$67)</f>
        <v>0</v>
      </c>
      <c r="AA11" s="59">
        <f>+I_Vendite!$C10</f>
        <v>0</v>
      </c>
      <c r="AB11" s="59">
        <f>+I_Vendite!AR10</f>
        <v>0</v>
      </c>
      <c r="AC11" s="166">
        <f>+SUM(I_Vendite!AR44:BC44)/SUM(I_Vendite!$AR$38:$BC$67)</f>
        <v>0</v>
      </c>
      <c r="AH11" s="59">
        <f>+I_Vendite!$C10</f>
        <v>0</v>
      </c>
      <c r="AI11" s="59">
        <f>+I_Vendite!BF10</f>
        <v>0</v>
      </c>
      <c r="AJ11" s="166">
        <f>+SUM(I_Vendite!AY44:BJ44)/SUM(I_Vendite!$AY$38:$BJ$67)</f>
        <v>0</v>
      </c>
      <c r="AO11" s="59">
        <f>+I_Vendite!$C10</f>
        <v>0</v>
      </c>
      <c r="AP11" s="59">
        <f>+I_Vendite!BR10</f>
        <v>0</v>
      </c>
      <c r="AQ11" s="166">
        <f>+SUM(I_Vendite!BR44:CC44)/SUM(I_Vendite!$BR$38:$CC$67)</f>
        <v>0</v>
      </c>
      <c r="AV11" s="59">
        <f>+I_Vendite!$C10</f>
        <v>0</v>
      </c>
      <c r="AW11" s="59">
        <f>+I_Vendite!BY10</f>
        <v>0</v>
      </c>
      <c r="AX11" s="166">
        <f>+SUM(I_Vendite!CD44:CO44)/SUM(I_Vendite!$CD$38:$CO$67)</f>
        <v>0</v>
      </c>
      <c r="BC11" s="59">
        <f>+I_Vendite!$C10</f>
        <v>0</v>
      </c>
      <c r="BD11" s="59">
        <f>+I_Vendite!CP10</f>
        <v>0</v>
      </c>
      <c r="BE11" s="166">
        <f>+SUM(I_Vendite!CP44:DA44)/SUM(I_Vendite!$CP$38:$DA$67)</f>
        <v>0</v>
      </c>
      <c r="BJ11" s="59">
        <f>+I_Vendite!$C10</f>
        <v>0</v>
      </c>
      <c r="BK11" s="59">
        <f>+I_Vendite!DB10</f>
        <v>0</v>
      </c>
      <c r="BL11" s="166">
        <f>+SUM(I_Vendite!DB44:DM44)/SUM(I_Vendite!$DB$38:$DM$67)</f>
        <v>0</v>
      </c>
      <c r="BQ11" s="59">
        <f>+I_Vendite!$C10</f>
        <v>0</v>
      </c>
      <c r="BR11" s="59">
        <f>+I_Vendite!DN10</f>
        <v>0</v>
      </c>
      <c r="BS11" s="166">
        <f>+SUM(I_Vendite!DN44:DY44)/SUM(I_Vendite!$DN$38:$DY$67)</f>
        <v>0</v>
      </c>
    </row>
    <row r="12" spans="2:137" ht="16.5" thickTop="1" thickBot="1" x14ac:dyDescent="0.3">
      <c r="C12" s="169" t="s">
        <v>351</v>
      </c>
      <c r="D12" s="169">
        <f>+D8-D5</f>
        <v>178560</v>
      </c>
      <c r="F12" s="59">
        <f>+I_Vendite!C11</f>
        <v>0</v>
      </c>
      <c r="G12" s="59">
        <f>+I_Vendite!J11</f>
        <v>0</v>
      </c>
      <c r="H12" s="166">
        <f>+SUM(I_Vendite!J45:U45)/SUM(I_Vendite!$J$38:$U$67)</f>
        <v>0</v>
      </c>
      <c r="J12" s="169" t="s">
        <v>351</v>
      </c>
      <c r="K12" s="169">
        <f>+K8-K5</f>
        <v>176400</v>
      </c>
      <c r="M12" s="59">
        <f>+I_Vendite!J11</f>
        <v>0</v>
      </c>
      <c r="N12" s="59">
        <f>+I_Vendite!V11</f>
        <v>0</v>
      </c>
      <c r="O12" s="166">
        <f>+SUM(I_Vendite!V45:AG45)/SUM(I_Vendite!$V$38:$AG$67)</f>
        <v>0</v>
      </c>
      <c r="Q12" s="169" t="s">
        <v>351</v>
      </c>
      <c r="R12" s="169">
        <f>+R8-R5</f>
        <v>176400</v>
      </c>
      <c r="T12" s="59">
        <f>+I_Vendite!$C11</f>
        <v>0</v>
      </c>
      <c r="U12" s="59">
        <f>+I_Vendite!AH11</f>
        <v>0</v>
      </c>
      <c r="V12" s="166">
        <f>+SUM(I_Vendite!AH45:AS45)/SUM(I_Vendite!$AH$38:$AS$67)</f>
        <v>0</v>
      </c>
      <c r="X12" s="169" t="s">
        <v>351</v>
      </c>
      <c r="Y12" s="169">
        <f>+Y8-Y5</f>
        <v>176400</v>
      </c>
      <c r="AA12" s="59">
        <f>+I_Vendite!$C11</f>
        <v>0</v>
      </c>
      <c r="AB12" s="59">
        <f>+I_Vendite!AR11</f>
        <v>0</v>
      </c>
      <c r="AC12" s="166">
        <f>+SUM(I_Vendite!AR45:BC45)/SUM(I_Vendite!$AR$38:$BC$67)</f>
        <v>0</v>
      </c>
      <c r="AE12" s="169" t="s">
        <v>351</v>
      </c>
      <c r="AF12" s="169">
        <f>+AF8-AF5</f>
        <v>176400</v>
      </c>
      <c r="AH12" s="59">
        <f>+I_Vendite!$C11</f>
        <v>0</v>
      </c>
      <c r="AI12" s="59">
        <f>+I_Vendite!BF11</f>
        <v>0</v>
      </c>
      <c r="AJ12" s="166">
        <f>+SUM(I_Vendite!AY45:BJ45)/SUM(I_Vendite!$AY$38:$BJ$67)</f>
        <v>0</v>
      </c>
      <c r="AL12" s="169" t="s">
        <v>351</v>
      </c>
      <c r="AM12" s="169">
        <f>+AM8-AM5</f>
        <v>176400</v>
      </c>
      <c r="AO12" s="59">
        <f>+I_Vendite!$C11</f>
        <v>0</v>
      </c>
      <c r="AP12" s="59">
        <f>+I_Vendite!BR11</f>
        <v>0</v>
      </c>
      <c r="AQ12" s="166">
        <f>+SUM(I_Vendite!BR45:CC45)/SUM(I_Vendite!$BR$38:$CC$67)</f>
        <v>0</v>
      </c>
      <c r="AS12" s="169" t="s">
        <v>351</v>
      </c>
      <c r="AT12" s="169">
        <f>+AT8-AT5</f>
        <v>176400</v>
      </c>
      <c r="AV12" s="59">
        <f>+I_Vendite!$C11</f>
        <v>0</v>
      </c>
      <c r="AW12" s="59">
        <f>+I_Vendite!BY11</f>
        <v>0</v>
      </c>
      <c r="AX12" s="166">
        <f>+SUM(I_Vendite!CD45:CO45)/SUM(I_Vendite!$CD$38:$CO$67)</f>
        <v>0</v>
      </c>
      <c r="AZ12" s="169" t="s">
        <v>351</v>
      </c>
      <c r="BA12" s="169">
        <f>+BA8-BA5</f>
        <v>176400</v>
      </c>
      <c r="BC12" s="59">
        <f>+I_Vendite!$C11</f>
        <v>0</v>
      </c>
      <c r="BD12" s="59">
        <f>+I_Vendite!CP11</f>
        <v>0</v>
      </c>
      <c r="BE12" s="166">
        <f>+SUM(I_Vendite!CP45:DA45)/SUM(I_Vendite!$CP$38:$DA$67)</f>
        <v>0</v>
      </c>
      <c r="BG12" s="169" t="s">
        <v>351</v>
      </c>
      <c r="BH12" s="169">
        <f>+BH8-BH5</f>
        <v>176400</v>
      </c>
      <c r="BJ12" s="59">
        <f>+I_Vendite!$C11</f>
        <v>0</v>
      </c>
      <c r="BK12" s="59">
        <f>+I_Vendite!DB11</f>
        <v>0</v>
      </c>
      <c r="BL12" s="166">
        <f>+SUM(I_Vendite!DB45:DM45)/SUM(I_Vendite!$DB$38:$DM$67)</f>
        <v>0</v>
      </c>
      <c r="BN12" s="169" t="s">
        <v>351</v>
      </c>
      <c r="BO12" s="169">
        <f>+BO8-BO5</f>
        <v>176400</v>
      </c>
      <c r="BQ12" s="59">
        <f>+I_Vendite!$C11</f>
        <v>0</v>
      </c>
      <c r="BR12" s="59">
        <f>+I_Vendite!DN11</f>
        <v>0</v>
      </c>
      <c r="BS12" s="166">
        <f>+SUM(I_Vendite!DN45:DY45)/SUM(I_Vendite!$DN$38:$DY$67)</f>
        <v>0</v>
      </c>
    </row>
    <row r="13" spans="2:137" ht="16.5" thickTop="1" thickBot="1" x14ac:dyDescent="0.3">
      <c r="F13" s="59">
        <f>+I_Vendite!C12</f>
        <v>0</v>
      </c>
      <c r="G13" s="59">
        <f>+I_Vendite!J12</f>
        <v>0</v>
      </c>
      <c r="H13" s="166">
        <f>+SUM(I_Vendite!J46:U46)/SUM(I_Vendite!$J$38:$U$67)</f>
        <v>0</v>
      </c>
      <c r="M13" s="59">
        <f>+I_Vendite!J12</f>
        <v>0</v>
      </c>
      <c r="N13" s="59">
        <f>+I_Vendite!V12</f>
        <v>0</v>
      </c>
      <c r="O13" s="166">
        <f>+SUM(I_Vendite!V46:AG46)/SUM(I_Vendite!$V$38:$AG$67)</f>
        <v>0</v>
      </c>
      <c r="T13" s="59">
        <f>+I_Vendite!$C12</f>
        <v>0</v>
      </c>
      <c r="U13" s="59">
        <f>+I_Vendite!AH12</f>
        <v>0</v>
      </c>
      <c r="V13" s="166">
        <f>+SUM(I_Vendite!AH46:AS46)/SUM(I_Vendite!$AH$38:$AS$67)</f>
        <v>0</v>
      </c>
      <c r="AA13" s="59">
        <f>+I_Vendite!$C12</f>
        <v>0</v>
      </c>
      <c r="AB13" s="59">
        <f>+I_Vendite!AR12</f>
        <v>0</v>
      </c>
      <c r="AC13" s="166">
        <f>+SUM(I_Vendite!AR46:BC46)/SUM(I_Vendite!$AR$38:$BC$67)</f>
        <v>0</v>
      </c>
      <c r="AH13" s="59">
        <f>+I_Vendite!$C12</f>
        <v>0</v>
      </c>
      <c r="AI13" s="59">
        <f>+I_Vendite!BF12</f>
        <v>0</v>
      </c>
      <c r="AJ13" s="166">
        <f>+SUM(I_Vendite!AY46:BJ46)/SUM(I_Vendite!$AY$38:$BJ$67)</f>
        <v>0</v>
      </c>
      <c r="AO13" s="59">
        <f>+I_Vendite!$C12</f>
        <v>0</v>
      </c>
      <c r="AP13" s="59">
        <f>+I_Vendite!BR12</f>
        <v>0</v>
      </c>
      <c r="AQ13" s="166">
        <f>+SUM(I_Vendite!BR46:CC46)/SUM(I_Vendite!$BR$38:$CC$67)</f>
        <v>0</v>
      </c>
      <c r="AV13" s="59">
        <f>+I_Vendite!$C12</f>
        <v>0</v>
      </c>
      <c r="AW13" s="59">
        <f>+I_Vendite!BY12</f>
        <v>0</v>
      </c>
      <c r="AX13" s="166">
        <f>+SUM(I_Vendite!CD46:CO46)/SUM(I_Vendite!$CD$38:$CO$67)</f>
        <v>0</v>
      </c>
      <c r="BC13" s="59">
        <f>+I_Vendite!$C12</f>
        <v>0</v>
      </c>
      <c r="BD13" s="59">
        <f>+I_Vendite!CP12</f>
        <v>0</v>
      </c>
      <c r="BE13" s="166">
        <f>+SUM(I_Vendite!CP46:DA46)/SUM(I_Vendite!$CP$38:$DA$67)</f>
        <v>0</v>
      </c>
      <c r="BJ13" s="59">
        <f>+I_Vendite!$C12</f>
        <v>0</v>
      </c>
      <c r="BK13" s="59">
        <f>+I_Vendite!DB12</f>
        <v>0</v>
      </c>
      <c r="BL13" s="166">
        <f>+SUM(I_Vendite!DB46:DM46)/SUM(I_Vendite!$DB$38:$DM$67)</f>
        <v>0</v>
      </c>
      <c r="BQ13" s="59">
        <f>+I_Vendite!$C12</f>
        <v>0</v>
      </c>
      <c r="BR13" s="59">
        <f>+I_Vendite!DN12</f>
        <v>0</v>
      </c>
      <c r="BS13" s="166">
        <f>+SUM(I_Vendite!DN46:DY46)/SUM(I_Vendite!$DN$38:$DY$67)</f>
        <v>0</v>
      </c>
    </row>
    <row r="14" spans="2:137" ht="16.5" thickTop="1" thickBot="1" x14ac:dyDescent="0.3">
      <c r="C14" s="170" t="s">
        <v>352</v>
      </c>
      <c r="D14" s="171">
        <f>+D6/D12</f>
        <v>5.5827172939068097</v>
      </c>
      <c r="F14" s="59">
        <f>+I_Vendite!C13</f>
        <v>0</v>
      </c>
      <c r="G14" s="59">
        <f>+I_Vendite!J13</f>
        <v>0</v>
      </c>
      <c r="H14" s="166">
        <f>+SUM(I_Vendite!J47:U47)/SUM(I_Vendite!$J$38:$U$67)</f>
        <v>0</v>
      </c>
      <c r="J14" s="170" t="s">
        <v>352</v>
      </c>
      <c r="K14" s="171">
        <f>+K6/K12</f>
        <v>6.8089569160997732</v>
      </c>
      <c r="M14" s="59">
        <f>+I_Vendite!J13</f>
        <v>0</v>
      </c>
      <c r="N14" s="59">
        <f>+I_Vendite!V13</f>
        <v>0</v>
      </c>
      <c r="O14" s="166">
        <f>+SUM(I_Vendite!V47:AG47)/SUM(I_Vendite!$V$38:$AG$67)</f>
        <v>0</v>
      </c>
      <c r="Q14" s="170" t="s">
        <v>352</v>
      </c>
      <c r="R14" s="171">
        <f>+R6/R12</f>
        <v>6.6445578231292517</v>
      </c>
      <c r="T14" s="59">
        <f>+I_Vendite!$C13</f>
        <v>0</v>
      </c>
      <c r="U14" s="59">
        <f>+I_Vendite!AH13</f>
        <v>0</v>
      </c>
      <c r="V14" s="166">
        <f>+SUM(I_Vendite!AH47:AS47)/SUM(I_Vendite!$AH$38:$AS$67)</f>
        <v>0</v>
      </c>
      <c r="X14" s="170" t="s">
        <v>352</v>
      </c>
      <c r="Y14" s="171">
        <f>+Y6/Y12</f>
        <v>6.4007936507936511</v>
      </c>
      <c r="AA14" s="59">
        <f>+I_Vendite!$C13</f>
        <v>0</v>
      </c>
      <c r="AB14" s="59">
        <f>+I_Vendite!AR13</f>
        <v>0</v>
      </c>
      <c r="AC14" s="166">
        <f>+SUM(I_Vendite!AR47:BC47)/SUM(I_Vendite!$AR$38:$BC$67)</f>
        <v>0</v>
      </c>
      <c r="AE14" s="170" t="s">
        <v>352</v>
      </c>
      <c r="AF14" s="171">
        <f>+AF6/AF12</f>
        <v>6.2874149659863949</v>
      </c>
      <c r="AH14" s="59">
        <f>+I_Vendite!$C13</f>
        <v>0</v>
      </c>
      <c r="AI14" s="59">
        <f>+I_Vendite!BF13</f>
        <v>0</v>
      </c>
      <c r="AJ14" s="166">
        <f>+SUM(I_Vendite!AY47:BJ47)/SUM(I_Vendite!$AY$38:$BJ$67)</f>
        <v>0</v>
      </c>
      <c r="AL14" s="170" t="s">
        <v>352</v>
      </c>
      <c r="AM14" s="171">
        <f>+AM6/AM12</f>
        <v>6.2760770975056692</v>
      </c>
      <c r="AO14" s="59">
        <f>+I_Vendite!$C13</f>
        <v>0</v>
      </c>
      <c r="AP14" s="59">
        <f>+I_Vendite!BR13</f>
        <v>0</v>
      </c>
      <c r="AQ14" s="166">
        <f>+SUM(I_Vendite!BR47:CC47)/SUM(I_Vendite!$BR$38:$CC$67)</f>
        <v>0</v>
      </c>
      <c r="AS14" s="170" t="s">
        <v>352</v>
      </c>
      <c r="AT14" s="171">
        <f>+AT6/AT12</f>
        <v>6.2760770975056692</v>
      </c>
      <c r="AV14" s="59">
        <f>+I_Vendite!$C13</f>
        <v>0</v>
      </c>
      <c r="AW14" s="59">
        <f>+I_Vendite!BY13</f>
        <v>0</v>
      </c>
      <c r="AX14" s="166">
        <f>+SUM(I_Vendite!CD47:CO47)/SUM(I_Vendite!$CD$38:$CO$67)</f>
        <v>0</v>
      </c>
      <c r="AZ14" s="170" t="s">
        <v>352</v>
      </c>
      <c r="BA14" s="171">
        <f>+BA6/BA12</f>
        <v>6.2760770975056692</v>
      </c>
      <c r="BC14" s="59">
        <f>+I_Vendite!$C13</f>
        <v>0</v>
      </c>
      <c r="BD14" s="59">
        <f>+I_Vendite!CP13</f>
        <v>0</v>
      </c>
      <c r="BE14" s="166">
        <f>+SUM(I_Vendite!CP47:DA47)/SUM(I_Vendite!$CP$38:$DA$67)</f>
        <v>0</v>
      </c>
      <c r="BG14" s="170" t="s">
        <v>352</v>
      </c>
      <c r="BH14" s="171">
        <f>+BH6/BH12</f>
        <v>6.2760770975056692</v>
      </c>
      <c r="BJ14" s="59">
        <f>+I_Vendite!$C13</f>
        <v>0</v>
      </c>
      <c r="BK14" s="59">
        <f>+I_Vendite!DB13</f>
        <v>0</v>
      </c>
      <c r="BL14" s="166">
        <f>+SUM(I_Vendite!DB47:DM47)/SUM(I_Vendite!$DB$38:$DM$67)</f>
        <v>0</v>
      </c>
      <c r="BN14" s="170" t="s">
        <v>352</v>
      </c>
      <c r="BO14" s="171">
        <f>+BO6/BO12</f>
        <v>6.2760770975056692</v>
      </c>
      <c r="BQ14" s="59">
        <f>+I_Vendite!$C13</f>
        <v>0</v>
      </c>
      <c r="BR14" s="59">
        <f>+I_Vendite!DN13</f>
        <v>0</v>
      </c>
      <c r="BS14" s="166">
        <f>+SUM(I_Vendite!DN47:DY47)/SUM(I_Vendite!$DN$38:$DY$67)</f>
        <v>0</v>
      </c>
    </row>
    <row r="15" spans="2:137" ht="16.5" thickTop="1" thickBot="1" x14ac:dyDescent="0.3">
      <c r="F15" s="59">
        <f>+I_Vendite!C14</f>
        <v>0</v>
      </c>
      <c r="G15" s="59">
        <f>+I_Vendite!J14</f>
        <v>0</v>
      </c>
      <c r="H15" s="166">
        <f>+SUM(I_Vendite!J48:U48)/SUM(I_Vendite!$J$38:$U$67)</f>
        <v>0</v>
      </c>
      <c r="M15" s="59">
        <f>+I_Vendite!J14</f>
        <v>0</v>
      </c>
      <c r="N15" s="59">
        <f>+I_Vendite!V14</f>
        <v>0</v>
      </c>
      <c r="O15" s="166">
        <f>+SUM(I_Vendite!V48:AG48)/SUM(I_Vendite!$V$38:$AG$67)</f>
        <v>0</v>
      </c>
      <c r="T15" s="59">
        <f>+I_Vendite!$C14</f>
        <v>0</v>
      </c>
      <c r="U15" s="59">
        <f>+I_Vendite!AH14</f>
        <v>0</v>
      </c>
      <c r="V15" s="166">
        <f>+SUM(I_Vendite!AH48:AS48)/SUM(I_Vendite!$AH$38:$AS$67)</f>
        <v>0</v>
      </c>
      <c r="AA15" s="59">
        <f>+I_Vendite!$C14</f>
        <v>0</v>
      </c>
      <c r="AB15" s="59">
        <f>+I_Vendite!AR14</f>
        <v>0</v>
      </c>
      <c r="AC15" s="166">
        <f>+SUM(I_Vendite!AR48:BC48)/SUM(I_Vendite!$AR$38:$BC$67)</f>
        <v>0</v>
      </c>
      <c r="AH15" s="59">
        <f>+I_Vendite!$C14</f>
        <v>0</v>
      </c>
      <c r="AI15" s="59">
        <f>+I_Vendite!BF14</f>
        <v>0</v>
      </c>
      <c r="AJ15" s="166">
        <f>+SUM(I_Vendite!AY48:BJ48)/SUM(I_Vendite!$AY$38:$BJ$67)</f>
        <v>0</v>
      </c>
      <c r="AO15" s="59">
        <f>+I_Vendite!$C14</f>
        <v>0</v>
      </c>
      <c r="AP15" s="59">
        <f>+I_Vendite!BR14</f>
        <v>0</v>
      </c>
      <c r="AQ15" s="166">
        <f>+SUM(I_Vendite!BR48:CC48)/SUM(I_Vendite!$BR$38:$CC$67)</f>
        <v>0</v>
      </c>
      <c r="AV15" s="59">
        <f>+I_Vendite!$C14</f>
        <v>0</v>
      </c>
      <c r="AW15" s="59">
        <f>+I_Vendite!BY14</f>
        <v>0</v>
      </c>
      <c r="AX15" s="166">
        <f>+SUM(I_Vendite!CD48:CO48)/SUM(I_Vendite!$CD$38:$CO$67)</f>
        <v>0</v>
      </c>
      <c r="BC15" s="59">
        <f>+I_Vendite!$C14</f>
        <v>0</v>
      </c>
      <c r="BD15" s="59">
        <f>+I_Vendite!CP14</f>
        <v>0</v>
      </c>
      <c r="BE15" s="166">
        <f>+SUM(I_Vendite!CP48:DA48)/SUM(I_Vendite!$CP$38:$DA$67)</f>
        <v>0</v>
      </c>
      <c r="BJ15" s="59">
        <f>+I_Vendite!$C14</f>
        <v>0</v>
      </c>
      <c r="BK15" s="59">
        <f>+I_Vendite!DB14</f>
        <v>0</v>
      </c>
      <c r="BL15" s="166">
        <f>+SUM(I_Vendite!DB48:DM48)/SUM(I_Vendite!$DB$38:$DM$67)</f>
        <v>0</v>
      </c>
      <c r="BQ15" s="59">
        <f>+I_Vendite!$C14</f>
        <v>0</v>
      </c>
      <c r="BR15" s="59">
        <f>+I_Vendite!DN14</f>
        <v>0</v>
      </c>
      <c r="BS15" s="166">
        <f>+SUM(I_Vendite!DN48:DY48)/SUM(I_Vendite!$DN$38:$DY$67)</f>
        <v>0</v>
      </c>
    </row>
    <row r="16" spans="2:137" ht="16.5" thickTop="1" thickBot="1" x14ac:dyDescent="0.3">
      <c r="F16" s="59">
        <f>+I_Vendite!C15</f>
        <v>0</v>
      </c>
      <c r="G16" s="59">
        <f>+I_Vendite!J15</f>
        <v>0</v>
      </c>
      <c r="H16" s="166">
        <f>+SUM(I_Vendite!J49:U49)/SUM(I_Vendite!$J$38:$U$67)</f>
        <v>0</v>
      </c>
      <c r="M16" s="59">
        <f>+I_Vendite!J15</f>
        <v>0</v>
      </c>
      <c r="N16" s="59">
        <f>+I_Vendite!V15</f>
        <v>0</v>
      </c>
      <c r="O16" s="166">
        <f>+SUM(I_Vendite!V49:AG49)/SUM(I_Vendite!$V$38:$AG$67)</f>
        <v>0</v>
      </c>
      <c r="T16" s="59">
        <f>+I_Vendite!$C15</f>
        <v>0</v>
      </c>
      <c r="U16" s="59">
        <f>+I_Vendite!AH15</f>
        <v>0</v>
      </c>
      <c r="V16" s="166">
        <f>+SUM(I_Vendite!AH49:AS49)/SUM(I_Vendite!$AH$38:$AS$67)</f>
        <v>0</v>
      </c>
      <c r="AA16" s="59">
        <f>+I_Vendite!$C15</f>
        <v>0</v>
      </c>
      <c r="AB16" s="59">
        <f>+I_Vendite!AR15</f>
        <v>0</v>
      </c>
      <c r="AC16" s="166">
        <f>+SUM(I_Vendite!AR49:BC49)/SUM(I_Vendite!$AR$38:$BC$67)</f>
        <v>0</v>
      </c>
      <c r="AH16" s="59">
        <f>+I_Vendite!$C15</f>
        <v>0</v>
      </c>
      <c r="AI16" s="59">
        <f>+I_Vendite!BF15</f>
        <v>0</v>
      </c>
      <c r="AJ16" s="166">
        <f>+SUM(I_Vendite!AY49:BJ49)/SUM(I_Vendite!$AY$38:$BJ$67)</f>
        <v>0</v>
      </c>
      <c r="AO16" s="59">
        <f>+I_Vendite!$C15</f>
        <v>0</v>
      </c>
      <c r="AP16" s="59">
        <f>+I_Vendite!BR15</f>
        <v>0</v>
      </c>
      <c r="AQ16" s="166">
        <f>+SUM(I_Vendite!BR49:CC49)/SUM(I_Vendite!$BR$38:$CC$67)</f>
        <v>0</v>
      </c>
      <c r="AV16" s="59">
        <f>+I_Vendite!$C15</f>
        <v>0</v>
      </c>
      <c r="AW16" s="59">
        <f>+I_Vendite!BY15</f>
        <v>0</v>
      </c>
      <c r="AX16" s="166">
        <f>+SUM(I_Vendite!CD49:CO49)/SUM(I_Vendite!$CD$38:$CO$67)</f>
        <v>0</v>
      </c>
      <c r="BC16" s="59">
        <f>+I_Vendite!$C15</f>
        <v>0</v>
      </c>
      <c r="BD16" s="59">
        <f>+I_Vendite!CP15</f>
        <v>0</v>
      </c>
      <c r="BE16" s="166">
        <f>+SUM(I_Vendite!CP49:DA49)/SUM(I_Vendite!$CP$38:$DA$67)</f>
        <v>0</v>
      </c>
      <c r="BJ16" s="59">
        <f>+I_Vendite!$C15</f>
        <v>0</v>
      </c>
      <c r="BK16" s="59">
        <f>+I_Vendite!DB15</f>
        <v>0</v>
      </c>
      <c r="BL16" s="166">
        <f>+SUM(I_Vendite!DB49:DM49)/SUM(I_Vendite!$DB$38:$DM$67)</f>
        <v>0</v>
      </c>
      <c r="BQ16" s="59">
        <f>+I_Vendite!$C15</f>
        <v>0</v>
      </c>
      <c r="BR16" s="59">
        <f>+I_Vendite!DN15</f>
        <v>0</v>
      </c>
      <c r="BS16" s="166">
        <f>+SUM(I_Vendite!DN49:DY49)/SUM(I_Vendite!$DN$38:$DY$67)</f>
        <v>0</v>
      </c>
    </row>
    <row r="17" spans="3:71" ht="16.5" thickTop="1" thickBot="1" x14ac:dyDescent="0.3">
      <c r="C17" s="170" t="s">
        <v>458</v>
      </c>
      <c r="D17" s="171">
        <f>D8*D14</f>
        <v>1004889.1129032257</v>
      </c>
      <c r="F17" s="59">
        <f>+I_Vendite!C16</f>
        <v>0</v>
      </c>
      <c r="G17" s="59">
        <f>+I_Vendite!J16</f>
        <v>0</v>
      </c>
      <c r="H17" s="166">
        <f>+SUM(I_Vendite!J50:U50)/SUM(I_Vendite!$J$38:$U$67)</f>
        <v>0</v>
      </c>
      <c r="J17" s="170" t="s">
        <v>458</v>
      </c>
      <c r="K17" s="171">
        <f>K8*K14</f>
        <v>1225612.2448979591</v>
      </c>
      <c r="M17" s="59">
        <f>+I_Vendite!J16</f>
        <v>0</v>
      </c>
      <c r="N17" s="59">
        <f>+I_Vendite!V16</f>
        <v>0</v>
      </c>
      <c r="O17" s="166">
        <f>+SUM(I_Vendite!V50:AG50)/SUM(I_Vendite!$V$38:$AG$67)</f>
        <v>0</v>
      </c>
      <c r="Q17" s="170" t="s">
        <v>458</v>
      </c>
      <c r="R17" s="171">
        <f>R8*R14</f>
        <v>1196020.4081632653</v>
      </c>
      <c r="T17" s="59">
        <f>+I_Vendite!$C16</f>
        <v>0</v>
      </c>
      <c r="U17" s="59">
        <f>+I_Vendite!AH16</f>
        <v>0</v>
      </c>
      <c r="V17" s="166">
        <f>+SUM(I_Vendite!AH50:AS50)/SUM(I_Vendite!$AH$38:$AS$67)</f>
        <v>0</v>
      </c>
      <c r="X17" s="170" t="s">
        <v>458</v>
      </c>
      <c r="Y17" s="171">
        <f>Y8*Y14</f>
        <v>1152142.8571428573</v>
      </c>
      <c r="AA17" s="59">
        <f>+I_Vendite!$C16</f>
        <v>0</v>
      </c>
      <c r="AB17" s="59">
        <f>+I_Vendite!AR16</f>
        <v>0</v>
      </c>
      <c r="AC17" s="166">
        <f>+SUM(I_Vendite!AR50:BC50)/SUM(I_Vendite!$AR$38:$BC$67)</f>
        <v>0</v>
      </c>
      <c r="AE17" s="170" t="s">
        <v>458</v>
      </c>
      <c r="AF17" s="171">
        <f>AF8*AF14</f>
        <v>1131734.693877551</v>
      </c>
      <c r="AH17" s="59">
        <f>+I_Vendite!$C16</f>
        <v>0</v>
      </c>
      <c r="AI17" s="59">
        <f>+I_Vendite!BF16</f>
        <v>0</v>
      </c>
      <c r="AJ17" s="166">
        <f>+SUM(I_Vendite!AY50:BJ50)/SUM(I_Vendite!$AY$38:$BJ$67)</f>
        <v>0</v>
      </c>
      <c r="AL17" s="170" t="s">
        <v>458</v>
      </c>
      <c r="AM17" s="171">
        <f>AM8*AM14</f>
        <v>1129693.8775510204</v>
      </c>
      <c r="AO17" s="59">
        <f>+I_Vendite!$C16</f>
        <v>0</v>
      </c>
      <c r="AP17" s="59">
        <f>+I_Vendite!BR16</f>
        <v>0</v>
      </c>
      <c r="AQ17" s="166">
        <f>+SUM(I_Vendite!BR50:CC50)/SUM(I_Vendite!$BR$38:$CC$67)</f>
        <v>0</v>
      </c>
      <c r="AS17" s="170" t="s">
        <v>458</v>
      </c>
      <c r="AT17" s="171">
        <f>AT8*AT14</f>
        <v>1129693.8775510204</v>
      </c>
      <c r="AV17" s="59">
        <f>+I_Vendite!$C16</f>
        <v>0</v>
      </c>
      <c r="AW17" s="59">
        <f>+I_Vendite!BY16</f>
        <v>0</v>
      </c>
      <c r="AX17" s="166">
        <f>+SUM(I_Vendite!CD50:CO50)/SUM(I_Vendite!$CD$38:$CO$67)</f>
        <v>0</v>
      </c>
      <c r="AZ17" s="170" t="s">
        <v>458</v>
      </c>
      <c r="BA17" s="171">
        <f>BA8*BA14</f>
        <v>1129693.8775510204</v>
      </c>
      <c r="BC17" s="59">
        <f>+I_Vendite!$C16</f>
        <v>0</v>
      </c>
      <c r="BD17" s="59">
        <f>+I_Vendite!CP16</f>
        <v>0</v>
      </c>
      <c r="BE17" s="166">
        <f>+SUM(I_Vendite!CP50:DA50)/SUM(I_Vendite!$CP$38:$DA$67)</f>
        <v>0</v>
      </c>
      <c r="BG17" s="170" t="s">
        <v>458</v>
      </c>
      <c r="BH17" s="171">
        <f>BH8*BH14</f>
        <v>1129693.8775510204</v>
      </c>
      <c r="BJ17" s="59">
        <f>+I_Vendite!$C16</f>
        <v>0</v>
      </c>
      <c r="BK17" s="59">
        <f>+I_Vendite!DB16</f>
        <v>0</v>
      </c>
      <c r="BL17" s="166">
        <f>+SUM(I_Vendite!DB50:DM50)/SUM(I_Vendite!$DB$38:$DM$67)</f>
        <v>0</v>
      </c>
      <c r="BN17" s="170" t="s">
        <v>458</v>
      </c>
      <c r="BO17" s="171">
        <f>BO8*BO14</f>
        <v>1129693.8775510204</v>
      </c>
      <c r="BQ17" s="59">
        <f>+I_Vendite!$C16</f>
        <v>0</v>
      </c>
      <c r="BR17" s="59">
        <f>+I_Vendite!DN16</f>
        <v>0</v>
      </c>
      <c r="BS17" s="166">
        <f>+SUM(I_Vendite!DN50:DY50)/SUM(I_Vendite!$DN$38:$DY$67)</f>
        <v>0</v>
      </c>
    </row>
    <row r="18" spans="3:71" ht="16.5" thickTop="1" thickBot="1" x14ac:dyDescent="0.3">
      <c r="D18" s="164"/>
      <c r="F18" s="59">
        <f>+I_Vendite!C17</f>
        <v>0</v>
      </c>
      <c r="G18" s="59">
        <f>+I_Vendite!J17</f>
        <v>0</v>
      </c>
      <c r="H18" s="166">
        <f>+SUM(I_Vendite!J51:U51)/SUM(I_Vendite!$J$38:$U$67)</f>
        <v>0</v>
      </c>
      <c r="K18" s="164"/>
      <c r="M18" s="59">
        <f>+I_Vendite!J17</f>
        <v>0</v>
      </c>
      <c r="N18" s="59">
        <f>+I_Vendite!V17</f>
        <v>0</v>
      </c>
      <c r="O18" s="166">
        <f>+SUM(I_Vendite!V51:AG51)/SUM(I_Vendite!$V$38:$AG$67)</f>
        <v>0</v>
      </c>
      <c r="R18" s="164"/>
      <c r="T18" s="59">
        <f>+I_Vendite!$C17</f>
        <v>0</v>
      </c>
      <c r="U18" s="59">
        <f>+I_Vendite!AH17</f>
        <v>0</v>
      </c>
      <c r="V18" s="166">
        <f>+SUM(I_Vendite!AH51:AS51)/SUM(I_Vendite!$AH$38:$AS$67)</f>
        <v>0</v>
      </c>
      <c r="Y18" s="164"/>
      <c r="AA18" s="59">
        <f>+I_Vendite!$C17</f>
        <v>0</v>
      </c>
      <c r="AB18" s="59">
        <f>+I_Vendite!AR17</f>
        <v>0</v>
      </c>
      <c r="AC18" s="166">
        <f>+SUM(I_Vendite!AR51:BC51)/SUM(I_Vendite!$AR$38:$BC$67)</f>
        <v>0</v>
      </c>
      <c r="AF18" s="164"/>
      <c r="AH18" s="59">
        <f>+I_Vendite!$C17</f>
        <v>0</v>
      </c>
      <c r="AI18" s="59">
        <f>+I_Vendite!BF17</f>
        <v>0</v>
      </c>
      <c r="AJ18" s="166">
        <f>+SUM(I_Vendite!AY51:BJ51)/SUM(I_Vendite!$AY$38:$BJ$67)</f>
        <v>0</v>
      </c>
      <c r="AM18" s="164"/>
      <c r="AO18" s="59">
        <f>+I_Vendite!$C17</f>
        <v>0</v>
      </c>
      <c r="AP18" s="59">
        <f>+I_Vendite!BR17</f>
        <v>0</v>
      </c>
      <c r="AQ18" s="166">
        <f>+SUM(I_Vendite!BR51:CC51)/SUM(I_Vendite!$BR$38:$CC$67)</f>
        <v>0</v>
      </c>
      <c r="AT18" s="164"/>
      <c r="AV18" s="59">
        <f>+I_Vendite!$C17</f>
        <v>0</v>
      </c>
      <c r="AW18" s="59">
        <f>+I_Vendite!BY17</f>
        <v>0</v>
      </c>
      <c r="AX18" s="166">
        <f>+SUM(I_Vendite!CD51:CO51)/SUM(I_Vendite!$CD$38:$CO$67)</f>
        <v>0</v>
      </c>
      <c r="BA18" s="164"/>
      <c r="BC18" s="59">
        <f>+I_Vendite!$C17</f>
        <v>0</v>
      </c>
      <c r="BD18" s="59">
        <f>+I_Vendite!CP17</f>
        <v>0</v>
      </c>
      <c r="BE18" s="166">
        <f>+SUM(I_Vendite!CP51:DA51)/SUM(I_Vendite!$CP$38:$DA$67)</f>
        <v>0</v>
      </c>
      <c r="BH18" s="164"/>
      <c r="BJ18" s="59">
        <f>+I_Vendite!$C17</f>
        <v>0</v>
      </c>
      <c r="BK18" s="59">
        <f>+I_Vendite!DB17</f>
        <v>0</v>
      </c>
      <c r="BL18" s="166">
        <f>+SUM(I_Vendite!DB51:DM51)/SUM(I_Vendite!$DB$38:$DM$67)</f>
        <v>0</v>
      </c>
      <c r="BO18" s="164"/>
      <c r="BQ18" s="59">
        <f>+I_Vendite!$C17</f>
        <v>0</v>
      </c>
      <c r="BR18" s="59">
        <f>+I_Vendite!DN17</f>
        <v>0</v>
      </c>
      <c r="BS18" s="166">
        <f>+SUM(I_Vendite!DN51:DY51)/SUM(I_Vendite!$DN$38:$DY$67)</f>
        <v>0</v>
      </c>
    </row>
    <row r="19" spans="3:71" ht="16.5" thickTop="1" thickBot="1" x14ac:dyDescent="0.3">
      <c r="D19" s="164"/>
      <c r="F19" s="59">
        <f>+I_Vendite!C18</f>
        <v>0</v>
      </c>
      <c r="G19" s="59">
        <f>+I_Vendite!J18</f>
        <v>0</v>
      </c>
      <c r="H19" s="166">
        <f>+SUM(I_Vendite!J52:U52)/SUM(I_Vendite!$J$38:$U$67)</f>
        <v>0</v>
      </c>
      <c r="K19" s="164"/>
      <c r="M19" s="59">
        <f>+I_Vendite!J18</f>
        <v>0</v>
      </c>
      <c r="N19" s="59">
        <f>+I_Vendite!V18</f>
        <v>0</v>
      </c>
      <c r="O19" s="166">
        <f>+SUM(I_Vendite!V52:AG52)/SUM(I_Vendite!$V$38:$AG$67)</f>
        <v>0</v>
      </c>
      <c r="R19" s="164"/>
      <c r="T19" s="59">
        <f>+I_Vendite!$C18</f>
        <v>0</v>
      </c>
      <c r="U19" s="59">
        <f>+I_Vendite!AH18</f>
        <v>0</v>
      </c>
      <c r="V19" s="166">
        <f>+SUM(I_Vendite!AH52:AS52)/SUM(I_Vendite!$AH$38:$AS$67)</f>
        <v>0</v>
      </c>
      <c r="Y19" s="164"/>
      <c r="AA19" s="59">
        <f>+I_Vendite!$C18</f>
        <v>0</v>
      </c>
      <c r="AB19" s="59">
        <f>+I_Vendite!AR18</f>
        <v>0</v>
      </c>
      <c r="AC19" s="166">
        <f>+SUM(I_Vendite!AR52:BC52)/SUM(I_Vendite!$AR$38:$BC$67)</f>
        <v>0</v>
      </c>
      <c r="AF19" s="164"/>
      <c r="AH19" s="59">
        <f>+I_Vendite!$C18</f>
        <v>0</v>
      </c>
      <c r="AI19" s="59">
        <f>+I_Vendite!BF18</f>
        <v>0</v>
      </c>
      <c r="AJ19" s="166">
        <f>+SUM(I_Vendite!AY52:BJ52)/SUM(I_Vendite!$AY$38:$BJ$67)</f>
        <v>0</v>
      </c>
      <c r="AM19" s="164"/>
      <c r="AO19" s="59">
        <f>+I_Vendite!$C18</f>
        <v>0</v>
      </c>
      <c r="AP19" s="59">
        <f>+I_Vendite!BR18</f>
        <v>0</v>
      </c>
      <c r="AQ19" s="166">
        <f>+SUM(I_Vendite!BR52:CC52)/SUM(I_Vendite!$BR$38:$CC$67)</f>
        <v>0</v>
      </c>
      <c r="AT19" s="164"/>
      <c r="AV19" s="59">
        <f>+I_Vendite!$C18</f>
        <v>0</v>
      </c>
      <c r="AW19" s="59">
        <f>+I_Vendite!BY18</f>
        <v>0</v>
      </c>
      <c r="AX19" s="166">
        <f>+SUM(I_Vendite!CD52:CO52)/SUM(I_Vendite!$CD$38:$CO$67)</f>
        <v>0</v>
      </c>
      <c r="BA19" s="164"/>
      <c r="BC19" s="59">
        <f>+I_Vendite!$C18</f>
        <v>0</v>
      </c>
      <c r="BD19" s="59">
        <f>+I_Vendite!CP18</f>
        <v>0</v>
      </c>
      <c r="BE19" s="166">
        <f>+SUM(I_Vendite!CP52:DA52)/SUM(I_Vendite!$CP$38:$DA$67)</f>
        <v>0</v>
      </c>
      <c r="BH19" s="164"/>
      <c r="BJ19" s="59">
        <f>+I_Vendite!$C18</f>
        <v>0</v>
      </c>
      <c r="BK19" s="59">
        <f>+I_Vendite!DB18</f>
        <v>0</v>
      </c>
      <c r="BL19" s="166">
        <f>+SUM(I_Vendite!DB52:DM52)/SUM(I_Vendite!$DB$38:$DM$67)</f>
        <v>0</v>
      </c>
      <c r="BO19" s="164"/>
      <c r="BQ19" s="59">
        <f>+I_Vendite!$C18</f>
        <v>0</v>
      </c>
      <c r="BR19" s="59">
        <f>+I_Vendite!DN18</f>
        <v>0</v>
      </c>
      <c r="BS19" s="166">
        <f>+SUM(I_Vendite!DN52:DY52)/SUM(I_Vendite!$DN$38:$DY$67)</f>
        <v>0</v>
      </c>
    </row>
    <row r="20" spans="3:71" ht="16.5" thickTop="1" thickBot="1" x14ac:dyDescent="0.3">
      <c r="D20" s="164"/>
      <c r="F20" s="59">
        <f>+I_Vendite!C19</f>
        <v>0</v>
      </c>
      <c r="G20" s="59">
        <f>+I_Vendite!J19</f>
        <v>0</v>
      </c>
      <c r="H20" s="166">
        <f>+SUM(I_Vendite!J53:U53)/SUM(I_Vendite!$J$38:$U$67)</f>
        <v>0</v>
      </c>
      <c r="K20" s="164"/>
      <c r="M20" s="59">
        <f>+I_Vendite!J19</f>
        <v>0</v>
      </c>
      <c r="N20" s="59">
        <f>+I_Vendite!V19</f>
        <v>0</v>
      </c>
      <c r="O20" s="166">
        <f>+SUM(I_Vendite!V53:AG53)/SUM(I_Vendite!$V$38:$AG$67)</f>
        <v>0</v>
      </c>
      <c r="R20" s="164"/>
      <c r="T20" s="59">
        <f>+I_Vendite!$C19</f>
        <v>0</v>
      </c>
      <c r="U20" s="59">
        <f>+I_Vendite!AH19</f>
        <v>0</v>
      </c>
      <c r="V20" s="166">
        <f>+SUM(I_Vendite!AH53:AS53)/SUM(I_Vendite!$AH$38:$AS$67)</f>
        <v>0</v>
      </c>
      <c r="Y20" s="164"/>
      <c r="AA20" s="59">
        <f>+I_Vendite!$C19</f>
        <v>0</v>
      </c>
      <c r="AB20" s="59">
        <f>+I_Vendite!AR19</f>
        <v>0</v>
      </c>
      <c r="AC20" s="166">
        <f>+SUM(I_Vendite!AR53:BC53)/SUM(I_Vendite!$AR$38:$BC$67)</f>
        <v>0</v>
      </c>
      <c r="AF20" s="164"/>
      <c r="AH20" s="59">
        <f>+I_Vendite!$C19</f>
        <v>0</v>
      </c>
      <c r="AI20" s="59">
        <f>+I_Vendite!BF19</f>
        <v>0</v>
      </c>
      <c r="AJ20" s="166">
        <f>+SUM(I_Vendite!AY53:BJ53)/SUM(I_Vendite!$AY$38:$BJ$67)</f>
        <v>0</v>
      </c>
      <c r="AM20" s="164"/>
      <c r="AO20" s="59">
        <f>+I_Vendite!$C19</f>
        <v>0</v>
      </c>
      <c r="AP20" s="59">
        <f>+I_Vendite!BR19</f>
        <v>0</v>
      </c>
      <c r="AQ20" s="166">
        <f>+SUM(I_Vendite!BR53:CC53)/SUM(I_Vendite!$BR$38:$CC$67)</f>
        <v>0</v>
      </c>
      <c r="AT20" s="164"/>
      <c r="AV20" s="59">
        <f>+I_Vendite!$C19</f>
        <v>0</v>
      </c>
      <c r="AW20" s="59">
        <f>+I_Vendite!BY19</f>
        <v>0</v>
      </c>
      <c r="AX20" s="166">
        <f>+SUM(I_Vendite!CD53:CO53)/SUM(I_Vendite!$CD$38:$CO$67)</f>
        <v>0</v>
      </c>
      <c r="BA20" s="164"/>
      <c r="BC20" s="59">
        <f>+I_Vendite!$C19</f>
        <v>0</v>
      </c>
      <c r="BD20" s="59">
        <f>+I_Vendite!CP19</f>
        <v>0</v>
      </c>
      <c r="BE20" s="166">
        <f>+SUM(I_Vendite!CP53:DA53)/SUM(I_Vendite!$CP$38:$DA$67)</f>
        <v>0</v>
      </c>
      <c r="BH20" s="164"/>
      <c r="BJ20" s="59">
        <f>+I_Vendite!$C19</f>
        <v>0</v>
      </c>
      <c r="BK20" s="59">
        <f>+I_Vendite!DB19</f>
        <v>0</v>
      </c>
      <c r="BL20" s="166">
        <f>+SUM(I_Vendite!DB53:DM53)/SUM(I_Vendite!$DB$38:$DM$67)</f>
        <v>0</v>
      </c>
      <c r="BO20" s="164"/>
      <c r="BQ20" s="59">
        <f>+I_Vendite!$C19</f>
        <v>0</v>
      </c>
      <c r="BR20" s="59">
        <f>+I_Vendite!DN19</f>
        <v>0</v>
      </c>
      <c r="BS20" s="166">
        <f>+SUM(I_Vendite!DN53:DY53)/SUM(I_Vendite!$DN$38:$DY$67)</f>
        <v>0</v>
      </c>
    </row>
    <row r="21" spans="3:71" ht="16.5" thickTop="1" thickBot="1" x14ac:dyDescent="0.3">
      <c r="D21" s="164"/>
      <c r="F21" s="59">
        <f>+I_Vendite!C20</f>
        <v>0</v>
      </c>
      <c r="G21" s="59">
        <f>+I_Vendite!J20</f>
        <v>0</v>
      </c>
      <c r="H21" s="166">
        <f>+SUM(I_Vendite!J54:U54)/SUM(I_Vendite!$J$38:$U$67)</f>
        <v>0</v>
      </c>
      <c r="K21" s="164"/>
      <c r="M21" s="59">
        <f>+I_Vendite!J20</f>
        <v>0</v>
      </c>
      <c r="N21" s="59">
        <f>+I_Vendite!V20</f>
        <v>0</v>
      </c>
      <c r="O21" s="166">
        <f>+SUM(I_Vendite!V54:AG54)/SUM(I_Vendite!$V$38:$AG$67)</f>
        <v>0</v>
      </c>
      <c r="R21" s="164"/>
      <c r="T21" s="59">
        <f>+I_Vendite!$C20</f>
        <v>0</v>
      </c>
      <c r="U21" s="59">
        <f>+I_Vendite!AH20</f>
        <v>0</v>
      </c>
      <c r="V21" s="166">
        <f>+SUM(I_Vendite!AH54:AS54)/SUM(I_Vendite!$AH$38:$AS$67)</f>
        <v>0</v>
      </c>
      <c r="Y21" s="164"/>
      <c r="AA21" s="59">
        <f>+I_Vendite!$C20</f>
        <v>0</v>
      </c>
      <c r="AB21" s="59">
        <f>+I_Vendite!AR20</f>
        <v>0</v>
      </c>
      <c r="AC21" s="166">
        <f>+SUM(I_Vendite!AR54:BC54)/SUM(I_Vendite!$AR$38:$BC$67)</f>
        <v>0</v>
      </c>
      <c r="AF21" s="164"/>
      <c r="AH21" s="59">
        <f>+I_Vendite!$C20</f>
        <v>0</v>
      </c>
      <c r="AI21" s="59">
        <f>+I_Vendite!BF20</f>
        <v>0</v>
      </c>
      <c r="AJ21" s="166">
        <f>+SUM(I_Vendite!AY54:BJ54)/SUM(I_Vendite!$AY$38:$BJ$67)</f>
        <v>0</v>
      </c>
      <c r="AM21" s="164"/>
      <c r="AO21" s="59">
        <f>+I_Vendite!$C20</f>
        <v>0</v>
      </c>
      <c r="AP21" s="59">
        <f>+I_Vendite!BR20</f>
        <v>0</v>
      </c>
      <c r="AQ21" s="166">
        <f>+SUM(I_Vendite!BR54:CC54)/SUM(I_Vendite!$BR$38:$CC$67)</f>
        <v>0</v>
      </c>
      <c r="AT21" s="164"/>
      <c r="AV21" s="59">
        <f>+I_Vendite!$C20</f>
        <v>0</v>
      </c>
      <c r="AW21" s="59">
        <f>+I_Vendite!BY20</f>
        <v>0</v>
      </c>
      <c r="AX21" s="166">
        <f>+SUM(I_Vendite!CD54:CO54)/SUM(I_Vendite!$CD$38:$CO$67)</f>
        <v>0</v>
      </c>
      <c r="BA21" s="164"/>
      <c r="BC21" s="59">
        <f>+I_Vendite!$C20</f>
        <v>0</v>
      </c>
      <c r="BD21" s="59">
        <f>+I_Vendite!CP20</f>
        <v>0</v>
      </c>
      <c r="BE21" s="166">
        <f>+SUM(I_Vendite!CP54:DA54)/SUM(I_Vendite!$CP$38:$DA$67)</f>
        <v>0</v>
      </c>
      <c r="BH21" s="164"/>
      <c r="BJ21" s="59">
        <f>+I_Vendite!$C20</f>
        <v>0</v>
      </c>
      <c r="BK21" s="59">
        <f>+I_Vendite!DB20</f>
        <v>0</v>
      </c>
      <c r="BL21" s="166">
        <f>+SUM(I_Vendite!DB54:DM54)/SUM(I_Vendite!$DB$38:$DM$67)</f>
        <v>0</v>
      </c>
      <c r="BO21" s="164"/>
      <c r="BQ21" s="59">
        <f>+I_Vendite!$C20</f>
        <v>0</v>
      </c>
      <c r="BR21" s="59">
        <f>+I_Vendite!DN20</f>
        <v>0</v>
      </c>
      <c r="BS21" s="166">
        <f>+SUM(I_Vendite!DN54:DY54)/SUM(I_Vendite!$DN$38:$DY$67)</f>
        <v>0</v>
      </c>
    </row>
    <row r="22" spans="3:71" ht="16.5" thickTop="1" thickBot="1" x14ac:dyDescent="0.3">
      <c r="D22" s="162"/>
      <c r="F22" s="59">
        <f>+I_Vendite!C21</f>
        <v>0</v>
      </c>
      <c r="G22" s="59">
        <f>+I_Vendite!J21</f>
        <v>0</v>
      </c>
      <c r="H22" s="166">
        <f>+SUM(I_Vendite!J55:U55)/SUM(I_Vendite!$J$38:$U$67)</f>
        <v>0</v>
      </c>
      <c r="K22" s="162"/>
      <c r="M22" s="59">
        <f>+I_Vendite!J21</f>
        <v>0</v>
      </c>
      <c r="N22" s="59">
        <f>+I_Vendite!V21</f>
        <v>0</v>
      </c>
      <c r="O22" s="166">
        <f>+SUM(I_Vendite!V55:AG55)/SUM(I_Vendite!$V$38:$AG$67)</f>
        <v>0</v>
      </c>
      <c r="R22" s="162"/>
      <c r="T22" s="59">
        <f>+I_Vendite!$C21</f>
        <v>0</v>
      </c>
      <c r="U22" s="59">
        <f>+I_Vendite!AH21</f>
        <v>0</v>
      </c>
      <c r="V22" s="166">
        <f>+SUM(I_Vendite!AH55:AS55)/SUM(I_Vendite!$AH$38:$AS$67)</f>
        <v>0</v>
      </c>
      <c r="Y22" s="162"/>
      <c r="AA22" s="59">
        <f>+I_Vendite!$C21</f>
        <v>0</v>
      </c>
      <c r="AB22" s="59">
        <f>+I_Vendite!AR21</f>
        <v>0</v>
      </c>
      <c r="AC22" s="166">
        <f>+SUM(I_Vendite!AR55:BC55)/SUM(I_Vendite!$AR$38:$BC$67)</f>
        <v>0</v>
      </c>
      <c r="AF22" s="162"/>
      <c r="AH22" s="59">
        <f>+I_Vendite!$C21</f>
        <v>0</v>
      </c>
      <c r="AI22" s="59">
        <f>+I_Vendite!BF21</f>
        <v>0</v>
      </c>
      <c r="AJ22" s="166">
        <f>+SUM(I_Vendite!AY55:BJ55)/SUM(I_Vendite!$AY$38:$BJ$67)</f>
        <v>0</v>
      </c>
      <c r="AM22" s="162"/>
      <c r="AO22" s="59">
        <f>+I_Vendite!$C21</f>
        <v>0</v>
      </c>
      <c r="AP22" s="59">
        <f>+I_Vendite!BR21</f>
        <v>0</v>
      </c>
      <c r="AQ22" s="166">
        <f>+SUM(I_Vendite!BR55:CC55)/SUM(I_Vendite!$BR$38:$CC$67)</f>
        <v>0</v>
      </c>
      <c r="AT22" s="162"/>
      <c r="AV22" s="59">
        <f>+I_Vendite!$C21</f>
        <v>0</v>
      </c>
      <c r="AW22" s="59">
        <f>+I_Vendite!BY21</f>
        <v>0</v>
      </c>
      <c r="AX22" s="166">
        <f>+SUM(I_Vendite!CD55:CO55)/SUM(I_Vendite!$CD$38:$CO$67)</f>
        <v>0</v>
      </c>
      <c r="BA22" s="162"/>
      <c r="BC22" s="59">
        <f>+I_Vendite!$C21</f>
        <v>0</v>
      </c>
      <c r="BD22" s="59">
        <f>+I_Vendite!CP21</f>
        <v>0</v>
      </c>
      <c r="BE22" s="166">
        <f>+SUM(I_Vendite!CP55:DA55)/SUM(I_Vendite!$CP$38:$DA$67)</f>
        <v>0</v>
      </c>
      <c r="BH22" s="162"/>
      <c r="BJ22" s="59">
        <f>+I_Vendite!$C21</f>
        <v>0</v>
      </c>
      <c r="BK22" s="59">
        <f>+I_Vendite!DB21</f>
        <v>0</v>
      </c>
      <c r="BL22" s="166">
        <f>+SUM(I_Vendite!DB55:DM55)/SUM(I_Vendite!$DB$38:$DM$67)</f>
        <v>0</v>
      </c>
      <c r="BO22" s="162"/>
      <c r="BQ22" s="59">
        <f>+I_Vendite!$C21</f>
        <v>0</v>
      </c>
      <c r="BR22" s="59">
        <f>+I_Vendite!DN21</f>
        <v>0</v>
      </c>
      <c r="BS22" s="166">
        <f>+SUM(I_Vendite!DN55:DY55)/SUM(I_Vendite!$DN$38:$DY$67)</f>
        <v>0</v>
      </c>
    </row>
    <row r="23" spans="3:71" ht="16.5" thickTop="1" thickBot="1" x14ac:dyDescent="0.3">
      <c r="F23" s="59">
        <f>+I_Vendite!C22</f>
        <v>0</v>
      </c>
      <c r="G23" s="59">
        <f>+I_Vendite!J22</f>
        <v>0</v>
      </c>
      <c r="H23" s="166">
        <f>+SUM(I_Vendite!J56:U56)/SUM(I_Vendite!$J$38:$U$67)</f>
        <v>0</v>
      </c>
      <c r="M23" s="59">
        <f>+I_Vendite!J22</f>
        <v>0</v>
      </c>
      <c r="N23" s="59">
        <f>+I_Vendite!V22</f>
        <v>0</v>
      </c>
      <c r="O23" s="166">
        <f>+SUM(I_Vendite!V56:AG56)/SUM(I_Vendite!$V$38:$AG$67)</f>
        <v>0</v>
      </c>
      <c r="T23" s="59">
        <f>+I_Vendite!$C22</f>
        <v>0</v>
      </c>
      <c r="U23" s="59">
        <f>+I_Vendite!AH22</f>
        <v>0</v>
      </c>
      <c r="V23" s="166">
        <f>+SUM(I_Vendite!AH56:AS56)/SUM(I_Vendite!$AH$38:$AS$67)</f>
        <v>0</v>
      </c>
      <c r="AA23" s="59">
        <f>+I_Vendite!$C22</f>
        <v>0</v>
      </c>
      <c r="AB23" s="59">
        <f>+I_Vendite!AR22</f>
        <v>0</v>
      </c>
      <c r="AC23" s="166">
        <f>+SUM(I_Vendite!AR56:BC56)/SUM(I_Vendite!$AR$38:$BC$67)</f>
        <v>0</v>
      </c>
      <c r="AH23" s="59">
        <f>+I_Vendite!$C22</f>
        <v>0</v>
      </c>
      <c r="AI23" s="59">
        <f>+I_Vendite!BF22</f>
        <v>0</v>
      </c>
      <c r="AJ23" s="166">
        <f>+SUM(I_Vendite!AY56:BJ56)/SUM(I_Vendite!$AY$38:$BJ$67)</f>
        <v>0</v>
      </c>
      <c r="AO23" s="59">
        <f>+I_Vendite!$C22</f>
        <v>0</v>
      </c>
      <c r="AP23" s="59">
        <f>+I_Vendite!BR22</f>
        <v>0</v>
      </c>
      <c r="AQ23" s="166">
        <f>+SUM(I_Vendite!BR56:CC56)/SUM(I_Vendite!$BR$38:$CC$67)</f>
        <v>0</v>
      </c>
      <c r="AV23" s="59">
        <f>+I_Vendite!$C22</f>
        <v>0</v>
      </c>
      <c r="AW23" s="59">
        <f>+I_Vendite!BY22</f>
        <v>0</v>
      </c>
      <c r="AX23" s="166">
        <f>+SUM(I_Vendite!CD56:CO56)/SUM(I_Vendite!$CD$38:$CO$67)</f>
        <v>0</v>
      </c>
      <c r="BC23" s="59">
        <f>+I_Vendite!$C22</f>
        <v>0</v>
      </c>
      <c r="BD23" s="59">
        <f>+I_Vendite!CP22</f>
        <v>0</v>
      </c>
      <c r="BE23" s="166">
        <f>+SUM(I_Vendite!CP56:DA56)/SUM(I_Vendite!$CP$38:$DA$67)</f>
        <v>0</v>
      </c>
      <c r="BJ23" s="59">
        <f>+I_Vendite!$C22</f>
        <v>0</v>
      </c>
      <c r="BK23" s="59">
        <f>+I_Vendite!DB22</f>
        <v>0</v>
      </c>
      <c r="BL23" s="166">
        <f>+SUM(I_Vendite!DB56:DM56)/SUM(I_Vendite!$DB$38:$DM$67)</f>
        <v>0</v>
      </c>
      <c r="BQ23" s="59">
        <f>+I_Vendite!$C22</f>
        <v>0</v>
      </c>
      <c r="BR23" s="59">
        <f>+I_Vendite!DN22</f>
        <v>0</v>
      </c>
      <c r="BS23" s="166">
        <f>+SUM(I_Vendite!DN56:DY56)/SUM(I_Vendite!$DN$38:$DY$67)</f>
        <v>0</v>
      </c>
    </row>
    <row r="24" spans="3:71" ht="16.5" thickTop="1" thickBot="1" x14ac:dyDescent="0.3">
      <c r="D24" s="164"/>
      <c r="F24" s="59">
        <f>+I_Vendite!C23</f>
        <v>0</v>
      </c>
      <c r="G24" s="59">
        <f>+I_Vendite!J23</f>
        <v>0</v>
      </c>
      <c r="H24" s="166">
        <f>+SUM(I_Vendite!J57:U57)/SUM(I_Vendite!$J$38:$U$67)</f>
        <v>0</v>
      </c>
      <c r="K24" s="164"/>
      <c r="M24" s="59">
        <f>+I_Vendite!J23</f>
        <v>0</v>
      </c>
      <c r="N24" s="59">
        <f>+I_Vendite!V23</f>
        <v>0</v>
      </c>
      <c r="O24" s="166">
        <f>+SUM(I_Vendite!V57:AG57)/SUM(I_Vendite!$V$38:$AG$67)</f>
        <v>0</v>
      </c>
      <c r="R24" s="164"/>
      <c r="T24" s="59">
        <f>+I_Vendite!$C23</f>
        <v>0</v>
      </c>
      <c r="U24" s="59">
        <f>+I_Vendite!AH23</f>
        <v>0</v>
      </c>
      <c r="V24" s="166">
        <f>+SUM(I_Vendite!AH57:AS57)/SUM(I_Vendite!$AH$38:$AS$67)</f>
        <v>0</v>
      </c>
      <c r="Y24" s="164"/>
      <c r="AA24" s="59">
        <f>+I_Vendite!$C23</f>
        <v>0</v>
      </c>
      <c r="AB24" s="59">
        <f>+I_Vendite!AR23</f>
        <v>0</v>
      </c>
      <c r="AC24" s="166">
        <f>+SUM(I_Vendite!AR57:BC57)/SUM(I_Vendite!$AR$38:$BC$67)</f>
        <v>0</v>
      </c>
      <c r="AF24" s="164"/>
      <c r="AH24" s="59">
        <f>+I_Vendite!$C23</f>
        <v>0</v>
      </c>
      <c r="AI24" s="59">
        <f>+I_Vendite!BF23</f>
        <v>0</v>
      </c>
      <c r="AJ24" s="166">
        <f>+SUM(I_Vendite!AY57:BJ57)/SUM(I_Vendite!$AY$38:$BJ$67)</f>
        <v>0</v>
      </c>
      <c r="AM24" s="164"/>
      <c r="AO24" s="59">
        <f>+I_Vendite!$C23</f>
        <v>0</v>
      </c>
      <c r="AP24" s="59">
        <f>+I_Vendite!BR23</f>
        <v>0</v>
      </c>
      <c r="AQ24" s="166">
        <f>+SUM(I_Vendite!BR57:CC57)/SUM(I_Vendite!$BR$38:$CC$67)</f>
        <v>0</v>
      </c>
      <c r="AT24" s="164"/>
      <c r="AV24" s="59">
        <f>+I_Vendite!$C23</f>
        <v>0</v>
      </c>
      <c r="AW24" s="59">
        <f>+I_Vendite!BY23</f>
        <v>0</v>
      </c>
      <c r="AX24" s="166">
        <f>+SUM(I_Vendite!CD57:CO57)/SUM(I_Vendite!$CD$38:$CO$67)</f>
        <v>0</v>
      </c>
      <c r="BA24" s="164"/>
      <c r="BC24" s="59">
        <f>+I_Vendite!$C23</f>
        <v>0</v>
      </c>
      <c r="BD24" s="59">
        <f>+I_Vendite!CP23</f>
        <v>0</v>
      </c>
      <c r="BE24" s="166">
        <f>+SUM(I_Vendite!CP57:DA57)/SUM(I_Vendite!$CP$38:$DA$67)</f>
        <v>0</v>
      </c>
      <c r="BH24" s="164"/>
      <c r="BJ24" s="59">
        <f>+I_Vendite!$C23</f>
        <v>0</v>
      </c>
      <c r="BK24" s="59">
        <f>+I_Vendite!DB23</f>
        <v>0</v>
      </c>
      <c r="BL24" s="166">
        <f>+SUM(I_Vendite!DB57:DM57)/SUM(I_Vendite!$DB$38:$DM$67)</f>
        <v>0</v>
      </c>
      <c r="BO24" s="164"/>
      <c r="BQ24" s="59">
        <f>+I_Vendite!$C23</f>
        <v>0</v>
      </c>
      <c r="BR24" s="59">
        <f>+I_Vendite!DN23</f>
        <v>0</v>
      </c>
      <c r="BS24" s="166">
        <f>+SUM(I_Vendite!DN57:DY57)/SUM(I_Vendite!$DN$38:$DY$67)</f>
        <v>0</v>
      </c>
    </row>
    <row r="25" spans="3:71" ht="16.5" thickTop="1" thickBot="1" x14ac:dyDescent="0.3">
      <c r="F25" s="59">
        <f>+I_Vendite!C24</f>
        <v>0</v>
      </c>
      <c r="G25" s="59">
        <f>+I_Vendite!J24</f>
        <v>0</v>
      </c>
      <c r="H25" s="166">
        <f>+SUM(I_Vendite!J58:U58)/SUM(I_Vendite!$J$38:$U$67)</f>
        <v>0</v>
      </c>
      <c r="M25" s="59">
        <f>+I_Vendite!J24</f>
        <v>0</v>
      </c>
      <c r="N25" s="59">
        <f>+I_Vendite!V24</f>
        <v>0</v>
      </c>
      <c r="O25" s="166">
        <f>+SUM(I_Vendite!V58:AG58)/SUM(I_Vendite!$V$38:$AG$67)</f>
        <v>0</v>
      </c>
      <c r="T25" s="59">
        <f>+I_Vendite!$C24</f>
        <v>0</v>
      </c>
      <c r="U25" s="59">
        <f>+I_Vendite!AH24</f>
        <v>0</v>
      </c>
      <c r="V25" s="166">
        <f>+SUM(I_Vendite!AH58:AS58)/SUM(I_Vendite!$AH$38:$AS$67)</f>
        <v>0</v>
      </c>
      <c r="AA25" s="59">
        <f>+I_Vendite!$C24</f>
        <v>0</v>
      </c>
      <c r="AB25" s="59">
        <f>+I_Vendite!AR24</f>
        <v>0</v>
      </c>
      <c r="AC25" s="166">
        <f>+SUM(I_Vendite!AR58:BC58)/SUM(I_Vendite!$AR$38:$BC$67)</f>
        <v>0</v>
      </c>
      <c r="AH25" s="59">
        <f>+I_Vendite!$C24</f>
        <v>0</v>
      </c>
      <c r="AI25" s="59">
        <f>+I_Vendite!BF24</f>
        <v>0</v>
      </c>
      <c r="AJ25" s="166">
        <f>+SUM(I_Vendite!AY58:BJ58)/SUM(I_Vendite!$AY$38:$BJ$67)</f>
        <v>0</v>
      </c>
      <c r="AO25" s="59">
        <f>+I_Vendite!$C24</f>
        <v>0</v>
      </c>
      <c r="AP25" s="59">
        <f>+I_Vendite!BR24</f>
        <v>0</v>
      </c>
      <c r="AQ25" s="166">
        <f>+SUM(I_Vendite!BR58:CC58)/SUM(I_Vendite!$BR$38:$CC$67)</f>
        <v>0</v>
      </c>
      <c r="AV25" s="59">
        <f>+I_Vendite!$C24</f>
        <v>0</v>
      </c>
      <c r="AW25" s="59">
        <f>+I_Vendite!BY24</f>
        <v>0</v>
      </c>
      <c r="AX25" s="166">
        <f>+SUM(I_Vendite!CD58:CO58)/SUM(I_Vendite!$CD$38:$CO$67)</f>
        <v>0</v>
      </c>
      <c r="BC25" s="59">
        <f>+I_Vendite!$C24</f>
        <v>0</v>
      </c>
      <c r="BD25" s="59">
        <f>+I_Vendite!CP24</f>
        <v>0</v>
      </c>
      <c r="BE25" s="166">
        <f>+SUM(I_Vendite!CP58:DA58)/SUM(I_Vendite!$CP$38:$DA$67)</f>
        <v>0</v>
      </c>
      <c r="BJ25" s="59">
        <f>+I_Vendite!$C24</f>
        <v>0</v>
      </c>
      <c r="BK25" s="59">
        <f>+I_Vendite!DB24</f>
        <v>0</v>
      </c>
      <c r="BL25" s="166">
        <f>+SUM(I_Vendite!DB58:DM58)/SUM(I_Vendite!$DB$38:$DM$67)</f>
        <v>0</v>
      </c>
      <c r="BQ25" s="59">
        <f>+I_Vendite!$C24</f>
        <v>0</v>
      </c>
      <c r="BR25" s="59">
        <f>+I_Vendite!DN24</f>
        <v>0</v>
      </c>
      <c r="BS25" s="166">
        <f>+SUM(I_Vendite!DN58:DY58)/SUM(I_Vendite!$DN$38:$DY$67)</f>
        <v>0</v>
      </c>
    </row>
    <row r="26" spans="3:71" ht="16.5" thickTop="1" thickBot="1" x14ac:dyDescent="0.3">
      <c r="F26" s="59">
        <f>+I_Vendite!C25</f>
        <v>0</v>
      </c>
      <c r="G26" s="59">
        <f>+I_Vendite!J25</f>
        <v>0</v>
      </c>
      <c r="H26" s="166">
        <f>+SUM(I_Vendite!J59:U59)/SUM(I_Vendite!$J$38:$U$67)</f>
        <v>0</v>
      </c>
      <c r="M26" s="59">
        <f>+I_Vendite!J25</f>
        <v>0</v>
      </c>
      <c r="N26" s="59">
        <f>+I_Vendite!V25</f>
        <v>0</v>
      </c>
      <c r="O26" s="166">
        <f>+SUM(I_Vendite!V59:AG59)/SUM(I_Vendite!$V$38:$AG$67)</f>
        <v>0</v>
      </c>
      <c r="T26" s="59">
        <f>+I_Vendite!$C25</f>
        <v>0</v>
      </c>
      <c r="U26" s="59">
        <f>+I_Vendite!AH25</f>
        <v>0</v>
      </c>
      <c r="V26" s="166">
        <f>+SUM(I_Vendite!AH59:AS59)/SUM(I_Vendite!$AH$38:$AS$67)</f>
        <v>0</v>
      </c>
      <c r="AA26" s="59">
        <f>+I_Vendite!$C25</f>
        <v>0</v>
      </c>
      <c r="AB26" s="59">
        <f>+I_Vendite!AR25</f>
        <v>0</v>
      </c>
      <c r="AC26" s="166">
        <f>+SUM(I_Vendite!AR59:BC59)/SUM(I_Vendite!$AR$38:$BC$67)</f>
        <v>0</v>
      </c>
      <c r="AH26" s="59">
        <f>+I_Vendite!$C25</f>
        <v>0</v>
      </c>
      <c r="AI26" s="59">
        <f>+I_Vendite!BF25</f>
        <v>0</v>
      </c>
      <c r="AJ26" s="166">
        <f>+SUM(I_Vendite!AY59:BJ59)/SUM(I_Vendite!$AY$38:$BJ$67)</f>
        <v>0</v>
      </c>
      <c r="AO26" s="59">
        <f>+I_Vendite!$C25</f>
        <v>0</v>
      </c>
      <c r="AP26" s="59">
        <f>+I_Vendite!BR25</f>
        <v>0</v>
      </c>
      <c r="AQ26" s="166">
        <f>+SUM(I_Vendite!BR59:CC59)/SUM(I_Vendite!$BR$38:$CC$67)</f>
        <v>0</v>
      </c>
      <c r="AV26" s="59">
        <f>+I_Vendite!$C25</f>
        <v>0</v>
      </c>
      <c r="AW26" s="59">
        <f>+I_Vendite!BY25</f>
        <v>0</v>
      </c>
      <c r="AX26" s="166">
        <f>+SUM(I_Vendite!CD59:CO59)/SUM(I_Vendite!$CD$38:$CO$67)</f>
        <v>0</v>
      </c>
      <c r="BC26" s="59">
        <f>+I_Vendite!$C25</f>
        <v>0</v>
      </c>
      <c r="BD26" s="59">
        <f>+I_Vendite!CP25</f>
        <v>0</v>
      </c>
      <c r="BE26" s="166">
        <f>+SUM(I_Vendite!CP59:DA59)/SUM(I_Vendite!$CP$38:$DA$67)</f>
        <v>0</v>
      </c>
      <c r="BJ26" s="59">
        <f>+I_Vendite!$C25</f>
        <v>0</v>
      </c>
      <c r="BK26" s="59">
        <f>+I_Vendite!DB25</f>
        <v>0</v>
      </c>
      <c r="BL26" s="166">
        <f>+SUM(I_Vendite!DB59:DM59)/SUM(I_Vendite!$DB$38:$DM$67)</f>
        <v>0</v>
      </c>
      <c r="BQ26" s="59">
        <f>+I_Vendite!$C25</f>
        <v>0</v>
      </c>
      <c r="BR26" s="59">
        <f>+I_Vendite!DN25</f>
        <v>0</v>
      </c>
      <c r="BS26" s="166">
        <f>+SUM(I_Vendite!DN59:DY59)/SUM(I_Vendite!$DN$38:$DY$67)</f>
        <v>0</v>
      </c>
    </row>
    <row r="27" spans="3:71" ht="16.5" thickTop="1" thickBot="1" x14ac:dyDescent="0.3">
      <c r="D27" s="162"/>
      <c r="F27" s="59">
        <f>+I_Vendite!C26</f>
        <v>0</v>
      </c>
      <c r="G27" s="59">
        <f>+I_Vendite!J26</f>
        <v>0</v>
      </c>
      <c r="H27" s="166">
        <f>+SUM(I_Vendite!J60:U60)/SUM(I_Vendite!$J$38:$U$67)</f>
        <v>0</v>
      </c>
      <c r="K27" s="162"/>
      <c r="M27" s="59">
        <f>+I_Vendite!J26</f>
        <v>0</v>
      </c>
      <c r="N27" s="59">
        <f>+I_Vendite!V26</f>
        <v>0</v>
      </c>
      <c r="O27" s="166">
        <f>+SUM(I_Vendite!V60:AG60)/SUM(I_Vendite!$V$38:$AG$67)</f>
        <v>0</v>
      </c>
      <c r="R27" s="162"/>
      <c r="T27" s="59">
        <f>+I_Vendite!$C26</f>
        <v>0</v>
      </c>
      <c r="U27" s="59">
        <f>+I_Vendite!AH26</f>
        <v>0</v>
      </c>
      <c r="V27" s="166">
        <f>+SUM(I_Vendite!AH60:AS60)/SUM(I_Vendite!$AH$38:$AS$67)</f>
        <v>0</v>
      </c>
      <c r="Y27" s="162"/>
      <c r="AA27" s="59">
        <f>+I_Vendite!$C26</f>
        <v>0</v>
      </c>
      <c r="AB27" s="59">
        <f>+I_Vendite!AR26</f>
        <v>0</v>
      </c>
      <c r="AC27" s="166">
        <f>+SUM(I_Vendite!AR60:BC60)/SUM(I_Vendite!$AR$38:$BC$67)</f>
        <v>0</v>
      </c>
      <c r="AF27" s="162"/>
      <c r="AH27" s="59">
        <f>+I_Vendite!$C26</f>
        <v>0</v>
      </c>
      <c r="AI27" s="59">
        <f>+I_Vendite!BF26</f>
        <v>0</v>
      </c>
      <c r="AJ27" s="166">
        <f>+SUM(I_Vendite!AY60:BJ60)/SUM(I_Vendite!$AY$38:$BJ$67)</f>
        <v>0</v>
      </c>
      <c r="AM27" s="162"/>
      <c r="AO27" s="59">
        <f>+I_Vendite!$C26</f>
        <v>0</v>
      </c>
      <c r="AP27" s="59">
        <f>+I_Vendite!BR26</f>
        <v>0</v>
      </c>
      <c r="AQ27" s="166">
        <f>+SUM(I_Vendite!BR60:CC60)/SUM(I_Vendite!$BR$38:$CC$67)</f>
        <v>0</v>
      </c>
      <c r="AT27" s="162"/>
      <c r="AV27" s="59">
        <f>+I_Vendite!$C26</f>
        <v>0</v>
      </c>
      <c r="AW27" s="59">
        <f>+I_Vendite!BY26</f>
        <v>0</v>
      </c>
      <c r="AX27" s="166">
        <f>+SUM(I_Vendite!CD60:CO60)/SUM(I_Vendite!$CD$38:$CO$67)</f>
        <v>0</v>
      </c>
      <c r="BA27" s="162"/>
      <c r="BC27" s="59">
        <f>+I_Vendite!$C26</f>
        <v>0</v>
      </c>
      <c r="BD27" s="59">
        <f>+I_Vendite!CP26</f>
        <v>0</v>
      </c>
      <c r="BE27" s="166">
        <f>+SUM(I_Vendite!CP60:DA60)/SUM(I_Vendite!$CP$38:$DA$67)</f>
        <v>0</v>
      </c>
      <c r="BH27" s="162"/>
      <c r="BJ27" s="59">
        <f>+I_Vendite!$C26</f>
        <v>0</v>
      </c>
      <c r="BK27" s="59">
        <f>+I_Vendite!DB26</f>
        <v>0</v>
      </c>
      <c r="BL27" s="166">
        <f>+SUM(I_Vendite!DB60:DM60)/SUM(I_Vendite!$DB$38:$DM$67)</f>
        <v>0</v>
      </c>
      <c r="BO27" s="162"/>
      <c r="BQ27" s="59">
        <f>+I_Vendite!$C26</f>
        <v>0</v>
      </c>
      <c r="BR27" s="59">
        <f>+I_Vendite!DN26</f>
        <v>0</v>
      </c>
      <c r="BS27" s="166">
        <f>+SUM(I_Vendite!DN60:DY60)/SUM(I_Vendite!$DN$38:$DY$67)</f>
        <v>0</v>
      </c>
    </row>
    <row r="28" spans="3:71" ht="16.5" thickTop="1" thickBot="1" x14ac:dyDescent="0.3">
      <c r="F28" s="59">
        <f>+I_Vendite!C27</f>
        <v>0</v>
      </c>
      <c r="G28" s="59">
        <f>+I_Vendite!J27</f>
        <v>0</v>
      </c>
      <c r="H28" s="166">
        <f>+SUM(I_Vendite!J61:U61)/SUM(I_Vendite!$J$38:$U$67)</f>
        <v>0</v>
      </c>
      <c r="M28" s="59">
        <f>+I_Vendite!J27</f>
        <v>0</v>
      </c>
      <c r="N28" s="59">
        <f>+I_Vendite!V27</f>
        <v>0</v>
      </c>
      <c r="O28" s="166">
        <f>+SUM(I_Vendite!V61:AG61)/SUM(I_Vendite!$V$38:$AG$67)</f>
        <v>0</v>
      </c>
      <c r="T28" s="59">
        <f>+I_Vendite!$C27</f>
        <v>0</v>
      </c>
      <c r="U28" s="59">
        <f>+I_Vendite!AH27</f>
        <v>0</v>
      </c>
      <c r="V28" s="166">
        <f>+SUM(I_Vendite!AH61:AS61)/SUM(I_Vendite!$AH$38:$AS$67)</f>
        <v>0</v>
      </c>
      <c r="AA28" s="59">
        <f>+I_Vendite!$C27</f>
        <v>0</v>
      </c>
      <c r="AB28" s="59">
        <f>+I_Vendite!AR27</f>
        <v>0</v>
      </c>
      <c r="AC28" s="166">
        <f>+SUM(I_Vendite!AR61:BC61)/SUM(I_Vendite!$AR$38:$BC$67)</f>
        <v>0</v>
      </c>
      <c r="AH28" s="59">
        <f>+I_Vendite!$C27</f>
        <v>0</v>
      </c>
      <c r="AI28" s="59">
        <f>+I_Vendite!BF27</f>
        <v>0</v>
      </c>
      <c r="AJ28" s="166">
        <f>+SUM(I_Vendite!AY61:BJ61)/SUM(I_Vendite!$AY$38:$BJ$67)</f>
        <v>0</v>
      </c>
      <c r="AO28" s="59">
        <f>+I_Vendite!$C27</f>
        <v>0</v>
      </c>
      <c r="AP28" s="59">
        <f>+I_Vendite!BR27</f>
        <v>0</v>
      </c>
      <c r="AQ28" s="166">
        <f>+SUM(I_Vendite!BR61:CC61)/SUM(I_Vendite!$BR$38:$CC$67)</f>
        <v>0</v>
      </c>
      <c r="AV28" s="59">
        <f>+I_Vendite!$C27</f>
        <v>0</v>
      </c>
      <c r="AW28" s="59">
        <f>+I_Vendite!BY27</f>
        <v>0</v>
      </c>
      <c r="AX28" s="166">
        <f>+SUM(I_Vendite!CD61:CO61)/SUM(I_Vendite!$CD$38:$CO$67)</f>
        <v>0</v>
      </c>
      <c r="BC28" s="59">
        <f>+I_Vendite!$C27</f>
        <v>0</v>
      </c>
      <c r="BD28" s="59">
        <f>+I_Vendite!CP27</f>
        <v>0</v>
      </c>
      <c r="BE28" s="166">
        <f>+SUM(I_Vendite!CP61:DA61)/SUM(I_Vendite!$CP$38:$DA$67)</f>
        <v>0</v>
      </c>
      <c r="BJ28" s="59">
        <f>+I_Vendite!$C27</f>
        <v>0</v>
      </c>
      <c r="BK28" s="59">
        <f>+I_Vendite!DB27</f>
        <v>0</v>
      </c>
      <c r="BL28" s="166">
        <f>+SUM(I_Vendite!DB61:DM61)/SUM(I_Vendite!$DB$38:$DM$67)</f>
        <v>0</v>
      </c>
      <c r="BQ28" s="59">
        <f>+I_Vendite!$C27</f>
        <v>0</v>
      </c>
      <c r="BR28" s="59">
        <f>+I_Vendite!DN27</f>
        <v>0</v>
      </c>
      <c r="BS28" s="166">
        <f>+SUM(I_Vendite!DN61:DY61)/SUM(I_Vendite!$DN$38:$DY$67)</f>
        <v>0</v>
      </c>
    </row>
    <row r="29" spans="3:71" ht="16.5" thickTop="1" thickBot="1" x14ac:dyDescent="0.3">
      <c r="F29" s="59">
        <f>+I_Vendite!C28</f>
        <v>0</v>
      </c>
      <c r="G29" s="59">
        <f>+I_Vendite!J28</f>
        <v>0</v>
      </c>
      <c r="H29" s="166">
        <f>+SUM(I_Vendite!J62:U62)/SUM(I_Vendite!$J$38:$U$67)</f>
        <v>0</v>
      </c>
      <c r="M29" s="59">
        <f>+I_Vendite!J28</f>
        <v>0</v>
      </c>
      <c r="N29" s="59">
        <f>+I_Vendite!V28</f>
        <v>0</v>
      </c>
      <c r="O29" s="166">
        <f>+SUM(I_Vendite!V62:AG62)/SUM(I_Vendite!$V$38:$AG$67)</f>
        <v>0</v>
      </c>
      <c r="T29" s="59">
        <f>+I_Vendite!$C28</f>
        <v>0</v>
      </c>
      <c r="U29" s="59">
        <f>+I_Vendite!AH28</f>
        <v>0</v>
      </c>
      <c r="V29" s="166">
        <f>+SUM(I_Vendite!AH62:AS62)/SUM(I_Vendite!$AH$38:$AS$67)</f>
        <v>0</v>
      </c>
      <c r="AA29" s="59">
        <f>+I_Vendite!$C28</f>
        <v>0</v>
      </c>
      <c r="AB29" s="59">
        <f>+I_Vendite!AR28</f>
        <v>0</v>
      </c>
      <c r="AC29" s="166">
        <f>+SUM(I_Vendite!AR62:BC62)/SUM(I_Vendite!$AR$38:$BC$67)</f>
        <v>0</v>
      </c>
      <c r="AH29" s="59">
        <f>+I_Vendite!$C28</f>
        <v>0</v>
      </c>
      <c r="AI29" s="59">
        <f>+I_Vendite!BF28</f>
        <v>0</v>
      </c>
      <c r="AJ29" s="166">
        <f>+SUM(I_Vendite!AY62:BJ62)/SUM(I_Vendite!$AY$38:$BJ$67)</f>
        <v>0</v>
      </c>
      <c r="AO29" s="59">
        <f>+I_Vendite!$C28</f>
        <v>0</v>
      </c>
      <c r="AP29" s="59">
        <f>+I_Vendite!BR28</f>
        <v>0</v>
      </c>
      <c r="AQ29" s="166">
        <f>+SUM(I_Vendite!BR62:CC62)/SUM(I_Vendite!$BR$38:$CC$67)</f>
        <v>0</v>
      </c>
      <c r="AV29" s="59">
        <f>+I_Vendite!$C28</f>
        <v>0</v>
      </c>
      <c r="AW29" s="59">
        <f>+I_Vendite!BY28</f>
        <v>0</v>
      </c>
      <c r="AX29" s="166">
        <f>+SUM(I_Vendite!CD62:CO62)/SUM(I_Vendite!$CD$38:$CO$67)</f>
        <v>0</v>
      </c>
      <c r="BC29" s="59">
        <f>+I_Vendite!$C28</f>
        <v>0</v>
      </c>
      <c r="BD29" s="59">
        <f>+I_Vendite!CP28</f>
        <v>0</v>
      </c>
      <c r="BE29" s="166">
        <f>+SUM(I_Vendite!CP62:DA62)/SUM(I_Vendite!$CP$38:$DA$67)</f>
        <v>0</v>
      </c>
      <c r="BJ29" s="59">
        <f>+I_Vendite!$C28</f>
        <v>0</v>
      </c>
      <c r="BK29" s="59">
        <f>+I_Vendite!DB28</f>
        <v>0</v>
      </c>
      <c r="BL29" s="166">
        <f>+SUM(I_Vendite!DB62:DM62)/SUM(I_Vendite!$DB$38:$DM$67)</f>
        <v>0</v>
      </c>
      <c r="BQ29" s="59">
        <f>+I_Vendite!$C28</f>
        <v>0</v>
      </c>
      <c r="BR29" s="59">
        <f>+I_Vendite!DN28</f>
        <v>0</v>
      </c>
      <c r="BS29" s="166">
        <f>+SUM(I_Vendite!DN62:DY62)/SUM(I_Vendite!$DN$38:$DY$67)</f>
        <v>0</v>
      </c>
    </row>
    <row r="30" spans="3:71" ht="16.5" thickTop="1" thickBot="1" x14ac:dyDescent="0.3">
      <c r="F30" s="59">
        <f>+I_Vendite!C29</f>
        <v>0</v>
      </c>
      <c r="G30" s="59">
        <f>+I_Vendite!J29</f>
        <v>0</v>
      </c>
      <c r="H30" s="166">
        <f>+SUM(I_Vendite!J63:U63)/SUM(I_Vendite!$J$38:$U$67)</f>
        <v>0</v>
      </c>
      <c r="M30" s="59">
        <f>+I_Vendite!J29</f>
        <v>0</v>
      </c>
      <c r="N30" s="59">
        <f>+I_Vendite!V29</f>
        <v>0</v>
      </c>
      <c r="O30" s="166">
        <f>+SUM(I_Vendite!V63:AG63)/SUM(I_Vendite!$V$38:$AG$67)</f>
        <v>0</v>
      </c>
      <c r="T30" s="59">
        <f>+I_Vendite!$C29</f>
        <v>0</v>
      </c>
      <c r="U30" s="59">
        <f>+I_Vendite!AH29</f>
        <v>0</v>
      </c>
      <c r="V30" s="166">
        <f>+SUM(I_Vendite!AH63:AS63)/SUM(I_Vendite!$AH$38:$AS$67)</f>
        <v>0</v>
      </c>
      <c r="AA30" s="59">
        <f>+I_Vendite!$C29</f>
        <v>0</v>
      </c>
      <c r="AB30" s="59">
        <f>+I_Vendite!AR29</f>
        <v>0</v>
      </c>
      <c r="AC30" s="166">
        <f>+SUM(I_Vendite!AR63:BC63)/SUM(I_Vendite!$AR$38:$BC$67)</f>
        <v>0</v>
      </c>
      <c r="AH30" s="59">
        <f>+I_Vendite!$C29</f>
        <v>0</v>
      </c>
      <c r="AI30" s="59">
        <f>+I_Vendite!BF29</f>
        <v>0</v>
      </c>
      <c r="AJ30" s="166">
        <f>+SUM(I_Vendite!AY63:BJ63)/SUM(I_Vendite!$AY$38:$BJ$67)</f>
        <v>0</v>
      </c>
      <c r="AO30" s="59">
        <f>+I_Vendite!$C29</f>
        <v>0</v>
      </c>
      <c r="AP30" s="59">
        <f>+I_Vendite!BR29</f>
        <v>0</v>
      </c>
      <c r="AQ30" s="166">
        <f>+SUM(I_Vendite!BR63:CC63)/SUM(I_Vendite!$BR$38:$CC$67)</f>
        <v>0</v>
      </c>
      <c r="AV30" s="59">
        <f>+I_Vendite!$C29</f>
        <v>0</v>
      </c>
      <c r="AW30" s="59">
        <f>+I_Vendite!BY29</f>
        <v>0</v>
      </c>
      <c r="AX30" s="166">
        <f>+SUM(I_Vendite!CD63:CO63)/SUM(I_Vendite!$CD$38:$CO$67)</f>
        <v>0</v>
      </c>
      <c r="BC30" s="59">
        <f>+I_Vendite!$C29</f>
        <v>0</v>
      </c>
      <c r="BD30" s="59">
        <f>+I_Vendite!CP29</f>
        <v>0</v>
      </c>
      <c r="BE30" s="166">
        <f>+SUM(I_Vendite!CP63:DA63)/SUM(I_Vendite!$CP$38:$DA$67)</f>
        <v>0</v>
      </c>
      <c r="BJ30" s="59">
        <f>+I_Vendite!$C29</f>
        <v>0</v>
      </c>
      <c r="BK30" s="59">
        <f>+I_Vendite!DB29</f>
        <v>0</v>
      </c>
      <c r="BL30" s="166">
        <f>+SUM(I_Vendite!DB63:DM63)/SUM(I_Vendite!$DB$38:$DM$67)</f>
        <v>0</v>
      </c>
      <c r="BQ30" s="59">
        <f>+I_Vendite!$C29</f>
        <v>0</v>
      </c>
      <c r="BR30" s="59">
        <f>+I_Vendite!DN29</f>
        <v>0</v>
      </c>
      <c r="BS30" s="166">
        <f>+SUM(I_Vendite!DN63:DY63)/SUM(I_Vendite!$DN$38:$DY$67)</f>
        <v>0</v>
      </c>
    </row>
    <row r="31" spans="3:71" ht="16.5" thickTop="1" thickBot="1" x14ac:dyDescent="0.3">
      <c r="F31" s="59">
        <f>+I_Vendite!C30</f>
        <v>0</v>
      </c>
      <c r="G31" s="59">
        <f>+I_Vendite!J30</f>
        <v>0</v>
      </c>
      <c r="H31" s="166">
        <f>+SUM(I_Vendite!J64:U64)/SUM(I_Vendite!$J$38:$U$67)</f>
        <v>0</v>
      </c>
      <c r="M31" s="59">
        <f>+I_Vendite!J30</f>
        <v>0</v>
      </c>
      <c r="N31" s="59">
        <f>+I_Vendite!V30</f>
        <v>0</v>
      </c>
      <c r="O31" s="166">
        <f>+SUM(I_Vendite!V64:AG64)/SUM(I_Vendite!$V$38:$AG$67)</f>
        <v>0</v>
      </c>
      <c r="T31" s="59">
        <f>+I_Vendite!$C30</f>
        <v>0</v>
      </c>
      <c r="U31" s="59">
        <f>+I_Vendite!AH30</f>
        <v>0</v>
      </c>
      <c r="V31" s="166">
        <f>+SUM(I_Vendite!AH64:AS64)/SUM(I_Vendite!$AH$38:$AS$67)</f>
        <v>0</v>
      </c>
      <c r="AA31" s="59">
        <f>+I_Vendite!$C30</f>
        <v>0</v>
      </c>
      <c r="AB31" s="59">
        <f>+I_Vendite!AR30</f>
        <v>0</v>
      </c>
      <c r="AC31" s="166">
        <f>+SUM(I_Vendite!AR64:BC64)/SUM(I_Vendite!$AR$38:$BC$67)</f>
        <v>0</v>
      </c>
      <c r="AH31" s="59">
        <f>+I_Vendite!$C30</f>
        <v>0</v>
      </c>
      <c r="AI31" s="59">
        <f>+I_Vendite!BF30</f>
        <v>0</v>
      </c>
      <c r="AJ31" s="166">
        <f>+SUM(I_Vendite!AY64:BJ64)/SUM(I_Vendite!$AY$38:$BJ$67)</f>
        <v>0</v>
      </c>
      <c r="AO31" s="59">
        <f>+I_Vendite!$C30</f>
        <v>0</v>
      </c>
      <c r="AP31" s="59">
        <f>+I_Vendite!BR30</f>
        <v>0</v>
      </c>
      <c r="AQ31" s="166">
        <f>+SUM(I_Vendite!BR64:CC64)/SUM(I_Vendite!$BR$38:$CC$67)</f>
        <v>0</v>
      </c>
      <c r="AV31" s="59">
        <f>+I_Vendite!$C30</f>
        <v>0</v>
      </c>
      <c r="AW31" s="59">
        <f>+I_Vendite!BY30</f>
        <v>0</v>
      </c>
      <c r="AX31" s="166">
        <f>+SUM(I_Vendite!CD64:CO64)/SUM(I_Vendite!$CD$38:$CO$67)</f>
        <v>0</v>
      </c>
      <c r="BC31" s="59">
        <f>+I_Vendite!$C30</f>
        <v>0</v>
      </c>
      <c r="BD31" s="59">
        <f>+I_Vendite!CP30</f>
        <v>0</v>
      </c>
      <c r="BE31" s="166">
        <f>+SUM(I_Vendite!CP64:DA64)/SUM(I_Vendite!$CP$38:$DA$67)</f>
        <v>0</v>
      </c>
      <c r="BJ31" s="59">
        <f>+I_Vendite!$C30</f>
        <v>0</v>
      </c>
      <c r="BK31" s="59">
        <f>+I_Vendite!DB30</f>
        <v>0</v>
      </c>
      <c r="BL31" s="166">
        <f>+SUM(I_Vendite!DB64:DM64)/SUM(I_Vendite!$DB$38:$DM$67)</f>
        <v>0</v>
      </c>
      <c r="BQ31" s="59">
        <f>+I_Vendite!$C30</f>
        <v>0</v>
      </c>
      <c r="BR31" s="59">
        <f>+I_Vendite!DN30</f>
        <v>0</v>
      </c>
      <c r="BS31" s="166">
        <f>+SUM(I_Vendite!DN64:DY64)/SUM(I_Vendite!$DN$38:$DY$67)</f>
        <v>0</v>
      </c>
    </row>
    <row r="32" spans="3:71" ht="16.5" thickTop="1" thickBot="1" x14ac:dyDescent="0.3">
      <c r="F32" s="59">
        <f>+I_Vendite!C31</f>
        <v>0</v>
      </c>
      <c r="G32" s="59">
        <f>+I_Vendite!J31</f>
        <v>0</v>
      </c>
      <c r="H32" s="166">
        <f>+SUM(I_Vendite!J65:U65)/SUM(I_Vendite!$J$38:$U$67)</f>
        <v>0</v>
      </c>
      <c r="M32" s="59">
        <f>+I_Vendite!J31</f>
        <v>0</v>
      </c>
      <c r="N32" s="59">
        <f>+I_Vendite!V31</f>
        <v>0</v>
      </c>
      <c r="O32" s="166">
        <f>+SUM(I_Vendite!V65:AG65)/SUM(I_Vendite!$V$38:$AG$67)</f>
        <v>0</v>
      </c>
      <c r="T32" s="59">
        <f>+I_Vendite!$C31</f>
        <v>0</v>
      </c>
      <c r="U32" s="59">
        <f>+I_Vendite!AH31</f>
        <v>0</v>
      </c>
      <c r="V32" s="166">
        <f>+SUM(I_Vendite!AH65:AS65)/SUM(I_Vendite!$AH$38:$AS$67)</f>
        <v>0</v>
      </c>
      <c r="AA32" s="59">
        <f>+I_Vendite!$C31</f>
        <v>0</v>
      </c>
      <c r="AB32" s="59">
        <f>+I_Vendite!AR31</f>
        <v>0</v>
      </c>
      <c r="AC32" s="166">
        <f>+SUM(I_Vendite!AR65:BC65)/SUM(I_Vendite!$AR$38:$BC$67)</f>
        <v>0</v>
      </c>
      <c r="AH32" s="59">
        <f>+I_Vendite!$C31</f>
        <v>0</v>
      </c>
      <c r="AI32" s="59">
        <f>+I_Vendite!BF31</f>
        <v>0</v>
      </c>
      <c r="AJ32" s="166">
        <f>+SUM(I_Vendite!AY65:BJ65)/SUM(I_Vendite!$AY$38:$BJ$67)</f>
        <v>0</v>
      </c>
      <c r="AO32" s="59">
        <f>+I_Vendite!$C31</f>
        <v>0</v>
      </c>
      <c r="AP32" s="59">
        <f>+I_Vendite!BR31</f>
        <v>0</v>
      </c>
      <c r="AQ32" s="166">
        <f>+SUM(I_Vendite!BR65:CC65)/SUM(I_Vendite!$BR$38:$CC$67)</f>
        <v>0</v>
      </c>
      <c r="AV32" s="59">
        <f>+I_Vendite!$C31</f>
        <v>0</v>
      </c>
      <c r="AW32" s="59">
        <f>+I_Vendite!BY31</f>
        <v>0</v>
      </c>
      <c r="AX32" s="166">
        <f>+SUM(I_Vendite!CD65:CO65)/SUM(I_Vendite!$CD$38:$CO$67)</f>
        <v>0</v>
      </c>
      <c r="BC32" s="59">
        <f>+I_Vendite!$C31</f>
        <v>0</v>
      </c>
      <c r="BD32" s="59">
        <f>+I_Vendite!CP31</f>
        <v>0</v>
      </c>
      <c r="BE32" s="166">
        <f>+SUM(I_Vendite!CP65:DA65)/SUM(I_Vendite!$CP$38:$DA$67)</f>
        <v>0</v>
      </c>
      <c r="BJ32" s="59">
        <f>+I_Vendite!$C31</f>
        <v>0</v>
      </c>
      <c r="BK32" s="59">
        <f>+I_Vendite!DB31</f>
        <v>0</v>
      </c>
      <c r="BL32" s="166">
        <f>+SUM(I_Vendite!DB65:DM65)/SUM(I_Vendite!$DB$38:$DM$67)</f>
        <v>0</v>
      </c>
      <c r="BQ32" s="59">
        <f>+I_Vendite!$C31</f>
        <v>0</v>
      </c>
      <c r="BR32" s="59">
        <f>+I_Vendite!DN31</f>
        <v>0</v>
      </c>
      <c r="BS32" s="166">
        <f>+SUM(I_Vendite!DN65:DY65)/SUM(I_Vendite!$DN$38:$DY$67)</f>
        <v>0</v>
      </c>
    </row>
    <row r="33" spans="1:71" ht="16.5" thickTop="1" thickBot="1" x14ac:dyDescent="0.3">
      <c r="F33" s="59">
        <f>+I_Vendite!C32</f>
        <v>0</v>
      </c>
      <c r="G33" s="59">
        <f>+I_Vendite!J32</f>
        <v>0</v>
      </c>
      <c r="H33" s="166">
        <f>+SUM(I_Vendite!J66:U66)/SUM(I_Vendite!$J$38:$U$67)</f>
        <v>0</v>
      </c>
      <c r="M33" s="59">
        <f>+I_Vendite!J32</f>
        <v>0</v>
      </c>
      <c r="N33" s="59">
        <f>+I_Vendite!V32</f>
        <v>0</v>
      </c>
      <c r="O33" s="166">
        <f>+SUM(I_Vendite!V66:AG66)/SUM(I_Vendite!$V$38:$AG$67)</f>
        <v>0</v>
      </c>
      <c r="T33" s="59">
        <f>+I_Vendite!$C32</f>
        <v>0</v>
      </c>
      <c r="U33" s="59">
        <f>+I_Vendite!AH32</f>
        <v>0</v>
      </c>
      <c r="V33" s="166">
        <f>+SUM(I_Vendite!AH66:AS66)/SUM(I_Vendite!$AH$38:$AS$67)</f>
        <v>0</v>
      </c>
      <c r="AA33" s="59">
        <f>+I_Vendite!$C32</f>
        <v>0</v>
      </c>
      <c r="AB33" s="59">
        <f>+I_Vendite!AR32</f>
        <v>0</v>
      </c>
      <c r="AC33" s="166">
        <f>+SUM(I_Vendite!AR66:BC66)/SUM(I_Vendite!$AR$38:$BC$67)</f>
        <v>0</v>
      </c>
      <c r="AH33" s="59">
        <f>+I_Vendite!$C32</f>
        <v>0</v>
      </c>
      <c r="AI33" s="59">
        <f>+I_Vendite!BF32</f>
        <v>0</v>
      </c>
      <c r="AJ33" s="166">
        <f>+SUM(I_Vendite!AY66:BJ66)/SUM(I_Vendite!$AY$38:$BJ$67)</f>
        <v>0</v>
      </c>
      <c r="AO33" s="59">
        <f>+I_Vendite!$C32</f>
        <v>0</v>
      </c>
      <c r="AP33" s="59">
        <f>+I_Vendite!BR32</f>
        <v>0</v>
      </c>
      <c r="AQ33" s="166">
        <f>+SUM(I_Vendite!BR66:CC66)/SUM(I_Vendite!$BR$38:$CC$67)</f>
        <v>0</v>
      </c>
      <c r="AV33" s="59">
        <f>+I_Vendite!$C32</f>
        <v>0</v>
      </c>
      <c r="AW33" s="59">
        <f>+I_Vendite!BY32</f>
        <v>0</v>
      </c>
      <c r="AX33" s="166">
        <f>+SUM(I_Vendite!CD66:CO66)/SUM(I_Vendite!$CD$38:$CO$67)</f>
        <v>0</v>
      </c>
      <c r="BC33" s="59">
        <f>+I_Vendite!$C32</f>
        <v>0</v>
      </c>
      <c r="BD33" s="59">
        <f>+I_Vendite!CP32</f>
        <v>0</v>
      </c>
      <c r="BE33" s="166">
        <f>+SUM(I_Vendite!CP66:DA66)/SUM(I_Vendite!$CP$38:$DA$67)</f>
        <v>0</v>
      </c>
      <c r="BJ33" s="59">
        <f>+I_Vendite!$C32</f>
        <v>0</v>
      </c>
      <c r="BK33" s="59">
        <f>+I_Vendite!DB32</f>
        <v>0</v>
      </c>
      <c r="BL33" s="166">
        <f>+SUM(I_Vendite!DB66:DM66)/SUM(I_Vendite!$DB$38:$DM$67)</f>
        <v>0</v>
      </c>
      <c r="BQ33" s="59">
        <f>+I_Vendite!$C32</f>
        <v>0</v>
      </c>
      <c r="BR33" s="59">
        <f>+I_Vendite!DN32</f>
        <v>0</v>
      </c>
      <c r="BS33" s="166">
        <f>+SUM(I_Vendite!DN66:DY66)/SUM(I_Vendite!$DN$38:$DY$67)</f>
        <v>0</v>
      </c>
    </row>
    <row r="34" spans="1:71" ht="16.5" thickTop="1" thickBot="1" x14ac:dyDescent="0.3">
      <c r="F34" s="59">
        <f>+I_Vendite!C33</f>
        <v>0</v>
      </c>
      <c r="G34" s="59">
        <f>+I_Vendite!J33</f>
        <v>0</v>
      </c>
      <c r="H34" s="166">
        <f>+SUM(I_Vendite!J67:U67)/SUM(I_Vendite!$J$38:$U$67)</f>
        <v>0</v>
      </c>
      <c r="M34" s="59">
        <f>+I_Vendite!J33</f>
        <v>0</v>
      </c>
      <c r="N34" s="59">
        <f>+I_Vendite!V33</f>
        <v>0</v>
      </c>
      <c r="O34" s="166">
        <f>+SUM(I_Vendite!V67:AG67)/SUM(I_Vendite!$V$38:$AG$67)</f>
        <v>0</v>
      </c>
      <c r="T34" s="59">
        <f>+I_Vendite!$C33</f>
        <v>0</v>
      </c>
      <c r="U34" s="59">
        <f>+I_Vendite!AH33</f>
        <v>0</v>
      </c>
      <c r="V34" s="166">
        <f>+SUM(I_Vendite!AH67:AS67)/SUM(I_Vendite!$AH$38:$AS$67)</f>
        <v>0</v>
      </c>
      <c r="AA34" s="59">
        <f>+I_Vendite!$C33</f>
        <v>0</v>
      </c>
      <c r="AB34" s="59">
        <f>+I_Vendite!AR33</f>
        <v>0</v>
      </c>
      <c r="AC34" s="166">
        <f>+SUM(I_Vendite!AR67:BC67)/SUM(I_Vendite!$AR$38:$BC$67)</f>
        <v>0</v>
      </c>
      <c r="AH34" s="59">
        <f>+I_Vendite!$C33</f>
        <v>0</v>
      </c>
      <c r="AI34" s="59">
        <f>+I_Vendite!BF33</f>
        <v>0</v>
      </c>
      <c r="AJ34" s="166">
        <f>+SUM(I_Vendite!AY67:BJ67)/SUM(I_Vendite!$AY$38:$BJ$67)</f>
        <v>0</v>
      </c>
      <c r="AO34" s="59">
        <f>+I_Vendite!$C33</f>
        <v>0</v>
      </c>
      <c r="AP34" s="59">
        <f>+I_Vendite!BR33</f>
        <v>0</v>
      </c>
      <c r="AQ34" s="166">
        <f>+SUM(I_Vendite!BR67:CC67)/SUM(I_Vendite!$BR$38:$CC$67)</f>
        <v>0</v>
      </c>
      <c r="AV34" s="59">
        <f>+I_Vendite!$C33</f>
        <v>0</v>
      </c>
      <c r="AW34" s="59">
        <f>+I_Vendite!BY33</f>
        <v>0</v>
      </c>
      <c r="AX34" s="166">
        <f>+SUM(I_Vendite!CD67:CO67)/SUM(I_Vendite!$CD$38:$CO$67)</f>
        <v>0</v>
      </c>
      <c r="BC34" s="59">
        <f>+I_Vendite!$C33</f>
        <v>0</v>
      </c>
      <c r="BD34" s="59">
        <f>+I_Vendite!CP33</f>
        <v>0</v>
      </c>
      <c r="BE34" s="166">
        <f>+SUM(I_Vendite!CP67:DA67)/SUM(I_Vendite!$CP$38:$DA$67)</f>
        <v>0</v>
      </c>
      <c r="BJ34" s="59">
        <f>+I_Vendite!$C33</f>
        <v>0</v>
      </c>
      <c r="BK34" s="59">
        <f>+I_Vendite!DB33</f>
        <v>0</v>
      </c>
      <c r="BL34" s="166">
        <f>+SUM(I_Vendite!DB67:DM67)/SUM(I_Vendite!$DB$38:$DM$67)</f>
        <v>0</v>
      </c>
      <c r="BQ34" s="59">
        <f>+I_Vendite!$C33</f>
        <v>0</v>
      </c>
      <c r="BR34" s="59">
        <f>+I_Vendite!DN33</f>
        <v>0</v>
      </c>
      <c r="BS34" s="166">
        <f>+SUM(I_Vendite!DN67:DY67)/SUM(I_Vendite!$DN$38:$DY$67)</f>
        <v>0</v>
      </c>
    </row>
    <row r="35" spans="1:71" ht="16.5" thickTop="1" thickBot="1" x14ac:dyDescent="0.3">
      <c r="F35" s="163"/>
      <c r="H35" s="167">
        <f>SUM(H5:H34)</f>
        <v>1</v>
      </c>
      <c r="M35" s="163"/>
      <c r="O35" s="167">
        <f>SUM(O5:O34)</f>
        <v>1</v>
      </c>
      <c r="T35" s="163"/>
      <c r="V35" s="167">
        <f>SUM(V5:V34)</f>
        <v>1</v>
      </c>
      <c r="AA35" s="163"/>
      <c r="AC35" s="167">
        <f>SUM(AC5:AC34)</f>
        <v>1</v>
      </c>
      <c r="AH35" s="163"/>
      <c r="AJ35" s="167">
        <f>SUM(AJ5:AJ34)</f>
        <v>1</v>
      </c>
      <c r="AO35" s="163"/>
      <c r="AQ35" s="167">
        <f>SUM(AQ5:AQ34)</f>
        <v>1</v>
      </c>
      <c r="AV35" s="163"/>
      <c r="AX35" s="167">
        <f>SUM(AX5:AX34)</f>
        <v>1</v>
      </c>
      <c r="BC35" s="163"/>
      <c r="BE35" s="167">
        <f>SUM(BE5:BE34)</f>
        <v>1</v>
      </c>
      <c r="BJ35" s="163"/>
      <c r="BL35" s="167">
        <f>SUM(BL5:BL34)</f>
        <v>1</v>
      </c>
      <c r="BQ35" s="163"/>
      <c r="BS35" s="167">
        <f>SUM(BS5:BS34)</f>
        <v>1</v>
      </c>
    </row>
    <row r="36" spans="1:71" ht="15.75" thickTop="1" x14ac:dyDescent="0.25"/>
    <row r="41" spans="1:71" x14ac:dyDescent="0.25">
      <c r="A41" s="220"/>
      <c r="B41" s="221"/>
      <c r="C41" s="221"/>
      <c r="D41" s="221"/>
      <c r="E41" s="221"/>
      <c r="F41" s="222"/>
    </row>
    <row r="42" spans="1:71" ht="18.75" hidden="1" x14ac:dyDescent="0.3">
      <c r="A42" s="223"/>
      <c r="B42" s="224"/>
      <c r="C42" s="215" t="s">
        <v>443</v>
      </c>
      <c r="D42" s="216">
        <f>C3</f>
        <v>2020</v>
      </c>
      <c r="E42" s="217">
        <f>J3</f>
        <v>2021</v>
      </c>
      <c r="F42" s="216">
        <f>Q3</f>
        <v>2022</v>
      </c>
      <c r="G42" s="214">
        <f>X3</f>
        <v>2023</v>
      </c>
      <c r="H42" s="214">
        <f>AE3</f>
        <v>2024</v>
      </c>
      <c r="I42" s="214">
        <f>AL3</f>
        <v>2025</v>
      </c>
      <c r="J42" s="214">
        <f>AS3</f>
        <v>2026</v>
      </c>
      <c r="K42" s="214">
        <f>AZ3</f>
        <v>2027</v>
      </c>
      <c r="L42" s="214">
        <f>BG3</f>
        <v>2028</v>
      </c>
      <c r="M42" s="214">
        <f>BN3</f>
        <v>2029</v>
      </c>
    </row>
    <row r="43" spans="1:71" x14ac:dyDescent="0.25">
      <c r="A43" s="223"/>
      <c r="B43" s="224"/>
      <c r="C43" s="224"/>
      <c r="D43" s="224"/>
      <c r="E43" s="224"/>
      <c r="F43" s="225"/>
    </row>
    <row r="44" spans="1:71" ht="18.75" x14ac:dyDescent="0.3">
      <c r="A44" s="223"/>
      <c r="B44" s="224"/>
      <c r="C44" s="219" t="s">
        <v>443</v>
      </c>
      <c r="D44" s="210" t="s">
        <v>461</v>
      </c>
      <c r="E44" s="218" t="s">
        <v>462</v>
      </c>
      <c r="F44" s="225"/>
    </row>
    <row r="45" spans="1:71" ht="18.75" x14ac:dyDescent="0.3">
      <c r="A45" s="223"/>
      <c r="B45" s="224"/>
      <c r="C45" s="214">
        <f>D42</f>
        <v>2020</v>
      </c>
      <c r="D45" s="212">
        <f>CE!DX7</f>
        <v>864000</v>
      </c>
      <c r="E45" s="213">
        <f>D17</f>
        <v>1004889.1129032257</v>
      </c>
      <c r="F45" s="225"/>
    </row>
    <row r="46" spans="1:71" ht="18.75" x14ac:dyDescent="0.3">
      <c r="A46" s="223"/>
      <c r="B46" s="224"/>
      <c r="C46" s="214">
        <f>E42</f>
        <v>2021</v>
      </c>
      <c r="D46" s="212">
        <f>CE!DY7</f>
        <v>2160000</v>
      </c>
      <c r="E46" s="213">
        <f>K17</f>
        <v>1225612.2448979591</v>
      </c>
      <c r="F46" s="225"/>
    </row>
    <row r="47" spans="1:71" ht="18.75" x14ac:dyDescent="0.3">
      <c r="A47" s="223"/>
      <c r="B47" s="224"/>
      <c r="C47" s="214">
        <f>F42</f>
        <v>2022</v>
      </c>
      <c r="D47" s="212">
        <f>CE!DZ7</f>
        <v>2160000</v>
      </c>
      <c r="E47" s="213">
        <f>R17</f>
        <v>1196020.4081632653</v>
      </c>
      <c r="F47" s="225"/>
    </row>
    <row r="48" spans="1:71" ht="18.75" x14ac:dyDescent="0.3">
      <c r="A48" s="223"/>
      <c r="B48" s="224"/>
      <c r="C48" s="214">
        <f>G42</f>
        <v>2023</v>
      </c>
      <c r="D48" s="212">
        <f>CE!EA7</f>
        <v>2160000</v>
      </c>
      <c r="E48" s="213">
        <f>Y17</f>
        <v>1152142.8571428573</v>
      </c>
      <c r="F48" s="225"/>
    </row>
    <row r="49" spans="1:6" ht="18.75" x14ac:dyDescent="0.3">
      <c r="A49" s="223"/>
      <c r="B49" s="224"/>
      <c r="C49" s="214">
        <f>H42</f>
        <v>2024</v>
      </c>
      <c r="D49" s="212">
        <f>CE!EB7</f>
        <v>2160000</v>
      </c>
      <c r="E49" s="213">
        <f>AF17</f>
        <v>1131734.693877551</v>
      </c>
      <c r="F49" s="225"/>
    </row>
    <row r="50" spans="1:6" ht="18.75" x14ac:dyDescent="0.3">
      <c r="A50" s="223"/>
      <c r="B50" s="224"/>
      <c r="C50" s="214">
        <f>I42</f>
        <v>2025</v>
      </c>
      <c r="D50" s="212">
        <f>CE!EC7</f>
        <v>2160000</v>
      </c>
      <c r="E50" s="213">
        <f>AM17</f>
        <v>1129693.8775510204</v>
      </c>
      <c r="F50" s="225"/>
    </row>
    <row r="51" spans="1:6" ht="18.75" x14ac:dyDescent="0.3">
      <c r="A51" s="223"/>
      <c r="B51" s="224"/>
      <c r="C51" s="214">
        <f>J42</f>
        <v>2026</v>
      </c>
      <c r="D51" s="212">
        <f>CE!ED7</f>
        <v>2160000</v>
      </c>
      <c r="E51" s="213">
        <f>AT17</f>
        <v>1129693.8775510204</v>
      </c>
      <c r="F51" s="225"/>
    </row>
    <row r="52" spans="1:6" ht="18.75" x14ac:dyDescent="0.3">
      <c r="A52" s="223"/>
      <c r="B52" s="224"/>
      <c r="C52" s="214">
        <f>K42</f>
        <v>2027</v>
      </c>
      <c r="D52" s="212">
        <f>CE!EE7</f>
        <v>2160000</v>
      </c>
      <c r="E52" s="213">
        <f>BA17</f>
        <v>1129693.8775510204</v>
      </c>
      <c r="F52" s="225"/>
    </row>
    <row r="53" spans="1:6" ht="18.75" x14ac:dyDescent="0.3">
      <c r="A53" s="223"/>
      <c r="B53" s="224"/>
      <c r="C53" s="214">
        <f>L42</f>
        <v>2028</v>
      </c>
      <c r="D53" s="212">
        <f>CE!EF7</f>
        <v>2160000</v>
      </c>
      <c r="E53" s="213">
        <f>BH17</f>
        <v>1129693.8775510204</v>
      </c>
      <c r="F53" s="225"/>
    </row>
    <row r="54" spans="1:6" ht="18.75" x14ac:dyDescent="0.3">
      <c r="A54" s="223"/>
      <c r="B54" s="224"/>
      <c r="C54" s="214">
        <f>M42</f>
        <v>2029</v>
      </c>
      <c r="D54" s="212">
        <f>CE!EG7</f>
        <v>2160000</v>
      </c>
      <c r="E54" s="211">
        <f>BO17</f>
        <v>1129693.8775510204</v>
      </c>
      <c r="F54" s="225"/>
    </row>
    <row r="55" spans="1:6" x14ac:dyDescent="0.25">
      <c r="A55" s="223"/>
      <c r="B55" s="224"/>
      <c r="C55" s="224"/>
      <c r="D55" s="224"/>
      <c r="E55" s="224"/>
      <c r="F55" s="225"/>
    </row>
    <row r="56" spans="1:6" x14ac:dyDescent="0.25">
      <c r="A56" s="226"/>
      <c r="B56" s="227"/>
      <c r="C56" s="227"/>
      <c r="D56" s="227"/>
      <c r="E56" s="227"/>
      <c r="F56" s="228"/>
    </row>
  </sheetData>
  <hyperlinks>
    <hyperlink ref="B1" location="Input!A1" display="MENU" xr:uid="{00000000-0004-0000-0A00-000000000000}"/>
  </hyperlink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59999389629810485"/>
  </sheetPr>
  <dimension ref="B1:N26"/>
  <sheetViews>
    <sheetView showGridLines="0" workbookViewId="0">
      <selection activeCell="C1" sqref="C1"/>
    </sheetView>
  </sheetViews>
  <sheetFormatPr defaultColWidth="8.85546875" defaultRowHeight="15" x14ac:dyDescent="0.25"/>
  <cols>
    <col min="2" max="2" width="18" bestFit="1" customWidth="1"/>
    <col min="3" max="3" width="34.42578125" bestFit="1" customWidth="1"/>
    <col min="4" max="13" width="14.7109375" customWidth="1"/>
  </cols>
  <sheetData>
    <row r="1" spans="2:14" ht="24.75" customHeight="1" x14ac:dyDescent="0.25">
      <c r="C1" s="13" t="s">
        <v>41</v>
      </c>
    </row>
    <row r="4" spans="2:14" ht="28.5" x14ac:dyDescent="0.45">
      <c r="B4" s="4" t="s">
        <v>16</v>
      </c>
    </row>
    <row r="6" spans="2:14" x14ac:dyDescent="0.25">
      <c r="D6" s="143">
        <f>+DSCR!E5</f>
        <v>2020</v>
      </c>
      <c r="E6" s="143">
        <f>+DSCR!F5</f>
        <v>2021</v>
      </c>
      <c r="F6" s="143">
        <f>+DSCR!G5</f>
        <v>2022</v>
      </c>
      <c r="G6" s="143">
        <f>+DSCR!H5</f>
        <v>2023</v>
      </c>
      <c r="H6" s="143">
        <f>+DSCR!I5</f>
        <v>2024</v>
      </c>
      <c r="I6" s="143">
        <f>+DSCR!J5</f>
        <v>2025</v>
      </c>
      <c r="J6" s="143">
        <f>+DSCR!K5</f>
        <v>2026</v>
      </c>
      <c r="K6" s="143">
        <f>+DSCR!L5</f>
        <v>2027</v>
      </c>
      <c r="L6" s="143">
        <f>+DSCR!M5</f>
        <v>2028</v>
      </c>
      <c r="M6" s="143">
        <f>+DSCR!N5</f>
        <v>2029</v>
      </c>
      <c r="N6" s="11"/>
    </row>
    <row r="7" spans="2:14" x14ac:dyDescent="0.25">
      <c r="C7" s="146" t="s">
        <v>309</v>
      </c>
      <c r="D7" s="146"/>
      <c r="E7" s="146"/>
      <c r="F7" s="146"/>
      <c r="G7" s="146"/>
      <c r="H7" s="146"/>
      <c r="I7" s="146"/>
      <c r="J7" s="146"/>
      <c r="K7" s="146"/>
      <c r="L7" s="146"/>
      <c r="M7" s="146"/>
    </row>
    <row r="8" spans="2:14" x14ac:dyDescent="0.25">
      <c r="C8" t="s">
        <v>310</v>
      </c>
      <c r="D8" s="114" t="s">
        <v>329</v>
      </c>
      <c r="E8" s="147">
        <f>+IFERROR(((CE!DY7/CE!DX7)-1),"NA")</f>
        <v>1.5</v>
      </c>
      <c r="F8" s="147">
        <f>+IFERROR(((CE!DZ7/CE!DY7)-1),"NA")</f>
        <v>0</v>
      </c>
      <c r="G8" s="147">
        <f>+IFERROR(((CE!EA7/CE!DZ7)-1),"NA")</f>
        <v>0</v>
      </c>
      <c r="H8" s="147">
        <f>+IFERROR(((CE!EB7/CE!EA7)-1),"NA")</f>
        <v>0</v>
      </c>
      <c r="I8" s="147">
        <f>+IFERROR(((CE!EC7/CE!EB7)-1),"NA")</f>
        <v>0</v>
      </c>
      <c r="J8" s="147">
        <f>+IFERROR(((CE!ED7/CE!EC7)-1),"NA")</f>
        <v>0</v>
      </c>
      <c r="K8" s="147">
        <f>+IFERROR(((CE!EE7/CE!ED7)-1),"NA")</f>
        <v>0</v>
      </c>
      <c r="L8" s="147">
        <f>+IFERROR(((CE!EF7/CE!EE7)-1),"NA")</f>
        <v>0</v>
      </c>
      <c r="M8" s="147">
        <f>+IFERROR(((CE!EG7/CE!EF7)-1),"NA")</f>
        <v>0</v>
      </c>
    </row>
    <row r="9" spans="2:14" x14ac:dyDescent="0.25">
      <c r="C9" t="s">
        <v>311</v>
      </c>
      <c r="D9" s="114" t="s">
        <v>329</v>
      </c>
      <c r="E9" s="147">
        <f>+IFERROR(((CE!DY13/CE!DX13)-1),"NA")</f>
        <v>1.5</v>
      </c>
      <c r="F9" s="147">
        <f>+IFERROR(((CE!DZ13/CE!DY13)-1),"NA")</f>
        <v>0</v>
      </c>
      <c r="G9" s="147">
        <f>+IFERROR(((CE!EA13/CE!DZ13)-1),"NA")</f>
        <v>0</v>
      </c>
      <c r="H9" s="147">
        <f>+IFERROR(((CE!EB13/CE!EA13)-1),"NA")</f>
        <v>0</v>
      </c>
      <c r="I9" s="147">
        <f>+IFERROR(((CE!EC13/CE!EB13)-1),"NA")</f>
        <v>0</v>
      </c>
      <c r="J9" s="147">
        <f>+IFERROR(((CE!ED13/CE!EC13)-1),"NA")</f>
        <v>0</v>
      </c>
      <c r="K9" s="147">
        <f>+IFERROR(((CE!EE13/CE!ED13)-1),"NA")</f>
        <v>0</v>
      </c>
      <c r="L9" s="147">
        <f>+IFERROR(((CE!EF13/CE!EE13)-1),"NA")</f>
        <v>0</v>
      </c>
      <c r="M9" s="147">
        <f>+IFERROR(((CE!EG13/CE!EF13)-1),"NA")</f>
        <v>0</v>
      </c>
    </row>
    <row r="10" spans="2:14" x14ac:dyDescent="0.25">
      <c r="C10" t="s">
        <v>312</v>
      </c>
      <c r="D10" s="114" t="s">
        <v>329</v>
      </c>
      <c r="E10" s="147">
        <f>+IFERROR(((SP!EB47/SP!EA47)-1),"NA")</f>
        <v>0.11176853440624823</v>
      </c>
      <c r="F10" s="147">
        <f>+IFERROR(((SP!EC47/SP!EB47)-1),"NA")</f>
        <v>-8.6482171367748828E-2</v>
      </c>
      <c r="G10" s="147">
        <f>+IFERROR(((SP!ED47/SP!EC47)-1),"NA")</f>
        <v>-3.2041945819982542E-2</v>
      </c>
      <c r="H10" s="147">
        <f>+IFERROR(((SP!EE47/SP!ED47)-1),"NA")</f>
        <v>0.16130453637044084</v>
      </c>
      <c r="I10" s="147">
        <f>+IFERROR(((SP!EF47/SP!EE47)-1),"NA")</f>
        <v>0.27851148729437947</v>
      </c>
      <c r="J10" s="147">
        <f>+IFERROR(((SP!EG47/SP!EF47)-1),"NA")</f>
        <v>0.22255079623422347</v>
      </c>
      <c r="K10" s="147">
        <f>+IFERROR(((SP!EH47/SP!EG47)-1),"NA")</f>
        <v>0.18250228242735322</v>
      </c>
      <c r="L10" s="147">
        <f>+IFERROR(((SP!EI47/SP!EH47)-1),"NA")</f>
        <v>0.15433567033183726</v>
      </c>
      <c r="M10" s="147">
        <f>+IFERROR(((SP!EJ47/SP!EI47)-1),"NA")</f>
        <v>0.13370085868304749</v>
      </c>
    </row>
    <row r="11" spans="2:14" x14ac:dyDescent="0.25">
      <c r="C11" t="s">
        <v>313</v>
      </c>
      <c r="D11" s="114" t="s">
        <v>329</v>
      </c>
      <c r="E11" s="147">
        <f>+IFERROR(((SP!EB75/SP!EA75)-1),"NA")</f>
        <v>-0.27030690964836157</v>
      </c>
      <c r="F11" s="147">
        <f>+IFERROR(((SP!EC75/SP!EB75)-1),"NA")</f>
        <v>0.19322514138284541</v>
      </c>
      <c r="G11" s="147">
        <f>+IFERROR(((SP!ED75/SP!EC75)-1),"NA")</f>
        <v>0.29056825969863964</v>
      </c>
      <c r="H11" s="147">
        <f>+IFERROR(((SP!EE75/SP!ED75)-1),"NA")</f>
        <v>0.10698658927890237</v>
      </c>
      <c r="I11" s="147">
        <f>+IFERROR(((SP!EF75/SP!EE75)-1),"NA")</f>
        <v>1.135112126105553E-2</v>
      </c>
      <c r="J11" s="147">
        <f>+IFERROR(((SP!EG75/SP!EF75)-1),"NA")</f>
        <v>0</v>
      </c>
      <c r="K11" s="147">
        <f>+IFERROR(((SP!EH75/SP!EG75)-1),"NA")</f>
        <v>0</v>
      </c>
      <c r="L11" s="147">
        <f>+IFERROR(((SP!EI75/SP!EH75)-1),"NA")</f>
        <v>0</v>
      </c>
      <c r="M11" s="147">
        <f>+IFERROR(((SP!EJ75/SP!EI75)-1),"NA")</f>
        <v>0</v>
      </c>
    </row>
    <row r="12" spans="2:14" x14ac:dyDescent="0.25">
      <c r="C12" s="146" t="s">
        <v>314</v>
      </c>
      <c r="D12" s="146"/>
      <c r="E12" s="146"/>
      <c r="F12" s="146"/>
      <c r="G12" s="146"/>
      <c r="H12" s="146"/>
      <c r="I12" s="146"/>
      <c r="J12" s="146"/>
      <c r="K12" s="146"/>
      <c r="L12" s="146"/>
      <c r="M12" s="146"/>
    </row>
    <row r="13" spans="2:14" x14ac:dyDescent="0.25">
      <c r="C13" t="s">
        <v>315</v>
      </c>
      <c r="D13" s="156">
        <f>+IFERROR((CE!DX53/CE!DX7),"na")</f>
        <v>-0.52376157407407398</v>
      </c>
      <c r="E13" s="156">
        <f>+IFERROR((CE!DY53/CE!DY7),"na")</f>
        <v>7.3935185185185187E-2</v>
      </c>
      <c r="F13" s="156">
        <f>+IFERROR((CE!DZ53/CE!DZ7),"na")</f>
        <v>8.7361111111111112E-2</v>
      </c>
      <c r="G13" s="156">
        <f>+IFERROR((CE!EA53/CE!EA7),"na")</f>
        <v>0.10726851851851851</v>
      </c>
      <c r="H13" s="156">
        <f>+IFERROR((CE!EB53/CE!EB7),"na")</f>
        <v>0.11652777777777777</v>
      </c>
      <c r="I13" s="156">
        <f>+IFERROR((CE!EC53/CE!EC7),"na")</f>
        <v>0.1174537037037037</v>
      </c>
      <c r="J13" s="156">
        <f>+IFERROR((CE!ED53/CE!ED7),"na")</f>
        <v>0.1174537037037037</v>
      </c>
      <c r="K13" s="156">
        <f>+IFERROR((CE!EE53/CE!EE7),"na")</f>
        <v>0.1174537037037037</v>
      </c>
      <c r="L13" s="156">
        <f>+IFERROR((CE!EF53/CE!EF7),"na")</f>
        <v>0.1174537037037037</v>
      </c>
      <c r="M13" s="156">
        <f>+IFERROR((CE!EG53/CE!EG7),"na")</f>
        <v>0.1174537037037037</v>
      </c>
    </row>
    <row r="14" spans="2:14" x14ac:dyDescent="0.25">
      <c r="C14" t="s">
        <v>316</v>
      </c>
      <c r="D14" s="156">
        <f>+IFERROR(CE!DX53/((SP!EA47+SP!DZ47)/2),"na")</f>
        <v>-0.48372028390627664</v>
      </c>
      <c r="E14" s="147">
        <f>+IFERROR(CE!DY53/((SP!EB47+SP!EA47)/2),"na")</f>
        <v>0.22372586926676194</v>
      </c>
      <c r="F14" s="147">
        <f>+IFERROR(CE!DZ53/((SP!EC47+SP!EB47)/2),"na")</f>
        <v>0.26241134751773049</v>
      </c>
      <c r="G14" s="147">
        <f>+IFERROR(CE!EA53/((SP!ED47+SP!EC47)/2),"na")</f>
        <v>0.34295441089402012</v>
      </c>
      <c r="H14" s="147">
        <f>+IFERROR(CE!EB53/((SP!EE47+SP!ED47)/2),"na")</f>
        <v>0.35045875133735055</v>
      </c>
      <c r="I14" s="147">
        <f>+IFERROR(CE!EC53/((SP!EF47+SP!EE47)/2),"na")</f>
        <v>0.28853119933178034</v>
      </c>
      <c r="J14" s="147">
        <f>+IFERROR(CE!ED53/((SP!EG47+SP!EF47)/2),"na")</f>
        <v>0.23135967920294437</v>
      </c>
      <c r="K14" s="147">
        <f>+IFERROR(CE!EE53/((SP!EH47+SP!EG47)/2),"na")</f>
        <v>0.19271598964505704</v>
      </c>
      <c r="L14" s="147">
        <f>+IFERROR(CE!EF53/((SP!EI47+SP!EH47)/2),"na")</f>
        <v>0.165103810303523</v>
      </c>
      <c r="M14" s="147">
        <f>+IFERROR(CE!EG53/((SP!EJ47+SP!EI47)/2),"na")</f>
        <v>0.1444125113151084</v>
      </c>
    </row>
    <row r="15" spans="2:14" ht="16.5" customHeight="1" x14ac:dyDescent="0.25">
      <c r="C15" t="s">
        <v>317</v>
      </c>
      <c r="D15" s="157">
        <f>+IFERROR(CE!DX69/((SP!EA75+SP!DZ75)/2),"na")</f>
        <v>-26.126736158600828</v>
      </c>
      <c r="E15" s="126">
        <f>+IFERROR(CE!DY69/((SP!EB75+SP!EA75)/2),"na")</f>
        <v>-3.2409881445395361</v>
      </c>
      <c r="F15" s="126">
        <f>+IFERROR(CE!DZ69/((SP!EC75+SP!EB75)/2),"na")</f>
        <v>-4.2152317533006345</v>
      </c>
      <c r="G15" s="126">
        <f>+IFERROR(CE!EA69/((SP!ED75+SP!EC75)/2),"na")</f>
        <v>-4.2072011327624574</v>
      </c>
      <c r="H15" s="126">
        <f>+IFERROR(CE!EB69/((SP!EE75+SP!ED75)/2),"na")</f>
        <v>-3.8599086978438231</v>
      </c>
      <c r="I15" s="126">
        <f>+IFERROR(CE!EC69/((SP!EF75+SP!EE75)/2),"na")</f>
        <v>-3.6816780097149371</v>
      </c>
      <c r="J15" s="126">
        <f>+IFERROR(CE!ED69/((SP!EG75+SP!EF75)/2),"na")</f>
        <v>-3.6610169491525451</v>
      </c>
      <c r="K15" s="126">
        <f>+IFERROR(CE!EE69/((SP!EH75+SP!EG75)/2),"na")</f>
        <v>-3.6610169491525451</v>
      </c>
      <c r="L15" s="126">
        <f>+IFERROR(CE!EF69/((SP!EI75+SP!EH75)/2),"na")</f>
        <v>-3.6610169491525451</v>
      </c>
      <c r="M15" s="126">
        <f>+IFERROR(CE!EG69/((SP!EJ75+SP!EI75)/2),"na")</f>
        <v>-3.6610169491525451</v>
      </c>
    </row>
    <row r="16" spans="2:14" x14ac:dyDescent="0.25">
      <c r="C16" t="s">
        <v>318</v>
      </c>
      <c r="D16" s="149">
        <f>+IFERROR(CE!DX7/SP!EA47,"na")</f>
        <v>1.2780308857464056</v>
      </c>
      <c r="E16" s="149">
        <f>+IFERROR(CE!DY7/SP!EB47,"na")</f>
        <v>2.8738690792974988</v>
      </c>
      <c r="F16" s="149">
        <f>+IFERROR(CE!DZ7/SP!EC47,"na")</f>
        <v>3.1459364986891933</v>
      </c>
      <c r="G16" s="149">
        <f>+IFERROR(CE!EA7/SP!ED47,"na")</f>
        <v>3.2500752332229914</v>
      </c>
      <c r="H16" s="149">
        <f>+IFERROR(CE!EB7/SP!EE47,"na")</f>
        <v>2.7986416408746897</v>
      </c>
      <c r="I16" s="149">
        <f>+IFERROR(CE!EC7/SP!EF47,"na")</f>
        <v>2.1889843530442192</v>
      </c>
      <c r="J16" s="149">
        <f>+IFERROR(CE!ED7/SP!EG47,"na")</f>
        <v>1.7905058503800939</v>
      </c>
      <c r="K16" s="149">
        <f>+IFERROR(CE!EE7/SP!EH47,"na")</f>
        <v>1.5141669297286056</v>
      </c>
      <c r="L16" s="149">
        <f>+IFERROR(CE!EF7/SP!EI47,"na")</f>
        <v>1.311721511034418</v>
      </c>
      <c r="M16" s="149">
        <f>+IFERROR(CE!EG7/SP!EJ47,"na")</f>
        <v>1.1570261246499951</v>
      </c>
    </row>
    <row r="17" spans="3:14" x14ac:dyDescent="0.25">
      <c r="C17" t="s">
        <v>319</v>
      </c>
      <c r="D17" s="156">
        <f>+IFERROR((CE!DX58/CE!DX7),"na")</f>
        <v>8.9313271604938259E-3</v>
      </c>
      <c r="E17" s="156">
        <f>+IFERROR((CE!DY58/CE!DY7),"na")</f>
        <v>2.4537037037037036E-3</v>
      </c>
      <c r="F17" s="156">
        <f>+IFERROR((CE!DZ58/CE!DZ7),"na")</f>
        <v>1.3425925925925925E-3</v>
      </c>
      <c r="G17" s="156">
        <f>+IFERROR((CE!EA58/CE!EA7),"na")</f>
        <v>2.7777777777777778E-4</v>
      </c>
      <c r="H17" s="156">
        <f>+IFERROR((CE!EB58/CE!EB7),"na")</f>
        <v>0</v>
      </c>
      <c r="I17" s="156">
        <f>+IFERROR((CE!EC58/CE!EC7),"na")</f>
        <v>0</v>
      </c>
      <c r="J17" s="156">
        <f>+IFERROR((CE!ED58/CE!ED7),"na")</f>
        <v>0</v>
      </c>
      <c r="K17" s="156">
        <f>+IFERROR((CE!EE58/CE!EE7),"na")</f>
        <v>0</v>
      </c>
      <c r="L17" s="156">
        <f>+IFERROR((CE!EF58/CE!EF7),"na")</f>
        <v>0</v>
      </c>
      <c r="M17" s="156">
        <f>+IFERROR((CE!EG58/CE!EG7),"na")</f>
        <v>0</v>
      </c>
      <c r="N17" s="156"/>
    </row>
    <row r="18" spans="3:14" x14ac:dyDescent="0.25">
      <c r="C18" s="146" t="s">
        <v>320</v>
      </c>
      <c r="D18" s="146"/>
      <c r="E18" s="146"/>
      <c r="F18" s="146"/>
      <c r="G18" s="146"/>
      <c r="H18" s="146"/>
      <c r="I18" s="146"/>
      <c r="J18" s="146"/>
      <c r="K18" s="146"/>
      <c r="L18" s="146"/>
      <c r="M18" s="146"/>
    </row>
    <row r="19" spans="3:14" x14ac:dyDescent="0.25">
      <c r="C19" t="s">
        <v>321</v>
      </c>
      <c r="D19" s="157">
        <f>+(SP!EA15+SP!EA6+SP!EA17)/(SP!EA51+SP!EA61)</f>
        <v>0.41859640172500379</v>
      </c>
      <c r="E19" s="157">
        <f>+(SP!EB15+SP!EB6+SP!EB17)/(SP!EB51+SP!EB61)</f>
        <v>0.75301876658381084</v>
      </c>
      <c r="F19" s="157">
        <f>+(SP!EC15+SP!EC6+SP!EC17)/(SP!EC51+SP!EC61)</f>
        <v>1.0167057769125873</v>
      </c>
      <c r="G19" s="157">
        <f>+(SP!ED15+SP!ED6+SP!ED17)/(SP!ED51+SP!ED61)</f>
        <v>1.7210370267657964</v>
      </c>
      <c r="H19" s="157">
        <f>+(SP!EE15+SP!EE6+SP!EE17)/(SP!EE51+SP!EE61)</f>
        <v>5.2788761545154248</v>
      </c>
      <c r="I19" s="157">
        <f>+(SP!EF15+SP!EF6+SP!EF17)/(SP!EF51+SP!EF61)</f>
        <v>8.3311600340882652</v>
      </c>
      <c r="J19" s="157">
        <f>+(SP!EG15+SP!EG6+SP!EG17)/(SP!EG51+SP!EG61)</f>
        <v>11.174628348504543</v>
      </c>
      <c r="K19" s="157">
        <f>+(SP!EH15+SP!EH6+SP!EH17)/(SP!EH51+SP!EH61)</f>
        <v>13.96604447334199</v>
      </c>
      <c r="L19" s="157">
        <f>+(SP!EI15+SP!EI6+SP!EI17)/(SP!EI51+SP!EI61)</f>
        <v>16.757460598179435</v>
      </c>
      <c r="M19" s="157">
        <f>+(SP!EJ15+SP!EJ6+SP!EJ17)/(SP!EJ51+SP!EJ61)</f>
        <v>19.548876723016889</v>
      </c>
    </row>
    <row r="20" spans="3:14" x14ac:dyDescent="0.25">
      <c r="C20" t="s">
        <v>322</v>
      </c>
      <c r="D20" s="157">
        <f>+(SP!EA6+SP!EA15)/(SP!EA51+SP!EA68)</f>
        <v>0.10931540341518098</v>
      </c>
      <c r="E20" s="157">
        <f>+(SP!EB6+SP!EB15)/(SP!EB51+SP!EB68)</f>
        <v>0.31534727170925381</v>
      </c>
      <c r="F20" s="157">
        <f>+(SP!EC6+SP!EC15)/(SP!EC51+SP!EC68)</f>
        <v>0.41384066734209163</v>
      </c>
      <c r="G20" s="157">
        <f>+(SP!ED6+SP!ED15)/(SP!ED51+SP!ED68)</f>
        <v>0.64902246655636719</v>
      </c>
      <c r="H20" s="157">
        <f>+(SP!EE6+SP!EE15)/(SP!EE51+SP!EE68)</f>
        <v>1.2121769396195203</v>
      </c>
      <c r="I20" s="157">
        <f>+(SP!EF6+SP!EF15)/(SP!EF51+SP!EF68)</f>
        <v>1.7611627364268663</v>
      </c>
      <c r="J20" s="157">
        <f>+(SP!EG6+SP!EG15)/(SP!EG51+SP!EG68)</f>
        <v>2.204658468943812</v>
      </c>
      <c r="K20" s="157">
        <f>+(SP!EH6+SP!EH15)/(SP!EH51+SP!EH68)</f>
        <v>2.5629367944541888</v>
      </c>
      <c r="L20" s="157">
        <f>+(SP!EI6+SP!EI15)/(SP!EI51+SP!EI68)</f>
        <v>2.8574266940576734</v>
      </c>
      <c r="M20" s="157">
        <f>+(SP!EJ6+SP!EJ15)/(SP!EJ51+SP!EJ68)</f>
        <v>3.1037711059875654</v>
      </c>
    </row>
    <row r="21" spans="3:14" x14ac:dyDescent="0.25">
      <c r="C21" t="s">
        <v>323</v>
      </c>
      <c r="D21" s="149">
        <f>+IFERROR((SP!EA8/CE!DX7)*360,"na")</f>
        <v>36.6</v>
      </c>
      <c r="E21" s="149">
        <f>+IFERROR((SP!EB8/CE!DY7)*360,"na")</f>
        <v>36.6</v>
      </c>
      <c r="F21" s="149">
        <f>+IFERROR((SP!EC8/CE!DZ7)*360,"na")</f>
        <v>36.6</v>
      </c>
      <c r="G21" s="149">
        <f>+IFERROR((SP!ED8/CE!EA7)*360,"na")</f>
        <v>36.6</v>
      </c>
      <c r="H21" s="149">
        <f>+IFERROR((SP!EE8/CE!EB7)*360,"na")</f>
        <v>36.6</v>
      </c>
      <c r="I21" s="149">
        <f>+IFERROR((SP!EF8/CE!EC7)*360,"na")</f>
        <v>36.6</v>
      </c>
      <c r="J21" s="149">
        <f>+IFERROR((SP!EG8/CE!ED7)*360,"na")</f>
        <v>36.6</v>
      </c>
      <c r="K21" s="149">
        <f>+IFERROR((SP!EH8/CE!EE7)*360,"na")</f>
        <v>36.6</v>
      </c>
      <c r="L21" s="149">
        <f>+IFERROR((SP!EI8/CE!EF7)*360,"na")</f>
        <v>36.6</v>
      </c>
      <c r="M21" s="149">
        <f>+IFERROR((SP!EJ8/CE!EG7)*360,"na")</f>
        <v>36.6</v>
      </c>
    </row>
    <row r="22" spans="3:14" x14ac:dyDescent="0.25">
      <c r="C22" t="s">
        <v>324</v>
      </c>
      <c r="D22" s="149">
        <f>+IFERROR(SP!EA54/(CE!DX16+CE!DX41)*360,"na")</f>
        <v>20.558549222797918</v>
      </c>
      <c r="E22" s="149">
        <f>+IFERROR(SP!EB54/(CE!DY16+CE!DY41)*360,"na")</f>
        <v>21.497560975609748</v>
      </c>
      <c r="F22" s="149">
        <f>+IFERROR(SP!EC54/(CE!DZ16+CE!DZ41)*360,"na")</f>
        <v>21.497560975609748</v>
      </c>
      <c r="G22" s="149">
        <f>+IFERROR(SP!ED54/(CE!EA16+CE!EA41)*360,"na")</f>
        <v>21.497560975609748</v>
      </c>
      <c r="H22" s="149">
        <f>+IFERROR(SP!EE54/(CE!EB16+CE!EB41)*360,"na")</f>
        <v>21.497560975609748</v>
      </c>
      <c r="I22" s="149">
        <f>+IFERROR(SP!EF54/(CE!EC16+CE!EC41)*360,"na")</f>
        <v>21.497560975609748</v>
      </c>
      <c r="J22" s="149">
        <f>+IFERROR(SP!EG54/(CE!ED16+CE!ED41)*360,"na")</f>
        <v>21.497560975609748</v>
      </c>
      <c r="K22" s="149">
        <f>+IFERROR(SP!EH54/(CE!EE16+CE!EE41)*360,"na")</f>
        <v>21.497560975609748</v>
      </c>
      <c r="L22" s="149">
        <f>+IFERROR(SP!EI54/(CE!EF16+CE!EF41)*360,"na")</f>
        <v>21.497560975609748</v>
      </c>
      <c r="M22" s="149">
        <f>+IFERROR(SP!EJ54/(CE!EG16+CE!EG41)*360,"na")</f>
        <v>21.497560975609748</v>
      </c>
    </row>
    <row r="23" spans="3:14" x14ac:dyDescent="0.25">
      <c r="C23" s="146" t="s">
        <v>325</v>
      </c>
      <c r="D23" s="146"/>
      <c r="E23" s="146"/>
      <c r="F23" s="146"/>
      <c r="G23" s="146"/>
      <c r="H23" s="146"/>
      <c r="I23" s="146"/>
      <c r="J23" s="146"/>
      <c r="K23" s="146"/>
      <c r="L23" s="146"/>
      <c r="M23" s="146"/>
    </row>
    <row r="24" spans="3:14" x14ac:dyDescent="0.25">
      <c r="C24" t="s">
        <v>326</v>
      </c>
      <c r="D24" s="97">
        <f>+SP!EA6+SP!EA15+SP!EA17-SP!EA51-SP!EA61</f>
        <v>-233396.8</v>
      </c>
      <c r="E24" s="97">
        <f>+SP!EB6+SP!EB15+SP!EB17-SP!EB51-SP!EB61</f>
        <v>-110728.79999999999</v>
      </c>
      <c r="F24" s="97">
        <f>+SP!EC6+SP!EC15+SP!EC17-SP!EC51-SP!EC61</f>
        <v>5547.199999999968</v>
      </c>
      <c r="G24" s="97">
        <f>+SP!ED6+SP!ED15+SP!ED17-SP!ED51-SP!ED61</f>
        <v>141439.20000000001</v>
      </c>
      <c r="H24" s="97">
        <f>+SP!EE6+SP!EE15+SP!EE17-SP!EE51-SP!EE61</f>
        <v>362163.20000000001</v>
      </c>
      <c r="I24" s="97">
        <f>+SP!EF6+SP!EF15+SP!EF17-SP!EF51-SP!EF61</f>
        <v>582327.20000000007</v>
      </c>
      <c r="J24" s="97">
        <f>+SP!EG6+SP!EG15+SP!EG17-SP!EG51-SP!EG61</f>
        <v>802491.2</v>
      </c>
      <c r="K24" s="97">
        <f>+SP!EH6+SP!EH15+SP!EH17-SP!EH51-SP!EH61</f>
        <v>1022655.2</v>
      </c>
      <c r="L24" s="97">
        <f>+SP!EI6+SP!EI15+SP!EI17-SP!EI51-SP!EI61</f>
        <v>1242819.2</v>
      </c>
      <c r="M24" s="97">
        <f>+SP!EJ6+SP!EJ15+SP!EJ17-SP!EJ51-SP!EJ61</f>
        <v>1462983.2000000007</v>
      </c>
    </row>
    <row r="25" spans="3:14" x14ac:dyDescent="0.25">
      <c r="C25" t="s">
        <v>327</v>
      </c>
      <c r="D25" s="97">
        <f>+SP!EA6+SP!EA15-SP!EA51-SP!EA61</f>
        <v>-313596.79999999999</v>
      </c>
      <c r="E25" s="97">
        <f>+SP!EB6+SP!EB15-SP!EB51-SP!EB61</f>
        <v>-228728.8</v>
      </c>
      <c r="F25" s="97">
        <f>+SP!EC6+SP!EC15-SP!EC51-SP!EC61</f>
        <v>-112452.80000000003</v>
      </c>
      <c r="G25" s="97">
        <f>+SP!ED6+SP!ED15-SP!ED51-SP!ED61</f>
        <v>23439.199999999997</v>
      </c>
      <c r="H25" s="97">
        <f>+SP!EE6+SP!EE15-SP!EE51-SP!EE61</f>
        <v>244163.20000000001</v>
      </c>
      <c r="I25" s="97">
        <f>+SP!EF6+SP!EF15-SP!EF51-SP!EF61</f>
        <v>464327.20000000007</v>
      </c>
      <c r="J25" s="97">
        <f>+SP!EG6+SP!EG15-SP!EG51-SP!EG61</f>
        <v>684491.2</v>
      </c>
      <c r="K25" s="97">
        <f>+SP!EH6+SP!EH15-SP!EH51-SP!EH61</f>
        <v>904655.2</v>
      </c>
      <c r="L25" s="97">
        <f>+SP!EI6+SP!EI15-SP!EI51-SP!EI61</f>
        <v>1124819.2</v>
      </c>
      <c r="M25" s="97">
        <f>+SP!EJ6+SP!EJ15-SP!EJ51-SP!EJ61</f>
        <v>1344983.2000000007</v>
      </c>
    </row>
    <row r="26" spans="3:14" x14ac:dyDescent="0.25">
      <c r="C26" t="s">
        <v>328</v>
      </c>
      <c r="D26" s="148">
        <f>+(SP!EA51+SP!EA61+SP!EA66)/SP!EA75</f>
        <v>-10.12170992638438</v>
      </c>
      <c r="E26" s="148">
        <f>+(SP!EB51+SP!EB61+SP!EB66)/SP!EB75</f>
        <v>-15.491487082618267</v>
      </c>
      <c r="F26" s="148">
        <f>+(SP!EC51+SP!EC61+SP!EC66)/SP!EC75</f>
        <v>-9.6157070185430111</v>
      </c>
      <c r="G26" s="148">
        <f>+(SP!ED51+SP!ED61+SP!ED66)/SP!ED75</f>
        <v>-4.401546758016142</v>
      </c>
      <c r="H26" s="148">
        <f>+(SP!EE51+SP!EE61+SP!EE66)/SP!EE75</f>
        <v>-1.715636741251088</v>
      </c>
      <c r="I26" s="148">
        <f>+(SP!EF51+SP!EF61+SP!EF66)/SP!EF75</f>
        <v>-1.5920003247889529</v>
      </c>
      <c r="J26" s="148">
        <f>+(SP!EG51+SP!EG61+SP!EG66)/SP!EG75</f>
        <v>-1.5807766053284937</v>
      </c>
      <c r="K26" s="148">
        <f>+(SP!EH51+SP!EH61+SP!EH66)/SP!EH75</f>
        <v>-1.580776605328494</v>
      </c>
      <c r="L26" s="148">
        <f>+(SP!EI51+SP!EI61+SP!EI66)/SP!EI75</f>
        <v>-1.5807766053284944</v>
      </c>
      <c r="M26" s="148">
        <f>+(SP!EJ51+SP!EJ61+SP!EJ66)/SP!EJ75</f>
        <v>-1.5807766053284946</v>
      </c>
    </row>
  </sheetData>
  <hyperlinks>
    <hyperlink ref="C1" location="Input!A1" display="MENU" xr:uid="{00000000-0004-0000-0B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0.59999389629810485"/>
  </sheetPr>
  <dimension ref="A1:O9"/>
  <sheetViews>
    <sheetView showGridLines="0" workbookViewId="0">
      <selection activeCell="C1" sqref="C1"/>
    </sheetView>
  </sheetViews>
  <sheetFormatPr defaultColWidth="8.85546875" defaultRowHeight="15" x14ac:dyDescent="0.25"/>
  <cols>
    <col min="5" max="5" width="31" bestFit="1" customWidth="1"/>
    <col min="6" max="6" width="11.85546875" bestFit="1" customWidth="1"/>
    <col min="7" max="9" width="10.28515625" bestFit="1" customWidth="1"/>
    <col min="10" max="10" width="11.85546875" bestFit="1" customWidth="1"/>
    <col min="11" max="11" width="10.28515625" bestFit="1" customWidth="1"/>
    <col min="12" max="15" width="11.85546875" bestFit="1" customWidth="1"/>
  </cols>
  <sheetData>
    <row r="1" spans="1:15" ht="28.5" x14ac:dyDescent="0.45">
      <c r="A1" s="29" t="s">
        <v>94</v>
      </c>
      <c r="B1" s="4"/>
      <c r="C1" s="13" t="s">
        <v>41</v>
      </c>
    </row>
    <row r="4" spans="1:15" ht="15.75" thickBot="1" x14ac:dyDescent="0.3">
      <c r="E4" s="136" t="s">
        <v>330</v>
      </c>
      <c r="F4" s="143">
        <f>+SP!EA4</f>
        <v>2020</v>
      </c>
      <c r="G4" s="143">
        <f t="shared" ref="G4:O4" si="0">+F4+1</f>
        <v>2021</v>
      </c>
      <c r="H4" s="143">
        <f t="shared" si="0"/>
        <v>2022</v>
      </c>
      <c r="I4" s="143">
        <f t="shared" si="0"/>
        <v>2023</v>
      </c>
      <c r="J4" s="143">
        <f t="shared" si="0"/>
        <v>2024</v>
      </c>
      <c r="K4" s="143">
        <f t="shared" si="0"/>
        <v>2025</v>
      </c>
      <c r="L4" s="143">
        <f t="shared" si="0"/>
        <v>2026</v>
      </c>
      <c r="M4" s="143">
        <f t="shared" si="0"/>
        <v>2027</v>
      </c>
      <c r="N4" s="143">
        <f t="shared" si="0"/>
        <v>2028</v>
      </c>
      <c r="O4" s="143">
        <f t="shared" si="0"/>
        <v>2029</v>
      </c>
    </row>
    <row r="5" spans="1:15" ht="15.75" thickBot="1" x14ac:dyDescent="0.3">
      <c r="E5" s="138" t="s">
        <v>331</v>
      </c>
      <c r="F5" s="97">
        <f>+C_Flow!DY33+C_Flow!DY35</f>
        <v>-384579.74358974356</v>
      </c>
      <c r="G5" s="97">
        <f>+C_Flow!DZ33+C_Flow!DZ35</f>
        <v>149971.27179487178</v>
      </c>
      <c r="H5" s="97">
        <f>+C_Flow!EA33+C_Flow!EA35</f>
        <v>206136.13333333336</v>
      </c>
      <c r="I5" s="97">
        <f>+C_Flow!EB33+C_Flow!EB35</f>
        <v>230383.99999999994</v>
      </c>
      <c r="J5" s="97">
        <f>+C_Flow!EC33+C_Flow!EC35</f>
        <v>213807.99999999991</v>
      </c>
      <c r="K5" s="97">
        <f>+C_Flow!ED33+C_Flow!ED35</f>
        <v>214955.99999999991</v>
      </c>
      <c r="L5" s="97">
        <f>+C_Flow!EE33+C_Flow!EE35</f>
        <v>219603.99999999994</v>
      </c>
      <c r="M5" s="97">
        <f>+C_Flow!EF33+C_Flow!EF35</f>
        <v>220163.99999999991</v>
      </c>
      <c r="N5" s="97">
        <f>+C_Flow!EG33+C_Flow!EG35</f>
        <v>220163.99999999991</v>
      </c>
      <c r="O5" s="97">
        <f>+C_Flow!EH33+C_Flow!EH35</f>
        <v>220163.99999999991</v>
      </c>
    </row>
    <row r="6" spans="1:15" ht="15.75" thickBot="1" x14ac:dyDescent="0.3">
      <c r="E6" s="138" t="s">
        <v>332</v>
      </c>
      <c r="F6" s="97" t="e">
        <f>+#REF!</f>
        <v>#REF!</v>
      </c>
      <c r="G6" s="97" t="e">
        <f>+#REF!</f>
        <v>#REF!</v>
      </c>
      <c r="H6" s="97" t="e">
        <f>+#REF!</f>
        <v>#REF!</v>
      </c>
      <c r="I6" s="97" t="e">
        <f>+#REF!</f>
        <v>#REF!</v>
      </c>
      <c r="J6" s="97" t="e">
        <f>+#REF!</f>
        <v>#REF!</v>
      </c>
      <c r="K6" s="97" t="e">
        <f>+#REF!</f>
        <v>#REF!</v>
      </c>
      <c r="L6" s="97" t="e">
        <f>+#REF!</f>
        <v>#REF!</v>
      </c>
      <c r="M6" s="97" t="e">
        <f>+#REF!</f>
        <v>#REF!</v>
      </c>
      <c r="N6" s="97" t="e">
        <f>+#REF!</f>
        <v>#REF!</v>
      </c>
      <c r="O6" s="97" t="e">
        <f>+#REF!</f>
        <v>#REF!</v>
      </c>
    </row>
    <row r="7" spans="1:15" x14ac:dyDescent="0.25">
      <c r="E7" s="150" t="s">
        <v>333</v>
      </c>
      <c r="F7" s="151" t="e">
        <f>+F5/((1+F6)^F3)</f>
        <v>#REF!</v>
      </c>
      <c r="G7" s="151" t="e">
        <f t="shared" ref="G7:I7" si="1">+G5/((1+G6)^G3)</f>
        <v>#REF!</v>
      </c>
      <c r="H7" s="151" t="e">
        <f t="shared" si="1"/>
        <v>#REF!</v>
      </c>
      <c r="I7" s="151" t="e">
        <f t="shared" si="1"/>
        <v>#REF!</v>
      </c>
      <c r="J7" s="151" t="e">
        <f>+J5/((1+J6)^J3)</f>
        <v>#REF!</v>
      </c>
      <c r="K7" s="151" t="e">
        <f t="shared" ref="K7:L7" si="2">+K5/((1+K6)^K3)</f>
        <v>#REF!</v>
      </c>
      <c r="L7" s="151" t="e">
        <f t="shared" si="2"/>
        <v>#REF!</v>
      </c>
      <c r="M7" s="151" t="e">
        <f>+M5/((1+M6)^M3)</f>
        <v>#REF!</v>
      </c>
      <c r="N7" s="151" t="e">
        <f t="shared" ref="N7:O7" si="3">+N5/((1+N6)^N3)</f>
        <v>#REF!</v>
      </c>
      <c r="O7" s="151" t="e">
        <f t="shared" si="3"/>
        <v>#REF!</v>
      </c>
    </row>
    <row r="9" spans="1:15" x14ac:dyDescent="0.25">
      <c r="E9" s="136" t="s">
        <v>334</v>
      </c>
      <c r="F9" s="96" t="e">
        <f>+SUM(F7:O7)</f>
        <v>#REF!</v>
      </c>
    </row>
  </sheetData>
  <hyperlinks>
    <hyperlink ref="C1" location="Input!A1" display="MENU" xr:uid="{00000000-0004-0000-0C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59999389629810485"/>
  </sheetPr>
  <dimension ref="A1:K10"/>
  <sheetViews>
    <sheetView showGridLines="0" workbookViewId="0">
      <selection activeCell="C1" sqref="C1"/>
    </sheetView>
  </sheetViews>
  <sheetFormatPr defaultColWidth="8.85546875" defaultRowHeight="15" x14ac:dyDescent="0.25"/>
  <cols>
    <col min="5" max="5" width="31" bestFit="1" customWidth="1"/>
    <col min="6" max="6" width="14" bestFit="1" customWidth="1"/>
    <col min="7" max="7" width="12.85546875" bestFit="1" customWidth="1"/>
    <col min="8" max="8" width="11.85546875" bestFit="1" customWidth="1"/>
    <col min="9" max="9" width="14" bestFit="1" customWidth="1"/>
    <col min="10" max="11" width="12.85546875" bestFit="1" customWidth="1"/>
  </cols>
  <sheetData>
    <row r="1" spans="1:11" ht="28.5" x14ac:dyDescent="0.45">
      <c r="A1" s="29" t="s">
        <v>95</v>
      </c>
      <c r="B1" s="4"/>
      <c r="C1" s="13" t="s">
        <v>41</v>
      </c>
    </row>
    <row r="5" spans="1:11" x14ac:dyDescent="0.25">
      <c r="E5" s="136" t="s">
        <v>330</v>
      </c>
      <c r="F5" s="143">
        <v>0</v>
      </c>
      <c r="G5" s="143">
        <f>+F5+1</f>
        <v>1</v>
      </c>
      <c r="H5" s="143">
        <f>+G5+1</f>
        <v>2</v>
      </c>
      <c r="I5" s="143">
        <f>+H5+1</f>
        <v>3</v>
      </c>
      <c r="J5" s="143">
        <f>+I5+1</f>
        <v>4</v>
      </c>
      <c r="K5" s="143">
        <f t="shared" ref="K5" si="0">+J5+1</f>
        <v>5</v>
      </c>
    </row>
    <row r="6" spans="1:11" ht="15.75" thickBot="1" x14ac:dyDescent="0.3">
      <c r="E6" s="136"/>
      <c r="F6" s="143">
        <f>+SP!EA4</f>
        <v>2020</v>
      </c>
      <c r="G6" s="143">
        <f>+SP!EB4</f>
        <v>2021</v>
      </c>
      <c r="H6" s="143">
        <f>+SP!EC4</f>
        <v>2022</v>
      </c>
      <c r="I6" s="143">
        <f>+SP!ED4</f>
        <v>2023</v>
      </c>
      <c r="J6" s="143">
        <f>+SP!EE4</f>
        <v>2024</v>
      </c>
      <c r="K6" s="143">
        <f>+SP!EF4</f>
        <v>2025</v>
      </c>
    </row>
    <row r="7" spans="1:11" x14ac:dyDescent="0.25">
      <c r="E7" s="138" t="s">
        <v>331</v>
      </c>
      <c r="F7" s="97">
        <f>+C_Flow!DY33+C_Flow!DY35</f>
        <v>-384579.74358974356</v>
      </c>
      <c r="G7" s="97">
        <f>+C_Flow!DZ33+C_Flow!DZ35</f>
        <v>149971.27179487178</v>
      </c>
      <c r="H7" s="97">
        <f>+C_Flow!EA33+C_Flow!EA35</f>
        <v>206136.13333333336</v>
      </c>
      <c r="I7" s="97">
        <f>+C_Flow!EB33+C_Flow!EB35</f>
        <v>230383.99999999994</v>
      </c>
      <c r="J7" s="97">
        <f>+C_Flow!EC33+C_Flow!EC35</f>
        <v>213807.99999999991</v>
      </c>
      <c r="K7" s="97">
        <f>+C_Flow!ED33+C_Flow!ED35</f>
        <v>214955.99999999991</v>
      </c>
    </row>
    <row r="10" spans="1:11" x14ac:dyDescent="0.25">
      <c r="E10" s="136" t="s">
        <v>95</v>
      </c>
      <c r="F10" s="152">
        <f>IFERROR(IRR(F7:K7,1),"NA")</f>
        <v>0.41046206714661171</v>
      </c>
    </row>
  </sheetData>
  <hyperlinks>
    <hyperlink ref="C1" location="Input!A1" display="MENU" xr:uid="{00000000-0004-0000-0D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B1:DV36"/>
  <sheetViews>
    <sheetView showGridLines="0" workbookViewId="0">
      <selection activeCell="B1" sqref="B1"/>
    </sheetView>
  </sheetViews>
  <sheetFormatPr defaultColWidth="8.85546875" defaultRowHeight="15" x14ac:dyDescent="0.25"/>
  <cols>
    <col min="5" max="5" width="20.7109375" bestFit="1" customWidth="1"/>
    <col min="7" max="126" width="12.85546875" customWidth="1"/>
  </cols>
  <sheetData>
    <row r="1" spans="2:126" ht="28.5" customHeight="1" x14ac:dyDescent="0.25">
      <c r="B1" s="13" t="s">
        <v>41</v>
      </c>
    </row>
    <row r="4" spans="2:126" ht="21" x14ac:dyDescent="0.35">
      <c r="B4" s="6" t="s">
        <v>179</v>
      </c>
      <c r="F4" s="87" t="str">
        <f>+Banca!G5</f>
        <v>anno</v>
      </c>
      <c r="G4" s="94">
        <f>+Banca!H5</f>
        <v>2020</v>
      </c>
      <c r="H4" s="94">
        <f>+Banca!I5</f>
        <v>2020</v>
      </c>
      <c r="I4" s="94">
        <f>+Banca!J5</f>
        <v>2020</v>
      </c>
      <c r="J4" s="94">
        <f>+Banca!K5</f>
        <v>2020</v>
      </c>
      <c r="K4" s="94">
        <f>+Banca!L5</f>
        <v>2020</v>
      </c>
      <c r="L4" s="94">
        <f>+Banca!M5</f>
        <v>2020</v>
      </c>
      <c r="M4" s="94">
        <f>+Banca!N5</f>
        <v>2020</v>
      </c>
      <c r="N4" s="94">
        <f>+Banca!O5</f>
        <v>2020</v>
      </c>
      <c r="O4" s="94">
        <f>+Banca!P5</f>
        <v>2020</v>
      </c>
      <c r="P4" s="94">
        <f>+Banca!Q5</f>
        <v>2020</v>
      </c>
      <c r="Q4" s="94">
        <f>+Banca!R5</f>
        <v>2020</v>
      </c>
      <c r="R4" s="94">
        <f>+Banca!S5</f>
        <v>2020</v>
      </c>
      <c r="S4" s="94">
        <f>+Banca!T5</f>
        <v>2021</v>
      </c>
      <c r="T4" s="94">
        <f>+Banca!U5</f>
        <v>2021</v>
      </c>
      <c r="U4" s="94">
        <f>+Banca!V5</f>
        <v>2021</v>
      </c>
      <c r="V4" s="94">
        <f>+Banca!W5</f>
        <v>2021</v>
      </c>
      <c r="W4" s="94">
        <f>+Banca!X5</f>
        <v>2021</v>
      </c>
      <c r="X4" s="94">
        <f>+Banca!Y5</f>
        <v>2021</v>
      </c>
      <c r="Y4" s="94">
        <f>+Banca!Z5</f>
        <v>2021</v>
      </c>
      <c r="Z4" s="94">
        <f>+Banca!AA5</f>
        <v>2021</v>
      </c>
      <c r="AA4" s="94">
        <f>+Banca!AB5</f>
        <v>2021</v>
      </c>
      <c r="AB4" s="94">
        <f>+Banca!AC5</f>
        <v>2021</v>
      </c>
      <c r="AC4" s="94">
        <f>+Banca!AD5</f>
        <v>2021</v>
      </c>
      <c r="AD4" s="94">
        <f>+Banca!AE5</f>
        <v>2021</v>
      </c>
      <c r="AE4" s="94">
        <f>+Banca!AF5</f>
        <v>2022</v>
      </c>
      <c r="AF4" s="94">
        <f>+Banca!AG5</f>
        <v>2022</v>
      </c>
      <c r="AG4" s="94">
        <f>+Banca!AH5</f>
        <v>2022</v>
      </c>
      <c r="AH4" s="94">
        <f>+Banca!AI5</f>
        <v>2022</v>
      </c>
      <c r="AI4" s="94">
        <f>+Banca!AJ5</f>
        <v>2022</v>
      </c>
      <c r="AJ4" s="94">
        <f>+Banca!AK5</f>
        <v>2022</v>
      </c>
      <c r="AK4" s="94">
        <f>+Banca!AL5</f>
        <v>2022</v>
      </c>
      <c r="AL4" s="94">
        <f>+Banca!AM5</f>
        <v>2022</v>
      </c>
      <c r="AM4" s="94">
        <f>+Banca!AN5</f>
        <v>2022</v>
      </c>
      <c r="AN4" s="94">
        <f>+Banca!AO5</f>
        <v>2022</v>
      </c>
      <c r="AO4" s="94">
        <f>+Banca!AP5</f>
        <v>2022</v>
      </c>
      <c r="AP4" s="94">
        <f>+Banca!AQ5</f>
        <v>2022</v>
      </c>
      <c r="AQ4" s="94">
        <f>+Banca!AR5</f>
        <v>2023</v>
      </c>
      <c r="AR4" s="94">
        <f>+Banca!AS5</f>
        <v>2023</v>
      </c>
      <c r="AS4" s="94">
        <f>+Banca!AT5</f>
        <v>2023</v>
      </c>
      <c r="AT4" s="94">
        <f>+Banca!AU5</f>
        <v>2023</v>
      </c>
      <c r="AU4" s="94">
        <f>+Banca!AV5</f>
        <v>2023</v>
      </c>
      <c r="AV4" s="94">
        <f>+Banca!AW5</f>
        <v>2023</v>
      </c>
      <c r="AW4" s="94">
        <f>+Banca!AX5</f>
        <v>2023</v>
      </c>
      <c r="AX4" s="94">
        <f>+Banca!AY5</f>
        <v>2023</v>
      </c>
      <c r="AY4" s="94">
        <f>+Banca!AZ5</f>
        <v>2023</v>
      </c>
      <c r="AZ4" s="94">
        <f>+Banca!BA5</f>
        <v>2023</v>
      </c>
      <c r="BA4" s="94">
        <f>+Banca!BB5</f>
        <v>2023</v>
      </c>
      <c r="BB4" s="94">
        <f>+Banca!BC5</f>
        <v>2023</v>
      </c>
      <c r="BC4" s="94">
        <f>+Banca!BD5</f>
        <v>2024</v>
      </c>
      <c r="BD4" s="94">
        <f>+Banca!BE5</f>
        <v>2024</v>
      </c>
      <c r="BE4" s="94">
        <f>+Banca!BF5</f>
        <v>2024</v>
      </c>
      <c r="BF4" s="94">
        <f>+Banca!BG5</f>
        <v>2024</v>
      </c>
      <c r="BG4" s="94">
        <f>+Banca!BH5</f>
        <v>2024</v>
      </c>
      <c r="BH4" s="94">
        <f>+Banca!BI5</f>
        <v>2024</v>
      </c>
      <c r="BI4" s="94">
        <f>+Banca!BJ5</f>
        <v>2024</v>
      </c>
      <c r="BJ4" s="94">
        <f>+Banca!BK5</f>
        <v>2024</v>
      </c>
      <c r="BK4" s="94">
        <f>+Banca!BL5</f>
        <v>2024</v>
      </c>
      <c r="BL4" s="94">
        <f>+Banca!BM5</f>
        <v>2024</v>
      </c>
      <c r="BM4" s="94">
        <f>+Banca!BN5</f>
        <v>2024</v>
      </c>
      <c r="BN4" s="94">
        <f>+Banca!BO5</f>
        <v>2024</v>
      </c>
      <c r="BO4" s="94">
        <f>+Banca!BP5</f>
        <v>2025</v>
      </c>
      <c r="BP4" s="94">
        <f>+Banca!BQ5</f>
        <v>2025</v>
      </c>
      <c r="BQ4" s="94">
        <f>+Banca!BR5</f>
        <v>2025</v>
      </c>
      <c r="BR4" s="94">
        <f>+Banca!BS5</f>
        <v>2025</v>
      </c>
      <c r="BS4" s="94">
        <f>+Banca!BT5</f>
        <v>2025</v>
      </c>
      <c r="BT4" s="94">
        <f>+Banca!BU5</f>
        <v>2025</v>
      </c>
      <c r="BU4" s="94">
        <f>+Banca!BV5</f>
        <v>2025</v>
      </c>
      <c r="BV4" s="94">
        <f>+Banca!BW5</f>
        <v>2025</v>
      </c>
      <c r="BW4" s="94">
        <f>+Banca!BX5</f>
        <v>2025</v>
      </c>
      <c r="BX4" s="94">
        <f>+Banca!BY5</f>
        <v>2025</v>
      </c>
      <c r="BY4" s="94">
        <f>+Banca!BZ5</f>
        <v>2025</v>
      </c>
      <c r="BZ4" s="94">
        <f>+Banca!CA5</f>
        <v>2025</v>
      </c>
      <c r="CA4" s="94">
        <f>+Banca!CB5</f>
        <v>2026</v>
      </c>
      <c r="CB4" s="94">
        <f>+Banca!CC5</f>
        <v>2026</v>
      </c>
      <c r="CC4" s="94">
        <f>+Banca!CD5</f>
        <v>2026</v>
      </c>
      <c r="CD4" s="94">
        <f>+Banca!CE5</f>
        <v>2026</v>
      </c>
      <c r="CE4" s="94">
        <f>+Banca!CF5</f>
        <v>2026</v>
      </c>
      <c r="CF4" s="94">
        <f>+Banca!CG5</f>
        <v>2026</v>
      </c>
      <c r="CG4" s="94">
        <f>+Banca!CH5</f>
        <v>2026</v>
      </c>
      <c r="CH4" s="94">
        <f>+Banca!CI5</f>
        <v>2026</v>
      </c>
      <c r="CI4" s="94">
        <f>+Banca!CJ5</f>
        <v>2026</v>
      </c>
      <c r="CJ4" s="94">
        <f>+Banca!CK5</f>
        <v>2026</v>
      </c>
      <c r="CK4" s="94">
        <f>+Banca!CL5</f>
        <v>2026</v>
      </c>
      <c r="CL4" s="94">
        <f>+Banca!CM5</f>
        <v>2026</v>
      </c>
      <c r="CM4" s="94">
        <f>+Banca!CN5</f>
        <v>2027</v>
      </c>
      <c r="CN4" s="94">
        <f>+Banca!CO5</f>
        <v>2027</v>
      </c>
      <c r="CO4" s="94">
        <f>+Banca!CP5</f>
        <v>2027</v>
      </c>
      <c r="CP4" s="94">
        <f>+Banca!CQ5</f>
        <v>2027</v>
      </c>
      <c r="CQ4" s="94">
        <f>+Banca!CR5</f>
        <v>2027</v>
      </c>
      <c r="CR4" s="94">
        <f>+Banca!CS5</f>
        <v>2027</v>
      </c>
      <c r="CS4" s="94">
        <f>+Banca!CT5</f>
        <v>2027</v>
      </c>
      <c r="CT4" s="94">
        <f>+Banca!CU5</f>
        <v>2027</v>
      </c>
      <c r="CU4" s="94">
        <f>+Banca!CV5</f>
        <v>2027</v>
      </c>
      <c r="CV4" s="94">
        <f>+Banca!CW5</f>
        <v>2027</v>
      </c>
      <c r="CW4" s="94">
        <f>+Banca!CX5</f>
        <v>2027</v>
      </c>
      <c r="CX4" s="94">
        <f>+Banca!CY5</f>
        <v>2027</v>
      </c>
      <c r="CY4" s="94">
        <f>+Banca!CZ5</f>
        <v>2028</v>
      </c>
      <c r="CZ4" s="94">
        <f>+Banca!DA5</f>
        <v>2028</v>
      </c>
      <c r="DA4" s="94">
        <f>+Banca!DB5</f>
        <v>2028</v>
      </c>
      <c r="DB4" s="94">
        <f>+Banca!DC5</f>
        <v>2028</v>
      </c>
      <c r="DC4" s="94">
        <f>+Banca!DD5</f>
        <v>2028</v>
      </c>
      <c r="DD4" s="94">
        <f>+Banca!DE5</f>
        <v>2028</v>
      </c>
      <c r="DE4" s="94">
        <f>+Banca!DF5</f>
        <v>2028</v>
      </c>
      <c r="DF4" s="94">
        <f>+Banca!DG5</f>
        <v>2028</v>
      </c>
      <c r="DG4" s="94">
        <f>+Banca!DH5</f>
        <v>2028</v>
      </c>
      <c r="DH4" s="94">
        <f>+Banca!DI5</f>
        <v>2028</v>
      </c>
      <c r="DI4" s="94">
        <f>+Banca!DJ5</f>
        <v>2028</v>
      </c>
      <c r="DJ4" s="94">
        <f>+Banca!DK5</f>
        <v>2028</v>
      </c>
      <c r="DK4" s="94">
        <f>+Banca!DL5</f>
        <v>2029</v>
      </c>
      <c r="DL4" s="94">
        <f>+Banca!DM5</f>
        <v>2029</v>
      </c>
      <c r="DM4" s="94">
        <f>+Banca!DN5</f>
        <v>2029</v>
      </c>
      <c r="DN4" s="94">
        <f>+Banca!DO5</f>
        <v>2029</v>
      </c>
      <c r="DO4" s="94">
        <f>+Banca!DP5</f>
        <v>2029</v>
      </c>
      <c r="DP4" s="94">
        <f>+Banca!DQ5</f>
        <v>2029</v>
      </c>
      <c r="DQ4" s="94">
        <f>+Banca!DR5</f>
        <v>2029</v>
      </c>
      <c r="DR4" s="94">
        <f>+Banca!DS5</f>
        <v>2029</v>
      </c>
      <c r="DS4" s="94">
        <f>+Banca!DT5</f>
        <v>2029</v>
      </c>
      <c r="DT4" s="94">
        <f>+Banca!DU5</f>
        <v>2029</v>
      </c>
      <c r="DU4" s="94">
        <f>+Banca!DV5</f>
        <v>2029</v>
      </c>
      <c r="DV4" s="94">
        <f>+Banca!DW5</f>
        <v>2029</v>
      </c>
    </row>
    <row r="5" spans="2:126" ht="21" x14ac:dyDescent="0.35">
      <c r="C5" s="6"/>
      <c r="D5" s="6"/>
      <c r="E5" s="6"/>
      <c r="F5" s="87" t="str">
        <f>+Banca!G6</f>
        <v>mese</v>
      </c>
      <c r="G5" s="94" t="str">
        <f>+Banca!H6</f>
        <v>gen</v>
      </c>
      <c r="H5" s="94" t="str">
        <f>+Banca!I6</f>
        <v>feb</v>
      </c>
      <c r="I5" s="94" t="str">
        <f>+Banca!J6</f>
        <v>mar</v>
      </c>
      <c r="J5" s="94" t="str">
        <f>+Banca!K6</f>
        <v>apr</v>
      </c>
      <c r="K5" s="94" t="str">
        <f>+Banca!L6</f>
        <v>mag</v>
      </c>
      <c r="L5" s="94" t="str">
        <f>+Banca!M6</f>
        <v>giu</v>
      </c>
      <c r="M5" s="94" t="str">
        <f>+Banca!N6</f>
        <v>lug</v>
      </c>
      <c r="N5" s="94" t="str">
        <f>+Banca!O6</f>
        <v>ago</v>
      </c>
      <c r="O5" s="94" t="str">
        <f>+Banca!P6</f>
        <v>set</v>
      </c>
      <c r="P5" s="94" t="str">
        <f>+Banca!Q6</f>
        <v>ott</v>
      </c>
      <c r="Q5" s="94" t="str">
        <f>+Banca!R6</f>
        <v>nov</v>
      </c>
      <c r="R5" s="94" t="str">
        <f>+Banca!S6</f>
        <v>dic</v>
      </c>
      <c r="S5" s="94" t="str">
        <f>+Banca!T6</f>
        <v>gen</v>
      </c>
      <c r="T5" s="94" t="str">
        <f>+Banca!U6</f>
        <v>feb</v>
      </c>
      <c r="U5" s="94" t="str">
        <f>+Banca!V6</f>
        <v>mar</v>
      </c>
      <c r="V5" s="94" t="str">
        <f>+Banca!W6</f>
        <v>apr</v>
      </c>
      <c r="W5" s="94" t="str">
        <f>+Banca!X6</f>
        <v>mag</v>
      </c>
      <c r="X5" s="94" t="str">
        <f>+Banca!Y6</f>
        <v>giu</v>
      </c>
      <c r="Y5" s="94" t="str">
        <f>+Banca!Z6</f>
        <v>lug</v>
      </c>
      <c r="Z5" s="94" t="str">
        <f>+Banca!AA6</f>
        <v>ago</v>
      </c>
      <c r="AA5" s="94" t="str">
        <f>+Banca!AB6</f>
        <v>set</v>
      </c>
      <c r="AB5" s="94" t="str">
        <f>+Banca!AC6</f>
        <v>ott</v>
      </c>
      <c r="AC5" s="94" t="str">
        <f>+Banca!AD6</f>
        <v>nov</v>
      </c>
      <c r="AD5" s="94" t="str">
        <f>+Banca!AE6</f>
        <v>dic</v>
      </c>
      <c r="AE5" s="94" t="str">
        <f>+Banca!AF6</f>
        <v>gen</v>
      </c>
      <c r="AF5" s="94" t="str">
        <f>+Banca!AG6</f>
        <v>feb</v>
      </c>
      <c r="AG5" s="94" t="str">
        <f>+Banca!AH6</f>
        <v>mar</v>
      </c>
      <c r="AH5" s="94" t="str">
        <f>+Banca!AI6</f>
        <v>apr</v>
      </c>
      <c r="AI5" s="94" t="str">
        <f>+Banca!AJ6</f>
        <v>mag</v>
      </c>
      <c r="AJ5" s="94" t="str">
        <f>+Banca!AK6</f>
        <v>giu</v>
      </c>
      <c r="AK5" s="94" t="str">
        <f>+Banca!AL6</f>
        <v>lug</v>
      </c>
      <c r="AL5" s="94" t="str">
        <f>+Banca!AM6</f>
        <v>ago</v>
      </c>
      <c r="AM5" s="94" t="str">
        <f>+Banca!AN6</f>
        <v>set</v>
      </c>
      <c r="AN5" s="94" t="str">
        <f>+Banca!AO6</f>
        <v>ott</v>
      </c>
      <c r="AO5" s="94" t="str">
        <f>+Banca!AP6</f>
        <v>nov</v>
      </c>
      <c r="AP5" s="94" t="str">
        <f>+Banca!AQ6</f>
        <v>dic</v>
      </c>
      <c r="AQ5" s="94" t="str">
        <f>+Banca!AR6</f>
        <v>gen</v>
      </c>
      <c r="AR5" s="94" t="str">
        <f>+Banca!AS6</f>
        <v>feb</v>
      </c>
      <c r="AS5" s="94" t="str">
        <f>+Banca!AT6</f>
        <v>mar</v>
      </c>
      <c r="AT5" s="94" t="str">
        <f>+Banca!AU6</f>
        <v>apr</v>
      </c>
      <c r="AU5" s="94" t="str">
        <f>+Banca!AV6</f>
        <v>mag</v>
      </c>
      <c r="AV5" s="94" t="str">
        <f>+Banca!AW6</f>
        <v>giu</v>
      </c>
      <c r="AW5" s="94" t="str">
        <f>+Banca!AX6</f>
        <v>lug</v>
      </c>
      <c r="AX5" s="94" t="str">
        <f>+Banca!AY6</f>
        <v>ago</v>
      </c>
      <c r="AY5" s="94" t="str">
        <f>+Banca!AZ6</f>
        <v>set</v>
      </c>
      <c r="AZ5" s="94" t="str">
        <f>+Banca!BA6</f>
        <v>ott</v>
      </c>
      <c r="BA5" s="94" t="str">
        <f>+Banca!BB6</f>
        <v>nov</v>
      </c>
      <c r="BB5" s="94" t="str">
        <f>+Banca!BC6</f>
        <v>dic</v>
      </c>
      <c r="BC5" s="94" t="str">
        <f>+Banca!BD6</f>
        <v>gen</v>
      </c>
      <c r="BD5" s="94" t="str">
        <f>+Banca!BE6</f>
        <v>feb</v>
      </c>
      <c r="BE5" s="94" t="str">
        <f>+Banca!BF6</f>
        <v>mar</v>
      </c>
      <c r="BF5" s="94" t="str">
        <f>+Banca!BG6</f>
        <v>apr</v>
      </c>
      <c r="BG5" s="94" t="str">
        <f>+Banca!BH6</f>
        <v>mag</v>
      </c>
      <c r="BH5" s="94" t="str">
        <f>+Banca!BI6</f>
        <v>giu</v>
      </c>
      <c r="BI5" s="94" t="str">
        <f>+Banca!BJ6</f>
        <v>lug</v>
      </c>
      <c r="BJ5" s="94" t="str">
        <f>+Banca!BK6</f>
        <v>ago</v>
      </c>
      <c r="BK5" s="94" t="str">
        <f>+Banca!BL6</f>
        <v>set</v>
      </c>
      <c r="BL5" s="94" t="str">
        <f>+Banca!BM6</f>
        <v>ott</v>
      </c>
      <c r="BM5" s="94" t="str">
        <f>+Banca!BN6</f>
        <v>nov</v>
      </c>
      <c r="BN5" s="94" t="str">
        <f>+Banca!BO6</f>
        <v>dic</v>
      </c>
      <c r="BO5" s="94" t="str">
        <f>+Banca!BP6</f>
        <v>gen</v>
      </c>
      <c r="BP5" s="94" t="str">
        <f>+Banca!BQ6</f>
        <v>feb</v>
      </c>
      <c r="BQ5" s="94" t="str">
        <f>+Banca!BR6</f>
        <v>mar</v>
      </c>
      <c r="BR5" s="94" t="str">
        <f>+Banca!BS6</f>
        <v>apr</v>
      </c>
      <c r="BS5" s="94" t="str">
        <f>+Banca!BT6</f>
        <v>mag</v>
      </c>
      <c r="BT5" s="94" t="str">
        <f>+Banca!BU6</f>
        <v>giu</v>
      </c>
      <c r="BU5" s="94" t="str">
        <f>+Banca!BV6</f>
        <v>lug</v>
      </c>
      <c r="BV5" s="94" t="str">
        <f>+Banca!BW6</f>
        <v>ago</v>
      </c>
      <c r="BW5" s="94" t="str">
        <f>+Banca!BX6</f>
        <v>set</v>
      </c>
      <c r="BX5" s="94" t="str">
        <f>+Banca!BY6</f>
        <v>ott</v>
      </c>
      <c r="BY5" s="94" t="str">
        <f>+Banca!BZ6</f>
        <v>nov</v>
      </c>
      <c r="BZ5" s="94" t="str">
        <f>+Banca!CA6</f>
        <v>dic</v>
      </c>
      <c r="CA5" s="94" t="str">
        <f>+Banca!CB6</f>
        <v>gen</v>
      </c>
      <c r="CB5" s="94" t="str">
        <f>+Banca!CC6</f>
        <v>feb</v>
      </c>
      <c r="CC5" s="94" t="str">
        <f>+Banca!CD6</f>
        <v>mar</v>
      </c>
      <c r="CD5" s="94" t="str">
        <f>+Banca!CE6</f>
        <v>apr</v>
      </c>
      <c r="CE5" s="94" t="str">
        <f>+Banca!CF6</f>
        <v>mag</v>
      </c>
      <c r="CF5" s="94" t="str">
        <f>+Banca!CG6</f>
        <v>giu</v>
      </c>
      <c r="CG5" s="94" t="str">
        <f>+Banca!CH6</f>
        <v>lug</v>
      </c>
      <c r="CH5" s="94" t="str">
        <f>+Banca!CI6</f>
        <v>ago</v>
      </c>
      <c r="CI5" s="94" t="str">
        <f>+Banca!CJ6</f>
        <v>set</v>
      </c>
      <c r="CJ5" s="94" t="str">
        <f>+Banca!CK6</f>
        <v>ott</v>
      </c>
      <c r="CK5" s="94" t="str">
        <f>+Banca!CL6</f>
        <v>nov</v>
      </c>
      <c r="CL5" s="94" t="str">
        <f>+Banca!CM6</f>
        <v>dic</v>
      </c>
      <c r="CM5" s="94" t="str">
        <f>+Banca!CN6</f>
        <v>gen</v>
      </c>
      <c r="CN5" s="94" t="str">
        <f>+Banca!CO6</f>
        <v>feb</v>
      </c>
      <c r="CO5" s="94" t="str">
        <f>+Banca!CP6</f>
        <v>mar</v>
      </c>
      <c r="CP5" s="94" t="str">
        <f>+Banca!CQ6</f>
        <v>apr</v>
      </c>
      <c r="CQ5" s="94" t="str">
        <f>+Banca!CR6</f>
        <v>mag</v>
      </c>
      <c r="CR5" s="94" t="str">
        <f>+Banca!CS6</f>
        <v>giu</v>
      </c>
      <c r="CS5" s="94" t="str">
        <f>+Banca!CT6</f>
        <v>lug</v>
      </c>
      <c r="CT5" s="94" t="str">
        <f>+Banca!CU6</f>
        <v>ago</v>
      </c>
      <c r="CU5" s="94" t="str">
        <f>+Banca!CV6</f>
        <v>set</v>
      </c>
      <c r="CV5" s="94" t="str">
        <f>+Banca!CW6</f>
        <v>ott</v>
      </c>
      <c r="CW5" s="94" t="str">
        <f>+Banca!CX6</f>
        <v>nov</v>
      </c>
      <c r="CX5" s="94" t="str">
        <f>+Banca!CY6</f>
        <v>dic</v>
      </c>
      <c r="CY5" s="94" t="str">
        <f>+Banca!CZ6</f>
        <v>gen</v>
      </c>
      <c r="CZ5" s="94" t="str">
        <f>+Banca!DA6</f>
        <v>feb</v>
      </c>
      <c r="DA5" s="94" t="str">
        <f>+Banca!DB6</f>
        <v>mar</v>
      </c>
      <c r="DB5" s="94" t="str">
        <f>+Banca!DC6</f>
        <v>apr</v>
      </c>
      <c r="DC5" s="94" t="str">
        <f>+Banca!DD6</f>
        <v>mag</v>
      </c>
      <c r="DD5" s="94" t="str">
        <f>+Banca!DE6</f>
        <v>giu</v>
      </c>
      <c r="DE5" s="94" t="str">
        <f>+Banca!DF6</f>
        <v>lug</v>
      </c>
      <c r="DF5" s="94" t="str">
        <f>+Banca!DG6</f>
        <v>ago</v>
      </c>
      <c r="DG5" s="94" t="str">
        <f>+Banca!DH6</f>
        <v>set</v>
      </c>
      <c r="DH5" s="94" t="str">
        <f>+Banca!DI6</f>
        <v>ott</v>
      </c>
      <c r="DI5" s="94" t="str">
        <f>+Banca!DJ6</f>
        <v>nov</v>
      </c>
      <c r="DJ5" s="94" t="str">
        <f>+Banca!DK6</f>
        <v>dic</v>
      </c>
      <c r="DK5" s="94" t="str">
        <f>+Banca!DL6</f>
        <v>gen</v>
      </c>
      <c r="DL5" s="94" t="str">
        <f>+Banca!DM6</f>
        <v>feb</v>
      </c>
      <c r="DM5" s="94" t="str">
        <f>+Banca!DN6</f>
        <v>mar</v>
      </c>
      <c r="DN5" s="94" t="str">
        <f>+Banca!DO6</f>
        <v>apr</v>
      </c>
      <c r="DO5" s="94" t="str">
        <f>+Banca!DP6</f>
        <v>mag</v>
      </c>
      <c r="DP5" s="94" t="str">
        <f>+Banca!DQ6</f>
        <v>giu</v>
      </c>
      <c r="DQ5" s="94" t="str">
        <f>+Banca!DR6</f>
        <v>lug</v>
      </c>
      <c r="DR5" s="94" t="str">
        <f>+Banca!DS6</f>
        <v>ago</v>
      </c>
      <c r="DS5" s="94" t="str">
        <f>+Banca!DT6</f>
        <v>set</v>
      </c>
      <c r="DT5" s="94" t="str">
        <f>+Banca!DU6</f>
        <v>ott</v>
      </c>
      <c r="DU5" s="94" t="str">
        <f>+Banca!DV6</f>
        <v>nov</v>
      </c>
      <c r="DV5" s="94" t="str">
        <f>+Banca!DW6</f>
        <v>dic</v>
      </c>
    </row>
    <row r="6" spans="2:126" x14ac:dyDescent="0.25">
      <c r="D6" s="30" t="s">
        <v>97</v>
      </c>
      <c r="E6" s="30"/>
      <c r="G6" s="96">
        <f>+G7</f>
        <v>15840</v>
      </c>
      <c r="H6" s="96">
        <f t="shared" ref="H6:BS6" si="0">+H7</f>
        <v>15840</v>
      </c>
      <c r="I6" s="72">
        <f t="shared" si="0"/>
        <v>15840</v>
      </c>
      <c r="J6" s="72">
        <f t="shared" si="0"/>
        <v>15840</v>
      </c>
      <c r="K6" s="72">
        <f t="shared" si="0"/>
        <v>15840</v>
      </c>
      <c r="L6" s="72">
        <f t="shared" si="0"/>
        <v>15840</v>
      </c>
      <c r="M6" s="72">
        <f t="shared" si="0"/>
        <v>15840</v>
      </c>
      <c r="N6" s="72">
        <f t="shared" si="0"/>
        <v>15840</v>
      </c>
      <c r="O6" s="72">
        <f t="shared" si="0"/>
        <v>15840</v>
      </c>
      <c r="P6" s="72">
        <f t="shared" si="0"/>
        <v>15840</v>
      </c>
      <c r="Q6" s="72">
        <f t="shared" si="0"/>
        <v>15840</v>
      </c>
      <c r="R6" s="72">
        <f t="shared" si="0"/>
        <v>15840</v>
      </c>
      <c r="S6" s="72">
        <f t="shared" si="0"/>
        <v>39600</v>
      </c>
      <c r="T6" s="72">
        <f t="shared" si="0"/>
        <v>39600</v>
      </c>
      <c r="U6" s="72">
        <f t="shared" si="0"/>
        <v>39600</v>
      </c>
      <c r="V6" s="72">
        <f t="shared" si="0"/>
        <v>39600</v>
      </c>
      <c r="W6" s="72">
        <f t="shared" si="0"/>
        <v>39600</v>
      </c>
      <c r="X6" s="72">
        <f t="shared" si="0"/>
        <v>39600</v>
      </c>
      <c r="Y6" s="72">
        <f t="shared" si="0"/>
        <v>39600</v>
      </c>
      <c r="Z6" s="72">
        <f t="shared" si="0"/>
        <v>39600</v>
      </c>
      <c r="AA6" s="72">
        <f t="shared" si="0"/>
        <v>39600</v>
      </c>
      <c r="AB6" s="72">
        <f t="shared" si="0"/>
        <v>39600</v>
      </c>
      <c r="AC6" s="72">
        <f t="shared" si="0"/>
        <v>39600</v>
      </c>
      <c r="AD6" s="72">
        <f t="shared" si="0"/>
        <v>39600</v>
      </c>
      <c r="AE6" s="72">
        <f t="shared" si="0"/>
        <v>39600</v>
      </c>
      <c r="AF6" s="72">
        <f t="shared" si="0"/>
        <v>39600</v>
      </c>
      <c r="AG6" s="72">
        <f t="shared" si="0"/>
        <v>39600</v>
      </c>
      <c r="AH6" s="72">
        <f t="shared" si="0"/>
        <v>39600</v>
      </c>
      <c r="AI6" s="72">
        <f t="shared" si="0"/>
        <v>39600</v>
      </c>
      <c r="AJ6" s="72">
        <f t="shared" si="0"/>
        <v>39600</v>
      </c>
      <c r="AK6" s="72">
        <f t="shared" si="0"/>
        <v>39600</v>
      </c>
      <c r="AL6" s="72">
        <f t="shared" si="0"/>
        <v>39600</v>
      </c>
      <c r="AM6" s="72">
        <f t="shared" si="0"/>
        <v>39600</v>
      </c>
      <c r="AN6" s="72">
        <f t="shared" si="0"/>
        <v>39600</v>
      </c>
      <c r="AO6" s="72">
        <f t="shared" si="0"/>
        <v>39600</v>
      </c>
      <c r="AP6" s="72">
        <f t="shared" si="0"/>
        <v>39600</v>
      </c>
      <c r="AQ6" s="72">
        <f t="shared" si="0"/>
        <v>39600</v>
      </c>
      <c r="AR6" s="72">
        <f t="shared" si="0"/>
        <v>39600</v>
      </c>
      <c r="AS6" s="72">
        <f t="shared" si="0"/>
        <v>39600</v>
      </c>
      <c r="AT6" s="72">
        <f t="shared" si="0"/>
        <v>39600</v>
      </c>
      <c r="AU6" s="72">
        <f t="shared" si="0"/>
        <v>39600</v>
      </c>
      <c r="AV6" s="72">
        <f t="shared" si="0"/>
        <v>39600</v>
      </c>
      <c r="AW6" s="72">
        <f t="shared" si="0"/>
        <v>39600</v>
      </c>
      <c r="AX6" s="72">
        <f t="shared" si="0"/>
        <v>39600</v>
      </c>
      <c r="AY6" s="72">
        <f t="shared" si="0"/>
        <v>39600</v>
      </c>
      <c r="AZ6" s="72">
        <f t="shared" si="0"/>
        <v>39600</v>
      </c>
      <c r="BA6" s="72">
        <f t="shared" si="0"/>
        <v>39600</v>
      </c>
      <c r="BB6" s="72">
        <f t="shared" si="0"/>
        <v>39600</v>
      </c>
      <c r="BC6" s="72">
        <f t="shared" si="0"/>
        <v>39600</v>
      </c>
      <c r="BD6" s="72">
        <f t="shared" si="0"/>
        <v>39600</v>
      </c>
      <c r="BE6" s="72">
        <f t="shared" si="0"/>
        <v>39600</v>
      </c>
      <c r="BF6" s="72">
        <f t="shared" si="0"/>
        <v>39600</v>
      </c>
      <c r="BG6" s="72">
        <f t="shared" si="0"/>
        <v>39600</v>
      </c>
      <c r="BH6" s="72">
        <f t="shared" si="0"/>
        <v>39600</v>
      </c>
      <c r="BI6" s="72">
        <f t="shared" si="0"/>
        <v>39600</v>
      </c>
      <c r="BJ6" s="72">
        <f t="shared" si="0"/>
        <v>39600</v>
      </c>
      <c r="BK6" s="72">
        <f t="shared" si="0"/>
        <v>39600</v>
      </c>
      <c r="BL6" s="72">
        <f t="shared" si="0"/>
        <v>39600</v>
      </c>
      <c r="BM6" s="72">
        <f t="shared" si="0"/>
        <v>39600</v>
      </c>
      <c r="BN6" s="72">
        <f t="shared" si="0"/>
        <v>39600</v>
      </c>
      <c r="BO6" s="72">
        <f t="shared" si="0"/>
        <v>39600</v>
      </c>
      <c r="BP6" s="72">
        <f t="shared" si="0"/>
        <v>39600</v>
      </c>
      <c r="BQ6" s="72">
        <f t="shared" si="0"/>
        <v>39600</v>
      </c>
      <c r="BR6" s="72">
        <f t="shared" si="0"/>
        <v>39600</v>
      </c>
      <c r="BS6" s="72">
        <f t="shared" si="0"/>
        <v>39600</v>
      </c>
      <c r="BT6" s="72">
        <f t="shared" ref="BT6:DV6" si="1">+BT7</f>
        <v>39600</v>
      </c>
      <c r="BU6" s="72">
        <f t="shared" si="1"/>
        <v>39600</v>
      </c>
      <c r="BV6" s="72">
        <f t="shared" si="1"/>
        <v>39600</v>
      </c>
      <c r="BW6" s="72">
        <f t="shared" si="1"/>
        <v>39600</v>
      </c>
      <c r="BX6" s="72">
        <f t="shared" si="1"/>
        <v>39600</v>
      </c>
      <c r="BY6" s="72">
        <f t="shared" si="1"/>
        <v>39600</v>
      </c>
      <c r="BZ6" s="72">
        <f t="shared" si="1"/>
        <v>39600</v>
      </c>
      <c r="CA6" s="72">
        <f t="shared" si="1"/>
        <v>39600</v>
      </c>
      <c r="CB6" s="72">
        <f t="shared" si="1"/>
        <v>39600</v>
      </c>
      <c r="CC6" s="72">
        <f t="shared" si="1"/>
        <v>39600</v>
      </c>
      <c r="CD6" s="72">
        <f t="shared" si="1"/>
        <v>39600</v>
      </c>
      <c r="CE6" s="72">
        <f t="shared" si="1"/>
        <v>39600</v>
      </c>
      <c r="CF6" s="72">
        <f t="shared" si="1"/>
        <v>39600</v>
      </c>
      <c r="CG6" s="72">
        <f t="shared" si="1"/>
        <v>39600</v>
      </c>
      <c r="CH6" s="72">
        <f t="shared" si="1"/>
        <v>39600</v>
      </c>
      <c r="CI6" s="72">
        <f t="shared" si="1"/>
        <v>39600</v>
      </c>
      <c r="CJ6" s="72">
        <f t="shared" si="1"/>
        <v>39600</v>
      </c>
      <c r="CK6" s="72">
        <f t="shared" si="1"/>
        <v>39600</v>
      </c>
      <c r="CL6" s="72">
        <f t="shared" si="1"/>
        <v>39600</v>
      </c>
      <c r="CM6" s="72">
        <f t="shared" si="1"/>
        <v>39600</v>
      </c>
      <c r="CN6" s="72">
        <f t="shared" si="1"/>
        <v>39600</v>
      </c>
      <c r="CO6" s="72">
        <f t="shared" si="1"/>
        <v>39600</v>
      </c>
      <c r="CP6" s="72">
        <f t="shared" si="1"/>
        <v>39600</v>
      </c>
      <c r="CQ6" s="72">
        <f t="shared" si="1"/>
        <v>39600</v>
      </c>
      <c r="CR6" s="72">
        <f t="shared" si="1"/>
        <v>39600</v>
      </c>
      <c r="CS6" s="72">
        <f t="shared" si="1"/>
        <v>39600</v>
      </c>
      <c r="CT6" s="72">
        <f t="shared" si="1"/>
        <v>39600</v>
      </c>
      <c r="CU6" s="72">
        <f t="shared" si="1"/>
        <v>39600</v>
      </c>
      <c r="CV6" s="72">
        <f t="shared" si="1"/>
        <v>39600</v>
      </c>
      <c r="CW6" s="72">
        <f t="shared" si="1"/>
        <v>39600</v>
      </c>
      <c r="CX6" s="72">
        <f t="shared" si="1"/>
        <v>39600</v>
      </c>
      <c r="CY6" s="72">
        <f t="shared" si="1"/>
        <v>39600</v>
      </c>
      <c r="CZ6" s="72">
        <f t="shared" si="1"/>
        <v>39600</v>
      </c>
      <c r="DA6" s="72">
        <f t="shared" si="1"/>
        <v>39600</v>
      </c>
      <c r="DB6" s="72">
        <f t="shared" si="1"/>
        <v>39600</v>
      </c>
      <c r="DC6" s="72">
        <f t="shared" si="1"/>
        <v>39600</v>
      </c>
      <c r="DD6" s="72">
        <f t="shared" si="1"/>
        <v>39600</v>
      </c>
      <c r="DE6" s="72">
        <f t="shared" si="1"/>
        <v>39600</v>
      </c>
      <c r="DF6" s="72">
        <f t="shared" si="1"/>
        <v>39600</v>
      </c>
      <c r="DG6" s="72">
        <f t="shared" si="1"/>
        <v>39600</v>
      </c>
      <c r="DH6" s="72">
        <f t="shared" si="1"/>
        <v>39600</v>
      </c>
      <c r="DI6" s="72">
        <f t="shared" si="1"/>
        <v>39600</v>
      </c>
      <c r="DJ6" s="72">
        <f t="shared" si="1"/>
        <v>39600</v>
      </c>
      <c r="DK6" s="72">
        <f t="shared" si="1"/>
        <v>39600</v>
      </c>
      <c r="DL6" s="72">
        <f t="shared" si="1"/>
        <v>39600</v>
      </c>
      <c r="DM6" s="72">
        <f t="shared" si="1"/>
        <v>39600</v>
      </c>
      <c r="DN6" s="72">
        <f t="shared" si="1"/>
        <v>39600</v>
      </c>
      <c r="DO6" s="72">
        <f t="shared" si="1"/>
        <v>39600</v>
      </c>
      <c r="DP6" s="72">
        <f t="shared" si="1"/>
        <v>39600</v>
      </c>
      <c r="DQ6" s="72">
        <f t="shared" si="1"/>
        <v>39600</v>
      </c>
      <c r="DR6" s="72">
        <f t="shared" si="1"/>
        <v>39600</v>
      </c>
      <c r="DS6" s="72">
        <f t="shared" si="1"/>
        <v>39600</v>
      </c>
      <c r="DT6" s="72">
        <f t="shared" si="1"/>
        <v>39600</v>
      </c>
      <c r="DU6" s="72">
        <f t="shared" si="1"/>
        <v>39600</v>
      </c>
      <c r="DV6" s="72">
        <f t="shared" si="1"/>
        <v>39600</v>
      </c>
    </row>
    <row r="7" spans="2:126" x14ac:dyDescent="0.25">
      <c r="D7" s="88"/>
      <c r="E7" s="89" t="s">
        <v>180</v>
      </c>
      <c r="G7" s="97">
        <f>+Vendite!G69</f>
        <v>15840</v>
      </c>
      <c r="H7" s="97">
        <f>+Vendite!H69</f>
        <v>15840</v>
      </c>
      <c r="I7" s="97">
        <f>+Vendite!I69</f>
        <v>15840</v>
      </c>
      <c r="J7" s="97">
        <f>+Vendite!J69</f>
        <v>15840</v>
      </c>
      <c r="K7" s="97">
        <f>+Vendite!K69</f>
        <v>15840</v>
      </c>
      <c r="L7" s="97">
        <f>+Vendite!L69</f>
        <v>15840</v>
      </c>
      <c r="M7" s="97">
        <f>+Vendite!M69</f>
        <v>15840</v>
      </c>
      <c r="N7" s="97">
        <f>+Vendite!N69</f>
        <v>15840</v>
      </c>
      <c r="O7" s="97">
        <f>+Vendite!O69</f>
        <v>15840</v>
      </c>
      <c r="P7" s="97">
        <f>+Vendite!P69</f>
        <v>15840</v>
      </c>
      <c r="Q7" s="97">
        <f>+Vendite!Q69</f>
        <v>15840</v>
      </c>
      <c r="R7" s="97">
        <f>+Vendite!R69</f>
        <v>15840</v>
      </c>
      <c r="S7" s="97">
        <f>+Vendite!S69</f>
        <v>39600</v>
      </c>
      <c r="T7" s="97">
        <f>+Vendite!T69</f>
        <v>39600</v>
      </c>
      <c r="U7" s="97">
        <f>+Vendite!U69</f>
        <v>39600</v>
      </c>
      <c r="V7" s="97">
        <f>+Vendite!V69</f>
        <v>39600</v>
      </c>
      <c r="W7" s="97">
        <f>+Vendite!W69</f>
        <v>39600</v>
      </c>
      <c r="X7" s="97">
        <f>+Vendite!X69</f>
        <v>39600</v>
      </c>
      <c r="Y7" s="97">
        <f>+Vendite!Y69</f>
        <v>39600</v>
      </c>
      <c r="Z7" s="97">
        <f>+Vendite!Z69</f>
        <v>39600</v>
      </c>
      <c r="AA7" s="97">
        <f>+Vendite!AA69</f>
        <v>39600</v>
      </c>
      <c r="AB7" s="97">
        <f>+Vendite!AB69</f>
        <v>39600</v>
      </c>
      <c r="AC7" s="97">
        <f>+Vendite!AC69</f>
        <v>39600</v>
      </c>
      <c r="AD7" s="97">
        <f>+Vendite!AD69</f>
        <v>39600</v>
      </c>
      <c r="AE7" s="97">
        <f>+Vendite!AE69</f>
        <v>39600</v>
      </c>
      <c r="AF7" s="97">
        <f>+Vendite!AF69</f>
        <v>39600</v>
      </c>
      <c r="AG7" s="97">
        <f>+Vendite!AG69</f>
        <v>39600</v>
      </c>
      <c r="AH7" s="97">
        <f>+Vendite!AH69</f>
        <v>39600</v>
      </c>
      <c r="AI7" s="97">
        <f>+Vendite!AI69</f>
        <v>39600</v>
      </c>
      <c r="AJ7" s="97">
        <f>+Vendite!AJ69</f>
        <v>39600</v>
      </c>
      <c r="AK7" s="97">
        <f>+Vendite!AK69</f>
        <v>39600</v>
      </c>
      <c r="AL7" s="97">
        <f>+Vendite!AL69</f>
        <v>39600</v>
      </c>
      <c r="AM7" s="97">
        <f>+Vendite!AM69</f>
        <v>39600</v>
      </c>
      <c r="AN7" s="97">
        <f>+Vendite!AN69</f>
        <v>39600</v>
      </c>
      <c r="AO7" s="97">
        <f>+Vendite!AO69</f>
        <v>39600</v>
      </c>
      <c r="AP7" s="97">
        <f>+Vendite!AP69</f>
        <v>39600</v>
      </c>
      <c r="AQ7" s="97">
        <f>+Vendite!AQ69</f>
        <v>39600</v>
      </c>
      <c r="AR7" s="97">
        <f>+Vendite!AR69</f>
        <v>39600</v>
      </c>
      <c r="AS7" s="97">
        <f>+Vendite!AS69</f>
        <v>39600</v>
      </c>
      <c r="AT7" s="97">
        <f>+Vendite!AT69</f>
        <v>39600</v>
      </c>
      <c r="AU7" s="97">
        <f>+Vendite!AU69</f>
        <v>39600</v>
      </c>
      <c r="AV7" s="97">
        <f>+Vendite!AV69</f>
        <v>39600</v>
      </c>
      <c r="AW7" s="97">
        <f>+Vendite!AW69</f>
        <v>39600</v>
      </c>
      <c r="AX7" s="97">
        <f>+Vendite!AX69</f>
        <v>39600</v>
      </c>
      <c r="AY7" s="97">
        <f>+Vendite!AY69</f>
        <v>39600</v>
      </c>
      <c r="AZ7" s="97">
        <f>+Vendite!AZ69</f>
        <v>39600</v>
      </c>
      <c r="BA7" s="97">
        <f>+Vendite!BA69</f>
        <v>39600</v>
      </c>
      <c r="BB7" s="97">
        <f>+Vendite!BB69</f>
        <v>39600</v>
      </c>
      <c r="BC7" s="97">
        <f>+Vendite!BC69</f>
        <v>39600</v>
      </c>
      <c r="BD7" s="97">
        <f>+Vendite!BD69</f>
        <v>39600</v>
      </c>
      <c r="BE7" s="97">
        <f>+Vendite!BE69</f>
        <v>39600</v>
      </c>
      <c r="BF7" s="97">
        <f>+Vendite!BF69</f>
        <v>39600</v>
      </c>
      <c r="BG7" s="97">
        <f>+Vendite!BG69</f>
        <v>39600</v>
      </c>
      <c r="BH7" s="97">
        <f>+Vendite!BH69</f>
        <v>39600</v>
      </c>
      <c r="BI7" s="97">
        <f>+Vendite!BI69</f>
        <v>39600</v>
      </c>
      <c r="BJ7" s="97">
        <f>+Vendite!BJ69</f>
        <v>39600</v>
      </c>
      <c r="BK7" s="97">
        <f>+Vendite!BK69</f>
        <v>39600</v>
      </c>
      <c r="BL7" s="97">
        <f>+Vendite!BL69</f>
        <v>39600</v>
      </c>
      <c r="BM7" s="97">
        <f>+Vendite!BM69</f>
        <v>39600</v>
      </c>
      <c r="BN7" s="97">
        <f>+Vendite!BN69</f>
        <v>39600</v>
      </c>
      <c r="BO7" s="97">
        <f>+Vendite!BO69</f>
        <v>39600</v>
      </c>
      <c r="BP7" s="97">
        <f>+Vendite!BP69</f>
        <v>39600</v>
      </c>
      <c r="BQ7" s="97">
        <f>+Vendite!BQ69</f>
        <v>39600</v>
      </c>
      <c r="BR7" s="97">
        <f>+Vendite!BR69</f>
        <v>39600</v>
      </c>
      <c r="BS7" s="97">
        <f>+Vendite!BS69</f>
        <v>39600</v>
      </c>
      <c r="BT7" s="97">
        <f>+Vendite!BT69</f>
        <v>39600</v>
      </c>
      <c r="BU7" s="97">
        <f>+Vendite!BU69</f>
        <v>39600</v>
      </c>
      <c r="BV7" s="97">
        <f>+Vendite!BV69</f>
        <v>39600</v>
      </c>
      <c r="BW7" s="97">
        <f>+Vendite!BW69</f>
        <v>39600</v>
      </c>
      <c r="BX7" s="97">
        <f>+Vendite!BX69</f>
        <v>39600</v>
      </c>
      <c r="BY7" s="97">
        <f>+Vendite!BY69</f>
        <v>39600</v>
      </c>
      <c r="BZ7" s="97">
        <f>+Vendite!BZ69</f>
        <v>39600</v>
      </c>
      <c r="CA7" s="97">
        <f>+Vendite!CA69</f>
        <v>39600</v>
      </c>
      <c r="CB7" s="97">
        <f>+Vendite!CB69</f>
        <v>39600</v>
      </c>
      <c r="CC7" s="97">
        <f>+Vendite!CC69</f>
        <v>39600</v>
      </c>
      <c r="CD7" s="97">
        <f>+Vendite!CD69</f>
        <v>39600</v>
      </c>
      <c r="CE7" s="97">
        <f>+Vendite!CE69</f>
        <v>39600</v>
      </c>
      <c r="CF7" s="97">
        <f>+Vendite!CF69</f>
        <v>39600</v>
      </c>
      <c r="CG7" s="97">
        <f>+Vendite!CG69</f>
        <v>39600</v>
      </c>
      <c r="CH7" s="97">
        <f>+Vendite!CH69</f>
        <v>39600</v>
      </c>
      <c r="CI7" s="97">
        <f>+Vendite!CI69</f>
        <v>39600</v>
      </c>
      <c r="CJ7" s="97">
        <f>+Vendite!CJ69</f>
        <v>39600</v>
      </c>
      <c r="CK7" s="97">
        <f>+Vendite!CK69</f>
        <v>39600</v>
      </c>
      <c r="CL7" s="97">
        <f>+Vendite!CL69</f>
        <v>39600</v>
      </c>
      <c r="CM7" s="97">
        <f>+Vendite!CM69</f>
        <v>39600</v>
      </c>
      <c r="CN7" s="97">
        <f>+Vendite!CN69</f>
        <v>39600</v>
      </c>
      <c r="CO7" s="97">
        <f>+Vendite!CO69</f>
        <v>39600</v>
      </c>
      <c r="CP7" s="97">
        <f>+Vendite!CP69</f>
        <v>39600</v>
      </c>
      <c r="CQ7" s="97">
        <f>+Vendite!CQ69</f>
        <v>39600</v>
      </c>
      <c r="CR7" s="97">
        <f>+Vendite!CR69</f>
        <v>39600</v>
      </c>
      <c r="CS7" s="97">
        <f>+Vendite!CS69</f>
        <v>39600</v>
      </c>
      <c r="CT7" s="97">
        <f>+Vendite!CT69</f>
        <v>39600</v>
      </c>
      <c r="CU7" s="97">
        <f>+Vendite!CU69</f>
        <v>39600</v>
      </c>
      <c r="CV7" s="97">
        <f>+Vendite!CV69</f>
        <v>39600</v>
      </c>
      <c r="CW7" s="97">
        <f>+Vendite!CW69</f>
        <v>39600</v>
      </c>
      <c r="CX7" s="97">
        <f>+Vendite!CX69</f>
        <v>39600</v>
      </c>
      <c r="CY7" s="97">
        <f>+Vendite!CY69</f>
        <v>39600</v>
      </c>
      <c r="CZ7" s="97">
        <f>+Vendite!CZ69</f>
        <v>39600</v>
      </c>
      <c r="DA7" s="97">
        <f>+Vendite!DA69</f>
        <v>39600</v>
      </c>
      <c r="DB7" s="97">
        <f>+Vendite!DB69</f>
        <v>39600</v>
      </c>
      <c r="DC7" s="97">
        <f>+Vendite!DC69</f>
        <v>39600</v>
      </c>
      <c r="DD7" s="97">
        <f>+Vendite!DD69</f>
        <v>39600</v>
      </c>
      <c r="DE7" s="97">
        <f>+Vendite!DE69</f>
        <v>39600</v>
      </c>
      <c r="DF7" s="97">
        <f>+Vendite!DF69</f>
        <v>39600</v>
      </c>
      <c r="DG7" s="97">
        <f>+Vendite!DG69</f>
        <v>39600</v>
      </c>
      <c r="DH7" s="97">
        <f>+Vendite!DH69</f>
        <v>39600</v>
      </c>
      <c r="DI7" s="97">
        <f>+Vendite!DI69</f>
        <v>39600</v>
      </c>
      <c r="DJ7" s="97">
        <f>+Vendite!DJ69</f>
        <v>39600</v>
      </c>
      <c r="DK7" s="97">
        <f>+Vendite!DK69</f>
        <v>39600</v>
      </c>
      <c r="DL7" s="97">
        <f>+Vendite!DL69</f>
        <v>39600</v>
      </c>
      <c r="DM7" s="97">
        <f>+Vendite!DM69</f>
        <v>39600</v>
      </c>
      <c r="DN7" s="97">
        <f>+Vendite!DN69</f>
        <v>39600</v>
      </c>
      <c r="DO7" s="97">
        <f>+Vendite!DO69</f>
        <v>39600</v>
      </c>
      <c r="DP7" s="97">
        <f>+Vendite!DP69</f>
        <v>39600</v>
      </c>
      <c r="DQ7" s="97">
        <f>+Vendite!DQ69</f>
        <v>39600</v>
      </c>
      <c r="DR7" s="97">
        <f>+Vendite!DR69</f>
        <v>39600</v>
      </c>
      <c r="DS7" s="97">
        <f>+Vendite!DS69</f>
        <v>39600</v>
      </c>
      <c r="DT7" s="97">
        <f>+Vendite!DT69</f>
        <v>39600</v>
      </c>
      <c r="DU7" s="97">
        <f>+Vendite!DU69</f>
        <v>39600</v>
      </c>
      <c r="DV7" s="97">
        <f>+Vendite!DV69</f>
        <v>39600</v>
      </c>
    </row>
    <row r="8" spans="2:126" x14ac:dyDescent="0.25">
      <c r="E8" s="88"/>
    </row>
    <row r="9" spans="2:126" x14ac:dyDescent="0.25">
      <c r="E9" s="90"/>
    </row>
    <row r="10" spans="2:126" x14ac:dyDescent="0.25">
      <c r="D10" s="16" t="s">
        <v>181</v>
      </c>
      <c r="E10" s="30"/>
      <c r="G10" s="96">
        <f>+SUM(G11:G16)</f>
        <v>4066.8</v>
      </c>
      <c r="H10" s="72">
        <f t="shared" ref="H10:BS10" si="2">+SUM(H11:H16)</f>
        <v>4066.8</v>
      </c>
      <c r="I10" s="72">
        <f t="shared" si="2"/>
        <v>4066.8</v>
      </c>
      <c r="J10" s="72">
        <f t="shared" si="2"/>
        <v>4066.8</v>
      </c>
      <c r="K10" s="72">
        <f t="shared" si="2"/>
        <v>4066.8</v>
      </c>
      <c r="L10" s="72">
        <f t="shared" si="2"/>
        <v>4066.8</v>
      </c>
      <c r="M10" s="72">
        <f t="shared" si="2"/>
        <v>4066.8</v>
      </c>
      <c r="N10" s="72">
        <f t="shared" si="2"/>
        <v>4066.8</v>
      </c>
      <c r="O10" s="72">
        <f t="shared" si="2"/>
        <v>4066.8</v>
      </c>
      <c r="P10" s="72">
        <f t="shared" si="2"/>
        <v>4066.8</v>
      </c>
      <c r="Q10" s="72">
        <f t="shared" si="2"/>
        <v>4066.8</v>
      </c>
      <c r="R10" s="72">
        <f t="shared" si="2"/>
        <v>4066.8</v>
      </c>
      <c r="S10" s="72">
        <f t="shared" si="2"/>
        <v>4542</v>
      </c>
      <c r="T10" s="72">
        <f t="shared" si="2"/>
        <v>4542</v>
      </c>
      <c r="U10" s="72">
        <f t="shared" si="2"/>
        <v>4542</v>
      </c>
      <c r="V10" s="72">
        <f t="shared" si="2"/>
        <v>4542</v>
      </c>
      <c r="W10" s="72">
        <f t="shared" si="2"/>
        <v>4542</v>
      </c>
      <c r="X10" s="72">
        <f t="shared" si="2"/>
        <v>4542</v>
      </c>
      <c r="Y10" s="72">
        <f t="shared" si="2"/>
        <v>4542</v>
      </c>
      <c r="Z10" s="72">
        <f t="shared" si="2"/>
        <v>4542</v>
      </c>
      <c r="AA10" s="72">
        <f t="shared" si="2"/>
        <v>4542</v>
      </c>
      <c r="AB10" s="72">
        <f t="shared" si="2"/>
        <v>4542</v>
      </c>
      <c r="AC10" s="72">
        <f t="shared" si="2"/>
        <v>4542</v>
      </c>
      <c r="AD10" s="72">
        <f t="shared" si="2"/>
        <v>4542</v>
      </c>
      <c r="AE10" s="72">
        <f t="shared" si="2"/>
        <v>4542</v>
      </c>
      <c r="AF10" s="72">
        <f t="shared" si="2"/>
        <v>4542</v>
      </c>
      <c r="AG10" s="72">
        <f t="shared" si="2"/>
        <v>4542</v>
      </c>
      <c r="AH10" s="72">
        <f t="shared" si="2"/>
        <v>4542</v>
      </c>
      <c r="AI10" s="72">
        <f t="shared" si="2"/>
        <v>4542</v>
      </c>
      <c r="AJ10" s="72">
        <f t="shared" si="2"/>
        <v>4542</v>
      </c>
      <c r="AK10" s="72">
        <f t="shared" si="2"/>
        <v>4542</v>
      </c>
      <c r="AL10" s="72">
        <f t="shared" si="2"/>
        <v>4542</v>
      </c>
      <c r="AM10" s="72">
        <f t="shared" si="2"/>
        <v>4542</v>
      </c>
      <c r="AN10" s="72">
        <f t="shared" si="2"/>
        <v>4542</v>
      </c>
      <c r="AO10" s="72">
        <f t="shared" si="2"/>
        <v>4542</v>
      </c>
      <c r="AP10" s="72">
        <f t="shared" si="2"/>
        <v>4542</v>
      </c>
      <c r="AQ10" s="72">
        <f t="shared" si="2"/>
        <v>4542</v>
      </c>
      <c r="AR10" s="72">
        <f t="shared" si="2"/>
        <v>4542</v>
      </c>
      <c r="AS10" s="72">
        <f t="shared" si="2"/>
        <v>4542</v>
      </c>
      <c r="AT10" s="72">
        <f t="shared" si="2"/>
        <v>4542</v>
      </c>
      <c r="AU10" s="72">
        <f t="shared" si="2"/>
        <v>4542</v>
      </c>
      <c r="AV10" s="72">
        <f t="shared" si="2"/>
        <v>4542</v>
      </c>
      <c r="AW10" s="72">
        <f t="shared" si="2"/>
        <v>4542</v>
      </c>
      <c r="AX10" s="72">
        <f t="shared" si="2"/>
        <v>4542</v>
      </c>
      <c r="AY10" s="72">
        <f t="shared" si="2"/>
        <v>4542</v>
      </c>
      <c r="AZ10" s="72">
        <f t="shared" si="2"/>
        <v>4542</v>
      </c>
      <c r="BA10" s="72">
        <f t="shared" si="2"/>
        <v>4542</v>
      </c>
      <c r="BB10" s="72">
        <f t="shared" si="2"/>
        <v>4542</v>
      </c>
      <c r="BC10" s="72">
        <f t="shared" si="2"/>
        <v>4542</v>
      </c>
      <c r="BD10" s="72">
        <f t="shared" si="2"/>
        <v>4542</v>
      </c>
      <c r="BE10" s="72">
        <f t="shared" si="2"/>
        <v>4542</v>
      </c>
      <c r="BF10" s="72">
        <f t="shared" si="2"/>
        <v>4542</v>
      </c>
      <c r="BG10" s="72">
        <f t="shared" si="2"/>
        <v>4542</v>
      </c>
      <c r="BH10" s="72">
        <f t="shared" si="2"/>
        <v>4542</v>
      </c>
      <c r="BI10" s="72">
        <f t="shared" si="2"/>
        <v>4542</v>
      </c>
      <c r="BJ10" s="72">
        <f t="shared" si="2"/>
        <v>4542</v>
      </c>
      <c r="BK10" s="72">
        <f t="shared" si="2"/>
        <v>4542</v>
      </c>
      <c r="BL10" s="72">
        <f t="shared" si="2"/>
        <v>4542</v>
      </c>
      <c r="BM10" s="72">
        <f t="shared" si="2"/>
        <v>4542</v>
      </c>
      <c r="BN10" s="72">
        <f t="shared" si="2"/>
        <v>4542</v>
      </c>
      <c r="BO10" s="72">
        <f t="shared" si="2"/>
        <v>4542</v>
      </c>
      <c r="BP10" s="72">
        <f t="shared" si="2"/>
        <v>4542</v>
      </c>
      <c r="BQ10" s="72">
        <f t="shared" si="2"/>
        <v>4542</v>
      </c>
      <c r="BR10" s="72">
        <f t="shared" si="2"/>
        <v>4542</v>
      </c>
      <c r="BS10" s="72">
        <f t="shared" si="2"/>
        <v>4542</v>
      </c>
      <c r="BT10" s="72">
        <f t="shared" ref="BT10:DV10" si="3">+SUM(BT11:BT16)</f>
        <v>4542</v>
      </c>
      <c r="BU10" s="72">
        <f t="shared" si="3"/>
        <v>4542</v>
      </c>
      <c r="BV10" s="72">
        <f t="shared" si="3"/>
        <v>4542</v>
      </c>
      <c r="BW10" s="72">
        <f t="shared" si="3"/>
        <v>4542</v>
      </c>
      <c r="BX10" s="72">
        <f t="shared" si="3"/>
        <v>4542</v>
      </c>
      <c r="BY10" s="72">
        <f t="shared" si="3"/>
        <v>4542</v>
      </c>
      <c r="BZ10" s="72">
        <f t="shared" si="3"/>
        <v>4542</v>
      </c>
      <c r="CA10" s="72">
        <f t="shared" si="3"/>
        <v>4542</v>
      </c>
      <c r="CB10" s="72">
        <f t="shared" si="3"/>
        <v>4542</v>
      </c>
      <c r="CC10" s="72">
        <f t="shared" si="3"/>
        <v>4542</v>
      </c>
      <c r="CD10" s="72">
        <f t="shared" si="3"/>
        <v>4542</v>
      </c>
      <c r="CE10" s="72">
        <f t="shared" si="3"/>
        <v>4542</v>
      </c>
      <c r="CF10" s="72">
        <f t="shared" si="3"/>
        <v>4542</v>
      </c>
      <c r="CG10" s="72">
        <f t="shared" si="3"/>
        <v>4542</v>
      </c>
      <c r="CH10" s="72">
        <f t="shared" si="3"/>
        <v>4542</v>
      </c>
      <c r="CI10" s="72">
        <f t="shared" si="3"/>
        <v>4542</v>
      </c>
      <c r="CJ10" s="72">
        <f t="shared" si="3"/>
        <v>4542</v>
      </c>
      <c r="CK10" s="72">
        <f t="shared" si="3"/>
        <v>4542</v>
      </c>
      <c r="CL10" s="72">
        <f t="shared" si="3"/>
        <v>4542</v>
      </c>
      <c r="CM10" s="72">
        <f t="shared" si="3"/>
        <v>4542</v>
      </c>
      <c r="CN10" s="72">
        <f t="shared" si="3"/>
        <v>4542</v>
      </c>
      <c r="CO10" s="72">
        <f t="shared" si="3"/>
        <v>4542</v>
      </c>
      <c r="CP10" s="72">
        <f t="shared" si="3"/>
        <v>4542</v>
      </c>
      <c r="CQ10" s="72">
        <f t="shared" si="3"/>
        <v>4542</v>
      </c>
      <c r="CR10" s="72">
        <f t="shared" si="3"/>
        <v>4542</v>
      </c>
      <c r="CS10" s="72">
        <f t="shared" si="3"/>
        <v>4542</v>
      </c>
      <c r="CT10" s="72">
        <f t="shared" si="3"/>
        <v>4542</v>
      </c>
      <c r="CU10" s="72">
        <f t="shared" si="3"/>
        <v>4542</v>
      </c>
      <c r="CV10" s="72">
        <f t="shared" si="3"/>
        <v>4542</v>
      </c>
      <c r="CW10" s="72">
        <f t="shared" si="3"/>
        <v>4542</v>
      </c>
      <c r="CX10" s="72">
        <f t="shared" si="3"/>
        <v>4542</v>
      </c>
      <c r="CY10" s="72">
        <f t="shared" si="3"/>
        <v>4542</v>
      </c>
      <c r="CZ10" s="72">
        <f t="shared" si="3"/>
        <v>4542</v>
      </c>
      <c r="DA10" s="72">
        <f t="shared" si="3"/>
        <v>4542</v>
      </c>
      <c r="DB10" s="72">
        <f t="shared" si="3"/>
        <v>4542</v>
      </c>
      <c r="DC10" s="72">
        <f t="shared" si="3"/>
        <v>4542</v>
      </c>
      <c r="DD10" s="72">
        <f t="shared" si="3"/>
        <v>4542</v>
      </c>
      <c r="DE10" s="72">
        <f t="shared" si="3"/>
        <v>4542</v>
      </c>
      <c r="DF10" s="72">
        <f t="shared" si="3"/>
        <v>4542</v>
      </c>
      <c r="DG10" s="72">
        <f t="shared" si="3"/>
        <v>4542</v>
      </c>
      <c r="DH10" s="72">
        <f t="shared" si="3"/>
        <v>4542</v>
      </c>
      <c r="DI10" s="72">
        <f t="shared" si="3"/>
        <v>4542</v>
      </c>
      <c r="DJ10" s="72">
        <f t="shared" si="3"/>
        <v>4542</v>
      </c>
      <c r="DK10" s="72">
        <f t="shared" si="3"/>
        <v>4542</v>
      </c>
      <c r="DL10" s="72">
        <f t="shared" si="3"/>
        <v>4542</v>
      </c>
      <c r="DM10" s="72">
        <f t="shared" si="3"/>
        <v>4542</v>
      </c>
      <c r="DN10" s="72">
        <f t="shared" si="3"/>
        <v>4542</v>
      </c>
      <c r="DO10" s="72">
        <f t="shared" si="3"/>
        <v>4542</v>
      </c>
      <c r="DP10" s="72">
        <f t="shared" si="3"/>
        <v>4542</v>
      </c>
      <c r="DQ10" s="72">
        <f t="shared" si="3"/>
        <v>4542</v>
      </c>
      <c r="DR10" s="72">
        <f t="shared" si="3"/>
        <v>4542</v>
      </c>
      <c r="DS10" s="72">
        <f t="shared" si="3"/>
        <v>4542</v>
      </c>
      <c r="DT10" s="72">
        <f t="shared" si="3"/>
        <v>4542</v>
      </c>
      <c r="DU10" s="72">
        <f t="shared" si="3"/>
        <v>4542</v>
      </c>
      <c r="DV10" s="72">
        <f t="shared" si="3"/>
        <v>4542</v>
      </c>
    </row>
    <row r="11" spans="2:126" x14ac:dyDescent="0.25">
      <c r="D11" s="88"/>
      <c r="E11" s="89" t="s">
        <v>197</v>
      </c>
      <c r="G11" s="97">
        <f>+C_Variabili!H68</f>
        <v>316.8</v>
      </c>
      <c r="H11" s="97">
        <f>+C_Variabili!I68</f>
        <v>316.8</v>
      </c>
      <c r="I11" s="97">
        <f>+C_Variabili!J68</f>
        <v>316.8</v>
      </c>
      <c r="J11" s="97">
        <f>+C_Variabili!K68</f>
        <v>316.8</v>
      </c>
      <c r="K11" s="97">
        <f>+C_Variabili!L68</f>
        <v>316.8</v>
      </c>
      <c r="L11" s="97">
        <f>+C_Variabili!M68</f>
        <v>316.8</v>
      </c>
      <c r="M11" s="97">
        <f>+C_Variabili!N68</f>
        <v>316.8</v>
      </c>
      <c r="N11" s="97">
        <f>+C_Variabili!O68</f>
        <v>316.8</v>
      </c>
      <c r="O11" s="97">
        <f>+C_Variabili!P68</f>
        <v>316.8</v>
      </c>
      <c r="P11" s="97">
        <f>+C_Variabili!Q68</f>
        <v>316.8</v>
      </c>
      <c r="Q11" s="97">
        <f>+C_Variabili!R68</f>
        <v>316.8</v>
      </c>
      <c r="R11" s="97">
        <f>+C_Variabili!S68</f>
        <v>316.8</v>
      </c>
      <c r="S11" s="97">
        <f>+C_Variabili!T68</f>
        <v>792</v>
      </c>
      <c r="T11" s="97">
        <f>+C_Variabili!U68</f>
        <v>792</v>
      </c>
      <c r="U11" s="97">
        <f>+C_Variabili!V68</f>
        <v>792</v>
      </c>
      <c r="V11" s="97">
        <f>+C_Variabili!W68</f>
        <v>792</v>
      </c>
      <c r="W11" s="97">
        <f>+C_Variabili!X68</f>
        <v>792</v>
      </c>
      <c r="X11" s="97">
        <f>+C_Variabili!Y68</f>
        <v>792</v>
      </c>
      <c r="Y11" s="97">
        <f>+C_Variabili!Z68</f>
        <v>792</v>
      </c>
      <c r="Z11" s="97">
        <f>+C_Variabili!AA68</f>
        <v>792</v>
      </c>
      <c r="AA11" s="97">
        <f>+C_Variabili!AB68</f>
        <v>792</v>
      </c>
      <c r="AB11" s="97">
        <f>+C_Variabili!AC68</f>
        <v>792</v>
      </c>
      <c r="AC11" s="97">
        <f>+C_Variabili!AD68</f>
        <v>792</v>
      </c>
      <c r="AD11" s="97">
        <f>+C_Variabili!AE68</f>
        <v>792</v>
      </c>
      <c r="AE11" s="97">
        <f>+C_Variabili!AF68</f>
        <v>792</v>
      </c>
      <c r="AF11" s="97">
        <f>+C_Variabili!AG68</f>
        <v>792</v>
      </c>
      <c r="AG11" s="97">
        <f>+C_Variabili!AH68</f>
        <v>792</v>
      </c>
      <c r="AH11" s="97">
        <f>+C_Variabili!AI68</f>
        <v>792</v>
      </c>
      <c r="AI11" s="97">
        <f>+C_Variabili!AJ68</f>
        <v>792</v>
      </c>
      <c r="AJ11" s="97">
        <f>+C_Variabili!AK68</f>
        <v>792</v>
      </c>
      <c r="AK11" s="97">
        <f>+C_Variabili!AL68</f>
        <v>792</v>
      </c>
      <c r="AL11" s="97">
        <f>+C_Variabili!AM68</f>
        <v>792</v>
      </c>
      <c r="AM11" s="97">
        <f>+C_Variabili!AN68</f>
        <v>792</v>
      </c>
      <c r="AN11" s="97">
        <f>+C_Variabili!AO68</f>
        <v>792</v>
      </c>
      <c r="AO11" s="97">
        <f>+C_Variabili!AP68</f>
        <v>792</v>
      </c>
      <c r="AP11" s="97">
        <f>+C_Variabili!AQ68</f>
        <v>792</v>
      </c>
      <c r="AQ11" s="97">
        <f>+C_Variabili!AR68</f>
        <v>792</v>
      </c>
      <c r="AR11" s="97">
        <f>+C_Variabili!AS68</f>
        <v>792</v>
      </c>
      <c r="AS11" s="97">
        <f>+C_Variabili!AT68</f>
        <v>792</v>
      </c>
      <c r="AT11" s="97">
        <f>+C_Variabili!AU68</f>
        <v>792</v>
      </c>
      <c r="AU11" s="97">
        <f>+C_Variabili!AV68</f>
        <v>792</v>
      </c>
      <c r="AV11" s="97">
        <f>+C_Variabili!AW68</f>
        <v>792</v>
      </c>
      <c r="AW11" s="97">
        <f>+C_Variabili!AX68</f>
        <v>792</v>
      </c>
      <c r="AX11" s="97">
        <f>+C_Variabili!AY68</f>
        <v>792</v>
      </c>
      <c r="AY11" s="97">
        <f>+C_Variabili!AZ68</f>
        <v>792</v>
      </c>
      <c r="AZ11" s="97">
        <f>+C_Variabili!BA68</f>
        <v>792</v>
      </c>
      <c r="BA11" s="97">
        <f>+C_Variabili!BB68</f>
        <v>792</v>
      </c>
      <c r="BB11" s="97">
        <f>+C_Variabili!BC68</f>
        <v>792</v>
      </c>
      <c r="BC11" s="97">
        <f>+C_Variabili!BD68</f>
        <v>792</v>
      </c>
      <c r="BD11" s="97">
        <f>+C_Variabili!BE68</f>
        <v>792</v>
      </c>
      <c r="BE11" s="97">
        <f>+C_Variabili!BF68</f>
        <v>792</v>
      </c>
      <c r="BF11" s="97">
        <f>+C_Variabili!BG68</f>
        <v>792</v>
      </c>
      <c r="BG11" s="97">
        <f>+C_Variabili!BH68</f>
        <v>792</v>
      </c>
      <c r="BH11" s="97">
        <f>+C_Variabili!BI68</f>
        <v>792</v>
      </c>
      <c r="BI11" s="97">
        <f>+C_Variabili!BJ68</f>
        <v>792</v>
      </c>
      <c r="BJ11" s="97">
        <f>+C_Variabili!BK68</f>
        <v>792</v>
      </c>
      <c r="BK11" s="97">
        <f>+C_Variabili!BL68</f>
        <v>792</v>
      </c>
      <c r="BL11" s="97">
        <f>+C_Variabili!BM68</f>
        <v>792</v>
      </c>
      <c r="BM11" s="97">
        <f>+C_Variabili!BN68</f>
        <v>792</v>
      </c>
      <c r="BN11" s="97">
        <f>+C_Variabili!BO68</f>
        <v>792</v>
      </c>
      <c r="BO11" s="97">
        <f>+C_Variabili!BP68</f>
        <v>792</v>
      </c>
      <c r="BP11" s="97">
        <f>+C_Variabili!BQ68</f>
        <v>792</v>
      </c>
      <c r="BQ11" s="97">
        <f>+C_Variabili!BR68</f>
        <v>792</v>
      </c>
      <c r="BR11" s="97">
        <f>+C_Variabili!BS68</f>
        <v>792</v>
      </c>
      <c r="BS11" s="97">
        <f>+C_Variabili!BT68</f>
        <v>792</v>
      </c>
      <c r="BT11" s="97">
        <f>+C_Variabili!BU68</f>
        <v>792</v>
      </c>
      <c r="BU11" s="97">
        <f>+C_Variabili!BV68</f>
        <v>792</v>
      </c>
      <c r="BV11" s="97">
        <f>+C_Variabili!BW68</f>
        <v>792</v>
      </c>
      <c r="BW11" s="97">
        <f>+C_Variabili!BX68</f>
        <v>792</v>
      </c>
      <c r="BX11" s="97">
        <f>+C_Variabili!BY68</f>
        <v>792</v>
      </c>
      <c r="BY11" s="97">
        <f>+C_Variabili!BZ68</f>
        <v>792</v>
      </c>
      <c r="BZ11" s="97">
        <f>+C_Variabili!CA68</f>
        <v>792</v>
      </c>
      <c r="CA11" s="97">
        <f>+C_Variabili!CB68</f>
        <v>792</v>
      </c>
      <c r="CB11" s="97">
        <f>+C_Variabili!CC68</f>
        <v>792</v>
      </c>
      <c r="CC11" s="97">
        <f>+C_Variabili!CD68</f>
        <v>792</v>
      </c>
      <c r="CD11" s="97">
        <f>+C_Variabili!CE68</f>
        <v>792</v>
      </c>
      <c r="CE11" s="97">
        <f>+C_Variabili!CF68</f>
        <v>792</v>
      </c>
      <c r="CF11" s="97">
        <f>+C_Variabili!CG68</f>
        <v>792</v>
      </c>
      <c r="CG11" s="97">
        <f>+C_Variabili!CH68</f>
        <v>792</v>
      </c>
      <c r="CH11" s="97">
        <f>+C_Variabili!CI68</f>
        <v>792</v>
      </c>
      <c r="CI11" s="97">
        <f>+C_Variabili!CJ68</f>
        <v>792</v>
      </c>
      <c r="CJ11" s="97">
        <f>+C_Variabili!CK68</f>
        <v>792</v>
      </c>
      <c r="CK11" s="97">
        <f>+C_Variabili!CL68</f>
        <v>792</v>
      </c>
      <c r="CL11" s="97">
        <f>+C_Variabili!CM68</f>
        <v>792</v>
      </c>
      <c r="CM11" s="97">
        <f>+C_Variabili!CN68</f>
        <v>792</v>
      </c>
      <c r="CN11" s="97">
        <f>+C_Variabili!CO68</f>
        <v>792</v>
      </c>
      <c r="CO11" s="97">
        <f>+C_Variabili!CP68</f>
        <v>792</v>
      </c>
      <c r="CP11" s="97">
        <f>+C_Variabili!CQ68</f>
        <v>792</v>
      </c>
      <c r="CQ11" s="97">
        <f>+C_Variabili!CR68</f>
        <v>792</v>
      </c>
      <c r="CR11" s="97">
        <f>+C_Variabili!CS68</f>
        <v>792</v>
      </c>
      <c r="CS11" s="97">
        <f>+C_Variabili!CT68</f>
        <v>792</v>
      </c>
      <c r="CT11" s="97">
        <f>+C_Variabili!CU68</f>
        <v>792</v>
      </c>
      <c r="CU11" s="97">
        <f>+C_Variabili!CV68</f>
        <v>792</v>
      </c>
      <c r="CV11" s="97">
        <f>+C_Variabili!CW68</f>
        <v>792</v>
      </c>
      <c r="CW11" s="97">
        <f>+C_Variabili!CX68</f>
        <v>792</v>
      </c>
      <c r="CX11" s="97">
        <f>+C_Variabili!CY68</f>
        <v>792</v>
      </c>
      <c r="CY11" s="97">
        <f>+C_Variabili!CZ68</f>
        <v>792</v>
      </c>
      <c r="CZ11" s="97">
        <f>+C_Variabili!DA68</f>
        <v>792</v>
      </c>
      <c r="DA11" s="97">
        <f>+C_Variabili!DB68</f>
        <v>792</v>
      </c>
      <c r="DB11" s="97">
        <f>+C_Variabili!DC68</f>
        <v>792</v>
      </c>
      <c r="DC11" s="97">
        <f>+C_Variabili!DD68</f>
        <v>792</v>
      </c>
      <c r="DD11" s="97">
        <f>+C_Variabili!DE68</f>
        <v>792</v>
      </c>
      <c r="DE11" s="97">
        <f>+C_Variabili!DF68</f>
        <v>792</v>
      </c>
      <c r="DF11" s="97">
        <f>+C_Variabili!DG68</f>
        <v>792</v>
      </c>
      <c r="DG11" s="97">
        <f>+C_Variabili!DH68</f>
        <v>792</v>
      </c>
      <c r="DH11" s="97">
        <f>+C_Variabili!DI68</f>
        <v>792</v>
      </c>
      <c r="DI11" s="97">
        <f>+C_Variabili!DJ68</f>
        <v>792</v>
      </c>
      <c r="DJ11" s="97">
        <f>+C_Variabili!DK68</f>
        <v>792</v>
      </c>
      <c r="DK11" s="97">
        <f>+C_Variabili!DL68</f>
        <v>792</v>
      </c>
      <c r="DL11" s="97">
        <f>+C_Variabili!DM68</f>
        <v>792</v>
      </c>
      <c r="DM11" s="97">
        <f>+C_Variabili!DN68</f>
        <v>792</v>
      </c>
      <c r="DN11" s="97">
        <f>+C_Variabili!DO68</f>
        <v>792</v>
      </c>
      <c r="DO11" s="97">
        <f>+C_Variabili!DP68</f>
        <v>792</v>
      </c>
      <c r="DP11" s="97">
        <f>+C_Variabili!DQ68</f>
        <v>792</v>
      </c>
      <c r="DQ11" s="97">
        <f>+C_Variabili!DR68</f>
        <v>792</v>
      </c>
      <c r="DR11" s="97">
        <f>+C_Variabili!DS68</f>
        <v>792</v>
      </c>
      <c r="DS11" s="97">
        <f>+C_Variabili!DT68</f>
        <v>792</v>
      </c>
      <c r="DT11" s="97">
        <f>+C_Variabili!DU68</f>
        <v>792</v>
      </c>
      <c r="DU11" s="97">
        <f>+C_Variabili!DV68</f>
        <v>792</v>
      </c>
      <c r="DV11" s="97">
        <f>+C_Variabili!DW68</f>
        <v>792</v>
      </c>
    </row>
    <row r="12" spans="2:126" x14ac:dyDescent="0.25">
      <c r="D12" s="174"/>
      <c r="E12" s="89" t="s">
        <v>361</v>
      </c>
      <c r="G12" s="97">
        <f>+C_Acquisto!H104</f>
        <v>0</v>
      </c>
      <c r="H12" s="97">
        <f>+C_Acquisto!I104</f>
        <v>0</v>
      </c>
      <c r="I12" s="97">
        <f>+C_Acquisto!J104</f>
        <v>0</v>
      </c>
      <c r="J12" s="97">
        <f>+C_Acquisto!K104</f>
        <v>0</v>
      </c>
      <c r="K12" s="97">
        <f>+C_Acquisto!L104</f>
        <v>0</v>
      </c>
      <c r="L12" s="97">
        <f>+C_Acquisto!M104</f>
        <v>0</v>
      </c>
      <c r="M12" s="97">
        <f>+C_Acquisto!N104</f>
        <v>0</v>
      </c>
      <c r="N12" s="97">
        <f>+C_Acquisto!O104</f>
        <v>0</v>
      </c>
      <c r="O12" s="97">
        <f>+C_Acquisto!P104</f>
        <v>0</v>
      </c>
      <c r="P12" s="97">
        <f>+C_Acquisto!Q104</f>
        <v>0</v>
      </c>
      <c r="Q12" s="97">
        <f>+C_Acquisto!R104</f>
        <v>0</v>
      </c>
      <c r="R12" s="97">
        <f>+C_Acquisto!S104</f>
        <v>0</v>
      </c>
      <c r="S12" s="97">
        <f>+C_Acquisto!T104</f>
        <v>0</v>
      </c>
      <c r="T12" s="97">
        <f>+C_Acquisto!U104</f>
        <v>0</v>
      </c>
      <c r="U12" s="97">
        <f>+C_Acquisto!V104</f>
        <v>0</v>
      </c>
      <c r="V12" s="97">
        <f>+C_Acquisto!W104</f>
        <v>0</v>
      </c>
      <c r="W12" s="97">
        <f>+C_Acquisto!X104</f>
        <v>0</v>
      </c>
      <c r="X12" s="97">
        <f>+C_Acquisto!Y104</f>
        <v>0</v>
      </c>
      <c r="Y12" s="97">
        <f>+C_Acquisto!Z104</f>
        <v>0</v>
      </c>
      <c r="Z12" s="97">
        <f>+C_Acquisto!AA104</f>
        <v>0</v>
      </c>
      <c r="AA12" s="97">
        <f>+C_Acquisto!AB104</f>
        <v>0</v>
      </c>
      <c r="AB12" s="97">
        <f>+C_Acquisto!AC104</f>
        <v>0</v>
      </c>
      <c r="AC12" s="97">
        <f>+C_Acquisto!AD104</f>
        <v>0</v>
      </c>
      <c r="AD12" s="97">
        <f>+C_Acquisto!AE104</f>
        <v>0</v>
      </c>
      <c r="AE12" s="97">
        <f>+C_Acquisto!AF104</f>
        <v>0</v>
      </c>
      <c r="AF12" s="97">
        <f>+C_Acquisto!AG104</f>
        <v>0</v>
      </c>
      <c r="AG12" s="97">
        <f>+C_Acquisto!AH104</f>
        <v>0</v>
      </c>
      <c r="AH12" s="97">
        <f>+C_Acquisto!AI104</f>
        <v>0</v>
      </c>
      <c r="AI12" s="97">
        <f>+C_Acquisto!AJ104</f>
        <v>0</v>
      </c>
      <c r="AJ12" s="97">
        <f>+C_Acquisto!AK104</f>
        <v>0</v>
      </c>
      <c r="AK12" s="97">
        <f>+C_Acquisto!AL104</f>
        <v>0</v>
      </c>
      <c r="AL12" s="97">
        <f>+C_Acquisto!AM104</f>
        <v>0</v>
      </c>
      <c r="AM12" s="97">
        <f>+C_Acquisto!AN104</f>
        <v>0</v>
      </c>
      <c r="AN12" s="97">
        <f>+C_Acquisto!AO104</f>
        <v>0</v>
      </c>
      <c r="AO12" s="97">
        <f>+C_Acquisto!AP104</f>
        <v>0</v>
      </c>
      <c r="AP12" s="97">
        <f>+C_Acquisto!AQ104</f>
        <v>0</v>
      </c>
      <c r="AQ12" s="97">
        <f>+C_Acquisto!AR104</f>
        <v>0</v>
      </c>
      <c r="AR12" s="97">
        <f>+C_Acquisto!AS104</f>
        <v>0</v>
      </c>
      <c r="AS12" s="97">
        <f>+C_Acquisto!AT104</f>
        <v>0</v>
      </c>
      <c r="AT12" s="97">
        <f>+C_Acquisto!AU104</f>
        <v>0</v>
      </c>
      <c r="AU12" s="97">
        <f>+C_Acquisto!AV104</f>
        <v>0</v>
      </c>
      <c r="AV12" s="97">
        <f>+C_Acquisto!AW104</f>
        <v>0</v>
      </c>
      <c r="AW12" s="97">
        <f>+C_Acquisto!AX104</f>
        <v>0</v>
      </c>
      <c r="AX12" s="97">
        <f>+C_Acquisto!AY104</f>
        <v>0</v>
      </c>
      <c r="AY12" s="97">
        <f>+C_Acquisto!AZ104</f>
        <v>0</v>
      </c>
      <c r="AZ12" s="97">
        <f>+C_Acquisto!BA104</f>
        <v>0</v>
      </c>
      <c r="BA12" s="97">
        <f>+C_Acquisto!BB104</f>
        <v>0</v>
      </c>
      <c r="BB12" s="97">
        <f>+C_Acquisto!BC104</f>
        <v>0</v>
      </c>
      <c r="BC12" s="97">
        <f>+C_Acquisto!BD104</f>
        <v>0</v>
      </c>
      <c r="BD12" s="97">
        <f>+C_Acquisto!BE104</f>
        <v>0</v>
      </c>
      <c r="BE12" s="97">
        <f>+C_Acquisto!BF104</f>
        <v>0</v>
      </c>
      <c r="BF12" s="97">
        <f>+C_Acquisto!BG104</f>
        <v>0</v>
      </c>
      <c r="BG12" s="97">
        <f>+C_Acquisto!BH104</f>
        <v>0</v>
      </c>
      <c r="BH12" s="97">
        <f>+C_Acquisto!BI104</f>
        <v>0</v>
      </c>
      <c r="BI12" s="97">
        <f>+C_Acquisto!BJ104</f>
        <v>0</v>
      </c>
      <c r="BJ12" s="97">
        <f>+C_Acquisto!BK104</f>
        <v>0</v>
      </c>
      <c r="BK12" s="97">
        <f>+C_Acquisto!BL104</f>
        <v>0</v>
      </c>
      <c r="BL12" s="97">
        <f>+C_Acquisto!BM104</f>
        <v>0</v>
      </c>
      <c r="BM12" s="97">
        <f>+C_Acquisto!BN104</f>
        <v>0</v>
      </c>
      <c r="BN12" s="97">
        <f>+C_Acquisto!BO104</f>
        <v>0</v>
      </c>
      <c r="BO12" s="97">
        <f>+C_Acquisto!BP104</f>
        <v>0</v>
      </c>
      <c r="BP12" s="97">
        <f>+C_Acquisto!BQ104</f>
        <v>0</v>
      </c>
      <c r="BQ12" s="97">
        <f>+C_Acquisto!BR104</f>
        <v>0</v>
      </c>
      <c r="BR12" s="97">
        <f>+C_Acquisto!BS104</f>
        <v>0</v>
      </c>
      <c r="BS12" s="97">
        <f>+C_Acquisto!BT104</f>
        <v>0</v>
      </c>
      <c r="BT12" s="97">
        <f>+C_Acquisto!BU104</f>
        <v>0</v>
      </c>
      <c r="BU12" s="97">
        <f>+C_Acquisto!BV104</f>
        <v>0</v>
      </c>
      <c r="BV12" s="97">
        <f>+C_Acquisto!BW104</f>
        <v>0</v>
      </c>
      <c r="BW12" s="97">
        <f>+C_Acquisto!BX104</f>
        <v>0</v>
      </c>
      <c r="BX12" s="97">
        <f>+C_Acquisto!BY104</f>
        <v>0</v>
      </c>
      <c r="BY12" s="97">
        <f>+C_Acquisto!BZ104</f>
        <v>0</v>
      </c>
      <c r="BZ12" s="97">
        <f>+C_Acquisto!CA104</f>
        <v>0</v>
      </c>
      <c r="CA12" s="97">
        <f>+C_Acquisto!CB104</f>
        <v>0</v>
      </c>
      <c r="CB12" s="97">
        <f>+C_Acquisto!CC104</f>
        <v>0</v>
      </c>
      <c r="CC12" s="97">
        <f>+C_Acquisto!CD104</f>
        <v>0</v>
      </c>
      <c r="CD12" s="97">
        <f>+C_Acquisto!CE104</f>
        <v>0</v>
      </c>
      <c r="CE12" s="97">
        <f>+C_Acquisto!CF104</f>
        <v>0</v>
      </c>
      <c r="CF12" s="97">
        <f>+C_Acquisto!CG104</f>
        <v>0</v>
      </c>
      <c r="CG12" s="97">
        <f>+C_Acquisto!CH104</f>
        <v>0</v>
      </c>
      <c r="CH12" s="97">
        <f>+C_Acquisto!CI104</f>
        <v>0</v>
      </c>
      <c r="CI12" s="97">
        <f>+C_Acquisto!CJ104</f>
        <v>0</v>
      </c>
      <c r="CJ12" s="97">
        <f>+C_Acquisto!CK104</f>
        <v>0</v>
      </c>
      <c r="CK12" s="97">
        <f>+C_Acquisto!CL104</f>
        <v>0</v>
      </c>
      <c r="CL12" s="97">
        <f>+C_Acquisto!CM104</f>
        <v>0</v>
      </c>
      <c r="CM12" s="97">
        <f>+C_Acquisto!CN104</f>
        <v>0</v>
      </c>
      <c r="CN12" s="97">
        <f>+C_Acquisto!CO104</f>
        <v>0</v>
      </c>
      <c r="CO12" s="97">
        <f>+C_Acquisto!CP104</f>
        <v>0</v>
      </c>
      <c r="CP12" s="97">
        <f>+C_Acquisto!CQ104</f>
        <v>0</v>
      </c>
      <c r="CQ12" s="97">
        <f>+C_Acquisto!CR104</f>
        <v>0</v>
      </c>
      <c r="CR12" s="97">
        <f>+C_Acquisto!CS104</f>
        <v>0</v>
      </c>
      <c r="CS12" s="97">
        <f>+C_Acquisto!CT104</f>
        <v>0</v>
      </c>
      <c r="CT12" s="97">
        <f>+C_Acquisto!CU104</f>
        <v>0</v>
      </c>
      <c r="CU12" s="97">
        <f>+C_Acquisto!CV104</f>
        <v>0</v>
      </c>
      <c r="CV12" s="97">
        <f>+C_Acquisto!CW104</f>
        <v>0</v>
      </c>
      <c r="CW12" s="97">
        <f>+C_Acquisto!CX104</f>
        <v>0</v>
      </c>
      <c r="CX12" s="97">
        <f>+C_Acquisto!CY104</f>
        <v>0</v>
      </c>
      <c r="CY12" s="97">
        <f>+C_Acquisto!CZ104</f>
        <v>0</v>
      </c>
      <c r="CZ12" s="97">
        <f>+C_Acquisto!DA104</f>
        <v>0</v>
      </c>
      <c r="DA12" s="97">
        <f>+C_Acquisto!DB104</f>
        <v>0</v>
      </c>
      <c r="DB12" s="97">
        <f>+C_Acquisto!DC104</f>
        <v>0</v>
      </c>
      <c r="DC12" s="97">
        <f>+C_Acquisto!DD104</f>
        <v>0</v>
      </c>
      <c r="DD12" s="97">
        <f>+C_Acquisto!DE104</f>
        <v>0</v>
      </c>
      <c r="DE12" s="97">
        <f>+C_Acquisto!DF104</f>
        <v>0</v>
      </c>
      <c r="DF12" s="97">
        <f>+C_Acquisto!DG104</f>
        <v>0</v>
      </c>
      <c r="DG12" s="97">
        <f>+C_Acquisto!DH104</f>
        <v>0</v>
      </c>
      <c r="DH12" s="97">
        <f>+C_Acquisto!DI104</f>
        <v>0</v>
      </c>
      <c r="DI12" s="97">
        <f>+C_Acquisto!DJ104</f>
        <v>0</v>
      </c>
      <c r="DJ12" s="97">
        <f>+C_Acquisto!DK104</f>
        <v>0</v>
      </c>
      <c r="DK12" s="97">
        <f>+C_Acquisto!DL104</f>
        <v>0</v>
      </c>
      <c r="DL12" s="97">
        <f>+C_Acquisto!DM104</f>
        <v>0</v>
      </c>
      <c r="DM12" s="97">
        <f>+C_Acquisto!DN104</f>
        <v>0</v>
      </c>
      <c r="DN12" s="97">
        <f>+C_Acquisto!DO104</f>
        <v>0</v>
      </c>
      <c r="DO12" s="97">
        <f>+C_Acquisto!DP104</f>
        <v>0</v>
      </c>
      <c r="DP12" s="97">
        <f>+C_Acquisto!DQ104</f>
        <v>0</v>
      </c>
      <c r="DQ12" s="97">
        <f>+C_Acquisto!DR104</f>
        <v>0</v>
      </c>
      <c r="DR12" s="97">
        <f>+C_Acquisto!DS104</f>
        <v>0</v>
      </c>
      <c r="DS12" s="97">
        <f>+C_Acquisto!DT104</f>
        <v>0</v>
      </c>
      <c r="DT12" s="97">
        <f>+C_Acquisto!DU104</f>
        <v>0</v>
      </c>
      <c r="DU12" s="97">
        <f>+C_Acquisto!DV104</f>
        <v>0</v>
      </c>
      <c r="DV12" s="97">
        <f>+C_Acquisto!DW104</f>
        <v>0</v>
      </c>
    </row>
    <row r="13" spans="2:126" x14ac:dyDescent="0.25">
      <c r="E13" s="89" t="s">
        <v>199</v>
      </c>
      <c r="G13" s="97">
        <f>+C_Gestione!F47</f>
        <v>3750</v>
      </c>
      <c r="H13" s="97">
        <f>+C_Gestione!G47</f>
        <v>3750</v>
      </c>
      <c r="I13" s="97">
        <f>+C_Gestione!H47</f>
        <v>3750</v>
      </c>
      <c r="J13" s="97">
        <f>+C_Gestione!I47</f>
        <v>3750</v>
      </c>
      <c r="K13" s="97">
        <f>+C_Gestione!J47</f>
        <v>3750</v>
      </c>
      <c r="L13" s="97">
        <f>+C_Gestione!K47</f>
        <v>3750</v>
      </c>
      <c r="M13" s="97">
        <f>+C_Gestione!L47</f>
        <v>3750</v>
      </c>
      <c r="N13" s="97">
        <f>+C_Gestione!M47</f>
        <v>3750</v>
      </c>
      <c r="O13" s="97">
        <f>+C_Gestione!N47</f>
        <v>3750</v>
      </c>
      <c r="P13" s="97">
        <f>+C_Gestione!O47</f>
        <v>3750</v>
      </c>
      <c r="Q13" s="97">
        <f>+C_Gestione!P47</f>
        <v>3750</v>
      </c>
      <c r="R13" s="97">
        <f>+C_Gestione!Q47</f>
        <v>3750</v>
      </c>
      <c r="S13" s="97">
        <f>+C_Gestione!R47</f>
        <v>3750</v>
      </c>
      <c r="T13" s="97">
        <f>+C_Gestione!S47</f>
        <v>3750</v>
      </c>
      <c r="U13" s="97">
        <f>+C_Gestione!T47</f>
        <v>3750</v>
      </c>
      <c r="V13" s="97">
        <f>+C_Gestione!U47</f>
        <v>3750</v>
      </c>
      <c r="W13" s="97">
        <f>+C_Gestione!V47</f>
        <v>3750</v>
      </c>
      <c r="X13" s="97">
        <f>+C_Gestione!W47</f>
        <v>3750</v>
      </c>
      <c r="Y13" s="97">
        <f>+C_Gestione!X47</f>
        <v>3750</v>
      </c>
      <c r="Z13" s="97">
        <f>+C_Gestione!Y47</f>
        <v>3750</v>
      </c>
      <c r="AA13" s="97">
        <f>+C_Gestione!Z47</f>
        <v>3750</v>
      </c>
      <c r="AB13" s="97">
        <f>+C_Gestione!AA47</f>
        <v>3750</v>
      </c>
      <c r="AC13" s="97">
        <f>+C_Gestione!AB47</f>
        <v>3750</v>
      </c>
      <c r="AD13" s="97">
        <f>+C_Gestione!AC47</f>
        <v>3750</v>
      </c>
      <c r="AE13" s="97">
        <f>+C_Gestione!AD47</f>
        <v>3750</v>
      </c>
      <c r="AF13" s="97">
        <f>+C_Gestione!AE47</f>
        <v>3750</v>
      </c>
      <c r="AG13" s="97">
        <f>+C_Gestione!AF47</f>
        <v>3750</v>
      </c>
      <c r="AH13" s="97">
        <f>+C_Gestione!AG47</f>
        <v>3750</v>
      </c>
      <c r="AI13" s="97">
        <f>+C_Gestione!AH47</f>
        <v>3750</v>
      </c>
      <c r="AJ13" s="97">
        <f>+C_Gestione!AI47</f>
        <v>3750</v>
      </c>
      <c r="AK13" s="97">
        <f>+C_Gestione!AJ47</f>
        <v>3750</v>
      </c>
      <c r="AL13" s="97">
        <f>+C_Gestione!AK47</f>
        <v>3750</v>
      </c>
      <c r="AM13" s="97">
        <f>+C_Gestione!AL47</f>
        <v>3750</v>
      </c>
      <c r="AN13" s="97">
        <f>+C_Gestione!AM47</f>
        <v>3750</v>
      </c>
      <c r="AO13" s="97">
        <f>+C_Gestione!AN47</f>
        <v>3750</v>
      </c>
      <c r="AP13" s="97">
        <f>+C_Gestione!AO47</f>
        <v>3750</v>
      </c>
      <c r="AQ13" s="97">
        <f>+C_Gestione!AP47</f>
        <v>3750</v>
      </c>
      <c r="AR13" s="97">
        <f>+C_Gestione!AQ47</f>
        <v>3750</v>
      </c>
      <c r="AS13" s="97">
        <f>+C_Gestione!AR47</f>
        <v>3750</v>
      </c>
      <c r="AT13" s="97">
        <f>+C_Gestione!AS47</f>
        <v>3750</v>
      </c>
      <c r="AU13" s="97">
        <f>+C_Gestione!AT47</f>
        <v>3750</v>
      </c>
      <c r="AV13" s="97">
        <f>+C_Gestione!AU47</f>
        <v>3750</v>
      </c>
      <c r="AW13" s="97">
        <f>+C_Gestione!AV47</f>
        <v>3750</v>
      </c>
      <c r="AX13" s="97">
        <f>+C_Gestione!AW47</f>
        <v>3750</v>
      </c>
      <c r="AY13" s="97">
        <f>+C_Gestione!AX47</f>
        <v>3750</v>
      </c>
      <c r="AZ13" s="97">
        <f>+C_Gestione!AY47</f>
        <v>3750</v>
      </c>
      <c r="BA13" s="97">
        <f>+C_Gestione!AZ47</f>
        <v>3750</v>
      </c>
      <c r="BB13" s="97">
        <f>+C_Gestione!BA47</f>
        <v>3750</v>
      </c>
      <c r="BC13" s="97">
        <f>+C_Gestione!BB47</f>
        <v>3750</v>
      </c>
      <c r="BD13" s="97">
        <f>+C_Gestione!BC47</f>
        <v>3750</v>
      </c>
      <c r="BE13" s="97">
        <f>+C_Gestione!BD47</f>
        <v>3750</v>
      </c>
      <c r="BF13" s="97">
        <f>+C_Gestione!BE47</f>
        <v>3750</v>
      </c>
      <c r="BG13" s="97">
        <f>+C_Gestione!BF47</f>
        <v>3750</v>
      </c>
      <c r="BH13" s="97">
        <f>+C_Gestione!BG47</f>
        <v>3750</v>
      </c>
      <c r="BI13" s="97">
        <f>+C_Gestione!BH47</f>
        <v>3750</v>
      </c>
      <c r="BJ13" s="97">
        <f>+C_Gestione!BI47</f>
        <v>3750</v>
      </c>
      <c r="BK13" s="97">
        <f>+C_Gestione!BJ47</f>
        <v>3750</v>
      </c>
      <c r="BL13" s="97">
        <f>+C_Gestione!BK47</f>
        <v>3750</v>
      </c>
      <c r="BM13" s="97">
        <f>+C_Gestione!BL47</f>
        <v>3750</v>
      </c>
      <c r="BN13" s="97">
        <f>+C_Gestione!BM47</f>
        <v>3750</v>
      </c>
      <c r="BO13" s="97">
        <f>+C_Gestione!BN47</f>
        <v>3750</v>
      </c>
      <c r="BP13" s="97">
        <f>+C_Gestione!BO47</f>
        <v>3750</v>
      </c>
      <c r="BQ13" s="97">
        <f>+C_Gestione!BP47</f>
        <v>3750</v>
      </c>
      <c r="BR13" s="97">
        <f>+C_Gestione!BQ47</f>
        <v>3750</v>
      </c>
      <c r="BS13" s="97">
        <f>+C_Gestione!BR47</f>
        <v>3750</v>
      </c>
      <c r="BT13" s="97">
        <f>+C_Gestione!BS47</f>
        <v>3750</v>
      </c>
      <c r="BU13" s="97">
        <f>+C_Gestione!BT47</f>
        <v>3750</v>
      </c>
      <c r="BV13" s="97">
        <f>+C_Gestione!BU47</f>
        <v>3750</v>
      </c>
      <c r="BW13" s="97">
        <f>+C_Gestione!BV47</f>
        <v>3750</v>
      </c>
      <c r="BX13" s="97">
        <f>+C_Gestione!BW47</f>
        <v>3750</v>
      </c>
      <c r="BY13" s="97">
        <f>+C_Gestione!BX47</f>
        <v>3750</v>
      </c>
      <c r="BZ13" s="97">
        <f>+C_Gestione!BY47</f>
        <v>3750</v>
      </c>
      <c r="CA13" s="97">
        <f>+C_Gestione!BZ47</f>
        <v>3750</v>
      </c>
      <c r="CB13" s="97">
        <f>+C_Gestione!CA47</f>
        <v>3750</v>
      </c>
      <c r="CC13" s="97">
        <f>+C_Gestione!CB47</f>
        <v>3750</v>
      </c>
      <c r="CD13" s="97">
        <f>+C_Gestione!CC47</f>
        <v>3750</v>
      </c>
      <c r="CE13" s="97">
        <f>+C_Gestione!CD47</f>
        <v>3750</v>
      </c>
      <c r="CF13" s="97">
        <f>+C_Gestione!CE47</f>
        <v>3750</v>
      </c>
      <c r="CG13" s="97">
        <f>+C_Gestione!CF47</f>
        <v>3750</v>
      </c>
      <c r="CH13" s="97">
        <f>+C_Gestione!CG47</f>
        <v>3750</v>
      </c>
      <c r="CI13" s="97">
        <f>+C_Gestione!CH47</f>
        <v>3750</v>
      </c>
      <c r="CJ13" s="97">
        <f>+C_Gestione!CI47</f>
        <v>3750</v>
      </c>
      <c r="CK13" s="97">
        <f>+C_Gestione!CJ47</f>
        <v>3750</v>
      </c>
      <c r="CL13" s="97">
        <f>+C_Gestione!CK47</f>
        <v>3750</v>
      </c>
      <c r="CM13" s="97">
        <f>+C_Gestione!CL47</f>
        <v>3750</v>
      </c>
      <c r="CN13" s="97">
        <f>+C_Gestione!CM47</f>
        <v>3750</v>
      </c>
      <c r="CO13" s="97">
        <f>+C_Gestione!CN47</f>
        <v>3750</v>
      </c>
      <c r="CP13" s="97">
        <f>+C_Gestione!CO47</f>
        <v>3750</v>
      </c>
      <c r="CQ13" s="97">
        <f>+C_Gestione!CP47</f>
        <v>3750</v>
      </c>
      <c r="CR13" s="97">
        <f>+C_Gestione!CQ47</f>
        <v>3750</v>
      </c>
      <c r="CS13" s="97">
        <f>+C_Gestione!CR47</f>
        <v>3750</v>
      </c>
      <c r="CT13" s="97">
        <f>+C_Gestione!CS47</f>
        <v>3750</v>
      </c>
      <c r="CU13" s="97">
        <f>+C_Gestione!CT47</f>
        <v>3750</v>
      </c>
      <c r="CV13" s="97">
        <f>+C_Gestione!CU47</f>
        <v>3750</v>
      </c>
      <c r="CW13" s="97">
        <f>+C_Gestione!CV47</f>
        <v>3750</v>
      </c>
      <c r="CX13" s="97">
        <f>+C_Gestione!CW47</f>
        <v>3750</v>
      </c>
      <c r="CY13" s="97">
        <f>+C_Gestione!CX47</f>
        <v>3750</v>
      </c>
      <c r="CZ13" s="97">
        <f>+C_Gestione!CY47</f>
        <v>3750</v>
      </c>
      <c r="DA13" s="97">
        <f>+C_Gestione!CZ47</f>
        <v>3750</v>
      </c>
      <c r="DB13" s="97">
        <f>+C_Gestione!DA47</f>
        <v>3750</v>
      </c>
      <c r="DC13" s="97">
        <f>+C_Gestione!DB47</f>
        <v>3750</v>
      </c>
      <c r="DD13" s="97">
        <f>+C_Gestione!DC47</f>
        <v>3750</v>
      </c>
      <c r="DE13" s="97">
        <f>+C_Gestione!DD47</f>
        <v>3750</v>
      </c>
      <c r="DF13" s="97">
        <f>+C_Gestione!DE47</f>
        <v>3750</v>
      </c>
      <c r="DG13" s="97">
        <f>+C_Gestione!DF47</f>
        <v>3750</v>
      </c>
      <c r="DH13" s="97">
        <f>+C_Gestione!DG47</f>
        <v>3750</v>
      </c>
      <c r="DI13" s="97">
        <f>+C_Gestione!DH47</f>
        <v>3750</v>
      </c>
      <c r="DJ13" s="97">
        <f>+C_Gestione!DI47</f>
        <v>3750</v>
      </c>
      <c r="DK13" s="97">
        <f>+C_Gestione!DJ47</f>
        <v>3750</v>
      </c>
      <c r="DL13" s="97">
        <f>+C_Gestione!DK47</f>
        <v>3750</v>
      </c>
      <c r="DM13" s="97">
        <f>+C_Gestione!DL47</f>
        <v>3750</v>
      </c>
      <c r="DN13" s="97">
        <f>+C_Gestione!DM47</f>
        <v>3750</v>
      </c>
      <c r="DO13" s="97">
        <f>+C_Gestione!DN47</f>
        <v>3750</v>
      </c>
      <c r="DP13" s="97">
        <f>+C_Gestione!DO47</f>
        <v>3750</v>
      </c>
      <c r="DQ13" s="97">
        <f>+C_Gestione!DP47</f>
        <v>3750</v>
      </c>
      <c r="DR13" s="97">
        <f>+C_Gestione!DQ47</f>
        <v>3750</v>
      </c>
      <c r="DS13" s="97">
        <f>+C_Gestione!DR47</f>
        <v>3750</v>
      </c>
      <c r="DT13" s="97">
        <f>+C_Gestione!DS47</f>
        <v>3750</v>
      </c>
      <c r="DU13" s="97">
        <f>+C_Gestione!DT47</f>
        <v>3750</v>
      </c>
      <c r="DV13" s="97">
        <f>+C_Gestione!DU47</f>
        <v>3750</v>
      </c>
    </row>
    <row r="14" spans="2:126" x14ac:dyDescent="0.25">
      <c r="E14" s="89" t="s">
        <v>182</v>
      </c>
      <c r="G14" s="97">
        <f>+C_Investimenti!F33</f>
        <v>0</v>
      </c>
      <c r="H14" s="97">
        <f>+C_Investimenti!G33</f>
        <v>0</v>
      </c>
      <c r="I14" s="97">
        <f>+C_Investimenti!H33</f>
        <v>0</v>
      </c>
      <c r="J14" s="97">
        <f>+C_Investimenti!I33</f>
        <v>0</v>
      </c>
      <c r="K14" s="97">
        <f>+C_Investimenti!J33</f>
        <v>0</v>
      </c>
      <c r="L14" s="97">
        <f>+C_Investimenti!K33</f>
        <v>0</v>
      </c>
      <c r="M14" s="97">
        <f>+C_Investimenti!L33</f>
        <v>0</v>
      </c>
      <c r="N14" s="97">
        <f>+C_Investimenti!M33</f>
        <v>0</v>
      </c>
      <c r="O14" s="97">
        <f>+C_Investimenti!N33</f>
        <v>0</v>
      </c>
      <c r="P14" s="97">
        <f>+C_Investimenti!O33</f>
        <v>0</v>
      </c>
      <c r="Q14" s="97">
        <f>+C_Investimenti!P33</f>
        <v>0</v>
      </c>
      <c r="R14" s="97">
        <f>+C_Investimenti!Q33</f>
        <v>0</v>
      </c>
      <c r="S14" s="97">
        <f>+C_Investimenti!R33</f>
        <v>0</v>
      </c>
      <c r="T14" s="97">
        <f>+C_Investimenti!S33</f>
        <v>0</v>
      </c>
      <c r="U14" s="97">
        <f>+C_Investimenti!T33</f>
        <v>0</v>
      </c>
      <c r="V14" s="97">
        <f>+C_Investimenti!U33</f>
        <v>0</v>
      </c>
      <c r="W14" s="97">
        <f>+C_Investimenti!V33</f>
        <v>0</v>
      </c>
      <c r="X14" s="97">
        <f>+C_Investimenti!W33</f>
        <v>0</v>
      </c>
      <c r="Y14" s="97">
        <f>+C_Investimenti!X33</f>
        <v>0</v>
      </c>
      <c r="Z14" s="97">
        <f>+C_Investimenti!Y33</f>
        <v>0</v>
      </c>
      <c r="AA14" s="97">
        <f>+C_Investimenti!Z33</f>
        <v>0</v>
      </c>
      <c r="AB14" s="97">
        <f>+C_Investimenti!AA33</f>
        <v>0</v>
      </c>
      <c r="AC14" s="97">
        <f>+C_Investimenti!AB33</f>
        <v>0</v>
      </c>
      <c r="AD14" s="97">
        <f>+C_Investimenti!AC33</f>
        <v>0</v>
      </c>
      <c r="AE14" s="97">
        <f>+C_Investimenti!AD33</f>
        <v>0</v>
      </c>
      <c r="AF14" s="97">
        <f>+C_Investimenti!AE33</f>
        <v>0</v>
      </c>
      <c r="AG14" s="97">
        <f>+C_Investimenti!AF33</f>
        <v>0</v>
      </c>
      <c r="AH14" s="97">
        <f>+C_Investimenti!AG33</f>
        <v>0</v>
      </c>
      <c r="AI14" s="97">
        <f>+C_Investimenti!AH33</f>
        <v>0</v>
      </c>
      <c r="AJ14" s="97">
        <f>+C_Investimenti!AI33</f>
        <v>0</v>
      </c>
      <c r="AK14" s="97">
        <f>+C_Investimenti!AJ33</f>
        <v>0</v>
      </c>
      <c r="AL14" s="97">
        <f>+C_Investimenti!AK33</f>
        <v>0</v>
      </c>
      <c r="AM14" s="97">
        <f>+C_Investimenti!AL33</f>
        <v>0</v>
      </c>
      <c r="AN14" s="97">
        <f>+C_Investimenti!AM33</f>
        <v>0</v>
      </c>
      <c r="AO14" s="97">
        <f>+C_Investimenti!AN33</f>
        <v>0</v>
      </c>
      <c r="AP14" s="97">
        <f>+C_Investimenti!AO33</f>
        <v>0</v>
      </c>
      <c r="AQ14" s="97">
        <f>+C_Investimenti!AP33</f>
        <v>0</v>
      </c>
      <c r="AR14" s="97">
        <f>+C_Investimenti!AQ33</f>
        <v>0</v>
      </c>
      <c r="AS14" s="97">
        <f>+C_Investimenti!AR33</f>
        <v>0</v>
      </c>
      <c r="AT14" s="97">
        <f>+C_Investimenti!AS33</f>
        <v>0</v>
      </c>
      <c r="AU14" s="97">
        <f>+C_Investimenti!AT33</f>
        <v>0</v>
      </c>
      <c r="AV14" s="97">
        <f>+C_Investimenti!AU33</f>
        <v>0</v>
      </c>
      <c r="AW14" s="97">
        <f>+C_Investimenti!AV33</f>
        <v>0</v>
      </c>
      <c r="AX14" s="97">
        <f>+C_Investimenti!AW33</f>
        <v>0</v>
      </c>
      <c r="AY14" s="97">
        <f>+C_Investimenti!AX33</f>
        <v>0</v>
      </c>
      <c r="AZ14" s="97">
        <f>+C_Investimenti!AY33</f>
        <v>0</v>
      </c>
      <c r="BA14" s="97">
        <f>+C_Investimenti!AZ33</f>
        <v>0</v>
      </c>
      <c r="BB14" s="97">
        <f>+C_Investimenti!BA33</f>
        <v>0</v>
      </c>
      <c r="BC14" s="97">
        <f>+C_Investimenti!BB33</f>
        <v>0</v>
      </c>
      <c r="BD14" s="97">
        <f>+C_Investimenti!BC33</f>
        <v>0</v>
      </c>
      <c r="BE14" s="97">
        <f>+C_Investimenti!BD33</f>
        <v>0</v>
      </c>
      <c r="BF14" s="97">
        <f>+C_Investimenti!BE33</f>
        <v>0</v>
      </c>
      <c r="BG14" s="97">
        <f>+C_Investimenti!BF33</f>
        <v>0</v>
      </c>
      <c r="BH14" s="97">
        <f>+C_Investimenti!BG33</f>
        <v>0</v>
      </c>
      <c r="BI14" s="97">
        <f>+C_Investimenti!BH33</f>
        <v>0</v>
      </c>
      <c r="BJ14" s="97">
        <f>+C_Investimenti!BI33</f>
        <v>0</v>
      </c>
      <c r="BK14" s="97">
        <f>+C_Investimenti!BJ33</f>
        <v>0</v>
      </c>
      <c r="BL14" s="97">
        <f>+C_Investimenti!BK33</f>
        <v>0</v>
      </c>
      <c r="BM14" s="97">
        <f>+C_Investimenti!BL33</f>
        <v>0</v>
      </c>
      <c r="BN14" s="97">
        <f>+C_Investimenti!BM33</f>
        <v>0</v>
      </c>
      <c r="BO14" s="97">
        <f>+C_Investimenti!BN33</f>
        <v>0</v>
      </c>
      <c r="BP14" s="97">
        <f>+C_Investimenti!BO33</f>
        <v>0</v>
      </c>
      <c r="BQ14" s="97">
        <f>+C_Investimenti!BP33</f>
        <v>0</v>
      </c>
      <c r="BR14" s="97">
        <f>+C_Investimenti!BQ33</f>
        <v>0</v>
      </c>
      <c r="BS14" s="97">
        <f>+C_Investimenti!BR33</f>
        <v>0</v>
      </c>
      <c r="BT14" s="97">
        <f>+C_Investimenti!BS33</f>
        <v>0</v>
      </c>
      <c r="BU14" s="97">
        <f>+C_Investimenti!BT33</f>
        <v>0</v>
      </c>
      <c r="BV14" s="97">
        <f>+C_Investimenti!BU33</f>
        <v>0</v>
      </c>
      <c r="BW14" s="97">
        <f>+C_Investimenti!BV33</f>
        <v>0</v>
      </c>
      <c r="BX14" s="97">
        <f>+C_Investimenti!BW33</f>
        <v>0</v>
      </c>
      <c r="BY14" s="97">
        <f>+C_Investimenti!BX33</f>
        <v>0</v>
      </c>
      <c r="BZ14" s="97">
        <f>+C_Investimenti!BY33</f>
        <v>0</v>
      </c>
      <c r="CA14" s="97">
        <f>+C_Investimenti!BZ33</f>
        <v>0</v>
      </c>
      <c r="CB14" s="97">
        <f>+C_Investimenti!CA33</f>
        <v>0</v>
      </c>
      <c r="CC14" s="97">
        <f>+C_Investimenti!CB33</f>
        <v>0</v>
      </c>
      <c r="CD14" s="97">
        <f>+C_Investimenti!CC33</f>
        <v>0</v>
      </c>
      <c r="CE14" s="97">
        <f>+C_Investimenti!CD33</f>
        <v>0</v>
      </c>
      <c r="CF14" s="97">
        <f>+C_Investimenti!CE33</f>
        <v>0</v>
      </c>
      <c r="CG14" s="97">
        <f>+C_Investimenti!CF33</f>
        <v>0</v>
      </c>
      <c r="CH14" s="97">
        <f>+C_Investimenti!CG33</f>
        <v>0</v>
      </c>
      <c r="CI14" s="97">
        <f>+C_Investimenti!CH33</f>
        <v>0</v>
      </c>
      <c r="CJ14" s="97">
        <f>+C_Investimenti!CI33</f>
        <v>0</v>
      </c>
      <c r="CK14" s="97">
        <f>+C_Investimenti!CJ33</f>
        <v>0</v>
      </c>
      <c r="CL14" s="97">
        <f>+C_Investimenti!CK33</f>
        <v>0</v>
      </c>
      <c r="CM14" s="97">
        <f>+C_Investimenti!CL33</f>
        <v>0</v>
      </c>
      <c r="CN14" s="97">
        <f>+C_Investimenti!CM33</f>
        <v>0</v>
      </c>
      <c r="CO14" s="97">
        <f>+C_Investimenti!CN33</f>
        <v>0</v>
      </c>
      <c r="CP14" s="97">
        <f>+C_Investimenti!CO33</f>
        <v>0</v>
      </c>
      <c r="CQ14" s="97">
        <f>+C_Investimenti!CP33</f>
        <v>0</v>
      </c>
      <c r="CR14" s="97">
        <f>+C_Investimenti!CQ33</f>
        <v>0</v>
      </c>
      <c r="CS14" s="97">
        <f>+C_Investimenti!CR33</f>
        <v>0</v>
      </c>
      <c r="CT14" s="97">
        <f>+C_Investimenti!CS33</f>
        <v>0</v>
      </c>
      <c r="CU14" s="97">
        <f>+C_Investimenti!CT33</f>
        <v>0</v>
      </c>
      <c r="CV14" s="97">
        <f>+C_Investimenti!CU33</f>
        <v>0</v>
      </c>
      <c r="CW14" s="97">
        <f>+C_Investimenti!CV33</f>
        <v>0</v>
      </c>
      <c r="CX14" s="97">
        <f>+C_Investimenti!CW33</f>
        <v>0</v>
      </c>
      <c r="CY14" s="97">
        <f>+C_Investimenti!CX33</f>
        <v>0</v>
      </c>
      <c r="CZ14" s="97">
        <f>+C_Investimenti!CY33</f>
        <v>0</v>
      </c>
      <c r="DA14" s="97">
        <f>+C_Investimenti!CZ33</f>
        <v>0</v>
      </c>
      <c r="DB14" s="97">
        <f>+C_Investimenti!DA33</f>
        <v>0</v>
      </c>
      <c r="DC14" s="97">
        <f>+C_Investimenti!DB33</f>
        <v>0</v>
      </c>
      <c r="DD14" s="97">
        <f>+C_Investimenti!DC33</f>
        <v>0</v>
      </c>
      <c r="DE14" s="97">
        <f>+C_Investimenti!DD33</f>
        <v>0</v>
      </c>
      <c r="DF14" s="97">
        <f>+C_Investimenti!DE33</f>
        <v>0</v>
      </c>
      <c r="DG14" s="97">
        <f>+C_Investimenti!DF33</f>
        <v>0</v>
      </c>
      <c r="DH14" s="97">
        <f>+C_Investimenti!DG33</f>
        <v>0</v>
      </c>
      <c r="DI14" s="97">
        <f>+C_Investimenti!DH33</f>
        <v>0</v>
      </c>
      <c r="DJ14" s="97">
        <f>+C_Investimenti!DI33</f>
        <v>0</v>
      </c>
      <c r="DK14" s="97">
        <f>+C_Investimenti!DJ33</f>
        <v>0</v>
      </c>
      <c r="DL14" s="97">
        <f>+C_Investimenti!DK33</f>
        <v>0</v>
      </c>
      <c r="DM14" s="97">
        <f>+C_Investimenti!DL33</f>
        <v>0</v>
      </c>
      <c r="DN14" s="97">
        <f>+C_Investimenti!DM33</f>
        <v>0</v>
      </c>
      <c r="DO14" s="97">
        <f>+C_Investimenti!DN33</f>
        <v>0</v>
      </c>
      <c r="DP14" s="97">
        <f>+C_Investimenti!DO33</f>
        <v>0</v>
      </c>
      <c r="DQ14" s="97">
        <f>+C_Investimenti!DP33</f>
        <v>0</v>
      </c>
      <c r="DR14" s="97">
        <f>+C_Investimenti!DQ33</f>
        <v>0</v>
      </c>
      <c r="DS14" s="97">
        <f>+C_Investimenti!DR33</f>
        <v>0</v>
      </c>
      <c r="DT14" s="97">
        <f>+C_Investimenti!DS33</f>
        <v>0</v>
      </c>
      <c r="DU14" s="97">
        <f>+C_Investimenti!DT33</f>
        <v>0</v>
      </c>
      <c r="DV14" s="97">
        <f>+C_Investimenti!DU33</f>
        <v>0</v>
      </c>
    </row>
    <row r="16" spans="2:126" x14ac:dyDescent="0.25">
      <c r="E16" s="89"/>
    </row>
    <row r="17" spans="3:126" x14ac:dyDescent="0.25">
      <c r="E17" s="91"/>
    </row>
    <row r="18" spans="3:126" x14ac:dyDescent="0.25">
      <c r="D18" s="16" t="s">
        <v>179</v>
      </c>
      <c r="E18" s="30"/>
      <c r="G18" s="96">
        <f>+G10-G6</f>
        <v>-11773.2</v>
      </c>
      <c r="H18" s="96">
        <f>+H10-H6</f>
        <v>-11773.2</v>
      </c>
      <c r="I18" s="96">
        <f t="shared" ref="I18:BT18" si="4">+I10-I6</f>
        <v>-11773.2</v>
      </c>
      <c r="J18" s="96">
        <f t="shared" si="4"/>
        <v>-11773.2</v>
      </c>
      <c r="K18" s="96">
        <f t="shared" si="4"/>
        <v>-11773.2</v>
      </c>
      <c r="L18" s="96">
        <f t="shared" si="4"/>
        <v>-11773.2</v>
      </c>
      <c r="M18" s="96">
        <f t="shared" si="4"/>
        <v>-11773.2</v>
      </c>
      <c r="N18" s="96">
        <f t="shared" si="4"/>
        <v>-11773.2</v>
      </c>
      <c r="O18" s="96">
        <f t="shared" si="4"/>
        <v>-11773.2</v>
      </c>
      <c r="P18" s="96">
        <f t="shared" si="4"/>
        <v>-11773.2</v>
      </c>
      <c r="Q18" s="96">
        <f t="shared" si="4"/>
        <v>-11773.2</v>
      </c>
      <c r="R18" s="96">
        <f t="shared" si="4"/>
        <v>-11773.2</v>
      </c>
      <c r="S18" s="96">
        <f t="shared" si="4"/>
        <v>-35058</v>
      </c>
      <c r="T18" s="96">
        <f t="shared" si="4"/>
        <v>-35058</v>
      </c>
      <c r="U18" s="96">
        <f t="shared" si="4"/>
        <v>-35058</v>
      </c>
      <c r="V18" s="96">
        <f t="shared" si="4"/>
        <v>-35058</v>
      </c>
      <c r="W18" s="96">
        <f t="shared" si="4"/>
        <v>-35058</v>
      </c>
      <c r="X18" s="96">
        <f t="shared" si="4"/>
        <v>-35058</v>
      </c>
      <c r="Y18" s="96">
        <f t="shared" si="4"/>
        <v>-35058</v>
      </c>
      <c r="Z18" s="96">
        <f t="shared" si="4"/>
        <v>-35058</v>
      </c>
      <c r="AA18" s="96">
        <f t="shared" si="4"/>
        <v>-35058</v>
      </c>
      <c r="AB18" s="96">
        <f t="shared" si="4"/>
        <v>-35058</v>
      </c>
      <c r="AC18" s="96">
        <f t="shared" si="4"/>
        <v>-35058</v>
      </c>
      <c r="AD18" s="96">
        <f t="shared" si="4"/>
        <v>-35058</v>
      </c>
      <c r="AE18" s="96">
        <f t="shared" si="4"/>
        <v>-35058</v>
      </c>
      <c r="AF18" s="96">
        <f t="shared" si="4"/>
        <v>-35058</v>
      </c>
      <c r="AG18" s="96">
        <f t="shared" si="4"/>
        <v>-35058</v>
      </c>
      <c r="AH18" s="96">
        <f t="shared" si="4"/>
        <v>-35058</v>
      </c>
      <c r="AI18" s="96">
        <f t="shared" si="4"/>
        <v>-35058</v>
      </c>
      <c r="AJ18" s="96">
        <f t="shared" si="4"/>
        <v>-35058</v>
      </c>
      <c r="AK18" s="96">
        <f t="shared" si="4"/>
        <v>-35058</v>
      </c>
      <c r="AL18" s="96">
        <f t="shared" si="4"/>
        <v>-35058</v>
      </c>
      <c r="AM18" s="96">
        <f t="shared" si="4"/>
        <v>-35058</v>
      </c>
      <c r="AN18" s="96">
        <f t="shared" si="4"/>
        <v>-35058</v>
      </c>
      <c r="AO18" s="96">
        <f t="shared" si="4"/>
        <v>-35058</v>
      </c>
      <c r="AP18" s="96">
        <f t="shared" si="4"/>
        <v>-35058</v>
      </c>
      <c r="AQ18" s="96">
        <f t="shared" si="4"/>
        <v>-35058</v>
      </c>
      <c r="AR18" s="96">
        <f t="shared" si="4"/>
        <v>-35058</v>
      </c>
      <c r="AS18" s="96">
        <f t="shared" si="4"/>
        <v>-35058</v>
      </c>
      <c r="AT18" s="96">
        <f t="shared" si="4"/>
        <v>-35058</v>
      </c>
      <c r="AU18" s="96">
        <f t="shared" si="4"/>
        <v>-35058</v>
      </c>
      <c r="AV18" s="96">
        <f t="shared" si="4"/>
        <v>-35058</v>
      </c>
      <c r="AW18" s="96">
        <f t="shared" si="4"/>
        <v>-35058</v>
      </c>
      <c r="AX18" s="96">
        <f t="shared" si="4"/>
        <v>-35058</v>
      </c>
      <c r="AY18" s="96">
        <f t="shared" si="4"/>
        <v>-35058</v>
      </c>
      <c r="AZ18" s="96">
        <f t="shared" si="4"/>
        <v>-35058</v>
      </c>
      <c r="BA18" s="96">
        <f t="shared" si="4"/>
        <v>-35058</v>
      </c>
      <c r="BB18" s="96">
        <f t="shared" si="4"/>
        <v>-35058</v>
      </c>
      <c r="BC18" s="96">
        <f t="shared" si="4"/>
        <v>-35058</v>
      </c>
      <c r="BD18" s="96">
        <f t="shared" si="4"/>
        <v>-35058</v>
      </c>
      <c r="BE18" s="96">
        <f t="shared" si="4"/>
        <v>-35058</v>
      </c>
      <c r="BF18" s="96">
        <f t="shared" si="4"/>
        <v>-35058</v>
      </c>
      <c r="BG18" s="96">
        <f t="shared" si="4"/>
        <v>-35058</v>
      </c>
      <c r="BH18" s="96">
        <f t="shared" si="4"/>
        <v>-35058</v>
      </c>
      <c r="BI18" s="96">
        <f t="shared" si="4"/>
        <v>-35058</v>
      </c>
      <c r="BJ18" s="96">
        <f t="shared" si="4"/>
        <v>-35058</v>
      </c>
      <c r="BK18" s="96">
        <f t="shared" si="4"/>
        <v>-35058</v>
      </c>
      <c r="BL18" s="96">
        <f t="shared" si="4"/>
        <v>-35058</v>
      </c>
      <c r="BM18" s="96">
        <f t="shared" si="4"/>
        <v>-35058</v>
      </c>
      <c r="BN18" s="96">
        <f t="shared" si="4"/>
        <v>-35058</v>
      </c>
      <c r="BO18" s="96">
        <f t="shared" si="4"/>
        <v>-35058</v>
      </c>
      <c r="BP18" s="96">
        <f t="shared" si="4"/>
        <v>-35058</v>
      </c>
      <c r="BQ18" s="96">
        <f t="shared" si="4"/>
        <v>-35058</v>
      </c>
      <c r="BR18" s="96">
        <f t="shared" si="4"/>
        <v>-35058</v>
      </c>
      <c r="BS18" s="96">
        <f t="shared" si="4"/>
        <v>-35058</v>
      </c>
      <c r="BT18" s="96">
        <f t="shared" si="4"/>
        <v>-35058</v>
      </c>
      <c r="BU18" s="96">
        <f t="shared" ref="BU18:DV18" si="5">+BU10-BU6</f>
        <v>-35058</v>
      </c>
      <c r="BV18" s="96">
        <f t="shared" si="5"/>
        <v>-35058</v>
      </c>
      <c r="BW18" s="96">
        <f t="shared" si="5"/>
        <v>-35058</v>
      </c>
      <c r="BX18" s="96">
        <f t="shared" si="5"/>
        <v>-35058</v>
      </c>
      <c r="BY18" s="96">
        <f t="shared" si="5"/>
        <v>-35058</v>
      </c>
      <c r="BZ18" s="96">
        <f t="shared" si="5"/>
        <v>-35058</v>
      </c>
      <c r="CA18" s="96">
        <f t="shared" si="5"/>
        <v>-35058</v>
      </c>
      <c r="CB18" s="96">
        <f t="shared" si="5"/>
        <v>-35058</v>
      </c>
      <c r="CC18" s="96">
        <f t="shared" si="5"/>
        <v>-35058</v>
      </c>
      <c r="CD18" s="96">
        <f t="shared" si="5"/>
        <v>-35058</v>
      </c>
      <c r="CE18" s="96">
        <f t="shared" si="5"/>
        <v>-35058</v>
      </c>
      <c r="CF18" s="96">
        <f t="shared" si="5"/>
        <v>-35058</v>
      </c>
      <c r="CG18" s="96">
        <f t="shared" si="5"/>
        <v>-35058</v>
      </c>
      <c r="CH18" s="96">
        <f t="shared" si="5"/>
        <v>-35058</v>
      </c>
      <c r="CI18" s="96">
        <f t="shared" si="5"/>
        <v>-35058</v>
      </c>
      <c r="CJ18" s="96">
        <f t="shared" si="5"/>
        <v>-35058</v>
      </c>
      <c r="CK18" s="96">
        <f t="shared" si="5"/>
        <v>-35058</v>
      </c>
      <c r="CL18" s="96">
        <f t="shared" si="5"/>
        <v>-35058</v>
      </c>
      <c r="CM18" s="96">
        <f t="shared" si="5"/>
        <v>-35058</v>
      </c>
      <c r="CN18" s="96">
        <f t="shared" si="5"/>
        <v>-35058</v>
      </c>
      <c r="CO18" s="96">
        <f t="shared" si="5"/>
        <v>-35058</v>
      </c>
      <c r="CP18" s="96">
        <f t="shared" si="5"/>
        <v>-35058</v>
      </c>
      <c r="CQ18" s="96">
        <f t="shared" si="5"/>
        <v>-35058</v>
      </c>
      <c r="CR18" s="96">
        <f t="shared" si="5"/>
        <v>-35058</v>
      </c>
      <c r="CS18" s="96">
        <f t="shared" si="5"/>
        <v>-35058</v>
      </c>
      <c r="CT18" s="96">
        <f t="shared" si="5"/>
        <v>-35058</v>
      </c>
      <c r="CU18" s="96">
        <f t="shared" si="5"/>
        <v>-35058</v>
      </c>
      <c r="CV18" s="96">
        <f t="shared" si="5"/>
        <v>-35058</v>
      </c>
      <c r="CW18" s="96">
        <f t="shared" si="5"/>
        <v>-35058</v>
      </c>
      <c r="CX18" s="96">
        <f t="shared" si="5"/>
        <v>-35058</v>
      </c>
      <c r="CY18" s="96">
        <f t="shared" si="5"/>
        <v>-35058</v>
      </c>
      <c r="CZ18" s="96">
        <f t="shared" si="5"/>
        <v>-35058</v>
      </c>
      <c r="DA18" s="96">
        <f t="shared" si="5"/>
        <v>-35058</v>
      </c>
      <c r="DB18" s="96">
        <f t="shared" si="5"/>
        <v>-35058</v>
      </c>
      <c r="DC18" s="96">
        <f t="shared" si="5"/>
        <v>-35058</v>
      </c>
      <c r="DD18" s="96">
        <f t="shared" si="5"/>
        <v>-35058</v>
      </c>
      <c r="DE18" s="96">
        <f t="shared" si="5"/>
        <v>-35058</v>
      </c>
      <c r="DF18" s="96">
        <f t="shared" si="5"/>
        <v>-35058</v>
      </c>
      <c r="DG18" s="96">
        <f t="shared" si="5"/>
        <v>-35058</v>
      </c>
      <c r="DH18" s="96">
        <f t="shared" si="5"/>
        <v>-35058</v>
      </c>
      <c r="DI18" s="96">
        <f t="shared" si="5"/>
        <v>-35058</v>
      </c>
      <c r="DJ18" s="96">
        <f t="shared" si="5"/>
        <v>-35058</v>
      </c>
      <c r="DK18" s="96">
        <f t="shared" si="5"/>
        <v>-35058</v>
      </c>
      <c r="DL18" s="96">
        <f t="shared" si="5"/>
        <v>-35058</v>
      </c>
      <c r="DM18" s="96">
        <f t="shared" si="5"/>
        <v>-35058</v>
      </c>
      <c r="DN18" s="96">
        <f t="shared" si="5"/>
        <v>-35058</v>
      </c>
      <c r="DO18" s="96">
        <f t="shared" si="5"/>
        <v>-35058</v>
      </c>
      <c r="DP18" s="96">
        <f t="shared" si="5"/>
        <v>-35058</v>
      </c>
      <c r="DQ18" s="96">
        <f t="shared" si="5"/>
        <v>-35058</v>
      </c>
      <c r="DR18" s="96">
        <f t="shared" si="5"/>
        <v>-35058</v>
      </c>
      <c r="DS18" s="96">
        <f t="shared" si="5"/>
        <v>-35058</v>
      </c>
      <c r="DT18" s="96">
        <f t="shared" si="5"/>
        <v>-35058</v>
      </c>
      <c r="DU18" s="96">
        <f t="shared" si="5"/>
        <v>-35058</v>
      </c>
      <c r="DV18" s="96">
        <f t="shared" si="5"/>
        <v>-35058</v>
      </c>
    </row>
    <row r="19" spans="3:126" x14ac:dyDescent="0.25">
      <c r="E19" s="90"/>
    </row>
    <row r="20" spans="3:126" x14ac:dyDescent="0.25">
      <c r="E20" s="90"/>
    </row>
    <row r="21" spans="3:126" ht="21" x14ac:dyDescent="0.35">
      <c r="C21" s="6" t="s">
        <v>183</v>
      </c>
      <c r="D21" s="6"/>
      <c r="E21" s="90"/>
    </row>
    <row r="22" spans="3:126" ht="21" x14ac:dyDescent="0.35">
      <c r="C22" s="6"/>
      <c r="D22" s="6"/>
      <c r="E22" s="92"/>
    </row>
    <row r="23" spans="3:126" x14ac:dyDescent="0.25">
      <c r="D23" s="89" t="s">
        <v>184</v>
      </c>
      <c r="E23" s="89"/>
      <c r="G23" s="97">
        <f>+G18</f>
        <v>-11773.2</v>
      </c>
      <c r="H23" s="97">
        <f>+H18</f>
        <v>-11773.2</v>
      </c>
      <c r="I23" s="97">
        <f t="shared" ref="I23:BT23" si="6">+I18</f>
        <v>-11773.2</v>
      </c>
      <c r="J23" s="97">
        <f t="shared" si="6"/>
        <v>-11773.2</v>
      </c>
      <c r="K23" s="97">
        <f t="shared" si="6"/>
        <v>-11773.2</v>
      </c>
      <c r="L23" s="45">
        <f t="shared" si="6"/>
        <v>-11773.2</v>
      </c>
      <c r="M23" s="45">
        <f t="shared" si="6"/>
        <v>-11773.2</v>
      </c>
      <c r="N23" s="45">
        <f t="shared" si="6"/>
        <v>-11773.2</v>
      </c>
      <c r="O23" s="45">
        <f t="shared" si="6"/>
        <v>-11773.2</v>
      </c>
      <c r="P23" s="45">
        <f t="shared" si="6"/>
        <v>-11773.2</v>
      </c>
      <c r="Q23" s="45">
        <f t="shared" si="6"/>
        <v>-11773.2</v>
      </c>
      <c r="R23" s="45">
        <f t="shared" si="6"/>
        <v>-11773.2</v>
      </c>
      <c r="S23" s="45">
        <f t="shared" si="6"/>
        <v>-35058</v>
      </c>
      <c r="T23" s="45">
        <f t="shared" si="6"/>
        <v>-35058</v>
      </c>
      <c r="U23" s="45">
        <f t="shared" si="6"/>
        <v>-35058</v>
      </c>
      <c r="V23" s="45">
        <f t="shared" si="6"/>
        <v>-35058</v>
      </c>
      <c r="W23" s="45">
        <f t="shared" si="6"/>
        <v>-35058</v>
      </c>
      <c r="X23" s="45">
        <f t="shared" si="6"/>
        <v>-35058</v>
      </c>
      <c r="Y23" s="45">
        <f t="shared" si="6"/>
        <v>-35058</v>
      </c>
      <c r="Z23" s="45">
        <f t="shared" si="6"/>
        <v>-35058</v>
      </c>
      <c r="AA23" s="45">
        <f t="shared" si="6"/>
        <v>-35058</v>
      </c>
      <c r="AB23" s="45">
        <f t="shared" si="6"/>
        <v>-35058</v>
      </c>
      <c r="AC23" s="45">
        <f t="shared" si="6"/>
        <v>-35058</v>
      </c>
      <c r="AD23" s="45">
        <f t="shared" si="6"/>
        <v>-35058</v>
      </c>
      <c r="AE23" s="45">
        <f t="shared" si="6"/>
        <v>-35058</v>
      </c>
      <c r="AF23" s="45">
        <f t="shared" si="6"/>
        <v>-35058</v>
      </c>
      <c r="AG23" s="45">
        <f t="shared" si="6"/>
        <v>-35058</v>
      </c>
      <c r="AH23" s="45">
        <f t="shared" si="6"/>
        <v>-35058</v>
      </c>
      <c r="AI23" s="45">
        <f t="shared" si="6"/>
        <v>-35058</v>
      </c>
      <c r="AJ23" s="45">
        <f t="shared" si="6"/>
        <v>-35058</v>
      </c>
      <c r="AK23" s="45">
        <f t="shared" si="6"/>
        <v>-35058</v>
      </c>
      <c r="AL23" s="45">
        <f t="shared" si="6"/>
        <v>-35058</v>
      </c>
      <c r="AM23" s="45">
        <f t="shared" si="6"/>
        <v>-35058</v>
      </c>
      <c r="AN23" s="45">
        <f t="shared" si="6"/>
        <v>-35058</v>
      </c>
      <c r="AO23" s="45">
        <f t="shared" si="6"/>
        <v>-35058</v>
      </c>
      <c r="AP23" s="45">
        <f t="shared" si="6"/>
        <v>-35058</v>
      </c>
      <c r="AQ23" s="45">
        <f t="shared" si="6"/>
        <v>-35058</v>
      </c>
      <c r="AR23" s="45">
        <f t="shared" si="6"/>
        <v>-35058</v>
      </c>
      <c r="AS23" s="45">
        <f t="shared" si="6"/>
        <v>-35058</v>
      </c>
      <c r="AT23" s="45">
        <f t="shared" si="6"/>
        <v>-35058</v>
      </c>
      <c r="AU23" s="45">
        <f t="shared" si="6"/>
        <v>-35058</v>
      </c>
      <c r="AV23" s="45">
        <f t="shared" si="6"/>
        <v>-35058</v>
      </c>
      <c r="AW23" s="45">
        <f t="shared" si="6"/>
        <v>-35058</v>
      </c>
      <c r="AX23" s="45">
        <f t="shared" si="6"/>
        <v>-35058</v>
      </c>
      <c r="AY23" s="45">
        <f t="shared" si="6"/>
        <v>-35058</v>
      </c>
      <c r="AZ23" s="45">
        <f t="shared" si="6"/>
        <v>-35058</v>
      </c>
      <c r="BA23" s="45">
        <f t="shared" si="6"/>
        <v>-35058</v>
      </c>
      <c r="BB23" s="45">
        <f t="shared" si="6"/>
        <v>-35058</v>
      </c>
      <c r="BC23" s="45">
        <f t="shared" si="6"/>
        <v>-35058</v>
      </c>
      <c r="BD23" s="45">
        <f t="shared" si="6"/>
        <v>-35058</v>
      </c>
      <c r="BE23" s="45">
        <f t="shared" si="6"/>
        <v>-35058</v>
      </c>
      <c r="BF23" s="45">
        <f t="shared" si="6"/>
        <v>-35058</v>
      </c>
      <c r="BG23" s="45">
        <f t="shared" si="6"/>
        <v>-35058</v>
      </c>
      <c r="BH23" s="45">
        <f t="shared" si="6"/>
        <v>-35058</v>
      </c>
      <c r="BI23" s="45">
        <f t="shared" si="6"/>
        <v>-35058</v>
      </c>
      <c r="BJ23" s="45">
        <f t="shared" si="6"/>
        <v>-35058</v>
      </c>
      <c r="BK23" s="45">
        <f t="shared" si="6"/>
        <v>-35058</v>
      </c>
      <c r="BL23" s="45">
        <f t="shared" si="6"/>
        <v>-35058</v>
      </c>
      <c r="BM23" s="45">
        <f t="shared" si="6"/>
        <v>-35058</v>
      </c>
      <c r="BN23" s="45">
        <f t="shared" si="6"/>
        <v>-35058</v>
      </c>
      <c r="BO23" s="45">
        <f t="shared" si="6"/>
        <v>-35058</v>
      </c>
      <c r="BP23" s="45">
        <f t="shared" si="6"/>
        <v>-35058</v>
      </c>
      <c r="BQ23" s="45">
        <f t="shared" si="6"/>
        <v>-35058</v>
      </c>
      <c r="BR23" s="45">
        <f t="shared" si="6"/>
        <v>-35058</v>
      </c>
      <c r="BS23" s="45">
        <f t="shared" si="6"/>
        <v>-35058</v>
      </c>
      <c r="BT23" s="45">
        <f t="shared" si="6"/>
        <v>-35058</v>
      </c>
      <c r="BU23" s="45">
        <f t="shared" ref="BU23:CJ23" si="7">+BU18</f>
        <v>-35058</v>
      </c>
      <c r="BV23" s="45">
        <f t="shared" si="7"/>
        <v>-35058</v>
      </c>
      <c r="BW23" s="45">
        <f t="shared" si="7"/>
        <v>-35058</v>
      </c>
      <c r="BX23" s="45">
        <f t="shared" si="7"/>
        <v>-35058</v>
      </c>
      <c r="BY23" s="45">
        <f t="shared" si="7"/>
        <v>-35058</v>
      </c>
      <c r="BZ23" s="45">
        <f t="shared" si="7"/>
        <v>-35058</v>
      </c>
      <c r="CA23" s="45">
        <f t="shared" si="7"/>
        <v>-35058</v>
      </c>
      <c r="CB23" s="45">
        <f t="shared" si="7"/>
        <v>-35058</v>
      </c>
      <c r="CC23" s="45">
        <f t="shared" si="7"/>
        <v>-35058</v>
      </c>
      <c r="CD23" s="45">
        <f t="shared" si="7"/>
        <v>-35058</v>
      </c>
      <c r="CE23" s="45">
        <f t="shared" si="7"/>
        <v>-35058</v>
      </c>
      <c r="CF23" s="45">
        <f t="shared" si="7"/>
        <v>-35058</v>
      </c>
      <c r="CG23" s="45">
        <f t="shared" si="7"/>
        <v>-35058</v>
      </c>
      <c r="CH23" s="45">
        <f t="shared" si="7"/>
        <v>-35058</v>
      </c>
      <c r="CI23" s="45">
        <f t="shared" si="7"/>
        <v>-35058</v>
      </c>
      <c r="CJ23" s="45">
        <f t="shared" si="7"/>
        <v>-35058</v>
      </c>
      <c r="CK23" s="45">
        <f>+CK18</f>
        <v>-35058</v>
      </c>
      <c r="CL23" s="45">
        <f t="shared" ref="CL23:DO23" si="8">+CL18</f>
        <v>-35058</v>
      </c>
      <c r="CM23" s="45">
        <f t="shared" si="8"/>
        <v>-35058</v>
      </c>
      <c r="CN23" s="45">
        <f t="shared" si="8"/>
        <v>-35058</v>
      </c>
      <c r="CO23" s="45">
        <f t="shared" si="8"/>
        <v>-35058</v>
      </c>
      <c r="CP23" s="45">
        <f t="shared" si="8"/>
        <v>-35058</v>
      </c>
      <c r="CQ23" s="45">
        <f t="shared" si="8"/>
        <v>-35058</v>
      </c>
      <c r="CR23" s="45">
        <f t="shared" si="8"/>
        <v>-35058</v>
      </c>
      <c r="CS23" s="45">
        <f t="shared" si="8"/>
        <v>-35058</v>
      </c>
      <c r="CT23" s="45">
        <f t="shared" si="8"/>
        <v>-35058</v>
      </c>
      <c r="CU23" s="45">
        <f t="shared" si="8"/>
        <v>-35058</v>
      </c>
      <c r="CV23" s="45">
        <f t="shared" si="8"/>
        <v>-35058</v>
      </c>
      <c r="CW23" s="45">
        <f t="shared" si="8"/>
        <v>-35058</v>
      </c>
      <c r="CX23" s="45">
        <f t="shared" si="8"/>
        <v>-35058</v>
      </c>
      <c r="CY23" s="45">
        <f t="shared" si="8"/>
        <v>-35058</v>
      </c>
      <c r="CZ23" s="45">
        <f t="shared" si="8"/>
        <v>-35058</v>
      </c>
      <c r="DA23" s="45">
        <f t="shared" si="8"/>
        <v>-35058</v>
      </c>
      <c r="DB23" s="45">
        <f t="shared" si="8"/>
        <v>-35058</v>
      </c>
      <c r="DC23" s="45">
        <f t="shared" si="8"/>
        <v>-35058</v>
      </c>
      <c r="DD23" s="45">
        <f t="shared" si="8"/>
        <v>-35058</v>
      </c>
      <c r="DE23" s="45">
        <f t="shared" si="8"/>
        <v>-35058</v>
      </c>
      <c r="DF23" s="45">
        <f t="shared" si="8"/>
        <v>-35058</v>
      </c>
      <c r="DG23" s="45">
        <f t="shared" si="8"/>
        <v>-35058</v>
      </c>
      <c r="DH23" s="45">
        <f t="shared" si="8"/>
        <v>-35058</v>
      </c>
      <c r="DI23" s="45">
        <f t="shared" si="8"/>
        <v>-35058</v>
      </c>
      <c r="DJ23" s="45">
        <f t="shared" si="8"/>
        <v>-35058</v>
      </c>
      <c r="DK23" s="45">
        <f t="shared" si="8"/>
        <v>-35058</v>
      </c>
      <c r="DL23" s="45">
        <f t="shared" si="8"/>
        <v>-35058</v>
      </c>
      <c r="DM23" s="45">
        <f t="shared" si="8"/>
        <v>-35058</v>
      </c>
      <c r="DN23" s="45">
        <f t="shared" si="8"/>
        <v>-35058</v>
      </c>
      <c r="DO23" s="45">
        <f t="shared" si="8"/>
        <v>-35058</v>
      </c>
      <c r="DP23" s="45">
        <f>+DP18</f>
        <v>-35058</v>
      </c>
      <c r="DQ23" s="45">
        <f t="shared" ref="DQ23:DV23" si="9">+DQ18</f>
        <v>-35058</v>
      </c>
      <c r="DR23" s="45">
        <f t="shared" si="9"/>
        <v>-35058</v>
      </c>
      <c r="DS23" s="45">
        <f t="shared" si="9"/>
        <v>-35058</v>
      </c>
      <c r="DT23" s="45">
        <f t="shared" si="9"/>
        <v>-35058</v>
      </c>
      <c r="DU23" s="45">
        <f t="shared" si="9"/>
        <v>-35058</v>
      </c>
      <c r="DV23" s="45">
        <f t="shared" si="9"/>
        <v>-35058</v>
      </c>
    </row>
    <row r="24" spans="3:126" x14ac:dyDescent="0.25">
      <c r="D24" s="89" t="s">
        <v>185</v>
      </c>
      <c r="E24" s="32"/>
      <c r="G24" s="97"/>
      <c r="H24" s="97">
        <f>+IF(H23&gt;0,0,IF(G26&gt;-H23,-H23,G26))</f>
        <v>0</v>
      </c>
      <c r="I24" s="97">
        <f t="shared" ref="I24:BT24" si="10">+IF(I23&gt;0,0,IF(H26&gt;-I23,-I23,H26))</f>
        <v>0</v>
      </c>
      <c r="J24" s="97">
        <f t="shared" si="10"/>
        <v>0</v>
      </c>
      <c r="K24" s="97">
        <f t="shared" si="10"/>
        <v>0</v>
      </c>
      <c r="L24" s="45">
        <f t="shared" si="10"/>
        <v>0</v>
      </c>
      <c r="M24" s="45">
        <f t="shared" si="10"/>
        <v>0</v>
      </c>
      <c r="N24" s="45">
        <f t="shared" si="10"/>
        <v>0</v>
      </c>
      <c r="O24" s="45">
        <f t="shared" si="10"/>
        <v>0</v>
      </c>
      <c r="P24" s="45">
        <f t="shared" si="10"/>
        <v>0</v>
      </c>
      <c r="Q24" s="45">
        <f t="shared" si="10"/>
        <v>0</v>
      </c>
      <c r="R24" s="45">
        <f t="shared" si="10"/>
        <v>0</v>
      </c>
      <c r="S24" s="45">
        <f t="shared" si="10"/>
        <v>0</v>
      </c>
      <c r="T24" s="45">
        <f t="shared" si="10"/>
        <v>0</v>
      </c>
      <c r="U24" s="45">
        <f t="shared" si="10"/>
        <v>0</v>
      </c>
      <c r="V24" s="45">
        <f t="shared" si="10"/>
        <v>0</v>
      </c>
      <c r="W24" s="45">
        <f t="shared" si="10"/>
        <v>0</v>
      </c>
      <c r="X24" s="45">
        <f t="shared" si="10"/>
        <v>0</v>
      </c>
      <c r="Y24" s="45">
        <f t="shared" si="10"/>
        <v>0</v>
      </c>
      <c r="Z24" s="45">
        <f t="shared" si="10"/>
        <v>0</v>
      </c>
      <c r="AA24" s="45">
        <f t="shared" si="10"/>
        <v>0</v>
      </c>
      <c r="AB24" s="45">
        <f t="shared" si="10"/>
        <v>0</v>
      </c>
      <c r="AC24" s="45">
        <f t="shared" si="10"/>
        <v>0</v>
      </c>
      <c r="AD24" s="45">
        <f t="shared" si="10"/>
        <v>0</v>
      </c>
      <c r="AE24" s="45">
        <f t="shared" si="10"/>
        <v>0</v>
      </c>
      <c r="AF24" s="45">
        <f t="shared" si="10"/>
        <v>0</v>
      </c>
      <c r="AG24" s="45">
        <f t="shared" si="10"/>
        <v>0</v>
      </c>
      <c r="AH24" s="45">
        <f t="shared" si="10"/>
        <v>0</v>
      </c>
      <c r="AI24" s="45">
        <f t="shared" si="10"/>
        <v>0</v>
      </c>
      <c r="AJ24" s="45">
        <f t="shared" si="10"/>
        <v>0</v>
      </c>
      <c r="AK24" s="45">
        <f t="shared" si="10"/>
        <v>0</v>
      </c>
      <c r="AL24" s="45">
        <f t="shared" si="10"/>
        <v>0</v>
      </c>
      <c r="AM24" s="45">
        <f t="shared" si="10"/>
        <v>0</v>
      </c>
      <c r="AN24" s="45">
        <f t="shared" si="10"/>
        <v>0</v>
      </c>
      <c r="AO24" s="45">
        <f t="shared" si="10"/>
        <v>0</v>
      </c>
      <c r="AP24" s="45">
        <f t="shared" si="10"/>
        <v>0</v>
      </c>
      <c r="AQ24" s="45">
        <f t="shared" si="10"/>
        <v>0</v>
      </c>
      <c r="AR24" s="45">
        <f t="shared" si="10"/>
        <v>0</v>
      </c>
      <c r="AS24" s="45">
        <f t="shared" si="10"/>
        <v>0</v>
      </c>
      <c r="AT24" s="45">
        <f t="shared" si="10"/>
        <v>0</v>
      </c>
      <c r="AU24" s="45">
        <f t="shared" si="10"/>
        <v>0</v>
      </c>
      <c r="AV24" s="45">
        <f t="shared" si="10"/>
        <v>0</v>
      </c>
      <c r="AW24" s="45">
        <f t="shared" si="10"/>
        <v>0</v>
      </c>
      <c r="AX24" s="45">
        <f t="shared" si="10"/>
        <v>0</v>
      </c>
      <c r="AY24" s="45">
        <f t="shared" si="10"/>
        <v>0</v>
      </c>
      <c r="AZ24" s="45">
        <f t="shared" si="10"/>
        <v>0</v>
      </c>
      <c r="BA24" s="45">
        <f t="shared" si="10"/>
        <v>0</v>
      </c>
      <c r="BB24" s="45">
        <f t="shared" si="10"/>
        <v>0</v>
      </c>
      <c r="BC24" s="45">
        <f t="shared" si="10"/>
        <v>0</v>
      </c>
      <c r="BD24" s="45">
        <f t="shared" si="10"/>
        <v>0</v>
      </c>
      <c r="BE24" s="45">
        <f t="shared" si="10"/>
        <v>0</v>
      </c>
      <c r="BF24" s="45">
        <f t="shared" si="10"/>
        <v>0</v>
      </c>
      <c r="BG24" s="45">
        <f t="shared" si="10"/>
        <v>0</v>
      </c>
      <c r="BH24" s="45">
        <f t="shared" si="10"/>
        <v>0</v>
      </c>
      <c r="BI24" s="45">
        <f t="shared" si="10"/>
        <v>0</v>
      </c>
      <c r="BJ24" s="45">
        <f t="shared" si="10"/>
        <v>0</v>
      </c>
      <c r="BK24" s="45">
        <f t="shared" si="10"/>
        <v>0</v>
      </c>
      <c r="BL24" s="45">
        <f t="shared" si="10"/>
        <v>0</v>
      </c>
      <c r="BM24" s="45">
        <f t="shared" si="10"/>
        <v>0</v>
      </c>
      <c r="BN24" s="45">
        <f t="shared" si="10"/>
        <v>0</v>
      </c>
      <c r="BO24" s="45">
        <f t="shared" si="10"/>
        <v>0</v>
      </c>
      <c r="BP24" s="45">
        <f t="shared" si="10"/>
        <v>0</v>
      </c>
      <c r="BQ24" s="45">
        <f t="shared" si="10"/>
        <v>0</v>
      </c>
      <c r="BR24" s="45">
        <f t="shared" si="10"/>
        <v>0</v>
      </c>
      <c r="BS24" s="45">
        <f t="shared" si="10"/>
        <v>0</v>
      </c>
      <c r="BT24" s="45">
        <f t="shared" si="10"/>
        <v>0</v>
      </c>
      <c r="BU24" s="45">
        <f t="shared" ref="BU24:CJ24" si="11">+IF(BU23&gt;0,0,IF(BT26&gt;-BU23,-BU23,BT26))</f>
        <v>0</v>
      </c>
      <c r="BV24" s="45">
        <f t="shared" si="11"/>
        <v>0</v>
      </c>
      <c r="BW24" s="45">
        <f t="shared" si="11"/>
        <v>0</v>
      </c>
      <c r="BX24" s="45">
        <f t="shared" si="11"/>
        <v>0</v>
      </c>
      <c r="BY24" s="45">
        <f t="shared" si="11"/>
        <v>0</v>
      </c>
      <c r="BZ24" s="45">
        <f t="shared" si="11"/>
        <v>0</v>
      </c>
      <c r="CA24" s="45">
        <f t="shared" si="11"/>
        <v>0</v>
      </c>
      <c r="CB24" s="45">
        <f t="shared" si="11"/>
        <v>0</v>
      </c>
      <c r="CC24" s="45">
        <f t="shared" si="11"/>
        <v>0</v>
      </c>
      <c r="CD24" s="45">
        <f t="shared" si="11"/>
        <v>0</v>
      </c>
      <c r="CE24" s="45">
        <f t="shared" si="11"/>
        <v>0</v>
      </c>
      <c r="CF24" s="45">
        <f t="shared" si="11"/>
        <v>0</v>
      </c>
      <c r="CG24" s="45">
        <f t="shared" si="11"/>
        <v>0</v>
      </c>
      <c r="CH24" s="45">
        <f t="shared" si="11"/>
        <v>0</v>
      </c>
      <c r="CI24" s="45">
        <f t="shared" si="11"/>
        <v>0</v>
      </c>
      <c r="CJ24" s="45">
        <f t="shared" si="11"/>
        <v>0</v>
      </c>
      <c r="CK24" s="45">
        <f>+IF(CK23&gt;0,0,IF(CJ26&gt;-CK23,-CK23,CJ26))</f>
        <v>0</v>
      </c>
      <c r="CL24" s="45">
        <f t="shared" ref="CL24" si="12">+IF(CL23&gt;0,0,IF(CK26&gt;-CL23,-CL23,CK26))</f>
        <v>0</v>
      </c>
      <c r="CM24" s="45">
        <f t="shared" ref="CM24" si="13">+IF(CM23&gt;0,0,IF(CL26&gt;-CM23,-CM23,CL26))</f>
        <v>0</v>
      </c>
      <c r="CN24" s="45">
        <f t="shared" ref="CN24" si="14">+IF(CN23&gt;0,0,IF(CM26&gt;-CN23,-CN23,CM26))</f>
        <v>0</v>
      </c>
      <c r="CO24" s="45">
        <f t="shared" ref="CO24" si="15">+IF(CO23&gt;0,0,IF(CN26&gt;-CO23,-CO23,CN26))</f>
        <v>0</v>
      </c>
      <c r="CP24" s="45">
        <f t="shared" ref="CP24" si="16">+IF(CP23&gt;0,0,IF(CO26&gt;-CP23,-CP23,CO26))</f>
        <v>0</v>
      </c>
      <c r="CQ24" s="45">
        <f t="shared" ref="CQ24" si="17">+IF(CQ23&gt;0,0,IF(CP26&gt;-CQ23,-CQ23,CP26))</f>
        <v>0</v>
      </c>
      <c r="CR24" s="45">
        <f t="shared" ref="CR24" si="18">+IF(CR23&gt;0,0,IF(CQ26&gt;-CR23,-CR23,CQ26))</f>
        <v>0</v>
      </c>
      <c r="CS24" s="45">
        <f t="shared" ref="CS24" si="19">+IF(CS23&gt;0,0,IF(CR26&gt;-CS23,-CS23,CR26))</f>
        <v>0</v>
      </c>
      <c r="CT24" s="45">
        <f t="shared" ref="CT24" si="20">+IF(CT23&gt;0,0,IF(CS26&gt;-CT23,-CT23,CS26))</f>
        <v>0</v>
      </c>
      <c r="CU24" s="45">
        <f t="shared" ref="CU24" si="21">+IF(CU23&gt;0,0,IF(CT26&gt;-CU23,-CU23,CT26))</f>
        <v>0</v>
      </c>
      <c r="CV24" s="45">
        <f t="shared" ref="CV24" si="22">+IF(CV23&gt;0,0,IF(CU26&gt;-CV23,-CV23,CU26))</f>
        <v>0</v>
      </c>
      <c r="CW24" s="45">
        <f t="shared" ref="CW24" si="23">+IF(CW23&gt;0,0,IF(CV26&gt;-CW23,-CW23,CV26))</f>
        <v>0</v>
      </c>
      <c r="CX24" s="45">
        <f t="shared" ref="CX24" si="24">+IF(CX23&gt;0,0,IF(CW26&gt;-CX23,-CX23,CW26))</f>
        <v>0</v>
      </c>
      <c r="CY24" s="45">
        <f t="shared" ref="CY24" si="25">+IF(CY23&gt;0,0,IF(CX26&gt;-CY23,-CY23,CX26))</f>
        <v>0</v>
      </c>
      <c r="CZ24" s="45">
        <f t="shared" ref="CZ24" si="26">+IF(CZ23&gt;0,0,IF(CY26&gt;-CZ23,-CZ23,CY26))</f>
        <v>0</v>
      </c>
      <c r="DA24" s="45">
        <f t="shared" ref="DA24" si="27">+IF(DA23&gt;0,0,IF(CZ26&gt;-DA23,-DA23,CZ26))</f>
        <v>0</v>
      </c>
      <c r="DB24" s="45">
        <f t="shared" ref="DB24" si="28">+IF(DB23&gt;0,0,IF(DA26&gt;-DB23,-DB23,DA26))</f>
        <v>0</v>
      </c>
      <c r="DC24" s="45">
        <f t="shared" ref="DC24" si="29">+IF(DC23&gt;0,0,IF(DB26&gt;-DC23,-DC23,DB26))</f>
        <v>0</v>
      </c>
      <c r="DD24" s="45">
        <f t="shared" ref="DD24" si="30">+IF(DD23&gt;0,0,IF(DC26&gt;-DD23,-DD23,DC26))</f>
        <v>0</v>
      </c>
      <c r="DE24" s="45">
        <f t="shared" ref="DE24" si="31">+IF(DE23&gt;0,0,IF(DD26&gt;-DE23,-DE23,DD26))</f>
        <v>0</v>
      </c>
      <c r="DF24" s="45">
        <f t="shared" ref="DF24" si="32">+IF(DF23&gt;0,0,IF(DE26&gt;-DF23,-DF23,DE26))</f>
        <v>0</v>
      </c>
      <c r="DG24" s="45">
        <f t="shared" ref="DG24" si="33">+IF(DG23&gt;0,0,IF(DF26&gt;-DG23,-DG23,DF26))</f>
        <v>0</v>
      </c>
      <c r="DH24" s="45">
        <f t="shared" ref="DH24" si="34">+IF(DH23&gt;0,0,IF(DG26&gt;-DH23,-DH23,DG26))</f>
        <v>0</v>
      </c>
      <c r="DI24" s="45">
        <f t="shared" ref="DI24" si="35">+IF(DI23&gt;0,0,IF(DH26&gt;-DI23,-DI23,DH26))</f>
        <v>0</v>
      </c>
      <c r="DJ24" s="45">
        <f t="shared" ref="DJ24" si="36">+IF(DJ23&gt;0,0,IF(DI26&gt;-DJ23,-DJ23,DI26))</f>
        <v>0</v>
      </c>
      <c r="DK24" s="45">
        <f t="shared" ref="DK24" si="37">+IF(DK23&gt;0,0,IF(DJ26&gt;-DK23,-DK23,DJ26))</f>
        <v>0</v>
      </c>
      <c r="DL24" s="45">
        <f t="shared" ref="DL24" si="38">+IF(DL23&gt;0,0,IF(DK26&gt;-DL23,-DL23,DK26))</f>
        <v>0</v>
      </c>
      <c r="DM24" s="45">
        <f t="shared" ref="DM24" si="39">+IF(DM23&gt;0,0,IF(DL26&gt;-DM23,-DM23,DL26))</f>
        <v>0</v>
      </c>
      <c r="DN24" s="45">
        <f t="shared" ref="DN24" si="40">+IF(DN23&gt;0,0,IF(DM26&gt;-DN23,-DN23,DM26))</f>
        <v>0</v>
      </c>
      <c r="DO24" s="45">
        <f t="shared" ref="DO24" si="41">+IF(DO23&gt;0,0,IF(DN26&gt;-DO23,-DO23,DN26))</f>
        <v>0</v>
      </c>
      <c r="DP24" s="45">
        <f>+IF(DP23&gt;0,0,IF(DO26&gt;-DP23,-DP23,DO26))</f>
        <v>0</v>
      </c>
      <c r="DQ24" s="45">
        <f t="shared" ref="DQ24" si="42">+IF(DQ23&gt;0,0,IF(DP26&gt;-DQ23,-DQ23,DP26))</f>
        <v>0</v>
      </c>
      <c r="DR24" s="45">
        <f t="shared" ref="DR24" si="43">+IF(DR23&gt;0,0,IF(DQ26&gt;-DR23,-DR23,DQ26))</f>
        <v>0</v>
      </c>
      <c r="DS24" s="45">
        <f t="shared" ref="DS24" si="44">+IF(DS23&gt;0,0,IF(DR26&gt;-DS23,-DS23,DR26))</f>
        <v>0</v>
      </c>
      <c r="DT24" s="45">
        <f t="shared" ref="DT24" si="45">+IF(DT23&gt;0,0,IF(DS26&gt;-DT23,-DT23,DS26))</f>
        <v>0</v>
      </c>
      <c r="DU24" s="45">
        <f t="shared" ref="DU24" si="46">+IF(DU23&gt;0,0,IF(DT26&gt;-DU23,-DU23,DT26))</f>
        <v>0</v>
      </c>
      <c r="DV24" s="45">
        <f t="shared" ref="DV24" si="47">+IF(DV23&gt;0,0,IF(DU26&gt;-DV23,-DV23,DU26))</f>
        <v>0</v>
      </c>
    </row>
    <row r="25" spans="3:126" x14ac:dyDescent="0.25">
      <c r="D25" s="89" t="s">
        <v>9</v>
      </c>
      <c r="E25" s="32"/>
      <c r="G25" s="97">
        <f>+IF((G23+G24)&gt;0,0,(G23+G24))</f>
        <v>-11773.2</v>
      </c>
      <c r="H25" s="97">
        <f>+IF((H23+H24)&gt;0,0,(H23+H24))</f>
        <v>-11773.2</v>
      </c>
      <c r="I25" s="97">
        <f t="shared" ref="I25:BT25" si="48">+IF((I23+I24)&gt;0,0,(I23+I24))</f>
        <v>-11773.2</v>
      </c>
      <c r="J25" s="97">
        <f t="shared" si="48"/>
        <v>-11773.2</v>
      </c>
      <c r="K25" s="97">
        <f t="shared" si="48"/>
        <v>-11773.2</v>
      </c>
      <c r="L25" s="45">
        <f t="shared" si="48"/>
        <v>-11773.2</v>
      </c>
      <c r="M25" s="45">
        <f t="shared" si="48"/>
        <v>-11773.2</v>
      </c>
      <c r="N25" s="45">
        <f t="shared" si="48"/>
        <v>-11773.2</v>
      </c>
      <c r="O25" s="45">
        <f t="shared" si="48"/>
        <v>-11773.2</v>
      </c>
      <c r="P25" s="45">
        <f t="shared" si="48"/>
        <v>-11773.2</v>
      </c>
      <c r="Q25" s="45">
        <f t="shared" si="48"/>
        <v>-11773.2</v>
      </c>
      <c r="R25" s="45">
        <f t="shared" si="48"/>
        <v>-11773.2</v>
      </c>
      <c r="S25" s="45">
        <f t="shared" si="48"/>
        <v>-35058</v>
      </c>
      <c r="T25" s="45">
        <f t="shared" si="48"/>
        <v>-35058</v>
      </c>
      <c r="U25" s="45">
        <f t="shared" si="48"/>
        <v>-35058</v>
      </c>
      <c r="V25" s="45">
        <f t="shared" si="48"/>
        <v>-35058</v>
      </c>
      <c r="W25" s="45">
        <f t="shared" si="48"/>
        <v>-35058</v>
      </c>
      <c r="X25" s="45">
        <f t="shared" si="48"/>
        <v>-35058</v>
      </c>
      <c r="Y25" s="45">
        <f t="shared" si="48"/>
        <v>-35058</v>
      </c>
      <c r="Z25" s="45">
        <f t="shared" si="48"/>
        <v>-35058</v>
      </c>
      <c r="AA25" s="45">
        <f t="shared" si="48"/>
        <v>-35058</v>
      </c>
      <c r="AB25" s="45">
        <f t="shared" si="48"/>
        <v>-35058</v>
      </c>
      <c r="AC25" s="45">
        <f t="shared" si="48"/>
        <v>-35058</v>
      </c>
      <c r="AD25" s="45">
        <f t="shared" si="48"/>
        <v>-35058</v>
      </c>
      <c r="AE25" s="45">
        <f t="shared" si="48"/>
        <v>-35058</v>
      </c>
      <c r="AF25" s="45">
        <f t="shared" si="48"/>
        <v>-35058</v>
      </c>
      <c r="AG25" s="45">
        <f t="shared" si="48"/>
        <v>-35058</v>
      </c>
      <c r="AH25" s="45">
        <f t="shared" si="48"/>
        <v>-35058</v>
      </c>
      <c r="AI25" s="45">
        <f t="shared" si="48"/>
        <v>-35058</v>
      </c>
      <c r="AJ25" s="45">
        <f t="shared" si="48"/>
        <v>-35058</v>
      </c>
      <c r="AK25" s="45">
        <f t="shared" si="48"/>
        <v>-35058</v>
      </c>
      <c r="AL25" s="45">
        <f t="shared" si="48"/>
        <v>-35058</v>
      </c>
      <c r="AM25" s="45">
        <f t="shared" si="48"/>
        <v>-35058</v>
      </c>
      <c r="AN25" s="45">
        <f t="shared" si="48"/>
        <v>-35058</v>
      </c>
      <c r="AO25" s="45">
        <f t="shared" si="48"/>
        <v>-35058</v>
      </c>
      <c r="AP25" s="45">
        <f t="shared" si="48"/>
        <v>-35058</v>
      </c>
      <c r="AQ25" s="45">
        <f t="shared" si="48"/>
        <v>-35058</v>
      </c>
      <c r="AR25" s="45">
        <f t="shared" si="48"/>
        <v>-35058</v>
      </c>
      <c r="AS25" s="45">
        <f t="shared" si="48"/>
        <v>-35058</v>
      </c>
      <c r="AT25" s="45">
        <f t="shared" si="48"/>
        <v>-35058</v>
      </c>
      <c r="AU25" s="45">
        <f t="shared" si="48"/>
        <v>-35058</v>
      </c>
      <c r="AV25" s="45">
        <f t="shared" si="48"/>
        <v>-35058</v>
      </c>
      <c r="AW25" s="45">
        <f t="shared" si="48"/>
        <v>-35058</v>
      </c>
      <c r="AX25" s="45">
        <f t="shared" si="48"/>
        <v>-35058</v>
      </c>
      <c r="AY25" s="45">
        <f t="shared" si="48"/>
        <v>-35058</v>
      </c>
      <c r="AZ25" s="45">
        <f t="shared" si="48"/>
        <v>-35058</v>
      </c>
      <c r="BA25" s="45">
        <f t="shared" si="48"/>
        <v>-35058</v>
      </c>
      <c r="BB25" s="45">
        <f t="shared" si="48"/>
        <v>-35058</v>
      </c>
      <c r="BC25" s="45">
        <f t="shared" si="48"/>
        <v>-35058</v>
      </c>
      <c r="BD25" s="45">
        <f t="shared" si="48"/>
        <v>-35058</v>
      </c>
      <c r="BE25" s="45">
        <f t="shared" si="48"/>
        <v>-35058</v>
      </c>
      <c r="BF25" s="45">
        <f t="shared" si="48"/>
        <v>-35058</v>
      </c>
      <c r="BG25" s="45">
        <f t="shared" si="48"/>
        <v>-35058</v>
      </c>
      <c r="BH25" s="45">
        <f t="shared" si="48"/>
        <v>-35058</v>
      </c>
      <c r="BI25" s="45">
        <f t="shared" si="48"/>
        <v>-35058</v>
      </c>
      <c r="BJ25" s="45">
        <f t="shared" si="48"/>
        <v>-35058</v>
      </c>
      <c r="BK25" s="45">
        <f t="shared" si="48"/>
        <v>-35058</v>
      </c>
      <c r="BL25" s="45">
        <f t="shared" si="48"/>
        <v>-35058</v>
      </c>
      <c r="BM25" s="45">
        <f t="shared" si="48"/>
        <v>-35058</v>
      </c>
      <c r="BN25" s="45">
        <f t="shared" si="48"/>
        <v>-35058</v>
      </c>
      <c r="BO25" s="45">
        <f t="shared" si="48"/>
        <v>-35058</v>
      </c>
      <c r="BP25" s="45">
        <f t="shared" si="48"/>
        <v>-35058</v>
      </c>
      <c r="BQ25" s="45">
        <f t="shared" si="48"/>
        <v>-35058</v>
      </c>
      <c r="BR25" s="45">
        <f t="shared" si="48"/>
        <v>-35058</v>
      </c>
      <c r="BS25" s="45">
        <f t="shared" si="48"/>
        <v>-35058</v>
      </c>
      <c r="BT25" s="45">
        <f t="shared" si="48"/>
        <v>-35058</v>
      </c>
      <c r="BU25" s="45">
        <f t="shared" ref="BU25:CJ25" si="49">+IF((BU23+BU24)&gt;0,0,(BU23+BU24))</f>
        <v>-35058</v>
      </c>
      <c r="BV25" s="45">
        <f t="shared" si="49"/>
        <v>-35058</v>
      </c>
      <c r="BW25" s="45">
        <f t="shared" si="49"/>
        <v>-35058</v>
      </c>
      <c r="BX25" s="45">
        <f t="shared" si="49"/>
        <v>-35058</v>
      </c>
      <c r="BY25" s="45">
        <f t="shared" si="49"/>
        <v>-35058</v>
      </c>
      <c r="BZ25" s="45">
        <f t="shared" si="49"/>
        <v>-35058</v>
      </c>
      <c r="CA25" s="45">
        <f t="shared" si="49"/>
        <v>-35058</v>
      </c>
      <c r="CB25" s="45">
        <f t="shared" si="49"/>
        <v>-35058</v>
      </c>
      <c r="CC25" s="45">
        <f t="shared" si="49"/>
        <v>-35058</v>
      </c>
      <c r="CD25" s="45">
        <f t="shared" si="49"/>
        <v>-35058</v>
      </c>
      <c r="CE25" s="45">
        <f t="shared" si="49"/>
        <v>-35058</v>
      </c>
      <c r="CF25" s="45">
        <f t="shared" si="49"/>
        <v>-35058</v>
      </c>
      <c r="CG25" s="45">
        <f t="shared" si="49"/>
        <v>-35058</v>
      </c>
      <c r="CH25" s="45">
        <f t="shared" si="49"/>
        <v>-35058</v>
      </c>
      <c r="CI25" s="45">
        <f t="shared" si="49"/>
        <v>-35058</v>
      </c>
      <c r="CJ25" s="45">
        <f t="shared" si="49"/>
        <v>-35058</v>
      </c>
      <c r="CK25" s="45">
        <f>+IF((CK23+CK24)&gt;0,0,(CK23+CK24))</f>
        <v>-35058</v>
      </c>
      <c r="CL25" s="45">
        <f t="shared" ref="CL25" si="50">+IF((CL23+CL24)&gt;0,0,(CL23+CL24))</f>
        <v>-35058</v>
      </c>
      <c r="CM25" s="45">
        <f t="shared" ref="CM25" si="51">+IF((CM23+CM24)&gt;0,0,(CM23+CM24))</f>
        <v>-35058</v>
      </c>
      <c r="CN25" s="45">
        <f t="shared" ref="CN25" si="52">+IF((CN23+CN24)&gt;0,0,(CN23+CN24))</f>
        <v>-35058</v>
      </c>
      <c r="CO25" s="45">
        <f t="shared" ref="CO25" si="53">+IF((CO23+CO24)&gt;0,0,(CO23+CO24))</f>
        <v>-35058</v>
      </c>
      <c r="CP25" s="45">
        <f t="shared" ref="CP25" si="54">+IF((CP23+CP24)&gt;0,0,(CP23+CP24))</f>
        <v>-35058</v>
      </c>
      <c r="CQ25" s="45">
        <f t="shared" ref="CQ25" si="55">+IF((CQ23+CQ24)&gt;0,0,(CQ23+CQ24))</f>
        <v>-35058</v>
      </c>
      <c r="CR25" s="45">
        <f t="shared" ref="CR25" si="56">+IF((CR23+CR24)&gt;0,0,(CR23+CR24))</f>
        <v>-35058</v>
      </c>
      <c r="CS25" s="45">
        <f t="shared" ref="CS25" si="57">+IF((CS23+CS24)&gt;0,0,(CS23+CS24))</f>
        <v>-35058</v>
      </c>
      <c r="CT25" s="45">
        <f t="shared" ref="CT25" si="58">+IF((CT23+CT24)&gt;0,0,(CT23+CT24))</f>
        <v>-35058</v>
      </c>
      <c r="CU25" s="45">
        <f t="shared" ref="CU25" si="59">+IF((CU23+CU24)&gt;0,0,(CU23+CU24))</f>
        <v>-35058</v>
      </c>
      <c r="CV25" s="45">
        <f t="shared" ref="CV25" si="60">+IF((CV23+CV24)&gt;0,0,(CV23+CV24))</f>
        <v>-35058</v>
      </c>
      <c r="CW25" s="45">
        <f t="shared" ref="CW25" si="61">+IF((CW23+CW24)&gt;0,0,(CW23+CW24))</f>
        <v>-35058</v>
      </c>
      <c r="CX25" s="45">
        <f t="shared" ref="CX25" si="62">+IF((CX23+CX24)&gt;0,0,(CX23+CX24))</f>
        <v>-35058</v>
      </c>
      <c r="CY25" s="45">
        <f t="shared" ref="CY25" si="63">+IF((CY23+CY24)&gt;0,0,(CY23+CY24))</f>
        <v>-35058</v>
      </c>
      <c r="CZ25" s="45">
        <f t="shared" ref="CZ25" si="64">+IF((CZ23+CZ24)&gt;0,0,(CZ23+CZ24))</f>
        <v>-35058</v>
      </c>
      <c r="DA25" s="45">
        <f t="shared" ref="DA25" si="65">+IF((DA23+DA24)&gt;0,0,(DA23+DA24))</f>
        <v>-35058</v>
      </c>
      <c r="DB25" s="45">
        <f t="shared" ref="DB25" si="66">+IF((DB23+DB24)&gt;0,0,(DB23+DB24))</f>
        <v>-35058</v>
      </c>
      <c r="DC25" s="45">
        <f t="shared" ref="DC25" si="67">+IF((DC23+DC24)&gt;0,0,(DC23+DC24))</f>
        <v>-35058</v>
      </c>
      <c r="DD25" s="45">
        <f t="shared" ref="DD25" si="68">+IF((DD23+DD24)&gt;0,0,(DD23+DD24))</f>
        <v>-35058</v>
      </c>
      <c r="DE25" s="45">
        <f t="shared" ref="DE25" si="69">+IF((DE23+DE24)&gt;0,0,(DE23+DE24))</f>
        <v>-35058</v>
      </c>
      <c r="DF25" s="45">
        <f t="shared" ref="DF25" si="70">+IF((DF23+DF24)&gt;0,0,(DF23+DF24))</f>
        <v>-35058</v>
      </c>
      <c r="DG25" s="45">
        <f t="shared" ref="DG25" si="71">+IF((DG23+DG24)&gt;0,0,(DG23+DG24))</f>
        <v>-35058</v>
      </c>
      <c r="DH25" s="45">
        <f t="shared" ref="DH25" si="72">+IF((DH23+DH24)&gt;0,0,(DH23+DH24))</f>
        <v>-35058</v>
      </c>
      <c r="DI25" s="45">
        <f t="shared" ref="DI25" si="73">+IF((DI23+DI24)&gt;0,0,(DI23+DI24))</f>
        <v>-35058</v>
      </c>
      <c r="DJ25" s="45">
        <f t="shared" ref="DJ25" si="74">+IF((DJ23+DJ24)&gt;0,0,(DJ23+DJ24))</f>
        <v>-35058</v>
      </c>
      <c r="DK25" s="45">
        <f t="shared" ref="DK25" si="75">+IF((DK23+DK24)&gt;0,0,(DK23+DK24))</f>
        <v>-35058</v>
      </c>
      <c r="DL25" s="45">
        <f t="shared" ref="DL25" si="76">+IF((DL23+DL24)&gt;0,0,(DL23+DL24))</f>
        <v>-35058</v>
      </c>
      <c r="DM25" s="45">
        <f t="shared" ref="DM25" si="77">+IF((DM23+DM24)&gt;0,0,(DM23+DM24))</f>
        <v>-35058</v>
      </c>
      <c r="DN25" s="45">
        <f t="shared" ref="DN25" si="78">+IF((DN23+DN24)&gt;0,0,(DN23+DN24))</f>
        <v>-35058</v>
      </c>
      <c r="DO25" s="45">
        <f t="shared" ref="DO25" si="79">+IF((DO23+DO24)&gt;0,0,(DO23+DO24))</f>
        <v>-35058</v>
      </c>
      <c r="DP25" s="45">
        <f>+IF((DP23+DP24)&gt;0,0,(DP23+DP24))</f>
        <v>-35058</v>
      </c>
      <c r="DQ25" s="45">
        <f t="shared" ref="DQ25" si="80">+IF((DQ23+DQ24)&gt;0,0,(DQ23+DQ24))</f>
        <v>-35058</v>
      </c>
      <c r="DR25" s="45">
        <f t="shared" ref="DR25" si="81">+IF((DR23+DR24)&gt;0,0,(DR23+DR24))</f>
        <v>-35058</v>
      </c>
      <c r="DS25" s="45">
        <f t="shared" ref="DS25" si="82">+IF((DS23+DS24)&gt;0,0,(DS23+DS24))</f>
        <v>-35058</v>
      </c>
      <c r="DT25" s="45">
        <f t="shared" ref="DT25" si="83">+IF((DT23+DT24)&gt;0,0,(DT23+DT24))</f>
        <v>-35058</v>
      </c>
      <c r="DU25" s="45">
        <f t="shared" ref="DU25" si="84">+IF((DU23+DU24)&gt;0,0,(DU23+DU24))</f>
        <v>-35058</v>
      </c>
      <c r="DV25" s="45">
        <f t="shared" ref="DV25" si="85">+IF((DV23+DV24)&gt;0,0,(DV23+DV24))</f>
        <v>-35058</v>
      </c>
    </row>
    <row r="26" spans="3:126" x14ac:dyDescent="0.25">
      <c r="C26" s="56"/>
      <c r="D26" s="89" t="s">
        <v>186</v>
      </c>
      <c r="E26" s="32"/>
      <c r="G26" s="97">
        <f>+IF(G10&gt;G6,G10-G6,0)</f>
        <v>0</v>
      </c>
      <c r="H26" s="97">
        <f>+IF(H23&gt;0,G26+H23,G26-H24)</f>
        <v>0</v>
      </c>
      <c r="I26" s="97">
        <f t="shared" ref="I26" si="86">+IF(I23&gt;0,H26+I23,H26-I24)</f>
        <v>0</v>
      </c>
      <c r="J26" s="97">
        <f t="shared" ref="J26" si="87">+IF(J23&gt;0,I26+J23,I26-J24)</f>
        <v>0</v>
      </c>
      <c r="K26" s="97">
        <f t="shared" ref="K26" si="88">+IF(K23&gt;0,J26+K23,J26-K24)</f>
        <v>0</v>
      </c>
      <c r="L26" s="45">
        <f t="shared" ref="L26" si="89">+IF(L23&gt;0,K26+L23,K26-L24)</f>
        <v>0</v>
      </c>
      <c r="M26" s="45">
        <f t="shared" ref="M26" si="90">+IF(M23&gt;0,L26+M23,L26-M24)</f>
        <v>0</v>
      </c>
      <c r="N26" s="45">
        <f t="shared" ref="N26" si="91">+IF(N23&gt;0,M26+N23,M26-N24)</f>
        <v>0</v>
      </c>
      <c r="O26" s="45">
        <f t="shared" ref="O26" si="92">+IF(O23&gt;0,N26+O23,N26-O24)</f>
        <v>0</v>
      </c>
      <c r="P26" s="45">
        <f t="shared" ref="P26" si="93">+IF(P23&gt;0,O26+P23,O26-P24)</f>
        <v>0</v>
      </c>
      <c r="Q26" s="45">
        <f t="shared" ref="Q26" si="94">+IF(Q23&gt;0,P26+Q23,P26-Q24)</f>
        <v>0</v>
      </c>
      <c r="R26" s="45">
        <f t="shared" ref="R26" si="95">+IF(R23&gt;0,Q26+R23,Q26-R24)</f>
        <v>0</v>
      </c>
      <c r="S26" s="45">
        <f t="shared" ref="S26" si="96">+IF(S23&gt;0,R26+S23,R26-S24)</f>
        <v>0</v>
      </c>
      <c r="T26" s="45">
        <f t="shared" ref="T26" si="97">+IF(T23&gt;0,S26+T23,S26-T24)</f>
        <v>0</v>
      </c>
      <c r="U26" s="45">
        <f t="shared" ref="U26" si="98">+IF(U23&gt;0,T26+U23,T26-U24)</f>
        <v>0</v>
      </c>
      <c r="V26" s="45">
        <f t="shared" ref="V26" si="99">+IF(V23&gt;0,U26+V23,U26-V24)</f>
        <v>0</v>
      </c>
      <c r="W26" s="45">
        <f t="shared" ref="W26" si="100">+IF(W23&gt;0,V26+W23,V26-W24)</f>
        <v>0</v>
      </c>
      <c r="X26" s="45">
        <f t="shared" ref="X26" si="101">+IF(X23&gt;0,W26+X23,W26-X24)</f>
        <v>0</v>
      </c>
      <c r="Y26" s="45">
        <f t="shared" ref="Y26" si="102">+IF(Y23&gt;0,X26+Y23,X26-Y24)</f>
        <v>0</v>
      </c>
      <c r="Z26" s="45">
        <f t="shared" ref="Z26" si="103">+IF(Z23&gt;0,Y26+Z23,Y26-Z24)</f>
        <v>0</v>
      </c>
      <c r="AA26" s="45">
        <f t="shared" ref="AA26" si="104">+IF(AA23&gt;0,Z26+AA23,Z26-AA24)</f>
        <v>0</v>
      </c>
      <c r="AB26" s="45">
        <f t="shared" ref="AB26" si="105">+IF(AB23&gt;0,AA26+AB23,AA26-AB24)</f>
        <v>0</v>
      </c>
      <c r="AC26" s="45">
        <f t="shared" ref="AC26" si="106">+IF(AC23&gt;0,AB26+AC23,AB26-AC24)</f>
        <v>0</v>
      </c>
      <c r="AD26" s="45">
        <f t="shared" ref="AD26" si="107">+IF(AD23&gt;0,AC26+AD23,AC26-AD24)</f>
        <v>0</v>
      </c>
      <c r="AE26" s="45">
        <f t="shared" ref="AE26" si="108">+IF(AE23&gt;0,AD26+AE23,AD26-AE24)</f>
        <v>0</v>
      </c>
      <c r="AF26" s="45">
        <f t="shared" ref="AF26" si="109">+IF(AF23&gt;0,AE26+AF23,AE26-AF24)</f>
        <v>0</v>
      </c>
      <c r="AG26" s="45">
        <f t="shared" ref="AG26" si="110">+IF(AG23&gt;0,AF26+AG23,AF26-AG24)</f>
        <v>0</v>
      </c>
      <c r="AH26" s="45">
        <f t="shared" ref="AH26" si="111">+IF(AH23&gt;0,AG26+AH23,AG26-AH24)</f>
        <v>0</v>
      </c>
      <c r="AI26" s="45">
        <f t="shared" ref="AI26" si="112">+IF(AI23&gt;0,AH26+AI23,AH26-AI24)</f>
        <v>0</v>
      </c>
      <c r="AJ26" s="45">
        <f t="shared" ref="AJ26" si="113">+IF(AJ23&gt;0,AI26+AJ23,AI26-AJ24)</f>
        <v>0</v>
      </c>
      <c r="AK26" s="45">
        <f t="shared" ref="AK26" si="114">+IF(AK23&gt;0,AJ26+AK23,AJ26-AK24)</f>
        <v>0</v>
      </c>
      <c r="AL26" s="45">
        <f t="shared" ref="AL26" si="115">+IF(AL23&gt;0,AK26+AL23,AK26-AL24)</f>
        <v>0</v>
      </c>
      <c r="AM26" s="45">
        <f t="shared" ref="AM26" si="116">+IF(AM23&gt;0,AL26+AM23,AL26-AM24)</f>
        <v>0</v>
      </c>
      <c r="AN26" s="45">
        <f t="shared" ref="AN26" si="117">+IF(AN23&gt;0,AM26+AN23,AM26-AN24)</f>
        <v>0</v>
      </c>
      <c r="AO26" s="45">
        <f t="shared" ref="AO26" si="118">+IF(AO23&gt;0,AN26+AO23,AN26-AO24)</f>
        <v>0</v>
      </c>
      <c r="AP26" s="45">
        <f t="shared" ref="AP26" si="119">+IF(AP23&gt;0,AO26+AP23,AO26-AP24)</f>
        <v>0</v>
      </c>
      <c r="AQ26" s="45">
        <f t="shared" ref="AQ26" si="120">+IF(AQ23&gt;0,AP26+AQ23,AP26-AQ24)</f>
        <v>0</v>
      </c>
      <c r="AR26" s="45">
        <f t="shared" ref="AR26" si="121">+IF(AR23&gt;0,AQ26+AR23,AQ26-AR24)</f>
        <v>0</v>
      </c>
      <c r="AS26" s="45">
        <f t="shared" ref="AS26" si="122">+IF(AS23&gt;0,AR26+AS23,AR26-AS24)</f>
        <v>0</v>
      </c>
      <c r="AT26" s="45">
        <f t="shared" ref="AT26" si="123">+IF(AT23&gt;0,AS26+AT23,AS26-AT24)</f>
        <v>0</v>
      </c>
      <c r="AU26" s="45">
        <f t="shared" ref="AU26" si="124">+IF(AU23&gt;0,AT26+AU23,AT26-AU24)</f>
        <v>0</v>
      </c>
      <c r="AV26" s="45">
        <f t="shared" ref="AV26" si="125">+IF(AV23&gt;0,AU26+AV23,AU26-AV24)</f>
        <v>0</v>
      </c>
      <c r="AW26" s="45">
        <f t="shared" ref="AW26" si="126">+IF(AW23&gt;0,AV26+AW23,AV26-AW24)</f>
        <v>0</v>
      </c>
      <c r="AX26" s="45">
        <f t="shared" ref="AX26" si="127">+IF(AX23&gt;0,AW26+AX23,AW26-AX24)</f>
        <v>0</v>
      </c>
      <c r="AY26" s="45">
        <f t="shared" ref="AY26" si="128">+IF(AY23&gt;0,AX26+AY23,AX26-AY24)</f>
        <v>0</v>
      </c>
      <c r="AZ26" s="45">
        <f t="shared" ref="AZ26" si="129">+IF(AZ23&gt;0,AY26+AZ23,AY26-AZ24)</f>
        <v>0</v>
      </c>
      <c r="BA26" s="45">
        <f t="shared" ref="BA26" si="130">+IF(BA23&gt;0,AZ26+BA23,AZ26-BA24)</f>
        <v>0</v>
      </c>
      <c r="BB26" s="45">
        <f t="shared" ref="BB26" si="131">+IF(BB23&gt;0,BA26+BB23,BA26-BB24)</f>
        <v>0</v>
      </c>
      <c r="BC26" s="45">
        <f t="shared" ref="BC26" si="132">+IF(BC23&gt;0,BB26+BC23,BB26-BC24)</f>
        <v>0</v>
      </c>
      <c r="BD26" s="45">
        <f t="shared" ref="BD26" si="133">+IF(BD23&gt;0,BC26+BD23,BC26-BD24)</f>
        <v>0</v>
      </c>
      <c r="BE26" s="45">
        <f t="shared" ref="BE26" si="134">+IF(BE23&gt;0,BD26+BE23,BD26-BE24)</f>
        <v>0</v>
      </c>
      <c r="BF26" s="45">
        <f t="shared" ref="BF26" si="135">+IF(BF23&gt;0,BE26+BF23,BE26-BF24)</f>
        <v>0</v>
      </c>
      <c r="BG26" s="45">
        <f t="shared" ref="BG26" si="136">+IF(BG23&gt;0,BF26+BG23,BF26-BG24)</f>
        <v>0</v>
      </c>
      <c r="BH26" s="45">
        <f t="shared" ref="BH26" si="137">+IF(BH23&gt;0,BG26+BH23,BG26-BH24)</f>
        <v>0</v>
      </c>
      <c r="BI26" s="45">
        <f t="shared" ref="BI26" si="138">+IF(BI23&gt;0,BH26+BI23,BH26-BI24)</f>
        <v>0</v>
      </c>
      <c r="BJ26" s="45">
        <f t="shared" ref="BJ26" si="139">+IF(BJ23&gt;0,BI26+BJ23,BI26-BJ24)</f>
        <v>0</v>
      </c>
      <c r="BK26" s="45">
        <f t="shared" ref="BK26" si="140">+IF(BK23&gt;0,BJ26+BK23,BJ26-BK24)</f>
        <v>0</v>
      </c>
      <c r="BL26" s="45">
        <f t="shared" ref="BL26" si="141">+IF(BL23&gt;0,BK26+BL23,BK26-BL24)</f>
        <v>0</v>
      </c>
      <c r="BM26" s="45">
        <f t="shared" ref="BM26" si="142">+IF(BM23&gt;0,BL26+BM23,BL26-BM24)</f>
        <v>0</v>
      </c>
      <c r="BN26" s="45">
        <f t="shared" ref="BN26" si="143">+IF(BN23&gt;0,BM26+BN23,BM26-BN24)</f>
        <v>0</v>
      </c>
      <c r="BO26" s="45">
        <f t="shared" ref="BO26" si="144">+IF(BO23&gt;0,BN26+BO23,BN26-BO24)</f>
        <v>0</v>
      </c>
      <c r="BP26" s="45">
        <f t="shared" ref="BP26" si="145">+IF(BP23&gt;0,BO26+BP23,BO26-BP24)</f>
        <v>0</v>
      </c>
      <c r="BQ26" s="45">
        <f t="shared" ref="BQ26" si="146">+IF(BQ23&gt;0,BP26+BQ23,BP26-BQ24)</f>
        <v>0</v>
      </c>
      <c r="BR26" s="45">
        <f t="shared" ref="BR26" si="147">+IF(BR23&gt;0,BQ26+BR23,BQ26-BR24)</f>
        <v>0</v>
      </c>
      <c r="BS26" s="45">
        <f t="shared" ref="BS26" si="148">+IF(BS23&gt;0,BR26+BS23,BR26-BS24)</f>
        <v>0</v>
      </c>
      <c r="BT26" s="45">
        <f t="shared" ref="BT26" si="149">+IF(BT23&gt;0,BS26+BT23,BS26-BT24)</f>
        <v>0</v>
      </c>
      <c r="BU26" s="45">
        <f t="shared" ref="BU26" si="150">+IF(BU23&gt;0,BT26+BU23,BT26-BU24)</f>
        <v>0</v>
      </c>
      <c r="BV26" s="45">
        <f t="shared" ref="BV26" si="151">+IF(BV23&gt;0,BU26+BV23,BU26-BV24)</f>
        <v>0</v>
      </c>
      <c r="BW26" s="45">
        <f t="shared" ref="BW26" si="152">+IF(BW23&gt;0,BV26+BW23,BV26-BW24)</f>
        <v>0</v>
      </c>
      <c r="BX26" s="45">
        <f t="shared" ref="BX26" si="153">+IF(BX23&gt;0,BW26+BX23,BW26-BX24)</f>
        <v>0</v>
      </c>
      <c r="BY26" s="45">
        <f t="shared" ref="BY26" si="154">+IF(BY23&gt;0,BX26+BY23,BX26-BY24)</f>
        <v>0</v>
      </c>
      <c r="BZ26" s="45">
        <f t="shared" ref="BZ26" si="155">+IF(BZ23&gt;0,BY26+BZ23,BY26-BZ24)</f>
        <v>0</v>
      </c>
      <c r="CA26" s="45">
        <f t="shared" ref="CA26" si="156">+IF(CA23&gt;0,BZ26+CA23,BZ26-CA24)</f>
        <v>0</v>
      </c>
      <c r="CB26" s="45">
        <f t="shared" ref="CB26" si="157">+IF(CB23&gt;0,CA26+CB23,CA26-CB24)</f>
        <v>0</v>
      </c>
      <c r="CC26" s="45">
        <f t="shared" ref="CC26" si="158">+IF(CC23&gt;0,CB26+CC23,CB26-CC24)</f>
        <v>0</v>
      </c>
      <c r="CD26" s="45">
        <f t="shared" ref="CD26" si="159">+IF(CD23&gt;0,CC26+CD23,CC26-CD24)</f>
        <v>0</v>
      </c>
      <c r="CE26" s="45">
        <f t="shared" ref="CE26" si="160">+IF(CE23&gt;0,CD26+CE23,CD26-CE24)</f>
        <v>0</v>
      </c>
      <c r="CF26" s="45">
        <f t="shared" ref="CF26" si="161">+IF(CF23&gt;0,CE26+CF23,CE26-CF24)</f>
        <v>0</v>
      </c>
      <c r="CG26" s="45">
        <f t="shared" ref="CG26" si="162">+IF(CG23&gt;0,CF26+CG23,CF26-CG24)</f>
        <v>0</v>
      </c>
      <c r="CH26" s="45">
        <f t="shared" ref="CH26" si="163">+IF(CH23&gt;0,CG26+CH23,CG26-CH24)</f>
        <v>0</v>
      </c>
      <c r="CI26" s="45">
        <f t="shared" ref="CI26" si="164">+IF(CI23&gt;0,CH26+CI23,CH26-CI24)</f>
        <v>0</v>
      </c>
      <c r="CJ26" s="45">
        <f t="shared" ref="CJ26" si="165">+IF(CJ23&gt;0,CI26+CJ23,CI26-CJ24)</f>
        <v>0</v>
      </c>
      <c r="CK26" s="45">
        <f t="shared" ref="CK26" si="166">+IF(CK23&gt;0,CJ26+CK23,CJ26-CK24)</f>
        <v>0</v>
      </c>
      <c r="CL26" s="45">
        <f t="shared" ref="CL26" si="167">+IF(CL23&gt;0,CK26+CL23,CK26-CL24)</f>
        <v>0</v>
      </c>
      <c r="CM26" s="45">
        <f t="shared" ref="CM26" si="168">+IF(CM23&gt;0,CL26+CM23,CL26-CM24)</f>
        <v>0</v>
      </c>
      <c r="CN26" s="45">
        <f t="shared" ref="CN26" si="169">+IF(CN23&gt;0,CM26+CN23,CM26-CN24)</f>
        <v>0</v>
      </c>
      <c r="CO26" s="45">
        <f t="shared" ref="CO26" si="170">+IF(CO23&gt;0,CN26+CO23,CN26-CO24)</f>
        <v>0</v>
      </c>
      <c r="CP26" s="45">
        <f t="shared" ref="CP26" si="171">+IF(CP23&gt;0,CO26+CP23,CO26-CP24)</f>
        <v>0</v>
      </c>
      <c r="CQ26" s="45">
        <f t="shared" ref="CQ26" si="172">+IF(CQ23&gt;0,CP26+CQ23,CP26-CQ24)</f>
        <v>0</v>
      </c>
      <c r="CR26" s="45">
        <f t="shared" ref="CR26" si="173">+IF(CR23&gt;0,CQ26+CR23,CQ26-CR24)</f>
        <v>0</v>
      </c>
      <c r="CS26" s="45">
        <f t="shared" ref="CS26" si="174">+IF(CS23&gt;0,CR26+CS23,CR26-CS24)</f>
        <v>0</v>
      </c>
      <c r="CT26" s="45">
        <f t="shared" ref="CT26" si="175">+IF(CT23&gt;0,CS26+CT23,CS26-CT24)</f>
        <v>0</v>
      </c>
      <c r="CU26" s="45">
        <f t="shared" ref="CU26" si="176">+IF(CU23&gt;0,CT26+CU23,CT26-CU24)</f>
        <v>0</v>
      </c>
      <c r="CV26" s="45">
        <f t="shared" ref="CV26" si="177">+IF(CV23&gt;0,CU26+CV23,CU26-CV24)</f>
        <v>0</v>
      </c>
      <c r="CW26" s="45">
        <f t="shared" ref="CW26" si="178">+IF(CW23&gt;0,CV26+CW23,CV26-CW24)</f>
        <v>0</v>
      </c>
      <c r="CX26" s="45">
        <f t="shared" ref="CX26" si="179">+IF(CX23&gt;0,CW26+CX23,CW26-CX24)</f>
        <v>0</v>
      </c>
      <c r="CY26" s="45">
        <f t="shared" ref="CY26" si="180">+IF(CY23&gt;0,CX26+CY23,CX26-CY24)</f>
        <v>0</v>
      </c>
      <c r="CZ26" s="45">
        <f t="shared" ref="CZ26" si="181">+IF(CZ23&gt;0,CY26+CZ23,CY26-CZ24)</f>
        <v>0</v>
      </c>
      <c r="DA26" s="45">
        <f t="shared" ref="DA26" si="182">+IF(DA23&gt;0,CZ26+DA23,CZ26-DA24)</f>
        <v>0</v>
      </c>
      <c r="DB26" s="45">
        <f t="shared" ref="DB26" si="183">+IF(DB23&gt;0,DA26+DB23,DA26-DB24)</f>
        <v>0</v>
      </c>
      <c r="DC26" s="45">
        <f t="shared" ref="DC26" si="184">+IF(DC23&gt;0,DB26+DC23,DB26-DC24)</f>
        <v>0</v>
      </c>
      <c r="DD26" s="45">
        <f t="shared" ref="DD26" si="185">+IF(DD23&gt;0,DC26+DD23,DC26-DD24)</f>
        <v>0</v>
      </c>
      <c r="DE26" s="45">
        <f t="shared" ref="DE26" si="186">+IF(DE23&gt;0,DD26+DE23,DD26-DE24)</f>
        <v>0</v>
      </c>
      <c r="DF26" s="45">
        <f t="shared" ref="DF26" si="187">+IF(DF23&gt;0,DE26+DF23,DE26-DF24)</f>
        <v>0</v>
      </c>
      <c r="DG26" s="45">
        <f t="shared" ref="DG26" si="188">+IF(DG23&gt;0,DF26+DG23,DF26-DG24)</f>
        <v>0</v>
      </c>
      <c r="DH26" s="45">
        <f t="shared" ref="DH26" si="189">+IF(DH23&gt;0,DG26+DH23,DG26-DH24)</f>
        <v>0</v>
      </c>
      <c r="DI26" s="45">
        <f t="shared" ref="DI26" si="190">+IF(DI23&gt;0,DH26+DI23,DH26-DI24)</f>
        <v>0</v>
      </c>
      <c r="DJ26" s="45">
        <f t="shared" ref="DJ26" si="191">+IF(DJ23&gt;0,DI26+DJ23,DI26-DJ24)</f>
        <v>0</v>
      </c>
      <c r="DK26" s="45">
        <f t="shared" ref="DK26" si="192">+IF(DK23&gt;0,DJ26+DK23,DJ26-DK24)</f>
        <v>0</v>
      </c>
      <c r="DL26" s="45">
        <f t="shared" ref="DL26" si="193">+IF(DL23&gt;0,DK26+DL23,DK26-DL24)</f>
        <v>0</v>
      </c>
      <c r="DM26" s="45">
        <f t="shared" ref="DM26" si="194">+IF(DM23&gt;0,DL26+DM23,DL26-DM24)</f>
        <v>0</v>
      </c>
      <c r="DN26" s="45">
        <f t="shared" ref="DN26" si="195">+IF(DN23&gt;0,DM26+DN23,DM26-DN24)</f>
        <v>0</v>
      </c>
      <c r="DO26" s="45">
        <f t="shared" ref="DO26" si="196">+IF(DO23&gt;0,DN26+DO23,DN26-DO24)</f>
        <v>0</v>
      </c>
      <c r="DP26" s="45">
        <f t="shared" ref="DP26" si="197">+IF(DP23&gt;0,DO26+DP23,DO26-DP24)</f>
        <v>0</v>
      </c>
      <c r="DQ26" s="45">
        <f t="shared" ref="DQ26" si="198">+IF(DQ23&gt;0,DP26+DQ23,DP26-DQ24)</f>
        <v>0</v>
      </c>
      <c r="DR26" s="45">
        <f t="shared" ref="DR26" si="199">+IF(DR23&gt;0,DQ26+DR23,DQ26-DR24)</f>
        <v>0</v>
      </c>
      <c r="DS26" s="45">
        <f t="shared" ref="DS26" si="200">+IF(DS23&gt;0,DR26+DS23,DR26-DS24)</f>
        <v>0</v>
      </c>
      <c r="DT26" s="45">
        <f t="shared" ref="DT26" si="201">+IF(DT23&gt;0,DS26+DT23,DS26-DT24)</f>
        <v>0</v>
      </c>
      <c r="DU26" s="45">
        <f t="shared" ref="DU26" si="202">+IF(DU23&gt;0,DT26+DU23,DT26-DU24)</f>
        <v>0</v>
      </c>
      <c r="DV26" s="45">
        <f t="shared" ref="DV26" si="203">+IF(DV23&gt;0,DU26+DV23,DU26-DV24)</f>
        <v>0</v>
      </c>
    </row>
    <row r="27" spans="3:126" x14ac:dyDescent="0.25">
      <c r="D27" s="89" t="s">
        <v>187</v>
      </c>
      <c r="E27" s="32"/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  <c r="AG27" s="45">
        <v>0</v>
      </c>
      <c r="AH27" s="45">
        <v>0</v>
      </c>
      <c r="AI27" s="45">
        <v>0</v>
      </c>
      <c r="AJ27" s="45">
        <v>0</v>
      </c>
      <c r="AK27" s="45">
        <v>0</v>
      </c>
      <c r="AL27" s="45">
        <v>0</v>
      </c>
      <c r="AM27" s="45">
        <v>0</v>
      </c>
      <c r="AN27" s="45">
        <v>0</v>
      </c>
      <c r="AO27" s="45">
        <v>0</v>
      </c>
      <c r="AP27" s="45">
        <v>0</v>
      </c>
      <c r="AQ27" s="45">
        <v>0</v>
      </c>
      <c r="AR27" s="45">
        <v>0</v>
      </c>
      <c r="AS27" s="45">
        <v>0</v>
      </c>
      <c r="AT27" s="45">
        <v>0</v>
      </c>
      <c r="AU27" s="45">
        <v>0</v>
      </c>
      <c r="AV27" s="45">
        <v>0</v>
      </c>
      <c r="AW27" s="45">
        <v>0</v>
      </c>
      <c r="AX27" s="45">
        <v>0</v>
      </c>
      <c r="AY27" s="45">
        <v>0</v>
      </c>
      <c r="AZ27" s="45">
        <v>0</v>
      </c>
      <c r="BA27" s="45">
        <v>0</v>
      </c>
      <c r="BB27" s="45">
        <v>0</v>
      </c>
      <c r="BC27" s="45">
        <v>0</v>
      </c>
      <c r="BD27" s="45">
        <v>0</v>
      </c>
      <c r="BE27" s="45">
        <v>0</v>
      </c>
      <c r="BF27" s="45">
        <v>0</v>
      </c>
      <c r="BG27" s="45">
        <v>0</v>
      </c>
      <c r="BH27" s="45">
        <v>0</v>
      </c>
      <c r="BI27" s="45">
        <v>0</v>
      </c>
      <c r="BJ27" s="45">
        <v>0</v>
      </c>
      <c r="BK27" s="45">
        <v>0</v>
      </c>
      <c r="BL27" s="45">
        <v>0</v>
      </c>
      <c r="BM27" s="45">
        <v>0</v>
      </c>
      <c r="BN27" s="45">
        <v>0</v>
      </c>
      <c r="BO27" s="45">
        <v>0</v>
      </c>
      <c r="BP27" s="45">
        <v>0</v>
      </c>
      <c r="BQ27" s="45">
        <v>0</v>
      </c>
      <c r="BR27" s="45">
        <v>0</v>
      </c>
      <c r="BS27" s="45">
        <v>0</v>
      </c>
      <c r="BT27" s="45">
        <v>0</v>
      </c>
      <c r="BU27" s="45">
        <v>0</v>
      </c>
      <c r="BV27" s="45">
        <v>0</v>
      </c>
      <c r="BW27" s="45">
        <v>0</v>
      </c>
      <c r="BX27" s="45">
        <v>0</v>
      </c>
      <c r="BY27" s="45">
        <v>0</v>
      </c>
      <c r="BZ27" s="45">
        <v>0</v>
      </c>
      <c r="CA27" s="45">
        <v>0</v>
      </c>
      <c r="CB27" s="45">
        <v>0</v>
      </c>
      <c r="CC27" s="45">
        <v>0</v>
      </c>
      <c r="CD27" s="45">
        <v>0</v>
      </c>
      <c r="CE27" s="45">
        <v>0</v>
      </c>
      <c r="CF27" s="45">
        <v>0</v>
      </c>
      <c r="CG27" s="45">
        <v>0</v>
      </c>
      <c r="CH27" s="45">
        <v>0</v>
      </c>
      <c r="CI27" s="45">
        <v>0</v>
      </c>
      <c r="CJ27" s="45">
        <v>0</v>
      </c>
      <c r="CK27" s="45">
        <v>0</v>
      </c>
      <c r="CL27" s="45">
        <v>0</v>
      </c>
      <c r="CM27" s="45">
        <v>0</v>
      </c>
      <c r="CN27" s="45">
        <v>0</v>
      </c>
      <c r="CO27" s="45">
        <v>0</v>
      </c>
      <c r="CP27" s="45">
        <v>0</v>
      </c>
      <c r="CQ27" s="45">
        <v>0</v>
      </c>
      <c r="CR27" s="45">
        <v>0</v>
      </c>
      <c r="CS27" s="45">
        <v>0</v>
      </c>
      <c r="CT27" s="45">
        <v>0</v>
      </c>
      <c r="CU27" s="45">
        <v>0</v>
      </c>
      <c r="CV27" s="45">
        <v>0</v>
      </c>
      <c r="CW27" s="45">
        <v>0</v>
      </c>
      <c r="CX27" s="45">
        <v>0</v>
      </c>
      <c r="CY27" s="45">
        <v>0</v>
      </c>
      <c r="CZ27" s="45">
        <v>0</v>
      </c>
      <c r="DA27" s="45">
        <v>0</v>
      </c>
      <c r="DB27" s="45">
        <v>0</v>
      </c>
      <c r="DC27" s="45">
        <v>0</v>
      </c>
      <c r="DD27" s="45">
        <v>0</v>
      </c>
      <c r="DE27" s="45">
        <v>0</v>
      </c>
      <c r="DF27" s="45">
        <v>0</v>
      </c>
      <c r="DG27" s="45">
        <v>0</v>
      </c>
      <c r="DH27" s="45">
        <v>0</v>
      </c>
      <c r="DI27" s="45">
        <v>0</v>
      </c>
      <c r="DJ27" s="45">
        <v>0</v>
      </c>
      <c r="DK27" s="45">
        <v>0</v>
      </c>
      <c r="DL27" s="45">
        <v>0</v>
      </c>
      <c r="DM27" s="45">
        <v>0</v>
      </c>
      <c r="DN27" s="45">
        <v>0</v>
      </c>
      <c r="DO27" s="45">
        <v>0</v>
      </c>
      <c r="DP27" s="45">
        <v>0</v>
      </c>
      <c r="DQ27" s="45">
        <v>0</v>
      </c>
      <c r="DR27" s="45">
        <v>0</v>
      </c>
      <c r="DS27" s="45">
        <v>0</v>
      </c>
      <c r="DT27" s="45">
        <v>0</v>
      </c>
      <c r="DU27" s="45">
        <v>0</v>
      </c>
      <c r="DV27" s="45">
        <v>0</v>
      </c>
    </row>
    <row r="28" spans="3:126" x14ac:dyDescent="0.25">
      <c r="D28" s="89" t="s">
        <v>179</v>
      </c>
      <c r="E28" s="32"/>
      <c r="G28" s="97">
        <f>+G18</f>
        <v>-11773.2</v>
      </c>
      <c r="H28" s="97">
        <f>+G28-H24-H29</f>
        <v>0</v>
      </c>
      <c r="I28" s="97">
        <f t="shared" ref="I28:BT28" si="204">+H28-I24-I29</f>
        <v>11773.2</v>
      </c>
      <c r="J28" s="97">
        <f>+I28-J24-J29</f>
        <v>23546.400000000001</v>
      </c>
      <c r="K28" s="97">
        <f>+J28-K24-K29</f>
        <v>35319.600000000006</v>
      </c>
      <c r="L28" s="45">
        <f t="shared" si="204"/>
        <v>47092.800000000003</v>
      </c>
      <c r="M28" s="45">
        <f t="shared" si="204"/>
        <v>58866</v>
      </c>
      <c r="N28" s="45">
        <f t="shared" si="204"/>
        <v>70639.199999999997</v>
      </c>
      <c r="O28" s="45">
        <f t="shared" si="204"/>
        <v>82412.399999999994</v>
      </c>
      <c r="P28" s="45">
        <f>+O28-P24-P29</f>
        <v>94185.599999999991</v>
      </c>
      <c r="Q28" s="45">
        <f t="shared" si="204"/>
        <v>105958.79999999999</v>
      </c>
      <c r="R28" s="45">
        <f t="shared" si="204"/>
        <v>117731.99999999999</v>
      </c>
      <c r="S28" s="45">
        <f t="shared" si="204"/>
        <v>129505.19999999998</v>
      </c>
      <c r="T28" s="45">
        <f t="shared" si="204"/>
        <v>164563.19999999998</v>
      </c>
      <c r="U28" s="45">
        <f t="shared" si="204"/>
        <v>199621.19999999998</v>
      </c>
      <c r="V28" s="45">
        <f t="shared" si="204"/>
        <v>234679.19999999998</v>
      </c>
      <c r="W28" s="45">
        <f t="shared" si="204"/>
        <v>269737.19999999995</v>
      </c>
      <c r="X28" s="45">
        <f t="shared" si="204"/>
        <v>304795.19999999995</v>
      </c>
      <c r="Y28" s="45">
        <f t="shared" si="204"/>
        <v>339853.19999999995</v>
      </c>
      <c r="Z28" s="45">
        <f t="shared" si="204"/>
        <v>374911.19999999995</v>
      </c>
      <c r="AA28" s="45">
        <f t="shared" si="204"/>
        <v>409969.19999999995</v>
      </c>
      <c r="AB28" s="45">
        <f t="shared" si="204"/>
        <v>445027.19999999995</v>
      </c>
      <c r="AC28" s="45">
        <f t="shared" si="204"/>
        <v>480085.19999999995</v>
      </c>
      <c r="AD28" s="45">
        <f t="shared" si="204"/>
        <v>515143.19999999995</v>
      </c>
      <c r="AE28" s="45">
        <f t="shared" si="204"/>
        <v>550201.19999999995</v>
      </c>
      <c r="AF28" s="45">
        <f t="shared" si="204"/>
        <v>585259.19999999995</v>
      </c>
      <c r="AG28" s="45">
        <f t="shared" si="204"/>
        <v>620317.19999999995</v>
      </c>
      <c r="AH28" s="45">
        <f t="shared" si="204"/>
        <v>655375.19999999995</v>
      </c>
      <c r="AI28" s="45">
        <f t="shared" si="204"/>
        <v>690433.2</v>
      </c>
      <c r="AJ28" s="45">
        <f t="shared" si="204"/>
        <v>725491.19999999995</v>
      </c>
      <c r="AK28" s="45">
        <f t="shared" si="204"/>
        <v>760549.2</v>
      </c>
      <c r="AL28" s="45">
        <f t="shared" si="204"/>
        <v>795607.2</v>
      </c>
      <c r="AM28" s="45">
        <f t="shared" si="204"/>
        <v>830665.2</v>
      </c>
      <c r="AN28" s="45">
        <f t="shared" si="204"/>
        <v>865723.2</v>
      </c>
      <c r="AO28" s="45">
        <f t="shared" si="204"/>
        <v>900781.2</v>
      </c>
      <c r="AP28" s="45">
        <f t="shared" si="204"/>
        <v>935839.2</v>
      </c>
      <c r="AQ28" s="45">
        <f t="shared" si="204"/>
        <v>970897.2</v>
      </c>
      <c r="AR28" s="45">
        <f t="shared" si="204"/>
        <v>1005955.2</v>
      </c>
      <c r="AS28" s="45">
        <f t="shared" si="204"/>
        <v>1041013.2</v>
      </c>
      <c r="AT28" s="45">
        <f t="shared" si="204"/>
        <v>1076071.2</v>
      </c>
      <c r="AU28" s="45">
        <f t="shared" si="204"/>
        <v>1111129.2</v>
      </c>
      <c r="AV28" s="45">
        <f t="shared" si="204"/>
        <v>1146187.2</v>
      </c>
      <c r="AW28" s="45">
        <f t="shared" si="204"/>
        <v>1181245.2</v>
      </c>
      <c r="AX28" s="45">
        <f t="shared" si="204"/>
        <v>1216303.2</v>
      </c>
      <c r="AY28" s="45">
        <f t="shared" si="204"/>
        <v>1251361.2</v>
      </c>
      <c r="AZ28" s="45">
        <f t="shared" si="204"/>
        <v>1286419.2</v>
      </c>
      <c r="BA28" s="45">
        <f t="shared" si="204"/>
        <v>1321477.2</v>
      </c>
      <c r="BB28" s="45">
        <f t="shared" si="204"/>
        <v>1356535.2</v>
      </c>
      <c r="BC28" s="45">
        <f t="shared" si="204"/>
        <v>1391593.2</v>
      </c>
      <c r="BD28" s="45">
        <f t="shared" si="204"/>
        <v>1426651.2</v>
      </c>
      <c r="BE28" s="45">
        <f t="shared" si="204"/>
        <v>1461709.2</v>
      </c>
      <c r="BF28" s="45">
        <f t="shared" si="204"/>
        <v>1496767.2</v>
      </c>
      <c r="BG28" s="45">
        <f t="shared" si="204"/>
        <v>1531825.2</v>
      </c>
      <c r="BH28" s="45">
        <f t="shared" si="204"/>
        <v>1566883.2</v>
      </c>
      <c r="BI28" s="45">
        <f t="shared" si="204"/>
        <v>1601941.2</v>
      </c>
      <c r="BJ28" s="45">
        <f t="shared" si="204"/>
        <v>1636999.2</v>
      </c>
      <c r="BK28" s="45">
        <f t="shared" si="204"/>
        <v>1672057.2</v>
      </c>
      <c r="BL28" s="45">
        <f t="shared" si="204"/>
        <v>1707115.2</v>
      </c>
      <c r="BM28" s="45">
        <f t="shared" si="204"/>
        <v>1742173.2</v>
      </c>
      <c r="BN28" s="45">
        <f t="shared" si="204"/>
        <v>1777231.2</v>
      </c>
      <c r="BO28" s="45">
        <f t="shared" si="204"/>
        <v>1812289.2</v>
      </c>
      <c r="BP28" s="45">
        <f t="shared" si="204"/>
        <v>1847347.2</v>
      </c>
      <c r="BQ28" s="45">
        <f t="shared" si="204"/>
        <v>1882405.2</v>
      </c>
      <c r="BR28" s="45">
        <f t="shared" si="204"/>
        <v>1917463.2</v>
      </c>
      <c r="BS28" s="45">
        <f t="shared" si="204"/>
        <v>1952521.2</v>
      </c>
      <c r="BT28" s="45">
        <f t="shared" si="204"/>
        <v>1987579.2</v>
      </c>
      <c r="BU28" s="45">
        <f t="shared" ref="BU28:CJ28" si="205">+BT28-BU24-BU29</f>
        <v>2022637.2</v>
      </c>
      <c r="BV28" s="45">
        <f t="shared" si="205"/>
        <v>2057695.2</v>
      </c>
      <c r="BW28" s="45">
        <f t="shared" si="205"/>
        <v>2092753.2</v>
      </c>
      <c r="BX28" s="45">
        <f t="shared" si="205"/>
        <v>2127811.2000000002</v>
      </c>
      <c r="BY28" s="45">
        <f t="shared" si="205"/>
        <v>2162869.2000000002</v>
      </c>
      <c r="BZ28" s="45">
        <f t="shared" si="205"/>
        <v>2197927.2000000002</v>
      </c>
      <c r="CA28" s="45">
        <f t="shared" si="205"/>
        <v>2232985.2000000002</v>
      </c>
      <c r="CB28" s="45">
        <f t="shared" si="205"/>
        <v>2268043.2000000002</v>
      </c>
      <c r="CC28" s="45">
        <f t="shared" si="205"/>
        <v>2303101.2000000002</v>
      </c>
      <c r="CD28" s="45">
        <f t="shared" si="205"/>
        <v>2338159.2000000002</v>
      </c>
      <c r="CE28" s="45">
        <f t="shared" si="205"/>
        <v>2373217.2000000002</v>
      </c>
      <c r="CF28" s="45">
        <f t="shared" si="205"/>
        <v>2408275.2000000002</v>
      </c>
      <c r="CG28" s="45">
        <f t="shared" si="205"/>
        <v>2443333.2000000002</v>
      </c>
      <c r="CH28" s="45">
        <f t="shared" si="205"/>
        <v>2478391.2000000002</v>
      </c>
      <c r="CI28" s="45">
        <f t="shared" si="205"/>
        <v>2513449.2000000002</v>
      </c>
      <c r="CJ28" s="45">
        <f t="shared" si="205"/>
        <v>2548507.2000000002</v>
      </c>
      <c r="CK28" s="45">
        <f>+CJ28-CK24-CK29</f>
        <v>2583565.2000000002</v>
      </c>
      <c r="CL28" s="45">
        <f t="shared" ref="CL28" si="206">+CK28-CL24-CL29</f>
        <v>2618623.2000000002</v>
      </c>
      <c r="CM28" s="45">
        <f t="shared" ref="CM28" si="207">+CL28-CM24-CM29</f>
        <v>2653681.2000000002</v>
      </c>
      <c r="CN28" s="45">
        <f t="shared" ref="CN28" si="208">+CM28-CN24-CN29</f>
        <v>2688739.2</v>
      </c>
      <c r="CO28" s="45">
        <f t="shared" ref="CO28" si="209">+CN28-CO24-CO29</f>
        <v>2723797.2</v>
      </c>
      <c r="CP28" s="45">
        <f t="shared" ref="CP28" si="210">+CO28-CP24-CP29</f>
        <v>2758855.2</v>
      </c>
      <c r="CQ28" s="45">
        <f t="shared" ref="CQ28" si="211">+CP28-CQ24-CQ29</f>
        <v>2793913.2</v>
      </c>
      <c r="CR28" s="45">
        <f t="shared" ref="CR28" si="212">+CQ28-CR24-CR29</f>
        <v>2828971.2</v>
      </c>
      <c r="CS28" s="45">
        <f t="shared" ref="CS28" si="213">+CR28-CS24-CS29</f>
        <v>2864029.2</v>
      </c>
      <c r="CT28" s="45">
        <f t="shared" ref="CT28" si="214">+CS28-CT24-CT29</f>
        <v>2899087.2</v>
      </c>
      <c r="CU28" s="45">
        <f t="shared" ref="CU28" si="215">+CT28-CU24-CU29</f>
        <v>2934145.2</v>
      </c>
      <c r="CV28" s="45">
        <f t="shared" ref="CV28" si="216">+CU28-CV24-CV29</f>
        <v>2969203.2</v>
      </c>
      <c r="CW28" s="45">
        <f t="shared" ref="CW28" si="217">+CV28-CW24-CW29</f>
        <v>3004261.2</v>
      </c>
      <c r="CX28" s="45">
        <f t="shared" ref="CX28" si="218">+CW28-CX24-CX29</f>
        <v>3039319.2</v>
      </c>
      <c r="CY28" s="45">
        <f t="shared" ref="CY28" si="219">+CX28-CY24-CY29</f>
        <v>3074377.2</v>
      </c>
      <c r="CZ28" s="45">
        <f t="shared" ref="CZ28" si="220">+CY28-CZ24-CZ29</f>
        <v>3109435.2</v>
      </c>
      <c r="DA28" s="45">
        <f t="shared" ref="DA28" si="221">+CZ28-DA24-DA29</f>
        <v>3144493.2</v>
      </c>
      <c r="DB28" s="45">
        <f t="shared" ref="DB28" si="222">+DA28-DB24-DB29</f>
        <v>3179551.2</v>
      </c>
      <c r="DC28" s="45">
        <f t="shared" ref="DC28" si="223">+DB28-DC24-DC29</f>
        <v>3214609.2</v>
      </c>
      <c r="DD28" s="45">
        <f t="shared" ref="DD28" si="224">+DC28-DD24-DD29</f>
        <v>3249667.2</v>
      </c>
      <c r="DE28" s="45">
        <f t="shared" ref="DE28" si="225">+DD28-DE24-DE29</f>
        <v>3284725.2</v>
      </c>
      <c r="DF28" s="45">
        <f t="shared" ref="DF28" si="226">+DE28-DF24-DF29</f>
        <v>3319783.2</v>
      </c>
      <c r="DG28" s="45">
        <f t="shared" ref="DG28" si="227">+DF28-DG24-DG29</f>
        <v>3354841.2</v>
      </c>
      <c r="DH28" s="45">
        <f t="shared" ref="DH28" si="228">+DG28-DH24-DH29</f>
        <v>3389899.2</v>
      </c>
      <c r="DI28" s="45">
        <f t="shared" ref="DI28" si="229">+DH28-DI24-DI29</f>
        <v>3424957.2</v>
      </c>
      <c r="DJ28" s="45">
        <f t="shared" ref="DJ28" si="230">+DI28-DJ24-DJ29</f>
        <v>3460015.2</v>
      </c>
      <c r="DK28" s="45">
        <f t="shared" ref="DK28" si="231">+DJ28-DK24-DK29</f>
        <v>3495073.2</v>
      </c>
      <c r="DL28" s="45">
        <f t="shared" ref="DL28" si="232">+DK28-DL24-DL29</f>
        <v>3530131.2</v>
      </c>
      <c r="DM28" s="45">
        <f t="shared" ref="DM28" si="233">+DL28-DM24-DM29</f>
        <v>3565189.2</v>
      </c>
      <c r="DN28" s="45">
        <f t="shared" ref="DN28" si="234">+DM28-DN24-DN29</f>
        <v>3600247.2</v>
      </c>
      <c r="DO28" s="45">
        <f t="shared" ref="DO28" si="235">+DN28-DO24-DO29</f>
        <v>3635305.2</v>
      </c>
      <c r="DP28" s="45">
        <f>+DO28-DP24-DP29</f>
        <v>3670363.2</v>
      </c>
      <c r="DQ28" s="45">
        <f t="shared" ref="DQ28" si="236">+DP28-DQ24-DQ29</f>
        <v>3705421.2</v>
      </c>
      <c r="DR28" s="45">
        <f t="shared" ref="DR28" si="237">+DQ28-DR24-DR29</f>
        <v>3740479.2</v>
      </c>
      <c r="DS28" s="45">
        <f t="shared" ref="DS28" si="238">+DR28-DS24-DS29</f>
        <v>3775537.2</v>
      </c>
      <c r="DT28" s="45">
        <f t="shared" ref="DT28" si="239">+DS28-DT24-DT29</f>
        <v>3810595.2</v>
      </c>
      <c r="DU28" s="45">
        <f t="shared" ref="DU28" si="240">+DT28-DU24-DU29</f>
        <v>3845653.2</v>
      </c>
      <c r="DV28" s="45">
        <f t="shared" ref="DV28" si="241">+DU28-DV24-DV29</f>
        <v>3880711.2</v>
      </c>
    </row>
    <row r="29" spans="3:126" x14ac:dyDescent="0.25">
      <c r="D29" s="89" t="s">
        <v>188</v>
      </c>
      <c r="E29" s="32"/>
      <c r="G29" s="97">
        <v>0</v>
      </c>
      <c r="H29" s="97">
        <f t="shared" ref="H29" si="242">+G25</f>
        <v>-11773.2</v>
      </c>
      <c r="I29" s="97">
        <f t="shared" ref="I29" si="243">+H25</f>
        <v>-11773.2</v>
      </c>
      <c r="J29" s="97">
        <f t="shared" ref="J29" si="244">+I25</f>
        <v>-11773.2</v>
      </c>
      <c r="K29" s="97">
        <f t="shared" ref="K29" si="245">+J25</f>
        <v>-11773.2</v>
      </c>
      <c r="L29" s="45">
        <f t="shared" ref="L29" si="246">+K25</f>
        <v>-11773.2</v>
      </c>
      <c r="M29" s="45">
        <f t="shared" ref="M29" si="247">+L25</f>
        <v>-11773.2</v>
      </c>
      <c r="N29" s="45">
        <f t="shared" ref="N29" si="248">+M25</f>
        <v>-11773.2</v>
      </c>
      <c r="O29" s="45">
        <f t="shared" ref="O29" si="249">+N25</f>
        <v>-11773.2</v>
      </c>
      <c r="P29" s="45">
        <f t="shared" ref="P29" si="250">+O25</f>
        <v>-11773.2</v>
      </c>
      <c r="Q29" s="45">
        <f t="shared" ref="Q29" si="251">+P25</f>
        <v>-11773.2</v>
      </c>
      <c r="R29" s="45">
        <f t="shared" ref="R29" si="252">+Q25</f>
        <v>-11773.2</v>
      </c>
      <c r="S29" s="45">
        <f t="shared" ref="S29" si="253">+R25</f>
        <v>-11773.2</v>
      </c>
      <c r="T29" s="45">
        <f t="shared" ref="T29" si="254">+S25</f>
        <v>-35058</v>
      </c>
      <c r="U29" s="45">
        <f t="shared" ref="U29" si="255">+T25</f>
        <v>-35058</v>
      </c>
      <c r="V29" s="45">
        <f t="shared" ref="V29" si="256">+U25</f>
        <v>-35058</v>
      </c>
      <c r="W29" s="45">
        <f t="shared" ref="W29" si="257">+V25</f>
        <v>-35058</v>
      </c>
      <c r="X29" s="45">
        <f t="shared" ref="X29" si="258">+W25</f>
        <v>-35058</v>
      </c>
      <c r="Y29" s="45">
        <f t="shared" ref="Y29" si="259">+X25</f>
        <v>-35058</v>
      </c>
      <c r="Z29" s="45">
        <f t="shared" ref="Z29" si="260">+Y25</f>
        <v>-35058</v>
      </c>
      <c r="AA29" s="45">
        <f t="shared" ref="AA29" si="261">+Z25</f>
        <v>-35058</v>
      </c>
      <c r="AB29" s="45">
        <f t="shared" ref="AB29" si="262">+AA25</f>
        <v>-35058</v>
      </c>
      <c r="AC29" s="45">
        <f t="shared" ref="AC29" si="263">+AB25</f>
        <v>-35058</v>
      </c>
      <c r="AD29" s="45">
        <f t="shared" ref="AD29" si="264">+AC25</f>
        <v>-35058</v>
      </c>
      <c r="AE29" s="45">
        <f t="shared" ref="AE29" si="265">+AD25</f>
        <v>-35058</v>
      </c>
      <c r="AF29" s="45">
        <f t="shared" ref="AF29" si="266">+AE25</f>
        <v>-35058</v>
      </c>
      <c r="AG29" s="45">
        <f t="shared" ref="AG29" si="267">+AF25</f>
        <v>-35058</v>
      </c>
      <c r="AH29" s="45">
        <f t="shared" ref="AH29" si="268">+AG25</f>
        <v>-35058</v>
      </c>
      <c r="AI29" s="45">
        <f t="shared" ref="AI29" si="269">+AH25</f>
        <v>-35058</v>
      </c>
      <c r="AJ29" s="45">
        <f t="shared" ref="AJ29" si="270">+AI25</f>
        <v>-35058</v>
      </c>
      <c r="AK29" s="45">
        <f t="shared" ref="AK29" si="271">+AJ25</f>
        <v>-35058</v>
      </c>
      <c r="AL29" s="45">
        <f t="shared" ref="AL29" si="272">+AK25</f>
        <v>-35058</v>
      </c>
      <c r="AM29" s="45">
        <f t="shared" ref="AM29" si="273">+AL25</f>
        <v>-35058</v>
      </c>
      <c r="AN29" s="45">
        <f t="shared" ref="AN29" si="274">+AM25</f>
        <v>-35058</v>
      </c>
      <c r="AO29" s="45">
        <f t="shared" ref="AO29" si="275">+AN25</f>
        <v>-35058</v>
      </c>
      <c r="AP29" s="45">
        <f t="shared" ref="AP29" si="276">+AO25</f>
        <v>-35058</v>
      </c>
      <c r="AQ29" s="45">
        <f t="shared" ref="AQ29" si="277">+AP25</f>
        <v>-35058</v>
      </c>
      <c r="AR29" s="45">
        <f t="shared" ref="AR29" si="278">+AQ25</f>
        <v>-35058</v>
      </c>
      <c r="AS29" s="45">
        <f t="shared" ref="AS29" si="279">+AR25</f>
        <v>-35058</v>
      </c>
      <c r="AT29" s="45">
        <f t="shared" ref="AT29" si="280">+AS25</f>
        <v>-35058</v>
      </c>
      <c r="AU29" s="45">
        <f t="shared" ref="AU29" si="281">+AT25</f>
        <v>-35058</v>
      </c>
      <c r="AV29" s="45">
        <f t="shared" ref="AV29" si="282">+AU25</f>
        <v>-35058</v>
      </c>
      <c r="AW29" s="45">
        <f t="shared" ref="AW29" si="283">+AV25</f>
        <v>-35058</v>
      </c>
      <c r="AX29" s="45">
        <f t="shared" ref="AX29" si="284">+AW25</f>
        <v>-35058</v>
      </c>
      <c r="AY29" s="45">
        <f t="shared" ref="AY29" si="285">+AX25</f>
        <v>-35058</v>
      </c>
      <c r="AZ29" s="45">
        <f t="shared" ref="AZ29" si="286">+AY25</f>
        <v>-35058</v>
      </c>
      <c r="BA29" s="45">
        <f t="shared" ref="BA29" si="287">+AZ25</f>
        <v>-35058</v>
      </c>
      <c r="BB29" s="45">
        <f t="shared" ref="BB29" si="288">+BA25</f>
        <v>-35058</v>
      </c>
      <c r="BC29" s="45">
        <f t="shared" ref="BC29" si="289">+BB25</f>
        <v>-35058</v>
      </c>
      <c r="BD29" s="45">
        <f t="shared" ref="BD29" si="290">+BC25</f>
        <v>-35058</v>
      </c>
      <c r="BE29" s="45">
        <f t="shared" ref="BE29" si="291">+BD25</f>
        <v>-35058</v>
      </c>
      <c r="BF29" s="45">
        <f t="shared" ref="BF29" si="292">+BE25</f>
        <v>-35058</v>
      </c>
      <c r="BG29" s="45">
        <f t="shared" ref="BG29" si="293">+BF25</f>
        <v>-35058</v>
      </c>
      <c r="BH29" s="45">
        <f t="shared" ref="BH29" si="294">+BG25</f>
        <v>-35058</v>
      </c>
      <c r="BI29" s="45">
        <f t="shared" ref="BI29" si="295">+BH25</f>
        <v>-35058</v>
      </c>
      <c r="BJ29" s="45">
        <f t="shared" ref="BJ29" si="296">+BI25</f>
        <v>-35058</v>
      </c>
      <c r="BK29" s="45">
        <f t="shared" ref="BK29" si="297">+BJ25</f>
        <v>-35058</v>
      </c>
      <c r="BL29" s="45">
        <f t="shared" ref="BL29" si="298">+BK25</f>
        <v>-35058</v>
      </c>
      <c r="BM29" s="45">
        <f t="shared" ref="BM29" si="299">+BL25</f>
        <v>-35058</v>
      </c>
      <c r="BN29" s="45">
        <f t="shared" ref="BN29" si="300">+BM25</f>
        <v>-35058</v>
      </c>
      <c r="BO29" s="45">
        <f t="shared" ref="BO29" si="301">+BN25</f>
        <v>-35058</v>
      </c>
      <c r="BP29" s="45">
        <f t="shared" ref="BP29" si="302">+BO25</f>
        <v>-35058</v>
      </c>
      <c r="BQ29" s="45">
        <f t="shared" ref="BQ29" si="303">+BP25</f>
        <v>-35058</v>
      </c>
      <c r="BR29" s="45">
        <f t="shared" ref="BR29" si="304">+BQ25</f>
        <v>-35058</v>
      </c>
      <c r="BS29" s="45">
        <f t="shared" ref="BS29" si="305">+BR25</f>
        <v>-35058</v>
      </c>
      <c r="BT29" s="45">
        <f t="shared" ref="BT29" si="306">+BS25</f>
        <v>-35058</v>
      </c>
      <c r="BU29" s="45">
        <f t="shared" ref="BU29" si="307">+BT25</f>
        <v>-35058</v>
      </c>
      <c r="BV29" s="45">
        <f t="shared" ref="BV29" si="308">+BU25</f>
        <v>-35058</v>
      </c>
      <c r="BW29" s="45">
        <f t="shared" ref="BW29" si="309">+BV25</f>
        <v>-35058</v>
      </c>
      <c r="BX29" s="45">
        <f t="shared" ref="BX29" si="310">+BW25</f>
        <v>-35058</v>
      </c>
      <c r="BY29" s="45">
        <f t="shared" ref="BY29" si="311">+BX25</f>
        <v>-35058</v>
      </c>
      <c r="BZ29" s="45">
        <f t="shared" ref="BZ29" si="312">+BY25</f>
        <v>-35058</v>
      </c>
      <c r="CA29" s="45">
        <f t="shared" ref="CA29" si="313">+BZ25</f>
        <v>-35058</v>
      </c>
      <c r="CB29" s="45">
        <f t="shared" ref="CB29" si="314">+CA25</f>
        <v>-35058</v>
      </c>
      <c r="CC29" s="45">
        <f t="shared" ref="CC29" si="315">+CB25</f>
        <v>-35058</v>
      </c>
      <c r="CD29" s="45">
        <f t="shared" ref="CD29" si="316">+CC25</f>
        <v>-35058</v>
      </c>
      <c r="CE29" s="45">
        <f t="shared" ref="CE29" si="317">+CD25</f>
        <v>-35058</v>
      </c>
      <c r="CF29" s="45">
        <f t="shared" ref="CF29" si="318">+CE25</f>
        <v>-35058</v>
      </c>
      <c r="CG29" s="45">
        <f t="shared" ref="CG29" si="319">+CF25</f>
        <v>-35058</v>
      </c>
      <c r="CH29" s="45">
        <f t="shared" ref="CH29" si="320">+CG25</f>
        <v>-35058</v>
      </c>
      <c r="CI29" s="45">
        <f t="shared" ref="CI29" si="321">+CH25</f>
        <v>-35058</v>
      </c>
      <c r="CJ29" s="45">
        <f t="shared" ref="CJ29" si="322">+CI25</f>
        <v>-35058</v>
      </c>
      <c r="CK29" s="45">
        <f t="shared" ref="CK29" si="323">+CJ25</f>
        <v>-35058</v>
      </c>
      <c r="CL29" s="45">
        <f t="shared" ref="CL29" si="324">+CK25</f>
        <v>-35058</v>
      </c>
      <c r="CM29" s="45">
        <f t="shared" ref="CM29" si="325">+CL25</f>
        <v>-35058</v>
      </c>
      <c r="CN29" s="45">
        <f t="shared" ref="CN29" si="326">+CM25</f>
        <v>-35058</v>
      </c>
      <c r="CO29" s="45">
        <f t="shared" ref="CO29" si="327">+CN25</f>
        <v>-35058</v>
      </c>
      <c r="CP29" s="45">
        <f t="shared" ref="CP29" si="328">+CO25</f>
        <v>-35058</v>
      </c>
      <c r="CQ29" s="45">
        <f t="shared" ref="CQ29" si="329">+CP25</f>
        <v>-35058</v>
      </c>
      <c r="CR29" s="45">
        <f t="shared" ref="CR29" si="330">+CQ25</f>
        <v>-35058</v>
      </c>
      <c r="CS29" s="45">
        <f t="shared" ref="CS29" si="331">+CR25</f>
        <v>-35058</v>
      </c>
      <c r="CT29" s="45">
        <f t="shared" ref="CT29" si="332">+CS25</f>
        <v>-35058</v>
      </c>
      <c r="CU29" s="45">
        <f t="shared" ref="CU29" si="333">+CT25</f>
        <v>-35058</v>
      </c>
      <c r="CV29" s="45">
        <f t="shared" ref="CV29" si="334">+CU25</f>
        <v>-35058</v>
      </c>
      <c r="CW29" s="45">
        <f t="shared" ref="CW29" si="335">+CV25</f>
        <v>-35058</v>
      </c>
      <c r="CX29" s="45">
        <f t="shared" ref="CX29" si="336">+CW25</f>
        <v>-35058</v>
      </c>
      <c r="CY29" s="45">
        <f t="shared" ref="CY29" si="337">+CX25</f>
        <v>-35058</v>
      </c>
      <c r="CZ29" s="45">
        <f t="shared" ref="CZ29" si="338">+CY25</f>
        <v>-35058</v>
      </c>
      <c r="DA29" s="45">
        <f t="shared" ref="DA29" si="339">+CZ25</f>
        <v>-35058</v>
      </c>
      <c r="DB29" s="45">
        <f t="shared" ref="DB29" si="340">+DA25</f>
        <v>-35058</v>
      </c>
      <c r="DC29" s="45">
        <f t="shared" ref="DC29" si="341">+DB25</f>
        <v>-35058</v>
      </c>
      <c r="DD29" s="45">
        <f t="shared" ref="DD29" si="342">+DC25</f>
        <v>-35058</v>
      </c>
      <c r="DE29" s="45">
        <f t="shared" ref="DE29" si="343">+DD25</f>
        <v>-35058</v>
      </c>
      <c r="DF29" s="45">
        <f t="shared" ref="DF29" si="344">+DE25</f>
        <v>-35058</v>
      </c>
      <c r="DG29" s="45">
        <f t="shared" ref="DG29" si="345">+DF25</f>
        <v>-35058</v>
      </c>
      <c r="DH29" s="45">
        <f t="shared" ref="DH29" si="346">+DG25</f>
        <v>-35058</v>
      </c>
      <c r="DI29" s="45">
        <f t="shared" ref="DI29" si="347">+DH25</f>
        <v>-35058</v>
      </c>
      <c r="DJ29" s="45">
        <f t="shared" ref="DJ29" si="348">+DI25</f>
        <v>-35058</v>
      </c>
      <c r="DK29" s="45">
        <f t="shared" ref="DK29" si="349">+DJ25</f>
        <v>-35058</v>
      </c>
      <c r="DL29" s="45">
        <f t="shared" ref="DL29" si="350">+DK25</f>
        <v>-35058</v>
      </c>
      <c r="DM29" s="45">
        <f t="shared" ref="DM29" si="351">+DL25</f>
        <v>-35058</v>
      </c>
      <c r="DN29" s="45">
        <f t="shared" ref="DN29" si="352">+DM25</f>
        <v>-35058</v>
      </c>
      <c r="DO29" s="45">
        <f t="shared" ref="DO29" si="353">+DN25</f>
        <v>-35058</v>
      </c>
      <c r="DP29" s="45">
        <f t="shared" ref="DP29" si="354">+DO25</f>
        <v>-35058</v>
      </c>
      <c r="DQ29" s="45">
        <f t="shared" ref="DQ29" si="355">+DP25</f>
        <v>-35058</v>
      </c>
      <c r="DR29" s="45">
        <f t="shared" ref="DR29" si="356">+DQ25</f>
        <v>-35058</v>
      </c>
      <c r="DS29" s="45">
        <f t="shared" ref="DS29" si="357">+DR25</f>
        <v>-35058</v>
      </c>
      <c r="DT29" s="45">
        <f t="shared" ref="DT29" si="358">+DS25</f>
        <v>-35058</v>
      </c>
      <c r="DU29" s="45">
        <f t="shared" ref="DU29" si="359">+DT25</f>
        <v>-35058</v>
      </c>
      <c r="DV29" s="45">
        <f t="shared" ref="DV29" si="360">+DU25</f>
        <v>-35058</v>
      </c>
    </row>
    <row r="30" spans="3:126" x14ac:dyDescent="0.25">
      <c r="D30" s="32"/>
      <c r="E30" s="32"/>
    </row>
    <row r="31" spans="3:126" x14ac:dyDescent="0.25">
      <c r="E31" s="90"/>
    </row>
    <row r="32" spans="3:126" x14ac:dyDescent="0.25">
      <c r="E32" s="90"/>
    </row>
    <row r="33" spans="3:126" ht="21" x14ac:dyDescent="0.35">
      <c r="C33" s="6" t="s">
        <v>13</v>
      </c>
      <c r="D33" s="6"/>
      <c r="E33" s="90"/>
    </row>
    <row r="34" spans="3:126" ht="21" x14ac:dyDescent="0.35">
      <c r="C34" s="6"/>
      <c r="D34" s="6"/>
      <c r="E34" s="92"/>
    </row>
    <row r="35" spans="3:126" x14ac:dyDescent="0.25">
      <c r="D35" s="93" t="s">
        <v>189</v>
      </c>
      <c r="E35" s="93"/>
      <c r="G35" s="97">
        <f>+G18-G29</f>
        <v>-11773.2</v>
      </c>
      <c r="H35" s="45">
        <f>+H18-H29+G35</f>
        <v>-11773.2</v>
      </c>
      <c r="I35" s="45">
        <f t="shared" ref="I35:BT35" si="361">+I18-I29+H35</f>
        <v>-11773.2</v>
      </c>
      <c r="J35" s="45">
        <f t="shared" si="361"/>
        <v>-11773.2</v>
      </c>
      <c r="K35" s="45">
        <f t="shared" si="361"/>
        <v>-11773.2</v>
      </c>
      <c r="L35" s="45">
        <f t="shared" si="361"/>
        <v>-11773.2</v>
      </c>
      <c r="M35" s="45">
        <f t="shared" si="361"/>
        <v>-11773.2</v>
      </c>
      <c r="N35" s="45">
        <f t="shared" si="361"/>
        <v>-11773.2</v>
      </c>
      <c r="O35" s="45">
        <f t="shared" si="361"/>
        <v>-11773.2</v>
      </c>
      <c r="P35" s="45">
        <f t="shared" si="361"/>
        <v>-11773.2</v>
      </c>
      <c r="Q35" s="45">
        <f t="shared" si="361"/>
        <v>-11773.2</v>
      </c>
      <c r="R35" s="45">
        <f t="shared" si="361"/>
        <v>-11773.2</v>
      </c>
      <c r="S35" s="45">
        <f t="shared" si="361"/>
        <v>-35058</v>
      </c>
      <c r="T35" s="45">
        <f t="shared" si="361"/>
        <v>-35058</v>
      </c>
      <c r="U35" s="45">
        <f t="shared" si="361"/>
        <v>-35058</v>
      </c>
      <c r="V35" s="45">
        <f t="shared" si="361"/>
        <v>-35058</v>
      </c>
      <c r="W35" s="45">
        <f t="shared" si="361"/>
        <v>-35058</v>
      </c>
      <c r="X35" s="45">
        <f t="shared" si="361"/>
        <v>-35058</v>
      </c>
      <c r="Y35" s="45">
        <f t="shared" si="361"/>
        <v>-35058</v>
      </c>
      <c r="Z35" s="45">
        <f t="shared" si="361"/>
        <v>-35058</v>
      </c>
      <c r="AA35" s="45">
        <f t="shared" si="361"/>
        <v>-35058</v>
      </c>
      <c r="AB35" s="45">
        <f t="shared" si="361"/>
        <v>-35058</v>
      </c>
      <c r="AC35" s="45">
        <f t="shared" si="361"/>
        <v>-35058</v>
      </c>
      <c r="AD35" s="45">
        <f t="shared" si="361"/>
        <v>-35058</v>
      </c>
      <c r="AE35" s="45">
        <f t="shared" si="361"/>
        <v>-35058</v>
      </c>
      <c r="AF35" s="45">
        <f t="shared" si="361"/>
        <v>-35058</v>
      </c>
      <c r="AG35" s="45">
        <f t="shared" si="361"/>
        <v>-35058</v>
      </c>
      <c r="AH35" s="45">
        <f t="shared" si="361"/>
        <v>-35058</v>
      </c>
      <c r="AI35" s="45">
        <f t="shared" si="361"/>
        <v>-35058</v>
      </c>
      <c r="AJ35" s="45">
        <f t="shared" si="361"/>
        <v>-35058</v>
      </c>
      <c r="AK35" s="45">
        <f t="shared" si="361"/>
        <v>-35058</v>
      </c>
      <c r="AL35" s="45">
        <f t="shared" si="361"/>
        <v>-35058</v>
      </c>
      <c r="AM35" s="45">
        <f t="shared" si="361"/>
        <v>-35058</v>
      </c>
      <c r="AN35" s="45">
        <f t="shared" si="361"/>
        <v>-35058</v>
      </c>
      <c r="AO35" s="45">
        <f t="shared" si="361"/>
        <v>-35058</v>
      </c>
      <c r="AP35" s="45">
        <f t="shared" si="361"/>
        <v>-35058</v>
      </c>
      <c r="AQ35" s="45">
        <f t="shared" si="361"/>
        <v>-35058</v>
      </c>
      <c r="AR35" s="45">
        <f t="shared" si="361"/>
        <v>-35058</v>
      </c>
      <c r="AS35" s="45">
        <f t="shared" si="361"/>
        <v>-35058</v>
      </c>
      <c r="AT35" s="45">
        <f t="shared" si="361"/>
        <v>-35058</v>
      </c>
      <c r="AU35" s="45">
        <f t="shared" si="361"/>
        <v>-35058</v>
      </c>
      <c r="AV35" s="45">
        <f t="shared" si="361"/>
        <v>-35058</v>
      </c>
      <c r="AW35" s="45">
        <f t="shared" si="361"/>
        <v>-35058</v>
      </c>
      <c r="AX35" s="45">
        <f t="shared" si="361"/>
        <v>-35058</v>
      </c>
      <c r="AY35" s="45">
        <f t="shared" si="361"/>
        <v>-35058</v>
      </c>
      <c r="AZ35" s="45">
        <f t="shared" si="361"/>
        <v>-35058</v>
      </c>
      <c r="BA35" s="45">
        <f t="shared" si="361"/>
        <v>-35058</v>
      </c>
      <c r="BB35" s="45">
        <f t="shared" si="361"/>
        <v>-35058</v>
      </c>
      <c r="BC35" s="45">
        <f t="shared" si="361"/>
        <v>-35058</v>
      </c>
      <c r="BD35" s="45">
        <f t="shared" si="361"/>
        <v>-35058</v>
      </c>
      <c r="BE35" s="45">
        <f t="shared" si="361"/>
        <v>-35058</v>
      </c>
      <c r="BF35" s="45">
        <f t="shared" si="361"/>
        <v>-35058</v>
      </c>
      <c r="BG35" s="45">
        <f t="shared" si="361"/>
        <v>-35058</v>
      </c>
      <c r="BH35" s="45">
        <f t="shared" si="361"/>
        <v>-35058</v>
      </c>
      <c r="BI35" s="45">
        <f t="shared" si="361"/>
        <v>-35058</v>
      </c>
      <c r="BJ35" s="45">
        <f t="shared" si="361"/>
        <v>-35058</v>
      </c>
      <c r="BK35" s="45">
        <f t="shared" si="361"/>
        <v>-35058</v>
      </c>
      <c r="BL35" s="45">
        <f t="shared" si="361"/>
        <v>-35058</v>
      </c>
      <c r="BM35" s="45">
        <f t="shared" si="361"/>
        <v>-35058</v>
      </c>
      <c r="BN35" s="45">
        <f t="shared" si="361"/>
        <v>-35058</v>
      </c>
      <c r="BO35" s="45">
        <f t="shared" si="361"/>
        <v>-35058</v>
      </c>
      <c r="BP35" s="45">
        <f t="shared" si="361"/>
        <v>-35058</v>
      </c>
      <c r="BQ35" s="45">
        <f t="shared" si="361"/>
        <v>-35058</v>
      </c>
      <c r="BR35" s="45">
        <f t="shared" si="361"/>
        <v>-35058</v>
      </c>
      <c r="BS35" s="45">
        <f t="shared" si="361"/>
        <v>-35058</v>
      </c>
      <c r="BT35" s="45">
        <f t="shared" si="361"/>
        <v>-35058</v>
      </c>
      <c r="BU35" s="45">
        <f t="shared" ref="BU35:CJ35" si="362">+BU18-BU29+BT35</f>
        <v>-35058</v>
      </c>
      <c r="BV35" s="45">
        <f t="shared" si="362"/>
        <v>-35058</v>
      </c>
      <c r="BW35" s="45">
        <f t="shared" si="362"/>
        <v>-35058</v>
      </c>
      <c r="BX35" s="45">
        <f t="shared" si="362"/>
        <v>-35058</v>
      </c>
      <c r="BY35" s="45">
        <f t="shared" si="362"/>
        <v>-35058</v>
      </c>
      <c r="BZ35" s="45">
        <f t="shared" si="362"/>
        <v>-35058</v>
      </c>
      <c r="CA35" s="45">
        <f t="shared" si="362"/>
        <v>-35058</v>
      </c>
      <c r="CB35" s="45">
        <f t="shared" si="362"/>
        <v>-35058</v>
      </c>
      <c r="CC35" s="45">
        <f t="shared" si="362"/>
        <v>-35058</v>
      </c>
      <c r="CD35" s="45">
        <f t="shared" si="362"/>
        <v>-35058</v>
      </c>
      <c r="CE35" s="45">
        <f t="shared" si="362"/>
        <v>-35058</v>
      </c>
      <c r="CF35" s="45">
        <f t="shared" si="362"/>
        <v>-35058</v>
      </c>
      <c r="CG35" s="45">
        <f t="shared" si="362"/>
        <v>-35058</v>
      </c>
      <c r="CH35" s="45">
        <f t="shared" si="362"/>
        <v>-35058</v>
      </c>
      <c r="CI35" s="45">
        <f t="shared" si="362"/>
        <v>-35058</v>
      </c>
      <c r="CJ35" s="45">
        <f t="shared" si="362"/>
        <v>-35058</v>
      </c>
      <c r="CK35" s="45">
        <f>+CK18-CK29+CJ35</f>
        <v>-35058</v>
      </c>
      <c r="CL35" s="45">
        <f t="shared" ref="CL35:DO35" si="363">+CL18-CL29+CK35</f>
        <v>-35058</v>
      </c>
      <c r="CM35" s="45">
        <f t="shared" si="363"/>
        <v>-35058</v>
      </c>
      <c r="CN35" s="45">
        <f t="shared" si="363"/>
        <v>-35058</v>
      </c>
      <c r="CO35" s="45">
        <f t="shared" si="363"/>
        <v>-35058</v>
      </c>
      <c r="CP35" s="45">
        <f t="shared" si="363"/>
        <v>-35058</v>
      </c>
      <c r="CQ35" s="45">
        <f t="shared" si="363"/>
        <v>-35058</v>
      </c>
      <c r="CR35" s="45">
        <f t="shared" si="363"/>
        <v>-35058</v>
      </c>
      <c r="CS35" s="45">
        <f t="shared" si="363"/>
        <v>-35058</v>
      </c>
      <c r="CT35" s="45">
        <f t="shared" si="363"/>
        <v>-35058</v>
      </c>
      <c r="CU35" s="45">
        <f t="shared" si="363"/>
        <v>-35058</v>
      </c>
      <c r="CV35" s="45">
        <f t="shared" si="363"/>
        <v>-35058</v>
      </c>
      <c r="CW35" s="45">
        <f t="shared" si="363"/>
        <v>-35058</v>
      </c>
      <c r="CX35" s="45">
        <f t="shared" si="363"/>
        <v>-35058</v>
      </c>
      <c r="CY35" s="45">
        <f t="shared" si="363"/>
        <v>-35058</v>
      </c>
      <c r="CZ35" s="45">
        <f t="shared" si="363"/>
        <v>-35058</v>
      </c>
      <c r="DA35" s="45">
        <f t="shared" si="363"/>
        <v>-35058</v>
      </c>
      <c r="DB35" s="45">
        <f t="shared" si="363"/>
        <v>-35058</v>
      </c>
      <c r="DC35" s="45">
        <f t="shared" si="363"/>
        <v>-35058</v>
      </c>
      <c r="DD35" s="45">
        <f t="shared" si="363"/>
        <v>-35058</v>
      </c>
      <c r="DE35" s="45">
        <f t="shared" si="363"/>
        <v>-35058</v>
      </c>
      <c r="DF35" s="45">
        <f t="shared" si="363"/>
        <v>-35058</v>
      </c>
      <c r="DG35" s="45">
        <f t="shared" si="363"/>
        <v>-35058</v>
      </c>
      <c r="DH35" s="45">
        <f t="shared" si="363"/>
        <v>-35058</v>
      </c>
      <c r="DI35" s="45">
        <f t="shared" si="363"/>
        <v>-35058</v>
      </c>
      <c r="DJ35" s="45">
        <f t="shared" si="363"/>
        <v>-35058</v>
      </c>
      <c r="DK35" s="45">
        <f t="shared" si="363"/>
        <v>-35058</v>
      </c>
      <c r="DL35" s="45">
        <f t="shared" si="363"/>
        <v>-35058</v>
      </c>
      <c r="DM35" s="45">
        <f t="shared" si="363"/>
        <v>-35058</v>
      </c>
      <c r="DN35" s="45">
        <f t="shared" si="363"/>
        <v>-35058</v>
      </c>
      <c r="DO35" s="45">
        <f t="shared" si="363"/>
        <v>-35058</v>
      </c>
      <c r="DP35" s="45">
        <f>+DP18-DP29+DO35</f>
        <v>-35058</v>
      </c>
      <c r="DQ35" s="45">
        <f t="shared" ref="DQ35:DV35" si="364">+DQ18-DQ29+DP35</f>
        <v>-35058</v>
      </c>
      <c r="DR35" s="45">
        <f t="shared" si="364"/>
        <v>-35058</v>
      </c>
      <c r="DS35" s="45">
        <f t="shared" si="364"/>
        <v>-35058</v>
      </c>
      <c r="DT35" s="45">
        <f t="shared" si="364"/>
        <v>-35058</v>
      </c>
      <c r="DU35" s="45">
        <f t="shared" si="364"/>
        <v>-35058</v>
      </c>
      <c r="DV35" s="45">
        <f t="shared" si="364"/>
        <v>-35058</v>
      </c>
    </row>
    <row r="36" spans="3:126" x14ac:dyDescent="0.25">
      <c r="D36" s="32" t="s">
        <v>190</v>
      </c>
      <c r="E36" s="93"/>
      <c r="G36" s="97">
        <f>G29</f>
        <v>0</v>
      </c>
      <c r="H36" s="45">
        <f>H29</f>
        <v>-11773.2</v>
      </c>
      <c r="I36" s="45">
        <f t="shared" ref="I36:BT36" si="365">I29</f>
        <v>-11773.2</v>
      </c>
      <c r="J36" s="45">
        <f t="shared" si="365"/>
        <v>-11773.2</v>
      </c>
      <c r="K36" s="45">
        <f t="shared" si="365"/>
        <v>-11773.2</v>
      </c>
      <c r="L36" s="45">
        <f t="shared" si="365"/>
        <v>-11773.2</v>
      </c>
      <c r="M36" s="45">
        <f t="shared" si="365"/>
        <v>-11773.2</v>
      </c>
      <c r="N36" s="45">
        <f t="shared" si="365"/>
        <v>-11773.2</v>
      </c>
      <c r="O36" s="45">
        <f t="shared" si="365"/>
        <v>-11773.2</v>
      </c>
      <c r="P36" s="45">
        <f t="shared" si="365"/>
        <v>-11773.2</v>
      </c>
      <c r="Q36" s="45">
        <f t="shared" si="365"/>
        <v>-11773.2</v>
      </c>
      <c r="R36" s="45">
        <f t="shared" si="365"/>
        <v>-11773.2</v>
      </c>
      <c r="S36" s="45">
        <f t="shared" si="365"/>
        <v>-11773.2</v>
      </c>
      <c r="T36" s="45">
        <f t="shared" si="365"/>
        <v>-35058</v>
      </c>
      <c r="U36" s="45">
        <f t="shared" si="365"/>
        <v>-35058</v>
      </c>
      <c r="V36" s="45">
        <f t="shared" si="365"/>
        <v>-35058</v>
      </c>
      <c r="W36" s="45">
        <f t="shared" si="365"/>
        <v>-35058</v>
      </c>
      <c r="X36" s="45">
        <f t="shared" si="365"/>
        <v>-35058</v>
      </c>
      <c r="Y36" s="45">
        <f t="shared" si="365"/>
        <v>-35058</v>
      </c>
      <c r="Z36" s="45">
        <f t="shared" si="365"/>
        <v>-35058</v>
      </c>
      <c r="AA36" s="45">
        <f t="shared" si="365"/>
        <v>-35058</v>
      </c>
      <c r="AB36" s="45">
        <f t="shared" si="365"/>
        <v>-35058</v>
      </c>
      <c r="AC36" s="45">
        <f t="shared" si="365"/>
        <v>-35058</v>
      </c>
      <c r="AD36" s="45">
        <f t="shared" si="365"/>
        <v>-35058</v>
      </c>
      <c r="AE36" s="45">
        <f t="shared" si="365"/>
        <v>-35058</v>
      </c>
      <c r="AF36" s="45">
        <f t="shared" si="365"/>
        <v>-35058</v>
      </c>
      <c r="AG36" s="45">
        <f t="shared" si="365"/>
        <v>-35058</v>
      </c>
      <c r="AH36" s="45">
        <f t="shared" si="365"/>
        <v>-35058</v>
      </c>
      <c r="AI36" s="45">
        <f t="shared" si="365"/>
        <v>-35058</v>
      </c>
      <c r="AJ36" s="45">
        <f t="shared" si="365"/>
        <v>-35058</v>
      </c>
      <c r="AK36" s="45">
        <f t="shared" si="365"/>
        <v>-35058</v>
      </c>
      <c r="AL36" s="45">
        <f t="shared" si="365"/>
        <v>-35058</v>
      </c>
      <c r="AM36" s="45">
        <f t="shared" si="365"/>
        <v>-35058</v>
      </c>
      <c r="AN36" s="45">
        <f t="shared" si="365"/>
        <v>-35058</v>
      </c>
      <c r="AO36" s="45">
        <f t="shared" si="365"/>
        <v>-35058</v>
      </c>
      <c r="AP36" s="45">
        <f t="shared" si="365"/>
        <v>-35058</v>
      </c>
      <c r="AQ36" s="45">
        <f t="shared" si="365"/>
        <v>-35058</v>
      </c>
      <c r="AR36" s="45">
        <f t="shared" si="365"/>
        <v>-35058</v>
      </c>
      <c r="AS36" s="45">
        <f t="shared" si="365"/>
        <v>-35058</v>
      </c>
      <c r="AT36" s="45">
        <f t="shared" si="365"/>
        <v>-35058</v>
      </c>
      <c r="AU36" s="45">
        <f t="shared" si="365"/>
        <v>-35058</v>
      </c>
      <c r="AV36" s="45">
        <f t="shared" si="365"/>
        <v>-35058</v>
      </c>
      <c r="AW36" s="45">
        <f t="shared" si="365"/>
        <v>-35058</v>
      </c>
      <c r="AX36" s="45">
        <f t="shared" si="365"/>
        <v>-35058</v>
      </c>
      <c r="AY36" s="45">
        <f t="shared" si="365"/>
        <v>-35058</v>
      </c>
      <c r="AZ36" s="45">
        <f t="shared" si="365"/>
        <v>-35058</v>
      </c>
      <c r="BA36" s="45">
        <f t="shared" si="365"/>
        <v>-35058</v>
      </c>
      <c r="BB36" s="45">
        <f t="shared" si="365"/>
        <v>-35058</v>
      </c>
      <c r="BC36" s="45">
        <f t="shared" si="365"/>
        <v>-35058</v>
      </c>
      <c r="BD36" s="45">
        <f t="shared" si="365"/>
        <v>-35058</v>
      </c>
      <c r="BE36" s="45">
        <f t="shared" si="365"/>
        <v>-35058</v>
      </c>
      <c r="BF36" s="45">
        <f t="shared" si="365"/>
        <v>-35058</v>
      </c>
      <c r="BG36" s="45">
        <f t="shared" si="365"/>
        <v>-35058</v>
      </c>
      <c r="BH36" s="45">
        <f t="shared" si="365"/>
        <v>-35058</v>
      </c>
      <c r="BI36" s="45">
        <f t="shared" si="365"/>
        <v>-35058</v>
      </c>
      <c r="BJ36" s="45">
        <f t="shared" si="365"/>
        <v>-35058</v>
      </c>
      <c r="BK36" s="45">
        <f t="shared" si="365"/>
        <v>-35058</v>
      </c>
      <c r="BL36" s="45">
        <f t="shared" si="365"/>
        <v>-35058</v>
      </c>
      <c r="BM36" s="45">
        <f t="shared" si="365"/>
        <v>-35058</v>
      </c>
      <c r="BN36" s="45">
        <f t="shared" si="365"/>
        <v>-35058</v>
      </c>
      <c r="BO36" s="45">
        <f t="shared" si="365"/>
        <v>-35058</v>
      </c>
      <c r="BP36" s="45">
        <f t="shared" si="365"/>
        <v>-35058</v>
      </c>
      <c r="BQ36" s="45">
        <f t="shared" si="365"/>
        <v>-35058</v>
      </c>
      <c r="BR36" s="45">
        <f t="shared" si="365"/>
        <v>-35058</v>
      </c>
      <c r="BS36" s="45">
        <f t="shared" si="365"/>
        <v>-35058</v>
      </c>
      <c r="BT36" s="45">
        <f t="shared" si="365"/>
        <v>-35058</v>
      </c>
      <c r="BU36" s="45">
        <f t="shared" ref="BU36:CJ36" si="366">BU29</f>
        <v>-35058</v>
      </c>
      <c r="BV36" s="45">
        <f t="shared" si="366"/>
        <v>-35058</v>
      </c>
      <c r="BW36" s="45">
        <f t="shared" si="366"/>
        <v>-35058</v>
      </c>
      <c r="BX36" s="45">
        <f t="shared" si="366"/>
        <v>-35058</v>
      </c>
      <c r="BY36" s="45">
        <f t="shared" si="366"/>
        <v>-35058</v>
      </c>
      <c r="BZ36" s="45">
        <f t="shared" si="366"/>
        <v>-35058</v>
      </c>
      <c r="CA36" s="45">
        <f t="shared" si="366"/>
        <v>-35058</v>
      </c>
      <c r="CB36" s="45">
        <f t="shared" si="366"/>
        <v>-35058</v>
      </c>
      <c r="CC36" s="45">
        <f t="shared" si="366"/>
        <v>-35058</v>
      </c>
      <c r="CD36" s="45">
        <f t="shared" si="366"/>
        <v>-35058</v>
      </c>
      <c r="CE36" s="45">
        <f t="shared" si="366"/>
        <v>-35058</v>
      </c>
      <c r="CF36" s="45">
        <f t="shared" si="366"/>
        <v>-35058</v>
      </c>
      <c r="CG36" s="45">
        <f t="shared" si="366"/>
        <v>-35058</v>
      </c>
      <c r="CH36" s="45">
        <f t="shared" si="366"/>
        <v>-35058</v>
      </c>
      <c r="CI36" s="45">
        <f t="shared" si="366"/>
        <v>-35058</v>
      </c>
      <c r="CJ36" s="45">
        <f t="shared" si="366"/>
        <v>-35058</v>
      </c>
      <c r="CK36" s="45">
        <f>CK29</f>
        <v>-35058</v>
      </c>
      <c r="CL36" s="45">
        <f t="shared" ref="CL36:DO36" si="367">CL29</f>
        <v>-35058</v>
      </c>
      <c r="CM36" s="45">
        <f t="shared" si="367"/>
        <v>-35058</v>
      </c>
      <c r="CN36" s="45">
        <f t="shared" si="367"/>
        <v>-35058</v>
      </c>
      <c r="CO36" s="45">
        <f t="shared" si="367"/>
        <v>-35058</v>
      </c>
      <c r="CP36" s="45">
        <f t="shared" si="367"/>
        <v>-35058</v>
      </c>
      <c r="CQ36" s="45">
        <f t="shared" si="367"/>
        <v>-35058</v>
      </c>
      <c r="CR36" s="45">
        <f t="shared" si="367"/>
        <v>-35058</v>
      </c>
      <c r="CS36" s="45">
        <f t="shared" si="367"/>
        <v>-35058</v>
      </c>
      <c r="CT36" s="45">
        <f t="shared" si="367"/>
        <v>-35058</v>
      </c>
      <c r="CU36" s="45">
        <f t="shared" si="367"/>
        <v>-35058</v>
      </c>
      <c r="CV36" s="45">
        <f t="shared" si="367"/>
        <v>-35058</v>
      </c>
      <c r="CW36" s="45">
        <f t="shared" si="367"/>
        <v>-35058</v>
      </c>
      <c r="CX36" s="45">
        <f t="shared" si="367"/>
        <v>-35058</v>
      </c>
      <c r="CY36" s="45">
        <f t="shared" si="367"/>
        <v>-35058</v>
      </c>
      <c r="CZ36" s="45">
        <f t="shared" si="367"/>
        <v>-35058</v>
      </c>
      <c r="DA36" s="45">
        <f t="shared" si="367"/>
        <v>-35058</v>
      </c>
      <c r="DB36" s="45">
        <f t="shared" si="367"/>
        <v>-35058</v>
      </c>
      <c r="DC36" s="45">
        <f t="shared" si="367"/>
        <v>-35058</v>
      </c>
      <c r="DD36" s="45">
        <f t="shared" si="367"/>
        <v>-35058</v>
      </c>
      <c r="DE36" s="45">
        <f t="shared" si="367"/>
        <v>-35058</v>
      </c>
      <c r="DF36" s="45">
        <f t="shared" si="367"/>
        <v>-35058</v>
      </c>
      <c r="DG36" s="45">
        <f t="shared" si="367"/>
        <v>-35058</v>
      </c>
      <c r="DH36" s="45">
        <f t="shared" si="367"/>
        <v>-35058</v>
      </c>
      <c r="DI36" s="45">
        <f t="shared" si="367"/>
        <v>-35058</v>
      </c>
      <c r="DJ36" s="45">
        <f t="shared" si="367"/>
        <v>-35058</v>
      </c>
      <c r="DK36" s="45">
        <f t="shared" si="367"/>
        <v>-35058</v>
      </c>
      <c r="DL36" s="45">
        <f t="shared" si="367"/>
        <v>-35058</v>
      </c>
      <c r="DM36" s="45">
        <f t="shared" si="367"/>
        <v>-35058</v>
      </c>
      <c r="DN36" s="45">
        <f t="shared" si="367"/>
        <v>-35058</v>
      </c>
      <c r="DO36" s="45">
        <f t="shared" si="367"/>
        <v>-35058</v>
      </c>
      <c r="DP36" s="45">
        <f>DP29</f>
        <v>-35058</v>
      </c>
      <c r="DQ36" s="45">
        <f t="shared" ref="DQ36:DV36" si="368">DQ29</f>
        <v>-35058</v>
      </c>
      <c r="DR36" s="45">
        <f t="shared" si="368"/>
        <v>-35058</v>
      </c>
      <c r="DS36" s="45">
        <f t="shared" si="368"/>
        <v>-35058</v>
      </c>
      <c r="DT36" s="45">
        <f t="shared" si="368"/>
        <v>-35058</v>
      </c>
      <c r="DU36" s="45">
        <f t="shared" si="368"/>
        <v>-35058</v>
      </c>
      <c r="DV36" s="45">
        <f t="shared" si="368"/>
        <v>-35058</v>
      </c>
    </row>
  </sheetData>
  <hyperlinks>
    <hyperlink ref="B1" location="Input!A1" display="MENU" xr:uid="{00000000-0004-0000-0F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7" tint="0.79998168889431442"/>
  </sheetPr>
  <dimension ref="C1:D9"/>
  <sheetViews>
    <sheetView showGridLines="0" workbookViewId="0">
      <selection activeCell="C1" sqref="C1"/>
    </sheetView>
  </sheetViews>
  <sheetFormatPr defaultColWidth="8.85546875" defaultRowHeight="15" x14ac:dyDescent="0.25"/>
  <cols>
    <col min="3" max="3" width="21.85546875" bestFit="1" customWidth="1"/>
    <col min="4" max="4" width="8.85546875" customWidth="1"/>
  </cols>
  <sheetData>
    <row r="1" spans="3:4" x14ac:dyDescent="0.25">
      <c r="C1" s="13" t="s">
        <v>41</v>
      </c>
    </row>
    <row r="3" spans="3:4" ht="15.75" thickBot="1" x14ac:dyDescent="0.3"/>
    <row r="4" spans="3:4" ht="17.25" thickTop="1" thickBot="1" x14ac:dyDescent="0.3">
      <c r="C4" s="2" t="s">
        <v>17</v>
      </c>
      <c r="D4" s="3">
        <v>2020</v>
      </c>
    </row>
    <row r="5" spans="3:4" ht="16.5" thickTop="1" thickBot="1" x14ac:dyDescent="0.3"/>
    <row r="6" spans="3:4" ht="17.25" thickTop="1" thickBot="1" x14ac:dyDescent="0.3">
      <c r="C6" s="2" t="s">
        <v>19</v>
      </c>
      <c r="D6" s="127">
        <v>0.04</v>
      </c>
    </row>
    <row r="7" spans="3:4" ht="17.25" thickTop="1" thickBot="1" x14ac:dyDescent="0.3">
      <c r="C7" s="2" t="s">
        <v>20</v>
      </c>
      <c r="D7" s="127">
        <v>0.24</v>
      </c>
    </row>
    <row r="8" spans="3:4" ht="15.75" thickTop="1" x14ac:dyDescent="0.25"/>
    <row r="9" spans="3:4" ht="15.75" x14ac:dyDescent="0.25">
      <c r="C9" s="2"/>
      <c r="D9" s="2"/>
    </row>
  </sheetData>
  <hyperlinks>
    <hyperlink ref="C1" location="Input!A1" display="MENU" xr:uid="{00000000-0004-0000-10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79998168889431442"/>
  </sheetPr>
  <dimension ref="A1:DY69"/>
  <sheetViews>
    <sheetView showGridLines="0" workbookViewId="0">
      <selection activeCell="C1" sqref="C1"/>
    </sheetView>
  </sheetViews>
  <sheetFormatPr defaultColWidth="8.85546875" defaultRowHeight="15" outlineLevelRow="1" x14ac:dyDescent="0.25"/>
  <cols>
    <col min="1" max="1" width="17.42578125" bestFit="1" customWidth="1"/>
    <col min="3" max="3" width="49.7109375" bestFit="1" customWidth="1"/>
    <col min="4" max="4" width="23.7109375" customWidth="1"/>
    <col min="10" max="129" width="9" bestFit="1" customWidth="1"/>
  </cols>
  <sheetData>
    <row r="1" spans="1:129" ht="28.5" x14ac:dyDescent="0.45">
      <c r="A1" s="29" t="s">
        <v>21</v>
      </c>
      <c r="B1" s="4"/>
      <c r="C1" s="13" t="s">
        <v>41</v>
      </c>
      <c r="D1" s="5"/>
      <c r="E1" s="5"/>
    </row>
    <row r="2" spans="1:129" ht="28.5" x14ac:dyDescent="0.45">
      <c r="A2" s="4"/>
      <c r="B2" s="6" t="s">
        <v>353</v>
      </c>
      <c r="C2" s="6"/>
      <c r="D2" s="6"/>
      <c r="E2" s="5"/>
      <c r="I2" s="7" t="s">
        <v>28</v>
      </c>
      <c r="J2" s="11">
        <f>+P_Iniziali!D4</f>
        <v>2020</v>
      </c>
      <c r="K2" s="11">
        <f>+J2</f>
        <v>2020</v>
      </c>
      <c r="L2" s="11">
        <f t="shared" ref="L2:R2" si="0">+K2</f>
        <v>2020</v>
      </c>
      <c r="M2" s="11">
        <f t="shared" si="0"/>
        <v>2020</v>
      </c>
      <c r="N2" s="11">
        <f t="shared" si="0"/>
        <v>2020</v>
      </c>
      <c r="O2" s="11">
        <f t="shared" si="0"/>
        <v>2020</v>
      </c>
      <c r="P2" s="11">
        <f t="shared" si="0"/>
        <v>2020</v>
      </c>
      <c r="Q2" s="11">
        <f t="shared" si="0"/>
        <v>2020</v>
      </c>
      <c r="R2" s="11">
        <f t="shared" si="0"/>
        <v>2020</v>
      </c>
      <c r="S2" s="11">
        <f t="shared" ref="S2:U2" si="1">+R2</f>
        <v>2020</v>
      </c>
      <c r="T2" s="11">
        <f t="shared" si="1"/>
        <v>2020</v>
      </c>
      <c r="U2" s="11">
        <f t="shared" si="1"/>
        <v>2020</v>
      </c>
      <c r="V2" s="11">
        <f>+U2+1</f>
        <v>2021</v>
      </c>
      <c r="W2" s="11">
        <f>+V2</f>
        <v>2021</v>
      </c>
      <c r="X2" s="11">
        <f t="shared" ref="X2:AD2" si="2">+W2</f>
        <v>2021</v>
      </c>
      <c r="Y2" s="11">
        <f t="shared" si="2"/>
        <v>2021</v>
      </c>
      <c r="Z2" s="11">
        <f t="shared" si="2"/>
        <v>2021</v>
      </c>
      <c r="AA2" s="11">
        <f t="shared" si="2"/>
        <v>2021</v>
      </c>
      <c r="AB2" s="11">
        <f t="shared" si="2"/>
        <v>2021</v>
      </c>
      <c r="AC2" s="11">
        <f t="shared" si="2"/>
        <v>2021</v>
      </c>
      <c r="AD2" s="11">
        <f t="shared" si="2"/>
        <v>2021</v>
      </c>
      <c r="AE2" s="11">
        <f t="shared" ref="AE2:AG2" si="3">+AD2</f>
        <v>2021</v>
      </c>
      <c r="AF2" s="11">
        <f t="shared" si="3"/>
        <v>2021</v>
      </c>
      <c r="AG2" s="11">
        <f t="shared" si="3"/>
        <v>2021</v>
      </c>
      <c r="AH2" s="11">
        <f>+AG2+1</f>
        <v>2022</v>
      </c>
      <c r="AI2" s="11">
        <f>+AH2</f>
        <v>2022</v>
      </c>
      <c r="AJ2" s="11">
        <f t="shared" ref="AJ2:AS2" si="4">+AI2</f>
        <v>2022</v>
      </c>
      <c r="AK2" s="11">
        <f t="shared" si="4"/>
        <v>2022</v>
      </c>
      <c r="AL2" s="11">
        <f t="shared" si="4"/>
        <v>2022</v>
      </c>
      <c r="AM2" s="11">
        <f t="shared" si="4"/>
        <v>2022</v>
      </c>
      <c r="AN2" s="11">
        <f t="shared" si="4"/>
        <v>2022</v>
      </c>
      <c r="AO2" s="11">
        <f t="shared" si="4"/>
        <v>2022</v>
      </c>
      <c r="AP2" s="11">
        <f t="shared" si="4"/>
        <v>2022</v>
      </c>
      <c r="AQ2" s="11">
        <f t="shared" si="4"/>
        <v>2022</v>
      </c>
      <c r="AR2" s="11">
        <f t="shared" si="4"/>
        <v>2022</v>
      </c>
      <c r="AS2" s="11">
        <f t="shared" si="4"/>
        <v>2022</v>
      </c>
      <c r="AT2" s="11">
        <f>+AS2+1</f>
        <v>2023</v>
      </c>
      <c r="AU2" s="11">
        <f>+AT2</f>
        <v>2023</v>
      </c>
      <c r="AV2" s="11">
        <f t="shared" ref="AV2:BE2" si="5">+AU2</f>
        <v>2023</v>
      </c>
      <c r="AW2" s="11">
        <f t="shared" si="5"/>
        <v>2023</v>
      </c>
      <c r="AX2" s="11">
        <f t="shared" si="5"/>
        <v>2023</v>
      </c>
      <c r="AY2" s="11">
        <f t="shared" si="5"/>
        <v>2023</v>
      </c>
      <c r="AZ2" s="11">
        <f t="shared" si="5"/>
        <v>2023</v>
      </c>
      <c r="BA2" s="11">
        <f t="shared" si="5"/>
        <v>2023</v>
      </c>
      <c r="BB2" s="11">
        <f t="shared" si="5"/>
        <v>2023</v>
      </c>
      <c r="BC2" s="11">
        <f t="shared" si="5"/>
        <v>2023</v>
      </c>
      <c r="BD2" s="11">
        <f t="shared" si="5"/>
        <v>2023</v>
      </c>
      <c r="BE2" s="11">
        <f t="shared" si="5"/>
        <v>2023</v>
      </c>
      <c r="BF2" s="11">
        <f>+BE2+1</f>
        <v>2024</v>
      </c>
      <c r="BG2" s="11">
        <f>+BF2</f>
        <v>2024</v>
      </c>
      <c r="BH2" s="11">
        <f t="shared" ref="BH2:BQ2" si="6">+BG2</f>
        <v>2024</v>
      </c>
      <c r="BI2" s="11">
        <f t="shared" si="6"/>
        <v>2024</v>
      </c>
      <c r="BJ2" s="11">
        <f t="shared" si="6"/>
        <v>2024</v>
      </c>
      <c r="BK2" s="11">
        <f t="shared" si="6"/>
        <v>2024</v>
      </c>
      <c r="BL2" s="11">
        <f t="shared" si="6"/>
        <v>2024</v>
      </c>
      <c r="BM2" s="11">
        <f t="shared" si="6"/>
        <v>2024</v>
      </c>
      <c r="BN2" s="11">
        <f t="shared" si="6"/>
        <v>2024</v>
      </c>
      <c r="BO2" s="11">
        <f t="shared" si="6"/>
        <v>2024</v>
      </c>
      <c r="BP2" s="11">
        <f t="shared" si="6"/>
        <v>2024</v>
      </c>
      <c r="BQ2" s="11">
        <f t="shared" si="6"/>
        <v>2024</v>
      </c>
      <c r="BR2" s="11">
        <f>+BQ2+1</f>
        <v>2025</v>
      </c>
      <c r="BS2" s="11">
        <f>+BR2</f>
        <v>2025</v>
      </c>
      <c r="BT2" s="11">
        <f t="shared" ref="BT2:CC2" si="7">+BS2</f>
        <v>2025</v>
      </c>
      <c r="BU2" s="11">
        <f t="shared" si="7"/>
        <v>2025</v>
      </c>
      <c r="BV2" s="11">
        <f t="shared" si="7"/>
        <v>2025</v>
      </c>
      <c r="BW2" s="11">
        <f t="shared" si="7"/>
        <v>2025</v>
      </c>
      <c r="BX2" s="11">
        <f t="shared" si="7"/>
        <v>2025</v>
      </c>
      <c r="BY2" s="11">
        <f t="shared" si="7"/>
        <v>2025</v>
      </c>
      <c r="BZ2" s="11">
        <f t="shared" si="7"/>
        <v>2025</v>
      </c>
      <c r="CA2" s="11">
        <f t="shared" si="7"/>
        <v>2025</v>
      </c>
      <c r="CB2" s="11">
        <f t="shared" si="7"/>
        <v>2025</v>
      </c>
      <c r="CC2" s="11">
        <f t="shared" si="7"/>
        <v>2025</v>
      </c>
      <c r="CD2" s="11">
        <f>+CC2+1</f>
        <v>2026</v>
      </c>
      <c r="CE2" s="11">
        <f>+CD2</f>
        <v>2026</v>
      </c>
      <c r="CF2" s="11">
        <f t="shared" ref="CF2:CO2" si="8">+CE2</f>
        <v>2026</v>
      </c>
      <c r="CG2" s="11">
        <f t="shared" si="8"/>
        <v>2026</v>
      </c>
      <c r="CH2" s="11">
        <f t="shared" si="8"/>
        <v>2026</v>
      </c>
      <c r="CI2" s="11">
        <f t="shared" si="8"/>
        <v>2026</v>
      </c>
      <c r="CJ2" s="11">
        <f t="shared" si="8"/>
        <v>2026</v>
      </c>
      <c r="CK2" s="11">
        <f t="shared" si="8"/>
        <v>2026</v>
      </c>
      <c r="CL2" s="11">
        <f t="shared" si="8"/>
        <v>2026</v>
      </c>
      <c r="CM2" s="11">
        <f t="shared" si="8"/>
        <v>2026</v>
      </c>
      <c r="CN2" s="11">
        <f t="shared" si="8"/>
        <v>2026</v>
      </c>
      <c r="CO2" s="11">
        <f t="shared" si="8"/>
        <v>2026</v>
      </c>
      <c r="CP2" s="11">
        <f>+CO2+1</f>
        <v>2027</v>
      </c>
      <c r="CQ2" s="11">
        <f>+CP2</f>
        <v>2027</v>
      </c>
      <c r="CR2" s="11">
        <f t="shared" ref="CR2:DA2" si="9">+CQ2</f>
        <v>2027</v>
      </c>
      <c r="CS2" s="11">
        <f t="shared" si="9"/>
        <v>2027</v>
      </c>
      <c r="CT2" s="11">
        <f t="shared" si="9"/>
        <v>2027</v>
      </c>
      <c r="CU2" s="11">
        <f t="shared" si="9"/>
        <v>2027</v>
      </c>
      <c r="CV2" s="11">
        <f t="shared" si="9"/>
        <v>2027</v>
      </c>
      <c r="CW2" s="11">
        <f t="shared" si="9"/>
        <v>2027</v>
      </c>
      <c r="CX2" s="11">
        <f t="shared" si="9"/>
        <v>2027</v>
      </c>
      <c r="CY2" s="11">
        <f t="shared" si="9"/>
        <v>2027</v>
      </c>
      <c r="CZ2" s="11">
        <f t="shared" si="9"/>
        <v>2027</v>
      </c>
      <c r="DA2" s="11">
        <f t="shared" si="9"/>
        <v>2027</v>
      </c>
      <c r="DB2" s="11">
        <f>+DA2+1</f>
        <v>2028</v>
      </c>
      <c r="DC2" s="11">
        <f>+DB2</f>
        <v>2028</v>
      </c>
      <c r="DD2" s="11">
        <f t="shared" ref="DD2:DM2" si="10">+DC2</f>
        <v>2028</v>
      </c>
      <c r="DE2" s="11">
        <f t="shared" si="10"/>
        <v>2028</v>
      </c>
      <c r="DF2" s="11">
        <f t="shared" si="10"/>
        <v>2028</v>
      </c>
      <c r="DG2" s="11">
        <f t="shared" si="10"/>
        <v>2028</v>
      </c>
      <c r="DH2" s="11">
        <f t="shared" si="10"/>
        <v>2028</v>
      </c>
      <c r="DI2" s="11">
        <f t="shared" si="10"/>
        <v>2028</v>
      </c>
      <c r="DJ2" s="11">
        <f t="shared" si="10"/>
        <v>2028</v>
      </c>
      <c r="DK2" s="11">
        <f t="shared" si="10"/>
        <v>2028</v>
      </c>
      <c r="DL2" s="11">
        <f t="shared" si="10"/>
        <v>2028</v>
      </c>
      <c r="DM2" s="11">
        <f t="shared" si="10"/>
        <v>2028</v>
      </c>
      <c r="DN2" s="11">
        <f>+DM2+1</f>
        <v>2029</v>
      </c>
      <c r="DO2" s="11">
        <f>+DN2</f>
        <v>2029</v>
      </c>
      <c r="DP2" s="11">
        <f t="shared" ref="DP2:DY2" si="11">+DO2</f>
        <v>2029</v>
      </c>
      <c r="DQ2" s="11">
        <f t="shared" si="11"/>
        <v>2029</v>
      </c>
      <c r="DR2" s="11">
        <f t="shared" si="11"/>
        <v>2029</v>
      </c>
      <c r="DS2" s="11">
        <f t="shared" si="11"/>
        <v>2029</v>
      </c>
      <c r="DT2" s="11">
        <f t="shared" si="11"/>
        <v>2029</v>
      </c>
      <c r="DU2" s="11">
        <f t="shared" si="11"/>
        <v>2029</v>
      </c>
      <c r="DV2" s="11">
        <f t="shared" si="11"/>
        <v>2029</v>
      </c>
      <c r="DW2" s="11">
        <f t="shared" si="11"/>
        <v>2029</v>
      </c>
      <c r="DX2" s="11">
        <f t="shared" si="11"/>
        <v>2029</v>
      </c>
      <c r="DY2" s="11">
        <f t="shared" si="11"/>
        <v>2029</v>
      </c>
    </row>
    <row r="3" spans="1:129" ht="40.5" outlineLevel="1" thickBot="1" x14ac:dyDescent="0.5">
      <c r="A3" s="4"/>
      <c r="B3" s="4"/>
      <c r="C3" s="2" t="s">
        <v>22</v>
      </c>
      <c r="D3" s="7" t="s">
        <v>23</v>
      </c>
      <c r="E3" s="5" t="s">
        <v>18</v>
      </c>
      <c r="F3" s="7" t="s">
        <v>24</v>
      </c>
      <c r="G3" s="7" t="s">
        <v>25</v>
      </c>
      <c r="H3" s="7" t="s">
        <v>26</v>
      </c>
      <c r="I3" s="7" t="s">
        <v>27</v>
      </c>
      <c r="J3" s="12" t="s">
        <v>29</v>
      </c>
      <c r="K3" s="12" t="s">
        <v>30</v>
      </c>
      <c r="L3" s="12" t="s">
        <v>31</v>
      </c>
      <c r="M3" s="12" t="s">
        <v>32</v>
      </c>
      <c r="N3" s="12" t="s">
        <v>33</v>
      </c>
      <c r="O3" s="12" t="s">
        <v>34</v>
      </c>
      <c r="P3" s="12" t="s">
        <v>35</v>
      </c>
      <c r="Q3" s="12" t="s">
        <v>36</v>
      </c>
      <c r="R3" s="12" t="s">
        <v>37</v>
      </c>
      <c r="S3" s="12" t="s">
        <v>38</v>
      </c>
      <c r="T3" s="12" t="s">
        <v>39</v>
      </c>
      <c r="U3" s="12" t="s">
        <v>40</v>
      </c>
      <c r="V3" s="12" t="str">
        <f>+J3</f>
        <v>gen</v>
      </c>
      <c r="W3" s="12" t="str">
        <f t="shared" ref="W3:AD3" si="12">+K3</f>
        <v>feb</v>
      </c>
      <c r="X3" s="12" t="str">
        <f t="shared" si="12"/>
        <v>mar</v>
      </c>
      <c r="Y3" s="12" t="str">
        <f t="shared" si="12"/>
        <v>apr</v>
      </c>
      <c r="Z3" s="12" t="str">
        <f t="shared" si="12"/>
        <v>mag</v>
      </c>
      <c r="AA3" s="12" t="str">
        <f t="shared" si="12"/>
        <v>giu</v>
      </c>
      <c r="AB3" s="12" t="str">
        <f t="shared" si="12"/>
        <v>lug</v>
      </c>
      <c r="AC3" s="12" t="str">
        <f t="shared" si="12"/>
        <v>ago</v>
      </c>
      <c r="AD3" s="12" t="str">
        <f t="shared" si="12"/>
        <v>set</v>
      </c>
      <c r="AE3" s="12" t="str">
        <f t="shared" ref="AE3" si="13">+S3</f>
        <v>ott</v>
      </c>
      <c r="AF3" s="12" t="str">
        <f t="shared" ref="AF3" si="14">+T3</f>
        <v>nov</v>
      </c>
      <c r="AG3" s="12" t="str">
        <f t="shared" ref="AG3" si="15">+U3</f>
        <v>dic</v>
      </c>
      <c r="AH3" s="12" t="str">
        <f>+V3</f>
        <v>gen</v>
      </c>
      <c r="AI3" s="12" t="str">
        <f t="shared" ref="AI3" si="16">+W3</f>
        <v>feb</v>
      </c>
      <c r="AJ3" s="12" t="str">
        <f t="shared" ref="AJ3" si="17">+X3</f>
        <v>mar</v>
      </c>
      <c r="AK3" s="12" t="str">
        <f t="shared" ref="AK3" si="18">+Y3</f>
        <v>apr</v>
      </c>
      <c r="AL3" s="12" t="str">
        <f t="shared" ref="AL3" si="19">+Z3</f>
        <v>mag</v>
      </c>
      <c r="AM3" s="12" t="str">
        <f t="shared" ref="AM3" si="20">+AA3</f>
        <v>giu</v>
      </c>
      <c r="AN3" s="12" t="str">
        <f t="shared" ref="AN3" si="21">+AB3</f>
        <v>lug</v>
      </c>
      <c r="AO3" s="12" t="str">
        <f t="shared" ref="AO3" si="22">+AC3</f>
        <v>ago</v>
      </c>
      <c r="AP3" s="12" t="str">
        <f t="shared" ref="AP3" si="23">+AD3</f>
        <v>set</v>
      </c>
      <c r="AQ3" s="12" t="str">
        <f t="shared" ref="AQ3" si="24">+AE3</f>
        <v>ott</v>
      </c>
      <c r="AR3" s="12" t="str">
        <f t="shared" ref="AR3" si="25">+AF3</f>
        <v>nov</v>
      </c>
      <c r="AS3" s="12" t="str">
        <f t="shared" ref="AS3" si="26">+AG3</f>
        <v>dic</v>
      </c>
      <c r="AT3" s="12" t="str">
        <f>+AH3</f>
        <v>gen</v>
      </c>
      <c r="AU3" s="12" t="str">
        <f t="shared" ref="AU3" si="27">+AI3</f>
        <v>feb</v>
      </c>
      <c r="AV3" s="12" t="str">
        <f t="shared" ref="AV3" si="28">+AJ3</f>
        <v>mar</v>
      </c>
      <c r="AW3" s="12" t="str">
        <f t="shared" ref="AW3" si="29">+AK3</f>
        <v>apr</v>
      </c>
      <c r="AX3" s="12" t="str">
        <f t="shared" ref="AX3" si="30">+AL3</f>
        <v>mag</v>
      </c>
      <c r="AY3" s="12" t="str">
        <f t="shared" ref="AY3" si="31">+AM3</f>
        <v>giu</v>
      </c>
      <c r="AZ3" s="12" t="str">
        <f t="shared" ref="AZ3" si="32">+AN3</f>
        <v>lug</v>
      </c>
      <c r="BA3" s="12" t="str">
        <f t="shared" ref="BA3" si="33">+AO3</f>
        <v>ago</v>
      </c>
      <c r="BB3" s="12" t="str">
        <f t="shared" ref="BB3" si="34">+AP3</f>
        <v>set</v>
      </c>
      <c r="BC3" s="12" t="str">
        <f t="shared" ref="BC3" si="35">+AQ3</f>
        <v>ott</v>
      </c>
      <c r="BD3" s="12" t="str">
        <f t="shared" ref="BD3" si="36">+AR3</f>
        <v>nov</v>
      </c>
      <c r="BE3" s="12" t="str">
        <f t="shared" ref="BE3" si="37">+AS3</f>
        <v>dic</v>
      </c>
      <c r="BF3" s="12" t="str">
        <f>+AT3</f>
        <v>gen</v>
      </c>
      <c r="BG3" s="12" t="str">
        <f t="shared" ref="BG3" si="38">+AU3</f>
        <v>feb</v>
      </c>
      <c r="BH3" s="12" t="str">
        <f t="shared" ref="BH3" si="39">+AV3</f>
        <v>mar</v>
      </c>
      <c r="BI3" s="12" t="str">
        <f t="shared" ref="BI3" si="40">+AW3</f>
        <v>apr</v>
      </c>
      <c r="BJ3" s="12" t="str">
        <f t="shared" ref="BJ3" si="41">+AX3</f>
        <v>mag</v>
      </c>
      <c r="BK3" s="12" t="str">
        <f t="shared" ref="BK3" si="42">+AY3</f>
        <v>giu</v>
      </c>
      <c r="BL3" s="12" t="str">
        <f t="shared" ref="BL3" si="43">+AZ3</f>
        <v>lug</v>
      </c>
      <c r="BM3" s="12" t="str">
        <f t="shared" ref="BM3" si="44">+BA3</f>
        <v>ago</v>
      </c>
      <c r="BN3" s="12" t="str">
        <f t="shared" ref="BN3" si="45">+BB3</f>
        <v>set</v>
      </c>
      <c r="BO3" s="12" t="str">
        <f t="shared" ref="BO3" si="46">+BC3</f>
        <v>ott</v>
      </c>
      <c r="BP3" s="12" t="str">
        <f t="shared" ref="BP3" si="47">+BD3</f>
        <v>nov</v>
      </c>
      <c r="BQ3" s="12" t="str">
        <f t="shared" ref="BQ3" si="48">+BE3</f>
        <v>dic</v>
      </c>
      <c r="BR3" s="12" t="str">
        <f>+BF3</f>
        <v>gen</v>
      </c>
      <c r="BS3" s="12" t="str">
        <f t="shared" ref="BS3" si="49">+BG3</f>
        <v>feb</v>
      </c>
      <c r="BT3" s="12" t="str">
        <f t="shared" ref="BT3" si="50">+BH3</f>
        <v>mar</v>
      </c>
      <c r="BU3" s="12" t="str">
        <f t="shared" ref="BU3" si="51">+BI3</f>
        <v>apr</v>
      </c>
      <c r="BV3" s="12" t="str">
        <f t="shared" ref="BV3" si="52">+BJ3</f>
        <v>mag</v>
      </c>
      <c r="BW3" s="12" t="str">
        <f t="shared" ref="BW3" si="53">+BK3</f>
        <v>giu</v>
      </c>
      <c r="BX3" s="12" t="str">
        <f t="shared" ref="BX3" si="54">+BL3</f>
        <v>lug</v>
      </c>
      <c r="BY3" s="12" t="str">
        <f t="shared" ref="BY3" si="55">+BM3</f>
        <v>ago</v>
      </c>
      <c r="BZ3" s="12" t="str">
        <f t="shared" ref="BZ3" si="56">+BN3</f>
        <v>set</v>
      </c>
      <c r="CA3" s="12" t="str">
        <f t="shared" ref="CA3" si="57">+BO3</f>
        <v>ott</v>
      </c>
      <c r="CB3" s="12" t="str">
        <f t="shared" ref="CB3" si="58">+BP3</f>
        <v>nov</v>
      </c>
      <c r="CC3" s="12" t="str">
        <f t="shared" ref="CC3" si="59">+BQ3</f>
        <v>dic</v>
      </c>
      <c r="CD3" s="12" t="str">
        <f>+BR3</f>
        <v>gen</v>
      </c>
      <c r="CE3" s="12" t="str">
        <f t="shared" ref="CE3" si="60">+BS3</f>
        <v>feb</v>
      </c>
      <c r="CF3" s="12" t="str">
        <f t="shared" ref="CF3" si="61">+BT3</f>
        <v>mar</v>
      </c>
      <c r="CG3" s="12" t="str">
        <f t="shared" ref="CG3" si="62">+BU3</f>
        <v>apr</v>
      </c>
      <c r="CH3" s="12" t="str">
        <f t="shared" ref="CH3" si="63">+BV3</f>
        <v>mag</v>
      </c>
      <c r="CI3" s="12" t="str">
        <f t="shared" ref="CI3" si="64">+BW3</f>
        <v>giu</v>
      </c>
      <c r="CJ3" s="12" t="str">
        <f t="shared" ref="CJ3" si="65">+BX3</f>
        <v>lug</v>
      </c>
      <c r="CK3" s="12" t="str">
        <f t="shared" ref="CK3" si="66">+BY3</f>
        <v>ago</v>
      </c>
      <c r="CL3" s="12" t="str">
        <f t="shared" ref="CL3" si="67">+BZ3</f>
        <v>set</v>
      </c>
      <c r="CM3" s="12" t="str">
        <f t="shared" ref="CM3" si="68">+CA3</f>
        <v>ott</v>
      </c>
      <c r="CN3" s="12" t="str">
        <f t="shared" ref="CN3" si="69">+CB3</f>
        <v>nov</v>
      </c>
      <c r="CO3" s="12" t="str">
        <f t="shared" ref="CO3" si="70">+CC3</f>
        <v>dic</v>
      </c>
      <c r="CP3" s="12" t="str">
        <f>+CD3</f>
        <v>gen</v>
      </c>
      <c r="CQ3" s="12" t="str">
        <f t="shared" ref="CQ3" si="71">+CE3</f>
        <v>feb</v>
      </c>
      <c r="CR3" s="12" t="str">
        <f t="shared" ref="CR3" si="72">+CF3</f>
        <v>mar</v>
      </c>
      <c r="CS3" s="12" t="str">
        <f t="shared" ref="CS3" si="73">+CG3</f>
        <v>apr</v>
      </c>
      <c r="CT3" s="12" t="str">
        <f t="shared" ref="CT3" si="74">+CH3</f>
        <v>mag</v>
      </c>
      <c r="CU3" s="12" t="str">
        <f t="shared" ref="CU3" si="75">+CI3</f>
        <v>giu</v>
      </c>
      <c r="CV3" s="12" t="str">
        <f t="shared" ref="CV3" si="76">+CJ3</f>
        <v>lug</v>
      </c>
      <c r="CW3" s="12" t="str">
        <f t="shared" ref="CW3" si="77">+CK3</f>
        <v>ago</v>
      </c>
      <c r="CX3" s="12" t="str">
        <f t="shared" ref="CX3" si="78">+CL3</f>
        <v>set</v>
      </c>
      <c r="CY3" s="12" t="str">
        <f t="shared" ref="CY3" si="79">+CM3</f>
        <v>ott</v>
      </c>
      <c r="CZ3" s="12" t="str">
        <f t="shared" ref="CZ3" si="80">+CN3</f>
        <v>nov</v>
      </c>
      <c r="DA3" s="12" t="str">
        <f t="shared" ref="DA3" si="81">+CO3</f>
        <v>dic</v>
      </c>
      <c r="DB3" s="12" t="str">
        <f>+CP3</f>
        <v>gen</v>
      </c>
      <c r="DC3" s="12" t="str">
        <f t="shared" ref="DC3" si="82">+CQ3</f>
        <v>feb</v>
      </c>
      <c r="DD3" s="12" t="str">
        <f t="shared" ref="DD3" si="83">+CR3</f>
        <v>mar</v>
      </c>
      <c r="DE3" s="12" t="str">
        <f t="shared" ref="DE3" si="84">+CS3</f>
        <v>apr</v>
      </c>
      <c r="DF3" s="12" t="str">
        <f t="shared" ref="DF3" si="85">+CT3</f>
        <v>mag</v>
      </c>
      <c r="DG3" s="12" t="str">
        <f t="shared" ref="DG3" si="86">+CU3</f>
        <v>giu</v>
      </c>
      <c r="DH3" s="12" t="str">
        <f t="shared" ref="DH3" si="87">+CV3</f>
        <v>lug</v>
      </c>
      <c r="DI3" s="12" t="str">
        <f t="shared" ref="DI3" si="88">+CW3</f>
        <v>ago</v>
      </c>
      <c r="DJ3" s="12" t="str">
        <f t="shared" ref="DJ3" si="89">+CX3</f>
        <v>set</v>
      </c>
      <c r="DK3" s="12" t="str">
        <f t="shared" ref="DK3" si="90">+CY3</f>
        <v>ott</v>
      </c>
      <c r="DL3" s="12" t="str">
        <f t="shared" ref="DL3" si="91">+CZ3</f>
        <v>nov</v>
      </c>
      <c r="DM3" s="12" t="str">
        <f t="shared" ref="DM3" si="92">+DA3</f>
        <v>dic</v>
      </c>
      <c r="DN3" s="12" t="str">
        <f>+DB3</f>
        <v>gen</v>
      </c>
      <c r="DO3" s="12" t="str">
        <f t="shared" ref="DO3" si="93">+DC3</f>
        <v>feb</v>
      </c>
      <c r="DP3" s="12" t="str">
        <f t="shared" ref="DP3" si="94">+DD3</f>
        <v>mar</v>
      </c>
      <c r="DQ3" s="12" t="str">
        <f t="shared" ref="DQ3" si="95">+DE3</f>
        <v>apr</v>
      </c>
      <c r="DR3" s="12" t="str">
        <f t="shared" ref="DR3" si="96">+DF3</f>
        <v>mag</v>
      </c>
      <c r="DS3" s="12" t="str">
        <f t="shared" ref="DS3" si="97">+DG3</f>
        <v>giu</v>
      </c>
      <c r="DT3" s="12" t="str">
        <f t="shared" ref="DT3" si="98">+DH3</f>
        <v>lug</v>
      </c>
      <c r="DU3" s="12" t="str">
        <f t="shared" ref="DU3" si="99">+DI3</f>
        <v>ago</v>
      </c>
      <c r="DV3" s="12" t="str">
        <f t="shared" ref="DV3" si="100">+DJ3</f>
        <v>set</v>
      </c>
      <c r="DW3" s="12" t="str">
        <f t="shared" ref="DW3" si="101">+DK3</f>
        <v>ott</v>
      </c>
      <c r="DX3" s="12" t="str">
        <f t="shared" ref="DX3" si="102">+DL3</f>
        <v>nov</v>
      </c>
      <c r="DY3" s="12" t="str">
        <f t="shared" ref="DY3" si="103">+DM3</f>
        <v>dic</v>
      </c>
    </row>
    <row r="4" spans="1:129" ht="16.5" outlineLevel="1" thickTop="1" thickBot="1" x14ac:dyDescent="0.3">
      <c r="A4" s="14">
        <v>0</v>
      </c>
      <c r="B4" s="8"/>
      <c r="C4" s="9" t="s">
        <v>467</v>
      </c>
      <c r="D4" s="9">
        <v>0.35</v>
      </c>
      <c r="E4" s="9">
        <v>0.22</v>
      </c>
      <c r="F4" s="38">
        <v>30</v>
      </c>
      <c r="G4" s="38">
        <v>30</v>
      </c>
      <c r="H4" s="38">
        <v>30</v>
      </c>
      <c r="J4" s="42">
        <v>180000</v>
      </c>
      <c r="K4" s="42">
        <v>180000</v>
      </c>
      <c r="L4" s="42">
        <v>180000</v>
      </c>
      <c r="M4" s="42">
        <v>180000</v>
      </c>
      <c r="N4" s="42">
        <v>180000</v>
      </c>
      <c r="O4" s="42">
        <v>180000</v>
      </c>
      <c r="P4" s="42">
        <v>180000</v>
      </c>
      <c r="Q4" s="42">
        <v>180000</v>
      </c>
      <c r="R4" s="42">
        <v>180000</v>
      </c>
      <c r="S4" s="42">
        <v>180000</v>
      </c>
      <c r="T4" s="42">
        <v>180000</v>
      </c>
      <c r="U4" s="42">
        <v>180000</v>
      </c>
      <c r="V4" s="42">
        <v>180000</v>
      </c>
      <c r="W4" s="42">
        <v>180000</v>
      </c>
      <c r="X4" s="42">
        <v>180000</v>
      </c>
      <c r="Y4" s="42">
        <v>180000</v>
      </c>
      <c r="Z4" s="42">
        <v>180000</v>
      </c>
      <c r="AA4" s="42">
        <v>180000</v>
      </c>
      <c r="AB4" s="42">
        <v>180000</v>
      </c>
      <c r="AC4" s="42">
        <v>180000</v>
      </c>
      <c r="AD4" s="42">
        <v>180000</v>
      </c>
      <c r="AE4" s="42">
        <v>180000</v>
      </c>
      <c r="AF4" s="42">
        <v>180000</v>
      </c>
      <c r="AG4" s="42">
        <v>180000</v>
      </c>
      <c r="AH4" s="42">
        <v>180000</v>
      </c>
      <c r="AI4" s="42">
        <v>180000</v>
      </c>
      <c r="AJ4" s="42">
        <v>180000</v>
      </c>
      <c r="AK4" s="42">
        <v>180000</v>
      </c>
      <c r="AL4" s="42">
        <v>180000</v>
      </c>
      <c r="AM4" s="42">
        <v>180000</v>
      </c>
      <c r="AN4" s="42">
        <v>180000</v>
      </c>
      <c r="AO4" s="42">
        <v>180000</v>
      </c>
      <c r="AP4" s="42">
        <v>180000</v>
      </c>
      <c r="AQ4" s="42">
        <v>180000</v>
      </c>
      <c r="AR4" s="42">
        <v>180000</v>
      </c>
      <c r="AS4" s="42">
        <v>180000</v>
      </c>
      <c r="AT4" s="42">
        <v>180000</v>
      </c>
      <c r="AU4" s="42">
        <v>180000</v>
      </c>
      <c r="AV4" s="42">
        <v>180000</v>
      </c>
      <c r="AW4" s="42">
        <v>180000</v>
      </c>
      <c r="AX4" s="42">
        <v>180000</v>
      </c>
      <c r="AY4" s="42">
        <v>180000</v>
      </c>
      <c r="AZ4" s="42">
        <v>180000</v>
      </c>
      <c r="BA4" s="42">
        <v>180000</v>
      </c>
      <c r="BB4" s="42">
        <v>180000</v>
      </c>
      <c r="BC4" s="42">
        <v>180000</v>
      </c>
      <c r="BD4" s="42">
        <v>180000</v>
      </c>
      <c r="BE4" s="42">
        <v>180000</v>
      </c>
      <c r="BF4" s="42">
        <v>180000</v>
      </c>
      <c r="BG4" s="42">
        <v>180000</v>
      </c>
      <c r="BH4" s="42">
        <v>180000</v>
      </c>
      <c r="BI4" s="42">
        <v>180000</v>
      </c>
      <c r="BJ4" s="42">
        <v>180000</v>
      </c>
      <c r="BK4" s="42">
        <v>180000</v>
      </c>
      <c r="BL4" s="42">
        <v>180000</v>
      </c>
      <c r="BM4" s="42">
        <v>180000</v>
      </c>
      <c r="BN4" s="42">
        <v>180000</v>
      </c>
      <c r="BO4" s="42">
        <v>180000</v>
      </c>
      <c r="BP4" s="42">
        <v>180000</v>
      </c>
      <c r="BQ4" s="42">
        <v>180000</v>
      </c>
      <c r="BR4" s="42">
        <v>180000</v>
      </c>
      <c r="BS4" s="42">
        <v>180000</v>
      </c>
      <c r="BT4" s="42">
        <v>180000</v>
      </c>
      <c r="BU4" s="42">
        <v>180000</v>
      </c>
      <c r="BV4" s="42">
        <v>180000</v>
      </c>
      <c r="BW4" s="42">
        <v>180000</v>
      </c>
      <c r="BX4" s="42">
        <v>180000</v>
      </c>
      <c r="BY4" s="42">
        <v>180000</v>
      </c>
      <c r="BZ4" s="42">
        <v>180000</v>
      </c>
      <c r="CA4" s="42">
        <v>180000</v>
      </c>
      <c r="CB4" s="42">
        <v>180000</v>
      </c>
      <c r="CC4" s="42">
        <v>180000</v>
      </c>
      <c r="CD4" s="42">
        <v>180000</v>
      </c>
      <c r="CE4" s="42">
        <v>180000</v>
      </c>
      <c r="CF4" s="42">
        <v>180000</v>
      </c>
      <c r="CG4" s="42">
        <v>180000</v>
      </c>
      <c r="CH4" s="42">
        <v>180000</v>
      </c>
      <c r="CI4" s="42">
        <v>180000</v>
      </c>
      <c r="CJ4" s="42">
        <v>180000</v>
      </c>
      <c r="CK4" s="42">
        <v>180000</v>
      </c>
      <c r="CL4" s="42">
        <v>180000</v>
      </c>
      <c r="CM4" s="42">
        <v>180000</v>
      </c>
      <c r="CN4" s="42">
        <v>180000</v>
      </c>
      <c r="CO4" s="42">
        <v>180000</v>
      </c>
      <c r="CP4" s="42">
        <v>180000</v>
      </c>
      <c r="CQ4" s="42">
        <v>180000</v>
      </c>
      <c r="CR4" s="42">
        <v>180000</v>
      </c>
      <c r="CS4" s="42">
        <v>180000</v>
      </c>
      <c r="CT4" s="42">
        <v>180000</v>
      </c>
      <c r="CU4" s="42">
        <v>180000</v>
      </c>
      <c r="CV4" s="42">
        <v>180000</v>
      </c>
      <c r="CW4" s="42">
        <v>180000</v>
      </c>
      <c r="CX4" s="42">
        <v>180000</v>
      </c>
      <c r="CY4" s="42">
        <v>180000</v>
      </c>
      <c r="CZ4" s="42">
        <v>180000</v>
      </c>
      <c r="DA4" s="42">
        <v>180000</v>
      </c>
      <c r="DB4" s="42">
        <v>180000</v>
      </c>
      <c r="DC4" s="42">
        <v>180000</v>
      </c>
      <c r="DD4" s="42">
        <v>180000</v>
      </c>
      <c r="DE4" s="42">
        <v>180000</v>
      </c>
      <c r="DF4" s="42">
        <v>180000</v>
      </c>
      <c r="DG4" s="42">
        <v>180000</v>
      </c>
      <c r="DH4" s="42">
        <v>180000</v>
      </c>
      <c r="DI4" s="42">
        <v>180000</v>
      </c>
      <c r="DJ4" s="42">
        <v>180000</v>
      </c>
      <c r="DK4" s="42">
        <v>180000</v>
      </c>
      <c r="DL4" s="42">
        <v>180000</v>
      </c>
      <c r="DM4" s="42">
        <v>180000</v>
      </c>
      <c r="DN4" s="42">
        <v>180000</v>
      </c>
      <c r="DO4" s="42">
        <v>180000</v>
      </c>
      <c r="DP4" s="42">
        <v>180000</v>
      </c>
      <c r="DQ4" s="42">
        <v>180000</v>
      </c>
      <c r="DR4" s="42">
        <v>180000</v>
      </c>
      <c r="DS4" s="42">
        <v>180000</v>
      </c>
      <c r="DT4" s="42">
        <v>180000</v>
      </c>
      <c r="DU4" s="42">
        <v>180000</v>
      </c>
      <c r="DV4" s="42">
        <v>180000</v>
      </c>
      <c r="DW4" s="42">
        <v>180000</v>
      </c>
      <c r="DX4" s="42">
        <v>180000</v>
      </c>
      <c r="DY4" s="42">
        <v>180000</v>
      </c>
    </row>
    <row r="5" spans="1:129" ht="16.5" outlineLevel="1" thickTop="1" thickBot="1" x14ac:dyDescent="0.3">
      <c r="A5" s="14">
        <v>30</v>
      </c>
      <c r="B5" s="8"/>
      <c r="C5" s="9"/>
      <c r="D5" s="9"/>
      <c r="E5" s="9"/>
      <c r="F5" s="38"/>
      <c r="G5" s="38"/>
      <c r="H5" s="38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</row>
    <row r="6" spans="1:129" ht="16.5" outlineLevel="1" thickTop="1" thickBot="1" x14ac:dyDescent="0.3">
      <c r="A6" s="14">
        <v>60</v>
      </c>
      <c r="B6" s="8"/>
      <c r="C6" s="9"/>
      <c r="D6" s="9"/>
      <c r="E6" s="9"/>
      <c r="F6" s="38"/>
      <c r="G6" s="38"/>
      <c r="H6" s="38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</row>
    <row r="7" spans="1:129" ht="16.5" outlineLevel="1" thickTop="1" thickBot="1" x14ac:dyDescent="0.3">
      <c r="A7" s="14">
        <v>90</v>
      </c>
      <c r="B7" s="8"/>
      <c r="C7" s="9"/>
      <c r="D7" s="9"/>
      <c r="E7" s="9"/>
      <c r="F7" s="38"/>
      <c r="G7" s="38"/>
      <c r="H7" s="38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</row>
    <row r="8" spans="1:129" ht="16.5" outlineLevel="1" thickTop="1" thickBot="1" x14ac:dyDescent="0.3">
      <c r="A8" s="8"/>
      <c r="B8" s="8"/>
      <c r="C8" s="9"/>
      <c r="D8" s="9"/>
      <c r="E8" s="9"/>
      <c r="F8" s="38"/>
      <c r="G8" s="38"/>
      <c r="H8" s="38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</row>
    <row r="9" spans="1:129" ht="16.5" outlineLevel="1" thickTop="1" thickBot="1" x14ac:dyDescent="0.3">
      <c r="A9" s="8"/>
      <c r="B9" s="8"/>
      <c r="C9" s="9"/>
      <c r="D9" s="9"/>
      <c r="E9" s="9"/>
      <c r="F9" s="38"/>
      <c r="G9" s="38"/>
      <c r="H9" s="38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</row>
    <row r="10" spans="1:129" ht="22.5" outlineLevel="1" thickTop="1" thickBot="1" x14ac:dyDescent="0.4">
      <c r="A10" s="8"/>
      <c r="B10" s="6"/>
      <c r="C10" s="9"/>
      <c r="D10" s="9"/>
      <c r="E10" s="9"/>
      <c r="F10" s="38"/>
      <c r="G10" s="38"/>
      <c r="H10" s="38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</row>
    <row r="11" spans="1:129" ht="22.5" outlineLevel="1" thickTop="1" thickBot="1" x14ac:dyDescent="0.4">
      <c r="A11" s="8"/>
      <c r="B11" s="6"/>
      <c r="C11" s="9"/>
      <c r="D11" s="9"/>
      <c r="E11" s="9"/>
      <c r="F11" s="38"/>
      <c r="G11" s="38"/>
      <c r="H11" s="38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</row>
    <row r="12" spans="1:129" ht="16.5" outlineLevel="1" thickTop="1" thickBot="1" x14ac:dyDescent="0.3">
      <c r="A12" s="8"/>
      <c r="B12" s="8"/>
      <c r="C12" s="9"/>
      <c r="D12" s="9"/>
      <c r="E12" s="9"/>
      <c r="F12" s="38"/>
      <c r="G12" s="38"/>
      <c r="H12" s="38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</row>
    <row r="13" spans="1:129" ht="16.5" outlineLevel="1" thickTop="1" thickBot="1" x14ac:dyDescent="0.3">
      <c r="A13" s="8"/>
      <c r="B13" s="8"/>
      <c r="C13" s="9"/>
      <c r="D13" s="9"/>
      <c r="E13" s="9"/>
      <c r="F13" s="38"/>
      <c r="G13" s="38"/>
      <c r="H13" s="38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</row>
    <row r="14" spans="1:129" ht="16.5" outlineLevel="1" thickTop="1" thickBot="1" x14ac:dyDescent="0.3">
      <c r="B14" s="8"/>
      <c r="C14" s="9"/>
      <c r="D14" s="9"/>
      <c r="E14" s="9"/>
      <c r="F14" s="38"/>
      <c r="G14" s="38"/>
      <c r="H14" s="38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</row>
    <row r="15" spans="1:129" ht="16.5" outlineLevel="1" thickTop="1" thickBot="1" x14ac:dyDescent="0.3">
      <c r="B15" s="8"/>
      <c r="C15" s="9"/>
      <c r="D15" s="9"/>
      <c r="E15" s="9"/>
      <c r="F15" s="38"/>
      <c r="G15" s="38"/>
      <c r="H15" s="38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</row>
    <row r="16" spans="1:129" ht="16.5" outlineLevel="1" thickTop="1" thickBot="1" x14ac:dyDescent="0.3">
      <c r="A16" s="8"/>
      <c r="B16" s="8"/>
      <c r="C16" s="9"/>
      <c r="D16" s="9"/>
      <c r="E16" s="9"/>
      <c r="F16" s="38"/>
      <c r="G16" s="38"/>
      <c r="H16" s="38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</row>
    <row r="17" spans="1:129" ht="16.5" outlineLevel="1" thickTop="1" thickBot="1" x14ac:dyDescent="0.3">
      <c r="A17" s="8"/>
      <c r="B17" s="8"/>
      <c r="C17" s="9"/>
      <c r="D17" s="9"/>
      <c r="E17" s="9"/>
      <c r="F17" s="38"/>
      <c r="G17" s="38"/>
      <c r="H17" s="38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</row>
    <row r="18" spans="1:129" ht="22.5" outlineLevel="1" thickTop="1" thickBot="1" x14ac:dyDescent="0.4">
      <c r="A18" s="8"/>
      <c r="B18" s="6"/>
      <c r="C18" s="9"/>
      <c r="D18" s="9"/>
      <c r="E18" s="9"/>
      <c r="F18" s="38"/>
      <c r="G18" s="38"/>
      <c r="H18" s="38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</row>
    <row r="19" spans="1:129" ht="22.5" outlineLevel="1" thickTop="1" thickBot="1" x14ac:dyDescent="0.4">
      <c r="A19" s="8"/>
      <c r="B19" s="6"/>
      <c r="C19" s="9"/>
      <c r="D19" s="9"/>
      <c r="E19" s="9"/>
      <c r="F19" s="38"/>
      <c r="G19" s="38"/>
      <c r="H19" s="38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</row>
    <row r="20" spans="1:129" ht="16.5" outlineLevel="1" thickTop="1" thickBot="1" x14ac:dyDescent="0.3">
      <c r="A20" s="8"/>
      <c r="B20" s="8"/>
      <c r="C20" s="9"/>
      <c r="D20" s="9"/>
      <c r="E20" s="9"/>
      <c r="F20" s="38"/>
      <c r="G20" s="38"/>
      <c r="H20" s="38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</row>
    <row r="21" spans="1:129" ht="16.5" outlineLevel="1" thickTop="1" thickBot="1" x14ac:dyDescent="0.3">
      <c r="A21" s="8"/>
      <c r="B21" s="8"/>
      <c r="C21" s="9"/>
      <c r="D21" s="9"/>
      <c r="E21" s="9"/>
      <c r="F21" s="38"/>
      <c r="G21" s="38"/>
      <c r="H21" s="38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</row>
    <row r="22" spans="1:129" ht="22.5" outlineLevel="1" thickTop="1" thickBot="1" x14ac:dyDescent="0.4">
      <c r="A22" s="8"/>
      <c r="B22" s="6"/>
      <c r="C22" s="9"/>
      <c r="D22" s="9"/>
      <c r="E22" s="9"/>
      <c r="F22" s="38"/>
      <c r="G22" s="38"/>
      <c r="H22" s="38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</row>
    <row r="23" spans="1:129" ht="16.5" outlineLevel="1" thickTop="1" thickBot="1" x14ac:dyDescent="0.3">
      <c r="A23" s="8"/>
      <c r="B23" s="8"/>
      <c r="C23" s="9"/>
      <c r="D23" s="9"/>
      <c r="E23" s="9"/>
      <c r="F23" s="38"/>
      <c r="G23" s="38"/>
      <c r="H23" s="38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</row>
    <row r="24" spans="1:129" ht="16.5" outlineLevel="1" thickTop="1" thickBot="1" x14ac:dyDescent="0.3">
      <c r="A24" s="8"/>
      <c r="B24" s="8"/>
      <c r="C24" s="9"/>
      <c r="D24" s="9"/>
      <c r="E24" s="9"/>
      <c r="F24" s="38"/>
      <c r="G24" s="38"/>
      <c r="H24" s="38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</row>
    <row r="25" spans="1:129" ht="16.5" outlineLevel="1" thickTop="1" thickBot="1" x14ac:dyDescent="0.3">
      <c r="A25" s="8"/>
      <c r="B25" s="8"/>
      <c r="C25" s="9"/>
      <c r="D25" s="9"/>
      <c r="E25" s="9"/>
      <c r="F25" s="38"/>
      <c r="G25" s="38"/>
      <c r="H25" s="38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</row>
    <row r="26" spans="1:129" ht="16.5" outlineLevel="1" thickTop="1" thickBot="1" x14ac:dyDescent="0.3">
      <c r="A26" s="8"/>
      <c r="B26" s="8"/>
      <c r="C26" s="9"/>
      <c r="D26" s="9"/>
      <c r="E26" s="9"/>
      <c r="F26" s="38"/>
      <c r="G26" s="38"/>
      <c r="H26" s="38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</row>
    <row r="27" spans="1:129" ht="16.5" outlineLevel="1" thickTop="1" thickBot="1" x14ac:dyDescent="0.3">
      <c r="A27" s="8"/>
      <c r="B27" s="8"/>
      <c r="C27" s="9"/>
      <c r="D27" s="9"/>
      <c r="E27" s="9"/>
      <c r="F27" s="38"/>
      <c r="G27" s="38"/>
      <c r="H27" s="38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</row>
    <row r="28" spans="1:129" ht="16.5" outlineLevel="1" thickTop="1" thickBot="1" x14ac:dyDescent="0.3">
      <c r="A28" s="8"/>
      <c r="B28" s="8"/>
      <c r="C28" s="9"/>
      <c r="D28" s="9"/>
      <c r="E28" s="9"/>
      <c r="F28" s="38"/>
      <c r="G28" s="38"/>
      <c r="H28" s="38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</row>
    <row r="29" spans="1:129" ht="16.5" outlineLevel="1" thickTop="1" thickBot="1" x14ac:dyDescent="0.3">
      <c r="A29" s="8"/>
      <c r="B29" s="8"/>
      <c r="C29" s="9"/>
      <c r="D29" s="9"/>
      <c r="E29" s="9"/>
      <c r="F29" s="38"/>
      <c r="G29" s="38"/>
      <c r="H29" s="38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</row>
    <row r="30" spans="1:129" ht="16.5" outlineLevel="1" thickTop="1" thickBot="1" x14ac:dyDescent="0.3">
      <c r="A30" s="8"/>
      <c r="B30" s="8"/>
      <c r="C30" s="9"/>
      <c r="D30" s="9"/>
      <c r="E30" s="9"/>
      <c r="F30" s="38"/>
      <c r="G30" s="38"/>
      <c r="H30" s="38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</row>
    <row r="31" spans="1:129" ht="16.5" outlineLevel="1" thickTop="1" thickBot="1" x14ac:dyDescent="0.3">
      <c r="C31" s="9"/>
      <c r="D31" s="9"/>
      <c r="E31" s="9"/>
      <c r="F31" s="38"/>
      <c r="G31" s="38"/>
      <c r="H31" s="38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</row>
    <row r="32" spans="1:129" ht="16.5" outlineLevel="1" thickTop="1" thickBot="1" x14ac:dyDescent="0.3">
      <c r="C32" s="9"/>
      <c r="D32" s="9"/>
      <c r="E32" s="9"/>
      <c r="F32" s="38"/>
      <c r="G32" s="38"/>
      <c r="H32" s="38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</row>
    <row r="33" spans="2:129" ht="16.5" outlineLevel="1" thickTop="1" thickBot="1" x14ac:dyDescent="0.3">
      <c r="C33" s="9"/>
      <c r="D33" s="9"/>
      <c r="E33" s="9"/>
      <c r="F33" s="38"/>
      <c r="G33" s="38"/>
      <c r="H33" s="38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</row>
    <row r="34" spans="2:129" ht="15.75" outlineLevel="1" thickTop="1" x14ac:dyDescent="0.25"/>
    <row r="36" spans="2:129" x14ac:dyDescent="0.25">
      <c r="I36" s="7" t="s">
        <v>28</v>
      </c>
      <c r="J36" s="55">
        <f>+J2</f>
        <v>2020</v>
      </c>
      <c r="K36" s="55">
        <f t="shared" ref="K36:BL36" si="104">+K2</f>
        <v>2020</v>
      </c>
      <c r="L36" s="55">
        <f t="shared" si="104"/>
        <v>2020</v>
      </c>
      <c r="M36" s="55">
        <f t="shared" si="104"/>
        <v>2020</v>
      </c>
      <c r="N36" s="55">
        <f t="shared" si="104"/>
        <v>2020</v>
      </c>
      <c r="O36" s="55">
        <f t="shared" si="104"/>
        <v>2020</v>
      </c>
      <c r="P36" s="55">
        <f t="shared" si="104"/>
        <v>2020</v>
      </c>
      <c r="Q36" s="55">
        <f t="shared" si="104"/>
        <v>2020</v>
      </c>
      <c r="R36" s="55">
        <f t="shared" si="104"/>
        <v>2020</v>
      </c>
      <c r="S36" s="55">
        <f t="shared" si="104"/>
        <v>2020</v>
      </c>
      <c r="T36" s="55">
        <f t="shared" si="104"/>
        <v>2020</v>
      </c>
      <c r="U36" s="55">
        <f t="shared" si="104"/>
        <v>2020</v>
      </c>
      <c r="V36" s="55">
        <f t="shared" si="104"/>
        <v>2021</v>
      </c>
      <c r="W36" s="55">
        <f t="shared" si="104"/>
        <v>2021</v>
      </c>
      <c r="X36" s="55">
        <f t="shared" si="104"/>
        <v>2021</v>
      </c>
      <c r="Y36" s="55">
        <f t="shared" si="104"/>
        <v>2021</v>
      </c>
      <c r="Z36" s="55">
        <f t="shared" si="104"/>
        <v>2021</v>
      </c>
      <c r="AA36" s="55">
        <f t="shared" si="104"/>
        <v>2021</v>
      </c>
      <c r="AB36" s="55">
        <f t="shared" si="104"/>
        <v>2021</v>
      </c>
      <c r="AC36" s="55">
        <f t="shared" si="104"/>
        <v>2021</v>
      </c>
      <c r="AD36" s="55">
        <f t="shared" si="104"/>
        <v>2021</v>
      </c>
      <c r="AE36" s="55">
        <f t="shared" si="104"/>
        <v>2021</v>
      </c>
      <c r="AF36" s="55">
        <f t="shared" si="104"/>
        <v>2021</v>
      </c>
      <c r="AG36" s="55">
        <f t="shared" si="104"/>
        <v>2021</v>
      </c>
      <c r="AH36" s="55">
        <f t="shared" si="104"/>
        <v>2022</v>
      </c>
      <c r="AI36" s="55">
        <f t="shared" si="104"/>
        <v>2022</v>
      </c>
      <c r="AJ36" s="55">
        <f t="shared" si="104"/>
        <v>2022</v>
      </c>
      <c r="AK36" s="55">
        <f t="shared" si="104"/>
        <v>2022</v>
      </c>
      <c r="AL36" s="55">
        <f t="shared" si="104"/>
        <v>2022</v>
      </c>
      <c r="AM36" s="55">
        <f t="shared" si="104"/>
        <v>2022</v>
      </c>
      <c r="AN36" s="55">
        <f t="shared" si="104"/>
        <v>2022</v>
      </c>
      <c r="AO36" s="55">
        <f t="shared" si="104"/>
        <v>2022</v>
      </c>
      <c r="AP36" s="55">
        <f t="shared" si="104"/>
        <v>2022</v>
      </c>
      <c r="AQ36" s="55">
        <f t="shared" si="104"/>
        <v>2022</v>
      </c>
      <c r="AR36" s="55">
        <f t="shared" si="104"/>
        <v>2022</v>
      </c>
      <c r="AS36" s="55">
        <f t="shared" si="104"/>
        <v>2022</v>
      </c>
      <c r="AT36" s="55">
        <f t="shared" si="104"/>
        <v>2023</v>
      </c>
      <c r="AU36" s="55">
        <f t="shared" si="104"/>
        <v>2023</v>
      </c>
      <c r="AV36" s="55">
        <f t="shared" si="104"/>
        <v>2023</v>
      </c>
      <c r="AW36" s="55">
        <f t="shared" si="104"/>
        <v>2023</v>
      </c>
      <c r="AX36" s="55">
        <f t="shared" si="104"/>
        <v>2023</v>
      </c>
      <c r="AY36" s="55">
        <f t="shared" si="104"/>
        <v>2023</v>
      </c>
      <c r="AZ36" s="55">
        <f t="shared" si="104"/>
        <v>2023</v>
      </c>
      <c r="BA36" s="55">
        <f t="shared" si="104"/>
        <v>2023</v>
      </c>
      <c r="BB36" s="55">
        <f t="shared" si="104"/>
        <v>2023</v>
      </c>
      <c r="BC36" s="55">
        <f t="shared" si="104"/>
        <v>2023</v>
      </c>
      <c r="BD36" s="55">
        <f t="shared" si="104"/>
        <v>2023</v>
      </c>
      <c r="BE36" s="55">
        <f t="shared" si="104"/>
        <v>2023</v>
      </c>
      <c r="BF36" s="55">
        <f t="shared" si="104"/>
        <v>2024</v>
      </c>
      <c r="BG36" s="55">
        <f t="shared" si="104"/>
        <v>2024</v>
      </c>
      <c r="BH36" s="55">
        <f t="shared" si="104"/>
        <v>2024</v>
      </c>
      <c r="BI36" s="55">
        <f t="shared" si="104"/>
        <v>2024</v>
      </c>
      <c r="BJ36" s="55">
        <f t="shared" si="104"/>
        <v>2024</v>
      </c>
      <c r="BK36" s="55">
        <f t="shared" si="104"/>
        <v>2024</v>
      </c>
      <c r="BL36" s="55">
        <f t="shared" si="104"/>
        <v>2024</v>
      </c>
      <c r="BM36" s="55">
        <f t="shared" ref="BM36:DC36" si="105">+BM2</f>
        <v>2024</v>
      </c>
      <c r="BN36" s="55">
        <f t="shared" si="105"/>
        <v>2024</v>
      </c>
      <c r="BO36" s="55">
        <f t="shared" si="105"/>
        <v>2024</v>
      </c>
      <c r="BP36" s="55">
        <f t="shared" si="105"/>
        <v>2024</v>
      </c>
      <c r="BQ36" s="55">
        <f t="shared" si="105"/>
        <v>2024</v>
      </c>
      <c r="BR36" s="55">
        <f t="shared" si="105"/>
        <v>2025</v>
      </c>
      <c r="BS36" s="55">
        <f t="shared" si="105"/>
        <v>2025</v>
      </c>
      <c r="BT36" s="55">
        <f t="shared" si="105"/>
        <v>2025</v>
      </c>
      <c r="BU36" s="55">
        <f t="shared" si="105"/>
        <v>2025</v>
      </c>
      <c r="BV36" s="55">
        <f t="shared" si="105"/>
        <v>2025</v>
      </c>
      <c r="BW36" s="55">
        <f t="shared" si="105"/>
        <v>2025</v>
      </c>
      <c r="BX36" s="55">
        <f t="shared" si="105"/>
        <v>2025</v>
      </c>
      <c r="BY36" s="55">
        <f t="shared" si="105"/>
        <v>2025</v>
      </c>
      <c r="BZ36" s="55">
        <f t="shared" si="105"/>
        <v>2025</v>
      </c>
      <c r="CA36" s="55">
        <f t="shared" si="105"/>
        <v>2025</v>
      </c>
      <c r="CB36" s="55">
        <f t="shared" si="105"/>
        <v>2025</v>
      </c>
      <c r="CC36" s="55">
        <f t="shared" si="105"/>
        <v>2025</v>
      </c>
      <c r="CD36" s="55">
        <f t="shared" si="105"/>
        <v>2026</v>
      </c>
      <c r="CE36" s="55">
        <f t="shared" si="105"/>
        <v>2026</v>
      </c>
      <c r="CF36" s="55">
        <f t="shared" si="105"/>
        <v>2026</v>
      </c>
      <c r="CG36" s="55">
        <f t="shared" si="105"/>
        <v>2026</v>
      </c>
      <c r="CH36" s="55">
        <f t="shared" si="105"/>
        <v>2026</v>
      </c>
      <c r="CI36" s="55">
        <f t="shared" si="105"/>
        <v>2026</v>
      </c>
      <c r="CJ36" s="55">
        <f t="shared" si="105"/>
        <v>2026</v>
      </c>
      <c r="CK36" s="55">
        <f t="shared" si="105"/>
        <v>2026</v>
      </c>
      <c r="CL36" s="55">
        <f t="shared" si="105"/>
        <v>2026</v>
      </c>
      <c r="CM36" s="55">
        <f t="shared" si="105"/>
        <v>2026</v>
      </c>
      <c r="CN36" s="55">
        <f t="shared" si="105"/>
        <v>2026</v>
      </c>
      <c r="CO36" s="55">
        <f t="shared" si="105"/>
        <v>2026</v>
      </c>
      <c r="CP36" s="55">
        <f t="shared" si="105"/>
        <v>2027</v>
      </c>
      <c r="CQ36" s="55">
        <f t="shared" si="105"/>
        <v>2027</v>
      </c>
      <c r="CR36" s="55">
        <f t="shared" si="105"/>
        <v>2027</v>
      </c>
      <c r="CS36" s="55">
        <f t="shared" si="105"/>
        <v>2027</v>
      </c>
      <c r="CT36" s="55">
        <f t="shared" si="105"/>
        <v>2027</v>
      </c>
      <c r="CU36" s="55">
        <f t="shared" si="105"/>
        <v>2027</v>
      </c>
      <c r="CV36" s="55">
        <f t="shared" si="105"/>
        <v>2027</v>
      </c>
      <c r="CW36" s="55">
        <f t="shared" si="105"/>
        <v>2027</v>
      </c>
      <c r="CX36" s="55">
        <f t="shared" si="105"/>
        <v>2027</v>
      </c>
      <c r="CY36" s="55">
        <f t="shared" si="105"/>
        <v>2027</v>
      </c>
      <c r="CZ36" s="55">
        <f t="shared" si="105"/>
        <v>2027</v>
      </c>
      <c r="DA36" s="55">
        <f t="shared" si="105"/>
        <v>2027</v>
      </c>
      <c r="DB36" s="55">
        <f t="shared" si="105"/>
        <v>2028</v>
      </c>
      <c r="DC36" s="55">
        <f t="shared" si="105"/>
        <v>2028</v>
      </c>
      <c r="DD36" s="55">
        <f t="shared" ref="DD36:DY36" si="106">+DD2</f>
        <v>2028</v>
      </c>
      <c r="DE36" s="55">
        <f t="shared" si="106"/>
        <v>2028</v>
      </c>
      <c r="DF36" s="55">
        <f t="shared" si="106"/>
        <v>2028</v>
      </c>
      <c r="DG36" s="55">
        <f t="shared" si="106"/>
        <v>2028</v>
      </c>
      <c r="DH36" s="55">
        <f t="shared" si="106"/>
        <v>2028</v>
      </c>
      <c r="DI36" s="55">
        <f t="shared" si="106"/>
        <v>2028</v>
      </c>
      <c r="DJ36" s="55">
        <f t="shared" si="106"/>
        <v>2028</v>
      </c>
      <c r="DK36" s="55">
        <f t="shared" si="106"/>
        <v>2028</v>
      </c>
      <c r="DL36" s="55">
        <f t="shared" si="106"/>
        <v>2028</v>
      </c>
      <c r="DM36" s="55">
        <f t="shared" si="106"/>
        <v>2028</v>
      </c>
      <c r="DN36" s="55">
        <f t="shared" si="106"/>
        <v>2029</v>
      </c>
      <c r="DO36" s="55">
        <f t="shared" si="106"/>
        <v>2029</v>
      </c>
      <c r="DP36" s="55">
        <f t="shared" si="106"/>
        <v>2029</v>
      </c>
      <c r="DQ36" s="55">
        <f t="shared" si="106"/>
        <v>2029</v>
      </c>
      <c r="DR36" s="55">
        <f t="shared" si="106"/>
        <v>2029</v>
      </c>
      <c r="DS36" s="55">
        <f t="shared" si="106"/>
        <v>2029</v>
      </c>
      <c r="DT36" s="55">
        <f t="shared" si="106"/>
        <v>2029</v>
      </c>
      <c r="DU36" s="55">
        <f t="shared" si="106"/>
        <v>2029</v>
      </c>
      <c r="DV36" s="55">
        <f t="shared" si="106"/>
        <v>2029</v>
      </c>
      <c r="DW36" s="55">
        <f t="shared" si="106"/>
        <v>2029</v>
      </c>
      <c r="DX36" s="55">
        <f t="shared" si="106"/>
        <v>2029</v>
      </c>
      <c r="DY36" s="55">
        <f t="shared" si="106"/>
        <v>2029</v>
      </c>
    </row>
    <row r="37" spans="2:129" ht="21.75" thickBot="1" x14ac:dyDescent="0.4">
      <c r="B37" s="6" t="s">
        <v>354</v>
      </c>
      <c r="J37" s="165" t="str">
        <f>+J3</f>
        <v>gen</v>
      </c>
      <c r="K37" s="165" t="str">
        <f t="shared" ref="K37:BL37" si="107">+K3</f>
        <v>feb</v>
      </c>
      <c r="L37" s="165" t="str">
        <f t="shared" si="107"/>
        <v>mar</v>
      </c>
      <c r="M37" s="165" t="str">
        <f t="shared" si="107"/>
        <v>apr</v>
      </c>
      <c r="N37" s="165" t="str">
        <f t="shared" si="107"/>
        <v>mag</v>
      </c>
      <c r="O37" s="165" t="str">
        <f t="shared" si="107"/>
        <v>giu</v>
      </c>
      <c r="P37" s="165" t="str">
        <f t="shared" si="107"/>
        <v>lug</v>
      </c>
      <c r="Q37" s="165" t="str">
        <f t="shared" si="107"/>
        <v>ago</v>
      </c>
      <c r="R37" s="165" t="str">
        <f t="shared" si="107"/>
        <v>set</v>
      </c>
      <c r="S37" s="165" t="str">
        <f t="shared" si="107"/>
        <v>ott</v>
      </c>
      <c r="T37" s="165" t="str">
        <f t="shared" si="107"/>
        <v>nov</v>
      </c>
      <c r="U37" s="165" t="str">
        <f t="shared" si="107"/>
        <v>dic</v>
      </c>
      <c r="V37" s="165" t="str">
        <f t="shared" si="107"/>
        <v>gen</v>
      </c>
      <c r="W37" s="165" t="str">
        <f t="shared" si="107"/>
        <v>feb</v>
      </c>
      <c r="X37" s="165" t="str">
        <f t="shared" si="107"/>
        <v>mar</v>
      </c>
      <c r="Y37" s="165" t="str">
        <f t="shared" si="107"/>
        <v>apr</v>
      </c>
      <c r="Z37" s="165" t="str">
        <f t="shared" si="107"/>
        <v>mag</v>
      </c>
      <c r="AA37" s="165" t="str">
        <f t="shared" si="107"/>
        <v>giu</v>
      </c>
      <c r="AB37" s="165" t="str">
        <f t="shared" si="107"/>
        <v>lug</v>
      </c>
      <c r="AC37" s="165" t="str">
        <f t="shared" si="107"/>
        <v>ago</v>
      </c>
      <c r="AD37" s="165" t="str">
        <f t="shared" si="107"/>
        <v>set</v>
      </c>
      <c r="AE37" s="165" t="str">
        <f t="shared" si="107"/>
        <v>ott</v>
      </c>
      <c r="AF37" s="165" t="str">
        <f t="shared" si="107"/>
        <v>nov</v>
      </c>
      <c r="AG37" s="165" t="str">
        <f t="shared" si="107"/>
        <v>dic</v>
      </c>
      <c r="AH37" s="165" t="str">
        <f t="shared" si="107"/>
        <v>gen</v>
      </c>
      <c r="AI37" s="165" t="str">
        <f t="shared" si="107"/>
        <v>feb</v>
      </c>
      <c r="AJ37" s="165" t="str">
        <f t="shared" si="107"/>
        <v>mar</v>
      </c>
      <c r="AK37" s="165" t="str">
        <f t="shared" si="107"/>
        <v>apr</v>
      </c>
      <c r="AL37" s="165" t="str">
        <f t="shared" si="107"/>
        <v>mag</v>
      </c>
      <c r="AM37" s="165" t="str">
        <f t="shared" si="107"/>
        <v>giu</v>
      </c>
      <c r="AN37" s="165" t="str">
        <f t="shared" si="107"/>
        <v>lug</v>
      </c>
      <c r="AO37" s="165" t="str">
        <f t="shared" si="107"/>
        <v>ago</v>
      </c>
      <c r="AP37" s="165" t="str">
        <f t="shared" si="107"/>
        <v>set</v>
      </c>
      <c r="AQ37" s="165" t="str">
        <f t="shared" si="107"/>
        <v>ott</v>
      </c>
      <c r="AR37" s="165" t="str">
        <f t="shared" si="107"/>
        <v>nov</v>
      </c>
      <c r="AS37" s="165" t="str">
        <f t="shared" si="107"/>
        <v>dic</v>
      </c>
      <c r="AT37" s="165" t="str">
        <f t="shared" si="107"/>
        <v>gen</v>
      </c>
      <c r="AU37" s="165" t="str">
        <f t="shared" si="107"/>
        <v>feb</v>
      </c>
      <c r="AV37" s="165" t="str">
        <f t="shared" si="107"/>
        <v>mar</v>
      </c>
      <c r="AW37" s="165" t="str">
        <f t="shared" si="107"/>
        <v>apr</v>
      </c>
      <c r="AX37" s="165" t="str">
        <f t="shared" si="107"/>
        <v>mag</v>
      </c>
      <c r="AY37" s="165" t="str">
        <f t="shared" si="107"/>
        <v>giu</v>
      </c>
      <c r="AZ37" s="165" t="str">
        <f t="shared" si="107"/>
        <v>lug</v>
      </c>
      <c r="BA37" s="165" t="str">
        <f t="shared" si="107"/>
        <v>ago</v>
      </c>
      <c r="BB37" s="165" t="str">
        <f t="shared" si="107"/>
        <v>set</v>
      </c>
      <c r="BC37" s="165" t="str">
        <f t="shared" si="107"/>
        <v>ott</v>
      </c>
      <c r="BD37" s="165" t="str">
        <f t="shared" si="107"/>
        <v>nov</v>
      </c>
      <c r="BE37" s="165" t="str">
        <f t="shared" si="107"/>
        <v>dic</v>
      </c>
      <c r="BF37" s="165" t="str">
        <f t="shared" si="107"/>
        <v>gen</v>
      </c>
      <c r="BG37" s="165" t="str">
        <f t="shared" si="107"/>
        <v>feb</v>
      </c>
      <c r="BH37" s="165" t="str">
        <f t="shared" si="107"/>
        <v>mar</v>
      </c>
      <c r="BI37" s="165" t="str">
        <f t="shared" si="107"/>
        <v>apr</v>
      </c>
      <c r="BJ37" s="165" t="str">
        <f t="shared" si="107"/>
        <v>mag</v>
      </c>
      <c r="BK37" s="165" t="str">
        <f t="shared" si="107"/>
        <v>giu</v>
      </c>
      <c r="BL37" s="165" t="str">
        <f t="shared" si="107"/>
        <v>lug</v>
      </c>
      <c r="BM37" s="165" t="str">
        <f t="shared" ref="BM37:DC37" si="108">+BM3</f>
        <v>ago</v>
      </c>
      <c r="BN37" s="165" t="str">
        <f t="shared" si="108"/>
        <v>set</v>
      </c>
      <c r="BO37" s="165" t="str">
        <f t="shared" si="108"/>
        <v>ott</v>
      </c>
      <c r="BP37" s="165" t="str">
        <f t="shared" si="108"/>
        <v>nov</v>
      </c>
      <c r="BQ37" s="165" t="str">
        <f t="shared" si="108"/>
        <v>dic</v>
      </c>
      <c r="BR37" s="165" t="str">
        <f t="shared" si="108"/>
        <v>gen</v>
      </c>
      <c r="BS37" s="165" t="str">
        <f t="shared" si="108"/>
        <v>feb</v>
      </c>
      <c r="BT37" s="165" t="str">
        <f t="shared" si="108"/>
        <v>mar</v>
      </c>
      <c r="BU37" s="165" t="str">
        <f t="shared" si="108"/>
        <v>apr</v>
      </c>
      <c r="BV37" s="165" t="str">
        <f t="shared" si="108"/>
        <v>mag</v>
      </c>
      <c r="BW37" s="165" t="str">
        <f t="shared" si="108"/>
        <v>giu</v>
      </c>
      <c r="BX37" s="165" t="str">
        <f t="shared" si="108"/>
        <v>lug</v>
      </c>
      <c r="BY37" s="165" t="str">
        <f t="shared" si="108"/>
        <v>ago</v>
      </c>
      <c r="BZ37" s="165" t="str">
        <f t="shared" si="108"/>
        <v>set</v>
      </c>
      <c r="CA37" s="165" t="str">
        <f t="shared" si="108"/>
        <v>ott</v>
      </c>
      <c r="CB37" s="165" t="str">
        <f t="shared" si="108"/>
        <v>nov</v>
      </c>
      <c r="CC37" s="165" t="str">
        <f t="shared" si="108"/>
        <v>dic</v>
      </c>
      <c r="CD37" s="165" t="str">
        <f t="shared" si="108"/>
        <v>gen</v>
      </c>
      <c r="CE37" s="165" t="str">
        <f t="shared" si="108"/>
        <v>feb</v>
      </c>
      <c r="CF37" s="165" t="str">
        <f t="shared" si="108"/>
        <v>mar</v>
      </c>
      <c r="CG37" s="165" t="str">
        <f t="shared" si="108"/>
        <v>apr</v>
      </c>
      <c r="CH37" s="165" t="str">
        <f t="shared" si="108"/>
        <v>mag</v>
      </c>
      <c r="CI37" s="165" t="str">
        <f t="shared" si="108"/>
        <v>giu</v>
      </c>
      <c r="CJ37" s="165" t="str">
        <f t="shared" si="108"/>
        <v>lug</v>
      </c>
      <c r="CK37" s="165" t="str">
        <f t="shared" si="108"/>
        <v>ago</v>
      </c>
      <c r="CL37" s="165" t="str">
        <f t="shared" si="108"/>
        <v>set</v>
      </c>
      <c r="CM37" s="165" t="str">
        <f t="shared" si="108"/>
        <v>ott</v>
      </c>
      <c r="CN37" s="165" t="str">
        <f t="shared" si="108"/>
        <v>nov</v>
      </c>
      <c r="CO37" s="165" t="str">
        <f t="shared" si="108"/>
        <v>dic</v>
      </c>
      <c r="CP37" s="165" t="str">
        <f t="shared" si="108"/>
        <v>gen</v>
      </c>
      <c r="CQ37" s="165" t="str">
        <f t="shared" si="108"/>
        <v>feb</v>
      </c>
      <c r="CR37" s="165" t="str">
        <f t="shared" si="108"/>
        <v>mar</v>
      </c>
      <c r="CS37" s="165" t="str">
        <f t="shared" si="108"/>
        <v>apr</v>
      </c>
      <c r="CT37" s="165" t="str">
        <f t="shared" si="108"/>
        <v>mag</v>
      </c>
      <c r="CU37" s="165" t="str">
        <f t="shared" si="108"/>
        <v>giu</v>
      </c>
      <c r="CV37" s="165" t="str">
        <f t="shared" si="108"/>
        <v>lug</v>
      </c>
      <c r="CW37" s="165" t="str">
        <f t="shared" si="108"/>
        <v>ago</v>
      </c>
      <c r="CX37" s="165" t="str">
        <f t="shared" si="108"/>
        <v>set</v>
      </c>
      <c r="CY37" s="165" t="str">
        <f t="shared" si="108"/>
        <v>ott</v>
      </c>
      <c r="CZ37" s="165" t="str">
        <f t="shared" si="108"/>
        <v>nov</v>
      </c>
      <c r="DA37" s="165" t="str">
        <f t="shared" si="108"/>
        <v>dic</v>
      </c>
      <c r="DB37" s="165" t="str">
        <f t="shared" si="108"/>
        <v>gen</v>
      </c>
      <c r="DC37" s="165" t="str">
        <f t="shared" si="108"/>
        <v>feb</v>
      </c>
      <c r="DD37" s="165" t="str">
        <f t="shared" ref="DD37:DY37" si="109">+DD3</f>
        <v>mar</v>
      </c>
      <c r="DE37" s="165" t="str">
        <f t="shared" si="109"/>
        <v>apr</v>
      </c>
      <c r="DF37" s="165" t="str">
        <f t="shared" si="109"/>
        <v>mag</v>
      </c>
      <c r="DG37" s="165" t="str">
        <f t="shared" si="109"/>
        <v>giu</v>
      </c>
      <c r="DH37" s="165" t="str">
        <f t="shared" si="109"/>
        <v>lug</v>
      </c>
      <c r="DI37" s="165" t="str">
        <f t="shared" si="109"/>
        <v>ago</v>
      </c>
      <c r="DJ37" s="165" t="str">
        <f t="shared" si="109"/>
        <v>set</v>
      </c>
      <c r="DK37" s="165" t="str">
        <f t="shared" si="109"/>
        <v>ott</v>
      </c>
      <c r="DL37" s="165" t="str">
        <f t="shared" si="109"/>
        <v>nov</v>
      </c>
      <c r="DM37" s="165" t="str">
        <f t="shared" si="109"/>
        <v>dic</v>
      </c>
      <c r="DN37" s="165" t="str">
        <f t="shared" si="109"/>
        <v>gen</v>
      </c>
      <c r="DO37" s="165" t="str">
        <f t="shared" si="109"/>
        <v>feb</v>
      </c>
      <c r="DP37" s="165" t="str">
        <f t="shared" si="109"/>
        <v>mar</v>
      </c>
      <c r="DQ37" s="165" t="str">
        <f t="shared" si="109"/>
        <v>apr</v>
      </c>
      <c r="DR37" s="165" t="str">
        <f t="shared" si="109"/>
        <v>mag</v>
      </c>
      <c r="DS37" s="165" t="str">
        <f t="shared" si="109"/>
        <v>giu</v>
      </c>
      <c r="DT37" s="165" t="str">
        <f t="shared" si="109"/>
        <v>lug</v>
      </c>
      <c r="DU37" s="165" t="str">
        <f t="shared" si="109"/>
        <v>ago</v>
      </c>
      <c r="DV37" s="165" t="str">
        <f t="shared" si="109"/>
        <v>set</v>
      </c>
      <c r="DW37" s="165" t="str">
        <f t="shared" si="109"/>
        <v>ott</v>
      </c>
      <c r="DX37" s="165" t="str">
        <f t="shared" si="109"/>
        <v>nov</v>
      </c>
      <c r="DY37" s="165" t="str">
        <f t="shared" si="109"/>
        <v>dic</v>
      </c>
    </row>
    <row r="38" spans="2:129" ht="16.5" outlineLevel="1" thickTop="1" thickBot="1" x14ac:dyDescent="0.3">
      <c r="C38" s="57" t="str">
        <f>+IF(C4="","",C4)</f>
        <v>Ricavi Italia</v>
      </c>
      <c r="J38" s="43">
        <v>1</v>
      </c>
      <c r="K38" s="43">
        <v>1</v>
      </c>
      <c r="L38" s="43">
        <v>1</v>
      </c>
      <c r="M38" s="43">
        <v>1</v>
      </c>
      <c r="N38" s="43">
        <v>1</v>
      </c>
      <c r="O38" s="43">
        <v>1</v>
      </c>
      <c r="P38" s="43">
        <v>1</v>
      </c>
      <c r="Q38" s="43">
        <v>1</v>
      </c>
      <c r="R38" s="43">
        <v>1</v>
      </c>
      <c r="S38" s="43">
        <v>1</v>
      </c>
      <c r="T38" s="43">
        <v>1</v>
      </c>
      <c r="U38" s="43">
        <v>1</v>
      </c>
      <c r="V38" s="43">
        <v>1</v>
      </c>
      <c r="W38" s="43">
        <v>1</v>
      </c>
      <c r="X38" s="43">
        <v>1</v>
      </c>
      <c r="Y38" s="43">
        <v>1</v>
      </c>
      <c r="Z38" s="43">
        <v>1</v>
      </c>
      <c r="AA38" s="43">
        <v>1</v>
      </c>
      <c r="AB38" s="43">
        <v>1</v>
      </c>
      <c r="AC38" s="43">
        <v>1</v>
      </c>
      <c r="AD38" s="43">
        <v>1</v>
      </c>
      <c r="AE38" s="43">
        <v>1</v>
      </c>
      <c r="AF38" s="43">
        <v>1</v>
      </c>
      <c r="AG38" s="43">
        <v>1</v>
      </c>
      <c r="AH38" s="43">
        <v>1</v>
      </c>
      <c r="AI38" s="43">
        <v>1</v>
      </c>
      <c r="AJ38" s="43">
        <v>1</v>
      </c>
      <c r="AK38" s="43">
        <v>1</v>
      </c>
      <c r="AL38" s="43">
        <v>1</v>
      </c>
      <c r="AM38" s="43">
        <v>1</v>
      </c>
      <c r="AN38" s="43">
        <v>1</v>
      </c>
      <c r="AO38" s="43">
        <v>1</v>
      </c>
      <c r="AP38" s="43">
        <v>1</v>
      </c>
      <c r="AQ38" s="43">
        <v>1</v>
      </c>
      <c r="AR38" s="43">
        <v>1</v>
      </c>
      <c r="AS38" s="43">
        <v>1</v>
      </c>
      <c r="AT38" s="43">
        <v>1</v>
      </c>
      <c r="AU38" s="43">
        <v>1</v>
      </c>
      <c r="AV38" s="43">
        <v>1</v>
      </c>
      <c r="AW38" s="43">
        <v>1</v>
      </c>
      <c r="AX38" s="43">
        <v>1</v>
      </c>
      <c r="AY38" s="43">
        <v>1</v>
      </c>
      <c r="AZ38" s="43">
        <v>1</v>
      </c>
      <c r="BA38" s="43">
        <v>1</v>
      </c>
      <c r="BB38" s="43">
        <v>1</v>
      </c>
      <c r="BC38" s="43">
        <v>1</v>
      </c>
      <c r="BD38" s="43">
        <v>1</v>
      </c>
      <c r="BE38" s="43">
        <v>1</v>
      </c>
      <c r="BF38" s="43">
        <v>1</v>
      </c>
      <c r="BG38" s="43">
        <v>1</v>
      </c>
      <c r="BH38" s="43">
        <v>1</v>
      </c>
      <c r="BI38" s="43">
        <v>1</v>
      </c>
      <c r="BJ38" s="43">
        <v>1</v>
      </c>
      <c r="BK38" s="43">
        <v>1</v>
      </c>
      <c r="BL38" s="43">
        <v>1</v>
      </c>
      <c r="BM38" s="43">
        <v>1</v>
      </c>
      <c r="BN38" s="43">
        <v>1</v>
      </c>
      <c r="BO38" s="43">
        <v>1</v>
      </c>
      <c r="BP38" s="43">
        <v>1</v>
      </c>
      <c r="BQ38" s="43">
        <v>1</v>
      </c>
      <c r="BR38" s="43">
        <v>1</v>
      </c>
      <c r="BS38" s="43">
        <v>1</v>
      </c>
      <c r="BT38" s="43">
        <v>1</v>
      </c>
      <c r="BU38" s="43">
        <v>1</v>
      </c>
      <c r="BV38" s="43">
        <v>1</v>
      </c>
      <c r="BW38" s="43">
        <v>1</v>
      </c>
      <c r="BX38" s="43">
        <v>1</v>
      </c>
      <c r="BY38" s="43">
        <v>1</v>
      </c>
      <c r="BZ38" s="43">
        <v>1</v>
      </c>
      <c r="CA38" s="43">
        <v>1</v>
      </c>
      <c r="CB38" s="43">
        <v>1</v>
      </c>
      <c r="CC38" s="43">
        <v>1</v>
      </c>
      <c r="CD38" s="43">
        <v>1</v>
      </c>
      <c r="CE38" s="43">
        <v>1</v>
      </c>
      <c r="CF38" s="43">
        <v>1</v>
      </c>
      <c r="CG38" s="43">
        <v>1</v>
      </c>
      <c r="CH38" s="43">
        <v>1</v>
      </c>
      <c r="CI38" s="43">
        <v>1</v>
      </c>
      <c r="CJ38" s="43">
        <v>1</v>
      </c>
      <c r="CK38" s="43">
        <v>1</v>
      </c>
      <c r="CL38" s="43">
        <v>1</v>
      </c>
      <c r="CM38" s="43">
        <v>1</v>
      </c>
      <c r="CN38" s="43">
        <v>1</v>
      </c>
      <c r="CO38" s="43">
        <v>1</v>
      </c>
      <c r="CP38" s="43">
        <v>1</v>
      </c>
      <c r="CQ38" s="43">
        <v>1</v>
      </c>
      <c r="CR38" s="43">
        <v>1</v>
      </c>
      <c r="CS38" s="43">
        <v>1</v>
      </c>
      <c r="CT38" s="43">
        <v>1</v>
      </c>
      <c r="CU38" s="43">
        <v>1</v>
      </c>
      <c r="CV38" s="43">
        <v>1</v>
      </c>
      <c r="CW38" s="43">
        <v>1</v>
      </c>
      <c r="CX38" s="43">
        <v>1</v>
      </c>
      <c r="CY38" s="43">
        <v>1</v>
      </c>
      <c r="CZ38" s="43">
        <v>1</v>
      </c>
      <c r="DA38" s="43">
        <v>1</v>
      </c>
      <c r="DB38" s="43">
        <v>1</v>
      </c>
      <c r="DC38" s="43">
        <v>1</v>
      </c>
      <c r="DD38" s="43">
        <v>1</v>
      </c>
      <c r="DE38" s="43">
        <v>1</v>
      </c>
      <c r="DF38" s="43">
        <v>1</v>
      </c>
      <c r="DG38" s="43">
        <v>1</v>
      </c>
      <c r="DH38" s="43">
        <v>1</v>
      </c>
      <c r="DI38" s="43">
        <v>1</v>
      </c>
      <c r="DJ38" s="43">
        <v>1</v>
      </c>
      <c r="DK38" s="43">
        <v>1</v>
      </c>
      <c r="DL38" s="43">
        <v>1</v>
      </c>
      <c r="DM38" s="43">
        <v>1</v>
      </c>
      <c r="DN38" s="43">
        <v>1</v>
      </c>
      <c r="DO38" s="43">
        <v>1</v>
      </c>
      <c r="DP38" s="43">
        <v>1</v>
      </c>
      <c r="DQ38" s="43">
        <v>1</v>
      </c>
      <c r="DR38" s="43">
        <v>1</v>
      </c>
      <c r="DS38" s="43">
        <v>1</v>
      </c>
      <c r="DT38" s="43">
        <v>1</v>
      </c>
      <c r="DU38" s="43">
        <v>1</v>
      </c>
      <c r="DV38" s="43">
        <v>1</v>
      </c>
      <c r="DW38" s="43">
        <v>1</v>
      </c>
      <c r="DX38" s="43">
        <v>1</v>
      </c>
      <c r="DY38" s="43">
        <v>1</v>
      </c>
    </row>
    <row r="39" spans="2:129" ht="16.5" outlineLevel="1" thickTop="1" thickBot="1" x14ac:dyDescent="0.3">
      <c r="C39" s="57" t="str">
        <f t="shared" ref="C39:C67" si="110">+IF(C5="","",C5)</f>
        <v/>
      </c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</row>
    <row r="40" spans="2:129" ht="16.5" outlineLevel="1" thickTop="1" thickBot="1" x14ac:dyDescent="0.3">
      <c r="C40" s="57" t="str">
        <f t="shared" si="110"/>
        <v/>
      </c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</row>
    <row r="41" spans="2:129" ht="16.5" outlineLevel="1" thickTop="1" thickBot="1" x14ac:dyDescent="0.3">
      <c r="C41" s="57" t="str">
        <f t="shared" si="110"/>
        <v/>
      </c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</row>
    <row r="42" spans="2:129" ht="16.5" outlineLevel="1" thickTop="1" thickBot="1" x14ac:dyDescent="0.3">
      <c r="C42" s="57" t="str">
        <f t="shared" si="110"/>
        <v/>
      </c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</row>
    <row r="43" spans="2:129" ht="16.5" outlineLevel="1" thickTop="1" thickBot="1" x14ac:dyDescent="0.3">
      <c r="C43" s="57" t="str">
        <f t="shared" si="110"/>
        <v/>
      </c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</row>
    <row r="44" spans="2:129" ht="16.5" outlineLevel="1" thickTop="1" thickBot="1" x14ac:dyDescent="0.3">
      <c r="C44" s="57" t="str">
        <f t="shared" si="110"/>
        <v/>
      </c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</row>
    <row r="45" spans="2:129" ht="16.5" outlineLevel="1" thickTop="1" thickBot="1" x14ac:dyDescent="0.3">
      <c r="C45" s="57" t="str">
        <f t="shared" si="110"/>
        <v/>
      </c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</row>
    <row r="46" spans="2:129" ht="16.5" outlineLevel="1" thickTop="1" thickBot="1" x14ac:dyDescent="0.3">
      <c r="C46" s="57" t="str">
        <f t="shared" si="110"/>
        <v/>
      </c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</row>
    <row r="47" spans="2:129" ht="16.5" outlineLevel="1" thickTop="1" thickBot="1" x14ac:dyDescent="0.3">
      <c r="C47" s="57" t="str">
        <f t="shared" si="110"/>
        <v/>
      </c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</row>
    <row r="48" spans="2:129" ht="16.5" outlineLevel="1" thickTop="1" thickBot="1" x14ac:dyDescent="0.3">
      <c r="C48" s="57" t="str">
        <f t="shared" si="110"/>
        <v/>
      </c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</row>
    <row r="49" spans="3:129" ht="16.5" outlineLevel="1" thickTop="1" thickBot="1" x14ac:dyDescent="0.3">
      <c r="C49" s="57" t="str">
        <f t="shared" si="110"/>
        <v/>
      </c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</row>
    <row r="50" spans="3:129" ht="16.5" outlineLevel="1" thickTop="1" thickBot="1" x14ac:dyDescent="0.3">
      <c r="C50" s="57" t="str">
        <f t="shared" si="110"/>
        <v/>
      </c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</row>
    <row r="51" spans="3:129" ht="16.5" outlineLevel="1" thickTop="1" thickBot="1" x14ac:dyDescent="0.3">
      <c r="C51" s="57" t="str">
        <f t="shared" si="110"/>
        <v/>
      </c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</row>
    <row r="52" spans="3:129" ht="16.5" outlineLevel="1" thickTop="1" thickBot="1" x14ac:dyDescent="0.3">
      <c r="C52" s="57" t="str">
        <f t="shared" si="110"/>
        <v/>
      </c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</row>
    <row r="53" spans="3:129" ht="16.5" outlineLevel="1" thickTop="1" thickBot="1" x14ac:dyDescent="0.3">
      <c r="C53" s="57" t="str">
        <f t="shared" si="110"/>
        <v/>
      </c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</row>
    <row r="54" spans="3:129" ht="16.5" outlineLevel="1" thickTop="1" thickBot="1" x14ac:dyDescent="0.3">
      <c r="C54" s="57" t="str">
        <f t="shared" si="110"/>
        <v/>
      </c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</row>
    <row r="55" spans="3:129" ht="16.5" outlineLevel="1" thickTop="1" thickBot="1" x14ac:dyDescent="0.3">
      <c r="C55" s="57" t="str">
        <f t="shared" si="110"/>
        <v/>
      </c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</row>
    <row r="56" spans="3:129" ht="16.5" outlineLevel="1" thickTop="1" thickBot="1" x14ac:dyDescent="0.3">
      <c r="C56" s="57" t="str">
        <f t="shared" si="110"/>
        <v/>
      </c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</row>
    <row r="57" spans="3:129" ht="16.5" outlineLevel="1" thickTop="1" thickBot="1" x14ac:dyDescent="0.3">
      <c r="C57" s="57" t="str">
        <f t="shared" si="110"/>
        <v/>
      </c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</row>
    <row r="58" spans="3:129" ht="16.5" outlineLevel="1" thickTop="1" thickBot="1" x14ac:dyDescent="0.3">
      <c r="C58" s="57" t="str">
        <f t="shared" si="110"/>
        <v/>
      </c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</row>
    <row r="59" spans="3:129" ht="16.5" outlineLevel="1" thickTop="1" thickBot="1" x14ac:dyDescent="0.3">
      <c r="C59" s="57" t="str">
        <f t="shared" si="110"/>
        <v/>
      </c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</row>
    <row r="60" spans="3:129" ht="16.5" outlineLevel="1" thickTop="1" thickBot="1" x14ac:dyDescent="0.3">
      <c r="C60" s="57" t="str">
        <f t="shared" si="110"/>
        <v/>
      </c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</row>
    <row r="61" spans="3:129" ht="16.5" outlineLevel="1" thickTop="1" thickBot="1" x14ac:dyDescent="0.3">
      <c r="C61" s="57" t="str">
        <f t="shared" si="110"/>
        <v/>
      </c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</row>
    <row r="62" spans="3:129" ht="16.5" outlineLevel="1" thickTop="1" thickBot="1" x14ac:dyDescent="0.3">
      <c r="C62" s="57" t="str">
        <f t="shared" si="110"/>
        <v/>
      </c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</row>
    <row r="63" spans="3:129" ht="16.5" outlineLevel="1" thickTop="1" thickBot="1" x14ac:dyDescent="0.3">
      <c r="C63" s="57" t="str">
        <f t="shared" si="110"/>
        <v/>
      </c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</row>
    <row r="64" spans="3:129" ht="16.5" outlineLevel="1" thickTop="1" thickBot="1" x14ac:dyDescent="0.3">
      <c r="C64" s="57" t="str">
        <f t="shared" si="110"/>
        <v/>
      </c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</row>
    <row r="65" spans="3:129" ht="16.5" outlineLevel="1" thickTop="1" thickBot="1" x14ac:dyDescent="0.3">
      <c r="C65" s="57" t="str">
        <f t="shared" si="110"/>
        <v/>
      </c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</row>
    <row r="66" spans="3:129" ht="16.5" outlineLevel="1" thickTop="1" thickBot="1" x14ac:dyDescent="0.3">
      <c r="C66" s="57" t="str">
        <f t="shared" si="110"/>
        <v/>
      </c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</row>
    <row r="67" spans="3:129" ht="16.5" outlineLevel="1" thickTop="1" thickBot="1" x14ac:dyDescent="0.3">
      <c r="C67" s="57" t="str">
        <f t="shared" si="110"/>
        <v/>
      </c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</row>
    <row r="68" spans="3:129" ht="15.75" outlineLevel="1" thickTop="1" x14ac:dyDescent="0.25"/>
    <row r="69" spans="3:129" outlineLevel="1" x14ac:dyDescent="0.25"/>
  </sheetData>
  <phoneticPr fontId="8" type="noConversion"/>
  <dataValidations count="1">
    <dataValidation type="list" allowBlank="1" showInputMessage="1" showErrorMessage="1" sqref="F4:H33" xr:uid="{00000000-0002-0000-1100-000000000000}">
      <formula1>$A$4:$A$7</formula1>
    </dataValidation>
  </dataValidations>
  <hyperlinks>
    <hyperlink ref="C1" location="Input!A1" display="MENU" xr:uid="{00000000-0004-0000-1100-000000000000}"/>
  </hyperlinks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7" tint="0.79998168889431442"/>
  </sheetPr>
  <dimension ref="A1:DU108"/>
  <sheetViews>
    <sheetView showGridLines="0" workbookViewId="0">
      <selection activeCell="C1" sqref="C1"/>
    </sheetView>
  </sheetViews>
  <sheetFormatPr defaultColWidth="8.85546875" defaultRowHeight="15" outlineLevelRow="1" x14ac:dyDescent="0.25"/>
  <cols>
    <col min="1" max="1" width="15" bestFit="1" customWidth="1"/>
    <col min="3" max="3" width="44.7109375" bestFit="1" customWidth="1"/>
    <col min="4" max="4" width="35.7109375" customWidth="1"/>
    <col min="5" max="5" width="10.42578125" bestFit="1" customWidth="1"/>
  </cols>
  <sheetData>
    <row r="1" spans="1:125" ht="28.5" x14ac:dyDescent="0.45">
      <c r="A1" s="29" t="s">
        <v>2</v>
      </c>
      <c r="B1" s="4"/>
      <c r="C1" s="13" t="s">
        <v>41</v>
      </c>
    </row>
    <row r="2" spans="1:125" ht="21.75" thickBot="1" x14ac:dyDescent="0.4">
      <c r="C2" s="6"/>
      <c r="D2" s="15"/>
    </row>
    <row r="3" spans="1:125" ht="20.25" thickTop="1" thickBot="1" x14ac:dyDescent="0.35">
      <c r="C3" s="20" t="s">
        <v>42</v>
      </c>
      <c r="D3" s="9" t="s">
        <v>469</v>
      </c>
    </row>
    <row r="4" spans="1:125" ht="16.5" outlineLevel="1" thickTop="1" thickBot="1" x14ac:dyDescent="0.3"/>
    <row r="5" spans="1:125" ht="16.5" outlineLevel="1" thickTop="1" thickBot="1" x14ac:dyDescent="0.3">
      <c r="A5" s="24" t="s">
        <v>29</v>
      </c>
      <c r="D5" s="22" t="s">
        <v>473</v>
      </c>
      <c r="E5" s="10">
        <v>35000</v>
      </c>
    </row>
    <row r="6" spans="1:125" ht="16.5" outlineLevel="1" thickTop="1" thickBot="1" x14ac:dyDescent="0.3">
      <c r="A6" s="24" t="s">
        <v>30</v>
      </c>
      <c r="D6" s="22" t="s">
        <v>44</v>
      </c>
      <c r="E6" s="19">
        <v>0.33</v>
      </c>
    </row>
    <row r="7" spans="1:125" ht="16.5" outlineLevel="1" thickTop="1" thickBot="1" x14ac:dyDescent="0.3">
      <c r="A7" s="24" t="s">
        <v>31</v>
      </c>
      <c r="D7" s="22" t="s">
        <v>45</v>
      </c>
      <c r="E7" s="19">
        <v>0.01</v>
      </c>
    </row>
    <row r="8" spans="1:125" ht="16.5" outlineLevel="1" thickTop="1" thickBot="1" x14ac:dyDescent="0.3">
      <c r="A8" s="24" t="s">
        <v>32</v>
      </c>
      <c r="D8" s="22" t="s">
        <v>46</v>
      </c>
      <c r="E8" s="234">
        <v>7.4999999999999997E-2</v>
      </c>
    </row>
    <row r="9" spans="1:125" ht="16.5" outlineLevel="1" thickTop="1" thickBot="1" x14ac:dyDescent="0.3">
      <c r="A9" s="24" t="s">
        <v>33</v>
      </c>
      <c r="D9" s="22" t="s">
        <v>47</v>
      </c>
      <c r="E9" s="18">
        <v>13</v>
      </c>
    </row>
    <row r="10" spans="1:125" ht="16.5" outlineLevel="1" thickTop="1" thickBot="1" x14ac:dyDescent="0.3">
      <c r="A10" s="24" t="s">
        <v>34</v>
      </c>
      <c r="D10" s="22" t="s">
        <v>48</v>
      </c>
      <c r="E10" s="18" t="s">
        <v>40</v>
      </c>
    </row>
    <row r="11" spans="1:125" ht="16.5" outlineLevel="1" thickTop="1" thickBot="1" x14ac:dyDescent="0.3">
      <c r="A11" s="24" t="s">
        <v>35</v>
      </c>
      <c r="D11" s="22" t="s">
        <v>49</v>
      </c>
      <c r="E11" s="18"/>
    </row>
    <row r="12" spans="1:125" ht="15.75" outlineLevel="1" thickTop="1" x14ac:dyDescent="0.25">
      <c r="A12" s="24" t="s">
        <v>36</v>
      </c>
    </row>
    <row r="13" spans="1:125" outlineLevel="1" x14ac:dyDescent="0.25">
      <c r="A13" s="24" t="s">
        <v>37</v>
      </c>
    </row>
    <row r="14" spans="1:125" outlineLevel="1" x14ac:dyDescent="0.25">
      <c r="A14" s="24" t="s">
        <v>38</v>
      </c>
    </row>
    <row r="15" spans="1:125" outlineLevel="1" x14ac:dyDescent="0.25">
      <c r="A15" s="24" t="s">
        <v>39</v>
      </c>
      <c r="D15" s="16"/>
      <c r="E15" s="21" t="s">
        <v>28</v>
      </c>
      <c r="F15" s="11">
        <f>+I_Vendite!J2</f>
        <v>2020</v>
      </c>
      <c r="G15" s="11">
        <f>+I_Vendite!K2</f>
        <v>2020</v>
      </c>
      <c r="H15" s="11">
        <f>+I_Vendite!L2</f>
        <v>2020</v>
      </c>
      <c r="I15" s="11">
        <f>+I_Vendite!M2</f>
        <v>2020</v>
      </c>
      <c r="J15" s="11">
        <f>+I_Vendite!N2</f>
        <v>2020</v>
      </c>
      <c r="K15" s="11">
        <f>+I_Vendite!O2</f>
        <v>2020</v>
      </c>
      <c r="L15" s="11">
        <f>+I_Vendite!P2</f>
        <v>2020</v>
      </c>
      <c r="M15" s="11">
        <f>+I_Vendite!Q2</f>
        <v>2020</v>
      </c>
      <c r="N15" s="11">
        <f>+I_Vendite!R2</f>
        <v>2020</v>
      </c>
      <c r="O15" s="11">
        <f>+I_Vendite!S2</f>
        <v>2020</v>
      </c>
      <c r="P15" s="11">
        <f>+I_Vendite!T2</f>
        <v>2020</v>
      </c>
      <c r="Q15" s="11">
        <f>+I_Vendite!U2</f>
        <v>2020</v>
      </c>
      <c r="R15" s="11">
        <f>+I_Vendite!V2</f>
        <v>2021</v>
      </c>
      <c r="S15" s="11">
        <f>+I_Vendite!W2</f>
        <v>2021</v>
      </c>
      <c r="T15" s="11">
        <f>+I_Vendite!X2</f>
        <v>2021</v>
      </c>
      <c r="U15" s="11">
        <f>+I_Vendite!Y2</f>
        <v>2021</v>
      </c>
      <c r="V15" s="11">
        <f>+I_Vendite!Z2</f>
        <v>2021</v>
      </c>
      <c r="W15" s="11">
        <f>+I_Vendite!AA2</f>
        <v>2021</v>
      </c>
      <c r="X15" s="11">
        <f>+I_Vendite!AB2</f>
        <v>2021</v>
      </c>
      <c r="Y15" s="11">
        <f>+I_Vendite!AC2</f>
        <v>2021</v>
      </c>
      <c r="Z15" s="11">
        <f>+I_Vendite!AD2</f>
        <v>2021</v>
      </c>
      <c r="AA15" s="11">
        <f>+I_Vendite!AE2</f>
        <v>2021</v>
      </c>
      <c r="AB15" s="11">
        <f>+I_Vendite!AF2</f>
        <v>2021</v>
      </c>
      <c r="AC15" s="11">
        <f>+I_Vendite!AG2</f>
        <v>2021</v>
      </c>
      <c r="AD15" s="11">
        <f>+I_Vendite!AH2</f>
        <v>2022</v>
      </c>
      <c r="AE15" s="11">
        <f>+I_Vendite!AI2</f>
        <v>2022</v>
      </c>
      <c r="AF15" s="11">
        <f>+I_Vendite!AJ2</f>
        <v>2022</v>
      </c>
      <c r="AG15" s="11">
        <f>+I_Vendite!AK2</f>
        <v>2022</v>
      </c>
      <c r="AH15" s="11">
        <f>+I_Vendite!AL2</f>
        <v>2022</v>
      </c>
      <c r="AI15" s="11">
        <f>+I_Vendite!AM2</f>
        <v>2022</v>
      </c>
      <c r="AJ15" s="11">
        <f>+I_Vendite!AN2</f>
        <v>2022</v>
      </c>
      <c r="AK15" s="11">
        <f>+I_Vendite!AO2</f>
        <v>2022</v>
      </c>
      <c r="AL15" s="11">
        <f>+I_Vendite!AP2</f>
        <v>2022</v>
      </c>
      <c r="AM15" s="11">
        <f>+I_Vendite!AQ2</f>
        <v>2022</v>
      </c>
      <c r="AN15" s="11">
        <f>+I_Vendite!AR2</f>
        <v>2022</v>
      </c>
      <c r="AO15" s="11">
        <f>+I_Vendite!AS2</f>
        <v>2022</v>
      </c>
      <c r="AP15" s="11">
        <f>+I_Vendite!AT2</f>
        <v>2023</v>
      </c>
      <c r="AQ15" s="11">
        <f>+I_Vendite!AU2</f>
        <v>2023</v>
      </c>
      <c r="AR15" s="11">
        <f>+I_Vendite!AV2</f>
        <v>2023</v>
      </c>
      <c r="AS15" s="11">
        <f>+I_Vendite!AW2</f>
        <v>2023</v>
      </c>
      <c r="AT15" s="11">
        <f>+I_Vendite!AX2</f>
        <v>2023</v>
      </c>
      <c r="AU15" s="11">
        <f>+I_Vendite!AY2</f>
        <v>2023</v>
      </c>
      <c r="AV15" s="11">
        <f>+I_Vendite!AZ2</f>
        <v>2023</v>
      </c>
      <c r="AW15" s="11">
        <f>+I_Vendite!BA2</f>
        <v>2023</v>
      </c>
      <c r="AX15" s="11">
        <f>+I_Vendite!BB2</f>
        <v>2023</v>
      </c>
      <c r="AY15" s="11">
        <f>+I_Vendite!BC2</f>
        <v>2023</v>
      </c>
      <c r="AZ15" s="11">
        <f>+I_Vendite!BD2</f>
        <v>2023</v>
      </c>
      <c r="BA15" s="11">
        <f>+I_Vendite!BE2</f>
        <v>2023</v>
      </c>
      <c r="BB15" s="11">
        <f>+I_Vendite!BF2</f>
        <v>2024</v>
      </c>
      <c r="BC15" s="11">
        <f>+I_Vendite!BG2</f>
        <v>2024</v>
      </c>
      <c r="BD15" s="11">
        <f>+I_Vendite!BH2</f>
        <v>2024</v>
      </c>
      <c r="BE15" s="11">
        <f>+I_Vendite!BI2</f>
        <v>2024</v>
      </c>
      <c r="BF15" s="11">
        <f>+I_Vendite!BJ2</f>
        <v>2024</v>
      </c>
      <c r="BG15" s="11">
        <f>+I_Vendite!BK2</f>
        <v>2024</v>
      </c>
      <c r="BH15" s="11">
        <f>+I_Vendite!BL2</f>
        <v>2024</v>
      </c>
      <c r="BI15" s="11">
        <f>+I_Vendite!BM2</f>
        <v>2024</v>
      </c>
      <c r="BJ15" s="11">
        <f>+I_Vendite!BN2</f>
        <v>2024</v>
      </c>
      <c r="BK15" s="11">
        <f>+I_Vendite!BO2</f>
        <v>2024</v>
      </c>
      <c r="BL15" s="11">
        <f>+I_Vendite!BP2</f>
        <v>2024</v>
      </c>
      <c r="BM15" s="11">
        <f>+I_Vendite!BQ2</f>
        <v>2024</v>
      </c>
      <c r="BN15" s="11">
        <f>+I_Vendite!BR2</f>
        <v>2025</v>
      </c>
      <c r="BO15" s="11">
        <f>+I_Vendite!BS2</f>
        <v>2025</v>
      </c>
      <c r="BP15" s="11">
        <f>+I_Vendite!BT2</f>
        <v>2025</v>
      </c>
      <c r="BQ15" s="11">
        <f>+I_Vendite!BU2</f>
        <v>2025</v>
      </c>
      <c r="BR15" s="11">
        <f>+I_Vendite!BV2</f>
        <v>2025</v>
      </c>
      <c r="BS15" s="11">
        <f>+I_Vendite!BW2</f>
        <v>2025</v>
      </c>
      <c r="BT15" s="11">
        <f>+I_Vendite!BX2</f>
        <v>2025</v>
      </c>
      <c r="BU15" s="11">
        <f>+I_Vendite!BY2</f>
        <v>2025</v>
      </c>
      <c r="BV15" s="11">
        <f>+I_Vendite!BZ2</f>
        <v>2025</v>
      </c>
      <c r="BW15" s="11">
        <f>+I_Vendite!CA2</f>
        <v>2025</v>
      </c>
      <c r="BX15" s="11">
        <f>+I_Vendite!CB2</f>
        <v>2025</v>
      </c>
      <c r="BY15" s="11">
        <f>+I_Vendite!CC2</f>
        <v>2025</v>
      </c>
      <c r="BZ15" s="11">
        <f>+I_Vendite!CD2</f>
        <v>2026</v>
      </c>
      <c r="CA15" s="11">
        <f>+I_Vendite!CE2</f>
        <v>2026</v>
      </c>
      <c r="CB15" s="11">
        <f>+I_Vendite!CF2</f>
        <v>2026</v>
      </c>
      <c r="CC15" s="11">
        <f>+I_Vendite!CG2</f>
        <v>2026</v>
      </c>
      <c r="CD15" s="11">
        <f>+I_Vendite!CH2</f>
        <v>2026</v>
      </c>
      <c r="CE15" s="11">
        <f>+I_Vendite!CI2</f>
        <v>2026</v>
      </c>
      <c r="CF15" s="11">
        <f>+I_Vendite!CJ2</f>
        <v>2026</v>
      </c>
      <c r="CG15" s="11">
        <f>+I_Vendite!CK2</f>
        <v>2026</v>
      </c>
      <c r="CH15" s="11">
        <f>+I_Vendite!CL2</f>
        <v>2026</v>
      </c>
      <c r="CI15" s="11">
        <f>+I_Vendite!CM2</f>
        <v>2026</v>
      </c>
      <c r="CJ15" s="11">
        <f>+I_Vendite!CN2</f>
        <v>2026</v>
      </c>
      <c r="CK15" s="11">
        <f>+I_Vendite!CO2</f>
        <v>2026</v>
      </c>
      <c r="CL15" s="11">
        <f>+I_Vendite!CP2</f>
        <v>2027</v>
      </c>
      <c r="CM15" s="11">
        <f>+I_Vendite!CQ2</f>
        <v>2027</v>
      </c>
      <c r="CN15" s="11">
        <f>+I_Vendite!CR2</f>
        <v>2027</v>
      </c>
      <c r="CO15" s="11">
        <f>+I_Vendite!CS2</f>
        <v>2027</v>
      </c>
      <c r="CP15" s="11">
        <f>+I_Vendite!CT2</f>
        <v>2027</v>
      </c>
      <c r="CQ15" s="11">
        <f>+I_Vendite!CU2</f>
        <v>2027</v>
      </c>
      <c r="CR15" s="11">
        <f>+I_Vendite!CV2</f>
        <v>2027</v>
      </c>
      <c r="CS15" s="11">
        <f>+I_Vendite!CW2</f>
        <v>2027</v>
      </c>
      <c r="CT15" s="11">
        <f>+I_Vendite!CX2</f>
        <v>2027</v>
      </c>
      <c r="CU15" s="11">
        <f>+I_Vendite!CY2</f>
        <v>2027</v>
      </c>
      <c r="CV15" s="11">
        <f>+I_Vendite!CZ2</f>
        <v>2027</v>
      </c>
      <c r="CW15" s="11">
        <f>+I_Vendite!DA2</f>
        <v>2027</v>
      </c>
      <c r="CX15" s="11">
        <f>+I_Vendite!DB2</f>
        <v>2028</v>
      </c>
      <c r="CY15" s="11">
        <f>+I_Vendite!DC2</f>
        <v>2028</v>
      </c>
      <c r="CZ15" s="11">
        <f>+I_Vendite!DD2</f>
        <v>2028</v>
      </c>
      <c r="DA15" s="11">
        <f>+I_Vendite!DE2</f>
        <v>2028</v>
      </c>
      <c r="DB15" s="11">
        <f>+I_Vendite!DF2</f>
        <v>2028</v>
      </c>
      <c r="DC15" s="11">
        <f>+I_Vendite!DG2</f>
        <v>2028</v>
      </c>
      <c r="DD15" s="11">
        <f>+I_Vendite!DH2</f>
        <v>2028</v>
      </c>
      <c r="DE15" s="11">
        <f>+I_Vendite!DI2</f>
        <v>2028</v>
      </c>
      <c r="DF15" s="11">
        <f>+I_Vendite!DJ2</f>
        <v>2028</v>
      </c>
      <c r="DG15" s="11">
        <f>+I_Vendite!DK2</f>
        <v>2028</v>
      </c>
      <c r="DH15" s="11">
        <f>+I_Vendite!DL2</f>
        <v>2028</v>
      </c>
      <c r="DI15" s="11">
        <f>+I_Vendite!DM2</f>
        <v>2028</v>
      </c>
      <c r="DJ15" s="11">
        <f>+I_Vendite!DN2</f>
        <v>2029</v>
      </c>
      <c r="DK15" s="11">
        <f>+I_Vendite!DO2</f>
        <v>2029</v>
      </c>
      <c r="DL15" s="11">
        <f>+I_Vendite!DP2</f>
        <v>2029</v>
      </c>
      <c r="DM15" s="11">
        <f>+I_Vendite!DQ2</f>
        <v>2029</v>
      </c>
      <c r="DN15" s="11">
        <f>+I_Vendite!DR2</f>
        <v>2029</v>
      </c>
      <c r="DO15" s="11">
        <f>+I_Vendite!DS2</f>
        <v>2029</v>
      </c>
      <c r="DP15" s="11">
        <f>+I_Vendite!DT2</f>
        <v>2029</v>
      </c>
      <c r="DQ15" s="11">
        <f>+I_Vendite!DU2</f>
        <v>2029</v>
      </c>
      <c r="DR15" s="11">
        <f>+I_Vendite!DV2</f>
        <v>2029</v>
      </c>
      <c r="DS15" s="11">
        <f>+I_Vendite!DW2</f>
        <v>2029</v>
      </c>
      <c r="DT15" s="11">
        <f>+I_Vendite!DX2</f>
        <v>2029</v>
      </c>
      <c r="DU15" s="11">
        <f>+I_Vendite!DY2</f>
        <v>2029</v>
      </c>
    </row>
    <row r="16" spans="1:125" ht="15.75" outlineLevel="1" thickBot="1" x14ac:dyDescent="0.3">
      <c r="A16" s="24" t="s">
        <v>40</v>
      </c>
      <c r="E16" s="21" t="s">
        <v>27</v>
      </c>
      <c r="F16" s="12" t="str">
        <f>+I_Vendite!J3</f>
        <v>gen</v>
      </c>
      <c r="G16" s="12" t="str">
        <f>+I_Vendite!K3</f>
        <v>feb</v>
      </c>
      <c r="H16" s="12" t="str">
        <f>+I_Vendite!L3</f>
        <v>mar</v>
      </c>
      <c r="I16" s="12" t="str">
        <f>+I_Vendite!M3</f>
        <v>apr</v>
      </c>
      <c r="J16" s="12" t="str">
        <f>+I_Vendite!N3</f>
        <v>mag</v>
      </c>
      <c r="K16" s="12" t="str">
        <f>+I_Vendite!O3</f>
        <v>giu</v>
      </c>
      <c r="L16" s="12" t="str">
        <f>+I_Vendite!P3</f>
        <v>lug</v>
      </c>
      <c r="M16" s="12" t="str">
        <f>+I_Vendite!Q3</f>
        <v>ago</v>
      </c>
      <c r="N16" s="12" t="str">
        <f>+I_Vendite!R3</f>
        <v>set</v>
      </c>
      <c r="O16" s="12" t="str">
        <f>+I_Vendite!S3</f>
        <v>ott</v>
      </c>
      <c r="P16" s="12" t="str">
        <f>+I_Vendite!T3</f>
        <v>nov</v>
      </c>
      <c r="Q16" s="12" t="str">
        <f>+I_Vendite!U3</f>
        <v>dic</v>
      </c>
      <c r="R16" s="12" t="str">
        <f>+I_Vendite!V3</f>
        <v>gen</v>
      </c>
      <c r="S16" s="12" t="str">
        <f>+I_Vendite!W3</f>
        <v>feb</v>
      </c>
      <c r="T16" s="12" t="str">
        <f>+I_Vendite!X3</f>
        <v>mar</v>
      </c>
      <c r="U16" s="12" t="str">
        <f>+I_Vendite!Y3</f>
        <v>apr</v>
      </c>
      <c r="V16" s="12" t="str">
        <f>+I_Vendite!Z3</f>
        <v>mag</v>
      </c>
      <c r="W16" s="12" t="str">
        <f>+I_Vendite!AA3</f>
        <v>giu</v>
      </c>
      <c r="X16" s="12" t="str">
        <f>+I_Vendite!AB3</f>
        <v>lug</v>
      </c>
      <c r="Y16" s="12" t="str">
        <f>+I_Vendite!AC3</f>
        <v>ago</v>
      </c>
      <c r="Z16" s="12" t="str">
        <f>+I_Vendite!AD3</f>
        <v>set</v>
      </c>
      <c r="AA16" s="12" t="str">
        <f>+I_Vendite!AE3</f>
        <v>ott</v>
      </c>
      <c r="AB16" s="12" t="str">
        <f>+I_Vendite!AF3</f>
        <v>nov</v>
      </c>
      <c r="AC16" s="12" t="str">
        <f>+I_Vendite!AG3</f>
        <v>dic</v>
      </c>
      <c r="AD16" s="12" t="str">
        <f>+I_Vendite!AH3</f>
        <v>gen</v>
      </c>
      <c r="AE16" s="12" t="str">
        <f>+I_Vendite!AI3</f>
        <v>feb</v>
      </c>
      <c r="AF16" s="12" t="str">
        <f>+I_Vendite!AJ3</f>
        <v>mar</v>
      </c>
      <c r="AG16" s="12" t="str">
        <f>+I_Vendite!AK3</f>
        <v>apr</v>
      </c>
      <c r="AH16" s="12" t="str">
        <f>+I_Vendite!AL3</f>
        <v>mag</v>
      </c>
      <c r="AI16" s="12" t="str">
        <f>+I_Vendite!AM3</f>
        <v>giu</v>
      </c>
      <c r="AJ16" s="12" t="str">
        <f>+I_Vendite!AN3</f>
        <v>lug</v>
      </c>
      <c r="AK16" s="12" t="str">
        <f>+I_Vendite!AO3</f>
        <v>ago</v>
      </c>
      <c r="AL16" s="12" t="str">
        <f>+I_Vendite!AP3</f>
        <v>set</v>
      </c>
      <c r="AM16" s="12" t="str">
        <f>+I_Vendite!AQ3</f>
        <v>ott</v>
      </c>
      <c r="AN16" s="12" t="str">
        <f>+I_Vendite!AR3</f>
        <v>nov</v>
      </c>
      <c r="AO16" s="12" t="str">
        <f>+I_Vendite!AS3</f>
        <v>dic</v>
      </c>
      <c r="AP16" s="12" t="str">
        <f>+I_Vendite!AT3</f>
        <v>gen</v>
      </c>
      <c r="AQ16" s="12" t="str">
        <f>+I_Vendite!AU3</f>
        <v>feb</v>
      </c>
      <c r="AR16" s="12" t="str">
        <f>+I_Vendite!AV3</f>
        <v>mar</v>
      </c>
      <c r="AS16" s="12" t="str">
        <f>+I_Vendite!AW3</f>
        <v>apr</v>
      </c>
      <c r="AT16" s="12" t="str">
        <f>+I_Vendite!AX3</f>
        <v>mag</v>
      </c>
      <c r="AU16" s="12" t="str">
        <f>+I_Vendite!AY3</f>
        <v>giu</v>
      </c>
      <c r="AV16" s="12" t="str">
        <f>+I_Vendite!AZ3</f>
        <v>lug</v>
      </c>
      <c r="AW16" s="12" t="str">
        <f>+I_Vendite!BA3</f>
        <v>ago</v>
      </c>
      <c r="AX16" s="12" t="str">
        <f>+I_Vendite!BB3</f>
        <v>set</v>
      </c>
      <c r="AY16" s="12" t="str">
        <f>+I_Vendite!BC3</f>
        <v>ott</v>
      </c>
      <c r="AZ16" s="12" t="str">
        <f>+I_Vendite!BD3</f>
        <v>nov</v>
      </c>
      <c r="BA16" s="12" t="str">
        <f>+I_Vendite!BE3</f>
        <v>dic</v>
      </c>
      <c r="BB16" s="12" t="str">
        <f>+I_Vendite!BF3</f>
        <v>gen</v>
      </c>
      <c r="BC16" s="12" t="str">
        <f>+I_Vendite!BG3</f>
        <v>feb</v>
      </c>
      <c r="BD16" s="12" t="str">
        <f>+I_Vendite!BH3</f>
        <v>mar</v>
      </c>
      <c r="BE16" s="12" t="str">
        <f>+I_Vendite!BI3</f>
        <v>apr</v>
      </c>
      <c r="BF16" s="12" t="str">
        <f>+I_Vendite!BJ3</f>
        <v>mag</v>
      </c>
      <c r="BG16" s="12" t="str">
        <f>+I_Vendite!BK3</f>
        <v>giu</v>
      </c>
      <c r="BH16" s="12" t="str">
        <f>+I_Vendite!BL3</f>
        <v>lug</v>
      </c>
      <c r="BI16" s="12" t="str">
        <f>+I_Vendite!BM3</f>
        <v>ago</v>
      </c>
      <c r="BJ16" s="12" t="str">
        <f>+I_Vendite!BN3</f>
        <v>set</v>
      </c>
      <c r="BK16" s="12" t="str">
        <f>+I_Vendite!BO3</f>
        <v>ott</v>
      </c>
      <c r="BL16" s="12" t="str">
        <f>+I_Vendite!BP3</f>
        <v>nov</v>
      </c>
      <c r="BM16" s="12" t="str">
        <f>+I_Vendite!BQ3</f>
        <v>dic</v>
      </c>
      <c r="BN16" s="12" t="str">
        <f>+I_Vendite!BR3</f>
        <v>gen</v>
      </c>
      <c r="BO16" s="12" t="str">
        <f>+I_Vendite!BS3</f>
        <v>feb</v>
      </c>
      <c r="BP16" s="12" t="str">
        <f>+I_Vendite!BT3</f>
        <v>mar</v>
      </c>
      <c r="BQ16" s="12" t="str">
        <f>+I_Vendite!BU3</f>
        <v>apr</v>
      </c>
      <c r="BR16" s="12" t="str">
        <f>+I_Vendite!BV3</f>
        <v>mag</v>
      </c>
      <c r="BS16" s="12" t="str">
        <f>+I_Vendite!BW3</f>
        <v>giu</v>
      </c>
      <c r="BT16" s="12" t="str">
        <f>+I_Vendite!BX3</f>
        <v>lug</v>
      </c>
      <c r="BU16" s="12" t="str">
        <f>+I_Vendite!BY3</f>
        <v>ago</v>
      </c>
      <c r="BV16" s="12" t="str">
        <f>+I_Vendite!BZ3</f>
        <v>set</v>
      </c>
      <c r="BW16" s="12" t="str">
        <f>+I_Vendite!CA3</f>
        <v>ott</v>
      </c>
      <c r="BX16" s="12" t="str">
        <f>+I_Vendite!CB3</f>
        <v>nov</v>
      </c>
      <c r="BY16" s="12" t="str">
        <f>+I_Vendite!CC3</f>
        <v>dic</v>
      </c>
      <c r="BZ16" s="12" t="str">
        <f>+I_Vendite!CD3</f>
        <v>gen</v>
      </c>
      <c r="CA16" s="12" t="str">
        <f>+I_Vendite!CE3</f>
        <v>feb</v>
      </c>
      <c r="CB16" s="12" t="str">
        <f>+I_Vendite!CF3</f>
        <v>mar</v>
      </c>
      <c r="CC16" s="12" t="str">
        <f>+I_Vendite!CG3</f>
        <v>apr</v>
      </c>
      <c r="CD16" s="12" t="str">
        <f>+I_Vendite!CH3</f>
        <v>mag</v>
      </c>
      <c r="CE16" s="12" t="str">
        <f>+I_Vendite!CI3</f>
        <v>giu</v>
      </c>
      <c r="CF16" s="12" t="str">
        <f>+I_Vendite!CJ3</f>
        <v>lug</v>
      </c>
      <c r="CG16" s="12" t="str">
        <f>+I_Vendite!CK3</f>
        <v>ago</v>
      </c>
      <c r="CH16" s="12" t="str">
        <f>+I_Vendite!CL3</f>
        <v>set</v>
      </c>
      <c r="CI16" s="12" t="str">
        <f>+I_Vendite!CM3</f>
        <v>ott</v>
      </c>
      <c r="CJ16" s="12" t="str">
        <f>+I_Vendite!CN3</f>
        <v>nov</v>
      </c>
      <c r="CK16" s="12" t="str">
        <f>+I_Vendite!CO3</f>
        <v>dic</v>
      </c>
      <c r="CL16" s="12" t="str">
        <f>+I_Vendite!CP3</f>
        <v>gen</v>
      </c>
      <c r="CM16" s="12" t="str">
        <f>+I_Vendite!CQ3</f>
        <v>feb</v>
      </c>
      <c r="CN16" s="12" t="str">
        <f>+I_Vendite!CR3</f>
        <v>mar</v>
      </c>
      <c r="CO16" s="12" t="str">
        <f>+I_Vendite!CS3</f>
        <v>apr</v>
      </c>
      <c r="CP16" s="12" t="str">
        <f>+I_Vendite!CT3</f>
        <v>mag</v>
      </c>
      <c r="CQ16" s="12" t="str">
        <f>+I_Vendite!CU3</f>
        <v>giu</v>
      </c>
      <c r="CR16" s="12" t="str">
        <f>+I_Vendite!CV3</f>
        <v>lug</v>
      </c>
      <c r="CS16" s="12" t="str">
        <f>+I_Vendite!CW3</f>
        <v>ago</v>
      </c>
      <c r="CT16" s="12" t="str">
        <f>+I_Vendite!CX3</f>
        <v>set</v>
      </c>
      <c r="CU16" s="12" t="str">
        <f>+I_Vendite!CY3</f>
        <v>ott</v>
      </c>
      <c r="CV16" s="12" t="str">
        <f>+I_Vendite!CZ3</f>
        <v>nov</v>
      </c>
      <c r="CW16" s="12" t="str">
        <f>+I_Vendite!DA3</f>
        <v>dic</v>
      </c>
      <c r="CX16" s="12" t="str">
        <f>+I_Vendite!DB3</f>
        <v>gen</v>
      </c>
      <c r="CY16" s="12" t="str">
        <f>+I_Vendite!DC3</f>
        <v>feb</v>
      </c>
      <c r="CZ16" s="12" t="str">
        <f>+I_Vendite!DD3</f>
        <v>mar</v>
      </c>
      <c r="DA16" s="12" t="str">
        <f>+I_Vendite!DE3</f>
        <v>apr</v>
      </c>
      <c r="DB16" s="12" t="str">
        <f>+I_Vendite!DF3</f>
        <v>mag</v>
      </c>
      <c r="DC16" s="12" t="str">
        <f>+I_Vendite!DG3</f>
        <v>giu</v>
      </c>
      <c r="DD16" s="12" t="str">
        <f>+I_Vendite!DH3</f>
        <v>lug</v>
      </c>
      <c r="DE16" s="12" t="str">
        <f>+I_Vendite!DI3</f>
        <v>ago</v>
      </c>
      <c r="DF16" s="12" t="str">
        <f>+I_Vendite!DJ3</f>
        <v>set</v>
      </c>
      <c r="DG16" s="12" t="str">
        <f>+I_Vendite!DK3</f>
        <v>ott</v>
      </c>
      <c r="DH16" s="12" t="str">
        <f>+I_Vendite!DL3</f>
        <v>nov</v>
      </c>
      <c r="DI16" s="12" t="str">
        <f>+I_Vendite!DM3</f>
        <v>dic</v>
      </c>
      <c r="DJ16" s="12" t="str">
        <f>+I_Vendite!DN3</f>
        <v>gen</v>
      </c>
      <c r="DK16" s="12" t="str">
        <f>+I_Vendite!DO3</f>
        <v>feb</v>
      </c>
      <c r="DL16" s="12" t="str">
        <f>+I_Vendite!DP3</f>
        <v>mar</v>
      </c>
      <c r="DM16" s="12" t="str">
        <f>+I_Vendite!DQ3</f>
        <v>apr</v>
      </c>
      <c r="DN16" s="12" t="str">
        <f>+I_Vendite!DR3</f>
        <v>mag</v>
      </c>
      <c r="DO16" s="12" t="str">
        <f>+I_Vendite!DS3</f>
        <v>giu</v>
      </c>
      <c r="DP16" s="12" t="str">
        <f>+I_Vendite!DT3</f>
        <v>lug</v>
      </c>
      <c r="DQ16" s="12" t="str">
        <f>+I_Vendite!DU3</f>
        <v>ago</v>
      </c>
      <c r="DR16" s="12" t="str">
        <f>+I_Vendite!DV3</f>
        <v>set</v>
      </c>
      <c r="DS16" s="12" t="str">
        <f>+I_Vendite!DW3</f>
        <v>ott</v>
      </c>
      <c r="DT16" s="12" t="str">
        <f>+I_Vendite!DX3</f>
        <v>nov</v>
      </c>
      <c r="DU16" s="12" t="str">
        <f>+I_Vendite!DY3</f>
        <v>dic</v>
      </c>
    </row>
    <row r="17" spans="1:125" ht="16.5" outlineLevel="1" thickTop="1" thickBot="1" x14ac:dyDescent="0.3">
      <c r="A17" s="24"/>
      <c r="D17" s="23" t="s">
        <v>50</v>
      </c>
      <c r="E17" s="22"/>
      <c r="F17" s="112">
        <v>10</v>
      </c>
      <c r="G17" s="112">
        <v>10</v>
      </c>
      <c r="H17" s="112">
        <v>10</v>
      </c>
      <c r="I17" s="112">
        <v>10</v>
      </c>
      <c r="J17" s="112">
        <v>10</v>
      </c>
      <c r="K17" s="112">
        <v>10</v>
      </c>
      <c r="L17" s="112">
        <v>10</v>
      </c>
      <c r="M17" s="112">
        <v>10</v>
      </c>
      <c r="N17" s="112">
        <v>10</v>
      </c>
      <c r="O17" s="112">
        <v>10</v>
      </c>
      <c r="P17" s="112">
        <v>10</v>
      </c>
      <c r="Q17" s="112">
        <v>10</v>
      </c>
      <c r="R17" s="112">
        <v>10</v>
      </c>
      <c r="S17" s="112">
        <v>10</v>
      </c>
      <c r="T17" s="112">
        <v>10</v>
      </c>
      <c r="U17" s="112">
        <v>10</v>
      </c>
      <c r="V17" s="112">
        <v>10</v>
      </c>
      <c r="W17" s="112">
        <v>10</v>
      </c>
      <c r="X17" s="112">
        <v>10</v>
      </c>
      <c r="Y17" s="112">
        <v>10</v>
      </c>
      <c r="Z17" s="112">
        <v>10</v>
      </c>
      <c r="AA17" s="112">
        <v>10</v>
      </c>
      <c r="AB17" s="112">
        <v>10</v>
      </c>
      <c r="AC17" s="112">
        <v>10</v>
      </c>
      <c r="AD17" s="112">
        <v>10</v>
      </c>
      <c r="AE17" s="112">
        <v>10</v>
      </c>
      <c r="AF17" s="112">
        <v>10</v>
      </c>
      <c r="AG17" s="112">
        <v>10</v>
      </c>
      <c r="AH17" s="112">
        <v>10</v>
      </c>
      <c r="AI17" s="112">
        <v>10</v>
      </c>
      <c r="AJ17" s="112">
        <v>10</v>
      </c>
      <c r="AK17" s="112">
        <v>10</v>
      </c>
      <c r="AL17" s="112">
        <v>10</v>
      </c>
      <c r="AM17" s="112">
        <v>10</v>
      </c>
      <c r="AN17" s="112">
        <v>10</v>
      </c>
      <c r="AO17" s="112">
        <v>10</v>
      </c>
      <c r="AP17" s="112">
        <v>10</v>
      </c>
      <c r="AQ17" s="112">
        <v>10</v>
      </c>
      <c r="AR17" s="112">
        <v>10</v>
      </c>
      <c r="AS17" s="112">
        <v>10</v>
      </c>
      <c r="AT17" s="112">
        <v>10</v>
      </c>
      <c r="AU17" s="112">
        <v>10</v>
      </c>
      <c r="AV17" s="112">
        <v>10</v>
      </c>
      <c r="AW17" s="112">
        <v>10</v>
      </c>
      <c r="AX17" s="112">
        <v>10</v>
      </c>
      <c r="AY17" s="112">
        <v>10</v>
      </c>
      <c r="AZ17" s="112">
        <v>10</v>
      </c>
      <c r="BA17" s="112">
        <v>10</v>
      </c>
      <c r="BB17" s="112">
        <v>10</v>
      </c>
      <c r="BC17" s="112">
        <v>10</v>
      </c>
      <c r="BD17" s="112">
        <v>10</v>
      </c>
      <c r="BE17" s="112">
        <v>10</v>
      </c>
      <c r="BF17" s="112">
        <v>10</v>
      </c>
      <c r="BG17" s="112">
        <v>10</v>
      </c>
      <c r="BH17" s="112">
        <v>10</v>
      </c>
      <c r="BI17" s="112">
        <v>10</v>
      </c>
      <c r="BJ17" s="112">
        <v>10</v>
      </c>
      <c r="BK17" s="112">
        <v>10</v>
      </c>
      <c r="BL17" s="112">
        <v>10</v>
      </c>
      <c r="BM17" s="112">
        <v>10</v>
      </c>
      <c r="BN17" s="112">
        <v>10</v>
      </c>
      <c r="BO17" s="112">
        <v>10</v>
      </c>
      <c r="BP17" s="112">
        <v>10</v>
      </c>
      <c r="BQ17" s="112">
        <v>10</v>
      </c>
      <c r="BR17" s="112">
        <v>10</v>
      </c>
      <c r="BS17" s="112">
        <v>10</v>
      </c>
      <c r="BT17" s="112">
        <v>10</v>
      </c>
      <c r="BU17" s="112">
        <v>10</v>
      </c>
      <c r="BV17" s="112">
        <v>10</v>
      </c>
      <c r="BW17" s="112">
        <v>10</v>
      </c>
      <c r="BX17" s="112">
        <v>10</v>
      </c>
      <c r="BY17" s="112">
        <v>10</v>
      </c>
      <c r="BZ17" s="112">
        <v>10</v>
      </c>
      <c r="CA17" s="112">
        <v>10</v>
      </c>
      <c r="CB17" s="112">
        <v>10</v>
      </c>
      <c r="CC17" s="112">
        <v>10</v>
      </c>
      <c r="CD17" s="112">
        <v>10</v>
      </c>
      <c r="CE17" s="112">
        <v>10</v>
      </c>
      <c r="CF17" s="112">
        <v>10</v>
      </c>
      <c r="CG17" s="112">
        <v>10</v>
      </c>
      <c r="CH17" s="112">
        <v>10</v>
      </c>
      <c r="CI17" s="112">
        <v>10</v>
      </c>
      <c r="CJ17" s="112">
        <v>10</v>
      </c>
      <c r="CK17" s="112">
        <v>10</v>
      </c>
      <c r="CL17" s="112">
        <v>10</v>
      </c>
      <c r="CM17" s="112">
        <v>10</v>
      </c>
      <c r="CN17" s="112">
        <v>10</v>
      </c>
      <c r="CO17" s="112">
        <v>10</v>
      </c>
      <c r="CP17" s="112">
        <v>10</v>
      </c>
      <c r="CQ17" s="112">
        <v>10</v>
      </c>
      <c r="CR17" s="112">
        <v>10</v>
      </c>
      <c r="CS17" s="112">
        <v>10</v>
      </c>
      <c r="CT17" s="112">
        <v>10</v>
      </c>
      <c r="CU17" s="112">
        <v>10</v>
      </c>
      <c r="CV17" s="112">
        <v>10</v>
      </c>
      <c r="CW17" s="112">
        <v>10</v>
      </c>
      <c r="CX17" s="112">
        <v>10</v>
      </c>
      <c r="CY17" s="112">
        <v>10</v>
      </c>
      <c r="CZ17" s="112">
        <v>10</v>
      </c>
      <c r="DA17" s="112">
        <v>10</v>
      </c>
      <c r="DB17" s="112">
        <v>10</v>
      </c>
      <c r="DC17" s="112">
        <v>10</v>
      </c>
      <c r="DD17" s="112">
        <v>10</v>
      </c>
      <c r="DE17" s="112">
        <v>10</v>
      </c>
      <c r="DF17" s="112">
        <v>10</v>
      </c>
      <c r="DG17" s="112">
        <v>10</v>
      </c>
      <c r="DH17" s="112">
        <v>10</v>
      </c>
      <c r="DI17" s="112">
        <v>10</v>
      </c>
      <c r="DJ17" s="112">
        <v>10</v>
      </c>
      <c r="DK17" s="112">
        <v>10</v>
      </c>
      <c r="DL17" s="112">
        <v>10</v>
      </c>
      <c r="DM17" s="112">
        <v>10</v>
      </c>
      <c r="DN17" s="112">
        <v>10</v>
      </c>
      <c r="DO17" s="112">
        <v>10</v>
      </c>
      <c r="DP17" s="112">
        <v>10</v>
      </c>
      <c r="DQ17" s="112">
        <v>10</v>
      </c>
      <c r="DR17" s="112">
        <v>10</v>
      </c>
      <c r="DS17" s="112">
        <v>10</v>
      </c>
      <c r="DT17" s="112">
        <v>10</v>
      </c>
      <c r="DU17" s="112">
        <v>10</v>
      </c>
    </row>
    <row r="18" spans="1:125" ht="15.75" outlineLevel="1" thickTop="1" x14ac:dyDescent="0.25">
      <c r="A18" s="24">
        <v>12</v>
      </c>
    </row>
    <row r="19" spans="1:125" x14ac:dyDescent="0.25">
      <c r="A19" s="24">
        <v>13</v>
      </c>
    </row>
    <row r="20" spans="1:125" ht="15.75" thickBot="1" x14ac:dyDescent="0.3">
      <c r="A20" s="24">
        <v>14</v>
      </c>
    </row>
    <row r="21" spans="1:125" ht="20.25" collapsed="1" thickTop="1" thickBot="1" x14ac:dyDescent="0.35">
      <c r="C21" s="20" t="s">
        <v>51</v>
      </c>
      <c r="D21" s="9" t="s">
        <v>470</v>
      </c>
    </row>
    <row r="22" spans="1:125" ht="16.5" outlineLevel="1" thickTop="1" thickBot="1" x14ac:dyDescent="0.3"/>
    <row r="23" spans="1:125" ht="16.5" outlineLevel="1" thickTop="1" thickBot="1" x14ac:dyDescent="0.3">
      <c r="D23" s="22" t="s">
        <v>473</v>
      </c>
      <c r="E23" s="10">
        <v>40000</v>
      </c>
    </row>
    <row r="24" spans="1:125" ht="16.5" outlineLevel="1" thickTop="1" thickBot="1" x14ac:dyDescent="0.3">
      <c r="D24" s="22" t="s">
        <v>44</v>
      </c>
      <c r="E24" s="19">
        <v>0.33</v>
      </c>
    </row>
    <row r="25" spans="1:125" ht="16.5" outlineLevel="1" thickTop="1" thickBot="1" x14ac:dyDescent="0.3">
      <c r="D25" s="22" t="s">
        <v>45</v>
      </c>
      <c r="E25" s="19">
        <v>0.01</v>
      </c>
    </row>
    <row r="26" spans="1:125" ht="16.5" outlineLevel="1" thickTop="1" thickBot="1" x14ac:dyDescent="0.3">
      <c r="D26" s="22" t="s">
        <v>46</v>
      </c>
      <c r="E26" s="234">
        <v>7.4999999999999997E-2</v>
      </c>
    </row>
    <row r="27" spans="1:125" ht="16.5" outlineLevel="1" thickTop="1" thickBot="1" x14ac:dyDescent="0.3">
      <c r="D27" s="22" t="s">
        <v>47</v>
      </c>
      <c r="E27" s="18">
        <v>13</v>
      </c>
    </row>
    <row r="28" spans="1:125" ht="16.5" outlineLevel="1" thickTop="1" thickBot="1" x14ac:dyDescent="0.3">
      <c r="D28" s="22" t="s">
        <v>48</v>
      </c>
      <c r="E28" s="18" t="s">
        <v>40</v>
      </c>
    </row>
    <row r="29" spans="1:125" ht="16.5" outlineLevel="1" thickTop="1" thickBot="1" x14ac:dyDescent="0.3">
      <c r="D29" s="22" t="s">
        <v>49</v>
      </c>
      <c r="E29" s="18"/>
    </row>
    <row r="30" spans="1:125" ht="15.75" outlineLevel="1" thickTop="1" x14ac:dyDescent="0.25"/>
    <row r="31" spans="1:125" outlineLevel="1" x14ac:dyDescent="0.25"/>
    <row r="32" spans="1:125" outlineLevel="1" x14ac:dyDescent="0.25"/>
    <row r="33" spans="3:125" outlineLevel="1" x14ac:dyDescent="0.25">
      <c r="D33" s="16"/>
      <c r="E33" s="21" t="s">
        <v>28</v>
      </c>
      <c r="F33" s="11">
        <f>+F15</f>
        <v>2020</v>
      </c>
      <c r="G33" s="11">
        <f t="shared" ref="G33:BR33" si="0">+G15</f>
        <v>2020</v>
      </c>
      <c r="H33" s="11">
        <f t="shared" si="0"/>
        <v>2020</v>
      </c>
      <c r="I33" s="11">
        <f t="shared" si="0"/>
        <v>2020</v>
      </c>
      <c r="J33" s="11">
        <f t="shared" si="0"/>
        <v>2020</v>
      </c>
      <c r="K33" s="11">
        <f t="shared" si="0"/>
        <v>2020</v>
      </c>
      <c r="L33" s="11">
        <f t="shared" si="0"/>
        <v>2020</v>
      </c>
      <c r="M33" s="11">
        <f t="shared" si="0"/>
        <v>2020</v>
      </c>
      <c r="N33" s="11">
        <f t="shared" si="0"/>
        <v>2020</v>
      </c>
      <c r="O33" s="11">
        <f t="shared" si="0"/>
        <v>2020</v>
      </c>
      <c r="P33" s="11">
        <f t="shared" si="0"/>
        <v>2020</v>
      </c>
      <c r="Q33" s="11">
        <f t="shared" si="0"/>
        <v>2020</v>
      </c>
      <c r="R33" s="11">
        <f t="shared" si="0"/>
        <v>2021</v>
      </c>
      <c r="S33" s="11">
        <f t="shared" si="0"/>
        <v>2021</v>
      </c>
      <c r="T33" s="11">
        <f t="shared" si="0"/>
        <v>2021</v>
      </c>
      <c r="U33" s="11">
        <f t="shared" si="0"/>
        <v>2021</v>
      </c>
      <c r="V33" s="11">
        <f t="shared" si="0"/>
        <v>2021</v>
      </c>
      <c r="W33" s="11">
        <f t="shared" si="0"/>
        <v>2021</v>
      </c>
      <c r="X33" s="11">
        <f t="shared" si="0"/>
        <v>2021</v>
      </c>
      <c r="Y33" s="11">
        <f t="shared" si="0"/>
        <v>2021</v>
      </c>
      <c r="Z33" s="11">
        <f t="shared" si="0"/>
        <v>2021</v>
      </c>
      <c r="AA33" s="11">
        <f t="shared" si="0"/>
        <v>2021</v>
      </c>
      <c r="AB33" s="11">
        <f t="shared" si="0"/>
        <v>2021</v>
      </c>
      <c r="AC33" s="11">
        <f t="shared" si="0"/>
        <v>2021</v>
      </c>
      <c r="AD33" s="11">
        <f t="shared" si="0"/>
        <v>2022</v>
      </c>
      <c r="AE33" s="11">
        <f t="shared" si="0"/>
        <v>2022</v>
      </c>
      <c r="AF33" s="11">
        <f t="shared" si="0"/>
        <v>2022</v>
      </c>
      <c r="AG33" s="11">
        <f t="shared" si="0"/>
        <v>2022</v>
      </c>
      <c r="AH33" s="11">
        <f t="shared" si="0"/>
        <v>2022</v>
      </c>
      <c r="AI33" s="11">
        <f t="shared" si="0"/>
        <v>2022</v>
      </c>
      <c r="AJ33" s="11">
        <f t="shared" si="0"/>
        <v>2022</v>
      </c>
      <c r="AK33" s="11">
        <f t="shared" si="0"/>
        <v>2022</v>
      </c>
      <c r="AL33" s="11">
        <f t="shared" si="0"/>
        <v>2022</v>
      </c>
      <c r="AM33" s="11">
        <f t="shared" si="0"/>
        <v>2022</v>
      </c>
      <c r="AN33" s="11">
        <f t="shared" si="0"/>
        <v>2022</v>
      </c>
      <c r="AO33" s="11">
        <f t="shared" si="0"/>
        <v>2022</v>
      </c>
      <c r="AP33" s="11">
        <f t="shared" si="0"/>
        <v>2023</v>
      </c>
      <c r="AQ33" s="11">
        <f t="shared" si="0"/>
        <v>2023</v>
      </c>
      <c r="AR33" s="11">
        <f t="shared" si="0"/>
        <v>2023</v>
      </c>
      <c r="AS33" s="11">
        <f t="shared" si="0"/>
        <v>2023</v>
      </c>
      <c r="AT33" s="11">
        <f t="shared" si="0"/>
        <v>2023</v>
      </c>
      <c r="AU33" s="11">
        <f t="shared" si="0"/>
        <v>2023</v>
      </c>
      <c r="AV33" s="11">
        <f t="shared" si="0"/>
        <v>2023</v>
      </c>
      <c r="AW33" s="11">
        <f t="shared" si="0"/>
        <v>2023</v>
      </c>
      <c r="AX33" s="11">
        <f t="shared" si="0"/>
        <v>2023</v>
      </c>
      <c r="AY33" s="11">
        <f t="shared" si="0"/>
        <v>2023</v>
      </c>
      <c r="AZ33" s="11">
        <f t="shared" si="0"/>
        <v>2023</v>
      </c>
      <c r="BA33" s="11">
        <f t="shared" si="0"/>
        <v>2023</v>
      </c>
      <c r="BB33" s="11">
        <f t="shared" si="0"/>
        <v>2024</v>
      </c>
      <c r="BC33" s="11">
        <f t="shared" si="0"/>
        <v>2024</v>
      </c>
      <c r="BD33" s="11">
        <f t="shared" si="0"/>
        <v>2024</v>
      </c>
      <c r="BE33" s="11">
        <f t="shared" si="0"/>
        <v>2024</v>
      </c>
      <c r="BF33" s="11">
        <f t="shared" si="0"/>
        <v>2024</v>
      </c>
      <c r="BG33" s="11">
        <f t="shared" si="0"/>
        <v>2024</v>
      </c>
      <c r="BH33" s="11">
        <f t="shared" si="0"/>
        <v>2024</v>
      </c>
      <c r="BI33" s="11">
        <f t="shared" si="0"/>
        <v>2024</v>
      </c>
      <c r="BJ33" s="11">
        <f t="shared" si="0"/>
        <v>2024</v>
      </c>
      <c r="BK33" s="11">
        <f t="shared" si="0"/>
        <v>2024</v>
      </c>
      <c r="BL33" s="11">
        <f t="shared" si="0"/>
        <v>2024</v>
      </c>
      <c r="BM33" s="11">
        <f t="shared" si="0"/>
        <v>2024</v>
      </c>
      <c r="BN33" s="11">
        <f t="shared" si="0"/>
        <v>2025</v>
      </c>
      <c r="BO33" s="11">
        <f t="shared" si="0"/>
        <v>2025</v>
      </c>
      <c r="BP33" s="11">
        <f t="shared" si="0"/>
        <v>2025</v>
      </c>
      <c r="BQ33" s="11">
        <f t="shared" si="0"/>
        <v>2025</v>
      </c>
      <c r="BR33" s="11">
        <f t="shared" si="0"/>
        <v>2025</v>
      </c>
      <c r="BS33" s="11">
        <f t="shared" ref="BS33:DU33" si="1">+BS15</f>
        <v>2025</v>
      </c>
      <c r="BT33" s="11">
        <f t="shared" si="1"/>
        <v>2025</v>
      </c>
      <c r="BU33" s="11">
        <f t="shared" si="1"/>
        <v>2025</v>
      </c>
      <c r="BV33" s="11">
        <f t="shared" si="1"/>
        <v>2025</v>
      </c>
      <c r="BW33" s="11">
        <f t="shared" si="1"/>
        <v>2025</v>
      </c>
      <c r="BX33" s="11">
        <f t="shared" si="1"/>
        <v>2025</v>
      </c>
      <c r="BY33" s="11">
        <f t="shared" si="1"/>
        <v>2025</v>
      </c>
      <c r="BZ33" s="11">
        <f t="shared" si="1"/>
        <v>2026</v>
      </c>
      <c r="CA33" s="11">
        <f t="shared" si="1"/>
        <v>2026</v>
      </c>
      <c r="CB33" s="11">
        <f t="shared" si="1"/>
        <v>2026</v>
      </c>
      <c r="CC33" s="11">
        <f t="shared" si="1"/>
        <v>2026</v>
      </c>
      <c r="CD33" s="11">
        <f t="shared" si="1"/>
        <v>2026</v>
      </c>
      <c r="CE33" s="11">
        <f t="shared" si="1"/>
        <v>2026</v>
      </c>
      <c r="CF33" s="11">
        <f t="shared" si="1"/>
        <v>2026</v>
      </c>
      <c r="CG33" s="11">
        <f t="shared" si="1"/>
        <v>2026</v>
      </c>
      <c r="CH33" s="11">
        <f t="shared" si="1"/>
        <v>2026</v>
      </c>
      <c r="CI33" s="11">
        <f t="shared" si="1"/>
        <v>2026</v>
      </c>
      <c r="CJ33" s="11">
        <f t="shared" si="1"/>
        <v>2026</v>
      </c>
      <c r="CK33" s="11">
        <f t="shared" si="1"/>
        <v>2026</v>
      </c>
      <c r="CL33" s="11">
        <f t="shared" si="1"/>
        <v>2027</v>
      </c>
      <c r="CM33" s="11">
        <f t="shared" si="1"/>
        <v>2027</v>
      </c>
      <c r="CN33" s="11">
        <f t="shared" si="1"/>
        <v>2027</v>
      </c>
      <c r="CO33" s="11">
        <f t="shared" si="1"/>
        <v>2027</v>
      </c>
      <c r="CP33" s="11">
        <f t="shared" si="1"/>
        <v>2027</v>
      </c>
      <c r="CQ33" s="11">
        <f t="shared" si="1"/>
        <v>2027</v>
      </c>
      <c r="CR33" s="11">
        <f t="shared" si="1"/>
        <v>2027</v>
      </c>
      <c r="CS33" s="11">
        <f t="shared" si="1"/>
        <v>2027</v>
      </c>
      <c r="CT33" s="11">
        <f t="shared" si="1"/>
        <v>2027</v>
      </c>
      <c r="CU33" s="11">
        <f t="shared" si="1"/>
        <v>2027</v>
      </c>
      <c r="CV33" s="11">
        <f t="shared" si="1"/>
        <v>2027</v>
      </c>
      <c r="CW33" s="11">
        <f t="shared" si="1"/>
        <v>2027</v>
      </c>
      <c r="CX33" s="11">
        <f t="shared" si="1"/>
        <v>2028</v>
      </c>
      <c r="CY33" s="11">
        <f t="shared" si="1"/>
        <v>2028</v>
      </c>
      <c r="CZ33" s="11">
        <f t="shared" si="1"/>
        <v>2028</v>
      </c>
      <c r="DA33" s="11">
        <f t="shared" si="1"/>
        <v>2028</v>
      </c>
      <c r="DB33" s="11">
        <f t="shared" si="1"/>
        <v>2028</v>
      </c>
      <c r="DC33" s="11">
        <f t="shared" si="1"/>
        <v>2028</v>
      </c>
      <c r="DD33" s="11">
        <f t="shared" si="1"/>
        <v>2028</v>
      </c>
      <c r="DE33" s="11">
        <f t="shared" si="1"/>
        <v>2028</v>
      </c>
      <c r="DF33" s="11">
        <f t="shared" si="1"/>
        <v>2028</v>
      </c>
      <c r="DG33" s="11">
        <f t="shared" si="1"/>
        <v>2028</v>
      </c>
      <c r="DH33" s="11">
        <f t="shared" si="1"/>
        <v>2028</v>
      </c>
      <c r="DI33" s="11">
        <f t="shared" si="1"/>
        <v>2028</v>
      </c>
      <c r="DJ33" s="11">
        <f t="shared" si="1"/>
        <v>2029</v>
      </c>
      <c r="DK33" s="11">
        <f t="shared" si="1"/>
        <v>2029</v>
      </c>
      <c r="DL33" s="11">
        <f t="shared" si="1"/>
        <v>2029</v>
      </c>
      <c r="DM33" s="11">
        <f t="shared" si="1"/>
        <v>2029</v>
      </c>
      <c r="DN33" s="11">
        <f t="shared" si="1"/>
        <v>2029</v>
      </c>
      <c r="DO33" s="11">
        <f t="shared" si="1"/>
        <v>2029</v>
      </c>
      <c r="DP33" s="11">
        <f t="shared" si="1"/>
        <v>2029</v>
      </c>
      <c r="DQ33" s="11">
        <f t="shared" si="1"/>
        <v>2029</v>
      </c>
      <c r="DR33" s="11">
        <f t="shared" si="1"/>
        <v>2029</v>
      </c>
      <c r="DS33" s="11">
        <f t="shared" si="1"/>
        <v>2029</v>
      </c>
      <c r="DT33" s="11">
        <f t="shared" si="1"/>
        <v>2029</v>
      </c>
      <c r="DU33" s="11">
        <f t="shared" si="1"/>
        <v>2029</v>
      </c>
    </row>
    <row r="34" spans="3:125" ht="15.75" outlineLevel="1" thickBot="1" x14ac:dyDescent="0.3">
      <c r="E34" s="21" t="s">
        <v>27</v>
      </c>
      <c r="F34" s="11" t="str">
        <f>+F16</f>
        <v>gen</v>
      </c>
      <c r="G34" s="11" t="str">
        <f t="shared" ref="G34:BR34" si="2">+G16</f>
        <v>feb</v>
      </c>
      <c r="H34" s="11" t="str">
        <f t="shared" si="2"/>
        <v>mar</v>
      </c>
      <c r="I34" s="11" t="str">
        <f t="shared" si="2"/>
        <v>apr</v>
      </c>
      <c r="J34" s="11" t="str">
        <f t="shared" si="2"/>
        <v>mag</v>
      </c>
      <c r="K34" s="11" t="str">
        <f t="shared" si="2"/>
        <v>giu</v>
      </c>
      <c r="L34" s="11" t="str">
        <f t="shared" si="2"/>
        <v>lug</v>
      </c>
      <c r="M34" s="11" t="str">
        <f t="shared" si="2"/>
        <v>ago</v>
      </c>
      <c r="N34" s="11" t="str">
        <f t="shared" si="2"/>
        <v>set</v>
      </c>
      <c r="O34" s="11" t="str">
        <f t="shared" si="2"/>
        <v>ott</v>
      </c>
      <c r="P34" s="11" t="str">
        <f t="shared" si="2"/>
        <v>nov</v>
      </c>
      <c r="Q34" s="11" t="str">
        <f t="shared" si="2"/>
        <v>dic</v>
      </c>
      <c r="R34" s="11" t="str">
        <f t="shared" si="2"/>
        <v>gen</v>
      </c>
      <c r="S34" s="11" t="str">
        <f t="shared" si="2"/>
        <v>feb</v>
      </c>
      <c r="T34" s="11" t="str">
        <f t="shared" si="2"/>
        <v>mar</v>
      </c>
      <c r="U34" s="11" t="str">
        <f t="shared" si="2"/>
        <v>apr</v>
      </c>
      <c r="V34" s="11" t="str">
        <f t="shared" si="2"/>
        <v>mag</v>
      </c>
      <c r="W34" s="11" t="str">
        <f t="shared" si="2"/>
        <v>giu</v>
      </c>
      <c r="X34" s="11" t="str">
        <f t="shared" si="2"/>
        <v>lug</v>
      </c>
      <c r="Y34" s="11" t="str">
        <f t="shared" si="2"/>
        <v>ago</v>
      </c>
      <c r="Z34" s="11" t="str">
        <f t="shared" si="2"/>
        <v>set</v>
      </c>
      <c r="AA34" s="11" t="str">
        <f t="shared" si="2"/>
        <v>ott</v>
      </c>
      <c r="AB34" s="11" t="str">
        <f t="shared" si="2"/>
        <v>nov</v>
      </c>
      <c r="AC34" s="11" t="str">
        <f t="shared" si="2"/>
        <v>dic</v>
      </c>
      <c r="AD34" s="11" t="str">
        <f t="shared" si="2"/>
        <v>gen</v>
      </c>
      <c r="AE34" s="11" t="str">
        <f t="shared" si="2"/>
        <v>feb</v>
      </c>
      <c r="AF34" s="11" t="str">
        <f t="shared" si="2"/>
        <v>mar</v>
      </c>
      <c r="AG34" s="11" t="str">
        <f t="shared" si="2"/>
        <v>apr</v>
      </c>
      <c r="AH34" s="11" t="str">
        <f t="shared" si="2"/>
        <v>mag</v>
      </c>
      <c r="AI34" s="11" t="str">
        <f t="shared" si="2"/>
        <v>giu</v>
      </c>
      <c r="AJ34" s="11" t="str">
        <f t="shared" si="2"/>
        <v>lug</v>
      </c>
      <c r="AK34" s="11" t="str">
        <f t="shared" si="2"/>
        <v>ago</v>
      </c>
      <c r="AL34" s="11" t="str">
        <f t="shared" si="2"/>
        <v>set</v>
      </c>
      <c r="AM34" s="11" t="str">
        <f t="shared" si="2"/>
        <v>ott</v>
      </c>
      <c r="AN34" s="11" t="str">
        <f t="shared" si="2"/>
        <v>nov</v>
      </c>
      <c r="AO34" s="11" t="str">
        <f t="shared" si="2"/>
        <v>dic</v>
      </c>
      <c r="AP34" s="11" t="str">
        <f t="shared" si="2"/>
        <v>gen</v>
      </c>
      <c r="AQ34" s="11" t="str">
        <f t="shared" si="2"/>
        <v>feb</v>
      </c>
      <c r="AR34" s="11" t="str">
        <f t="shared" si="2"/>
        <v>mar</v>
      </c>
      <c r="AS34" s="11" t="str">
        <f t="shared" si="2"/>
        <v>apr</v>
      </c>
      <c r="AT34" s="11" t="str">
        <f t="shared" si="2"/>
        <v>mag</v>
      </c>
      <c r="AU34" s="11" t="str">
        <f t="shared" si="2"/>
        <v>giu</v>
      </c>
      <c r="AV34" s="11" t="str">
        <f t="shared" si="2"/>
        <v>lug</v>
      </c>
      <c r="AW34" s="11" t="str">
        <f t="shared" si="2"/>
        <v>ago</v>
      </c>
      <c r="AX34" s="11" t="str">
        <f t="shared" si="2"/>
        <v>set</v>
      </c>
      <c r="AY34" s="11" t="str">
        <f t="shared" si="2"/>
        <v>ott</v>
      </c>
      <c r="AZ34" s="11" t="str">
        <f t="shared" si="2"/>
        <v>nov</v>
      </c>
      <c r="BA34" s="11" t="str">
        <f t="shared" si="2"/>
        <v>dic</v>
      </c>
      <c r="BB34" s="11" t="str">
        <f t="shared" si="2"/>
        <v>gen</v>
      </c>
      <c r="BC34" s="11" t="str">
        <f t="shared" si="2"/>
        <v>feb</v>
      </c>
      <c r="BD34" s="11" t="str">
        <f t="shared" si="2"/>
        <v>mar</v>
      </c>
      <c r="BE34" s="11" t="str">
        <f t="shared" si="2"/>
        <v>apr</v>
      </c>
      <c r="BF34" s="11" t="str">
        <f t="shared" si="2"/>
        <v>mag</v>
      </c>
      <c r="BG34" s="11" t="str">
        <f t="shared" si="2"/>
        <v>giu</v>
      </c>
      <c r="BH34" s="11" t="str">
        <f t="shared" si="2"/>
        <v>lug</v>
      </c>
      <c r="BI34" s="11" t="str">
        <f t="shared" si="2"/>
        <v>ago</v>
      </c>
      <c r="BJ34" s="11" t="str">
        <f t="shared" si="2"/>
        <v>set</v>
      </c>
      <c r="BK34" s="11" t="str">
        <f t="shared" si="2"/>
        <v>ott</v>
      </c>
      <c r="BL34" s="11" t="str">
        <f t="shared" si="2"/>
        <v>nov</v>
      </c>
      <c r="BM34" s="11" t="str">
        <f t="shared" si="2"/>
        <v>dic</v>
      </c>
      <c r="BN34" s="11" t="str">
        <f t="shared" si="2"/>
        <v>gen</v>
      </c>
      <c r="BO34" s="11" t="str">
        <f t="shared" si="2"/>
        <v>feb</v>
      </c>
      <c r="BP34" s="11" t="str">
        <f t="shared" si="2"/>
        <v>mar</v>
      </c>
      <c r="BQ34" s="11" t="str">
        <f t="shared" si="2"/>
        <v>apr</v>
      </c>
      <c r="BR34" s="11" t="str">
        <f t="shared" si="2"/>
        <v>mag</v>
      </c>
      <c r="BS34" s="11" t="str">
        <f t="shared" ref="BS34:DU34" si="3">+BS16</f>
        <v>giu</v>
      </c>
      <c r="BT34" s="11" t="str">
        <f t="shared" si="3"/>
        <v>lug</v>
      </c>
      <c r="BU34" s="11" t="str">
        <f t="shared" si="3"/>
        <v>ago</v>
      </c>
      <c r="BV34" s="11" t="str">
        <f t="shared" si="3"/>
        <v>set</v>
      </c>
      <c r="BW34" s="11" t="str">
        <f t="shared" si="3"/>
        <v>ott</v>
      </c>
      <c r="BX34" s="11" t="str">
        <f t="shared" si="3"/>
        <v>nov</v>
      </c>
      <c r="BY34" s="11" t="str">
        <f t="shared" si="3"/>
        <v>dic</v>
      </c>
      <c r="BZ34" s="11" t="str">
        <f t="shared" si="3"/>
        <v>gen</v>
      </c>
      <c r="CA34" s="11" t="str">
        <f t="shared" si="3"/>
        <v>feb</v>
      </c>
      <c r="CB34" s="11" t="str">
        <f t="shared" si="3"/>
        <v>mar</v>
      </c>
      <c r="CC34" s="11" t="str">
        <f t="shared" si="3"/>
        <v>apr</v>
      </c>
      <c r="CD34" s="11" t="str">
        <f t="shared" si="3"/>
        <v>mag</v>
      </c>
      <c r="CE34" s="11" t="str">
        <f t="shared" si="3"/>
        <v>giu</v>
      </c>
      <c r="CF34" s="11" t="str">
        <f t="shared" si="3"/>
        <v>lug</v>
      </c>
      <c r="CG34" s="11" t="str">
        <f t="shared" si="3"/>
        <v>ago</v>
      </c>
      <c r="CH34" s="11" t="str">
        <f t="shared" si="3"/>
        <v>set</v>
      </c>
      <c r="CI34" s="11" t="str">
        <f t="shared" si="3"/>
        <v>ott</v>
      </c>
      <c r="CJ34" s="11" t="str">
        <f t="shared" si="3"/>
        <v>nov</v>
      </c>
      <c r="CK34" s="11" t="str">
        <f t="shared" si="3"/>
        <v>dic</v>
      </c>
      <c r="CL34" s="11" t="str">
        <f t="shared" si="3"/>
        <v>gen</v>
      </c>
      <c r="CM34" s="11" t="str">
        <f t="shared" si="3"/>
        <v>feb</v>
      </c>
      <c r="CN34" s="11" t="str">
        <f t="shared" si="3"/>
        <v>mar</v>
      </c>
      <c r="CO34" s="11" t="str">
        <f t="shared" si="3"/>
        <v>apr</v>
      </c>
      <c r="CP34" s="11" t="str">
        <f t="shared" si="3"/>
        <v>mag</v>
      </c>
      <c r="CQ34" s="11" t="str">
        <f t="shared" si="3"/>
        <v>giu</v>
      </c>
      <c r="CR34" s="11" t="str">
        <f t="shared" si="3"/>
        <v>lug</v>
      </c>
      <c r="CS34" s="11" t="str">
        <f t="shared" si="3"/>
        <v>ago</v>
      </c>
      <c r="CT34" s="11" t="str">
        <f t="shared" si="3"/>
        <v>set</v>
      </c>
      <c r="CU34" s="11" t="str">
        <f t="shared" si="3"/>
        <v>ott</v>
      </c>
      <c r="CV34" s="11" t="str">
        <f t="shared" si="3"/>
        <v>nov</v>
      </c>
      <c r="CW34" s="11" t="str">
        <f t="shared" si="3"/>
        <v>dic</v>
      </c>
      <c r="CX34" s="11" t="str">
        <f t="shared" si="3"/>
        <v>gen</v>
      </c>
      <c r="CY34" s="11" t="str">
        <f t="shared" si="3"/>
        <v>feb</v>
      </c>
      <c r="CZ34" s="11" t="str">
        <f t="shared" si="3"/>
        <v>mar</v>
      </c>
      <c r="DA34" s="11" t="str">
        <f t="shared" si="3"/>
        <v>apr</v>
      </c>
      <c r="DB34" s="11" t="str">
        <f t="shared" si="3"/>
        <v>mag</v>
      </c>
      <c r="DC34" s="11" t="str">
        <f t="shared" si="3"/>
        <v>giu</v>
      </c>
      <c r="DD34" s="11" t="str">
        <f t="shared" si="3"/>
        <v>lug</v>
      </c>
      <c r="DE34" s="11" t="str">
        <f t="shared" si="3"/>
        <v>ago</v>
      </c>
      <c r="DF34" s="11" t="str">
        <f t="shared" si="3"/>
        <v>set</v>
      </c>
      <c r="DG34" s="11" t="str">
        <f t="shared" si="3"/>
        <v>ott</v>
      </c>
      <c r="DH34" s="11" t="str">
        <f t="shared" si="3"/>
        <v>nov</v>
      </c>
      <c r="DI34" s="11" t="str">
        <f t="shared" si="3"/>
        <v>dic</v>
      </c>
      <c r="DJ34" s="11" t="str">
        <f t="shared" si="3"/>
        <v>gen</v>
      </c>
      <c r="DK34" s="11" t="str">
        <f t="shared" si="3"/>
        <v>feb</v>
      </c>
      <c r="DL34" s="11" t="str">
        <f t="shared" si="3"/>
        <v>mar</v>
      </c>
      <c r="DM34" s="11" t="str">
        <f t="shared" si="3"/>
        <v>apr</v>
      </c>
      <c r="DN34" s="11" t="str">
        <f t="shared" si="3"/>
        <v>mag</v>
      </c>
      <c r="DO34" s="11" t="str">
        <f t="shared" si="3"/>
        <v>giu</v>
      </c>
      <c r="DP34" s="11" t="str">
        <f t="shared" si="3"/>
        <v>lug</v>
      </c>
      <c r="DQ34" s="11" t="str">
        <f t="shared" si="3"/>
        <v>ago</v>
      </c>
      <c r="DR34" s="11" t="str">
        <f t="shared" si="3"/>
        <v>set</v>
      </c>
      <c r="DS34" s="11" t="str">
        <f t="shared" si="3"/>
        <v>ott</v>
      </c>
      <c r="DT34" s="11" t="str">
        <f t="shared" si="3"/>
        <v>nov</v>
      </c>
      <c r="DU34" s="11" t="str">
        <f t="shared" si="3"/>
        <v>dic</v>
      </c>
    </row>
    <row r="35" spans="3:125" ht="16.5" outlineLevel="1" thickTop="1" thickBot="1" x14ac:dyDescent="0.3">
      <c r="D35" s="23" t="s">
        <v>50</v>
      </c>
      <c r="E35" s="22"/>
      <c r="F35" s="112">
        <v>2</v>
      </c>
      <c r="G35" s="112">
        <v>2</v>
      </c>
      <c r="H35" s="112">
        <v>2</v>
      </c>
      <c r="I35" s="112">
        <v>2</v>
      </c>
      <c r="J35" s="112">
        <v>2</v>
      </c>
      <c r="K35" s="112">
        <v>2</v>
      </c>
      <c r="L35" s="112">
        <v>2</v>
      </c>
      <c r="M35" s="112">
        <v>2</v>
      </c>
      <c r="N35" s="112">
        <v>2</v>
      </c>
      <c r="O35" s="112">
        <v>2</v>
      </c>
      <c r="P35" s="112">
        <v>2</v>
      </c>
      <c r="Q35" s="112">
        <v>2</v>
      </c>
      <c r="R35" s="112">
        <v>2</v>
      </c>
      <c r="S35" s="112">
        <v>2</v>
      </c>
      <c r="T35" s="112">
        <v>2</v>
      </c>
      <c r="U35" s="112">
        <v>2</v>
      </c>
      <c r="V35" s="112">
        <v>2</v>
      </c>
      <c r="W35" s="112">
        <v>2</v>
      </c>
      <c r="X35" s="112">
        <v>2</v>
      </c>
      <c r="Y35" s="112">
        <v>2</v>
      </c>
      <c r="Z35" s="112">
        <v>2</v>
      </c>
      <c r="AA35" s="112">
        <v>2</v>
      </c>
      <c r="AB35" s="112">
        <v>2</v>
      </c>
      <c r="AC35" s="112">
        <v>2</v>
      </c>
      <c r="AD35" s="112">
        <v>2</v>
      </c>
      <c r="AE35" s="112">
        <v>2</v>
      </c>
      <c r="AF35" s="112">
        <v>2</v>
      </c>
      <c r="AG35" s="112">
        <v>2</v>
      </c>
      <c r="AH35" s="112">
        <v>2</v>
      </c>
      <c r="AI35" s="112">
        <v>2</v>
      </c>
      <c r="AJ35" s="112">
        <v>2</v>
      </c>
      <c r="AK35" s="112">
        <v>2</v>
      </c>
      <c r="AL35" s="112">
        <v>2</v>
      </c>
      <c r="AM35" s="112">
        <v>2</v>
      </c>
      <c r="AN35" s="112">
        <v>2</v>
      </c>
      <c r="AO35" s="112">
        <v>2</v>
      </c>
      <c r="AP35" s="112">
        <v>2</v>
      </c>
      <c r="AQ35" s="112">
        <v>2</v>
      </c>
      <c r="AR35" s="112">
        <v>2</v>
      </c>
      <c r="AS35" s="112">
        <v>2</v>
      </c>
      <c r="AT35" s="112">
        <v>2</v>
      </c>
      <c r="AU35" s="112">
        <v>2</v>
      </c>
      <c r="AV35" s="112">
        <v>2</v>
      </c>
      <c r="AW35" s="112">
        <v>2</v>
      </c>
      <c r="AX35" s="112">
        <v>2</v>
      </c>
      <c r="AY35" s="112">
        <v>2</v>
      </c>
      <c r="AZ35" s="112">
        <v>2</v>
      </c>
      <c r="BA35" s="112">
        <v>2</v>
      </c>
      <c r="BB35" s="112">
        <v>2</v>
      </c>
      <c r="BC35" s="112">
        <v>2</v>
      </c>
      <c r="BD35" s="112">
        <v>2</v>
      </c>
      <c r="BE35" s="112">
        <v>2</v>
      </c>
      <c r="BF35" s="112">
        <v>2</v>
      </c>
      <c r="BG35" s="112">
        <v>2</v>
      </c>
      <c r="BH35" s="112">
        <v>2</v>
      </c>
      <c r="BI35" s="112">
        <v>2</v>
      </c>
      <c r="BJ35" s="112">
        <v>2</v>
      </c>
      <c r="BK35" s="112">
        <v>2</v>
      </c>
      <c r="BL35" s="112">
        <v>2</v>
      </c>
      <c r="BM35" s="112">
        <v>2</v>
      </c>
      <c r="BN35" s="112">
        <v>2</v>
      </c>
      <c r="BO35" s="112">
        <v>2</v>
      </c>
      <c r="BP35" s="112">
        <v>2</v>
      </c>
      <c r="BQ35" s="112">
        <v>2</v>
      </c>
      <c r="BR35" s="112">
        <v>2</v>
      </c>
      <c r="BS35" s="112">
        <v>2</v>
      </c>
      <c r="BT35" s="112">
        <v>2</v>
      </c>
      <c r="BU35" s="112">
        <v>2</v>
      </c>
      <c r="BV35" s="112">
        <v>2</v>
      </c>
      <c r="BW35" s="112">
        <v>2</v>
      </c>
      <c r="BX35" s="112">
        <v>2</v>
      </c>
      <c r="BY35" s="112">
        <v>2</v>
      </c>
      <c r="BZ35" s="112">
        <v>2</v>
      </c>
      <c r="CA35" s="112">
        <v>2</v>
      </c>
      <c r="CB35" s="112">
        <v>2</v>
      </c>
      <c r="CC35" s="112">
        <v>2</v>
      </c>
      <c r="CD35" s="112">
        <v>2</v>
      </c>
      <c r="CE35" s="112">
        <v>2</v>
      </c>
      <c r="CF35" s="112">
        <v>2</v>
      </c>
      <c r="CG35" s="112">
        <v>2</v>
      </c>
      <c r="CH35" s="112">
        <v>2</v>
      </c>
      <c r="CI35" s="112">
        <v>2</v>
      </c>
      <c r="CJ35" s="112">
        <v>2</v>
      </c>
      <c r="CK35" s="112">
        <v>2</v>
      </c>
      <c r="CL35" s="112">
        <v>2</v>
      </c>
      <c r="CM35" s="112">
        <v>2</v>
      </c>
      <c r="CN35" s="112">
        <v>2</v>
      </c>
      <c r="CO35" s="112">
        <v>2</v>
      </c>
      <c r="CP35" s="112">
        <v>2</v>
      </c>
      <c r="CQ35" s="112">
        <v>2</v>
      </c>
      <c r="CR35" s="112">
        <v>2</v>
      </c>
      <c r="CS35" s="112">
        <v>2</v>
      </c>
      <c r="CT35" s="112">
        <v>2</v>
      </c>
      <c r="CU35" s="112">
        <v>2</v>
      </c>
      <c r="CV35" s="112">
        <v>2</v>
      </c>
      <c r="CW35" s="112">
        <v>2</v>
      </c>
      <c r="CX35" s="112">
        <v>2</v>
      </c>
      <c r="CY35" s="112">
        <v>2</v>
      </c>
      <c r="CZ35" s="112">
        <v>2</v>
      </c>
      <c r="DA35" s="112">
        <v>2</v>
      </c>
      <c r="DB35" s="112">
        <v>2</v>
      </c>
      <c r="DC35" s="112">
        <v>2</v>
      </c>
      <c r="DD35" s="112">
        <v>2</v>
      </c>
      <c r="DE35" s="112">
        <v>2</v>
      </c>
      <c r="DF35" s="112">
        <v>2</v>
      </c>
      <c r="DG35" s="112">
        <v>2</v>
      </c>
      <c r="DH35" s="112">
        <v>2</v>
      </c>
      <c r="DI35" s="112">
        <v>2</v>
      </c>
      <c r="DJ35" s="112">
        <v>2</v>
      </c>
      <c r="DK35" s="112">
        <v>2</v>
      </c>
      <c r="DL35" s="112">
        <v>2</v>
      </c>
      <c r="DM35" s="112">
        <v>2</v>
      </c>
      <c r="DN35" s="112">
        <v>2</v>
      </c>
      <c r="DO35" s="112">
        <v>2</v>
      </c>
      <c r="DP35" s="112">
        <v>2</v>
      </c>
      <c r="DQ35" s="112">
        <v>2</v>
      </c>
      <c r="DR35" s="112">
        <v>2</v>
      </c>
      <c r="DS35" s="112">
        <v>2</v>
      </c>
      <c r="DT35" s="112">
        <v>2</v>
      </c>
      <c r="DU35" s="112">
        <v>2</v>
      </c>
    </row>
    <row r="36" spans="3:125" ht="15.75" outlineLevel="1" thickTop="1" x14ac:dyDescent="0.25"/>
    <row r="38" spans="3:125" ht="15.75" thickBot="1" x14ac:dyDescent="0.3"/>
    <row r="39" spans="3:125" ht="20.25" collapsed="1" thickTop="1" thickBot="1" x14ac:dyDescent="0.35">
      <c r="C39" s="20" t="s">
        <v>52</v>
      </c>
      <c r="D39" s="9" t="s">
        <v>471</v>
      </c>
    </row>
    <row r="40" spans="3:125" ht="16.5" outlineLevel="1" thickTop="1" thickBot="1" x14ac:dyDescent="0.3"/>
    <row r="41" spans="3:125" ht="16.5" outlineLevel="1" thickTop="1" thickBot="1" x14ac:dyDescent="0.3">
      <c r="D41" s="22" t="s">
        <v>473</v>
      </c>
      <c r="E41" s="10">
        <v>70000</v>
      </c>
    </row>
    <row r="42" spans="3:125" ht="16.5" outlineLevel="1" thickTop="1" thickBot="1" x14ac:dyDescent="0.3">
      <c r="D42" s="22" t="s">
        <v>44</v>
      </c>
      <c r="E42" s="19">
        <v>0.33</v>
      </c>
    </row>
    <row r="43" spans="3:125" ht="16.5" outlineLevel="1" thickTop="1" thickBot="1" x14ac:dyDescent="0.3">
      <c r="D43" s="22" t="s">
        <v>45</v>
      </c>
      <c r="E43" s="19">
        <v>0.01</v>
      </c>
    </row>
    <row r="44" spans="3:125" ht="16.5" outlineLevel="1" thickTop="1" thickBot="1" x14ac:dyDescent="0.3">
      <c r="D44" s="22" t="s">
        <v>46</v>
      </c>
      <c r="E44" s="234">
        <v>7.4999999999999997E-2</v>
      </c>
    </row>
    <row r="45" spans="3:125" ht="16.5" outlineLevel="1" thickTop="1" thickBot="1" x14ac:dyDescent="0.3">
      <c r="D45" s="22" t="s">
        <v>47</v>
      </c>
      <c r="E45" s="18">
        <v>13</v>
      </c>
    </row>
    <row r="46" spans="3:125" ht="16.5" outlineLevel="1" thickTop="1" thickBot="1" x14ac:dyDescent="0.3">
      <c r="D46" s="22" t="s">
        <v>48</v>
      </c>
      <c r="E46" s="18" t="s">
        <v>40</v>
      </c>
    </row>
    <row r="47" spans="3:125" ht="16.5" outlineLevel="1" thickTop="1" thickBot="1" x14ac:dyDescent="0.3">
      <c r="D47" s="22" t="s">
        <v>49</v>
      </c>
      <c r="E47" s="18"/>
    </row>
    <row r="48" spans="3:125" ht="15.75" outlineLevel="1" thickTop="1" x14ac:dyDescent="0.25"/>
    <row r="49" spans="3:125" outlineLevel="1" x14ac:dyDescent="0.25"/>
    <row r="50" spans="3:125" outlineLevel="1" x14ac:dyDescent="0.25"/>
    <row r="51" spans="3:125" outlineLevel="1" x14ac:dyDescent="0.25">
      <c r="D51" s="16"/>
      <c r="E51" s="21" t="s">
        <v>28</v>
      </c>
      <c r="F51" s="11">
        <f>+F33</f>
        <v>2020</v>
      </c>
      <c r="G51" s="11">
        <f t="shared" ref="G51:BR51" si="4">+G33</f>
        <v>2020</v>
      </c>
      <c r="H51" s="11">
        <f t="shared" si="4"/>
        <v>2020</v>
      </c>
      <c r="I51" s="11">
        <f t="shared" si="4"/>
        <v>2020</v>
      </c>
      <c r="J51" s="11">
        <f t="shared" si="4"/>
        <v>2020</v>
      </c>
      <c r="K51" s="11">
        <f t="shared" si="4"/>
        <v>2020</v>
      </c>
      <c r="L51" s="11">
        <f t="shared" si="4"/>
        <v>2020</v>
      </c>
      <c r="M51" s="11">
        <f t="shared" si="4"/>
        <v>2020</v>
      </c>
      <c r="N51" s="11">
        <f t="shared" si="4"/>
        <v>2020</v>
      </c>
      <c r="O51" s="11">
        <f t="shared" si="4"/>
        <v>2020</v>
      </c>
      <c r="P51" s="11">
        <f t="shared" si="4"/>
        <v>2020</v>
      </c>
      <c r="Q51" s="11">
        <f t="shared" si="4"/>
        <v>2020</v>
      </c>
      <c r="R51" s="11">
        <f t="shared" si="4"/>
        <v>2021</v>
      </c>
      <c r="S51" s="11">
        <f t="shared" si="4"/>
        <v>2021</v>
      </c>
      <c r="T51" s="11">
        <f t="shared" si="4"/>
        <v>2021</v>
      </c>
      <c r="U51" s="11">
        <f t="shared" si="4"/>
        <v>2021</v>
      </c>
      <c r="V51" s="11">
        <f t="shared" si="4"/>
        <v>2021</v>
      </c>
      <c r="W51" s="11">
        <f t="shared" si="4"/>
        <v>2021</v>
      </c>
      <c r="X51" s="11">
        <f t="shared" si="4"/>
        <v>2021</v>
      </c>
      <c r="Y51" s="11">
        <f t="shared" si="4"/>
        <v>2021</v>
      </c>
      <c r="Z51" s="11">
        <f t="shared" si="4"/>
        <v>2021</v>
      </c>
      <c r="AA51" s="11">
        <f t="shared" si="4"/>
        <v>2021</v>
      </c>
      <c r="AB51" s="11">
        <f t="shared" si="4"/>
        <v>2021</v>
      </c>
      <c r="AC51" s="11">
        <f t="shared" si="4"/>
        <v>2021</v>
      </c>
      <c r="AD51" s="11">
        <f t="shared" si="4"/>
        <v>2022</v>
      </c>
      <c r="AE51" s="11">
        <f t="shared" si="4"/>
        <v>2022</v>
      </c>
      <c r="AF51" s="11">
        <f t="shared" si="4"/>
        <v>2022</v>
      </c>
      <c r="AG51" s="11">
        <f t="shared" si="4"/>
        <v>2022</v>
      </c>
      <c r="AH51" s="11">
        <f t="shared" si="4"/>
        <v>2022</v>
      </c>
      <c r="AI51" s="11">
        <f t="shared" si="4"/>
        <v>2022</v>
      </c>
      <c r="AJ51" s="11">
        <f t="shared" si="4"/>
        <v>2022</v>
      </c>
      <c r="AK51" s="11">
        <f t="shared" si="4"/>
        <v>2022</v>
      </c>
      <c r="AL51" s="11">
        <f t="shared" si="4"/>
        <v>2022</v>
      </c>
      <c r="AM51" s="11">
        <f t="shared" si="4"/>
        <v>2022</v>
      </c>
      <c r="AN51" s="11">
        <f t="shared" si="4"/>
        <v>2022</v>
      </c>
      <c r="AO51" s="11">
        <f t="shared" si="4"/>
        <v>2022</v>
      </c>
      <c r="AP51" s="11">
        <f t="shared" si="4"/>
        <v>2023</v>
      </c>
      <c r="AQ51" s="11">
        <f t="shared" si="4"/>
        <v>2023</v>
      </c>
      <c r="AR51" s="11">
        <f t="shared" si="4"/>
        <v>2023</v>
      </c>
      <c r="AS51" s="11">
        <f t="shared" si="4"/>
        <v>2023</v>
      </c>
      <c r="AT51" s="11">
        <f t="shared" si="4"/>
        <v>2023</v>
      </c>
      <c r="AU51" s="11">
        <f t="shared" si="4"/>
        <v>2023</v>
      </c>
      <c r="AV51" s="11">
        <f t="shared" si="4"/>
        <v>2023</v>
      </c>
      <c r="AW51" s="11">
        <f t="shared" si="4"/>
        <v>2023</v>
      </c>
      <c r="AX51" s="11">
        <f t="shared" si="4"/>
        <v>2023</v>
      </c>
      <c r="AY51" s="11">
        <f t="shared" si="4"/>
        <v>2023</v>
      </c>
      <c r="AZ51" s="11">
        <f t="shared" si="4"/>
        <v>2023</v>
      </c>
      <c r="BA51" s="11">
        <f t="shared" si="4"/>
        <v>2023</v>
      </c>
      <c r="BB51" s="11">
        <f t="shared" si="4"/>
        <v>2024</v>
      </c>
      <c r="BC51" s="11">
        <f t="shared" si="4"/>
        <v>2024</v>
      </c>
      <c r="BD51" s="11">
        <f t="shared" si="4"/>
        <v>2024</v>
      </c>
      <c r="BE51" s="11">
        <f t="shared" si="4"/>
        <v>2024</v>
      </c>
      <c r="BF51" s="11">
        <f t="shared" si="4"/>
        <v>2024</v>
      </c>
      <c r="BG51" s="11">
        <f t="shared" si="4"/>
        <v>2024</v>
      </c>
      <c r="BH51" s="11">
        <f t="shared" si="4"/>
        <v>2024</v>
      </c>
      <c r="BI51" s="11">
        <f t="shared" si="4"/>
        <v>2024</v>
      </c>
      <c r="BJ51" s="11">
        <f t="shared" si="4"/>
        <v>2024</v>
      </c>
      <c r="BK51" s="11">
        <f t="shared" si="4"/>
        <v>2024</v>
      </c>
      <c r="BL51" s="11">
        <f t="shared" si="4"/>
        <v>2024</v>
      </c>
      <c r="BM51" s="11">
        <f t="shared" si="4"/>
        <v>2024</v>
      </c>
      <c r="BN51" s="11">
        <f t="shared" si="4"/>
        <v>2025</v>
      </c>
      <c r="BO51" s="11">
        <f t="shared" si="4"/>
        <v>2025</v>
      </c>
      <c r="BP51" s="11">
        <f t="shared" si="4"/>
        <v>2025</v>
      </c>
      <c r="BQ51" s="11">
        <f t="shared" si="4"/>
        <v>2025</v>
      </c>
      <c r="BR51" s="11">
        <f t="shared" si="4"/>
        <v>2025</v>
      </c>
      <c r="BS51" s="11">
        <f t="shared" ref="BS51:DU51" si="5">+BS33</f>
        <v>2025</v>
      </c>
      <c r="BT51" s="11">
        <f t="shared" si="5"/>
        <v>2025</v>
      </c>
      <c r="BU51" s="11">
        <f t="shared" si="5"/>
        <v>2025</v>
      </c>
      <c r="BV51" s="11">
        <f t="shared" si="5"/>
        <v>2025</v>
      </c>
      <c r="BW51" s="11">
        <f t="shared" si="5"/>
        <v>2025</v>
      </c>
      <c r="BX51" s="11">
        <f t="shared" si="5"/>
        <v>2025</v>
      </c>
      <c r="BY51" s="11">
        <f t="shared" si="5"/>
        <v>2025</v>
      </c>
      <c r="BZ51" s="11">
        <f t="shared" si="5"/>
        <v>2026</v>
      </c>
      <c r="CA51" s="11">
        <f t="shared" si="5"/>
        <v>2026</v>
      </c>
      <c r="CB51" s="11">
        <f t="shared" si="5"/>
        <v>2026</v>
      </c>
      <c r="CC51" s="11">
        <f t="shared" si="5"/>
        <v>2026</v>
      </c>
      <c r="CD51" s="11">
        <f t="shared" si="5"/>
        <v>2026</v>
      </c>
      <c r="CE51" s="11">
        <f t="shared" si="5"/>
        <v>2026</v>
      </c>
      <c r="CF51" s="11">
        <f t="shared" si="5"/>
        <v>2026</v>
      </c>
      <c r="CG51" s="11">
        <f t="shared" si="5"/>
        <v>2026</v>
      </c>
      <c r="CH51" s="11">
        <f t="shared" si="5"/>
        <v>2026</v>
      </c>
      <c r="CI51" s="11">
        <f t="shared" si="5"/>
        <v>2026</v>
      </c>
      <c r="CJ51" s="11">
        <f t="shared" si="5"/>
        <v>2026</v>
      </c>
      <c r="CK51" s="11">
        <f t="shared" si="5"/>
        <v>2026</v>
      </c>
      <c r="CL51" s="11">
        <f t="shared" si="5"/>
        <v>2027</v>
      </c>
      <c r="CM51" s="11">
        <f t="shared" si="5"/>
        <v>2027</v>
      </c>
      <c r="CN51" s="11">
        <f t="shared" si="5"/>
        <v>2027</v>
      </c>
      <c r="CO51" s="11">
        <f t="shared" si="5"/>
        <v>2027</v>
      </c>
      <c r="CP51" s="11">
        <f t="shared" si="5"/>
        <v>2027</v>
      </c>
      <c r="CQ51" s="11">
        <f t="shared" si="5"/>
        <v>2027</v>
      </c>
      <c r="CR51" s="11">
        <f t="shared" si="5"/>
        <v>2027</v>
      </c>
      <c r="CS51" s="11">
        <f t="shared" si="5"/>
        <v>2027</v>
      </c>
      <c r="CT51" s="11">
        <f t="shared" si="5"/>
        <v>2027</v>
      </c>
      <c r="CU51" s="11">
        <f t="shared" si="5"/>
        <v>2027</v>
      </c>
      <c r="CV51" s="11">
        <f t="shared" si="5"/>
        <v>2027</v>
      </c>
      <c r="CW51" s="11">
        <f t="shared" si="5"/>
        <v>2027</v>
      </c>
      <c r="CX51" s="11">
        <f t="shared" si="5"/>
        <v>2028</v>
      </c>
      <c r="CY51" s="11">
        <f t="shared" si="5"/>
        <v>2028</v>
      </c>
      <c r="CZ51" s="11">
        <f t="shared" si="5"/>
        <v>2028</v>
      </c>
      <c r="DA51" s="11">
        <f t="shared" si="5"/>
        <v>2028</v>
      </c>
      <c r="DB51" s="11">
        <f t="shared" si="5"/>
        <v>2028</v>
      </c>
      <c r="DC51" s="11">
        <f t="shared" si="5"/>
        <v>2028</v>
      </c>
      <c r="DD51" s="11">
        <f t="shared" si="5"/>
        <v>2028</v>
      </c>
      <c r="DE51" s="11">
        <f t="shared" si="5"/>
        <v>2028</v>
      </c>
      <c r="DF51" s="11">
        <f t="shared" si="5"/>
        <v>2028</v>
      </c>
      <c r="DG51" s="11">
        <f t="shared" si="5"/>
        <v>2028</v>
      </c>
      <c r="DH51" s="11">
        <f t="shared" si="5"/>
        <v>2028</v>
      </c>
      <c r="DI51" s="11">
        <f t="shared" si="5"/>
        <v>2028</v>
      </c>
      <c r="DJ51" s="11">
        <f t="shared" si="5"/>
        <v>2029</v>
      </c>
      <c r="DK51" s="11">
        <f t="shared" si="5"/>
        <v>2029</v>
      </c>
      <c r="DL51" s="11">
        <f t="shared" si="5"/>
        <v>2029</v>
      </c>
      <c r="DM51" s="11">
        <f t="shared" si="5"/>
        <v>2029</v>
      </c>
      <c r="DN51" s="11">
        <f t="shared" si="5"/>
        <v>2029</v>
      </c>
      <c r="DO51" s="11">
        <f t="shared" si="5"/>
        <v>2029</v>
      </c>
      <c r="DP51" s="11">
        <f t="shared" si="5"/>
        <v>2029</v>
      </c>
      <c r="DQ51" s="11">
        <f t="shared" si="5"/>
        <v>2029</v>
      </c>
      <c r="DR51" s="11">
        <f t="shared" si="5"/>
        <v>2029</v>
      </c>
      <c r="DS51" s="11">
        <f t="shared" si="5"/>
        <v>2029</v>
      </c>
      <c r="DT51" s="11">
        <f t="shared" si="5"/>
        <v>2029</v>
      </c>
      <c r="DU51" s="11">
        <f t="shared" si="5"/>
        <v>2029</v>
      </c>
    </row>
    <row r="52" spans="3:125" ht="15.75" outlineLevel="1" thickBot="1" x14ac:dyDescent="0.3">
      <c r="E52" s="21" t="s">
        <v>27</v>
      </c>
      <c r="F52" s="11" t="str">
        <f>+F34</f>
        <v>gen</v>
      </c>
      <c r="G52" s="11" t="str">
        <f t="shared" ref="G52:BR52" si="6">+G34</f>
        <v>feb</v>
      </c>
      <c r="H52" s="11" t="str">
        <f t="shared" si="6"/>
        <v>mar</v>
      </c>
      <c r="I52" s="11" t="str">
        <f t="shared" si="6"/>
        <v>apr</v>
      </c>
      <c r="J52" s="11" t="str">
        <f t="shared" si="6"/>
        <v>mag</v>
      </c>
      <c r="K52" s="11" t="str">
        <f t="shared" si="6"/>
        <v>giu</v>
      </c>
      <c r="L52" s="11" t="str">
        <f t="shared" si="6"/>
        <v>lug</v>
      </c>
      <c r="M52" s="11" t="str">
        <f t="shared" si="6"/>
        <v>ago</v>
      </c>
      <c r="N52" s="11" t="str">
        <f t="shared" si="6"/>
        <v>set</v>
      </c>
      <c r="O52" s="11" t="str">
        <f t="shared" si="6"/>
        <v>ott</v>
      </c>
      <c r="P52" s="11" t="str">
        <f t="shared" si="6"/>
        <v>nov</v>
      </c>
      <c r="Q52" s="11" t="str">
        <f t="shared" si="6"/>
        <v>dic</v>
      </c>
      <c r="R52" s="11" t="str">
        <f t="shared" si="6"/>
        <v>gen</v>
      </c>
      <c r="S52" s="11" t="str">
        <f t="shared" si="6"/>
        <v>feb</v>
      </c>
      <c r="T52" s="11" t="str">
        <f t="shared" si="6"/>
        <v>mar</v>
      </c>
      <c r="U52" s="11" t="str">
        <f t="shared" si="6"/>
        <v>apr</v>
      </c>
      <c r="V52" s="11" t="str">
        <f t="shared" si="6"/>
        <v>mag</v>
      </c>
      <c r="W52" s="11" t="str">
        <f t="shared" si="6"/>
        <v>giu</v>
      </c>
      <c r="X52" s="11" t="str">
        <f t="shared" si="6"/>
        <v>lug</v>
      </c>
      <c r="Y52" s="11" t="str">
        <f t="shared" si="6"/>
        <v>ago</v>
      </c>
      <c r="Z52" s="11" t="str">
        <f t="shared" si="6"/>
        <v>set</v>
      </c>
      <c r="AA52" s="11" t="str">
        <f t="shared" si="6"/>
        <v>ott</v>
      </c>
      <c r="AB52" s="11" t="str">
        <f t="shared" si="6"/>
        <v>nov</v>
      </c>
      <c r="AC52" s="11" t="str">
        <f t="shared" si="6"/>
        <v>dic</v>
      </c>
      <c r="AD52" s="11" t="str">
        <f t="shared" si="6"/>
        <v>gen</v>
      </c>
      <c r="AE52" s="11" t="str">
        <f t="shared" si="6"/>
        <v>feb</v>
      </c>
      <c r="AF52" s="11" t="str">
        <f t="shared" si="6"/>
        <v>mar</v>
      </c>
      <c r="AG52" s="11" t="str">
        <f t="shared" si="6"/>
        <v>apr</v>
      </c>
      <c r="AH52" s="11" t="str">
        <f t="shared" si="6"/>
        <v>mag</v>
      </c>
      <c r="AI52" s="11" t="str">
        <f t="shared" si="6"/>
        <v>giu</v>
      </c>
      <c r="AJ52" s="11" t="str">
        <f t="shared" si="6"/>
        <v>lug</v>
      </c>
      <c r="AK52" s="11" t="str">
        <f t="shared" si="6"/>
        <v>ago</v>
      </c>
      <c r="AL52" s="11" t="str">
        <f t="shared" si="6"/>
        <v>set</v>
      </c>
      <c r="AM52" s="11" t="str">
        <f t="shared" si="6"/>
        <v>ott</v>
      </c>
      <c r="AN52" s="11" t="str">
        <f t="shared" si="6"/>
        <v>nov</v>
      </c>
      <c r="AO52" s="11" t="str">
        <f t="shared" si="6"/>
        <v>dic</v>
      </c>
      <c r="AP52" s="11" t="str">
        <f t="shared" si="6"/>
        <v>gen</v>
      </c>
      <c r="AQ52" s="11" t="str">
        <f t="shared" si="6"/>
        <v>feb</v>
      </c>
      <c r="AR52" s="11" t="str">
        <f t="shared" si="6"/>
        <v>mar</v>
      </c>
      <c r="AS52" s="11" t="str">
        <f t="shared" si="6"/>
        <v>apr</v>
      </c>
      <c r="AT52" s="11" t="str">
        <f t="shared" si="6"/>
        <v>mag</v>
      </c>
      <c r="AU52" s="11" t="str">
        <f t="shared" si="6"/>
        <v>giu</v>
      </c>
      <c r="AV52" s="11" t="str">
        <f t="shared" si="6"/>
        <v>lug</v>
      </c>
      <c r="AW52" s="11" t="str">
        <f t="shared" si="6"/>
        <v>ago</v>
      </c>
      <c r="AX52" s="11" t="str">
        <f t="shared" si="6"/>
        <v>set</v>
      </c>
      <c r="AY52" s="11" t="str">
        <f t="shared" si="6"/>
        <v>ott</v>
      </c>
      <c r="AZ52" s="11" t="str">
        <f t="shared" si="6"/>
        <v>nov</v>
      </c>
      <c r="BA52" s="11" t="str">
        <f t="shared" si="6"/>
        <v>dic</v>
      </c>
      <c r="BB52" s="11" t="str">
        <f t="shared" si="6"/>
        <v>gen</v>
      </c>
      <c r="BC52" s="11" t="str">
        <f t="shared" si="6"/>
        <v>feb</v>
      </c>
      <c r="BD52" s="11" t="str">
        <f t="shared" si="6"/>
        <v>mar</v>
      </c>
      <c r="BE52" s="11" t="str">
        <f t="shared" si="6"/>
        <v>apr</v>
      </c>
      <c r="BF52" s="11" t="str">
        <f t="shared" si="6"/>
        <v>mag</v>
      </c>
      <c r="BG52" s="11" t="str">
        <f t="shared" si="6"/>
        <v>giu</v>
      </c>
      <c r="BH52" s="11" t="str">
        <f t="shared" si="6"/>
        <v>lug</v>
      </c>
      <c r="BI52" s="11" t="str">
        <f t="shared" si="6"/>
        <v>ago</v>
      </c>
      <c r="BJ52" s="11" t="str">
        <f t="shared" si="6"/>
        <v>set</v>
      </c>
      <c r="BK52" s="11" t="str">
        <f t="shared" si="6"/>
        <v>ott</v>
      </c>
      <c r="BL52" s="11" t="str">
        <f t="shared" si="6"/>
        <v>nov</v>
      </c>
      <c r="BM52" s="11" t="str">
        <f t="shared" si="6"/>
        <v>dic</v>
      </c>
      <c r="BN52" s="11" t="str">
        <f t="shared" si="6"/>
        <v>gen</v>
      </c>
      <c r="BO52" s="11" t="str">
        <f t="shared" si="6"/>
        <v>feb</v>
      </c>
      <c r="BP52" s="11" t="str">
        <f t="shared" si="6"/>
        <v>mar</v>
      </c>
      <c r="BQ52" s="11" t="str">
        <f t="shared" si="6"/>
        <v>apr</v>
      </c>
      <c r="BR52" s="11" t="str">
        <f t="shared" si="6"/>
        <v>mag</v>
      </c>
      <c r="BS52" s="11" t="str">
        <f t="shared" ref="BS52:DU52" si="7">+BS34</f>
        <v>giu</v>
      </c>
      <c r="BT52" s="11" t="str">
        <f t="shared" si="7"/>
        <v>lug</v>
      </c>
      <c r="BU52" s="11" t="str">
        <f t="shared" si="7"/>
        <v>ago</v>
      </c>
      <c r="BV52" s="11" t="str">
        <f t="shared" si="7"/>
        <v>set</v>
      </c>
      <c r="BW52" s="11" t="str">
        <f t="shared" si="7"/>
        <v>ott</v>
      </c>
      <c r="BX52" s="11" t="str">
        <f t="shared" si="7"/>
        <v>nov</v>
      </c>
      <c r="BY52" s="11" t="str">
        <f t="shared" si="7"/>
        <v>dic</v>
      </c>
      <c r="BZ52" s="11" t="str">
        <f t="shared" si="7"/>
        <v>gen</v>
      </c>
      <c r="CA52" s="11" t="str">
        <f t="shared" si="7"/>
        <v>feb</v>
      </c>
      <c r="CB52" s="11" t="str">
        <f t="shared" si="7"/>
        <v>mar</v>
      </c>
      <c r="CC52" s="11" t="str">
        <f t="shared" si="7"/>
        <v>apr</v>
      </c>
      <c r="CD52" s="11" t="str">
        <f t="shared" si="7"/>
        <v>mag</v>
      </c>
      <c r="CE52" s="11" t="str">
        <f t="shared" si="7"/>
        <v>giu</v>
      </c>
      <c r="CF52" s="11" t="str">
        <f t="shared" si="7"/>
        <v>lug</v>
      </c>
      <c r="CG52" s="11" t="str">
        <f t="shared" si="7"/>
        <v>ago</v>
      </c>
      <c r="CH52" s="11" t="str">
        <f t="shared" si="7"/>
        <v>set</v>
      </c>
      <c r="CI52" s="11" t="str">
        <f t="shared" si="7"/>
        <v>ott</v>
      </c>
      <c r="CJ52" s="11" t="str">
        <f t="shared" si="7"/>
        <v>nov</v>
      </c>
      <c r="CK52" s="11" t="str">
        <f t="shared" si="7"/>
        <v>dic</v>
      </c>
      <c r="CL52" s="11" t="str">
        <f t="shared" si="7"/>
        <v>gen</v>
      </c>
      <c r="CM52" s="11" t="str">
        <f t="shared" si="7"/>
        <v>feb</v>
      </c>
      <c r="CN52" s="11" t="str">
        <f t="shared" si="7"/>
        <v>mar</v>
      </c>
      <c r="CO52" s="11" t="str">
        <f t="shared" si="7"/>
        <v>apr</v>
      </c>
      <c r="CP52" s="11" t="str">
        <f t="shared" si="7"/>
        <v>mag</v>
      </c>
      <c r="CQ52" s="11" t="str">
        <f t="shared" si="7"/>
        <v>giu</v>
      </c>
      <c r="CR52" s="11" t="str">
        <f t="shared" si="7"/>
        <v>lug</v>
      </c>
      <c r="CS52" s="11" t="str">
        <f t="shared" si="7"/>
        <v>ago</v>
      </c>
      <c r="CT52" s="11" t="str">
        <f t="shared" si="7"/>
        <v>set</v>
      </c>
      <c r="CU52" s="11" t="str">
        <f t="shared" si="7"/>
        <v>ott</v>
      </c>
      <c r="CV52" s="11" t="str">
        <f t="shared" si="7"/>
        <v>nov</v>
      </c>
      <c r="CW52" s="11" t="str">
        <f t="shared" si="7"/>
        <v>dic</v>
      </c>
      <c r="CX52" s="11" t="str">
        <f t="shared" si="7"/>
        <v>gen</v>
      </c>
      <c r="CY52" s="11" t="str">
        <f t="shared" si="7"/>
        <v>feb</v>
      </c>
      <c r="CZ52" s="11" t="str">
        <f t="shared" si="7"/>
        <v>mar</v>
      </c>
      <c r="DA52" s="11" t="str">
        <f t="shared" si="7"/>
        <v>apr</v>
      </c>
      <c r="DB52" s="11" t="str">
        <f t="shared" si="7"/>
        <v>mag</v>
      </c>
      <c r="DC52" s="11" t="str">
        <f t="shared" si="7"/>
        <v>giu</v>
      </c>
      <c r="DD52" s="11" t="str">
        <f t="shared" si="7"/>
        <v>lug</v>
      </c>
      <c r="DE52" s="11" t="str">
        <f t="shared" si="7"/>
        <v>ago</v>
      </c>
      <c r="DF52" s="11" t="str">
        <f t="shared" si="7"/>
        <v>set</v>
      </c>
      <c r="DG52" s="11" t="str">
        <f t="shared" si="7"/>
        <v>ott</v>
      </c>
      <c r="DH52" s="11" t="str">
        <f t="shared" si="7"/>
        <v>nov</v>
      </c>
      <c r="DI52" s="11" t="str">
        <f t="shared" si="7"/>
        <v>dic</v>
      </c>
      <c r="DJ52" s="11" t="str">
        <f t="shared" si="7"/>
        <v>gen</v>
      </c>
      <c r="DK52" s="11" t="str">
        <f t="shared" si="7"/>
        <v>feb</v>
      </c>
      <c r="DL52" s="11" t="str">
        <f t="shared" si="7"/>
        <v>mar</v>
      </c>
      <c r="DM52" s="11" t="str">
        <f t="shared" si="7"/>
        <v>apr</v>
      </c>
      <c r="DN52" s="11" t="str">
        <f t="shared" si="7"/>
        <v>mag</v>
      </c>
      <c r="DO52" s="11" t="str">
        <f t="shared" si="7"/>
        <v>giu</v>
      </c>
      <c r="DP52" s="11" t="str">
        <f t="shared" si="7"/>
        <v>lug</v>
      </c>
      <c r="DQ52" s="11" t="str">
        <f t="shared" si="7"/>
        <v>ago</v>
      </c>
      <c r="DR52" s="11" t="str">
        <f t="shared" si="7"/>
        <v>set</v>
      </c>
      <c r="DS52" s="11" t="str">
        <f t="shared" si="7"/>
        <v>ott</v>
      </c>
      <c r="DT52" s="11" t="str">
        <f t="shared" si="7"/>
        <v>nov</v>
      </c>
      <c r="DU52" s="11" t="str">
        <f t="shared" si="7"/>
        <v>dic</v>
      </c>
    </row>
    <row r="53" spans="3:125" ht="16.5" outlineLevel="1" thickTop="1" thickBot="1" x14ac:dyDescent="0.3">
      <c r="D53" s="23" t="s">
        <v>50</v>
      </c>
      <c r="E53" s="22"/>
      <c r="F53" s="43">
        <v>1</v>
      </c>
      <c r="G53" s="43">
        <v>1</v>
      </c>
      <c r="H53" s="43">
        <v>1</v>
      </c>
      <c r="I53" s="43">
        <v>1</v>
      </c>
      <c r="J53" s="43">
        <v>1</v>
      </c>
      <c r="K53" s="43">
        <v>1</v>
      </c>
      <c r="L53" s="43">
        <v>1</v>
      </c>
      <c r="M53" s="43">
        <v>1</v>
      </c>
      <c r="N53" s="43">
        <v>1</v>
      </c>
      <c r="O53" s="43">
        <v>1</v>
      </c>
      <c r="P53" s="43">
        <v>1</v>
      </c>
      <c r="Q53" s="43">
        <v>1</v>
      </c>
      <c r="R53" s="43">
        <v>1</v>
      </c>
      <c r="S53" s="43">
        <v>1</v>
      </c>
      <c r="T53" s="43">
        <v>1</v>
      </c>
      <c r="U53" s="43">
        <v>1</v>
      </c>
      <c r="V53" s="43">
        <v>1</v>
      </c>
      <c r="W53" s="43">
        <v>1</v>
      </c>
      <c r="X53" s="43">
        <v>1</v>
      </c>
      <c r="Y53" s="43">
        <v>1</v>
      </c>
      <c r="Z53" s="43">
        <v>1</v>
      </c>
      <c r="AA53" s="43">
        <v>1</v>
      </c>
      <c r="AB53" s="43">
        <v>1</v>
      </c>
      <c r="AC53" s="43">
        <v>1</v>
      </c>
      <c r="AD53" s="43">
        <v>1</v>
      </c>
      <c r="AE53" s="43">
        <v>1</v>
      </c>
      <c r="AF53" s="43">
        <v>1</v>
      </c>
      <c r="AG53" s="43">
        <v>1</v>
      </c>
      <c r="AH53" s="43">
        <v>1</v>
      </c>
      <c r="AI53" s="43">
        <v>1</v>
      </c>
      <c r="AJ53" s="43">
        <v>1</v>
      </c>
      <c r="AK53" s="43">
        <v>1</v>
      </c>
      <c r="AL53" s="43">
        <v>1</v>
      </c>
      <c r="AM53" s="43">
        <v>1</v>
      </c>
      <c r="AN53" s="43">
        <v>1</v>
      </c>
      <c r="AO53" s="43">
        <v>1</v>
      </c>
      <c r="AP53" s="43">
        <v>1</v>
      </c>
      <c r="AQ53" s="43">
        <v>1</v>
      </c>
      <c r="AR53" s="43">
        <v>1</v>
      </c>
      <c r="AS53" s="43">
        <v>1</v>
      </c>
      <c r="AT53" s="43">
        <v>1</v>
      </c>
      <c r="AU53" s="43">
        <v>1</v>
      </c>
      <c r="AV53" s="43">
        <v>1</v>
      </c>
      <c r="AW53" s="43">
        <v>1</v>
      </c>
      <c r="AX53" s="43">
        <v>1</v>
      </c>
      <c r="AY53" s="43">
        <v>1</v>
      </c>
      <c r="AZ53" s="43">
        <v>1</v>
      </c>
      <c r="BA53" s="43">
        <v>1</v>
      </c>
      <c r="BB53" s="43">
        <v>1</v>
      </c>
      <c r="BC53" s="43">
        <v>1</v>
      </c>
      <c r="BD53" s="43">
        <v>1</v>
      </c>
      <c r="BE53" s="43">
        <v>1</v>
      </c>
      <c r="BF53" s="43">
        <v>1</v>
      </c>
      <c r="BG53" s="43">
        <v>1</v>
      </c>
      <c r="BH53" s="43">
        <v>1</v>
      </c>
      <c r="BI53" s="43">
        <v>1</v>
      </c>
      <c r="BJ53" s="43">
        <v>1</v>
      </c>
      <c r="BK53" s="43">
        <v>1</v>
      </c>
      <c r="BL53" s="43">
        <v>1</v>
      </c>
      <c r="BM53" s="43">
        <v>1</v>
      </c>
      <c r="BN53" s="43">
        <v>1</v>
      </c>
      <c r="BO53" s="43">
        <v>1</v>
      </c>
      <c r="BP53" s="43">
        <v>1</v>
      </c>
      <c r="BQ53" s="43">
        <v>1</v>
      </c>
      <c r="BR53" s="43">
        <v>1</v>
      </c>
      <c r="BS53" s="43">
        <v>1</v>
      </c>
      <c r="BT53" s="43">
        <v>1</v>
      </c>
      <c r="BU53" s="43">
        <v>1</v>
      </c>
      <c r="BV53" s="43">
        <v>1</v>
      </c>
      <c r="BW53" s="43">
        <v>1</v>
      </c>
      <c r="BX53" s="43">
        <v>1</v>
      </c>
      <c r="BY53" s="43">
        <v>1</v>
      </c>
      <c r="BZ53" s="43">
        <v>1</v>
      </c>
      <c r="CA53" s="43">
        <v>1</v>
      </c>
      <c r="CB53" s="43">
        <v>1</v>
      </c>
      <c r="CC53" s="43">
        <v>1</v>
      </c>
      <c r="CD53" s="43">
        <v>1</v>
      </c>
      <c r="CE53" s="43">
        <v>1</v>
      </c>
      <c r="CF53" s="43">
        <v>1</v>
      </c>
      <c r="CG53" s="43">
        <v>1</v>
      </c>
      <c r="CH53" s="43">
        <v>1</v>
      </c>
      <c r="CI53" s="43">
        <v>1</v>
      </c>
      <c r="CJ53" s="43">
        <v>1</v>
      </c>
      <c r="CK53" s="43">
        <v>1</v>
      </c>
      <c r="CL53" s="43">
        <v>1</v>
      </c>
      <c r="CM53" s="43">
        <v>1</v>
      </c>
      <c r="CN53" s="43">
        <v>1</v>
      </c>
      <c r="CO53" s="43">
        <v>1</v>
      </c>
      <c r="CP53" s="43">
        <v>1</v>
      </c>
      <c r="CQ53" s="43">
        <v>1</v>
      </c>
      <c r="CR53" s="43">
        <v>1</v>
      </c>
      <c r="CS53" s="43">
        <v>1</v>
      </c>
      <c r="CT53" s="43">
        <v>1</v>
      </c>
      <c r="CU53" s="43">
        <v>1</v>
      </c>
      <c r="CV53" s="43">
        <v>1</v>
      </c>
      <c r="CW53" s="43">
        <v>1</v>
      </c>
      <c r="CX53" s="43">
        <v>1</v>
      </c>
      <c r="CY53" s="43">
        <v>1</v>
      </c>
      <c r="CZ53" s="43">
        <v>1</v>
      </c>
      <c r="DA53" s="43">
        <v>1</v>
      </c>
      <c r="DB53" s="43">
        <v>1</v>
      </c>
      <c r="DC53" s="43">
        <v>1</v>
      </c>
      <c r="DD53" s="43">
        <v>1</v>
      </c>
      <c r="DE53" s="43">
        <v>1</v>
      </c>
      <c r="DF53" s="43">
        <v>1</v>
      </c>
      <c r="DG53" s="43">
        <v>1</v>
      </c>
      <c r="DH53" s="43">
        <v>1</v>
      </c>
      <c r="DI53" s="43">
        <v>1</v>
      </c>
      <c r="DJ53" s="43">
        <v>1</v>
      </c>
      <c r="DK53" s="43">
        <v>1</v>
      </c>
      <c r="DL53" s="43">
        <v>1</v>
      </c>
      <c r="DM53" s="43">
        <v>1</v>
      </c>
      <c r="DN53" s="43">
        <v>1</v>
      </c>
      <c r="DO53" s="43">
        <v>1</v>
      </c>
      <c r="DP53" s="43">
        <v>1</v>
      </c>
      <c r="DQ53" s="43">
        <v>1</v>
      </c>
      <c r="DR53" s="43">
        <v>1</v>
      </c>
      <c r="DS53" s="43">
        <v>1</v>
      </c>
      <c r="DT53" s="43">
        <v>1</v>
      </c>
      <c r="DU53" s="43">
        <v>1</v>
      </c>
    </row>
    <row r="54" spans="3:125" ht="15.75" outlineLevel="1" thickTop="1" x14ac:dyDescent="0.25"/>
    <row r="56" spans="3:125" ht="15.75" thickBot="1" x14ac:dyDescent="0.3"/>
    <row r="57" spans="3:125" ht="20.25" collapsed="1" thickTop="1" thickBot="1" x14ac:dyDescent="0.35">
      <c r="C57" s="20" t="s">
        <v>342</v>
      </c>
      <c r="D57" s="9" t="s">
        <v>43</v>
      </c>
    </row>
    <row r="58" spans="3:125" ht="16.5" outlineLevel="1" thickTop="1" thickBot="1" x14ac:dyDescent="0.3"/>
    <row r="59" spans="3:125" ht="16.5" outlineLevel="1" thickTop="1" thickBot="1" x14ac:dyDescent="0.3">
      <c r="D59" s="22" t="s">
        <v>473</v>
      </c>
      <c r="E59" s="10"/>
    </row>
    <row r="60" spans="3:125" ht="16.5" outlineLevel="1" thickTop="1" thickBot="1" x14ac:dyDescent="0.3">
      <c r="D60" s="22" t="s">
        <v>44</v>
      </c>
      <c r="E60" s="19"/>
    </row>
    <row r="61" spans="3:125" ht="16.5" outlineLevel="1" thickTop="1" thickBot="1" x14ac:dyDescent="0.3">
      <c r="D61" s="22" t="s">
        <v>45</v>
      </c>
      <c r="E61" s="19"/>
    </row>
    <row r="62" spans="3:125" ht="16.5" outlineLevel="1" thickTop="1" thickBot="1" x14ac:dyDescent="0.3">
      <c r="D62" s="22" t="s">
        <v>46</v>
      </c>
      <c r="E62" s="19"/>
    </row>
    <row r="63" spans="3:125" ht="16.5" outlineLevel="1" thickTop="1" thickBot="1" x14ac:dyDescent="0.3">
      <c r="D63" s="22" t="s">
        <v>47</v>
      </c>
      <c r="E63" s="18">
        <v>12</v>
      </c>
    </row>
    <row r="64" spans="3:125" ht="16.5" outlineLevel="1" thickTop="1" thickBot="1" x14ac:dyDescent="0.3">
      <c r="D64" s="22" t="s">
        <v>48</v>
      </c>
      <c r="E64" s="18"/>
    </row>
    <row r="65" spans="3:125" ht="16.5" outlineLevel="1" thickTop="1" thickBot="1" x14ac:dyDescent="0.3">
      <c r="D65" s="22" t="s">
        <v>49</v>
      </c>
      <c r="E65" s="18"/>
    </row>
    <row r="66" spans="3:125" ht="15.75" outlineLevel="1" thickTop="1" x14ac:dyDescent="0.25"/>
    <row r="67" spans="3:125" outlineLevel="1" x14ac:dyDescent="0.25"/>
    <row r="68" spans="3:125" outlineLevel="1" x14ac:dyDescent="0.25"/>
    <row r="69" spans="3:125" outlineLevel="1" x14ac:dyDescent="0.25">
      <c r="D69" s="16"/>
      <c r="E69" s="21" t="s">
        <v>28</v>
      </c>
      <c r="F69" s="11">
        <f>+F51</f>
        <v>2020</v>
      </c>
      <c r="G69" s="11">
        <f t="shared" ref="G69:BR69" si="8">+G51</f>
        <v>2020</v>
      </c>
      <c r="H69" s="11">
        <f t="shared" si="8"/>
        <v>2020</v>
      </c>
      <c r="I69" s="11">
        <f t="shared" si="8"/>
        <v>2020</v>
      </c>
      <c r="J69" s="11">
        <f t="shared" si="8"/>
        <v>2020</v>
      </c>
      <c r="K69" s="11">
        <f t="shared" si="8"/>
        <v>2020</v>
      </c>
      <c r="L69" s="11">
        <f t="shared" si="8"/>
        <v>2020</v>
      </c>
      <c r="M69" s="11">
        <f t="shared" si="8"/>
        <v>2020</v>
      </c>
      <c r="N69" s="11">
        <f t="shared" si="8"/>
        <v>2020</v>
      </c>
      <c r="O69" s="11">
        <f t="shared" si="8"/>
        <v>2020</v>
      </c>
      <c r="P69" s="11">
        <f t="shared" si="8"/>
        <v>2020</v>
      </c>
      <c r="Q69" s="11">
        <f t="shared" si="8"/>
        <v>2020</v>
      </c>
      <c r="R69" s="11">
        <f t="shared" si="8"/>
        <v>2021</v>
      </c>
      <c r="S69" s="11">
        <f t="shared" si="8"/>
        <v>2021</v>
      </c>
      <c r="T69" s="11">
        <f t="shared" si="8"/>
        <v>2021</v>
      </c>
      <c r="U69" s="11">
        <f t="shared" si="8"/>
        <v>2021</v>
      </c>
      <c r="V69" s="11">
        <f t="shared" si="8"/>
        <v>2021</v>
      </c>
      <c r="W69" s="11">
        <f t="shared" si="8"/>
        <v>2021</v>
      </c>
      <c r="X69" s="11">
        <f t="shared" si="8"/>
        <v>2021</v>
      </c>
      <c r="Y69" s="11">
        <f t="shared" si="8"/>
        <v>2021</v>
      </c>
      <c r="Z69" s="11">
        <f t="shared" si="8"/>
        <v>2021</v>
      </c>
      <c r="AA69" s="11">
        <f t="shared" si="8"/>
        <v>2021</v>
      </c>
      <c r="AB69" s="11">
        <f t="shared" si="8"/>
        <v>2021</v>
      </c>
      <c r="AC69" s="11">
        <f t="shared" si="8"/>
        <v>2021</v>
      </c>
      <c r="AD69" s="11">
        <f t="shared" si="8"/>
        <v>2022</v>
      </c>
      <c r="AE69" s="11">
        <f t="shared" si="8"/>
        <v>2022</v>
      </c>
      <c r="AF69" s="11">
        <f t="shared" si="8"/>
        <v>2022</v>
      </c>
      <c r="AG69" s="11">
        <f t="shared" si="8"/>
        <v>2022</v>
      </c>
      <c r="AH69" s="11">
        <f t="shared" si="8"/>
        <v>2022</v>
      </c>
      <c r="AI69" s="11">
        <f t="shared" si="8"/>
        <v>2022</v>
      </c>
      <c r="AJ69" s="11">
        <f t="shared" si="8"/>
        <v>2022</v>
      </c>
      <c r="AK69" s="11">
        <f t="shared" si="8"/>
        <v>2022</v>
      </c>
      <c r="AL69" s="11">
        <f t="shared" si="8"/>
        <v>2022</v>
      </c>
      <c r="AM69" s="11">
        <f t="shared" si="8"/>
        <v>2022</v>
      </c>
      <c r="AN69" s="11">
        <f t="shared" si="8"/>
        <v>2022</v>
      </c>
      <c r="AO69" s="11">
        <f t="shared" si="8"/>
        <v>2022</v>
      </c>
      <c r="AP69" s="11">
        <f t="shared" si="8"/>
        <v>2023</v>
      </c>
      <c r="AQ69" s="11">
        <f t="shared" si="8"/>
        <v>2023</v>
      </c>
      <c r="AR69" s="11">
        <f t="shared" si="8"/>
        <v>2023</v>
      </c>
      <c r="AS69" s="11">
        <f t="shared" si="8"/>
        <v>2023</v>
      </c>
      <c r="AT69" s="11">
        <f t="shared" si="8"/>
        <v>2023</v>
      </c>
      <c r="AU69" s="11">
        <f t="shared" si="8"/>
        <v>2023</v>
      </c>
      <c r="AV69" s="11">
        <f t="shared" si="8"/>
        <v>2023</v>
      </c>
      <c r="AW69" s="11">
        <f t="shared" si="8"/>
        <v>2023</v>
      </c>
      <c r="AX69" s="11">
        <f t="shared" si="8"/>
        <v>2023</v>
      </c>
      <c r="AY69" s="11">
        <f t="shared" si="8"/>
        <v>2023</v>
      </c>
      <c r="AZ69" s="11">
        <f t="shared" si="8"/>
        <v>2023</v>
      </c>
      <c r="BA69" s="11">
        <f t="shared" si="8"/>
        <v>2023</v>
      </c>
      <c r="BB69" s="11">
        <f t="shared" si="8"/>
        <v>2024</v>
      </c>
      <c r="BC69" s="11">
        <f t="shared" si="8"/>
        <v>2024</v>
      </c>
      <c r="BD69" s="11">
        <f t="shared" si="8"/>
        <v>2024</v>
      </c>
      <c r="BE69" s="11">
        <f t="shared" si="8"/>
        <v>2024</v>
      </c>
      <c r="BF69" s="11">
        <f t="shared" si="8"/>
        <v>2024</v>
      </c>
      <c r="BG69" s="11">
        <f t="shared" si="8"/>
        <v>2024</v>
      </c>
      <c r="BH69" s="11">
        <f t="shared" si="8"/>
        <v>2024</v>
      </c>
      <c r="BI69" s="11">
        <f t="shared" si="8"/>
        <v>2024</v>
      </c>
      <c r="BJ69" s="11">
        <f t="shared" si="8"/>
        <v>2024</v>
      </c>
      <c r="BK69" s="11">
        <f t="shared" si="8"/>
        <v>2024</v>
      </c>
      <c r="BL69" s="11">
        <f t="shared" si="8"/>
        <v>2024</v>
      </c>
      <c r="BM69" s="11">
        <f t="shared" si="8"/>
        <v>2024</v>
      </c>
      <c r="BN69" s="11">
        <f t="shared" si="8"/>
        <v>2025</v>
      </c>
      <c r="BO69" s="11">
        <f t="shared" si="8"/>
        <v>2025</v>
      </c>
      <c r="BP69" s="11">
        <f t="shared" si="8"/>
        <v>2025</v>
      </c>
      <c r="BQ69" s="11">
        <f t="shared" si="8"/>
        <v>2025</v>
      </c>
      <c r="BR69" s="11">
        <f t="shared" si="8"/>
        <v>2025</v>
      </c>
      <c r="BS69" s="11">
        <f t="shared" ref="BS69:DU69" si="9">+BS51</f>
        <v>2025</v>
      </c>
      <c r="BT69" s="11">
        <f t="shared" si="9"/>
        <v>2025</v>
      </c>
      <c r="BU69" s="11">
        <f t="shared" si="9"/>
        <v>2025</v>
      </c>
      <c r="BV69" s="11">
        <f t="shared" si="9"/>
        <v>2025</v>
      </c>
      <c r="BW69" s="11">
        <f t="shared" si="9"/>
        <v>2025</v>
      </c>
      <c r="BX69" s="11">
        <f t="shared" si="9"/>
        <v>2025</v>
      </c>
      <c r="BY69" s="11">
        <f t="shared" si="9"/>
        <v>2025</v>
      </c>
      <c r="BZ69" s="11">
        <f t="shared" si="9"/>
        <v>2026</v>
      </c>
      <c r="CA69" s="11">
        <f t="shared" si="9"/>
        <v>2026</v>
      </c>
      <c r="CB69" s="11">
        <f t="shared" si="9"/>
        <v>2026</v>
      </c>
      <c r="CC69" s="11">
        <f t="shared" si="9"/>
        <v>2026</v>
      </c>
      <c r="CD69" s="11">
        <f t="shared" si="9"/>
        <v>2026</v>
      </c>
      <c r="CE69" s="11">
        <f t="shared" si="9"/>
        <v>2026</v>
      </c>
      <c r="CF69" s="11">
        <f t="shared" si="9"/>
        <v>2026</v>
      </c>
      <c r="CG69" s="11">
        <f t="shared" si="9"/>
        <v>2026</v>
      </c>
      <c r="CH69" s="11">
        <f t="shared" si="9"/>
        <v>2026</v>
      </c>
      <c r="CI69" s="11">
        <f t="shared" si="9"/>
        <v>2026</v>
      </c>
      <c r="CJ69" s="11">
        <f t="shared" si="9"/>
        <v>2026</v>
      </c>
      <c r="CK69" s="11">
        <f t="shared" si="9"/>
        <v>2026</v>
      </c>
      <c r="CL69" s="11">
        <f t="shared" si="9"/>
        <v>2027</v>
      </c>
      <c r="CM69" s="11">
        <f t="shared" si="9"/>
        <v>2027</v>
      </c>
      <c r="CN69" s="11">
        <f t="shared" si="9"/>
        <v>2027</v>
      </c>
      <c r="CO69" s="11">
        <f t="shared" si="9"/>
        <v>2027</v>
      </c>
      <c r="CP69" s="11">
        <f t="shared" si="9"/>
        <v>2027</v>
      </c>
      <c r="CQ69" s="11">
        <f t="shared" si="9"/>
        <v>2027</v>
      </c>
      <c r="CR69" s="11">
        <f t="shared" si="9"/>
        <v>2027</v>
      </c>
      <c r="CS69" s="11">
        <f t="shared" si="9"/>
        <v>2027</v>
      </c>
      <c r="CT69" s="11">
        <f t="shared" si="9"/>
        <v>2027</v>
      </c>
      <c r="CU69" s="11">
        <f t="shared" si="9"/>
        <v>2027</v>
      </c>
      <c r="CV69" s="11">
        <f t="shared" si="9"/>
        <v>2027</v>
      </c>
      <c r="CW69" s="11">
        <f t="shared" si="9"/>
        <v>2027</v>
      </c>
      <c r="CX69" s="11">
        <f t="shared" si="9"/>
        <v>2028</v>
      </c>
      <c r="CY69" s="11">
        <f t="shared" si="9"/>
        <v>2028</v>
      </c>
      <c r="CZ69" s="11">
        <f t="shared" si="9"/>
        <v>2028</v>
      </c>
      <c r="DA69" s="11">
        <f t="shared" si="9"/>
        <v>2028</v>
      </c>
      <c r="DB69" s="11">
        <f t="shared" si="9"/>
        <v>2028</v>
      </c>
      <c r="DC69" s="11">
        <f t="shared" si="9"/>
        <v>2028</v>
      </c>
      <c r="DD69" s="11">
        <f t="shared" si="9"/>
        <v>2028</v>
      </c>
      <c r="DE69" s="11">
        <f t="shared" si="9"/>
        <v>2028</v>
      </c>
      <c r="DF69" s="11">
        <f t="shared" si="9"/>
        <v>2028</v>
      </c>
      <c r="DG69" s="11">
        <f t="shared" si="9"/>
        <v>2028</v>
      </c>
      <c r="DH69" s="11">
        <f t="shared" si="9"/>
        <v>2028</v>
      </c>
      <c r="DI69" s="11">
        <f t="shared" si="9"/>
        <v>2028</v>
      </c>
      <c r="DJ69" s="11">
        <f t="shared" si="9"/>
        <v>2029</v>
      </c>
      <c r="DK69" s="11">
        <f t="shared" si="9"/>
        <v>2029</v>
      </c>
      <c r="DL69" s="11">
        <f t="shared" si="9"/>
        <v>2029</v>
      </c>
      <c r="DM69" s="11">
        <f t="shared" si="9"/>
        <v>2029</v>
      </c>
      <c r="DN69" s="11">
        <f t="shared" si="9"/>
        <v>2029</v>
      </c>
      <c r="DO69" s="11">
        <f t="shared" si="9"/>
        <v>2029</v>
      </c>
      <c r="DP69" s="11">
        <f t="shared" si="9"/>
        <v>2029</v>
      </c>
      <c r="DQ69" s="11">
        <f t="shared" si="9"/>
        <v>2029</v>
      </c>
      <c r="DR69" s="11">
        <f t="shared" si="9"/>
        <v>2029</v>
      </c>
      <c r="DS69" s="11">
        <f t="shared" si="9"/>
        <v>2029</v>
      </c>
      <c r="DT69" s="11">
        <f t="shared" si="9"/>
        <v>2029</v>
      </c>
      <c r="DU69" s="11">
        <f t="shared" si="9"/>
        <v>2029</v>
      </c>
    </row>
    <row r="70" spans="3:125" ht="15.75" outlineLevel="1" thickBot="1" x14ac:dyDescent="0.3">
      <c r="E70" s="21" t="s">
        <v>27</v>
      </c>
      <c r="F70" s="11" t="str">
        <f>+F52</f>
        <v>gen</v>
      </c>
      <c r="G70" s="11" t="str">
        <f t="shared" ref="G70:BR70" si="10">+G52</f>
        <v>feb</v>
      </c>
      <c r="H70" s="11" t="str">
        <f t="shared" si="10"/>
        <v>mar</v>
      </c>
      <c r="I70" s="11" t="str">
        <f t="shared" si="10"/>
        <v>apr</v>
      </c>
      <c r="J70" s="11" t="str">
        <f t="shared" si="10"/>
        <v>mag</v>
      </c>
      <c r="K70" s="11" t="str">
        <f t="shared" si="10"/>
        <v>giu</v>
      </c>
      <c r="L70" s="11" t="str">
        <f t="shared" si="10"/>
        <v>lug</v>
      </c>
      <c r="M70" s="11" t="str">
        <f t="shared" si="10"/>
        <v>ago</v>
      </c>
      <c r="N70" s="11" t="str">
        <f t="shared" si="10"/>
        <v>set</v>
      </c>
      <c r="O70" s="11" t="str">
        <f t="shared" si="10"/>
        <v>ott</v>
      </c>
      <c r="P70" s="11" t="str">
        <f t="shared" si="10"/>
        <v>nov</v>
      </c>
      <c r="Q70" s="11" t="str">
        <f t="shared" si="10"/>
        <v>dic</v>
      </c>
      <c r="R70" s="11" t="str">
        <f t="shared" si="10"/>
        <v>gen</v>
      </c>
      <c r="S70" s="11" t="str">
        <f t="shared" si="10"/>
        <v>feb</v>
      </c>
      <c r="T70" s="11" t="str">
        <f t="shared" si="10"/>
        <v>mar</v>
      </c>
      <c r="U70" s="11" t="str">
        <f t="shared" si="10"/>
        <v>apr</v>
      </c>
      <c r="V70" s="11" t="str">
        <f t="shared" si="10"/>
        <v>mag</v>
      </c>
      <c r="W70" s="11" t="str">
        <f t="shared" si="10"/>
        <v>giu</v>
      </c>
      <c r="X70" s="11" t="str">
        <f t="shared" si="10"/>
        <v>lug</v>
      </c>
      <c r="Y70" s="11" t="str">
        <f t="shared" si="10"/>
        <v>ago</v>
      </c>
      <c r="Z70" s="11" t="str">
        <f t="shared" si="10"/>
        <v>set</v>
      </c>
      <c r="AA70" s="11" t="str">
        <f t="shared" si="10"/>
        <v>ott</v>
      </c>
      <c r="AB70" s="11" t="str">
        <f t="shared" si="10"/>
        <v>nov</v>
      </c>
      <c r="AC70" s="11" t="str">
        <f t="shared" si="10"/>
        <v>dic</v>
      </c>
      <c r="AD70" s="11" t="str">
        <f t="shared" si="10"/>
        <v>gen</v>
      </c>
      <c r="AE70" s="11" t="str">
        <f t="shared" si="10"/>
        <v>feb</v>
      </c>
      <c r="AF70" s="11" t="str">
        <f t="shared" si="10"/>
        <v>mar</v>
      </c>
      <c r="AG70" s="11" t="str">
        <f t="shared" si="10"/>
        <v>apr</v>
      </c>
      <c r="AH70" s="11" t="str">
        <f t="shared" si="10"/>
        <v>mag</v>
      </c>
      <c r="AI70" s="11" t="str">
        <f t="shared" si="10"/>
        <v>giu</v>
      </c>
      <c r="AJ70" s="11" t="str">
        <f t="shared" si="10"/>
        <v>lug</v>
      </c>
      <c r="AK70" s="11" t="str">
        <f t="shared" si="10"/>
        <v>ago</v>
      </c>
      <c r="AL70" s="11" t="str">
        <f t="shared" si="10"/>
        <v>set</v>
      </c>
      <c r="AM70" s="11" t="str">
        <f t="shared" si="10"/>
        <v>ott</v>
      </c>
      <c r="AN70" s="11" t="str">
        <f t="shared" si="10"/>
        <v>nov</v>
      </c>
      <c r="AO70" s="11" t="str">
        <f t="shared" si="10"/>
        <v>dic</v>
      </c>
      <c r="AP70" s="11" t="str">
        <f t="shared" si="10"/>
        <v>gen</v>
      </c>
      <c r="AQ70" s="11" t="str">
        <f t="shared" si="10"/>
        <v>feb</v>
      </c>
      <c r="AR70" s="11" t="str">
        <f t="shared" si="10"/>
        <v>mar</v>
      </c>
      <c r="AS70" s="11" t="str">
        <f t="shared" si="10"/>
        <v>apr</v>
      </c>
      <c r="AT70" s="11" t="str">
        <f t="shared" si="10"/>
        <v>mag</v>
      </c>
      <c r="AU70" s="11" t="str">
        <f t="shared" si="10"/>
        <v>giu</v>
      </c>
      <c r="AV70" s="11" t="str">
        <f t="shared" si="10"/>
        <v>lug</v>
      </c>
      <c r="AW70" s="11" t="str">
        <f t="shared" si="10"/>
        <v>ago</v>
      </c>
      <c r="AX70" s="11" t="str">
        <f t="shared" si="10"/>
        <v>set</v>
      </c>
      <c r="AY70" s="11" t="str">
        <f t="shared" si="10"/>
        <v>ott</v>
      </c>
      <c r="AZ70" s="11" t="str">
        <f t="shared" si="10"/>
        <v>nov</v>
      </c>
      <c r="BA70" s="11" t="str">
        <f t="shared" si="10"/>
        <v>dic</v>
      </c>
      <c r="BB70" s="11" t="str">
        <f t="shared" si="10"/>
        <v>gen</v>
      </c>
      <c r="BC70" s="11" t="str">
        <f t="shared" si="10"/>
        <v>feb</v>
      </c>
      <c r="BD70" s="11" t="str">
        <f t="shared" si="10"/>
        <v>mar</v>
      </c>
      <c r="BE70" s="11" t="str">
        <f t="shared" si="10"/>
        <v>apr</v>
      </c>
      <c r="BF70" s="11" t="str">
        <f t="shared" si="10"/>
        <v>mag</v>
      </c>
      <c r="BG70" s="11" t="str">
        <f t="shared" si="10"/>
        <v>giu</v>
      </c>
      <c r="BH70" s="11" t="str">
        <f t="shared" si="10"/>
        <v>lug</v>
      </c>
      <c r="BI70" s="11" t="str">
        <f t="shared" si="10"/>
        <v>ago</v>
      </c>
      <c r="BJ70" s="11" t="str">
        <f t="shared" si="10"/>
        <v>set</v>
      </c>
      <c r="BK70" s="11" t="str">
        <f t="shared" si="10"/>
        <v>ott</v>
      </c>
      <c r="BL70" s="11" t="str">
        <f t="shared" si="10"/>
        <v>nov</v>
      </c>
      <c r="BM70" s="11" t="str">
        <f t="shared" si="10"/>
        <v>dic</v>
      </c>
      <c r="BN70" s="11" t="str">
        <f t="shared" si="10"/>
        <v>gen</v>
      </c>
      <c r="BO70" s="11" t="str">
        <f t="shared" si="10"/>
        <v>feb</v>
      </c>
      <c r="BP70" s="11" t="str">
        <f t="shared" si="10"/>
        <v>mar</v>
      </c>
      <c r="BQ70" s="11" t="str">
        <f t="shared" si="10"/>
        <v>apr</v>
      </c>
      <c r="BR70" s="11" t="str">
        <f t="shared" si="10"/>
        <v>mag</v>
      </c>
      <c r="BS70" s="11" t="str">
        <f t="shared" ref="BS70:DU70" si="11">+BS52</f>
        <v>giu</v>
      </c>
      <c r="BT70" s="11" t="str">
        <f t="shared" si="11"/>
        <v>lug</v>
      </c>
      <c r="BU70" s="11" t="str">
        <f t="shared" si="11"/>
        <v>ago</v>
      </c>
      <c r="BV70" s="11" t="str">
        <f t="shared" si="11"/>
        <v>set</v>
      </c>
      <c r="BW70" s="11" t="str">
        <f t="shared" si="11"/>
        <v>ott</v>
      </c>
      <c r="BX70" s="11" t="str">
        <f t="shared" si="11"/>
        <v>nov</v>
      </c>
      <c r="BY70" s="11" t="str">
        <f t="shared" si="11"/>
        <v>dic</v>
      </c>
      <c r="BZ70" s="11" t="str">
        <f t="shared" si="11"/>
        <v>gen</v>
      </c>
      <c r="CA70" s="11" t="str">
        <f t="shared" si="11"/>
        <v>feb</v>
      </c>
      <c r="CB70" s="11" t="str">
        <f t="shared" si="11"/>
        <v>mar</v>
      </c>
      <c r="CC70" s="11" t="str">
        <f t="shared" si="11"/>
        <v>apr</v>
      </c>
      <c r="CD70" s="11" t="str">
        <f t="shared" si="11"/>
        <v>mag</v>
      </c>
      <c r="CE70" s="11" t="str">
        <f t="shared" si="11"/>
        <v>giu</v>
      </c>
      <c r="CF70" s="11" t="str">
        <f t="shared" si="11"/>
        <v>lug</v>
      </c>
      <c r="CG70" s="11" t="str">
        <f t="shared" si="11"/>
        <v>ago</v>
      </c>
      <c r="CH70" s="11" t="str">
        <f t="shared" si="11"/>
        <v>set</v>
      </c>
      <c r="CI70" s="11" t="str">
        <f t="shared" si="11"/>
        <v>ott</v>
      </c>
      <c r="CJ70" s="11" t="str">
        <f t="shared" si="11"/>
        <v>nov</v>
      </c>
      <c r="CK70" s="11" t="str">
        <f t="shared" si="11"/>
        <v>dic</v>
      </c>
      <c r="CL70" s="11" t="str">
        <f t="shared" si="11"/>
        <v>gen</v>
      </c>
      <c r="CM70" s="11" t="str">
        <f t="shared" si="11"/>
        <v>feb</v>
      </c>
      <c r="CN70" s="11" t="str">
        <f t="shared" si="11"/>
        <v>mar</v>
      </c>
      <c r="CO70" s="11" t="str">
        <f t="shared" si="11"/>
        <v>apr</v>
      </c>
      <c r="CP70" s="11" t="str">
        <f t="shared" si="11"/>
        <v>mag</v>
      </c>
      <c r="CQ70" s="11" t="str">
        <f t="shared" si="11"/>
        <v>giu</v>
      </c>
      <c r="CR70" s="11" t="str">
        <f t="shared" si="11"/>
        <v>lug</v>
      </c>
      <c r="CS70" s="11" t="str">
        <f t="shared" si="11"/>
        <v>ago</v>
      </c>
      <c r="CT70" s="11" t="str">
        <f t="shared" si="11"/>
        <v>set</v>
      </c>
      <c r="CU70" s="11" t="str">
        <f t="shared" si="11"/>
        <v>ott</v>
      </c>
      <c r="CV70" s="11" t="str">
        <f t="shared" si="11"/>
        <v>nov</v>
      </c>
      <c r="CW70" s="11" t="str">
        <f t="shared" si="11"/>
        <v>dic</v>
      </c>
      <c r="CX70" s="11" t="str">
        <f t="shared" si="11"/>
        <v>gen</v>
      </c>
      <c r="CY70" s="11" t="str">
        <f t="shared" si="11"/>
        <v>feb</v>
      </c>
      <c r="CZ70" s="11" t="str">
        <f t="shared" si="11"/>
        <v>mar</v>
      </c>
      <c r="DA70" s="11" t="str">
        <f t="shared" si="11"/>
        <v>apr</v>
      </c>
      <c r="DB70" s="11" t="str">
        <f t="shared" si="11"/>
        <v>mag</v>
      </c>
      <c r="DC70" s="11" t="str">
        <f t="shared" si="11"/>
        <v>giu</v>
      </c>
      <c r="DD70" s="11" t="str">
        <f t="shared" si="11"/>
        <v>lug</v>
      </c>
      <c r="DE70" s="11" t="str">
        <f t="shared" si="11"/>
        <v>ago</v>
      </c>
      <c r="DF70" s="11" t="str">
        <f t="shared" si="11"/>
        <v>set</v>
      </c>
      <c r="DG70" s="11" t="str">
        <f t="shared" si="11"/>
        <v>ott</v>
      </c>
      <c r="DH70" s="11" t="str">
        <f t="shared" si="11"/>
        <v>nov</v>
      </c>
      <c r="DI70" s="11" t="str">
        <f t="shared" si="11"/>
        <v>dic</v>
      </c>
      <c r="DJ70" s="11" t="str">
        <f t="shared" si="11"/>
        <v>gen</v>
      </c>
      <c r="DK70" s="11" t="str">
        <f t="shared" si="11"/>
        <v>feb</v>
      </c>
      <c r="DL70" s="11" t="str">
        <f t="shared" si="11"/>
        <v>mar</v>
      </c>
      <c r="DM70" s="11" t="str">
        <f t="shared" si="11"/>
        <v>apr</v>
      </c>
      <c r="DN70" s="11" t="str">
        <f t="shared" si="11"/>
        <v>mag</v>
      </c>
      <c r="DO70" s="11" t="str">
        <f t="shared" si="11"/>
        <v>giu</v>
      </c>
      <c r="DP70" s="11" t="str">
        <f t="shared" si="11"/>
        <v>lug</v>
      </c>
      <c r="DQ70" s="11" t="str">
        <f t="shared" si="11"/>
        <v>ago</v>
      </c>
      <c r="DR70" s="11" t="str">
        <f t="shared" si="11"/>
        <v>set</v>
      </c>
      <c r="DS70" s="11" t="str">
        <f t="shared" si="11"/>
        <v>ott</v>
      </c>
      <c r="DT70" s="11" t="str">
        <f t="shared" si="11"/>
        <v>nov</v>
      </c>
      <c r="DU70" s="11" t="str">
        <f t="shared" si="11"/>
        <v>dic</v>
      </c>
    </row>
    <row r="71" spans="3:125" ht="16.5" outlineLevel="1" thickTop="1" thickBot="1" x14ac:dyDescent="0.3">
      <c r="D71" s="23" t="s">
        <v>50</v>
      </c>
      <c r="E71" s="22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</row>
    <row r="72" spans="3:125" ht="15.75" outlineLevel="1" thickTop="1" x14ac:dyDescent="0.25"/>
    <row r="74" spans="3:125" ht="15.75" thickBot="1" x14ac:dyDescent="0.3"/>
    <row r="75" spans="3:125" ht="20.25" thickTop="1" thickBot="1" x14ac:dyDescent="0.35">
      <c r="C75" s="20" t="s">
        <v>343</v>
      </c>
      <c r="D75" s="9" t="s">
        <v>43</v>
      </c>
    </row>
    <row r="76" spans="3:125" ht="16.5" outlineLevel="1" thickTop="1" thickBot="1" x14ac:dyDescent="0.3"/>
    <row r="77" spans="3:125" ht="16.5" outlineLevel="1" thickTop="1" thickBot="1" x14ac:dyDescent="0.3">
      <c r="D77" s="22" t="s">
        <v>473</v>
      </c>
      <c r="E77" s="10"/>
    </row>
    <row r="78" spans="3:125" ht="16.5" outlineLevel="1" thickTop="1" thickBot="1" x14ac:dyDescent="0.3">
      <c r="D78" s="22" t="s">
        <v>44</v>
      </c>
      <c r="E78" s="19"/>
    </row>
    <row r="79" spans="3:125" ht="16.5" outlineLevel="1" thickTop="1" thickBot="1" x14ac:dyDescent="0.3">
      <c r="D79" s="22" t="s">
        <v>45</v>
      </c>
      <c r="E79" s="19"/>
    </row>
    <row r="80" spans="3:125" ht="16.5" outlineLevel="1" thickTop="1" thickBot="1" x14ac:dyDescent="0.3">
      <c r="D80" s="22" t="s">
        <v>46</v>
      </c>
      <c r="E80" s="19"/>
    </row>
    <row r="81" spans="3:125" ht="16.5" outlineLevel="1" thickTop="1" thickBot="1" x14ac:dyDescent="0.3">
      <c r="D81" s="22" t="s">
        <v>47</v>
      </c>
      <c r="E81" s="18">
        <v>12</v>
      </c>
    </row>
    <row r="82" spans="3:125" ht="16.5" outlineLevel="1" thickTop="1" thickBot="1" x14ac:dyDescent="0.3">
      <c r="D82" s="22" t="s">
        <v>48</v>
      </c>
      <c r="E82" s="18"/>
    </row>
    <row r="83" spans="3:125" ht="16.5" outlineLevel="1" thickTop="1" thickBot="1" x14ac:dyDescent="0.3">
      <c r="D83" s="22" t="s">
        <v>49</v>
      </c>
      <c r="E83" s="18"/>
    </row>
    <row r="84" spans="3:125" ht="15.75" outlineLevel="1" thickTop="1" x14ac:dyDescent="0.25"/>
    <row r="85" spans="3:125" outlineLevel="1" x14ac:dyDescent="0.25"/>
    <row r="86" spans="3:125" outlineLevel="1" x14ac:dyDescent="0.25"/>
    <row r="87" spans="3:125" outlineLevel="1" x14ac:dyDescent="0.25">
      <c r="D87" s="16"/>
      <c r="E87" s="21" t="s">
        <v>28</v>
      </c>
      <c r="F87" s="11">
        <f>+F69</f>
        <v>2020</v>
      </c>
      <c r="G87" s="11">
        <f t="shared" ref="G87:BR87" si="12">+G69</f>
        <v>2020</v>
      </c>
      <c r="H87" s="11">
        <f t="shared" si="12"/>
        <v>2020</v>
      </c>
      <c r="I87" s="11">
        <f t="shared" si="12"/>
        <v>2020</v>
      </c>
      <c r="J87" s="11">
        <f t="shared" si="12"/>
        <v>2020</v>
      </c>
      <c r="K87" s="11">
        <f t="shared" si="12"/>
        <v>2020</v>
      </c>
      <c r="L87" s="11">
        <f t="shared" si="12"/>
        <v>2020</v>
      </c>
      <c r="M87" s="11">
        <f t="shared" si="12"/>
        <v>2020</v>
      </c>
      <c r="N87" s="11">
        <f t="shared" si="12"/>
        <v>2020</v>
      </c>
      <c r="O87" s="11">
        <f t="shared" si="12"/>
        <v>2020</v>
      </c>
      <c r="P87" s="11">
        <f t="shared" si="12"/>
        <v>2020</v>
      </c>
      <c r="Q87" s="11">
        <f t="shared" si="12"/>
        <v>2020</v>
      </c>
      <c r="R87" s="11">
        <f t="shared" si="12"/>
        <v>2021</v>
      </c>
      <c r="S87" s="11">
        <f t="shared" si="12"/>
        <v>2021</v>
      </c>
      <c r="T87" s="11">
        <f t="shared" si="12"/>
        <v>2021</v>
      </c>
      <c r="U87" s="11">
        <f t="shared" si="12"/>
        <v>2021</v>
      </c>
      <c r="V87" s="11">
        <f t="shared" si="12"/>
        <v>2021</v>
      </c>
      <c r="W87" s="11">
        <f t="shared" si="12"/>
        <v>2021</v>
      </c>
      <c r="X87" s="11">
        <f t="shared" si="12"/>
        <v>2021</v>
      </c>
      <c r="Y87" s="11">
        <f t="shared" si="12"/>
        <v>2021</v>
      </c>
      <c r="Z87" s="11">
        <f t="shared" si="12"/>
        <v>2021</v>
      </c>
      <c r="AA87" s="11">
        <f t="shared" si="12"/>
        <v>2021</v>
      </c>
      <c r="AB87" s="11">
        <f t="shared" si="12"/>
        <v>2021</v>
      </c>
      <c r="AC87" s="11">
        <f t="shared" si="12"/>
        <v>2021</v>
      </c>
      <c r="AD87" s="11">
        <f t="shared" si="12"/>
        <v>2022</v>
      </c>
      <c r="AE87" s="11">
        <f t="shared" si="12"/>
        <v>2022</v>
      </c>
      <c r="AF87" s="11">
        <f t="shared" si="12"/>
        <v>2022</v>
      </c>
      <c r="AG87" s="11">
        <f t="shared" si="12"/>
        <v>2022</v>
      </c>
      <c r="AH87" s="11">
        <f t="shared" si="12"/>
        <v>2022</v>
      </c>
      <c r="AI87" s="11">
        <f t="shared" si="12"/>
        <v>2022</v>
      </c>
      <c r="AJ87" s="11">
        <f t="shared" si="12"/>
        <v>2022</v>
      </c>
      <c r="AK87" s="11">
        <f t="shared" si="12"/>
        <v>2022</v>
      </c>
      <c r="AL87" s="11">
        <f t="shared" si="12"/>
        <v>2022</v>
      </c>
      <c r="AM87" s="11">
        <f t="shared" si="12"/>
        <v>2022</v>
      </c>
      <c r="AN87" s="11">
        <f t="shared" si="12"/>
        <v>2022</v>
      </c>
      <c r="AO87" s="11">
        <f t="shared" si="12"/>
        <v>2022</v>
      </c>
      <c r="AP87" s="11">
        <f t="shared" si="12"/>
        <v>2023</v>
      </c>
      <c r="AQ87" s="11">
        <f t="shared" si="12"/>
        <v>2023</v>
      </c>
      <c r="AR87" s="11">
        <f t="shared" si="12"/>
        <v>2023</v>
      </c>
      <c r="AS87" s="11">
        <f t="shared" si="12"/>
        <v>2023</v>
      </c>
      <c r="AT87" s="11">
        <f t="shared" si="12"/>
        <v>2023</v>
      </c>
      <c r="AU87" s="11">
        <f t="shared" si="12"/>
        <v>2023</v>
      </c>
      <c r="AV87" s="11">
        <f t="shared" si="12"/>
        <v>2023</v>
      </c>
      <c r="AW87" s="11">
        <f t="shared" si="12"/>
        <v>2023</v>
      </c>
      <c r="AX87" s="11">
        <f t="shared" si="12"/>
        <v>2023</v>
      </c>
      <c r="AY87" s="11">
        <f t="shared" si="12"/>
        <v>2023</v>
      </c>
      <c r="AZ87" s="11">
        <f t="shared" si="12"/>
        <v>2023</v>
      </c>
      <c r="BA87" s="11">
        <f t="shared" si="12"/>
        <v>2023</v>
      </c>
      <c r="BB87" s="11">
        <f t="shared" si="12"/>
        <v>2024</v>
      </c>
      <c r="BC87" s="11">
        <f t="shared" si="12"/>
        <v>2024</v>
      </c>
      <c r="BD87" s="11">
        <f t="shared" si="12"/>
        <v>2024</v>
      </c>
      <c r="BE87" s="11">
        <f t="shared" si="12"/>
        <v>2024</v>
      </c>
      <c r="BF87" s="11">
        <f t="shared" si="12"/>
        <v>2024</v>
      </c>
      <c r="BG87" s="11">
        <f t="shared" si="12"/>
        <v>2024</v>
      </c>
      <c r="BH87" s="11">
        <f t="shared" si="12"/>
        <v>2024</v>
      </c>
      <c r="BI87" s="11">
        <f t="shared" si="12"/>
        <v>2024</v>
      </c>
      <c r="BJ87" s="11">
        <f t="shared" si="12"/>
        <v>2024</v>
      </c>
      <c r="BK87" s="11">
        <f t="shared" si="12"/>
        <v>2024</v>
      </c>
      <c r="BL87" s="11">
        <f t="shared" si="12"/>
        <v>2024</v>
      </c>
      <c r="BM87" s="11">
        <f t="shared" si="12"/>
        <v>2024</v>
      </c>
      <c r="BN87" s="11">
        <f t="shared" si="12"/>
        <v>2025</v>
      </c>
      <c r="BO87" s="11">
        <f t="shared" si="12"/>
        <v>2025</v>
      </c>
      <c r="BP87" s="11">
        <f t="shared" si="12"/>
        <v>2025</v>
      </c>
      <c r="BQ87" s="11">
        <f t="shared" si="12"/>
        <v>2025</v>
      </c>
      <c r="BR87" s="11">
        <f t="shared" si="12"/>
        <v>2025</v>
      </c>
      <c r="BS87" s="11">
        <f t="shared" ref="BS87:DU87" si="13">+BS69</f>
        <v>2025</v>
      </c>
      <c r="BT87" s="11">
        <f t="shared" si="13"/>
        <v>2025</v>
      </c>
      <c r="BU87" s="11">
        <f t="shared" si="13"/>
        <v>2025</v>
      </c>
      <c r="BV87" s="11">
        <f t="shared" si="13"/>
        <v>2025</v>
      </c>
      <c r="BW87" s="11">
        <f t="shared" si="13"/>
        <v>2025</v>
      </c>
      <c r="BX87" s="11">
        <f t="shared" si="13"/>
        <v>2025</v>
      </c>
      <c r="BY87" s="11">
        <f t="shared" si="13"/>
        <v>2025</v>
      </c>
      <c r="BZ87" s="11">
        <f t="shared" si="13"/>
        <v>2026</v>
      </c>
      <c r="CA87" s="11">
        <f t="shared" si="13"/>
        <v>2026</v>
      </c>
      <c r="CB87" s="11">
        <f t="shared" si="13"/>
        <v>2026</v>
      </c>
      <c r="CC87" s="11">
        <f t="shared" si="13"/>
        <v>2026</v>
      </c>
      <c r="CD87" s="11">
        <f t="shared" si="13"/>
        <v>2026</v>
      </c>
      <c r="CE87" s="11">
        <f t="shared" si="13"/>
        <v>2026</v>
      </c>
      <c r="CF87" s="11">
        <f t="shared" si="13"/>
        <v>2026</v>
      </c>
      <c r="CG87" s="11">
        <f t="shared" si="13"/>
        <v>2026</v>
      </c>
      <c r="CH87" s="11">
        <f t="shared" si="13"/>
        <v>2026</v>
      </c>
      <c r="CI87" s="11">
        <f t="shared" si="13"/>
        <v>2026</v>
      </c>
      <c r="CJ87" s="11">
        <f t="shared" si="13"/>
        <v>2026</v>
      </c>
      <c r="CK87" s="11">
        <f t="shared" si="13"/>
        <v>2026</v>
      </c>
      <c r="CL87" s="11">
        <f t="shared" si="13"/>
        <v>2027</v>
      </c>
      <c r="CM87" s="11">
        <f t="shared" si="13"/>
        <v>2027</v>
      </c>
      <c r="CN87" s="11">
        <f t="shared" si="13"/>
        <v>2027</v>
      </c>
      <c r="CO87" s="11">
        <f t="shared" si="13"/>
        <v>2027</v>
      </c>
      <c r="CP87" s="11">
        <f t="shared" si="13"/>
        <v>2027</v>
      </c>
      <c r="CQ87" s="11">
        <f t="shared" si="13"/>
        <v>2027</v>
      </c>
      <c r="CR87" s="11">
        <f t="shared" si="13"/>
        <v>2027</v>
      </c>
      <c r="CS87" s="11">
        <f t="shared" si="13"/>
        <v>2027</v>
      </c>
      <c r="CT87" s="11">
        <f t="shared" si="13"/>
        <v>2027</v>
      </c>
      <c r="CU87" s="11">
        <f t="shared" si="13"/>
        <v>2027</v>
      </c>
      <c r="CV87" s="11">
        <f t="shared" si="13"/>
        <v>2027</v>
      </c>
      <c r="CW87" s="11">
        <f t="shared" si="13"/>
        <v>2027</v>
      </c>
      <c r="CX87" s="11">
        <f t="shared" si="13"/>
        <v>2028</v>
      </c>
      <c r="CY87" s="11">
        <f t="shared" si="13"/>
        <v>2028</v>
      </c>
      <c r="CZ87" s="11">
        <f t="shared" si="13"/>
        <v>2028</v>
      </c>
      <c r="DA87" s="11">
        <f t="shared" si="13"/>
        <v>2028</v>
      </c>
      <c r="DB87" s="11">
        <f t="shared" si="13"/>
        <v>2028</v>
      </c>
      <c r="DC87" s="11">
        <f t="shared" si="13"/>
        <v>2028</v>
      </c>
      <c r="DD87" s="11">
        <f t="shared" si="13"/>
        <v>2028</v>
      </c>
      <c r="DE87" s="11">
        <f t="shared" si="13"/>
        <v>2028</v>
      </c>
      <c r="DF87" s="11">
        <f t="shared" si="13"/>
        <v>2028</v>
      </c>
      <c r="DG87" s="11">
        <f t="shared" si="13"/>
        <v>2028</v>
      </c>
      <c r="DH87" s="11">
        <f t="shared" si="13"/>
        <v>2028</v>
      </c>
      <c r="DI87" s="11">
        <f t="shared" si="13"/>
        <v>2028</v>
      </c>
      <c r="DJ87" s="11">
        <f t="shared" si="13"/>
        <v>2029</v>
      </c>
      <c r="DK87" s="11">
        <f t="shared" si="13"/>
        <v>2029</v>
      </c>
      <c r="DL87" s="11">
        <f t="shared" si="13"/>
        <v>2029</v>
      </c>
      <c r="DM87" s="11">
        <f t="shared" si="13"/>
        <v>2029</v>
      </c>
      <c r="DN87" s="11">
        <f t="shared" si="13"/>
        <v>2029</v>
      </c>
      <c r="DO87" s="11">
        <f t="shared" si="13"/>
        <v>2029</v>
      </c>
      <c r="DP87" s="11">
        <f t="shared" si="13"/>
        <v>2029</v>
      </c>
      <c r="DQ87" s="11">
        <f t="shared" si="13"/>
        <v>2029</v>
      </c>
      <c r="DR87" s="11">
        <f t="shared" si="13"/>
        <v>2029</v>
      </c>
      <c r="DS87" s="11">
        <f t="shared" si="13"/>
        <v>2029</v>
      </c>
      <c r="DT87" s="11">
        <f t="shared" si="13"/>
        <v>2029</v>
      </c>
      <c r="DU87" s="11">
        <f t="shared" si="13"/>
        <v>2029</v>
      </c>
    </row>
    <row r="88" spans="3:125" ht="15.75" outlineLevel="1" thickBot="1" x14ac:dyDescent="0.3">
      <c r="E88" s="21" t="s">
        <v>27</v>
      </c>
      <c r="F88" s="11" t="str">
        <f>+F70</f>
        <v>gen</v>
      </c>
      <c r="G88" s="11" t="str">
        <f t="shared" ref="G88:BR88" si="14">+G70</f>
        <v>feb</v>
      </c>
      <c r="H88" s="11" t="str">
        <f t="shared" si="14"/>
        <v>mar</v>
      </c>
      <c r="I88" s="11" t="str">
        <f t="shared" si="14"/>
        <v>apr</v>
      </c>
      <c r="J88" s="11" t="str">
        <f t="shared" si="14"/>
        <v>mag</v>
      </c>
      <c r="K88" s="11" t="str">
        <f t="shared" si="14"/>
        <v>giu</v>
      </c>
      <c r="L88" s="11" t="str">
        <f t="shared" si="14"/>
        <v>lug</v>
      </c>
      <c r="M88" s="11" t="str">
        <f t="shared" si="14"/>
        <v>ago</v>
      </c>
      <c r="N88" s="11" t="str">
        <f t="shared" si="14"/>
        <v>set</v>
      </c>
      <c r="O88" s="11" t="str">
        <f t="shared" si="14"/>
        <v>ott</v>
      </c>
      <c r="P88" s="11" t="str">
        <f t="shared" si="14"/>
        <v>nov</v>
      </c>
      <c r="Q88" s="11" t="str">
        <f t="shared" si="14"/>
        <v>dic</v>
      </c>
      <c r="R88" s="11" t="str">
        <f t="shared" si="14"/>
        <v>gen</v>
      </c>
      <c r="S88" s="11" t="str">
        <f t="shared" si="14"/>
        <v>feb</v>
      </c>
      <c r="T88" s="11" t="str">
        <f t="shared" si="14"/>
        <v>mar</v>
      </c>
      <c r="U88" s="11" t="str">
        <f t="shared" si="14"/>
        <v>apr</v>
      </c>
      <c r="V88" s="11" t="str">
        <f t="shared" si="14"/>
        <v>mag</v>
      </c>
      <c r="W88" s="11" t="str">
        <f t="shared" si="14"/>
        <v>giu</v>
      </c>
      <c r="X88" s="11" t="str">
        <f t="shared" si="14"/>
        <v>lug</v>
      </c>
      <c r="Y88" s="11" t="str">
        <f t="shared" si="14"/>
        <v>ago</v>
      </c>
      <c r="Z88" s="11" t="str">
        <f t="shared" si="14"/>
        <v>set</v>
      </c>
      <c r="AA88" s="11" t="str">
        <f t="shared" si="14"/>
        <v>ott</v>
      </c>
      <c r="AB88" s="11" t="str">
        <f t="shared" si="14"/>
        <v>nov</v>
      </c>
      <c r="AC88" s="11" t="str">
        <f t="shared" si="14"/>
        <v>dic</v>
      </c>
      <c r="AD88" s="11" t="str">
        <f t="shared" si="14"/>
        <v>gen</v>
      </c>
      <c r="AE88" s="11" t="str">
        <f t="shared" si="14"/>
        <v>feb</v>
      </c>
      <c r="AF88" s="11" t="str">
        <f t="shared" si="14"/>
        <v>mar</v>
      </c>
      <c r="AG88" s="11" t="str">
        <f t="shared" si="14"/>
        <v>apr</v>
      </c>
      <c r="AH88" s="11" t="str">
        <f t="shared" si="14"/>
        <v>mag</v>
      </c>
      <c r="AI88" s="11" t="str">
        <f t="shared" si="14"/>
        <v>giu</v>
      </c>
      <c r="AJ88" s="11" t="str">
        <f t="shared" si="14"/>
        <v>lug</v>
      </c>
      <c r="AK88" s="11" t="str">
        <f t="shared" si="14"/>
        <v>ago</v>
      </c>
      <c r="AL88" s="11" t="str">
        <f t="shared" si="14"/>
        <v>set</v>
      </c>
      <c r="AM88" s="11" t="str">
        <f t="shared" si="14"/>
        <v>ott</v>
      </c>
      <c r="AN88" s="11" t="str">
        <f t="shared" si="14"/>
        <v>nov</v>
      </c>
      <c r="AO88" s="11" t="str">
        <f t="shared" si="14"/>
        <v>dic</v>
      </c>
      <c r="AP88" s="11" t="str">
        <f t="shared" si="14"/>
        <v>gen</v>
      </c>
      <c r="AQ88" s="11" t="str">
        <f t="shared" si="14"/>
        <v>feb</v>
      </c>
      <c r="AR88" s="11" t="str">
        <f t="shared" si="14"/>
        <v>mar</v>
      </c>
      <c r="AS88" s="11" t="str">
        <f t="shared" si="14"/>
        <v>apr</v>
      </c>
      <c r="AT88" s="11" t="str">
        <f t="shared" si="14"/>
        <v>mag</v>
      </c>
      <c r="AU88" s="11" t="str">
        <f t="shared" si="14"/>
        <v>giu</v>
      </c>
      <c r="AV88" s="11" t="str">
        <f t="shared" si="14"/>
        <v>lug</v>
      </c>
      <c r="AW88" s="11" t="str">
        <f t="shared" si="14"/>
        <v>ago</v>
      </c>
      <c r="AX88" s="11" t="str">
        <f t="shared" si="14"/>
        <v>set</v>
      </c>
      <c r="AY88" s="11" t="str">
        <f t="shared" si="14"/>
        <v>ott</v>
      </c>
      <c r="AZ88" s="11" t="str">
        <f t="shared" si="14"/>
        <v>nov</v>
      </c>
      <c r="BA88" s="11" t="str">
        <f t="shared" si="14"/>
        <v>dic</v>
      </c>
      <c r="BB88" s="11" t="str">
        <f t="shared" si="14"/>
        <v>gen</v>
      </c>
      <c r="BC88" s="11" t="str">
        <f t="shared" si="14"/>
        <v>feb</v>
      </c>
      <c r="BD88" s="11" t="str">
        <f t="shared" si="14"/>
        <v>mar</v>
      </c>
      <c r="BE88" s="11" t="str">
        <f t="shared" si="14"/>
        <v>apr</v>
      </c>
      <c r="BF88" s="11" t="str">
        <f t="shared" si="14"/>
        <v>mag</v>
      </c>
      <c r="BG88" s="11" t="str">
        <f t="shared" si="14"/>
        <v>giu</v>
      </c>
      <c r="BH88" s="11" t="str">
        <f t="shared" si="14"/>
        <v>lug</v>
      </c>
      <c r="BI88" s="11" t="str">
        <f t="shared" si="14"/>
        <v>ago</v>
      </c>
      <c r="BJ88" s="11" t="str">
        <f t="shared" si="14"/>
        <v>set</v>
      </c>
      <c r="BK88" s="11" t="str">
        <f t="shared" si="14"/>
        <v>ott</v>
      </c>
      <c r="BL88" s="11" t="str">
        <f t="shared" si="14"/>
        <v>nov</v>
      </c>
      <c r="BM88" s="11" t="str">
        <f t="shared" si="14"/>
        <v>dic</v>
      </c>
      <c r="BN88" s="11" t="str">
        <f t="shared" si="14"/>
        <v>gen</v>
      </c>
      <c r="BO88" s="11" t="str">
        <f t="shared" si="14"/>
        <v>feb</v>
      </c>
      <c r="BP88" s="11" t="str">
        <f t="shared" si="14"/>
        <v>mar</v>
      </c>
      <c r="BQ88" s="11" t="str">
        <f t="shared" si="14"/>
        <v>apr</v>
      </c>
      <c r="BR88" s="11" t="str">
        <f t="shared" si="14"/>
        <v>mag</v>
      </c>
      <c r="BS88" s="11" t="str">
        <f t="shared" ref="BS88:DU88" si="15">+BS70</f>
        <v>giu</v>
      </c>
      <c r="BT88" s="11" t="str">
        <f t="shared" si="15"/>
        <v>lug</v>
      </c>
      <c r="BU88" s="11" t="str">
        <f t="shared" si="15"/>
        <v>ago</v>
      </c>
      <c r="BV88" s="11" t="str">
        <f t="shared" si="15"/>
        <v>set</v>
      </c>
      <c r="BW88" s="11" t="str">
        <f t="shared" si="15"/>
        <v>ott</v>
      </c>
      <c r="BX88" s="11" t="str">
        <f t="shared" si="15"/>
        <v>nov</v>
      </c>
      <c r="BY88" s="11" t="str">
        <f t="shared" si="15"/>
        <v>dic</v>
      </c>
      <c r="BZ88" s="11" t="str">
        <f t="shared" si="15"/>
        <v>gen</v>
      </c>
      <c r="CA88" s="11" t="str">
        <f t="shared" si="15"/>
        <v>feb</v>
      </c>
      <c r="CB88" s="11" t="str">
        <f t="shared" si="15"/>
        <v>mar</v>
      </c>
      <c r="CC88" s="11" t="str">
        <f t="shared" si="15"/>
        <v>apr</v>
      </c>
      <c r="CD88" s="11" t="str">
        <f t="shared" si="15"/>
        <v>mag</v>
      </c>
      <c r="CE88" s="11" t="str">
        <f t="shared" si="15"/>
        <v>giu</v>
      </c>
      <c r="CF88" s="11" t="str">
        <f t="shared" si="15"/>
        <v>lug</v>
      </c>
      <c r="CG88" s="11" t="str">
        <f t="shared" si="15"/>
        <v>ago</v>
      </c>
      <c r="CH88" s="11" t="str">
        <f t="shared" si="15"/>
        <v>set</v>
      </c>
      <c r="CI88" s="11" t="str">
        <f t="shared" si="15"/>
        <v>ott</v>
      </c>
      <c r="CJ88" s="11" t="str">
        <f t="shared" si="15"/>
        <v>nov</v>
      </c>
      <c r="CK88" s="11" t="str">
        <f t="shared" si="15"/>
        <v>dic</v>
      </c>
      <c r="CL88" s="11" t="str">
        <f t="shared" si="15"/>
        <v>gen</v>
      </c>
      <c r="CM88" s="11" t="str">
        <f t="shared" si="15"/>
        <v>feb</v>
      </c>
      <c r="CN88" s="11" t="str">
        <f t="shared" si="15"/>
        <v>mar</v>
      </c>
      <c r="CO88" s="11" t="str">
        <f t="shared" si="15"/>
        <v>apr</v>
      </c>
      <c r="CP88" s="11" t="str">
        <f t="shared" si="15"/>
        <v>mag</v>
      </c>
      <c r="CQ88" s="11" t="str">
        <f t="shared" si="15"/>
        <v>giu</v>
      </c>
      <c r="CR88" s="11" t="str">
        <f t="shared" si="15"/>
        <v>lug</v>
      </c>
      <c r="CS88" s="11" t="str">
        <f t="shared" si="15"/>
        <v>ago</v>
      </c>
      <c r="CT88" s="11" t="str">
        <f t="shared" si="15"/>
        <v>set</v>
      </c>
      <c r="CU88" s="11" t="str">
        <f t="shared" si="15"/>
        <v>ott</v>
      </c>
      <c r="CV88" s="11" t="str">
        <f t="shared" si="15"/>
        <v>nov</v>
      </c>
      <c r="CW88" s="11" t="str">
        <f t="shared" si="15"/>
        <v>dic</v>
      </c>
      <c r="CX88" s="11" t="str">
        <f t="shared" si="15"/>
        <v>gen</v>
      </c>
      <c r="CY88" s="11" t="str">
        <f t="shared" si="15"/>
        <v>feb</v>
      </c>
      <c r="CZ88" s="11" t="str">
        <f t="shared" si="15"/>
        <v>mar</v>
      </c>
      <c r="DA88" s="11" t="str">
        <f t="shared" si="15"/>
        <v>apr</v>
      </c>
      <c r="DB88" s="11" t="str">
        <f t="shared" si="15"/>
        <v>mag</v>
      </c>
      <c r="DC88" s="11" t="str">
        <f t="shared" si="15"/>
        <v>giu</v>
      </c>
      <c r="DD88" s="11" t="str">
        <f t="shared" si="15"/>
        <v>lug</v>
      </c>
      <c r="DE88" s="11" t="str">
        <f t="shared" si="15"/>
        <v>ago</v>
      </c>
      <c r="DF88" s="11" t="str">
        <f t="shared" si="15"/>
        <v>set</v>
      </c>
      <c r="DG88" s="11" t="str">
        <f t="shared" si="15"/>
        <v>ott</v>
      </c>
      <c r="DH88" s="11" t="str">
        <f t="shared" si="15"/>
        <v>nov</v>
      </c>
      <c r="DI88" s="11" t="str">
        <f t="shared" si="15"/>
        <v>dic</v>
      </c>
      <c r="DJ88" s="11" t="str">
        <f t="shared" si="15"/>
        <v>gen</v>
      </c>
      <c r="DK88" s="11" t="str">
        <f t="shared" si="15"/>
        <v>feb</v>
      </c>
      <c r="DL88" s="11" t="str">
        <f t="shared" si="15"/>
        <v>mar</v>
      </c>
      <c r="DM88" s="11" t="str">
        <f t="shared" si="15"/>
        <v>apr</v>
      </c>
      <c r="DN88" s="11" t="str">
        <f t="shared" si="15"/>
        <v>mag</v>
      </c>
      <c r="DO88" s="11" t="str">
        <f t="shared" si="15"/>
        <v>giu</v>
      </c>
      <c r="DP88" s="11" t="str">
        <f t="shared" si="15"/>
        <v>lug</v>
      </c>
      <c r="DQ88" s="11" t="str">
        <f t="shared" si="15"/>
        <v>ago</v>
      </c>
      <c r="DR88" s="11" t="str">
        <f t="shared" si="15"/>
        <v>set</v>
      </c>
      <c r="DS88" s="11" t="str">
        <f t="shared" si="15"/>
        <v>ott</v>
      </c>
      <c r="DT88" s="11" t="str">
        <f t="shared" si="15"/>
        <v>nov</v>
      </c>
      <c r="DU88" s="11" t="str">
        <f t="shared" si="15"/>
        <v>dic</v>
      </c>
    </row>
    <row r="89" spans="3:125" ht="16.5" outlineLevel="1" thickTop="1" thickBot="1" x14ac:dyDescent="0.3">
      <c r="D89" s="23" t="s">
        <v>50</v>
      </c>
      <c r="E89" s="22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</row>
    <row r="90" spans="3:125" ht="15.75" outlineLevel="1" thickTop="1" x14ac:dyDescent="0.25">
      <c r="D90" s="160"/>
      <c r="E90" s="75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  <c r="AX90" s="161"/>
      <c r="AY90" s="161"/>
      <c r="AZ90" s="161"/>
      <c r="BA90" s="161"/>
      <c r="BB90" s="161"/>
      <c r="BC90" s="161"/>
      <c r="BD90" s="161"/>
      <c r="BE90" s="161"/>
      <c r="BF90" s="161"/>
      <c r="BG90" s="161"/>
      <c r="BH90" s="161"/>
      <c r="BI90" s="161"/>
      <c r="BJ90" s="161"/>
      <c r="BK90" s="161"/>
      <c r="BL90" s="161"/>
      <c r="BM90" s="161"/>
      <c r="BN90" s="161"/>
      <c r="BO90" s="161"/>
      <c r="BP90" s="161"/>
      <c r="BQ90" s="161"/>
      <c r="BR90" s="161"/>
      <c r="BS90" s="161"/>
      <c r="BT90" s="161"/>
      <c r="BU90" s="161"/>
      <c r="BV90" s="161"/>
      <c r="BW90" s="161"/>
      <c r="BX90" s="161"/>
      <c r="BY90" s="161"/>
      <c r="BZ90" s="161"/>
      <c r="CA90" s="161"/>
      <c r="CB90" s="161"/>
      <c r="CC90" s="161"/>
      <c r="CD90" s="161"/>
      <c r="CE90" s="161"/>
      <c r="CF90" s="161"/>
      <c r="CG90" s="161"/>
      <c r="CH90" s="161"/>
      <c r="CI90" s="161"/>
      <c r="CJ90" s="161"/>
      <c r="CK90" s="161"/>
      <c r="CL90" s="161"/>
      <c r="CM90" s="161"/>
      <c r="CN90" s="161"/>
      <c r="CO90" s="161"/>
      <c r="CP90" s="161"/>
      <c r="CQ90" s="161"/>
      <c r="CR90" s="161"/>
      <c r="CS90" s="161"/>
      <c r="CT90" s="161"/>
      <c r="CU90" s="161"/>
      <c r="CV90" s="161"/>
      <c r="CW90" s="161"/>
      <c r="CX90" s="161"/>
      <c r="CY90" s="161"/>
      <c r="CZ90" s="161"/>
      <c r="DA90" s="161"/>
      <c r="DB90" s="161"/>
      <c r="DC90" s="161"/>
      <c r="DD90" s="161"/>
      <c r="DE90" s="161"/>
      <c r="DF90" s="161"/>
      <c r="DG90" s="161"/>
      <c r="DH90" s="161"/>
      <c r="DI90" s="161"/>
      <c r="DJ90" s="161"/>
      <c r="DK90" s="161"/>
      <c r="DL90" s="161"/>
      <c r="DM90" s="161"/>
      <c r="DN90" s="161"/>
      <c r="DO90" s="161"/>
      <c r="DP90" s="161"/>
      <c r="DQ90" s="161"/>
      <c r="DR90" s="161"/>
      <c r="DS90" s="161"/>
      <c r="DT90" s="161"/>
      <c r="DU90" s="161"/>
    </row>
    <row r="92" spans="3:125" ht="15.75" thickBot="1" x14ac:dyDescent="0.3"/>
    <row r="93" spans="3:125" ht="20.25" thickTop="1" thickBot="1" x14ac:dyDescent="0.35">
      <c r="C93" s="20" t="s">
        <v>344</v>
      </c>
      <c r="D93" s="9" t="s">
        <v>43</v>
      </c>
    </row>
    <row r="94" spans="3:125" ht="16.5" outlineLevel="1" thickTop="1" thickBot="1" x14ac:dyDescent="0.3"/>
    <row r="95" spans="3:125" ht="16.5" outlineLevel="1" thickTop="1" thickBot="1" x14ac:dyDescent="0.3">
      <c r="D95" s="22" t="s">
        <v>473</v>
      </c>
      <c r="E95" s="10"/>
    </row>
    <row r="96" spans="3:125" ht="16.5" outlineLevel="1" thickTop="1" thickBot="1" x14ac:dyDescent="0.3">
      <c r="D96" s="22" t="s">
        <v>44</v>
      </c>
      <c r="E96" s="19"/>
    </row>
    <row r="97" spans="4:125" ht="16.5" outlineLevel="1" thickTop="1" thickBot="1" x14ac:dyDescent="0.3">
      <c r="D97" s="22" t="s">
        <v>45</v>
      </c>
      <c r="E97" s="19"/>
    </row>
    <row r="98" spans="4:125" ht="16.5" outlineLevel="1" thickTop="1" thickBot="1" x14ac:dyDescent="0.3">
      <c r="D98" s="22" t="s">
        <v>46</v>
      </c>
      <c r="E98" s="19"/>
    </row>
    <row r="99" spans="4:125" ht="16.5" outlineLevel="1" thickTop="1" thickBot="1" x14ac:dyDescent="0.3">
      <c r="D99" s="22" t="s">
        <v>47</v>
      </c>
      <c r="E99" s="18">
        <v>12</v>
      </c>
    </row>
    <row r="100" spans="4:125" ht="16.5" outlineLevel="1" thickTop="1" thickBot="1" x14ac:dyDescent="0.3">
      <c r="D100" s="22" t="s">
        <v>48</v>
      </c>
      <c r="E100" s="18"/>
    </row>
    <row r="101" spans="4:125" ht="16.5" outlineLevel="1" thickTop="1" thickBot="1" x14ac:dyDescent="0.3">
      <c r="D101" s="22" t="s">
        <v>49</v>
      </c>
      <c r="E101" s="18"/>
    </row>
    <row r="102" spans="4:125" ht="15.75" outlineLevel="1" thickTop="1" x14ac:dyDescent="0.25"/>
    <row r="103" spans="4:125" outlineLevel="1" x14ac:dyDescent="0.25"/>
    <row r="104" spans="4:125" outlineLevel="1" x14ac:dyDescent="0.25"/>
    <row r="105" spans="4:125" outlineLevel="1" x14ac:dyDescent="0.25">
      <c r="D105" s="16"/>
      <c r="E105" s="21" t="s">
        <v>28</v>
      </c>
      <c r="F105" s="11">
        <f>+F87</f>
        <v>2020</v>
      </c>
      <c r="G105" s="11">
        <f t="shared" ref="G105:BR105" si="16">+G87</f>
        <v>2020</v>
      </c>
      <c r="H105" s="11">
        <f t="shared" si="16"/>
        <v>2020</v>
      </c>
      <c r="I105" s="11">
        <f t="shared" si="16"/>
        <v>2020</v>
      </c>
      <c r="J105" s="11">
        <f t="shared" si="16"/>
        <v>2020</v>
      </c>
      <c r="K105" s="11">
        <f t="shared" si="16"/>
        <v>2020</v>
      </c>
      <c r="L105" s="11">
        <f t="shared" si="16"/>
        <v>2020</v>
      </c>
      <c r="M105" s="11">
        <f t="shared" si="16"/>
        <v>2020</v>
      </c>
      <c r="N105" s="11">
        <f t="shared" si="16"/>
        <v>2020</v>
      </c>
      <c r="O105" s="11">
        <f t="shared" si="16"/>
        <v>2020</v>
      </c>
      <c r="P105" s="11">
        <f t="shared" si="16"/>
        <v>2020</v>
      </c>
      <c r="Q105" s="11">
        <f t="shared" si="16"/>
        <v>2020</v>
      </c>
      <c r="R105" s="11">
        <f t="shared" si="16"/>
        <v>2021</v>
      </c>
      <c r="S105" s="11">
        <f t="shared" si="16"/>
        <v>2021</v>
      </c>
      <c r="T105" s="11">
        <f t="shared" si="16"/>
        <v>2021</v>
      </c>
      <c r="U105" s="11">
        <f t="shared" si="16"/>
        <v>2021</v>
      </c>
      <c r="V105" s="11">
        <f t="shared" si="16"/>
        <v>2021</v>
      </c>
      <c r="W105" s="11">
        <f t="shared" si="16"/>
        <v>2021</v>
      </c>
      <c r="X105" s="11">
        <f t="shared" si="16"/>
        <v>2021</v>
      </c>
      <c r="Y105" s="11">
        <f t="shared" si="16"/>
        <v>2021</v>
      </c>
      <c r="Z105" s="11">
        <f t="shared" si="16"/>
        <v>2021</v>
      </c>
      <c r="AA105" s="11">
        <f t="shared" si="16"/>
        <v>2021</v>
      </c>
      <c r="AB105" s="11">
        <f t="shared" si="16"/>
        <v>2021</v>
      </c>
      <c r="AC105" s="11">
        <f t="shared" si="16"/>
        <v>2021</v>
      </c>
      <c r="AD105" s="11">
        <f t="shared" si="16"/>
        <v>2022</v>
      </c>
      <c r="AE105" s="11">
        <f t="shared" si="16"/>
        <v>2022</v>
      </c>
      <c r="AF105" s="11">
        <f t="shared" si="16"/>
        <v>2022</v>
      </c>
      <c r="AG105" s="11">
        <f t="shared" si="16"/>
        <v>2022</v>
      </c>
      <c r="AH105" s="11">
        <f t="shared" si="16"/>
        <v>2022</v>
      </c>
      <c r="AI105" s="11">
        <f t="shared" si="16"/>
        <v>2022</v>
      </c>
      <c r="AJ105" s="11">
        <f t="shared" si="16"/>
        <v>2022</v>
      </c>
      <c r="AK105" s="11">
        <f t="shared" si="16"/>
        <v>2022</v>
      </c>
      <c r="AL105" s="11">
        <f t="shared" si="16"/>
        <v>2022</v>
      </c>
      <c r="AM105" s="11">
        <f t="shared" si="16"/>
        <v>2022</v>
      </c>
      <c r="AN105" s="11">
        <f t="shared" si="16"/>
        <v>2022</v>
      </c>
      <c r="AO105" s="11">
        <f t="shared" si="16"/>
        <v>2022</v>
      </c>
      <c r="AP105" s="11">
        <f t="shared" si="16"/>
        <v>2023</v>
      </c>
      <c r="AQ105" s="11">
        <f t="shared" si="16"/>
        <v>2023</v>
      </c>
      <c r="AR105" s="11">
        <f t="shared" si="16"/>
        <v>2023</v>
      </c>
      <c r="AS105" s="11">
        <f t="shared" si="16"/>
        <v>2023</v>
      </c>
      <c r="AT105" s="11">
        <f t="shared" si="16"/>
        <v>2023</v>
      </c>
      <c r="AU105" s="11">
        <f t="shared" si="16"/>
        <v>2023</v>
      </c>
      <c r="AV105" s="11">
        <f t="shared" si="16"/>
        <v>2023</v>
      </c>
      <c r="AW105" s="11">
        <f t="shared" si="16"/>
        <v>2023</v>
      </c>
      <c r="AX105" s="11">
        <f t="shared" si="16"/>
        <v>2023</v>
      </c>
      <c r="AY105" s="11">
        <f t="shared" si="16"/>
        <v>2023</v>
      </c>
      <c r="AZ105" s="11">
        <f t="shared" si="16"/>
        <v>2023</v>
      </c>
      <c r="BA105" s="11">
        <f t="shared" si="16"/>
        <v>2023</v>
      </c>
      <c r="BB105" s="11">
        <f t="shared" si="16"/>
        <v>2024</v>
      </c>
      <c r="BC105" s="11">
        <f t="shared" si="16"/>
        <v>2024</v>
      </c>
      <c r="BD105" s="11">
        <f t="shared" si="16"/>
        <v>2024</v>
      </c>
      <c r="BE105" s="11">
        <f t="shared" si="16"/>
        <v>2024</v>
      </c>
      <c r="BF105" s="11">
        <f t="shared" si="16"/>
        <v>2024</v>
      </c>
      <c r="BG105" s="11">
        <f t="shared" si="16"/>
        <v>2024</v>
      </c>
      <c r="BH105" s="11">
        <f t="shared" si="16"/>
        <v>2024</v>
      </c>
      <c r="BI105" s="11">
        <f t="shared" si="16"/>
        <v>2024</v>
      </c>
      <c r="BJ105" s="11">
        <f t="shared" si="16"/>
        <v>2024</v>
      </c>
      <c r="BK105" s="11">
        <f t="shared" si="16"/>
        <v>2024</v>
      </c>
      <c r="BL105" s="11">
        <f t="shared" si="16"/>
        <v>2024</v>
      </c>
      <c r="BM105" s="11">
        <f t="shared" si="16"/>
        <v>2024</v>
      </c>
      <c r="BN105" s="11">
        <f t="shared" si="16"/>
        <v>2025</v>
      </c>
      <c r="BO105" s="11">
        <f t="shared" si="16"/>
        <v>2025</v>
      </c>
      <c r="BP105" s="11">
        <f t="shared" si="16"/>
        <v>2025</v>
      </c>
      <c r="BQ105" s="11">
        <f t="shared" si="16"/>
        <v>2025</v>
      </c>
      <c r="BR105" s="11">
        <f t="shared" si="16"/>
        <v>2025</v>
      </c>
      <c r="BS105" s="11">
        <f t="shared" ref="BS105:DU105" si="17">+BS87</f>
        <v>2025</v>
      </c>
      <c r="BT105" s="11">
        <f t="shared" si="17"/>
        <v>2025</v>
      </c>
      <c r="BU105" s="11">
        <f t="shared" si="17"/>
        <v>2025</v>
      </c>
      <c r="BV105" s="11">
        <f t="shared" si="17"/>
        <v>2025</v>
      </c>
      <c r="BW105" s="11">
        <f t="shared" si="17"/>
        <v>2025</v>
      </c>
      <c r="BX105" s="11">
        <f t="shared" si="17"/>
        <v>2025</v>
      </c>
      <c r="BY105" s="11">
        <f t="shared" si="17"/>
        <v>2025</v>
      </c>
      <c r="BZ105" s="11">
        <f t="shared" si="17"/>
        <v>2026</v>
      </c>
      <c r="CA105" s="11">
        <f t="shared" si="17"/>
        <v>2026</v>
      </c>
      <c r="CB105" s="11">
        <f t="shared" si="17"/>
        <v>2026</v>
      </c>
      <c r="CC105" s="11">
        <f t="shared" si="17"/>
        <v>2026</v>
      </c>
      <c r="CD105" s="11">
        <f t="shared" si="17"/>
        <v>2026</v>
      </c>
      <c r="CE105" s="11">
        <f t="shared" si="17"/>
        <v>2026</v>
      </c>
      <c r="CF105" s="11">
        <f t="shared" si="17"/>
        <v>2026</v>
      </c>
      <c r="CG105" s="11">
        <f t="shared" si="17"/>
        <v>2026</v>
      </c>
      <c r="CH105" s="11">
        <f t="shared" si="17"/>
        <v>2026</v>
      </c>
      <c r="CI105" s="11">
        <f t="shared" si="17"/>
        <v>2026</v>
      </c>
      <c r="CJ105" s="11">
        <f t="shared" si="17"/>
        <v>2026</v>
      </c>
      <c r="CK105" s="11">
        <f t="shared" si="17"/>
        <v>2026</v>
      </c>
      <c r="CL105" s="11">
        <f t="shared" si="17"/>
        <v>2027</v>
      </c>
      <c r="CM105" s="11">
        <f t="shared" si="17"/>
        <v>2027</v>
      </c>
      <c r="CN105" s="11">
        <f t="shared" si="17"/>
        <v>2027</v>
      </c>
      <c r="CO105" s="11">
        <f t="shared" si="17"/>
        <v>2027</v>
      </c>
      <c r="CP105" s="11">
        <f t="shared" si="17"/>
        <v>2027</v>
      </c>
      <c r="CQ105" s="11">
        <f t="shared" si="17"/>
        <v>2027</v>
      </c>
      <c r="CR105" s="11">
        <f t="shared" si="17"/>
        <v>2027</v>
      </c>
      <c r="CS105" s="11">
        <f t="shared" si="17"/>
        <v>2027</v>
      </c>
      <c r="CT105" s="11">
        <f t="shared" si="17"/>
        <v>2027</v>
      </c>
      <c r="CU105" s="11">
        <f t="shared" si="17"/>
        <v>2027</v>
      </c>
      <c r="CV105" s="11">
        <f t="shared" si="17"/>
        <v>2027</v>
      </c>
      <c r="CW105" s="11">
        <f t="shared" si="17"/>
        <v>2027</v>
      </c>
      <c r="CX105" s="11">
        <f t="shared" si="17"/>
        <v>2028</v>
      </c>
      <c r="CY105" s="11">
        <f t="shared" si="17"/>
        <v>2028</v>
      </c>
      <c r="CZ105" s="11">
        <f t="shared" si="17"/>
        <v>2028</v>
      </c>
      <c r="DA105" s="11">
        <f t="shared" si="17"/>
        <v>2028</v>
      </c>
      <c r="DB105" s="11">
        <f t="shared" si="17"/>
        <v>2028</v>
      </c>
      <c r="DC105" s="11">
        <f t="shared" si="17"/>
        <v>2028</v>
      </c>
      <c r="DD105" s="11">
        <f t="shared" si="17"/>
        <v>2028</v>
      </c>
      <c r="DE105" s="11">
        <f t="shared" si="17"/>
        <v>2028</v>
      </c>
      <c r="DF105" s="11">
        <f t="shared" si="17"/>
        <v>2028</v>
      </c>
      <c r="DG105" s="11">
        <f t="shared" si="17"/>
        <v>2028</v>
      </c>
      <c r="DH105" s="11">
        <f t="shared" si="17"/>
        <v>2028</v>
      </c>
      <c r="DI105" s="11">
        <f t="shared" si="17"/>
        <v>2028</v>
      </c>
      <c r="DJ105" s="11">
        <f t="shared" si="17"/>
        <v>2029</v>
      </c>
      <c r="DK105" s="11">
        <f t="shared" si="17"/>
        <v>2029</v>
      </c>
      <c r="DL105" s="11">
        <f t="shared" si="17"/>
        <v>2029</v>
      </c>
      <c r="DM105" s="11">
        <f t="shared" si="17"/>
        <v>2029</v>
      </c>
      <c r="DN105" s="11">
        <f t="shared" si="17"/>
        <v>2029</v>
      </c>
      <c r="DO105" s="11">
        <f t="shared" si="17"/>
        <v>2029</v>
      </c>
      <c r="DP105" s="11">
        <f t="shared" si="17"/>
        <v>2029</v>
      </c>
      <c r="DQ105" s="11">
        <f t="shared" si="17"/>
        <v>2029</v>
      </c>
      <c r="DR105" s="11">
        <f t="shared" si="17"/>
        <v>2029</v>
      </c>
      <c r="DS105" s="11">
        <f t="shared" si="17"/>
        <v>2029</v>
      </c>
      <c r="DT105" s="11">
        <f t="shared" si="17"/>
        <v>2029</v>
      </c>
      <c r="DU105" s="11">
        <f t="shared" si="17"/>
        <v>2029</v>
      </c>
    </row>
    <row r="106" spans="4:125" ht="15.75" outlineLevel="1" thickBot="1" x14ac:dyDescent="0.3">
      <c r="E106" s="21" t="s">
        <v>27</v>
      </c>
      <c r="F106" s="11" t="str">
        <f>+F88</f>
        <v>gen</v>
      </c>
      <c r="G106" s="11" t="str">
        <f t="shared" ref="G106:BR106" si="18">+G88</f>
        <v>feb</v>
      </c>
      <c r="H106" s="11" t="str">
        <f t="shared" si="18"/>
        <v>mar</v>
      </c>
      <c r="I106" s="11" t="str">
        <f t="shared" si="18"/>
        <v>apr</v>
      </c>
      <c r="J106" s="11" t="str">
        <f t="shared" si="18"/>
        <v>mag</v>
      </c>
      <c r="K106" s="11" t="str">
        <f t="shared" si="18"/>
        <v>giu</v>
      </c>
      <c r="L106" s="11" t="str">
        <f t="shared" si="18"/>
        <v>lug</v>
      </c>
      <c r="M106" s="11" t="str">
        <f t="shared" si="18"/>
        <v>ago</v>
      </c>
      <c r="N106" s="11" t="str">
        <f t="shared" si="18"/>
        <v>set</v>
      </c>
      <c r="O106" s="11" t="str">
        <f t="shared" si="18"/>
        <v>ott</v>
      </c>
      <c r="P106" s="11" t="str">
        <f t="shared" si="18"/>
        <v>nov</v>
      </c>
      <c r="Q106" s="11" t="str">
        <f t="shared" si="18"/>
        <v>dic</v>
      </c>
      <c r="R106" s="11" t="str">
        <f t="shared" si="18"/>
        <v>gen</v>
      </c>
      <c r="S106" s="11" t="str">
        <f t="shared" si="18"/>
        <v>feb</v>
      </c>
      <c r="T106" s="11" t="str">
        <f t="shared" si="18"/>
        <v>mar</v>
      </c>
      <c r="U106" s="11" t="str">
        <f t="shared" si="18"/>
        <v>apr</v>
      </c>
      <c r="V106" s="11" t="str">
        <f t="shared" si="18"/>
        <v>mag</v>
      </c>
      <c r="W106" s="11" t="str">
        <f t="shared" si="18"/>
        <v>giu</v>
      </c>
      <c r="X106" s="11" t="str">
        <f t="shared" si="18"/>
        <v>lug</v>
      </c>
      <c r="Y106" s="11" t="str">
        <f t="shared" si="18"/>
        <v>ago</v>
      </c>
      <c r="Z106" s="11" t="str">
        <f t="shared" si="18"/>
        <v>set</v>
      </c>
      <c r="AA106" s="11" t="str">
        <f t="shared" si="18"/>
        <v>ott</v>
      </c>
      <c r="AB106" s="11" t="str">
        <f t="shared" si="18"/>
        <v>nov</v>
      </c>
      <c r="AC106" s="11" t="str">
        <f t="shared" si="18"/>
        <v>dic</v>
      </c>
      <c r="AD106" s="11" t="str">
        <f t="shared" si="18"/>
        <v>gen</v>
      </c>
      <c r="AE106" s="11" t="str">
        <f t="shared" si="18"/>
        <v>feb</v>
      </c>
      <c r="AF106" s="11" t="str">
        <f t="shared" si="18"/>
        <v>mar</v>
      </c>
      <c r="AG106" s="11" t="str">
        <f t="shared" si="18"/>
        <v>apr</v>
      </c>
      <c r="AH106" s="11" t="str">
        <f t="shared" si="18"/>
        <v>mag</v>
      </c>
      <c r="AI106" s="11" t="str">
        <f t="shared" si="18"/>
        <v>giu</v>
      </c>
      <c r="AJ106" s="11" t="str">
        <f t="shared" si="18"/>
        <v>lug</v>
      </c>
      <c r="AK106" s="11" t="str">
        <f t="shared" si="18"/>
        <v>ago</v>
      </c>
      <c r="AL106" s="11" t="str">
        <f t="shared" si="18"/>
        <v>set</v>
      </c>
      <c r="AM106" s="11" t="str">
        <f t="shared" si="18"/>
        <v>ott</v>
      </c>
      <c r="AN106" s="11" t="str">
        <f t="shared" si="18"/>
        <v>nov</v>
      </c>
      <c r="AO106" s="11" t="str">
        <f t="shared" si="18"/>
        <v>dic</v>
      </c>
      <c r="AP106" s="11" t="str">
        <f t="shared" si="18"/>
        <v>gen</v>
      </c>
      <c r="AQ106" s="11" t="str">
        <f t="shared" si="18"/>
        <v>feb</v>
      </c>
      <c r="AR106" s="11" t="str">
        <f t="shared" si="18"/>
        <v>mar</v>
      </c>
      <c r="AS106" s="11" t="str">
        <f t="shared" si="18"/>
        <v>apr</v>
      </c>
      <c r="AT106" s="11" t="str">
        <f t="shared" si="18"/>
        <v>mag</v>
      </c>
      <c r="AU106" s="11" t="str">
        <f t="shared" si="18"/>
        <v>giu</v>
      </c>
      <c r="AV106" s="11" t="str">
        <f t="shared" si="18"/>
        <v>lug</v>
      </c>
      <c r="AW106" s="11" t="str">
        <f t="shared" si="18"/>
        <v>ago</v>
      </c>
      <c r="AX106" s="11" t="str">
        <f t="shared" si="18"/>
        <v>set</v>
      </c>
      <c r="AY106" s="11" t="str">
        <f t="shared" si="18"/>
        <v>ott</v>
      </c>
      <c r="AZ106" s="11" t="str">
        <f t="shared" si="18"/>
        <v>nov</v>
      </c>
      <c r="BA106" s="11" t="str">
        <f t="shared" si="18"/>
        <v>dic</v>
      </c>
      <c r="BB106" s="11" t="str">
        <f t="shared" si="18"/>
        <v>gen</v>
      </c>
      <c r="BC106" s="11" t="str">
        <f t="shared" si="18"/>
        <v>feb</v>
      </c>
      <c r="BD106" s="11" t="str">
        <f t="shared" si="18"/>
        <v>mar</v>
      </c>
      <c r="BE106" s="11" t="str">
        <f t="shared" si="18"/>
        <v>apr</v>
      </c>
      <c r="BF106" s="11" t="str">
        <f t="shared" si="18"/>
        <v>mag</v>
      </c>
      <c r="BG106" s="11" t="str">
        <f t="shared" si="18"/>
        <v>giu</v>
      </c>
      <c r="BH106" s="11" t="str">
        <f t="shared" si="18"/>
        <v>lug</v>
      </c>
      <c r="BI106" s="11" t="str">
        <f t="shared" si="18"/>
        <v>ago</v>
      </c>
      <c r="BJ106" s="11" t="str">
        <f t="shared" si="18"/>
        <v>set</v>
      </c>
      <c r="BK106" s="11" t="str">
        <f t="shared" si="18"/>
        <v>ott</v>
      </c>
      <c r="BL106" s="11" t="str">
        <f t="shared" si="18"/>
        <v>nov</v>
      </c>
      <c r="BM106" s="11" t="str">
        <f t="shared" si="18"/>
        <v>dic</v>
      </c>
      <c r="BN106" s="11" t="str">
        <f t="shared" si="18"/>
        <v>gen</v>
      </c>
      <c r="BO106" s="11" t="str">
        <f t="shared" si="18"/>
        <v>feb</v>
      </c>
      <c r="BP106" s="11" t="str">
        <f t="shared" si="18"/>
        <v>mar</v>
      </c>
      <c r="BQ106" s="11" t="str">
        <f t="shared" si="18"/>
        <v>apr</v>
      </c>
      <c r="BR106" s="11" t="str">
        <f t="shared" si="18"/>
        <v>mag</v>
      </c>
      <c r="BS106" s="11" t="str">
        <f t="shared" ref="BS106:DU106" si="19">+BS88</f>
        <v>giu</v>
      </c>
      <c r="BT106" s="11" t="str">
        <f t="shared" si="19"/>
        <v>lug</v>
      </c>
      <c r="BU106" s="11" t="str">
        <f t="shared" si="19"/>
        <v>ago</v>
      </c>
      <c r="BV106" s="11" t="str">
        <f t="shared" si="19"/>
        <v>set</v>
      </c>
      <c r="BW106" s="11" t="str">
        <f t="shared" si="19"/>
        <v>ott</v>
      </c>
      <c r="BX106" s="11" t="str">
        <f t="shared" si="19"/>
        <v>nov</v>
      </c>
      <c r="BY106" s="11" t="str">
        <f t="shared" si="19"/>
        <v>dic</v>
      </c>
      <c r="BZ106" s="11" t="str">
        <f t="shared" si="19"/>
        <v>gen</v>
      </c>
      <c r="CA106" s="11" t="str">
        <f t="shared" si="19"/>
        <v>feb</v>
      </c>
      <c r="CB106" s="11" t="str">
        <f t="shared" si="19"/>
        <v>mar</v>
      </c>
      <c r="CC106" s="11" t="str">
        <f t="shared" si="19"/>
        <v>apr</v>
      </c>
      <c r="CD106" s="11" t="str">
        <f t="shared" si="19"/>
        <v>mag</v>
      </c>
      <c r="CE106" s="11" t="str">
        <f t="shared" si="19"/>
        <v>giu</v>
      </c>
      <c r="CF106" s="11" t="str">
        <f t="shared" si="19"/>
        <v>lug</v>
      </c>
      <c r="CG106" s="11" t="str">
        <f t="shared" si="19"/>
        <v>ago</v>
      </c>
      <c r="CH106" s="11" t="str">
        <f t="shared" si="19"/>
        <v>set</v>
      </c>
      <c r="CI106" s="11" t="str">
        <f t="shared" si="19"/>
        <v>ott</v>
      </c>
      <c r="CJ106" s="11" t="str">
        <f t="shared" si="19"/>
        <v>nov</v>
      </c>
      <c r="CK106" s="11" t="str">
        <f t="shared" si="19"/>
        <v>dic</v>
      </c>
      <c r="CL106" s="11" t="str">
        <f t="shared" si="19"/>
        <v>gen</v>
      </c>
      <c r="CM106" s="11" t="str">
        <f t="shared" si="19"/>
        <v>feb</v>
      </c>
      <c r="CN106" s="11" t="str">
        <f t="shared" si="19"/>
        <v>mar</v>
      </c>
      <c r="CO106" s="11" t="str">
        <f t="shared" si="19"/>
        <v>apr</v>
      </c>
      <c r="CP106" s="11" t="str">
        <f t="shared" si="19"/>
        <v>mag</v>
      </c>
      <c r="CQ106" s="11" t="str">
        <f t="shared" si="19"/>
        <v>giu</v>
      </c>
      <c r="CR106" s="11" t="str">
        <f t="shared" si="19"/>
        <v>lug</v>
      </c>
      <c r="CS106" s="11" t="str">
        <f t="shared" si="19"/>
        <v>ago</v>
      </c>
      <c r="CT106" s="11" t="str">
        <f t="shared" si="19"/>
        <v>set</v>
      </c>
      <c r="CU106" s="11" t="str">
        <f t="shared" si="19"/>
        <v>ott</v>
      </c>
      <c r="CV106" s="11" t="str">
        <f t="shared" si="19"/>
        <v>nov</v>
      </c>
      <c r="CW106" s="11" t="str">
        <f t="shared" si="19"/>
        <v>dic</v>
      </c>
      <c r="CX106" s="11" t="str">
        <f t="shared" si="19"/>
        <v>gen</v>
      </c>
      <c r="CY106" s="11" t="str">
        <f t="shared" si="19"/>
        <v>feb</v>
      </c>
      <c r="CZ106" s="11" t="str">
        <f t="shared" si="19"/>
        <v>mar</v>
      </c>
      <c r="DA106" s="11" t="str">
        <f t="shared" si="19"/>
        <v>apr</v>
      </c>
      <c r="DB106" s="11" t="str">
        <f t="shared" si="19"/>
        <v>mag</v>
      </c>
      <c r="DC106" s="11" t="str">
        <f t="shared" si="19"/>
        <v>giu</v>
      </c>
      <c r="DD106" s="11" t="str">
        <f t="shared" si="19"/>
        <v>lug</v>
      </c>
      <c r="DE106" s="11" t="str">
        <f t="shared" si="19"/>
        <v>ago</v>
      </c>
      <c r="DF106" s="11" t="str">
        <f t="shared" si="19"/>
        <v>set</v>
      </c>
      <c r="DG106" s="11" t="str">
        <f t="shared" si="19"/>
        <v>ott</v>
      </c>
      <c r="DH106" s="11" t="str">
        <f t="shared" si="19"/>
        <v>nov</v>
      </c>
      <c r="DI106" s="11" t="str">
        <f t="shared" si="19"/>
        <v>dic</v>
      </c>
      <c r="DJ106" s="11" t="str">
        <f t="shared" si="19"/>
        <v>gen</v>
      </c>
      <c r="DK106" s="11" t="str">
        <f t="shared" si="19"/>
        <v>feb</v>
      </c>
      <c r="DL106" s="11" t="str">
        <f t="shared" si="19"/>
        <v>mar</v>
      </c>
      <c r="DM106" s="11" t="str">
        <f t="shared" si="19"/>
        <v>apr</v>
      </c>
      <c r="DN106" s="11" t="str">
        <f t="shared" si="19"/>
        <v>mag</v>
      </c>
      <c r="DO106" s="11" t="str">
        <f t="shared" si="19"/>
        <v>giu</v>
      </c>
      <c r="DP106" s="11" t="str">
        <f t="shared" si="19"/>
        <v>lug</v>
      </c>
      <c r="DQ106" s="11" t="str">
        <f t="shared" si="19"/>
        <v>ago</v>
      </c>
      <c r="DR106" s="11" t="str">
        <f t="shared" si="19"/>
        <v>set</v>
      </c>
      <c r="DS106" s="11" t="str">
        <f t="shared" si="19"/>
        <v>ott</v>
      </c>
      <c r="DT106" s="11" t="str">
        <f t="shared" si="19"/>
        <v>nov</v>
      </c>
      <c r="DU106" s="11" t="str">
        <f t="shared" si="19"/>
        <v>dic</v>
      </c>
    </row>
    <row r="107" spans="4:125" ht="16.5" outlineLevel="1" thickTop="1" thickBot="1" x14ac:dyDescent="0.3">
      <c r="D107" s="23" t="s">
        <v>50</v>
      </c>
      <c r="E107" s="22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</row>
    <row r="108" spans="4:125" ht="15.75" outlineLevel="1" thickTop="1" x14ac:dyDescent="0.25"/>
  </sheetData>
  <phoneticPr fontId="8" type="noConversion"/>
  <dataValidations count="4">
    <dataValidation type="decimal" allowBlank="1" showInputMessage="1" showErrorMessage="1" error="Devono essere inseriti valori percentuali compresi tra 0 e 100." sqref="E12 E6:E8 E30 E24:E26 E48 E96:E98 E66 E60:E62 E84 E78:E80 E102 E42:E44" xr:uid="{00000000-0002-0000-1200-000000000000}">
      <formula1>0</formula1>
      <formula2>100</formula2>
    </dataValidation>
    <dataValidation type="whole" operator="greaterThanOrEqual" allowBlank="1" showInputMessage="1" showErrorMessage="1" error="Devono essere inseriti valori maggiori o uguali a 0 €." sqref="E5 E23 E41 E59 E77 E95" xr:uid="{00000000-0002-0000-1200-000001000000}">
      <formula1>0</formula1>
    </dataValidation>
    <dataValidation type="list" allowBlank="1" showInputMessage="1" showErrorMessage="1" error="Devono essere inseriti valori percentuali compresi tra 0 e 100." sqref="E10:E11 E28:E29 E100:E101 E64:E65 E82:E83 E46:E47" xr:uid="{00000000-0002-0000-1200-000002000000}">
      <formula1>$A$5:$A$16</formula1>
    </dataValidation>
    <dataValidation type="list" allowBlank="1" showInputMessage="1" showErrorMessage="1" error="Devono essere inseriti valori percentuali compresi tra 0 e 100." sqref="E9 E27 E99 E63 E81 E45" xr:uid="{00000000-0002-0000-1200-000003000000}">
      <formula1>$A$18:$A$20</formula1>
    </dataValidation>
  </dataValidations>
  <hyperlinks>
    <hyperlink ref="C1" location="Input!A1" display="MENU" xr:uid="{00000000-0004-0000-12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7" tint="0.79998168889431442"/>
  </sheetPr>
  <dimension ref="A1:G35"/>
  <sheetViews>
    <sheetView showGridLines="0" workbookViewId="0">
      <selection activeCell="C1" sqref="C1"/>
    </sheetView>
  </sheetViews>
  <sheetFormatPr defaultColWidth="8.85546875" defaultRowHeight="15" x14ac:dyDescent="0.25"/>
  <cols>
    <col min="4" max="4" width="38.42578125" bestFit="1" customWidth="1"/>
  </cols>
  <sheetData>
    <row r="1" spans="1:7" ht="28.5" x14ac:dyDescent="0.45">
      <c r="A1" s="29" t="s">
        <v>7</v>
      </c>
      <c r="B1" s="4"/>
      <c r="C1" s="13" t="s">
        <v>41</v>
      </c>
    </row>
    <row r="4" spans="1:7" ht="25.5" thickBot="1" x14ac:dyDescent="0.3">
      <c r="D4" s="17" t="s">
        <v>22</v>
      </c>
      <c r="E4" s="25" t="s">
        <v>18</v>
      </c>
      <c r="F4" s="158" t="s">
        <v>340</v>
      </c>
      <c r="G4" s="25" t="s">
        <v>53</v>
      </c>
    </row>
    <row r="5" spans="1:7" ht="17.25" thickTop="1" thickBot="1" x14ac:dyDescent="0.3">
      <c r="A5" s="24">
        <v>0</v>
      </c>
      <c r="D5" s="159" t="s">
        <v>472</v>
      </c>
      <c r="E5" s="9">
        <v>0.22</v>
      </c>
      <c r="F5" s="9">
        <v>0.02</v>
      </c>
      <c r="G5" s="38">
        <v>30</v>
      </c>
    </row>
    <row r="6" spans="1:7" ht="17.25" thickTop="1" thickBot="1" x14ac:dyDescent="0.3">
      <c r="A6" s="24">
        <v>30</v>
      </c>
      <c r="D6" s="159" t="s">
        <v>372</v>
      </c>
      <c r="E6" s="9"/>
      <c r="F6" s="9"/>
      <c r="G6" s="38"/>
    </row>
    <row r="7" spans="1:7" ht="17.25" thickTop="1" thickBot="1" x14ac:dyDescent="0.3">
      <c r="A7" s="24">
        <v>60</v>
      </c>
      <c r="D7" s="159" t="s">
        <v>373</v>
      </c>
      <c r="E7" s="9"/>
      <c r="F7" s="9"/>
      <c r="G7" s="38"/>
    </row>
    <row r="8" spans="1:7" ht="17.25" thickTop="1" thickBot="1" x14ac:dyDescent="0.3">
      <c r="A8" s="24">
        <v>90</v>
      </c>
      <c r="D8" s="159" t="s">
        <v>374</v>
      </c>
      <c r="E8" s="9"/>
      <c r="F8" s="9"/>
      <c r="G8" s="38"/>
    </row>
    <row r="9" spans="1:7" ht="17.25" thickTop="1" thickBot="1" x14ac:dyDescent="0.3">
      <c r="D9" s="159" t="s">
        <v>375</v>
      </c>
      <c r="E9" s="9"/>
      <c r="F9" s="9"/>
      <c r="G9" s="38"/>
    </row>
    <row r="10" spans="1:7" ht="17.25" thickTop="1" thickBot="1" x14ac:dyDescent="0.3">
      <c r="D10" s="159" t="s">
        <v>376</v>
      </c>
      <c r="E10" s="9"/>
      <c r="F10" s="9"/>
      <c r="G10" s="38"/>
    </row>
    <row r="11" spans="1:7" ht="17.25" thickTop="1" thickBot="1" x14ac:dyDescent="0.3">
      <c r="D11" s="159" t="s">
        <v>377</v>
      </c>
      <c r="E11" s="9"/>
      <c r="F11" s="9"/>
      <c r="G11" s="38"/>
    </row>
    <row r="12" spans="1:7" ht="17.25" thickTop="1" thickBot="1" x14ac:dyDescent="0.3">
      <c r="D12" s="159" t="s">
        <v>378</v>
      </c>
      <c r="E12" s="9"/>
      <c r="F12" s="9"/>
      <c r="G12" s="38"/>
    </row>
    <row r="13" spans="1:7" ht="17.25" thickTop="1" thickBot="1" x14ac:dyDescent="0.3">
      <c r="D13" s="159" t="s">
        <v>379</v>
      </c>
      <c r="E13" s="9"/>
      <c r="F13" s="9"/>
      <c r="G13" s="38"/>
    </row>
    <row r="14" spans="1:7" ht="17.25" thickTop="1" thickBot="1" x14ac:dyDescent="0.3">
      <c r="D14" s="159" t="s">
        <v>380</v>
      </c>
      <c r="E14" s="9"/>
      <c r="F14" s="9"/>
      <c r="G14" s="38"/>
    </row>
    <row r="15" spans="1:7" ht="17.25" thickTop="1" thickBot="1" x14ac:dyDescent="0.3">
      <c r="D15" s="159" t="s">
        <v>381</v>
      </c>
      <c r="E15" s="9"/>
      <c r="F15" s="9"/>
      <c r="G15" s="38"/>
    </row>
    <row r="16" spans="1:7" ht="17.25" thickTop="1" thickBot="1" x14ac:dyDescent="0.3">
      <c r="D16" s="159" t="s">
        <v>382</v>
      </c>
      <c r="E16" s="9"/>
      <c r="F16" s="9"/>
      <c r="G16" s="38"/>
    </row>
    <row r="17" spans="4:7" ht="17.25" thickTop="1" thickBot="1" x14ac:dyDescent="0.3">
      <c r="D17" s="159" t="s">
        <v>383</v>
      </c>
      <c r="E17" s="9"/>
      <c r="F17" s="9"/>
      <c r="G17" s="38"/>
    </row>
    <row r="18" spans="4:7" ht="17.25" thickTop="1" thickBot="1" x14ac:dyDescent="0.3">
      <c r="D18" s="159" t="s">
        <v>384</v>
      </c>
      <c r="E18" s="9"/>
      <c r="F18" s="9"/>
      <c r="G18" s="38"/>
    </row>
    <row r="19" spans="4:7" ht="17.25" thickTop="1" thickBot="1" x14ac:dyDescent="0.3">
      <c r="D19" s="159" t="s">
        <v>385</v>
      </c>
      <c r="E19" s="9"/>
      <c r="F19" s="9"/>
      <c r="G19" s="38"/>
    </row>
    <row r="20" spans="4:7" ht="17.25" thickTop="1" thickBot="1" x14ac:dyDescent="0.3">
      <c r="D20" s="159" t="s">
        <v>386</v>
      </c>
      <c r="E20" s="9"/>
      <c r="F20" s="9"/>
      <c r="G20" s="38"/>
    </row>
    <row r="21" spans="4:7" ht="17.25" thickTop="1" thickBot="1" x14ac:dyDescent="0.3">
      <c r="D21" s="159" t="s">
        <v>387</v>
      </c>
      <c r="E21" s="9"/>
      <c r="F21" s="9"/>
      <c r="G21" s="38"/>
    </row>
    <row r="22" spans="4:7" ht="17.25" thickTop="1" thickBot="1" x14ac:dyDescent="0.3">
      <c r="D22" s="159" t="s">
        <v>388</v>
      </c>
      <c r="E22" s="9"/>
      <c r="F22" s="9"/>
      <c r="G22" s="38"/>
    </row>
    <row r="23" spans="4:7" ht="17.25" thickTop="1" thickBot="1" x14ac:dyDescent="0.3">
      <c r="D23" s="159" t="s">
        <v>389</v>
      </c>
      <c r="E23" s="9"/>
      <c r="F23" s="9"/>
      <c r="G23" s="38"/>
    </row>
    <row r="24" spans="4:7" ht="17.25" thickTop="1" thickBot="1" x14ac:dyDescent="0.3">
      <c r="D24" s="159" t="s">
        <v>390</v>
      </c>
      <c r="E24" s="9"/>
      <c r="F24" s="9"/>
      <c r="G24" s="38"/>
    </row>
    <row r="25" spans="4:7" ht="17.25" thickTop="1" thickBot="1" x14ac:dyDescent="0.3">
      <c r="D25" s="159" t="s">
        <v>391</v>
      </c>
      <c r="E25" s="9"/>
      <c r="F25" s="9"/>
      <c r="G25" s="38"/>
    </row>
    <row r="26" spans="4:7" ht="17.25" thickTop="1" thickBot="1" x14ac:dyDescent="0.3">
      <c r="D26" s="159" t="s">
        <v>392</v>
      </c>
      <c r="E26" s="9"/>
      <c r="F26" s="9"/>
      <c r="G26" s="38"/>
    </row>
    <row r="27" spans="4:7" ht="17.25" thickTop="1" thickBot="1" x14ac:dyDescent="0.3">
      <c r="D27" s="159" t="s">
        <v>393</v>
      </c>
      <c r="E27" s="9"/>
      <c r="F27" s="9"/>
      <c r="G27" s="38"/>
    </row>
    <row r="28" spans="4:7" ht="17.25" thickTop="1" thickBot="1" x14ac:dyDescent="0.3">
      <c r="D28" s="159" t="s">
        <v>394</v>
      </c>
      <c r="E28" s="9"/>
      <c r="F28" s="9"/>
      <c r="G28" s="38"/>
    </row>
    <row r="29" spans="4:7" ht="17.25" thickTop="1" thickBot="1" x14ac:dyDescent="0.3">
      <c r="D29" s="159" t="s">
        <v>395</v>
      </c>
      <c r="E29" s="9"/>
      <c r="F29" s="9"/>
      <c r="G29" s="38"/>
    </row>
    <row r="30" spans="4:7" ht="17.25" thickTop="1" thickBot="1" x14ac:dyDescent="0.3">
      <c r="D30" s="159" t="s">
        <v>396</v>
      </c>
      <c r="E30" s="9"/>
      <c r="F30" s="9"/>
      <c r="G30" s="38"/>
    </row>
    <row r="31" spans="4:7" ht="17.25" thickTop="1" thickBot="1" x14ac:dyDescent="0.3">
      <c r="D31" s="159" t="s">
        <v>397</v>
      </c>
      <c r="E31" s="9"/>
      <c r="F31" s="9"/>
      <c r="G31" s="38"/>
    </row>
    <row r="32" spans="4:7" ht="17.25" thickTop="1" thickBot="1" x14ac:dyDescent="0.3">
      <c r="D32" s="159" t="s">
        <v>398</v>
      </c>
      <c r="E32" s="9"/>
      <c r="F32" s="9"/>
      <c r="G32" s="38"/>
    </row>
    <row r="33" spans="4:7" ht="17.25" thickTop="1" thickBot="1" x14ac:dyDescent="0.3">
      <c r="D33" s="159" t="s">
        <v>399</v>
      </c>
      <c r="E33" s="9"/>
      <c r="F33" s="9"/>
      <c r="G33" s="38"/>
    </row>
    <row r="34" spans="4:7" ht="17.25" thickTop="1" thickBot="1" x14ac:dyDescent="0.3">
      <c r="D34" s="159" t="s">
        <v>400</v>
      </c>
      <c r="E34" s="9"/>
      <c r="F34" s="9"/>
      <c r="G34" s="38"/>
    </row>
    <row r="35" spans="4:7" ht="15.75" thickTop="1" x14ac:dyDescent="0.25"/>
  </sheetData>
  <phoneticPr fontId="8" type="noConversion"/>
  <dataValidations count="2">
    <dataValidation type="list" allowBlank="1" showInputMessage="1" showErrorMessage="1" sqref="G5:G34" xr:uid="{00000000-0002-0000-1300-000000000000}">
      <formula1>$A$5:$A$8</formula1>
    </dataValidation>
    <dataValidation type="decimal" allowBlank="1" showInputMessage="1" showErrorMessage="1" error="Devono essere inseriti valori percentuali compresi tra 0 e 100." sqref="E5:F34" xr:uid="{00000000-0002-0000-1300-000001000000}">
      <formula1>0</formula1>
      <formula2>1</formula2>
    </dataValidation>
  </dataValidations>
  <hyperlinks>
    <hyperlink ref="C1" location="Input!A1" display="MENU" xr:uid="{00000000-0004-0000-13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62B3C-B024-4FD1-B02F-C1E313FDE892}">
  <dimension ref="A1:L42"/>
  <sheetViews>
    <sheetView showGridLines="0" workbookViewId="0"/>
  </sheetViews>
  <sheetFormatPr defaultRowHeight="15" x14ac:dyDescent="0.25"/>
  <cols>
    <col min="2" max="2" width="31.28515625" bestFit="1" customWidth="1"/>
    <col min="3" max="12" width="12" bestFit="1" customWidth="1"/>
  </cols>
  <sheetData>
    <row r="1" spans="1:12" x14ac:dyDescent="0.25">
      <c r="A1" s="13" t="s">
        <v>41</v>
      </c>
    </row>
    <row r="2" spans="1:12" ht="15.75" thickBot="1" x14ac:dyDescent="0.3">
      <c r="B2" s="143" t="s">
        <v>485</v>
      </c>
      <c r="C2" s="143">
        <f>+C7</f>
        <v>2020</v>
      </c>
      <c r="D2" s="143">
        <f t="shared" ref="D2:L2" si="0">+D7</f>
        <v>2021</v>
      </c>
      <c r="E2" s="143">
        <f t="shared" si="0"/>
        <v>2022</v>
      </c>
      <c r="F2" s="143">
        <f t="shared" si="0"/>
        <v>2023</v>
      </c>
      <c r="G2" s="143">
        <f t="shared" si="0"/>
        <v>2024</v>
      </c>
      <c r="H2" s="143">
        <f t="shared" si="0"/>
        <v>2025</v>
      </c>
      <c r="I2" s="143">
        <f t="shared" si="0"/>
        <v>2026</v>
      </c>
      <c r="J2" s="143">
        <f t="shared" si="0"/>
        <v>2027</v>
      </c>
      <c r="K2" s="143">
        <f t="shared" si="0"/>
        <v>2028</v>
      </c>
      <c r="L2" s="143">
        <f t="shared" si="0"/>
        <v>2029</v>
      </c>
    </row>
    <row r="3" spans="1:12" ht="16.5" thickTop="1" thickBot="1" x14ac:dyDescent="0.3">
      <c r="B3" s="22" t="s">
        <v>484</v>
      </c>
      <c r="C3" s="19">
        <v>-0.6</v>
      </c>
      <c r="D3" s="19"/>
      <c r="E3" s="19"/>
      <c r="F3" s="19"/>
      <c r="G3" s="19"/>
      <c r="H3" s="19"/>
      <c r="I3" s="19"/>
      <c r="J3" s="19"/>
      <c r="K3" s="19"/>
      <c r="L3" s="19"/>
    </row>
    <row r="4" spans="1:12" ht="16.5" thickTop="1" thickBot="1" x14ac:dyDescent="0.3">
      <c r="B4" s="22" t="s">
        <v>478</v>
      </c>
      <c r="C4" s="19"/>
      <c r="D4" s="19"/>
      <c r="E4" s="19"/>
      <c r="F4" s="19"/>
      <c r="G4" s="19"/>
      <c r="H4" s="19"/>
      <c r="I4" s="19"/>
      <c r="J4" s="19"/>
      <c r="K4" s="19"/>
      <c r="L4" s="19"/>
    </row>
    <row r="5" spans="1:12" ht="16.5" thickTop="1" thickBot="1" x14ac:dyDescent="0.3">
      <c r="B5" s="22" t="s">
        <v>479</v>
      </c>
      <c r="C5" s="19">
        <v>-0.3</v>
      </c>
      <c r="D5" s="19"/>
      <c r="E5" s="19"/>
      <c r="F5" s="19"/>
      <c r="G5" s="19"/>
      <c r="H5" s="19"/>
      <c r="I5" s="19"/>
      <c r="J5" s="19"/>
      <c r="K5" s="19"/>
      <c r="L5" s="19"/>
    </row>
    <row r="6" spans="1:12" ht="15.75" thickTop="1" x14ac:dyDescent="0.25"/>
    <row r="7" spans="1:12" x14ac:dyDescent="0.25">
      <c r="B7" s="143" t="s">
        <v>335</v>
      </c>
      <c r="C7" s="143">
        <f>+CE!DX5</f>
        <v>2020</v>
      </c>
      <c r="D7" s="143">
        <f>+CE!DY5</f>
        <v>2021</v>
      </c>
      <c r="E7" s="143">
        <f>+CE!DZ5</f>
        <v>2022</v>
      </c>
      <c r="F7" s="143">
        <f>+CE!EA5</f>
        <v>2023</v>
      </c>
      <c r="G7" s="143">
        <f>+CE!EB5</f>
        <v>2024</v>
      </c>
      <c r="H7" s="143">
        <f>+CE!EC5</f>
        <v>2025</v>
      </c>
      <c r="I7" s="143">
        <f>+CE!ED5</f>
        <v>2026</v>
      </c>
      <c r="J7" s="143">
        <f>+CE!EE5</f>
        <v>2027</v>
      </c>
      <c r="K7" s="143">
        <f>+CE!EF5</f>
        <v>2028</v>
      </c>
      <c r="L7" s="143">
        <f>+CE!EG5</f>
        <v>2029</v>
      </c>
    </row>
    <row r="8" spans="1:12" x14ac:dyDescent="0.25">
      <c r="B8" t="str">
        <f>+CE!E7</f>
        <v>Fatturato</v>
      </c>
      <c r="C8" s="97">
        <f>+CE!DX7</f>
        <v>864000</v>
      </c>
      <c r="D8" s="97">
        <f>+CE!DY7</f>
        <v>2160000</v>
      </c>
      <c r="E8" s="97">
        <f>+CE!DZ7</f>
        <v>2160000</v>
      </c>
      <c r="F8" s="97">
        <f>+CE!EA7</f>
        <v>2160000</v>
      </c>
      <c r="G8" s="97">
        <f>+CE!EB7</f>
        <v>2160000</v>
      </c>
      <c r="H8" s="97">
        <f>+CE!EC7</f>
        <v>2160000</v>
      </c>
      <c r="I8" s="97">
        <f>+CE!ED7</f>
        <v>2160000</v>
      </c>
      <c r="J8" s="97">
        <f>+CE!EE7</f>
        <v>2160000</v>
      </c>
      <c r="K8" s="97">
        <f>+CE!EF7</f>
        <v>2160000</v>
      </c>
      <c r="L8" s="97">
        <f>+CE!EG7</f>
        <v>2160000</v>
      </c>
    </row>
    <row r="9" spans="1:12" x14ac:dyDescent="0.25">
      <c r="B9" t="str">
        <f>+CE!E13</f>
        <v>1° Margine di Contribuzione</v>
      </c>
      <c r="C9" s="97">
        <f>+CE!DX13</f>
        <v>561600</v>
      </c>
      <c r="D9" s="97">
        <f>+CE!DY13</f>
        <v>1404000</v>
      </c>
      <c r="E9" s="97">
        <f>+CE!DZ13</f>
        <v>1404000</v>
      </c>
      <c r="F9" s="97">
        <f>+CE!EA13</f>
        <v>1404000</v>
      </c>
      <c r="G9" s="97">
        <f>+CE!EB13</f>
        <v>1404000</v>
      </c>
      <c r="H9" s="97">
        <f>+CE!EC13</f>
        <v>1404000</v>
      </c>
      <c r="I9" s="97">
        <f>+CE!ED13</f>
        <v>1404000</v>
      </c>
      <c r="J9" s="97">
        <f>+CE!EE13</f>
        <v>1404000</v>
      </c>
      <c r="K9" s="97">
        <f>+CE!EF13</f>
        <v>1404000</v>
      </c>
      <c r="L9" s="97">
        <f>+CE!EG13</f>
        <v>1404000</v>
      </c>
    </row>
    <row r="10" spans="1:12" x14ac:dyDescent="0.25">
      <c r="B10" t="str">
        <f>+CE!E18</f>
        <v>2° Margine Contribuzione</v>
      </c>
      <c r="C10" s="100">
        <f>+CE!DX18</f>
        <v>544320</v>
      </c>
      <c r="D10" s="100">
        <f>+CE!DY18</f>
        <v>1360800</v>
      </c>
      <c r="E10" s="100">
        <f>+CE!DZ18</f>
        <v>1360800</v>
      </c>
      <c r="F10" s="100">
        <f>+CE!EA18</f>
        <v>1360800</v>
      </c>
      <c r="G10" s="100">
        <f>+CE!EB18</f>
        <v>1360800</v>
      </c>
      <c r="H10" s="100">
        <f>+CE!EC18</f>
        <v>1360800</v>
      </c>
      <c r="I10" s="100">
        <f>+CE!ED18</f>
        <v>1360800</v>
      </c>
      <c r="J10" s="100">
        <f>+CE!EE18</f>
        <v>1360800</v>
      </c>
      <c r="K10" s="100">
        <f>+CE!EF18</f>
        <v>1360800</v>
      </c>
      <c r="L10" s="100">
        <f>+CE!EG18</f>
        <v>1360800</v>
      </c>
    </row>
    <row r="11" spans="1:12" ht="15.75" thickBot="1" x14ac:dyDescent="0.3">
      <c r="B11" t="str">
        <f>+CE!E53</f>
        <v>Reddito Operativo</v>
      </c>
      <c r="C11" s="100">
        <f>+CE!DX53</f>
        <v>-452529.99999999994</v>
      </c>
      <c r="D11" s="100">
        <f>+CE!DY53</f>
        <v>159700</v>
      </c>
      <c r="E11" s="100">
        <f>+CE!DZ53</f>
        <v>188700</v>
      </c>
      <c r="F11" s="100">
        <f>+CE!EA53</f>
        <v>231700</v>
      </c>
      <c r="G11" s="100">
        <f>+CE!EB53</f>
        <v>251700</v>
      </c>
      <c r="H11" s="100">
        <f>+CE!EC53</f>
        <v>253700</v>
      </c>
      <c r="I11" s="100">
        <f>+CE!ED53</f>
        <v>253700</v>
      </c>
      <c r="J11" s="100">
        <f>+CE!EE53</f>
        <v>253700</v>
      </c>
      <c r="K11" s="100">
        <f>+CE!EF53</f>
        <v>253700</v>
      </c>
      <c r="L11" s="100">
        <f>+CE!EG53</f>
        <v>253700</v>
      </c>
    </row>
    <row r="12" spans="1:12" ht="15.75" thickBot="1" x14ac:dyDescent="0.3">
      <c r="B12" s="153" t="str">
        <f>+CE!E69</f>
        <v>Reddito Netto</v>
      </c>
      <c r="C12" s="154">
        <f>+CE!DX69</f>
        <v>-461646.8</v>
      </c>
      <c r="D12" s="154">
        <f>+CE!DY69</f>
        <v>111168.00000000001</v>
      </c>
      <c r="E12" s="154">
        <f>+CE!DZ69</f>
        <v>133776</v>
      </c>
      <c r="F12" s="154">
        <f>+CE!EA69</f>
        <v>166392</v>
      </c>
      <c r="G12" s="154">
        <f>+CE!EB69</f>
        <v>181224.00000000003</v>
      </c>
      <c r="H12" s="154">
        <f>+CE!EC69</f>
        <v>182664.00000000003</v>
      </c>
      <c r="I12" s="154">
        <f>+CE!ED69</f>
        <v>182664.00000000003</v>
      </c>
      <c r="J12" s="154">
        <f>+CE!EE69</f>
        <v>182664.00000000003</v>
      </c>
      <c r="K12" s="154">
        <f>+CE!EF69</f>
        <v>182664.00000000003</v>
      </c>
      <c r="L12" s="154">
        <f>+CE!EG69</f>
        <v>182664.00000000003</v>
      </c>
    </row>
    <row r="13" spans="1:12" x14ac:dyDescent="0.25">
      <c r="B13" s="75"/>
      <c r="C13" s="235"/>
      <c r="D13" s="235"/>
      <c r="E13" s="235"/>
      <c r="F13" s="235"/>
      <c r="G13" s="235"/>
      <c r="H13" s="235"/>
      <c r="I13" s="235"/>
      <c r="J13" s="235"/>
      <c r="K13" s="235"/>
      <c r="L13" s="235"/>
    </row>
    <row r="15" spans="1:12" x14ac:dyDescent="0.25">
      <c r="B15" s="143" t="s">
        <v>336</v>
      </c>
      <c r="C15" s="143">
        <f t="shared" ref="C15:J15" si="1">+C7</f>
        <v>2020</v>
      </c>
      <c r="D15" s="143">
        <f t="shared" si="1"/>
        <v>2021</v>
      </c>
      <c r="E15" s="143">
        <f t="shared" si="1"/>
        <v>2022</v>
      </c>
      <c r="F15" s="143">
        <f t="shared" si="1"/>
        <v>2023</v>
      </c>
      <c r="G15" s="143">
        <f t="shared" si="1"/>
        <v>2024</v>
      </c>
      <c r="H15" s="143">
        <f t="shared" si="1"/>
        <v>2025</v>
      </c>
      <c r="I15" s="143">
        <f t="shared" si="1"/>
        <v>2026</v>
      </c>
      <c r="J15" s="143">
        <f t="shared" si="1"/>
        <v>2027</v>
      </c>
      <c r="K15" s="143">
        <v>0</v>
      </c>
      <c r="L15" s="143">
        <f>+L7</f>
        <v>2029</v>
      </c>
    </row>
    <row r="16" spans="1:12" x14ac:dyDescent="0.25">
      <c r="B16" t="str">
        <f>+Banca!F15</f>
        <v>Totale Entrate</v>
      </c>
      <c r="C16" s="97">
        <f>+Banca!DY15</f>
        <v>1411240</v>
      </c>
      <c r="D16" s="97">
        <f>+Banca!DZ15</f>
        <v>2503440</v>
      </c>
      <c r="E16" s="97">
        <f>+Banca!EA15</f>
        <v>2635200</v>
      </c>
      <c r="F16" s="97">
        <f>+Banca!EB15</f>
        <v>2635200</v>
      </c>
      <c r="G16" s="97">
        <f>+Banca!EC15</f>
        <v>2635200</v>
      </c>
      <c r="H16" s="97">
        <f>+Banca!ED15</f>
        <v>2635200</v>
      </c>
      <c r="I16" s="97">
        <f>+Banca!EE15</f>
        <v>2635200</v>
      </c>
      <c r="J16" s="97">
        <f>+Banca!EF15</f>
        <v>2635200</v>
      </c>
      <c r="K16" s="97">
        <f>+Banca!EG15</f>
        <v>2635200</v>
      </c>
      <c r="L16" s="97">
        <f>+Banca!EH15</f>
        <v>2635200</v>
      </c>
    </row>
    <row r="17" spans="2:12" ht="15.75" thickBot="1" x14ac:dyDescent="0.3">
      <c r="B17" t="str">
        <f>+Banca!F41</f>
        <v>Totale Uscite</v>
      </c>
      <c r="C17" s="97">
        <f>+Banca!DY41</f>
        <v>1873536.4102564105</v>
      </c>
      <c r="D17" s="97">
        <f>+Banca!DZ41</f>
        <v>2478768.7282051281</v>
      </c>
      <c r="E17" s="97">
        <f>+Banca!EA41</f>
        <v>2551963.8666666667</v>
      </c>
      <c r="F17" s="97">
        <f>+Banca!EB41</f>
        <v>2495416</v>
      </c>
      <c r="G17" s="97">
        <f>+Banca!EC41</f>
        <v>2421392</v>
      </c>
      <c r="H17" s="97">
        <f>+Banca!ED41</f>
        <v>2420244</v>
      </c>
      <c r="I17" s="97">
        <f>+Banca!EE41</f>
        <v>2415596</v>
      </c>
      <c r="J17" s="97">
        <f>+Banca!EF41</f>
        <v>2415036</v>
      </c>
      <c r="K17" s="97">
        <f>+Banca!EG41</f>
        <v>2415036</v>
      </c>
      <c r="L17" s="97">
        <f>+Banca!EH41</f>
        <v>2415036</v>
      </c>
    </row>
    <row r="18" spans="2:12" ht="15.75" thickBot="1" x14ac:dyDescent="0.3">
      <c r="B18" s="153" t="s">
        <v>337</v>
      </c>
      <c r="C18" s="154">
        <f>+C16-C17</f>
        <v>-462296.41025641048</v>
      </c>
      <c r="D18" s="154">
        <f t="shared" ref="D18:L18" si="2">+D16-D17</f>
        <v>24671.271794871893</v>
      </c>
      <c r="E18" s="154">
        <f t="shared" si="2"/>
        <v>83236.133333333302</v>
      </c>
      <c r="F18" s="154">
        <f t="shared" si="2"/>
        <v>139784</v>
      </c>
      <c r="G18" s="154">
        <f t="shared" si="2"/>
        <v>213808</v>
      </c>
      <c r="H18" s="154">
        <f t="shared" si="2"/>
        <v>214956</v>
      </c>
      <c r="I18" s="154">
        <f t="shared" si="2"/>
        <v>219604</v>
      </c>
      <c r="J18" s="154">
        <f t="shared" si="2"/>
        <v>220164</v>
      </c>
      <c r="K18" s="154">
        <f t="shared" si="2"/>
        <v>220164</v>
      </c>
      <c r="L18" s="154">
        <f t="shared" si="2"/>
        <v>220164</v>
      </c>
    </row>
    <row r="19" spans="2:12" ht="15.75" thickBot="1" x14ac:dyDescent="0.3">
      <c r="B19" s="153" t="str">
        <f>+Banca!F45</f>
        <v>SALDO INZIALE BANCA</v>
      </c>
      <c r="C19" s="154">
        <f>+Banca!DY45</f>
        <v>110000</v>
      </c>
      <c r="D19" s="154">
        <f>+Banca!DZ45</f>
        <v>-352296.41025641048</v>
      </c>
      <c r="E19" s="154">
        <f>+Banca!EA45</f>
        <v>-327625.13846153859</v>
      </c>
      <c r="F19" s="154">
        <f>+Banca!EB45</f>
        <v>-244389.00512820529</v>
      </c>
      <c r="G19" s="154">
        <f>+Banca!EC45</f>
        <v>-104605.00512820529</v>
      </c>
      <c r="H19" s="154">
        <f>+Banca!ED45</f>
        <v>109202.99487179471</v>
      </c>
      <c r="I19" s="154">
        <f>+Banca!EE45</f>
        <v>324158.99487179471</v>
      </c>
      <c r="J19" s="154">
        <f>+Banca!EF45</f>
        <v>543762.99487179471</v>
      </c>
      <c r="K19" s="154">
        <f>+Banca!EG45</f>
        <v>763926.99487179471</v>
      </c>
      <c r="L19" s="154">
        <f>+Banca!EH45</f>
        <v>984090.99487179471</v>
      </c>
    </row>
    <row r="20" spans="2:12" ht="15.75" thickBot="1" x14ac:dyDescent="0.3">
      <c r="B20" s="153" t="str">
        <f>+Banca!F46</f>
        <v>SALDO FINALE BANCA</v>
      </c>
      <c r="C20" s="154">
        <f>+Banca!DY46</f>
        <v>-352296.41025641048</v>
      </c>
      <c r="D20" s="154">
        <f>+Banca!DZ46</f>
        <v>-327625.13846153859</v>
      </c>
      <c r="E20" s="154">
        <f>+Banca!EA46</f>
        <v>-244389.00512820529</v>
      </c>
      <c r="F20" s="154">
        <f>+Banca!EB46</f>
        <v>-104605.00512820529</v>
      </c>
      <c r="G20" s="154">
        <f>+Banca!EC46</f>
        <v>109202.99487179471</v>
      </c>
      <c r="H20" s="154">
        <f>+Banca!ED46</f>
        <v>324158.99487179471</v>
      </c>
      <c r="I20" s="154">
        <f>+Banca!EE46</f>
        <v>543762.99487179471</v>
      </c>
      <c r="J20" s="154">
        <f>+Banca!EF46</f>
        <v>763926.99487179471</v>
      </c>
      <c r="K20" s="154">
        <f>+Banca!EG46</f>
        <v>984090.99487179471</v>
      </c>
      <c r="L20" s="154">
        <f>+Banca!EH46</f>
        <v>1204254.9948717947</v>
      </c>
    </row>
    <row r="21" spans="2:12" ht="15.75" thickBot="1" x14ac:dyDescent="0.3"/>
    <row r="22" spans="2:12" ht="15.75" thickBot="1" x14ac:dyDescent="0.3">
      <c r="B22" t="s">
        <v>481</v>
      </c>
      <c r="C22" s="154">
        <f>+MIN(Banca!L46:S46)</f>
        <v>-352296.41025641025</v>
      </c>
      <c r="D22" s="154">
        <f>+MIN(Banca!T46:AE46)</f>
        <v>-474747.94871794875</v>
      </c>
    </row>
    <row r="24" spans="2:12" x14ac:dyDescent="0.25">
      <c r="B24" s="143" t="s">
        <v>264</v>
      </c>
      <c r="C24" s="143">
        <f t="shared" ref="C24:L24" si="3">+C7</f>
        <v>2020</v>
      </c>
      <c r="D24" s="143">
        <f t="shared" si="3"/>
        <v>2021</v>
      </c>
      <c r="E24" s="143">
        <f t="shared" si="3"/>
        <v>2022</v>
      </c>
      <c r="F24" s="143">
        <f t="shared" si="3"/>
        <v>2023</v>
      </c>
      <c r="G24" s="143">
        <f t="shared" si="3"/>
        <v>2024</v>
      </c>
      <c r="H24" s="143">
        <f t="shared" si="3"/>
        <v>2025</v>
      </c>
      <c r="I24" s="143">
        <f t="shared" si="3"/>
        <v>2026</v>
      </c>
      <c r="J24" s="143">
        <f t="shared" si="3"/>
        <v>2027</v>
      </c>
      <c r="K24" s="143">
        <f t="shared" si="3"/>
        <v>2028</v>
      </c>
      <c r="L24" s="143">
        <f t="shared" si="3"/>
        <v>2029</v>
      </c>
    </row>
    <row r="25" spans="2:12" x14ac:dyDescent="0.25">
      <c r="B25" t="s">
        <v>338</v>
      </c>
      <c r="C25" s="97">
        <f>+DSCR!E7</f>
        <v>-384579.74358974356</v>
      </c>
      <c r="D25" s="97">
        <f>+DSCR!F7</f>
        <v>149971.27179487178</v>
      </c>
      <c r="E25" s="97">
        <f>+DSCR!G7</f>
        <v>206136.13333333336</v>
      </c>
      <c r="F25" s="97">
        <f>+DSCR!H7</f>
        <v>230383.99999999994</v>
      </c>
      <c r="G25" s="97">
        <f>+DSCR!I7</f>
        <v>213807.99999999991</v>
      </c>
      <c r="H25" s="97">
        <f>+DSCR!J7</f>
        <v>214955.99999999991</v>
      </c>
      <c r="I25" s="97">
        <f>+DSCR!K7</f>
        <v>219603.99999999994</v>
      </c>
      <c r="J25" s="97">
        <f>+DSCR!L7</f>
        <v>220163.99999999991</v>
      </c>
      <c r="K25" s="97">
        <f>+DSCR!M7</f>
        <v>220163.99999999991</v>
      </c>
      <c r="L25" s="97">
        <f>+DSCR!N7</f>
        <v>220163.99999999991</v>
      </c>
    </row>
    <row r="26" spans="2:12" ht="15.75" thickBot="1" x14ac:dyDescent="0.3">
      <c r="B26" t="s">
        <v>339</v>
      </c>
      <c r="C26" s="97">
        <f>+DSCR!E11</f>
        <v>127716.66666666667</v>
      </c>
      <c r="D26" s="97">
        <f>+DSCR!F11</f>
        <v>125300</v>
      </c>
      <c r="E26" s="97">
        <f>+DSCR!G11</f>
        <v>122900</v>
      </c>
      <c r="F26" s="97">
        <f>+DSCR!H11</f>
        <v>90600</v>
      </c>
      <c r="G26" s="97">
        <f>+DSCR!I11</f>
        <v>0</v>
      </c>
      <c r="H26" s="97">
        <f>+DSCR!J11</f>
        <v>0</v>
      </c>
      <c r="I26" s="97">
        <f>+DSCR!K11</f>
        <v>0</v>
      </c>
      <c r="J26" s="97">
        <f>+DSCR!L11</f>
        <v>0</v>
      </c>
      <c r="K26" s="97">
        <f>+DSCR!M11</f>
        <v>0</v>
      </c>
      <c r="L26" s="97">
        <f>+DSCR!N11</f>
        <v>0</v>
      </c>
    </row>
    <row r="27" spans="2:12" ht="15.75" thickBot="1" x14ac:dyDescent="0.3">
      <c r="B27" s="153" t="s">
        <v>264</v>
      </c>
      <c r="C27" s="232">
        <f>+IF(C26&lt;10,"NA",IFERROR(C25/C26,"NA")*IF(C26&lt;10,"NA",1))</f>
        <v>-3.0111946516226822</v>
      </c>
      <c r="D27" s="232">
        <f t="shared" ref="D27:L27" si="4">+IF(D26&lt;10,"NA",IFERROR(D25/D26,"NA")*IF(D26&lt;10,"NA",1))</f>
        <v>1.1968976200708044</v>
      </c>
      <c r="E27" s="232">
        <f t="shared" si="4"/>
        <v>1.677267154868457</v>
      </c>
      <c r="F27" s="232">
        <f t="shared" si="4"/>
        <v>2.5428697571743921</v>
      </c>
      <c r="G27" s="232" t="str">
        <f t="shared" si="4"/>
        <v>NA</v>
      </c>
      <c r="H27" s="232" t="str">
        <f t="shared" si="4"/>
        <v>NA</v>
      </c>
      <c r="I27" s="232" t="str">
        <f t="shared" si="4"/>
        <v>NA</v>
      </c>
      <c r="J27" s="232" t="str">
        <f t="shared" si="4"/>
        <v>NA</v>
      </c>
      <c r="K27" s="232" t="str">
        <f t="shared" si="4"/>
        <v>NA</v>
      </c>
      <c r="L27" s="232" t="str">
        <f t="shared" si="4"/>
        <v>NA</v>
      </c>
    </row>
    <row r="30" spans="2:12" x14ac:dyDescent="0.25">
      <c r="B30" s="143" t="s">
        <v>368</v>
      </c>
      <c r="C30" s="143">
        <f>+C24</f>
        <v>2020</v>
      </c>
      <c r="D30" s="143">
        <f t="shared" ref="D30:L30" si="5">+D24</f>
        <v>2021</v>
      </c>
      <c r="E30" s="143">
        <f t="shared" si="5"/>
        <v>2022</v>
      </c>
      <c r="F30" s="143">
        <f t="shared" si="5"/>
        <v>2023</v>
      </c>
      <c r="G30" s="143">
        <f t="shared" si="5"/>
        <v>2024</v>
      </c>
      <c r="H30" s="143">
        <f t="shared" si="5"/>
        <v>2025</v>
      </c>
      <c r="I30" s="143">
        <f t="shared" si="5"/>
        <v>2026</v>
      </c>
      <c r="J30" s="143">
        <f t="shared" si="5"/>
        <v>2027</v>
      </c>
      <c r="K30" s="143">
        <f t="shared" si="5"/>
        <v>2028</v>
      </c>
      <c r="L30" s="143">
        <f t="shared" si="5"/>
        <v>2029</v>
      </c>
    </row>
    <row r="31" spans="2:12" x14ac:dyDescent="0.25">
      <c r="B31" t="str">
        <f>+SP!E6</f>
        <v>Cassa e Banca</v>
      </c>
      <c r="C31" s="155">
        <f>+SP!EA6</f>
        <v>0</v>
      </c>
      <c r="D31" s="155">
        <f>+SP!EB6</f>
        <v>0</v>
      </c>
      <c r="E31" s="155">
        <f>+SP!EC6</f>
        <v>0</v>
      </c>
      <c r="F31" s="155">
        <f>+SP!ED6</f>
        <v>0</v>
      </c>
      <c r="G31" s="155">
        <f>+SP!EE6</f>
        <v>109202.99487179489</v>
      </c>
      <c r="H31" s="155">
        <f>+SP!EF6</f>
        <v>324158.99487179494</v>
      </c>
      <c r="I31" s="155">
        <f>+SP!EG6</f>
        <v>543762.99487179494</v>
      </c>
      <c r="J31" s="155">
        <f>+SP!EH6</f>
        <v>763926.99487179494</v>
      </c>
      <c r="K31" s="155">
        <f>+SP!EI6</f>
        <v>984090.99487179494</v>
      </c>
      <c r="L31" s="155">
        <f>+SP!EJ6</f>
        <v>1204254.9948717956</v>
      </c>
    </row>
    <row r="32" spans="2:12" x14ac:dyDescent="0.25">
      <c r="B32" t="str">
        <f>+SP!E7</f>
        <v>Crediti esegibili nell'esercizio</v>
      </c>
      <c r="C32" s="155">
        <f>+SP!EA15</f>
        <v>87840</v>
      </c>
      <c r="D32" s="155">
        <f>+SP!EB15</f>
        <v>219600</v>
      </c>
      <c r="E32" s="155">
        <f>+SP!EC15</f>
        <v>219600</v>
      </c>
      <c r="F32" s="155">
        <f>+SP!ED15</f>
        <v>219600</v>
      </c>
      <c r="G32" s="155">
        <f>+SP!EE15</f>
        <v>219600</v>
      </c>
      <c r="H32" s="155">
        <f>+SP!EF15</f>
        <v>219600</v>
      </c>
      <c r="I32" s="155">
        <f>+SP!EG15</f>
        <v>219600</v>
      </c>
      <c r="J32" s="155">
        <f>+SP!EH15</f>
        <v>219600</v>
      </c>
      <c r="K32" s="155">
        <f>+SP!EI15</f>
        <v>219600</v>
      </c>
      <c r="L32" s="155">
        <f>+SP!EJ15</f>
        <v>219600</v>
      </c>
    </row>
    <row r="33" spans="2:12" x14ac:dyDescent="0.25">
      <c r="B33" t="str">
        <f>+SP!E17</f>
        <v>Rimanenze</v>
      </c>
      <c r="C33" s="155">
        <f>+SP!EA17</f>
        <v>80200</v>
      </c>
      <c r="D33" s="155">
        <f>+SP!EB17</f>
        <v>118000</v>
      </c>
      <c r="E33" s="155">
        <f>+SP!EC17</f>
        <v>118000</v>
      </c>
      <c r="F33" s="155">
        <f>+SP!ED17</f>
        <v>118000</v>
      </c>
      <c r="G33" s="155">
        <f>+SP!EE17</f>
        <v>118000</v>
      </c>
      <c r="H33" s="155">
        <f>+SP!EF17</f>
        <v>118000</v>
      </c>
      <c r="I33" s="155">
        <f>+SP!EG17</f>
        <v>118000</v>
      </c>
      <c r="J33" s="155">
        <f>+SP!EH17</f>
        <v>118000</v>
      </c>
      <c r="K33" s="155">
        <f>+SP!EI17</f>
        <v>118000</v>
      </c>
      <c r="L33" s="155">
        <f>+SP!EJ17</f>
        <v>118000</v>
      </c>
    </row>
    <row r="34" spans="2:12" x14ac:dyDescent="0.25">
      <c r="B34" t="str">
        <f>+SP!E19</f>
        <v>Immobilizzazioni materiali</v>
      </c>
      <c r="C34" s="155">
        <f>+SP!EA30</f>
        <v>308000</v>
      </c>
      <c r="D34" s="155">
        <f>+SP!EB30</f>
        <v>266000</v>
      </c>
      <c r="E34" s="155">
        <f>+SP!EC30</f>
        <v>224000</v>
      </c>
      <c r="F34" s="155">
        <f>+SP!ED30</f>
        <v>202000</v>
      </c>
      <c r="G34" s="155">
        <f>+SP!EE30</f>
        <v>200000</v>
      </c>
      <c r="H34" s="155">
        <f>+SP!EF30</f>
        <v>200000</v>
      </c>
      <c r="I34" s="155">
        <f>+SP!EG30</f>
        <v>200000</v>
      </c>
      <c r="J34" s="155">
        <f>+SP!EH30</f>
        <v>200000</v>
      </c>
      <c r="K34" s="155">
        <f>+SP!EI30</f>
        <v>200000</v>
      </c>
      <c r="L34" s="155">
        <f>+SP!EJ30</f>
        <v>200000</v>
      </c>
    </row>
    <row r="35" spans="2:12" x14ac:dyDescent="0.25">
      <c r="B35" t="str">
        <f>+SP!E33</f>
        <v>Immobilizzazioni immateriali</v>
      </c>
      <c r="C35" s="155">
        <f>+SP!EA43</f>
        <v>55000</v>
      </c>
      <c r="D35" s="155">
        <f>+SP!EB43</f>
        <v>3000</v>
      </c>
      <c r="E35" s="155">
        <f>+SP!EC43</f>
        <v>-20000</v>
      </c>
      <c r="F35" s="155">
        <f>+SP!ED43</f>
        <v>-20000</v>
      </c>
      <c r="G35" s="155">
        <f>+SP!EE43</f>
        <v>-20000</v>
      </c>
      <c r="H35" s="155">
        <f>+SP!EF43</f>
        <v>-20000</v>
      </c>
      <c r="I35" s="155">
        <f>+SP!EG43</f>
        <v>-20000</v>
      </c>
      <c r="J35" s="155">
        <f>+SP!EH43</f>
        <v>-20000</v>
      </c>
      <c r="K35" s="155">
        <f>+SP!EI43</f>
        <v>-20000</v>
      </c>
      <c r="L35" s="155">
        <f>+SP!EJ43</f>
        <v>-20000</v>
      </c>
    </row>
    <row r="36" spans="2:12" ht="15.75" thickBot="1" x14ac:dyDescent="0.3">
      <c r="B36" t="str">
        <f>+SP!E45</f>
        <v>Immobilizzazioni Finanziarie</v>
      </c>
      <c r="C36" s="155">
        <f>+SP!EA45</f>
        <v>145000</v>
      </c>
      <c r="D36" s="155">
        <f>+SP!EB45</f>
        <v>145000</v>
      </c>
      <c r="E36" s="155">
        <f>+SP!EC45</f>
        <v>145000</v>
      </c>
      <c r="F36" s="155">
        <f>+SP!ED45</f>
        <v>145000</v>
      </c>
      <c r="G36" s="155">
        <f>+SP!EE45</f>
        <v>145000</v>
      </c>
      <c r="H36" s="155">
        <f>+SP!EF45</f>
        <v>145000</v>
      </c>
      <c r="I36" s="155">
        <f>+SP!EG45</f>
        <v>145000</v>
      </c>
      <c r="J36" s="155">
        <f>+SP!EH45</f>
        <v>145000</v>
      </c>
      <c r="K36" s="155">
        <f>+SP!EI45</f>
        <v>145000</v>
      </c>
      <c r="L36" s="155">
        <f>+SP!EJ45</f>
        <v>145000</v>
      </c>
    </row>
    <row r="37" spans="2:12" ht="15.75" thickBot="1" x14ac:dyDescent="0.3">
      <c r="B37" s="153" t="s">
        <v>369</v>
      </c>
      <c r="C37" s="154">
        <f>SUM(C31:C36)</f>
        <v>676040</v>
      </c>
      <c r="D37" s="154">
        <f>SUM(D31:D36)</f>
        <v>751600</v>
      </c>
      <c r="E37" s="154">
        <f t="shared" ref="E37:L37" si="6">SUM(E31:E36)</f>
        <v>686600</v>
      </c>
      <c r="F37" s="154">
        <f t="shared" si="6"/>
        <v>664600</v>
      </c>
      <c r="G37" s="154">
        <f t="shared" si="6"/>
        <v>771802.99487179494</v>
      </c>
      <c r="H37" s="154">
        <f t="shared" si="6"/>
        <v>986758.99487179494</v>
      </c>
      <c r="I37" s="154">
        <f t="shared" si="6"/>
        <v>1206362.9948717949</v>
      </c>
      <c r="J37" s="154">
        <f t="shared" si="6"/>
        <v>1426526.9948717949</v>
      </c>
      <c r="K37" s="154">
        <f t="shared" si="6"/>
        <v>1646690.9948717949</v>
      </c>
      <c r="L37" s="154">
        <f t="shared" si="6"/>
        <v>1866854.9948717956</v>
      </c>
    </row>
    <row r="38" spans="2:12" x14ac:dyDescent="0.25">
      <c r="B38" t="str">
        <f>+SP!E51</f>
        <v>Banche a breve termine</v>
      </c>
      <c r="C38" s="155">
        <f>+SP!EA51</f>
        <v>352296.41025641025</v>
      </c>
      <c r="D38" s="155">
        <f>+SP!EB51</f>
        <v>327625.13846153847</v>
      </c>
      <c r="E38" s="155">
        <f>+SP!EC51</f>
        <v>244389.00512820514</v>
      </c>
      <c r="F38" s="155">
        <f>+SP!ED51</f>
        <v>104605.00512820514</v>
      </c>
      <c r="G38" s="155">
        <f>+SP!EE51</f>
        <v>0</v>
      </c>
      <c r="H38" s="155">
        <f>+SP!EF51</f>
        <v>0</v>
      </c>
      <c r="I38" s="155">
        <f>+SP!EG51</f>
        <v>0</v>
      </c>
      <c r="J38" s="155">
        <f>+SP!EH51</f>
        <v>0</v>
      </c>
      <c r="K38" s="155">
        <f>+SP!EI51</f>
        <v>0</v>
      </c>
      <c r="L38" s="155">
        <f>+SP!EJ51</f>
        <v>0</v>
      </c>
    </row>
    <row r="39" spans="2:12" x14ac:dyDescent="0.25">
      <c r="B39" t="str">
        <f>+SP!E52</f>
        <v>Debiti Correnti</v>
      </c>
      <c r="C39" s="155">
        <f>+SP!EA61</f>
        <v>49140.389743589723</v>
      </c>
      <c r="D39" s="155">
        <f>+SP!EB61</f>
        <v>120703.66153846151</v>
      </c>
      <c r="E39" s="155">
        <f>+SP!EC61</f>
        <v>87663.794871794889</v>
      </c>
      <c r="F39" s="155">
        <f>+SP!ED61</f>
        <v>91555.79487179486</v>
      </c>
      <c r="G39" s="155">
        <f>+SP!EE61</f>
        <v>84639.794871794875</v>
      </c>
      <c r="H39" s="155">
        <f>+SP!EF61</f>
        <v>79431.794871794904</v>
      </c>
      <c r="I39" s="155">
        <f>+SP!EG61</f>
        <v>78871.794871794933</v>
      </c>
      <c r="J39" s="155">
        <f>+SP!EH61</f>
        <v>78871.794871794948</v>
      </c>
      <c r="K39" s="155">
        <f>+SP!EI61</f>
        <v>78871.794871794962</v>
      </c>
      <c r="L39" s="155">
        <f>+SP!EJ61</f>
        <v>78871.794871794977</v>
      </c>
    </row>
    <row r="40" spans="2:12" x14ac:dyDescent="0.25">
      <c r="B40" t="str">
        <f>+SP!E62</f>
        <v>Debito a m/lungo termine</v>
      </c>
      <c r="C40" s="155">
        <f>+SP!EA68</f>
        <v>451250</v>
      </c>
      <c r="D40" s="155">
        <f>+SP!EB68</f>
        <v>368750</v>
      </c>
      <c r="E40" s="155">
        <f>+SP!EC68</f>
        <v>286250</v>
      </c>
      <c r="F40" s="155">
        <f>+SP!ED68</f>
        <v>233750</v>
      </c>
      <c r="G40" s="155">
        <f>+SP!EE68</f>
        <v>271250</v>
      </c>
      <c r="H40" s="155">
        <f>+SP!EF68</f>
        <v>308750</v>
      </c>
      <c r="I40" s="155">
        <f>+SP!EG68</f>
        <v>346250</v>
      </c>
      <c r="J40" s="155">
        <f>+SP!EH68</f>
        <v>383750</v>
      </c>
      <c r="K40" s="155">
        <f>+SP!EI68</f>
        <v>421250</v>
      </c>
      <c r="L40" s="155">
        <f>+SP!EJ68</f>
        <v>458750</v>
      </c>
    </row>
    <row r="41" spans="2:12" ht="15.75" thickBot="1" x14ac:dyDescent="0.3">
      <c r="B41" t="str">
        <f>+SP!E70</f>
        <v>Capitale Netto</v>
      </c>
      <c r="C41" s="155">
        <f>+SP!EA77</f>
        <v>-176646.80000000005</v>
      </c>
      <c r="D41" s="155">
        <f>+SP!EB77</f>
        <v>-65478.800000000054</v>
      </c>
      <c r="E41" s="155">
        <f>+SP!EC77</f>
        <v>68297.199999999953</v>
      </c>
      <c r="F41" s="155">
        <f>+SP!ED77</f>
        <v>234689.1999999999</v>
      </c>
      <c r="G41" s="155">
        <f>+SP!EE77</f>
        <v>415913.1999999999</v>
      </c>
      <c r="H41" s="155">
        <f>+SP!EF77</f>
        <v>598577.20000000019</v>
      </c>
      <c r="I41" s="155">
        <f>+SP!EG77</f>
        <v>781241.2</v>
      </c>
      <c r="J41" s="155">
        <f>+SP!EH77</f>
        <v>963905.1999999996</v>
      </c>
      <c r="K41" s="155">
        <f>+SP!EI77</f>
        <v>1146569.1999999993</v>
      </c>
      <c r="L41" s="155">
        <f>+SP!EJ77</f>
        <v>1329233.2</v>
      </c>
    </row>
    <row r="42" spans="2:12" ht="15.75" thickBot="1" x14ac:dyDescent="0.3">
      <c r="B42" s="153" t="s">
        <v>370</v>
      </c>
      <c r="C42" s="154">
        <f>SUM(C38:C41)</f>
        <v>676040</v>
      </c>
      <c r="D42" s="154">
        <f t="shared" ref="D42:L42" si="7">SUM(D38:D41)</f>
        <v>751600</v>
      </c>
      <c r="E42" s="154">
        <f t="shared" si="7"/>
        <v>686600</v>
      </c>
      <c r="F42" s="154">
        <f t="shared" si="7"/>
        <v>664599.99999999988</v>
      </c>
      <c r="G42" s="154">
        <f t="shared" si="7"/>
        <v>771802.99487179471</v>
      </c>
      <c r="H42" s="154">
        <f t="shared" si="7"/>
        <v>986758.99487179506</v>
      </c>
      <c r="I42" s="154">
        <f t="shared" si="7"/>
        <v>1206362.9948717949</v>
      </c>
      <c r="J42" s="154">
        <f t="shared" si="7"/>
        <v>1426526.9948717945</v>
      </c>
      <c r="K42" s="154">
        <f t="shared" si="7"/>
        <v>1646690.9948717942</v>
      </c>
      <c r="L42" s="154">
        <f t="shared" si="7"/>
        <v>1866854.9948717949</v>
      </c>
    </row>
  </sheetData>
  <conditionalFormatting sqref="C27:L27">
    <cfRule type="cellIs" dxfId="14" priority="1" operator="lessThan">
      <formula>1</formula>
    </cfRule>
  </conditionalFormatting>
  <hyperlinks>
    <hyperlink ref="A1" location="Input!A1" display="MENU" xr:uid="{3F6D27E6-EB8E-41E5-BF45-EB82AA358A02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 tint="0.79998168889431442"/>
  </sheetPr>
  <dimension ref="A1:DW24"/>
  <sheetViews>
    <sheetView showGridLines="0" workbookViewId="0">
      <pane xSplit="6" ySplit="4" topLeftCell="DF5" activePane="bottomRight" state="frozen"/>
      <selection pane="topRight" activeCell="G1" sqref="G1"/>
      <selection pane="bottomLeft" activeCell="A5" sqref="A5"/>
      <selection pane="bottomRight" activeCell="C1" sqref="C1"/>
    </sheetView>
  </sheetViews>
  <sheetFormatPr defaultColWidth="8.85546875" defaultRowHeight="15" x14ac:dyDescent="0.25"/>
  <cols>
    <col min="1" max="1" width="21.28515625" bestFit="1" customWidth="1"/>
    <col min="4" max="4" width="36.7109375" bestFit="1" customWidth="1"/>
    <col min="8" max="8" width="9.42578125" bestFit="1" customWidth="1"/>
    <col min="9" max="9" width="10.42578125" bestFit="1" customWidth="1"/>
  </cols>
  <sheetData>
    <row r="1" spans="1:127" ht="28.5" x14ac:dyDescent="0.45">
      <c r="A1" s="29" t="s">
        <v>3</v>
      </c>
      <c r="B1" s="4"/>
      <c r="C1" s="13" t="s">
        <v>41</v>
      </c>
    </row>
    <row r="3" spans="1:127" x14ac:dyDescent="0.25">
      <c r="G3" s="7" t="s">
        <v>28</v>
      </c>
      <c r="H3" s="11">
        <f>+I_Vendite!J2</f>
        <v>2020</v>
      </c>
      <c r="I3" s="11">
        <f>+I_Vendite!K2</f>
        <v>2020</v>
      </c>
      <c r="J3" s="11">
        <f>+I_Vendite!L2</f>
        <v>2020</v>
      </c>
      <c r="K3" s="11">
        <f>+I_Vendite!M2</f>
        <v>2020</v>
      </c>
      <c r="L3" s="11">
        <f>+I_Vendite!N2</f>
        <v>2020</v>
      </c>
      <c r="M3" s="11">
        <f>+I_Vendite!O2</f>
        <v>2020</v>
      </c>
      <c r="N3" s="11">
        <f>+I_Vendite!P2</f>
        <v>2020</v>
      </c>
      <c r="O3" s="11">
        <f>+I_Vendite!Q2</f>
        <v>2020</v>
      </c>
      <c r="P3" s="11">
        <f>+I_Vendite!R2</f>
        <v>2020</v>
      </c>
      <c r="Q3" s="11">
        <f>+I_Vendite!S2</f>
        <v>2020</v>
      </c>
      <c r="R3" s="11">
        <f>+I_Vendite!T2</f>
        <v>2020</v>
      </c>
      <c r="S3" s="11">
        <f>+I_Vendite!U2</f>
        <v>2020</v>
      </c>
      <c r="T3" s="11">
        <f>+I_Vendite!V2</f>
        <v>2021</v>
      </c>
      <c r="U3" s="11">
        <f>+I_Vendite!W2</f>
        <v>2021</v>
      </c>
      <c r="V3" s="11">
        <f>+I_Vendite!X2</f>
        <v>2021</v>
      </c>
      <c r="W3" s="11">
        <f>+I_Vendite!Y2</f>
        <v>2021</v>
      </c>
      <c r="X3" s="11">
        <f>+I_Vendite!Z2</f>
        <v>2021</v>
      </c>
      <c r="Y3" s="11">
        <f>+I_Vendite!AA2</f>
        <v>2021</v>
      </c>
      <c r="Z3" s="11">
        <f>+I_Vendite!AB2</f>
        <v>2021</v>
      </c>
      <c r="AA3" s="11">
        <f>+I_Vendite!AC2</f>
        <v>2021</v>
      </c>
      <c r="AB3" s="11">
        <f>+I_Vendite!AD2</f>
        <v>2021</v>
      </c>
      <c r="AC3" s="11">
        <f>+I_Vendite!AE2</f>
        <v>2021</v>
      </c>
      <c r="AD3" s="11">
        <f>+I_Vendite!AF2</f>
        <v>2021</v>
      </c>
      <c r="AE3" s="11">
        <f>+I_Vendite!AG2</f>
        <v>2021</v>
      </c>
      <c r="AF3" s="11">
        <f>+I_Vendite!AH2</f>
        <v>2022</v>
      </c>
      <c r="AG3" s="11">
        <f>+I_Vendite!AI2</f>
        <v>2022</v>
      </c>
      <c r="AH3" s="11">
        <f>+I_Vendite!AJ2</f>
        <v>2022</v>
      </c>
      <c r="AI3" s="11">
        <f>+I_Vendite!AK2</f>
        <v>2022</v>
      </c>
      <c r="AJ3" s="11">
        <f>+I_Vendite!AL2</f>
        <v>2022</v>
      </c>
      <c r="AK3" s="11">
        <f>+I_Vendite!AM2</f>
        <v>2022</v>
      </c>
      <c r="AL3" s="11">
        <f>+I_Vendite!AN2</f>
        <v>2022</v>
      </c>
      <c r="AM3" s="11">
        <f>+I_Vendite!AO2</f>
        <v>2022</v>
      </c>
      <c r="AN3" s="11">
        <f>+I_Vendite!AP2</f>
        <v>2022</v>
      </c>
      <c r="AO3" s="11">
        <f>+I_Vendite!AQ2</f>
        <v>2022</v>
      </c>
      <c r="AP3" s="11">
        <f>+I_Vendite!AR2</f>
        <v>2022</v>
      </c>
      <c r="AQ3" s="11">
        <f>+I_Vendite!AS2</f>
        <v>2022</v>
      </c>
      <c r="AR3" s="11">
        <f>+I_Vendite!AT2</f>
        <v>2023</v>
      </c>
      <c r="AS3" s="11">
        <f>+I_Vendite!AU2</f>
        <v>2023</v>
      </c>
      <c r="AT3" s="11">
        <f>+I_Vendite!AV2</f>
        <v>2023</v>
      </c>
      <c r="AU3" s="11">
        <f>+I_Vendite!AW2</f>
        <v>2023</v>
      </c>
      <c r="AV3" s="11">
        <f>+I_Vendite!AX2</f>
        <v>2023</v>
      </c>
      <c r="AW3" s="11">
        <f>+I_Vendite!AY2</f>
        <v>2023</v>
      </c>
      <c r="AX3" s="11">
        <f>+I_Vendite!AZ2</f>
        <v>2023</v>
      </c>
      <c r="AY3" s="11">
        <f>+I_Vendite!BA2</f>
        <v>2023</v>
      </c>
      <c r="AZ3" s="11">
        <f>+I_Vendite!BB2</f>
        <v>2023</v>
      </c>
      <c r="BA3" s="11">
        <f>+I_Vendite!BC2</f>
        <v>2023</v>
      </c>
      <c r="BB3" s="11">
        <f>+I_Vendite!BD2</f>
        <v>2023</v>
      </c>
      <c r="BC3" s="11">
        <f>+I_Vendite!BE2</f>
        <v>2023</v>
      </c>
      <c r="BD3" s="11">
        <f>+I_Vendite!BF2</f>
        <v>2024</v>
      </c>
      <c r="BE3" s="11">
        <f>+I_Vendite!BG2</f>
        <v>2024</v>
      </c>
      <c r="BF3" s="11">
        <f>+I_Vendite!BH2</f>
        <v>2024</v>
      </c>
      <c r="BG3" s="11">
        <f>+I_Vendite!BI2</f>
        <v>2024</v>
      </c>
      <c r="BH3" s="11">
        <f>+I_Vendite!BJ2</f>
        <v>2024</v>
      </c>
      <c r="BI3" s="11">
        <f>+I_Vendite!BK2</f>
        <v>2024</v>
      </c>
      <c r="BJ3" s="11">
        <f>+I_Vendite!BL2</f>
        <v>2024</v>
      </c>
      <c r="BK3" s="11">
        <f>+I_Vendite!BM2</f>
        <v>2024</v>
      </c>
      <c r="BL3" s="11">
        <f>+I_Vendite!BN2</f>
        <v>2024</v>
      </c>
      <c r="BM3" s="11">
        <f>+I_Vendite!BO2</f>
        <v>2024</v>
      </c>
      <c r="BN3" s="11">
        <f>+I_Vendite!BP2</f>
        <v>2024</v>
      </c>
      <c r="BO3" s="11">
        <f>+I_Vendite!BQ2</f>
        <v>2024</v>
      </c>
      <c r="BP3" s="11">
        <f>+I_Vendite!BR2</f>
        <v>2025</v>
      </c>
      <c r="BQ3" s="11">
        <f>+I_Vendite!BS2</f>
        <v>2025</v>
      </c>
      <c r="BR3" s="11">
        <f>+I_Vendite!BT2</f>
        <v>2025</v>
      </c>
      <c r="BS3" s="11">
        <f>+I_Vendite!BU2</f>
        <v>2025</v>
      </c>
      <c r="BT3" s="11">
        <f>+I_Vendite!BV2</f>
        <v>2025</v>
      </c>
      <c r="BU3" s="11">
        <f>+I_Vendite!BW2</f>
        <v>2025</v>
      </c>
      <c r="BV3" s="11">
        <f>+I_Vendite!BX2</f>
        <v>2025</v>
      </c>
      <c r="BW3" s="11">
        <f>+I_Vendite!BY2</f>
        <v>2025</v>
      </c>
      <c r="BX3" s="11">
        <f>+I_Vendite!BZ2</f>
        <v>2025</v>
      </c>
      <c r="BY3" s="11">
        <f>+I_Vendite!CA2</f>
        <v>2025</v>
      </c>
      <c r="BZ3" s="11">
        <f>+I_Vendite!CB2</f>
        <v>2025</v>
      </c>
      <c r="CA3" s="11">
        <f>+I_Vendite!CC2</f>
        <v>2025</v>
      </c>
      <c r="CB3" s="11">
        <f>+I_Vendite!CD2</f>
        <v>2026</v>
      </c>
      <c r="CC3" s="11">
        <f>+I_Vendite!CE2</f>
        <v>2026</v>
      </c>
      <c r="CD3" s="11">
        <f>+I_Vendite!CF2</f>
        <v>2026</v>
      </c>
      <c r="CE3" s="11">
        <f>+I_Vendite!CG2</f>
        <v>2026</v>
      </c>
      <c r="CF3" s="11">
        <f>+I_Vendite!CH2</f>
        <v>2026</v>
      </c>
      <c r="CG3" s="11">
        <f>+I_Vendite!CI2</f>
        <v>2026</v>
      </c>
      <c r="CH3" s="11">
        <f>+I_Vendite!CJ2</f>
        <v>2026</v>
      </c>
      <c r="CI3" s="11">
        <f>+I_Vendite!CK2</f>
        <v>2026</v>
      </c>
      <c r="CJ3" s="11">
        <f>+I_Vendite!CL2</f>
        <v>2026</v>
      </c>
      <c r="CK3" s="11">
        <f>+I_Vendite!CM2</f>
        <v>2026</v>
      </c>
      <c r="CL3" s="11">
        <f>+I_Vendite!CN2</f>
        <v>2026</v>
      </c>
      <c r="CM3" s="11">
        <f>+I_Vendite!CO2</f>
        <v>2026</v>
      </c>
      <c r="CN3" s="11">
        <f>+I_Vendite!CP2</f>
        <v>2027</v>
      </c>
      <c r="CO3" s="11">
        <f>+I_Vendite!CQ2</f>
        <v>2027</v>
      </c>
      <c r="CP3" s="11">
        <f>+I_Vendite!CR2</f>
        <v>2027</v>
      </c>
      <c r="CQ3" s="11">
        <f>+I_Vendite!CS2</f>
        <v>2027</v>
      </c>
      <c r="CR3" s="11">
        <f>+I_Vendite!CT2</f>
        <v>2027</v>
      </c>
      <c r="CS3" s="11">
        <f>+I_Vendite!CU2</f>
        <v>2027</v>
      </c>
      <c r="CT3" s="11">
        <f>+I_Vendite!CV2</f>
        <v>2027</v>
      </c>
      <c r="CU3" s="11">
        <f>+I_Vendite!CW2</f>
        <v>2027</v>
      </c>
      <c r="CV3" s="11">
        <f>+I_Vendite!CX2</f>
        <v>2027</v>
      </c>
      <c r="CW3" s="11">
        <f>+I_Vendite!CY2</f>
        <v>2027</v>
      </c>
      <c r="CX3" s="11">
        <f>+I_Vendite!CZ2</f>
        <v>2027</v>
      </c>
      <c r="CY3" s="11">
        <f>+I_Vendite!DA2</f>
        <v>2027</v>
      </c>
      <c r="CZ3" s="11">
        <f>+I_Vendite!DB2</f>
        <v>2028</v>
      </c>
      <c r="DA3" s="11">
        <f>+I_Vendite!DC2</f>
        <v>2028</v>
      </c>
      <c r="DB3" s="11">
        <f>+I_Vendite!DD2</f>
        <v>2028</v>
      </c>
      <c r="DC3" s="11">
        <f>+I_Vendite!DE2</f>
        <v>2028</v>
      </c>
      <c r="DD3" s="11">
        <f>+I_Vendite!DF2</f>
        <v>2028</v>
      </c>
      <c r="DE3" s="11">
        <f>+I_Vendite!DG2</f>
        <v>2028</v>
      </c>
      <c r="DF3" s="11">
        <f>+I_Vendite!DH2</f>
        <v>2028</v>
      </c>
      <c r="DG3" s="11">
        <f>+I_Vendite!DI2</f>
        <v>2028</v>
      </c>
      <c r="DH3" s="11">
        <f>+I_Vendite!DJ2</f>
        <v>2028</v>
      </c>
      <c r="DI3" s="11">
        <f>+I_Vendite!DK2</f>
        <v>2028</v>
      </c>
      <c r="DJ3" s="11">
        <f>+I_Vendite!DL2</f>
        <v>2028</v>
      </c>
      <c r="DK3" s="11">
        <f>+I_Vendite!DM2</f>
        <v>2028</v>
      </c>
      <c r="DL3" s="11">
        <f>+I_Vendite!DN2</f>
        <v>2029</v>
      </c>
      <c r="DM3" s="11">
        <f>+I_Vendite!DO2</f>
        <v>2029</v>
      </c>
      <c r="DN3" s="11">
        <f>+I_Vendite!DP2</f>
        <v>2029</v>
      </c>
      <c r="DO3" s="11">
        <f>+I_Vendite!DQ2</f>
        <v>2029</v>
      </c>
      <c r="DP3" s="11">
        <f>+I_Vendite!DR2</f>
        <v>2029</v>
      </c>
      <c r="DQ3" s="11">
        <f>+I_Vendite!DS2</f>
        <v>2029</v>
      </c>
      <c r="DR3" s="11">
        <f>+I_Vendite!DT2</f>
        <v>2029</v>
      </c>
      <c r="DS3" s="11">
        <f>+I_Vendite!DU2</f>
        <v>2029</v>
      </c>
      <c r="DT3" s="11">
        <f>+I_Vendite!DV2</f>
        <v>2029</v>
      </c>
      <c r="DU3" s="11">
        <f>+I_Vendite!DW2</f>
        <v>2029</v>
      </c>
      <c r="DV3" s="11">
        <f>+I_Vendite!DX2</f>
        <v>2029</v>
      </c>
      <c r="DW3" s="11">
        <f>+I_Vendite!DY2</f>
        <v>2029</v>
      </c>
    </row>
    <row r="4" spans="1:127" ht="25.5" thickBot="1" x14ac:dyDescent="0.3">
      <c r="D4" s="17" t="s">
        <v>22</v>
      </c>
      <c r="E4" s="25" t="s">
        <v>18</v>
      </c>
      <c r="F4" s="25" t="s">
        <v>53</v>
      </c>
      <c r="G4" s="7" t="s">
        <v>27</v>
      </c>
      <c r="H4" s="12" t="str">
        <f>+I_Vendite!J3</f>
        <v>gen</v>
      </c>
      <c r="I4" s="12" t="str">
        <f>+I_Vendite!K3</f>
        <v>feb</v>
      </c>
      <c r="J4" s="12" t="str">
        <f>+I_Vendite!L3</f>
        <v>mar</v>
      </c>
      <c r="K4" s="12" t="str">
        <f>+I_Vendite!M3</f>
        <v>apr</v>
      </c>
      <c r="L4" s="12" t="str">
        <f>+I_Vendite!N3</f>
        <v>mag</v>
      </c>
      <c r="M4" s="12" t="str">
        <f>+I_Vendite!O3</f>
        <v>giu</v>
      </c>
      <c r="N4" s="12" t="str">
        <f>+I_Vendite!P3</f>
        <v>lug</v>
      </c>
      <c r="O4" s="12" t="str">
        <f>+I_Vendite!Q3</f>
        <v>ago</v>
      </c>
      <c r="P4" s="12" t="str">
        <f>+I_Vendite!R3</f>
        <v>set</v>
      </c>
      <c r="Q4" s="12" t="str">
        <f>+I_Vendite!S3</f>
        <v>ott</v>
      </c>
      <c r="R4" s="12" t="str">
        <f>+I_Vendite!T3</f>
        <v>nov</v>
      </c>
      <c r="S4" s="12" t="str">
        <f>+I_Vendite!U3</f>
        <v>dic</v>
      </c>
      <c r="T4" s="12" t="str">
        <f>+I_Vendite!V3</f>
        <v>gen</v>
      </c>
      <c r="U4" s="12" t="str">
        <f>+I_Vendite!W3</f>
        <v>feb</v>
      </c>
      <c r="V4" s="12" t="str">
        <f>+I_Vendite!X3</f>
        <v>mar</v>
      </c>
      <c r="W4" s="12" t="str">
        <f>+I_Vendite!Y3</f>
        <v>apr</v>
      </c>
      <c r="X4" s="12" t="str">
        <f>+I_Vendite!Z3</f>
        <v>mag</v>
      </c>
      <c r="Y4" s="12" t="str">
        <f>+I_Vendite!AA3</f>
        <v>giu</v>
      </c>
      <c r="Z4" s="12" t="str">
        <f>+I_Vendite!AB3</f>
        <v>lug</v>
      </c>
      <c r="AA4" s="12" t="str">
        <f>+I_Vendite!AC3</f>
        <v>ago</v>
      </c>
      <c r="AB4" s="12" t="str">
        <f>+I_Vendite!AD3</f>
        <v>set</v>
      </c>
      <c r="AC4" s="12" t="str">
        <f>+I_Vendite!AE3</f>
        <v>ott</v>
      </c>
      <c r="AD4" s="12" t="str">
        <f>+I_Vendite!AF3</f>
        <v>nov</v>
      </c>
      <c r="AE4" s="12" t="str">
        <f>+I_Vendite!AG3</f>
        <v>dic</v>
      </c>
      <c r="AF4" s="12" t="str">
        <f>+I_Vendite!AH3</f>
        <v>gen</v>
      </c>
      <c r="AG4" s="12" t="str">
        <f>+I_Vendite!AI3</f>
        <v>feb</v>
      </c>
      <c r="AH4" s="12" t="str">
        <f>+I_Vendite!AJ3</f>
        <v>mar</v>
      </c>
      <c r="AI4" s="12" t="str">
        <f>+I_Vendite!AK3</f>
        <v>apr</v>
      </c>
      <c r="AJ4" s="12" t="str">
        <f>+I_Vendite!AL3</f>
        <v>mag</v>
      </c>
      <c r="AK4" s="12" t="str">
        <f>+I_Vendite!AM3</f>
        <v>giu</v>
      </c>
      <c r="AL4" s="12" t="str">
        <f>+I_Vendite!AN3</f>
        <v>lug</v>
      </c>
      <c r="AM4" s="12" t="str">
        <f>+I_Vendite!AO3</f>
        <v>ago</v>
      </c>
      <c r="AN4" s="12" t="str">
        <f>+I_Vendite!AP3</f>
        <v>set</v>
      </c>
      <c r="AO4" s="12" t="str">
        <f>+I_Vendite!AQ3</f>
        <v>ott</v>
      </c>
      <c r="AP4" s="12" t="str">
        <f>+I_Vendite!AR3</f>
        <v>nov</v>
      </c>
      <c r="AQ4" s="12" t="str">
        <f>+I_Vendite!AS3</f>
        <v>dic</v>
      </c>
      <c r="AR4" s="12" t="str">
        <f>+I_Vendite!AT3</f>
        <v>gen</v>
      </c>
      <c r="AS4" s="12" t="str">
        <f>+I_Vendite!AU3</f>
        <v>feb</v>
      </c>
      <c r="AT4" s="12" t="str">
        <f>+I_Vendite!AV3</f>
        <v>mar</v>
      </c>
      <c r="AU4" s="12" t="str">
        <f>+I_Vendite!AW3</f>
        <v>apr</v>
      </c>
      <c r="AV4" s="12" t="str">
        <f>+I_Vendite!AX3</f>
        <v>mag</v>
      </c>
      <c r="AW4" s="12" t="str">
        <f>+I_Vendite!AY3</f>
        <v>giu</v>
      </c>
      <c r="AX4" s="12" t="str">
        <f>+I_Vendite!AZ3</f>
        <v>lug</v>
      </c>
      <c r="AY4" s="12" t="str">
        <f>+I_Vendite!BA3</f>
        <v>ago</v>
      </c>
      <c r="AZ4" s="12" t="str">
        <f>+I_Vendite!BB3</f>
        <v>set</v>
      </c>
      <c r="BA4" s="12" t="str">
        <f>+I_Vendite!BC3</f>
        <v>ott</v>
      </c>
      <c r="BB4" s="12" t="str">
        <f>+I_Vendite!BD3</f>
        <v>nov</v>
      </c>
      <c r="BC4" s="12" t="str">
        <f>+I_Vendite!BE3</f>
        <v>dic</v>
      </c>
      <c r="BD4" s="12" t="str">
        <f>+I_Vendite!BF3</f>
        <v>gen</v>
      </c>
      <c r="BE4" s="12" t="str">
        <f>+I_Vendite!BG3</f>
        <v>feb</v>
      </c>
      <c r="BF4" s="12" t="str">
        <f>+I_Vendite!BH3</f>
        <v>mar</v>
      </c>
      <c r="BG4" s="12" t="str">
        <f>+I_Vendite!BI3</f>
        <v>apr</v>
      </c>
      <c r="BH4" s="12" t="str">
        <f>+I_Vendite!BJ3</f>
        <v>mag</v>
      </c>
      <c r="BI4" s="12" t="str">
        <f>+I_Vendite!BK3</f>
        <v>giu</v>
      </c>
      <c r="BJ4" s="12" t="str">
        <f>+I_Vendite!BL3</f>
        <v>lug</v>
      </c>
      <c r="BK4" s="12" t="str">
        <f>+I_Vendite!BM3</f>
        <v>ago</v>
      </c>
      <c r="BL4" s="12" t="str">
        <f>+I_Vendite!BN3</f>
        <v>set</v>
      </c>
      <c r="BM4" s="12" t="str">
        <f>+I_Vendite!BO3</f>
        <v>ott</v>
      </c>
      <c r="BN4" s="12" t="str">
        <f>+I_Vendite!BP3</f>
        <v>nov</v>
      </c>
      <c r="BO4" s="12" t="str">
        <f>+I_Vendite!BQ3</f>
        <v>dic</v>
      </c>
      <c r="BP4" s="12" t="str">
        <f>+I_Vendite!BR3</f>
        <v>gen</v>
      </c>
      <c r="BQ4" s="12" t="str">
        <f>+I_Vendite!BS3</f>
        <v>feb</v>
      </c>
      <c r="BR4" s="12" t="str">
        <f>+I_Vendite!BT3</f>
        <v>mar</v>
      </c>
      <c r="BS4" s="12" t="str">
        <f>+I_Vendite!BU3</f>
        <v>apr</v>
      </c>
      <c r="BT4" s="12" t="str">
        <f>+I_Vendite!BV3</f>
        <v>mag</v>
      </c>
      <c r="BU4" s="12" t="str">
        <f>+I_Vendite!BW3</f>
        <v>giu</v>
      </c>
      <c r="BV4" s="12" t="str">
        <f>+I_Vendite!BX3</f>
        <v>lug</v>
      </c>
      <c r="BW4" s="12" t="str">
        <f>+I_Vendite!BY3</f>
        <v>ago</v>
      </c>
      <c r="BX4" s="12" t="str">
        <f>+I_Vendite!BZ3</f>
        <v>set</v>
      </c>
      <c r="BY4" s="12" t="str">
        <f>+I_Vendite!CA3</f>
        <v>ott</v>
      </c>
      <c r="BZ4" s="12" t="str">
        <f>+I_Vendite!CB3</f>
        <v>nov</v>
      </c>
      <c r="CA4" s="12" t="str">
        <f>+I_Vendite!CC3</f>
        <v>dic</v>
      </c>
      <c r="CB4" s="12" t="str">
        <f>+I_Vendite!CD3</f>
        <v>gen</v>
      </c>
      <c r="CC4" s="12" t="str">
        <f>+I_Vendite!CE3</f>
        <v>feb</v>
      </c>
      <c r="CD4" s="12" t="str">
        <f>+I_Vendite!CF3</f>
        <v>mar</v>
      </c>
      <c r="CE4" s="12" t="str">
        <f>+I_Vendite!CG3</f>
        <v>apr</v>
      </c>
      <c r="CF4" s="12" t="str">
        <f>+I_Vendite!CH3</f>
        <v>mag</v>
      </c>
      <c r="CG4" s="12" t="str">
        <f>+I_Vendite!CI3</f>
        <v>giu</v>
      </c>
      <c r="CH4" s="12" t="str">
        <f>+I_Vendite!CJ3</f>
        <v>lug</v>
      </c>
      <c r="CI4" s="12" t="str">
        <f>+I_Vendite!CK3</f>
        <v>ago</v>
      </c>
      <c r="CJ4" s="12" t="str">
        <f>+I_Vendite!CL3</f>
        <v>set</v>
      </c>
      <c r="CK4" s="12" t="str">
        <f>+I_Vendite!CM3</f>
        <v>ott</v>
      </c>
      <c r="CL4" s="12" t="str">
        <f>+I_Vendite!CN3</f>
        <v>nov</v>
      </c>
      <c r="CM4" s="12" t="str">
        <f>+I_Vendite!CO3</f>
        <v>dic</v>
      </c>
      <c r="CN4" s="12" t="str">
        <f>+I_Vendite!CP3</f>
        <v>gen</v>
      </c>
      <c r="CO4" s="12" t="str">
        <f>+I_Vendite!CQ3</f>
        <v>feb</v>
      </c>
      <c r="CP4" s="12" t="str">
        <f>+I_Vendite!CR3</f>
        <v>mar</v>
      </c>
      <c r="CQ4" s="12" t="str">
        <f>+I_Vendite!CS3</f>
        <v>apr</v>
      </c>
      <c r="CR4" s="12" t="str">
        <f>+I_Vendite!CT3</f>
        <v>mag</v>
      </c>
      <c r="CS4" s="12" t="str">
        <f>+I_Vendite!CU3</f>
        <v>giu</v>
      </c>
      <c r="CT4" s="12" t="str">
        <f>+I_Vendite!CV3</f>
        <v>lug</v>
      </c>
      <c r="CU4" s="12" t="str">
        <f>+I_Vendite!CW3</f>
        <v>ago</v>
      </c>
      <c r="CV4" s="12" t="str">
        <f>+I_Vendite!CX3</f>
        <v>set</v>
      </c>
      <c r="CW4" s="12" t="str">
        <f>+I_Vendite!CY3</f>
        <v>ott</v>
      </c>
      <c r="CX4" s="12" t="str">
        <f>+I_Vendite!CZ3</f>
        <v>nov</v>
      </c>
      <c r="CY4" s="12" t="str">
        <f>+I_Vendite!DA3</f>
        <v>dic</v>
      </c>
      <c r="CZ4" s="12" t="str">
        <f>+I_Vendite!DB3</f>
        <v>gen</v>
      </c>
      <c r="DA4" s="12" t="str">
        <f>+I_Vendite!DC3</f>
        <v>feb</v>
      </c>
      <c r="DB4" s="12" t="str">
        <f>+I_Vendite!DD3</f>
        <v>mar</v>
      </c>
      <c r="DC4" s="12" t="str">
        <f>+I_Vendite!DE3</f>
        <v>apr</v>
      </c>
      <c r="DD4" s="12" t="str">
        <f>+I_Vendite!DF3</f>
        <v>mag</v>
      </c>
      <c r="DE4" s="12" t="str">
        <f>+I_Vendite!DG3</f>
        <v>giu</v>
      </c>
      <c r="DF4" s="12" t="str">
        <f>+I_Vendite!DH3</f>
        <v>lug</v>
      </c>
      <c r="DG4" s="12" t="str">
        <f>+I_Vendite!DI3</f>
        <v>ago</v>
      </c>
      <c r="DH4" s="12" t="str">
        <f>+I_Vendite!DJ3</f>
        <v>set</v>
      </c>
      <c r="DI4" s="12" t="str">
        <f>+I_Vendite!DK3</f>
        <v>ott</v>
      </c>
      <c r="DJ4" s="12" t="str">
        <f>+I_Vendite!DL3</f>
        <v>nov</v>
      </c>
      <c r="DK4" s="12" t="str">
        <f>+I_Vendite!DM3</f>
        <v>dic</v>
      </c>
      <c r="DL4" s="12" t="str">
        <f>+I_Vendite!DN3</f>
        <v>gen</v>
      </c>
      <c r="DM4" s="12" t="str">
        <f>+I_Vendite!DO3</f>
        <v>feb</v>
      </c>
      <c r="DN4" s="12" t="str">
        <f>+I_Vendite!DP3</f>
        <v>mar</v>
      </c>
      <c r="DO4" s="12" t="str">
        <f>+I_Vendite!DQ3</f>
        <v>apr</v>
      </c>
      <c r="DP4" s="12" t="str">
        <f>+I_Vendite!DR3</f>
        <v>mag</v>
      </c>
      <c r="DQ4" s="12" t="str">
        <f>+I_Vendite!DS3</f>
        <v>giu</v>
      </c>
      <c r="DR4" s="12" t="str">
        <f>+I_Vendite!DT3</f>
        <v>lug</v>
      </c>
      <c r="DS4" s="12" t="str">
        <f>+I_Vendite!DU3</f>
        <v>ago</v>
      </c>
      <c r="DT4" s="12" t="str">
        <f>+I_Vendite!DV3</f>
        <v>set</v>
      </c>
      <c r="DU4" s="12" t="str">
        <f>+I_Vendite!DW3</f>
        <v>ott</v>
      </c>
      <c r="DV4" s="12" t="str">
        <f>+I_Vendite!DX3</f>
        <v>nov</v>
      </c>
      <c r="DW4" s="12" t="str">
        <f>+I_Vendite!DY3</f>
        <v>dic</v>
      </c>
    </row>
    <row r="5" spans="1:127" ht="16.5" thickTop="1" thickBot="1" x14ac:dyDescent="0.3">
      <c r="A5" s="24">
        <v>0</v>
      </c>
      <c r="D5" s="38" t="s">
        <v>428</v>
      </c>
      <c r="E5" s="38"/>
      <c r="F5" s="38">
        <v>0</v>
      </c>
      <c r="H5" s="42">
        <v>15000</v>
      </c>
      <c r="I5" s="42">
        <v>15000</v>
      </c>
      <c r="J5" s="42">
        <v>15000</v>
      </c>
      <c r="K5" s="42">
        <v>15000</v>
      </c>
      <c r="L5" s="42">
        <v>15000</v>
      </c>
      <c r="M5" s="42">
        <v>15000</v>
      </c>
      <c r="N5" s="42">
        <v>15000</v>
      </c>
      <c r="O5" s="42">
        <v>15000</v>
      </c>
      <c r="P5" s="42">
        <v>15000</v>
      </c>
      <c r="Q5" s="42">
        <v>15000</v>
      </c>
      <c r="R5" s="42">
        <v>15000</v>
      </c>
      <c r="S5" s="42">
        <v>15000</v>
      </c>
      <c r="T5" s="42">
        <v>15000</v>
      </c>
      <c r="U5" s="42">
        <v>15000</v>
      </c>
      <c r="V5" s="42">
        <v>15000</v>
      </c>
      <c r="W5" s="42">
        <v>15000</v>
      </c>
      <c r="X5" s="42">
        <v>15000</v>
      </c>
      <c r="Y5" s="42">
        <v>15000</v>
      </c>
      <c r="Z5" s="42">
        <v>15000</v>
      </c>
      <c r="AA5" s="42">
        <v>15000</v>
      </c>
      <c r="AB5" s="42">
        <v>15000</v>
      </c>
      <c r="AC5" s="42">
        <v>15000</v>
      </c>
      <c r="AD5" s="42">
        <v>15000</v>
      </c>
      <c r="AE5" s="42">
        <v>15000</v>
      </c>
      <c r="AF5" s="42">
        <v>15000</v>
      </c>
      <c r="AG5" s="42">
        <v>15000</v>
      </c>
      <c r="AH5" s="42">
        <v>15000</v>
      </c>
      <c r="AI5" s="42">
        <v>15000</v>
      </c>
      <c r="AJ5" s="42">
        <v>15000</v>
      </c>
      <c r="AK5" s="42">
        <v>15000</v>
      </c>
      <c r="AL5" s="42">
        <v>15000</v>
      </c>
      <c r="AM5" s="42">
        <v>15000</v>
      </c>
      <c r="AN5" s="42">
        <v>15000</v>
      </c>
      <c r="AO5" s="42">
        <v>15000</v>
      </c>
      <c r="AP5" s="42">
        <v>15000</v>
      </c>
      <c r="AQ5" s="42">
        <v>15000</v>
      </c>
      <c r="AR5" s="42">
        <v>15000</v>
      </c>
      <c r="AS5" s="42">
        <v>15000</v>
      </c>
      <c r="AT5" s="42">
        <v>15000</v>
      </c>
      <c r="AU5" s="42">
        <v>15000</v>
      </c>
      <c r="AV5" s="42">
        <v>15000</v>
      </c>
      <c r="AW5" s="42">
        <v>15000</v>
      </c>
      <c r="AX5" s="42">
        <v>15000</v>
      </c>
      <c r="AY5" s="42">
        <v>15000</v>
      </c>
      <c r="AZ5" s="42">
        <v>15000</v>
      </c>
      <c r="BA5" s="42">
        <v>15000</v>
      </c>
      <c r="BB5" s="42">
        <v>15000</v>
      </c>
      <c r="BC5" s="42">
        <v>15000</v>
      </c>
      <c r="BD5" s="42">
        <v>15000</v>
      </c>
      <c r="BE5" s="42">
        <v>15000</v>
      </c>
      <c r="BF5" s="42">
        <v>15000</v>
      </c>
      <c r="BG5" s="42">
        <v>15000</v>
      </c>
      <c r="BH5" s="42">
        <v>15000</v>
      </c>
      <c r="BI5" s="42">
        <v>15000</v>
      </c>
      <c r="BJ5" s="42">
        <v>15000</v>
      </c>
      <c r="BK5" s="42">
        <v>15000</v>
      </c>
      <c r="BL5" s="42">
        <v>15000</v>
      </c>
      <c r="BM5" s="42">
        <v>15000</v>
      </c>
      <c r="BN5" s="42">
        <v>15000</v>
      </c>
      <c r="BO5" s="42">
        <v>15000</v>
      </c>
      <c r="BP5" s="42">
        <v>15000</v>
      </c>
      <c r="BQ5" s="42">
        <v>15000</v>
      </c>
      <c r="BR5" s="42">
        <v>15000</v>
      </c>
      <c r="BS5" s="42">
        <v>15000</v>
      </c>
      <c r="BT5" s="42">
        <v>15000</v>
      </c>
      <c r="BU5" s="42">
        <v>15000</v>
      </c>
      <c r="BV5" s="42">
        <v>15000</v>
      </c>
      <c r="BW5" s="42">
        <v>15000</v>
      </c>
      <c r="BX5" s="42">
        <v>15000</v>
      </c>
      <c r="BY5" s="42">
        <v>15000</v>
      </c>
      <c r="BZ5" s="42">
        <v>15000</v>
      </c>
      <c r="CA5" s="42">
        <v>15000</v>
      </c>
      <c r="CB5" s="42">
        <v>15000</v>
      </c>
      <c r="CC5" s="42">
        <v>15000</v>
      </c>
      <c r="CD5" s="42">
        <v>15000</v>
      </c>
      <c r="CE5" s="42">
        <v>15000</v>
      </c>
      <c r="CF5" s="42">
        <v>15000</v>
      </c>
      <c r="CG5" s="42">
        <v>15000</v>
      </c>
      <c r="CH5" s="42">
        <v>15000</v>
      </c>
      <c r="CI5" s="42">
        <v>15000</v>
      </c>
      <c r="CJ5" s="42">
        <v>15000</v>
      </c>
      <c r="CK5" s="42">
        <v>15000</v>
      </c>
      <c r="CL5" s="42">
        <v>15000</v>
      </c>
      <c r="CM5" s="42">
        <v>15000</v>
      </c>
      <c r="CN5" s="42">
        <v>15000</v>
      </c>
      <c r="CO5" s="42">
        <v>15000</v>
      </c>
      <c r="CP5" s="42">
        <v>15000</v>
      </c>
      <c r="CQ5" s="42">
        <v>15000</v>
      </c>
      <c r="CR5" s="42">
        <v>15000</v>
      </c>
      <c r="CS5" s="42">
        <v>15000</v>
      </c>
      <c r="CT5" s="42">
        <v>15000</v>
      </c>
      <c r="CU5" s="42">
        <v>15000</v>
      </c>
      <c r="CV5" s="42">
        <v>15000</v>
      </c>
      <c r="CW5" s="42">
        <v>15000</v>
      </c>
      <c r="CX5" s="42">
        <v>15000</v>
      </c>
      <c r="CY5" s="42">
        <v>15000</v>
      </c>
      <c r="CZ5" s="42">
        <v>15000</v>
      </c>
      <c r="DA5" s="42">
        <v>15000</v>
      </c>
      <c r="DB5" s="42">
        <v>15000</v>
      </c>
      <c r="DC5" s="42">
        <v>15000</v>
      </c>
      <c r="DD5" s="42">
        <v>15000</v>
      </c>
      <c r="DE5" s="42">
        <v>15000</v>
      </c>
      <c r="DF5" s="42">
        <v>15000</v>
      </c>
      <c r="DG5" s="42">
        <v>15000</v>
      </c>
      <c r="DH5" s="42">
        <v>15000</v>
      </c>
      <c r="DI5" s="42">
        <v>15000</v>
      </c>
      <c r="DJ5" s="42">
        <v>15000</v>
      </c>
      <c r="DK5" s="42">
        <v>15000</v>
      </c>
      <c r="DL5" s="42">
        <v>15000</v>
      </c>
      <c r="DM5" s="42">
        <v>15000</v>
      </c>
      <c r="DN5" s="42">
        <v>15000</v>
      </c>
      <c r="DO5" s="42">
        <v>15000</v>
      </c>
      <c r="DP5" s="42">
        <v>15000</v>
      </c>
      <c r="DQ5" s="42">
        <v>15000</v>
      </c>
      <c r="DR5" s="42">
        <v>15000</v>
      </c>
      <c r="DS5" s="42">
        <v>15000</v>
      </c>
      <c r="DT5" s="42">
        <v>15000</v>
      </c>
      <c r="DU5" s="42">
        <v>15000</v>
      </c>
      <c r="DV5" s="42">
        <v>15000</v>
      </c>
      <c r="DW5" s="42">
        <v>15000</v>
      </c>
    </row>
    <row r="6" spans="1:127" ht="16.5" thickTop="1" thickBot="1" x14ac:dyDescent="0.3">
      <c r="A6" s="24">
        <v>30</v>
      </c>
      <c r="D6" s="38" t="s">
        <v>429</v>
      </c>
      <c r="E6" s="9">
        <v>0.1</v>
      </c>
      <c r="F6" s="38">
        <v>30</v>
      </c>
      <c r="H6" s="42">
        <v>300</v>
      </c>
      <c r="I6" s="42">
        <v>300</v>
      </c>
      <c r="J6" s="42">
        <v>300</v>
      </c>
      <c r="K6" s="42">
        <v>300</v>
      </c>
      <c r="L6" s="42">
        <v>300</v>
      </c>
      <c r="M6" s="42">
        <v>300</v>
      </c>
      <c r="N6" s="42">
        <v>300</v>
      </c>
      <c r="O6" s="42">
        <v>300</v>
      </c>
      <c r="P6" s="42">
        <v>300</v>
      </c>
      <c r="Q6" s="42">
        <v>300</v>
      </c>
      <c r="R6" s="42">
        <v>300</v>
      </c>
      <c r="S6" s="42">
        <v>300</v>
      </c>
      <c r="T6" s="42">
        <v>300</v>
      </c>
      <c r="U6" s="42">
        <v>300</v>
      </c>
      <c r="V6" s="42">
        <v>300</v>
      </c>
      <c r="W6" s="42">
        <v>300</v>
      </c>
      <c r="X6" s="42">
        <v>300</v>
      </c>
      <c r="Y6" s="42">
        <v>300</v>
      </c>
      <c r="Z6" s="42">
        <v>300</v>
      </c>
      <c r="AA6" s="42">
        <v>300</v>
      </c>
      <c r="AB6" s="42">
        <v>300</v>
      </c>
      <c r="AC6" s="42">
        <v>300</v>
      </c>
      <c r="AD6" s="42">
        <v>300</v>
      </c>
      <c r="AE6" s="42">
        <v>300</v>
      </c>
      <c r="AF6" s="42">
        <v>300</v>
      </c>
      <c r="AG6" s="42">
        <v>300</v>
      </c>
      <c r="AH6" s="42">
        <v>300</v>
      </c>
      <c r="AI6" s="42">
        <v>300</v>
      </c>
      <c r="AJ6" s="42">
        <v>300</v>
      </c>
      <c r="AK6" s="42">
        <v>300</v>
      </c>
      <c r="AL6" s="42">
        <v>300</v>
      </c>
      <c r="AM6" s="42">
        <v>300</v>
      </c>
      <c r="AN6" s="42">
        <v>300</v>
      </c>
      <c r="AO6" s="42">
        <v>300</v>
      </c>
      <c r="AP6" s="42">
        <v>300</v>
      </c>
      <c r="AQ6" s="42">
        <v>300</v>
      </c>
      <c r="AR6" s="42">
        <v>300</v>
      </c>
      <c r="AS6" s="42">
        <v>300</v>
      </c>
      <c r="AT6" s="42">
        <v>300</v>
      </c>
      <c r="AU6" s="42">
        <v>300</v>
      </c>
      <c r="AV6" s="42">
        <v>300</v>
      </c>
      <c r="AW6" s="42">
        <v>300</v>
      </c>
      <c r="AX6" s="42">
        <v>300</v>
      </c>
      <c r="AY6" s="42">
        <v>300</v>
      </c>
      <c r="AZ6" s="42">
        <v>300</v>
      </c>
      <c r="BA6" s="42">
        <v>300</v>
      </c>
      <c r="BB6" s="42">
        <v>300</v>
      </c>
      <c r="BC6" s="42">
        <v>300</v>
      </c>
      <c r="BD6" s="42">
        <v>300</v>
      </c>
      <c r="BE6" s="42">
        <v>300</v>
      </c>
      <c r="BF6" s="42">
        <v>300</v>
      </c>
      <c r="BG6" s="42">
        <v>300</v>
      </c>
      <c r="BH6" s="42">
        <v>300</v>
      </c>
      <c r="BI6" s="42">
        <v>300</v>
      </c>
      <c r="BJ6" s="42">
        <v>300</v>
      </c>
      <c r="BK6" s="42">
        <v>300</v>
      </c>
      <c r="BL6" s="42">
        <v>300</v>
      </c>
      <c r="BM6" s="42">
        <v>300</v>
      </c>
      <c r="BN6" s="42">
        <v>300</v>
      </c>
      <c r="BO6" s="42">
        <v>300</v>
      </c>
      <c r="BP6" s="42">
        <v>300</v>
      </c>
      <c r="BQ6" s="42">
        <v>300</v>
      </c>
      <c r="BR6" s="42">
        <v>300</v>
      </c>
      <c r="BS6" s="42">
        <v>300</v>
      </c>
      <c r="BT6" s="42">
        <v>300</v>
      </c>
      <c r="BU6" s="42">
        <v>300</v>
      </c>
      <c r="BV6" s="42">
        <v>300</v>
      </c>
      <c r="BW6" s="42">
        <v>300</v>
      </c>
      <c r="BX6" s="42">
        <v>300</v>
      </c>
      <c r="BY6" s="42">
        <v>300</v>
      </c>
      <c r="BZ6" s="42">
        <v>300</v>
      </c>
      <c r="CA6" s="42">
        <v>300</v>
      </c>
      <c r="CB6" s="42">
        <v>300</v>
      </c>
      <c r="CC6" s="42">
        <v>300</v>
      </c>
      <c r="CD6" s="42">
        <v>300</v>
      </c>
      <c r="CE6" s="42">
        <v>300</v>
      </c>
      <c r="CF6" s="42">
        <v>300</v>
      </c>
      <c r="CG6" s="42">
        <v>300</v>
      </c>
      <c r="CH6" s="42">
        <v>300</v>
      </c>
      <c r="CI6" s="42">
        <v>300</v>
      </c>
      <c r="CJ6" s="42">
        <v>300</v>
      </c>
      <c r="CK6" s="42">
        <v>300</v>
      </c>
      <c r="CL6" s="42">
        <v>300</v>
      </c>
      <c r="CM6" s="42">
        <v>300</v>
      </c>
      <c r="CN6" s="42">
        <v>300</v>
      </c>
      <c r="CO6" s="42">
        <v>300</v>
      </c>
      <c r="CP6" s="42">
        <v>300</v>
      </c>
      <c r="CQ6" s="42">
        <v>300</v>
      </c>
      <c r="CR6" s="42">
        <v>300</v>
      </c>
      <c r="CS6" s="42">
        <v>300</v>
      </c>
      <c r="CT6" s="42">
        <v>300</v>
      </c>
      <c r="CU6" s="42">
        <v>300</v>
      </c>
      <c r="CV6" s="42">
        <v>300</v>
      </c>
      <c r="CW6" s="42">
        <v>300</v>
      </c>
      <c r="CX6" s="42">
        <v>300</v>
      </c>
      <c r="CY6" s="42">
        <v>300</v>
      </c>
      <c r="CZ6" s="42">
        <v>300</v>
      </c>
      <c r="DA6" s="42">
        <v>300</v>
      </c>
      <c r="DB6" s="42">
        <v>300</v>
      </c>
      <c r="DC6" s="42">
        <v>300</v>
      </c>
      <c r="DD6" s="42">
        <v>300</v>
      </c>
      <c r="DE6" s="42">
        <v>300</v>
      </c>
      <c r="DF6" s="42">
        <v>300</v>
      </c>
      <c r="DG6" s="42">
        <v>300</v>
      </c>
      <c r="DH6" s="42">
        <v>300</v>
      </c>
      <c r="DI6" s="42">
        <v>300</v>
      </c>
      <c r="DJ6" s="42">
        <v>300</v>
      </c>
      <c r="DK6" s="42">
        <v>300</v>
      </c>
      <c r="DL6" s="42">
        <v>300</v>
      </c>
      <c r="DM6" s="42">
        <v>300</v>
      </c>
      <c r="DN6" s="42">
        <v>300</v>
      </c>
      <c r="DO6" s="42">
        <v>300</v>
      </c>
      <c r="DP6" s="42">
        <v>300</v>
      </c>
      <c r="DQ6" s="42">
        <v>300</v>
      </c>
      <c r="DR6" s="42">
        <v>300</v>
      </c>
      <c r="DS6" s="42">
        <v>300</v>
      </c>
      <c r="DT6" s="42">
        <v>300</v>
      </c>
      <c r="DU6" s="42">
        <v>300</v>
      </c>
      <c r="DV6" s="42">
        <v>300</v>
      </c>
      <c r="DW6" s="42">
        <v>300</v>
      </c>
    </row>
    <row r="7" spans="1:127" ht="16.5" thickTop="1" thickBot="1" x14ac:dyDescent="0.3">
      <c r="A7" s="24">
        <v>60</v>
      </c>
      <c r="D7" s="38" t="s">
        <v>430</v>
      </c>
      <c r="E7" s="9">
        <v>0.1</v>
      </c>
      <c r="F7" s="38">
        <v>30</v>
      </c>
      <c r="H7" s="42">
        <v>2000</v>
      </c>
      <c r="I7" s="42">
        <v>2000</v>
      </c>
      <c r="J7" s="42">
        <v>2000</v>
      </c>
      <c r="K7" s="42">
        <v>2000</v>
      </c>
      <c r="L7" s="42">
        <v>2000</v>
      </c>
      <c r="M7" s="42">
        <v>2000</v>
      </c>
      <c r="N7" s="42">
        <v>2000</v>
      </c>
      <c r="O7" s="42">
        <v>2000</v>
      </c>
      <c r="P7" s="42">
        <v>2000</v>
      </c>
      <c r="Q7" s="42">
        <v>2000</v>
      </c>
      <c r="R7" s="42">
        <v>2000</v>
      </c>
      <c r="S7" s="42">
        <v>2000</v>
      </c>
      <c r="T7" s="42">
        <v>2000</v>
      </c>
      <c r="U7" s="42">
        <v>2000</v>
      </c>
      <c r="V7" s="42">
        <v>2000</v>
      </c>
      <c r="W7" s="42">
        <v>2000</v>
      </c>
      <c r="X7" s="42">
        <v>2000</v>
      </c>
      <c r="Y7" s="42">
        <v>2000</v>
      </c>
      <c r="Z7" s="42">
        <v>2000</v>
      </c>
      <c r="AA7" s="42">
        <v>2000</v>
      </c>
      <c r="AB7" s="42">
        <v>2000</v>
      </c>
      <c r="AC7" s="42">
        <v>2000</v>
      </c>
      <c r="AD7" s="42">
        <v>2000</v>
      </c>
      <c r="AE7" s="42">
        <v>2000</v>
      </c>
      <c r="AF7" s="42">
        <v>2000</v>
      </c>
      <c r="AG7" s="42">
        <v>2000</v>
      </c>
      <c r="AH7" s="42">
        <v>2000</v>
      </c>
      <c r="AI7" s="42">
        <v>2000</v>
      </c>
      <c r="AJ7" s="42">
        <v>2000</v>
      </c>
      <c r="AK7" s="42">
        <v>2000</v>
      </c>
      <c r="AL7" s="42">
        <v>2000</v>
      </c>
      <c r="AM7" s="42">
        <v>2000</v>
      </c>
      <c r="AN7" s="42">
        <v>2000</v>
      </c>
      <c r="AO7" s="42">
        <v>2000</v>
      </c>
      <c r="AP7" s="42">
        <v>2000</v>
      </c>
      <c r="AQ7" s="42">
        <v>2000</v>
      </c>
      <c r="AR7" s="42">
        <v>2000</v>
      </c>
      <c r="AS7" s="42">
        <v>2000</v>
      </c>
      <c r="AT7" s="42">
        <v>2000</v>
      </c>
      <c r="AU7" s="42">
        <v>2000</v>
      </c>
      <c r="AV7" s="42">
        <v>2000</v>
      </c>
      <c r="AW7" s="42">
        <v>2000</v>
      </c>
      <c r="AX7" s="42">
        <v>2000</v>
      </c>
      <c r="AY7" s="42">
        <v>2000</v>
      </c>
      <c r="AZ7" s="42">
        <v>2000</v>
      </c>
      <c r="BA7" s="42">
        <v>2000</v>
      </c>
      <c r="BB7" s="42">
        <v>2000</v>
      </c>
      <c r="BC7" s="42">
        <v>2000</v>
      </c>
      <c r="BD7" s="42">
        <v>2000</v>
      </c>
      <c r="BE7" s="42">
        <v>2000</v>
      </c>
      <c r="BF7" s="42">
        <v>2000</v>
      </c>
      <c r="BG7" s="42">
        <v>2000</v>
      </c>
      <c r="BH7" s="42">
        <v>2000</v>
      </c>
      <c r="BI7" s="42">
        <v>2000</v>
      </c>
      <c r="BJ7" s="42">
        <v>2000</v>
      </c>
      <c r="BK7" s="42">
        <v>2000</v>
      </c>
      <c r="BL7" s="42">
        <v>2000</v>
      </c>
      <c r="BM7" s="42">
        <v>2000</v>
      </c>
      <c r="BN7" s="42">
        <v>2000</v>
      </c>
      <c r="BO7" s="42">
        <v>2000</v>
      </c>
      <c r="BP7" s="42">
        <v>2000</v>
      </c>
      <c r="BQ7" s="42">
        <v>2000</v>
      </c>
      <c r="BR7" s="42">
        <v>2000</v>
      </c>
      <c r="BS7" s="42">
        <v>2000</v>
      </c>
      <c r="BT7" s="42">
        <v>2000</v>
      </c>
      <c r="BU7" s="42">
        <v>2000</v>
      </c>
      <c r="BV7" s="42">
        <v>2000</v>
      </c>
      <c r="BW7" s="42">
        <v>2000</v>
      </c>
      <c r="BX7" s="42">
        <v>2000</v>
      </c>
      <c r="BY7" s="42">
        <v>2000</v>
      </c>
      <c r="BZ7" s="42">
        <v>2000</v>
      </c>
      <c r="CA7" s="42">
        <v>2000</v>
      </c>
      <c r="CB7" s="42">
        <v>2000</v>
      </c>
      <c r="CC7" s="42">
        <v>2000</v>
      </c>
      <c r="CD7" s="42">
        <v>2000</v>
      </c>
      <c r="CE7" s="42">
        <v>2000</v>
      </c>
      <c r="CF7" s="42">
        <v>2000</v>
      </c>
      <c r="CG7" s="42">
        <v>2000</v>
      </c>
      <c r="CH7" s="42">
        <v>2000</v>
      </c>
      <c r="CI7" s="42">
        <v>2000</v>
      </c>
      <c r="CJ7" s="42">
        <v>2000</v>
      </c>
      <c r="CK7" s="42">
        <v>2000</v>
      </c>
      <c r="CL7" s="42">
        <v>2000</v>
      </c>
      <c r="CM7" s="42">
        <v>2000</v>
      </c>
      <c r="CN7" s="42">
        <v>2000</v>
      </c>
      <c r="CO7" s="42">
        <v>2000</v>
      </c>
      <c r="CP7" s="42">
        <v>2000</v>
      </c>
      <c r="CQ7" s="42">
        <v>2000</v>
      </c>
      <c r="CR7" s="42">
        <v>2000</v>
      </c>
      <c r="CS7" s="42">
        <v>2000</v>
      </c>
      <c r="CT7" s="42">
        <v>2000</v>
      </c>
      <c r="CU7" s="42">
        <v>2000</v>
      </c>
      <c r="CV7" s="42">
        <v>2000</v>
      </c>
      <c r="CW7" s="42">
        <v>2000</v>
      </c>
      <c r="CX7" s="42">
        <v>2000</v>
      </c>
      <c r="CY7" s="42">
        <v>2000</v>
      </c>
      <c r="CZ7" s="42">
        <v>2000</v>
      </c>
      <c r="DA7" s="42">
        <v>2000</v>
      </c>
      <c r="DB7" s="42">
        <v>2000</v>
      </c>
      <c r="DC7" s="42">
        <v>2000</v>
      </c>
      <c r="DD7" s="42">
        <v>2000</v>
      </c>
      <c r="DE7" s="42">
        <v>2000</v>
      </c>
      <c r="DF7" s="42">
        <v>2000</v>
      </c>
      <c r="DG7" s="42">
        <v>2000</v>
      </c>
      <c r="DH7" s="42">
        <v>2000</v>
      </c>
      <c r="DI7" s="42">
        <v>2000</v>
      </c>
      <c r="DJ7" s="42">
        <v>2000</v>
      </c>
      <c r="DK7" s="42">
        <v>2000</v>
      </c>
      <c r="DL7" s="42">
        <v>2000</v>
      </c>
      <c r="DM7" s="42">
        <v>2000</v>
      </c>
      <c r="DN7" s="42">
        <v>2000</v>
      </c>
      <c r="DO7" s="42">
        <v>2000</v>
      </c>
      <c r="DP7" s="42">
        <v>2000</v>
      </c>
      <c r="DQ7" s="42">
        <v>2000</v>
      </c>
      <c r="DR7" s="42">
        <v>2000</v>
      </c>
      <c r="DS7" s="42">
        <v>2000</v>
      </c>
      <c r="DT7" s="42">
        <v>2000</v>
      </c>
      <c r="DU7" s="42">
        <v>2000</v>
      </c>
      <c r="DV7" s="42">
        <v>2000</v>
      </c>
      <c r="DW7" s="42">
        <v>2000</v>
      </c>
    </row>
    <row r="8" spans="1:127" ht="16.5" thickTop="1" thickBot="1" x14ac:dyDescent="0.3">
      <c r="A8" s="24">
        <v>90</v>
      </c>
      <c r="D8" s="38" t="s">
        <v>431</v>
      </c>
      <c r="E8" s="9">
        <v>0.22</v>
      </c>
      <c r="F8" s="38">
        <v>30</v>
      </c>
      <c r="H8" s="42">
        <v>2000</v>
      </c>
      <c r="I8" s="42">
        <v>2000</v>
      </c>
      <c r="J8" s="42">
        <v>2000</v>
      </c>
      <c r="K8" s="42">
        <v>2000</v>
      </c>
      <c r="L8" s="42">
        <v>2000</v>
      </c>
      <c r="M8" s="42">
        <v>2000</v>
      </c>
      <c r="N8" s="42">
        <v>2000</v>
      </c>
      <c r="O8" s="42">
        <v>2000</v>
      </c>
      <c r="P8" s="42">
        <v>2000</v>
      </c>
      <c r="Q8" s="42">
        <v>2000</v>
      </c>
      <c r="R8" s="42">
        <v>2000</v>
      </c>
      <c r="S8" s="42">
        <v>2000</v>
      </c>
      <c r="T8" s="42">
        <v>2000</v>
      </c>
      <c r="U8" s="42">
        <v>2000</v>
      </c>
      <c r="V8" s="42">
        <v>2000</v>
      </c>
      <c r="W8" s="42">
        <v>2000</v>
      </c>
      <c r="X8" s="42">
        <v>2000</v>
      </c>
      <c r="Y8" s="42">
        <v>2000</v>
      </c>
      <c r="Z8" s="42">
        <v>2000</v>
      </c>
      <c r="AA8" s="42">
        <v>2000</v>
      </c>
      <c r="AB8" s="42">
        <v>2000</v>
      </c>
      <c r="AC8" s="42">
        <v>2000</v>
      </c>
      <c r="AD8" s="42">
        <v>2000</v>
      </c>
      <c r="AE8" s="42">
        <v>2000</v>
      </c>
      <c r="AF8" s="42">
        <v>2000</v>
      </c>
      <c r="AG8" s="42">
        <v>2000</v>
      </c>
      <c r="AH8" s="42">
        <v>2000</v>
      </c>
      <c r="AI8" s="42">
        <v>2000</v>
      </c>
      <c r="AJ8" s="42">
        <v>2000</v>
      </c>
      <c r="AK8" s="42">
        <v>2000</v>
      </c>
      <c r="AL8" s="42">
        <v>2000</v>
      </c>
      <c r="AM8" s="42">
        <v>2000</v>
      </c>
      <c r="AN8" s="42">
        <v>2000</v>
      </c>
      <c r="AO8" s="42">
        <v>2000</v>
      </c>
      <c r="AP8" s="42">
        <v>2000</v>
      </c>
      <c r="AQ8" s="42">
        <v>2000</v>
      </c>
      <c r="AR8" s="42">
        <v>2000</v>
      </c>
      <c r="AS8" s="42">
        <v>2000</v>
      </c>
      <c r="AT8" s="42">
        <v>2000</v>
      </c>
      <c r="AU8" s="42">
        <v>2000</v>
      </c>
      <c r="AV8" s="42">
        <v>2000</v>
      </c>
      <c r="AW8" s="42">
        <v>2000</v>
      </c>
      <c r="AX8" s="42">
        <v>2000</v>
      </c>
      <c r="AY8" s="42">
        <v>2000</v>
      </c>
      <c r="AZ8" s="42">
        <v>2000</v>
      </c>
      <c r="BA8" s="42">
        <v>2000</v>
      </c>
      <c r="BB8" s="42">
        <v>2000</v>
      </c>
      <c r="BC8" s="42">
        <v>2000</v>
      </c>
      <c r="BD8" s="42">
        <v>2000</v>
      </c>
      <c r="BE8" s="42">
        <v>2000</v>
      </c>
      <c r="BF8" s="42">
        <v>2000</v>
      </c>
      <c r="BG8" s="42">
        <v>2000</v>
      </c>
      <c r="BH8" s="42">
        <v>2000</v>
      </c>
      <c r="BI8" s="42">
        <v>2000</v>
      </c>
      <c r="BJ8" s="42">
        <v>2000</v>
      </c>
      <c r="BK8" s="42">
        <v>2000</v>
      </c>
      <c r="BL8" s="42">
        <v>2000</v>
      </c>
      <c r="BM8" s="42">
        <v>2000</v>
      </c>
      <c r="BN8" s="42">
        <v>2000</v>
      </c>
      <c r="BO8" s="42">
        <v>2000</v>
      </c>
      <c r="BP8" s="42">
        <v>2000</v>
      </c>
      <c r="BQ8" s="42">
        <v>2000</v>
      </c>
      <c r="BR8" s="42">
        <v>2000</v>
      </c>
      <c r="BS8" s="42">
        <v>2000</v>
      </c>
      <c r="BT8" s="42">
        <v>2000</v>
      </c>
      <c r="BU8" s="42">
        <v>2000</v>
      </c>
      <c r="BV8" s="42">
        <v>2000</v>
      </c>
      <c r="BW8" s="42">
        <v>2000</v>
      </c>
      <c r="BX8" s="42">
        <v>2000</v>
      </c>
      <c r="BY8" s="42">
        <v>2000</v>
      </c>
      <c r="BZ8" s="42">
        <v>2000</v>
      </c>
      <c r="CA8" s="42">
        <v>2000</v>
      </c>
      <c r="CB8" s="42">
        <v>2000</v>
      </c>
      <c r="CC8" s="42">
        <v>2000</v>
      </c>
      <c r="CD8" s="42">
        <v>2000</v>
      </c>
      <c r="CE8" s="42">
        <v>2000</v>
      </c>
      <c r="CF8" s="42">
        <v>2000</v>
      </c>
      <c r="CG8" s="42">
        <v>2000</v>
      </c>
      <c r="CH8" s="42">
        <v>2000</v>
      </c>
      <c r="CI8" s="42">
        <v>2000</v>
      </c>
      <c r="CJ8" s="42">
        <v>2000</v>
      </c>
      <c r="CK8" s="42">
        <v>2000</v>
      </c>
      <c r="CL8" s="42">
        <v>2000</v>
      </c>
      <c r="CM8" s="42">
        <v>2000</v>
      </c>
      <c r="CN8" s="42">
        <v>2000</v>
      </c>
      <c r="CO8" s="42">
        <v>2000</v>
      </c>
      <c r="CP8" s="42">
        <v>2000</v>
      </c>
      <c r="CQ8" s="42">
        <v>2000</v>
      </c>
      <c r="CR8" s="42">
        <v>2000</v>
      </c>
      <c r="CS8" s="42">
        <v>2000</v>
      </c>
      <c r="CT8" s="42">
        <v>2000</v>
      </c>
      <c r="CU8" s="42">
        <v>2000</v>
      </c>
      <c r="CV8" s="42">
        <v>2000</v>
      </c>
      <c r="CW8" s="42">
        <v>2000</v>
      </c>
      <c r="CX8" s="42">
        <v>2000</v>
      </c>
      <c r="CY8" s="42">
        <v>2000</v>
      </c>
      <c r="CZ8" s="42">
        <v>2000</v>
      </c>
      <c r="DA8" s="42">
        <v>2000</v>
      </c>
      <c r="DB8" s="42">
        <v>2000</v>
      </c>
      <c r="DC8" s="42">
        <v>2000</v>
      </c>
      <c r="DD8" s="42">
        <v>2000</v>
      </c>
      <c r="DE8" s="42">
        <v>2000</v>
      </c>
      <c r="DF8" s="42">
        <v>2000</v>
      </c>
      <c r="DG8" s="42">
        <v>2000</v>
      </c>
      <c r="DH8" s="42">
        <v>2000</v>
      </c>
      <c r="DI8" s="42">
        <v>2000</v>
      </c>
      <c r="DJ8" s="42">
        <v>2000</v>
      </c>
      <c r="DK8" s="42">
        <v>2000</v>
      </c>
      <c r="DL8" s="42">
        <v>2000</v>
      </c>
      <c r="DM8" s="42">
        <v>2000</v>
      </c>
      <c r="DN8" s="42">
        <v>2000</v>
      </c>
      <c r="DO8" s="42">
        <v>2000</v>
      </c>
      <c r="DP8" s="42">
        <v>2000</v>
      </c>
      <c r="DQ8" s="42">
        <v>2000</v>
      </c>
      <c r="DR8" s="42">
        <v>2000</v>
      </c>
      <c r="DS8" s="42">
        <v>2000</v>
      </c>
      <c r="DT8" s="42">
        <v>2000</v>
      </c>
      <c r="DU8" s="42">
        <v>2000</v>
      </c>
      <c r="DV8" s="42">
        <v>2000</v>
      </c>
      <c r="DW8" s="42">
        <v>2000</v>
      </c>
    </row>
    <row r="9" spans="1:127" ht="16.5" thickTop="1" thickBot="1" x14ac:dyDescent="0.3">
      <c r="D9" s="38" t="s">
        <v>474</v>
      </c>
      <c r="E9" s="9">
        <v>0.22</v>
      </c>
      <c r="F9" s="38">
        <v>30</v>
      </c>
      <c r="H9" s="42">
        <v>4000</v>
      </c>
      <c r="I9" s="42">
        <v>4000</v>
      </c>
      <c r="J9" s="42">
        <v>4000</v>
      </c>
      <c r="K9" s="42">
        <v>4000</v>
      </c>
      <c r="L9" s="42">
        <v>4000</v>
      </c>
      <c r="M9" s="42">
        <v>4000</v>
      </c>
      <c r="N9" s="42">
        <v>4000</v>
      </c>
      <c r="O9" s="42">
        <v>4000</v>
      </c>
      <c r="P9" s="42">
        <v>4000</v>
      </c>
      <c r="Q9" s="42">
        <v>4000</v>
      </c>
      <c r="R9" s="42">
        <v>4000</v>
      </c>
      <c r="S9" s="42">
        <v>4000</v>
      </c>
      <c r="T9" s="42">
        <v>4000</v>
      </c>
      <c r="U9" s="42">
        <v>4000</v>
      </c>
      <c r="V9" s="42">
        <v>4000</v>
      </c>
      <c r="W9" s="42">
        <v>4000</v>
      </c>
      <c r="X9" s="42">
        <v>4000</v>
      </c>
      <c r="Y9" s="42">
        <v>4000</v>
      </c>
      <c r="Z9" s="42">
        <v>4000</v>
      </c>
      <c r="AA9" s="42">
        <v>4000</v>
      </c>
      <c r="AB9" s="42">
        <v>4000</v>
      </c>
      <c r="AC9" s="42">
        <v>4000</v>
      </c>
      <c r="AD9" s="42">
        <v>4000</v>
      </c>
      <c r="AE9" s="42">
        <v>4000</v>
      </c>
      <c r="AF9" s="42">
        <v>4000</v>
      </c>
      <c r="AG9" s="42">
        <v>4000</v>
      </c>
      <c r="AH9" s="42">
        <v>4000</v>
      </c>
      <c r="AI9" s="42">
        <v>4000</v>
      </c>
      <c r="AJ9" s="42">
        <v>4000</v>
      </c>
      <c r="AK9" s="42">
        <v>4000</v>
      </c>
      <c r="AL9" s="42">
        <v>4000</v>
      </c>
      <c r="AM9" s="42">
        <v>4000</v>
      </c>
      <c r="AN9" s="42">
        <v>4000</v>
      </c>
      <c r="AO9" s="42">
        <v>4000</v>
      </c>
      <c r="AP9" s="42">
        <v>4000</v>
      </c>
      <c r="AQ9" s="42">
        <v>4000</v>
      </c>
      <c r="AR9" s="42">
        <v>4000</v>
      </c>
      <c r="AS9" s="42">
        <v>4000</v>
      </c>
      <c r="AT9" s="42">
        <v>4000</v>
      </c>
      <c r="AU9" s="42">
        <v>4000</v>
      </c>
      <c r="AV9" s="42">
        <v>4000</v>
      </c>
      <c r="AW9" s="42">
        <v>4000</v>
      </c>
      <c r="AX9" s="42">
        <v>4000</v>
      </c>
      <c r="AY9" s="42">
        <v>4000</v>
      </c>
      <c r="AZ9" s="42">
        <v>4000</v>
      </c>
      <c r="BA9" s="42">
        <v>4000</v>
      </c>
      <c r="BB9" s="42">
        <v>4000</v>
      </c>
      <c r="BC9" s="42">
        <v>4000</v>
      </c>
      <c r="BD9" s="42">
        <v>4000</v>
      </c>
      <c r="BE9" s="42">
        <v>4000</v>
      </c>
      <c r="BF9" s="42">
        <v>4000</v>
      </c>
      <c r="BG9" s="42">
        <v>4000</v>
      </c>
      <c r="BH9" s="42">
        <v>4000</v>
      </c>
      <c r="BI9" s="42">
        <v>4000</v>
      </c>
      <c r="BJ9" s="42">
        <v>4000</v>
      </c>
      <c r="BK9" s="42">
        <v>4000</v>
      </c>
      <c r="BL9" s="42">
        <v>4000</v>
      </c>
      <c r="BM9" s="42">
        <v>4000</v>
      </c>
      <c r="BN9" s="42">
        <v>4000</v>
      </c>
      <c r="BO9" s="42">
        <v>4000</v>
      </c>
      <c r="BP9" s="42">
        <v>4000</v>
      </c>
      <c r="BQ9" s="42">
        <v>4000</v>
      </c>
      <c r="BR9" s="42">
        <v>4000</v>
      </c>
      <c r="BS9" s="42">
        <v>4000</v>
      </c>
      <c r="BT9" s="42">
        <v>4000</v>
      </c>
      <c r="BU9" s="42">
        <v>4000</v>
      </c>
      <c r="BV9" s="42">
        <v>4000</v>
      </c>
      <c r="BW9" s="42">
        <v>4000</v>
      </c>
      <c r="BX9" s="42">
        <v>4000</v>
      </c>
      <c r="BY9" s="42">
        <v>4000</v>
      </c>
      <c r="BZ9" s="42">
        <v>4000</v>
      </c>
      <c r="CA9" s="42">
        <v>4000</v>
      </c>
      <c r="CB9" s="42">
        <v>4000</v>
      </c>
      <c r="CC9" s="42">
        <v>4000</v>
      </c>
      <c r="CD9" s="42">
        <v>4000</v>
      </c>
      <c r="CE9" s="42">
        <v>4000</v>
      </c>
      <c r="CF9" s="42">
        <v>4000</v>
      </c>
      <c r="CG9" s="42">
        <v>4000</v>
      </c>
      <c r="CH9" s="42">
        <v>4000</v>
      </c>
      <c r="CI9" s="42">
        <v>4000</v>
      </c>
      <c r="CJ9" s="42">
        <v>4000</v>
      </c>
      <c r="CK9" s="42">
        <v>4000</v>
      </c>
      <c r="CL9" s="42">
        <v>4000</v>
      </c>
      <c r="CM9" s="42">
        <v>4000</v>
      </c>
      <c r="CN9" s="42">
        <v>4000</v>
      </c>
      <c r="CO9" s="42">
        <v>4000</v>
      </c>
      <c r="CP9" s="42">
        <v>4000</v>
      </c>
      <c r="CQ9" s="42">
        <v>4000</v>
      </c>
      <c r="CR9" s="42">
        <v>4000</v>
      </c>
      <c r="CS9" s="42">
        <v>4000</v>
      </c>
      <c r="CT9" s="42">
        <v>4000</v>
      </c>
      <c r="CU9" s="42">
        <v>4000</v>
      </c>
      <c r="CV9" s="42">
        <v>4000</v>
      </c>
      <c r="CW9" s="42">
        <v>4000</v>
      </c>
      <c r="CX9" s="42">
        <v>4000</v>
      </c>
      <c r="CY9" s="42">
        <v>4000</v>
      </c>
      <c r="CZ9" s="42">
        <v>4000</v>
      </c>
      <c r="DA9" s="42">
        <v>4000</v>
      </c>
      <c r="DB9" s="42">
        <v>4000</v>
      </c>
      <c r="DC9" s="42">
        <v>4000</v>
      </c>
      <c r="DD9" s="42">
        <v>4000</v>
      </c>
      <c r="DE9" s="42">
        <v>4000</v>
      </c>
      <c r="DF9" s="42">
        <v>4000</v>
      </c>
      <c r="DG9" s="42">
        <v>4000</v>
      </c>
      <c r="DH9" s="42">
        <v>4000</v>
      </c>
      <c r="DI9" s="42">
        <v>4000</v>
      </c>
      <c r="DJ9" s="42">
        <v>4000</v>
      </c>
      <c r="DK9" s="42">
        <v>4000</v>
      </c>
      <c r="DL9" s="42">
        <v>4000</v>
      </c>
      <c r="DM9" s="42">
        <v>4000</v>
      </c>
      <c r="DN9" s="42">
        <v>4000</v>
      </c>
      <c r="DO9" s="42">
        <v>4000</v>
      </c>
      <c r="DP9" s="42">
        <v>4000</v>
      </c>
      <c r="DQ9" s="42">
        <v>4000</v>
      </c>
      <c r="DR9" s="42">
        <v>4000</v>
      </c>
      <c r="DS9" s="42">
        <v>4000</v>
      </c>
      <c r="DT9" s="42">
        <v>4000</v>
      </c>
      <c r="DU9" s="42">
        <v>4000</v>
      </c>
      <c r="DV9" s="42">
        <v>4000</v>
      </c>
      <c r="DW9" s="42">
        <v>4000</v>
      </c>
    </row>
    <row r="10" spans="1:127" ht="16.5" thickTop="1" thickBot="1" x14ac:dyDescent="0.3">
      <c r="D10" s="38" t="s">
        <v>475</v>
      </c>
      <c r="E10" s="9">
        <v>0.22</v>
      </c>
      <c r="F10" s="38">
        <v>30</v>
      </c>
      <c r="H10" s="42">
        <v>2000</v>
      </c>
      <c r="I10" s="42">
        <v>2000</v>
      </c>
      <c r="J10" s="42">
        <v>2000</v>
      </c>
      <c r="K10" s="42">
        <v>2000</v>
      </c>
      <c r="L10" s="42">
        <v>2000</v>
      </c>
      <c r="M10" s="42">
        <v>2000</v>
      </c>
      <c r="N10" s="42">
        <v>2000</v>
      </c>
      <c r="O10" s="42">
        <v>2000</v>
      </c>
      <c r="P10" s="42">
        <v>2000</v>
      </c>
      <c r="Q10" s="42">
        <v>2000</v>
      </c>
      <c r="R10" s="42">
        <v>2000</v>
      </c>
      <c r="S10" s="42">
        <v>2000</v>
      </c>
      <c r="T10" s="42">
        <v>2000</v>
      </c>
      <c r="U10" s="42">
        <v>2000</v>
      </c>
      <c r="V10" s="42">
        <v>2000</v>
      </c>
      <c r="W10" s="42">
        <v>2000</v>
      </c>
      <c r="X10" s="42">
        <v>2000</v>
      </c>
      <c r="Y10" s="42">
        <v>2000</v>
      </c>
      <c r="Z10" s="42">
        <v>2000</v>
      </c>
      <c r="AA10" s="42">
        <v>2000</v>
      </c>
      <c r="AB10" s="42">
        <v>2000</v>
      </c>
      <c r="AC10" s="42">
        <v>2000</v>
      </c>
      <c r="AD10" s="42">
        <v>2000</v>
      </c>
      <c r="AE10" s="42">
        <v>2000</v>
      </c>
      <c r="AF10" s="42">
        <v>2000</v>
      </c>
      <c r="AG10" s="42">
        <v>2000</v>
      </c>
      <c r="AH10" s="42">
        <v>2000</v>
      </c>
      <c r="AI10" s="42">
        <v>2000</v>
      </c>
      <c r="AJ10" s="42">
        <v>2000</v>
      </c>
      <c r="AK10" s="42">
        <v>2000</v>
      </c>
      <c r="AL10" s="42">
        <v>2000</v>
      </c>
      <c r="AM10" s="42">
        <v>2000</v>
      </c>
      <c r="AN10" s="42">
        <v>2000</v>
      </c>
      <c r="AO10" s="42">
        <v>2000</v>
      </c>
      <c r="AP10" s="42">
        <v>2000</v>
      </c>
      <c r="AQ10" s="42">
        <v>2000</v>
      </c>
      <c r="AR10" s="42">
        <v>2000</v>
      </c>
      <c r="AS10" s="42">
        <v>2000</v>
      </c>
      <c r="AT10" s="42">
        <v>2000</v>
      </c>
      <c r="AU10" s="42">
        <v>2000</v>
      </c>
      <c r="AV10" s="42">
        <v>2000</v>
      </c>
      <c r="AW10" s="42">
        <v>2000</v>
      </c>
      <c r="AX10" s="42">
        <v>2000</v>
      </c>
      <c r="AY10" s="42">
        <v>2000</v>
      </c>
      <c r="AZ10" s="42">
        <v>2000</v>
      </c>
      <c r="BA10" s="42">
        <v>2000</v>
      </c>
      <c r="BB10" s="42">
        <v>2000</v>
      </c>
      <c r="BC10" s="42">
        <v>2000</v>
      </c>
      <c r="BD10" s="42">
        <v>2000</v>
      </c>
      <c r="BE10" s="42">
        <v>2000</v>
      </c>
      <c r="BF10" s="42">
        <v>2000</v>
      </c>
      <c r="BG10" s="42">
        <v>2000</v>
      </c>
      <c r="BH10" s="42">
        <v>2000</v>
      </c>
      <c r="BI10" s="42">
        <v>2000</v>
      </c>
      <c r="BJ10" s="42">
        <v>2000</v>
      </c>
      <c r="BK10" s="42">
        <v>2000</v>
      </c>
      <c r="BL10" s="42">
        <v>2000</v>
      </c>
      <c r="BM10" s="42">
        <v>2000</v>
      </c>
      <c r="BN10" s="42">
        <v>2000</v>
      </c>
      <c r="BO10" s="42">
        <v>2000</v>
      </c>
      <c r="BP10" s="42">
        <v>2000</v>
      </c>
      <c r="BQ10" s="42">
        <v>2000</v>
      </c>
      <c r="BR10" s="42">
        <v>2000</v>
      </c>
      <c r="BS10" s="42">
        <v>2000</v>
      </c>
      <c r="BT10" s="42">
        <v>2000</v>
      </c>
      <c r="BU10" s="42">
        <v>2000</v>
      </c>
      <c r="BV10" s="42">
        <v>2000</v>
      </c>
      <c r="BW10" s="42">
        <v>2000</v>
      </c>
      <c r="BX10" s="42">
        <v>2000</v>
      </c>
      <c r="BY10" s="42">
        <v>2000</v>
      </c>
      <c r="BZ10" s="42">
        <v>2000</v>
      </c>
      <c r="CA10" s="42">
        <v>2000</v>
      </c>
      <c r="CB10" s="42">
        <v>2000</v>
      </c>
      <c r="CC10" s="42">
        <v>2000</v>
      </c>
      <c r="CD10" s="42">
        <v>2000</v>
      </c>
      <c r="CE10" s="42">
        <v>2000</v>
      </c>
      <c r="CF10" s="42">
        <v>2000</v>
      </c>
      <c r="CG10" s="42">
        <v>2000</v>
      </c>
      <c r="CH10" s="42">
        <v>2000</v>
      </c>
      <c r="CI10" s="42">
        <v>2000</v>
      </c>
      <c r="CJ10" s="42">
        <v>2000</v>
      </c>
      <c r="CK10" s="42">
        <v>2000</v>
      </c>
      <c r="CL10" s="42">
        <v>2000</v>
      </c>
      <c r="CM10" s="42">
        <v>2000</v>
      </c>
      <c r="CN10" s="42">
        <v>2000</v>
      </c>
      <c r="CO10" s="42">
        <v>2000</v>
      </c>
      <c r="CP10" s="42">
        <v>2000</v>
      </c>
      <c r="CQ10" s="42">
        <v>2000</v>
      </c>
      <c r="CR10" s="42">
        <v>2000</v>
      </c>
      <c r="CS10" s="42">
        <v>2000</v>
      </c>
      <c r="CT10" s="42">
        <v>2000</v>
      </c>
      <c r="CU10" s="42">
        <v>2000</v>
      </c>
      <c r="CV10" s="42">
        <v>2000</v>
      </c>
      <c r="CW10" s="42">
        <v>2000</v>
      </c>
      <c r="CX10" s="42">
        <v>2000</v>
      </c>
      <c r="CY10" s="42">
        <v>2000</v>
      </c>
      <c r="CZ10" s="42">
        <v>2000</v>
      </c>
      <c r="DA10" s="42">
        <v>2000</v>
      </c>
      <c r="DB10" s="42">
        <v>2000</v>
      </c>
      <c r="DC10" s="42">
        <v>2000</v>
      </c>
      <c r="DD10" s="42">
        <v>2000</v>
      </c>
      <c r="DE10" s="42">
        <v>2000</v>
      </c>
      <c r="DF10" s="42">
        <v>2000</v>
      </c>
      <c r="DG10" s="42">
        <v>2000</v>
      </c>
      <c r="DH10" s="42">
        <v>2000</v>
      </c>
      <c r="DI10" s="42">
        <v>2000</v>
      </c>
      <c r="DJ10" s="42">
        <v>2000</v>
      </c>
      <c r="DK10" s="42">
        <v>2000</v>
      </c>
      <c r="DL10" s="42">
        <v>2000</v>
      </c>
      <c r="DM10" s="42">
        <v>2000</v>
      </c>
      <c r="DN10" s="42">
        <v>2000</v>
      </c>
      <c r="DO10" s="42">
        <v>2000</v>
      </c>
      <c r="DP10" s="42">
        <v>2000</v>
      </c>
      <c r="DQ10" s="42">
        <v>2000</v>
      </c>
      <c r="DR10" s="42">
        <v>2000</v>
      </c>
      <c r="DS10" s="42">
        <v>2000</v>
      </c>
      <c r="DT10" s="42">
        <v>2000</v>
      </c>
      <c r="DU10" s="42">
        <v>2000</v>
      </c>
      <c r="DV10" s="42">
        <v>2000</v>
      </c>
      <c r="DW10" s="42">
        <v>2000</v>
      </c>
    </row>
    <row r="11" spans="1:127" ht="16.5" thickTop="1" thickBot="1" x14ac:dyDescent="0.3">
      <c r="D11" s="38" t="s">
        <v>476</v>
      </c>
      <c r="E11" s="9">
        <v>0.22</v>
      </c>
      <c r="F11" s="38">
        <v>30</v>
      </c>
      <c r="H11" s="42">
        <v>2000</v>
      </c>
      <c r="I11" s="42">
        <v>2000</v>
      </c>
      <c r="J11" s="42">
        <v>2000</v>
      </c>
      <c r="K11" s="42">
        <v>2000</v>
      </c>
      <c r="L11" s="42">
        <v>2000</v>
      </c>
      <c r="M11" s="42">
        <v>2000</v>
      </c>
      <c r="N11" s="42">
        <v>2000</v>
      </c>
      <c r="O11" s="42">
        <v>2000</v>
      </c>
      <c r="P11" s="42">
        <v>2000</v>
      </c>
      <c r="Q11" s="42">
        <v>2000</v>
      </c>
      <c r="R11" s="42">
        <v>2000</v>
      </c>
      <c r="S11" s="42">
        <v>2000</v>
      </c>
      <c r="T11" s="42">
        <v>2000</v>
      </c>
      <c r="U11" s="42">
        <v>2000</v>
      </c>
      <c r="V11" s="42">
        <v>2000</v>
      </c>
      <c r="W11" s="42">
        <v>2000</v>
      </c>
      <c r="X11" s="42">
        <v>2000</v>
      </c>
      <c r="Y11" s="42">
        <v>2000</v>
      </c>
      <c r="Z11" s="42">
        <v>2000</v>
      </c>
      <c r="AA11" s="42">
        <v>2000</v>
      </c>
      <c r="AB11" s="42">
        <v>2000</v>
      </c>
      <c r="AC11" s="42">
        <v>2000</v>
      </c>
      <c r="AD11" s="42">
        <v>2000</v>
      </c>
      <c r="AE11" s="42">
        <v>2000</v>
      </c>
      <c r="AF11" s="42">
        <v>2000</v>
      </c>
      <c r="AG11" s="42">
        <v>2000</v>
      </c>
      <c r="AH11" s="42">
        <v>2000</v>
      </c>
      <c r="AI11" s="42">
        <v>2000</v>
      </c>
      <c r="AJ11" s="42">
        <v>2000</v>
      </c>
      <c r="AK11" s="42">
        <v>2000</v>
      </c>
      <c r="AL11" s="42">
        <v>2000</v>
      </c>
      <c r="AM11" s="42">
        <v>2000</v>
      </c>
      <c r="AN11" s="42">
        <v>2000</v>
      </c>
      <c r="AO11" s="42">
        <v>2000</v>
      </c>
      <c r="AP11" s="42">
        <v>2000</v>
      </c>
      <c r="AQ11" s="42">
        <v>2000</v>
      </c>
      <c r="AR11" s="42">
        <v>2000</v>
      </c>
      <c r="AS11" s="42">
        <v>2000</v>
      </c>
      <c r="AT11" s="42">
        <v>2000</v>
      </c>
      <c r="AU11" s="42">
        <v>2000</v>
      </c>
      <c r="AV11" s="42">
        <v>2000</v>
      </c>
      <c r="AW11" s="42">
        <v>2000</v>
      </c>
      <c r="AX11" s="42">
        <v>2000</v>
      </c>
      <c r="AY11" s="42">
        <v>2000</v>
      </c>
      <c r="AZ11" s="42">
        <v>2000</v>
      </c>
      <c r="BA11" s="42">
        <v>2000</v>
      </c>
      <c r="BB11" s="42">
        <v>2000</v>
      </c>
      <c r="BC11" s="42">
        <v>2000</v>
      </c>
      <c r="BD11" s="42">
        <v>2000</v>
      </c>
      <c r="BE11" s="42">
        <v>2000</v>
      </c>
      <c r="BF11" s="42">
        <v>2000</v>
      </c>
      <c r="BG11" s="42">
        <v>2000</v>
      </c>
      <c r="BH11" s="42">
        <v>2000</v>
      </c>
      <c r="BI11" s="42">
        <v>2000</v>
      </c>
      <c r="BJ11" s="42">
        <v>2000</v>
      </c>
      <c r="BK11" s="42">
        <v>2000</v>
      </c>
      <c r="BL11" s="42">
        <v>2000</v>
      </c>
      <c r="BM11" s="42">
        <v>2000</v>
      </c>
      <c r="BN11" s="42">
        <v>2000</v>
      </c>
      <c r="BO11" s="42">
        <v>2000</v>
      </c>
      <c r="BP11" s="42">
        <v>2000</v>
      </c>
      <c r="BQ11" s="42">
        <v>2000</v>
      </c>
      <c r="BR11" s="42">
        <v>2000</v>
      </c>
      <c r="BS11" s="42">
        <v>2000</v>
      </c>
      <c r="BT11" s="42">
        <v>2000</v>
      </c>
      <c r="BU11" s="42">
        <v>2000</v>
      </c>
      <c r="BV11" s="42">
        <v>2000</v>
      </c>
      <c r="BW11" s="42">
        <v>2000</v>
      </c>
      <c r="BX11" s="42">
        <v>2000</v>
      </c>
      <c r="BY11" s="42">
        <v>2000</v>
      </c>
      <c r="BZ11" s="42">
        <v>2000</v>
      </c>
      <c r="CA11" s="42">
        <v>2000</v>
      </c>
      <c r="CB11" s="42">
        <v>2000</v>
      </c>
      <c r="CC11" s="42">
        <v>2000</v>
      </c>
      <c r="CD11" s="42">
        <v>2000</v>
      </c>
      <c r="CE11" s="42">
        <v>2000</v>
      </c>
      <c r="CF11" s="42">
        <v>2000</v>
      </c>
      <c r="CG11" s="42">
        <v>2000</v>
      </c>
      <c r="CH11" s="42">
        <v>2000</v>
      </c>
      <c r="CI11" s="42">
        <v>2000</v>
      </c>
      <c r="CJ11" s="42">
        <v>2000</v>
      </c>
      <c r="CK11" s="42">
        <v>2000</v>
      </c>
      <c r="CL11" s="42">
        <v>2000</v>
      </c>
      <c r="CM11" s="42">
        <v>2000</v>
      </c>
      <c r="CN11" s="42">
        <v>2000</v>
      </c>
      <c r="CO11" s="42">
        <v>2000</v>
      </c>
      <c r="CP11" s="42">
        <v>2000</v>
      </c>
      <c r="CQ11" s="42">
        <v>2000</v>
      </c>
      <c r="CR11" s="42">
        <v>2000</v>
      </c>
      <c r="CS11" s="42">
        <v>2000</v>
      </c>
      <c r="CT11" s="42">
        <v>2000</v>
      </c>
      <c r="CU11" s="42">
        <v>2000</v>
      </c>
      <c r="CV11" s="42">
        <v>2000</v>
      </c>
      <c r="CW11" s="42">
        <v>2000</v>
      </c>
      <c r="CX11" s="42">
        <v>2000</v>
      </c>
      <c r="CY11" s="42">
        <v>2000</v>
      </c>
      <c r="CZ11" s="42">
        <v>2000</v>
      </c>
      <c r="DA11" s="42">
        <v>2000</v>
      </c>
      <c r="DB11" s="42">
        <v>2000</v>
      </c>
      <c r="DC11" s="42">
        <v>2000</v>
      </c>
      <c r="DD11" s="42">
        <v>2000</v>
      </c>
      <c r="DE11" s="42">
        <v>2000</v>
      </c>
      <c r="DF11" s="42">
        <v>2000</v>
      </c>
      <c r="DG11" s="42">
        <v>2000</v>
      </c>
      <c r="DH11" s="42">
        <v>2000</v>
      </c>
      <c r="DI11" s="42">
        <v>2000</v>
      </c>
      <c r="DJ11" s="42">
        <v>2000</v>
      </c>
      <c r="DK11" s="42">
        <v>2000</v>
      </c>
      <c r="DL11" s="42">
        <v>2000</v>
      </c>
      <c r="DM11" s="42">
        <v>2000</v>
      </c>
      <c r="DN11" s="42">
        <v>2000</v>
      </c>
      <c r="DO11" s="42">
        <v>2000</v>
      </c>
      <c r="DP11" s="42">
        <v>2000</v>
      </c>
      <c r="DQ11" s="42">
        <v>2000</v>
      </c>
      <c r="DR11" s="42">
        <v>2000</v>
      </c>
      <c r="DS11" s="42">
        <v>2000</v>
      </c>
      <c r="DT11" s="42">
        <v>2000</v>
      </c>
      <c r="DU11" s="42">
        <v>2000</v>
      </c>
      <c r="DV11" s="42">
        <v>2000</v>
      </c>
      <c r="DW11" s="42">
        <v>2000</v>
      </c>
    </row>
    <row r="12" spans="1:127" ht="16.5" thickTop="1" thickBot="1" x14ac:dyDescent="0.3">
      <c r="D12" s="38" t="s">
        <v>482</v>
      </c>
      <c r="E12" s="9">
        <v>0.22</v>
      </c>
      <c r="F12" s="38">
        <v>30</v>
      </c>
      <c r="H12" s="42">
        <v>5000</v>
      </c>
      <c r="I12" s="42">
        <v>5000</v>
      </c>
      <c r="J12" s="42">
        <v>5000</v>
      </c>
      <c r="K12" s="42">
        <v>5000</v>
      </c>
      <c r="L12" s="42">
        <v>5000</v>
      </c>
      <c r="M12" s="42">
        <v>5000</v>
      </c>
      <c r="N12" s="42">
        <v>5000</v>
      </c>
      <c r="O12" s="42">
        <v>5000</v>
      </c>
      <c r="P12" s="42">
        <v>5000</v>
      </c>
      <c r="Q12" s="42">
        <v>5000</v>
      </c>
      <c r="R12" s="42">
        <v>5000</v>
      </c>
      <c r="S12" s="42">
        <v>5000</v>
      </c>
      <c r="T12" s="42">
        <v>5000</v>
      </c>
      <c r="U12" s="42">
        <v>5000</v>
      </c>
      <c r="V12" s="42">
        <v>5000</v>
      </c>
      <c r="W12" s="42">
        <v>5000</v>
      </c>
      <c r="X12" s="42">
        <v>5000</v>
      </c>
      <c r="Y12" s="42">
        <v>5000</v>
      </c>
      <c r="Z12" s="42">
        <v>5000</v>
      </c>
      <c r="AA12" s="42">
        <v>5000</v>
      </c>
      <c r="AB12" s="42">
        <v>5000</v>
      </c>
      <c r="AC12" s="42">
        <v>5000</v>
      </c>
      <c r="AD12" s="42">
        <v>5000</v>
      </c>
      <c r="AE12" s="42">
        <v>5000</v>
      </c>
      <c r="AF12" s="42">
        <v>5000</v>
      </c>
      <c r="AG12" s="42">
        <v>5000</v>
      </c>
      <c r="AH12" s="42">
        <v>5000</v>
      </c>
      <c r="AI12" s="42">
        <v>5000</v>
      </c>
      <c r="AJ12" s="42">
        <v>5000</v>
      </c>
      <c r="AK12" s="42">
        <v>5000</v>
      </c>
      <c r="AL12" s="42">
        <v>5000</v>
      </c>
      <c r="AM12" s="42">
        <v>5000</v>
      </c>
      <c r="AN12" s="42">
        <v>5000</v>
      </c>
      <c r="AO12" s="42">
        <v>5000</v>
      </c>
      <c r="AP12" s="42">
        <v>5000</v>
      </c>
      <c r="AQ12" s="42">
        <v>5000</v>
      </c>
      <c r="AR12" s="42">
        <v>5000</v>
      </c>
      <c r="AS12" s="42">
        <v>5000</v>
      </c>
      <c r="AT12" s="42">
        <v>5000</v>
      </c>
      <c r="AU12" s="42">
        <v>5000</v>
      </c>
      <c r="AV12" s="42">
        <v>5000</v>
      </c>
      <c r="AW12" s="42">
        <v>5000</v>
      </c>
      <c r="AX12" s="42">
        <v>5000</v>
      </c>
      <c r="AY12" s="42">
        <v>5000</v>
      </c>
      <c r="AZ12" s="42">
        <v>5000</v>
      </c>
      <c r="BA12" s="42">
        <v>5000</v>
      </c>
      <c r="BB12" s="42">
        <v>5000</v>
      </c>
      <c r="BC12" s="42">
        <v>5000</v>
      </c>
      <c r="BD12" s="42">
        <v>5000</v>
      </c>
      <c r="BE12" s="42">
        <v>5000</v>
      </c>
      <c r="BF12" s="42">
        <v>5000</v>
      </c>
      <c r="BG12" s="42">
        <v>5000</v>
      </c>
      <c r="BH12" s="42">
        <v>5000</v>
      </c>
      <c r="BI12" s="42">
        <v>5000</v>
      </c>
      <c r="BJ12" s="42">
        <v>5000</v>
      </c>
      <c r="BK12" s="42">
        <v>5000</v>
      </c>
      <c r="BL12" s="42">
        <v>5000</v>
      </c>
      <c r="BM12" s="42">
        <v>5000</v>
      </c>
      <c r="BN12" s="42">
        <v>5000</v>
      </c>
      <c r="BO12" s="42">
        <v>5000</v>
      </c>
      <c r="BP12" s="42">
        <v>5000</v>
      </c>
      <c r="BQ12" s="42">
        <v>5000</v>
      </c>
      <c r="BR12" s="42">
        <v>5000</v>
      </c>
      <c r="BS12" s="42">
        <v>5000</v>
      </c>
      <c r="BT12" s="42">
        <v>5000</v>
      </c>
      <c r="BU12" s="42">
        <v>5000</v>
      </c>
      <c r="BV12" s="42">
        <v>5000</v>
      </c>
      <c r="BW12" s="42">
        <v>5000</v>
      </c>
      <c r="BX12" s="42">
        <v>5000</v>
      </c>
      <c r="BY12" s="42">
        <v>5000</v>
      </c>
      <c r="BZ12" s="42">
        <v>5000</v>
      </c>
      <c r="CA12" s="42">
        <v>5000</v>
      </c>
      <c r="CB12" s="42">
        <v>5000</v>
      </c>
      <c r="CC12" s="42">
        <v>5000</v>
      </c>
      <c r="CD12" s="42">
        <v>5000</v>
      </c>
      <c r="CE12" s="42">
        <v>5000</v>
      </c>
      <c r="CF12" s="42">
        <v>5000</v>
      </c>
      <c r="CG12" s="42">
        <v>5000</v>
      </c>
      <c r="CH12" s="42">
        <v>5000</v>
      </c>
      <c r="CI12" s="42">
        <v>5000</v>
      </c>
      <c r="CJ12" s="42">
        <v>5000</v>
      </c>
      <c r="CK12" s="42">
        <v>5000</v>
      </c>
      <c r="CL12" s="42">
        <v>5000</v>
      </c>
      <c r="CM12" s="42">
        <v>5000</v>
      </c>
      <c r="CN12" s="42">
        <v>5000</v>
      </c>
      <c r="CO12" s="42">
        <v>5000</v>
      </c>
      <c r="CP12" s="42">
        <v>5000</v>
      </c>
      <c r="CQ12" s="42">
        <v>5000</v>
      </c>
      <c r="CR12" s="42">
        <v>5000</v>
      </c>
      <c r="CS12" s="42">
        <v>5000</v>
      </c>
      <c r="CT12" s="42">
        <v>5000</v>
      </c>
      <c r="CU12" s="42">
        <v>5000</v>
      </c>
      <c r="CV12" s="42">
        <v>5000</v>
      </c>
      <c r="CW12" s="42">
        <v>5000</v>
      </c>
      <c r="CX12" s="42">
        <v>5000</v>
      </c>
      <c r="CY12" s="42">
        <v>5000</v>
      </c>
      <c r="CZ12" s="42">
        <v>5000</v>
      </c>
      <c r="DA12" s="42">
        <v>5000</v>
      </c>
      <c r="DB12" s="42">
        <v>5000</v>
      </c>
      <c r="DC12" s="42">
        <v>5000</v>
      </c>
      <c r="DD12" s="42">
        <v>5000</v>
      </c>
      <c r="DE12" s="42">
        <v>5000</v>
      </c>
      <c r="DF12" s="42">
        <v>5000</v>
      </c>
      <c r="DG12" s="42">
        <v>5000</v>
      </c>
      <c r="DH12" s="42">
        <v>5000</v>
      </c>
      <c r="DI12" s="42">
        <v>5000</v>
      </c>
      <c r="DJ12" s="42">
        <v>5000</v>
      </c>
      <c r="DK12" s="42">
        <v>5000</v>
      </c>
      <c r="DL12" s="42">
        <v>5000</v>
      </c>
      <c r="DM12" s="42">
        <v>5000</v>
      </c>
      <c r="DN12" s="42">
        <v>5000</v>
      </c>
      <c r="DO12" s="42">
        <v>5000</v>
      </c>
      <c r="DP12" s="42">
        <v>5000</v>
      </c>
      <c r="DQ12" s="42">
        <v>5000</v>
      </c>
      <c r="DR12" s="42">
        <v>5000</v>
      </c>
      <c r="DS12" s="42">
        <v>5000</v>
      </c>
      <c r="DT12" s="42">
        <v>5000</v>
      </c>
      <c r="DU12" s="42">
        <v>5000</v>
      </c>
      <c r="DV12" s="42">
        <v>5000</v>
      </c>
      <c r="DW12" s="42">
        <v>5000</v>
      </c>
    </row>
    <row r="13" spans="1:127" ht="16.5" thickTop="1" thickBot="1" x14ac:dyDescent="0.3">
      <c r="D13" s="38" t="s">
        <v>483</v>
      </c>
      <c r="E13" s="9">
        <v>0.22</v>
      </c>
      <c r="F13" s="38">
        <v>30</v>
      </c>
      <c r="H13" s="42">
        <v>1000</v>
      </c>
      <c r="I13" s="42">
        <v>1000</v>
      </c>
      <c r="J13" s="42">
        <v>1000</v>
      </c>
      <c r="K13" s="42">
        <v>1000</v>
      </c>
      <c r="L13" s="42">
        <v>1000</v>
      </c>
      <c r="M13" s="42">
        <v>1000</v>
      </c>
      <c r="N13" s="42">
        <v>1000</v>
      </c>
      <c r="O13" s="42">
        <v>1000</v>
      </c>
      <c r="P13" s="42">
        <v>1000</v>
      </c>
      <c r="Q13" s="42">
        <v>1000</v>
      </c>
      <c r="R13" s="42">
        <v>1000</v>
      </c>
      <c r="S13" s="42">
        <v>1000</v>
      </c>
      <c r="T13" s="42">
        <v>1000</v>
      </c>
      <c r="U13" s="42">
        <v>1000</v>
      </c>
      <c r="V13" s="42">
        <v>1000</v>
      </c>
      <c r="W13" s="42">
        <v>1000</v>
      </c>
      <c r="X13" s="42">
        <v>1000</v>
      </c>
      <c r="Y13" s="42">
        <v>1000</v>
      </c>
      <c r="Z13" s="42">
        <v>1000</v>
      </c>
      <c r="AA13" s="42">
        <v>1000</v>
      </c>
      <c r="AB13" s="42">
        <v>1000</v>
      </c>
      <c r="AC13" s="42">
        <v>1000</v>
      </c>
      <c r="AD13" s="42">
        <v>1000</v>
      </c>
      <c r="AE13" s="42">
        <v>1000</v>
      </c>
      <c r="AF13" s="42">
        <v>1000</v>
      </c>
      <c r="AG13" s="42">
        <v>1000</v>
      </c>
      <c r="AH13" s="42">
        <v>1000</v>
      </c>
      <c r="AI13" s="42">
        <v>1000</v>
      </c>
      <c r="AJ13" s="42">
        <v>1000</v>
      </c>
      <c r="AK13" s="42">
        <v>1000</v>
      </c>
      <c r="AL13" s="42">
        <v>1000</v>
      </c>
      <c r="AM13" s="42">
        <v>1000</v>
      </c>
      <c r="AN13" s="42">
        <v>1000</v>
      </c>
      <c r="AO13" s="42">
        <v>1000</v>
      </c>
      <c r="AP13" s="42">
        <v>1000</v>
      </c>
      <c r="AQ13" s="42">
        <v>1000</v>
      </c>
      <c r="AR13" s="42">
        <v>1000</v>
      </c>
      <c r="AS13" s="42">
        <v>1000</v>
      </c>
      <c r="AT13" s="42">
        <v>1000</v>
      </c>
      <c r="AU13" s="42">
        <v>1000</v>
      </c>
      <c r="AV13" s="42">
        <v>1000</v>
      </c>
      <c r="AW13" s="42">
        <v>1000</v>
      </c>
      <c r="AX13" s="42">
        <v>1000</v>
      </c>
      <c r="AY13" s="42">
        <v>1000</v>
      </c>
      <c r="AZ13" s="42">
        <v>1000</v>
      </c>
      <c r="BA13" s="42">
        <v>1000</v>
      </c>
      <c r="BB13" s="42">
        <v>1000</v>
      </c>
      <c r="BC13" s="42">
        <v>1000</v>
      </c>
      <c r="BD13" s="42">
        <v>1000</v>
      </c>
      <c r="BE13" s="42">
        <v>1000</v>
      </c>
      <c r="BF13" s="42">
        <v>1000</v>
      </c>
      <c r="BG13" s="42">
        <v>1000</v>
      </c>
      <c r="BH13" s="42">
        <v>1000</v>
      </c>
      <c r="BI13" s="42">
        <v>1000</v>
      </c>
      <c r="BJ13" s="42">
        <v>1000</v>
      </c>
      <c r="BK13" s="42">
        <v>1000</v>
      </c>
      <c r="BL13" s="42">
        <v>1000</v>
      </c>
      <c r="BM13" s="42">
        <v>1000</v>
      </c>
      <c r="BN13" s="42">
        <v>1000</v>
      </c>
      <c r="BO13" s="42">
        <v>1000</v>
      </c>
      <c r="BP13" s="42">
        <v>1000</v>
      </c>
      <c r="BQ13" s="42">
        <v>1000</v>
      </c>
      <c r="BR13" s="42">
        <v>1000</v>
      </c>
      <c r="BS13" s="42">
        <v>1000</v>
      </c>
      <c r="BT13" s="42">
        <v>1000</v>
      </c>
      <c r="BU13" s="42">
        <v>1000</v>
      </c>
      <c r="BV13" s="42">
        <v>1000</v>
      </c>
      <c r="BW13" s="42">
        <v>1000</v>
      </c>
      <c r="BX13" s="42">
        <v>1000</v>
      </c>
      <c r="BY13" s="42">
        <v>1000</v>
      </c>
      <c r="BZ13" s="42">
        <v>1000</v>
      </c>
      <c r="CA13" s="42">
        <v>1000</v>
      </c>
      <c r="CB13" s="42">
        <v>1000</v>
      </c>
      <c r="CC13" s="42">
        <v>1000</v>
      </c>
      <c r="CD13" s="42">
        <v>1000</v>
      </c>
      <c r="CE13" s="42">
        <v>1000</v>
      </c>
      <c r="CF13" s="42">
        <v>1000</v>
      </c>
      <c r="CG13" s="42">
        <v>1000</v>
      </c>
      <c r="CH13" s="42">
        <v>1000</v>
      </c>
      <c r="CI13" s="42">
        <v>1000</v>
      </c>
      <c r="CJ13" s="42">
        <v>1000</v>
      </c>
      <c r="CK13" s="42">
        <v>1000</v>
      </c>
      <c r="CL13" s="42">
        <v>1000</v>
      </c>
      <c r="CM13" s="42">
        <v>1000</v>
      </c>
      <c r="CN13" s="42">
        <v>1000</v>
      </c>
      <c r="CO13" s="42">
        <v>1000</v>
      </c>
      <c r="CP13" s="42">
        <v>1000</v>
      </c>
      <c r="CQ13" s="42">
        <v>1000</v>
      </c>
      <c r="CR13" s="42">
        <v>1000</v>
      </c>
      <c r="CS13" s="42">
        <v>1000</v>
      </c>
      <c r="CT13" s="42">
        <v>1000</v>
      </c>
      <c r="CU13" s="42">
        <v>1000</v>
      </c>
      <c r="CV13" s="42">
        <v>1000</v>
      </c>
      <c r="CW13" s="42">
        <v>1000</v>
      </c>
      <c r="CX13" s="42">
        <v>1000</v>
      </c>
      <c r="CY13" s="42">
        <v>1000</v>
      </c>
      <c r="CZ13" s="42">
        <v>1000</v>
      </c>
      <c r="DA13" s="42">
        <v>1000</v>
      </c>
      <c r="DB13" s="42">
        <v>1000</v>
      </c>
      <c r="DC13" s="42">
        <v>1000</v>
      </c>
      <c r="DD13" s="42">
        <v>1000</v>
      </c>
      <c r="DE13" s="42">
        <v>1000</v>
      </c>
      <c r="DF13" s="42">
        <v>1000</v>
      </c>
      <c r="DG13" s="42">
        <v>1000</v>
      </c>
      <c r="DH13" s="42">
        <v>1000</v>
      </c>
      <c r="DI13" s="42">
        <v>1000</v>
      </c>
      <c r="DJ13" s="42">
        <v>1000</v>
      </c>
      <c r="DK13" s="42">
        <v>1000</v>
      </c>
      <c r="DL13" s="42">
        <v>1000</v>
      </c>
      <c r="DM13" s="42">
        <v>1000</v>
      </c>
      <c r="DN13" s="42">
        <v>1000</v>
      </c>
      <c r="DO13" s="42">
        <v>1000</v>
      </c>
      <c r="DP13" s="42">
        <v>1000</v>
      </c>
      <c r="DQ13" s="42">
        <v>1000</v>
      </c>
      <c r="DR13" s="42">
        <v>1000</v>
      </c>
      <c r="DS13" s="42">
        <v>1000</v>
      </c>
      <c r="DT13" s="42">
        <v>1000</v>
      </c>
      <c r="DU13" s="42">
        <v>1000</v>
      </c>
      <c r="DV13" s="42">
        <v>1000</v>
      </c>
      <c r="DW13" s="42">
        <v>1000</v>
      </c>
    </row>
    <row r="14" spans="1:127" ht="16.5" thickTop="1" thickBot="1" x14ac:dyDescent="0.3">
      <c r="D14" s="38"/>
      <c r="E14" s="9"/>
      <c r="F14" s="38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</row>
    <row r="15" spans="1:127" ht="16.5" thickTop="1" thickBot="1" x14ac:dyDescent="0.3">
      <c r="D15" s="38"/>
      <c r="E15" s="9"/>
      <c r="F15" s="38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</row>
    <row r="16" spans="1:127" ht="16.5" thickTop="1" thickBot="1" x14ac:dyDescent="0.3">
      <c r="D16" s="38"/>
      <c r="E16" s="9"/>
      <c r="F16" s="38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</row>
    <row r="17" spans="4:127" ht="16.5" thickTop="1" thickBot="1" x14ac:dyDescent="0.3">
      <c r="D17" s="38"/>
      <c r="E17" s="9"/>
      <c r="F17" s="38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</row>
    <row r="18" spans="4:127" ht="16.5" thickTop="1" thickBot="1" x14ac:dyDescent="0.3">
      <c r="D18" s="38"/>
      <c r="E18" s="9"/>
      <c r="F18" s="38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</row>
    <row r="19" spans="4:127" ht="16.5" thickTop="1" thickBot="1" x14ac:dyDescent="0.3">
      <c r="D19" s="38"/>
      <c r="E19" s="9"/>
      <c r="F19" s="38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</row>
    <row r="20" spans="4:127" ht="16.5" thickTop="1" thickBot="1" x14ac:dyDescent="0.3">
      <c r="D20" s="38"/>
      <c r="E20" s="9"/>
      <c r="F20" s="38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</row>
    <row r="21" spans="4:127" ht="16.5" thickTop="1" thickBot="1" x14ac:dyDescent="0.3">
      <c r="D21" s="38"/>
      <c r="E21" s="9"/>
      <c r="F21" s="38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</row>
    <row r="22" spans="4:127" ht="16.5" thickTop="1" thickBot="1" x14ac:dyDescent="0.3">
      <c r="D22" s="38"/>
      <c r="E22" s="9"/>
      <c r="F22" s="38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</row>
    <row r="23" spans="4:127" ht="16.5" thickTop="1" thickBot="1" x14ac:dyDescent="0.3">
      <c r="D23" s="38"/>
      <c r="E23" s="9"/>
      <c r="F23" s="38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</row>
    <row r="24" spans="4:127" ht="15.75" thickTop="1" x14ac:dyDescent="0.25"/>
  </sheetData>
  <dataValidations count="2">
    <dataValidation type="decimal" allowBlank="1" showInputMessage="1" showErrorMessage="1" error="Devono essere inseriti valori percentuali compresi tra 0 e 100." sqref="E5:E23" xr:uid="{00000000-0002-0000-1400-000000000000}">
      <formula1>0</formula1>
      <formula2>1</formula2>
    </dataValidation>
    <dataValidation type="list" allowBlank="1" showInputMessage="1" showErrorMessage="1" sqref="F5:F23" xr:uid="{00000000-0002-0000-1400-000001000000}">
      <formula1>$A$5:$A$8</formula1>
    </dataValidation>
  </dataValidations>
  <hyperlinks>
    <hyperlink ref="C1" location="Input!A1" display="MENU" xr:uid="{00000000-0004-0000-14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7" tint="0.79998168889431442"/>
  </sheetPr>
  <dimension ref="A1:DX43"/>
  <sheetViews>
    <sheetView showGridLines="0" zoomScale="125" zoomScaleNormal="125" zoomScalePageLayoutView="125"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C1" sqref="C1"/>
    </sheetView>
  </sheetViews>
  <sheetFormatPr defaultColWidth="8.85546875" defaultRowHeight="15" x14ac:dyDescent="0.25"/>
  <cols>
    <col min="1" max="1" width="31.7109375" bestFit="1" customWidth="1"/>
    <col min="3" max="3" width="33" bestFit="1" customWidth="1"/>
    <col min="4" max="4" width="42" bestFit="1" customWidth="1"/>
    <col min="5" max="5" width="15.140625" customWidth="1"/>
    <col min="9" max="9" width="10.42578125" bestFit="1" customWidth="1"/>
  </cols>
  <sheetData>
    <row r="1" spans="1:128" ht="28.5" x14ac:dyDescent="0.45">
      <c r="A1" s="29" t="s">
        <v>4</v>
      </c>
      <c r="B1" s="4"/>
      <c r="C1" s="13" t="s">
        <v>41</v>
      </c>
    </row>
    <row r="4" spans="1:128" ht="18.75" x14ac:dyDescent="0.3">
      <c r="C4" s="54" t="s">
        <v>240</v>
      </c>
      <c r="H4" s="7" t="s">
        <v>28</v>
      </c>
      <c r="I4" s="11">
        <f>+I_C_Gestione!H3</f>
        <v>2020</v>
      </c>
      <c r="J4" s="11">
        <f>+I_C_Gestione!I3</f>
        <v>2020</v>
      </c>
      <c r="K4" s="11">
        <f>+I_C_Gestione!J3</f>
        <v>2020</v>
      </c>
      <c r="L4" s="11">
        <f>+I_C_Gestione!K3</f>
        <v>2020</v>
      </c>
      <c r="M4" s="11">
        <f>+I_C_Gestione!L3</f>
        <v>2020</v>
      </c>
      <c r="N4" s="11">
        <f>+I_C_Gestione!M3</f>
        <v>2020</v>
      </c>
      <c r="O4" s="11">
        <f>+I_C_Gestione!N3</f>
        <v>2020</v>
      </c>
      <c r="P4" s="11">
        <f>+I_C_Gestione!O3</f>
        <v>2020</v>
      </c>
      <c r="Q4" s="11">
        <f>+I_C_Gestione!P3</f>
        <v>2020</v>
      </c>
      <c r="R4" s="11">
        <f>+I_C_Gestione!Q3</f>
        <v>2020</v>
      </c>
      <c r="S4" s="11">
        <f>+I_C_Gestione!R3</f>
        <v>2020</v>
      </c>
      <c r="T4" s="11">
        <f>+I_C_Gestione!S3</f>
        <v>2020</v>
      </c>
      <c r="U4" s="11">
        <f>+I_C_Gestione!T3</f>
        <v>2021</v>
      </c>
      <c r="V4" s="11">
        <f>+I_C_Gestione!U3</f>
        <v>2021</v>
      </c>
      <c r="W4" s="11">
        <f>+I_C_Gestione!V3</f>
        <v>2021</v>
      </c>
      <c r="X4" s="11">
        <f>+I_C_Gestione!W3</f>
        <v>2021</v>
      </c>
      <c r="Y4" s="11">
        <f>+I_C_Gestione!X3</f>
        <v>2021</v>
      </c>
      <c r="Z4" s="11">
        <f>+I_C_Gestione!Y3</f>
        <v>2021</v>
      </c>
      <c r="AA4" s="11">
        <f>+I_C_Gestione!Z3</f>
        <v>2021</v>
      </c>
      <c r="AB4" s="11">
        <f>+I_C_Gestione!AA3</f>
        <v>2021</v>
      </c>
      <c r="AC4" s="11">
        <f>+I_C_Gestione!AB3</f>
        <v>2021</v>
      </c>
      <c r="AD4" s="11">
        <f>+I_C_Gestione!AC3</f>
        <v>2021</v>
      </c>
      <c r="AE4" s="11">
        <f>+I_C_Gestione!AD3</f>
        <v>2021</v>
      </c>
      <c r="AF4" s="11">
        <f>+I_C_Gestione!AE3</f>
        <v>2021</v>
      </c>
      <c r="AG4" s="11">
        <f>+I_C_Gestione!AF3</f>
        <v>2022</v>
      </c>
      <c r="AH4" s="11">
        <f>+I_C_Gestione!AG3</f>
        <v>2022</v>
      </c>
      <c r="AI4" s="11">
        <f>+I_C_Gestione!AH3</f>
        <v>2022</v>
      </c>
      <c r="AJ4" s="11">
        <f>+I_C_Gestione!AI3</f>
        <v>2022</v>
      </c>
      <c r="AK4" s="11">
        <f>+I_C_Gestione!AJ3</f>
        <v>2022</v>
      </c>
      <c r="AL4" s="11">
        <f>+I_C_Gestione!AK3</f>
        <v>2022</v>
      </c>
      <c r="AM4" s="11">
        <f>+I_C_Gestione!AL3</f>
        <v>2022</v>
      </c>
      <c r="AN4" s="11">
        <f>+I_C_Gestione!AM3</f>
        <v>2022</v>
      </c>
      <c r="AO4" s="11">
        <f>+I_C_Gestione!AN3</f>
        <v>2022</v>
      </c>
      <c r="AP4" s="11">
        <f>+I_C_Gestione!AO3</f>
        <v>2022</v>
      </c>
      <c r="AQ4" s="11">
        <f>+I_C_Gestione!AP3</f>
        <v>2022</v>
      </c>
      <c r="AR4" s="11">
        <f>+I_C_Gestione!AQ3</f>
        <v>2022</v>
      </c>
      <c r="AS4" s="11">
        <f>+I_C_Gestione!AR3</f>
        <v>2023</v>
      </c>
      <c r="AT4" s="11">
        <f>+I_C_Gestione!AS3</f>
        <v>2023</v>
      </c>
      <c r="AU4" s="11">
        <f>+I_C_Gestione!AT3</f>
        <v>2023</v>
      </c>
      <c r="AV4" s="11">
        <f>+I_C_Gestione!AU3</f>
        <v>2023</v>
      </c>
      <c r="AW4" s="11">
        <f>+I_C_Gestione!AV3</f>
        <v>2023</v>
      </c>
      <c r="AX4" s="11">
        <f>+I_C_Gestione!AW3</f>
        <v>2023</v>
      </c>
      <c r="AY4" s="11">
        <f>+I_C_Gestione!AX3</f>
        <v>2023</v>
      </c>
      <c r="AZ4" s="11">
        <f>+I_C_Gestione!AY3</f>
        <v>2023</v>
      </c>
      <c r="BA4" s="11">
        <f>+I_C_Gestione!AZ3</f>
        <v>2023</v>
      </c>
      <c r="BB4" s="11">
        <f>+I_C_Gestione!BA3</f>
        <v>2023</v>
      </c>
      <c r="BC4" s="11">
        <f>+I_C_Gestione!BB3</f>
        <v>2023</v>
      </c>
      <c r="BD4" s="11">
        <f>+I_C_Gestione!BC3</f>
        <v>2023</v>
      </c>
      <c r="BE4" s="11">
        <f>+I_C_Gestione!BD3</f>
        <v>2024</v>
      </c>
      <c r="BF4" s="11">
        <f>+I_C_Gestione!BE3</f>
        <v>2024</v>
      </c>
      <c r="BG4" s="11">
        <f>+I_C_Gestione!BF3</f>
        <v>2024</v>
      </c>
      <c r="BH4" s="11">
        <f>+I_C_Gestione!BG3</f>
        <v>2024</v>
      </c>
      <c r="BI4" s="11">
        <f>+I_C_Gestione!BH3</f>
        <v>2024</v>
      </c>
      <c r="BJ4" s="11">
        <f>+I_C_Gestione!BI3</f>
        <v>2024</v>
      </c>
      <c r="BK4" s="11">
        <f>+I_C_Gestione!BJ3</f>
        <v>2024</v>
      </c>
      <c r="BL4" s="11">
        <f>+I_C_Gestione!BK3</f>
        <v>2024</v>
      </c>
      <c r="BM4" s="11">
        <f>+I_C_Gestione!BL3</f>
        <v>2024</v>
      </c>
      <c r="BN4" s="11">
        <f>+I_C_Gestione!BM3</f>
        <v>2024</v>
      </c>
      <c r="BO4" s="11">
        <f>+I_C_Gestione!BN3</f>
        <v>2024</v>
      </c>
      <c r="BP4" s="11">
        <f>+I_C_Gestione!BO3</f>
        <v>2024</v>
      </c>
      <c r="BQ4" s="11">
        <f>+I_C_Gestione!BP3</f>
        <v>2025</v>
      </c>
      <c r="BR4" s="11">
        <f>+I_C_Gestione!BQ3</f>
        <v>2025</v>
      </c>
      <c r="BS4" s="11">
        <f>+I_C_Gestione!BR3</f>
        <v>2025</v>
      </c>
      <c r="BT4" s="11">
        <f>+I_C_Gestione!BS3</f>
        <v>2025</v>
      </c>
      <c r="BU4" s="11">
        <f>+I_C_Gestione!BT3</f>
        <v>2025</v>
      </c>
      <c r="BV4" s="11">
        <f>+I_C_Gestione!BU3</f>
        <v>2025</v>
      </c>
      <c r="BW4" s="11">
        <f>+I_C_Gestione!BV3</f>
        <v>2025</v>
      </c>
      <c r="BX4" s="11">
        <f>+I_C_Gestione!BW3</f>
        <v>2025</v>
      </c>
      <c r="BY4" s="11">
        <f>+I_C_Gestione!BX3</f>
        <v>2025</v>
      </c>
      <c r="BZ4" s="11">
        <f>+I_C_Gestione!BY3</f>
        <v>2025</v>
      </c>
      <c r="CA4" s="11">
        <f>+I_C_Gestione!BZ3</f>
        <v>2025</v>
      </c>
      <c r="CB4" s="11">
        <f>+I_C_Gestione!CA3</f>
        <v>2025</v>
      </c>
      <c r="CC4" s="11">
        <f>+I_C_Gestione!CB3</f>
        <v>2026</v>
      </c>
      <c r="CD4" s="11">
        <f>+I_C_Gestione!CC3</f>
        <v>2026</v>
      </c>
      <c r="CE4" s="11">
        <f>+I_C_Gestione!CD3</f>
        <v>2026</v>
      </c>
      <c r="CF4" s="11">
        <f>+I_C_Gestione!CE3</f>
        <v>2026</v>
      </c>
      <c r="CG4" s="11">
        <f>+I_C_Gestione!CF3</f>
        <v>2026</v>
      </c>
      <c r="CH4" s="11">
        <f>+I_C_Gestione!CG3</f>
        <v>2026</v>
      </c>
      <c r="CI4" s="11">
        <f>+I_C_Gestione!CH3</f>
        <v>2026</v>
      </c>
      <c r="CJ4" s="11">
        <f>+I_C_Gestione!CI3</f>
        <v>2026</v>
      </c>
      <c r="CK4" s="11">
        <f>+I_C_Gestione!CJ3</f>
        <v>2026</v>
      </c>
      <c r="CL4" s="11">
        <f>+I_C_Gestione!CK3</f>
        <v>2026</v>
      </c>
      <c r="CM4" s="11">
        <f>+I_C_Gestione!CL3</f>
        <v>2026</v>
      </c>
      <c r="CN4" s="11">
        <f>+I_C_Gestione!CM3</f>
        <v>2026</v>
      </c>
      <c r="CO4" s="11">
        <f>+I_C_Gestione!CN3</f>
        <v>2027</v>
      </c>
      <c r="CP4" s="11">
        <f>+I_C_Gestione!CO3</f>
        <v>2027</v>
      </c>
      <c r="CQ4" s="11">
        <f>+I_C_Gestione!CP3</f>
        <v>2027</v>
      </c>
      <c r="CR4" s="11">
        <f>+I_C_Gestione!CQ3</f>
        <v>2027</v>
      </c>
      <c r="CS4" s="11">
        <f>+I_C_Gestione!CR3</f>
        <v>2027</v>
      </c>
      <c r="CT4" s="11">
        <f>+I_C_Gestione!CS3</f>
        <v>2027</v>
      </c>
      <c r="CU4" s="11">
        <f>+I_C_Gestione!CT3</f>
        <v>2027</v>
      </c>
      <c r="CV4" s="11">
        <f>+I_C_Gestione!CU3</f>
        <v>2027</v>
      </c>
      <c r="CW4" s="11">
        <f>+I_C_Gestione!CV3</f>
        <v>2027</v>
      </c>
      <c r="CX4" s="11">
        <f>+I_C_Gestione!CW3</f>
        <v>2027</v>
      </c>
      <c r="CY4" s="11">
        <f>+I_C_Gestione!CX3</f>
        <v>2027</v>
      </c>
      <c r="CZ4" s="11">
        <f>+I_C_Gestione!CY3</f>
        <v>2027</v>
      </c>
      <c r="DA4" s="11">
        <f>+I_C_Gestione!CZ3</f>
        <v>2028</v>
      </c>
      <c r="DB4" s="11">
        <f>+I_C_Gestione!DA3</f>
        <v>2028</v>
      </c>
      <c r="DC4" s="11">
        <f>+I_C_Gestione!DB3</f>
        <v>2028</v>
      </c>
      <c r="DD4" s="11">
        <f>+I_C_Gestione!DC3</f>
        <v>2028</v>
      </c>
      <c r="DE4" s="11">
        <f>+I_C_Gestione!DD3</f>
        <v>2028</v>
      </c>
      <c r="DF4" s="11">
        <f>+I_C_Gestione!DE3</f>
        <v>2028</v>
      </c>
      <c r="DG4" s="11">
        <f>+I_C_Gestione!DF3</f>
        <v>2028</v>
      </c>
      <c r="DH4" s="11">
        <f>+I_C_Gestione!DG3</f>
        <v>2028</v>
      </c>
      <c r="DI4" s="11">
        <f>+I_C_Gestione!DH3</f>
        <v>2028</v>
      </c>
      <c r="DJ4" s="11">
        <f>+I_C_Gestione!DI3</f>
        <v>2028</v>
      </c>
      <c r="DK4" s="11">
        <f>+I_C_Gestione!DJ3</f>
        <v>2028</v>
      </c>
      <c r="DL4" s="11">
        <f>+I_C_Gestione!DK3</f>
        <v>2028</v>
      </c>
      <c r="DM4" s="11">
        <f>+I_C_Gestione!DL3</f>
        <v>2029</v>
      </c>
      <c r="DN4" s="11">
        <f>+I_C_Gestione!DM3</f>
        <v>2029</v>
      </c>
      <c r="DO4" s="11">
        <f>+I_C_Gestione!DN3</f>
        <v>2029</v>
      </c>
      <c r="DP4" s="11">
        <f>+I_C_Gestione!DO3</f>
        <v>2029</v>
      </c>
      <c r="DQ4" s="11">
        <f>+I_C_Gestione!DP3</f>
        <v>2029</v>
      </c>
      <c r="DR4" s="11">
        <f>+I_C_Gestione!DQ3</f>
        <v>2029</v>
      </c>
      <c r="DS4" s="11">
        <f>+I_C_Gestione!DR3</f>
        <v>2029</v>
      </c>
      <c r="DT4" s="11">
        <f>+I_C_Gestione!DS3</f>
        <v>2029</v>
      </c>
      <c r="DU4" s="11">
        <f>+I_C_Gestione!DT3</f>
        <v>2029</v>
      </c>
      <c r="DV4" s="11">
        <f>+I_C_Gestione!DU3</f>
        <v>2029</v>
      </c>
      <c r="DW4" s="11">
        <f>+I_C_Gestione!DV3</f>
        <v>2029</v>
      </c>
      <c r="DX4" s="11">
        <f>+I_C_Gestione!DW3</f>
        <v>2029</v>
      </c>
    </row>
    <row r="5" spans="1:128" ht="29.25" thickBot="1" x14ac:dyDescent="0.3">
      <c r="C5" s="26" t="s">
        <v>54</v>
      </c>
      <c r="D5" s="27" t="s">
        <v>22</v>
      </c>
      <c r="E5" s="27" t="s">
        <v>459</v>
      </c>
      <c r="F5" s="28" t="s">
        <v>55</v>
      </c>
      <c r="G5" s="28" t="s">
        <v>56</v>
      </c>
      <c r="H5" s="7" t="s">
        <v>27</v>
      </c>
      <c r="I5" s="12" t="str">
        <f>+I_C_Gestione!H4</f>
        <v>gen</v>
      </c>
      <c r="J5" s="12" t="str">
        <f>+I_C_Gestione!I4</f>
        <v>feb</v>
      </c>
      <c r="K5" s="12" t="str">
        <f>+I_C_Gestione!J4</f>
        <v>mar</v>
      </c>
      <c r="L5" s="12" t="str">
        <f>+I_C_Gestione!K4</f>
        <v>apr</v>
      </c>
      <c r="M5" s="12" t="str">
        <f>+I_C_Gestione!L4</f>
        <v>mag</v>
      </c>
      <c r="N5" s="12" t="str">
        <f>+I_C_Gestione!M4</f>
        <v>giu</v>
      </c>
      <c r="O5" s="12" t="str">
        <f>+I_C_Gestione!N4</f>
        <v>lug</v>
      </c>
      <c r="P5" s="12" t="str">
        <f>+I_C_Gestione!O4</f>
        <v>ago</v>
      </c>
      <c r="Q5" s="12" t="str">
        <f>+I_C_Gestione!P4</f>
        <v>set</v>
      </c>
      <c r="R5" s="12" t="str">
        <f>+I_C_Gestione!Q4</f>
        <v>ott</v>
      </c>
      <c r="S5" s="12" t="str">
        <f>+I_C_Gestione!R4</f>
        <v>nov</v>
      </c>
      <c r="T5" s="12" t="str">
        <f>+I_C_Gestione!S4</f>
        <v>dic</v>
      </c>
      <c r="U5" s="12" t="str">
        <f>+I_C_Gestione!T4</f>
        <v>gen</v>
      </c>
      <c r="V5" s="12" t="str">
        <f>+I_C_Gestione!U4</f>
        <v>feb</v>
      </c>
      <c r="W5" s="12" t="str">
        <f>+I_C_Gestione!V4</f>
        <v>mar</v>
      </c>
      <c r="X5" s="12" t="str">
        <f>+I_C_Gestione!W4</f>
        <v>apr</v>
      </c>
      <c r="Y5" s="12" t="str">
        <f>+I_C_Gestione!X4</f>
        <v>mag</v>
      </c>
      <c r="Z5" s="12" t="str">
        <f>+I_C_Gestione!Y4</f>
        <v>giu</v>
      </c>
      <c r="AA5" s="12" t="str">
        <f>+I_C_Gestione!Z4</f>
        <v>lug</v>
      </c>
      <c r="AB5" s="12" t="str">
        <f>+I_C_Gestione!AA4</f>
        <v>ago</v>
      </c>
      <c r="AC5" s="12" t="str">
        <f>+I_C_Gestione!AB4</f>
        <v>set</v>
      </c>
      <c r="AD5" s="12" t="str">
        <f>+I_C_Gestione!AC4</f>
        <v>ott</v>
      </c>
      <c r="AE5" s="12" t="str">
        <f>+I_C_Gestione!AD4</f>
        <v>nov</v>
      </c>
      <c r="AF5" s="12" t="str">
        <f>+I_C_Gestione!AE4</f>
        <v>dic</v>
      </c>
      <c r="AG5" s="12" t="str">
        <f>+I_C_Gestione!AF4</f>
        <v>gen</v>
      </c>
      <c r="AH5" s="12" t="str">
        <f>+I_C_Gestione!AG4</f>
        <v>feb</v>
      </c>
      <c r="AI5" s="12" t="str">
        <f>+I_C_Gestione!AH4</f>
        <v>mar</v>
      </c>
      <c r="AJ5" s="12" t="str">
        <f>+I_C_Gestione!AI4</f>
        <v>apr</v>
      </c>
      <c r="AK5" s="12" t="str">
        <f>+I_C_Gestione!AJ4</f>
        <v>mag</v>
      </c>
      <c r="AL5" s="12" t="str">
        <f>+I_C_Gestione!AK4</f>
        <v>giu</v>
      </c>
      <c r="AM5" s="12" t="str">
        <f>+I_C_Gestione!AL4</f>
        <v>lug</v>
      </c>
      <c r="AN5" s="12" t="str">
        <f>+I_C_Gestione!AM4</f>
        <v>ago</v>
      </c>
      <c r="AO5" s="12" t="str">
        <f>+I_C_Gestione!AN4</f>
        <v>set</v>
      </c>
      <c r="AP5" s="12" t="str">
        <f>+I_C_Gestione!AO4</f>
        <v>ott</v>
      </c>
      <c r="AQ5" s="12" t="str">
        <f>+I_C_Gestione!AP4</f>
        <v>nov</v>
      </c>
      <c r="AR5" s="12" t="str">
        <f>+I_C_Gestione!AQ4</f>
        <v>dic</v>
      </c>
      <c r="AS5" s="12" t="str">
        <f>+I_C_Gestione!AR4</f>
        <v>gen</v>
      </c>
      <c r="AT5" s="12" t="str">
        <f>+I_C_Gestione!AS4</f>
        <v>feb</v>
      </c>
      <c r="AU5" s="12" t="str">
        <f>+I_C_Gestione!AT4</f>
        <v>mar</v>
      </c>
      <c r="AV5" s="12" t="str">
        <f>+I_C_Gestione!AU4</f>
        <v>apr</v>
      </c>
      <c r="AW5" s="12" t="str">
        <f>+I_C_Gestione!AV4</f>
        <v>mag</v>
      </c>
      <c r="AX5" s="12" t="str">
        <f>+I_C_Gestione!AW4</f>
        <v>giu</v>
      </c>
      <c r="AY5" s="12" t="str">
        <f>+I_C_Gestione!AX4</f>
        <v>lug</v>
      </c>
      <c r="AZ5" s="12" t="str">
        <f>+I_C_Gestione!AY4</f>
        <v>ago</v>
      </c>
      <c r="BA5" s="12" t="str">
        <f>+I_C_Gestione!AZ4</f>
        <v>set</v>
      </c>
      <c r="BB5" s="12" t="str">
        <f>+I_C_Gestione!BA4</f>
        <v>ott</v>
      </c>
      <c r="BC5" s="12" t="str">
        <f>+I_C_Gestione!BB4</f>
        <v>nov</v>
      </c>
      <c r="BD5" s="12" t="str">
        <f>+I_C_Gestione!BC4</f>
        <v>dic</v>
      </c>
      <c r="BE5" s="12" t="str">
        <f>+I_C_Gestione!BD4</f>
        <v>gen</v>
      </c>
      <c r="BF5" s="12" t="str">
        <f>+I_C_Gestione!BE4</f>
        <v>feb</v>
      </c>
      <c r="BG5" s="12" t="str">
        <f>+I_C_Gestione!BF4</f>
        <v>mar</v>
      </c>
      <c r="BH5" s="12" t="str">
        <f>+I_C_Gestione!BG4</f>
        <v>apr</v>
      </c>
      <c r="BI5" s="12" t="str">
        <f>+I_C_Gestione!BH4</f>
        <v>mag</v>
      </c>
      <c r="BJ5" s="12" t="str">
        <f>+I_C_Gestione!BI4</f>
        <v>giu</v>
      </c>
      <c r="BK5" s="12" t="str">
        <f>+I_C_Gestione!BJ4</f>
        <v>lug</v>
      </c>
      <c r="BL5" s="12" t="str">
        <f>+I_C_Gestione!BK4</f>
        <v>ago</v>
      </c>
      <c r="BM5" s="12" t="str">
        <f>+I_C_Gestione!BL4</f>
        <v>set</v>
      </c>
      <c r="BN5" s="12" t="str">
        <f>+I_C_Gestione!BM4</f>
        <v>ott</v>
      </c>
      <c r="BO5" s="12" t="str">
        <f>+I_C_Gestione!BN4</f>
        <v>nov</v>
      </c>
      <c r="BP5" s="12" t="str">
        <f>+I_C_Gestione!BO4</f>
        <v>dic</v>
      </c>
      <c r="BQ5" s="12" t="str">
        <f>+I_C_Gestione!BP4</f>
        <v>gen</v>
      </c>
      <c r="BR5" s="12" t="str">
        <f>+I_C_Gestione!BQ4</f>
        <v>feb</v>
      </c>
      <c r="BS5" s="12" t="str">
        <f>+I_C_Gestione!BR4</f>
        <v>mar</v>
      </c>
      <c r="BT5" s="12" t="str">
        <f>+I_C_Gestione!BS4</f>
        <v>apr</v>
      </c>
      <c r="BU5" s="12" t="str">
        <f>+I_C_Gestione!BT4</f>
        <v>mag</v>
      </c>
      <c r="BV5" s="12" t="str">
        <f>+I_C_Gestione!BU4</f>
        <v>giu</v>
      </c>
      <c r="BW5" s="12" t="str">
        <f>+I_C_Gestione!BV4</f>
        <v>lug</v>
      </c>
      <c r="BX5" s="12" t="str">
        <f>+I_C_Gestione!BW4</f>
        <v>ago</v>
      </c>
      <c r="BY5" s="12" t="str">
        <f>+I_C_Gestione!BX4</f>
        <v>set</v>
      </c>
      <c r="BZ5" s="12" t="str">
        <f>+I_C_Gestione!BY4</f>
        <v>ott</v>
      </c>
      <c r="CA5" s="12" t="str">
        <f>+I_C_Gestione!BZ4</f>
        <v>nov</v>
      </c>
      <c r="CB5" s="12" t="str">
        <f>+I_C_Gestione!CA4</f>
        <v>dic</v>
      </c>
      <c r="CC5" s="12" t="str">
        <f>+I_C_Gestione!CB4</f>
        <v>gen</v>
      </c>
      <c r="CD5" s="12" t="str">
        <f>+I_C_Gestione!CC4</f>
        <v>feb</v>
      </c>
      <c r="CE5" s="12" t="str">
        <f>+I_C_Gestione!CD4</f>
        <v>mar</v>
      </c>
      <c r="CF5" s="12" t="str">
        <f>+I_C_Gestione!CE4</f>
        <v>apr</v>
      </c>
      <c r="CG5" s="12" t="str">
        <f>+I_C_Gestione!CF4</f>
        <v>mag</v>
      </c>
      <c r="CH5" s="12" t="str">
        <f>+I_C_Gestione!CG4</f>
        <v>giu</v>
      </c>
      <c r="CI5" s="12" t="str">
        <f>+I_C_Gestione!CH4</f>
        <v>lug</v>
      </c>
      <c r="CJ5" s="12" t="str">
        <f>+I_C_Gestione!CI4</f>
        <v>ago</v>
      </c>
      <c r="CK5" s="12" t="str">
        <f>+I_C_Gestione!CJ4</f>
        <v>set</v>
      </c>
      <c r="CL5" s="12" t="str">
        <f>+I_C_Gestione!CK4</f>
        <v>ott</v>
      </c>
      <c r="CM5" s="12" t="str">
        <f>+I_C_Gestione!CL4</f>
        <v>nov</v>
      </c>
      <c r="CN5" s="12" t="str">
        <f>+I_C_Gestione!CM4</f>
        <v>dic</v>
      </c>
      <c r="CO5" s="12" t="str">
        <f>+I_C_Gestione!CN4</f>
        <v>gen</v>
      </c>
      <c r="CP5" s="12" t="str">
        <f>+I_C_Gestione!CO4</f>
        <v>feb</v>
      </c>
      <c r="CQ5" s="12" t="str">
        <f>+I_C_Gestione!CP4</f>
        <v>mar</v>
      </c>
      <c r="CR5" s="12" t="str">
        <f>+I_C_Gestione!CQ4</f>
        <v>apr</v>
      </c>
      <c r="CS5" s="12" t="str">
        <f>+I_C_Gestione!CR4</f>
        <v>mag</v>
      </c>
      <c r="CT5" s="12" t="str">
        <f>+I_C_Gestione!CS4</f>
        <v>giu</v>
      </c>
      <c r="CU5" s="12" t="str">
        <f>+I_C_Gestione!CT4</f>
        <v>lug</v>
      </c>
      <c r="CV5" s="12" t="str">
        <f>+I_C_Gestione!CU4</f>
        <v>ago</v>
      </c>
      <c r="CW5" s="12" t="str">
        <f>+I_C_Gestione!CV4</f>
        <v>set</v>
      </c>
      <c r="CX5" s="12" t="str">
        <f>+I_C_Gestione!CW4</f>
        <v>ott</v>
      </c>
      <c r="CY5" s="12" t="str">
        <f>+I_C_Gestione!CX4</f>
        <v>nov</v>
      </c>
      <c r="CZ5" s="12" t="str">
        <f>+I_C_Gestione!CY4</f>
        <v>dic</v>
      </c>
      <c r="DA5" s="12" t="str">
        <f>+I_C_Gestione!CZ4</f>
        <v>gen</v>
      </c>
      <c r="DB5" s="12" t="str">
        <f>+I_C_Gestione!DA4</f>
        <v>feb</v>
      </c>
      <c r="DC5" s="12" t="str">
        <f>+I_C_Gestione!DB4</f>
        <v>mar</v>
      </c>
      <c r="DD5" s="12" t="str">
        <f>+I_C_Gestione!DC4</f>
        <v>apr</v>
      </c>
      <c r="DE5" s="12" t="str">
        <f>+I_C_Gestione!DD4</f>
        <v>mag</v>
      </c>
      <c r="DF5" s="12" t="str">
        <f>+I_C_Gestione!DE4</f>
        <v>giu</v>
      </c>
      <c r="DG5" s="12" t="str">
        <f>+I_C_Gestione!DF4</f>
        <v>lug</v>
      </c>
      <c r="DH5" s="12" t="str">
        <f>+I_C_Gestione!DG4</f>
        <v>ago</v>
      </c>
      <c r="DI5" s="12" t="str">
        <f>+I_C_Gestione!DH4</f>
        <v>set</v>
      </c>
      <c r="DJ5" s="12" t="str">
        <f>+I_C_Gestione!DI4</f>
        <v>ott</v>
      </c>
      <c r="DK5" s="12" t="str">
        <f>+I_C_Gestione!DJ4</f>
        <v>nov</v>
      </c>
      <c r="DL5" s="12" t="str">
        <f>+I_C_Gestione!DK4</f>
        <v>dic</v>
      </c>
      <c r="DM5" s="12" t="str">
        <f>+I_C_Gestione!DL4</f>
        <v>gen</v>
      </c>
      <c r="DN5" s="12" t="str">
        <f>+I_C_Gestione!DM4</f>
        <v>feb</v>
      </c>
      <c r="DO5" s="12" t="str">
        <f>+I_C_Gestione!DN4</f>
        <v>mar</v>
      </c>
      <c r="DP5" s="12" t="str">
        <f>+I_C_Gestione!DO4</f>
        <v>apr</v>
      </c>
      <c r="DQ5" s="12" t="str">
        <f>+I_C_Gestione!DP4</f>
        <v>mag</v>
      </c>
      <c r="DR5" s="12" t="str">
        <f>+I_C_Gestione!DQ4</f>
        <v>giu</v>
      </c>
      <c r="DS5" s="12" t="str">
        <f>+I_C_Gestione!DR4</f>
        <v>lug</v>
      </c>
      <c r="DT5" s="12" t="str">
        <f>+I_C_Gestione!DS4</f>
        <v>ago</v>
      </c>
      <c r="DU5" s="12" t="str">
        <f>+I_C_Gestione!DT4</f>
        <v>set</v>
      </c>
      <c r="DV5" s="12" t="str">
        <f>+I_C_Gestione!DU4</f>
        <v>ott</v>
      </c>
      <c r="DW5" s="12" t="str">
        <f>+I_C_Gestione!DV4</f>
        <v>nov</v>
      </c>
      <c r="DX5" s="12" t="str">
        <f>+I_C_Gestione!DW4</f>
        <v>dic</v>
      </c>
    </row>
    <row r="6" spans="1:128" ht="20.25" thickTop="1" thickBot="1" x14ac:dyDescent="0.35">
      <c r="A6" s="24" t="s">
        <v>69</v>
      </c>
      <c r="C6" s="9">
        <v>0</v>
      </c>
      <c r="D6" s="118"/>
      <c r="E6" s="38"/>
      <c r="F6" s="9"/>
      <c r="G6" s="38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</row>
    <row r="7" spans="1:128" ht="20.25" thickTop="1" thickBot="1" x14ac:dyDescent="0.35">
      <c r="A7" s="24" t="s">
        <v>70</v>
      </c>
      <c r="C7" s="9"/>
      <c r="D7" s="118"/>
      <c r="E7" s="38"/>
      <c r="F7" s="9"/>
      <c r="G7" s="38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</row>
    <row r="8" spans="1:128" ht="20.25" thickTop="1" thickBot="1" x14ac:dyDescent="0.35">
      <c r="A8" s="24" t="s">
        <v>71</v>
      </c>
      <c r="C8" s="9"/>
      <c r="D8" s="118"/>
      <c r="E8" s="38"/>
      <c r="F8" s="9"/>
      <c r="G8" s="38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</row>
    <row r="9" spans="1:128" ht="20.25" thickTop="1" thickBot="1" x14ac:dyDescent="0.35">
      <c r="A9" s="24" t="s">
        <v>72</v>
      </c>
      <c r="C9" s="9"/>
      <c r="D9" s="118"/>
      <c r="E9" s="38"/>
      <c r="F9" s="9"/>
      <c r="G9" s="38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</row>
    <row r="10" spans="1:128" ht="20.25" thickTop="1" thickBot="1" x14ac:dyDescent="0.35">
      <c r="A10" s="24" t="s">
        <v>73</v>
      </c>
      <c r="C10" s="9"/>
      <c r="D10" s="118"/>
      <c r="E10" s="38"/>
      <c r="F10" s="9"/>
      <c r="G10" s="38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</row>
    <row r="11" spans="1:128" ht="20.25" thickTop="1" thickBot="1" x14ac:dyDescent="0.35">
      <c r="A11" s="24" t="s">
        <v>74</v>
      </c>
      <c r="C11" s="9"/>
      <c r="D11" s="118"/>
      <c r="E11" s="38"/>
      <c r="F11" s="9"/>
      <c r="G11" s="38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</row>
    <row r="12" spans="1:128" ht="20.25" thickTop="1" thickBot="1" x14ac:dyDescent="0.35">
      <c r="C12" s="9"/>
      <c r="D12" s="118"/>
      <c r="E12" s="38"/>
      <c r="F12" s="9"/>
      <c r="G12" s="38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</row>
    <row r="13" spans="1:128" ht="20.25" thickTop="1" thickBot="1" x14ac:dyDescent="0.35">
      <c r="C13" s="9"/>
      <c r="D13" s="118"/>
      <c r="E13" s="38"/>
      <c r="F13" s="9"/>
      <c r="G13" s="38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</row>
    <row r="14" spans="1:128" ht="20.25" thickTop="1" thickBot="1" x14ac:dyDescent="0.35">
      <c r="C14" s="9"/>
      <c r="D14" s="118"/>
      <c r="E14" s="38"/>
      <c r="F14" s="9"/>
      <c r="G14" s="38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</row>
    <row r="15" spans="1:128" ht="20.25" thickTop="1" thickBot="1" x14ac:dyDescent="0.35">
      <c r="C15" s="9"/>
      <c r="D15" s="118"/>
      <c r="E15" s="118"/>
      <c r="F15" s="9"/>
      <c r="G15" s="38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</row>
    <row r="16" spans="1:128" ht="20.25" thickTop="1" thickBot="1" x14ac:dyDescent="0.35">
      <c r="C16" s="9"/>
      <c r="D16" s="118"/>
      <c r="E16" s="118"/>
      <c r="F16" s="9"/>
      <c r="G16" s="38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</row>
    <row r="17" spans="3:128" ht="20.25" thickTop="1" thickBot="1" x14ac:dyDescent="0.35">
      <c r="C17" s="9"/>
      <c r="D17" s="118"/>
      <c r="E17" s="118"/>
      <c r="F17" s="9"/>
      <c r="G17" s="38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</row>
    <row r="18" spans="3:128" ht="20.25" thickTop="1" thickBot="1" x14ac:dyDescent="0.35">
      <c r="C18" s="9"/>
      <c r="D18" s="118"/>
      <c r="E18" s="118"/>
      <c r="F18" s="9"/>
      <c r="G18" s="38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</row>
    <row r="19" spans="3:128" ht="20.25" thickTop="1" thickBot="1" x14ac:dyDescent="0.35">
      <c r="C19" s="9"/>
      <c r="D19" s="117"/>
      <c r="E19" s="117"/>
      <c r="F19" s="9"/>
      <c r="G19" s="38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</row>
    <row r="20" spans="3:128" ht="20.25" thickTop="1" thickBot="1" x14ac:dyDescent="0.35">
      <c r="C20" s="9"/>
      <c r="D20" s="117"/>
      <c r="E20" s="117"/>
      <c r="F20" s="9"/>
      <c r="G20" s="38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</row>
    <row r="21" spans="3:128" ht="20.25" thickTop="1" thickBot="1" x14ac:dyDescent="0.35">
      <c r="C21" s="9"/>
      <c r="D21" s="117"/>
      <c r="E21" s="117"/>
      <c r="F21" s="9"/>
      <c r="G21" s="38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</row>
    <row r="22" spans="3:128" ht="20.25" thickTop="1" thickBot="1" x14ac:dyDescent="0.35">
      <c r="C22" s="9"/>
      <c r="D22" s="117"/>
      <c r="E22" s="117"/>
      <c r="F22" s="9"/>
      <c r="G22" s="38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</row>
    <row r="23" spans="3:128" ht="15.75" thickTop="1" x14ac:dyDescent="0.25"/>
    <row r="24" spans="3:128" ht="18.75" x14ac:dyDescent="0.3">
      <c r="C24" s="54" t="s">
        <v>239</v>
      </c>
    </row>
    <row r="25" spans="3:128" ht="15.75" thickBot="1" x14ac:dyDescent="0.3">
      <c r="C25" s="26" t="s">
        <v>54</v>
      </c>
      <c r="D25" s="27" t="str">
        <f>+D5</f>
        <v>Categoria</v>
      </c>
      <c r="E25" s="27"/>
    </row>
    <row r="26" spans="3:128" ht="16.5" thickTop="1" thickBot="1" x14ac:dyDescent="0.3">
      <c r="C26" s="119">
        <f>+C6</f>
        <v>0</v>
      </c>
      <c r="D26" s="119">
        <f>+D6</f>
        <v>0</v>
      </c>
      <c r="E26" s="120"/>
      <c r="I26" s="230"/>
      <c r="J26" s="230">
        <f>I6+(I6*$F6)</f>
        <v>0</v>
      </c>
      <c r="K26" s="230">
        <f t="shared" ref="K26:BV27" si="0">J6+(J6*$F6)</f>
        <v>0</v>
      </c>
      <c r="L26" s="230">
        <f t="shared" si="0"/>
        <v>0</v>
      </c>
      <c r="M26" s="230">
        <f t="shared" si="0"/>
        <v>0</v>
      </c>
      <c r="N26" s="230">
        <f t="shared" si="0"/>
        <v>0</v>
      </c>
      <c r="O26" s="230">
        <f t="shared" si="0"/>
        <v>0</v>
      </c>
      <c r="P26" s="230">
        <f t="shared" si="0"/>
        <v>0</v>
      </c>
      <c r="Q26" s="230">
        <f t="shared" si="0"/>
        <v>0</v>
      </c>
      <c r="R26" s="230">
        <f t="shared" si="0"/>
        <v>0</v>
      </c>
      <c r="S26" s="230">
        <f t="shared" si="0"/>
        <v>0</v>
      </c>
      <c r="T26" s="230">
        <f t="shared" si="0"/>
        <v>0</v>
      </c>
      <c r="U26" s="230">
        <f t="shared" si="0"/>
        <v>0</v>
      </c>
      <c r="V26" s="230">
        <f t="shared" si="0"/>
        <v>0</v>
      </c>
      <c r="W26" s="230">
        <f t="shared" si="0"/>
        <v>0</v>
      </c>
      <c r="X26" s="230">
        <f t="shared" si="0"/>
        <v>0</v>
      </c>
      <c r="Y26" s="230">
        <f t="shared" si="0"/>
        <v>0</v>
      </c>
      <c r="Z26" s="230">
        <f t="shared" si="0"/>
        <v>0</v>
      </c>
      <c r="AA26" s="230">
        <f t="shared" si="0"/>
        <v>0</v>
      </c>
      <c r="AB26" s="230">
        <f t="shared" si="0"/>
        <v>0</v>
      </c>
      <c r="AC26" s="230">
        <f t="shared" si="0"/>
        <v>0</v>
      </c>
      <c r="AD26" s="230">
        <f t="shared" si="0"/>
        <v>0</v>
      </c>
      <c r="AE26" s="230">
        <f t="shared" si="0"/>
        <v>0</v>
      </c>
      <c r="AF26" s="230">
        <f t="shared" si="0"/>
        <v>0</v>
      </c>
      <c r="AG26" s="230">
        <f t="shared" si="0"/>
        <v>0</v>
      </c>
      <c r="AH26" s="230">
        <f t="shared" si="0"/>
        <v>0</v>
      </c>
      <c r="AI26" s="230">
        <f t="shared" si="0"/>
        <v>0</v>
      </c>
      <c r="AJ26" s="230">
        <f t="shared" si="0"/>
        <v>0</v>
      </c>
      <c r="AK26" s="230">
        <f t="shared" si="0"/>
        <v>0</v>
      </c>
      <c r="AL26" s="230">
        <f t="shared" si="0"/>
        <v>0</v>
      </c>
      <c r="AM26" s="230">
        <f t="shared" si="0"/>
        <v>0</v>
      </c>
      <c r="AN26" s="230">
        <f t="shared" si="0"/>
        <v>0</v>
      </c>
      <c r="AO26" s="230">
        <f t="shared" si="0"/>
        <v>0</v>
      </c>
      <c r="AP26" s="230">
        <f t="shared" si="0"/>
        <v>0</v>
      </c>
      <c r="AQ26" s="230">
        <f t="shared" si="0"/>
        <v>0</v>
      </c>
      <c r="AR26" s="230">
        <f t="shared" si="0"/>
        <v>0</v>
      </c>
      <c r="AS26" s="230">
        <f t="shared" si="0"/>
        <v>0</v>
      </c>
      <c r="AT26" s="230">
        <f t="shared" si="0"/>
        <v>0</v>
      </c>
      <c r="AU26" s="230">
        <f t="shared" si="0"/>
        <v>0</v>
      </c>
      <c r="AV26" s="230">
        <f t="shared" si="0"/>
        <v>0</v>
      </c>
      <c r="AW26" s="230">
        <f t="shared" si="0"/>
        <v>0</v>
      </c>
      <c r="AX26" s="230">
        <f t="shared" si="0"/>
        <v>0</v>
      </c>
      <c r="AY26" s="230">
        <f t="shared" si="0"/>
        <v>0</v>
      </c>
      <c r="AZ26" s="230">
        <f t="shared" si="0"/>
        <v>0</v>
      </c>
      <c r="BA26" s="230">
        <f t="shared" si="0"/>
        <v>0</v>
      </c>
      <c r="BB26" s="230">
        <f t="shared" si="0"/>
        <v>0</v>
      </c>
      <c r="BC26" s="230">
        <f t="shared" si="0"/>
        <v>0</v>
      </c>
      <c r="BD26" s="230">
        <f t="shared" si="0"/>
        <v>0</v>
      </c>
      <c r="BE26" s="230">
        <f t="shared" si="0"/>
        <v>0</v>
      </c>
      <c r="BF26" s="230">
        <f t="shared" si="0"/>
        <v>0</v>
      </c>
      <c r="BG26" s="230">
        <f t="shared" si="0"/>
        <v>0</v>
      </c>
      <c r="BH26" s="230">
        <f t="shared" si="0"/>
        <v>0</v>
      </c>
      <c r="BI26" s="230">
        <f t="shared" si="0"/>
        <v>0</v>
      </c>
      <c r="BJ26" s="230">
        <f t="shared" si="0"/>
        <v>0</v>
      </c>
      <c r="BK26" s="230">
        <f t="shared" si="0"/>
        <v>0</v>
      </c>
      <c r="BL26" s="230">
        <f t="shared" si="0"/>
        <v>0</v>
      </c>
      <c r="BM26" s="230">
        <f t="shared" si="0"/>
        <v>0</v>
      </c>
      <c r="BN26" s="230">
        <f t="shared" si="0"/>
        <v>0</v>
      </c>
      <c r="BO26" s="230">
        <f t="shared" si="0"/>
        <v>0</v>
      </c>
      <c r="BP26" s="230">
        <f t="shared" si="0"/>
        <v>0</v>
      </c>
      <c r="BQ26" s="230">
        <f t="shared" si="0"/>
        <v>0</v>
      </c>
      <c r="BR26" s="230">
        <f t="shared" si="0"/>
        <v>0</v>
      </c>
      <c r="BS26" s="230">
        <f t="shared" si="0"/>
        <v>0</v>
      </c>
      <c r="BT26" s="230">
        <f t="shared" si="0"/>
        <v>0</v>
      </c>
      <c r="BU26" s="230">
        <f t="shared" si="0"/>
        <v>0</v>
      </c>
      <c r="BV26" s="230">
        <f t="shared" si="0"/>
        <v>0</v>
      </c>
      <c r="BW26" s="230">
        <f t="shared" ref="BW26:DX30" si="1">BV6+(BV6*$F6)</f>
        <v>0</v>
      </c>
      <c r="BX26" s="230">
        <f t="shared" si="1"/>
        <v>0</v>
      </c>
      <c r="BY26" s="230">
        <f t="shared" si="1"/>
        <v>0</v>
      </c>
      <c r="BZ26" s="230">
        <f t="shared" si="1"/>
        <v>0</v>
      </c>
      <c r="CA26" s="230">
        <f t="shared" si="1"/>
        <v>0</v>
      </c>
      <c r="CB26" s="230">
        <f t="shared" si="1"/>
        <v>0</v>
      </c>
      <c r="CC26" s="230">
        <f t="shared" si="1"/>
        <v>0</v>
      </c>
      <c r="CD26" s="230">
        <f t="shared" si="1"/>
        <v>0</v>
      </c>
      <c r="CE26" s="230">
        <f t="shared" si="1"/>
        <v>0</v>
      </c>
      <c r="CF26" s="230">
        <f t="shared" si="1"/>
        <v>0</v>
      </c>
      <c r="CG26" s="230">
        <f t="shared" si="1"/>
        <v>0</v>
      </c>
      <c r="CH26" s="230">
        <f t="shared" si="1"/>
        <v>0</v>
      </c>
      <c r="CI26" s="230">
        <f t="shared" si="1"/>
        <v>0</v>
      </c>
      <c r="CJ26" s="230">
        <f t="shared" si="1"/>
        <v>0</v>
      </c>
      <c r="CK26" s="230">
        <f t="shared" si="1"/>
        <v>0</v>
      </c>
      <c r="CL26" s="230">
        <f t="shared" si="1"/>
        <v>0</v>
      </c>
      <c r="CM26" s="230">
        <f t="shared" si="1"/>
        <v>0</v>
      </c>
      <c r="CN26" s="230">
        <f t="shared" si="1"/>
        <v>0</v>
      </c>
      <c r="CO26" s="230">
        <f t="shared" si="1"/>
        <v>0</v>
      </c>
      <c r="CP26" s="230">
        <f t="shared" si="1"/>
        <v>0</v>
      </c>
      <c r="CQ26" s="230">
        <f t="shared" si="1"/>
        <v>0</v>
      </c>
      <c r="CR26" s="230">
        <f t="shared" si="1"/>
        <v>0</v>
      </c>
      <c r="CS26" s="230">
        <f t="shared" si="1"/>
        <v>0</v>
      </c>
      <c r="CT26" s="230">
        <f t="shared" si="1"/>
        <v>0</v>
      </c>
      <c r="CU26" s="230">
        <f t="shared" si="1"/>
        <v>0</v>
      </c>
      <c r="CV26" s="230">
        <f t="shared" si="1"/>
        <v>0</v>
      </c>
      <c r="CW26" s="230">
        <f t="shared" si="1"/>
        <v>0</v>
      </c>
      <c r="CX26" s="230">
        <f t="shared" si="1"/>
        <v>0</v>
      </c>
      <c r="CY26" s="230">
        <f t="shared" si="1"/>
        <v>0</v>
      </c>
      <c r="CZ26" s="230">
        <f t="shared" si="1"/>
        <v>0</v>
      </c>
      <c r="DA26" s="230">
        <f t="shared" si="1"/>
        <v>0</v>
      </c>
      <c r="DB26" s="230">
        <f t="shared" si="1"/>
        <v>0</v>
      </c>
      <c r="DC26" s="230">
        <f t="shared" si="1"/>
        <v>0</v>
      </c>
      <c r="DD26" s="230">
        <f t="shared" si="1"/>
        <v>0</v>
      </c>
      <c r="DE26" s="230">
        <f t="shared" si="1"/>
        <v>0</v>
      </c>
      <c r="DF26" s="230">
        <f t="shared" si="1"/>
        <v>0</v>
      </c>
      <c r="DG26" s="230">
        <f t="shared" si="1"/>
        <v>0</v>
      </c>
      <c r="DH26" s="230">
        <f t="shared" si="1"/>
        <v>0</v>
      </c>
      <c r="DI26" s="230">
        <f t="shared" si="1"/>
        <v>0</v>
      </c>
      <c r="DJ26" s="230">
        <f t="shared" si="1"/>
        <v>0</v>
      </c>
      <c r="DK26" s="230">
        <f t="shared" si="1"/>
        <v>0</v>
      </c>
      <c r="DL26" s="230">
        <f t="shared" si="1"/>
        <v>0</v>
      </c>
      <c r="DM26" s="230">
        <f t="shared" si="1"/>
        <v>0</v>
      </c>
      <c r="DN26" s="230">
        <f t="shared" si="1"/>
        <v>0</v>
      </c>
      <c r="DO26" s="230">
        <f t="shared" si="1"/>
        <v>0</v>
      </c>
      <c r="DP26" s="230">
        <f t="shared" si="1"/>
        <v>0</v>
      </c>
      <c r="DQ26" s="230">
        <f t="shared" si="1"/>
        <v>0</v>
      </c>
      <c r="DR26" s="230">
        <f t="shared" si="1"/>
        <v>0</v>
      </c>
      <c r="DS26" s="230">
        <f t="shared" si="1"/>
        <v>0</v>
      </c>
      <c r="DT26" s="230">
        <f t="shared" si="1"/>
        <v>0</v>
      </c>
      <c r="DU26" s="230">
        <f t="shared" si="1"/>
        <v>0</v>
      </c>
      <c r="DV26" s="230">
        <f t="shared" si="1"/>
        <v>0</v>
      </c>
      <c r="DW26" s="230">
        <f t="shared" si="1"/>
        <v>0</v>
      </c>
      <c r="DX26" s="230">
        <f t="shared" si="1"/>
        <v>0</v>
      </c>
    </row>
    <row r="27" spans="3:128" ht="16.5" thickTop="1" thickBot="1" x14ac:dyDescent="0.3">
      <c r="C27" s="119">
        <f t="shared" ref="C27:D27" si="2">+C7</f>
        <v>0</v>
      </c>
      <c r="D27" s="119">
        <f t="shared" si="2"/>
        <v>0</v>
      </c>
      <c r="E27" s="120"/>
      <c r="I27" s="230"/>
      <c r="J27" s="230">
        <f t="shared" ref="J27:Y41" si="3">I7+(I7*$F7)</f>
        <v>0</v>
      </c>
      <c r="K27" s="230">
        <f t="shared" si="3"/>
        <v>0</v>
      </c>
      <c r="L27" s="230">
        <f t="shared" si="3"/>
        <v>0</v>
      </c>
      <c r="M27" s="230">
        <f t="shared" si="3"/>
        <v>0</v>
      </c>
      <c r="N27" s="230">
        <f t="shared" si="3"/>
        <v>0</v>
      </c>
      <c r="O27" s="230">
        <f t="shared" si="3"/>
        <v>0</v>
      </c>
      <c r="P27" s="230">
        <f t="shared" si="3"/>
        <v>0</v>
      </c>
      <c r="Q27" s="230">
        <f t="shared" si="3"/>
        <v>0</v>
      </c>
      <c r="R27" s="230">
        <f t="shared" si="3"/>
        <v>0</v>
      </c>
      <c r="S27" s="230">
        <f t="shared" si="3"/>
        <v>0</v>
      </c>
      <c r="T27" s="230">
        <f t="shared" si="3"/>
        <v>0</v>
      </c>
      <c r="U27" s="230">
        <f t="shared" si="3"/>
        <v>0</v>
      </c>
      <c r="V27" s="230">
        <f t="shared" si="3"/>
        <v>0</v>
      </c>
      <c r="W27" s="230">
        <f t="shared" si="3"/>
        <v>0</v>
      </c>
      <c r="X27" s="230">
        <f t="shared" si="3"/>
        <v>0</v>
      </c>
      <c r="Y27" s="230">
        <f t="shared" si="3"/>
        <v>0</v>
      </c>
      <c r="Z27" s="230">
        <f t="shared" si="0"/>
        <v>0</v>
      </c>
      <c r="AA27" s="230">
        <f t="shared" si="0"/>
        <v>0</v>
      </c>
      <c r="AB27" s="230">
        <f t="shared" si="0"/>
        <v>0</v>
      </c>
      <c r="AC27" s="230">
        <f t="shared" si="0"/>
        <v>0</v>
      </c>
      <c r="AD27" s="230">
        <f t="shared" si="0"/>
        <v>0</v>
      </c>
      <c r="AE27" s="230">
        <f t="shared" si="0"/>
        <v>0</v>
      </c>
      <c r="AF27" s="230">
        <f t="shared" si="0"/>
        <v>0</v>
      </c>
      <c r="AG27" s="230">
        <f t="shared" si="0"/>
        <v>0</v>
      </c>
      <c r="AH27" s="230">
        <f t="shared" si="0"/>
        <v>0</v>
      </c>
      <c r="AI27" s="230">
        <f t="shared" si="0"/>
        <v>0</v>
      </c>
      <c r="AJ27" s="230">
        <f t="shared" si="0"/>
        <v>0</v>
      </c>
      <c r="AK27" s="230">
        <f t="shared" si="0"/>
        <v>0</v>
      </c>
      <c r="AL27" s="230">
        <f t="shared" si="0"/>
        <v>0</v>
      </c>
      <c r="AM27" s="230">
        <f t="shared" si="0"/>
        <v>0</v>
      </c>
      <c r="AN27" s="230">
        <f t="shared" si="0"/>
        <v>0</v>
      </c>
      <c r="AO27" s="230">
        <f t="shared" si="0"/>
        <v>0</v>
      </c>
      <c r="AP27" s="230">
        <f t="shared" si="0"/>
        <v>0</v>
      </c>
      <c r="AQ27" s="230">
        <f t="shared" si="0"/>
        <v>0</v>
      </c>
      <c r="AR27" s="230">
        <f t="shared" si="0"/>
        <v>0</v>
      </c>
      <c r="AS27" s="230">
        <f t="shared" si="0"/>
        <v>0</v>
      </c>
      <c r="AT27" s="230">
        <f t="shared" si="0"/>
        <v>0</v>
      </c>
      <c r="AU27" s="230">
        <f t="shared" si="0"/>
        <v>0</v>
      </c>
      <c r="AV27" s="230">
        <f t="shared" si="0"/>
        <v>0</v>
      </c>
      <c r="AW27" s="230">
        <f t="shared" si="0"/>
        <v>0</v>
      </c>
      <c r="AX27" s="230">
        <f t="shared" si="0"/>
        <v>0</v>
      </c>
      <c r="AY27" s="230">
        <f t="shared" si="0"/>
        <v>0</v>
      </c>
      <c r="AZ27" s="230">
        <f t="shared" si="0"/>
        <v>0</v>
      </c>
      <c r="BA27" s="230">
        <f t="shared" si="0"/>
        <v>0</v>
      </c>
      <c r="BB27" s="230">
        <f t="shared" si="0"/>
        <v>0</v>
      </c>
      <c r="BC27" s="230">
        <f t="shared" si="0"/>
        <v>0</v>
      </c>
      <c r="BD27" s="230">
        <f t="shared" si="0"/>
        <v>0</v>
      </c>
      <c r="BE27" s="230">
        <f t="shared" si="0"/>
        <v>0</v>
      </c>
      <c r="BF27" s="230">
        <f t="shared" si="0"/>
        <v>0</v>
      </c>
      <c r="BG27" s="230">
        <f t="shared" si="0"/>
        <v>0</v>
      </c>
      <c r="BH27" s="230">
        <f t="shared" si="0"/>
        <v>0</v>
      </c>
      <c r="BI27" s="230">
        <f t="shared" si="0"/>
        <v>0</v>
      </c>
      <c r="BJ27" s="230">
        <f t="shared" si="0"/>
        <v>0</v>
      </c>
      <c r="BK27" s="230">
        <f t="shared" si="0"/>
        <v>0</v>
      </c>
      <c r="BL27" s="230">
        <f t="shared" si="0"/>
        <v>0</v>
      </c>
      <c r="BM27" s="230">
        <f t="shared" si="0"/>
        <v>0</v>
      </c>
      <c r="BN27" s="230">
        <f t="shared" si="0"/>
        <v>0</v>
      </c>
      <c r="BO27" s="230">
        <f t="shared" si="0"/>
        <v>0</v>
      </c>
      <c r="BP27" s="230">
        <f t="shared" si="0"/>
        <v>0</v>
      </c>
      <c r="BQ27" s="230">
        <f t="shared" si="0"/>
        <v>0</v>
      </c>
      <c r="BR27" s="230">
        <f t="shared" si="0"/>
        <v>0</v>
      </c>
      <c r="BS27" s="230">
        <f t="shared" si="0"/>
        <v>0</v>
      </c>
      <c r="BT27" s="230">
        <f t="shared" si="0"/>
        <v>0</v>
      </c>
      <c r="BU27" s="230">
        <f t="shared" si="0"/>
        <v>0</v>
      </c>
      <c r="BV27" s="230">
        <f t="shared" si="0"/>
        <v>0</v>
      </c>
      <c r="BW27" s="230">
        <f t="shared" si="1"/>
        <v>0</v>
      </c>
      <c r="BX27" s="230">
        <f t="shared" si="1"/>
        <v>0</v>
      </c>
      <c r="BY27" s="230">
        <f t="shared" si="1"/>
        <v>0</v>
      </c>
      <c r="BZ27" s="230">
        <f t="shared" si="1"/>
        <v>0</v>
      </c>
      <c r="CA27" s="230">
        <f t="shared" si="1"/>
        <v>0</v>
      </c>
      <c r="CB27" s="230">
        <f t="shared" si="1"/>
        <v>0</v>
      </c>
      <c r="CC27" s="230">
        <f t="shared" si="1"/>
        <v>0</v>
      </c>
      <c r="CD27" s="230">
        <f t="shared" si="1"/>
        <v>0</v>
      </c>
      <c r="CE27" s="230">
        <f t="shared" si="1"/>
        <v>0</v>
      </c>
      <c r="CF27" s="230">
        <f t="shared" si="1"/>
        <v>0</v>
      </c>
      <c r="CG27" s="230">
        <f t="shared" si="1"/>
        <v>0</v>
      </c>
      <c r="CH27" s="230">
        <f t="shared" si="1"/>
        <v>0</v>
      </c>
      <c r="CI27" s="230">
        <f t="shared" si="1"/>
        <v>0</v>
      </c>
      <c r="CJ27" s="230">
        <f t="shared" si="1"/>
        <v>0</v>
      </c>
      <c r="CK27" s="230">
        <f t="shared" si="1"/>
        <v>0</v>
      </c>
      <c r="CL27" s="230">
        <f t="shared" si="1"/>
        <v>0</v>
      </c>
      <c r="CM27" s="230">
        <f t="shared" si="1"/>
        <v>0</v>
      </c>
      <c r="CN27" s="230">
        <f t="shared" si="1"/>
        <v>0</v>
      </c>
      <c r="CO27" s="230">
        <f t="shared" si="1"/>
        <v>0</v>
      </c>
      <c r="CP27" s="230">
        <f t="shared" si="1"/>
        <v>0</v>
      </c>
      <c r="CQ27" s="230">
        <f t="shared" si="1"/>
        <v>0</v>
      </c>
      <c r="CR27" s="230">
        <f t="shared" si="1"/>
        <v>0</v>
      </c>
      <c r="CS27" s="230">
        <f t="shared" si="1"/>
        <v>0</v>
      </c>
      <c r="CT27" s="230">
        <f t="shared" si="1"/>
        <v>0</v>
      </c>
      <c r="CU27" s="230">
        <f t="shared" si="1"/>
        <v>0</v>
      </c>
      <c r="CV27" s="230">
        <f t="shared" si="1"/>
        <v>0</v>
      </c>
      <c r="CW27" s="230">
        <f t="shared" si="1"/>
        <v>0</v>
      </c>
      <c r="CX27" s="230">
        <f t="shared" si="1"/>
        <v>0</v>
      </c>
      <c r="CY27" s="230">
        <f t="shared" si="1"/>
        <v>0</v>
      </c>
      <c r="CZ27" s="230">
        <f t="shared" si="1"/>
        <v>0</v>
      </c>
      <c r="DA27" s="230">
        <f t="shared" si="1"/>
        <v>0</v>
      </c>
      <c r="DB27" s="230">
        <f t="shared" si="1"/>
        <v>0</v>
      </c>
      <c r="DC27" s="230">
        <f t="shared" si="1"/>
        <v>0</v>
      </c>
      <c r="DD27" s="230">
        <f t="shared" si="1"/>
        <v>0</v>
      </c>
      <c r="DE27" s="230">
        <f t="shared" si="1"/>
        <v>0</v>
      </c>
      <c r="DF27" s="230">
        <f t="shared" si="1"/>
        <v>0</v>
      </c>
      <c r="DG27" s="230">
        <f t="shared" si="1"/>
        <v>0</v>
      </c>
      <c r="DH27" s="230">
        <f t="shared" si="1"/>
        <v>0</v>
      </c>
      <c r="DI27" s="230">
        <f t="shared" si="1"/>
        <v>0</v>
      </c>
      <c r="DJ27" s="230">
        <f t="shared" si="1"/>
        <v>0</v>
      </c>
      <c r="DK27" s="230">
        <f t="shared" si="1"/>
        <v>0</v>
      </c>
      <c r="DL27" s="230">
        <f t="shared" si="1"/>
        <v>0</v>
      </c>
      <c r="DM27" s="230">
        <f t="shared" si="1"/>
        <v>0</v>
      </c>
      <c r="DN27" s="230">
        <f t="shared" si="1"/>
        <v>0</v>
      </c>
      <c r="DO27" s="230">
        <f t="shared" si="1"/>
        <v>0</v>
      </c>
      <c r="DP27" s="230">
        <f t="shared" si="1"/>
        <v>0</v>
      </c>
      <c r="DQ27" s="230">
        <f t="shared" si="1"/>
        <v>0</v>
      </c>
      <c r="DR27" s="230">
        <f t="shared" si="1"/>
        <v>0</v>
      </c>
      <c r="DS27" s="230">
        <f t="shared" si="1"/>
        <v>0</v>
      </c>
      <c r="DT27" s="230">
        <f t="shared" si="1"/>
        <v>0</v>
      </c>
      <c r="DU27" s="230">
        <f t="shared" si="1"/>
        <v>0</v>
      </c>
      <c r="DV27" s="230">
        <f t="shared" si="1"/>
        <v>0</v>
      </c>
      <c r="DW27" s="230">
        <f t="shared" si="1"/>
        <v>0</v>
      </c>
      <c r="DX27" s="230">
        <f t="shared" si="1"/>
        <v>0</v>
      </c>
    </row>
    <row r="28" spans="3:128" ht="16.5" thickTop="1" thickBot="1" x14ac:dyDescent="0.3">
      <c r="C28" s="119">
        <f t="shared" ref="C28:D28" si="4">+C8</f>
        <v>0</v>
      </c>
      <c r="D28" s="119">
        <f t="shared" si="4"/>
        <v>0</v>
      </c>
      <c r="E28" s="120"/>
      <c r="I28" s="230"/>
      <c r="J28" s="230">
        <f t="shared" si="3"/>
        <v>0</v>
      </c>
      <c r="K28" s="230">
        <f t="shared" ref="K28:BV31" si="5">J8+(J8*$F8)</f>
        <v>0</v>
      </c>
      <c r="L28" s="230">
        <f t="shared" si="5"/>
        <v>0</v>
      </c>
      <c r="M28" s="230">
        <f t="shared" si="5"/>
        <v>0</v>
      </c>
      <c r="N28" s="230">
        <f t="shared" si="5"/>
        <v>0</v>
      </c>
      <c r="O28" s="230">
        <f t="shared" si="5"/>
        <v>0</v>
      </c>
      <c r="P28" s="230">
        <f t="shared" si="5"/>
        <v>0</v>
      </c>
      <c r="Q28" s="230">
        <f t="shared" si="5"/>
        <v>0</v>
      </c>
      <c r="R28" s="230">
        <f t="shared" si="5"/>
        <v>0</v>
      </c>
      <c r="S28" s="230">
        <f t="shared" si="5"/>
        <v>0</v>
      </c>
      <c r="T28" s="230">
        <f t="shared" si="5"/>
        <v>0</v>
      </c>
      <c r="U28" s="230">
        <f t="shared" si="5"/>
        <v>0</v>
      </c>
      <c r="V28" s="230">
        <f t="shared" si="5"/>
        <v>0</v>
      </c>
      <c r="W28" s="230">
        <f t="shared" si="5"/>
        <v>0</v>
      </c>
      <c r="X28" s="230">
        <f t="shared" si="5"/>
        <v>0</v>
      </c>
      <c r="Y28" s="230">
        <f t="shared" si="5"/>
        <v>0</v>
      </c>
      <c r="Z28" s="230">
        <f t="shared" si="5"/>
        <v>0</v>
      </c>
      <c r="AA28" s="230">
        <f t="shared" si="5"/>
        <v>0</v>
      </c>
      <c r="AB28" s="230">
        <f t="shared" si="5"/>
        <v>0</v>
      </c>
      <c r="AC28" s="230">
        <f t="shared" si="5"/>
        <v>0</v>
      </c>
      <c r="AD28" s="230">
        <f t="shared" si="5"/>
        <v>0</v>
      </c>
      <c r="AE28" s="230">
        <f t="shared" si="5"/>
        <v>0</v>
      </c>
      <c r="AF28" s="230">
        <f t="shared" si="5"/>
        <v>0</v>
      </c>
      <c r="AG28" s="230">
        <f t="shared" si="5"/>
        <v>0</v>
      </c>
      <c r="AH28" s="230">
        <f t="shared" si="5"/>
        <v>0</v>
      </c>
      <c r="AI28" s="230">
        <f t="shared" si="5"/>
        <v>0</v>
      </c>
      <c r="AJ28" s="230">
        <f t="shared" si="5"/>
        <v>0</v>
      </c>
      <c r="AK28" s="230">
        <f t="shared" si="5"/>
        <v>0</v>
      </c>
      <c r="AL28" s="230">
        <f t="shared" si="5"/>
        <v>0</v>
      </c>
      <c r="AM28" s="230">
        <f t="shared" si="5"/>
        <v>0</v>
      </c>
      <c r="AN28" s="230">
        <f t="shared" si="5"/>
        <v>0</v>
      </c>
      <c r="AO28" s="230">
        <f t="shared" si="5"/>
        <v>0</v>
      </c>
      <c r="AP28" s="230">
        <f t="shared" si="5"/>
        <v>0</v>
      </c>
      <c r="AQ28" s="230">
        <f t="shared" si="5"/>
        <v>0</v>
      </c>
      <c r="AR28" s="230">
        <f t="shared" si="5"/>
        <v>0</v>
      </c>
      <c r="AS28" s="230">
        <f t="shared" si="5"/>
        <v>0</v>
      </c>
      <c r="AT28" s="230">
        <f t="shared" si="5"/>
        <v>0</v>
      </c>
      <c r="AU28" s="230">
        <f t="shared" si="5"/>
        <v>0</v>
      </c>
      <c r="AV28" s="230">
        <f t="shared" si="5"/>
        <v>0</v>
      </c>
      <c r="AW28" s="230">
        <f t="shared" si="5"/>
        <v>0</v>
      </c>
      <c r="AX28" s="230">
        <f t="shared" si="5"/>
        <v>0</v>
      </c>
      <c r="AY28" s="230">
        <f t="shared" si="5"/>
        <v>0</v>
      </c>
      <c r="AZ28" s="230">
        <f t="shared" si="5"/>
        <v>0</v>
      </c>
      <c r="BA28" s="230">
        <f t="shared" si="5"/>
        <v>0</v>
      </c>
      <c r="BB28" s="230">
        <f t="shared" si="5"/>
        <v>0</v>
      </c>
      <c r="BC28" s="230">
        <f t="shared" si="5"/>
        <v>0</v>
      </c>
      <c r="BD28" s="230">
        <f t="shared" si="5"/>
        <v>0</v>
      </c>
      <c r="BE28" s="230">
        <f t="shared" si="5"/>
        <v>0</v>
      </c>
      <c r="BF28" s="230">
        <f t="shared" si="5"/>
        <v>0</v>
      </c>
      <c r="BG28" s="230">
        <f t="shared" si="5"/>
        <v>0</v>
      </c>
      <c r="BH28" s="230">
        <f t="shared" si="5"/>
        <v>0</v>
      </c>
      <c r="BI28" s="230">
        <f t="shared" si="5"/>
        <v>0</v>
      </c>
      <c r="BJ28" s="230">
        <f t="shared" si="5"/>
        <v>0</v>
      </c>
      <c r="BK28" s="230">
        <f t="shared" si="5"/>
        <v>0</v>
      </c>
      <c r="BL28" s="230">
        <f t="shared" si="5"/>
        <v>0</v>
      </c>
      <c r="BM28" s="230">
        <f t="shared" si="5"/>
        <v>0</v>
      </c>
      <c r="BN28" s="230">
        <f t="shared" si="5"/>
        <v>0</v>
      </c>
      <c r="BO28" s="230">
        <f t="shared" si="5"/>
        <v>0</v>
      </c>
      <c r="BP28" s="230">
        <f t="shared" si="5"/>
        <v>0</v>
      </c>
      <c r="BQ28" s="230">
        <f t="shared" si="5"/>
        <v>0</v>
      </c>
      <c r="BR28" s="230">
        <f t="shared" si="5"/>
        <v>0</v>
      </c>
      <c r="BS28" s="230">
        <f t="shared" si="5"/>
        <v>0</v>
      </c>
      <c r="BT28" s="230">
        <f t="shared" si="5"/>
        <v>0</v>
      </c>
      <c r="BU28" s="230">
        <f t="shared" si="5"/>
        <v>0</v>
      </c>
      <c r="BV28" s="230">
        <f t="shared" si="5"/>
        <v>0</v>
      </c>
      <c r="BW28" s="230">
        <f t="shared" si="1"/>
        <v>0</v>
      </c>
      <c r="BX28" s="230">
        <f t="shared" si="1"/>
        <v>0</v>
      </c>
      <c r="BY28" s="230">
        <f t="shared" si="1"/>
        <v>0</v>
      </c>
      <c r="BZ28" s="230">
        <f t="shared" si="1"/>
        <v>0</v>
      </c>
      <c r="CA28" s="230">
        <f t="shared" si="1"/>
        <v>0</v>
      </c>
      <c r="CB28" s="230">
        <f t="shared" si="1"/>
        <v>0</v>
      </c>
      <c r="CC28" s="230">
        <f t="shared" si="1"/>
        <v>0</v>
      </c>
      <c r="CD28" s="230">
        <f t="shared" si="1"/>
        <v>0</v>
      </c>
      <c r="CE28" s="230">
        <f t="shared" si="1"/>
        <v>0</v>
      </c>
      <c r="CF28" s="230">
        <f t="shared" si="1"/>
        <v>0</v>
      </c>
      <c r="CG28" s="230">
        <f t="shared" si="1"/>
        <v>0</v>
      </c>
      <c r="CH28" s="230">
        <f t="shared" si="1"/>
        <v>0</v>
      </c>
      <c r="CI28" s="230">
        <f t="shared" si="1"/>
        <v>0</v>
      </c>
      <c r="CJ28" s="230">
        <f t="shared" si="1"/>
        <v>0</v>
      </c>
      <c r="CK28" s="230">
        <f t="shared" si="1"/>
        <v>0</v>
      </c>
      <c r="CL28" s="230">
        <f t="shared" si="1"/>
        <v>0</v>
      </c>
      <c r="CM28" s="230">
        <f t="shared" si="1"/>
        <v>0</v>
      </c>
      <c r="CN28" s="230">
        <f t="shared" si="1"/>
        <v>0</v>
      </c>
      <c r="CO28" s="230">
        <f t="shared" si="1"/>
        <v>0</v>
      </c>
      <c r="CP28" s="230">
        <f t="shared" si="1"/>
        <v>0</v>
      </c>
      <c r="CQ28" s="230">
        <f t="shared" si="1"/>
        <v>0</v>
      </c>
      <c r="CR28" s="230">
        <f t="shared" si="1"/>
        <v>0</v>
      </c>
      <c r="CS28" s="230">
        <f t="shared" si="1"/>
        <v>0</v>
      </c>
      <c r="CT28" s="230">
        <f t="shared" si="1"/>
        <v>0</v>
      </c>
      <c r="CU28" s="230">
        <f t="shared" si="1"/>
        <v>0</v>
      </c>
      <c r="CV28" s="230">
        <f t="shared" si="1"/>
        <v>0</v>
      </c>
      <c r="CW28" s="230">
        <f t="shared" si="1"/>
        <v>0</v>
      </c>
      <c r="CX28" s="230">
        <f t="shared" si="1"/>
        <v>0</v>
      </c>
      <c r="CY28" s="230">
        <f t="shared" si="1"/>
        <v>0</v>
      </c>
      <c r="CZ28" s="230">
        <f t="shared" si="1"/>
        <v>0</v>
      </c>
      <c r="DA28" s="230">
        <f t="shared" si="1"/>
        <v>0</v>
      </c>
      <c r="DB28" s="230">
        <f t="shared" si="1"/>
        <v>0</v>
      </c>
      <c r="DC28" s="230">
        <f t="shared" si="1"/>
        <v>0</v>
      </c>
      <c r="DD28" s="230">
        <f t="shared" si="1"/>
        <v>0</v>
      </c>
      <c r="DE28" s="230">
        <f t="shared" si="1"/>
        <v>0</v>
      </c>
      <c r="DF28" s="230">
        <f t="shared" si="1"/>
        <v>0</v>
      </c>
      <c r="DG28" s="230">
        <f t="shared" si="1"/>
        <v>0</v>
      </c>
      <c r="DH28" s="230">
        <f t="shared" si="1"/>
        <v>0</v>
      </c>
      <c r="DI28" s="230">
        <f t="shared" si="1"/>
        <v>0</v>
      </c>
      <c r="DJ28" s="230">
        <f t="shared" si="1"/>
        <v>0</v>
      </c>
      <c r="DK28" s="230">
        <f t="shared" si="1"/>
        <v>0</v>
      </c>
      <c r="DL28" s="230">
        <f t="shared" si="1"/>
        <v>0</v>
      </c>
      <c r="DM28" s="230">
        <f t="shared" si="1"/>
        <v>0</v>
      </c>
      <c r="DN28" s="230">
        <f t="shared" si="1"/>
        <v>0</v>
      </c>
      <c r="DO28" s="230">
        <f t="shared" si="1"/>
        <v>0</v>
      </c>
      <c r="DP28" s="230">
        <f t="shared" si="1"/>
        <v>0</v>
      </c>
      <c r="DQ28" s="230">
        <f t="shared" si="1"/>
        <v>0</v>
      </c>
      <c r="DR28" s="230">
        <f t="shared" si="1"/>
        <v>0</v>
      </c>
      <c r="DS28" s="230">
        <f t="shared" si="1"/>
        <v>0</v>
      </c>
      <c r="DT28" s="230">
        <f t="shared" si="1"/>
        <v>0</v>
      </c>
      <c r="DU28" s="230">
        <f t="shared" si="1"/>
        <v>0</v>
      </c>
      <c r="DV28" s="230">
        <f t="shared" si="1"/>
        <v>0</v>
      </c>
      <c r="DW28" s="230">
        <f t="shared" si="1"/>
        <v>0</v>
      </c>
      <c r="DX28" s="230">
        <f t="shared" si="1"/>
        <v>0</v>
      </c>
    </row>
    <row r="29" spans="3:128" ht="16.5" thickTop="1" thickBot="1" x14ac:dyDescent="0.3">
      <c r="C29" s="119">
        <f t="shared" ref="C29:D29" si="6">+C9</f>
        <v>0</v>
      </c>
      <c r="D29" s="119">
        <f t="shared" si="6"/>
        <v>0</v>
      </c>
      <c r="E29" s="120"/>
      <c r="I29" s="230"/>
      <c r="J29" s="230">
        <f t="shared" si="3"/>
        <v>0</v>
      </c>
      <c r="K29" s="230">
        <f t="shared" si="5"/>
        <v>0</v>
      </c>
      <c r="L29" s="230">
        <f t="shared" si="5"/>
        <v>0</v>
      </c>
      <c r="M29" s="230">
        <f t="shared" si="5"/>
        <v>0</v>
      </c>
      <c r="N29" s="230">
        <f t="shared" si="5"/>
        <v>0</v>
      </c>
      <c r="O29" s="230">
        <f t="shared" si="5"/>
        <v>0</v>
      </c>
      <c r="P29" s="230">
        <f t="shared" si="5"/>
        <v>0</v>
      </c>
      <c r="Q29" s="230">
        <f t="shared" si="5"/>
        <v>0</v>
      </c>
      <c r="R29" s="230">
        <f t="shared" si="5"/>
        <v>0</v>
      </c>
      <c r="S29" s="230">
        <f t="shared" si="5"/>
        <v>0</v>
      </c>
      <c r="T29" s="230">
        <f t="shared" si="5"/>
        <v>0</v>
      </c>
      <c r="U29" s="230">
        <f t="shared" si="5"/>
        <v>0</v>
      </c>
      <c r="V29" s="230">
        <f t="shared" si="5"/>
        <v>0</v>
      </c>
      <c r="W29" s="230">
        <f t="shared" si="5"/>
        <v>0</v>
      </c>
      <c r="X29" s="230">
        <f t="shared" si="5"/>
        <v>0</v>
      </c>
      <c r="Y29" s="230">
        <f t="shared" si="5"/>
        <v>0</v>
      </c>
      <c r="Z29" s="230">
        <f t="shared" si="5"/>
        <v>0</v>
      </c>
      <c r="AA29" s="230">
        <f t="shared" si="5"/>
        <v>0</v>
      </c>
      <c r="AB29" s="230">
        <f t="shared" si="5"/>
        <v>0</v>
      </c>
      <c r="AC29" s="230">
        <f t="shared" si="5"/>
        <v>0</v>
      </c>
      <c r="AD29" s="230">
        <f t="shared" si="5"/>
        <v>0</v>
      </c>
      <c r="AE29" s="230">
        <f t="shared" si="5"/>
        <v>0</v>
      </c>
      <c r="AF29" s="230">
        <f t="shared" si="5"/>
        <v>0</v>
      </c>
      <c r="AG29" s="230">
        <f t="shared" si="5"/>
        <v>0</v>
      </c>
      <c r="AH29" s="230">
        <f t="shared" si="5"/>
        <v>0</v>
      </c>
      <c r="AI29" s="230">
        <f t="shared" si="5"/>
        <v>0</v>
      </c>
      <c r="AJ29" s="230">
        <f t="shared" si="5"/>
        <v>0</v>
      </c>
      <c r="AK29" s="230">
        <f t="shared" si="5"/>
        <v>0</v>
      </c>
      <c r="AL29" s="230">
        <f t="shared" si="5"/>
        <v>0</v>
      </c>
      <c r="AM29" s="230">
        <f t="shared" si="5"/>
        <v>0</v>
      </c>
      <c r="AN29" s="230">
        <f t="shared" si="5"/>
        <v>0</v>
      </c>
      <c r="AO29" s="230">
        <f t="shared" si="5"/>
        <v>0</v>
      </c>
      <c r="AP29" s="230">
        <f t="shared" si="5"/>
        <v>0</v>
      </c>
      <c r="AQ29" s="230">
        <f t="shared" si="5"/>
        <v>0</v>
      </c>
      <c r="AR29" s="230">
        <f t="shared" si="5"/>
        <v>0</v>
      </c>
      <c r="AS29" s="230">
        <f t="shared" si="5"/>
        <v>0</v>
      </c>
      <c r="AT29" s="230">
        <f t="shared" si="5"/>
        <v>0</v>
      </c>
      <c r="AU29" s="230">
        <f t="shared" si="5"/>
        <v>0</v>
      </c>
      <c r="AV29" s="230">
        <f t="shared" si="5"/>
        <v>0</v>
      </c>
      <c r="AW29" s="230">
        <f t="shared" si="5"/>
        <v>0</v>
      </c>
      <c r="AX29" s="230">
        <f t="shared" si="5"/>
        <v>0</v>
      </c>
      <c r="AY29" s="230">
        <f t="shared" si="5"/>
        <v>0</v>
      </c>
      <c r="AZ29" s="230">
        <f t="shared" si="5"/>
        <v>0</v>
      </c>
      <c r="BA29" s="230">
        <f t="shared" si="5"/>
        <v>0</v>
      </c>
      <c r="BB29" s="230">
        <f t="shared" si="5"/>
        <v>0</v>
      </c>
      <c r="BC29" s="230">
        <f t="shared" si="5"/>
        <v>0</v>
      </c>
      <c r="BD29" s="230">
        <f t="shared" si="5"/>
        <v>0</v>
      </c>
      <c r="BE29" s="230">
        <f t="shared" si="5"/>
        <v>0</v>
      </c>
      <c r="BF29" s="230">
        <f t="shared" si="5"/>
        <v>0</v>
      </c>
      <c r="BG29" s="230">
        <f t="shared" si="5"/>
        <v>0</v>
      </c>
      <c r="BH29" s="230">
        <f t="shared" si="5"/>
        <v>0</v>
      </c>
      <c r="BI29" s="230">
        <f t="shared" si="5"/>
        <v>0</v>
      </c>
      <c r="BJ29" s="230">
        <f t="shared" si="5"/>
        <v>0</v>
      </c>
      <c r="BK29" s="230">
        <f t="shared" si="5"/>
        <v>0</v>
      </c>
      <c r="BL29" s="230">
        <f t="shared" si="5"/>
        <v>0</v>
      </c>
      <c r="BM29" s="230">
        <f t="shared" si="5"/>
        <v>0</v>
      </c>
      <c r="BN29" s="230">
        <f t="shared" si="5"/>
        <v>0</v>
      </c>
      <c r="BO29" s="230">
        <f t="shared" si="5"/>
        <v>0</v>
      </c>
      <c r="BP29" s="230">
        <f t="shared" si="5"/>
        <v>0</v>
      </c>
      <c r="BQ29" s="230">
        <f t="shared" si="5"/>
        <v>0</v>
      </c>
      <c r="BR29" s="230">
        <f t="shared" si="5"/>
        <v>0</v>
      </c>
      <c r="BS29" s="230">
        <f t="shared" si="5"/>
        <v>0</v>
      </c>
      <c r="BT29" s="230">
        <f t="shared" si="5"/>
        <v>0</v>
      </c>
      <c r="BU29" s="230">
        <f t="shared" si="5"/>
        <v>0</v>
      </c>
      <c r="BV29" s="230">
        <f t="shared" si="5"/>
        <v>0</v>
      </c>
      <c r="BW29" s="230">
        <f t="shared" si="1"/>
        <v>0</v>
      </c>
      <c r="BX29" s="230">
        <f t="shared" si="1"/>
        <v>0</v>
      </c>
      <c r="BY29" s="230">
        <f t="shared" si="1"/>
        <v>0</v>
      </c>
      <c r="BZ29" s="230">
        <f t="shared" si="1"/>
        <v>0</v>
      </c>
      <c r="CA29" s="230">
        <f t="shared" si="1"/>
        <v>0</v>
      </c>
      <c r="CB29" s="230">
        <f t="shared" si="1"/>
        <v>0</v>
      </c>
      <c r="CC29" s="230">
        <f t="shared" si="1"/>
        <v>0</v>
      </c>
      <c r="CD29" s="230">
        <f t="shared" si="1"/>
        <v>0</v>
      </c>
      <c r="CE29" s="230">
        <f t="shared" si="1"/>
        <v>0</v>
      </c>
      <c r="CF29" s="230">
        <f t="shared" si="1"/>
        <v>0</v>
      </c>
      <c r="CG29" s="230">
        <f t="shared" si="1"/>
        <v>0</v>
      </c>
      <c r="CH29" s="230">
        <f t="shared" si="1"/>
        <v>0</v>
      </c>
      <c r="CI29" s="230">
        <f t="shared" si="1"/>
        <v>0</v>
      </c>
      <c r="CJ29" s="230">
        <f t="shared" si="1"/>
        <v>0</v>
      </c>
      <c r="CK29" s="230">
        <f t="shared" si="1"/>
        <v>0</v>
      </c>
      <c r="CL29" s="230">
        <f t="shared" si="1"/>
        <v>0</v>
      </c>
      <c r="CM29" s="230">
        <f t="shared" si="1"/>
        <v>0</v>
      </c>
      <c r="CN29" s="230">
        <f t="shared" si="1"/>
        <v>0</v>
      </c>
      <c r="CO29" s="230">
        <f t="shared" si="1"/>
        <v>0</v>
      </c>
      <c r="CP29" s="230">
        <f t="shared" si="1"/>
        <v>0</v>
      </c>
      <c r="CQ29" s="230">
        <f t="shared" si="1"/>
        <v>0</v>
      </c>
      <c r="CR29" s="230">
        <f t="shared" si="1"/>
        <v>0</v>
      </c>
      <c r="CS29" s="230">
        <f t="shared" si="1"/>
        <v>0</v>
      </c>
      <c r="CT29" s="230">
        <f t="shared" si="1"/>
        <v>0</v>
      </c>
      <c r="CU29" s="230">
        <f t="shared" si="1"/>
        <v>0</v>
      </c>
      <c r="CV29" s="230">
        <f t="shared" si="1"/>
        <v>0</v>
      </c>
      <c r="CW29" s="230">
        <f t="shared" si="1"/>
        <v>0</v>
      </c>
      <c r="CX29" s="230">
        <f t="shared" si="1"/>
        <v>0</v>
      </c>
      <c r="CY29" s="230">
        <f t="shared" si="1"/>
        <v>0</v>
      </c>
      <c r="CZ29" s="230">
        <f t="shared" si="1"/>
        <v>0</v>
      </c>
      <c r="DA29" s="230">
        <f t="shared" si="1"/>
        <v>0</v>
      </c>
      <c r="DB29" s="230">
        <f t="shared" si="1"/>
        <v>0</v>
      </c>
      <c r="DC29" s="230">
        <f t="shared" si="1"/>
        <v>0</v>
      </c>
      <c r="DD29" s="230">
        <f t="shared" si="1"/>
        <v>0</v>
      </c>
      <c r="DE29" s="230">
        <f t="shared" si="1"/>
        <v>0</v>
      </c>
      <c r="DF29" s="230">
        <f t="shared" si="1"/>
        <v>0</v>
      </c>
      <c r="DG29" s="230">
        <f t="shared" si="1"/>
        <v>0</v>
      </c>
      <c r="DH29" s="230">
        <f t="shared" si="1"/>
        <v>0</v>
      </c>
      <c r="DI29" s="230">
        <f t="shared" si="1"/>
        <v>0</v>
      </c>
      <c r="DJ29" s="230">
        <f t="shared" si="1"/>
        <v>0</v>
      </c>
      <c r="DK29" s="230">
        <f t="shared" si="1"/>
        <v>0</v>
      </c>
      <c r="DL29" s="230">
        <f t="shared" si="1"/>
        <v>0</v>
      </c>
      <c r="DM29" s="230">
        <f t="shared" si="1"/>
        <v>0</v>
      </c>
      <c r="DN29" s="230">
        <f t="shared" si="1"/>
        <v>0</v>
      </c>
      <c r="DO29" s="230">
        <f t="shared" si="1"/>
        <v>0</v>
      </c>
      <c r="DP29" s="230">
        <f t="shared" si="1"/>
        <v>0</v>
      </c>
      <c r="DQ29" s="230">
        <f t="shared" si="1"/>
        <v>0</v>
      </c>
      <c r="DR29" s="230">
        <f t="shared" si="1"/>
        <v>0</v>
      </c>
      <c r="DS29" s="230">
        <f t="shared" si="1"/>
        <v>0</v>
      </c>
      <c r="DT29" s="230">
        <f t="shared" si="1"/>
        <v>0</v>
      </c>
      <c r="DU29" s="230">
        <f t="shared" si="1"/>
        <v>0</v>
      </c>
      <c r="DV29" s="230">
        <f t="shared" si="1"/>
        <v>0</v>
      </c>
      <c r="DW29" s="230">
        <f t="shared" si="1"/>
        <v>0</v>
      </c>
      <c r="DX29" s="230">
        <f t="shared" si="1"/>
        <v>0</v>
      </c>
    </row>
    <row r="30" spans="3:128" ht="16.5" thickTop="1" thickBot="1" x14ac:dyDescent="0.3">
      <c r="C30" s="119">
        <f t="shared" ref="C30:D30" si="7">+C10</f>
        <v>0</v>
      </c>
      <c r="D30" s="119">
        <f t="shared" si="7"/>
        <v>0</v>
      </c>
      <c r="E30" s="120"/>
      <c r="I30" s="230"/>
      <c r="J30" s="230">
        <f t="shared" si="3"/>
        <v>0</v>
      </c>
      <c r="K30" s="230">
        <f t="shared" si="5"/>
        <v>0</v>
      </c>
      <c r="L30" s="230">
        <f t="shared" si="5"/>
        <v>0</v>
      </c>
      <c r="M30" s="230">
        <f t="shared" si="5"/>
        <v>0</v>
      </c>
      <c r="N30" s="230">
        <f t="shared" si="5"/>
        <v>0</v>
      </c>
      <c r="O30" s="230">
        <f t="shared" si="5"/>
        <v>0</v>
      </c>
      <c r="P30" s="230">
        <f t="shared" si="5"/>
        <v>0</v>
      </c>
      <c r="Q30" s="230">
        <f t="shared" si="5"/>
        <v>0</v>
      </c>
      <c r="R30" s="230">
        <f t="shared" si="5"/>
        <v>0</v>
      </c>
      <c r="S30" s="230">
        <f t="shared" si="5"/>
        <v>0</v>
      </c>
      <c r="T30" s="230">
        <f t="shared" si="5"/>
        <v>0</v>
      </c>
      <c r="U30" s="230">
        <f t="shared" si="5"/>
        <v>0</v>
      </c>
      <c r="V30" s="230">
        <f t="shared" si="5"/>
        <v>0</v>
      </c>
      <c r="W30" s="230">
        <f t="shared" si="5"/>
        <v>0</v>
      </c>
      <c r="X30" s="230">
        <f t="shared" si="5"/>
        <v>0</v>
      </c>
      <c r="Y30" s="230">
        <f t="shared" si="5"/>
        <v>0</v>
      </c>
      <c r="Z30" s="230">
        <f t="shared" si="5"/>
        <v>0</v>
      </c>
      <c r="AA30" s="230">
        <f t="shared" si="5"/>
        <v>0</v>
      </c>
      <c r="AB30" s="230">
        <f t="shared" si="5"/>
        <v>0</v>
      </c>
      <c r="AC30" s="230">
        <f t="shared" si="5"/>
        <v>0</v>
      </c>
      <c r="AD30" s="230">
        <f t="shared" si="5"/>
        <v>0</v>
      </c>
      <c r="AE30" s="230">
        <f t="shared" si="5"/>
        <v>0</v>
      </c>
      <c r="AF30" s="230">
        <f t="shared" si="5"/>
        <v>0</v>
      </c>
      <c r="AG30" s="230">
        <f t="shared" si="5"/>
        <v>0</v>
      </c>
      <c r="AH30" s="230">
        <f t="shared" si="5"/>
        <v>0</v>
      </c>
      <c r="AI30" s="230">
        <f t="shared" si="5"/>
        <v>0</v>
      </c>
      <c r="AJ30" s="230">
        <f t="shared" si="5"/>
        <v>0</v>
      </c>
      <c r="AK30" s="230">
        <f t="shared" si="5"/>
        <v>0</v>
      </c>
      <c r="AL30" s="230">
        <f t="shared" si="5"/>
        <v>0</v>
      </c>
      <c r="AM30" s="230">
        <f t="shared" si="5"/>
        <v>0</v>
      </c>
      <c r="AN30" s="230">
        <f t="shared" si="5"/>
        <v>0</v>
      </c>
      <c r="AO30" s="230">
        <f t="shared" si="5"/>
        <v>0</v>
      </c>
      <c r="AP30" s="230">
        <f t="shared" si="5"/>
        <v>0</v>
      </c>
      <c r="AQ30" s="230">
        <f t="shared" si="5"/>
        <v>0</v>
      </c>
      <c r="AR30" s="230">
        <f t="shared" si="5"/>
        <v>0</v>
      </c>
      <c r="AS30" s="230">
        <f t="shared" si="5"/>
        <v>0</v>
      </c>
      <c r="AT30" s="230">
        <f t="shared" si="5"/>
        <v>0</v>
      </c>
      <c r="AU30" s="230">
        <f t="shared" si="5"/>
        <v>0</v>
      </c>
      <c r="AV30" s="230">
        <f t="shared" si="5"/>
        <v>0</v>
      </c>
      <c r="AW30" s="230">
        <f t="shared" si="5"/>
        <v>0</v>
      </c>
      <c r="AX30" s="230">
        <f t="shared" si="5"/>
        <v>0</v>
      </c>
      <c r="AY30" s="230">
        <f t="shared" si="5"/>
        <v>0</v>
      </c>
      <c r="AZ30" s="230">
        <f t="shared" si="5"/>
        <v>0</v>
      </c>
      <c r="BA30" s="230">
        <f t="shared" si="5"/>
        <v>0</v>
      </c>
      <c r="BB30" s="230">
        <f t="shared" si="5"/>
        <v>0</v>
      </c>
      <c r="BC30" s="230">
        <f t="shared" si="5"/>
        <v>0</v>
      </c>
      <c r="BD30" s="230">
        <f t="shared" si="5"/>
        <v>0</v>
      </c>
      <c r="BE30" s="230">
        <f t="shared" si="5"/>
        <v>0</v>
      </c>
      <c r="BF30" s="230">
        <f t="shared" si="5"/>
        <v>0</v>
      </c>
      <c r="BG30" s="230">
        <f t="shared" si="5"/>
        <v>0</v>
      </c>
      <c r="BH30" s="230">
        <f t="shared" si="5"/>
        <v>0</v>
      </c>
      <c r="BI30" s="230">
        <f t="shared" si="5"/>
        <v>0</v>
      </c>
      <c r="BJ30" s="230">
        <f t="shared" si="5"/>
        <v>0</v>
      </c>
      <c r="BK30" s="230">
        <f t="shared" si="5"/>
        <v>0</v>
      </c>
      <c r="BL30" s="230">
        <f t="shared" si="5"/>
        <v>0</v>
      </c>
      <c r="BM30" s="230">
        <f t="shared" si="5"/>
        <v>0</v>
      </c>
      <c r="BN30" s="230">
        <f t="shared" si="5"/>
        <v>0</v>
      </c>
      <c r="BO30" s="230">
        <f t="shared" si="5"/>
        <v>0</v>
      </c>
      <c r="BP30" s="230">
        <f t="shared" si="5"/>
        <v>0</v>
      </c>
      <c r="BQ30" s="230">
        <f t="shared" si="5"/>
        <v>0</v>
      </c>
      <c r="BR30" s="230">
        <f t="shared" si="5"/>
        <v>0</v>
      </c>
      <c r="BS30" s="230">
        <f t="shared" si="5"/>
        <v>0</v>
      </c>
      <c r="BT30" s="230">
        <f t="shared" si="5"/>
        <v>0</v>
      </c>
      <c r="BU30" s="230">
        <f t="shared" si="5"/>
        <v>0</v>
      </c>
      <c r="BV30" s="230">
        <f t="shared" si="5"/>
        <v>0</v>
      </c>
      <c r="BW30" s="230">
        <f t="shared" si="1"/>
        <v>0</v>
      </c>
      <c r="BX30" s="230">
        <f t="shared" si="1"/>
        <v>0</v>
      </c>
      <c r="BY30" s="230">
        <f t="shared" si="1"/>
        <v>0</v>
      </c>
      <c r="BZ30" s="230">
        <f t="shared" si="1"/>
        <v>0</v>
      </c>
      <c r="CA30" s="230">
        <f t="shared" si="1"/>
        <v>0</v>
      </c>
      <c r="CB30" s="230">
        <f t="shared" si="1"/>
        <v>0</v>
      </c>
      <c r="CC30" s="230">
        <f t="shared" si="1"/>
        <v>0</v>
      </c>
      <c r="CD30" s="230">
        <f t="shared" si="1"/>
        <v>0</v>
      </c>
      <c r="CE30" s="230">
        <f t="shared" si="1"/>
        <v>0</v>
      </c>
      <c r="CF30" s="230">
        <f t="shared" si="1"/>
        <v>0</v>
      </c>
      <c r="CG30" s="230">
        <f t="shared" si="1"/>
        <v>0</v>
      </c>
      <c r="CH30" s="230">
        <f t="shared" si="1"/>
        <v>0</v>
      </c>
      <c r="CI30" s="230">
        <f t="shared" si="1"/>
        <v>0</v>
      </c>
      <c r="CJ30" s="230">
        <f t="shared" si="1"/>
        <v>0</v>
      </c>
      <c r="CK30" s="230">
        <f t="shared" si="1"/>
        <v>0</v>
      </c>
      <c r="CL30" s="230">
        <f t="shared" si="1"/>
        <v>0</v>
      </c>
      <c r="CM30" s="230">
        <f t="shared" si="1"/>
        <v>0</v>
      </c>
      <c r="CN30" s="230">
        <f t="shared" si="1"/>
        <v>0</v>
      </c>
      <c r="CO30" s="230">
        <f t="shared" si="1"/>
        <v>0</v>
      </c>
      <c r="CP30" s="230">
        <f t="shared" si="1"/>
        <v>0</v>
      </c>
      <c r="CQ30" s="230">
        <f t="shared" si="1"/>
        <v>0</v>
      </c>
      <c r="CR30" s="230">
        <f t="shared" si="1"/>
        <v>0</v>
      </c>
      <c r="CS30" s="230">
        <f t="shared" si="1"/>
        <v>0</v>
      </c>
      <c r="CT30" s="230">
        <f t="shared" si="1"/>
        <v>0</v>
      </c>
      <c r="CU30" s="230">
        <f t="shared" si="1"/>
        <v>0</v>
      </c>
      <c r="CV30" s="230">
        <f t="shared" si="1"/>
        <v>0</v>
      </c>
      <c r="CW30" s="230">
        <f t="shared" si="1"/>
        <v>0</v>
      </c>
      <c r="CX30" s="230">
        <f t="shared" si="1"/>
        <v>0</v>
      </c>
      <c r="CY30" s="230">
        <f t="shared" si="1"/>
        <v>0</v>
      </c>
      <c r="CZ30" s="230">
        <f t="shared" si="1"/>
        <v>0</v>
      </c>
      <c r="DA30" s="230">
        <f t="shared" si="1"/>
        <v>0</v>
      </c>
      <c r="DB30" s="230">
        <f t="shared" si="1"/>
        <v>0</v>
      </c>
      <c r="DC30" s="230">
        <f t="shared" si="1"/>
        <v>0</v>
      </c>
      <c r="DD30" s="230">
        <f t="shared" si="1"/>
        <v>0</v>
      </c>
      <c r="DE30" s="230">
        <f t="shared" si="1"/>
        <v>0</v>
      </c>
      <c r="DF30" s="230">
        <f t="shared" si="1"/>
        <v>0</v>
      </c>
      <c r="DG30" s="230">
        <f t="shared" si="1"/>
        <v>0</v>
      </c>
      <c r="DH30" s="230">
        <f t="shared" si="1"/>
        <v>0</v>
      </c>
      <c r="DI30" s="230">
        <f t="shared" si="1"/>
        <v>0</v>
      </c>
      <c r="DJ30" s="230">
        <f t="shared" ref="DJ30:DX30" si="8">DI10+(DI10*$F10)</f>
        <v>0</v>
      </c>
      <c r="DK30" s="230">
        <f t="shared" si="8"/>
        <v>0</v>
      </c>
      <c r="DL30" s="230">
        <f t="shared" si="8"/>
        <v>0</v>
      </c>
      <c r="DM30" s="230">
        <f t="shared" si="8"/>
        <v>0</v>
      </c>
      <c r="DN30" s="230">
        <f t="shared" si="8"/>
        <v>0</v>
      </c>
      <c r="DO30" s="230">
        <f t="shared" si="8"/>
        <v>0</v>
      </c>
      <c r="DP30" s="230">
        <f t="shared" si="8"/>
        <v>0</v>
      </c>
      <c r="DQ30" s="230">
        <f t="shared" si="8"/>
        <v>0</v>
      </c>
      <c r="DR30" s="230">
        <f t="shared" si="8"/>
        <v>0</v>
      </c>
      <c r="DS30" s="230">
        <f t="shared" si="8"/>
        <v>0</v>
      </c>
      <c r="DT30" s="230">
        <f t="shared" si="8"/>
        <v>0</v>
      </c>
      <c r="DU30" s="230">
        <f t="shared" si="8"/>
        <v>0</v>
      </c>
      <c r="DV30" s="230">
        <f t="shared" si="8"/>
        <v>0</v>
      </c>
      <c r="DW30" s="230">
        <f t="shared" si="8"/>
        <v>0</v>
      </c>
      <c r="DX30" s="230">
        <f t="shared" si="8"/>
        <v>0</v>
      </c>
    </row>
    <row r="31" spans="3:128" ht="16.5" thickTop="1" thickBot="1" x14ac:dyDescent="0.3">
      <c r="C31" s="119">
        <f t="shared" ref="C31:D31" si="9">+C11</f>
        <v>0</v>
      </c>
      <c r="D31" s="119">
        <f t="shared" si="9"/>
        <v>0</v>
      </c>
      <c r="E31" s="120"/>
      <c r="I31" s="230"/>
      <c r="J31" s="230">
        <f t="shared" si="3"/>
        <v>0</v>
      </c>
      <c r="K31" s="230">
        <f t="shared" si="5"/>
        <v>0</v>
      </c>
      <c r="L31" s="230">
        <f t="shared" si="5"/>
        <v>0</v>
      </c>
      <c r="M31" s="230">
        <f t="shared" si="5"/>
        <v>0</v>
      </c>
      <c r="N31" s="230">
        <f t="shared" si="5"/>
        <v>0</v>
      </c>
      <c r="O31" s="230">
        <f t="shared" si="5"/>
        <v>0</v>
      </c>
      <c r="P31" s="230">
        <f t="shared" si="5"/>
        <v>0</v>
      </c>
      <c r="Q31" s="230">
        <f t="shared" si="5"/>
        <v>0</v>
      </c>
      <c r="R31" s="230">
        <f t="shared" si="5"/>
        <v>0</v>
      </c>
      <c r="S31" s="230">
        <f t="shared" si="5"/>
        <v>0</v>
      </c>
      <c r="T31" s="230">
        <f t="shared" si="5"/>
        <v>0</v>
      </c>
      <c r="U31" s="230">
        <f t="shared" si="5"/>
        <v>0</v>
      </c>
      <c r="V31" s="230">
        <f t="shared" si="5"/>
        <v>0</v>
      </c>
      <c r="W31" s="230">
        <f t="shared" si="5"/>
        <v>0</v>
      </c>
      <c r="X31" s="230">
        <f t="shared" si="5"/>
        <v>0</v>
      </c>
      <c r="Y31" s="230">
        <f t="shared" si="5"/>
        <v>0</v>
      </c>
      <c r="Z31" s="230">
        <f t="shared" si="5"/>
        <v>0</v>
      </c>
      <c r="AA31" s="230">
        <f t="shared" si="5"/>
        <v>0</v>
      </c>
      <c r="AB31" s="230">
        <f t="shared" si="5"/>
        <v>0</v>
      </c>
      <c r="AC31" s="230">
        <f t="shared" si="5"/>
        <v>0</v>
      </c>
      <c r="AD31" s="230">
        <f t="shared" si="5"/>
        <v>0</v>
      </c>
      <c r="AE31" s="230">
        <f t="shared" si="5"/>
        <v>0</v>
      </c>
      <c r="AF31" s="230">
        <f t="shared" si="5"/>
        <v>0</v>
      </c>
      <c r="AG31" s="230">
        <f t="shared" si="5"/>
        <v>0</v>
      </c>
      <c r="AH31" s="230">
        <f t="shared" si="5"/>
        <v>0</v>
      </c>
      <c r="AI31" s="230">
        <f t="shared" si="5"/>
        <v>0</v>
      </c>
      <c r="AJ31" s="230">
        <f t="shared" si="5"/>
        <v>0</v>
      </c>
      <c r="AK31" s="230">
        <f t="shared" si="5"/>
        <v>0</v>
      </c>
      <c r="AL31" s="230">
        <f t="shared" si="5"/>
        <v>0</v>
      </c>
      <c r="AM31" s="230">
        <f t="shared" si="5"/>
        <v>0</v>
      </c>
      <c r="AN31" s="230">
        <f t="shared" si="5"/>
        <v>0</v>
      </c>
      <c r="AO31" s="230">
        <f t="shared" si="5"/>
        <v>0</v>
      </c>
      <c r="AP31" s="230">
        <f t="shared" si="5"/>
        <v>0</v>
      </c>
      <c r="AQ31" s="230">
        <f t="shared" si="5"/>
        <v>0</v>
      </c>
      <c r="AR31" s="230">
        <f t="shared" si="5"/>
        <v>0</v>
      </c>
      <c r="AS31" s="230">
        <f t="shared" si="5"/>
        <v>0</v>
      </c>
      <c r="AT31" s="230">
        <f t="shared" si="5"/>
        <v>0</v>
      </c>
      <c r="AU31" s="230">
        <f t="shared" si="5"/>
        <v>0</v>
      </c>
      <c r="AV31" s="230">
        <f t="shared" si="5"/>
        <v>0</v>
      </c>
      <c r="AW31" s="230">
        <f t="shared" si="5"/>
        <v>0</v>
      </c>
      <c r="AX31" s="230">
        <f t="shared" si="5"/>
        <v>0</v>
      </c>
      <c r="AY31" s="230">
        <f t="shared" si="5"/>
        <v>0</v>
      </c>
      <c r="AZ31" s="230">
        <f t="shared" si="5"/>
        <v>0</v>
      </c>
      <c r="BA31" s="230">
        <f t="shared" si="5"/>
        <v>0</v>
      </c>
      <c r="BB31" s="230">
        <f t="shared" si="5"/>
        <v>0</v>
      </c>
      <c r="BC31" s="230">
        <f t="shared" si="5"/>
        <v>0</v>
      </c>
      <c r="BD31" s="230">
        <f t="shared" si="5"/>
        <v>0</v>
      </c>
      <c r="BE31" s="230">
        <f t="shared" si="5"/>
        <v>0</v>
      </c>
      <c r="BF31" s="230">
        <f t="shared" si="5"/>
        <v>0</v>
      </c>
      <c r="BG31" s="230">
        <f t="shared" si="5"/>
        <v>0</v>
      </c>
      <c r="BH31" s="230">
        <f t="shared" si="5"/>
        <v>0</v>
      </c>
      <c r="BI31" s="230">
        <f t="shared" si="5"/>
        <v>0</v>
      </c>
      <c r="BJ31" s="230">
        <f t="shared" si="5"/>
        <v>0</v>
      </c>
      <c r="BK31" s="230">
        <f t="shared" si="5"/>
        <v>0</v>
      </c>
      <c r="BL31" s="230">
        <f t="shared" si="5"/>
        <v>0</v>
      </c>
      <c r="BM31" s="230">
        <f t="shared" si="5"/>
        <v>0</v>
      </c>
      <c r="BN31" s="230">
        <f t="shared" si="5"/>
        <v>0</v>
      </c>
      <c r="BO31" s="230">
        <f t="shared" si="5"/>
        <v>0</v>
      </c>
      <c r="BP31" s="230">
        <f t="shared" si="5"/>
        <v>0</v>
      </c>
      <c r="BQ31" s="230">
        <f t="shared" si="5"/>
        <v>0</v>
      </c>
      <c r="BR31" s="230">
        <f t="shared" si="5"/>
        <v>0</v>
      </c>
      <c r="BS31" s="230">
        <f t="shared" si="5"/>
        <v>0</v>
      </c>
      <c r="BT31" s="230">
        <f t="shared" si="5"/>
        <v>0</v>
      </c>
      <c r="BU31" s="230">
        <f t="shared" si="5"/>
        <v>0</v>
      </c>
      <c r="BV31" s="230">
        <f t="shared" ref="BV31:DX34" si="10">BU11+(BU11*$F11)</f>
        <v>0</v>
      </c>
      <c r="BW31" s="230">
        <f t="shared" si="10"/>
        <v>0</v>
      </c>
      <c r="BX31" s="230">
        <f t="shared" si="10"/>
        <v>0</v>
      </c>
      <c r="BY31" s="230">
        <f t="shared" si="10"/>
        <v>0</v>
      </c>
      <c r="BZ31" s="230">
        <f t="shared" si="10"/>
        <v>0</v>
      </c>
      <c r="CA31" s="230">
        <f t="shared" si="10"/>
        <v>0</v>
      </c>
      <c r="CB31" s="230">
        <f t="shared" si="10"/>
        <v>0</v>
      </c>
      <c r="CC31" s="230">
        <f t="shared" si="10"/>
        <v>0</v>
      </c>
      <c r="CD31" s="230">
        <f t="shared" si="10"/>
        <v>0</v>
      </c>
      <c r="CE31" s="230">
        <f t="shared" si="10"/>
        <v>0</v>
      </c>
      <c r="CF31" s="230">
        <f t="shared" si="10"/>
        <v>0</v>
      </c>
      <c r="CG31" s="230">
        <f t="shared" si="10"/>
        <v>0</v>
      </c>
      <c r="CH31" s="230">
        <f t="shared" si="10"/>
        <v>0</v>
      </c>
      <c r="CI31" s="230">
        <f t="shared" si="10"/>
        <v>0</v>
      </c>
      <c r="CJ31" s="230">
        <f t="shared" si="10"/>
        <v>0</v>
      </c>
      <c r="CK31" s="230">
        <f t="shared" si="10"/>
        <v>0</v>
      </c>
      <c r="CL31" s="230">
        <f t="shared" si="10"/>
        <v>0</v>
      </c>
      <c r="CM31" s="230">
        <f t="shared" si="10"/>
        <v>0</v>
      </c>
      <c r="CN31" s="230">
        <f t="shared" si="10"/>
        <v>0</v>
      </c>
      <c r="CO31" s="230">
        <f t="shared" si="10"/>
        <v>0</v>
      </c>
      <c r="CP31" s="230">
        <f t="shared" si="10"/>
        <v>0</v>
      </c>
      <c r="CQ31" s="230">
        <f t="shared" si="10"/>
        <v>0</v>
      </c>
      <c r="CR31" s="230">
        <f t="shared" si="10"/>
        <v>0</v>
      </c>
      <c r="CS31" s="230">
        <f t="shared" si="10"/>
        <v>0</v>
      </c>
      <c r="CT31" s="230">
        <f t="shared" si="10"/>
        <v>0</v>
      </c>
      <c r="CU31" s="230">
        <f t="shared" si="10"/>
        <v>0</v>
      </c>
      <c r="CV31" s="230">
        <f t="shared" si="10"/>
        <v>0</v>
      </c>
      <c r="CW31" s="230">
        <f t="shared" si="10"/>
        <v>0</v>
      </c>
      <c r="CX31" s="230">
        <f t="shared" si="10"/>
        <v>0</v>
      </c>
      <c r="CY31" s="230">
        <f t="shared" si="10"/>
        <v>0</v>
      </c>
      <c r="CZ31" s="230">
        <f t="shared" si="10"/>
        <v>0</v>
      </c>
      <c r="DA31" s="230">
        <f t="shared" si="10"/>
        <v>0</v>
      </c>
      <c r="DB31" s="230">
        <f t="shared" si="10"/>
        <v>0</v>
      </c>
      <c r="DC31" s="230">
        <f t="shared" si="10"/>
        <v>0</v>
      </c>
      <c r="DD31" s="230">
        <f t="shared" si="10"/>
        <v>0</v>
      </c>
      <c r="DE31" s="230">
        <f t="shared" si="10"/>
        <v>0</v>
      </c>
      <c r="DF31" s="230">
        <f t="shared" si="10"/>
        <v>0</v>
      </c>
      <c r="DG31" s="230">
        <f t="shared" si="10"/>
        <v>0</v>
      </c>
      <c r="DH31" s="230">
        <f t="shared" si="10"/>
        <v>0</v>
      </c>
      <c r="DI31" s="230">
        <f t="shared" si="10"/>
        <v>0</v>
      </c>
      <c r="DJ31" s="230">
        <f t="shared" si="10"/>
        <v>0</v>
      </c>
      <c r="DK31" s="230">
        <f t="shared" si="10"/>
        <v>0</v>
      </c>
      <c r="DL31" s="230">
        <f t="shared" si="10"/>
        <v>0</v>
      </c>
      <c r="DM31" s="230">
        <f t="shared" si="10"/>
        <v>0</v>
      </c>
      <c r="DN31" s="230">
        <f t="shared" si="10"/>
        <v>0</v>
      </c>
      <c r="DO31" s="230">
        <f t="shared" si="10"/>
        <v>0</v>
      </c>
      <c r="DP31" s="230">
        <f t="shared" si="10"/>
        <v>0</v>
      </c>
      <c r="DQ31" s="230">
        <f t="shared" si="10"/>
        <v>0</v>
      </c>
      <c r="DR31" s="230">
        <f t="shared" si="10"/>
        <v>0</v>
      </c>
      <c r="DS31" s="230">
        <f t="shared" si="10"/>
        <v>0</v>
      </c>
      <c r="DT31" s="230">
        <f t="shared" si="10"/>
        <v>0</v>
      </c>
      <c r="DU31" s="230">
        <f t="shared" si="10"/>
        <v>0</v>
      </c>
      <c r="DV31" s="230">
        <f t="shared" si="10"/>
        <v>0</v>
      </c>
      <c r="DW31" s="230">
        <f t="shared" si="10"/>
        <v>0</v>
      </c>
      <c r="DX31" s="230">
        <f t="shared" si="10"/>
        <v>0</v>
      </c>
    </row>
    <row r="32" spans="3:128" ht="16.5" thickTop="1" thickBot="1" x14ac:dyDescent="0.3">
      <c r="C32" s="119">
        <f t="shared" ref="C32:D32" si="11">+C12</f>
        <v>0</v>
      </c>
      <c r="D32" s="119">
        <f t="shared" si="11"/>
        <v>0</v>
      </c>
      <c r="E32" s="120"/>
      <c r="I32" s="230"/>
      <c r="J32" s="230">
        <f t="shared" si="3"/>
        <v>0</v>
      </c>
      <c r="K32" s="230">
        <f t="shared" ref="K32:BV35" si="12">J12+(J12*$F12)</f>
        <v>0</v>
      </c>
      <c r="L32" s="230">
        <f t="shared" si="12"/>
        <v>0</v>
      </c>
      <c r="M32" s="230">
        <f t="shared" si="12"/>
        <v>0</v>
      </c>
      <c r="N32" s="230">
        <f t="shared" si="12"/>
        <v>0</v>
      </c>
      <c r="O32" s="230">
        <f t="shared" si="12"/>
        <v>0</v>
      </c>
      <c r="P32" s="230">
        <f t="shared" si="12"/>
        <v>0</v>
      </c>
      <c r="Q32" s="230">
        <f t="shared" si="12"/>
        <v>0</v>
      </c>
      <c r="R32" s="230">
        <f t="shared" si="12"/>
        <v>0</v>
      </c>
      <c r="S32" s="230">
        <f t="shared" si="12"/>
        <v>0</v>
      </c>
      <c r="T32" s="230">
        <f t="shared" si="12"/>
        <v>0</v>
      </c>
      <c r="U32" s="230">
        <f t="shared" si="12"/>
        <v>0</v>
      </c>
      <c r="V32" s="230">
        <f t="shared" si="12"/>
        <v>0</v>
      </c>
      <c r="W32" s="230">
        <f t="shared" si="12"/>
        <v>0</v>
      </c>
      <c r="X32" s="230">
        <f t="shared" si="12"/>
        <v>0</v>
      </c>
      <c r="Y32" s="230">
        <f t="shared" si="12"/>
        <v>0</v>
      </c>
      <c r="Z32" s="230">
        <f t="shared" si="12"/>
        <v>0</v>
      </c>
      <c r="AA32" s="230">
        <f t="shared" si="12"/>
        <v>0</v>
      </c>
      <c r="AB32" s="230">
        <f t="shared" si="12"/>
        <v>0</v>
      </c>
      <c r="AC32" s="230">
        <f t="shared" si="12"/>
        <v>0</v>
      </c>
      <c r="AD32" s="230">
        <f t="shared" si="12"/>
        <v>0</v>
      </c>
      <c r="AE32" s="230">
        <f t="shared" si="12"/>
        <v>0</v>
      </c>
      <c r="AF32" s="230">
        <f t="shared" si="12"/>
        <v>0</v>
      </c>
      <c r="AG32" s="230">
        <f t="shared" si="12"/>
        <v>0</v>
      </c>
      <c r="AH32" s="230">
        <f t="shared" si="12"/>
        <v>0</v>
      </c>
      <c r="AI32" s="230">
        <f t="shared" si="12"/>
        <v>0</v>
      </c>
      <c r="AJ32" s="230">
        <f t="shared" si="12"/>
        <v>0</v>
      </c>
      <c r="AK32" s="230">
        <f t="shared" si="12"/>
        <v>0</v>
      </c>
      <c r="AL32" s="230">
        <f t="shared" si="12"/>
        <v>0</v>
      </c>
      <c r="AM32" s="230">
        <f t="shared" si="12"/>
        <v>0</v>
      </c>
      <c r="AN32" s="230">
        <f t="shared" si="12"/>
        <v>0</v>
      </c>
      <c r="AO32" s="230">
        <f t="shared" si="12"/>
        <v>0</v>
      </c>
      <c r="AP32" s="230">
        <f t="shared" si="12"/>
        <v>0</v>
      </c>
      <c r="AQ32" s="230">
        <f t="shared" si="12"/>
        <v>0</v>
      </c>
      <c r="AR32" s="230">
        <f t="shared" si="12"/>
        <v>0</v>
      </c>
      <c r="AS32" s="230">
        <f t="shared" si="12"/>
        <v>0</v>
      </c>
      <c r="AT32" s="230">
        <f t="shared" si="12"/>
        <v>0</v>
      </c>
      <c r="AU32" s="230">
        <f t="shared" si="12"/>
        <v>0</v>
      </c>
      <c r="AV32" s="230">
        <f t="shared" si="12"/>
        <v>0</v>
      </c>
      <c r="AW32" s="230">
        <f t="shared" si="12"/>
        <v>0</v>
      </c>
      <c r="AX32" s="230">
        <f t="shared" si="12"/>
        <v>0</v>
      </c>
      <c r="AY32" s="230">
        <f t="shared" si="12"/>
        <v>0</v>
      </c>
      <c r="AZ32" s="230">
        <f t="shared" si="12"/>
        <v>0</v>
      </c>
      <c r="BA32" s="230">
        <f t="shared" si="12"/>
        <v>0</v>
      </c>
      <c r="BB32" s="230">
        <f t="shared" si="12"/>
        <v>0</v>
      </c>
      <c r="BC32" s="230">
        <f t="shared" si="12"/>
        <v>0</v>
      </c>
      <c r="BD32" s="230">
        <f t="shared" si="12"/>
        <v>0</v>
      </c>
      <c r="BE32" s="230">
        <f t="shared" si="12"/>
        <v>0</v>
      </c>
      <c r="BF32" s="230">
        <f t="shared" si="12"/>
        <v>0</v>
      </c>
      <c r="BG32" s="230">
        <f t="shared" si="12"/>
        <v>0</v>
      </c>
      <c r="BH32" s="230">
        <f t="shared" si="12"/>
        <v>0</v>
      </c>
      <c r="BI32" s="230">
        <f t="shared" si="12"/>
        <v>0</v>
      </c>
      <c r="BJ32" s="230">
        <f t="shared" si="12"/>
        <v>0</v>
      </c>
      <c r="BK32" s="230">
        <f t="shared" si="12"/>
        <v>0</v>
      </c>
      <c r="BL32" s="230">
        <f t="shared" si="12"/>
        <v>0</v>
      </c>
      <c r="BM32" s="230">
        <f t="shared" si="12"/>
        <v>0</v>
      </c>
      <c r="BN32" s="230">
        <f t="shared" si="12"/>
        <v>0</v>
      </c>
      <c r="BO32" s="230">
        <f t="shared" si="12"/>
        <v>0</v>
      </c>
      <c r="BP32" s="230">
        <f t="shared" si="12"/>
        <v>0</v>
      </c>
      <c r="BQ32" s="230">
        <f t="shared" si="12"/>
        <v>0</v>
      </c>
      <c r="BR32" s="230">
        <f t="shared" si="12"/>
        <v>0</v>
      </c>
      <c r="BS32" s="230">
        <f t="shared" si="12"/>
        <v>0</v>
      </c>
      <c r="BT32" s="230">
        <f t="shared" si="12"/>
        <v>0</v>
      </c>
      <c r="BU32" s="230">
        <f t="shared" si="12"/>
        <v>0</v>
      </c>
      <c r="BV32" s="230">
        <f t="shared" si="12"/>
        <v>0</v>
      </c>
      <c r="BW32" s="230">
        <f t="shared" si="10"/>
        <v>0</v>
      </c>
      <c r="BX32" s="230">
        <f t="shared" si="10"/>
        <v>0</v>
      </c>
      <c r="BY32" s="230">
        <f t="shared" si="10"/>
        <v>0</v>
      </c>
      <c r="BZ32" s="230">
        <f t="shared" si="10"/>
        <v>0</v>
      </c>
      <c r="CA32" s="230">
        <f t="shared" si="10"/>
        <v>0</v>
      </c>
      <c r="CB32" s="230">
        <f t="shared" si="10"/>
        <v>0</v>
      </c>
      <c r="CC32" s="230">
        <f t="shared" si="10"/>
        <v>0</v>
      </c>
      <c r="CD32" s="230">
        <f t="shared" si="10"/>
        <v>0</v>
      </c>
      <c r="CE32" s="230">
        <f t="shared" si="10"/>
        <v>0</v>
      </c>
      <c r="CF32" s="230">
        <f t="shared" si="10"/>
        <v>0</v>
      </c>
      <c r="CG32" s="230">
        <f t="shared" si="10"/>
        <v>0</v>
      </c>
      <c r="CH32" s="230">
        <f t="shared" si="10"/>
        <v>0</v>
      </c>
      <c r="CI32" s="230">
        <f t="shared" si="10"/>
        <v>0</v>
      </c>
      <c r="CJ32" s="230">
        <f t="shared" si="10"/>
        <v>0</v>
      </c>
      <c r="CK32" s="230">
        <f t="shared" si="10"/>
        <v>0</v>
      </c>
      <c r="CL32" s="230">
        <f t="shared" si="10"/>
        <v>0</v>
      </c>
      <c r="CM32" s="230">
        <f t="shared" si="10"/>
        <v>0</v>
      </c>
      <c r="CN32" s="230">
        <f t="shared" si="10"/>
        <v>0</v>
      </c>
      <c r="CO32" s="230">
        <f t="shared" si="10"/>
        <v>0</v>
      </c>
      <c r="CP32" s="230">
        <f t="shared" si="10"/>
        <v>0</v>
      </c>
      <c r="CQ32" s="230">
        <f t="shared" si="10"/>
        <v>0</v>
      </c>
      <c r="CR32" s="230">
        <f t="shared" si="10"/>
        <v>0</v>
      </c>
      <c r="CS32" s="230">
        <f t="shared" si="10"/>
        <v>0</v>
      </c>
      <c r="CT32" s="230">
        <f t="shared" si="10"/>
        <v>0</v>
      </c>
      <c r="CU32" s="230">
        <f t="shared" si="10"/>
        <v>0</v>
      </c>
      <c r="CV32" s="230">
        <f t="shared" si="10"/>
        <v>0</v>
      </c>
      <c r="CW32" s="230">
        <f t="shared" si="10"/>
        <v>0</v>
      </c>
      <c r="CX32" s="230">
        <f t="shared" si="10"/>
        <v>0</v>
      </c>
      <c r="CY32" s="230">
        <f t="shared" si="10"/>
        <v>0</v>
      </c>
      <c r="CZ32" s="230">
        <f t="shared" si="10"/>
        <v>0</v>
      </c>
      <c r="DA32" s="230">
        <f t="shared" si="10"/>
        <v>0</v>
      </c>
      <c r="DB32" s="230">
        <f t="shared" si="10"/>
        <v>0</v>
      </c>
      <c r="DC32" s="230">
        <f t="shared" si="10"/>
        <v>0</v>
      </c>
      <c r="DD32" s="230">
        <f t="shared" si="10"/>
        <v>0</v>
      </c>
      <c r="DE32" s="230">
        <f t="shared" si="10"/>
        <v>0</v>
      </c>
      <c r="DF32" s="230">
        <f t="shared" si="10"/>
        <v>0</v>
      </c>
      <c r="DG32" s="230">
        <f t="shared" si="10"/>
        <v>0</v>
      </c>
      <c r="DH32" s="230">
        <f t="shared" si="10"/>
        <v>0</v>
      </c>
      <c r="DI32" s="230">
        <f t="shared" si="10"/>
        <v>0</v>
      </c>
      <c r="DJ32" s="230">
        <f t="shared" si="10"/>
        <v>0</v>
      </c>
      <c r="DK32" s="230">
        <f t="shared" si="10"/>
        <v>0</v>
      </c>
      <c r="DL32" s="230">
        <f t="shared" si="10"/>
        <v>0</v>
      </c>
      <c r="DM32" s="230">
        <f t="shared" si="10"/>
        <v>0</v>
      </c>
      <c r="DN32" s="230">
        <f t="shared" si="10"/>
        <v>0</v>
      </c>
      <c r="DO32" s="230">
        <f t="shared" si="10"/>
        <v>0</v>
      </c>
      <c r="DP32" s="230">
        <f t="shared" si="10"/>
        <v>0</v>
      </c>
      <c r="DQ32" s="230">
        <f t="shared" si="10"/>
        <v>0</v>
      </c>
      <c r="DR32" s="230">
        <f t="shared" si="10"/>
        <v>0</v>
      </c>
      <c r="DS32" s="230">
        <f t="shared" si="10"/>
        <v>0</v>
      </c>
      <c r="DT32" s="230">
        <f t="shared" si="10"/>
        <v>0</v>
      </c>
      <c r="DU32" s="230">
        <f t="shared" si="10"/>
        <v>0</v>
      </c>
      <c r="DV32" s="230">
        <f t="shared" si="10"/>
        <v>0</v>
      </c>
      <c r="DW32" s="230">
        <f t="shared" si="10"/>
        <v>0</v>
      </c>
      <c r="DX32" s="230">
        <f t="shared" si="10"/>
        <v>0</v>
      </c>
    </row>
    <row r="33" spans="3:128" ht="16.5" thickTop="1" thickBot="1" x14ac:dyDescent="0.3">
      <c r="C33" s="119">
        <f t="shared" ref="C33:D33" si="13">+C13</f>
        <v>0</v>
      </c>
      <c r="D33" s="119">
        <f t="shared" si="13"/>
        <v>0</v>
      </c>
      <c r="E33" s="120"/>
      <c r="I33" s="230"/>
      <c r="J33" s="230">
        <f t="shared" si="3"/>
        <v>0</v>
      </c>
      <c r="K33" s="230">
        <f t="shared" si="12"/>
        <v>0</v>
      </c>
      <c r="L33" s="230">
        <f t="shared" si="12"/>
        <v>0</v>
      </c>
      <c r="M33" s="230">
        <f t="shared" si="12"/>
        <v>0</v>
      </c>
      <c r="N33" s="230">
        <f t="shared" si="12"/>
        <v>0</v>
      </c>
      <c r="O33" s="230">
        <f t="shared" si="12"/>
        <v>0</v>
      </c>
      <c r="P33" s="230">
        <f t="shared" si="12"/>
        <v>0</v>
      </c>
      <c r="Q33" s="230">
        <f t="shared" si="12"/>
        <v>0</v>
      </c>
      <c r="R33" s="230">
        <f t="shared" si="12"/>
        <v>0</v>
      </c>
      <c r="S33" s="230">
        <f t="shared" si="12"/>
        <v>0</v>
      </c>
      <c r="T33" s="230">
        <f t="shared" si="12"/>
        <v>0</v>
      </c>
      <c r="U33" s="230">
        <f t="shared" si="12"/>
        <v>0</v>
      </c>
      <c r="V33" s="230">
        <f t="shared" si="12"/>
        <v>0</v>
      </c>
      <c r="W33" s="230">
        <f t="shared" si="12"/>
        <v>0</v>
      </c>
      <c r="X33" s="230">
        <f t="shared" si="12"/>
        <v>0</v>
      </c>
      <c r="Y33" s="230">
        <f t="shared" si="12"/>
        <v>0</v>
      </c>
      <c r="Z33" s="230">
        <f t="shared" si="12"/>
        <v>0</v>
      </c>
      <c r="AA33" s="230">
        <f t="shared" si="12"/>
        <v>0</v>
      </c>
      <c r="AB33" s="230">
        <f t="shared" si="12"/>
        <v>0</v>
      </c>
      <c r="AC33" s="230">
        <f t="shared" si="12"/>
        <v>0</v>
      </c>
      <c r="AD33" s="230">
        <f t="shared" si="12"/>
        <v>0</v>
      </c>
      <c r="AE33" s="230">
        <f t="shared" si="12"/>
        <v>0</v>
      </c>
      <c r="AF33" s="230">
        <f t="shared" si="12"/>
        <v>0</v>
      </c>
      <c r="AG33" s="230">
        <f t="shared" si="12"/>
        <v>0</v>
      </c>
      <c r="AH33" s="230">
        <f t="shared" si="12"/>
        <v>0</v>
      </c>
      <c r="AI33" s="230">
        <f t="shared" si="12"/>
        <v>0</v>
      </c>
      <c r="AJ33" s="230">
        <f t="shared" si="12"/>
        <v>0</v>
      </c>
      <c r="AK33" s="230">
        <f t="shared" si="12"/>
        <v>0</v>
      </c>
      <c r="AL33" s="230">
        <f t="shared" si="12"/>
        <v>0</v>
      </c>
      <c r="AM33" s="230">
        <f t="shared" si="12"/>
        <v>0</v>
      </c>
      <c r="AN33" s="230">
        <f t="shared" si="12"/>
        <v>0</v>
      </c>
      <c r="AO33" s="230">
        <f t="shared" si="12"/>
        <v>0</v>
      </c>
      <c r="AP33" s="230">
        <f t="shared" si="12"/>
        <v>0</v>
      </c>
      <c r="AQ33" s="230">
        <f t="shared" si="12"/>
        <v>0</v>
      </c>
      <c r="AR33" s="230">
        <f t="shared" si="12"/>
        <v>0</v>
      </c>
      <c r="AS33" s="230">
        <f t="shared" si="12"/>
        <v>0</v>
      </c>
      <c r="AT33" s="230">
        <f t="shared" si="12"/>
        <v>0</v>
      </c>
      <c r="AU33" s="230">
        <f t="shared" si="12"/>
        <v>0</v>
      </c>
      <c r="AV33" s="230">
        <f t="shared" si="12"/>
        <v>0</v>
      </c>
      <c r="AW33" s="230">
        <f t="shared" si="12"/>
        <v>0</v>
      </c>
      <c r="AX33" s="230">
        <f t="shared" si="12"/>
        <v>0</v>
      </c>
      <c r="AY33" s="230">
        <f t="shared" si="12"/>
        <v>0</v>
      </c>
      <c r="AZ33" s="230">
        <f t="shared" si="12"/>
        <v>0</v>
      </c>
      <c r="BA33" s="230">
        <f t="shared" si="12"/>
        <v>0</v>
      </c>
      <c r="BB33" s="230">
        <f t="shared" si="12"/>
        <v>0</v>
      </c>
      <c r="BC33" s="230">
        <f t="shared" si="12"/>
        <v>0</v>
      </c>
      <c r="BD33" s="230">
        <f t="shared" si="12"/>
        <v>0</v>
      </c>
      <c r="BE33" s="230">
        <f t="shared" si="12"/>
        <v>0</v>
      </c>
      <c r="BF33" s="230">
        <f t="shared" si="12"/>
        <v>0</v>
      </c>
      <c r="BG33" s="230">
        <f t="shared" si="12"/>
        <v>0</v>
      </c>
      <c r="BH33" s="230">
        <f t="shared" si="12"/>
        <v>0</v>
      </c>
      <c r="BI33" s="230">
        <f t="shared" si="12"/>
        <v>0</v>
      </c>
      <c r="BJ33" s="230">
        <f t="shared" si="12"/>
        <v>0</v>
      </c>
      <c r="BK33" s="230">
        <f t="shared" si="12"/>
        <v>0</v>
      </c>
      <c r="BL33" s="230">
        <f t="shared" si="12"/>
        <v>0</v>
      </c>
      <c r="BM33" s="230">
        <f t="shared" si="12"/>
        <v>0</v>
      </c>
      <c r="BN33" s="230">
        <f t="shared" si="12"/>
        <v>0</v>
      </c>
      <c r="BO33" s="230">
        <f t="shared" si="12"/>
        <v>0</v>
      </c>
      <c r="BP33" s="230">
        <f t="shared" si="12"/>
        <v>0</v>
      </c>
      <c r="BQ33" s="230">
        <f t="shared" si="12"/>
        <v>0</v>
      </c>
      <c r="BR33" s="230">
        <f t="shared" si="12"/>
        <v>0</v>
      </c>
      <c r="BS33" s="230">
        <f t="shared" si="12"/>
        <v>0</v>
      </c>
      <c r="BT33" s="230">
        <f t="shared" si="12"/>
        <v>0</v>
      </c>
      <c r="BU33" s="230">
        <f t="shared" si="12"/>
        <v>0</v>
      </c>
      <c r="BV33" s="230">
        <f t="shared" si="12"/>
        <v>0</v>
      </c>
      <c r="BW33" s="230">
        <f t="shared" si="10"/>
        <v>0</v>
      </c>
      <c r="BX33" s="230">
        <f t="shared" si="10"/>
        <v>0</v>
      </c>
      <c r="BY33" s="230">
        <f t="shared" si="10"/>
        <v>0</v>
      </c>
      <c r="BZ33" s="230">
        <f t="shared" si="10"/>
        <v>0</v>
      </c>
      <c r="CA33" s="230">
        <f t="shared" si="10"/>
        <v>0</v>
      </c>
      <c r="CB33" s="230">
        <f t="shared" si="10"/>
        <v>0</v>
      </c>
      <c r="CC33" s="230">
        <f t="shared" si="10"/>
        <v>0</v>
      </c>
      <c r="CD33" s="230">
        <f t="shared" si="10"/>
        <v>0</v>
      </c>
      <c r="CE33" s="230">
        <f t="shared" si="10"/>
        <v>0</v>
      </c>
      <c r="CF33" s="230">
        <f t="shared" si="10"/>
        <v>0</v>
      </c>
      <c r="CG33" s="230">
        <f t="shared" si="10"/>
        <v>0</v>
      </c>
      <c r="CH33" s="230">
        <f t="shared" si="10"/>
        <v>0</v>
      </c>
      <c r="CI33" s="230">
        <f t="shared" si="10"/>
        <v>0</v>
      </c>
      <c r="CJ33" s="230">
        <f t="shared" si="10"/>
        <v>0</v>
      </c>
      <c r="CK33" s="230">
        <f t="shared" si="10"/>
        <v>0</v>
      </c>
      <c r="CL33" s="230">
        <f t="shared" si="10"/>
        <v>0</v>
      </c>
      <c r="CM33" s="230">
        <f t="shared" si="10"/>
        <v>0</v>
      </c>
      <c r="CN33" s="230">
        <f t="shared" si="10"/>
        <v>0</v>
      </c>
      <c r="CO33" s="230">
        <f t="shared" si="10"/>
        <v>0</v>
      </c>
      <c r="CP33" s="230">
        <f t="shared" si="10"/>
        <v>0</v>
      </c>
      <c r="CQ33" s="230">
        <f t="shared" si="10"/>
        <v>0</v>
      </c>
      <c r="CR33" s="230">
        <f t="shared" si="10"/>
        <v>0</v>
      </c>
      <c r="CS33" s="230">
        <f t="shared" si="10"/>
        <v>0</v>
      </c>
      <c r="CT33" s="230">
        <f t="shared" si="10"/>
        <v>0</v>
      </c>
      <c r="CU33" s="230">
        <f t="shared" si="10"/>
        <v>0</v>
      </c>
      <c r="CV33" s="230">
        <f t="shared" si="10"/>
        <v>0</v>
      </c>
      <c r="CW33" s="230">
        <f t="shared" si="10"/>
        <v>0</v>
      </c>
      <c r="CX33" s="230">
        <f t="shared" si="10"/>
        <v>0</v>
      </c>
      <c r="CY33" s="230">
        <f t="shared" si="10"/>
        <v>0</v>
      </c>
      <c r="CZ33" s="230">
        <f t="shared" si="10"/>
        <v>0</v>
      </c>
      <c r="DA33" s="230">
        <f t="shared" si="10"/>
        <v>0</v>
      </c>
      <c r="DB33" s="230">
        <f t="shared" si="10"/>
        <v>0</v>
      </c>
      <c r="DC33" s="230">
        <f t="shared" si="10"/>
        <v>0</v>
      </c>
      <c r="DD33" s="230">
        <f t="shared" si="10"/>
        <v>0</v>
      </c>
      <c r="DE33" s="230">
        <f t="shared" si="10"/>
        <v>0</v>
      </c>
      <c r="DF33" s="230">
        <f t="shared" si="10"/>
        <v>0</v>
      </c>
      <c r="DG33" s="230">
        <f t="shared" si="10"/>
        <v>0</v>
      </c>
      <c r="DH33" s="230">
        <f t="shared" si="10"/>
        <v>0</v>
      </c>
      <c r="DI33" s="230">
        <f t="shared" si="10"/>
        <v>0</v>
      </c>
      <c r="DJ33" s="230">
        <f t="shared" si="10"/>
        <v>0</v>
      </c>
      <c r="DK33" s="230">
        <f t="shared" si="10"/>
        <v>0</v>
      </c>
      <c r="DL33" s="230">
        <f t="shared" si="10"/>
        <v>0</v>
      </c>
      <c r="DM33" s="230">
        <f t="shared" si="10"/>
        <v>0</v>
      </c>
      <c r="DN33" s="230">
        <f t="shared" si="10"/>
        <v>0</v>
      </c>
      <c r="DO33" s="230">
        <f t="shared" si="10"/>
        <v>0</v>
      </c>
      <c r="DP33" s="230">
        <f t="shared" si="10"/>
        <v>0</v>
      </c>
      <c r="DQ33" s="230">
        <f t="shared" si="10"/>
        <v>0</v>
      </c>
      <c r="DR33" s="230">
        <f t="shared" si="10"/>
        <v>0</v>
      </c>
      <c r="DS33" s="230">
        <f t="shared" si="10"/>
        <v>0</v>
      </c>
      <c r="DT33" s="230">
        <f t="shared" si="10"/>
        <v>0</v>
      </c>
      <c r="DU33" s="230">
        <f t="shared" si="10"/>
        <v>0</v>
      </c>
      <c r="DV33" s="230">
        <f t="shared" si="10"/>
        <v>0</v>
      </c>
      <c r="DW33" s="230">
        <f t="shared" si="10"/>
        <v>0</v>
      </c>
      <c r="DX33" s="230">
        <f t="shared" si="10"/>
        <v>0</v>
      </c>
    </row>
    <row r="34" spans="3:128" ht="16.5" thickTop="1" thickBot="1" x14ac:dyDescent="0.3">
      <c r="C34" s="119">
        <f t="shared" ref="C34:D34" si="14">+C14</f>
        <v>0</v>
      </c>
      <c r="D34" s="119">
        <f t="shared" si="14"/>
        <v>0</v>
      </c>
      <c r="E34" s="120"/>
      <c r="I34" s="230"/>
      <c r="J34" s="230">
        <f t="shared" si="3"/>
        <v>0</v>
      </c>
      <c r="K34" s="230">
        <f t="shared" si="12"/>
        <v>0</v>
      </c>
      <c r="L34" s="230">
        <f t="shared" si="12"/>
        <v>0</v>
      </c>
      <c r="M34" s="230">
        <f t="shared" si="12"/>
        <v>0</v>
      </c>
      <c r="N34" s="230">
        <f t="shared" si="12"/>
        <v>0</v>
      </c>
      <c r="O34" s="230">
        <f t="shared" si="12"/>
        <v>0</v>
      </c>
      <c r="P34" s="230">
        <f t="shared" si="12"/>
        <v>0</v>
      </c>
      <c r="Q34" s="230">
        <f t="shared" si="12"/>
        <v>0</v>
      </c>
      <c r="R34" s="230">
        <f t="shared" si="12"/>
        <v>0</v>
      </c>
      <c r="S34" s="230">
        <f t="shared" si="12"/>
        <v>0</v>
      </c>
      <c r="T34" s="230">
        <f t="shared" si="12"/>
        <v>0</v>
      </c>
      <c r="U34" s="230">
        <f t="shared" si="12"/>
        <v>0</v>
      </c>
      <c r="V34" s="230">
        <f t="shared" si="12"/>
        <v>0</v>
      </c>
      <c r="W34" s="230">
        <f t="shared" si="12"/>
        <v>0</v>
      </c>
      <c r="X34" s="230">
        <f t="shared" si="12"/>
        <v>0</v>
      </c>
      <c r="Y34" s="230">
        <f t="shared" si="12"/>
        <v>0</v>
      </c>
      <c r="Z34" s="230">
        <f t="shared" si="12"/>
        <v>0</v>
      </c>
      <c r="AA34" s="230">
        <f t="shared" si="12"/>
        <v>0</v>
      </c>
      <c r="AB34" s="230">
        <f t="shared" si="12"/>
        <v>0</v>
      </c>
      <c r="AC34" s="230">
        <f t="shared" si="12"/>
        <v>0</v>
      </c>
      <c r="AD34" s="230">
        <f t="shared" si="12"/>
        <v>0</v>
      </c>
      <c r="AE34" s="230">
        <f t="shared" si="12"/>
        <v>0</v>
      </c>
      <c r="AF34" s="230">
        <f t="shared" si="12"/>
        <v>0</v>
      </c>
      <c r="AG34" s="230">
        <f t="shared" si="12"/>
        <v>0</v>
      </c>
      <c r="AH34" s="230">
        <f t="shared" si="12"/>
        <v>0</v>
      </c>
      <c r="AI34" s="230">
        <f t="shared" si="12"/>
        <v>0</v>
      </c>
      <c r="AJ34" s="230">
        <f t="shared" si="12"/>
        <v>0</v>
      </c>
      <c r="AK34" s="230">
        <f t="shared" si="12"/>
        <v>0</v>
      </c>
      <c r="AL34" s="230">
        <f t="shared" si="12"/>
        <v>0</v>
      </c>
      <c r="AM34" s="230">
        <f t="shared" si="12"/>
        <v>0</v>
      </c>
      <c r="AN34" s="230">
        <f t="shared" si="12"/>
        <v>0</v>
      </c>
      <c r="AO34" s="230">
        <f t="shared" si="12"/>
        <v>0</v>
      </c>
      <c r="AP34" s="230">
        <f t="shared" si="12"/>
        <v>0</v>
      </c>
      <c r="AQ34" s="230">
        <f t="shared" si="12"/>
        <v>0</v>
      </c>
      <c r="AR34" s="230">
        <f t="shared" si="12"/>
        <v>0</v>
      </c>
      <c r="AS34" s="230">
        <f t="shared" si="12"/>
        <v>0</v>
      </c>
      <c r="AT34" s="230">
        <f t="shared" si="12"/>
        <v>0</v>
      </c>
      <c r="AU34" s="230">
        <f t="shared" si="12"/>
        <v>0</v>
      </c>
      <c r="AV34" s="230">
        <f t="shared" si="12"/>
        <v>0</v>
      </c>
      <c r="AW34" s="230">
        <f t="shared" si="12"/>
        <v>0</v>
      </c>
      <c r="AX34" s="230">
        <f t="shared" si="12"/>
        <v>0</v>
      </c>
      <c r="AY34" s="230">
        <f t="shared" si="12"/>
        <v>0</v>
      </c>
      <c r="AZ34" s="230">
        <f t="shared" si="12"/>
        <v>0</v>
      </c>
      <c r="BA34" s="230">
        <f t="shared" si="12"/>
        <v>0</v>
      </c>
      <c r="BB34" s="230">
        <f t="shared" si="12"/>
        <v>0</v>
      </c>
      <c r="BC34" s="230">
        <f t="shared" si="12"/>
        <v>0</v>
      </c>
      <c r="BD34" s="230">
        <f t="shared" si="12"/>
        <v>0</v>
      </c>
      <c r="BE34" s="230">
        <f t="shared" si="12"/>
        <v>0</v>
      </c>
      <c r="BF34" s="230">
        <f t="shared" si="12"/>
        <v>0</v>
      </c>
      <c r="BG34" s="230">
        <f t="shared" si="12"/>
        <v>0</v>
      </c>
      <c r="BH34" s="230">
        <f t="shared" si="12"/>
        <v>0</v>
      </c>
      <c r="BI34" s="230">
        <f t="shared" si="12"/>
        <v>0</v>
      </c>
      <c r="BJ34" s="230">
        <f t="shared" si="12"/>
        <v>0</v>
      </c>
      <c r="BK34" s="230">
        <f t="shared" si="12"/>
        <v>0</v>
      </c>
      <c r="BL34" s="230">
        <f t="shared" si="12"/>
        <v>0</v>
      </c>
      <c r="BM34" s="230">
        <f t="shared" si="12"/>
        <v>0</v>
      </c>
      <c r="BN34" s="230">
        <f t="shared" si="12"/>
        <v>0</v>
      </c>
      <c r="BO34" s="230">
        <f t="shared" si="12"/>
        <v>0</v>
      </c>
      <c r="BP34" s="230">
        <f t="shared" si="12"/>
        <v>0</v>
      </c>
      <c r="BQ34" s="230">
        <f t="shared" si="12"/>
        <v>0</v>
      </c>
      <c r="BR34" s="230">
        <f t="shared" si="12"/>
        <v>0</v>
      </c>
      <c r="BS34" s="230">
        <f t="shared" si="12"/>
        <v>0</v>
      </c>
      <c r="BT34" s="230">
        <f t="shared" si="12"/>
        <v>0</v>
      </c>
      <c r="BU34" s="230">
        <f t="shared" si="12"/>
        <v>0</v>
      </c>
      <c r="BV34" s="230">
        <f t="shared" si="12"/>
        <v>0</v>
      </c>
      <c r="BW34" s="230">
        <f t="shared" si="10"/>
        <v>0</v>
      </c>
      <c r="BX34" s="230">
        <f t="shared" si="10"/>
        <v>0</v>
      </c>
      <c r="BY34" s="230">
        <f t="shared" si="10"/>
        <v>0</v>
      </c>
      <c r="BZ34" s="230">
        <f t="shared" si="10"/>
        <v>0</v>
      </c>
      <c r="CA34" s="230">
        <f t="shared" si="10"/>
        <v>0</v>
      </c>
      <c r="CB34" s="230">
        <f t="shared" si="10"/>
        <v>0</v>
      </c>
      <c r="CC34" s="230">
        <f t="shared" si="10"/>
        <v>0</v>
      </c>
      <c r="CD34" s="230">
        <f t="shared" si="10"/>
        <v>0</v>
      </c>
      <c r="CE34" s="230">
        <f t="shared" si="10"/>
        <v>0</v>
      </c>
      <c r="CF34" s="230">
        <f t="shared" si="10"/>
        <v>0</v>
      </c>
      <c r="CG34" s="230">
        <f t="shared" si="10"/>
        <v>0</v>
      </c>
      <c r="CH34" s="230">
        <f t="shared" si="10"/>
        <v>0</v>
      </c>
      <c r="CI34" s="230">
        <f t="shared" si="10"/>
        <v>0</v>
      </c>
      <c r="CJ34" s="230">
        <f t="shared" si="10"/>
        <v>0</v>
      </c>
      <c r="CK34" s="230">
        <f t="shared" si="10"/>
        <v>0</v>
      </c>
      <c r="CL34" s="230">
        <f t="shared" si="10"/>
        <v>0</v>
      </c>
      <c r="CM34" s="230">
        <f t="shared" si="10"/>
        <v>0</v>
      </c>
      <c r="CN34" s="230">
        <f t="shared" si="10"/>
        <v>0</v>
      </c>
      <c r="CO34" s="230">
        <f t="shared" si="10"/>
        <v>0</v>
      </c>
      <c r="CP34" s="230">
        <f t="shared" si="10"/>
        <v>0</v>
      </c>
      <c r="CQ34" s="230">
        <f t="shared" si="10"/>
        <v>0</v>
      </c>
      <c r="CR34" s="230">
        <f t="shared" si="10"/>
        <v>0</v>
      </c>
      <c r="CS34" s="230">
        <f t="shared" si="10"/>
        <v>0</v>
      </c>
      <c r="CT34" s="230">
        <f t="shared" si="10"/>
        <v>0</v>
      </c>
      <c r="CU34" s="230">
        <f t="shared" si="10"/>
        <v>0</v>
      </c>
      <c r="CV34" s="230">
        <f t="shared" si="10"/>
        <v>0</v>
      </c>
      <c r="CW34" s="230">
        <f t="shared" si="10"/>
        <v>0</v>
      </c>
      <c r="CX34" s="230">
        <f t="shared" si="10"/>
        <v>0</v>
      </c>
      <c r="CY34" s="230">
        <f t="shared" si="10"/>
        <v>0</v>
      </c>
      <c r="CZ34" s="230">
        <f t="shared" si="10"/>
        <v>0</v>
      </c>
      <c r="DA34" s="230">
        <f t="shared" si="10"/>
        <v>0</v>
      </c>
      <c r="DB34" s="230">
        <f t="shared" si="10"/>
        <v>0</v>
      </c>
      <c r="DC34" s="230">
        <f t="shared" si="10"/>
        <v>0</v>
      </c>
      <c r="DD34" s="230">
        <f t="shared" si="10"/>
        <v>0</v>
      </c>
      <c r="DE34" s="230">
        <f t="shared" si="10"/>
        <v>0</v>
      </c>
      <c r="DF34" s="230">
        <f t="shared" si="10"/>
        <v>0</v>
      </c>
      <c r="DG34" s="230">
        <f t="shared" si="10"/>
        <v>0</v>
      </c>
      <c r="DH34" s="230">
        <f t="shared" si="10"/>
        <v>0</v>
      </c>
      <c r="DI34" s="230">
        <f t="shared" si="10"/>
        <v>0</v>
      </c>
      <c r="DJ34" s="230">
        <f t="shared" si="10"/>
        <v>0</v>
      </c>
      <c r="DK34" s="230">
        <f t="shared" si="10"/>
        <v>0</v>
      </c>
      <c r="DL34" s="230">
        <f t="shared" si="10"/>
        <v>0</v>
      </c>
      <c r="DM34" s="230">
        <f t="shared" si="10"/>
        <v>0</v>
      </c>
      <c r="DN34" s="230">
        <f t="shared" si="10"/>
        <v>0</v>
      </c>
      <c r="DO34" s="230">
        <f t="shared" si="10"/>
        <v>0</v>
      </c>
      <c r="DP34" s="230">
        <f t="shared" si="10"/>
        <v>0</v>
      </c>
      <c r="DQ34" s="230">
        <f t="shared" si="10"/>
        <v>0</v>
      </c>
      <c r="DR34" s="230">
        <f t="shared" si="10"/>
        <v>0</v>
      </c>
      <c r="DS34" s="230">
        <f t="shared" si="10"/>
        <v>0</v>
      </c>
      <c r="DT34" s="230">
        <f t="shared" si="10"/>
        <v>0</v>
      </c>
      <c r="DU34" s="230">
        <f t="shared" si="10"/>
        <v>0</v>
      </c>
      <c r="DV34" s="230">
        <f t="shared" si="10"/>
        <v>0</v>
      </c>
      <c r="DW34" s="230">
        <f t="shared" si="10"/>
        <v>0</v>
      </c>
      <c r="DX34" s="230">
        <f t="shared" si="10"/>
        <v>0</v>
      </c>
    </row>
    <row r="35" spans="3:128" ht="16.5" thickTop="1" thickBot="1" x14ac:dyDescent="0.3">
      <c r="C35" s="119">
        <f t="shared" ref="C35:D35" si="15">+C15</f>
        <v>0</v>
      </c>
      <c r="D35" s="119">
        <f t="shared" si="15"/>
        <v>0</v>
      </c>
      <c r="E35" s="120"/>
      <c r="I35" s="230"/>
      <c r="J35" s="230">
        <f t="shared" si="3"/>
        <v>0</v>
      </c>
      <c r="K35" s="230">
        <f t="shared" si="12"/>
        <v>0</v>
      </c>
      <c r="L35" s="230">
        <f t="shared" si="12"/>
        <v>0</v>
      </c>
      <c r="M35" s="230">
        <f t="shared" si="12"/>
        <v>0</v>
      </c>
      <c r="N35" s="230">
        <f t="shared" si="12"/>
        <v>0</v>
      </c>
      <c r="O35" s="230">
        <f t="shared" si="12"/>
        <v>0</v>
      </c>
      <c r="P35" s="230">
        <f t="shared" si="12"/>
        <v>0</v>
      </c>
      <c r="Q35" s="230">
        <f t="shared" si="12"/>
        <v>0</v>
      </c>
      <c r="R35" s="230">
        <f t="shared" si="12"/>
        <v>0</v>
      </c>
      <c r="S35" s="230">
        <f t="shared" si="12"/>
        <v>0</v>
      </c>
      <c r="T35" s="230">
        <f t="shared" si="12"/>
        <v>0</v>
      </c>
      <c r="U35" s="230">
        <f t="shared" si="12"/>
        <v>0</v>
      </c>
      <c r="V35" s="230">
        <f t="shared" si="12"/>
        <v>0</v>
      </c>
      <c r="W35" s="230">
        <f t="shared" si="12"/>
        <v>0</v>
      </c>
      <c r="X35" s="230">
        <f t="shared" si="12"/>
        <v>0</v>
      </c>
      <c r="Y35" s="230">
        <f t="shared" si="12"/>
        <v>0</v>
      </c>
      <c r="Z35" s="230">
        <f t="shared" si="12"/>
        <v>0</v>
      </c>
      <c r="AA35" s="230">
        <f t="shared" si="12"/>
        <v>0</v>
      </c>
      <c r="AB35" s="230">
        <f t="shared" si="12"/>
        <v>0</v>
      </c>
      <c r="AC35" s="230">
        <f t="shared" si="12"/>
        <v>0</v>
      </c>
      <c r="AD35" s="230">
        <f t="shared" si="12"/>
        <v>0</v>
      </c>
      <c r="AE35" s="230">
        <f t="shared" si="12"/>
        <v>0</v>
      </c>
      <c r="AF35" s="230">
        <f t="shared" si="12"/>
        <v>0</v>
      </c>
      <c r="AG35" s="230">
        <f t="shared" si="12"/>
        <v>0</v>
      </c>
      <c r="AH35" s="230">
        <f t="shared" si="12"/>
        <v>0</v>
      </c>
      <c r="AI35" s="230">
        <f t="shared" si="12"/>
        <v>0</v>
      </c>
      <c r="AJ35" s="230">
        <f t="shared" si="12"/>
        <v>0</v>
      </c>
      <c r="AK35" s="230">
        <f t="shared" si="12"/>
        <v>0</v>
      </c>
      <c r="AL35" s="230">
        <f t="shared" si="12"/>
        <v>0</v>
      </c>
      <c r="AM35" s="230">
        <f t="shared" si="12"/>
        <v>0</v>
      </c>
      <c r="AN35" s="230">
        <f t="shared" si="12"/>
        <v>0</v>
      </c>
      <c r="AO35" s="230">
        <f t="shared" si="12"/>
        <v>0</v>
      </c>
      <c r="AP35" s="230">
        <f t="shared" si="12"/>
        <v>0</v>
      </c>
      <c r="AQ35" s="230">
        <f t="shared" si="12"/>
        <v>0</v>
      </c>
      <c r="AR35" s="230">
        <f t="shared" si="12"/>
        <v>0</v>
      </c>
      <c r="AS35" s="230">
        <f t="shared" si="12"/>
        <v>0</v>
      </c>
      <c r="AT35" s="230">
        <f t="shared" si="12"/>
        <v>0</v>
      </c>
      <c r="AU35" s="230">
        <f t="shared" si="12"/>
        <v>0</v>
      </c>
      <c r="AV35" s="230">
        <f t="shared" si="12"/>
        <v>0</v>
      </c>
      <c r="AW35" s="230">
        <f t="shared" si="12"/>
        <v>0</v>
      </c>
      <c r="AX35" s="230">
        <f t="shared" si="12"/>
        <v>0</v>
      </c>
      <c r="AY35" s="230">
        <f t="shared" si="12"/>
        <v>0</v>
      </c>
      <c r="AZ35" s="230">
        <f t="shared" si="12"/>
        <v>0</v>
      </c>
      <c r="BA35" s="230">
        <f t="shared" si="12"/>
        <v>0</v>
      </c>
      <c r="BB35" s="230">
        <f t="shared" si="12"/>
        <v>0</v>
      </c>
      <c r="BC35" s="230">
        <f t="shared" si="12"/>
        <v>0</v>
      </c>
      <c r="BD35" s="230">
        <f t="shared" si="12"/>
        <v>0</v>
      </c>
      <c r="BE35" s="230">
        <f t="shared" si="12"/>
        <v>0</v>
      </c>
      <c r="BF35" s="230">
        <f t="shared" si="12"/>
        <v>0</v>
      </c>
      <c r="BG35" s="230">
        <f t="shared" si="12"/>
        <v>0</v>
      </c>
      <c r="BH35" s="230">
        <f t="shared" si="12"/>
        <v>0</v>
      </c>
      <c r="BI35" s="230">
        <f t="shared" si="12"/>
        <v>0</v>
      </c>
      <c r="BJ35" s="230">
        <f t="shared" si="12"/>
        <v>0</v>
      </c>
      <c r="BK35" s="230">
        <f t="shared" si="12"/>
        <v>0</v>
      </c>
      <c r="BL35" s="230">
        <f t="shared" si="12"/>
        <v>0</v>
      </c>
      <c r="BM35" s="230">
        <f t="shared" si="12"/>
        <v>0</v>
      </c>
      <c r="BN35" s="230">
        <f t="shared" si="12"/>
        <v>0</v>
      </c>
      <c r="BO35" s="230">
        <f t="shared" si="12"/>
        <v>0</v>
      </c>
      <c r="BP35" s="230">
        <f t="shared" si="12"/>
        <v>0</v>
      </c>
      <c r="BQ35" s="230">
        <f t="shared" si="12"/>
        <v>0</v>
      </c>
      <c r="BR35" s="230">
        <f t="shared" si="12"/>
        <v>0</v>
      </c>
      <c r="BS35" s="230">
        <f t="shared" si="12"/>
        <v>0</v>
      </c>
      <c r="BT35" s="230">
        <f t="shared" si="12"/>
        <v>0</v>
      </c>
      <c r="BU35" s="230">
        <f t="shared" si="12"/>
        <v>0</v>
      </c>
      <c r="BV35" s="230">
        <f t="shared" ref="BV35:DX38" si="16">BU15+(BU15*$F15)</f>
        <v>0</v>
      </c>
      <c r="BW35" s="230">
        <f t="shared" si="16"/>
        <v>0</v>
      </c>
      <c r="BX35" s="230">
        <f t="shared" si="16"/>
        <v>0</v>
      </c>
      <c r="BY35" s="230">
        <f t="shared" si="16"/>
        <v>0</v>
      </c>
      <c r="BZ35" s="230">
        <f t="shared" si="16"/>
        <v>0</v>
      </c>
      <c r="CA35" s="230">
        <f t="shared" si="16"/>
        <v>0</v>
      </c>
      <c r="CB35" s="230">
        <f t="shared" si="16"/>
        <v>0</v>
      </c>
      <c r="CC35" s="230">
        <f t="shared" si="16"/>
        <v>0</v>
      </c>
      <c r="CD35" s="230">
        <f t="shared" si="16"/>
        <v>0</v>
      </c>
      <c r="CE35" s="230">
        <f t="shared" si="16"/>
        <v>0</v>
      </c>
      <c r="CF35" s="230">
        <f t="shared" si="16"/>
        <v>0</v>
      </c>
      <c r="CG35" s="230">
        <f t="shared" si="16"/>
        <v>0</v>
      </c>
      <c r="CH35" s="230">
        <f t="shared" si="16"/>
        <v>0</v>
      </c>
      <c r="CI35" s="230">
        <f t="shared" si="16"/>
        <v>0</v>
      </c>
      <c r="CJ35" s="230">
        <f t="shared" si="16"/>
        <v>0</v>
      </c>
      <c r="CK35" s="230">
        <f t="shared" si="16"/>
        <v>0</v>
      </c>
      <c r="CL35" s="230">
        <f t="shared" si="16"/>
        <v>0</v>
      </c>
      <c r="CM35" s="230">
        <f t="shared" si="16"/>
        <v>0</v>
      </c>
      <c r="CN35" s="230">
        <f t="shared" si="16"/>
        <v>0</v>
      </c>
      <c r="CO35" s="230">
        <f t="shared" si="16"/>
        <v>0</v>
      </c>
      <c r="CP35" s="230">
        <f t="shared" si="16"/>
        <v>0</v>
      </c>
      <c r="CQ35" s="230">
        <f t="shared" si="16"/>
        <v>0</v>
      </c>
      <c r="CR35" s="230">
        <f t="shared" si="16"/>
        <v>0</v>
      </c>
      <c r="CS35" s="230">
        <f t="shared" si="16"/>
        <v>0</v>
      </c>
      <c r="CT35" s="230">
        <f t="shared" si="16"/>
        <v>0</v>
      </c>
      <c r="CU35" s="230">
        <f t="shared" si="16"/>
        <v>0</v>
      </c>
      <c r="CV35" s="230">
        <f t="shared" si="16"/>
        <v>0</v>
      </c>
      <c r="CW35" s="230">
        <f t="shared" si="16"/>
        <v>0</v>
      </c>
      <c r="CX35" s="230">
        <f t="shared" si="16"/>
        <v>0</v>
      </c>
      <c r="CY35" s="230">
        <f t="shared" si="16"/>
        <v>0</v>
      </c>
      <c r="CZ35" s="230">
        <f t="shared" si="16"/>
        <v>0</v>
      </c>
      <c r="DA35" s="230">
        <f t="shared" si="16"/>
        <v>0</v>
      </c>
      <c r="DB35" s="230">
        <f t="shared" si="16"/>
        <v>0</v>
      </c>
      <c r="DC35" s="230">
        <f t="shared" si="16"/>
        <v>0</v>
      </c>
      <c r="DD35" s="230">
        <f t="shared" si="16"/>
        <v>0</v>
      </c>
      <c r="DE35" s="230">
        <f t="shared" si="16"/>
        <v>0</v>
      </c>
      <c r="DF35" s="230">
        <f t="shared" si="16"/>
        <v>0</v>
      </c>
      <c r="DG35" s="230">
        <f t="shared" si="16"/>
        <v>0</v>
      </c>
      <c r="DH35" s="230">
        <f t="shared" si="16"/>
        <v>0</v>
      </c>
      <c r="DI35" s="230">
        <f t="shared" si="16"/>
        <v>0</v>
      </c>
      <c r="DJ35" s="230">
        <f t="shared" si="16"/>
        <v>0</v>
      </c>
      <c r="DK35" s="230">
        <f t="shared" si="16"/>
        <v>0</v>
      </c>
      <c r="DL35" s="230">
        <f t="shared" si="16"/>
        <v>0</v>
      </c>
      <c r="DM35" s="230">
        <f t="shared" si="16"/>
        <v>0</v>
      </c>
      <c r="DN35" s="230">
        <f t="shared" si="16"/>
        <v>0</v>
      </c>
      <c r="DO35" s="230">
        <f t="shared" si="16"/>
        <v>0</v>
      </c>
      <c r="DP35" s="230">
        <f t="shared" si="16"/>
        <v>0</v>
      </c>
      <c r="DQ35" s="230">
        <f t="shared" si="16"/>
        <v>0</v>
      </c>
      <c r="DR35" s="230">
        <f t="shared" si="16"/>
        <v>0</v>
      </c>
      <c r="DS35" s="230">
        <f t="shared" si="16"/>
        <v>0</v>
      </c>
      <c r="DT35" s="230">
        <f t="shared" si="16"/>
        <v>0</v>
      </c>
      <c r="DU35" s="230">
        <f t="shared" si="16"/>
        <v>0</v>
      </c>
      <c r="DV35" s="230">
        <f t="shared" si="16"/>
        <v>0</v>
      </c>
      <c r="DW35" s="230">
        <f t="shared" si="16"/>
        <v>0</v>
      </c>
      <c r="DX35" s="230">
        <f t="shared" si="16"/>
        <v>0</v>
      </c>
    </row>
    <row r="36" spans="3:128" ht="16.5" thickTop="1" thickBot="1" x14ac:dyDescent="0.3">
      <c r="C36" s="119">
        <f t="shared" ref="C36:D36" si="17">+C16</f>
        <v>0</v>
      </c>
      <c r="D36" s="119">
        <f t="shared" si="17"/>
        <v>0</v>
      </c>
      <c r="E36" s="120"/>
      <c r="I36" s="230"/>
      <c r="J36" s="230">
        <f t="shared" si="3"/>
        <v>0</v>
      </c>
      <c r="K36" s="230">
        <f t="shared" ref="K36:BV39" si="18">J16+(J16*$F16)</f>
        <v>0</v>
      </c>
      <c r="L36" s="230">
        <f t="shared" si="18"/>
        <v>0</v>
      </c>
      <c r="M36" s="230">
        <f t="shared" si="18"/>
        <v>0</v>
      </c>
      <c r="N36" s="230">
        <f t="shared" si="18"/>
        <v>0</v>
      </c>
      <c r="O36" s="230">
        <f t="shared" si="18"/>
        <v>0</v>
      </c>
      <c r="P36" s="230">
        <f t="shared" si="18"/>
        <v>0</v>
      </c>
      <c r="Q36" s="230">
        <f t="shared" si="18"/>
        <v>0</v>
      </c>
      <c r="R36" s="230">
        <f t="shared" si="18"/>
        <v>0</v>
      </c>
      <c r="S36" s="230">
        <f t="shared" si="18"/>
        <v>0</v>
      </c>
      <c r="T36" s="230">
        <f t="shared" si="18"/>
        <v>0</v>
      </c>
      <c r="U36" s="230">
        <f t="shared" si="18"/>
        <v>0</v>
      </c>
      <c r="V36" s="230">
        <f t="shared" si="18"/>
        <v>0</v>
      </c>
      <c r="W36" s="230">
        <f t="shared" si="18"/>
        <v>0</v>
      </c>
      <c r="X36" s="230">
        <f t="shared" si="18"/>
        <v>0</v>
      </c>
      <c r="Y36" s="230">
        <f t="shared" si="18"/>
        <v>0</v>
      </c>
      <c r="Z36" s="230">
        <f t="shared" si="18"/>
        <v>0</v>
      </c>
      <c r="AA36" s="230">
        <f t="shared" si="18"/>
        <v>0</v>
      </c>
      <c r="AB36" s="230">
        <f t="shared" si="18"/>
        <v>0</v>
      </c>
      <c r="AC36" s="230">
        <f t="shared" si="18"/>
        <v>0</v>
      </c>
      <c r="AD36" s="230">
        <f t="shared" si="18"/>
        <v>0</v>
      </c>
      <c r="AE36" s="230">
        <f t="shared" si="18"/>
        <v>0</v>
      </c>
      <c r="AF36" s="230">
        <f t="shared" si="18"/>
        <v>0</v>
      </c>
      <c r="AG36" s="230">
        <f t="shared" si="18"/>
        <v>0</v>
      </c>
      <c r="AH36" s="230">
        <f t="shared" si="18"/>
        <v>0</v>
      </c>
      <c r="AI36" s="230">
        <f t="shared" si="18"/>
        <v>0</v>
      </c>
      <c r="AJ36" s="230">
        <f t="shared" si="18"/>
        <v>0</v>
      </c>
      <c r="AK36" s="230">
        <f t="shared" si="18"/>
        <v>0</v>
      </c>
      <c r="AL36" s="230">
        <f t="shared" si="18"/>
        <v>0</v>
      </c>
      <c r="AM36" s="230">
        <f t="shared" si="18"/>
        <v>0</v>
      </c>
      <c r="AN36" s="230">
        <f t="shared" si="18"/>
        <v>0</v>
      </c>
      <c r="AO36" s="230">
        <f t="shared" si="18"/>
        <v>0</v>
      </c>
      <c r="AP36" s="230">
        <f t="shared" si="18"/>
        <v>0</v>
      </c>
      <c r="AQ36" s="230">
        <f t="shared" si="18"/>
        <v>0</v>
      </c>
      <c r="AR36" s="230">
        <f t="shared" si="18"/>
        <v>0</v>
      </c>
      <c r="AS36" s="230">
        <f t="shared" si="18"/>
        <v>0</v>
      </c>
      <c r="AT36" s="230">
        <f t="shared" si="18"/>
        <v>0</v>
      </c>
      <c r="AU36" s="230">
        <f t="shared" si="18"/>
        <v>0</v>
      </c>
      <c r="AV36" s="230">
        <f t="shared" si="18"/>
        <v>0</v>
      </c>
      <c r="AW36" s="230">
        <f t="shared" si="18"/>
        <v>0</v>
      </c>
      <c r="AX36" s="230">
        <f t="shared" si="18"/>
        <v>0</v>
      </c>
      <c r="AY36" s="230">
        <f t="shared" si="18"/>
        <v>0</v>
      </c>
      <c r="AZ36" s="230">
        <f t="shared" si="18"/>
        <v>0</v>
      </c>
      <c r="BA36" s="230">
        <f t="shared" si="18"/>
        <v>0</v>
      </c>
      <c r="BB36" s="230">
        <f t="shared" si="18"/>
        <v>0</v>
      </c>
      <c r="BC36" s="230">
        <f t="shared" si="18"/>
        <v>0</v>
      </c>
      <c r="BD36" s="230">
        <f t="shared" si="18"/>
        <v>0</v>
      </c>
      <c r="BE36" s="230">
        <f t="shared" si="18"/>
        <v>0</v>
      </c>
      <c r="BF36" s="230">
        <f t="shared" si="18"/>
        <v>0</v>
      </c>
      <c r="BG36" s="230">
        <f t="shared" si="18"/>
        <v>0</v>
      </c>
      <c r="BH36" s="230">
        <f t="shared" si="18"/>
        <v>0</v>
      </c>
      <c r="BI36" s="230">
        <f t="shared" si="18"/>
        <v>0</v>
      </c>
      <c r="BJ36" s="230">
        <f t="shared" si="18"/>
        <v>0</v>
      </c>
      <c r="BK36" s="230">
        <f t="shared" si="18"/>
        <v>0</v>
      </c>
      <c r="BL36" s="230">
        <f t="shared" si="18"/>
        <v>0</v>
      </c>
      <c r="BM36" s="230">
        <f t="shared" si="18"/>
        <v>0</v>
      </c>
      <c r="BN36" s="230">
        <f t="shared" si="18"/>
        <v>0</v>
      </c>
      <c r="BO36" s="230">
        <f t="shared" si="18"/>
        <v>0</v>
      </c>
      <c r="BP36" s="230">
        <f t="shared" si="18"/>
        <v>0</v>
      </c>
      <c r="BQ36" s="230">
        <f t="shared" si="18"/>
        <v>0</v>
      </c>
      <c r="BR36" s="230">
        <f t="shared" si="18"/>
        <v>0</v>
      </c>
      <c r="BS36" s="230">
        <f t="shared" si="18"/>
        <v>0</v>
      </c>
      <c r="BT36" s="230">
        <f t="shared" si="18"/>
        <v>0</v>
      </c>
      <c r="BU36" s="230">
        <f t="shared" si="18"/>
        <v>0</v>
      </c>
      <c r="BV36" s="230">
        <f t="shared" si="18"/>
        <v>0</v>
      </c>
      <c r="BW36" s="230">
        <f t="shared" si="16"/>
        <v>0</v>
      </c>
      <c r="BX36" s="230">
        <f t="shared" si="16"/>
        <v>0</v>
      </c>
      <c r="BY36" s="230">
        <f t="shared" si="16"/>
        <v>0</v>
      </c>
      <c r="BZ36" s="230">
        <f t="shared" si="16"/>
        <v>0</v>
      </c>
      <c r="CA36" s="230">
        <f t="shared" si="16"/>
        <v>0</v>
      </c>
      <c r="CB36" s="230">
        <f t="shared" si="16"/>
        <v>0</v>
      </c>
      <c r="CC36" s="230">
        <f t="shared" si="16"/>
        <v>0</v>
      </c>
      <c r="CD36" s="230">
        <f t="shared" si="16"/>
        <v>0</v>
      </c>
      <c r="CE36" s="230">
        <f t="shared" si="16"/>
        <v>0</v>
      </c>
      <c r="CF36" s="230">
        <f t="shared" si="16"/>
        <v>0</v>
      </c>
      <c r="CG36" s="230">
        <f t="shared" si="16"/>
        <v>0</v>
      </c>
      <c r="CH36" s="230">
        <f t="shared" si="16"/>
        <v>0</v>
      </c>
      <c r="CI36" s="230">
        <f t="shared" si="16"/>
        <v>0</v>
      </c>
      <c r="CJ36" s="230">
        <f t="shared" si="16"/>
        <v>0</v>
      </c>
      <c r="CK36" s="230">
        <f t="shared" si="16"/>
        <v>0</v>
      </c>
      <c r="CL36" s="230">
        <f t="shared" si="16"/>
        <v>0</v>
      </c>
      <c r="CM36" s="230">
        <f t="shared" si="16"/>
        <v>0</v>
      </c>
      <c r="CN36" s="230">
        <f t="shared" si="16"/>
        <v>0</v>
      </c>
      <c r="CO36" s="230">
        <f t="shared" si="16"/>
        <v>0</v>
      </c>
      <c r="CP36" s="230">
        <f t="shared" si="16"/>
        <v>0</v>
      </c>
      <c r="CQ36" s="230">
        <f t="shared" si="16"/>
        <v>0</v>
      </c>
      <c r="CR36" s="230">
        <f t="shared" si="16"/>
        <v>0</v>
      </c>
      <c r="CS36" s="230">
        <f t="shared" si="16"/>
        <v>0</v>
      </c>
      <c r="CT36" s="230">
        <f t="shared" si="16"/>
        <v>0</v>
      </c>
      <c r="CU36" s="230">
        <f t="shared" si="16"/>
        <v>0</v>
      </c>
      <c r="CV36" s="230">
        <f t="shared" si="16"/>
        <v>0</v>
      </c>
      <c r="CW36" s="230">
        <f t="shared" si="16"/>
        <v>0</v>
      </c>
      <c r="CX36" s="230">
        <f t="shared" si="16"/>
        <v>0</v>
      </c>
      <c r="CY36" s="230">
        <f t="shared" si="16"/>
        <v>0</v>
      </c>
      <c r="CZ36" s="230">
        <f t="shared" si="16"/>
        <v>0</v>
      </c>
      <c r="DA36" s="230">
        <f t="shared" si="16"/>
        <v>0</v>
      </c>
      <c r="DB36" s="230">
        <f t="shared" si="16"/>
        <v>0</v>
      </c>
      <c r="DC36" s="230">
        <f t="shared" si="16"/>
        <v>0</v>
      </c>
      <c r="DD36" s="230">
        <f t="shared" si="16"/>
        <v>0</v>
      </c>
      <c r="DE36" s="230">
        <f t="shared" si="16"/>
        <v>0</v>
      </c>
      <c r="DF36" s="230">
        <f t="shared" si="16"/>
        <v>0</v>
      </c>
      <c r="DG36" s="230">
        <f t="shared" si="16"/>
        <v>0</v>
      </c>
      <c r="DH36" s="230">
        <f t="shared" si="16"/>
        <v>0</v>
      </c>
      <c r="DI36" s="230">
        <f t="shared" si="16"/>
        <v>0</v>
      </c>
      <c r="DJ36" s="230">
        <f t="shared" si="16"/>
        <v>0</v>
      </c>
      <c r="DK36" s="230">
        <f t="shared" si="16"/>
        <v>0</v>
      </c>
      <c r="DL36" s="230">
        <f t="shared" si="16"/>
        <v>0</v>
      </c>
      <c r="DM36" s="230">
        <f t="shared" si="16"/>
        <v>0</v>
      </c>
      <c r="DN36" s="230">
        <f t="shared" si="16"/>
        <v>0</v>
      </c>
      <c r="DO36" s="230">
        <f t="shared" si="16"/>
        <v>0</v>
      </c>
      <c r="DP36" s="230">
        <f t="shared" si="16"/>
        <v>0</v>
      </c>
      <c r="DQ36" s="230">
        <f t="shared" si="16"/>
        <v>0</v>
      </c>
      <c r="DR36" s="230">
        <f t="shared" si="16"/>
        <v>0</v>
      </c>
      <c r="DS36" s="230">
        <f t="shared" si="16"/>
        <v>0</v>
      </c>
      <c r="DT36" s="230">
        <f t="shared" si="16"/>
        <v>0</v>
      </c>
      <c r="DU36" s="230">
        <f t="shared" si="16"/>
        <v>0</v>
      </c>
      <c r="DV36" s="230">
        <f t="shared" si="16"/>
        <v>0</v>
      </c>
      <c r="DW36" s="230">
        <f t="shared" si="16"/>
        <v>0</v>
      </c>
      <c r="DX36" s="230">
        <f t="shared" si="16"/>
        <v>0</v>
      </c>
    </row>
    <row r="37" spans="3:128" ht="16.5" thickTop="1" thickBot="1" x14ac:dyDescent="0.3">
      <c r="C37" s="119">
        <f t="shared" ref="C37:D37" si="19">+C17</f>
        <v>0</v>
      </c>
      <c r="D37" s="119">
        <f t="shared" si="19"/>
        <v>0</v>
      </c>
      <c r="E37" s="120"/>
      <c r="I37" s="230"/>
      <c r="J37" s="230">
        <f t="shared" si="3"/>
        <v>0</v>
      </c>
      <c r="K37" s="230">
        <f t="shared" si="18"/>
        <v>0</v>
      </c>
      <c r="L37" s="230">
        <f t="shared" si="18"/>
        <v>0</v>
      </c>
      <c r="M37" s="230">
        <f t="shared" si="18"/>
        <v>0</v>
      </c>
      <c r="N37" s="230">
        <f t="shared" si="18"/>
        <v>0</v>
      </c>
      <c r="O37" s="230">
        <f t="shared" si="18"/>
        <v>0</v>
      </c>
      <c r="P37" s="230">
        <f t="shared" si="18"/>
        <v>0</v>
      </c>
      <c r="Q37" s="230">
        <f t="shared" si="18"/>
        <v>0</v>
      </c>
      <c r="R37" s="230">
        <f t="shared" si="18"/>
        <v>0</v>
      </c>
      <c r="S37" s="230">
        <f t="shared" si="18"/>
        <v>0</v>
      </c>
      <c r="T37" s="230">
        <f t="shared" si="18"/>
        <v>0</v>
      </c>
      <c r="U37" s="230">
        <f t="shared" si="18"/>
        <v>0</v>
      </c>
      <c r="V37" s="230">
        <f t="shared" si="18"/>
        <v>0</v>
      </c>
      <c r="W37" s="230">
        <f t="shared" si="18"/>
        <v>0</v>
      </c>
      <c r="X37" s="230">
        <f t="shared" si="18"/>
        <v>0</v>
      </c>
      <c r="Y37" s="230">
        <f t="shared" si="18"/>
        <v>0</v>
      </c>
      <c r="Z37" s="230">
        <f t="shared" si="18"/>
        <v>0</v>
      </c>
      <c r="AA37" s="230">
        <f t="shared" si="18"/>
        <v>0</v>
      </c>
      <c r="AB37" s="230">
        <f t="shared" si="18"/>
        <v>0</v>
      </c>
      <c r="AC37" s="230">
        <f t="shared" si="18"/>
        <v>0</v>
      </c>
      <c r="AD37" s="230">
        <f t="shared" si="18"/>
        <v>0</v>
      </c>
      <c r="AE37" s="230">
        <f t="shared" si="18"/>
        <v>0</v>
      </c>
      <c r="AF37" s="230">
        <f t="shared" si="18"/>
        <v>0</v>
      </c>
      <c r="AG37" s="230">
        <f t="shared" si="18"/>
        <v>0</v>
      </c>
      <c r="AH37" s="230">
        <f t="shared" si="18"/>
        <v>0</v>
      </c>
      <c r="AI37" s="230">
        <f t="shared" si="18"/>
        <v>0</v>
      </c>
      <c r="AJ37" s="230">
        <f t="shared" si="18"/>
        <v>0</v>
      </c>
      <c r="AK37" s="230">
        <f t="shared" si="18"/>
        <v>0</v>
      </c>
      <c r="AL37" s="230">
        <f t="shared" si="18"/>
        <v>0</v>
      </c>
      <c r="AM37" s="230">
        <f t="shared" si="18"/>
        <v>0</v>
      </c>
      <c r="AN37" s="230">
        <f t="shared" si="18"/>
        <v>0</v>
      </c>
      <c r="AO37" s="230">
        <f t="shared" si="18"/>
        <v>0</v>
      </c>
      <c r="AP37" s="230">
        <f t="shared" si="18"/>
        <v>0</v>
      </c>
      <c r="AQ37" s="230">
        <f t="shared" si="18"/>
        <v>0</v>
      </c>
      <c r="AR37" s="230">
        <f t="shared" si="18"/>
        <v>0</v>
      </c>
      <c r="AS37" s="230">
        <f t="shared" si="18"/>
        <v>0</v>
      </c>
      <c r="AT37" s="230">
        <f t="shared" si="18"/>
        <v>0</v>
      </c>
      <c r="AU37" s="230">
        <f t="shared" si="18"/>
        <v>0</v>
      </c>
      <c r="AV37" s="230">
        <f t="shared" si="18"/>
        <v>0</v>
      </c>
      <c r="AW37" s="230">
        <f t="shared" si="18"/>
        <v>0</v>
      </c>
      <c r="AX37" s="230">
        <f t="shared" si="18"/>
        <v>0</v>
      </c>
      <c r="AY37" s="230">
        <f t="shared" si="18"/>
        <v>0</v>
      </c>
      <c r="AZ37" s="230">
        <f t="shared" si="18"/>
        <v>0</v>
      </c>
      <c r="BA37" s="230">
        <f t="shared" si="18"/>
        <v>0</v>
      </c>
      <c r="BB37" s="230">
        <f t="shared" si="18"/>
        <v>0</v>
      </c>
      <c r="BC37" s="230">
        <f t="shared" si="18"/>
        <v>0</v>
      </c>
      <c r="BD37" s="230">
        <f t="shared" si="18"/>
        <v>0</v>
      </c>
      <c r="BE37" s="230">
        <f t="shared" si="18"/>
        <v>0</v>
      </c>
      <c r="BF37" s="230">
        <f t="shared" si="18"/>
        <v>0</v>
      </c>
      <c r="BG37" s="230">
        <f t="shared" si="18"/>
        <v>0</v>
      </c>
      <c r="BH37" s="230">
        <f t="shared" si="18"/>
        <v>0</v>
      </c>
      <c r="BI37" s="230">
        <f t="shared" si="18"/>
        <v>0</v>
      </c>
      <c r="BJ37" s="230">
        <f t="shared" si="18"/>
        <v>0</v>
      </c>
      <c r="BK37" s="230">
        <f t="shared" si="18"/>
        <v>0</v>
      </c>
      <c r="BL37" s="230">
        <f t="shared" si="18"/>
        <v>0</v>
      </c>
      <c r="BM37" s="230">
        <f t="shared" si="18"/>
        <v>0</v>
      </c>
      <c r="BN37" s="230">
        <f t="shared" si="18"/>
        <v>0</v>
      </c>
      <c r="BO37" s="230">
        <f t="shared" si="18"/>
        <v>0</v>
      </c>
      <c r="BP37" s="230">
        <f t="shared" si="18"/>
        <v>0</v>
      </c>
      <c r="BQ37" s="230">
        <f t="shared" si="18"/>
        <v>0</v>
      </c>
      <c r="BR37" s="230">
        <f t="shared" si="18"/>
        <v>0</v>
      </c>
      <c r="BS37" s="230">
        <f t="shared" si="18"/>
        <v>0</v>
      </c>
      <c r="BT37" s="230">
        <f t="shared" si="18"/>
        <v>0</v>
      </c>
      <c r="BU37" s="230">
        <f t="shared" si="18"/>
        <v>0</v>
      </c>
      <c r="BV37" s="230">
        <f t="shared" si="18"/>
        <v>0</v>
      </c>
      <c r="BW37" s="230">
        <f t="shared" si="16"/>
        <v>0</v>
      </c>
      <c r="BX37" s="230">
        <f t="shared" si="16"/>
        <v>0</v>
      </c>
      <c r="BY37" s="230">
        <f t="shared" si="16"/>
        <v>0</v>
      </c>
      <c r="BZ37" s="230">
        <f t="shared" si="16"/>
        <v>0</v>
      </c>
      <c r="CA37" s="230">
        <f t="shared" si="16"/>
        <v>0</v>
      </c>
      <c r="CB37" s="230">
        <f t="shared" si="16"/>
        <v>0</v>
      </c>
      <c r="CC37" s="230">
        <f t="shared" si="16"/>
        <v>0</v>
      </c>
      <c r="CD37" s="230">
        <f t="shared" si="16"/>
        <v>0</v>
      </c>
      <c r="CE37" s="230">
        <f t="shared" si="16"/>
        <v>0</v>
      </c>
      <c r="CF37" s="230">
        <f t="shared" si="16"/>
        <v>0</v>
      </c>
      <c r="CG37" s="230">
        <f t="shared" si="16"/>
        <v>0</v>
      </c>
      <c r="CH37" s="230">
        <f t="shared" si="16"/>
        <v>0</v>
      </c>
      <c r="CI37" s="230">
        <f t="shared" si="16"/>
        <v>0</v>
      </c>
      <c r="CJ37" s="230">
        <f t="shared" si="16"/>
        <v>0</v>
      </c>
      <c r="CK37" s="230">
        <f t="shared" si="16"/>
        <v>0</v>
      </c>
      <c r="CL37" s="230">
        <f t="shared" si="16"/>
        <v>0</v>
      </c>
      <c r="CM37" s="230">
        <f t="shared" si="16"/>
        <v>0</v>
      </c>
      <c r="CN37" s="230">
        <f t="shared" si="16"/>
        <v>0</v>
      </c>
      <c r="CO37" s="230">
        <f t="shared" si="16"/>
        <v>0</v>
      </c>
      <c r="CP37" s="230">
        <f t="shared" si="16"/>
        <v>0</v>
      </c>
      <c r="CQ37" s="230">
        <f t="shared" si="16"/>
        <v>0</v>
      </c>
      <c r="CR37" s="230">
        <f t="shared" si="16"/>
        <v>0</v>
      </c>
      <c r="CS37" s="230">
        <f t="shared" si="16"/>
        <v>0</v>
      </c>
      <c r="CT37" s="230">
        <f t="shared" si="16"/>
        <v>0</v>
      </c>
      <c r="CU37" s="230">
        <f t="shared" si="16"/>
        <v>0</v>
      </c>
      <c r="CV37" s="230">
        <f t="shared" si="16"/>
        <v>0</v>
      </c>
      <c r="CW37" s="230">
        <f t="shared" si="16"/>
        <v>0</v>
      </c>
      <c r="CX37" s="230">
        <f t="shared" si="16"/>
        <v>0</v>
      </c>
      <c r="CY37" s="230">
        <f t="shared" si="16"/>
        <v>0</v>
      </c>
      <c r="CZ37" s="230">
        <f t="shared" si="16"/>
        <v>0</v>
      </c>
      <c r="DA37" s="230">
        <f t="shared" si="16"/>
        <v>0</v>
      </c>
      <c r="DB37" s="230">
        <f t="shared" si="16"/>
        <v>0</v>
      </c>
      <c r="DC37" s="230">
        <f t="shared" si="16"/>
        <v>0</v>
      </c>
      <c r="DD37" s="230">
        <f t="shared" si="16"/>
        <v>0</v>
      </c>
      <c r="DE37" s="230">
        <f t="shared" si="16"/>
        <v>0</v>
      </c>
      <c r="DF37" s="230">
        <f t="shared" si="16"/>
        <v>0</v>
      </c>
      <c r="DG37" s="230">
        <f t="shared" si="16"/>
        <v>0</v>
      </c>
      <c r="DH37" s="230">
        <f t="shared" si="16"/>
        <v>0</v>
      </c>
      <c r="DI37" s="230">
        <f t="shared" si="16"/>
        <v>0</v>
      </c>
      <c r="DJ37" s="230">
        <f t="shared" si="16"/>
        <v>0</v>
      </c>
      <c r="DK37" s="230">
        <f t="shared" si="16"/>
        <v>0</v>
      </c>
      <c r="DL37" s="230">
        <f t="shared" si="16"/>
        <v>0</v>
      </c>
      <c r="DM37" s="230">
        <f t="shared" si="16"/>
        <v>0</v>
      </c>
      <c r="DN37" s="230">
        <f t="shared" si="16"/>
        <v>0</v>
      </c>
      <c r="DO37" s="230">
        <f t="shared" si="16"/>
        <v>0</v>
      </c>
      <c r="DP37" s="230">
        <f t="shared" si="16"/>
        <v>0</v>
      </c>
      <c r="DQ37" s="230">
        <f t="shared" si="16"/>
        <v>0</v>
      </c>
      <c r="DR37" s="230">
        <f t="shared" si="16"/>
        <v>0</v>
      </c>
      <c r="DS37" s="230">
        <f t="shared" si="16"/>
        <v>0</v>
      </c>
      <c r="DT37" s="230">
        <f t="shared" si="16"/>
        <v>0</v>
      </c>
      <c r="DU37" s="230">
        <f t="shared" si="16"/>
        <v>0</v>
      </c>
      <c r="DV37" s="230">
        <f t="shared" si="16"/>
        <v>0</v>
      </c>
      <c r="DW37" s="230">
        <f t="shared" si="16"/>
        <v>0</v>
      </c>
      <c r="DX37" s="230">
        <f t="shared" si="16"/>
        <v>0</v>
      </c>
    </row>
    <row r="38" spans="3:128" ht="16.5" thickTop="1" thickBot="1" x14ac:dyDescent="0.3">
      <c r="C38" s="119">
        <f t="shared" ref="C38:D38" si="20">+C18</f>
        <v>0</v>
      </c>
      <c r="D38" s="119">
        <f t="shared" si="20"/>
        <v>0</v>
      </c>
      <c r="E38" s="120"/>
      <c r="I38" s="230"/>
      <c r="J38" s="230">
        <f t="shared" si="3"/>
        <v>0</v>
      </c>
      <c r="K38" s="230">
        <f t="shared" si="18"/>
        <v>0</v>
      </c>
      <c r="L38" s="230">
        <f t="shared" si="18"/>
        <v>0</v>
      </c>
      <c r="M38" s="230">
        <f t="shared" si="18"/>
        <v>0</v>
      </c>
      <c r="N38" s="230">
        <f t="shared" si="18"/>
        <v>0</v>
      </c>
      <c r="O38" s="230">
        <f t="shared" si="18"/>
        <v>0</v>
      </c>
      <c r="P38" s="230">
        <f t="shared" si="18"/>
        <v>0</v>
      </c>
      <c r="Q38" s="230">
        <f t="shared" si="18"/>
        <v>0</v>
      </c>
      <c r="R38" s="230">
        <f t="shared" si="18"/>
        <v>0</v>
      </c>
      <c r="S38" s="230">
        <f t="shared" si="18"/>
        <v>0</v>
      </c>
      <c r="T38" s="230">
        <f t="shared" si="18"/>
        <v>0</v>
      </c>
      <c r="U38" s="230">
        <f t="shared" si="18"/>
        <v>0</v>
      </c>
      <c r="V38" s="230">
        <f t="shared" si="18"/>
        <v>0</v>
      </c>
      <c r="W38" s="230">
        <f t="shared" si="18"/>
        <v>0</v>
      </c>
      <c r="X38" s="230">
        <f t="shared" si="18"/>
        <v>0</v>
      </c>
      <c r="Y38" s="230">
        <f t="shared" si="18"/>
        <v>0</v>
      </c>
      <c r="Z38" s="230">
        <f t="shared" si="18"/>
        <v>0</v>
      </c>
      <c r="AA38" s="230">
        <f t="shared" si="18"/>
        <v>0</v>
      </c>
      <c r="AB38" s="230">
        <f t="shared" si="18"/>
        <v>0</v>
      </c>
      <c r="AC38" s="230">
        <f t="shared" si="18"/>
        <v>0</v>
      </c>
      <c r="AD38" s="230">
        <f t="shared" si="18"/>
        <v>0</v>
      </c>
      <c r="AE38" s="230">
        <f t="shared" si="18"/>
        <v>0</v>
      </c>
      <c r="AF38" s="230">
        <f t="shared" si="18"/>
        <v>0</v>
      </c>
      <c r="AG38" s="230">
        <f t="shared" si="18"/>
        <v>0</v>
      </c>
      <c r="AH38" s="230">
        <f t="shared" si="18"/>
        <v>0</v>
      </c>
      <c r="AI38" s="230">
        <f t="shared" si="18"/>
        <v>0</v>
      </c>
      <c r="AJ38" s="230">
        <f t="shared" si="18"/>
        <v>0</v>
      </c>
      <c r="AK38" s="230">
        <f t="shared" si="18"/>
        <v>0</v>
      </c>
      <c r="AL38" s="230">
        <f t="shared" si="18"/>
        <v>0</v>
      </c>
      <c r="AM38" s="230">
        <f t="shared" si="18"/>
        <v>0</v>
      </c>
      <c r="AN38" s="230">
        <f t="shared" si="18"/>
        <v>0</v>
      </c>
      <c r="AO38" s="230">
        <f t="shared" si="18"/>
        <v>0</v>
      </c>
      <c r="AP38" s="230">
        <f t="shared" si="18"/>
        <v>0</v>
      </c>
      <c r="AQ38" s="230">
        <f t="shared" si="18"/>
        <v>0</v>
      </c>
      <c r="AR38" s="230">
        <f t="shared" si="18"/>
        <v>0</v>
      </c>
      <c r="AS38" s="230">
        <f t="shared" si="18"/>
        <v>0</v>
      </c>
      <c r="AT38" s="230">
        <f t="shared" si="18"/>
        <v>0</v>
      </c>
      <c r="AU38" s="230">
        <f t="shared" si="18"/>
        <v>0</v>
      </c>
      <c r="AV38" s="230">
        <f t="shared" si="18"/>
        <v>0</v>
      </c>
      <c r="AW38" s="230">
        <f t="shared" si="18"/>
        <v>0</v>
      </c>
      <c r="AX38" s="230">
        <f t="shared" si="18"/>
        <v>0</v>
      </c>
      <c r="AY38" s="230">
        <f t="shared" si="18"/>
        <v>0</v>
      </c>
      <c r="AZ38" s="230">
        <f t="shared" si="18"/>
        <v>0</v>
      </c>
      <c r="BA38" s="230">
        <f t="shared" si="18"/>
        <v>0</v>
      </c>
      <c r="BB38" s="230">
        <f t="shared" si="18"/>
        <v>0</v>
      </c>
      <c r="BC38" s="230">
        <f t="shared" si="18"/>
        <v>0</v>
      </c>
      <c r="BD38" s="230">
        <f t="shared" si="18"/>
        <v>0</v>
      </c>
      <c r="BE38" s="230">
        <f t="shared" si="18"/>
        <v>0</v>
      </c>
      <c r="BF38" s="230">
        <f t="shared" si="18"/>
        <v>0</v>
      </c>
      <c r="BG38" s="230">
        <f t="shared" si="18"/>
        <v>0</v>
      </c>
      <c r="BH38" s="230">
        <f t="shared" si="18"/>
        <v>0</v>
      </c>
      <c r="BI38" s="230">
        <f t="shared" si="18"/>
        <v>0</v>
      </c>
      <c r="BJ38" s="230">
        <f t="shared" si="18"/>
        <v>0</v>
      </c>
      <c r="BK38" s="230">
        <f t="shared" si="18"/>
        <v>0</v>
      </c>
      <c r="BL38" s="230">
        <f t="shared" si="18"/>
        <v>0</v>
      </c>
      <c r="BM38" s="230">
        <f t="shared" si="18"/>
        <v>0</v>
      </c>
      <c r="BN38" s="230">
        <f t="shared" si="18"/>
        <v>0</v>
      </c>
      <c r="BO38" s="230">
        <f t="shared" si="18"/>
        <v>0</v>
      </c>
      <c r="BP38" s="230">
        <f t="shared" si="18"/>
        <v>0</v>
      </c>
      <c r="BQ38" s="230">
        <f t="shared" si="18"/>
        <v>0</v>
      </c>
      <c r="BR38" s="230">
        <f t="shared" si="18"/>
        <v>0</v>
      </c>
      <c r="BS38" s="230">
        <f t="shared" si="18"/>
        <v>0</v>
      </c>
      <c r="BT38" s="230">
        <f t="shared" si="18"/>
        <v>0</v>
      </c>
      <c r="BU38" s="230">
        <f t="shared" si="18"/>
        <v>0</v>
      </c>
      <c r="BV38" s="230">
        <f t="shared" si="18"/>
        <v>0</v>
      </c>
      <c r="BW38" s="230">
        <f t="shared" si="16"/>
        <v>0</v>
      </c>
      <c r="BX38" s="230">
        <f t="shared" si="16"/>
        <v>0</v>
      </c>
      <c r="BY38" s="230">
        <f t="shared" si="16"/>
        <v>0</v>
      </c>
      <c r="BZ38" s="230">
        <f t="shared" si="16"/>
        <v>0</v>
      </c>
      <c r="CA38" s="230">
        <f t="shared" si="16"/>
        <v>0</v>
      </c>
      <c r="CB38" s="230">
        <f t="shared" si="16"/>
        <v>0</v>
      </c>
      <c r="CC38" s="230">
        <f t="shared" si="16"/>
        <v>0</v>
      </c>
      <c r="CD38" s="230">
        <f t="shared" si="16"/>
        <v>0</v>
      </c>
      <c r="CE38" s="230">
        <f t="shared" si="16"/>
        <v>0</v>
      </c>
      <c r="CF38" s="230">
        <f t="shared" si="16"/>
        <v>0</v>
      </c>
      <c r="CG38" s="230">
        <f t="shared" si="16"/>
        <v>0</v>
      </c>
      <c r="CH38" s="230">
        <f t="shared" si="16"/>
        <v>0</v>
      </c>
      <c r="CI38" s="230">
        <f t="shared" si="16"/>
        <v>0</v>
      </c>
      <c r="CJ38" s="230">
        <f t="shared" si="16"/>
        <v>0</v>
      </c>
      <c r="CK38" s="230">
        <f t="shared" si="16"/>
        <v>0</v>
      </c>
      <c r="CL38" s="230">
        <f t="shared" si="16"/>
        <v>0</v>
      </c>
      <c r="CM38" s="230">
        <f t="shared" si="16"/>
        <v>0</v>
      </c>
      <c r="CN38" s="230">
        <f t="shared" si="16"/>
        <v>0</v>
      </c>
      <c r="CO38" s="230">
        <f t="shared" si="16"/>
        <v>0</v>
      </c>
      <c r="CP38" s="230">
        <f t="shared" si="16"/>
        <v>0</v>
      </c>
      <c r="CQ38" s="230">
        <f t="shared" si="16"/>
        <v>0</v>
      </c>
      <c r="CR38" s="230">
        <f t="shared" si="16"/>
        <v>0</v>
      </c>
      <c r="CS38" s="230">
        <f t="shared" si="16"/>
        <v>0</v>
      </c>
      <c r="CT38" s="230">
        <f t="shared" si="16"/>
        <v>0</v>
      </c>
      <c r="CU38" s="230">
        <f t="shared" si="16"/>
        <v>0</v>
      </c>
      <c r="CV38" s="230">
        <f t="shared" si="16"/>
        <v>0</v>
      </c>
      <c r="CW38" s="230">
        <f t="shared" si="16"/>
        <v>0</v>
      </c>
      <c r="CX38" s="230">
        <f t="shared" si="16"/>
        <v>0</v>
      </c>
      <c r="CY38" s="230">
        <f t="shared" si="16"/>
        <v>0</v>
      </c>
      <c r="CZ38" s="230">
        <f t="shared" si="16"/>
        <v>0</v>
      </c>
      <c r="DA38" s="230">
        <f t="shared" si="16"/>
        <v>0</v>
      </c>
      <c r="DB38" s="230">
        <f t="shared" si="16"/>
        <v>0</v>
      </c>
      <c r="DC38" s="230">
        <f t="shared" si="16"/>
        <v>0</v>
      </c>
      <c r="DD38" s="230">
        <f t="shared" si="16"/>
        <v>0</v>
      </c>
      <c r="DE38" s="230">
        <f t="shared" si="16"/>
        <v>0</v>
      </c>
      <c r="DF38" s="230">
        <f t="shared" si="16"/>
        <v>0</v>
      </c>
      <c r="DG38" s="230">
        <f t="shared" si="16"/>
        <v>0</v>
      </c>
      <c r="DH38" s="230">
        <f t="shared" si="16"/>
        <v>0</v>
      </c>
      <c r="DI38" s="230">
        <f t="shared" si="16"/>
        <v>0</v>
      </c>
      <c r="DJ38" s="230">
        <f t="shared" si="16"/>
        <v>0</v>
      </c>
      <c r="DK38" s="230">
        <f t="shared" si="16"/>
        <v>0</v>
      </c>
      <c r="DL38" s="230">
        <f t="shared" si="16"/>
        <v>0</v>
      </c>
      <c r="DM38" s="230">
        <f t="shared" si="16"/>
        <v>0</v>
      </c>
      <c r="DN38" s="230">
        <f t="shared" si="16"/>
        <v>0</v>
      </c>
      <c r="DO38" s="230">
        <f t="shared" si="16"/>
        <v>0</v>
      </c>
      <c r="DP38" s="230">
        <f t="shared" si="16"/>
        <v>0</v>
      </c>
      <c r="DQ38" s="230">
        <f t="shared" si="16"/>
        <v>0</v>
      </c>
      <c r="DR38" s="230">
        <f t="shared" si="16"/>
        <v>0</v>
      </c>
      <c r="DS38" s="230">
        <f t="shared" si="16"/>
        <v>0</v>
      </c>
      <c r="DT38" s="230">
        <f t="shared" si="16"/>
        <v>0</v>
      </c>
      <c r="DU38" s="230">
        <f t="shared" si="16"/>
        <v>0</v>
      </c>
      <c r="DV38" s="230">
        <f t="shared" si="16"/>
        <v>0</v>
      </c>
      <c r="DW38" s="230">
        <f t="shared" si="16"/>
        <v>0</v>
      </c>
      <c r="DX38" s="230">
        <f t="shared" si="16"/>
        <v>0</v>
      </c>
    </row>
    <row r="39" spans="3:128" ht="16.5" thickTop="1" thickBot="1" x14ac:dyDescent="0.3">
      <c r="C39" s="119">
        <f t="shared" ref="C39:D39" si="21">+C19</f>
        <v>0</v>
      </c>
      <c r="D39" s="119">
        <f t="shared" si="21"/>
        <v>0</v>
      </c>
      <c r="E39" s="120"/>
      <c r="I39" s="230"/>
      <c r="J39" s="230">
        <f t="shared" si="3"/>
        <v>0</v>
      </c>
      <c r="K39" s="230">
        <f t="shared" si="18"/>
        <v>0</v>
      </c>
      <c r="L39" s="230">
        <f t="shared" si="18"/>
        <v>0</v>
      </c>
      <c r="M39" s="230">
        <f t="shared" si="18"/>
        <v>0</v>
      </c>
      <c r="N39" s="230">
        <f t="shared" si="18"/>
        <v>0</v>
      </c>
      <c r="O39" s="230">
        <f t="shared" si="18"/>
        <v>0</v>
      </c>
      <c r="P39" s="230">
        <f t="shared" si="18"/>
        <v>0</v>
      </c>
      <c r="Q39" s="230">
        <f t="shared" si="18"/>
        <v>0</v>
      </c>
      <c r="R39" s="230">
        <f t="shared" si="18"/>
        <v>0</v>
      </c>
      <c r="S39" s="230">
        <f t="shared" si="18"/>
        <v>0</v>
      </c>
      <c r="T39" s="230">
        <f t="shared" si="18"/>
        <v>0</v>
      </c>
      <c r="U39" s="230">
        <f t="shared" si="18"/>
        <v>0</v>
      </c>
      <c r="V39" s="230">
        <f t="shared" si="18"/>
        <v>0</v>
      </c>
      <c r="W39" s="230">
        <f t="shared" si="18"/>
        <v>0</v>
      </c>
      <c r="X39" s="230">
        <f t="shared" si="18"/>
        <v>0</v>
      </c>
      <c r="Y39" s="230">
        <f t="shared" si="18"/>
        <v>0</v>
      </c>
      <c r="Z39" s="230">
        <f t="shared" si="18"/>
        <v>0</v>
      </c>
      <c r="AA39" s="230">
        <f t="shared" si="18"/>
        <v>0</v>
      </c>
      <c r="AB39" s="230">
        <f t="shared" si="18"/>
        <v>0</v>
      </c>
      <c r="AC39" s="230">
        <f t="shared" si="18"/>
        <v>0</v>
      </c>
      <c r="AD39" s="230">
        <f t="shared" si="18"/>
        <v>0</v>
      </c>
      <c r="AE39" s="230">
        <f t="shared" si="18"/>
        <v>0</v>
      </c>
      <c r="AF39" s="230">
        <f t="shared" si="18"/>
        <v>0</v>
      </c>
      <c r="AG39" s="230">
        <f t="shared" si="18"/>
        <v>0</v>
      </c>
      <c r="AH39" s="230">
        <f t="shared" si="18"/>
        <v>0</v>
      </c>
      <c r="AI39" s="230">
        <f t="shared" si="18"/>
        <v>0</v>
      </c>
      <c r="AJ39" s="230">
        <f t="shared" si="18"/>
        <v>0</v>
      </c>
      <c r="AK39" s="230">
        <f t="shared" si="18"/>
        <v>0</v>
      </c>
      <c r="AL39" s="230">
        <f t="shared" si="18"/>
        <v>0</v>
      </c>
      <c r="AM39" s="230">
        <f t="shared" si="18"/>
        <v>0</v>
      </c>
      <c r="AN39" s="230">
        <f t="shared" si="18"/>
        <v>0</v>
      </c>
      <c r="AO39" s="230">
        <f t="shared" si="18"/>
        <v>0</v>
      </c>
      <c r="AP39" s="230">
        <f t="shared" si="18"/>
        <v>0</v>
      </c>
      <c r="AQ39" s="230">
        <f t="shared" si="18"/>
        <v>0</v>
      </c>
      <c r="AR39" s="230">
        <f t="shared" si="18"/>
        <v>0</v>
      </c>
      <c r="AS39" s="230">
        <f t="shared" si="18"/>
        <v>0</v>
      </c>
      <c r="AT39" s="230">
        <f t="shared" si="18"/>
        <v>0</v>
      </c>
      <c r="AU39" s="230">
        <f t="shared" si="18"/>
        <v>0</v>
      </c>
      <c r="AV39" s="230">
        <f t="shared" si="18"/>
        <v>0</v>
      </c>
      <c r="AW39" s="230">
        <f t="shared" si="18"/>
        <v>0</v>
      </c>
      <c r="AX39" s="230">
        <f t="shared" si="18"/>
        <v>0</v>
      </c>
      <c r="AY39" s="230">
        <f t="shared" si="18"/>
        <v>0</v>
      </c>
      <c r="AZ39" s="230">
        <f t="shared" si="18"/>
        <v>0</v>
      </c>
      <c r="BA39" s="230">
        <f t="shared" si="18"/>
        <v>0</v>
      </c>
      <c r="BB39" s="230">
        <f t="shared" si="18"/>
        <v>0</v>
      </c>
      <c r="BC39" s="230">
        <f t="shared" si="18"/>
        <v>0</v>
      </c>
      <c r="BD39" s="230">
        <f t="shared" si="18"/>
        <v>0</v>
      </c>
      <c r="BE39" s="230">
        <f t="shared" si="18"/>
        <v>0</v>
      </c>
      <c r="BF39" s="230">
        <f t="shared" si="18"/>
        <v>0</v>
      </c>
      <c r="BG39" s="230">
        <f t="shared" si="18"/>
        <v>0</v>
      </c>
      <c r="BH39" s="230">
        <f t="shared" si="18"/>
        <v>0</v>
      </c>
      <c r="BI39" s="230">
        <f t="shared" si="18"/>
        <v>0</v>
      </c>
      <c r="BJ39" s="230">
        <f t="shared" si="18"/>
        <v>0</v>
      </c>
      <c r="BK39" s="230">
        <f t="shared" si="18"/>
        <v>0</v>
      </c>
      <c r="BL39" s="230">
        <f t="shared" si="18"/>
        <v>0</v>
      </c>
      <c r="BM39" s="230">
        <f t="shared" si="18"/>
        <v>0</v>
      </c>
      <c r="BN39" s="230">
        <f t="shared" si="18"/>
        <v>0</v>
      </c>
      <c r="BO39" s="230">
        <f t="shared" si="18"/>
        <v>0</v>
      </c>
      <c r="BP39" s="230">
        <f t="shared" si="18"/>
        <v>0</v>
      </c>
      <c r="BQ39" s="230">
        <f t="shared" si="18"/>
        <v>0</v>
      </c>
      <c r="BR39" s="230">
        <f t="shared" si="18"/>
        <v>0</v>
      </c>
      <c r="BS39" s="230">
        <f t="shared" si="18"/>
        <v>0</v>
      </c>
      <c r="BT39" s="230">
        <f t="shared" si="18"/>
        <v>0</v>
      </c>
      <c r="BU39" s="230">
        <f t="shared" si="18"/>
        <v>0</v>
      </c>
      <c r="BV39" s="230">
        <f t="shared" ref="BV39:DX41" si="22">BU19+(BU19*$F19)</f>
        <v>0</v>
      </c>
      <c r="BW39" s="230">
        <f t="shared" si="22"/>
        <v>0</v>
      </c>
      <c r="BX39" s="230">
        <f t="shared" si="22"/>
        <v>0</v>
      </c>
      <c r="BY39" s="230">
        <f t="shared" si="22"/>
        <v>0</v>
      </c>
      <c r="BZ39" s="230">
        <f t="shared" si="22"/>
        <v>0</v>
      </c>
      <c r="CA39" s="230">
        <f t="shared" si="22"/>
        <v>0</v>
      </c>
      <c r="CB39" s="230">
        <f t="shared" si="22"/>
        <v>0</v>
      </c>
      <c r="CC39" s="230">
        <f t="shared" si="22"/>
        <v>0</v>
      </c>
      <c r="CD39" s="230">
        <f t="shared" si="22"/>
        <v>0</v>
      </c>
      <c r="CE39" s="230">
        <f t="shared" si="22"/>
        <v>0</v>
      </c>
      <c r="CF39" s="230">
        <f t="shared" si="22"/>
        <v>0</v>
      </c>
      <c r="CG39" s="230">
        <f t="shared" si="22"/>
        <v>0</v>
      </c>
      <c r="CH39" s="230">
        <f t="shared" si="22"/>
        <v>0</v>
      </c>
      <c r="CI39" s="230">
        <f t="shared" si="22"/>
        <v>0</v>
      </c>
      <c r="CJ39" s="230">
        <f t="shared" si="22"/>
        <v>0</v>
      </c>
      <c r="CK39" s="230">
        <f t="shared" si="22"/>
        <v>0</v>
      </c>
      <c r="CL39" s="230">
        <f t="shared" si="22"/>
        <v>0</v>
      </c>
      <c r="CM39" s="230">
        <f t="shared" si="22"/>
        <v>0</v>
      </c>
      <c r="CN39" s="230">
        <f t="shared" si="22"/>
        <v>0</v>
      </c>
      <c r="CO39" s="230">
        <f t="shared" si="22"/>
        <v>0</v>
      </c>
      <c r="CP39" s="230">
        <f t="shared" si="22"/>
        <v>0</v>
      </c>
      <c r="CQ39" s="230">
        <f t="shared" si="22"/>
        <v>0</v>
      </c>
      <c r="CR39" s="230">
        <f t="shared" si="22"/>
        <v>0</v>
      </c>
      <c r="CS39" s="230">
        <f t="shared" si="22"/>
        <v>0</v>
      </c>
      <c r="CT39" s="230">
        <f t="shared" si="22"/>
        <v>0</v>
      </c>
      <c r="CU39" s="230">
        <f t="shared" si="22"/>
        <v>0</v>
      </c>
      <c r="CV39" s="230">
        <f t="shared" si="22"/>
        <v>0</v>
      </c>
      <c r="CW39" s="230">
        <f t="shared" si="22"/>
        <v>0</v>
      </c>
      <c r="CX39" s="230">
        <f t="shared" si="22"/>
        <v>0</v>
      </c>
      <c r="CY39" s="230">
        <f t="shared" si="22"/>
        <v>0</v>
      </c>
      <c r="CZ39" s="230">
        <f t="shared" si="22"/>
        <v>0</v>
      </c>
      <c r="DA39" s="230">
        <f t="shared" si="22"/>
        <v>0</v>
      </c>
      <c r="DB39" s="230">
        <f t="shared" si="22"/>
        <v>0</v>
      </c>
      <c r="DC39" s="230">
        <f t="shared" si="22"/>
        <v>0</v>
      </c>
      <c r="DD39" s="230">
        <f t="shared" si="22"/>
        <v>0</v>
      </c>
      <c r="DE39" s="230">
        <f t="shared" si="22"/>
        <v>0</v>
      </c>
      <c r="DF39" s="230">
        <f t="shared" si="22"/>
        <v>0</v>
      </c>
      <c r="DG39" s="230">
        <f t="shared" si="22"/>
        <v>0</v>
      </c>
      <c r="DH39" s="230">
        <f t="shared" si="22"/>
        <v>0</v>
      </c>
      <c r="DI39" s="230">
        <f t="shared" si="22"/>
        <v>0</v>
      </c>
      <c r="DJ39" s="230">
        <f t="shared" si="22"/>
        <v>0</v>
      </c>
      <c r="DK39" s="230">
        <f t="shared" si="22"/>
        <v>0</v>
      </c>
      <c r="DL39" s="230">
        <f t="shared" si="22"/>
        <v>0</v>
      </c>
      <c r="DM39" s="230">
        <f t="shared" si="22"/>
        <v>0</v>
      </c>
      <c r="DN39" s="230">
        <f t="shared" si="22"/>
        <v>0</v>
      </c>
      <c r="DO39" s="230">
        <f t="shared" si="22"/>
        <v>0</v>
      </c>
      <c r="DP39" s="230">
        <f t="shared" si="22"/>
        <v>0</v>
      </c>
      <c r="DQ39" s="230">
        <f t="shared" si="22"/>
        <v>0</v>
      </c>
      <c r="DR39" s="230">
        <f t="shared" si="22"/>
        <v>0</v>
      </c>
      <c r="DS39" s="230">
        <f t="shared" si="22"/>
        <v>0</v>
      </c>
      <c r="DT39" s="230">
        <f t="shared" si="22"/>
        <v>0</v>
      </c>
      <c r="DU39" s="230">
        <f t="shared" si="22"/>
        <v>0</v>
      </c>
      <c r="DV39" s="230">
        <f t="shared" si="22"/>
        <v>0</v>
      </c>
      <c r="DW39" s="230">
        <f t="shared" si="22"/>
        <v>0</v>
      </c>
      <c r="DX39" s="230">
        <f t="shared" si="22"/>
        <v>0</v>
      </c>
    </row>
    <row r="40" spans="3:128" ht="16.5" thickTop="1" thickBot="1" x14ac:dyDescent="0.3">
      <c r="C40" s="119">
        <f t="shared" ref="C40:D41" si="23">+C20</f>
        <v>0</v>
      </c>
      <c r="D40" s="119">
        <f t="shared" si="23"/>
        <v>0</v>
      </c>
      <c r="E40" s="120"/>
      <c r="I40" s="230"/>
      <c r="J40" s="230">
        <f t="shared" si="3"/>
        <v>0</v>
      </c>
      <c r="K40" s="230">
        <f t="shared" ref="K40:BV41" si="24">J20+(J20*$F20)</f>
        <v>0</v>
      </c>
      <c r="L40" s="230">
        <f t="shared" si="24"/>
        <v>0</v>
      </c>
      <c r="M40" s="230">
        <f t="shared" si="24"/>
        <v>0</v>
      </c>
      <c r="N40" s="230">
        <f t="shared" si="24"/>
        <v>0</v>
      </c>
      <c r="O40" s="230">
        <f t="shared" si="24"/>
        <v>0</v>
      </c>
      <c r="P40" s="230">
        <f t="shared" si="24"/>
        <v>0</v>
      </c>
      <c r="Q40" s="230">
        <f t="shared" si="24"/>
        <v>0</v>
      </c>
      <c r="R40" s="230">
        <f t="shared" si="24"/>
        <v>0</v>
      </c>
      <c r="S40" s="230">
        <f t="shared" si="24"/>
        <v>0</v>
      </c>
      <c r="T40" s="230">
        <f t="shared" si="24"/>
        <v>0</v>
      </c>
      <c r="U40" s="230">
        <f t="shared" si="24"/>
        <v>0</v>
      </c>
      <c r="V40" s="230">
        <f t="shared" si="24"/>
        <v>0</v>
      </c>
      <c r="W40" s="230">
        <f t="shared" si="24"/>
        <v>0</v>
      </c>
      <c r="X40" s="230">
        <f t="shared" si="24"/>
        <v>0</v>
      </c>
      <c r="Y40" s="230">
        <f t="shared" si="24"/>
        <v>0</v>
      </c>
      <c r="Z40" s="230">
        <f t="shared" si="24"/>
        <v>0</v>
      </c>
      <c r="AA40" s="230">
        <f t="shared" si="24"/>
        <v>0</v>
      </c>
      <c r="AB40" s="230">
        <f t="shared" si="24"/>
        <v>0</v>
      </c>
      <c r="AC40" s="230">
        <f t="shared" si="24"/>
        <v>0</v>
      </c>
      <c r="AD40" s="230">
        <f t="shared" si="24"/>
        <v>0</v>
      </c>
      <c r="AE40" s="230">
        <f t="shared" si="24"/>
        <v>0</v>
      </c>
      <c r="AF40" s="230">
        <f t="shared" si="24"/>
        <v>0</v>
      </c>
      <c r="AG40" s="230">
        <f t="shared" si="24"/>
        <v>0</v>
      </c>
      <c r="AH40" s="230">
        <f t="shared" si="24"/>
        <v>0</v>
      </c>
      <c r="AI40" s="230">
        <f t="shared" si="24"/>
        <v>0</v>
      </c>
      <c r="AJ40" s="230">
        <f t="shared" si="24"/>
        <v>0</v>
      </c>
      <c r="AK40" s="230">
        <f t="shared" si="24"/>
        <v>0</v>
      </c>
      <c r="AL40" s="230">
        <f t="shared" si="24"/>
        <v>0</v>
      </c>
      <c r="AM40" s="230">
        <f t="shared" si="24"/>
        <v>0</v>
      </c>
      <c r="AN40" s="230">
        <f t="shared" si="24"/>
        <v>0</v>
      </c>
      <c r="AO40" s="230">
        <f t="shared" si="24"/>
        <v>0</v>
      </c>
      <c r="AP40" s="230">
        <f t="shared" si="24"/>
        <v>0</v>
      </c>
      <c r="AQ40" s="230">
        <f t="shared" si="24"/>
        <v>0</v>
      </c>
      <c r="AR40" s="230">
        <f t="shared" si="24"/>
        <v>0</v>
      </c>
      <c r="AS40" s="230">
        <f t="shared" si="24"/>
        <v>0</v>
      </c>
      <c r="AT40" s="230">
        <f t="shared" si="24"/>
        <v>0</v>
      </c>
      <c r="AU40" s="230">
        <f t="shared" si="24"/>
        <v>0</v>
      </c>
      <c r="AV40" s="230">
        <f t="shared" si="24"/>
        <v>0</v>
      </c>
      <c r="AW40" s="230">
        <f t="shared" si="24"/>
        <v>0</v>
      </c>
      <c r="AX40" s="230">
        <f t="shared" si="24"/>
        <v>0</v>
      </c>
      <c r="AY40" s="230">
        <f t="shared" si="24"/>
        <v>0</v>
      </c>
      <c r="AZ40" s="230">
        <f t="shared" si="24"/>
        <v>0</v>
      </c>
      <c r="BA40" s="230">
        <f t="shared" si="24"/>
        <v>0</v>
      </c>
      <c r="BB40" s="230">
        <f t="shared" si="24"/>
        <v>0</v>
      </c>
      <c r="BC40" s="230">
        <f t="shared" si="24"/>
        <v>0</v>
      </c>
      <c r="BD40" s="230">
        <f t="shared" si="24"/>
        <v>0</v>
      </c>
      <c r="BE40" s="230">
        <f t="shared" si="24"/>
        <v>0</v>
      </c>
      <c r="BF40" s="230">
        <f t="shared" si="24"/>
        <v>0</v>
      </c>
      <c r="BG40" s="230">
        <f t="shared" si="24"/>
        <v>0</v>
      </c>
      <c r="BH40" s="230">
        <f t="shared" si="24"/>
        <v>0</v>
      </c>
      <c r="BI40" s="230">
        <f t="shared" si="24"/>
        <v>0</v>
      </c>
      <c r="BJ40" s="230">
        <f t="shared" si="24"/>
        <v>0</v>
      </c>
      <c r="BK40" s="230">
        <f t="shared" si="24"/>
        <v>0</v>
      </c>
      <c r="BL40" s="230">
        <f t="shared" si="24"/>
        <v>0</v>
      </c>
      <c r="BM40" s="230">
        <f t="shared" si="24"/>
        <v>0</v>
      </c>
      <c r="BN40" s="230">
        <f t="shared" si="24"/>
        <v>0</v>
      </c>
      <c r="BO40" s="230">
        <f t="shared" si="24"/>
        <v>0</v>
      </c>
      <c r="BP40" s="230">
        <f t="shared" si="24"/>
        <v>0</v>
      </c>
      <c r="BQ40" s="230">
        <f t="shared" si="24"/>
        <v>0</v>
      </c>
      <c r="BR40" s="230">
        <f t="shared" si="24"/>
        <v>0</v>
      </c>
      <c r="BS40" s="230">
        <f t="shared" si="24"/>
        <v>0</v>
      </c>
      <c r="BT40" s="230">
        <f t="shared" si="24"/>
        <v>0</v>
      </c>
      <c r="BU40" s="230">
        <f t="shared" si="24"/>
        <v>0</v>
      </c>
      <c r="BV40" s="230">
        <f t="shared" si="24"/>
        <v>0</v>
      </c>
      <c r="BW40" s="230">
        <f t="shared" si="22"/>
        <v>0</v>
      </c>
      <c r="BX40" s="230">
        <f t="shared" si="22"/>
        <v>0</v>
      </c>
      <c r="BY40" s="230">
        <f t="shared" si="22"/>
        <v>0</v>
      </c>
      <c r="BZ40" s="230">
        <f t="shared" si="22"/>
        <v>0</v>
      </c>
      <c r="CA40" s="230">
        <f t="shared" si="22"/>
        <v>0</v>
      </c>
      <c r="CB40" s="230">
        <f t="shared" si="22"/>
        <v>0</v>
      </c>
      <c r="CC40" s="230">
        <f t="shared" si="22"/>
        <v>0</v>
      </c>
      <c r="CD40" s="230">
        <f t="shared" si="22"/>
        <v>0</v>
      </c>
      <c r="CE40" s="230">
        <f t="shared" si="22"/>
        <v>0</v>
      </c>
      <c r="CF40" s="230">
        <f t="shared" si="22"/>
        <v>0</v>
      </c>
      <c r="CG40" s="230">
        <f t="shared" si="22"/>
        <v>0</v>
      </c>
      <c r="CH40" s="230">
        <f t="shared" si="22"/>
        <v>0</v>
      </c>
      <c r="CI40" s="230">
        <f t="shared" si="22"/>
        <v>0</v>
      </c>
      <c r="CJ40" s="230">
        <f t="shared" si="22"/>
        <v>0</v>
      </c>
      <c r="CK40" s="230">
        <f t="shared" si="22"/>
        <v>0</v>
      </c>
      <c r="CL40" s="230">
        <f t="shared" si="22"/>
        <v>0</v>
      </c>
      <c r="CM40" s="230">
        <f t="shared" si="22"/>
        <v>0</v>
      </c>
      <c r="CN40" s="230">
        <f t="shared" si="22"/>
        <v>0</v>
      </c>
      <c r="CO40" s="230">
        <f t="shared" si="22"/>
        <v>0</v>
      </c>
      <c r="CP40" s="230">
        <f t="shared" si="22"/>
        <v>0</v>
      </c>
      <c r="CQ40" s="230">
        <f t="shared" si="22"/>
        <v>0</v>
      </c>
      <c r="CR40" s="230">
        <f t="shared" si="22"/>
        <v>0</v>
      </c>
      <c r="CS40" s="230">
        <f t="shared" si="22"/>
        <v>0</v>
      </c>
      <c r="CT40" s="230">
        <f t="shared" si="22"/>
        <v>0</v>
      </c>
      <c r="CU40" s="230">
        <f t="shared" si="22"/>
        <v>0</v>
      </c>
      <c r="CV40" s="230">
        <f t="shared" si="22"/>
        <v>0</v>
      </c>
      <c r="CW40" s="230">
        <f t="shared" si="22"/>
        <v>0</v>
      </c>
      <c r="CX40" s="230">
        <f t="shared" si="22"/>
        <v>0</v>
      </c>
      <c r="CY40" s="230">
        <f t="shared" si="22"/>
        <v>0</v>
      </c>
      <c r="CZ40" s="230">
        <f t="shared" si="22"/>
        <v>0</v>
      </c>
      <c r="DA40" s="230">
        <f t="shared" si="22"/>
        <v>0</v>
      </c>
      <c r="DB40" s="230">
        <f t="shared" si="22"/>
        <v>0</v>
      </c>
      <c r="DC40" s="230">
        <f t="shared" si="22"/>
        <v>0</v>
      </c>
      <c r="DD40" s="230">
        <f t="shared" si="22"/>
        <v>0</v>
      </c>
      <c r="DE40" s="230">
        <f t="shared" si="22"/>
        <v>0</v>
      </c>
      <c r="DF40" s="230">
        <f t="shared" si="22"/>
        <v>0</v>
      </c>
      <c r="DG40" s="230">
        <f t="shared" si="22"/>
        <v>0</v>
      </c>
      <c r="DH40" s="230">
        <f t="shared" si="22"/>
        <v>0</v>
      </c>
      <c r="DI40" s="230">
        <f t="shared" si="22"/>
        <v>0</v>
      </c>
      <c r="DJ40" s="230">
        <f t="shared" si="22"/>
        <v>0</v>
      </c>
      <c r="DK40" s="230">
        <f t="shared" si="22"/>
        <v>0</v>
      </c>
      <c r="DL40" s="230">
        <f t="shared" si="22"/>
        <v>0</v>
      </c>
      <c r="DM40" s="230">
        <f t="shared" si="22"/>
        <v>0</v>
      </c>
      <c r="DN40" s="230">
        <f t="shared" si="22"/>
        <v>0</v>
      </c>
      <c r="DO40" s="230">
        <f t="shared" si="22"/>
        <v>0</v>
      </c>
      <c r="DP40" s="230">
        <f t="shared" si="22"/>
        <v>0</v>
      </c>
      <c r="DQ40" s="230">
        <f t="shared" si="22"/>
        <v>0</v>
      </c>
      <c r="DR40" s="230">
        <f t="shared" si="22"/>
        <v>0</v>
      </c>
      <c r="DS40" s="230">
        <f t="shared" si="22"/>
        <v>0</v>
      </c>
      <c r="DT40" s="230">
        <f t="shared" si="22"/>
        <v>0</v>
      </c>
      <c r="DU40" s="230">
        <f t="shared" si="22"/>
        <v>0</v>
      </c>
      <c r="DV40" s="230">
        <f t="shared" si="22"/>
        <v>0</v>
      </c>
      <c r="DW40" s="230">
        <f t="shared" si="22"/>
        <v>0</v>
      </c>
      <c r="DX40" s="230">
        <f t="shared" si="22"/>
        <v>0</v>
      </c>
    </row>
    <row r="41" spans="3:128" ht="16.5" thickTop="1" thickBot="1" x14ac:dyDescent="0.3">
      <c r="C41" s="119">
        <f t="shared" si="23"/>
        <v>0</v>
      </c>
      <c r="D41" s="119">
        <f t="shared" si="23"/>
        <v>0</v>
      </c>
      <c r="E41" s="120"/>
      <c r="I41" s="230"/>
      <c r="J41" s="230">
        <f t="shared" si="3"/>
        <v>0</v>
      </c>
      <c r="K41" s="230">
        <f t="shared" si="24"/>
        <v>0</v>
      </c>
      <c r="L41" s="230">
        <f t="shared" si="24"/>
        <v>0</v>
      </c>
      <c r="M41" s="230">
        <f t="shared" si="24"/>
        <v>0</v>
      </c>
      <c r="N41" s="230">
        <f t="shared" si="24"/>
        <v>0</v>
      </c>
      <c r="O41" s="230">
        <f t="shared" si="24"/>
        <v>0</v>
      </c>
      <c r="P41" s="230">
        <f t="shared" si="24"/>
        <v>0</v>
      </c>
      <c r="Q41" s="230">
        <f t="shared" si="24"/>
        <v>0</v>
      </c>
      <c r="R41" s="230">
        <f t="shared" si="24"/>
        <v>0</v>
      </c>
      <c r="S41" s="230">
        <f t="shared" si="24"/>
        <v>0</v>
      </c>
      <c r="T41" s="230">
        <f t="shared" si="24"/>
        <v>0</v>
      </c>
      <c r="U41" s="230">
        <f t="shared" si="24"/>
        <v>0</v>
      </c>
      <c r="V41" s="230">
        <f t="shared" si="24"/>
        <v>0</v>
      </c>
      <c r="W41" s="230">
        <f t="shared" si="24"/>
        <v>0</v>
      </c>
      <c r="X41" s="230">
        <f t="shared" si="24"/>
        <v>0</v>
      </c>
      <c r="Y41" s="230">
        <f t="shared" si="24"/>
        <v>0</v>
      </c>
      <c r="Z41" s="230">
        <f t="shared" si="24"/>
        <v>0</v>
      </c>
      <c r="AA41" s="230">
        <f t="shared" si="24"/>
        <v>0</v>
      </c>
      <c r="AB41" s="230">
        <f t="shared" si="24"/>
        <v>0</v>
      </c>
      <c r="AC41" s="230">
        <f t="shared" si="24"/>
        <v>0</v>
      </c>
      <c r="AD41" s="230">
        <f t="shared" si="24"/>
        <v>0</v>
      </c>
      <c r="AE41" s="230">
        <f t="shared" si="24"/>
        <v>0</v>
      </c>
      <c r="AF41" s="230">
        <f t="shared" si="24"/>
        <v>0</v>
      </c>
      <c r="AG41" s="230">
        <f t="shared" si="24"/>
        <v>0</v>
      </c>
      <c r="AH41" s="230">
        <f t="shared" si="24"/>
        <v>0</v>
      </c>
      <c r="AI41" s="230">
        <f t="shared" si="24"/>
        <v>0</v>
      </c>
      <c r="AJ41" s="230">
        <f t="shared" si="24"/>
        <v>0</v>
      </c>
      <c r="AK41" s="230">
        <f t="shared" si="24"/>
        <v>0</v>
      </c>
      <c r="AL41" s="230">
        <f t="shared" si="24"/>
        <v>0</v>
      </c>
      <c r="AM41" s="230">
        <f t="shared" si="24"/>
        <v>0</v>
      </c>
      <c r="AN41" s="230">
        <f t="shared" si="24"/>
        <v>0</v>
      </c>
      <c r="AO41" s="230">
        <f t="shared" si="24"/>
        <v>0</v>
      </c>
      <c r="AP41" s="230">
        <f t="shared" si="24"/>
        <v>0</v>
      </c>
      <c r="AQ41" s="230">
        <f t="shared" si="24"/>
        <v>0</v>
      </c>
      <c r="AR41" s="230">
        <f t="shared" si="24"/>
        <v>0</v>
      </c>
      <c r="AS41" s="230">
        <f t="shared" si="24"/>
        <v>0</v>
      </c>
      <c r="AT41" s="230">
        <f t="shared" si="24"/>
        <v>0</v>
      </c>
      <c r="AU41" s="230">
        <f t="shared" si="24"/>
        <v>0</v>
      </c>
      <c r="AV41" s="230">
        <f t="shared" si="24"/>
        <v>0</v>
      </c>
      <c r="AW41" s="230">
        <f t="shared" si="24"/>
        <v>0</v>
      </c>
      <c r="AX41" s="230">
        <f t="shared" si="24"/>
        <v>0</v>
      </c>
      <c r="AY41" s="230">
        <f t="shared" si="24"/>
        <v>0</v>
      </c>
      <c r="AZ41" s="230">
        <f t="shared" si="24"/>
        <v>0</v>
      </c>
      <c r="BA41" s="230">
        <f t="shared" si="24"/>
        <v>0</v>
      </c>
      <c r="BB41" s="230">
        <f t="shared" si="24"/>
        <v>0</v>
      </c>
      <c r="BC41" s="230">
        <f t="shared" si="24"/>
        <v>0</v>
      </c>
      <c r="BD41" s="230">
        <f t="shared" si="24"/>
        <v>0</v>
      </c>
      <c r="BE41" s="230">
        <f t="shared" si="24"/>
        <v>0</v>
      </c>
      <c r="BF41" s="230">
        <f t="shared" si="24"/>
        <v>0</v>
      </c>
      <c r="BG41" s="230">
        <f t="shared" si="24"/>
        <v>0</v>
      </c>
      <c r="BH41" s="230">
        <f t="shared" si="24"/>
        <v>0</v>
      </c>
      <c r="BI41" s="230">
        <f t="shared" si="24"/>
        <v>0</v>
      </c>
      <c r="BJ41" s="230">
        <f t="shared" si="24"/>
        <v>0</v>
      </c>
      <c r="BK41" s="230">
        <f t="shared" si="24"/>
        <v>0</v>
      </c>
      <c r="BL41" s="230">
        <f t="shared" si="24"/>
        <v>0</v>
      </c>
      <c r="BM41" s="230">
        <f t="shared" si="24"/>
        <v>0</v>
      </c>
      <c r="BN41" s="230">
        <f t="shared" si="24"/>
        <v>0</v>
      </c>
      <c r="BO41" s="230">
        <f t="shared" si="24"/>
        <v>0</v>
      </c>
      <c r="BP41" s="230">
        <f t="shared" si="24"/>
        <v>0</v>
      </c>
      <c r="BQ41" s="230">
        <f t="shared" si="24"/>
        <v>0</v>
      </c>
      <c r="BR41" s="230">
        <f t="shared" si="24"/>
        <v>0</v>
      </c>
      <c r="BS41" s="230">
        <f t="shared" si="24"/>
        <v>0</v>
      </c>
      <c r="BT41" s="230">
        <f t="shared" si="24"/>
        <v>0</v>
      </c>
      <c r="BU41" s="230">
        <f t="shared" si="24"/>
        <v>0</v>
      </c>
      <c r="BV41" s="230">
        <f t="shared" si="24"/>
        <v>0</v>
      </c>
      <c r="BW41" s="230">
        <f t="shared" si="22"/>
        <v>0</v>
      </c>
      <c r="BX41" s="230">
        <f t="shared" si="22"/>
        <v>0</v>
      </c>
      <c r="BY41" s="230">
        <f t="shared" si="22"/>
        <v>0</v>
      </c>
      <c r="BZ41" s="230">
        <f t="shared" si="22"/>
        <v>0</v>
      </c>
      <c r="CA41" s="230">
        <f t="shared" si="22"/>
        <v>0</v>
      </c>
      <c r="CB41" s="230">
        <f t="shared" si="22"/>
        <v>0</v>
      </c>
      <c r="CC41" s="230">
        <f t="shared" si="22"/>
        <v>0</v>
      </c>
      <c r="CD41" s="230">
        <f t="shared" si="22"/>
        <v>0</v>
      </c>
      <c r="CE41" s="230">
        <f t="shared" si="22"/>
        <v>0</v>
      </c>
      <c r="CF41" s="230">
        <f t="shared" si="22"/>
        <v>0</v>
      </c>
      <c r="CG41" s="230">
        <f t="shared" si="22"/>
        <v>0</v>
      </c>
      <c r="CH41" s="230">
        <f t="shared" si="22"/>
        <v>0</v>
      </c>
      <c r="CI41" s="230">
        <f t="shared" si="22"/>
        <v>0</v>
      </c>
      <c r="CJ41" s="230">
        <f t="shared" si="22"/>
        <v>0</v>
      </c>
      <c r="CK41" s="230">
        <f t="shared" si="22"/>
        <v>0</v>
      </c>
      <c r="CL41" s="230">
        <f t="shared" si="22"/>
        <v>0</v>
      </c>
      <c r="CM41" s="230">
        <f t="shared" si="22"/>
        <v>0</v>
      </c>
      <c r="CN41" s="230">
        <f t="shared" si="22"/>
        <v>0</v>
      </c>
      <c r="CO41" s="230">
        <f t="shared" si="22"/>
        <v>0</v>
      </c>
      <c r="CP41" s="230">
        <f t="shared" si="22"/>
        <v>0</v>
      </c>
      <c r="CQ41" s="230">
        <f t="shared" si="22"/>
        <v>0</v>
      </c>
      <c r="CR41" s="230">
        <f t="shared" si="22"/>
        <v>0</v>
      </c>
      <c r="CS41" s="230">
        <f t="shared" si="22"/>
        <v>0</v>
      </c>
      <c r="CT41" s="230">
        <f t="shared" si="22"/>
        <v>0</v>
      </c>
      <c r="CU41" s="230">
        <f t="shared" si="22"/>
        <v>0</v>
      </c>
      <c r="CV41" s="230">
        <f t="shared" si="22"/>
        <v>0</v>
      </c>
      <c r="CW41" s="230">
        <f t="shared" si="22"/>
        <v>0</v>
      </c>
      <c r="CX41" s="230">
        <f t="shared" si="22"/>
        <v>0</v>
      </c>
      <c r="CY41" s="230">
        <f t="shared" si="22"/>
        <v>0</v>
      </c>
      <c r="CZ41" s="230">
        <f t="shared" si="22"/>
        <v>0</v>
      </c>
      <c r="DA41" s="230">
        <f t="shared" si="22"/>
        <v>0</v>
      </c>
      <c r="DB41" s="230">
        <f t="shared" si="22"/>
        <v>0</v>
      </c>
      <c r="DC41" s="230">
        <f t="shared" si="22"/>
        <v>0</v>
      </c>
      <c r="DD41" s="230">
        <f t="shared" si="22"/>
        <v>0</v>
      </c>
      <c r="DE41" s="230">
        <f t="shared" si="22"/>
        <v>0</v>
      </c>
      <c r="DF41" s="230">
        <f t="shared" si="22"/>
        <v>0</v>
      </c>
      <c r="DG41" s="230">
        <f t="shared" si="22"/>
        <v>0</v>
      </c>
      <c r="DH41" s="230">
        <f t="shared" si="22"/>
        <v>0</v>
      </c>
      <c r="DI41" s="230">
        <f t="shared" si="22"/>
        <v>0</v>
      </c>
      <c r="DJ41" s="230">
        <f t="shared" si="22"/>
        <v>0</v>
      </c>
      <c r="DK41" s="230">
        <f t="shared" si="22"/>
        <v>0</v>
      </c>
      <c r="DL41" s="230">
        <f t="shared" si="22"/>
        <v>0</v>
      </c>
      <c r="DM41" s="230">
        <f t="shared" si="22"/>
        <v>0</v>
      </c>
      <c r="DN41" s="230">
        <f t="shared" si="22"/>
        <v>0</v>
      </c>
      <c r="DO41" s="230">
        <f t="shared" si="22"/>
        <v>0</v>
      </c>
      <c r="DP41" s="230">
        <f t="shared" si="22"/>
        <v>0</v>
      </c>
      <c r="DQ41" s="230">
        <f t="shared" si="22"/>
        <v>0</v>
      </c>
      <c r="DR41" s="230">
        <f t="shared" si="22"/>
        <v>0</v>
      </c>
      <c r="DS41" s="230">
        <f t="shared" si="22"/>
        <v>0</v>
      </c>
      <c r="DT41" s="230">
        <f t="shared" si="22"/>
        <v>0</v>
      </c>
      <c r="DU41" s="230">
        <f t="shared" si="22"/>
        <v>0</v>
      </c>
      <c r="DV41" s="230">
        <f t="shared" si="22"/>
        <v>0</v>
      </c>
      <c r="DW41" s="230">
        <f t="shared" si="22"/>
        <v>0</v>
      </c>
      <c r="DX41" s="230">
        <f t="shared" si="22"/>
        <v>0</v>
      </c>
    </row>
    <row r="42" spans="3:128" ht="16.5" thickTop="1" thickBot="1" x14ac:dyDescent="0.3">
      <c r="C42" s="119">
        <f t="shared" ref="C42:D42" si="25">+C22</f>
        <v>0</v>
      </c>
      <c r="D42" s="119">
        <f t="shared" si="25"/>
        <v>0</v>
      </c>
      <c r="E42" s="120"/>
      <c r="I42" s="230"/>
      <c r="J42" s="230">
        <f>I22+(I22*$F22)</f>
        <v>0</v>
      </c>
      <c r="K42" s="230">
        <f t="shared" ref="K42:BV42" si="26">J22+(J22*$F22)</f>
        <v>0</v>
      </c>
      <c r="L42" s="230">
        <f t="shared" si="26"/>
        <v>0</v>
      </c>
      <c r="M42" s="230">
        <f t="shared" si="26"/>
        <v>0</v>
      </c>
      <c r="N42" s="230">
        <f t="shared" si="26"/>
        <v>0</v>
      </c>
      <c r="O42" s="230">
        <f t="shared" si="26"/>
        <v>0</v>
      </c>
      <c r="P42" s="230">
        <f t="shared" si="26"/>
        <v>0</v>
      </c>
      <c r="Q42" s="230">
        <f t="shared" si="26"/>
        <v>0</v>
      </c>
      <c r="R42" s="230">
        <f t="shared" si="26"/>
        <v>0</v>
      </c>
      <c r="S42" s="230">
        <f t="shared" si="26"/>
        <v>0</v>
      </c>
      <c r="T42" s="230">
        <f t="shared" si="26"/>
        <v>0</v>
      </c>
      <c r="U42" s="230">
        <f t="shared" si="26"/>
        <v>0</v>
      </c>
      <c r="V42" s="230">
        <f t="shared" si="26"/>
        <v>0</v>
      </c>
      <c r="W42" s="230">
        <f t="shared" si="26"/>
        <v>0</v>
      </c>
      <c r="X42" s="230">
        <f t="shared" si="26"/>
        <v>0</v>
      </c>
      <c r="Y42" s="230">
        <f t="shared" si="26"/>
        <v>0</v>
      </c>
      <c r="Z42" s="230">
        <f t="shared" si="26"/>
        <v>0</v>
      </c>
      <c r="AA42" s="230">
        <f t="shared" si="26"/>
        <v>0</v>
      </c>
      <c r="AB42" s="230">
        <f t="shared" si="26"/>
        <v>0</v>
      </c>
      <c r="AC42" s="230">
        <f t="shared" si="26"/>
        <v>0</v>
      </c>
      <c r="AD42" s="230">
        <f t="shared" si="26"/>
        <v>0</v>
      </c>
      <c r="AE42" s="230">
        <f t="shared" si="26"/>
        <v>0</v>
      </c>
      <c r="AF42" s="230">
        <f t="shared" si="26"/>
        <v>0</v>
      </c>
      <c r="AG42" s="230">
        <f t="shared" si="26"/>
        <v>0</v>
      </c>
      <c r="AH42" s="230">
        <f t="shared" si="26"/>
        <v>0</v>
      </c>
      <c r="AI42" s="230">
        <f t="shared" si="26"/>
        <v>0</v>
      </c>
      <c r="AJ42" s="230">
        <f t="shared" si="26"/>
        <v>0</v>
      </c>
      <c r="AK42" s="230">
        <f t="shared" si="26"/>
        <v>0</v>
      </c>
      <c r="AL42" s="230">
        <f t="shared" si="26"/>
        <v>0</v>
      </c>
      <c r="AM42" s="230">
        <f t="shared" si="26"/>
        <v>0</v>
      </c>
      <c r="AN42" s="230">
        <f t="shared" si="26"/>
        <v>0</v>
      </c>
      <c r="AO42" s="230">
        <f t="shared" si="26"/>
        <v>0</v>
      </c>
      <c r="AP42" s="230">
        <f t="shared" si="26"/>
        <v>0</v>
      </c>
      <c r="AQ42" s="230">
        <f t="shared" si="26"/>
        <v>0</v>
      </c>
      <c r="AR42" s="230">
        <f t="shared" si="26"/>
        <v>0</v>
      </c>
      <c r="AS42" s="230">
        <f t="shared" si="26"/>
        <v>0</v>
      </c>
      <c r="AT42" s="230">
        <f t="shared" si="26"/>
        <v>0</v>
      </c>
      <c r="AU42" s="230">
        <f t="shared" si="26"/>
        <v>0</v>
      </c>
      <c r="AV42" s="230">
        <f t="shared" si="26"/>
        <v>0</v>
      </c>
      <c r="AW42" s="230">
        <f t="shared" si="26"/>
        <v>0</v>
      </c>
      <c r="AX42" s="230">
        <f t="shared" si="26"/>
        <v>0</v>
      </c>
      <c r="AY42" s="230">
        <f t="shared" si="26"/>
        <v>0</v>
      </c>
      <c r="AZ42" s="230">
        <f t="shared" si="26"/>
        <v>0</v>
      </c>
      <c r="BA42" s="230">
        <f t="shared" si="26"/>
        <v>0</v>
      </c>
      <c r="BB42" s="230">
        <f t="shared" si="26"/>
        <v>0</v>
      </c>
      <c r="BC42" s="230">
        <f t="shared" si="26"/>
        <v>0</v>
      </c>
      <c r="BD42" s="230">
        <f t="shared" si="26"/>
        <v>0</v>
      </c>
      <c r="BE42" s="230">
        <f t="shared" si="26"/>
        <v>0</v>
      </c>
      <c r="BF42" s="230">
        <f t="shared" si="26"/>
        <v>0</v>
      </c>
      <c r="BG42" s="230">
        <f t="shared" si="26"/>
        <v>0</v>
      </c>
      <c r="BH42" s="230">
        <f t="shared" si="26"/>
        <v>0</v>
      </c>
      <c r="BI42" s="230">
        <f t="shared" si="26"/>
        <v>0</v>
      </c>
      <c r="BJ42" s="230">
        <f t="shared" si="26"/>
        <v>0</v>
      </c>
      <c r="BK42" s="230">
        <f t="shared" si="26"/>
        <v>0</v>
      </c>
      <c r="BL42" s="230">
        <f t="shared" si="26"/>
        <v>0</v>
      </c>
      <c r="BM42" s="230">
        <f t="shared" si="26"/>
        <v>0</v>
      </c>
      <c r="BN42" s="230">
        <f t="shared" si="26"/>
        <v>0</v>
      </c>
      <c r="BO42" s="230">
        <f t="shared" si="26"/>
        <v>0</v>
      </c>
      <c r="BP42" s="230">
        <f t="shared" si="26"/>
        <v>0</v>
      </c>
      <c r="BQ42" s="230">
        <f t="shared" si="26"/>
        <v>0</v>
      </c>
      <c r="BR42" s="230">
        <f t="shared" si="26"/>
        <v>0</v>
      </c>
      <c r="BS42" s="230">
        <f t="shared" si="26"/>
        <v>0</v>
      </c>
      <c r="BT42" s="230">
        <f t="shared" si="26"/>
        <v>0</v>
      </c>
      <c r="BU42" s="230">
        <f t="shared" si="26"/>
        <v>0</v>
      </c>
      <c r="BV42" s="230">
        <f t="shared" si="26"/>
        <v>0</v>
      </c>
      <c r="BW42" s="230">
        <f t="shared" ref="BW42:DX42" si="27">BV22+(BV22*$F22)</f>
        <v>0</v>
      </c>
      <c r="BX42" s="230">
        <f t="shared" si="27"/>
        <v>0</v>
      </c>
      <c r="BY42" s="230">
        <f t="shared" si="27"/>
        <v>0</v>
      </c>
      <c r="BZ42" s="230">
        <f t="shared" si="27"/>
        <v>0</v>
      </c>
      <c r="CA42" s="230">
        <f t="shared" si="27"/>
        <v>0</v>
      </c>
      <c r="CB42" s="230">
        <f t="shared" si="27"/>
        <v>0</v>
      </c>
      <c r="CC42" s="230">
        <f t="shared" si="27"/>
        <v>0</v>
      </c>
      <c r="CD42" s="230">
        <f t="shared" si="27"/>
        <v>0</v>
      </c>
      <c r="CE42" s="230">
        <f t="shared" si="27"/>
        <v>0</v>
      </c>
      <c r="CF42" s="230">
        <f t="shared" si="27"/>
        <v>0</v>
      </c>
      <c r="CG42" s="230">
        <f t="shared" si="27"/>
        <v>0</v>
      </c>
      <c r="CH42" s="230">
        <f t="shared" si="27"/>
        <v>0</v>
      </c>
      <c r="CI42" s="230">
        <f t="shared" si="27"/>
        <v>0</v>
      </c>
      <c r="CJ42" s="230">
        <f t="shared" si="27"/>
        <v>0</v>
      </c>
      <c r="CK42" s="230">
        <f t="shared" si="27"/>
        <v>0</v>
      </c>
      <c r="CL42" s="230">
        <f t="shared" si="27"/>
        <v>0</v>
      </c>
      <c r="CM42" s="230">
        <f t="shared" si="27"/>
        <v>0</v>
      </c>
      <c r="CN42" s="230">
        <f t="shared" si="27"/>
        <v>0</v>
      </c>
      <c r="CO42" s="230">
        <f t="shared" si="27"/>
        <v>0</v>
      </c>
      <c r="CP42" s="230">
        <f t="shared" si="27"/>
        <v>0</v>
      </c>
      <c r="CQ42" s="230">
        <f t="shared" si="27"/>
        <v>0</v>
      </c>
      <c r="CR42" s="230">
        <f t="shared" si="27"/>
        <v>0</v>
      </c>
      <c r="CS42" s="230">
        <f t="shared" si="27"/>
        <v>0</v>
      </c>
      <c r="CT42" s="230">
        <f t="shared" si="27"/>
        <v>0</v>
      </c>
      <c r="CU42" s="230">
        <f t="shared" si="27"/>
        <v>0</v>
      </c>
      <c r="CV42" s="230">
        <f t="shared" si="27"/>
        <v>0</v>
      </c>
      <c r="CW42" s="230">
        <f t="shared" si="27"/>
        <v>0</v>
      </c>
      <c r="CX42" s="230">
        <f t="shared" si="27"/>
        <v>0</v>
      </c>
      <c r="CY42" s="230">
        <f t="shared" si="27"/>
        <v>0</v>
      </c>
      <c r="CZ42" s="230">
        <f t="shared" si="27"/>
        <v>0</v>
      </c>
      <c r="DA42" s="230">
        <f t="shared" si="27"/>
        <v>0</v>
      </c>
      <c r="DB42" s="230">
        <f t="shared" si="27"/>
        <v>0</v>
      </c>
      <c r="DC42" s="230">
        <f t="shared" si="27"/>
        <v>0</v>
      </c>
      <c r="DD42" s="230">
        <f t="shared" si="27"/>
        <v>0</v>
      </c>
      <c r="DE42" s="230">
        <f t="shared" si="27"/>
        <v>0</v>
      </c>
      <c r="DF42" s="230">
        <f t="shared" si="27"/>
        <v>0</v>
      </c>
      <c r="DG42" s="230">
        <f t="shared" si="27"/>
        <v>0</v>
      </c>
      <c r="DH42" s="230">
        <f t="shared" si="27"/>
        <v>0</v>
      </c>
      <c r="DI42" s="230">
        <f t="shared" si="27"/>
        <v>0</v>
      </c>
      <c r="DJ42" s="230">
        <f t="shared" si="27"/>
        <v>0</v>
      </c>
      <c r="DK42" s="230">
        <f t="shared" si="27"/>
        <v>0</v>
      </c>
      <c r="DL42" s="230">
        <f t="shared" si="27"/>
        <v>0</v>
      </c>
      <c r="DM42" s="230">
        <f t="shared" si="27"/>
        <v>0</v>
      </c>
      <c r="DN42" s="230">
        <f t="shared" si="27"/>
        <v>0</v>
      </c>
      <c r="DO42" s="230">
        <f t="shared" si="27"/>
        <v>0</v>
      </c>
      <c r="DP42" s="230">
        <f t="shared" si="27"/>
        <v>0</v>
      </c>
      <c r="DQ42" s="230">
        <f t="shared" si="27"/>
        <v>0</v>
      </c>
      <c r="DR42" s="230">
        <f t="shared" si="27"/>
        <v>0</v>
      </c>
      <c r="DS42" s="230">
        <f t="shared" si="27"/>
        <v>0</v>
      </c>
      <c r="DT42" s="230">
        <f t="shared" si="27"/>
        <v>0</v>
      </c>
      <c r="DU42" s="230">
        <f t="shared" si="27"/>
        <v>0</v>
      </c>
      <c r="DV42" s="230">
        <f t="shared" si="27"/>
        <v>0</v>
      </c>
      <c r="DW42" s="230">
        <f t="shared" si="27"/>
        <v>0</v>
      </c>
      <c r="DX42" s="230">
        <f t="shared" si="27"/>
        <v>0</v>
      </c>
    </row>
    <row r="43" spans="3:128" ht="15.75" thickTop="1" x14ac:dyDescent="0.25"/>
  </sheetData>
  <dataValidations count="1">
    <dataValidation type="list" allowBlank="1" showInputMessage="1" showErrorMessage="1" sqref="D6:D22 E15:E22" xr:uid="{00000000-0002-0000-1500-000000000000}">
      <formula1>$A$6:$A$11</formula1>
    </dataValidation>
  </dataValidations>
  <hyperlinks>
    <hyperlink ref="C1" location="Input!A1" display="MENU" xr:uid="{00000000-0004-0000-1500-000000000000}"/>
  </hyperlinks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7" tint="0.79998168889431442"/>
  </sheetPr>
  <dimension ref="A1:DX150"/>
  <sheetViews>
    <sheetView showGridLines="0" zoomScale="150" zoomScaleNormal="150" zoomScalePageLayoutView="150" workbookViewId="0">
      <selection activeCell="C1" sqref="C1"/>
    </sheetView>
  </sheetViews>
  <sheetFormatPr defaultColWidth="8.85546875" defaultRowHeight="15" outlineLevelRow="1" x14ac:dyDescent="0.25"/>
  <cols>
    <col min="1" max="1" width="24.7109375" bestFit="1" customWidth="1"/>
    <col min="3" max="3" width="13.42578125" bestFit="1" customWidth="1"/>
    <col min="6" max="6" width="38.140625" bestFit="1" customWidth="1"/>
    <col min="7" max="7" width="11.42578125" bestFit="1" customWidth="1"/>
    <col min="8" max="8" width="12.85546875" bestFit="1" customWidth="1"/>
    <col min="9" max="127" width="11.85546875" bestFit="1" customWidth="1"/>
  </cols>
  <sheetData>
    <row r="1" spans="1:128" ht="28.5" x14ac:dyDescent="0.45">
      <c r="A1" s="29" t="s">
        <v>75</v>
      </c>
      <c r="B1" s="4"/>
      <c r="C1" s="13" t="s">
        <v>41</v>
      </c>
    </row>
    <row r="4" spans="1:128" ht="19.5" thickBot="1" x14ac:dyDescent="0.35">
      <c r="C4" s="54" t="s">
        <v>463</v>
      </c>
    </row>
    <row r="5" spans="1:128" ht="16.5" outlineLevel="1" thickTop="1" thickBot="1" x14ac:dyDescent="0.3">
      <c r="A5" s="60"/>
      <c r="F5" s="40" t="s">
        <v>86</v>
      </c>
      <c r="G5" s="9" t="s">
        <v>33</v>
      </c>
    </row>
    <row r="6" spans="1:128" ht="16.5" outlineLevel="1" thickTop="1" thickBot="1" x14ac:dyDescent="0.3">
      <c r="A6" s="62" t="s">
        <v>29</v>
      </c>
      <c r="F6" s="40" t="s">
        <v>85</v>
      </c>
      <c r="G6" s="38">
        <v>2020</v>
      </c>
    </row>
    <row r="7" spans="1:128" ht="16.5" outlineLevel="1" thickTop="1" thickBot="1" x14ac:dyDescent="0.3">
      <c r="A7" s="62" t="s">
        <v>30</v>
      </c>
      <c r="F7" s="40" t="s">
        <v>89</v>
      </c>
      <c r="G7" s="38">
        <v>24</v>
      </c>
    </row>
    <row r="8" spans="1:128" ht="16.5" outlineLevel="1" thickTop="1" thickBot="1" x14ac:dyDescent="0.3">
      <c r="A8" s="62" t="s">
        <v>31</v>
      </c>
      <c r="F8" s="40" t="s">
        <v>90</v>
      </c>
      <c r="G8" s="9" t="s">
        <v>33</v>
      </c>
    </row>
    <row r="9" spans="1:128" ht="16.5" outlineLevel="1" thickTop="1" thickBot="1" x14ac:dyDescent="0.3">
      <c r="A9" s="62" t="s">
        <v>32</v>
      </c>
      <c r="F9" s="40" t="s">
        <v>91</v>
      </c>
      <c r="G9" s="38">
        <v>2022</v>
      </c>
    </row>
    <row r="10" spans="1:128" ht="16.5" outlineLevel="1" thickTop="1" thickBot="1" x14ac:dyDescent="0.3">
      <c r="A10" s="62" t="s">
        <v>33</v>
      </c>
      <c r="F10" s="40" t="s">
        <v>77</v>
      </c>
      <c r="G10" s="19">
        <v>0.02</v>
      </c>
    </row>
    <row r="11" spans="1:128" ht="16.5" outlineLevel="1" thickTop="1" thickBot="1" x14ac:dyDescent="0.3">
      <c r="A11" s="62" t="s">
        <v>34</v>
      </c>
      <c r="F11" s="40" t="s">
        <v>87</v>
      </c>
      <c r="G11" s="42">
        <v>0</v>
      </c>
    </row>
    <row r="12" spans="1:128" ht="16.5" outlineLevel="1" thickTop="1" thickBot="1" x14ac:dyDescent="0.3">
      <c r="A12" s="62" t="s">
        <v>35</v>
      </c>
      <c r="F12" s="40" t="s">
        <v>78</v>
      </c>
      <c r="G12" s="43">
        <v>72</v>
      </c>
      <c r="DX12" s="41"/>
    </row>
    <row r="13" spans="1:128" ht="16.5" outlineLevel="1" thickTop="1" thickBot="1" x14ac:dyDescent="0.3">
      <c r="A13" s="62" t="s">
        <v>36</v>
      </c>
      <c r="DX13" s="41"/>
    </row>
    <row r="14" spans="1:128" ht="16.5" outlineLevel="1" thickTop="1" thickBot="1" x14ac:dyDescent="0.3">
      <c r="A14" s="62" t="s">
        <v>37</v>
      </c>
      <c r="F14" s="40" t="s">
        <v>79</v>
      </c>
      <c r="G14" s="44">
        <f>+((1+G10)^(1/12))-1</f>
        <v>1.6515813019202241E-3</v>
      </c>
    </row>
    <row r="15" spans="1:128" ht="16.5" outlineLevel="1" thickTop="1" thickBot="1" x14ac:dyDescent="0.3">
      <c r="A15" s="62" t="s">
        <v>38</v>
      </c>
      <c r="F15" s="40" t="s">
        <v>80</v>
      </c>
      <c r="G15" s="42">
        <f>+(G11)/((1-(1+G14)^(-G12))/G14)</f>
        <v>0</v>
      </c>
    </row>
    <row r="16" spans="1:128" ht="15.75" outlineLevel="1" thickTop="1" x14ac:dyDescent="0.25">
      <c r="A16" s="62" t="s">
        <v>39</v>
      </c>
    </row>
    <row r="17" spans="1:127" outlineLevel="1" x14ac:dyDescent="0.25">
      <c r="A17" s="62" t="s">
        <v>40</v>
      </c>
      <c r="G17" s="7" t="s">
        <v>28</v>
      </c>
      <c r="H17" s="11">
        <f>+I_Vendite!J2</f>
        <v>2020</v>
      </c>
      <c r="I17" s="11">
        <f>+I_Vendite!K2</f>
        <v>2020</v>
      </c>
      <c r="J17" s="11">
        <f>+I_Vendite!L2</f>
        <v>2020</v>
      </c>
      <c r="K17" s="11">
        <f>+I_Vendite!M2</f>
        <v>2020</v>
      </c>
      <c r="L17" s="11">
        <f>+I_Vendite!N2</f>
        <v>2020</v>
      </c>
      <c r="M17" s="11">
        <f>+I_Vendite!O2</f>
        <v>2020</v>
      </c>
      <c r="N17" s="11">
        <f>+I_Vendite!P2</f>
        <v>2020</v>
      </c>
      <c r="O17" s="11">
        <f>+I_Vendite!Q2</f>
        <v>2020</v>
      </c>
      <c r="P17" s="11">
        <f>+I_Vendite!R2</f>
        <v>2020</v>
      </c>
      <c r="Q17" s="11">
        <f>+I_Vendite!S2</f>
        <v>2020</v>
      </c>
      <c r="R17" s="11">
        <f>+I_Vendite!T2</f>
        <v>2020</v>
      </c>
      <c r="S17" s="11">
        <f>+I_Vendite!U2</f>
        <v>2020</v>
      </c>
      <c r="T17" s="11">
        <f>+I_Vendite!V2</f>
        <v>2021</v>
      </c>
      <c r="U17" s="11">
        <f>+I_Vendite!W2</f>
        <v>2021</v>
      </c>
      <c r="V17" s="11">
        <f>+I_Vendite!X2</f>
        <v>2021</v>
      </c>
      <c r="W17" s="11">
        <f>+I_Vendite!Y2</f>
        <v>2021</v>
      </c>
      <c r="X17" s="11">
        <f>+I_Vendite!Z2</f>
        <v>2021</v>
      </c>
      <c r="Y17" s="11">
        <f>+I_Vendite!AA2</f>
        <v>2021</v>
      </c>
      <c r="Z17" s="11">
        <f>+I_Vendite!AB2</f>
        <v>2021</v>
      </c>
      <c r="AA17" s="11">
        <f>+I_Vendite!AC2</f>
        <v>2021</v>
      </c>
      <c r="AB17" s="11">
        <f>+I_Vendite!AD2</f>
        <v>2021</v>
      </c>
      <c r="AC17" s="11">
        <f>+I_Vendite!AE2</f>
        <v>2021</v>
      </c>
      <c r="AD17" s="11">
        <f>+I_Vendite!AF2</f>
        <v>2021</v>
      </c>
      <c r="AE17" s="11">
        <f>+I_Vendite!AG2</f>
        <v>2021</v>
      </c>
      <c r="AF17" s="11">
        <f>+I_Vendite!AH2</f>
        <v>2022</v>
      </c>
      <c r="AG17" s="11">
        <f>+I_Vendite!AI2</f>
        <v>2022</v>
      </c>
      <c r="AH17" s="11">
        <f>+I_Vendite!AJ2</f>
        <v>2022</v>
      </c>
      <c r="AI17" s="11">
        <f>+I_Vendite!AK2</f>
        <v>2022</v>
      </c>
      <c r="AJ17" s="11">
        <f>+I_Vendite!AL2</f>
        <v>2022</v>
      </c>
      <c r="AK17" s="11">
        <f>+I_Vendite!AM2</f>
        <v>2022</v>
      </c>
      <c r="AL17" s="11">
        <f>+I_Vendite!AN2</f>
        <v>2022</v>
      </c>
      <c r="AM17" s="11">
        <f>+I_Vendite!AO2</f>
        <v>2022</v>
      </c>
      <c r="AN17" s="11">
        <f>+I_Vendite!AP2</f>
        <v>2022</v>
      </c>
      <c r="AO17" s="11">
        <f>+I_Vendite!AQ2</f>
        <v>2022</v>
      </c>
      <c r="AP17" s="11">
        <f>+I_Vendite!AR2</f>
        <v>2022</v>
      </c>
      <c r="AQ17" s="11">
        <f>+I_Vendite!AS2</f>
        <v>2022</v>
      </c>
      <c r="AR17" s="11">
        <f>+I_Vendite!AT2</f>
        <v>2023</v>
      </c>
      <c r="AS17" s="11">
        <f>+I_Vendite!AU2</f>
        <v>2023</v>
      </c>
      <c r="AT17" s="11">
        <f>+I_Vendite!AV2</f>
        <v>2023</v>
      </c>
      <c r="AU17" s="11">
        <f>+I_Vendite!AW2</f>
        <v>2023</v>
      </c>
      <c r="AV17" s="11">
        <f>+I_Vendite!AX2</f>
        <v>2023</v>
      </c>
      <c r="AW17" s="11">
        <f>+I_Vendite!AY2</f>
        <v>2023</v>
      </c>
      <c r="AX17" s="11">
        <f>+I_Vendite!AZ2</f>
        <v>2023</v>
      </c>
      <c r="AY17" s="11">
        <f>+I_Vendite!BA2</f>
        <v>2023</v>
      </c>
      <c r="AZ17" s="11">
        <f>+I_Vendite!BB2</f>
        <v>2023</v>
      </c>
      <c r="BA17" s="11">
        <f>+I_Vendite!BC2</f>
        <v>2023</v>
      </c>
      <c r="BB17" s="11">
        <f>+I_Vendite!BD2</f>
        <v>2023</v>
      </c>
      <c r="BC17" s="11">
        <f>+I_Vendite!BE2</f>
        <v>2023</v>
      </c>
      <c r="BD17" s="11">
        <f>+I_Vendite!BF2</f>
        <v>2024</v>
      </c>
      <c r="BE17" s="11">
        <f>+I_Vendite!BG2</f>
        <v>2024</v>
      </c>
      <c r="BF17" s="11">
        <f>+I_Vendite!BH2</f>
        <v>2024</v>
      </c>
      <c r="BG17" s="11">
        <f>+I_Vendite!BI2</f>
        <v>2024</v>
      </c>
      <c r="BH17" s="11">
        <f>+I_Vendite!BJ2</f>
        <v>2024</v>
      </c>
      <c r="BI17" s="11">
        <f>+I_Vendite!BK2</f>
        <v>2024</v>
      </c>
      <c r="BJ17" s="11">
        <f>+I_Vendite!BL2</f>
        <v>2024</v>
      </c>
      <c r="BK17" s="11">
        <f>+I_Vendite!BM2</f>
        <v>2024</v>
      </c>
      <c r="BL17" s="11">
        <f>+I_Vendite!BN2</f>
        <v>2024</v>
      </c>
      <c r="BM17" s="11">
        <f>+I_Vendite!BO2</f>
        <v>2024</v>
      </c>
      <c r="BN17" s="11">
        <f>+I_Vendite!BP2</f>
        <v>2024</v>
      </c>
      <c r="BO17" s="11">
        <f>+I_Vendite!BQ2</f>
        <v>2024</v>
      </c>
      <c r="BP17" s="11">
        <f>+I_Vendite!BR2</f>
        <v>2025</v>
      </c>
      <c r="BQ17" s="11">
        <f>+I_Vendite!BS2</f>
        <v>2025</v>
      </c>
      <c r="BR17" s="11">
        <f>+I_Vendite!BT2</f>
        <v>2025</v>
      </c>
      <c r="BS17" s="11">
        <f>+I_Vendite!BU2</f>
        <v>2025</v>
      </c>
      <c r="BT17" s="11">
        <f>+I_Vendite!BV2</f>
        <v>2025</v>
      </c>
      <c r="BU17" s="11">
        <f>+I_Vendite!BW2</f>
        <v>2025</v>
      </c>
      <c r="BV17" s="11">
        <f>+I_Vendite!BX2</f>
        <v>2025</v>
      </c>
      <c r="BW17" s="11">
        <f>+I_Vendite!BY2</f>
        <v>2025</v>
      </c>
      <c r="BX17" s="11">
        <f>+I_Vendite!BZ2</f>
        <v>2025</v>
      </c>
      <c r="BY17" s="11">
        <f>+I_Vendite!CA2</f>
        <v>2025</v>
      </c>
      <c r="BZ17" s="11">
        <f>+I_Vendite!CB2</f>
        <v>2025</v>
      </c>
      <c r="CA17" s="11">
        <f>+I_Vendite!CC2</f>
        <v>2025</v>
      </c>
      <c r="CB17" s="11">
        <f>+I_Vendite!CD2</f>
        <v>2026</v>
      </c>
      <c r="CC17" s="11">
        <f>+I_Vendite!CE2</f>
        <v>2026</v>
      </c>
      <c r="CD17" s="11">
        <f>+I_Vendite!CF2</f>
        <v>2026</v>
      </c>
      <c r="CE17" s="11">
        <f>+I_Vendite!CG2</f>
        <v>2026</v>
      </c>
      <c r="CF17" s="11">
        <f>+I_Vendite!CH2</f>
        <v>2026</v>
      </c>
      <c r="CG17" s="11">
        <f>+I_Vendite!CI2</f>
        <v>2026</v>
      </c>
      <c r="CH17" s="11">
        <f>+I_Vendite!CJ2</f>
        <v>2026</v>
      </c>
      <c r="CI17" s="11">
        <f>+I_Vendite!CK2</f>
        <v>2026</v>
      </c>
      <c r="CJ17" s="11">
        <f>+I_Vendite!CL2</f>
        <v>2026</v>
      </c>
      <c r="CK17" s="11">
        <f>+I_Vendite!CM2</f>
        <v>2026</v>
      </c>
      <c r="CL17" s="11">
        <f>+I_Vendite!CN2</f>
        <v>2026</v>
      </c>
      <c r="CM17" s="11">
        <f>+I_Vendite!CO2</f>
        <v>2026</v>
      </c>
      <c r="CN17" s="11">
        <f>+I_Vendite!CP2</f>
        <v>2027</v>
      </c>
      <c r="CO17" s="11">
        <f>+I_Vendite!CQ2</f>
        <v>2027</v>
      </c>
      <c r="CP17" s="11">
        <f>+I_Vendite!CR2</f>
        <v>2027</v>
      </c>
      <c r="CQ17" s="11">
        <f>+I_Vendite!CS2</f>
        <v>2027</v>
      </c>
      <c r="CR17" s="11">
        <f>+I_Vendite!CT2</f>
        <v>2027</v>
      </c>
      <c r="CS17" s="11">
        <f>+I_Vendite!CU2</f>
        <v>2027</v>
      </c>
      <c r="CT17" s="11">
        <f>+I_Vendite!CV2</f>
        <v>2027</v>
      </c>
      <c r="CU17" s="11">
        <f>+I_Vendite!CW2</f>
        <v>2027</v>
      </c>
      <c r="CV17" s="11">
        <f>+I_Vendite!CX2</f>
        <v>2027</v>
      </c>
      <c r="CW17" s="11">
        <f>+I_Vendite!CY2</f>
        <v>2027</v>
      </c>
      <c r="CX17" s="11">
        <f>+I_Vendite!CZ2</f>
        <v>2027</v>
      </c>
      <c r="CY17" s="11">
        <f>+I_Vendite!DA2</f>
        <v>2027</v>
      </c>
      <c r="CZ17" s="11">
        <f>+I_Vendite!DB2</f>
        <v>2028</v>
      </c>
      <c r="DA17" s="11">
        <f>+I_Vendite!DC2</f>
        <v>2028</v>
      </c>
      <c r="DB17" s="11">
        <f>+I_Vendite!DD2</f>
        <v>2028</v>
      </c>
      <c r="DC17" s="11">
        <f>+I_Vendite!DE2</f>
        <v>2028</v>
      </c>
      <c r="DD17" s="11">
        <f>+I_Vendite!DF2</f>
        <v>2028</v>
      </c>
      <c r="DE17" s="11">
        <f>+I_Vendite!DG2</f>
        <v>2028</v>
      </c>
      <c r="DF17" s="11">
        <f>+I_Vendite!DH2</f>
        <v>2028</v>
      </c>
      <c r="DG17" s="11">
        <f>+I_Vendite!DI2</f>
        <v>2028</v>
      </c>
      <c r="DH17" s="11">
        <f>+I_Vendite!DJ2</f>
        <v>2028</v>
      </c>
      <c r="DI17" s="11">
        <f>+I_Vendite!DK2</f>
        <v>2028</v>
      </c>
      <c r="DJ17" s="11">
        <f>+I_Vendite!DL2</f>
        <v>2028</v>
      </c>
      <c r="DK17" s="11">
        <f>+I_Vendite!DM2</f>
        <v>2028</v>
      </c>
      <c r="DL17" s="11">
        <f>+I_Vendite!DN2</f>
        <v>2029</v>
      </c>
      <c r="DM17" s="11">
        <f>+I_Vendite!DO2</f>
        <v>2029</v>
      </c>
      <c r="DN17" s="11">
        <f>+I_Vendite!DP2</f>
        <v>2029</v>
      </c>
      <c r="DO17" s="11">
        <f>+I_Vendite!DQ2</f>
        <v>2029</v>
      </c>
      <c r="DP17" s="11">
        <f>+I_Vendite!DR2</f>
        <v>2029</v>
      </c>
      <c r="DQ17" s="11">
        <f>+I_Vendite!DS2</f>
        <v>2029</v>
      </c>
      <c r="DR17" s="11">
        <f>+I_Vendite!DT2</f>
        <v>2029</v>
      </c>
      <c r="DS17" s="11">
        <f>+I_Vendite!DU2</f>
        <v>2029</v>
      </c>
      <c r="DT17" s="11">
        <f>+I_Vendite!DV2</f>
        <v>2029</v>
      </c>
      <c r="DU17" s="11">
        <f>+I_Vendite!DW2</f>
        <v>2029</v>
      </c>
      <c r="DV17" s="11">
        <f>+I_Vendite!DX2</f>
        <v>2029</v>
      </c>
      <c r="DW17" s="11">
        <f>+I_Vendite!DY2</f>
        <v>2029</v>
      </c>
    </row>
    <row r="18" spans="1:127" ht="15.75" outlineLevel="1" thickBot="1" x14ac:dyDescent="0.3">
      <c r="A18" s="63">
        <f>+P_Iniziali!D4</f>
        <v>2020</v>
      </c>
      <c r="G18" s="7" t="s">
        <v>27</v>
      </c>
      <c r="H18" s="11" t="str">
        <f>+I_Vendite!J3</f>
        <v>gen</v>
      </c>
      <c r="I18" s="11" t="str">
        <f>+I_Vendite!K3</f>
        <v>feb</v>
      </c>
      <c r="J18" s="11" t="str">
        <f>+I_Vendite!L3</f>
        <v>mar</v>
      </c>
      <c r="K18" s="11" t="str">
        <f>+I_Vendite!M3</f>
        <v>apr</v>
      </c>
      <c r="L18" s="11" t="str">
        <f>+I_Vendite!N3</f>
        <v>mag</v>
      </c>
      <c r="M18" s="11" t="str">
        <f>+I_Vendite!O3</f>
        <v>giu</v>
      </c>
      <c r="N18" s="11" t="str">
        <f>+I_Vendite!P3</f>
        <v>lug</v>
      </c>
      <c r="O18" s="11" t="str">
        <f>+I_Vendite!Q3</f>
        <v>ago</v>
      </c>
      <c r="P18" s="11" t="str">
        <f>+I_Vendite!R3</f>
        <v>set</v>
      </c>
      <c r="Q18" s="11" t="str">
        <f>+I_Vendite!S3</f>
        <v>ott</v>
      </c>
      <c r="R18" s="11" t="str">
        <f>+I_Vendite!T3</f>
        <v>nov</v>
      </c>
      <c r="S18" s="11" t="str">
        <f>+I_Vendite!U3</f>
        <v>dic</v>
      </c>
      <c r="T18" s="11" t="str">
        <f>+I_Vendite!V3</f>
        <v>gen</v>
      </c>
      <c r="U18" s="11" t="str">
        <f>+I_Vendite!W3</f>
        <v>feb</v>
      </c>
      <c r="V18" s="11" t="str">
        <f>+I_Vendite!X3</f>
        <v>mar</v>
      </c>
      <c r="W18" s="11" t="str">
        <f>+I_Vendite!Y3</f>
        <v>apr</v>
      </c>
      <c r="X18" s="11" t="str">
        <f>+I_Vendite!Z3</f>
        <v>mag</v>
      </c>
      <c r="Y18" s="11" t="str">
        <f>+I_Vendite!AA3</f>
        <v>giu</v>
      </c>
      <c r="Z18" s="11" t="str">
        <f>+I_Vendite!AB3</f>
        <v>lug</v>
      </c>
      <c r="AA18" s="11" t="str">
        <f>+I_Vendite!AC3</f>
        <v>ago</v>
      </c>
      <c r="AB18" s="11" t="str">
        <f>+I_Vendite!AD3</f>
        <v>set</v>
      </c>
      <c r="AC18" s="11" t="str">
        <f>+I_Vendite!AE3</f>
        <v>ott</v>
      </c>
      <c r="AD18" s="11" t="str">
        <f>+I_Vendite!AF3</f>
        <v>nov</v>
      </c>
      <c r="AE18" s="11" t="str">
        <f>+I_Vendite!AG3</f>
        <v>dic</v>
      </c>
      <c r="AF18" s="11" t="str">
        <f>+I_Vendite!AH3</f>
        <v>gen</v>
      </c>
      <c r="AG18" s="11" t="str">
        <f>+I_Vendite!AI3</f>
        <v>feb</v>
      </c>
      <c r="AH18" s="11" t="str">
        <f>+I_Vendite!AJ3</f>
        <v>mar</v>
      </c>
      <c r="AI18" s="11" t="str">
        <f>+I_Vendite!AK3</f>
        <v>apr</v>
      </c>
      <c r="AJ18" s="11" t="str">
        <f>+I_Vendite!AL3</f>
        <v>mag</v>
      </c>
      <c r="AK18" s="11" t="str">
        <f>+I_Vendite!AM3</f>
        <v>giu</v>
      </c>
      <c r="AL18" s="11" t="str">
        <f>+I_Vendite!AN3</f>
        <v>lug</v>
      </c>
      <c r="AM18" s="11" t="str">
        <f>+I_Vendite!AO3</f>
        <v>ago</v>
      </c>
      <c r="AN18" s="11" t="str">
        <f>+I_Vendite!AP3</f>
        <v>set</v>
      </c>
      <c r="AO18" s="11" t="str">
        <f>+I_Vendite!AQ3</f>
        <v>ott</v>
      </c>
      <c r="AP18" s="11" t="str">
        <f>+I_Vendite!AR3</f>
        <v>nov</v>
      </c>
      <c r="AQ18" s="11" t="str">
        <f>+I_Vendite!AS3</f>
        <v>dic</v>
      </c>
      <c r="AR18" s="11" t="str">
        <f>+I_Vendite!AT3</f>
        <v>gen</v>
      </c>
      <c r="AS18" s="11" t="str">
        <f>+I_Vendite!AU3</f>
        <v>feb</v>
      </c>
      <c r="AT18" s="11" t="str">
        <f>+I_Vendite!AV3</f>
        <v>mar</v>
      </c>
      <c r="AU18" s="11" t="str">
        <f>+I_Vendite!AW3</f>
        <v>apr</v>
      </c>
      <c r="AV18" s="11" t="str">
        <f>+I_Vendite!AX3</f>
        <v>mag</v>
      </c>
      <c r="AW18" s="11" t="str">
        <f>+I_Vendite!AY3</f>
        <v>giu</v>
      </c>
      <c r="AX18" s="11" t="str">
        <f>+I_Vendite!AZ3</f>
        <v>lug</v>
      </c>
      <c r="AY18" s="11" t="str">
        <f>+I_Vendite!BA3</f>
        <v>ago</v>
      </c>
      <c r="AZ18" s="11" t="str">
        <f>+I_Vendite!BB3</f>
        <v>set</v>
      </c>
      <c r="BA18" s="11" t="str">
        <f>+I_Vendite!BC3</f>
        <v>ott</v>
      </c>
      <c r="BB18" s="11" t="str">
        <f>+I_Vendite!BD3</f>
        <v>nov</v>
      </c>
      <c r="BC18" s="11" t="str">
        <f>+I_Vendite!BE3</f>
        <v>dic</v>
      </c>
      <c r="BD18" s="11" t="str">
        <f>+I_Vendite!BF3</f>
        <v>gen</v>
      </c>
      <c r="BE18" s="11" t="str">
        <f>+I_Vendite!BG3</f>
        <v>feb</v>
      </c>
      <c r="BF18" s="11" t="str">
        <f>+I_Vendite!BH3</f>
        <v>mar</v>
      </c>
      <c r="BG18" s="11" t="str">
        <f>+I_Vendite!BI3</f>
        <v>apr</v>
      </c>
      <c r="BH18" s="11" t="str">
        <f>+I_Vendite!BJ3</f>
        <v>mag</v>
      </c>
      <c r="BI18" s="11" t="str">
        <f>+I_Vendite!BK3</f>
        <v>giu</v>
      </c>
      <c r="BJ18" s="11" t="str">
        <f>+I_Vendite!BL3</f>
        <v>lug</v>
      </c>
      <c r="BK18" s="11" t="str">
        <f>+I_Vendite!BM3</f>
        <v>ago</v>
      </c>
      <c r="BL18" s="11" t="str">
        <f>+I_Vendite!BN3</f>
        <v>set</v>
      </c>
      <c r="BM18" s="11" t="str">
        <f>+I_Vendite!BO3</f>
        <v>ott</v>
      </c>
      <c r="BN18" s="11" t="str">
        <f>+I_Vendite!BP3</f>
        <v>nov</v>
      </c>
      <c r="BO18" s="11" t="str">
        <f>+I_Vendite!BQ3</f>
        <v>dic</v>
      </c>
      <c r="BP18" s="11" t="str">
        <f>+I_Vendite!BR3</f>
        <v>gen</v>
      </c>
      <c r="BQ18" s="11" t="str">
        <f>+I_Vendite!BS3</f>
        <v>feb</v>
      </c>
      <c r="BR18" s="11" t="str">
        <f>+I_Vendite!BT3</f>
        <v>mar</v>
      </c>
      <c r="BS18" s="11" t="str">
        <f>+I_Vendite!BU3</f>
        <v>apr</v>
      </c>
      <c r="BT18" s="11" t="str">
        <f>+I_Vendite!BV3</f>
        <v>mag</v>
      </c>
      <c r="BU18" s="11" t="str">
        <f>+I_Vendite!BW3</f>
        <v>giu</v>
      </c>
      <c r="BV18" s="11" t="str">
        <f>+I_Vendite!BX3</f>
        <v>lug</v>
      </c>
      <c r="BW18" s="11" t="str">
        <f>+I_Vendite!BY3</f>
        <v>ago</v>
      </c>
      <c r="BX18" s="11" t="str">
        <f>+I_Vendite!BZ3</f>
        <v>set</v>
      </c>
      <c r="BY18" s="11" t="str">
        <f>+I_Vendite!CA3</f>
        <v>ott</v>
      </c>
      <c r="BZ18" s="11" t="str">
        <f>+I_Vendite!CB3</f>
        <v>nov</v>
      </c>
      <c r="CA18" s="11" t="str">
        <f>+I_Vendite!CC3</f>
        <v>dic</v>
      </c>
      <c r="CB18" s="11" t="str">
        <f>+I_Vendite!CD3</f>
        <v>gen</v>
      </c>
      <c r="CC18" s="11" t="str">
        <f>+I_Vendite!CE3</f>
        <v>feb</v>
      </c>
      <c r="CD18" s="11" t="str">
        <f>+I_Vendite!CF3</f>
        <v>mar</v>
      </c>
      <c r="CE18" s="11" t="str">
        <f>+I_Vendite!CG3</f>
        <v>apr</v>
      </c>
      <c r="CF18" s="11" t="str">
        <f>+I_Vendite!CH3</f>
        <v>mag</v>
      </c>
      <c r="CG18" s="11" t="str">
        <f>+I_Vendite!CI3</f>
        <v>giu</v>
      </c>
      <c r="CH18" s="11" t="str">
        <f>+I_Vendite!CJ3</f>
        <v>lug</v>
      </c>
      <c r="CI18" s="11" t="str">
        <f>+I_Vendite!CK3</f>
        <v>ago</v>
      </c>
      <c r="CJ18" s="11" t="str">
        <f>+I_Vendite!CL3</f>
        <v>set</v>
      </c>
      <c r="CK18" s="11" t="str">
        <f>+I_Vendite!CM3</f>
        <v>ott</v>
      </c>
      <c r="CL18" s="11" t="str">
        <f>+I_Vendite!CN3</f>
        <v>nov</v>
      </c>
      <c r="CM18" s="11" t="str">
        <f>+I_Vendite!CO3</f>
        <v>dic</v>
      </c>
      <c r="CN18" s="11" t="str">
        <f>+I_Vendite!CP3</f>
        <v>gen</v>
      </c>
      <c r="CO18" s="11" t="str">
        <f>+I_Vendite!CQ3</f>
        <v>feb</v>
      </c>
      <c r="CP18" s="11" t="str">
        <f>+I_Vendite!CR3</f>
        <v>mar</v>
      </c>
      <c r="CQ18" s="11" t="str">
        <f>+I_Vendite!CS3</f>
        <v>apr</v>
      </c>
      <c r="CR18" s="11" t="str">
        <f>+I_Vendite!CT3</f>
        <v>mag</v>
      </c>
      <c r="CS18" s="11" t="str">
        <f>+I_Vendite!CU3</f>
        <v>giu</v>
      </c>
      <c r="CT18" s="11" t="str">
        <f>+I_Vendite!CV3</f>
        <v>lug</v>
      </c>
      <c r="CU18" s="11" t="str">
        <f>+I_Vendite!CW3</f>
        <v>ago</v>
      </c>
      <c r="CV18" s="11" t="str">
        <f>+I_Vendite!CX3</f>
        <v>set</v>
      </c>
      <c r="CW18" s="11" t="str">
        <f>+I_Vendite!CY3</f>
        <v>ott</v>
      </c>
      <c r="CX18" s="11" t="str">
        <f>+I_Vendite!CZ3</f>
        <v>nov</v>
      </c>
      <c r="CY18" s="11" t="str">
        <f>+I_Vendite!DA3</f>
        <v>dic</v>
      </c>
      <c r="CZ18" s="11" t="str">
        <f>+I_Vendite!DB3</f>
        <v>gen</v>
      </c>
      <c r="DA18" s="11" t="str">
        <f>+I_Vendite!DC3</f>
        <v>feb</v>
      </c>
      <c r="DB18" s="11" t="str">
        <f>+I_Vendite!DD3</f>
        <v>mar</v>
      </c>
      <c r="DC18" s="11" t="str">
        <f>+I_Vendite!DE3</f>
        <v>apr</v>
      </c>
      <c r="DD18" s="11" t="str">
        <f>+I_Vendite!DF3</f>
        <v>mag</v>
      </c>
      <c r="DE18" s="11" t="str">
        <f>+I_Vendite!DG3</f>
        <v>giu</v>
      </c>
      <c r="DF18" s="11" t="str">
        <f>+I_Vendite!DH3</f>
        <v>lug</v>
      </c>
      <c r="DG18" s="11" t="str">
        <f>+I_Vendite!DI3</f>
        <v>ago</v>
      </c>
      <c r="DH18" s="11" t="str">
        <f>+I_Vendite!DJ3</f>
        <v>set</v>
      </c>
      <c r="DI18" s="11" t="str">
        <f>+I_Vendite!DK3</f>
        <v>ott</v>
      </c>
      <c r="DJ18" s="11" t="str">
        <f>+I_Vendite!DL3</f>
        <v>nov</v>
      </c>
      <c r="DK18" s="11" t="str">
        <f>+I_Vendite!DM3</f>
        <v>dic</v>
      </c>
      <c r="DL18" s="11" t="str">
        <f>+I_Vendite!DN3</f>
        <v>gen</v>
      </c>
      <c r="DM18" s="11" t="str">
        <f>+I_Vendite!DO3</f>
        <v>feb</v>
      </c>
      <c r="DN18" s="11" t="str">
        <f>+I_Vendite!DP3</f>
        <v>mar</v>
      </c>
      <c r="DO18" s="11" t="str">
        <f>+I_Vendite!DQ3</f>
        <v>apr</v>
      </c>
      <c r="DP18" s="11" t="str">
        <f>+I_Vendite!DR3</f>
        <v>mag</v>
      </c>
      <c r="DQ18" s="11" t="str">
        <f>+I_Vendite!DS3</f>
        <v>giu</v>
      </c>
      <c r="DR18" s="11" t="str">
        <f>+I_Vendite!DT3</f>
        <v>lug</v>
      </c>
      <c r="DS18" s="11" t="str">
        <f>+I_Vendite!DU3</f>
        <v>ago</v>
      </c>
      <c r="DT18" s="11" t="str">
        <f>+I_Vendite!DV3</f>
        <v>set</v>
      </c>
      <c r="DU18" s="11" t="str">
        <f>+I_Vendite!DW3</f>
        <v>ott</v>
      </c>
      <c r="DV18" s="11" t="str">
        <f>+I_Vendite!DX3</f>
        <v>nov</v>
      </c>
      <c r="DW18" s="11" t="str">
        <f>+I_Vendite!DY3</f>
        <v>dic</v>
      </c>
    </row>
    <row r="19" spans="1:127" ht="16.5" outlineLevel="1" thickTop="1" thickBot="1" x14ac:dyDescent="0.3">
      <c r="A19" s="63">
        <f>+A18+1</f>
        <v>2021</v>
      </c>
      <c r="F19" s="40" t="s">
        <v>81</v>
      </c>
      <c r="H19" s="46">
        <f>+IF(AND($G8=H18,$G9=H17),$G15,0)</f>
        <v>0</v>
      </c>
      <c r="I19" s="47">
        <f t="shared" ref="I19" si="0">+(IF(AND($G8=I18,$G9=I17),$G15,0)+H19)*IF(H24&lt;=0,0,1)</f>
        <v>0</v>
      </c>
      <c r="J19" s="47">
        <f t="shared" ref="J19" si="1">+(IF(AND($G8=J18,$G9=J17),$G15,0)+I19)*IF(I24&lt;=0,0,1)</f>
        <v>0</v>
      </c>
      <c r="K19" s="47">
        <f t="shared" ref="K19" si="2">+(IF(AND($G8=K18,$G9=K17),$G15,0)+J19)*IF(J24&lt;=0,0,1)</f>
        <v>0</v>
      </c>
      <c r="L19" s="47">
        <f t="shared" ref="L19" si="3">+(IF(AND($G8=L18,$G9=L17),$G15,0)+K19)*IF(K24&lt;=0,0,1)</f>
        <v>0</v>
      </c>
      <c r="M19" s="47">
        <f t="shared" ref="M19" si="4">+(IF(AND($G8=M18,$G9=M17),$G15,0)+L19)*IF(L24&lt;=0,0,1)</f>
        <v>0</v>
      </c>
      <c r="N19" s="47">
        <f t="shared" ref="N19" si="5">+(IF(AND($G8=N18,$G9=N17),$G15,0)+M19)*IF(M24&lt;=0,0,1)</f>
        <v>0</v>
      </c>
      <c r="O19" s="47">
        <f t="shared" ref="O19" si="6">+(IF(AND($G8=O18,$G9=O17),$G15,0)+N19)*IF(N24&lt;=0,0,1)</f>
        <v>0</v>
      </c>
      <c r="P19" s="47">
        <f t="shared" ref="P19" si="7">+(IF(AND($G8=P18,$G9=P17),$G15,0)+O19)*IF(O24&lt;=0,0,1)</f>
        <v>0</v>
      </c>
      <c r="Q19" s="47">
        <f t="shared" ref="Q19" si="8">+(IF(AND($G8=Q18,$G9=Q17),$G15,0)+P19)*IF(P24&lt;=0,0,1)</f>
        <v>0</v>
      </c>
      <c r="R19" s="47">
        <f t="shared" ref="R19" si="9">+(IF(AND($G8=R18,$G9=R17),$G15,0)+Q19)*IF(Q24&lt;=0,0,1)</f>
        <v>0</v>
      </c>
      <c r="S19" s="47">
        <f t="shared" ref="S19" si="10">+(IF(AND($G8=S18,$G9=S17),$G15,0)+R19)*IF(R24&lt;=0,0,1)</f>
        <v>0</v>
      </c>
      <c r="T19" s="47">
        <f t="shared" ref="T19" si="11">+(IF(AND($G8=T18,$G9=T17),$G15,0)+S19)*IF(S24&lt;=0,0,1)</f>
        <v>0</v>
      </c>
      <c r="U19" s="47">
        <f t="shared" ref="U19" si="12">+(IF(AND($G8=U18,$G9=U17),$G15,0)+T19)*IF(T24&lt;=0,0,1)</f>
        <v>0</v>
      </c>
      <c r="V19" s="47">
        <f t="shared" ref="V19" si="13">+(IF(AND($G8=V18,$G9=V17),$G15,0)+U19)*IF(U24&lt;=0,0,1)</f>
        <v>0</v>
      </c>
      <c r="W19" s="47">
        <f t="shared" ref="W19" si="14">+(IF(AND($G8=W18,$G9=W17),$G15,0)+V19)*IF(V24&lt;=0,0,1)</f>
        <v>0</v>
      </c>
      <c r="X19" s="47">
        <f t="shared" ref="X19" si="15">+(IF(AND($G8=X18,$G9=X17),$G15,0)+W19)*IF(W24&lt;=0,0,1)</f>
        <v>0</v>
      </c>
      <c r="Y19" s="47">
        <f t="shared" ref="Y19" si="16">+(IF(AND($G8=Y18,$G9=Y17),$G15,0)+X19)*IF(X24&lt;=0,0,1)</f>
        <v>0</v>
      </c>
      <c r="Z19" s="47">
        <f t="shared" ref="Z19" si="17">+(IF(AND($G8=Z18,$G9=Z17),$G15,0)+Y19)*IF(Y24&lt;=0,0,1)</f>
        <v>0</v>
      </c>
      <c r="AA19" s="47">
        <f t="shared" ref="AA19" si="18">+(IF(AND($G8=AA18,$G9=AA17),$G15,0)+Z19)*IF(Z24&lt;=0,0,1)</f>
        <v>0</v>
      </c>
      <c r="AB19" s="47">
        <f t="shared" ref="AB19" si="19">+(IF(AND($G8=AB18,$G9=AB17),$G15,0)+AA19)*IF(AA24&lt;=0,0,1)</f>
        <v>0</v>
      </c>
      <c r="AC19" s="47">
        <f t="shared" ref="AC19" si="20">+(IF(AND($G8=AC18,$G9=AC17),$G15,0)+AB19)*IF(AB24&lt;=0,0,1)</f>
        <v>0</v>
      </c>
      <c r="AD19" s="47">
        <f t="shared" ref="AD19" si="21">+(IF(AND($G8=AD18,$G9=AD17),$G15,0)+AC19)*IF(AC24&lt;=0,0,1)</f>
        <v>0</v>
      </c>
      <c r="AE19" s="47">
        <f t="shared" ref="AE19" si="22">+(IF(AND($G8=AE18,$G9=AE17),$G15,0)+AD19)*IF(AD24&lt;=0,0,1)</f>
        <v>0</v>
      </c>
      <c r="AF19" s="47">
        <f t="shared" ref="AF19" si="23">+(IF(AND($G8=AF18,$G9=AF17),$G15,0)+AE19)*IF(AE24&lt;=0,0,1)</f>
        <v>0</v>
      </c>
      <c r="AG19" s="47">
        <f t="shared" ref="AG19" si="24">+(IF(AND($G8=AG18,$G9=AG17),$G15,0)+AF19)*IF(AF24&lt;=0,0,1)</f>
        <v>0</v>
      </c>
      <c r="AH19" s="47">
        <f t="shared" ref="AH19" si="25">+(IF(AND($G8=AH18,$G9=AH17),$G15,0)+AG19)*IF(AG24&lt;=0,0,1)</f>
        <v>0</v>
      </c>
      <c r="AI19" s="47">
        <f t="shared" ref="AI19" si="26">+(IF(AND($G8=AI18,$G9=AI17),$G15,0)+AH19)*IF(AH24&lt;=0,0,1)</f>
        <v>0</v>
      </c>
      <c r="AJ19" s="47">
        <f t="shared" ref="AJ19" si="27">+(IF(AND($G8=AJ18,$G9=AJ17),$G15,0)+AI19)*IF(AI24&lt;=0,0,1)</f>
        <v>0</v>
      </c>
      <c r="AK19" s="47">
        <f t="shared" ref="AK19" si="28">+(IF(AND($G8=AK18,$G9=AK17),$G15,0)+AJ19)*IF(AJ24&lt;=0,0,1)</f>
        <v>0</v>
      </c>
      <c r="AL19" s="47">
        <f t="shared" ref="AL19" si="29">+(IF(AND($G8=AL18,$G9=AL17),$G15,0)+AK19)*IF(AK24&lt;=0,0,1)</f>
        <v>0</v>
      </c>
      <c r="AM19" s="47">
        <f t="shared" ref="AM19" si="30">+(IF(AND($G8=AM18,$G9=AM17),$G15,0)+AL19)*IF(AL24&lt;=0,0,1)</f>
        <v>0</v>
      </c>
      <c r="AN19" s="47">
        <f t="shared" ref="AN19" si="31">+(IF(AND($G8=AN18,$G9=AN17),$G15,0)+AM19)*IF(AM24&lt;=0,0,1)</f>
        <v>0</v>
      </c>
      <c r="AO19" s="47">
        <f t="shared" ref="AO19" si="32">+(IF(AND($G8=AO18,$G9=AO17),$G15,0)+AN19)*IF(AN24&lt;=0,0,1)</f>
        <v>0</v>
      </c>
      <c r="AP19" s="47">
        <f t="shared" ref="AP19" si="33">+(IF(AND($G8=AP18,$G9=AP17),$G15,0)+AO19)*IF(AO24&lt;=0,0,1)</f>
        <v>0</v>
      </c>
      <c r="AQ19" s="47">
        <f t="shared" ref="AQ19" si="34">+(IF(AND($G8=AQ18,$G9=AQ17),$G15,0)+AP19)*IF(AP24&lt;=0,0,1)</f>
        <v>0</v>
      </c>
      <c r="AR19" s="47">
        <f t="shared" ref="AR19" si="35">+(IF(AND($G8=AR18,$G9=AR17),$G15,0)+AQ19)*IF(AQ24&lt;=0,0,1)</f>
        <v>0</v>
      </c>
      <c r="AS19" s="47">
        <f t="shared" ref="AS19" si="36">+(IF(AND($G8=AS18,$G9=AS17),$G15,0)+AR19)*IF(AR24&lt;=0,0,1)</f>
        <v>0</v>
      </c>
      <c r="AT19" s="47">
        <f t="shared" ref="AT19" si="37">+(IF(AND($G8=AT18,$G9=AT17),$G15,0)+AS19)*IF(AS24&lt;=0,0,1)</f>
        <v>0</v>
      </c>
      <c r="AU19" s="47">
        <f t="shared" ref="AU19" si="38">+(IF(AND($G8=AU18,$G9=AU17),$G15,0)+AT19)*IF(AT24&lt;=0,0,1)</f>
        <v>0</v>
      </c>
      <c r="AV19" s="47">
        <f t="shared" ref="AV19" si="39">+(IF(AND($G8=AV18,$G9=AV17),$G15,0)+AU19)*IF(AU24&lt;=0,0,1)</f>
        <v>0</v>
      </c>
      <c r="AW19" s="47">
        <f t="shared" ref="AW19" si="40">+(IF(AND($G8=AW18,$G9=AW17),$G15,0)+AV19)*IF(AV24&lt;=0,0,1)</f>
        <v>0</v>
      </c>
      <c r="AX19" s="47">
        <f t="shared" ref="AX19" si="41">+(IF(AND($G8=AX18,$G9=AX17),$G15,0)+AW19)*IF(AW24&lt;=0,0,1)</f>
        <v>0</v>
      </c>
      <c r="AY19" s="47">
        <f t="shared" ref="AY19" si="42">+(IF(AND($G8=AY18,$G9=AY17),$G15,0)+AX19)*IF(AX24&lt;=0,0,1)</f>
        <v>0</v>
      </c>
      <c r="AZ19" s="47">
        <f t="shared" ref="AZ19" si="43">+(IF(AND($G8=AZ18,$G9=AZ17),$G15,0)+AY19)*IF(AY24&lt;=0,0,1)</f>
        <v>0</v>
      </c>
      <c r="BA19" s="47">
        <f t="shared" ref="BA19" si="44">+(IF(AND($G8=BA18,$G9=BA17),$G15,0)+AZ19)*IF(AZ24&lt;=0,0,1)</f>
        <v>0</v>
      </c>
      <c r="BB19" s="47">
        <f t="shared" ref="BB19" si="45">+(IF(AND($G8=BB18,$G9=BB17),$G15,0)+BA19)*IF(BA24&lt;=0,0,1)</f>
        <v>0</v>
      </c>
      <c r="BC19" s="47">
        <f t="shared" ref="BC19" si="46">+(IF(AND($G8=BC18,$G9=BC17),$G15,0)+BB19)*IF(BB24&lt;=0,0,1)</f>
        <v>0</v>
      </c>
      <c r="BD19" s="47">
        <f t="shared" ref="BD19" si="47">+(IF(AND($G8=BD18,$G9=BD17),$G15,0)+BC19)*IF(BC24&lt;=0,0,1)</f>
        <v>0</v>
      </c>
      <c r="BE19" s="47">
        <f t="shared" ref="BE19" si="48">+(IF(AND($G8=BE18,$G9=BE17),$G15,0)+BD19)*IF(BD24&lt;=0,0,1)</f>
        <v>0</v>
      </c>
      <c r="BF19" s="47">
        <f t="shared" ref="BF19" si="49">+(IF(AND($G8=BF18,$G9=BF17),$G15,0)+BE19)*IF(BE24&lt;=0,0,1)</f>
        <v>0</v>
      </c>
      <c r="BG19" s="47">
        <f t="shared" ref="BG19" si="50">+(IF(AND($G8=BG18,$G9=BG17),$G15,0)+BF19)*IF(BF24&lt;=0,0,1)</f>
        <v>0</v>
      </c>
      <c r="BH19" s="47">
        <f t="shared" ref="BH19" si="51">+(IF(AND($G8=BH18,$G9=BH17),$G15,0)+BG19)*IF(BG24&lt;=0,0,1)</f>
        <v>0</v>
      </c>
      <c r="BI19" s="47">
        <f t="shared" ref="BI19" si="52">+(IF(AND($G8=BI18,$G9=BI17),$G15,0)+BH19)*IF(BH24&lt;=0,0,1)</f>
        <v>0</v>
      </c>
      <c r="BJ19" s="47">
        <f t="shared" ref="BJ19" si="53">+(IF(AND($G8=BJ18,$G9=BJ17),$G15,0)+BI19)*IF(BI24&lt;=0,0,1)</f>
        <v>0</v>
      </c>
      <c r="BK19" s="47">
        <f t="shared" ref="BK19" si="54">+(IF(AND($G8=BK18,$G9=BK17),$G15,0)+BJ19)*IF(BJ24&lt;=0,0,1)</f>
        <v>0</v>
      </c>
      <c r="BL19" s="47">
        <f t="shared" ref="BL19" si="55">+(IF(AND($G8=BL18,$G9=BL17),$G15,0)+BK19)*IF(BK24&lt;=0,0,1)</f>
        <v>0</v>
      </c>
      <c r="BM19" s="47">
        <f t="shared" ref="BM19" si="56">+(IF(AND($G8=BM18,$G9=BM17),$G15,0)+BL19)*IF(BL24&lt;=0,0,1)</f>
        <v>0</v>
      </c>
      <c r="BN19" s="47">
        <f t="shared" ref="BN19" si="57">+(IF(AND($G8=BN18,$G9=BN17),$G15,0)+BM19)*IF(BM24&lt;=0,0,1)</f>
        <v>0</v>
      </c>
      <c r="BO19" s="47">
        <f t="shared" ref="BO19" si="58">+(IF(AND($G8=BO18,$G9=BO17),$G15,0)+BN19)*IF(BN24&lt;=0,0,1)</f>
        <v>0</v>
      </c>
      <c r="BP19" s="47">
        <f t="shared" ref="BP19" si="59">+(IF(AND($G8=BP18,$G9=BP17),$G15,0)+BO19)*IF(BO24&lt;=0,0,1)</f>
        <v>0</v>
      </c>
      <c r="BQ19" s="47">
        <f t="shared" ref="BQ19" si="60">+(IF(AND($G8=BQ18,$G9=BQ17),$G15,0)+BP19)*IF(BP24&lt;=0,0,1)</f>
        <v>0</v>
      </c>
      <c r="BR19" s="47">
        <f t="shared" ref="BR19" si="61">+(IF(AND($G8=BR18,$G9=BR17),$G15,0)+BQ19)*IF(BQ24&lt;=0,0,1)</f>
        <v>0</v>
      </c>
      <c r="BS19" s="47">
        <f t="shared" ref="BS19" si="62">+(IF(AND($G8=BS18,$G9=BS17),$G15,0)+BR19)*IF(BR24&lt;=0,0,1)</f>
        <v>0</v>
      </c>
      <c r="BT19" s="47">
        <f t="shared" ref="BT19" si="63">+(IF(AND($G8=BT18,$G9=BT17),$G15,0)+BS19)*IF(BS24&lt;=0,0,1)</f>
        <v>0</v>
      </c>
      <c r="BU19" s="47">
        <f t="shared" ref="BU19" si="64">+(IF(AND($G8=BU18,$G9=BU17),$G15,0)+BT19)*IF(BT24&lt;=0,0,1)</f>
        <v>0</v>
      </c>
      <c r="BV19" s="47">
        <f t="shared" ref="BV19" si="65">+(IF(AND($G8=BV18,$G9=BV17),$G15,0)+BU19)*IF(BU24&lt;=0,0,1)</f>
        <v>0</v>
      </c>
      <c r="BW19" s="47">
        <f t="shared" ref="BW19" si="66">+(IF(AND($G8=BW18,$G9=BW17),$G15,0)+BV19)*IF(BV24&lt;=0,0,1)</f>
        <v>0</v>
      </c>
      <c r="BX19" s="47">
        <f t="shared" ref="BX19" si="67">+(IF(AND($G8=BX18,$G9=BX17),$G15,0)+BW19)*IF(BW24&lt;=0,0,1)</f>
        <v>0</v>
      </c>
      <c r="BY19" s="47">
        <f t="shared" ref="BY19" si="68">+(IF(AND($G8=BY18,$G9=BY17),$G15,0)+BX19)*IF(BX24&lt;=0,0,1)</f>
        <v>0</v>
      </c>
      <c r="BZ19" s="47">
        <f t="shared" ref="BZ19" si="69">+(IF(AND($G8=BZ18,$G9=BZ17),$G15,0)+BY19)*IF(BY24&lt;=0,0,1)</f>
        <v>0</v>
      </c>
      <c r="CA19" s="47">
        <f t="shared" ref="CA19" si="70">+(IF(AND($G8=CA18,$G9=CA17),$G15,0)+BZ19)*IF(BZ24&lt;=0,0,1)</f>
        <v>0</v>
      </c>
      <c r="CB19" s="47">
        <f t="shared" ref="CB19" si="71">+(IF(AND($G8=CB18,$G9=CB17),$G15,0)+CA19)*IF(CA24&lt;=0,0,1)</f>
        <v>0</v>
      </c>
      <c r="CC19" s="47">
        <f t="shared" ref="CC19" si="72">+(IF(AND($G8=CC18,$G9=CC17),$G15,0)+CB19)*IF(CB24&lt;=0,0,1)</f>
        <v>0</v>
      </c>
      <c r="CD19" s="47">
        <f t="shared" ref="CD19" si="73">+(IF(AND($G8=CD18,$G9=CD17),$G15,0)+CC19)*IF(CC24&lt;=0,0,1)</f>
        <v>0</v>
      </c>
      <c r="CE19" s="47">
        <f t="shared" ref="CE19" si="74">+(IF(AND($G8=CE18,$G9=CE17),$G15,0)+CD19)*IF(CD24&lt;=0,0,1)</f>
        <v>0</v>
      </c>
      <c r="CF19" s="47">
        <f t="shared" ref="CF19:CG19" si="75">+(IF(AND($G8=CF18,$G9=CF17),$G15,0)+CE19)*IF(CE24&lt;=0,0,1)</f>
        <v>0</v>
      </c>
      <c r="CG19" s="47">
        <f t="shared" si="75"/>
        <v>0</v>
      </c>
      <c r="CH19" s="47">
        <f>+(IF(AND($G8=CH18,$G9=CH17),$G15,0)+CG19)*IF(CG24&lt;=0,0,1)</f>
        <v>0</v>
      </c>
      <c r="CI19" s="47">
        <f t="shared" ref="CI19:DW19" si="76">+(IF(AND($G8=CI18,$G9=CI17),$G15,0)+CH19)*IF(CH24&lt;=0,0,1)</f>
        <v>0</v>
      </c>
      <c r="CJ19" s="47">
        <f t="shared" si="76"/>
        <v>0</v>
      </c>
      <c r="CK19" s="47">
        <f t="shared" si="76"/>
        <v>0</v>
      </c>
      <c r="CL19" s="47">
        <f t="shared" si="76"/>
        <v>0</v>
      </c>
      <c r="CM19" s="47">
        <f t="shared" si="76"/>
        <v>0</v>
      </c>
      <c r="CN19" s="47">
        <f t="shared" si="76"/>
        <v>0</v>
      </c>
      <c r="CO19" s="47">
        <f t="shared" si="76"/>
        <v>0</v>
      </c>
      <c r="CP19" s="47">
        <f t="shared" si="76"/>
        <v>0</v>
      </c>
      <c r="CQ19" s="47">
        <f t="shared" si="76"/>
        <v>0</v>
      </c>
      <c r="CR19" s="47">
        <f t="shared" si="76"/>
        <v>0</v>
      </c>
      <c r="CS19" s="47">
        <f t="shared" si="76"/>
        <v>0</v>
      </c>
      <c r="CT19" s="47">
        <f t="shared" si="76"/>
        <v>0</v>
      </c>
      <c r="CU19" s="47">
        <f t="shared" si="76"/>
        <v>0</v>
      </c>
      <c r="CV19" s="47">
        <f t="shared" si="76"/>
        <v>0</v>
      </c>
      <c r="CW19" s="47">
        <f t="shared" si="76"/>
        <v>0</v>
      </c>
      <c r="CX19" s="47">
        <f t="shared" si="76"/>
        <v>0</v>
      </c>
      <c r="CY19" s="47">
        <f t="shared" si="76"/>
        <v>0</v>
      </c>
      <c r="CZ19" s="47">
        <f t="shared" si="76"/>
        <v>0</v>
      </c>
      <c r="DA19" s="47">
        <f t="shared" si="76"/>
        <v>0</v>
      </c>
      <c r="DB19" s="47">
        <f t="shared" si="76"/>
        <v>0</v>
      </c>
      <c r="DC19" s="47">
        <f t="shared" si="76"/>
        <v>0</v>
      </c>
      <c r="DD19" s="47">
        <f t="shared" si="76"/>
        <v>0</v>
      </c>
      <c r="DE19" s="47">
        <f t="shared" si="76"/>
        <v>0</v>
      </c>
      <c r="DF19" s="47">
        <f t="shared" si="76"/>
        <v>0</v>
      </c>
      <c r="DG19" s="47">
        <f t="shared" si="76"/>
        <v>0</v>
      </c>
      <c r="DH19" s="47">
        <f t="shared" si="76"/>
        <v>0</v>
      </c>
      <c r="DI19" s="47">
        <f t="shared" si="76"/>
        <v>0</v>
      </c>
      <c r="DJ19" s="47">
        <f t="shared" si="76"/>
        <v>0</v>
      </c>
      <c r="DK19" s="47">
        <f t="shared" si="76"/>
        <v>0</v>
      </c>
      <c r="DL19" s="47">
        <f t="shared" si="76"/>
        <v>0</v>
      </c>
      <c r="DM19" s="47">
        <f t="shared" si="76"/>
        <v>0</v>
      </c>
      <c r="DN19" s="47">
        <f t="shared" si="76"/>
        <v>0</v>
      </c>
      <c r="DO19" s="47">
        <f t="shared" si="76"/>
        <v>0</v>
      </c>
      <c r="DP19" s="47">
        <f t="shared" si="76"/>
        <v>0</v>
      </c>
      <c r="DQ19" s="47">
        <f t="shared" si="76"/>
        <v>0</v>
      </c>
      <c r="DR19" s="47">
        <f t="shared" si="76"/>
        <v>0</v>
      </c>
      <c r="DS19" s="47">
        <f t="shared" si="76"/>
        <v>0</v>
      </c>
      <c r="DT19" s="47">
        <f t="shared" si="76"/>
        <v>0</v>
      </c>
      <c r="DU19" s="47">
        <f t="shared" si="76"/>
        <v>0</v>
      </c>
      <c r="DV19" s="47">
        <f t="shared" si="76"/>
        <v>0</v>
      </c>
      <c r="DW19" s="47">
        <f t="shared" si="76"/>
        <v>0</v>
      </c>
    </row>
    <row r="20" spans="1:127" ht="16.5" outlineLevel="1" thickTop="1" thickBot="1" x14ac:dyDescent="0.3">
      <c r="A20" s="63">
        <f t="shared" ref="A20:A22" si="77">+A19+1</f>
        <v>2022</v>
      </c>
      <c r="F20" s="40" t="s">
        <v>82</v>
      </c>
      <c r="H20" s="48">
        <f>+IF(H19=0,0,H19-H21)</f>
        <v>0</v>
      </c>
      <c r="I20" s="49">
        <f>+IF(I19=0,0,I19-I21)</f>
        <v>0</v>
      </c>
      <c r="J20" s="49">
        <f t="shared" ref="J20:BU20" si="78">+IF(J19=0,0,J19-J21)</f>
        <v>0</v>
      </c>
      <c r="K20" s="49">
        <f t="shared" si="78"/>
        <v>0</v>
      </c>
      <c r="L20" s="49">
        <f t="shared" si="78"/>
        <v>0</v>
      </c>
      <c r="M20" s="49">
        <f t="shared" si="78"/>
        <v>0</v>
      </c>
      <c r="N20" s="49">
        <f t="shared" si="78"/>
        <v>0</v>
      </c>
      <c r="O20" s="49">
        <f t="shared" si="78"/>
        <v>0</v>
      </c>
      <c r="P20" s="49">
        <f t="shared" si="78"/>
        <v>0</v>
      </c>
      <c r="Q20" s="49">
        <f t="shared" si="78"/>
        <v>0</v>
      </c>
      <c r="R20" s="49">
        <f t="shared" si="78"/>
        <v>0</v>
      </c>
      <c r="S20" s="49">
        <f t="shared" si="78"/>
        <v>0</v>
      </c>
      <c r="T20" s="49">
        <f t="shared" si="78"/>
        <v>0</v>
      </c>
      <c r="U20" s="49">
        <f t="shared" si="78"/>
        <v>0</v>
      </c>
      <c r="V20" s="49">
        <f t="shared" si="78"/>
        <v>0</v>
      </c>
      <c r="W20" s="49">
        <f t="shared" si="78"/>
        <v>0</v>
      </c>
      <c r="X20" s="49">
        <f t="shared" si="78"/>
        <v>0</v>
      </c>
      <c r="Y20" s="49">
        <f t="shared" si="78"/>
        <v>0</v>
      </c>
      <c r="Z20" s="49">
        <f t="shared" si="78"/>
        <v>0</v>
      </c>
      <c r="AA20" s="49">
        <f t="shared" si="78"/>
        <v>0</v>
      </c>
      <c r="AB20" s="49">
        <f t="shared" si="78"/>
        <v>0</v>
      </c>
      <c r="AC20" s="49">
        <f t="shared" si="78"/>
        <v>0</v>
      </c>
      <c r="AD20" s="49">
        <f t="shared" si="78"/>
        <v>0</v>
      </c>
      <c r="AE20" s="49">
        <f t="shared" si="78"/>
        <v>0</v>
      </c>
      <c r="AF20" s="49">
        <f t="shared" si="78"/>
        <v>0</v>
      </c>
      <c r="AG20" s="49">
        <f t="shared" si="78"/>
        <v>0</v>
      </c>
      <c r="AH20" s="49">
        <f t="shared" si="78"/>
        <v>0</v>
      </c>
      <c r="AI20" s="49">
        <f t="shared" si="78"/>
        <v>0</v>
      </c>
      <c r="AJ20" s="49">
        <f t="shared" si="78"/>
        <v>0</v>
      </c>
      <c r="AK20" s="49">
        <f t="shared" si="78"/>
        <v>0</v>
      </c>
      <c r="AL20" s="49">
        <f t="shared" si="78"/>
        <v>0</v>
      </c>
      <c r="AM20" s="49">
        <f t="shared" si="78"/>
        <v>0</v>
      </c>
      <c r="AN20" s="49">
        <f t="shared" si="78"/>
        <v>0</v>
      </c>
      <c r="AO20" s="49">
        <f t="shared" si="78"/>
        <v>0</v>
      </c>
      <c r="AP20" s="49">
        <f t="shared" si="78"/>
        <v>0</v>
      </c>
      <c r="AQ20" s="49">
        <f t="shared" si="78"/>
        <v>0</v>
      </c>
      <c r="AR20" s="49">
        <f t="shared" si="78"/>
        <v>0</v>
      </c>
      <c r="AS20" s="49">
        <f t="shared" si="78"/>
        <v>0</v>
      </c>
      <c r="AT20" s="49">
        <f t="shared" si="78"/>
        <v>0</v>
      </c>
      <c r="AU20" s="49">
        <f t="shared" si="78"/>
        <v>0</v>
      </c>
      <c r="AV20" s="49">
        <f t="shared" si="78"/>
        <v>0</v>
      </c>
      <c r="AW20" s="49">
        <f t="shared" si="78"/>
        <v>0</v>
      </c>
      <c r="AX20" s="49">
        <f t="shared" si="78"/>
        <v>0</v>
      </c>
      <c r="AY20" s="49">
        <f t="shared" si="78"/>
        <v>0</v>
      </c>
      <c r="AZ20" s="49">
        <f t="shared" si="78"/>
        <v>0</v>
      </c>
      <c r="BA20" s="49">
        <f t="shared" si="78"/>
        <v>0</v>
      </c>
      <c r="BB20" s="49">
        <f t="shared" si="78"/>
        <v>0</v>
      </c>
      <c r="BC20" s="49">
        <f t="shared" si="78"/>
        <v>0</v>
      </c>
      <c r="BD20" s="49">
        <f t="shared" si="78"/>
        <v>0</v>
      </c>
      <c r="BE20" s="49">
        <f t="shared" si="78"/>
        <v>0</v>
      </c>
      <c r="BF20" s="49">
        <f t="shared" si="78"/>
        <v>0</v>
      </c>
      <c r="BG20" s="49">
        <f t="shared" si="78"/>
        <v>0</v>
      </c>
      <c r="BH20" s="49">
        <f t="shared" si="78"/>
        <v>0</v>
      </c>
      <c r="BI20" s="49">
        <f t="shared" si="78"/>
        <v>0</v>
      </c>
      <c r="BJ20" s="49">
        <f t="shared" si="78"/>
        <v>0</v>
      </c>
      <c r="BK20" s="49">
        <f t="shared" si="78"/>
        <v>0</v>
      </c>
      <c r="BL20" s="49">
        <f t="shared" si="78"/>
        <v>0</v>
      </c>
      <c r="BM20" s="49">
        <f t="shared" si="78"/>
        <v>0</v>
      </c>
      <c r="BN20" s="49">
        <f t="shared" si="78"/>
        <v>0</v>
      </c>
      <c r="BO20" s="49">
        <f t="shared" si="78"/>
        <v>0</v>
      </c>
      <c r="BP20" s="49">
        <f t="shared" si="78"/>
        <v>0</v>
      </c>
      <c r="BQ20" s="49">
        <f t="shared" si="78"/>
        <v>0</v>
      </c>
      <c r="BR20" s="49">
        <f t="shared" si="78"/>
        <v>0</v>
      </c>
      <c r="BS20" s="49">
        <f t="shared" si="78"/>
        <v>0</v>
      </c>
      <c r="BT20" s="49">
        <f t="shared" si="78"/>
        <v>0</v>
      </c>
      <c r="BU20" s="49">
        <f t="shared" si="78"/>
        <v>0</v>
      </c>
      <c r="BV20" s="49">
        <f t="shared" ref="BV20:DW20" si="79">+IF(BV19=0,0,BV19-BV21)</f>
        <v>0</v>
      </c>
      <c r="BW20" s="49">
        <f t="shared" si="79"/>
        <v>0</v>
      </c>
      <c r="BX20" s="49">
        <f t="shared" si="79"/>
        <v>0</v>
      </c>
      <c r="BY20" s="49">
        <f t="shared" si="79"/>
        <v>0</v>
      </c>
      <c r="BZ20" s="49">
        <f t="shared" si="79"/>
        <v>0</v>
      </c>
      <c r="CA20" s="49">
        <f t="shared" si="79"/>
        <v>0</v>
      </c>
      <c r="CB20" s="49">
        <f t="shared" si="79"/>
        <v>0</v>
      </c>
      <c r="CC20" s="49">
        <f t="shared" si="79"/>
        <v>0</v>
      </c>
      <c r="CD20" s="49">
        <f t="shared" si="79"/>
        <v>0</v>
      </c>
      <c r="CE20" s="49">
        <f t="shared" si="79"/>
        <v>0</v>
      </c>
      <c r="CF20" s="49">
        <f t="shared" si="79"/>
        <v>0</v>
      </c>
      <c r="CG20" s="49">
        <f t="shared" si="79"/>
        <v>0</v>
      </c>
      <c r="CH20" s="49">
        <f t="shared" si="79"/>
        <v>0</v>
      </c>
      <c r="CI20" s="49">
        <f t="shared" si="79"/>
        <v>0</v>
      </c>
      <c r="CJ20" s="49">
        <f t="shared" si="79"/>
        <v>0</v>
      </c>
      <c r="CK20" s="49">
        <f t="shared" si="79"/>
        <v>0</v>
      </c>
      <c r="CL20" s="49">
        <f t="shared" si="79"/>
        <v>0</v>
      </c>
      <c r="CM20" s="49">
        <f t="shared" si="79"/>
        <v>0</v>
      </c>
      <c r="CN20" s="49">
        <f t="shared" si="79"/>
        <v>0</v>
      </c>
      <c r="CO20" s="49">
        <f t="shared" si="79"/>
        <v>0</v>
      </c>
      <c r="CP20" s="49">
        <f t="shared" si="79"/>
        <v>0</v>
      </c>
      <c r="CQ20" s="49">
        <f t="shared" si="79"/>
        <v>0</v>
      </c>
      <c r="CR20" s="49">
        <f t="shared" si="79"/>
        <v>0</v>
      </c>
      <c r="CS20" s="49">
        <f t="shared" si="79"/>
        <v>0</v>
      </c>
      <c r="CT20" s="49">
        <f t="shared" si="79"/>
        <v>0</v>
      </c>
      <c r="CU20" s="49">
        <f t="shared" si="79"/>
        <v>0</v>
      </c>
      <c r="CV20" s="49">
        <f t="shared" si="79"/>
        <v>0</v>
      </c>
      <c r="CW20" s="49">
        <f t="shared" si="79"/>
        <v>0</v>
      </c>
      <c r="CX20" s="49">
        <f t="shared" si="79"/>
        <v>0</v>
      </c>
      <c r="CY20" s="49">
        <f t="shared" si="79"/>
        <v>0</v>
      </c>
      <c r="CZ20" s="49">
        <f t="shared" si="79"/>
        <v>0</v>
      </c>
      <c r="DA20" s="49">
        <f t="shared" si="79"/>
        <v>0</v>
      </c>
      <c r="DB20" s="49">
        <f t="shared" si="79"/>
        <v>0</v>
      </c>
      <c r="DC20" s="49">
        <f t="shared" si="79"/>
        <v>0</v>
      </c>
      <c r="DD20" s="49">
        <f t="shared" si="79"/>
        <v>0</v>
      </c>
      <c r="DE20" s="49">
        <f t="shared" si="79"/>
        <v>0</v>
      </c>
      <c r="DF20" s="49">
        <f t="shared" si="79"/>
        <v>0</v>
      </c>
      <c r="DG20" s="49">
        <f t="shared" si="79"/>
        <v>0</v>
      </c>
      <c r="DH20" s="49">
        <f t="shared" si="79"/>
        <v>0</v>
      </c>
      <c r="DI20" s="49">
        <f t="shared" si="79"/>
        <v>0</v>
      </c>
      <c r="DJ20" s="49">
        <f t="shared" si="79"/>
        <v>0</v>
      </c>
      <c r="DK20" s="49">
        <f t="shared" si="79"/>
        <v>0</v>
      </c>
      <c r="DL20" s="49">
        <f t="shared" si="79"/>
        <v>0</v>
      </c>
      <c r="DM20" s="49">
        <f t="shared" si="79"/>
        <v>0</v>
      </c>
      <c r="DN20" s="49">
        <f t="shared" si="79"/>
        <v>0</v>
      </c>
      <c r="DO20" s="49">
        <f t="shared" si="79"/>
        <v>0</v>
      </c>
      <c r="DP20" s="49">
        <f t="shared" si="79"/>
        <v>0</v>
      </c>
      <c r="DQ20" s="49">
        <f t="shared" si="79"/>
        <v>0</v>
      </c>
      <c r="DR20" s="49">
        <f t="shared" si="79"/>
        <v>0</v>
      </c>
      <c r="DS20" s="49">
        <f t="shared" si="79"/>
        <v>0</v>
      </c>
      <c r="DT20" s="49">
        <f t="shared" si="79"/>
        <v>0</v>
      </c>
      <c r="DU20" s="49">
        <f t="shared" si="79"/>
        <v>0</v>
      </c>
      <c r="DV20" s="49">
        <f t="shared" si="79"/>
        <v>0</v>
      </c>
      <c r="DW20" s="49">
        <f t="shared" si="79"/>
        <v>0</v>
      </c>
    </row>
    <row r="21" spans="1:127" ht="16.5" outlineLevel="1" thickTop="1" thickBot="1" x14ac:dyDescent="0.3">
      <c r="A21" s="63">
        <f t="shared" si="77"/>
        <v>2023</v>
      </c>
      <c r="F21" s="40" t="s">
        <v>83</v>
      </c>
      <c r="H21" s="48">
        <f>+H24*$G14</f>
        <v>0</v>
      </c>
      <c r="I21" s="49">
        <f t="shared" ref="I21:AN21" si="80">+H24*$G14</f>
        <v>0</v>
      </c>
      <c r="J21" s="49">
        <f t="shared" si="80"/>
        <v>0</v>
      </c>
      <c r="K21" s="49">
        <f t="shared" si="80"/>
        <v>0</v>
      </c>
      <c r="L21" s="49">
        <f t="shared" si="80"/>
        <v>0</v>
      </c>
      <c r="M21" s="49">
        <f t="shared" si="80"/>
        <v>0</v>
      </c>
      <c r="N21" s="49">
        <f t="shared" si="80"/>
        <v>0</v>
      </c>
      <c r="O21" s="49">
        <f t="shared" si="80"/>
        <v>0</v>
      </c>
      <c r="P21" s="49">
        <f t="shared" si="80"/>
        <v>0</v>
      </c>
      <c r="Q21" s="49">
        <f t="shared" si="80"/>
        <v>0</v>
      </c>
      <c r="R21" s="49">
        <f t="shared" si="80"/>
        <v>0</v>
      </c>
      <c r="S21" s="49">
        <f t="shared" si="80"/>
        <v>0</v>
      </c>
      <c r="T21" s="49">
        <f t="shared" si="80"/>
        <v>0</v>
      </c>
      <c r="U21" s="49">
        <f t="shared" si="80"/>
        <v>0</v>
      </c>
      <c r="V21" s="49">
        <f t="shared" si="80"/>
        <v>0</v>
      </c>
      <c r="W21" s="49">
        <f t="shared" si="80"/>
        <v>0</v>
      </c>
      <c r="X21" s="49">
        <f t="shared" si="80"/>
        <v>0</v>
      </c>
      <c r="Y21" s="49">
        <f t="shared" si="80"/>
        <v>0</v>
      </c>
      <c r="Z21" s="49">
        <f t="shared" si="80"/>
        <v>0</v>
      </c>
      <c r="AA21" s="49">
        <f t="shared" si="80"/>
        <v>0</v>
      </c>
      <c r="AB21" s="49">
        <f t="shared" si="80"/>
        <v>0</v>
      </c>
      <c r="AC21" s="49">
        <f t="shared" si="80"/>
        <v>0</v>
      </c>
      <c r="AD21" s="49">
        <f t="shared" si="80"/>
        <v>0</v>
      </c>
      <c r="AE21" s="49">
        <f t="shared" si="80"/>
        <v>0</v>
      </c>
      <c r="AF21" s="49">
        <f t="shared" si="80"/>
        <v>0</v>
      </c>
      <c r="AG21" s="49">
        <f t="shared" si="80"/>
        <v>0</v>
      </c>
      <c r="AH21" s="49">
        <f t="shared" si="80"/>
        <v>0</v>
      </c>
      <c r="AI21" s="49">
        <f t="shared" si="80"/>
        <v>0</v>
      </c>
      <c r="AJ21" s="49">
        <f t="shared" si="80"/>
        <v>0</v>
      </c>
      <c r="AK21" s="49">
        <f t="shared" si="80"/>
        <v>0</v>
      </c>
      <c r="AL21" s="49">
        <f t="shared" si="80"/>
        <v>0</v>
      </c>
      <c r="AM21" s="49">
        <f t="shared" si="80"/>
        <v>0</v>
      </c>
      <c r="AN21" s="49">
        <f t="shared" si="80"/>
        <v>0</v>
      </c>
      <c r="AO21" s="49">
        <f t="shared" ref="AO21:BT21" si="81">+AN24*$G14</f>
        <v>0</v>
      </c>
      <c r="AP21" s="49">
        <f t="shared" si="81"/>
        <v>0</v>
      </c>
      <c r="AQ21" s="49">
        <f t="shared" si="81"/>
        <v>0</v>
      </c>
      <c r="AR21" s="49">
        <f t="shared" si="81"/>
        <v>0</v>
      </c>
      <c r="AS21" s="49">
        <f t="shared" si="81"/>
        <v>0</v>
      </c>
      <c r="AT21" s="49">
        <f t="shared" si="81"/>
        <v>0</v>
      </c>
      <c r="AU21" s="49">
        <f t="shared" si="81"/>
        <v>0</v>
      </c>
      <c r="AV21" s="49">
        <f t="shared" si="81"/>
        <v>0</v>
      </c>
      <c r="AW21" s="49">
        <f t="shared" si="81"/>
        <v>0</v>
      </c>
      <c r="AX21" s="49">
        <f t="shared" si="81"/>
        <v>0</v>
      </c>
      <c r="AY21" s="49">
        <f t="shared" si="81"/>
        <v>0</v>
      </c>
      <c r="AZ21" s="49">
        <f t="shared" si="81"/>
        <v>0</v>
      </c>
      <c r="BA21" s="49">
        <f t="shared" si="81"/>
        <v>0</v>
      </c>
      <c r="BB21" s="49">
        <f t="shared" si="81"/>
        <v>0</v>
      </c>
      <c r="BC21" s="49">
        <f t="shared" si="81"/>
        <v>0</v>
      </c>
      <c r="BD21" s="49">
        <f t="shared" si="81"/>
        <v>0</v>
      </c>
      <c r="BE21" s="49">
        <f t="shared" si="81"/>
        <v>0</v>
      </c>
      <c r="BF21" s="49">
        <f t="shared" si="81"/>
        <v>0</v>
      </c>
      <c r="BG21" s="49">
        <f t="shared" si="81"/>
        <v>0</v>
      </c>
      <c r="BH21" s="49">
        <f t="shared" si="81"/>
        <v>0</v>
      </c>
      <c r="BI21" s="49">
        <f t="shared" si="81"/>
        <v>0</v>
      </c>
      <c r="BJ21" s="49">
        <f t="shared" si="81"/>
        <v>0</v>
      </c>
      <c r="BK21" s="49">
        <f t="shared" si="81"/>
        <v>0</v>
      </c>
      <c r="BL21" s="49">
        <f t="shared" si="81"/>
        <v>0</v>
      </c>
      <c r="BM21" s="49">
        <f t="shared" si="81"/>
        <v>0</v>
      </c>
      <c r="BN21" s="49">
        <f t="shared" si="81"/>
        <v>0</v>
      </c>
      <c r="BO21" s="49">
        <f t="shared" si="81"/>
        <v>0</v>
      </c>
      <c r="BP21" s="49">
        <f t="shared" si="81"/>
        <v>0</v>
      </c>
      <c r="BQ21" s="49">
        <f t="shared" si="81"/>
        <v>0</v>
      </c>
      <c r="BR21" s="49">
        <f t="shared" si="81"/>
        <v>0</v>
      </c>
      <c r="BS21" s="49">
        <f t="shared" si="81"/>
        <v>0</v>
      </c>
      <c r="BT21" s="49">
        <f t="shared" si="81"/>
        <v>0</v>
      </c>
      <c r="BU21" s="49">
        <f t="shared" ref="BU21:CZ21" si="82">+BT24*$G14</f>
        <v>0</v>
      </c>
      <c r="BV21" s="49">
        <f t="shared" si="82"/>
        <v>0</v>
      </c>
      <c r="BW21" s="49">
        <f t="shared" si="82"/>
        <v>0</v>
      </c>
      <c r="BX21" s="49">
        <f t="shared" si="82"/>
        <v>0</v>
      </c>
      <c r="BY21" s="49">
        <f t="shared" si="82"/>
        <v>0</v>
      </c>
      <c r="BZ21" s="49">
        <f t="shared" si="82"/>
        <v>0</v>
      </c>
      <c r="CA21" s="49">
        <f t="shared" si="82"/>
        <v>0</v>
      </c>
      <c r="CB21" s="49">
        <f t="shared" si="82"/>
        <v>0</v>
      </c>
      <c r="CC21" s="49">
        <f t="shared" si="82"/>
        <v>0</v>
      </c>
      <c r="CD21" s="49">
        <f t="shared" si="82"/>
        <v>0</v>
      </c>
      <c r="CE21" s="49">
        <f t="shared" si="82"/>
        <v>0</v>
      </c>
      <c r="CF21" s="49">
        <f t="shared" si="82"/>
        <v>0</v>
      </c>
      <c r="CG21" s="49">
        <f t="shared" si="82"/>
        <v>0</v>
      </c>
      <c r="CH21" s="49">
        <f t="shared" si="82"/>
        <v>0</v>
      </c>
      <c r="CI21" s="49">
        <f t="shared" si="82"/>
        <v>0</v>
      </c>
      <c r="CJ21" s="49">
        <f t="shared" si="82"/>
        <v>0</v>
      </c>
      <c r="CK21" s="49">
        <f t="shared" si="82"/>
        <v>0</v>
      </c>
      <c r="CL21" s="49">
        <f t="shared" si="82"/>
        <v>0</v>
      </c>
      <c r="CM21" s="49">
        <f t="shared" si="82"/>
        <v>0</v>
      </c>
      <c r="CN21" s="49">
        <f t="shared" si="82"/>
        <v>0</v>
      </c>
      <c r="CO21" s="49">
        <f t="shared" si="82"/>
        <v>0</v>
      </c>
      <c r="CP21" s="49">
        <f t="shared" si="82"/>
        <v>0</v>
      </c>
      <c r="CQ21" s="49">
        <f t="shared" si="82"/>
        <v>0</v>
      </c>
      <c r="CR21" s="49">
        <f t="shared" si="82"/>
        <v>0</v>
      </c>
      <c r="CS21" s="49">
        <f t="shared" si="82"/>
        <v>0</v>
      </c>
      <c r="CT21" s="49">
        <f t="shared" si="82"/>
        <v>0</v>
      </c>
      <c r="CU21" s="49">
        <f t="shared" si="82"/>
        <v>0</v>
      </c>
      <c r="CV21" s="49">
        <f t="shared" si="82"/>
        <v>0</v>
      </c>
      <c r="CW21" s="49">
        <f t="shared" si="82"/>
        <v>0</v>
      </c>
      <c r="CX21" s="49">
        <f t="shared" si="82"/>
        <v>0</v>
      </c>
      <c r="CY21" s="49">
        <f t="shared" si="82"/>
        <v>0</v>
      </c>
      <c r="CZ21" s="49">
        <f t="shared" si="82"/>
        <v>0</v>
      </c>
      <c r="DA21" s="49">
        <f t="shared" ref="DA21:DW21" si="83">+CZ24*$G14</f>
        <v>0</v>
      </c>
      <c r="DB21" s="49">
        <f t="shared" si="83"/>
        <v>0</v>
      </c>
      <c r="DC21" s="49">
        <f t="shared" si="83"/>
        <v>0</v>
      </c>
      <c r="DD21" s="49">
        <f t="shared" si="83"/>
        <v>0</v>
      </c>
      <c r="DE21" s="49">
        <f t="shared" si="83"/>
        <v>0</v>
      </c>
      <c r="DF21" s="49">
        <f t="shared" si="83"/>
        <v>0</v>
      </c>
      <c r="DG21" s="49">
        <f t="shared" si="83"/>
        <v>0</v>
      </c>
      <c r="DH21" s="49">
        <f t="shared" si="83"/>
        <v>0</v>
      </c>
      <c r="DI21" s="49">
        <f t="shared" si="83"/>
        <v>0</v>
      </c>
      <c r="DJ21" s="49">
        <f t="shared" si="83"/>
        <v>0</v>
      </c>
      <c r="DK21" s="49">
        <f t="shared" si="83"/>
        <v>0</v>
      </c>
      <c r="DL21" s="49">
        <f t="shared" si="83"/>
        <v>0</v>
      </c>
      <c r="DM21" s="49">
        <f t="shared" si="83"/>
        <v>0</v>
      </c>
      <c r="DN21" s="49">
        <f t="shared" si="83"/>
        <v>0</v>
      </c>
      <c r="DO21" s="49">
        <f t="shared" si="83"/>
        <v>0</v>
      </c>
      <c r="DP21" s="49">
        <f t="shared" si="83"/>
        <v>0</v>
      </c>
      <c r="DQ21" s="49">
        <f t="shared" si="83"/>
        <v>0</v>
      </c>
      <c r="DR21" s="49">
        <f t="shared" si="83"/>
        <v>0</v>
      </c>
      <c r="DS21" s="49">
        <f t="shared" si="83"/>
        <v>0</v>
      </c>
      <c r="DT21" s="49">
        <f t="shared" si="83"/>
        <v>0</v>
      </c>
      <c r="DU21" s="49">
        <f t="shared" si="83"/>
        <v>0</v>
      </c>
      <c r="DV21" s="49">
        <f t="shared" si="83"/>
        <v>0</v>
      </c>
      <c r="DW21" s="52">
        <f t="shared" si="83"/>
        <v>0</v>
      </c>
    </row>
    <row r="22" spans="1:127" ht="16.5" outlineLevel="1" thickTop="1" thickBot="1" x14ac:dyDescent="0.3">
      <c r="A22" s="63">
        <f t="shared" si="77"/>
        <v>2024</v>
      </c>
      <c r="F22" s="40" t="s">
        <v>88</v>
      </c>
      <c r="H22" s="48">
        <f t="shared" ref="H22:AM22" si="84">+IF(AND($G5=H18,$G6=H17),$G11,0)</f>
        <v>0</v>
      </c>
      <c r="I22" s="49">
        <f t="shared" si="84"/>
        <v>0</v>
      </c>
      <c r="J22" s="49">
        <f t="shared" si="84"/>
        <v>0</v>
      </c>
      <c r="K22" s="49">
        <f t="shared" si="84"/>
        <v>0</v>
      </c>
      <c r="L22" s="49">
        <f t="shared" si="84"/>
        <v>0</v>
      </c>
      <c r="M22" s="49">
        <f t="shared" si="84"/>
        <v>0</v>
      </c>
      <c r="N22" s="49">
        <f t="shared" si="84"/>
        <v>0</v>
      </c>
      <c r="O22" s="49">
        <f t="shared" si="84"/>
        <v>0</v>
      </c>
      <c r="P22" s="49">
        <f t="shared" si="84"/>
        <v>0</v>
      </c>
      <c r="Q22" s="49">
        <f t="shared" si="84"/>
        <v>0</v>
      </c>
      <c r="R22" s="49">
        <f t="shared" si="84"/>
        <v>0</v>
      </c>
      <c r="S22" s="49">
        <f t="shared" si="84"/>
        <v>0</v>
      </c>
      <c r="T22" s="49">
        <f t="shared" si="84"/>
        <v>0</v>
      </c>
      <c r="U22" s="49">
        <f t="shared" si="84"/>
        <v>0</v>
      </c>
      <c r="V22" s="49">
        <f t="shared" si="84"/>
        <v>0</v>
      </c>
      <c r="W22" s="49">
        <f t="shared" si="84"/>
        <v>0</v>
      </c>
      <c r="X22" s="49">
        <f t="shared" si="84"/>
        <v>0</v>
      </c>
      <c r="Y22" s="49">
        <f t="shared" si="84"/>
        <v>0</v>
      </c>
      <c r="Z22" s="49">
        <f t="shared" si="84"/>
        <v>0</v>
      </c>
      <c r="AA22" s="49">
        <f t="shared" si="84"/>
        <v>0</v>
      </c>
      <c r="AB22" s="49">
        <f t="shared" si="84"/>
        <v>0</v>
      </c>
      <c r="AC22" s="49">
        <f t="shared" si="84"/>
        <v>0</v>
      </c>
      <c r="AD22" s="49">
        <f t="shared" si="84"/>
        <v>0</v>
      </c>
      <c r="AE22" s="49">
        <f t="shared" si="84"/>
        <v>0</v>
      </c>
      <c r="AF22" s="49">
        <f t="shared" si="84"/>
        <v>0</v>
      </c>
      <c r="AG22" s="49">
        <f t="shared" si="84"/>
        <v>0</v>
      </c>
      <c r="AH22" s="49">
        <f t="shared" si="84"/>
        <v>0</v>
      </c>
      <c r="AI22" s="49">
        <f t="shared" si="84"/>
        <v>0</v>
      </c>
      <c r="AJ22" s="49">
        <f t="shared" si="84"/>
        <v>0</v>
      </c>
      <c r="AK22" s="49">
        <f t="shared" si="84"/>
        <v>0</v>
      </c>
      <c r="AL22" s="49">
        <f t="shared" si="84"/>
        <v>0</v>
      </c>
      <c r="AM22" s="49">
        <f t="shared" si="84"/>
        <v>0</v>
      </c>
      <c r="AN22" s="49">
        <f t="shared" ref="AN22:BS22" si="85">+IF(AND($G5=AN18,$G6=AN17),$G11,0)</f>
        <v>0</v>
      </c>
      <c r="AO22" s="49">
        <f t="shared" si="85"/>
        <v>0</v>
      </c>
      <c r="AP22" s="49">
        <f t="shared" si="85"/>
        <v>0</v>
      </c>
      <c r="AQ22" s="49">
        <f t="shared" si="85"/>
        <v>0</v>
      </c>
      <c r="AR22" s="49">
        <f t="shared" si="85"/>
        <v>0</v>
      </c>
      <c r="AS22" s="49">
        <f t="shared" si="85"/>
        <v>0</v>
      </c>
      <c r="AT22" s="49">
        <f t="shared" si="85"/>
        <v>0</v>
      </c>
      <c r="AU22" s="49">
        <f t="shared" si="85"/>
        <v>0</v>
      </c>
      <c r="AV22" s="49">
        <f t="shared" si="85"/>
        <v>0</v>
      </c>
      <c r="AW22" s="49">
        <f t="shared" si="85"/>
        <v>0</v>
      </c>
      <c r="AX22" s="49">
        <f t="shared" si="85"/>
        <v>0</v>
      </c>
      <c r="AY22" s="49">
        <f t="shared" si="85"/>
        <v>0</v>
      </c>
      <c r="AZ22" s="49">
        <f t="shared" si="85"/>
        <v>0</v>
      </c>
      <c r="BA22" s="49">
        <f t="shared" si="85"/>
        <v>0</v>
      </c>
      <c r="BB22" s="49">
        <f t="shared" si="85"/>
        <v>0</v>
      </c>
      <c r="BC22" s="49">
        <f t="shared" si="85"/>
        <v>0</v>
      </c>
      <c r="BD22" s="49">
        <f t="shared" si="85"/>
        <v>0</v>
      </c>
      <c r="BE22" s="49">
        <f t="shared" si="85"/>
        <v>0</v>
      </c>
      <c r="BF22" s="49">
        <f t="shared" si="85"/>
        <v>0</v>
      </c>
      <c r="BG22" s="49">
        <f t="shared" si="85"/>
        <v>0</v>
      </c>
      <c r="BH22" s="49">
        <f t="shared" si="85"/>
        <v>0</v>
      </c>
      <c r="BI22" s="49">
        <f t="shared" si="85"/>
        <v>0</v>
      </c>
      <c r="BJ22" s="49">
        <f t="shared" si="85"/>
        <v>0</v>
      </c>
      <c r="BK22" s="49">
        <f t="shared" si="85"/>
        <v>0</v>
      </c>
      <c r="BL22" s="49">
        <f t="shared" si="85"/>
        <v>0</v>
      </c>
      <c r="BM22" s="49">
        <f t="shared" si="85"/>
        <v>0</v>
      </c>
      <c r="BN22" s="49">
        <f t="shared" si="85"/>
        <v>0</v>
      </c>
      <c r="BO22" s="49">
        <f t="shared" si="85"/>
        <v>0</v>
      </c>
      <c r="BP22" s="49">
        <f t="shared" si="85"/>
        <v>0</v>
      </c>
      <c r="BQ22" s="49">
        <f t="shared" si="85"/>
        <v>0</v>
      </c>
      <c r="BR22" s="49">
        <f t="shared" si="85"/>
        <v>0</v>
      </c>
      <c r="BS22" s="49">
        <f t="shared" si="85"/>
        <v>0</v>
      </c>
      <c r="BT22" s="49">
        <f t="shared" ref="BT22:CY22" si="86">+IF(AND($G5=BT18,$G6=BT17),$G11,0)</f>
        <v>0</v>
      </c>
      <c r="BU22" s="49">
        <f t="shared" si="86"/>
        <v>0</v>
      </c>
      <c r="BV22" s="49">
        <f t="shared" si="86"/>
        <v>0</v>
      </c>
      <c r="BW22" s="49">
        <f t="shared" si="86"/>
        <v>0</v>
      </c>
      <c r="BX22" s="49">
        <f t="shared" si="86"/>
        <v>0</v>
      </c>
      <c r="BY22" s="49">
        <f t="shared" si="86"/>
        <v>0</v>
      </c>
      <c r="BZ22" s="49">
        <f t="shared" si="86"/>
        <v>0</v>
      </c>
      <c r="CA22" s="49">
        <f t="shared" si="86"/>
        <v>0</v>
      </c>
      <c r="CB22" s="49">
        <f t="shared" si="86"/>
        <v>0</v>
      </c>
      <c r="CC22" s="49">
        <f t="shared" si="86"/>
        <v>0</v>
      </c>
      <c r="CD22" s="49">
        <f t="shared" si="86"/>
        <v>0</v>
      </c>
      <c r="CE22" s="49">
        <f t="shared" si="86"/>
        <v>0</v>
      </c>
      <c r="CF22" s="49">
        <f t="shared" si="86"/>
        <v>0</v>
      </c>
      <c r="CG22" s="49">
        <f t="shared" si="86"/>
        <v>0</v>
      </c>
      <c r="CH22" s="49">
        <f t="shared" si="86"/>
        <v>0</v>
      </c>
      <c r="CI22" s="49">
        <f t="shared" si="86"/>
        <v>0</v>
      </c>
      <c r="CJ22" s="49">
        <f t="shared" si="86"/>
        <v>0</v>
      </c>
      <c r="CK22" s="49">
        <f t="shared" si="86"/>
        <v>0</v>
      </c>
      <c r="CL22" s="49">
        <f t="shared" si="86"/>
        <v>0</v>
      </c>
      <c r="CM22" s="49">
        <f t="shared" si="86"/>
        <v>0</v>
      </c>
      <c r="CN22" s="49">
        <f t="shared" si="86"/>
        <v>0</v>
      </c>
      <c r="CO22" s="49">
        <f t="shared" si="86"/>
        <v>0</v>
      </c>
      <c r="CP22" s="49">
        <f t="shared" si="86"/>
        <v>0</v>
      </c>
      <c r="CQ22" s="49">
        <f t="shared" si="86"/>
        <v>0</v>
      </c>
      <c r="CR22" s="49">
        <f t="shared" si="86"/>
        <v>0</v>
      </c>
      <c r="CS22" s="49">
        <f t="shared" si="86"/>
        <v>0</v>
      </c>
      <c r="CT22" s="49">
        <f t="shared" si="86"/>
        <v>0</v>
      </c>
      <c r="CU22" s="49">
        <f t="shared" si="86"/>
        <v>0</v>
      </c>
      <c r="CV22" s="49">
        <f t="shared" si="86"/>
        <v>0</v>
      </c>
      <c r="CW22" s="49">
        <f t="shared" si="86"/>
        <v>0</v>
      </c>
      <c r="CX22" s="49">
        <f t="shared" si="86"/>
        <v>0</v>
      </c>
      <c r="CY22" s="49">
        <f t="shared" si="86"/>
        <v>0</v>
      </c>
      <c r="CZ22" s="49">
        <f t="shared" ref="CZ22:DW22" si="87">+IF(AND($G5=CZ18,$G6=CZ17),$G11,0)</f>
        <v>0</v>
      </c>
      <c r="DA22" s="49">
        <f t="shared" si="87"/>
        <v>0</v>
      </c>
      <c r="DB22" s="49">
        <f t="shared" si="87"/>
        <v>0</v>
      </c>
      <c r="DC22" s="49">
        <f t="shared" si="87"/>
        <v>0</v>
      </c>
      <c r="DD22" s="49">
        <f t="shared" si="87"/>
        <v>0</v>
      </c>
      <c r="DE22" s="49">
        <f t="shared" si="87"/>
        <v>0</v>
      </c>
      <c r="DF22" s="49">
        <f t="shared" si="87"/>
        <v>0</v>
      </c>
      <c r="DG22" s="49">
        <f t="shared" si="87"/>
        <v>0</v>
      </c>
      <c r="DH22" s="49">
        <f t="shared" si="87"/>
        <v>0</v>
      </c>
      <c r="DI22" s="49">
        <f t="shared" si="87"/>
        <v>0</v>
      </c>
      <c r="DJ22" s="49">
        <f t="shared" si="87"/>
        <v>0</v>
      </c>
      <c r="DK22" s="49">
        <f t="shared" si="87"/>
        <v>0</v>
      </c>
      <c r="DL22" s="49">
        <f t="shared" si="87"/>
        <v>0</v>
      </c>
      <c r="DM22" s="49">
        <f t="shared" si="87"/>
        <v>0</v>
      </c>
      <c r="DN22" s="49">
        <f t="shared" si="87"/>
        <v>0</v>
      </c>
      <c r="DO22" s="49">
        <f t="shared" si="87"/>
        <v>0</v>
      </c>
      <c r="DP22" s="49">
        <f t="shared" si="87"/>
        <v>0</v>
      </c>
      <c r="DQ22" s="49">
        <f t="shared" si="87"/>
        <v>0</v>
      </c>
      <c r="DR22" s="49">
        <f t="shared" si="87"/>
        <v>0</v>
      </c>
      <c r="DS22" s="49">
        <f t="shared" si="87"/>
        <v>0</v>
      </c>
      <c r="DT22" s="49">
        <f t="shared" si="87"/>
        <v>0</v>
      </c>
      <c r="DU22" s="49">
        <f t="shared" si="87"/>
        <v>0</v>
      </c>
      <c r="DV22" s="49">
        <f t="shared" si="87"/>
        <v>0</v>
      </c>
      <c r="DW22" s="52">
        <f t="shared" si="87"/>
        <v>0</v>
      </c>
    </row>
    <row r="23" spans="1:127" ht="16.5" outlineLevel="1" thickTop="1" thickBot="1" x14ac:dyDescent="0.3">
      <c r="A23" s="62"/>
      <c r="F23" s="40" t="s">
        <v>92</v>
      </c>
      <c r="H23" s="48">
        <f>+IF(H24=$G11,H21,0)</f>
        <v>0</v>
      </c>
      <c r="I23" s="49">
        <f>+IF(I24=$G11,I21,0)</f>
        <v>0</v>
      </c>
      <c r="J23" s="49">
        <f t="shared" ref="J23:AD23" si="88">+IF(J24=$G11,J21,0)</f>
        <v>0</v>
      </c>
      <c r="K23" s="49">
        <f t="shared" si="88"/>
        <v>0</v>
      </c>
      <c r="L23" s="49">
        <f t="shared" si="88"/>
        <v>0</v>
      </c>
      <c r="M23" s="49">
        <f t="shared" si="88"/>
        <v>0</v>
      </c>
      <c r="N23" s="49">
        <f t="shared" si="88"/>
        <v>0</v>
      </c>
      <c r="O23" s="49">
        <f t="shared" si="88"/>
        <v>0</v>
      </c>
      <c r="P23" s="49">
        <f t="shared" si="88"/>
        <v>0</v>
      </c>
      <c r="Q23" s="49">
        <f t="shared" si="88"/>
        <v>0</v>
      </c>
      <c r="R23" s="49">
        <f t="shared" si="88"/>
        <v>0</v>
      </c>
      <c r="S23" s="49">
        <f t="shared" si="88"/>
        <v>0</v>
      </c>
      <c r="T23" s="49">
        <f t="shared" si="88"/>
        <v>0</v>
      </c>
      <c r="U23" s="49">
        <f t="shared" si="88"/>
        <v>0</v>
      </c>
      <c r="V23" s="49">
        <f t="shared" si="88"/>
        <v>0</v>
      </c>
      <c r="W23" s="49">
        <f t="shared" si="88"/>
        <v>0</v>
      </c>
      <c r="X23" s="49">
        <f t="shared" si="88"/>
        <v>0</v>
      </c>
      <c r="Y23" s="49">
        <f t="shared" si="88"/>
        <v>0</v>
      </c>
      <c r="Z23" s="49">
        <f t="shared" si="88"/>
        <v>0</v>
      </c>
      <c r="AA23" s="49">
        <f t="shared" si="88"/>
        <v>0</v>
      </c>
      <c r="AB23" s="49">
        <f t="shared" si="88"/>
        <v>0</v>
      </c>
      <c r="AC23" s="49">
        <f t="shared" si="88"/>
        <v>0</v>
      </c>
      <c r="AD23" s="49">
        <f t="shared" si="88"/>
        <v>0</v>
      </c>
      <c r="AE23" s="49">
        <f t="shared" ref="AE23" si="89">+IF(AE24=$G11,AE21,0)</f>
        <v>0</v>
      </c>
      <c r="AF23" s="49">
        <f t="shared" ref="AF23" si="90">+IF(AF24=$G11,AF21,0)</f>
        <v>0</v>
      </c>
      <c r="AG23" s="49">
        <f t="shared" ref="AG23" si="91">+IF(AG24=$G11,AG21,0)</f>
        <v>0</v>
      </c>
      <c r="AH23" s="49">
        <f t="shared" ref="AH23" si="92">+IF(AH24=$G11,AH21,0)</f>
        <v>0</v>
      </c>
      <c r="AI23" s="49">
        <f t="shared" ref="AI23" si="93">+IF(AI24=$G11,AI21,0)</f>
        <v>0</v>
      </c>
      <c r="AJ23" s="49">
        <f t="shared" ref="AJ23" si="94">+IF(AJ24=$G11,AJ21,0)</f>
        <v>0</v>
      </c>
      <c r="AK23" s="49">
        <f t="shared" ref="AK23" si="95">+IF(AK24=$G11,AK21,0)</f>
        <v>0</v>
      </c>
      <c r="AL23" s="49">
        <f t="shared" ref="AL23" si="96">+IF(AL24=$G11,AL21,0)</f>
        <v>0</v>
      </c>
      <c r="AM23" s="49">
        <f t="shared" ref="AM23" si="97">+IF(AM24=$G11,AM21,0)</f>
        <v>0</v>
      </c>
      <c r="AN23" s="49">
        <f t="shared" ref="AN23" si="98">+IF(AN24=$G11,AN21,0)</f>
        <v>0</v>
      </c>
      <c r="AO23" s="49">
        <f t="shared" ref="AO23" si="99">+IF(AO24=$G11,AO21,0)</f>
        <v>0</v>
      </c>
      <c r="AP23" s="49">
        <f t="shared" ref="AP23" si="100">+IF(AP24=$G11,AP21,0)</f>
        <v>0</v>
      </c>
      <c r="AQ23" s="49">
        <f t="shared" ref="AQ23" si="101">+IF(AQ24=$G11,AQ21,0)</f>
        <v>0</v>
      </c>
      <c r="AR23" s="49">
        <f t="shared" ref="AR23" si="102">+IF(AR24=$G11,AR21,0)</f>
        <v>0</v>
      </c>
      <c r="AS23" s="49">
        <f t="shared" ref="AS23" si="103">+IF(AS24=$G11,AS21,0)</f>
        <v>0</v>
      </c>
      <c r="AT23" s="49">
        <f t="shared" ref="AT23" si="104">+IF(AT24=$G11,AT21,0)</f>
        <v>0</v>
      </c>
      <c r="AU23" s="49">
        <f t="shared" ref="AU23" si="105">+IF(AU24=$G11,AU21,0)</f>
        <v>0</v>
      </c>
      <c r="AV23" s="49">
        <f t="shared" ref="AV23" si="106">+IF(AV24=$G11,AV21,0)</f>
        <v>0</v>
      </c>
      <c r="AW23" s="49">
        <f t="shared" ref="AW23" si="107">+IF(AW24=$G11,AW21,0)</f>
        <v>0</v>
      </c>
      <c r="AX23" s="49">
        <f t="shared" ref="AX23:AY23" si="108">+IF(AX24=$G11,AX21,0)</f>
        <v>0</v>
      </c>
      <c r="AY23" s="49">
        <f t="shared" si="108"/>
        <v>0</v>
      </c>
      <c r="AZ23" s="49">
        <f t="shared" ref="AZ23" si="109">+IF(AZ24=$G11,AZ21,0)</f>
        <v>0</v>
      </c>
      <c r="BA23" s="49">
        <f t="shared" ref="BA23" si="110">+IF(BA24=$G11,BA21,0)</f>
        <v>0</v>
      </c>
      <c r="BB23" s="49">
        <f t="shared" ref="BB23" si="111">+IF(BB24=$G11,BB21,0)</f>
        <v>0</v>
      </c>
      <c r="BC23" s="49">
        <f t="shared" ref="BC23" si="112">+IF(BC24=$G11,BC21,0)</f>
        <v>0</v>
      </c>
      <c r="BD23" s="49">
        <f t="shared" ref="BD23" si="113">+IF(BD24=$G11,BD21,0)</f>
        <v>0</v>
      </c>
      <c r="BE23" s="49">
        <f t="shared" ref="BE23" si="114">+IF(BE24=$G11,BE21,0)</f>
        <v>0</v>
      </c>
      <c r="BF23" s="49">
        <f t="shared" ref="BF23" si="115">+IF(BF24=$G11,BF21,0)</f>
        <v>0</v>
      </c>
      <c r="BG23" s="49">
        <f t="shared" ref="BG23" si="116">+IF(BG24=$G11,BG21,0)</f>
        <v>0</v>
      </c>
      <c r="BH23" s="49">
        <f t="shared" ref="BH23" si="117">+IF(BH24=$G11,BH21,0)</f>
        <v>0</v>
      </c>
      <c r="BI23" s="49">
        <f t="shared" ref="BI23" si="118">+IF(BI24=$G11,BI21,0)</f>
        <v>0</v>
      </c>
      <c r="BJ23" s="49">
        <f t="shared" ref="BJ23" si="119">+IF(BJ24=$G11,BJ21,0)</f>
        <v>0</v>
      </c>
      <c r="BK23" s="49">
        <f t="shared" ref="BK23" si="120">+IF(BK24=$G11,BK21,0)</f>
        <v>0</v>
      </c>
      <c r="BL23" s="49">
        <f t="shared" ref="BL23" si="121">+IF(BL24=$G11,BL21,0)</f>
        <v>0</v>
      </c>
      <c r="BM23" s="49">
        <f t="shared" ref="BM23" si="122">+IF(BM24=$G11,BM21,0)</f>
        <v>0</v>
      </c>
      <c r="BN23" s="49">
        <f t="shared" ref="BN23" si="123">+IF(BN24=$G11,BN21,0)</f>
        <v>0</v>
      </c>
      <c r="BO23" s="49">
        <f t="shared" ref="BO23" si="124">+IF(BO24=$G11,BO21,0)</f>
        <v>0</v>
      </c>
      <c r="BP23" s="49">
        <f t="shared" ref="BP23" si="125">+IF(BP24=$G11,BP21,0)</f>
        <v>0</v>
      </c>
      <c r="BQ23" s="49">
        <f t="shared" ref="BQ23" si="126">+IF(BQ24=$G11,BQ21,0)</f>
        <v>0</v>
      </c>
      <c r="BR23" s="49">
        <f t="shared" ref="BR23" si="127">+IF(BR24=$G11,BR21,0)</f>
        <v>0</v>
      </c>
      <c r="BS23" s="49">
        <f t="shared" ref="BS23:BT23" si="128">+IF(BS24=$G11,BS21,0)</f>
        <v>0</v>
      </c>
      <c r="BT23" s="49">
        <f t="shared" si="128"/>
        <v>0</v>
      </c>
      <c r="BU23" s="49">
        <f t="shared" ref="BU23" si="129">+IF(BU24=$G11,BU21,0)</f>
        <v>0</v>
      </c>
      <c r="BV23" s="49">
        <f t="shared" ref="BV23" si="130">+IF(BV24=$G11,BV21,0)</f>
        <v>0</v>
      </c>
      <c r="BW23" s="49">
        <f t="shared" ref="BW23" si="131">+IF(BW24=$G11,BW21,0)</f>
        <v>0</v>
      </c>
      <c r="BX23" s="49">
        <f t="shared" ref="BX23" si="132">+IF(BX24=$G11,BX21,0)</f>
        <v>0</v>
      </c>
      <c r="BY23" s="49">
        <f t="shared" ref="BY23" si="133">+IF(BY24=$G11,BY21,0)</f>
        <v>0</v>
      </c>
      <c r="BZ23" s="49">
        <f t="shared" ref="BZ23" si="134">+IF(BZ24=$G11,BZ21,0)</f>
        <v>0</v>
      </c>
      <c r="CA23" s="49">
        <f t="shared" ref="CA23" si="135">+IF(CA24=$G11,CA21,0)</f>
        <v>0</v>
      </c>
      <c r="CB23" s="49">
        <f t="shared" ref="CB23" si="136">+IF(CB24=$G11,CB21,0)</f>
        <v>0</v>
      </c>
      <c r="CC23" s="49">
        <f t="shared" ref="CC23" si="137">+IF(CC24=$G11,CC21,0)</f>
        <v>0</v>
      </c>
      <c r="CD23" s="49">
        <f t="shared" ref="CD23" si="138">+IF(CD24=$G11,CD21,0)</f>
        <v>0</v>
      </c>
      <c r="CE23" s="49">
        <f t="shared" ref="CE23" si="139">+IF(CE24=$G11,CE21,0)</f>
        <v>0</v>
      </c>
      <c r="CF23" s="49">
        <f t="shared" ref="CF23" si="140">+IF(CF24=$G11,CF21,0)</f>
        <v>0</v>
      </c>
      <c r="CG23" s="49">
        <f t="shared" ref="CG23" si="141">+IF(CG24=$G11,CG21,0)</f>
        <v>0</v>
      </c>
      <c r="CH23" s="49">
        <f t="shared" ref="CH23" si="142">+IF(CH24=$G11,CH21,0)</f>
        <v>0</v>
      </c>
      <c r="CI23" s="49">
        <f t="shared" ref="CI23" si="143">+IF(CI24=$G11,CI21,0)</f>
        <v>0</v>
      </c>
      <c r="CJ23" s="49">
        <f t="shared" ref="CJ23" si="144">+IF(CJ24=$G11,CJ21,0)</f>
        <v>0</v>
      </c>
      <c r="CK23" s="49">
        <f t="shared" ref="CK23" si="145">+IF(CK24=$G11,CK21,0)</f>
        <v>0</v>
      </c>
      <c r="CL23" s="49">
        <f t="shared" ref="CL23" si="146">+IF(CL24=$G11,CL21,0)</f>
        <v>0</v>
      </c>
      <c r="CM23" s="49">
        <f t="shared" ref="CM23" si="147">+IF(CM24=$G11,CM21,0)</f>
        <v>0</v>
      </c>
      <c r="CN23" s="49">
        <f t="shared" ref="CN23:CO23" si="148">+IF(CN24=$G11,CN21,0)</f>
        <v>0</v>
      </c>
      <c r="CO23" s="49">
        <f t="shared" si="148"/>
        <v>0</v>
      </c>
      <c r="CP23" s="49">
        <f t="shared" ref="CP23" si="149">+IF(CP24=$G11,CP21,0)</f>
        <v>0</v>
      </c>
      <c r="CQ23" s="49">
        <f t="shared" ref="CQ23" si="150">+IF(CQ24=$G11,CQ21,0)</f>
        <v>0</v>
      </c>
      <c r="CR23" s="49">
        <f t="shared" ref="CR23" si="151">+IF(CR24=$G11,CR21,0)</f>
        <v>0</v>
      </c>
      <c r="CS23" s="49">
        <f t="shared" ref="CS23" si="152">+IF(CS24=$G11,CS21,0)</f>
        <v>0</v>
      </c>
      <c r="CT23" s="49">
        <f t="shared" ref="CT23" si="153">+IF(CT24=$G11,CT21,0)</f>
        <v>0</v>
      </c>
      <c r="CU23" s="49">
        <f t="shared" ref="CU23" si="154">+IF(CU24=$G11,CU21,0)</f>
        <v>0</v>
      </c>
      <c r="CV23" s="49">
        <f t="shared" ref="CV23" si="155">+IF(CV24=$G11,CV21,0)</f>
        <v>0</v>
      </c>
      <c r="CW23" s="49">
        <f t="shared" ref="CW23" si="156">+IF(CW24=$G11,CW21,0)</f>
        <v>0</v>
      </c>
      <c r="CX23" s="49">
        <f t="shared" ref="CX23" si="157">+IF(CX24=$G11,CX21,0)</f>
        <v>0</v>
      </c>
      <c r="CY23" s="49">
        <f t="shared" ref="CY23" si="158">+IF(CY24=$G11,CY21,0)</f>
        <v>0</v>
      </c>
      <c r="CZ23" s="49">
        <f t="shared" ref="CZ23" si="159">+IF(CZ24=$G11,CZ21,0)</f>
        <v>0</v>
      </c>
      <c r="DA23" s="49">
        <f t="shared" ref="DA23" si="160">+IF(DA24=$G11,DA21,0)</f>
        <v>0</v>
      </c>
      <c r="DB23" s="49">
        <f t="shared" ref="DB23" si="161">+IF(DB24=$G11,DB21,0)</f>
        <v>0</v>
      </c>
      <c r="DC23" s="49">
        <f t="shared" ref="DC23" si="162">+IF(DC24=$G11,DC21,0)</f>
        <v>0</v>
      </c>
      <c r="DD23" s="49">
        <f t="shared" ref="DD23" si="163">+IF(DD24=$G11,DD21,0)</f>
        <v>0</v>
      </c>
      <c r="DE23" s="49">
        <f t="shared" ref="DE23" si="164">+IF(DE24=$G11,DE21,0)</f>
        <v>0</v>
      </c>
      <c r="DF23" s="49">
        <f t="shared" ref="DF23" si="165">+IF(DF24=$G11,DF21,0)</f>
        <v>0</v>
      </c>
      <c r="DG23" s="49">
        <f t="shared" ref="DG23" si="166">+IF(DG24=$G11,DG21,0)</f>
        <v>0</v>
      </c>
      <c r="DH23" s="49">
        <f t="shared" ref="DH23" si="167">+IF(DH24=$G11,DH21,0)</f>
        <v>0</v>
      </c>
      <c r="DI23" s="49">
        <f t="shared" ref="DI23:DJ23" si="168">+IF(DI24=$G11,DI21,0)</f>
        <v>0</v>
      </c>
      <c r="DJ23" s="49">
        <f t="shared" si="168"/>
        <v>0</v>
      </c>
      <c r="DK23" s="49">
        <f t="shared" ref="DK23" si="169">+IF(DK24=$G11,DK21,0)</f>
        <v>0</v>
      </c>
      <c r="DL23" s="49">
        <f t="shared" ref="DL23" si="170">+IF(DL24=$G11,DL21,0)</f>
        <v>0</v>
      </c>
      <c r="DM23" s="49">
        <f t="shared" ref="DM23" si="171">+IF(DM24=$G11,DM21,0)</f>
        <v>0</v>
      </c>
      <c r="DN23" s="49">
        <f t="shared" ref="DN23" si="172">+IF(DN24=$G11,DN21,0)</f>
        <v>0</v>
      </c>
      <c r="DO23" s="49">
        <f t="shared" ref="DO23" si="173">+IF(DO24=$G11,DO21,0)</f>
        <v>0</v>
      </c>
      <c r="DP23" s="49">
        <f t="shared" ref="DP23" si="174">+IF(DP24=$G11,DP21,0)</f>
        <v>0</v>
      </c>
      <c r="DQ23" s="49">
        <f t="shared" ref="DQ23" si="175">+IF(DQ24=$G11,DQ21,0)</f>
        <v>0</v>
      </c>
      <c r="DR23" s="49">
        <f t="shared" ref="DR23" si="176">+IF(DR24=$G11,DR21,0)</f>
        <v>0</v>
      </c>
      <c r="DS23" s="49">
        <f t="shared" ref="DS23" si="177">+IF(DS24=$G11,DS21,0)</f>
        <v>0</v>
      </c>
      <c r="DT23" s="49">
        <f t="shared" ref="DT23" si="178">+IF(DT24=$G11,DT21,0)</f>
        <v>0</v>
      </c>
      <c r="DU23" s="49">
        <f t="shared" ref="DU23" si="179">+IF(DU24=$G11,DU21,0)</f>
        <v>0</v>
      </c>
      <c r="DV23" s="49">
        <f t="shared" ref="DV23" si="180">+IF(DV24=$G11,DV21,0)</f>
        <v>0</v>
      </c>
      <c r="DW23" s="49">
        <f t="shared" ref="DW23" si="181">+IF(DW24=$G11,DW21,0)</f>
        <v>0</v>
      </c>
    </row>
    <row r="24" spans="1:127" ht="16.5" outlineLevel="1" thickTop="1" thickBot="1" x14ac:dyDescent="0.3">
      <c r="A24" s="60"/>
      <c r="F24" s="40" t="s">
        <v>84</v>
      </c>
      <c r="H24" s="50">
        <f>+H22</f>
        <v>0</v>
      </c>
      <c r="I24" s="51">
        <f t="shared" ref="I24:AN24" si="182">+H24+I22-I20</f>
        <v>0</v>
      </c>
      <c r="J24" s="51">
        <f t="shared" si="182"/>
        <v>0</v>
      </c>
      <c r="K24" s="51">
        <f t="shared" si="182"/>
        <v>0</v>
      </c>
      <c r="L24" s="51">
        <f t="shared" si="182"/>
        <v>0</v>
      </c>
      <c r="M24" s="51">
        <f t="shared" si="182"/>
        <v>0</v>
      </c>
      <c r="N24" s="51">
        <f t="shared" si="182"/>
        <v>0</v>
      </c>
      <c r="O24" s="51">
        <f t="shared" si="182"/>
        <v>0</v>
      </c>
      <c r="P24" s="51">
        <f t="shared" si="182"/>
        <v>0</v>
      </c>
      <c r="Q24" s="51">
        <f t="shared" si="182"/>
        <v>0</v>
      </c>
      <c r="R24" s="51">
        <f t="shared" si="182"/>
        <v>0</v>
      </c>
      <c r="S24" s="51">
        <f t="shared" si="182"/>
        <v>0</v>
      </c>
      <c r="T24" s="51">
        <f t="shared" si="182"/>
        <v>0</v>
      </c>
      <c r="U24" s="51">
        <f t="shared" si="182"/>
        <v>0</v>
      </c>
      <c r="V24" s="51">
        <f t="shared" si="182"/>
        <v>0</v>
      </c>
      <c r="W24" s="51">
        <f t="shared" si="182"/>
        <v>0</v>
      </c>
      <c r="X24" s="51">
        <f t="shared" si="182"/>
        <v>0</v>
      </c>
      <c r="Y24" s="51">
        <f t="shared" si="182"/>
        <v>0</v>
      </c>
      <c r="Z24" s="51">
        <f t="shared" si="182"/>
        <v>0</v>
      </c>
      <c r="AA24" s="51">
        <f t="shared" si="182"/>
        <v>0</v>
      </c>
      <c r="AB24" s="51">
        <f t="shared" si="182"/>
        <v>0</v>
      </c>
      <c r="AC24" s="51">
        <f t="shared" si="182"/>
        <v>0</v>
      </c>
      <c r="AD24" s="51">
        <f t="shared" si="182"/>
        <v>0</v>
      </c>
      <c r="AE24" s="51">
        <f t="shared" si="182"/>
        <v>0</v>
      </c>
      <c r="AF24" s="51">
        <f t="shared" si="182"/>
        <v>0</v>
      </c>
      <c r="AG24" s="51">
        <f t="shared" si="182"/>
        <v>0</v>
      </c>
      <c r="AH24" s="51">
        <f t="shared" si="182"/>
        <v>0</v>
      </c>
      <c r="AI24" s="51">
        <f t="shared" si="182"/>
        <v>0</v>
      </c>
      <c r="AJ24" s="51">
        <f t="shared" si="182"/>
        <v>0</v>
      </c>
      <c r="AK24" s="51">
        <f t="shared" si="182"/>
        <v>0</v>
      </c>
      <c r="AL24" s="51">
        <f t="shared" si="182"/>
        <v>0</v>
      </c>
      <c r="AM24" s="51">
        <f t="shared" si="182"/>
        <v>0</v>
      </c>
      <c r="AN24" s="51">
        <f t="shared" si="182"/>
        <v>0</v>
      </c>
      <c r="AO24" s="51">
        <f t="shared" ref="AO24:BT24" si="183">+AN24+AO22-AO20</f>
        <v>0</v>
      </c>
      <c r="AP24" s="51">
        <f t="shared" si="183"/>
        <v>0</v>
      </c>
      <c r="AQ24" s="51">
        <f t="shared" si="183"/>
        <v>0</v>
      </c>
      <c r="AR24" s="51">
        <f t="shared" si="183"/>
        <v>0</v>
      </c>
      <c r="AS24" s="51">
        <f t="shared" si="183"/>
        <v>0</v>
      </c>
      <c r="AT24" s="51">
        <f t="shared" si="183"/>
        <v>0</v>
      </c>
      <c r="AU24" s="51">
        <f t="shared" si="183"/>
        <v>0</v>
      </c>
      <c r="AV24" s="51">
        <f t="shared" si="183"/>
        <v>0</v>
      </c>
      <c r="AW24" s="51">
        <f t="shared" si="183"/>
        <v>0</v>
      </c>
      <c r="AX24" s="51">
        <f t="shared" si="183"/>
        <v>0</v>
      </c>
      <c r="AY24" s="51">
        <f t="shared" si="183"/>
        <v>0</v>
      </c>
      <c r="AZ24" s="51">
        <f t="shared" si="183"/>
        <v>0</v>
      </c>
      <c r="BA24" s="51">
        <f t="shared" si="183"/>
        <v>0</v>
      </c>
      <c r="BB24" s="51">
        <f t="shared" si="183"/>
        <v>0</v>
      </c>
      <c r="BC24" s="51">
        <f t="shared" si="183"/>
        <v>0</v>
      </c>
      <c r="BD24" s="51">
        <f t="shared" si="183"/>
        <v>0</v>
      </c>
      <c r="BE24" s="51">
        <f t="shared" si="183"/>
        <v>0</v>
      </c>
      <c r="BF24" s="51">
        <f t="shared" si="183"/>
        <v>0</v>
      </c>
      <c r="BG24" s="51">
        <f t="shared" si="183"/>
        <v>0</v>
      </c>
      <c r="BH24" s="51">
        <f t="shared" si="183"/>
        <v>0</v>
      </c>
      <c r="BI24" s="51">
        <f t="shared" si="183"/>
        <v>0</v>
      </c>
      <c r="BJ24" s="51">
        <f t="shared" si="183"/>
        <v>0</v>
      </c>
      <c r="BK24" s="51">
        <f t="shared" si="183"/>
        <v>0</v>
      </c>
      <c r="BL24" s="51">
        <f t="shared" si="183"/>
        <v>0</v>
      </c>
      <c r="BM24" s="51">
        <f t="shared" si="183"/>
        <v>0</v>
      </c>
      <c r="BN24" s="51">
        <f t="shared" si="183"/>
        <v>0</v>
      </c>
      <c r="BO24" s="51">
        <f t="shared" si="183"/>
        <v>0</v>
      </c>
      <c r="BP24" s="51">
        <f t="shared" si="183"/>
        <v>0</v>
      </c>
      <c r="BQ24" s="51">
        <f t="shared" si="183"/>
        <v>0</v>
      </c>
      <c r="BR24" s="51">
        <f t="shared" si="183"/>
        <v>0</v>
      </c>
      <c r="BS24" s="51">
        <f t="shared" si="183"/>
        <v>0</v>
      </c>
      <c r="BT24" s="51">
        <f t="shared" si="183"/>
        <v>0</v>
      </c>
      <c r="BU24" s="51">
        <f t="shared" ref="BU24:CZ24" si="184">+BT24+BU22-BU20</f>
        <v>0</v>
      </c>
      <c r="BV24" s="51">
        <f t="shared" si="184"/>
        <v>0</v>
      </c>
      <c r="BW24" s="51">
        <f t="shared" si="184"/>
        <v>0</v>
      </c>
      <c r="BX24" s="51">
        <f t="shared" si="184"/>
        <v>0</v>
      </c>
      <c r="BY24" s="51">
        <f t="shared" si="184"/>
        <v>0</v>
      </c>
      <c r="BZ24" s="51">
        <f t="shared" si="184"/>
        <v>0</v>
      </c>
      <c r="CA24" s="51">
        <f t="shared" si="184"/>
        <v>0</v>
      </c>
      <c r="CB24" s="51">
        <f t="shared" si="184"/>
        <v>0</v>
      </c>
      <c r="CC24" s="51">
        <f t="shared" si="184"/>
        <v>0</v>
      </c>
      <c r="CD24" s="51">
        <f t="shared" si="184"/>
        <v>0</v>
      </c>
      <c r="CE24" s="51">
        <f t="shared" si="184"/>
        <v>0</v>
      </c>
      <c r="CF24" s="51">
        <f t="shared" si="184"/>
        <v>0</v>
      </c>
      <c r="CG24" s="51">
        <f t="shared" si="184"/>
        <v>0</v>
      </c>
      <c r="CH24" s="51">
        <f t="shared" si="184"/>
        <v>0</v>
      </c>
      <c r="CI24" s="51">
        <f t="shared" si="184"/>
        <v>0</v>
      </c>
      <c r="CJ24" s="51">
        <f t="shared" si="184"/>
        <v>0</v>
      </c>
      <c r="CK24" s="51">
        <f t="shared" si="184"/>
        <v>0</v>
      </c>
      <c r="CL24" s="51">
        <f t="shared" si="184"/>
        <v>0</v>
      </c>
      <c r="CM24" s="51">
        <f t="shared" si="184"/>
        <v>0</v>
      </c>
      <c r="CN24" s="51">
        <f t="shared" si="184"/>
        <v>0</v>
      </c>
      <c r="CO24" s="51">
        <f t="shared" si="184"/>
        <v>0</v>
      </c>
      <c r="CP24" s="51">
        <f t="shared" si="184"/>
        <v>0</v>
      </c>
      <c r="CQ24" s="51">
        <f t="shared" si="184"/>
        <v>0</v>
      </c>
      <c r="CR24" s="51">
        <f t="shared" si="184"/>
        <v>0</v>
      </c>
      <c r="CS24" s="51">
        <f t="shared" si="184"/>
        <v>0</v>
      </c>
      <c r="CT24" s="51">
        <f t="shared" si="184"/>
        <v>0</v>
      </c>
      <c r="CU24" s="51">
        <f t="shared" si="184"/>
        <v>0</v>
      </c>
      <c r="CV24" s="51">
        <f t="shared" si="184"/>
        <v>0</v>
      </c>
      <c r="CW24" s="51">
        <f t="shared" si="184"/>
        <v>0</v>
      </c>
      <c r="CX24" s="51">
        <f t="shared" si="184"/>
        <v>0</v>
      </c>
      <c r="CY24" s="51">
        <f t="shared" si="184"/>
        <v>0</v>
      </c>
      <c r="CZ24" s="51">
        <f t="shared" si="184"/>
        <v>0</v>
      </c>
      <c r="DA24" s="51">
        <f t="shared" ref="DA24:DW24" si="185">+CZ24+DA22-DA20</f>
        <v>0</v>
      </c>
      <c r="DB24" s="51">
        <f t="shared" si="185"/>
        <v>0</v>
      </c>
      <c r="DC24" s="51">
        <f t="shared" si="185"/>
        <v>0</v>
      </c>
      <c r="DD24" s="51">
        <f t="shared" si="185"/>
        <v>0</v>
      </c>
      <c r="DE24" s="51">
        <f t="shared" si="185"/>
        <v>0</v>
      </c>
      <c r="DF24" s="51">
        <f t="shared" si="185"/>
        <v>0</v>
      </c>
      <c r="DG24" s="51">
        <f t="shared" si="185"/>
        <v>0</v>
      </c>
      <c r="DH24" s="51">
        <f t="shared" si="185"/>
        <v>0</v>
      </c>
      <c r="DI24" s="51">
        <f t="shared" si="185"/>
        <v>0</v>
      </c>
      <c r="DJ24" s="51">
        <f t="shared" si="185"/>
        <v>0</v>
      </c>
      <c r="DK24" s="51">
        <f t="shared" si="185"/>
        <v>0</v>
      </c>
      <c r="DL24" s="51">
        <f t="shared" si="185"/>
        <v>0</v>
      </c>
      <c r="DM24" s="51">
        <f t="shared" si="185"/>
        <v>0</v>
      </c>
      <c r="DN24" s="51">
        <f t="shared" si="185"/>
        <v>0</v>
      </c>
      <c r="DO24" s="51">
        <f t="shared" si="185"/>
        <v>0</v>
      </c>
      <c r="DP24" s="51">
        <f t="shared" si="185"/>
        <v>0</v>
      </c>
      <c r="DQ24" s="51">
        <f t="shared" si="185"/>
        <v>0</v>
      </c>
      <c r="DR24" s="51">
        <f t="shared" si="185"/>
        <v>0</v>
      </c>
      <c r="DS24" s="51">
        <f t="shared" si="185"/>
        <v>0</v>
      </c>
      <c r="DT24" s="51">
        <f t="shared" si="185"/>
        <v>0</v>
      </c>
      <c r="DU24" s="51">
        <f t="shared" si="185"/>
        <v>0</v>
      </c>
      <c r="DV24" s="51">
        <f t="shared" si="185"/>
        <v>0</v>
      </c>
      <c r="DW24" s="53">
        <f t="shared" si="185"/>
        <v>0</v>
      </c>
    </row>
    <row r="25" spans="1:127" ht="15.75" outlineLevel="1" thickTop="1" x14ac:dyDescent="0.25">
      <c r="A25" s="60"/>
    </row>
    <row r="26" spans="1:127" x14ac:dyDescent="0.25">
      <c r="A26" s="61"/>
    </row>
    <row r="27" spans="1:127" ht="18.75" x14ac:dyDescent="0.3">
      <c r="A27" s="61"/>
      <c r="C27" s="54" t="s">
        <v>464</v>
      </c>
    </row>
    <row r="28" spans="1:127" ht="16.5" hidden="1" outlineLevel="1" thickTop="1" thickBot="1" x14ac:dyDescent="0.3">
      <c r="F28" s="40" t="s">
        <v>86</v>
      </c>
      <c r="G28" s="9"/>
    </row>
    <row r="29" spans="1:127" ht="16.5" hidden="1" outlineLevel="1" thickTop="1" thickBot="1" x14ac:dyDescent="0.3">
      <c r="F29" s="40" t="s">
        <v>85</v>
      </c>
      <c r="G29" s="38"/>
    </row>
    <row r="30" spans="1:127" ht="16.5" hidden="1" outlineLevel="1" thickTop="1" thickBot="1" x14ac:dyDescent="0.3">
      <c r="F30" s="40" t="s">
        <v>89</v>
      </c>
      <c r="G30" s="38"/>
    </row>
    <row r="31" spans="1:127" ht="16.5" hidden="1" outlineLevel="1" thickTop="1" thickBot="1" x14ac:dyDescent="0.3">
      <c r="F31" s="40" t="s">
        <v>90</v>
      </c>
      <c r="G31" s="9"/>
    </row>
    <row r="32" spans="1:127" ht="16.5" hidden="1" outlineLevel="1" thickTop="1" thickBot="1" x14ac:dyDescent="0.3">
      <c r="F32" s="40" t="s">
        <v>91</v>
      </c>
      <c r="G32" s="38"/>
    </row>
    <row r="33" spans="6:127" ht="16.5" hidden="1" outlineLevel="1" thickTop="1" thickBot="1" x14ac:dyDescent="0.3">
      <c r="F33" s="40" t="s">
        <v>77</v>
      </c>
      <c r="G33" s="19"/>
    </row>
    <row r="34" spans="6:127" ht="16.5" hidden="1" outlineLevel="1" thickTop="1" thickBot="1" x14ac:dyDescent="0.3">
      <c r="F34" s="40" t="s">
        <v>87</v>
      </c>
      <c r="G34" s="42"/>
    </row>
    <row r="35" spans="6:127" ht="16.5" hidden="1" outlineLevel="1" thickTop="1" thickBot="1" x14ac:dyDescent="0.3">
      <c r="F35" s="40" t="s">
        <v>78</v>
      </c>
      <c r="G35" s="43"/>
    </row>
    <row r="36" spans="6:127" ht="16.5" hidden="1" outlineLevel="1" thickTop="1" thickBot="1" x14ac:dyDescent="0.3"/>
    <row r="37" spans="6:127" ht="16.5" hidden="1" outlineLevel="1" thickTop="1" thickBot="1" x14ac:dyDescent="0.3">
      <c r="F37" s="40" t="s">
        <v>79</v>
      </c>
      <c r="G37" s="44">
        <f>+((1+G33)^(1/12))-1</f>
        <v>0</v>
      </c>
    </row>
    <row r="38" spans="6:127" ht="16.5" hidden="1" outlineLevel="1" thickTop="1" thickBot="1" x14ac:dyDescent="0.3">
      <c r="F38" s="40" t="s">
        <v>80</v>
      </c>
      <c r="G38" s="42" t="e">
        <f>+(G34)/((1-(1+G37)^(-G35))/G37)</f>
        <v>#DIV/0!</v>
      </c>
    </row>
    <row r="39" spans="6:127" ht="15.75" hidden="1" outlineLevel="1" thickTop="1" x14ac:dyDescent="0.25"/>
    <row r="40" spans="6:127" hidden="1" outlineLevel="1" x14ac:dyDescent="0.25">
      <c r="G40" s="7" t="s">
        <v>28</v>
      </c>
      <c r="H40" s="11">
        <f>+H17</f>
        <v>2020</v>
      </c>
      <c r="I40" s="11">
        <f t="shared" ref="I40:K40" si="186">+I17</f>
        <v>2020</v>
      </c>
      <c r="J40" s="11">
        <f t="shared" si="186"/>
        <v>2020</v>
      </c>
      <c r="K40" s="11">
        <f t="shared" si="186"/>
        <v>2020</v>
      </c>
      <c r="L40" s="11">
        <f t="shared" ref="L40:BW40" si="187">+L17</f>
        <v>2020</v>
      </c>
      <c r="M40" s="11">
        <f t="shared" si="187"/>
        <v>2020</v>
      </c>
      <c r="N40" s="11">
        <f t="shared" si="187"/>
        <v>2020</v>
      </c>
      <c r="O40" s="11">
        <f t="shared" si="187"/>
        <v>2020</v>
      </c>
      <c r="P40" s="11">
        <f t="shared" si="187"/>
        <v>2020</v>
      </c>
      <c r="Q40" s="11">
        <f t="shared" si="187"/>
        <v>2020</v>
      </c>
      <c r="R40" s="11">
        <f t="shared" si="187"/>
        <v>2020</v>
      </c>
      <c r="S40" s="11">
        <f t="shared" si="187"/>
        <v>2020</v>
      </c>
      <c r="T40" s="11">
        <f t="shared" si="187"/>
        <v>2021</v>
      </c>
      <c r="U40" s="11">
        <f t="shared" si="187"/>
        <v>2021</v>
      </c>
      <c r="V40" s="11">
        <f t="shared" si="187"/>
        <v>2021</v>
      </c>
      <c r="W40" s="11">
        <f t="shared" si="187"/>
        <v>2021</v>
      </c>
      <c r="X40" s="11">
        <f t="shared" si="187"/>
        <v>2021</v>
      </c>
      <c r="Y40" s="11">
        <f t="shared" si="187"/>
        <v>2021</v>
      </c>
      <c r="Z40" s="11">
        <f t="shared" si="187"/>
        <v>2021</v>
      </c>
      <c r="AA40" s="11">
        <f t="shared" si="187"/>
        <v>2021</v>
      </c>
      <c r="AB40" s="11">
        <f t="shared" si="187"/>
        <v>2021</v>
      </c>
      <c r="AC40" s="11">
        <f t="shared" si="187"/>
        <v>2021</v>
      </c>
      <c r="AD40" s="11">
        <f t="shared" si="187"/>
        <v>2021</v>
      </c>
      <c r="AE40" s="11">
        <f t="shared" si="187"/>
        <v>2021</v>
      </c>
      <c r="AF40" s="11">
        <f t="shared" si="187"/>
        <v>2022</v>
      </c>
      <c r="AG40" s="11">
        <f t="shared" si="187"/>
        <v>2022</v>
      </c>
      <c r="AH40" s="11">
        <f t="shared" si="187"/>
        <v>2022</v>
      </c>
      <c r="AI40" s="11">
        <f t="shared" si="187"/>
        <v>2022</v>
      </c>
      <c r="AJ40" s="11">
        <f t="shared" si="187"/>
        <v>2022</v>
      </c>
      <c r="AK40" s="11">
        <f t="shared" si="187"/>
        <v>2022</v>
      </c>
      <c r="AL40" s="11">
        <f t="shared" si="187"/>
        <v>2022</v>
      </c>
      <c r="AM40" s="11">
        <f t="shared" si="187"/>
        <v>2022</v>
      </c>
      <c r="AN40" s="11">
        <f t="shared" si="187"/>
        <v>2022</v>
      </c>
      <c r="AO40" s="11">
        <f t="shared" si="187"/>
        <v>2022</v>
      </c>
      <c r="AP40" s="11">
        <f t="shared" si="187"/>
        <v>2022</v>
      </c>
      <c r="AQ40" s="11">
        <f t="shared" si="187"/>
        <v>2022</v>
      </c>
      <c r="AR40" s="11">
        <f t="shared" si="187"/>
        <v>2023</v>
      </c>
      <c r="AS40" s="11">
        <f t="shared" si="187"/>
        <v>2023</v>
      </c>
      <c r="AT40" s="11">
        <f t="shared" si="187"/>
        <v>2023</v>
      </c>
      <c r="AU40" s="11">
        <f t="shared" si="187"/>
        <v>2023</v>
      </c>
      <c r="AV40" s="11">
        <f t="shared" si="187"/>
        <v>2023</v>
      </c>
      <c r="AW40" s="11">
        <f t="shared" si="187"/>
        <v>2023</v>
      </c>
      <c r="AX40" s="11">
        <f t="shared" si="187"/>
        <v>2023</v>
      </c>
      <c r="AY40" s="11">
        <f t="shared" si="187"/>
        <v>2023</v>
      </c>
      <c r="AZ40" s="11">
        <f t="shared" si="187"/>
        <v>2023</v>
      </c>
      <c r="BA40" s="11">
        <f t="shared" si="187"/>
        <v>2023</v>
      </c>
      <c r="BB40" s="11">
        <f t="shared" si="187"/>
        <v>2023</v>
      </c>
      <c r="BC40" s="11">
        <f t="shared" si="187"/>
        <v>2023</v>
      </c>
      <c r="BD40" s="11">
        <f t="shared" si="187"/>
        <v>2024</v>
      </c>
      <c r="BE40" s="11">
        <f t="shared" si="187"/>
        <v>2024</v>
      </c>
      <c r="BF40" s="11">
        <f t="shared" si="187"/>
        <v>2024</v>
      </c>
      <c r="BG40" s="11">
        <f t="shared" si="187"/>
        <v>2024</v>
      </c>
      <c r="BH40" s="11">
        <f t="shared" si="187"/>
        <v>2024</v>
      </c>
      <c r="BI40" s="11">
        <f t="shared" si="187"/>
        <v>2024</v>
      </c>
      <c r="BJ40" s="11">
        <f t="shared" si="187"/>
        <v>2024</v>
      </c>
      <c r="BK40" s="11">
        <f t="shared" si="187"/>
        <v>2024</v>
      </c>
      <c r="BL40" s="11">
        <f t="shared" si="187"/>
        <v>2024</v>
      </c>
      <c r="BM40" s="11">
        <f t="shared" si="187"/>
        <v>2024</v>
      </c>
      <c r="BN40" s="11">
        <f t="shared" si="187"/>
        <v>2024</v>
      </c>
      <c r="BO40" s="11">
        <f t="shared" si="187"/>
        <v>2024</v>
      </c>
      <c r="BP40" s="11">
        <f t="shared" si="187"/>
        <v>2025</v>
      </c>
      <c r="BQ40" s="11">
        <f t="shared" si="187"/>
        <v>2025</v>
      </c>
      <c r="BR40" s="11">
        <f t="shared" si="187"/>
        <v>2025</v>
      </c>
      <c r="BS40" s="11">
        <f t="shared" si="187"/>
        <v>2025</v>
      </c>
      <c r="BT40" s="11">
        <f t="shared" si="187"/>
        <v>2025</v>
      </c>
      <c r="BU40" s="11">
        <f t="shared" si="187"/>
        <v>2025</v>
      </c>
      <c r="BV40" s="11">
        <f t="shared" si="187"/>
        <v>2025</v>
      </c>
      <c r="BW40" s="11">
        <f t="shared" si="187"/>
        <v>2025</v>
      </c>
      <c r="BX40" s="11">
        <f t="shared" ref="BX40:DW40" si="188">+BX17</f>
        <v>2025</v>
      </c>
      <c r="BY40" s="11">
        <f t="shared" si="188"/>
        <v>2025</v>
      </c>
      <c r="BZ40" s="11">
        <f t="shared" si="188"/>
        <v>2025</v>
      </c>
      <c r="CA40" s="11">
        <f t="shared" si="188"/>
        <v>2025</v>
      </c>
      <c r="CB40" s="11">
        <f t="shared" si="188"/>
        <v>2026</v>
      </c>
      <c r="CC40" s="11">
        <f t="shared" si="188"/>
        <v>2026</v>
      </c>
      <c r="CD40" s="11">
        <f t="shared" si="188"/>
        <v>2026</v>
      </c>
      <c r="CE40" s="11">
        <f t="shared" si="188"/>
        <v>2026</v>
      </c>
      <c r="CF40" s="11">
        <f t="shared" si="188"/>
        <v>2026</v>
      </c>
      <c r="CG40" s="11">
        <f t="shared" si="188"/>
        <v>2026</v>
      </c>
      <c r="CH40" s="11">
        <f t="shared" si="188"/>
        <v>2026</v>
      </c>
      <c r="CI40" s="11">
        <f t="shared" si="188"/>
        <v>2026</v>
      </c>
      <c r="CJ40" s="11">
        <f t="shared" si="188"/>
        <v>2026</v>
      </c>
      <c r="CK40" s="11">
        <f t="shared" si="188"/>
        <v>2026</v>
      </c>
      <c r="CL40" s="11">
        <f t="shared" si="188"/>
        <v>2026</v>
      </c>
      <c r="CM40" s="11">
        <f t="shared" si="188"/>
        <v>2026</v>
      </c>
      <c r="CN40" s="11">
        <f t="shared" si="188"/>
        <v>2027</v>
      </c>
      <c r="CO40" s="11">
        <f t="shared" si="188"/>
        <v>2027</v>
      </c>
      <c r="CP40" s="11">
        <f t="shared" si="188"/>
        <v>2027</v>
      </c>
      <c r="CQ40" s="11">
        <f t="shared" si="188"/>
        <v>2027</v>
      </c>
      <c r="CR40" s="11">
        <f t="shared" si="188"/>
        <v>2027</v>
      </c>
      <c r="CS40" s="11">
        <f t="shared" si="188"/>
        <v>2027</v>
      </c>
      <c r="CT40" s="11">
        <f t="shared" si="188"/>
        <v>2027</v>
      </c>
      <c r="CU40" s="11">
        <f t="shared" si="188"/>
        <v>2027</v>
      </c>
      <c r="CV40" s="11">
        <f t="shared" si="188"/>
        <v>2027</v>
      </c>
      <c r="CW40" s="11">
        <f t="shared" si="188"/>
        <v>2027</v>
      </c>
      <c r="CX40" s="11">
        <f t="shared" si="188"/>
        <v>2027</v>
      </c>
      <c r="CY40" s="11">
        <f t="shared" si="188"/>
        <v>2027</v>
      </c>
      <c r="CZ40" s="11">
        <f t="shared" si="188"/>
        <v>2028</v>
      </c>
      <c r="DA40" s="11">
        <f t="shared" si="188"/>
        <v>2028</v>
      </c>
      <c r="DB40" s="11">
        <f t="shared" si="188"/>
        <v>2028</v>
      </c>
      <c r="DC40" s="11">
        <f t="shared" si="188"/>
        <v>2028</v>
      </c>
      <c r="DD40" s="11">
        <f t="shared" si="188"/>
        <v>2028</v>
      </c>
      <c r="DE40" s="11">
        <f t="shared" si="188"/>
        <v>2028</v>
      </c>
      <c r="DF40" s="11">
        <f t="shared" si="188"/>
        <v>2028</v>
      </c>
      <c r="DG40" s="11">
        <f t="shared" si="188"/>
        <v>2028</v>
      </c>
      <c r="DH40" s="11">
        <f t="shared" si="188"/>
        <v>2028</v>
      </c>
      <c r="DI40" s="11">
        <f t="shared" si="188"/>
        <v>2028</v>
      </c>
      <c r="DJ40" s="11">
        <f t="shared" si="188"/>
        <v>2028</v>
      </c>
      <c r="DK40" s="11">
        <f t="shared" si="188"/>
        <v>2028</v>
      </c>
      <c r="DL40" s="11">
        <f t="shared" si="188"/>
        <v>2029</v>
      </c>
      <c r="DM40" s="11">
        <f t="shared" si="188"/>
        <v>2029</v>
      </c>
      <c r="DN40" s="11">
        <f t="shared" si="188"/>
        <v>2029</v>
      </c>
      <c r="DO40" s="11">
        <f t="shared" si="188"/>
        <v>2029</v>
      </c>
      <c r="DP40" s="11">
        <f t="shared" si="188"/>
        <v>2029</v>
      </c>
      <c r="DQ40" s="11">
        <f t="shared" si="188"/>
        <v>2029</v>
      </c>
      <c r="DR40" s="11">
        <f t="shared" si="188"/>
        <v>2029</v>
      </c>
      <c r="DS40" s="11">
        <f t="shared" si="188"/>
        <v>2029</v>
      </c>
      <c r="DT40" s="11">
        <f t="shared" si="188"/>
        <v>2029</v>
      </c>
      <c r="DU40" s="11">
        <f t="shared" si="188"/>
        <v>2029</v>
      </c>
      <c r="DV40" s="11">
        <f t="shared" si="188"/>
        <v>2029</v>
      </c>
      <c r="DW40" s="11">
        <f t="shared" si="188"/>
        <v>2029</v>
      </c>
    </row>
    <row r="41" spans="6:127" ht="15.75" hidden="1" outlineLevel="1" thickBot="1" x14ac:dyDescent="0.3">
      <c r="G41" s="7" t="s">
        <v>27</v>
      </c>
      <c r="H41" s="11" t="str">
        <f>+H18</f>
        <v>gen</v>
      </c>
      <c r="I41" s="11" t="str">
        <f t="shared" ref="I41:K41" si="189">+I18</f>
        <v>feb</v>
      </c>
      <c r="J41" s="11" t="str">
        <f t="shared" si="189"/>
        <v>mar</v>
      </c>
      <c r="K41" s="11" t="str">
        <f t="shared" si="189"/>
        <v>apr</v>
      </c>
      <c r="L41" s="11" t="str">
        <f t="shared" ref="L41:BW41" si="190">+L18</f>
        <v>mag</v>
      </c>
      <c r="M41" s="11" t="str">
        <f t="shared" si="190"/>
        <v>giu</v>
      </c>
      <c r="N41" s="11" t="str">
        <f t="shared" si="190"/>
        <v>lug</v>
      </c>
      <c r="O41" s="11" t="str">
        <f t="shared" si="190"/>
        <v>ago</v>
      </c>
      <c r="P41" s="11" t="str">
        <f t="shared" si="190"/>
        <v>set</v>
      </c>
      <c r="Q41" s="11" t="str">
        <f t="shared" si="190"/>
        <v>ott</v>
      </c>
      <c r="R41" s="11" t="str">
        <f t="shared" si="190"/>
        <v>nov</v>
      </c>
      <c r="S41" s="11" t="str">
        <f t="shared" si="190"/>
        <v>dic</v>
      </c>
      <c r="T41" s="11" t="str">
        <f t="shared" si="190"/>
        <v>gen</v>
      </c>
      <c r="U41" s="11" t="str">
        <f t="shared" si="190"/>
        <v>feb</v>
      </c>
      <c r="V41" s="11" t="str">
        <f t="shared" si="190"/>
        <v>mar</v>
      </c>
      <c r="W41" s="11" t="str">
        <f t="shared" si="190"/>
        <v>apr</v>
      </c>
      <c r="X41" s="11" t="str">
        <f t="shared" si="190"/>
        <v>mag</v>
      </c>
      <c r="Y41" s="11" t="str">
        <f t="shared" si="190"/>
        <v>giu</v>
      </c>
      <c r="Z41" s="11" t="str">
        <f t="shared" si="190"/>
        <v>lug</v>
      </c>
      <c r="AA41" s="11" t="str">
        <f t="shared" si="190"/>
        <v>ago</v>
      </c>
      <c r="AB41" s="11" t="str">
        <f t="shared" si="190"/>
        <v>set</v>
      </c>
      <c r="AC41" s="11" t="str">
        <f t="shared" si="190"/>
        <v>ott</v>
      </c>
      <c r="AD41" s="11" t="str">
        <f t="shared" si="190"/>
        <v>nov</v>
      </c>
      <c r="AE41" s="11" t="str">
        <f t="shared" si="190"/>
        <v>dic</v>
      </c>
      <c r="AF41" s="11" t="str">
        <f t="shared" si="190"/>
        <v>gen</v>
      </c>
      <c r="AG41" s="11" t="str">
        <f t="shared" si="190"/>
        <v>feb</v>
      </c>
      <c r="AH41" s="11" t="str">
        <f t="shared" si="190"/>
        <v>mar</v>
      </c>
      <c r="AI41" s="11" t="str">
        <f t="shared" si="190"/>
        <v>apr</v>
      </c>
      <c r="AJ41" s="11" t="str">
        <f t="shared" si="190"/>
        <v>mag</v>
      </c>
      <c r="AK41" s="11" t="str">
        <f t="shared" si="190"/>
        <v>giu</v>
      </c>
      <c r="AL41" s="11" t="str">
        <f t="shared" si="190"/>
        <v>lug</v>
      </c>
      <c r="AM41" s="11" t="str">
        <f t="shared" si="190"/>
        <v>ago</v>
      </c>
      <c r="AN41" s="11" t="str">
        <f t="shared" si="190"/>
        <v>set</v>
      </c>
      <c r="AO41" s="11" t="str">
        <f t="shared" si="190"/>
        <v>ott</v>
      </c>
      <c r="AP41" s="11" t="str">
        <f t="shared" si="190"/>
        <v>nov</v>
      </c>
      <c r="AQ41" s="11" t="str">
        <f t="shared" si="190"/>
        <v>dic</v>
      </c>
      <c r="AR41" s="11" t="str">
        <f t="shared" si="190"/>
        <v>gen</v>
      </c>
      <c r="AS41" s="11" t="str">
        <f t="shared" si="190"/>
        <v>feb</v>
      </c>
      <c r="AT41" s="11" t="str">
        <f t="shared" si="190"/>
        <v>mar</v>
      </c>
      <c r="AU41" s="11" t="str">
        <f t="shared" si="190"/>
        <v>apr</v>
      </c>
      <c r="AV41" s="11" t="str">
        <f t="shared" si="190"/>
        <v>mag</v>
      </c>
      <c r="AW41" s="11" t="str">
        <f t="shared" si="190"/>
        <v>giu</v>
      </c>
      <c r="AX41" s="11" t="str">
        <f t="shared" si="190"/>
        <v>lug</v>
      </c>
      <c r="AY41" s="11" t="str">
        <f t="shared" si="190"/>
        <v>ago</v>
      </c>
      <c r="AZ41" s="11" t="str">
        <f t="shared" si="190"/>
        <v>set</v>
      </c>
      <c r="BA41" s="11" t="str">
        <f t="shared" si="190"/>
        <v>ott</v>
      </c>
      <c r="BB41" s="11" t="str">
        <f t="shared" si="190"/>
        <v>nov</v>
      </c>
      <c r="BC41" s="11" t="str">
        <f t="shared" si="190"/>
        <v>dic</v>
      </c>
      <c r="BD41" s="11" t="str">
        <f t="shared" si="190"/>
        <v>gen</v>
      </c>
      <c r="BE41" s="11" t="str">
        <f t="shared" si="190"/>
        <v>feb</v>
      </c>
      <c r="BF41" s="11" t="str">
        <f t="shared" si="190"/>
        <v>mar</v>
      </c>
      <c r="BG41" s="11" t="str">
        <f t="shared" si="190"/>
        <v>apr</v>
      </c>
      <c r="BH41" s="11" t="str">
        <f t="shared" si="190"/>
        <v>mag</v>
      </c>
      <c r="BI41" s="11" t="str">
        <f t="shared" si="190"/>
        <v>giu</v>
      </c>
      <c r="BJ41" s="11" t="str">
        <f t="shared" si="190"/>
        <v>lug</v>
      </c>
      <c r="BK41" s="11" t="str">
        <f t="shared" si="190"/>
        <v>ago</v>
      </c>
      <c r="BL41" s="11" t="str">
        <f t="shared" si="190"/>
        <v>set</v>
      </c>
      <c r="BM41" s="11" t="str">
        <f t="shared" si="190"/>
        <v>ott</v>
      </c>
      <c r="BN41" s="11" t="str">
        <f t="shared" si="190"/>
        <v>nov</v>
      </c>
      <c r="BO41" s="11" t="str">
        <f t="shared" si="190"/>
        <v>dic</v>
      </c>
      <c r="BP41" s="11" t="str">
        <f t="shared" si="190"/>
        <v>gen</v>
      </c>
      <c r="BQ41" s="11" t="str">
        <f t="shared" si="190"/>
        <v>feb</v>
      </c>
      <c r="BR41" s="11" t="str">
        <f t="shared" si="190"/>
        <v>mar</v>
      </c>
      <c r="BS41" s="11" t="str">
        <f t="shared" si="190"/>
        <v>apr</v>
      </c>
      <c r="BT41" s="11" t="str">
        <f t="shared" si="190"/>
        <v>mag</v>
      </c>
      <c r="BU41" s="11" t="str">
        <f t="shared" si="190"/>
        <v>giu</v>
      </c>
      <c r="BV41" s="11" t="str">
        <f t="shared" si="190"/>
        <v>lug</v>
      </c>
      <c r="BW41" s="11" t="str">
        <f t="shared" si="190"/>
        <v>ago</v>
      </c>
      <c r="BX41" s="11" t="str">
        <f t="shared" ref="BX41:DW41" si="191">+BX18</f>
        <v>set</v>
      </c>
      <c r="BY41" s="11" t="str">
        <f t="shared" si="191"/>
        <v>ott</v>
      </c>
      <c r="BZ41" s="11" t="str">
        <f t="shared" si="191"/>
        <v>nov</v>
      </c>
      <c r="CA41" s="11" t="str">
        <f t="shared" si="191"/>
        <v>dic</v>
      </c>
      <c r="CB41" s="11" t="str">
        <f t="shared" si="191"/>
        <v>gen</v>
      </c>
      <c r="CC41" s="11" t="str">
        <f t="shared" si="191"/>
        <v>feb</v>
      </c>
      <c r="CD41" s="11" t="str">
        <f t="shared" si="191"/>
        <v>mar</v>
      </c>
      <c r="CE41" s="11" t="str">
        <f t="shared" si="191"/>
        <v>apr</v>
      </c>
      <c r="CF41" s="11" t="str">
        <f t="shared" si="191"/>
        <v>mag</v>
      </c>
      <c r="CG41" s="11" t="str">
        <f t="shared" si="191"/>
        <v>giu</v>
      </c>
      <c r="CH41" s="11" t="str">
        <f t="shared" si="191"/>
        <v>lug</v>
      </c>
      <c r="CI41" s="11" t="str">
        <f t="shared" si="191"/>
        <v>ago</v>
      </c>
      <c r="CJ41" s="11" t="str">
        <f t="shared" si="191"/>
        <v>set</v>
      </c>
      <c r="CK41" s="11" t="str">
        <f t="shared" si="191"/>
        <v>ott</v>
      </c>
      <c r="CL41" s="11" t="str">
        <f t="shared" si="191"/>
        <v>nov</v>
      </c>
      <c r="CM41" s="11" t="str">
        <f t="shared" si="191"/>
        <v>dic</v>
      </c>
      <c r="CN41" s="11" t="str">
        <f t="shared" si="191"/>
        <v>gen</v>
      </c>
      <c r="CO41" s="11" t="str">
        <f t="shared" si="191"/>
        <v>feb</v>
      </c>
      <c r="CP41" s="11" t="str">
        <f t="shared" si="191"/>
        <v>mar</v>
      </c>
      <c r="CQ41" s="11" t="str">
        <f t="shared" si="191"/>
        <v>apr</v>
      </c>
      <c r="CR41" s="11" t="str">
        <f t="shared" si="191"/>
        <v>mag</v>
      </c>
      <c r="CS41" s="11" t="str">
        <f t="shared" si="191"/>
        <v>giu</v>
      </c>
      <c r="CT41" s="11" t="str">
        <f t="shared" si="191"/>
        <v>lug</v>
      </c>
      <c r="CU41" s="11" t="str">
        <f t="shared" si="191"/>
        <v>ago</v>
      </c>
      <c r="CV41" s="11" t="str">
        <f t="shared" si="191"/>
        <v>set</v>
      </c>
      <c r="CW41" s="11" t="str">
        <f t="shared" si="191"/>
        <v>ott</v>
      </c>
      <c r="CX41" s="11" t="str">
        <f t="shared" si="191"/>
        <v>nov</v>
      </c>
      <c r="CY41" s="11" t="str">
        <f t="shared" si="191"/>
        <v>dic</v>
      </c>
      <c r="CZ41" s="11" t="str">
        <f t="shared" si="191"/>
        <v>gen</v>
      </c>
      <c r="DA41" s="11" t="str">
        <f t="shared" si="191"/>
        <v>feb</v>
      </c>
      <c r="DB41" s="11" t="str">
        <f t="shared" si="191"/>
        <v>mar</v>
      </c>
      <c r="DC41" s="11" t="str">
        <f t="shared" si="191"/>
        <v>apr</v>
      </c>
      <c r="DD41" s="11" t="str">
        <f t="shared" si="191"/>
        <v>mag</v>
      </c>
      <c r="DE41" s="11" t="str">
        <f t="shared" si="191"/>
        <v>giu</v>
      </c>
      <c r="DF41" s="11" t="str">
        <f t="shared" si="191"/>
        <v>lug</v>
      </c>
      <c r="DG41" s="11" t="str">
        <f t="shared" si="191"/>
        <v>ago</v>
      </c>
      <c r="DH41" s="11" t="str">
        <f t="shared" si="191"/>
        <v>set</v>
      </c>
      <c r="DI41" s="11" t="str">
        <f t="shared" si="191"/>
        <v>ott</v>
      </c>
      <c r="DJ41" s="11" t="str">
        <f t="shared" si="191"/>
        <v>nov</v>
      </c>
      <c r="DK41" s="11" t="str">
        <f t="shared" si="191"/>
        <v>dic</v>
      </c>
      <c r="DL41" s="11" t="str">
        <f t="shared" si="191"/>
        <v>gen</v>
      </c>
      <c r="DM41" s="11" t="str">
        <f t="shared" si="191"/>
        <v>feb</v>
      </c>
      <c r="DN41" s="11" t="str">
        <f t="shared" si="191"/>
        <v>mar</v>
      </c>
      <c r="DO41" s="11" t="str">
        <f t="shared" si="191"/>
        <v>apr</v>
      </c>
      <c r="DP41" s="11" t="str">
        <f t="shared" si="191"/>
        <v>mag</v>
      </c>
      <c r="DQ41" s="11" t="str">
        <f t="shared" si="191"/>
        <v>giu</v>
      </c>
      <c r="DR41" s="11" t="str">
        <f t="shared" si="191"/>
        <v>lug</v>
      </c>
      <c r="DS41" s="11" t="str">
        <f t="shared" si="191"/>
        <v>ago</v>
      </c>
      <c r="DT41" s="11" t="str">
        <f t="shared" si="191"/>
        <v>set</v>
      </c>
      <c r="DU41" s="11" t="str">
        <f t="shared" si="191"/>
        <v>ott</v>
      </c>
      <c r="DV41" s="11" t="str">
        <f t="shared" si="191"/>
        <v>nov</v>
      </c>
      <c r="DW41" s="11" t="str">
        <f t="shared" si="191"/>
        <v>dic</v>
      </c>
    </row>
    <row r="42" spans="6:127" ht="16.5" hidden="1" outlineLevel="1" thickTop="1" thickBot="1" x14ac:dyDescent="0.3">
      <c r="F42" s="40" t="s">
        <v>81</v>
      </c>
      <c r="H42" s="46">
        <f>+IF(AND($G31=H41,$G32=H40),$G38,0)</f>
        <v>0</v>
      </c>
      <c r="I42" s="47">
        <f t="shared" ref="I42" si="192">+(IF(AND($G31=I41,$G32=I40),$G38,0)+H42)*IF(H47&lt;=0,0,1)</f>
        <v>0</v>
      </c>
      <c r="J42" s="47">
        <f t="shared" ref="J42" si="193">+(IF(AND($G31=J41,$G32=J40),$G38,0)+I42)*IF(I47&lt;=0,0,1)</f>
        <v>0</v>
      </c>
      <c r="K42" s="47">
        <f t="shared" ref="K42" si="194">+(IF(AND($G31=K41,$G32=K40),$G38,0)+J42)*IF(J47&lt;=0,0,1)</f>
        <v>0</v>
      </c>
      <c r="L42" s="47">
        <f t="shared" ref="L42" si="195">+(IF(AND($G31=L41,$G32=L40),$G38,0)+K42)*IF(K47&lt;=0,0,1)</f>
        <v>0</v>
      </c>
      <c r="M42" s="47">
        <f t="shared" ref="M42" si="196">+(IF(AND($G31=M41,$G32=M40),$G38,0)+L42)*IF(L47&lt;=0,0,1)</f>
        <v>0</v>
      </c>
      <c r="N42" s="47">
        <f t="shared" ref="N42" si="197">+(IF(AND($G31=N41,$G32=N40),$G38,0)+M42)*IF(M47&lt;=0,0,1)</f>
        <v>0</v>
      </c>
      <c r="O42" s="47">
        <f t="shared" ref="O42" si="198">+(IF(AND($G31=O41,$G32=O40),$G38,0)+N42)*IF(N47&lt;=0,0,1)</f>
        <v>0</v>
      </c>
      <c r="P42" s="47">
        <f t="shared" ref="P42" si="199">+(IF(AND($G31=P41,$G32=P40),$G38,0)+O42)*IF(O47&lt;=0,0,1)</f>
        <v>0</v>
      </c>
      <c r="Q42" s="47">
        <f t="shared" ref="Q42" si="200">+(IF(AND($G31=Q41,$G32=Q40),$G38,0)+P42)*IF(P47&lt;=0,0,1)</f>
        <v>0</v>
      </c>
      <c r="R42" s="47">
        <f t="shared" ref="R42" si="201">+(IF(AND($G31=R41,$G32=R40),$G38,0)+Q42)*IF(Q47&lt;=0,0,1)</f>
        <v>0</v>
      </c>
      <c r="S42" s="47">
        <f t="shared" ref="S42" si="202">+(IF(AND($G31=S41,$G32=S40),$G38,0)+R42)*IF(R47&lt;=0,0,1)</f>
        <v>0</v>
      </c>
      <c r="T42" s="47">
        <f t="shared" ref="T42" si="203">+(IF(AND($G31=T41,$G32=T40),$G38,0)+S42)*IF(S47&lt;=0,0,1)</f>
        <v>0</v>
      </c>
      <c r="U42" s="47">
        <f t="shared" ref="U42" si="204">+(IF(AND($G31=U41,$G32=U40),$G38,0)+T42)*IF(T47&lt;=0,0,1)</f>
        <v>0</v>
      </c>
      <c r="V42" s="47">
        <f t="shared" ref="V42" si="205">+(IF(AND($G31=V41,$G32=V40),$G38,0)+U42)*IF(U47&lt;=0,0,1)</f>
        <v>0</v>
      </c>
      <c r="W42" s="47">
        <f t="shared" ref="W42" si="206">+(IF(AND($G31=W41,$G32=W40),$G38,0)+V42)*IF(V47&lt;=0,0,1)</f>
        <v>0</v>
      </c>
      <c r="X42" s="47">
        <f t="shared" ref="X42" si="207">+(IF(AND($G31=X41,$G32=X40),$G38,0)+W42)*IF(W47&lt;=0,0,1)</f>
        <v>0</v>
      </c>
      <c r="Y42" s="47">
        <f t="shared" ref="Y42" si="208">+(IF(AND($G31=Y41,$G32=Y40),$G38,0)+X42)*IF(X47&lt;=0,0,1)</f>
        <v>0</v>
      </c>
      <c r="Z42" s="47">
        <f t="shared" ref="Z42" si="209">+(IF(AND($G31=Z41,$G32=Z40),$G38,0)+Y42)*IF(Y47&lt;=0,0,1)</f>
        <v>0</v>
      </c>
      <c r="AA42" s="47">
        <f t="shared" ref="AA42" si="210">+(IF(AND($G31=AA41,$G32=AA40),$G38,0)+Z42)*IF(Z47&lt;=0,0,1)</f>
        <v>0</v>
      </c>
      <c r="AB42" s="47">
        <f t="shared" ref="AB42" si="211">+(IF(AND($G31=AB41,$G32=AB40),$G38,0)+AA42)*IF(AA47&lt;=0,0,1)</f>
        <v>0</v>
      </c>
      <c r="AC42" s="47">
        <f t="shared" ref="AC42" si="212">+(IF(AND($G31=AC41,$G32=AC40),$G38,0)+AB42)*IF(AB47&lt;=0,0,1)</f>
        <v>0</v>
      </c>
      <c r="AD42" s="47">
        <f t="shared" ref="AD42" si="213">+(IF(AND($G31=AD41,$G32=AD40),$G38,0)+AC42)*IF(AC47&lt;=0,0,1)</f>
        <v>0</v>
      </c>
      <c r="AE42" s="47">
        <f t="shared" ref="AE42" si="214">+(IF(AND($G31=AE41,$G32=AE40),$G38,0)+AD42)*IF(AD47&lt;=0,0,1)</f>
        <v>0</v>
      </c>
      <c r="AF42" s="47">
        <f t="shared" ref="AF42" si="215">+(IF(AND($G31=AF41,$G32=AF40),$G38,0)+AE42)*IF(AE47&lt;=0,0,1)</f>
        <v>0</v>
      </c>
      <c r="AG42" s="47">
        <f t="shared" ref="AG42" si="216">+(IF(AND($G31=AG41,$G32=AG40),$G38,0)+AF42)*IF(AF47&lt;=0,0,1)</f>
        <v>0</v>
      </c>
      <c r="AH42" s="47">
        <f t="shared" ref="AH42" si="217">+(IF(AND($G31=AH41,$G32=AH40),$G38,0)+AG42)*IF(AG47&lt;=0,0,1)</f>
        <v>0</v>
      </c>
      <c r="AI42" s="47">
        <f t="shared" ref="AI42" si="218">+(IF(AND($G31=AI41,$G32=AI40),$G38,0)+AH42)*IF(AH47&lt;=0,0,1)</f>
        <v>0</v>
      </c>
      <c r="AJ42" s="47">
        <f t="shared" ref="AJ42" si="219">+(IF(AND($G31=AJ41,$G32=AJ40),$G38,0)+AI42)*IF(AI47&lt;=0,0,1)</f>
        <v>0</v>
      </c>
      <c r="AK42" s="47">
        <f t="shared" ref="AK42" si="220">+(IF(AND($G31=AK41,$G32=AK40),$G38,0)+AJ42)*IF(AJ47&lt;=0,0,1)</f>
        <v>0</v>
      </c>
      <c r="AL42" s="47">
        <f t="shared" ref="AL42" si="221">+(IF(AND($G31=AL41,$G32=AL40),$G38,0)+AK42)*IF(AK47&lt;=0,0,1)</f>
        <v>0</v>
      </c>
      <c r="AM42" s="47">
        <f t="shared" ref="AM42" si="222">+(IF(AND($G31=AM41,$G32=AM40),$G38,0)+AL42)*IF(AL47&lt;=0,0,1)</f>
        <v>0</v>
      </c>
      <c r="AN42" s="47">
        <f t="shared" ref="AN42" si="223">+(IF(AND($G31=AN41,$G32=AN40),$G38,0)+AM42)*IF(AM47&lt;=0,0,1)</f>
        <v>0</v>
      </c>
      <c r="AO42" s="47">
        <f t="shared" ref="AO42" si="224">+(IF(AND($G31=AO41,$G32=AO40),$G38,0)+AN42)*IF(AN47&lt;=0,0,1)</f>
        <v>0</v>
      </c>
      <c r="AP42" s="47">
        <f t="shared" ref="AP42" si="225">+(IF(AND($G31=AP41,$G32=AP40),$G38,0)+AO42)*IF(AO47&lt;=0,0,1)</f>
        <v>0</v>
      </c>
      <c r="AQ42" s="47">
        <f t="shared" ref="AQ42" si="226">+(IF(AND($G31=AQ41,$G32=AQ40),$G38,0)+AP42)*IF(AP47&lt;=0,0,1)</f>
        <v>0</v>
      </c>
      <c r="AR42" s="47">
        <f t="shared" ref="AR42" si="227">+(IF(AND($G31=AR41,$G32=AR40),$G38,0)+AQ42)*IF(AQ47&lt;=0,0,1)</f>
        <v>0</v>
      </c>
      <c r="AS42" s="47">
        <f t="shared" ref="AS42" si="228">+(IF(AND($G31=AS41,$G32=AS40),$G38,0)+AR42)*IF(AR47&lt;=0,0,1)</f>
        <v>0</v>
      </c>
      <c r="AT42" s="47">
        <f t="shared" ref="AT42" si="229">+(IF(AND($G31=AT41,$G32=AT40),$G38,0)+AS42)*IF(AS47&lt;=0,0,1)</f>
        <v>0</v>
      </c>
      <c r="AU42" s="47">
        <f t="shared" ref="AU42" si="230">+(IF(AND($G31=AU41,$G32=AU40),$G38,0)+AT42)*IF(AT47&lt;=0,0,1)</f>
        <v>0</v>
      </c>
      <c r="AV42" s="47">
        <f t="shared" ref="AV42" si="231">+(IF(AND($G31=AV41,$G32=AV40),$G38,0)+AU42)*IF(AU47&lt;=0,0,1)</f>
        <v>0</v>
      </c>
      <c r="AW42" s="47">
        <f t="shared" ref="AW42" si="232">+(IF(AND($G31=AW41,$G32=AW40),$G38,0)+AV42)*IF(AV47&lt;=0,0,1)</f>
        <v>0</v>
      </c>
      <c r="AX42" s="47">
        <f t="shared" ref="AX42" si="233">+(IF(AND($G31=AX41,$G32=AX40),$G38,0)+AW42)*IF(AW47&lt;=0,0,1)</f>
        <v>0</v>
      </c>
      <c r="AY42" s="47">
        <f t="shared" ref="AY42" si="234">+(IF(AND($G31=AY41,$G32=AY40),$G38,0)+AX42)*IF(AX47&lt;=0,0,1)</f>
        <v>0</v>
      </c>
      <c r="AZ42" s="47">
        <f t="shared" ref="AZ42" si="235">+(IF(AND($G31=AZ41,$G32=AZ40),$G38,0)+AY42)*IF(AY47&lt;=0,0,1)</f>
        <v>0</v>
      </c>
      <c r="BA42" s="47">
        <f t="shared" ref="BA42" si="236">+(IF(AND($G31=BA41,$G32=BA40),$G38,0)+AZ42)*IF(AZ47&lt;=0,0,1)</f>
        <v>0</v>
      </c>
      <c r="BB42" s="47">
        <f t="shared" ref="BB42" si="237">+(IF(AND($G31=BB41,$G32=BB40),$G38,0)+BA42)*IF(BA47&lt;=0,0,1)</f>
        <v>0</v>
      </c>
      <c r="BC42" s="47">
        <f t="shared" ref="BC42" si="238">+(IF(AND($G31=BC41,$G32=BC40),$G38,0)+BB42)*IF(BB47&lt;=0,0,1)</f>
        <v>0</v>
      </c>
      <c r="BD42" s="47">
        <f t="shared" ref="BD42" si="239">+(IF(AND($G31=BD41,$G32=BD40),$G38,0)+BC42)*IF(BC47&lt;=0,0,1)</f>
        <v>0</v>
      </c>
      <c r="BE42" s="47">
        <f t="shared" ref="BE42" si="240">+(IF(AND($G31=BE41,$G32=BE40),$G38,0)+BD42)*IF(BD47&lt;=0,0,1)</f>
        <v>0</v>
      </c>
      <c r="BF42" s="47">
        <f t="shared" ref="BF42" si="241">+(IF(AND($G31=BF41,$G32=BF40),$G38,0)+BE42)*IF(BE47&lt;=0,0,1)</f>
        <v>0</v>
      </c>
      <c r="BG42" s="47">
        <f t="shared" ref="BG42" si="242">+(IF(AND($G31=BG41,$G32=BG40),$G38,0)+BF42)*IF(BF47&lt;=0,0,1)</f>
        <v>0</v>
      </c>
      <c r="BH42" s="47">
        <f t="shared" ref="BH42" si="243">+(IF(AND($G31=BH41,$G32=BH40),$G38,0)+BG42)*IF(BG47&lt;=0,0,1)</f>
        <v>0</v>
      </c>
      <c r="BI42" s="47">
        <f t="shared" ref="BI42" si="244">+(IF(AND($G31=BI41,$G32=BI40),$G38,0)+BH42)*IF(BH47&lt;=0,0,1)</f>
        <v>0</v>
      </c>
      <c r="BJ42" s="47">
        <f t="shared" ref="BJ42" si="245">+(IF(AND($G31=BJ41,$G32=BJ40),$G38,0)+BI42)*IF(BI47&lt;=0,0,1)</f>
        <v>0</v>
      </c>
      <c r="BK42" s="47">
        <f t="shared" ref="BK42" si="246">+(IF(AND($G31=BK41,$G32=BK40),$G38,0)+BJ42)*IF(BJ47&lt;=0,0,1)</f>
        <v>0</v>
      </c>
      <c r="BL42" s="47">
        <f t="shared" ref="BL42" si="247">+(IF(AND($G31=BL41,$G32=BL40),$G38,0)+BK42)*IF(BK47&lt;=0,0,1)</f>
        <v>0</v>
      </c>
      <c r="BM42" s="47">
        <f t="shared" ref="BM42" si="248">+(IF(AND($G31=BM41,$G32=BM40),$G38,0)+BL42)*IF(BL47&lt;=0,0,1)</f>
        <v>0</v>
      </c>
      <c r="BN42" s="47">
        <f t="shared" ref="BN42" si="249">+(IF(AND($G31=BN41,$G32=BN40),$G38,0)+BM42)*IF(BM47&lt;=0,0,1)</f>
        <v>0</v>
      </c>
      <c r="BO42" s="47">
        <f t="shared" ref="BO42" si="250">+(IF(AND($G31=BO41,$G32=BO40),$G38,0)+BN42)*IF(BN47&lt;=0,0,1)</f>
        <v>0</v>
      </c>
      <c r="BP42" s="47">
        <f t="shared" ref="BP42" si="251">+(IF(AND($G31=BP41,$G32=BP40),$G38,0)+BO42)*IF(BO47&lt;=0,0,1)</f>
        <v>0</v>
      </c>
      <c r="BQ42" s="47">
        <f t="shared" ref="BQ42" si="252">+(IF(AND($G31=BQ41,$G32=BQ40),$G38,0)+BP42)*IF(BP47&lt;=0,0,1)</f>
        <v>0</v>
      </c>
      <c r="BR42" s="47">
        <f t="shared" ref="BR42" si="253">+(IF(AND($G31=BR41,$G32=BR40),$G38,0)+BQ42)*IF(BQ47&lt;=0,0,1)</f>
        <v>0</v>
      </c>
      <c r="BS42" s="47">
        <f t="shared" ref="BS42" si="254">+(IF(AND($G31=BS41,$G32=BS40),$G38,0)+BR42)*IF(BR47&lt;=0,0,1)</f>
        <v>0</v>
      </c>
      <c r="BT42" s="47">
        <f t="shared" ref="BT42" si="255">+(IF(AND($G31=BT41,$G32=BT40),$G38,0)+BS42)*IF(BS47&lt;=0,0,1)</f>
        <v>0</v>
      </c>
      <c r="BU42" s="47">
        <f t="shared" ref="BU42" si="256">+(IF(AND($G31=BU41,$G32=BU40),$G38,0)+BT42)*IF(BT47&lt;=0,0,1)</f>
        <v>0</v>
      </c>
      <c r="BV42" s="47">
        <f t="shared" ref="BV42" si="257">+(IF(AND($G31=BV41,$G32=BV40),$G38,0)+BU42)*IF(BU47&lt;=0,0,1)</f>
        <v>0</v>
      </c>
      <c r="BW42" s="47">
        <f t="shared" ref="BW42" si="258">+(IF(AND($G31=BW41,$G32=BW40),$G38,0)+BV42)*IF(BV47&lt;=0,0,1)</f>
        <v>0</v>
      </c>
      <c r="BX42" s="47">
        <f t="shared" ref="BX42" si="259">+(IF(AND($G31=BX41,$G32=BX40),$G38,0)+BW42)*IF(BW47&lt;=0,0,1)</f>
        <v>0</v>
      </c>
      <c r="BY42" s="47">
        <f t="shared" ref="BY42" si="260">+(IF(AND($G31=BY41,$G32=BY40),$G38,0)+BX42)*IF(BX47&lt;=0,0,1)</f>
        <v>0</v>
      </c>
      <c r="BZ42" s="47">
        <f t="shared" ref="BZ42" si="261">+(IF(AND($G31=BZ41,$G32=BZ40),$G38,0)+BY42)*IF(BY47&lt;=0,0,1)</f>
        <v>0</v>
      </c>
      <c r="CA42" s="47">
        <f t="shared" ref="CA42" si="262">+(IF(AND($G31=CA41,$G32=CA40),$G38,0)+BZ42)*IF(BZ47&lt;=0,0,1)</f>
        <v>0</v>
      </c>
      <c r="CB42" s="47">
        <f t="shared" ref="CB42" si="263">+(IF(AND($G31=CB41,$G32=CB40),$G38,0)+CA42)*IF(CA47&lt;=0,0,1)</f>
        <v>0</v>
      </c>
      <c r="CC42" s="47">
        <f t="shared" ref="CC42" si="264">+(IF(AND($G31=CC41,$G32=CC40),$G38,0)+CB42)*IF(CB47&lt;=0,0,1)</f>
        <v>0</v>
      </c>
      <c r="CD42" s="47">
        <f t="shared" ref="CD42" si="265">+(IF(AND($G31=CD41,$G32=CD40),$G38,0)+CC42)*IF(CC47&lt;=0,0,1)</f>
        <v>0</v>
      </c>
      <c r="CE42" s="47">
        <f t="shared" ref="CE42" si="266">+(IF(AND($G31=CE41,$G32=CE40),$G38,0)+CD42)*IF(CD47&lt;=0,0,1)</f>
        <v>0</v>
      </c>
      <c r="CF42" s="47">
        <f t="shared" ref="CF42" si="267">+(IF(AND($G31=CF41,$G32=CF40),$G38,0)+CE42)*IF(CE47&lt;=0,0,1)</f>
        <v>0</v>
      </c>
      <c r="CG42" s="47">
        <f t="shared" ref="CG42" si="268">+(IF(AND($G31=CG41,$G32=CG40),$G38,0)+CF42)*IF(CF47&lt;=0,0,1)</f>
        <v>0</v>
      </c>
      <c r="CH42" s="47">
        <f>+(IF(AND($G31=CH41,$G32=CH40),$G38,0)+CG42)*IF(CG47&lt;=0,0,1)</f>
        <v>0</v>
      </c>
      <c r="CI42" s="47">
        <f t="shared" ref="CI42" si="269">+(IF(AND($G31=CI41,$G32=CI40),$G38,0)+CH42)*IF(CH47&lt;=0,0,1)</f>
        <v>0</v>
      </c>
      <c r="CJ42" s="47">
        <f t="shared" ref="CJ42" si="270">+(IF(AND($G31=CJ41,$G32=CJ40),$G38,0)+CI42)*IF(CI47&lt;=0,0,1)</f>
        <v>0</v>
      </c>
      <c r="CK42" s="47">
        <f t="shared" ref="CK42" si="271">+(IF(AND($G31=CK41,$G32=CK40),$G38,0)+CJ42)*IF(CJ47&lt;=0,0,1)</f>
        <v>0</v>
      </c>
      <c r="CL42" s="47">
        <f t="shared" ref="CL42" si="272">+(IF(AND($G31=CL41,$G32=CL40),$G38,0)+CK42)*IF(CK47&lt;=0,0,1)</f>
        <v>0</v>
      </c>
      <c r="CM42" s="47">
        <f t="shared" ref="CM42" si="273">+(IF(AND($G31=CM41,$G32=CM40),$G38,0)+CL42)*IF(CL47&lt;=0,0,1)</f>
        <v>0</v>
      </c>
      <c r="CN42" s="47">
        <f t="shared" ref="CN42" si="274">+(IF(AND($G31=CN41,$G32=CN40),$G38,0)+CM42)*IF(CM47&lt;=0,0,1)</f>
        <v>0</v>
      </c>
      <c r="CO42" s="47">
        <f t="shared" ref="CO42" si="275">+(IF(AND($G31=CO41,$G32=CO40),$G38,0)+CN42)*IF(CN47&lt;=0,0,1)</f>
        <v>0</v>
      </c>
      <c r="CP42" s="47">
        <f t="shared" ref="CP42" si="276">+(IF(AND($G31=CP41,$G32=CP40),$G38,0)+CO42)*IF(CO47&lt;=0,0,1)</f>
        <v>0</v>
      </c>
      <c r="CQ42" s="47">
        <f t="shared" ref="CQ42" si="277">+(IF(AND($G31=CQ41,$G32=CQ40),$G38,0)+CP42)*IF(CP47&lt;=0,0,1)</f>
        <v>0</v>
      </c>
      <c r="CR42" s="47">
        <f t="shared" ref="CR42" si="278">+(IF(AND($G31=CR41,$G32=CR40),$G38,0)+CQ42)*IF(CQ47&lt;=0,0,1)</f>
        <v>0</v>
      </c>
      <c r="CS42" s="47">
        <f t="shared" ref="CS42" si="279">+(IF(AND($G31=CS41,$G32=CS40),$G38,0)+CR42)*IF(CR47&lt;=0,0,1)</f>
        <v>0</v>
      </c>
      <c r="CT42" s="47">
        <f t="shared" ref="CT42" si="280">+(IF(AND($G31=CT41,$G32=CT40),$G38,0)+CS42)*IF(CS47&lt;=0,0,1)</f>
        <v>0</v>
      </c>
      <c r="CU42" s="47">
        <f t="shared" ref="CU42" si="281">+(IF(AND($G31=CU41,$G32=CU40),$G38,0)+CT42)*IF(CT47&lt;=0,0,1)</f>
        <v>0</v>
      </c>
      <c r="CV42" s="47">
        <f t="shared" ref="CV42" si="282">+(IF(AND($G31=CV41,$G32=CV40),$G38,0)+CU42)*IF(CU47&lt;=0,0,1)</f>
        <v>0</v>
      </c>
      <c r="CW42" s="47">
        <f t="shared" ref="CW42" si="283">+(IF(AND($G31=CW41,$G32=CW40),$G38,0)+CV42)*IF(CV47&lt;=0,0,1)</f>
        <v>0</v>
      </c>
      <c r="CX42" s="47">
        <f t="shared" ref="CX42" si="284">+(IF(AND($G31=CX41,$G32=CX40),$G38,0)+CW42)*IF(CW47&lt;=0,0,1)</f>
        <v>0</v>
      </c>
      <c r="CY42" s="47">
        <f t="shared" ref="CY42" si="285">+(IF(AND($G31=CY41,$G32=CY40),$G38,0)+CX42)*IF(CX47&lt;=0,0,1)</f>
        <v>0</v>
      </c>
      <c r="CZ42" s="47">
        <f t="shared" ref="CZ42" si="286">+(IF(AND($G31=CZ41,$G32=CZ40),$G38,0)+CY42)*IF(CY47&lt;=0,0,1)</f>
        <v>0</v>
      </c>
      <c r="DA42" s="47">
        <f t="shared" ref="DA42" si="287">+(IF(AND($G31=DA41,$G32=DA40),$G38,0)+CZ42)*IF(CZ47&lt;=0,0,1)</f>
        <v>0</v>
      </c>
      <c r="DB42" s="47">
        <f t="shared" ref="DB42" si="288">+(IF(AND($G31=DB41,$G32=DB40),$G38,0)+DA42)*IF(DA47&lt;=0,0,1)</f>
        <v>0</v>
      </c>
      <c r="DC42" s="47">
        <f t="shared" ref="DC42" si="289">+(IF(AND($G31=DC41,$G32=DC40),$G38,0)+DB42)*IF(DB47&lt;=0,0,1)</f>
        <v>0</v>
      </c>
      <c r="DD42" s="47">
        <f t="shared" ref="DD42" si="290">+(IF(AND($G31=DD41,$G32=DD40),$G38,0)+DC42)*IF(DC47&lt;=0,0,1)</f>
        <v>0</v>
      </c>
      <c r="DE42" s="47">
        <f t="shared" ref="DE42" si="291">+(IF(AND($G31=DE41,$G32=DE40),$G38,0)+DD42)*IF(DD47&lt;=0,0,1)</f>
        <v>0</v>
      </c>
      <c r="DF42" s="47">
        <f t="shared" ref="DF42" si="292">+(IF(AND($G31=DF41,$G32=DF40),$G38,0)+DE42)*IF(DE47&lt;=0,0,1)</f>
        <v>0</v>
      </c>
      <c r="DG42" s="47">
        <f t="shared" ref="DG42" si="293">+(IF(AND($G31=DG41,$G32=DG40),$G38,0)+DF42)*IF(DF47&lt;=0,0,1)</f>
        <v>0</v>
      </c>
      <c r="DH42" s="47">
        <f t="shared" ref="DH42" si="294">+(IF(AND($G31=DH41,$G32=DH40),$G38,0)+DG42)*IF(DG47&lt;=0,0,1)</f>
        <v>0</v>
      </c>
      <c r="DI42" s="47">
        <f t="shared" ref="DI42" si="295">+(IF(AND($G31=DI41,$G32=DI40),$G38,0)+DH42)*IF(DH47&lt;=0,0,1)</f>
        <v>0</v>
      </c>
      <c r="DJ42" s="47">
        <f t="shared" ref="DJ42" si="296">+(IF(AND($G31=DJ41,$G32=DJ40),$G38,0)+DI42)*IF(DI47&lt;=0,0,1)</f>
        <v>0</v>
      </c>
      <c r="DK42" s="47">
        <f t="shared" ref="DK42" si="297">+(IF(AND($G31=DK41,$G32=DK40),$G38,0)+DJ42)*IF(DJ47&lt;=0,0,1)</f>
        <v>0</v>
      </c>
      <c r="DL42" s="47">
        <f t="shared" ref="DL42" si="298">+(IF(AND($G31=DL41,$G32=DL40),$G38,0)+DK42)*IF(DK47&lt;=0,0,1)</f>
        <v>0</v>
      </c>
      <c r="DM42" s="47">
        <f t="shared" ref="DM42" si="299">+(IF(AND($G31=DM41,$G32=DM40),$G38,0)+DL42)*IF(DL47&lt;=0,0,1)</f>
        <v>0</v>
      </c>
      <c r="DN42" s="47">
        <f t="shared" ref="DN42" si="300">+(IF(AND($G31=DN41,$G32=DN40),$G38,0)+DM42)*IF(DM47&lt;=0,0,1)</f>
        <v>0</v>
      </c>
      <c r="DO42" s="47">
        <f t="shared" ref="DO42" si="301">+(IF(AND($G31=DO41,$G32=DO40),$G38,0)+DN42)*IF(DN47&lt;=0,0,1)</f>
        <v>0</v>
      </c>
      <c r="DP42" s="47">
        <f t="shared" ref="DP42" si="302">+(IF(AND($G31=DP41,$G32=DP40),$G38,0)+DO42)*IF(DO47&lt;=0,0,1)</f>
        <v>0</v>
      </c>
      <c r="DQ42" s="47">
        <f t="shared" ref="DQ42" si="303">+(IF(AND($G31=DQ41,$G32=DQ40),$G38,0)+DP42)*IF(DP47&lt;=0,0,1)</f>
        <v>0</v>
      </c>
      <c r="DR42" s="47">
        <f t="shared" ref="DR42" si="304">+(IF(AND($G31=DR41,$G32=DR40),$G38,0)+DQ42)*IF(DQ47&lt;=0,0,1)</f>
        <v>0</v>
      </c>
      <c r="DS42" s="47">
        <f t="shared" ref="DS42" si="305">+(IF(AND($G31=DS41,$G32=DS40),$G38,0)+DR42)*IF(DR47&lt;=0,0,1)</f>
        <v>0</v>
      </c>
      <c r="DT42" s="47">
        <f t="shared" ref="DT42" si="306">+(IF(AND($G31=DT41,$G32=DT40),$G38,0)+DS42)*IF(DS47&lt;=0,0,1)</f>
        <v>0</v>
      </c>
      <c r="DU42" s="47">
        <f t="shared" ref="DU42" si="307">+(IF(AND($G31=DU41,$G32=DU40),$G38,0)+DT42)*IF(DT47&lt;=0,0,1)</f>
        <v>0</v>
      </c>
      <c r="DV42" s="47">
        <f t="shared" ref="DV42" si="308">+(IF(AND($G31=DV41,$G32=DV40),$G38,0)+DU42)*IF(DU47&lt;=0,0,1)</f>
        <v>0</v>
      </c>
      <c r="DW42" s="47">
        <f t="shared" ref="DW42" si="309">+(IF(AND($G31=DW41,$G32=DW40),$G38,0)+DV42)*IF(DV47&lt;=0,0,1)</f>
        <v>0</v>
      </c>
    </row>
    <row r="43" spans="6:127" ht="16.5" hidden="1" outlineLevel="1" thickTop="1" thickBot="1" x14ac:dyDescent="0.3">
      <c r="F43" s="40" t="s">
        <v>82</v>
      </c>
      <c r="H43" s="48">
        <f>+IF(H42=0,0,H42-H44)</f>
        <v>0</v>
      </c>
      <c r="I43" s="49">
        <f>+IF(I42=0,0,I42-I44)</f>
        <v>0</v>
      </c>
      <c r="J43" s="49">
        <f t="shared" ref="J43" si="310">+IF(J42=0,0,J42-J44)</f>
        <v>0</v>
      </c>
      <c r="K43" s="49">
        <f t="shared" ref="K43" si="311">+IF(K42=0,0,K42-K44)</f>
        <v>0</v>
      </c>
      <c r="L43" s="49">
        <f t="shared" ref="L43" si="312">+IF(L42=0,0,L42-L44)</f>
        <v>0</v>
      </c>
      <c r="M43" s="49">
        <f t="shared" ref="M43" si="313">+IF(M42=0,0,M42-M44)</f>
        <v>0</v>
      </c>
      <c r="N43" s="49">
        <f t="shared" ref="N43" si="314">+IF(N42=0,0,N42-N44)</f>
        <v>0</v>
      </c>
      <c r="O43" s="49">
        <f t="shared" ref="O43" si="315">+IF(O42=0,0,O42-O44)</f>
        <v>0</v>
      </c>
      <c r="P43" s="49">
        <f t="shared" ref="P43" si="316">+IF(P42=0,0,P42-P44)</f>
        <v>0</v>
      </c>
      <c r="Q43" s="49">
        <f t="shared" ref="Q43" si="317">+IF(Q42=0,0,Q42-Q44)</f>
        <v>0</v>
      </c>
      <c r="R43" s="49">
        <f t="shared" ref="R43" si="318">+IF(R42=0,0,R42-R44)</f>
        <v>0</v>
      </c>
      <c r="S43" s="49">
        <f t="shared" ref="S43" si="319">+IF(S42=0,0,S42-S44)</f>
        <v>0</v>
      </c>
      <c r="T43" s="49">
        <f t="shared" ref="T43" si="320">+IF(T42=0,0,T42-T44)</f>
        <v>0</v>
      </c>
      <c r="U43" s="49">
        <f t="shared" ref="U43" si="321">+IF(U42=0,0,U42-U44)</f>
        <v>0</v>
      </c>
      <c r="V43" s="49">
        <f t="shared" ref="V43" si="322">+IF(V42=0,0,V42-V44)</f>
        <v>0</v>
      </c>
      <c r="W43" s="49">
        <f t="shared" ref="W43" si="323">+IF(W42=0,0,W42-W44)</f>
        <v>0</v>
      </c>
      <c r="X43" s="49">
        <f t="shared" ref="X43" si="324">+IF(X42=0,0,X42-X44)</f>
        <v>0</v>
      </c>
      <c r="Y43" s="49">
        <f t="shared" ref="Y43" si="325">+IF(Y42=0,0,Y42-Y44)</f>
        <v>0</v>
      </c>
      <c r="Z43" s="49">
        <f t="shared" ref="Z43" si="326">+IF(Z42=0,0,Z42-Z44)</f>
        <v>0</v>
      </c>
      <c r="AA43" s="49">
        <f t="shared" ref="AA43" si="327">+IF(AA42=0,0,AA42-AA44)</f>
        <v>0</v>
      </c>
      <c r="AB43" s="49">
        <f t="shared" ref="AB43" si="328">+IF(AB42=0,0,AB42-AB44)</f>
        <v>0</v>
      </c>
      <c r="AC43" s="49">
        <f t="shared" ref="AC43" si="329">+IF(AC42=0,0,AC42-AC44)</f>
        <v>0</v>
      </c>
      <c r="AD43" s="49">
        <f t="shared" ref="AD43" si="330">+IF(AD42=0,0,AD42-AD44)</f>
        <v>0</v>
      </c>
      <c r="AE43" s="49">
        <f t="shared" ref="AE43" si="331">+IF(AE42=0,0,AE42-AE44)</f>
        <v>0</v>
      </c>
      <c r="AF43" s="49">
        <f t="shared" ref="AF43" si="332">+IF(AF42=0,0,AF42-AF44)</f>
        <v>0</v>
      </c>
      <c r="AG43" s="49">
        <f t="shared" ref="AG43" si="333">+IF(AG42=0,0,AG42-AG44)</f>
        <v>0</v>
      </c>
      <c r="AH43" s="49">
        <f t="shared" ref="AH43" si="334">+IF(AH42=0,0,AH42-AH44)</f>
        <v>0</v>
      </c>
      <c r="AI43" s="49">
        <f t="shared" ref="AI43" si="335">+IF(AI42=0,0,AI42-AI44)</f>
        <v>0</v>
      </c>
      <c r="AJ43" s="49">
        <f t="shared" ref="AJ43" si="336">+IF(AJ42=0,0,AJ42-AJ44)</f>
        <v>0</v>
      </c>
      <c r="AK43" s="49">
        <f t="shared" ref="AK43" si="337">+IF(AK42=0,0,AK42-AK44)</f>
        <v>0</v>
      </c>
      <c r="AL43" s="49">
        <f t="shared" ref="AL43" si="338">+IF(AL42=0,0,AL42-AL44)</f>
        <v>0</v>
      </c>
      <c r="AM43" s="49">
        <f t="shared" ref="AM43" si="339">+IF(AM42=0,0,AM42-AM44)</f>
        <v>0</v>
      </c>
      <c r="AN43" s="49">
        <f t="shared" ref="AN43" si="340">+IF(AN42=0,0,AN42-AN44)</f>
        <v>0</v>
      </c>
      <c r="AO43" s="49">
        <f t="shared" ref="AO43" si="341">+IF(AO42=0,0,AO42-AO44)</f>
        <v>0</v>
      </c>
      <c r="AP43" s="49">
        <f t="shared" ref="AP43" si="342">+IF(AP42=0,0,AP42-AP44)</f>
        <v>0</v>
      </c>
      <c r="AQ43" s="49">
        <f t="shared" ref="AQ43" si="343">+IF(AQ42=0,0,AQ42-AQ44)</f>
        <v>0</v>
      </c>
      <c r="AR43" s="49">
        <f t="shared" ref="AR43" si="344">+IF(AR42=0,0,AR42-AR44)</f>
        <v>0</v>
      </c>
      <c r="AS43" s="49">
        <f t="shared" ref="AS43" si="345">+IF(AS42=0,0,AS42-AS44)</f>
        <v>0</v>
      </c>
      <c r="AT43" s="49">
        <f t="shared" ref="AT43" si="346">+IF(AT42=0,0,AT42-AT44)</f>
        <v>0</v>
      </c>
      <c r="AU43" s="49">
        <f t="shared" ref="AU43" si="347">+IF(AU42=0,0,AU42-AU44)</f>
        <v>0</v>
      </c>
      <c r="AV43" s="49">
        <f t="shared" ref="AV43" si="348">+IF(AV42=0,0,AV42-AV44)</f>
        <v>0</v>
      </c>
      <c r="AW43" s="49">
        <f t="shared" ref="AW43" si="349">+IF(AW42=0,0,AW42-AW44)</f>
        <v>0</v>
      </c>
      <c r="AX43" s="49">
        <f t="shared" ref="AX43" si="350">+IF(AX42=0,0,AX42-AX44)</f>
        <v>0</v>
      </c>
      <c r="AY43" s="49">
        <f t="shared" ref="AY43" si="351">+IF(AY42=0,0,AY42-AY44)</f>
        <v>0</v>
      </c>
      <c r="AZ43" s="49">
        <f t="shared" ref="AZ43" si="352">+IF(AZ42=0,0,AZ42-AZ44)</f>
        <v>0</v>
      </c>
      <c r="BA43" s="49">
        <f t="shared" ref="BA43" si="353">+IF(BA42=0,0,BA42-BA44)</f>
        <v>0</v>
      </c>
      <c r="BB43" s="49">
        <f t="shared" ref="BB43" si="354">+IF(BB42=0,0,BB42-BB44)</f>
        <v>0</v>
      </c>
      <c r="BC43" s="49">
        <f t="shared" ref="BC43" si="355">+IF(BC42=0,0,BC42-BC44)</f>
        <v>0</v>
      </c>
      <c r="BD43" s="49">
        <f t="shared" ref="BD43" si="356">+IF(BD42=0,0,BD42-BD44)</f>
        <v>0</v>
      </c>
      <c r="BE43" s="49">
        <f t="shared" ref="BE43" si="357">+IF(BE42=0,0,BE42-BE44)</f>
        <v>0</v>
      </c>
      <c r="BF43" s="49">
        <f t="shared" ref="BF43" si="358">+IF(BF42=0,0,BF42-BF44)</f>
        <v>0</v>
      </c>
      <c r="BG43" s="49">
        <f t="shared" ref="BG43" si="359">+IF(BG42=0,0,BG42-BG44)</f>
        <v>0</v>
      </c>
      <c r="BH43" s="49">
        <f t="shared" ref="BH43" si="360">+IF(BH42=0,0,BH42-BH44)</f>
        <v>0</v>
      </c>
      <c r="BI43" s="49">
        <f t="shared" ref="BI43" si="361">+IF(BI42=0,0,BI42-BI44)</f>
        <v>0</v>
      </c>
      <c r="BJ43" s="49">
        <f t="shared" ref="BJ43" si="362">+IF(BJ42=0,0,BJ42-BJ44)</f>
        <v>0</v>
      </c>
      <c r="BK43" s="49">
        <f t="shared" ref="BK43" si="363">+IF(BK42=0,0,BK42-BK44)</f>
        <v>0</v>
      </c>
      <c r="BL43" s="49">
        <f t="shared" ref="BL43" si="364">+IF(BL42=0,0,BL42-BL44)</f>
        <v>0</v>
      </c>
      <c r="BM43" s="49">
        <f t="shared" ref="BM43" si="365">+IF(BM42=0,0,BM42-BM44)</f>
        <v>0</v>
      </c>
      <c r="BN43" s="49">
        <f t="shared" ref="BN43" si="366">+IF(BN42=0,0,BN42-BN44)</f>
        <v>0</v>
      </c>
      <c r="BO43" s="49">
        <f t="shared" ref="BO43" si="367">+IF(BO42=0,0,BO42-BO44)</f>
        <v>0</v>
      </c>
      <c r="BP43" s="49">
        <f t="shared" ref="BP43" si="368">+IF(BP42=0,0,BP42-BP44)</f>
        <v>0</v>
      </c>
      <c r="BQ43" s="49">
        <f t="shared" ref="BQ43" si="369">+IF(BQ42=0,0,BQ42-BQ44)</f>
        <v>0</v>
      </c>
      <c r="BR43" s="49">
        <f t="shared" ref="BR43" si="370">+IF(BR42=0,0,BR42-BR44)</f>
        <v>0</v>
      </c>
      <c r="BS43" s="49">
        <f t="shared" ref="BS43" si="371">+IF(BS42=0,0,BS42-BS44)</f>
        <v>0</v>
      </c>
      <c r="BT43" s="49">
        <f t="shared" ref="BT43" si="372">+IF(BT42=0,0,BT42-BT44)</f>
        <v>0</v>
      </c>
      <c r="BU43" s="49">
        <f t="shared" ref="BU43" si="373">+IF(BU42=0,0,BU42-BU44)</f>
        <v>0</v>
      </c>
      <c r="BV43" s="49">
        <f t="shared" ref="BV43" si="374">+IF(BV42=0,0,BV42-BV44)</f>
        <v>0</v>
      </c>
      <c r="BW43" s="49">
        <f t="shared" ref="BW43" si="375">+IF(BW42=0,0,BW42-BW44)</f>
        <v>0</v>
      </c>
      <c r="BX43" s="49">
        <f t="shared" ref="BX43" si="376">+IF(BX42=0,0,BX42-BX44)</f>
        <v>0</v>
      </c>
      <c r="BY43" s="49">
        <f t="shared" ref="BY43" si="377">+IF(BY42=0,0,BY42-BY44)</f>
        <v>0</v>
      </c>
      <c r="BZ43" s="49">
        <f t="shared" ref="BZ43" si="378">+IF(BZ42=0,0,BZ42-BZ44)</f>
        <v>0</v>
      </c>
      <c r="CA43" s="49">
        <f t="shared" ref="CA43" si="379">+IF(CA42=0,0,CA42-CA44)</f>
        <v>0</v>
      </c>
      <c r="CB43" s="49">
        <f t="shared" ref="CB43" si="380">+IF(CB42=0,0,CB42-CB44)</f>
        <v>0</v>
      </c>
      <c r="CC43" s="49">
        <f t="shared" ref="CC43" si="381">+IF(CC42=0,0,CC42-CC44)</f>
        <v>0</v>
      </c>
      <c r="CD43" s="49">
        <f t="shared" ref="CD43" si="382">+IF(CD42=0,0,CD42-CD44)</f>
        <v>0</v>
      </c>
      <c r="CE43" s="49">
        <f t="shared" ref="CE43" si="383">+IF(CE42=0,0,CE42-CE44)</f>
        <v>0</v>
      </c>
      <c r="CF43" s="49">
        <f t="shared" ref="CF43" si="384">+IF(CF42=0,0,CF42-CF44)</f>
        <v>0</v>
      </c>
      <c r="CG43" s="49">
        <f t="shared" ref="CG43" si="385">+IF(CG42=0,0,CG42-CG44)</f>
        <v>0</v>
      </c>
      <c r="CH43" s="49">
        <f t="shared" ref="CH43" si="386">+IF(CH42=0,0,CH42-CH44)</f>
        <v>0</v>
      </c>
      <c r="CI43" s="49">
        <f t="shared" ref="CI43" si="387">+IF(CI42=0,0,CI42-CI44)</f>
        <v>0</v>
      </c>
      <c r="CJ43" s="49">
        <f t="shared" ref="CJ43" si="388">+IF(CJ42=0,0,CJ42-CJ44)</f>
        <v>0</v>
      </c>
      <c r="CK43" s="49">
        <f t="shared" ref="CK43" si="389">+IF(CK42=0,0,CK42-CK44)</f>
        <v>0</v>
      </c>
      <c r="CL43" s="49">
        <f t="shared" ref="CL43" si="390">+IF(CL42=0,0,CL42-CL44)</f>
        <v>0</v>
      </c>
      <c r="CM43" s="49">
        <f t="shared" ref="CM43" si="391">+IF(CM42=0,0,CM42-CM44)</f>
        <v>0</v>
      </c>
      <c r="CN43" s="49">
        <f t="shared" ref="CN43" si="392">+IF(CN42=0,0,CN42-CN44)</f>
        <v>0</v>
      </c>
      <c r="CO43" s="49">
        <f t="shared" ref="CO43" si="393">+IF(CO42=0,0,CO42-CO44)</f>
        <v>0</v>
      </c>
      <c r="CP43" s="49">
        <f t="shared" ref="CP43" si="394">+IF(CP42=0,0,CP42-CP44)</f>
        <v>0</v>
      </c>
      <c r="CQ43" s="49">
        <f t="shared" ref="CQ43" si="395">+IF(CQ42=0,0,CQ42-CQ44)</f>
        <v>0</v>
      </c>
      <c r="CR43" s="49">
        <f t="shared" ref="CR43" si="396">+IF(CR42=0,0,CR42-CR44)</f>
        <v>0</v>
      </c>
      <c r="CS43" s="49">
        <f t="shared" ref="CS43" si="397">+IF(CS42=0,0,CS42-CS44)</f>
        <v>0</v>
      </c>
      <c r="CT43" s="49">
        <f t="shared" ref="CT43" si="398">+IF(CT42=0,0,CT42-CT44)</f>
        <v>0</v>
      </c>
      <c r="CU43" s="49">
        <f t="shared" ref="CU43" si="399">+IF(CU42=0,0,CU42-CU44)</f>
        <v>0</v>
      </c>
      <c r="CV43" s="49">
        <f t="shared" ref="CV43" si="400">+IF(CV42=0,0,CV42-CV44)</f>
        <v>0</v>
      </c>
      <c r="CW43" s="49">
        <f t="shared" ref="CW43" si="401">+IF(CW42=0,0,CW42-CW44)</f>
        <v>0</v>
      </c>
      <c r="CX43" s="49">
        <f t="shared" ref="CX43" si="402">+IF(CX42=0,0,CX42-CX44)</f>
        <v>0</v>
      </c>
      <c r="CY43" s="49">
        <f t="shared" ref="CY43" si="403">+IF(CY42=0,0,CY42-CY44)</f>
        <v>0</v>
      </c>
      <c r="CZ43" s="49">
        <f t="shared" ref="CZ43" si="404">+IF(CZ42=0,0,CZ42-CZ44)</f>
        <v>0</v>
      </c>
      <c r="DA43" s="49">
        <f t="shared" ref="DA43" si="405">+IF(DA42=0,0,DA42-DA44)</f>
        <v>0</v>
      </c>
      <c r="DB43" s="49">
        <f t="shared" ref="DB43" si="406">+IF(DB42=0,0,DB42-DB44)</f>
        <v>0</v>
      </c>
      <c r="DC43" s="49">
        <f t="shared" ref="DC43" si="407">+IF(DC42=0,0,DC42-DC44)</f>
        <v>0</v>
      </c>
      <c r="DD43" s="49">
        <f t="shared" ref="DD43" si="408">+IF(DD42=0,0,DD42-DD44)</f>
        <v>0</v>
      </c>
      <c r="DE43" s="49">
        <f t="shared" ref="DE43" si="409">+IF(DE42=0,0,DE42-DE44)</f>
        <v>0</v>
      </c>
      <c r="DF43" s="49">
        <f t="shared" ref="DF43" si="410">+IF(DF42=0,0,DF42-DF44)</f>
        <v>0</v>
      </c>
      <c r="DG43" s="49">
        <f t="shared" ref="DG43" si="411">+IF(DG42=0,0,DG42-DG44)</f>
        <v>0</v>
      </c>
      <c r="DH43" s="49">
        <f t="shared" ref="DH43" si="412">+IF(DH42=0,0,DH42-DH44)</f>
        <v>0</v>
      </c>
      <c r="DI43" s="49">
        <f t="shared" ref="DI43" si="413">+IF(DI42=0,0,DI42-DI44)</f>
        <v>0</v>
      </c>
      <c r="DJ43" s="49">
        <f t="shared" ref="DJ43" si="414">+IF(DJ42=0,0,DJ42-DJ44)</f>
        <v>0</v>
      </c>
      <c r="DK43" s="49">
        <f t="shared" ref="DK43" si="415">+IF(DK42=0,0,DK42-DK44)</f>
        <v>0</v>
      </c>
      <c r="DL43" s="49">
        <f t="shared" ref="DL43" si="416">+IF(DL42=0,0,DL42-DL44)</f>
        <v>0</v>
      </c>
      <c r="DM43" s="49">
        <f t="shared" ref="DM43" si="417">+IF(DM42=0,0,DM42-DM44)</f>
        <v>0</v>
      </c>
      <c r="DN43" s="49">
        <f t="shared" ref="DN43" si="418">+IF(DN42=0,0,DN42-DN44)</f>
        <v>0</v>
      </c>
      <c r="DO43" s="49">
        <f t="shared" ref="DO43" si="419">+IF(DO42=0,0,DO42-DO44)</f>
        <v>0</v>
      </c>
      <c r="DP43" s="49">
        <f t="shared" ref="DP43" si="420">+IF(DP42=0,0,DP42-DP44)</f>
        <v>0</v>
      </c>
      <c r="DQ43" s="49">
        <f t="shared" ref="DQ43" si="421">+IF(DQ42=0,0,DQ42-DQ44)</f>
        <v>0</v>
      </c>
      <c r="DR43" s="49">
        <f t="shared" ref="DR43" si="422">+IF(DR42=0,0,DR42-DR44)</f>
        <v>0</v>
      </c>
      <c r="DS43" s="49">
        <f t="shared" ref="DS43" si="423">+IF(DS42=0,0,DS42-DS44)</f>
        <v>0</v>
      </c>
      <c r="DT43" s="49">
        <f t="shared" ref="DT43" si="424">+IF(DT42=0,0,DT42-DT44)</f>
        <v>0</v>
      </c>
      <c r="DU43" s="49">
        <f t="shared" ref="DU43" si="425">+IF(DU42=0,0,DU42-DU44)</f>
        <v>0</v>
      </c>
      <c r="DV43" s="49">
        <f t="shared" ref="DV43" si="426">+IF(DV42=0,0,DV42-DV44)</f>
        <v>0</v>
      </c>
      <c r="DW43" s="49">
        <f t="shared" ref="DW43" si="427">+IF(DW42=0,0,DW42-DW44)</f>
        <v>0</v>
      </c>
    </row>
    <row r="44" spans="6:127" ht="16.5" hidden="1" outlineLevel="1" thickTop="1" thickBot="1" x14ac:dyDescent="0.3">
      <c r="F44" s="40" t="s">
        <v>83</v>
      </c>
      <c r="H44" s="48">
        <f>+H47*$G37</f>
        <v>0</v>
      </c>
      <c r="I44" s="49">
        <f t="shared" ref="I44:AN44" si="428">+H47*$G37</f>
        <v>0</v>
      </c>
      <c r="J44" s="49">
        <f t="shared" si="428"/>
        <v>0</v>
      </c>
      <c r="K44" s="49">
        <f t="shared" si="428"/>
        <v>0</v>
      </c>
      <c r="L44" s="49">
        <f t="shared" si="428"/>
        <v>0</v>
      </c>
      <c r="M44" s="49">
        <f t="shared" si="428"/>
        <v>0</v>
      </c>
      <c r="N44" s="49">
        <f t="shared" si="428"/>
        <v>0</v>
      </c>
      <c r="O44" s="49">
        <f t="shared" si="428"/>
        <v>0</v>
      </c>
      <c r="P44" s="49">
        <f t="shared" si="428"/>
        <v>0</v>
      </c>
      <c r="Q44" s="49">
        <f t="shared" si="428"/>
        <v>0</v>
      </c>
      <c r="R44" s="49">
        <f t="shared" si="428"/>
        <v>0</v>
      </c>
      <c r="S44" s="49">
        <f t="shared" si="428"/>
        <v>0</v>
      </c>
      <c r="T44" s="49">
        <f t="shared" si="428"/>
        <v>0</v>
      </c>
      <c r="U44" s="49">
        <f t="shared" si="428"/>
        <v>0</v>
      </c>
      <c r="V44" s="49">
        <f t="shared" si="428"/>
        <v>0</v>
      </c>
      <c r="W44" s="49">
        <f t="shared" si="428"/>
        <v>0</v>
      </c>
      <c r="X44" s="49">
        <f t="shared" si="428"/>
        <v>0</v>
      </c>
      <c r="Y44" s="49">
        <f t="shared" si="428"/>
        <v>0</v>
      </c>
      <c r="Z44" s="49">
        <f t="shared" si="428"/>
        <v>0</v>
      </c>
      <c r="AA44" s="49">
        <f t="shared" si="428"/>
        <v>0</v>
      </c>
      <c r="AB44" s="49">
        <f t="shared" si="428"/>
        <v>0</v>
      </c>
      <c r="AC44" s="49">
        <f t="shared" si="428"/>
        <v>0</v>
      </c>
      <c r="AD44" s="49">
        <f t="shared" si="428"/>
        <v>0</v>
      </c>
      <c r="AE44" s="49">
        <f t="shared" si="428"/>
        <v>0</v>
      </c>
      <c r="AF44" s="49">
        <f t="shared" si="428"/>
        <v>0</v>
      </c>
      <c r="AG44" s="49">
        <f t="shared" si="428"/>
        <v>0</v>
      </c>
      <c r="AH44" s="49">
        <f t="shared" si="428"/>
        <v>0</v>
      </c>
      <c r="AI44" s="49">
        <f t="shared" si="428"/>
        <v>0</v>
      </c>
      <c r="AJ44" s="49">
        <f t="shared" si="428"/>
        <v>0</v>
      </c>
      <c r="AK44" s="49">
        <f t="shared" si="428"/>
        <v>0</v>
      </c>
      <c r="AL44" s="49">
        <f t="shared" si="428"/>
        <v>0</v>
      </c>
      <c r="AM44" s="49">
        <f t="shared" si="428"/>
        <v>0</v>
      </c>
      <c r="AN44" s="49">
        <f t="shared" si="428"/>
        <v>0</v>
      </c>
      <c r="AO44" s="49">
        <f t="shared" ref="AO44:BT44" si="429">+AN47*$G37</f>
        <v>0</v>
      </c>
      <c r="AP44" s="49">
        <f t="shared" si="429"/>
        <v>0</v>
      </c>
      <c r="AQ44" s="49">
        <f t="shared" si="429"/>
        <v>0</v>
      </c>
      <c r="AR44" s="49">
        <f t="shared" si="429"/>
        <v>0</v>
      </c>
      <c r="AS44" s="49">
        <f t="shared" si="429"/>
        <v>0</v>
      </c>
      <c r="AT44" s="49">
        <f t="shared" si="429"/>
        <v>0</v>
      </c>
      <c r="AU44" s="49">
        <f t="shared" si="429"/>
        <v>0</v>
      </c>
      <c r="AV44" s="49">
        <f t="shared" si="429"/>
        <v>0</v>
      </c>
      <c r="AW44" s="49">
        <f t="shared" si="429"/>
        <v>0</v>
      </c>
      <c r="AX44" s="49">
        <f t="shared" si="429"/>
        <v>0</v>
      </c>
      <c r="AY44" s="49">
        <f t="shared" si="429"/>
        <v>0</v>
      </c>
      <c r="AZ44" s="49">
        <f t="shared" si="429"/>
        <v>0</v>
      </c>
      <c r="BA44" s="49">
        <f t="shared" si="429"/>
        <v>0</v>
      </c>
      <c r="BB44" s="49">
        <f t="shared" si="429"/>
        <v>0</v>
      </c>
      <c r="BC44" s="49">
        <f t="shared" si="429"/>
        <v>0</v>
      </c>
      <c r="BD44" s="49">
        <f t="shared" si="429"/>
        <v>0</v>
      </c>
      <c r="BE44" s="49">
        <f t="shared" si="429"/>
        <v>0</v>
      </c>
      <c r="BF44" s="49">
        <f t="shared" si="429"/>
        <v>0</v>
      </c>
      <c r="BG44" s="49">
        <f t="shared" si="429"/>
        <v>0</v>
      </c>
      <c r="BH44" s="49">
        <f t="shared" si="429"/>
        <v>0</v>
      </c>
      <c r="BI44" s="49">
        <f t="shared" si="429"/>
        <v>0</v>
      </c>
      <c r="BJ44" s="49">
        <f t="shared" si="429"/>
        <v>0</v>
      </c>
      <c r="BK44" s="49">
        <f t="shared" si="429"/>
        <v>0</v>
      </c>
      <c r="BL44" s="49">
        <f t="shared" si="429"/>
        <v>0</v>
      </c>
      <c r="BM44" s="49">
        <f t="shared" si="429"/>
        <v>0</v>
      </c>
      <c r="BN44" s="49">
        <f t="shared" si="429"/>
        <v>0</v>
      </c>
      <c r="BO44" s="49">
        <f t="shared" si="429"/>
        <v>0</v>
      </c>
      <c r="BP44" s="49">
        <f t="shared" si="429"/>
        <v>0</v>
      </c>
      <c r="BQ44" s="49">
        <f t="shared" si="429"/>
        <v>0</v>
      </c>
      <c r="BR44" s="49">
        <f t="shared" si="429"/>
        <v>0</v>
      </c>
      <c r="BS44" s="49">
        <f t="shared" si="429"/>
        <v>0</v>
      </c>
      <c r="BT44" s="49">
        <f t="shared" si="429"/>
        <v>0</v>
      </c>
      <c r="BU44" s="49">
        <f t="shared" ref="BU44:CZ44" si="430">+BT47*$G37</f>
        <v>0</v>
      </c>
      <c r="BV44" s="49">
        <f t="shared" si="430"/>
        <v>0</v>
      </c>
      <c r="BW44" s="49">
        <f t="shared" si="430"/>
        <v>0</v>
      </c>
      <c r="BX44" s="49">
        <f t="shared" si="430"/>
        <v>0</v>
      </c>
      <c r="BY44" s="49">
        <f t="shared" si="430"/>
        <v>0</v>
      </c>
      <c r="BZ44" s="49">
        <f t="shared" si="430"/>
        <v>0</v>
      </c>
      <c r="CA44" s="49">
        <f t="shared" si="430"/>
        <v>0</v>
      </c>
      <c r="CB44" s="49">
        <f t="shared" si="430"/>
        <v>0</v>
      </c>
      <c r="CC44" s="49">
        <f t="shared" si="430"/>
        <v>0</v>
      </c>
      <c r="CD44" s="49">
        <f t="shared" si="430"/>
        <v>0</v>
      </c>
      <c r="CE44" s="49">
        <f t="shared" si="430"/>
        <v>0</v>
      </c>
      <c r="CF44" s="49">
        <f t="shared" si="430"/>
        <v>0</v>
      </c>
      <c r="CG44" s="49">
        <f t="shared" si="430"/>
        <v>0</v>
      </c>
      <c r="CH44" s="49">
        <f t="shared" si="430"/>
        <v>0</v>
      </c>
      <c r="CI44" s="49">
        <f t="shared" si="430"/>
        <v>0</v>
      </c>
      <c r="CJ44" s="49">
        <f t="shared" si="430"/>
        <v>0</v>
      </c>
      <c r="CK44" s="49">
        <f t="shared" si="430"/>
        <v>0</v>
      </c>
      <c r="CL44" s="49">
        <f t="shared" si="430"/>
        <v>0</v>
      </c>
      <c r="CM44" s="49">
        <f t="shared" si="430"/>
        <v>0</v>
      </c>
      <c r="CN44" s="49">
        <f t="shared" si="430"/>
        <v>0</v>
      </c>
      <c r="CO44" s="49">
        <f t="shared" si="430"/>
        <v>0</v>
      </c>
      <c r="CP44" s="49">
        <f t="shared" si="430"/>
        <v>0</v>
      </c>
      <c r="CQ44" s="49">
        <f t="shared" si="430"/>
        <v>0</v>
      </c>
      <c r="CR44" s="49">
        <f t="shared" si="430"/>
        <v>0</v>
      </c>
      <c r="CS44" s="49">
        <f t="shared" si="430"/>
        <v>0</v>
      </c>
      <c r="CT44" s="49">
        <f t="shared" si="430"/>
        <v>0</v>
      </c>
      <c r="CU44" s="49">
        <f t="shared" si="430"/>
        <v>0</v>
      </c>
      <c r="CV44" s="49">
        <f t="shared" si="430"/>
        <v>0</v>
      </c>
      <c r="CW44" s="49">
        <f t="shared" si="430"/>
        <v>0</v>
      </c>
      <c r="CX44" s="49">
        <f t="shared" si="430"/>
        <v>0</v>
      </c>
      <c r="CY44" s="49">
        <f t="shared" si="430"/>
        <v>0</v>
      </c>
      <c r="CZ44" s="49">
        <f t="shared" si="430"/>
        <v>0</v>
      </c>
      <c r="DA44" s="49">
        <f t="shared" ref="DA44:DW44" si="431">+CZ47*$G37</f>
        <v>0</v>
      </c>
      <c r="DB44" s="49">
        <f t="shared" si="431"/>
        <v>0</v>
      </c>
      <c r="DC44" s="49">
        <f t="shared" si="431"/>
        <v>0</v>
      </c>
      <c r="DD44" s="49">
        <f t="shared" si="431"/>
        <v>0</v>
      </c>
      <c r="DE44" s="49">
        <f t="shared" si="431"/>
        <v>0</v>
      </c>
      <c r="DF44" s="49">
        <f t="shared" si="431"/>
        <v>0</v>
      </c>
      <c r="DG44" s="49">
        <f t="shared" si="431"/>
        <v>0</v>
      </c>
      <c r="DH44" s="49">
        <f t="shared" si="431"/>
        <v>0</v>
      </c>
      <c r="DI44" s="49">
        <f t="shared" si="431"/>
        <v>0</v>
      </c>
      <c r="DJ44" s="49">
        <f t="shared" si="431"/>
        <v>0</v>
      </c>
      <c r="DK44" s="49">
        <f t="shared" si="431"/>
        <v>0</v>
      </c>
      <c r="DL44" s="49">
        <f t="shared" si="431"/>
        <v>0</v>
      </c>
      <c r="DM44" s="49">
        <f t="shared" si="431"/>
        <v>0</v>
      </c>
      <c r="DN44" s="49">
        <f t="shared" si="431"/>
        <v>0</v>
      </c>
      <c r="DO44" s="49">
        <f t="shared" si="431"/>
        <v>0</v>
      </c>
      <c r="DP44" s="49">
        <f t="shared" si="431"/>
        <v>0</v>
      </c>
      <c r="DQ44" s="49">
        <f t="shared" si="431"/>
        <v>0</v>
      </c>
      <c r="DR44" s="49">
        <f t="shared" si="431"/>
        <v>0</v>
      </c>
      <c r="DS44" s="49">
        <f t="shared" si="431"/>
        <v>0</v>
      </c>
      <c r="DT44" s="49">
        <f t="shared" si="431"/>
        <v>0</v>
      </c>
      <c r="DU44" s="49">
        <f t="shared" si="431"/>
        <v>0</v>
      </c>
      <c r="DV44" s="49">
        <f t="shared" si="431"/>
        <v>0</v>
      </c>
      <c r="DW44" s="52">
        <f t="shared" si="431"/>
        <v>0</v>
      </c>
    </row>
    <row r="45" spans="6:127" ht="16.5" hidden="1" outlineLevel="1" thickTop="1" thickBot="1" x14ac:dyDescent="0.3">
      <c r="F45" s="40" t="s">
        <v>88</v>
      </c>
      <c r="H45" s="48">
        <f t="shared" ref="H45:AM45" si="432">+IF(AND($G28=H41,$G29=H40),$G34,0)</f>
        <v>0</v>
      </c>
      <c r="I45" s="49">
        <f t="shared" si="432"/>
        <v>0</v>
      </c>
      <c r="J45" s="49">
        <f t="shared" si="432"/>
        <v>0</v>
      </c>
      <c r="K45" s="49">
        <f t="shared" si="432"/>
        <v>0</v>
      </c>
      <c r="L45" s="49">
        <f t="shared" si="432"/>
        <v>0</v>
      </c>
      <c r="M45" s="49">
        <f t="shared" si="432"/>
        <v>0</v>
      </c>
      <c r="N45" s="49">
        <f t="shared" si="432"/>
        <v>0</v>
      </c>
      <c r="O45" s="49">
        <f t="shared" si="432"/>
        <v>0</v>
      </c>
      <c r="P45" s="49">
        <f t="shared" si="432"/>
        <v>0</v>
      </c>
      <c r="Q45" s="49">
        <f t="shared" si="432"/>
        <v>0</v>
      </c>
      <c r="R45" s="49">
        <f t="shared" si="432"/>
        <v>0</v>
      </c>
      <c r="S45" s="49">
        <f t="shared" si="432"/>
        <v>0</v>
      </c>
      <c r="T45" s="49">
        <f t="shared" si="432"/>
        <v>0</v>
      </c>
      <c r="U45" s="49">
        <f t="shared" si="432"/>
        <v>0</v>
      </c>
      <c r="V45" s="49">
        <f t="shared" si="432"/>
        <v>0</v>
      </c>
      <c r="W45" s="49">
        <f t="shared" si="432"/>
        <v>0</v>
      </c>
      <c r="X45" s="49">
        <f t="shared" si="432"/>
        <v>0</v>
      </c>
      <c r="Y45" s="49">
        <f t="shared" si="432"/>
        <v>0</v>
      </c>
      <c r="Z45" s="49">
        <f t="shared" si="432"/>
        <v>0</v>
      </c>
      <c r="AA45" s="49">
        <f t="shared" si="432"/>
        <v>0</v>
      </c>
      <c r="AB45" s="49">
        <f t="shared" si="432"/>
        <v>0</v>
      </c>
      <c r="AC45" s="49">
        <f t="shared" si="432"/>
        <v>0</v>
      </c>
      <c r="AD45" s="49">
        <f t="shared" si="432"/>
        <v>0</v>
      </c>
      <c r="AE45" s="49">
        <f t="shared" si="432"/>
        <v>0</v>
      </c>
      <c r="AF45" s="49">
        <f t="shared" si="432"/>
        <v>0</v>
      </c>
      <c r="AG45" s="49">
        <f t="shared" si="432"/>
        <v>0</v>
      </c>
      <c r="AH45" s="49">
        <f t="shared" si="432"/>
        <v>0</v>
      </c>
      <c r="AI45" s="49">
        <f t="shared" si="432"/>
        <v>0</v>
      </c>
      <c r="AJ45" s="49">
        <f t="shared" si="432"/>
        <v>0</v>
      </c>
      <c r="AK45" s="49">
        <f t="shared" si="432"/>
        <v>0</v>
      </c>
      <c r="AL45" s="49">
        <f t="shared" si="432"/>
        <v>0</v>
      </c>
      <c r="AM45" s="49">
        <f t="shared" si="432"/>
        <v>0</v>
      </c>
      <c r="AN45" s="49">
        <f t="shared" ref="AN45:BS45" si="433">+IF(AND($G28=AN41,$G29=AN40),$G34,0)</f>
        <v>0</v>
      </c>
      <c r="AO45" s="49">
        <f t="shared" si="433"/>
        <v>0</v>
      </c>
      <c r="AP45" s="49">
        <f t="shared" si="433"/>
        <v>0</v>
      </c>
      <c r="AQ45" s="49">
        <f t="shared" si="433"/>
        <v>0</v>
      </c>
      <c r="AR45" s="49">
        <f t="shared" si="433"/>
        <v>0</v>
      </c>
      <c r="AS45" s="49">
        <f t="shared" si="433"/>
        <v>0</v>
      </c>
      <c r="AT45" s="49">
        <f t="shared" si="433"/>
        <v>0</v>
      </c>
      <c r="AU45" s="49">
        <f t="shared" si="433"/>
        <v>0</v>
      </c>
      <c r="AV45" s="49">
        <f t="shared" si="433"/>
        <v>0</v>
      </c>
      <c r="AW45" s="49">
        <f t="shared" si="433"/>
        <v>0</v>
      </c>
      <c r="AX45" s="49">
        <f t="shared" si="433"/>
        <v>0</v>
      </c>
      <c r="AY45" s="49">
        <f t="shared" si="433"/>
        <v>0</v>
      </c>
      <c r="AZ45" s="49">
        <f t="shared" si="433"/>
        <v>0</v>
      </c>
      <c r="BA45" s="49">
        <f t="shared" si="433"/>
        <v>0</v>
      </c>
      <c r="BB45" s="49">
        <f t="shared" si="433"/>
        <v>0</v>
      </c>
      <c r="BC45" s="49">
        <f t="shared" si="433"/>
        <v>0</v>
      </c>
      <c r="BD45" s="49">
        <f t="shared" si="433"/>
        <v>0</v>
      </c>
      <c r="BE45" s="49">
        <f t="shared" si="433"/>
        <v>0</v>
      </c>
      <c r="BF45" s="49">
        <f t="shared" si="433"/>
        <v>0</v>
      </c>
      <c r="BG45" s="49">
        <f t="shared" si="433"/>
        <v>0</v>
      </c>
      <c r="BH45" s="49">
        <f t="shared" si="433"/>
        <v>0</v>
      </c>
      <c r="BI45" s="49">
        <f t="shared" si="433"/>
        <v>0</v>
      </c>
      <c r="BJ45" s="49">
        <f t="shared" si="433"/>
        <v>0</v>
      </c>
      <c r="BK45" s="49">
        <f t="shared" si="433"/>
        <v>0</v>
      </c>
      <c r="BL45" s="49">
        <f t="shared" si="433"/>
        <v>0</v>
      </c>
      <c r="BM45" s="49">
        <f t="shared" si="433"/>
        <v>0</v>
      </c>
      <c r="BN45" s="49">
        <f t="shared" si="433"/>
        <v>0</v>
      </c>
      <c r="BO45" s="49">
        <f t="shared" si="433"/>
        <v>0</v>
      </c>
      <c r="BP45" s="49">
        <f t="shared" si="433"/>
        <v>0</v>
      </c>
      <c r="BQ45" s="49">
        <f t="shared" si="433"/>
        <v>0</v>
      </c>
      <c r="BR45" s="49">
        <f t="shared" si="433"/>
        <v>0</v>
      </c>
      <c r="BS45" s="49">
        <f t="shared" si="433"/>
        <v>0</v>
      </c>
      <c r="BT45" s="49">
        <f t="shared" ref="BT45:CY45" si="434">+IF(AND($G28=BT41,$G29=BT40),$G34,0)</f>
        <v>0</v>
      </c>
      <c r="BU45" s="49">
        <f t="shared" si="434"/>
        <v>0</v>
      </c>
      <c r="BV45" s="49">
        <f t="shared" si="434"/>
        <v>0</v>
      </c>
      <c r="BW45" s="49">
        <f t="shared" si="434"/>
        <v>0</v>
      </c>
      <c r="BX45" s="49">
        <f t="shared" si="434"/>
        <v>0</v>
      </c>
      <c r="BY45" s="49">
        <f t="shared" si="434"/>
        <v>0</v>
      </c>
      <c r="BZ45" s="49">
        <f t="shared" si="434"/>
        <v>0</v>
      </c>
      <c r="CA45" s="49">
        <f t="shared" si="434"/>
        <v>0</v>
      </c>
      <c r="CB45" s="49">
        <f t="shared" si="434"/>
        <v>0</v>
      </c>
      <c r="CC45" s="49">
        <f t="shared" si="434"/>
        <v>0</v>
      </c>
      <c r="CD45" s="49">
        <f t="shared" si="434"/>
        <v>0</v>
      </c>
      <c r="CE45" s="49">
        <f t="shared" si="434"/>
        <v>0</v>
      </c>
      <c r="CF45" s="49">
        <f t="shared" si="434"/>
        <v>0</v>
      </c>
      <c r="CG45" s="49">
        <f t="shared" si="434"/>
        <v>0</v>
      </c>
      <c r="CH45" s="49">
        <f t="shared" si="434"/>
        <v>0</v>
      </c>
      <c r="CI45" s="49">
        <f t="shared" si="434"/>
        <v>0</v>
      </c>
      <c r="CJ45" s="49">
        <f t="shared" si="434"/>
        <v>0</v>
      </c>
      <c r="CK45" s="49">
        <f t="shared" si="434"/>
        <v>0</v>
      </c>
      <c r="CL45" s="49">
        <f t="shared" si="434"/>
        <v>0</v>
      </c>
      <c r="CM45" s="49">
        <f t="shared" si="434"/>
        <v>0</v>
      </c>
      <c r="CN45" s="49">
        <f t="shared" si="434"/>
        <v>0</v>
      </c>
      <c r="CO45" s="49">
        <f t="shared" si="434"/>
        <v>0</v>
      </c>
      <c r="CP45" s="49">
        <f t="shared" si="434"/>
        <v>0</v>
      </c>
      <c r="CQ45" s="49">
        <f t="shared" si="434"/>
        <v>0</v>
      </c>
      <c r="CR45" s="49">
        <f t="shared" si="434"/>
        <v>0</v>
      </c>
      <c r="CS45" s="49">
        <f t="shared" si="434"/>
        <v>0</v>
      </c>
      <c r="CT45" s="49">
        <f t="shared" si="434"/>
        <v>0</v>
      </c>
      <c r="CU45" s="49">
        <f t="shared" si="434"/>
        <v>0</v>
      </c>
      <c r="CV45" s="49">
        <f t="shared" si="434"/>
        <v>0</v>
      </c>
      <c r="CW45" s="49">
        <f t="shared" si="434"/>
        <v>0</v>
      </c>
      <c r="CX45" s="49">
        <f t="shared" si="434"/>
        <v>0</v>
      </c>
      <c r="CY45" s="49">
        <f t="shared" si="434"/>
        <v>0</v>
      </c>
      <c r="CZ45" s="49">
        <f t="shared" ref="CZ45:DW45" si="435">+IF(AND($G28=CZ41,$G29=CZ40),$G34,0)</f>
        <v>0</v>
      </c>
      <c r="DA45" s="49">
        <f t="shared" si="435"/>
        <v>0</v>
      </c>
      <c r="DB45" s="49">
        <f t="shared" si="435"/>
        <v>0</v>
      </c>
      <c r="DC45" s="49">
        <f t="shared" si="435"/>
        <v>0</v>
      </c>
      <c r="DD45" s="49">
        <f t="shared" si="435"/>
        <v>0</v>
      </c>
      <c r="DE45" s="49">
        <f t="shared" si="435"/>
        <v>0</v>
      </c>
      <c r="DF45" s="49">
        <f t="shared" si="435"/>
        <v>0</v>
      </c>
      <c r="DG45" s="49">
        <f t="shared" si="435"/>
        <v>0</v>
      </c>
      <c r="DH45" s="49">
        <f t="shared" si="435"/>
        <v>0</v>
      </c>
      <c r="DI45" s="49">
        <f t="shared" si="435"/>
        <v>0</v>
      </c>
      <c r="DJ45" s="49">
        <f t="shared" si="435"/>
        <v>0</v>
      </c>
      <c r="DK45" s="49">
        <f t="shared" si="435"/>
        <v>0</v>
      </c>
      <c r="DL45" s="49">
        <f t="shared" si="435"/>
        <v>0</v>
      </c>
      <c r="DM45" s="49">
        <f t="shared" si="435"/>
        <v>0</v>
      </c>
      <c r="DN45" s="49">
        <f t="shared" si="435"/>
        <v>0</v>
      </c>
      <c r="DO45" s="49">
        <f t="shared" si="435"/>
        <v>0</v>
      </c>
      <c r="DP45" s="49">
        <f t="shared" si="435"/>
        <v>0</v>
      </c>
      <c r="DQ45" s="49">
        <f t="shared" si="435"/>
        <v>0</v>
      </c>
      <c r="DR45" s="49">
        <f t="shared" si="435"/>
        <v>0</v>
      </c>
      <c r="DS45" s="49">
        <f t="shared" si="435"/>
        <v>0</v>
      </c>
      <c r="DT45" s="49">
        <f t="shared" si="435"/>
        <v>0</v>
      </c>
      <c r="DU45" s="49">
        <f t="shared" si="435"/>
        <v>0</v>
      </c>
      <c r="DV45" s="49">
        <f t="shared" si="435"/>
        <v>0</v>
      </c>
      <c r="DW45" s="52">
        <f t="shared" si="435"/>
        <v>0</v>
      </c>
    </row>
    <row r="46" spans="6:127" ht="16.5" hidden="1" outlineLevel="1" thickTop="1" thickBot="1" x14ac:dyDescent="0.3">
      <c r="F46" s="40" t="s">
        <v>92</v>
      </c>
      <c r="H46" s="48">
        <f>+IF(H47=$G34,H44,0)</f>
        <v>0</v>
      </c>
      <c r="I46" s="49">
        <f>+IF(I47=$G34,I44,0)</f>
        <v>0</v>
      </c>
      <c r="J46" s="49">
        <f t="shared" ref="J46" si="436">+IF(J47=$G34,J44,0)</f>
        <v>0</v>
      </c>
      <c r="K46" s="49">
        <f t="shared" ref="K46" si="437">+IF(K47=$G34,K44,0)</f>
        <v>0</v>
      </c>
      <c r="L46" s="49">
        <f t="shared" ref="L46" si="438">+IF(L47=$G34,L44,0)</f>
        <v>0</v>
      </c>
      <c r="M46" s="49">
        <f t="shared" ref="M46" si="439">+IF(M47=$G34,M44,0)</f>
        <v>0</v>
      </c>
      <c r="N46" s="49">
        <f t="shared" ref="N46" si="440">+IF(N47=$G34,N44,0)</f>
        <v>0</v>
      </c>
      <c r="O46" s="49">
        <f t="shared" ref="O46" si="441">+IF(O47=$G34,O44,0)</f>
        <v>0</v>
      </c>
      <c r="P46" s="49">
        <f t="shared" ref="P46" si="442">+IF(P47=$G34,P44,0)</f>
        <v>0</v>
      </c>
      <c r="Q46" s="49">
        <f t="shared" ref="Q46" si="443">+IF(Q47=$G34,Q44,0)</f>
        <v>0</v>
      </c>
      <c r="R46" s="49">
        <f t="shared" ref="R46" si="444">+IF(R47=$G34,R44,0)</f>
        <v>0</v>
      </c>
      <c r="S46" s="49">
        <f t="shared" ref="S46" si="445">+IF(S47=$G34,S44,0)</f>
        <v>0</v>
      </c>
      <c r="T46" s="49">
        <f t="shared" ref="T46" si="446">+IF(T47=$G34,T44,0)</f>
        <v>0</v>
      </c>
      <c r="U46" s="49">
        <f t="shared" ref="U46" si="447">+IF(U47=$G34,U44,0)</f>
        <v>0</v>
      </c>
      <c r="V46" s="49">
        <f t="shared" ref="V46" si="448">+IF(V47=$G34,V44,0)</f>
        <v>0</v>
      </c>
      <c r="W46" s="49">
        <f t="shared" ref="W46" si="449">+IF(W47=$G34,W44,0)</f>
        <v>0</v>
      </c>
      <c r="X46" s="49">
        <f t="shared" ref="X46" si="450">+IF(X47=$G34,X44,0)</f>
        <v>0</v>
      </c>
      <c r="Y46" s="49">
        <f t="shared" ref="Y46" si="451">+IF(Y47=$G34,Y44,0)</f>
        <v>0</v>
      </c>
      <c r="Z46" s="49">
        <f t="shared" ref="Z46" si="452">+IF(Z47=$G34,Z44,0)</f>
        <v>0</v>
      </c>
      <c r="AA46" s="49">
        <f t="shared" ref="AA46" si="453">+IF(AA47=$G34,AA44,0)</f>
        <v>0</v>
      </c>
      <c r="AB46" s="49">
        <f t="shared" ref="AB46" si="454">+IF(AB47=$G34,AB44,0)</f>
        <v>0</v>
      </c>
      <c r="AC46" s="49">
        <f t="shared" ref="AC46" si="455">+IF(AC47=$G34,AC44,0)</f>
        <v>0</v>
      </c>
      <c r="AD46" s="49">
        <f t="shared" ref="AD46" si="456">+IF(AD47=$G34,AD44,0)</f>
        <v>0</v>
      </c>
      <c r="AE46" s="49">
        <f t="shared" ref="AE46" si="457">+IF(AE47=$G34,AE44,0)</f>
        <v>0</v>
      </c>
      <c r="AF46" s="49">
        <f t="shared" ref="AF46" si="458">+IF(AF47=$G34,AF44,0)</f>
        <v>0</v>
      </c>
      <c r="AG46" s="49">
        <f t="shared" ref="AG46" si="459">+IF(AG47=$G34,AG44,0)</f>
        <v>0</v>
      </c>
      <c r="AH46" s="49">
        <f t="shared" ref="AH46" si="460">+IF(AH47=$G34,AH44,0)</f>
        <v>0</v>
      </c>
      <c r="AI46" s="49">
        <f t="shared" ref="AI46" si="461">+IF(AI47=$G34,AI44,0)</f>
        <v>0</v>
      </c>
      <c r="AJ46" s="49">
        <f t="shared" ref="AJ46" si="462">+IF(AJ47=$G34,AJ44,0)</f>
        <v>0</v>
      </c>
      <c r="AK46" s="49">
        <f t="shared" ref="AK46" si="463">+IF(AK47=$G34,AK44,0)</f>
        <v>0</v>
      </c>
      <c r="AL46" s="49">
        <f t="shared" ref="AL46" si="464">+IF(AL47=$G34,AL44,0)</f>
        <v>0</v>
      </c>
      <c r="AM46" s="49">
        <f t="shared" ref="AM46" si="465">+IF(AM47=$G34,AM44,0)</f>
        <v>0</v>
      </c>
      <c r="AN46" s="49">
        <f t="shared" ref="AN46" si="466">+IF(AN47=$G34,AN44,0)</f>
        <v>0</v>
      </c>
      <c r="AO46" s="49">
        <f t="shared" ref="AO46" si="467">+IF(AO47=$G34,AO44,0)</f>
        <v>0</v>
      </c>
      <c r="AP46" s="49">
        <f t="shared" ref="AP46" si="468">+IF(AP47=$G34,AP44,0)</f>
        <v>0</v>
      </c>
      <c r="AQ46" s="49">
        <f t="shared" ref="AQ46" si="469">+IF(AQ47=$G34,AQ44,0)</f>
        <v>0</v>
      </c>
      <c r="AR46" s="49">
        <f t="shared" ref="AR46" si="470">+IF(AR47=$G34,AR44,0)</f>
        <v>0</v>
      </c>
      <c r="AS46" s="49">
        <f t="shared" ref="AS46" si="471">+IF(AS47=$G34,AS44,0)</f>
        <v>0</v>
      </c>
      <c r="AT46" s="49">
        <f t="shared" ref="AT46" si="472">+IF(AT47=$G34,AT44,0)</f>
        <v>0</v>
      </c>
      <c r="AU46" s="49">
        <f t="shared" ref="AU46" si="473">+IF(AU47=$G34,AU44,0)</f>
        <v>0</v>
      </c>
      <c r="AV46" s="49">
        <f t="shared" ref="AV46" si="474">+IF(AV47=$G34,AV44,0)</f>
        <v>0</v>
      </c>
      <c r="AW46" s="49">
        <f t="shared" ref="AW46" si="475">+IF(AW47=$G34,AW44,0)</f>
        <v>0</v>
      </c>
      <c r="AX46" s="49">
        <f t="shared" ref="AX46" si="476">+IF(AX47=$G34,AX44,0)</f>
        <v>0</v>
      </c>
      <c r="AY46" s="49">
        <f t="shared" ref="AY46" si="477">+IF(AY47=$G34,AY44,0)</f>
        <v>0</v>
      </c>
      <c r="AZ46" s="49">
        <f t="shared" ref="AZ46" si="478">+IF(AZ47=$G34,AZ44,0)</f>
        <v>0</v>
      </c>
      <c r="BA46" s="49">
        <f t="shared" ref="BA46" si="479">+IF(BA47=$G34,BA44,0)</f>
        <v>0</v>
      </c>
      <c r="BB46" s="49">
        <f t="shared" ref="BB46" si="480">+IF(BB47=$G34,BB44,0)</f>
        <v>0</v>
      </c>
      <c r="BC46" s="49">
        <f t="shared" ref="BC46" si="481">+IF(BC47=$G34,BC44,0)</f>
        <v>0</v>
      </c>
      <c r="BD46" s="49">
        <f t="shared" ref="BD46" si="482">+IF(BD47=$G34,BD44,0)</f>
        <v>0</v>
      </c>
      <c r="BE46" s="49">
        <f t="shared" ref="BE46" si="483">+IF(BE47=$G34,BE44,0)</f>
        <v>0</v>
      </c>
      <c r="BF46" s="49">
        <f t="shared" ref="BF46" si="484">+IF(BF47=$G34,BF44,0)</f>
        <v>0</v>
      </c>
      <c r="BG46" s="49">
        <f t="shared" ref="BG46" si="485">+IF(BG47=$G34,BG44,0)</f>
        <v>0</v>
      </c>
      <c r="BH46" s="49">
        <f t="shared" ref="BH46" si="486">+IF(BH47=$G34,BH44,0)</f>
        <v>0</v>
      </c>
      <c r="BI46" s="49">
        <f t="shared" ref="BI46" si="487">+IF(BI47=$G34,BI44,0)</f>
        <v>0</v>
      </c>
      <c r="BJ46" s="49">
        <f t="shared" ref="BJ46" si="488">+IF(BJ47=$G34,BJ44,0)</f>
        <v>0</v>
      </c>
      <c r="BK46" s="49">
        <f t="shared" ref="BK46" si="489">+IF(BK47=$G34,BK44,0)</f>
        <v>0</v>
      </c>
      <c r="BL46" s="49">
        <f t="shared" ref="BL46" si="490">+IF(BL47=$G34,BL44,0)</f>
        <v>0</v>
      </c>
      <c r="BM46" s="49">
        <f t="shared" ref="BM46" si="491">+IF(BM47=$G34,BM44,0)</f>
        <v>0</v>
      </c>
      <c r="BN46" s="49">
        <f t="shared" ref="BN46" si="492">+IF(BN47=$G34,BN44,0)</f>
        <v>0</v>
      </c>
      <c r="BO46" s="49">
        <f t="shared" ref="BO46" si="493">+IF(BO47=$G34,BO44,0)</f>
        <v>0</v>
      </c>
      <c r="BP46" s="49">
        <f t="shared" ref="BP46" si="494">+IF(BP47=$G34,BP44,0)</f>
        <v>0</v>
      </c>
      <c r="BQ46" s="49">
        <f t="shared" ref="BQ46" si="495">+IF(BQ47=$G34,BQ44,0)</f>
        <v>0</v>
      </c>
      <c r="BR46" s="49">
        <f t="shared" ref="BR46" si="496">+IF(BR47=$G34,BR44,0)</f>
        <v>0</v>
      </c>
      <c r="BS46" s="49">
        <f t="shared" ref="BS46" si="497">+IF(BS47=$G34,BS44,0)</f>
        <v>0</v>
      </c>
      <c r="BT46" s="49">
        <f t="shared" ref="BT46" si="498">+IF(BT47=$G34,BT44,0)</f>
        <v>0</v>
      </c>
      <c r="BU46" s="49">
        <f t="shared" ref="BU46" si="499">+IF(BU47=$G34,BU44,0)</f>
        <v>0</v>
      </c>
      <c r="BV46" s="49">
        <f t="shared" ref="BV46" si="500">+IF(BV47=$G34,BV44,0)</f>
        <v>0</v>
      </c>
      <c r="BW46" s="49">
        <f t="shared" ref="BW46" si="501">+IF(BW47=$G34,BW44,0)</f>
        <v>0</v>
      </c>
      <c r="BX46" s="49">
        <f t="shared" ref="BX46" si="502">+IF(BX47=$G34,BX44,0)</f>
        <v>0</v>
      </c>
      <c r="BY46" s="49">
        <f t="shared" ref="BY46" si="503">+IF(BY47=$G34,BY44,0)</f>
        <v>0</v>
      </c>
      <c r="BZ46" s="49">
        <f t="shared" ref="BZ46" si="504">+IF(BZ47=$G34,BZ44,0)</f>
        <v>0</v>
      </c>
      <c r="CA46" s="49">
        <f t="shared" ref="CA46" si="505">+IF(CA47=$G34,CA44,0)</f>
        <v>0</v>
      </c>
      <c r="CB46" s="49">
        <f t="shared" ref="CB46" si="506">+IF(CB47=$G34,CB44,0)</f>
        <v>0</v>
      </c>
      <c r="CC46" s="49">
        <f t="shared" ref="CC46" si="507">+IF(CC47=$G34,CC44,0)</f>
        <v>0</v>
      </c>
      <c r="CD46" s="49">
        <f t="shared" ref="CD46" si="508">+IF(CD47=$G34,CD44,0)</f>
        <v>0</v>
      </c>
      <c r="CE46" s="49">
        <f t="shared" ref="CE46" si="509">+IF(CE47=$G34,CE44,0)</f>
        <v>0</v>
      </c>
      <c r="CF46" s="49">
        <f t="shared" ref="CF46" si="510">+IF(CF47=$G34,CF44,0)</f>
        <v>0</v>
      </c>
      <c r="CG46" s="49">
        <f t="shared" ref="CG46" si="511">+IF(CG47=$G34,CG44,0)</f>
        <v>0</v>
      </c>
      <c r="CH46" s="49">
        <f t="shared" ref="CH46" si="512">+IF(CH47=$G34,CH44,0)</f>
        <v>0</v>
      </c>
      <c r="CI46" s="49">
        <f t="shared" ref="CI46" si="513">+IF(CI47=$G34,CI44,0)</f>
        <v>0</v>
      </c>
      <c r="CJ46" s="49">
        <f t="shared" ref="CJ46" si="514">+IF(CJ47=$G34,CJ44,0)</f>
        <v>0</v>
      </c>
      <c r="CK46" s="49">
        <f t="shared" ref="CK46" si="515">+IF(CK47=$G34,CK44,0)</f>
        <v>0</v>
      </c>
      <c r="CL46" s="49">
        <f t="shared" ref="CL46" si="516">+IF(CL47=$G34,CL44,0)</f>
        <v>0</v>
      </c>
      <c r="CM46" s="49">
        <f t="shared" ref="CM46" si="517">+IF(CM47=$G34,CM44,0)</f>
        <v>0</v>
      </c>
      <c r="CN46" s="49">
        <f t="shared" ref="CN46" si="518">+IF(CN47=$G34,CN44,0)</f>
        <v>0</v>
      </c>
      <c r="CO46" s="49">
        <f t="shared" ref="CO46" si="519">+IF(CO47=$G34,CO44,0)</f>
        <v>0</v>
      </c>
      <c r="CP46" s="49">
        <f t="shared" ref="CP46" si="520">+IF(CP47=$G34,CP44,0)</f>
        <v>0</v>
      </c>
      <c r="CQ46" s="49">
        <f t="shared" ref="CQ46" si="521">+IF(CQ47=$G34,CQ44,0)</f>
        <v>0</v>
      </c>
      <c r="CR46" s="49">
        <f t="shared" ref="CR46" si="522">+IF(CR47=$G34,CR44,0)</f>
        <v>0</v>
      </c>
      <c r="CS46" s="49">
        <f t="shared" ref="CS46" si="523">+IF(CS47=$G34,CS44,0)</f>
        <v>0</v>
      </c>
      <c r="CT46" s="49">
        <f t="shared" ref="CT46" si="524">+IF(CT47=$G34,CT44,0)</f>
        <v>0</v>
      </c>
      <c r="CU46" s="49">
        <f t="shared" ref="CU46" si="525">+IF(CU47=$G34,CU44,0)</f>
        <v>0</v>
      </c>
      <c r="CV46" s="49">
        <f t="shared" ref="CV46" si="526">+IF(CV47=$G34,CV44,0)</f>
        <v>0</v>
      </c>
      <c r="CW46" s="49">
        <f t="shared" ref="CW46" si="527">+IF(CW47=$G34,CW44,0)</f>
        <v>0</v>
      </c>
      <c r="CX46" s="49">
        <f t="shared" ref="CX46" si="528">+IF(CX47=$G34,CX44,0)</f>
        <v>0</v>
      </c>
      <c r="CY46" s="49">
        <f t="shared" ref="CY46" si="529">+IF(CY47=$G34,CY44,0)</f>
        <v>0</v>
      </c>
      <c r="CZ46" s="49">
        <f t="shared" ref="CZ46" si="530">+IF(CZ47=$G34,CZ44,0)</f>
        <v>0</v>
      </c>
      <c r="DA46" s="49">
        <f t="shared" ref="DA46" si="531">+IF(DA47=$G34,DA44,0)</f>
        <v>0</v>
      </c>
      <c r="DB46" s="49">
        <f t="shared" ref="DB46" si="532">+IF(DB47=$G34,DB44,0)</f>
        <v>0</v>
      </c>
      <c r="DC46" s="49">
        <f t="shared" ref="DC46" si="533">+IF(DC47=$G34,DC44,0)</f>
        <v>0</v>
      </c>
      <c r="DD46" s="49">
        <f t="shared" ref="DD46" si="534">+IF(DD47=$G34,DD44,0)</f>
        <v>0</v>
      </c>
      <c r="DE46" s="49">
        <f t="shared" ref="DE46" si="535">+IF(DE47=$G34,DE44,0)</f>
        <v>0</v>
      </c>
      <c r="DF46" s="49">
        <f t="shared" ref="DF46" si="536">+IF(DF47=$G34,DF44,0)</f>
        <v>0</v>
      </c>
      <c r="DG46" s="49">
        <f t="shared" ref="DG46" si="537">+IF(DG47=$G34,DG44,0)</f>
        <v>0</v>
      </c>
      <c r="DH46" s="49">
        <f t="shared" ref="DH46" si="538">+IF(DH47=$G34,DH44,0)</f>
        <v>0</v>
      </c>
      <c r="DI46" s="49">
        <f t="shared" ref="DI46" si="539">+IF(DI47=$G34,DI44,0)</f>
        <v>0</v>
      </c>
      <c r="DJ46" s="49">
        <f t="shared" ref="DJ46" si="540">+IF(DJ47=$G34,DJ44,0)</f>
        <v>0</v>
      </c>
      <c r="DK46" s="49">
        <f t="shared" ref="DK46" si="541">+IF(DK47=$G34,DK44,0)</f>
        <v>0</v>
      </c>
      <c r="DL46" s="49">
        <f t="shared" ref="DL46" si="542">+IF(DL47=$G34,DL44,0)</f>
        <v>0</v>
      </c>
      <c r="DM46" s="49">
        <f t="shared" ref="DM46" si="543">+IF(DM47=$G34,DM44,0)</f>
        <v>0</v>
      </c>
      <c r="DN46" s="49">
        <f t="shared" ref="DN46" si="544">+IF(DN47=$G34,DN44,0)</f>
        <v>0</v>
      </c>
      <c r="DO46" s="49">
        <f t="shared" ref="DO46" si="545">+IF(DO47=$G34,DO44,0)</f>
        <v>0</v>
      </c>
      <c r="DP46" s="49">
        <f t="shared" ref="DP46" si="546">+IF(DP47=$G34,DP44,0)</f>
        <v>0</v>
      </c>
      <c r="DQ46" s="49">
        <f t="shared" ref="DQ46" si="547">+IF(DQ47=$G34,DQ44,0)</f>
        <v>0</v>
      </c>
      <c r="DR46" s="49">
        <f t="shared" ref="DR46" si="548">+IF(DR47=$G34,DR44,0)</f>
        <v>0</v>
      </c>
      <c r="DS46" s="49">
        <f t="shared" ref="DS46" si="549">+IF(DS47=$G34,DS44,0)</f>
        <v>0</v>
      </c>
      <c r="DT46" s="49">
        <f t="shared" ref="DT46" si="550">+IF(DT47=$G34,DT44,0)</f>
        <v>0</v>
      </c>
      <c r="DU46" s="49">
        <f t="shared" ref="DU46" si="551">+IF(DU47=$G34,DU44,0)</f>
        <v>0</v>
      </c>
      <c r="DV46" s="49">
        <f t="shared" ref="DV46" si="552">+IF(DV47=$G34,DV44,0)</f>
        <v>0</v>
      </c>
      <c r="DW46" s="49">
        <f t="shared" ref="DW46" si="553">+IF(DW47=$G34,DW44,0)</f>
        <v>0</v>
      </c>
    </row>
    <row r="47" spans="6:127" ht="16.5" hidden="1" outlineLevel="1" thickTop="1" thickBot="1" x14ac:dyDescent="0.3">
      <c r="F47" s="40" t="s">
        <v>84</v>
      </c>
      <c r="H47" s="50">
        <f>+H45</f>
        <v>0</v>
      </c>
      <c r="I47" s="51">
        <f t="shared" ref="I47:AN47" si="554">+H47+I45-I43</f>
        <v>0</v>
      </c>
      <c r="J47" s="51">
        <f t="shared" si="554"/>
        <v>0</v>
      </c>
      <c r="K47" s="51">
        <f t="shared" si="554"/>
        <v>0</v>
      </c>
      <c r="L47" s="51">
        <f t="shared" si="554"/>
        <v>0</v>
      </c>
      <c r="M47" s="51">
        <f t="shared" si="554"/>
        <v>0</v>
      </c>
      <c r="N47" s="51">
        <f t="shared" si="554"/>
        <v>0</v>
      </c>
      <c r="O47" s="51">
        <f t="shared" si="554"/>
        <v>0</v>
      </c>
      <c r="P47" s="51">
        <f t="shared" si="554"/>
        <v>0</v>
      </c>
      <c r="Q47" s="51">
        <f t="shared" si="554"/>
        <v>0</v>
      </c>
      <c r="R47" s="51">
        <f t="shared" si="554"/>
        <v>0</v>
      </c>
      <c r="S47" s="51">
        <f t="shared" si="554"/>
        <v>0</v>
      </c>
      <c r="T47" s="51">
        <f t="shared" si="554"/>
        <v>0</v>
      </c>
      <c r="U47" s="51">
        <f t="shared" si="554"/>
        <v>0</v>
      </c>
      <c r="V47" s="51">
        <f t="shared" si="554"/>
        <v>0</v>
      </c>
      <c r="W47" s="51">
        <f t="shared" si="554"/>
        <v>0</v>
      </c>
      <c r="X47" s="51">
        <f t="shared" si="554"/>
        <v>0</v>
      </c>
      <c r="Y47" s="51">
        <f t="shared" si="554"/>
        <v>0</v>
      </c>
      <c r="Z47" s="51">
        <f t="shared" si="554"/>
        <v>0</v>
      </c>
      <c r="AA47" s="51">
        <f t="shared" si="554"/>
        <v>0</v>
      </c>
      <c r="AB47" s="51">
        <f t="shared" si="554"/>
        <v>0</v>
      </c>
      <c r="AC47" s="51">
        <f t="shared" si="554"/>
        <v>0</v>
      </c>
      <c r="AD47" s="51">
        <f t="shared" si="554"/>
        <v>0</v>
      </c>
      <c r="AE47" s="51">
        <f t="shared" si="554"/>
        <v>0</v>
      </c>
      <c r="AF47" s="51">
        <f t="shared" si="554"/>
        <v>0</v>
      </c>
      <c r="AG47" s="51">
        <f t="shared" si="554"/>
        <v>0</v>
      </c>
      <c r="AH47" s="51">
        <f t="shared" si="554"/>
        <v>0</v>
      </c>
      <c r="AI47" s="51">
        <f t="shared" si="554"/>
        <v>0</v>
      </c>
      <c r="AJ47" s="51">
        <f t="shared" si="554"/>
        <v>0</v>
      </c>
      <c r="AK47" s="51">
        <f t="shared" si="554"/>
        <v>0</v>
      </c>
      <c r="AL47" s="51">
        <f t="shared" si="554"/>
        <v>0</v>
      </c>
      <c r="AM47" s="51">
        <f t="shared" si="554"/>
        <v>0</v>
      </c>
      <c r="AN47" s="51">
        <f t="shared" si="554"/>
        <v>0</v>
      </c>
      <c r="AO47" s="51">
        <f t="shared" ref="AO47:BT47" si="555">+AN47+AO45-AO43</f>
        <v>0</v>
      </c>
      <c r="AP47" s="51">
        <f t="shared" si="555"/>
        <v>0</v>
      </c>
      <c r="AQ47" s="51">
        <f t="shared" si="555"/>
        <v>0</v>
      </c>
      <c r="AR47" s="51">
        <f t="shared" si="555"/>
        <v>0</v>
      </c>
      <c r="AS47" s="51">
        <f t="shared" si="555"/>
        <v>0</v>
      </c>
      <c r="AT47" s="51">
        <f t="shared" si="555"/>
        <v>0</v>
      </c>
      <c r="AU47" s="51">
        <f t="shared" si="555"/>
        <v>0</v>
      </c>
      <c r="AV47" s="51">
        <f t="shared" si="555"/>
        <v>0</v>
      </c>
      <c r="AW47" s="51">
        <f t="shared" si="555"/>
        <v>0</v>
      </c>
      <c r="AX47" s="51">
        <f t="shared" si="555"/>
        <v>0</v>
      </c>
      <c r="AY47" s="51">
        <f t="shared" si="555"/>
        <v>0</v>
      </c>
      <c r="AZ47" s="51">
        <f t="shared" si="555"/>
        <v>0</v>
      </c>
      <c r="BA47" s="51">
        <f t="shared" si="555"/>
        <v>0</v>
      </c>
      <c r="BB47" s="51">
        <f t="shared" si="555"/>
        <v>0</v>
      </c>
      <c r="BC47" s="51">
        <f t="shared" si="555"/>
        <v>0</v>
      </c>
      <c r="BD47" s="51">
        <f t="shared" si="555"/>
        <v>0</v>
      </c>
      <c r="BE47" s="51">
        <f t="shared" si="555"/>
        <v>0</v>
      </c>
      <c r="BF47" s="51">
        <f t="shared" si="555"/>
        <v>0</v>
      </c>
      <c r="BG47" s="51">
        <f t="shared" si="555"/>
        <v>0</v>
      </c>
      <c r="BH47" s="51">
        <f t="shared" si="555"/>
        <v>0</v>
      </c>
      <c r="BI47" s="51">
        <f t="shared" si="555"/>
        <v>0</v>
      </c>
      <c r="BJ47" s="51">
        <f t="shared" si="555"/>
        <v>0</v>
      </c>
      <c r="BK47" s="51">
        <f t="shared" si="555"/>
        <v>0</v>
      </c>
      <c r="BL47" s="51">
        <f t="shared" si="555"/>
        <v>0</v>
      </c>
      <c r="BM47" s="51">
        <f t="shared" si="555"/>
        <v>0</v>
      </c>
      <c r="BN47" s="51">
        <f t="shared" si="555"/>
        <v>0</v>
      </c>
      <c r="BO47" s="51">
        <f t="shared" si="555"/>
        <v>0</v>
      </c>
      <c r="BP47" s="51">
        <f t="shared" si="555"/>
        <v>0</v>
      </c>
      <c r="BQ47" s="51">
        <f t="shared" si="555"/>
        <v>0</v>
      </c>
      <c r="BR47" s="51">
        <f t="shared" si="555"/>
        <v>0</v>
      </c>
      <c r="BS47" s="51">
        <f t="shared" si="555"/>
        <v>0</v>
      </c>
      <c r="BT47" s="51">
        <f t="shared" si="555"/>
        <v>0</v>
      </c>
      <c r="BU47" s="51">
        <f t="shared" ref="BU47:CZ47" si="556">+BT47+BU45-BU43</f>
        <v>0</v>
      </c>
      <c r="BV47" s="51">
        <f t="shared" si="556"/>
        <v>0</v>
      </c>
      <c r="BW47" s="51">
        <f t="shared" si="556"/>
        <v>0</v>
      </c>
      <c r="BX47" s="51">
        <f t="shared" si="556"/>
        <v>0</v>
      </c>
      <c r="BY47" s="51">
        <f t="shared" si="556"/>
        <v>0</v>
      </c>
      <c r="BZ47" s="51">
        <f t="shared" si="556"/>
        <v>0</v>
      </c>
      <c r="CA47" s="51">
        <f t="shared" si="556"/>
        <v>0</v>
      </c>
      <c r="CB47" s="51">
        <f t="shared" si="556"/>
        <v>0</v>
      </c>
      <c r="CC47" s="51">
        <f t="shared" si="556"/>
        <v>0</v>
      </c>
      <c r="CD47" s="51">
        <f t="shared" si="556"/>
        <v>0</v>
      </c>
      <c r="CE47" s="51">
        <f t="shared" si="556"/>
        <v>0</v>
      </c>
      <c r="CF47" s="51">
        <f t="shared" si="556"/>
        <v>0</v>
      </c>
      <c r="CG47" s="51">
        <f t="shared" si="556"/>
        <v>0</v>
      </c>
      <c r="CH47" s="51">
        <f t="shared" si="556"/>
        <v>0</v>
      </c>
      <c r="CI47" s="51">
        <f t="shared" si="556"/>
        <v>0</v>
      </c>
      <c r="CJ47" s="51">
        <f t="shared" si="556"/>
        <v>0</v>
      </c>
      <c r="CK47" s="51">
        <f t="shared" si="556"/>
        <v>0</v>
      </c>
      <c r="CL47" s="51">
        <f t="shared" si="556"/>
        <v>0</v>
      </c>
      <c r="CM47" s="51">
        <f t="shared" si="556"/>
        <v>0</v>
      </c>
      <c r="CN47" s="51">
        <f t="shared" si="556"/>
        <v>0</v>
      </c>
      <c r="CO47" s="51">
        <f t="shared" si="556"/>
        <v>0</v>
      </c>
      <c r="CP47" s="51">
        <f t="shared" si="556"/>
        <v>0</v>
      </c>
      <c r="CQ47" s="51">
        <f t="shared" si="556"/>
        <v>0</v>
      </c>
      <c r="CR47" s="51">
        <f t="shared" si="556"/>
        <v>0</v>
      </c>
      <c r="CS47" s="51">
        <f t="shared" si="556"/>
        <v>0</v>
      </c>
      <c r="CT47" s="51">
        <f t="shared" si="556"/>
        <v>0</v>
      </c>
      <c r="CU47" s="51">
        <f t="shared" si="556"/>
        <v>0</v>
      </c>
      <c r="CV47" s="51">
        <f t="shared" si="556"/>
        <v>0</v>
      </c>
      <c r="CW47" s="51">
        <f t="shared" si="556"/>
        <v>0</v>
      </c>
      <c r="CX47" s="51">
        <f t="shared" si="556"/>
        <v>0</v>
      </c>
      <c r="CY47" s="51">
        <f t="shared" si="556"/>
        <v>0</v>
      </c>
      <c r="CZ47" s="51">
        <f t="shared" si="556"/>
        <v>0</v>
      </c>
      <c r="DA47" s="51">
        <f t="shared" ref="DA47:DW47" si="557">+CZ47+DA45-DA43</f>
        <v>0</v>
      </c>
      <c r="DB47" s="51">
        <f t="shared" si="557"/>
        <v>0</v>
      </c>
      <c r="DC47" s="51">
        <f t="shared" si="557"/>
        <v>0</v>
      </c>
      <c r="DD47" s="51">
        <f t="shared" si="557"/>
        <v>0</v>
      </c>
      <c r="DE47" s="51">
        <f t="shared" si="557"/>
        <v>0</v>
      </c>
      <c r="DF47" s="51">
        <f t="shared" si="557"/>
        <v>0</v>
      </c>
      <c r="DG47" s="51">
        <f t="shared" si="557"/>
        <v>0</v>
      </c>
      <c r="DH47" s="51">
        <f t="shared" si="557"/>
        <v>0</v>
      </c>
      <c r="DI47" s="51">
        <f t="shared" si="557"/>
        <v>0</v>
      </c>
      <c r="DJ47" s="51">
        <f t="shared" si="557"/>
        <v>0</v>
      </c>
      <c r="DK47" s="51">
        <f t="shared" si="557"/>
        <v>0</v>
      </c>
      <c r="DL47" s="51">
        <f t="shared" si="557"/>
        <v>0</v>
      </c>
      <c r="DM47" s="51">
        <f t="shared" si="557"/>
        <v>0</v>
      </c>
      <c r="DN47" s="51">
        <f t="shared" si="557"/>
        <v>0</v>
      </c>
      <c r="DO47" s="51">
        <f t="shared" si="557"/>
        <v>0</v>
      </c>
      <c r="DP47" s="51">
        <f t="shared" si="557"/>
        <v>0</v>
      </c>
      <c r="DQ47" s="51">
        <f t="shared" si="557"/>
        <v>0</v>
      </c>
      <c r="DR47" s="51">
        <f t="shared" si="557"/>
        <v>0</v>
      </c>
      <c r="DS47" s="51">
        <f t="shared" si="557"/>
        <v>0</v>
      </c>
      <c r="DT47" s="51">
        <f t="shared" si="557"/>
        <v>0</v>
      </c>
      <c r="DU47" s="51">
        <f t="shared" si="557"/>
        <v>0</v>
      </c>
      <c r="DV47" s="51">
        <f t="shared" si="557"/>
        <v>0</v>
      </c>
      <c r="DW47" s="53">
        <f t="shared" si="557"/>
        <v>0</v>
      </c>
    </row>
    <row r="48" spans="6:127" ht="15.75" hidden="1" outlineLevel="1" thickTop="1" x14ac:dyDescent="0.25"/>
    <row r="49" spans="1:127" collapsed="1" x14ac:dyDescent="0.25"/>
    <row r="50" spans="1:127" ht="18.75" x14ac:dyDescent="0.3">
      <c r="A50" s="61"/>
      <c r="C50" s="54" t="s">
        <v>413</v>
      </c>
    </row>
    <row r="51" spans="1:127" ht="16.5" hidden="1" outlineLevel="1" thickTop="1" thickBot="1" x14ac:dyDescent="0.3">
      <c r="F51" s="40" t="s">
        <v>86</v>
      </c>
      <c r="G51" s="9" t="s">
        <v>29</v>
      </c>
    </row>
    <row r="52" spans="1:127" ht="16.5" hidden="1" outlineLevel="1" thickTop="1" thickBot="1" x14ac:dyDescent="0.3">
      <c r="F52" s="40" t="s">
        <v>85</v>
      </c>
      <c r="G52" s="38">
        <v>2019</v>
      </c>
    </row>
    <row r="53" spans="1:127" ht="16.5" hidden="1" outlineLevel="1" thickTop="1" thickBot="1" x14ac:dyDescent="0.3">
      <c r="F53" s="40" t="s">
        <v>89</v>
      </c>
      <c r="G53" s="38">
        <v>12</v>
      </c>
    </row>
    <row r="54" spans="1:127" ht="16.5" hidden="1" outlineLevel="1" thickTop="1" thickBot="1" x14ac:dyDescent="0.3">
      <c r="F54" s="40" t="s">
        <v>90</v>
      </c>
      <c r="G54" s="9" t="s">
        <v>29</v>
      </c>
    </row>
    <row r="55" spans="1:127" ht="16.5" hidden="1" outlineLevel="1" thickTop="1" thickBot="1" x14ac:dyDescent="0.3">
      <c r="F55" s="40" t="s">
        <v>91</v>
      </c>
      <c r="G55" s="38">
        <v>2020</v>
      </c>
    </row>
    <row r="56" spans="1:127" ht="16.5" hidden="1" outlineLevel="1" thickTop="1" thickBot="1" x14ac:dyDescent="0.3">
      <c r="F56" s="40" t="s">
        <v>77</v>
      </c>
      <c r="G56" s="19">
        <v>0.04</v>
      </c>
    </row>
    <row r="57" spans="1:127" ht="16.5" hidden="1" outlineLevel="1" thickTop="1" thickBot="1" x14ac:dyDescent="0.3">
      <c r="F57" s="40" t="s">
        <v>87</v>
      </c>
      <c r="G57" s="42"/>
    </row>
    <row r="58" spans="1:127" ht="16.5" hidden="1" outlineLevel="1" thickTop="1" thickBot="1" x14ac:dyDescent="0.3">
      <c r="F58" s="40" t="s">
        <v>78</v>
      </c>
      <c r="G58" s="43">
        <v>60</v>
      </c>
    </row>
    <row r="59" spans="1:127" ht="16.5" hidden="1" outlineLevel="1" thickTop="1" thickBot="1" x14ac:dyDescent="0.3"/>
    <row r="60" spans="1:127" ht="16.5" hidden="1" outlineLevel="1" thickTop="1" thickBot="1" x14ac:dyDescent="0.3">
      <c r="F60" s="40" t="s">
        <v>79</v>
      </c>
      <c r="G60" s="44">
        <f>+((1+G56)^(1/12))-1</f>
        <v>3.2737397821989145E-3</v>
      </c>
    </row>
    <row r="61" spans="1:127" ht="16.5" hidden="1" outlineLevel="1" thickTop="1" thickBot="1" x14ac:dyDescent="0.3">
      <c r="F61" s="40" t="s">
        <v>80</v>
      </c>
      <c r="G61" s="42">
        <f>+(G57)/((1-(1+G60)^(-G58))/G60)</f>
        <v>0</v>
      </c>
    </row>
    <row r="62" spans="1:127" ht="15.75" hidden="1" outlineLevel="1" thickTop="1" x14ac:dyDescent="0.25"/>
    <row r="63" spans="1:127" hidden="1" outlineLevel="1" x14ac:dyDescent="0.25">
      <c r="G63" s="7" t="s">
        <v>28</v>
      </c>
      <c r="H63" s="11">
        <f>+H40</f>
        <v>2020</v>
      </c>
      <c r="I63" s="11">
        <f t="shared" ref="I63:BT63" si="558">+I40</f>
        <v>2020</v>
      </c>
      <c r="J63" s="11">
        <f t="shared" si="558"/>
        <v>2020</v>
      </c>
      <c r="K63" s="11">
        <f t="shared" si="558"/>
        <v>2020</v>
      </c>
      <c r="L63" s="11">
        <f t="shared" si="558"/>
        <v>2020</v>
      </c>
      <c r="M63" s="11">
        <f t="shared" si="558"/>
        <v>2020</v>
      </c>
      <c r="N63" s="11">
        <f t="shared" si="558"/>
        <v>2020</v>
      </c>
      <c r="O63" s="11">
        <f t="shared" si="558"/>
        <v>2020</v>
      </c>
      <c r="P63" s="11">
        <f t="shared" si="558"/>
        <v>2020</v>
      </c>
      <c r="Q63" s="11">
        <f t="shared" si="558"/>
        <v>2020</v>
      </c>
      <c r="R63" s="11">
        <f t="shared" si="558"/>
        <v>2020</v>
      </c>
      <c r="S63" s="11">
        <f t="shared" si="558"/>
        <v>2020</v>
      </c>
      <c r="T63" s="11">
        <f t="shared" si="558"/>
        <v>2021</v>
      </c>
      <c r="U63" s="11">
        <f t="shared" si="558"/>
        <v>2021</v>
      </c>
      <c r="V63" s="11">
        <f t="shared" si="558"/>
        <v>2021</v>
      </c>
      <c r="W63" s="11">
        <f t="shared" si="558"/>
        <v>2021</v>
      </c>
      <c r="X63" s="11">
        <f t="shared" si="558"/>
        <v>2021</v>
      </c>
      <c r="Y63" s="11">
        <f t="shared" si="558"/>
        <v>2021</v>
      </c>
      <c r="Z63" s="11">
        <f t="shared" si="558"/>
        <v>2021</v>
      </c>
      <c r="AA63" s="11">
        <f t="shared" si="558"/>
        <v>2021</v>
      </c>
      <c r="AB63" s="11">
        <f t="shared" si="558"/>
        <v>2021</v>
      </c>
      <c r="AC63" s="11">
        <f t="shared" si="558"/>
        <v>2021</v>
      </c>
      <c r="AD63" s="11">
        <f t="shared" si="558"/>
        <v>2021</v>
      </c>
      <c r="AE63" s="11">
        <f t="shared" si="558"/>
        <v>2021</v>
      </c>
      <c r="AF63" s="11">
        <f t="shared" si="558"/>
        <v>2022</v>
      </c>
      <c r="AG63" s="11">
        <f t="shared" si="558"/>
        <v>2022</v>
      </c>
      <c r="AH63" s="11">
        <f t="shared" si="558"/>
        <v>2022</v>
      </c>
      <c r="AI63" s="11">
        <f t="shared" si="558"/>
        <v>2022</v>
      </c>
      <c r="AJ63" s="11">
        <f t="shared" si="558"/>
        <v>2022</v>
      </c>
      <c r="AK63" s="11">
        <f t="shared" si="558"/>
        <v>2022</v>
      </c>
      <c r="AL63" s="11">
        <f t="shared" si="558"/>
        <v>2022</v>
      </c>
      <c r="AM63" s="11">
        <f t="shared" si="558"/>
        <v>2022</v>
      </c>
      <c r="AN63" s="11">
        <f t="shared" si="558"/>
        <v>2022</v>
      </c>
      <c r="AO63" s="11">
        <f t="shared" si="558"/>
        <v>2022</v>
      </c>
      <c r="AP63" s="11">
        <f t="shared" si="558"/>
        <v>2022</v>
      </c>
      <c r="AQ63" s="11">
        <f t="shared" si="558"/>
        <v>2022</v>
      </c>
      <c r="AR63" s="11">
        <f t="shared" si="558"/>
        <v>2023</v>
      </c>
      <c r="AS63" s="11">
        <f t="shared" si="558"/>
        <v>2023</v>
      </c>
      <c r="AT63" s="11">
        <f t="shared" si="558"/>
        <v>2023</v>
      </c>
      <c r="AU63" s="11">
        <f t="shared" si="558"/>
        <v>2023</v>
      </c>
      <c r="AV63" s="11">
        <f t="shared" si="558"/>
        <v>2023</v>
      </c>
      <c r="AW63" s="11">
        <f t="shared" si="558"/>
        <v>2023</v>
      </c>
      <c r="AX63" s="11">
        <f t="shared" si="558"/>
        <v>2023</v>
      </c>
      <c r="AY63" s="11">
        <f t="shared" si="558"/>
        <v>2023</v>
      </c>
      <c r="AZ63" s="11">
        <f t="shared" si="558"/>
        <v>2023</v>
      </c>
      <c r="BA63" s="11">
        <f t="shared" si="558"/>
        <v>2023</v>
      </c>
      <c r="BB63" s="11">
        <f t="shared" si="558"/>
        <v>2023</v>
      </c>
      <c r="BC63" s="11">
        <f t="shared" si="558"/>
        <v>2023</v>
      </c>
      <c r="BD63" s="11">
        <f t="shared" si="558"/>
        <v>2024</v>
      </c>
      <c r="BE63" s="11">
        <f t="shared" si="558"/>
        <v>2024</v>
      </c>
      <c r="BF63" s="11">
        <f t="shared" si="558"/>
        <v>2024</v>
      </c>
      <c r="BG63" s="11">
        <f t="shared" si="558"/>
        <v>2024</v>
      </c>
      <c r="BH63" s="11">
        <f t="shared" si="558"/>
        <v>2024</v>
      </c>
      <c r="BI63" s="11">
        <f t="shared" si="558"/>
        <v>2024</v>
      </c>
      <c r="BJ63" s="11">
        <f t="shared" si="558"/>
        <v>2024</v>
      </c>
      <c r="BK63" s="11">
        <f t="shared" si="558"/>
        <v>2024</v>
      </c>
      <c r="BL63" s="11">
        <f t="shared" si="558"/>
        <v>2024</v>
      </c>
      <c r="BM63" s="11">
        <f t="shared" si="558"/>
        <v>2024</v>
      </c>
      <c r="BN63" s="11">
        <f t="shared" si="558"/>
        <v>2024</v>
      </c>
      <c r="BO63" s="11">
        <f t="shared" si="558"/>
        <v>2024</v>
      </c>
      <c r="BP63" s="11">
        <f t="shared" si="558"/>
        <v>2025</v>
      </c>
      <c r="BQ63" s="11">
        <f t="shared" si="558"/>
        <v>2025</v>
      </c>
      <c r="BR63" s="11">
        <f t="shared" si="558"/>
        <v>2025</v>
      </c>
      <c r="BS63" s="11">
        <f t="shared" si="558"/>
        <v>2025</v>
      </c>
      <c r="BT63" s="11">
        <f t="shared" si="558"/>
        <v>2025</v>
      </c>
      <c r="BU63" s="11">
        <f t="shared" ref="BU63:DW63" si="559">+BU40</f>
        <v>2025</v>
      </c>
      <c r="BV63" s="11">
        <f t="shared" si="559"/>
        <v>2025</v>
      </c>
      <c r="BW63" s="11">
        <f t="shared" si="559"/>
        <v>2025</v>
      </c>
      <c r="BX63" s="11">
        <f t="shared" si="559"/>
        <v>2025</v>
      </c>
      <c r="BY63" s="11">
        <f t="shared" si="559"/>
        <v>2025</v>
      </c>
      <c r="BZ63" s="11">
        <f t="shared" si="559"/>
        <v>2025</v>
      </c>
      <c r="CA63" s="11">
        <f t="shared" si="559"/>
        <v>2025</v>
      </c>
      <c r="CB63" s="11">
        <f t="shared" si="559"/>
        <v>2026</v>
      </c>
      <c r="CC63" s="11">
        <f t="shared" si="559"/>
        <v>2026</v>
      </c>
      <c r="CD63" s="11">
        <f t="shared" si="559"/>
        <v>2026</v>
      </c>
      <c r="CE63" s="11">
        <f t="shared" si="559"/>
        <v>2026</v>
      </c>
      <c r="CF63" s="11">
        <f t="shared" si="559"/>
        <v>2026</v>
      </c>
      <c r="CG63" s="11">
        <f t="shared" si="559"/>
        <v>2026</v>
      </c>
      <c r="CH63" s="11">
        <f t="shared" si="559"/>
        <v>2026</v>
      </c>
      <c r="CI63" s="11">
        <f t="shared" si="559"/>
        <v>2026</v>
      </c>
      <c r="CJ63" s="11">
        <f t="shared" si="559"/>
        <v>2026</v>
      </c>
      <c r="CK63" s="11">
        <f t="shared" si="559"/>
        <v>2026</v>
      </c>
      <c r="CL63" s="11">
        <f t="shared" si="559"/>
        <v>2026</v>
      </c>
      <c r="CM63" s="11">
        <f t="shared" si="559"/>
        <v>2026</v>
      </c>
      <c r="CN63" s="11">
        <f t="shared" si="559"/>
        <v>2027</v>
      </c>
      <c r="CO63" s="11">
        <f t="shared" si="559"/>
        <v>2027</v>
      </c>
      <c r="CP63" s="11">
        <f t="shared" si="559"/>
        <v>2027</v>
      </c>
      <c r="CQ63" s="11">
        <f t="shared" si="559"/>
        <v>2027</v>
      </c>
      <c r="CR63" s="11">
        <f t="shared" si="559"/>
        <v>2027</v>
      </c>
      <c r="CS63" s="11">
        <f t="shared" si="559"/>
        <v>2027</v>
      </c>
      <c r="CT63" s="11">
        <f t="shared" si="559"/>
        <v>2027</v>
      </c>
      <c r="CU63" s="11">
        <f t="shared" si="559"/>
        <v>2027</v>
      </c>
      <c r="CV63" s="11">
        <f t="shared" si="559"/>
        <v>2027</v>
      </c>
      <c r="CW63" s="11">
        <f t="shared" si="559"/>
        <v>2027</v>
      </c>
      <c r="CX63" s="11">
        <f t="shared" si="559"/>
        <v>2027</v>
      </c>
      <c r="CY63" s="11">
        <f t="shared" si="559"/>
        <v>2027</v>
      </c>
      <c r="CZ63" s="11">
        <f t="shared" si="559"/>
        <v>2028</v>
      </c>
      <c r="DA63" s="11">
        <f t="shared" si="559"/>
        <v>2028</v>
      </c>
      <c r="DB63" s="11">
        <f t="shared" si="559"/>
        <v>2028</v>
      </c>
      <c r="DC63" s="11">
        <f t="shared" si="559"/>
        <v>2028</v>
      </c>
      <c r="DD63" s="11">
        <f t="shared" si="559"/>
        <v>2028</v>
      </c>
      <c r="DE63" s="11">
        <f t="shared" si="559"/>
        <v>2028</v>
      </c>
      <c r="DF63" s="11">
        <f t="shared" si="559"/>
        <v>2028</v>
      </c>
      <c r="DG63" s="11">
        <f t="shared" si="559"/>
        <v>2028</v>
      </c>
      <c r="DH63" s="11">
        <f t="shared" si="559"/>
        <v>2028</v>
      </c>
      <c r="DI63" s="11">
        <f t="shared" si="559"/>
        <v>2028</v>
      </c>
      <c r="DJ63" s="11">
        <f t="shared" si="559"/>
        <v>2028</v>
      </c>
      <c r="DK63" s="11">
        <f t="shared" si="559"/>
        <v>2028</v>
      </c>
      <c r="DL63" s="11">
        <f t="shared" si="559"/>
        <v>2029</v>
      </c>
      <c r="DM63" s="11">
        <f t="shared" si="559"/>
        <v>2029</v>
      </c>
      <c r="DN63" s="11">
        <f t="shared" si="559"/>
        <v>2029</v>
      </c>
      <c r="DO63" s="11">
        <f t="shared" si="559"/>
        <v>2029</v>
      </c>
      <c r="DP63" s="11">
        <f t="shared" si="559"/>
        <v>2029</v>
      </c>
      <c r="DQ63" s="11">
        <f t="shared" si="559"/>
        <v>2029</v>
      </c>
      <c r="DR63" s="11">
        <f t="shared" si="559"/>
        <v>2029</v>
      </c>
      <c r="DS63" s="11">
        <f t="shared" si="559"/>
        <v>2029</v>
      </c>
      <c r="DT63" s="11">
        <f t="shared" si="559"/>
        <v>2029</v>
      </c>
      <c r="DU63" s="11">
        <f t="shared" si="559"/>
        <v>2029</v>
      </c>
      <c r="DV63" s="11">
        <f t="shared" si="559"/>
        <v>2029</v>
      </c>
      <c r="DW63" s="11">
        <f t="shared" si="559"/>
        <v>2029</v>
      </c>
    </row>
    <row r="64" spans="1:127" ht="15.75" hidden="1" outlineLevel="1" thickBot="1" x14ac:dyDescent="0.3">
      <c r="G64" s="7" t="s">
        <v>27</v>
      </c>
      <c r="H64" s="11" t="str">
        <f>+H41</f>
        <v>gen</v>
      </c>
      <c r="I64" s="11" t="str">
        <f t="shared" ref="I64:BT64" si="560">+I41</f>
        <v>feb</v>
      </c>
      <c r="J64" s="11" t="str">
        <f t="shared" si="560"/>
        <v>mar</v>
      </c>
      <c r="K64" s="11" t="str">
        <f t="shared" si="560"/>
        <v>apr</v>
      </c>
      <c r="L64" s="11" t="str">
        <f t="shared" si="560"/>
        <v>mag</v>
      </c>
      <c r="M64" s="11" t="str">
        <f t="shared" si="560"/>
        <v>giu</v>
      </c>
      <c r="N64" s="11" t="str">
        <f t="shared" si="560"/>
        <v>lug</v>
      </c>
      <c r="O64" s="11" t="str">
        <f t="shared" si="560"/>
        <v>ago</v>
      </c>
      <c r="P64" s="11" t="str">
        <f t="shared" si="560"/>
        <v>set</v>
      </c>
      <c r="Q64" s="11" t="str">
        <f t="shared" si="560"/>
        <v>ott</v>
      </c>
      <c r="R64" s="11" t="str">
        <f t="shared" si="560"/>
        <v>nov</v>
      </c>
      <c r="S64" s="11" t="str">
        <f t="shared" si="560"/>
        <v>dic</v>
      </c>
      <c r="T64" s="11" t="str">
        <f t="shared" si="560"/>
        <v>gen</v>
      </c>
      <c r="U64" s="11" t="str">
        <f t="shared" si="560"/>
        <v>feb</v>
      </c>
      <c r="V64" s="11" t="str">
        <f t="shared" si="560"/>
        <v>mar</v>
      </c>
      <c r="W64" s="11" t="str">
        <f t="shared" si="560"/>
        <v>apr</v>
      </c>
      <c r="X64" s="11" t="str">
        <f t="shared" si="560"/>
        <v>mag</v>
      </c>
      <c r="Y64" s="11" t="str">
        <f t="shared" si="560"/>
        <v>giu</v>
      </c>
      <c r="Z64" s="11" t="str">
        <f t="shared" si="560"/>
        <v>lug</v>
      </c>
      <c r="AA64" s="11" t="str">
        <f t="shared" si="560"/>
        <v>ago</v>
      </c>
      <c r="AB64" s="11" t="str">
        <f t="shared" si="560"/>
        <v>set</v>
      </c>
      <c r="AC64" s="11" t="str">
        <f t="shared" si="560"/>
        <v>ott</v>
      </c>
      <c r="AD64" s="11" t="str">
        <f t="shared" si="560"/>
        <v>nov</v>
      </c>
      <c r="AE64" s="11" t="str">
        <f t="shared" si="560"/>
        <v>dic</v>
      </c>
      <c r="AF64" s="11" t="str">
        <f t="shared" si="560"/>
        <v>gen</v>
      </c>
      <c r="AG64" s="11" t="str">
        <f t="shared" si="560"/>
        <v>feb</v>
      </c>
      <c r="AH64" s="11" t="str">
        <f t="shared" si="560"/>
        <v>mar</v>
      </c>
      <c r="AI64" s="11" t="str">
        <f t="shared" si="560"/>
        <v>apr</v>
      </c>
      <c r="AJ64" s="11" t="str">
        <f t="shared" si="560"/>
        <v>mag</v>
      </c>
      <c r="AK64" s="11" t="str">
        <f t="shared" si="560"/>
        <v>giu</v>
      </c>
      <c r="AL64" s="11" t="str">
        <f t="shared" si="560"/>
        <v>lug</v>
      </c>
      <c r="AM64" s="11" t="str">
        <f t="shared" si="560"/>
        <v>ago</v>
      </c>
      <c r="AN64" s="11" t="str">
        <f t="shared" si="560"/>
        <v>set</v>
      </c>
      <c r="AO64" s="11" t="str">
        <f t="shared" si="560"/>
        <v>ott</v>
      </c>
      <c r="AP64" s="11" t="str">
        <f t="shared" si="560"/>
        <v>nov</v>
      </c>
      <c r="AQ64" s="11" t="str">
        <f t="shared" si="560"/>
        <v>dic</v>
      </c>
      <c r="AR64" s="11" t="str">
        <f t="shared" si="560"/>
        <v>gen</v>
      </c>
      <c r="AS64" s="11" t="str">
        <f t="shared" si="560"/>
        <v>feb</v>
      </c>
      <c r="AT64" s="11" t="str">
        <f t="shared" si="560"/>
        <v>mar</v>
      </c>
      <c r="AU64" s="11" t="str">
        <f t="shared" si="560"/>
        <v>apr</v>
      </c>
      <c r="AV64" s="11" t="str">
        <f t="shared" si="560"/>
        <v>mag</v>
      </c>
      <c r="AW64" s="11" t="str">
        <f t="shared" si="560"/>
        <v>giu</v>
      </c>
      <c r="AX64" s="11" t="str">
        <f t="shared" si="560"/>
        <v>lug</v>
      </c>
      <c r="AY64" s="11" t="str">
        <f t="shared" si="560"/>
        <v>ago</v>
      </c>
      <c r="AZ64" s="11" t="str">
        <f t="shared" si="560"/>
        <v>set</v>
      </c>
      <c r="BA64" s="11" t="str">
        <f t="shared" si="560"/>
        <v>ott</v>
      </c>
      <c r="BB64" s="11" t="str">
        <f t="shared" si="560"/>
        <v>nov</v>
      </c>
      <c r="BC64" s="11" t="str">
        <f t="shared" si="560"/>
        <v>dic</v>
      </c>
      <c r="BD64" s="11" t="str">
        <f t="shared" si="560"/>
        <v>gen</v>
      </c>
      <c r="BE64" s="11" t="str">
        <f t="shared" si="560"/>
        <v>feb</v>
      </c>
      <c r="BF64" s="11" t="str">
        <f t="shared" si="560"/>
        <v>mar</v>
      </c>
      <c r="BG64" s="11" t="str">
        <f t="shared" si="560"/>
        <v>apr</v>
      </c>
      <c r="BH64" s="11" t="str">
        <f t="shared" si="560"/>
        <v>mag</v>
      </c>
      <c r="BI64" s="11" t="str">
        <f t="shared" si="560"/>
        <v>giu</v>
      </c>
      <c r="BJ64" s="11" t="str">
        <f t="shared" si="560"/>
        <v>lug</v>
      </c>
      <c r="BK64" s="11" t="str">
        <f t="shared" si="560"/>
        <v>ago</v>
      </c>
      <c r="BL64" s="11" t="str">
        <f t="shared" si="560"/>
        <v>set</v>
      </c>
      <c r="BM64" s="11" t="str">
        <f t="shared" si="560"/>
        <v>ott</v>
      </c>
      <c r="BN64" s="11" t="str">
        <f t="shared" si="560"/>
        <v>nov</v>
      </c>
      <c r="BO64" s="11" t="str">
        <f t="shared" si="560"/>
        <v>dic</v>
      </c>
      <c r="BP64" s="11" t="str">
        <f t="shared" si="560"/>
        <v>gen</v>
      </c>
      <c r="BQ64" s="11" t="str">
        <f t="shared" si="560"/>
        <v>feb</v>
      </c>
      <c r="BR64" s="11" t="str">
        <f t="shared" si="560"/>
        <v>mar</v>
      </c>
      <c r="BS64" s="11" t="str">
        <f t="shared" si="560"/>
        <v>apr</v>
      </c>
      <c r="BT64" s="11" t="str">
        <f t="shared" si="560"/>
        <v>mag</v>
      </c>
      <c r="BU64" s="11" t="str">
        <f t="shared" ref="BU64:DW64" si="561">+BU41</f>
        <v>giu</v>
      </c>
      <c r="BV64" s="11" t="str">
        <f t="shared" si="561"/>
        <v>lug</v>
      </c>
      <c r="BW64" s="11" t="str">
        <f t="shared" si="561"/>
        <v>ago</v>
      </c>
      <c r="BX64" s="11" t="str">
        <f t="shared" si="561"/>
        <v>set</v>
      </c>
      <c r="BY64" s="11" t="str">
        <f t="shared" si="561"/>
        <v>ott</v>
      </c>
      <c r="BZ64" s="11" t="str">
        <f t="shared" si="561"/>
        <v>nov</v>
      </c>
      <c r="CA64" s="11" t="str">
        <f t="shared" si="561"/>
        <v>dic</v>
      </c>
      <c r="CB64" s="11" t="str">
        <f t="shared" si="561"/>
        <v>gen</v>
      </c>
      <c r="CC64" s="11" t="str">
        <f t="shared" si="561"/>
        <v>feb</v>
      </c>
      <c r="CD64" s="11" t="str">
        <f t="shared" si="561"/>
        <v>mar</v>
      </c>
      <c r="CE64" s="11" t="str">
        <f t="shared" si="561"/>
        <v>apr</v>
      </c>
      <c r="CF64" s="11" t="str">
        <f t="shared" si="561"/>
        <v>mag</v>
      </c>
      <c r="CG64" s="11" t="str">
        <f t="shared" si="561"/>
        <v>giu</v>
      </c>
      <c r="CH64" s="11" t="str">
        <f t="shared" si="561"/>
        <v>lug</v>
      </c>
      <c r="CI64" s="11" t="str">
        <f t="shared" si="561"/>
        <v>ago</v>
      </c>
      <c r="CJ64" s="11" t="str">
        <f t="shared" si="561"/>
        <v>set</v>
      </c>
      <c r="CK64" s="11" t="str">
        <f t="shared" si="561"/>
        <v>ott</v>
      </c>
      <c r="CL64" s="11" t="str">
        <f t="shared" si="561"/>
        <v>nov</v>
      </c>
      <c r="CM64" s="11" t="str">
        <f t="shared" si="561"/>
        <v>dic</v>
      </c>
      <c r="CN64" s="11" t="str">
        <f t="shared" si="561"/>
        <v>gen</v>
      </c>
      <c r="CO64" s="11" t="str">
        <f t="shared" si="561"/>
        <v>feb</v>
      </c>
      <c r="CP64" s="11" t="str">
        <f t="shared" si="561"/>
        <v>mar</v>
      </c>
      <c r="CQ64" s="11" t="str">
        <f t="shared" si="561"/>
        <v>apr</v>
      </c>
      <c r="CR64" s="11" t="str">
        <f t="shared" si="561"/>
        <v>mag</v>
      </c>
      <c r="CS64" s="11" t="str">
        <f t="shared" si="561"/>
        <v>giu</v>
      </c>
      <c r="CT64" s="11" t="str">
        <f t="shared" si="561"/>
        <v>lug</v>
      </c>
      <c r="CU64" s="11" t="str">
        <f t="shared" si="561"/>
        <v>ago</v>
      </c>
      <c r="CV64" s="11" t="str">
        <f t="shared" si="561"/>
        <v>set</v>
      </c>
      <c r="CW64" s="11" t="str">
        <f t="shared" si="561"/>
        <v>ott</v>
      </c>
      <c r="CX64" s="11" t="str">
        <f t="shared" si="561"/>
        <v>nov</v>
      </c>
      <c r="CY64" s="11" t="str">
        <f t="shared" si="561"/>
        <v>dic</v>
      </c>
      <c r="CZ64" s="11" t="str">
        <f t="shared" si="561"/>
        <v>gen</v>
      </c>
      <c r="DA64" s="11" t="str">
        <f t="shared" si="561"/>
        <v>feb</v>
      </c>
      <c r="DB64" s="11" t="str">
        <f t="shared" si="561"/>
        <v>mar</v>
      </c>
      <c r="DC64" s="11" t="str">
        <f t="shared" si="561"/>
        <v>apr</v>
      </c>
      <c r="DD64" s="11" t="str">
        <f t="shared" si="561"/>
        <v>mag</v>
      </c>
      <c r="DE64" s="11" t="str">
        <f t="shared" si="561"/>
        <v>giu</v>
      </c>
      <c r="DF64" s="11" t="str">
        <f t="shared" si="561"/>
        <v>lug</v>
      </c>
      <c r="DG64" s="11" t="str">
        <f t="shared" si="561"/>
        <v>ago</v>
      </c>
      <c r="DH64" s="11" t="str">
        <f t="shared" si="561"/>
        <v>set</v>
      </c>
      <c r="DI64" s="11" t="str">
        <f t="shared" si="561"/>
        <v>ott</v>
      </c>
      <c r="DJ64" s="11" t="str">
        <f t="shared" si="561"/>
        <v>nov</v>
      </c>
      <c r="DK64" s="11" t="str">
        <f t="shared" si="561"/>
        <v>dic</v>
      </c>
      <c r="DL64" s="11" t="str">
        <f t="shared" si="561"/>
        <v>gen</v>
      </c>
      <c r="DM64" s="11" t="str">
        <f t="shared" si="561"/>
        <v>feb</v>
      </c>
      <c r="DN64" s="11" t="str">
        <f t="shared" si="561"/>
        <v>mar</v>
      </c>
      <c r="DO64" s="11" t="str">
        <f t="shared" si="561"/>
        <v>apr</v>
      </c>
      <c r="DP64" s="11" t="str">
        <f t="shared" si="561"/>
        <v>mag</v>
      </c>
      <c r="DQ64" s="11" t="str">
        <f t="shared" si="561"/>
        <v>giu</v>
      </c>
      <c r="DR64" s="11" t="str">
        <f t="shared" si="561"/>
        <v>lug</v>
      </c>
      <c r="DS64" s="11" t="str">
        <f t="shared" si="561"/>
        <v>ago</v>
      </c>
      <c r="DT64" s="11" t="str">
        <f t="shared" si="561"/>
        <v>set</v>
      </c>
      <c r="DU64" s="11" t="str">
        <f t="shared" si="561"/>
        <v>ott</v>
      </c>
      <c r="DV64" s="11" t="str">
        <f t="shared" si="561"/>
        <v>nov</v>
      </c>
      <c r="DW64" s="11" t="str">
        <f t="shared" si="561"/>
        <v>dic</v>
      </c>
    </row>
    <row r="65" spans="1:127" ht="16.5" hidden="1" outlineLevel="1" thickTop="1" thickBot="1" x14ac:dyDescent="0.3">
      <c r="F65" s="40" t="s">
        <v>81</v>
      </c>
      <c r="H65" s="46">
        <f>+IF(AND($G54=H64,$G55=H63),$G61,0)</f>
        <v>0</v>
      </c>
      <c r="I65" s="47">
        <f t="shared" ref="I65" si="562">+(IF(AND($G54=I64,$G55=I63),$G61,0)+H65)*IF(H70&lt;=0,0,1)</f>
        <v>0</v>
      </c>
      <c r="J65" s="47">
        <f t="shared" ref="J65" si="563">+(IF(AND($G54=J64,$G55=J63),$G61,0)+I65)*IF(I70&lt;=0,0,1)</f>
        <v>0</v>
      </c>
      <c r="K65" s="47">
        <f t="shared" ref="K65" si="564">+(IF(AND($G54=K64,$G55=K63),$G61,0)+J65)*IF(J70&lt;=0,0,1)</f>
        <v>0</v>
      </c>
      <c r="L65" s="47">
        <f t="shared" ref="L65" si="565">+(IF(AND($G54=L64,$G55=L63),$G61,0)+K65)*IF(K70&lt;=0,0,1)</f>
        <v>0</v>
      </c>
      <c r="M65" s="47">
        <f t="shared" ref="M65" si="566">+(IF(AND($G54=M64,$G55=M63),$G61,0)+L65)*IF(L70&lt;=0,0,1)</f>
        <v>0</v>
      </c>
      <c r="N65" s="47">
        <f t="shared" ref="N65" si="567">+(IF(AND($G54=N64,$G55=N63),$G61,0)+M65)*IF(M70&lt;=0,0,1)</f>
        <v>0</v>
      </c>
      <c r="O65" s="47">
        <f t="shared" ref="O65" si="568">+(IF(AND($G54=O64,$G55=O63),$G61,0)+N65)*IF(N70&lt;=0,0,1)</f>
        <v>0</v>
      </c>
      <c r="P65" s="47">
        <f t="shared" ref="P65" si="569">+(IF(AND($G54=P64,$G55=P63),$G61,0)+O65)*IF(O70&lt;=0,0,1)</f>
        <v>0</v>
      </c>
      <c r="Q65" s="47">
        <f t="shared" ref="Q65" si="570">+(IF(AND($G54=Q64,$G55=Q63),$G61,0)+P65)*IF(P70&lt;=0,0,1)</f>
        <v>0</v>
      </c>
      <c r="R65" s="47">
        <f t="shared" ref="R65" si="571">+(IF(AND($G54=R64,$G55=R63),$G61,0)+Q65)*IF(Q70&lt;=0,0,1)</f>
        <v>0</v>
      </c>
      <c r="S65" s="47">
        <f t="shared" ref="S65" si="572">+(IF(AND($G54=S64,$G55=S63),$G61,0)+R65)*IF(R70&lt;=0,0,1)</f>
        <v>0</v>
      </c>
      <c r="T65" s="47">
        <f t="shared" ref="T65" si="573">+(IF(AND($G54=T64,$G55=T63),$G61,0)+S65)*IF(S70&lt;=0,0,1)</f>
        <v>0</v>
      </c>
      <c r="U65" s="47">
        <f t="shared" ref="U65" si="574">+(IF(AND($G54=U64,$G55=U63),$G61,0)+T65)*IF(T70&lt;=0,0,1)</f>
        <v>0</v>
      </c>
      <c r="V65" s="47">
        <f t="shared" ref="V65" si="575">+(IF(AND($G54=V64,$G55=V63),$G61,0)+U65)*IF(U70&lt;=0,0,1)</f>
        <v>0</v>
      </c>
      <c r="W65" s="47">
        <f t="shared" ref="W65" si="576">+(IF(AND($G54=W64,$G55=W63),$G61,0)+V65)*IF(V70&lt;=0,0,1)</f>
        <v>0</v>
      </c>
      <c r="X65" s="47">
        <f t="shared" ref="X65" si="577">+(IF(AND($G54=X64,$G55=X63),$G61,0)+W65)*IF(W70&lt;=0,0,1)</f>
        <v>0</v>
      </c>
      <c r="Y65" s="47">
        <f t="shared" ref="Y65" si="578">+(IF(AND($G54=Y64,$G55=Y63),$G61,0)+X65)*IF(X70&lt;=0,0,1)</f>
        <v>0</v>
      </c>
      <c r="Z65" s="47">
        <f t="shared" ref="Z65" si="579">+(IF(AND($G54=Z64,$G55=Z63),$G61,0)+Y65)*IF(Y70&lt;=0,0,1)</f>
        <v>0</v>
      </c>
      <c r="AA65" s="47">
        <f t="shared" ref="AA65" si="580">+(IF(AND($G54=AA64,$G55=AA63),$G61,0)+Z65)*IF(Z70&lt;=0,0,1)</f>
        <v>0</v>
      </c>
      <c r="AB65" s="47">
        <f t="shared" ref="AB65" si="581">+(IF(AND($G54=AB64,$G55=AB63),$G61,0)+AA65)*IF(AA70&lt;=0,0,1)</f>
        <v>0</v>
      </c>
      <c r="AC65" s="47">
        <f t="shared" ref="AC65" si="582">+(IF(AND($G54=AC64,$G55=AC63),$G61,0)+AB65)*IF(AB70&lt;=0,0,1)</f>
        <v>0</v>
      </c>
      <c r="AD65" s="47">
        <f t="shared" ref="AD65" si="583">+(IF(AND($G54=AD64,$G55=AD63),$G61,0)+AC65)*IF(AC70&lt;=0,0,1)</f>
        <v>0</v>
      </c>
      <c r="AE65" s="47">
        <f t="shared" ref="AE65" si="584">+(IF(AND($G54=AE64,$G55=AE63),$G61,0)+AD65)*IF(AD70&lt;=0,0,1)</f>
        <v>0</v>
      </c>
      <c r="AF65" s="47">
        <f t="shared" ref="AF65" si="585">+(IF(AND($G54=AF64,$G55=AF63),$G61,0)+AE65)*IF(AE70&lt;=0,0,1)</f>
        <v>0</v>
      </c>
      <c r="AG65" s="47">
        <f t="shared" ref="AG65" si="586">+(IF(AND($G54=AG64,$G55=AG63),$G61,0)+AF65)*IF(AF70&lt;=0,0,1)</f>
        <v>0</v>
      </c>
      <c r="AH65" s="47">
        <f t="shared" ref="AH65" si="587">+(IF(AND($G54=AH64,$G55=AH63),$G61,0)+AG65)*IF(AG70&lt;=0,0,1)</f>
        <v>0</v>
      </c>
      <c r="AI65" s="47">
        <f t="shared" ref="AI65" si="588">+(IF(AND($G54=AI64,$G55=AI63),$G61,0)+AH65)*IF(AH70&lt;=0,0,1)</f>
        <v>0</v>
      </c>
      <c r="AJ65" s="47">
        <f t="shared" ref="AJ65" si="589">+(IF(AND($G54=AJ64,$G55=AJ63),$G61,0)+AI65)*IF(AI70&lt;=0,0,1)</f>
        <v>0</v>
      </c>
      <c r="AK65" s="47">
        <f t="shared" ref="AK65" si="590">+(IF(AND($G54=AK64,$G55=AK63),$G61,0)+AJ65)*IF(AJ70&lt;=0,0,1)</f>
        <v>0</v>
      </c>
      <c r="AL65" s="47">
        <f t="shared" ref="AL65" si="591">+(IF(AND($G54=AL64,$G55=AL63),$G61,0)+AK65)*IF(AK70&lt;=0,0,1)</f>
        <v>0</v>
      </c>
      <c r="AM65" s="47">
        <f t="shared" ref="AM65" si="592">+(IF(AND($G54=AM64,$G55=AM63),$G61,0)+AL65)*IF(AL70&lt;=0,0,1)</f>
        <v>0</v>
      </c>
      <c r="AN65" s="47">
        <f t="shared" ref="AN65" si="593">+(IF(AND($G54=AN64,$G55=AN63),$G61,0)+AM65)*IF(AM70&lt;=0,0,1)</f>
        <v>0</v>
      </c>
      <c r="AO65" s="47">
        <f t="shared" ref="AO65" si="594">+(IF(AND($G54=AO64,$G55=AO63),$G61,0)+AN65)*IF(AN70&lt;=0,0,1)</f>
        <v>0</v>
      </c>
      <c r="AP65" s="47">
        <f t="shared" ref="AP65" si="595">+(IF(AND($G54=AP64,$G55=AP63),$G61,0)+AO65)*IF(AO70&lt;=0,0,1)</f>
        <v>0</v>
      </c>
      <c r="AQ65" s="47">
        <f t="shared" ref="AQ65" si="596">+(IF(AND($G54=AQ64,$G55=AQ63),$G61,0)+AP65)*IF(AP70&lt;=0,0,1)</f>
        <v>0</v>
      </c>
      <c r="AR65" s="47">
        <f t="shared" ref="AR65" si="597">+(IF(AND($G54=AR64,$G55=AR63),$G61,0)+AQ65)*IF(AQ70&lt;=0,0,1)</f>
        <v>0</v>
      </c>
      <c r="AS65" s="47">
        <f t="shared" ref="AS65" si="598">+(IF(AND($G54=AS64,$G55=AS63),$G61,0)+AR65)*IF(AR70&lt;=0,0,1)</f>
        <v>0</v>
      </c>
      <c r="AT65" s="47">
        <f t="shared" ref="AT65" si="599">+(IF(AND($G54=AT64,$G55=AT63),$G61,0)+AS65)*IF(AS70&lt;=0,0,1)</f>
        <v>0</v>
      </c>
      <c r="AU65" s="47">
        <f t="shared" ref="AU65" si="600">+(IF(AND($G54=AU64,$G55=AU63),$G61,0)+AT65)*IF(AT70&lt;=0,0,1)</f>
        <v>0</v>
      </c>
      <c r="AV65" s="47">
        <f t="shared" ref="AV65" si="601">+(IF(AND($G54=AV64,$G55=AV63),$G61,0)+AU65)*IF(AU70&lt;=0,0,1)</f>
        <v>0</v>
      </c>
      <c r="AW65" s="47">
        <f t="shared" ref="AW65" si="602">+(IF(AND($G54=AW64,$G55=AW63),$G61,0)+AV65)*IF(AV70&lt;=0,0,1)</f>
        <v>0</v>
      </c>
      <c r="AX65" s="47">
        <f t="shared" ref="AX65" si="603">+(IF(AND($G54=AX64,$G55=AX63),$G61,0)+AW65)*IF(AW70&lt;=0,0,1)</f>
        <v>0</v>
      </c>
      <c r="AY65" s="47">
        <f t="shared" ref="AY65" si="604">+(IF(AND($G54=AY64,$G55=AY63),$G61,0)+AX65)*IF(AX70&lt;=0,0,1)</f>
        <v>0</v>
      </c>
      <c r="AZ65" s="47">
        <f t="shared" ref="AZ65" si="605">+(IF(AND($G54=AZ64,$G55=AZ63),$G61,0)+AY65)*IF(AY70&lt;=0,0,1)</f>
        <v>0</v>
      </c>
      <c r="BA65" s="47">
        <f t="shared" ref="BA65" si="606">+(IF(AND($G54=BA64,$G55=BA63),$G61,0)+AZ65)*IF(AZ70&lt;=0,0,1)</f>
        <v>0</v>
      </c>
      <c r="BB65" s="47">
        <f t="shared" ref="BB65" si="607">+(IF(AND($G54=BB64,$G55=BB63),$G61,0)+BA65)*IF(BA70&lt;=0,0,1)</f>
        <v>0</v>
      </c>
      <c r="BC65" s="47">
        <f t="shared" ref="BC65" si="608">+(IF(AND($G54=BC64,$G55=BC63),$G61,0)+BB65)*IF(BB70&lt;=0,0,1)</f>
        <v>0</v>
      </c>
      <c r="BD65" s="47">
        <f t="shared" ref="BD65" si="609">+(IF(AND($G54=BD64,$G55=BD63),$G61,0)+BC65)*IF(BC70&lt;=0,0,1)</f>
        <v>0</v>
      </c>
      <c r="BE65" s="47">
        <f t="shared" ref="BE65" si="610">+(IF(AND($G54=BE64,$G55=BE63),$G61,0)+BD65)*IF(BD70&lt;=0,0,1)</f>
        <v>0</v>
      </c>
      <c r="BF65" s="47">
        <f t="shared" ref="BF65" si="611">+(IF(AND($G54=BF64,$G55=BF63),$G61,0)+BE65)*IF(BE70&lt;=0,0,1)</f>
        <v>0</v>
      </c>
      <c r="BG65" s="47">
        <f t="shared" ref="BG65" si="612">+(IF(AND($G54=BG64,$G55=BG63),$G61,0)+BF65)*IF(BF70&lt;=0,0,1)</f>
        <v>0</v>
      </c>
      <c r="BH65" s="47">
        <f t="shared" ref="BH65" si="613">+(IF(AND($G54=BH64,$G55=BH63),$G61,0)+BG65)*IF(BG70&lt;=0,0,1)</f>
        <v>0</v>
      </c>
      <c r="BI65" s="47">
        <f t="shared" ref="BI65" si="614">+(IF(AND($G54=BI64,$G55=BI63),$G61,0)+BH65)*IF(BH70&lt;=0,0,1)</f>
        <v>0</v>
      </c>
      <c r="BJ65" s="47">
        <f t="shared" ref="BJ65" si="615">+(IF(AND($G54=BJ64,$G55=BJ63),$G61,0)+BI65)*IF(BI70&lt;=0,0,1)</f>
        <v>0</v>
      </c>
      <c r="BK65" s="47">
        <f t="shared" ref="BK65" si="616">+(IF(AND($G54=BK64,$G55=BK63),$G61,0)+BJ65)*IF(BJ70&lt;=0,0,1)</f>
        <v>0</v>
      </c>
      <c r="BL65" s="47">
        <f t="shared" ref="BL65" si="617">+(IF(AND($G54=BL64,$G55=BL63),$G61,0)+BK65)*IF(BK70&lt;=0,0,1)</f>
        <v>0</v>
      </c>
      <c r="BM65" s="47">
        <f t="shared" ref="BM65" si="618">+(IF(AND($G54=BM64,$G55=BM63),$G61,0)+BL65)*IF(BL70&lt;=0,0,1)</f>
        <v>0</v>
      </c>
      <c r="BN65" s="47">
        <f t="shared" ref="BN65" si="619">+(IF(AND($G54=BN64,$G55=BN63),$G61,0)+BM65)*IF(BM70&lt;=0,0,1)</f>
        <v>0</v>
      </c>
      <c r="BO65" s="47">
        <f t="shared" ref="BO65" si="620">+(IF(AND($G54=BO64,$G55=BO63),$G61,0)+BN65)*IF(BN70&lt;=0,0,1)</f>
        <v>0</v>
      </c>
      <c r="BP65" s="47">
        <f t="shared" ref="BP65" si="621">+(IF(AND($G54=BP64,$G55=BP63),$G61,0)+BO65)*IF(BO70&lt;=0,0,1)</f>
        <v>0</v>
      </c>
      <c r="BQ65" s="47">
        <f t="shared" ref="BQ65" si="622">+(IF(AND($G54=BQ64,$G55=BQ63),$G61,0)+BP65)*IF(BP70&lt;=0,0,1)</f>
        <v>0</v>
      </c>
      <c r="BR65" s="47">
        <f t="shared" ref="BR65" si="623">+(IF(AND($G54=BR64,$G55=BR63),$G61,0)+BQ65)*IF(BQ70&lt;=0,0,1)</f>
        <v>0</v>
      </c>
      <c r="BS65" s="47">
        <f t="shared" ref="BS65" si="624">+(IF(AND($G54=BS64,$G55=BS63),$G61,0)+BR65)*IF(BR70&lt;=0,0,1)</f>
        <v>0</v>
      </c>
      <c r="BT65" s="47">
        <f t="shared" ref="BT65" si="625">+(IF(AND($G54=BT64,$G55=BT63),$G61,0)+BS65)*IF(BS70&lt;=0,0,1)</f>
        <v>0</v>
      </c>
      <c r="BU65" s="47">
        <f t="shared" ref="BU65" si="626">+(IF(AND($G54=BU64,$G55=BU63),$G61,0)+BT65)*IF(BT70&lt;=0,0,1)</f>
        <v>0</v>
      </c>
      <c r="BV65" s="47">
        <f t="shared" ref="BV65" si="627">+(IF(AND($G54=BV64,$G55=BV63),$G61,0)+BU65)*IF(BU70&lt;=0,0,1)</f>
        <v>0</v>
      </c>
      <c r="BW65" s="47">
        <f t="shared" ref="BW65" si="628">+(IF(AND($G54=BW64,$G55=BW63),$G61,0)+BV65)*IF(BV70&lt;=0,0,1)</f>
        <v>0</v>
      </c>
      <c r="BX65" s="47">
        <f t="shared" ref="BX65" si="629">+(IF(AND($G54=BX64,$G55=BX63),$G61,0)+BW65)*IF(BW70&lt;=0,0,1)</f>
        <v>0</v>
      </c>
      <c r="BY65" s="47">
        <f t="shared" ref="BY65" si="630">+(IF(AND($G54=BY64,$G55=BY63),$G61,0)+BX65)*IF(BX70&lt;=0,0,1)</f>
        <v>0</v>
      </c>
      <c r="BZ65" s="47">
        <f t="shared" ref="BZ65" si="631">+(IF(AND($G54=BZ64,$G55=BZ63),$G61,0)+BY65)*IF(BY70&lt;=0,0,1)</f>
        <v>0</v>
      </c>
      <c r="CA65" s="47">
        <f t="shared" ref="CA65" si="632">+(IF(AND($G54=CA64,$G55=CA63),$G61,0)+BZ65)*IF(BZ70&lt;=0,0,1)</f>
        <v>0</v>
      </c>
      <c r="CB65" s="47">
        <f t="shared" ref="CB65" si="633">+(IF(AND($G54=CB64,$G55=CB63),$G61,0)+CA65)*IF(CA70&lt;=0,0,1)</f>
        <v>0</v>
      </c>
      <c r="CC65" s="47">
        <f t="shared" ref="CC65" si="634">+(IF(AND($G54=CC64,$G55=CC63),$G61,0)+CB65)*IF(CB70&lt;=0,0,1)</f>
        <v>0</v>
      </c>
      <c r="CD65" s="47">
        <f t="shared" ref="CD65" si="635">+(IF(AND($G54=CD64,$G55=CD63),$G61,0)+CC65)*IF(CC70&lt;=0,0,1)</f>
        <v>0</v>
      </c>
      <c r="CE65" s="47">
        <f t="shared" ref="CE65" si="636">+(IF(AND($G54=CE64,$G55=CE63),$G61,0)+CD65)*IF(CD70&lt;=0,0,1)</f>
        <v>0</v>
      </c>
      <c r="CF65" s="47">
        <f t="shared" ref="CF65" si="637">+(IF(AND($G54=CF64,$G55=CF63),$G61,0)+CE65)*IF(CE70&lt;=0,0,1)</f>
        <v>0</v>
      </c>
      <c r="CG65" s="47">
        <f t="shared" ref="CG65" si="638">+(IF(AND($G54=CG64,$G55=CG63),$G61,0)+CF65)*IF(CF70&lt;=0,0,1)</f>
        <v>0</v>
      </c>
      <c r="CH65" s="47">
        <f>+(IF(AND($G54=CH64,$G55=CH63),$G61,0)+CG65)*IF(CG70&lt;=0,0,1)</f>
        <v>0</v>
      </c>
      <c r="CI65" s="47">
        <f t="shared" ref="CI65" si="639">+(IF(AND($G54=CI64,$G55=CI63),$G61,0)+CH65)*IF(CH70&lt;=0,0,1)</f>
        <v>0</v>
      </c>
      <c r="CJ65" s="47">
        <f t="shared" ref="CJ65" si="640">+(IF(AND($G54=CJ64,$G55=CJ63),$G61,0)+CI65)*IF(CI70&lt;=0,0,1)</f>
        <v>0</v>
      </c>
      <c r="CK65" s="47">
        <f t="shared" ref="CK65" si="641">+(IF(AND($G54=CK64,$G55=CK63),$G61,0)+CJ65)*IF(CJ70&lt;=0,0,1)</f>
        <v>0</v>
      </c>
      <c r="CL65" s="47">
        <f t="shared" ref="CL65" si="642">+(IF(AND($G54=CL64,$G55=CL63),$G61,0)+CK65)*IF(CK70&lt;=0,0,1)</f>
        <v>0</v>
      </c>
      <c r="CM65" s="47">
        <f t="shared" ref="CM65" si="643">+(IF(AND($G54=CM64,$G55=CM63),$G61,0)+CL65)*IF(CL70&lt;=0,0,1)</f>
        <v>0</v>
      </c>
      <c r="CN65" s="47">
        <f t="shared" ref="CN65" si="644">+(IF(AND($G54=CN64,$G55=CN63),$G61,0)+CM65)*IF(CM70&lt;=0,0,1)</f>
        <v>0</v>
      </c>
      <c r="CO65" s="47">
        <f t="shared" ref="CO65" si="645">+(IF(AND($G54=CO64,$G55=CO63),$G61,0)+CN65)*IF(CN70&lt;=0,0,1)</f>
        <v>0</v>
      </c>
      <c r="CP65" s="47">
        <f t="shared" ref="CP65" si="646">+(IF(AND($G54=CP64,$G55=CP63),$G61,0)+CO65)*IF(CO70&lt;=0,0,1)</f>
        <v>0</v>
      </c>
      <c r="CQ65" s="47">
        <f t="shared" ref="CQ65" si="647">+(IF(AND($G54=CQ64,$G55=CQ63),$G61,0)+CP65)*IF(CP70&lt;=0,0,1)</f>
        <v>0</v>
      </c>
      <c r="CR65" s="47">
        <f t="shared" ref="CR65" si="648">+(IF(AND($G54=CR64,$G55=CR63),$G61,0)+CQ65)*IF(CQ70&lt;=0,0,1)</f>
        <v>0</v>
      </c>
      <c r="CS65" s="47">
        <f t="shared" ref="CS65" si="649">+(IF(AND($G54=CS64,$G55=CS63),$G61,0)+CR65)*IF(CR70&lt;=0,0,1)</f>
        <v>0</v>
      </c>
      <c r="CT65" s="47">
        <f t="shared" ref="CT65" si="650">+(IF(AND($G54=CT64,$G55=CT63),$G61,0)+CS65)*IF(CS70&lt;=0,0,1)</f>
        <v>0</v>
      </c>
      <c r="CU65" s="47">
        <f t="shared" ref="CU65" si="651">+(IF(AND($G54=CU64,$G55=CU63),$G61,0)+CT65)*IF(CT70&lt;=0,0,1)</f>
        <v>0</v>
      </c>
      <c r="CV65" s="47">
        <f t="shared" ref="CV65" si="652">+(IF(AND($G54=CV64,$G55=CV63),$G61,0)+CU65)*IF(CU70&lt;=0,0,1)</f>
        <v>0</v>
      </c>
      <c r="CW65" s="47">
        <f t="shared" ref="CW65" si="653">+(IF(AND($G54=CW64,$G55=CW63),$G61,0)+CV65)*IF(CV70&lt;=0,0,1)</f>
        <v>0</v>
      </c>
      <c r="CX65" s="47">
        <f t="shared" ref="CX65" si="654">+(IF(AND($G54=CX64,$G55=CX63),$G61,0)+CW65)*IF(CW70&lt;=0,0,1)</f>
        <v>0</v>
      </c>
      <c r="CY65" s="47">
        <f t="shared" ref="CY65" si="655">+(IF(AND($G54=CY64,$G55=CY63),$G61,0)+CX65)*IF(CX70&lt;=0,0,1)</f>
        <v>0</v>
      </c>
      <c r="CZ65" s="47">
        <f t="shared" ref="CZ65" si="656">+(IF(AND($G54=CZ64,$G55=CZ63),$G61,0)+CY65)*IF(CY70&lt;=0,0,1)</f>
        <v>0</v>
      </c>
      <c r="DA65" s="47">
        <f t="shared" ref="DA65" si="657">+(IF(AND($G54=DA64,$G55=DA63),$G61,0)+CZ65)*IF(CZ70&lt;=0,0,1)</f>
        <v>0</v>
      </c>
      <c r="DB65" s="47">
        <f t="shared" ref="DB65" si="658">+(IF(AND($G54=DB64,$G55=DB63),$G61,0)+DA65)*IF(DA70&lt;=0,0,1)</f>
        <v>0</v>
      </c>
      <c r="DC65" s="47">
        <f t="shared" ref="DC65" si="659">+(IF(AND($G54=DC64,$G55=DC63),$G61,0)+DB65)*IF(DB70&lt;=0,0,1)</f>
        <v>0</v>
      </c>
      <c r="DD65" s="47">
        <f t="shared" ref="DD65" si="660">+(IF(AND($G54=DD64,$G55=DD63),$G61,0)+DC65)*IF(DC70&lt;=0,0,1)</f>
        <v>0</v>
      </c>
      <c r="DE65" s="47">
        <f t="shared" ref="DE65" si="661">+(IF(AND($G54=DE64,$G55=DE63),$G61,0)+DD65)*IF(DD70&lt;=0,0,1)</f>
        <v>0</v>
      </c>
      <c r="DF65" s="47">
        <f t="shared" ref="DF65" si="662">+(IF(AND($G54=DF64,$G55=DF63),$G61,0)+DE65)*IF(DE70&lt;=0,0,1)</f>
        <v>0</v>
      </c>
      <c r="DG65" s="47">
        <f t="shared" ref="DG65" si="663">+(IF(AND($G54=DG64,$G55=DG63),$G61,0)+DF65)*IF(DF70&lt;=0,0,1)</f>
        <v>0</v>
      </c>
      <c r="DH65" s="47">
        <f t="shared" ref="DH65" si="664">+(IF(AND($G54=DH64,$G55=DH63),$G61,0)+DG65)*IF(DG70&lt;=0,0,1)</f>
        <v>0</v>
      </c>
      <c r="DI65" s="47">
        <f t="shared" ref="DI65" si="665">+(IF(AND($G54=DI64,$G55=DI63),$G61,0)+DH65)*IF(DH70&lt;=0,0,1)</f>
        <v>0</v>
      </c>
      <c r="DJ65" s="47">
        <f t="shared" ref="DJ65" si="666">+(IF(AND($G54=DJ64,$G55=DJ63),$G61,0)+DI65)*IF(DI70&lt;=0,0,1)</f>
        <v>0</v>
      </c>
      <c r="DK65" s="47">
        <f t="shared" ref="DK65" si="667">+(IF(AND($G54=DK64,$G55=DK63),$G61,0)+DJ65)*IF(DJ70&lt;=0,0,1)</f>
        <v>0</v>
      </c>
      <c r="DL65" s="47">
        <f t="shared" ref="DL65" si="668">+(IF(AND($G54=DL64,$G55=DL63),$G61,0)+DK65)*IF(DK70&lt;=0,0,1)</f>
        <v>0</v>
      </c>
      <c r="DM65" s="47">
        <f t="shared" ref="DM65" si="669">+(IF(AND($G54=DM64,$G55=DM63),$G61,0)+DL65)*IF(DL70&lt;=0,0,1)</f>
        <v>0</v>
      </c>
      <c r="DN65" s="47">
        <f t="shared" ref="DN65" si="670">+(IF(AND($G54=DN64,$G55=DN63),$G61,0)+DM65)*IF(DM70&lt;=0,0,1)</f>
        <v>0</v>
      </c>
      <c r="DO65" s="47">
        <f t="shared" ref="DO65" si="671">+(IF(AND($G54=DO64,$G55=DO63),$G61,0)+DN65)*IF(DN70&lt;=0,0,1)</f>
        <v>0</v>
      </c>
      <c r="DP65" s="47">
        <f t="shared" ref="DP65" si="672">+(IF(AND($G54=DP64,$G55=DP63),$G61,0)+DO65)*IF(DO70&lt;=0,0,1)</f>
        <v>0</v>
      </c>
      <c r="DQ65" s="47">
        <f t="shared" ref="DQ65" si="673">+(IF(AND($G54=DQ64,$G55=DQ63),$G61,0)+DP65)*IF(DP70&lt;=0,0,1)</f>
        <v>0</v>
      </c>
      <c r="DR65" s="47">
        <f t="shared" ref="DR65" si="674">+(IF(AND($G54=DR64,$G55=DR63),$G61,0)+DQ65)*IF(DQ70&lt;=0,0,1)</f>
        <v>0</v>
      </c>
      <c r="DS65" s="47">
        <f t="shared" ref="DS65" si="675">+(IF(AND($G54=DS64,$G55=DS63),$G61,0)+DR65)*IF(DR70&lt;=0,0,1)</f>
        <v>0</v>
      </c>
      <c r="DT65" s="47">
        <f t="shared" ref="DT65" si="676">+(IF(AND($G54=DT64,$G55=DT63),$G61,0)+DS65)*IF(DS70&lt;=0,0,1)</f>
        <v>0</v>
      </c>
      <c r="DU65" s="47">
        <f t="shared" ref="DU65" si="677">+(IF(AND($G54=DU64,$G55=DU63),$G61,0)+DT65)*IF(DT70&lt;=0,0,1)</f>
        <v>0</v>
      </c>
      <c r="DV65" s="47">
        <f t="shared" ref="DV65" si="678">+(IF(AND($G54=DV64,$G55=DV63),$G61,0)+DU65)*IF(DU70&lt;=0,0,1)</f>
        <v>0</v>
      </c>
      <c r="DW65" s="47">
        <f t="shared" ref="DW65" si="679">+(IF(AND($G54=DW64,$G55=DW63),$G61,0)+DV65)*IF(DV70&lt;=0,0,1)</f>
        <v>0</v>
      </c>
    </row>
    <row r="66" spans="1:127" ht="16.5" hidden="1" outlineLevel="1" thickTop="1" thickBot="1" x14ac:dyDescent="0.3">
      <c r="F66" s="40" t="s">
        <v>82</v>
      </c>
      <c r="H66" s="48">
        <f>+IF(H65=0,0,H65-H67)</f>
        <v>0</v>
      </c>
      <c r="I66" s="49">
        <f>+IF(I65=0,0,I65-I67)</f>
        <v>0</v>
      </c>
      <c r="J66" s="49">
        <f t="shared" ref="J66:BU66" si="680">+IF(J65=0,0,J65-J67)</f>
        <v>0</v>
      </c>
      <c r="K66" s="49">
        <f t="shared" si="680"/>
        <v>0</v>
      </c>
      <c r="L66" s="49">
        <f t="shared" si="680"/>
        <v>0</v>
      </c>
      <c r="M66" s="49">
        <f t="shared" si="680"/>
        <v>0</v>
      </c>
      <c r="N66" s="49">
        <f t="shared" si="680"/>
        <v>0</v>
      </c>
      <c r="O66" s="49">
        <f t="shared" si="680"/>
        <v>0</v>
      </c>
      <c r="P66" s="49">
        <f t="shared" si="680"/>
        <v>0</v>
      </c>
      <c r="Q66" s="49">
        <f t="shared" si="680"/>
        <v>0</v>
      </c>
      <c r="R66" s="49">
        <f t="shared" si="680"/>
        <v>0</v>
      </c>
      <c r="S66" s="49">
        <f t="shared" si="680"/>
        <v>0</v>
      </c>
      <c r="T66" s="49">
        <f t="shared" si="680"/>
        <v>0</v>
      </c>
      <c r="U66" s="49">
        <f t="shared" si="680"/>
        <v>0</v>
      </c>
      <c r="V66" s="49">
        <f t="shared" si="680"/>
        <v>0</v>
      </c>
      <c r="W66" s="49">
        <f t="shared" si="680"/>
        <v>0</v>
      </c>
      <c r="X66" s="49">
        <f t="shared" si="680"/>
        <v>0</v>
      </c>
      <c r="Y66" s="49">
        <f t="shared" si="680"/>
        <v>0</v>
      </c>
      <c r="Z66" s="49">
        <f t="shared" si="680"/>
        <v>0</v>
      </c>
      <c r="AA66" s="49">
        <f t="shared" si="680"/>
        <v>0</v>
      </c>
      <c r="AB66" s="49">
        <f t="shared" si="680"/>
        <v>0</v>
      </c>
      <c r="AC66" s="49">
        <f t="shared" si="680"/>
        <v>0</v>
      </c>
      <c r="AD66" s="49">
        <f t="shared" si="680"/>
        <v>0</v>
      </c>
      <c r="AE66" s="49">
        <f t="shared" si="680"/>
        <v>0</v>
      </c>
      <c r="AF66" s="49">
        <f t="shared" si="680"/>
        <v>0</v>
      </c>
      <c r="AG66" s="49">
        <f t="shared" si="680"/>
        <v>0</v>
      </c>
      <c r="AH66" s="49">
        <f t="shared" si="680"/>
        <v>0</v>
      </c>
      <c r="AI66" s="49">
        <f t="shared" si="680"/>
        <v>0</v>
      </c>
      <c r="AJ66" s="49">
        <f t="shared" si="680"/>
        <v>0</v>
      </c>
      <c r="AK66" s="49">
        <f t="shared" si="680"/>
        <v>0</v>
      </c>
      <c r="AL66" s="49">
        <f t="shared" si="680"/>
        <v>0</v>
      </c>
      <c r="AM66" s="49">
        <f t="shared" si="680"/>
        <v>0</v>
      </c>
      <c r="AN66" s="49">
        <f t="shared" si="680"/>
        <v>0</v>
      </c>
      <c r="AO66" s="49">
        <f t="shared" si="680"/>
        <v>0</v>
      </c>
      <c r="AP66" s="49">
        <f t="shared" si="680"/>
        <v>0</v>
      </c>
      <c r="AQ66" s="49">
        <f t="shared" si="680"/>
        <v>0</v>
      </c>
      <c r="AR66" s="49">
        <f t="shared" si="680"/>
        <v>0</v>
      </c>
      <c r="AS66" s="49">
        <f t="shared" si="680"/>
        <v>0</v>
      </c>
      <c r="AT66" s="49">
        <f t="shared" si="680"/>
        <v>0</v>
      </c>
      <c r="AU66" s="49">
        <f t="shared" si="680"/>
        <v>0</v>
      </c>
      <c r="AV66" s="49">
        <f t="shared" si="680"/>
        <v>0</v>
      </c>
      <c r="AW66" s="49">
        <f t="shared" si="680"/>
        <v>0</v>
      </c>
      <c r="AX66" s="49">
        <f t="shared" si="680"/>
        <v>0</v>
      </c>
      <c r="AY66" s="49">
        <f t="shared" si="680"/>
        <v>0</v>
      </c>
      <c r="AZ66" s="49">
        <f t="shared" si="680"/>
        <v>0</v>
      </c>
      <c r="BA66" s="49">
        <f t="shared" si="680"/>
        <v>0</v>
      </c>
      <c r="BB66" s="49">
        <f t="shared" si="680"/>
        <v>0</v>
      </c>
      <c r="BC66" s="49">
        <f t="shared" si="680"/>
        <v>0</v>
      </c>
      <c r="BD66" s="49">
        <f t="shared" si="680"/>
        <v>0</v>
      </c>
      <c r="BE66" s="49">
        <f t="shared" si="680"/>
        <v>0</v>
      </c>
      <c r="BF66" s="49">
        <f t="shared" si="680"/>
        <v>0</v>
      </c>
      <c r="BG66" s="49">
        <f t="shared" si="680"/>
        <v>0</v>
      </c>
      <c r="BH66" s="49">
        <f t="shared" si="680"/>
        <v>0</v>
      </c>
      <c r="BI66" s="49">
        <f t="shared" si="680"/>
        <v>0</v>
      </c>
      <c r="BJ66" s="49">
        <f t="shared" si="680"/>
        <v>0</v>
      </c>
      <c r="BK66" s="49">
        <f t="shared" si="680"/>
        <v>0</v>
      </c>
      <c r="BL66" s="49">
        <f t="shared" si="680"/>
        <v>0</v>
      </c>
      <c r="BM66" s="49">
        <f t="shared" si="680"/>
        <v>0</v>
      </c>
      <c r="BN66" s="49">
        <f t="shared" si="680"/>
        <v>0</v>
      </c>
      <c r="BO66" s="49">
        <f t="shared" si="680"/>
        <v>0</v>
      </c>
      <c r="BP66" s="49">
        <f t="shared" si="680"/>
        <v>0</v>
      </c>
      <c r="BQ66" s="49">
        <f t="shared" si="680"/>
        <v>0</v>
      </c>
      <c r="BR66" s="49">
        <f t="shared" si="680"/>
        <v>0</v>
      </c>
      <c r="BS66" s="49">
        <f t="shared" si="680"/>
        <v>0</v>
      </c>
      <c r="BT66" s="49">
        <f t="shared" si="680"/>
        <v>0</v>
      </c>
      <c r="BU66" s="49">
        <f t="shared" si="680"/>
        <v>0</v>
      </c>
      <c r="BV66" s="49">
        <f t="shared" ref="BV66:DW66" si="681">+IF(BV65=0,0,BV65-BV67)</f>
        <v>0</v>
      </c>
      <c r="BW66" s="49">
        <f t="shared" si="681"/>
        <v>0</v>
      </c>
      <c r="BX66" s="49">
        <f t="shared" si="681"/>
        <v>0</v>
      </c>
      <c r="BY66" s="49">
        <f t="shared" si="681"/>
        <v>0</v>
      </c>
      <c r="BZ66" s="49">
        <f t="shared" si="681"/>
        <v>0</v>
      </c>
      <c r="CA66" s="49">
        <f t="shared" si="681"/>
        <v>0</v>
      </c>
      <c r="CB66" s="49">
        <f t="shared" si="681"/>
        <v>0</v>
      </c>
      <c r="CC66" s="49">
        <f t="shared" si="681"/>
        <v>0</v>
      </c>
      <c r="CD66" s="49">
        <f t="shared" si="681"/>
        <v>0</v>
      </c>
      <c r="CE66" s="49">
        <f t="shared" si="681"/>
        <v>0</v>
      </c>
      <c r="CF66" s="49">
        <f t="shared" si="681"/>
        <v>0</v>
      </c>
      <c r="CG66" s="49">
        <f t="shared" si="681"/>
        <v>0</v>
      </c>
      <c r="CH66" s="49">
        <f t="shared" si="681"/>
        <v>0</v>
      </c>
      <c r="CI66" s="49">
        <f t="shared" si="681"/>
        <v>0</v>
      </c>
      <c r="CJ66" s="49">
        <f t="shared" si="681"/>
        <v>0</v>
      </c>
      <c r="CK66" s="49">
        <f t="shared" si="681"/>
        <v>0</v>
      </c>
      <c r="CL66" s="49">
        <f t="shared" si="681"/>
        <v>0</v>
      </c>
      <c r="CM66" s="49">
        <f t="shared" si="681"/>
        <v>0</v>
      </c>
      <c r="CN66" s="49">
        <f t="shared" si="681"/>
        <v>0</v>
      </c>
      <c r="CO66" s="49">
        <f t="shared" si="681"/>
        <v>0</v>
      </c>
      <c r="CP66" s="49">
        <f t="shared" si="681"/>
        <v>0</v>
      </c>
      <c r="CQ66" s="49">
        <f t="shared" si="681"/>
        <v>0</v>
      </c>
      <c r="CR66" s="49">
        <f t="shared" si="681"/>
        <v>0</v>
      </c>
      <c r="CS66" s="49">
        <f t="shared" si="681"/>
        <v>0</v>
      </c>
      <c r="CT66" s="49">
        <f t="shared" si="681"/>
        <v>0</v>
      </c>
      <c r="CU66" s="49">
        <f t="shared" si="681"/>
        <v>0</v>
      </c>
      <c r="CV66" s="49">
        <f t="shared" si="681"/>
        <v>0</v>
      </c>
      <c r="CW66" s="49">
        <f t="shared" si="681"/>
        <v>0</v>
      </c>
      <c r="CX66" s="49">
        <f t="shared" si="681"/>
        <v>0</v>
      </c>
      <c r="CY66" s="49">
        <f t="shared" si="681"/>
        <v>0</v>
      </c>
      <c r="CZ66" s="49">
        <f t="shared" si="681"/>
        <v>0</v>
      </c>
      <c r="DA66" s="49">
        <f t="shared" si="681"/>
        <v>0</v>
      </c>
      <c r="DB66" s="49">
        <f t="shared" si="681"/>
        <v>0</v>
      </c>
      <c r="DC66" s="49">
        <f t="shared" si="681"/>
        <v>0</v>
      </c>
      <c r="DD66" s="49">
        <f t="shared" si="681"/>
        <v>0</v>
      </c>
      <c r="DE66" s="49">
        <f t="shared" si="681"/>
        <v>0</v>
      </c>
      <c r="DF66" s="49">
        <f t="shared" si="681"/>
        <v>0</v>
      </c>
      <c r="DG66" s="49">
        <f t="shared" si="681"/>
        <v>0</v>
      </c>
      <c r="DH66" s="49">
        <f t="shared" si="681"/>
        <v>0</v>
      </c>
      <c r="DI66" s="49">
        <f t="shared" si="681"/>
        <v>0</v>
      </c>
      <c r="DJ66" s="49">
        <f t="shared" si="681"/>
        <v>0</v>
      </c>
      <c r="DK66" s="49">
        <f t="shared" si="681"/>
        <v>0</v>
      </c>
      <c r="DL66" s="49">
        <f t="shared" si="681"/>
        <v>0</v>
      </c>
      <c r="DM66" s="49">
        <f t="shared" si="681"/>
        <v>0</v>
      </c>
      <c r="DN66" s="49">
        <f t="shared" si="681"/>
        <v>0</v>
      </c>
      <c r="DO66" s="49">
        <f t="shared" si="681"/>
        <v>0</v>
      </c>
      <c r="DP66" s="49">
        <f t="shared" si="681"/>
        <v>0</v>
      </c>
      <c r="DQ66" s="49">
        <f t="shared" si="681"/>
        <v>0</v>
      </c>
      <c r="DR66" s="49">
        <f t="shared" si="681"/>
        <v>0</v>
      </c>
      <c r="DS66" s="49">
        <f t="shared" si="681"/>
        <v>0</v>
      </c>
      <c r="DT66" s="49">
        <f t="shared" si="681"/>
        <v>0</v>
      </c>
      <c r="DU66" s="49">
        <f t="shared" si="681"/>
        <v>0</v>
      </c>
      <c r="DV66" s="49">
        <f t="shared" si="681"/>
        <v>0</v>
      </c>
      <c r="DW66" s="49">
        <f t="shared" si="681"/>
        <v>0</v>
      </c>
    </row>
    <row r="67" spans="1:127" ht="16.5" hidden="1" outlineLevel="1" thickTop="1" thickBot="1" x14ac:dyDescent="0.3">
      <c r="F67" s="40" t="s">
        <v>83</v>
      </c>
      <c r="H67" s="48">
        <f>+H70*$G60</f>
        <v>0</v>
      </c>
      <c r="I67" s="49">
        <f t="shared" ref="I67" si="682">+H70*$G60</f>
        <v>0</v>
      </c>
      <c r="J67" s="49">
        <f t="shared" ref="J67" si="683">+I70*$G60</f>
        <v>0</v>
      </c>
      <c r="K67" s="49">
        <f t="shared" ref="K67" si="684">+J70*$G60</f>
        <v>0</v>
      </c>
      <c r="L67" s="49">
        <f t="shared" ref="L67" si="685">+K70*$G60</f>
        <v>0</v>
      </c>
      <c r="M67" s="49">
        <f t="shared" ref="M67" si="686">+L70*$G60</f>
        <v>0</v>
      </c>
      <c r="N67" s="49">
        <f t="shared" ref="N67" si="687">+M70*$G60</f>
        <v>0</v>
      </c>
      <c r="O67" s="49">
        <f t="shared" ref="O67" si="688">+N70*$G60</f>
        <v>0</v>
      </c>
      <c r="P67" s="49">
        <f t="shared" ref="P67" si="689">+O70*$G60</f>
        <v>0</v>
      </c>
      <c r="Q67" s="49">
        <f t="shared" ref="Q67" si="690">+P70*$G60</f>
        <v>0</v>
      </c>
      <c r="R67" s="49">
        <f t="shared" ref="R67" si="691">+Q70*$G60</f>
        <v>0</v>
      </c>
      <c r="S67" s="49">
        <f t="shared" ref="S67" si="692">+R70*$G60</f>
        <v>0</v>
      </c>
      <c r="T67" s="49">
        <f t="shared" ref="T67" si="693">+S70*$G60</f>
        <v>0</v>
      </c>
      <c r="U67" s="49">
        <f t="shared" ref="U67" si="694">+T70*$G60</f>
        <v>0</v>
      </c>
      <c r="V67" s="49">
        <f t="shared" ref="V67" si="695">+U70*$G60</f>
        <v>0</v>
      </c>
      <c r="W67" s="49">
        <f t="shared" ref="W67" si="696">+V70*$G60</f>
        <v>0</v>
      </c>
      <c r="X67" s="49">
        <f t="shared" ref="X67" si="697">+W70*$G60</f>
        <v>0</v>
      </c>
      <c r="Y67" s="49">
        <f t="shared" ref="Y67" si="698">+X70*$G60</f>
        <v>0</v>
      </c>
      <c r="Z67" s="49">
        <f t="shared" ref="Z67" si="699">+Y70*$G60</f>
        <v>0</v>
      </c>
      <c r="AA67" s="49">
        <f t="shared" ref="AA67" si="700">+Z70*$G60</f>
        <v>0</v>
      </c>
      <c r="AB67" s="49">
        <f t="shared" ref="AB67" si="701">+AA70*$G60</f>
        <v>0</v>
      </c>
      <c r="AC67" s="49">
        <f t="shared" ref="AC67" si="702">+AB70*$G60</f>
        <v>0</v>
      </c>
      <c r="AD67" s="49">
        <f t="shared" ref="AD67" si="703">+AC70*$G60</f>
        <v>0</v>
      </c>
      <c r="AE67" s="49">
        <f t="shared" ref="AE67" si="704">+AD70*$G60</f>
        <v>0</v>
      </c>
      <c r="AF67" s="49">
        <f t="shared" ref="AF67" si="705">+AE70*$G60</f>
        <v>0</v>
      </c>
      <c r="AG67" s="49">
        <f t="shared" ref="AG67" si="706">+AF70*$G60</f>
        <v>0</v>
      </c>
      <c r="AH67" s="49">
        <f t="shared" ref="AH67" si="707">+AG70*$G60</f>
        <v>0</v>
      </c>
      <c r="AI67" s="49">
        <f t="shared" ref="AI67" si="708">+AH70*$G60</f>
        <v>0</v>
      </c>
      <c r="AJ67" s="49">
        <f t="shared" ref="AJ67" si="709">+AI70*$G60</f>
        <v>0</v>
      </c>
      <c r="AK67" s="49">
        <f t="shared" ref="AK67" si="710">+AJ70*$G60</f>
        <v>0</v>
      </c>
      <c r="AL67" s="49">
        <f t="shared" ref="AL67" si="711">+AK70*$G60</f>
        <v>0</v>
      </c>
      <c r="AM67" s="49">
        <f t="shared" ref="AM67" si="712">+AL70*$G60</f>
        <v>0</v>
      </c>
      <c r="AN67" s="49">
        <f t="shared" ref="AN67" si="713">+AM70*$G60</f>
        <v>0</v>
      </c>
      <c r="AO67" s="49">
        <f t="shared" ref="AO67" si="714">+AN70*$G60</f>
        <v>0</v>
      </c>
      <c r="AP67" s="49">
        <f t="shared" ref="AP67" si="715">+AO70*$G60</f>
        <v>0</v>
      </c>
      <c r="AQ67" s="49">
        <f t="shared" ref="AQ67" si="716">+AP70*$G60</f>
        <v>0</v>
      </c>
      <c r="AR67" s="49">
        <f t="shared" ref="AR67" si="717">+AQ70*$G60</f>
        <v>0</v>
      </c>
      <c r="AS67" s="49">
        <f t="shared" ref="AS67" si="718">+AR70*$G60</f>
        <v>0</v>
      </c>
      <c r="AT67" s="49">
        <f t="shared" ref="AT67" si="719">+AS70*$G60</f>
        <v>0</v>
      </c>
      <c r="AU67" s="49">
        <f t="shared" ref="AU67" si="720">+AT70*$G60</f>
        <v>0</v>
      </c>
      <c r="AV67" s="49">
        <f t="shared" ref="AV67" si="721">+AU70*$G60</f>
        <v>0</v>
      </c>
      <c r="AW67" s="49">
        <f t="shared" ref="AW67" si="722">+AV70*$G60</f>
        <v>0</v>
      </c>
      <c r="AX67" s="49">
        <f t="shared" ref="AX67" si="723">+AW70*$G60</f>
        <v>0</v>
      </c>
      <c r="AY67" s="49">
        <f t="shared" ref="AY67" si="724">+AX70*$G60</f>
        <v>0</v>
      </c>
      <c r="AZ67" s="49">
        <f t="shared" ref="AZ67" si="725">+AY70*$G60</f>
        <v>0</v>
      </c>
      <c r="BA67" s="49">
        <f t="shared" ref="BA67" si="726">+AZ70*$G60</f>
        <v>0</v>
      </c>
      <c r="BB67" s="49">
        <f t="shared" ref="BB67" si="727">+BA70*$G60</f>
        <v>0</v>
      </c>
      <c r="BC67" s="49">
        <f t="shared" ref="BC67" si="728">+BB70*$G60</f>
        <v>0</v>
      </c>
      <c r="BD67" s="49">
        <f t="shared" ref="BD67" si="729">+BC70*$G60</f>
        <v>0</v>
      </c>
      <c r="BE67" s="49">
        <f t="shared" ref="BE67" si="730">+BD70*$G60</f>
        <v>0</v>
      </c>
      <c r="BF67" s="49">
        <f t="shared" ref="BF67" si="731">+BE70*$G60</f>
        <v>0</v>
      </c>
      <c r="BG67" s="49">
        <f t="shared" ref="BG67" si="732">+BF70*$G60</f>
        <v>0</v>
      </c>
      <c r="BH67" s="49">
        <f t="shared" ref="BH67" si="733">+BG70*$G60</f>
        <v>0</v>
      </c>
      <c r="BI67" s="49">
        <f t="shared" ref="BI67" si="734">+BH70*$G60</f>
        <v>0</v>
      </c>
      <c r="BJ67" s="49">
        <f t="shared" ref="BJ67" si="735">+BI70*$G60</f>
        <v>0</v>
      </c>
      <c r="BK67" s="49">
        <f t="shared" ref="BK67" si="736">+BJ70*$G60</f>
        <v>0</v>
      </c>
      <c r="BL67" s="49">
        <f t="shared" ref="BL67" si="737">+BK70*$G60</f>
        <v>0</v>
      </c>
      <c r="BM67" s="49">
        <f t="shared" ref="BM67" si="738">+BL70*$G60</f>
        <v>0</v>
      </c>
      <c r="BN67" s="49">
        <f t="shared" ref="BN67" si="739">+BM70*$G60</f>
        <v>0</v>
      </c>
      <c r="BO67" s="49">
        <f t="shared" ref="BO67" si="740">+BN70*$G60</f>
        <v>0</v>
      </c>
      <c r="BP67" s="49">
        <f t="shared" ref="BP67" si="741">+BO70*$G60</f>
        <v>0</v>
      </c>
      <c r="BQ67" s="49">
        <f t="shared" ref="BQ67" si="742">+BP70*$G60</f>
        <v>0</v>
      </c>
      <c r="BR67" s="49">
        <f t="shared" ref="BR67" si="743">+BQ70*$G60</f>
        <v>0</v>
      </c>
      <c r="BS67" s="49">
        <f t="shared" ref="BS67" si="744">+BR70*$G60</f>
        <v>0</v>
      </c>
      <c r="BT67" s="49">
        <f t="shared" ref="BT67" si="745">+BS70*$G60</f>
        <v>0</v>
      </c>
      <c r="BU67" s="49">
        <f t="shared" ref="BU67" si="746">+BT70*$G60</f>
        <v>0</v>
      </c>
      <c r="BV67" s="49">
        <f t="shared" ref="BV67" si="747">+BU70*$G60</f>
        <v>0</v>
      </c>
      <c r="BW67" s="49">
        <f t="shared" ref="BW67" si="748">+BV70*$G60</f>
        <v>0</v>
      </c>
      <c r="BX67" s="49">
        <f t="shared" ref="BX67" si="749">+BW70*$G60</f>
        <v>0</v>
      </c>
      <c r="BY67" s="49">
        <f t="shared" ref="BY67" si="750">+BX70*$G60</f>
        <v>0</v>
      </c>
      <c r="BZ67" s="49">
        <f t="shared" ref="BZ67" si="751">+BY70*$G60</f>
        <v>0</v>
      </c>
      <c r="CA67" s="49">
        <f t="shared" ref="CA67" si="752">+BZ70*$G60</f>
        <v>0</v>
      </c>
      <c r="CB67" s="49">
        <f t="shared" ref="CB67" si="753">+CA70*$G60</f>
        <v>0</v>
      </c>
      <c r="CC67" s="49">
        <f t="shared" ref="CC67" si="754">+CB70*$G60</f>
        <v>0</v>
      </c>
      <c r="CD67" s="49">
        <f t="shared" ref="CD67" si="755">+CC70*$G60</f>
        <v>0</v>
      </c>
      <c r="CE67" s="49">
        <f t="shared" ref="CE67" si="756">+CD70*$G60</f>
        <v>0</v>
      </c>
      <c r="CF67" s="49">
        <f t="shared" ref="CF67" si="757">+CE70*$G60</f>
        <v>0</v>
      </c>
      <c r="CG67" s="49">
        <f t="shared" ref="CG67" si="758">+CF70*$G60</f>
        <v>0</v>
      </c>
      <c r="CH67" s="49">
        <f t="shared" ref="CH67" si="759">+CG70*$G60</f>
        <v>0</v>
      </c>
      <c r="CI67" s="49">
        <f t="shared" ref="CI67" si="760">+CH70*$G60</f>
        <v>0</v>
      </c>
      <c r="CJ67" s="49">
        <f t="shared" ref="CJ67" si="761">+CI70*$G60</f>
        <v>0</v>
      </c>
      <c r="CK67" s="49">
        <f t="shared" ref="CK67" si="762">+CJ70*$G60</f>
        <v>0</v>
      </c>
      <c r="CL67" s="49">
        <f t="shared" ref="CL67" si="763">+CK70*$G60</f>
        <v>0</v>
      </c>
      <c r="CM67" s="49">
        <f t="shared" ref="CM67" si="764">+CL70*$G60</f>
        <v>0</v>
      </c>
      <c r="CN67" s="49">
        <f t="shared" ref="CN67" si="765">+CM70*$G60</f>
        <v>0</v>
      </c>
      <c r="CO67" s="49">
        <f t="shared" ref="CO67" si="766">+CN70*$G60</f>
        <v>0</v>
      </c>
      <c r="CP67" s="49">
        <f t="shared" ref="CP67" si="767">+CO70*$G60</f>
        <v>0</v>
      </c>
      <c r="CQ67" s="49">
        <f t="shared" ref="CQ67" si="768">+CP70*$G60</f>
        <v>0</v>
      </c>
      <c r="CR67" s="49">
        <f t="shared" ref="CR67" si="769">+CQ70*$G60</f>
        <v>0</v>
      </c>
      <c r="CS67" s="49">
        <f t="shared" ref="CS67" si="770">+CR70*$G60</f>
        <v>0</v>
      </c>
      <c r="CT67" s="49">
        <f t="shared" ref="CT67" si="771">+CS70*$G60</f>
        <v>0</v>
      </c>
      <c r="CU67" s="49">
        <f t="shared" ref="CU67" si="772">+CT70*$G60</f>
        <v>0</v>
      </c>
      <c r="CV67" s="49">
        <f t="shared" ref="CV67" si="773">+CU70*$G60</f>
        <v>0</v>
      </c>
      <c r="CW67" s="49">
        <f t="shared" ref="CW67" si="774">+CV70*$G60</f>
        <v>0</v>
      </c>
      <c r="CX67" s="49">
        <f t="shared" ref="CX67" si="775">+CW70*$G60</f>
        <v>0</v>
      </c>
      <c r="CY67" s="49">
        <f t="shared" ref="CY67" si="776">+CX70*$G60</f>
        <v>0</v>
      </c>
      <c r="CZ67" s="49">
        <f t="shared" ref="CZ67" si="777">+CY70*$G60</f>
        <v>0</v>
      </c>
      <c r="DA67" s="49">
        <f t="shared" ref="DA67" si="778">+CZ70*$G60</f>
        <v>0</v>
      </c>
      <c r="DB67" s="49">
        <f t="shared" ref="DB67" si="779">+DA70*$G60</f>
        <v>0</v>
      </c>
      <c r="DC67" s="49">
        <f t="shared" ref="DC67" si="780">+DB70*$G60</f>
        <v>0</v>
      </c>
      <c r="DD67" s="49">
        <f t="shared" ref="DD67" si="781">+DC70*$G60</f>
        <v>0</v>
      </c>
      <c r="DE67" s="49">
        <f t="shared" ref="DE67" si="782">+DD70*$G60</f>
        <v>0</v>
      </c>
      <c r="DF67" s="49">
        <f t="shared" ref="DF67" si="783">+DE70*$G60</f>
        <v>0</v>
      </c>
      <c r="DG67" s="49">
        <f t="shared" ref="DG67" si="784">+DF70*$G60</f>
        <v>0</v>
      </c>
      <c r="DH67" s="49">
        <f t="shared" ref="DH67" si="785">+DG70*$G60</f>
        <v>0</v>
      </c>
      <c r="DI67" s="49">
        <f t="shared" ref="DI67" si="786">+DH70*$G60</f>
        <v>0</v>
      </c>
      <c r="DJ67" s="49">
        <f t="shared" ref="DJ67" si="787">+DI70*$G60</f>
        <v>0</v>
      </c>
      <c r="DK67" s="49">
        <f t="shared" ref="DK67" si="788">+DJ70*$G60</f>
        <v>0</v>
      </c>
      <c r="DL67" s="49">
        <f t="shared" ref="DL67" si="789">+DK70*$G60</f>
        <v>0</v>
      </c>
      <c r="DM67" s="49">
        <f t="shared" ref="DM67" si="790">+DL70*$G60</f>
        <v>0</v>
      </c>
      <c r="DN67" s="49">
        <f t="shared" ref="DN67" si="791">+DM70*$G60</f>
        <v>0</v>
      </c>
      <c r="DO67" s="49">
        <f t="shared" ref="DO67" si="792">+DN70*$G60</f>
        <v>0</v>
      </c>
      <c r="DP67" s="49">
        <f t="shared" ref="DP67" si="793">+DO70*$G60</f>
        <v>0</v>
      </c>
      <c r="DQ67" s="49">
        <f t="shared" ref="DQ67" si="794">+DP70*$G60</f>
        <v>0</v>
      </c>
      <c r="DR67" s="49">
        <f t="shared" ref="DR67" si="795">+DQ70*$G60</f>
        <v>0</v>
      </c>
      <c r="DS67" s="49">
        <f t="shared" ref="DS67" si="796">+DR70*$G60</f>
        <v>0</v>
      </c>
      <c r="DT67" s="49">
        <f t="shared" ref="DT67" si="797">+DS70*$G60</f>
        <v>0</v>
      </c>
      <c r="DU67" s="49">
        <f t="shared" ref="DU67" si="798">+DT70*$G60</f>
        <v>0</v>
      </c>
      <c r="DV67" s="49">
        <f t="shared" ref="DV67" si="799">+DU70*$G60</f>
        <v>0</v>
      </c>
      <c r="DW67" s="52">
        <f t="shared" ref="DW67" si="800">+DV70*$G60</f>
        <v>0</v>
      </c>
    </row>
    <row r="68" spans="1:127" ht="16.5" hidden="1" outlineLevel="1" thickTop="1" thickBot="1" x14ac:dyDescent="0.3">
      <c r="F68" s="40" t="s">
        <v>88</v>
      </c>
      <c r="H68" s="48">
        <f t="shared" ref="H68:BS68" si="801">+IF(AND($G51=H64,$G52=H63),$G57,0)</f>
        <v>0</v>
      </c>
      <c r="I68" s="49">
        <f t="shared" si="801"/>
        <v>0</v>
      </c>
      <c r="J68" s="49">
        <f t="shared" si="801"/>
        <v>0</v>
      </c>
      <c r="K68" s="49">
        <f t="shared" si="801"/>
        <v>0</v>
      </c>
      <c r="L68" s="49">
        <f t="shared" si="801"/>
        <v>0</v>
      </c>
      <c r="M68" s="49">
        <f t="shared" si="801"/>
        <v>0</v>
      </c>
      <c r="N68" s="49">
        <f t="shared" si="801"/>
        <v>0</v>
      </c>
      <c r="O68" s="49">
        <f t="shared" si="801"/>
        <v>0</v>
      </c>
      <c r="P68" s="49">
        <f t="shared" si="801"/>
        <v>0</v>
      </c>
      <c r="Q68" s="49">
        <f t="shared" si="801"/>
        <v>0</v>
      </c>
      <c r="R68" s="49">
        <f t="shared" si="801"/>
        <v>0</v>
      </c>
      <c r="S68" s="49">
        <f t="shared" si="801"/>
        <v>0</v>
      </c>
      <c r="T68" s="49">
        <f t="shared" si="801"/>
        <v>0</v>
      </c>
      <c r="U68" s="49">
        <f t="shared" si="801"/>
        <v>0</v>
      </c>
      <c r="V68" s="49">
        <f t="shared" si="801"/>
        <v>0</v>
      </c>
      <c r="W68" s="49">
        <f t="shared" si="801"/>
        <v>0</v>
      </c>
      <c r="X68" s="49">
        <f t="shared" si="801"/>
        <v>0</v>
      </c>
      <c r="Y68" s="49">
        <f t="shared" si="801"/>
        <v>0</v>
      </c>
      <c r="Z68" s="49">
        <f t="shared" si="801"/>
        <v>0</v>
      </c>
      <c r="AA68" s="49">
        <f t="shared" si="801"/>
        <v>0</v>
      </c>
      <c r="AB68" s="49">
        <f t="shared" si="801"/>
        <v>0</v>
      </c>
      <c r="AC68" s="49">
        <f t="shared" si="801"/>
        <v>0</v>
      </c>
      <c r="AD68" s="49">
        <f t="shared" si="801"/>
        <v>0</v>
      </c>
      <c r="AE68" s="49">
        <f t="shared" si="801"/>
        <v>0</v>
      </c>
      <c r="AF68" s="49">
        <f t="shared" si="801"/>
        <v>0</v>
      </c>
      <c r="AG68" s="49">
        <f t="shared" si="801"/>
        <v>0</v>
      </c>
      <c r="AH68" s="49">
        <f t="shared" si="801"/>
        <v>0</v>
      </c>
      <c r="AI68" s="49">
        <f t="shared" si="801"/>
        <v>0</v>
      </c>
      <c r="AJ68" s="49">
        <f t="shared" si="801"/>
        <v>0</v>
      </c>
      <c r="AK68" s="49">
        <f t="shared" si="801"/>
        <v>0</v>
      </c>
      <c r="AL68" s="49">
        <f t="shared" si="801"/>
        <v>0</v>
      </c>
      <c r="AM68" s="49">
        <f t="shared" si="801"/>
        <v>0</v>
      </c>
      <c r="AN68" s="49">
        <f t="shared" si="801"/>
        <v>0</v>
      </c>
      <c r="AO68" s="49">
        <f t="shared" si="801"/>
        <v>0</v>
      </c>
      <c r="AP68" s="49">
        <f t="shared" si="801"/>
        <v>0</v>
      </c>
      <c r="AQ68" s="49">
        <f t="shared" si="801"/>
        <v>0</v>
      </c>
      <c r="AR68" s="49">
        <f t="shared" si="801"/>
        <v>0</v>
      </c>
      <c r="AS68" s="49">
        <f t="shared" si="801"/>
        <v>0</v>
      </c>
      <c r="AT68" s="49">
        <f t="shared" si="801"/>
        <v>0</v>
      </c>
      <c r="AU68" s="49">
        <f t="shared" si="801"/>
        <v>0</v>
      </c>
      <c r="AV68" s="49">
        <f t="shared" si="801"/>
        <v>0</v>
      </c>
      <c r="AW68" s="49">
        <f t="shared" si="801"/>
        <v>0</v>
      </c>
      <c r="AX68" s="49">
        <f t="shared" si="801"/>
        <v>0</v>
      </c>
      <c r="AY68" s="49">
        <f t="shared" si="801"/>
        <v>0</v>
      </c>
      <c r="AZ68" s="49">
        <f t="shared" si="801"/>
        <v>0</v>
      </c>
      <c r="BA68" s="49">
        <f t="shared" si="801"/>
        <v>0</v>
      </c>
      <c r="BB68" s="49">
        <f t="shared" si="801"/>
        <v>0</v>
      </c>
      <c r="BC68" s="49">
        <f t="shared" si="801"/>
        <v>0</v>
      </c>
      <c r="BD68" s="49">
        <f t="shared" si="801"/>
        <v>0</v>
      </c>
      <c r="BE68" s="49">
        <f t="shared" si="801"/>
        <v>0</v>
      </c>
      <c r="BF68" s="49">
        <f t="shared" si="801"/>
        <v>0</v>
      </c>
      <c r="BG68" s="49">
        <f t="shared" si="801"/>
        <v>0</v>
      </c>
      <c r="BH68" s="49">
        <f t="shared" si="801"/>
        <v>0</v>
      </c>
      <c r="BI68" s="49">
        <f t="shared" si="801"/>
        <v>0</v>
      </c>
      <c r="BJ68" s="49">
        <f t="shared" si="801"/>
        <v>0</v>
      </c>
      <c r="BK68" s="49">
        <f t="shared" si="801"/>
        <v>0</v>
      </c>
      <c r="BL68" s="49">
        <f t="shared" si="801"/>
        <v>0</v>
      </c>
      <c r="BM68" s="49">
        <f t="shared" si="801"/>
        <v>0</v>
      </c>
      <c r="BN68" s="49">
        <f t="shared" si="801"/>
        <v>0</v>
      </c>
      <c r="BO68" s="49">
        <f t="shared" si="801"/>
        <v>0</v>
      </c>
      <c r="BP68" s="49">
        <f t="shared" si="801"/>
        <v>0</v>
      </c>
      <c r="BQ68" s="49">
        <f t="shared" si="801"/>
        <v>0</v>
      </c>
      <c r="BR68" s="49">
        <f t="shared" si="801"/>
        <v>0</v>
      </c>
      <c r="BS68" s="49">
        <f t="shared" si="801"/>
        <v>0</v>
      </c>
      <c r="BT68" s="49">
        <f t="shared" ref="BT68:DW68" si="802">+IF(AND($G51=BT64,$G52=BT63),$G57,0)</f>
        <v>0</v>
      </c>
      <c r="BU68" s="49">
        <f t="shared" si="802"/>
        <v>0</v>
      </c>
      <c r="BV68" s="49">
        <f t="shared" si="802"/>
        <v>0</v>
      </c>
      <c r="BW68" s="49">
        <f t="shared" si="802"/>
        <v>0</v>
      </c>
      <c r="BX68" s="49">
        <f t="shared" si="802"/>
        <v>0</v>
      </c>
      <c r="BY68" s="49">
        <f t="shared" si="802"/>
        <v>0</v>
      </c>
      <c r="BZ68" s="49">
        <f t="shared" si="802"/>
        <v>0</v>
      </c>
      <c r="CA68" s="49">
        <f t="shared" si="802"/>
        <v>0</v>
      </c>
      <c r="CB68" s="49">
        <f t="shared" si="802"/>
        <v>0</v>
      </c>
      <c r="CC68" s="49">
        <f t="shared" si="802"/>
        <v>0</v>
      </c>
      <c r="CD68" s="49">
        <f t="shared" si="802"/>
        <v>0</v>
      </c>
      <c r="CE68" s="49">
        <f t="shared" si="802"/>
        <v>0</v>
      </c>
      <c r="CF68" s="49">
        <f t="shared" si="802"/>
        <v>0</v>
      </c>
      <c r="CG68" s="49">
        <f t="shared" si="802"/>
        <v>0</v>
      </c>
      <c r="CH68" s="49">
        <f t="shared" si="802"/>
        <v>0</v>
      </c>
      <c r="CI68" s="49">
        <f t="shared" si="802"/>
        <v>0</v>
      </c>
      <c r="CJ68" s="49">
        <f t="shared" si="802"/>
        <v>0</v>
      </c>
      <c r="CK68" s="49">
        <f t="shared" si="802"/>
        <v>0</v>
      </c>
      <c r="CL68" s="49">
        <f t="shared" si="802"/>
        <v>0</v>
      </c>
      <c r="CM68" s="49">
        <f t="shared" si="802"/>
        <v>0</v>
      </c>
      <c r="CN68" s="49">
        <f t="shared" si="802"/>
        <v>0</v>
      </c>
      <c r="CO68" s="49">
        <f t="shared" si="802"/>
        <v>0</v>
      </c>
      <c r="CP68" s="49">
        <f t="shared" si="802"/>
        <v>0</v>
      </c>
      <c r="CQ68" s="49">
        <f t="shared" si="802"/>
        <v>0</v>
      </c>
      <c r="CR68" s="49">
        <f t="shared" si="802"/>
        <v>0</v>
      </c>
      <c r="CS68" s="49">
        <f t="shared" si="802"/>
        <v>0</v>
      </c>
      <c r="CT68" s="49">
        <f t="shared" si="802"/>
        <v>0</v>
      </c>
      <c r="CU68" s="49">
        <f t="shared" si="802"/>
        <v>0</v>
      </c>
      <c r="CV68" s="49">
        <f t="shared" si="802"/>
        <v>0</v>
      </c>
      <c r="CW68" s="49">
        <f t="shared" si="802"/>
        <v>0</v>
      </c>
      <c r="CX68" s="49">
        <f t="shared" si="802"/>
        <v>0</v>
      </c>
      <c r="CY68" s="49">
        <f t="shared" si="802"/>
        <v>0</v>
      </c>
      <c r="CZ68" s="49">
        <f t="shared" si="802"/>
        <v>0</v>
      </c>
      <c r="DA68" s="49">
        <f t="shared" si="802"/>
        <v>0</v>
      </c>
      <c r="DB68" s="49">
        <f t="shared" si="802"/>
        <v>0</v>
      </c>
      <c r="DC68" s="49">
        <f t="shared" si="802"/>
        <v>0</v>
      </c>
      <c r="DD68" s="49">
        <f t="shared" si="802"/>
        <v>0</v>
      </c>
      <c r="DE68" s="49">
        <f t="shared" si="802"/>
        <v>0</v>
      </c>
      <c r="DF68" s="49">
        <f t="shared" si="802"/>
        <v>0</v>
      </c>
      <c r="DG68" s="49">
        <f t="shared" si="802"/>
        <v>0</v>
      </c>
      <c r="DH68" s="49">
        <f t="shared" si="802"/>
        <v>0</v>
      </c>
      <c r="DI68" s="49">
        <f t="shared" si="802"/>
        <v>0</v>
      </c>
      <c r="DJ68" s="49">
        <f t="shared" si="802"/>
        <v>0</v>
      </c>
      <c r="DK68" s="49">
        <f t="shared" si="802"/>
        <v>0</v>
      </c>
      <c r="DL68" s="49">
        <f t="shared" si="802"/>
        <v>0</v>
      </c>
      <c r="DM68" s="49">
        <f t="shared" si="802"/>
        <v>0</v>
      </c>
      <c r="DN68" s="49">
        <f t="shared" si="802"/>
        <v>0</v>
      </c>
      <c r="DO68" s="49">
        <f t="shared" si="802"/>
        <v>0</v>
      </c>
      <c r="DP68" s="49">
        <f t="shared" si="802"/>
        <v>0</v>
      </c>
      <c r="DQ68" s="49">
        <f t="shared" si="802"/>
        <v>0</v>
      </c>
      <c r="DR68" s="49">
        <f t="shared" si="802"/>
        <v>0</v>
      </c>
      <c r="DS68" s="49">
        <f t="shared" si="802"/>
        <v>0</v>
      </c>
      <c r="DT68" s="49">
        <f t="shared" si="802"/>
        <v>0</v>
      </c>
      <c r="DU68" s="49">
        <f t="shared" si="802"/>
        <v>0</v>
      </c>
      <c r="DV68" s="49">
        <f t="shared" si="802"/>
        <v>0</v>
      </c>
      <c r="DW68" s="52">
        <f t="shared" si="802"/>
        <v>0</v>
      </c>
    </row>
    <row r="69" spans="1:127" ht="16.5" hidden="1" outlineLevel="1" thickTop="1" thickBot="1" x14ac:dyDescent="0.3">
      <c r="F69" s="40" t="s">
        <v>92</v>
      </c>
      <c r="H69" s="48">
        <f>+IF(H70=$G57,H67,0)</f>
        <v>0</v>
      </c>
      <c r="I69" s="49">
        <f>+IF(I70=$G57,I67,0)</f>
        <v>0</v>
      </c>
      <c r="J69" s="49">
        <f t="shared" ref="J69:BU69" si="803">+IF(J70=$G57,J67,0)</f>
        <v>0</v>
      </c>
      <c r="K69" s="49">
        <f t="shared" si="803"/>
        <v>0</v>
      </c>
      <c r="L69" s="49">
        <f t="shared" si="803"/>
        <v>0</v>
      </c>
      <c r="M69" s="49">
        <f t="shared" si="803"/>
        <v>0</v>
      </c>
      <c r="N69" s="49">
        <f t="shared" si="803"/>
        <v>0</v>
      </c>
      <c r="O69" s="49">
        <f t="shared" si="803"/>
        <v>0</v>
      </c>
      <c r="P69" s="49">
        <f t="shared" si="803"/>
        <v>0</v>
      </c>
      <c r="Q69" s="49">
        <f t="shared" si="803"/>
        <v>0</v>
      </c>
      <c r="R69" s="49">
        <f t="shared" si="803"/>
        <v>0</v>
      </c>
      <c r="S69" s="49">
        <f t="shared" si="803"/>
        <v>0</v>
      </c>
      <c r="T69" s="49">
        <f t="shared" si="803"/>
        <v>0</v>
      </c>
      <c r="U69" s="49">
        <f t="shared" si="803"/>
        <v>0</v>
      </c>
      <c r="V69" s="49">
        <f t="shared" si="803"/>
        <v>0</v>
      </c>
      <c r="W69" s="49">
        <f t="shared" si="803"/>
        <v>0</v>
      </c>
      <c r="X69" s="49">
        <f t="shared" si="803"/>
        <v>0</v>
      </c>
      <c r="Y69" s="49">
        <f t="shared" si="803"/>
        <v>0</v>
      </c>
      <c r="Z69" s="49">
        <f t="shared" si="803"/>
        <v>0</v>
      </c>
      <c r="AA69" s="49">
        <f t="shared" si="803"/>
        <v>0</v>
      </c>
      <c r="AB69" s="49">
        <f t="shared" si="803"/>
        <v>0</v>
      </c>
      <c r="AC69" s="49">
        <f t="shared" si="803"/>
        <v>0</v>
      </c>
      <c r="AD69" s="49">
        <f t="shared" si="803"/>
        <v>0</v>
      </c>
      <c r="AE69" s="49">
        <f t="shared" si="803"/>
        <v>0</v>
      </c>
      <c r="AF69" s="49">
        <f t="shared" si="803"/>
        <v>0</v>
      </c>
      <c r="AG69" s="49">
        <f t="shared" si="803"/>
        <v>0</v>
      </c>
      <c r="AH69" s="49">
        <f t="shared" si="803"/>
        <v>0</v>
      </c>
      <c r="AI69" s="49">
        <f t="shared" si="803"/>
        <v>0</v>
      </c>
      <c r="AJ69" s="49">
        <f t="shared" si="803"/>
        <v>0</v>
      </c>
      <c r="AK69" s="49">
        <f t="shared" si="803"/>
        <v>0</v>
      </c>
      <c r="AL69" s="49">
        <f t="shared" si="803"/>
        <v>0</v>
      </c>
      <c r="AM69" s="49">
        <f t="shared" si="803"/>
        <v>0</v>
      </c>
      <c r="AN69" s="49">
        <f t="shared" si="803"/>
        <v>0</v>
      </c>
      <c r="AO69" s="49">
        <f t="shared" si="803"/>
        <v>0</v>
      </c>
      <c r="AP69" s="49">
        <f t="shared" si="803"/>
        <v>0</v>
      </c>
      <c r="AQ69" s="49">
        <f t="shared" si="803"/>
        <v>0</v>
      </c>
      <c r="AR69" s="49">
        <f t="shared" si="803"/>
        <v>0</v>
      </c>
      <c r="AS69" s="49">
        <f t="shared" si="803"/>
        <v>0</v>
      </c>
      <c r="AT69" s="49">
        <f t="shared" si="803"/>
        <v>0</v>
      </c>
      <c r="AU69" s="49">
        <f t="shared" si="803"/>
        <v>0</v>
      </c>
      <c r="AV69" s="49">
        <f t="shared" si="803"/>
        <v>0</v>
      </c>
      <c r="AW69" s="49">
        <f t="shared" si="803"/>
        <v>0</v>
      </c>
      <c r="AX69" s="49">
        <f t="shared" si="803"/>
        <v>0</v>
      </c>
      <c r="AY69" s="49">
        <f t="shared" si="803"/>
        <v>0</v>
      </c>
      <c r="AZ69" s="49">
        <f t="shared" si="803"/>
        <v>0</v>
      </c>
      <c r="BA69" s="49">
        <f t="shared" si="803"/>
        <v>0</v>
      </c>
      <c r="BB69" s="49">
        <f t="shared" si="803"/>
        <v>0</v>
      </c>
      <c r="BC69" s="49">
        <f t="shared" si="803"/>
        <v>0</v>
      </c>
      <c r="BD69" s="49">
        <f t="shared" si="803"/>
        <v>0</v>
      </c>
      <c r="BE69" s="49">
        <f t="shared" si="803"/>
        <v>0</v>
      </c>
      <c r="BF69" s="49">
        <f t="shared" si="803"/>
        <v>0</v>
      </c>
      <c r="BG69" s="49">
        <f t="shared" si="803"/>
        <v>0</v>
      </c>
      <c r="BH69" s="49">
        <f t="shared" si="803"/>
        <v>0</v>
      </c>
      <c r="BI69" s="49">
        <f t="shared" si="803"/>
        <v>0</v>
      </c>
      <c r="BJ69" s="49">
        <f t="shared" si="803"/>
        <v>0</v>
      </c>
      <c r="BK69" s="49">
        <f t="shared" si="803"/>
        <v>0</v>
      </c>
      <c r="BL69" s="49">
        <f t="shared" si="803"/>
        <v>0</v>
      </c>
      <c r="BM69" s="49">
        <f t="shared" si="803"/>
        <v>0</v>
      </c>
      <c r="BN69" s="49">
        <f t="shared" si="803"/>
        <v>0</v>
      </c>
      <c r="BO69" s="49">
        <f t="shared" si="803"/>
        <v>0</v>
      </c>
      <c r="BP69" s="49">
        <f t="shared" si="803"/>
        <v>0</v>
      </c>
      <c r="BQ69" s="49">
        <f t="shared" si="803"/>
        <v>0</v>
      </c>
      <c r="BR69" s="49">
        <f t="shared" si="803"/>
        <v>0</v>
      </c>
      <c r="BS69" s="49">
        <f t="shared" si="803"/>
        <v>0</v>
      </c>
      <c r="BT69" s="49">
        <f t="shared" si="803"/>
        <v>0</v>
      </c>
      <c r="BU69" s="49">
        <f t="shared" si="803"/>
        <v>0</v>
      </c>
      <c r="BV69" s="49">
        <f t="shared" ref="BV69:DW69" si="804">+IF(BV70=$G57,BV67,0)</f>
        <v>0</v>
      </c>
      <c r="BW69" s="49">
        <f t="shared" si="804"/>
        <v>0</v>
      </c>
      <c r="BX69" s="49">
        <f t="shared" si="804"/>
        <v>0</v>
      </c>
      <c r="BY69" s="49">
        <f t="shared" si="804"/>
        <v>0</v>
      </c>
      <c r="BZ69" s="49">
        <f t="shared" si="804"/>
        <v>0</v>
      </c>
      <c r="CA69" s="49">
        <f t="shared" si="804"/>
        <v>0</v>
      </c>
      <c r="CB69" s="49">
        <f t="shared" si="804"/>
        <v>0</v>
      </c>
      <c r="CC69" s="49">
        <f t="shared" si="804"/>
        <v>0</v>
      </c>
      <c r="CD69" s="49">
        <f t="shared" si="804"/>
        <v>0</v>
      </c>
      <c r="CE69" s="49">
        <f t="shared" si="804"/>
        <v>0</v>
      </c>
      <c r="CF69" s="49">
        <f t="shared" si="804"/>
        <v>0</v>
      </c>
      <c r="CG69" s="49">
        <f t="shared" si="804"/>
        <v>0</v>
      </c>
      <c r="CH69" s="49">
        <f t="shared" si="804"/>
        <v>0</v>
      </c>
      <c r="CI69" s="49">
        <f t="shared" si="804"/>
        <v>0</v>
      </c>
      <c r="CJ69" s="49">
        <f t="shared" si="804"/>
        <v>0</v>
      </c>
      <c r="CK69" s="49">
        <f t="shared" si="804"/>
        <v>0</v>
      </c>
      <c r="CL69" s="49">
        <f t="shared" si="804"/>
        <v>0</v>
      </c>
      <c r="CM69" s="49">
        <f t="shared" si="804"/>
        <v>0</v>
      </c>
      <c r="CN69" s="49">
        <f t="shared" si="804"/>
        <v>0</v>
      </c>
      <c r="CO69" s="49">
        <f t="shared" si="804"/>
        <v>0</v>
      </c>
      <c r="CP69" s="49">
        <f t="shared" si="804"/>
        <v>0</v>
      </c>
      <c r="CQ69" s="49">
        <f t="shared" si="804"/>
        <v>0</v>
      </c>
      <c r="CR69" s="49">
        <f t="shared" si="804"/>
        <v>0</v>
      </c>
      <c r="CS69" s="49">
        <f t="shared" si="804"/>
        <v>0</v>
      </c>
      <c r="CT69" s="49">
        <f t="shared" si="804"/>
        <v>0</v>
      </c>
      <c r="CU69" s="49">
        <f t="shared" si="804"/>
        <v>0</v>
      </c>
      <c r="CV69" s="49">
        <f t="shared" si="804"/>
        <v>0</v>
      </c>
      <c r="CW69" s="49">
        <f t="shared" si="804"/>
        <v>0</v>
      </c>
      <c r="CX69" s="49">
        <f t="shared" si="804"/>
        <v>0</v>
      </c>
      <c r="CY69" s="49">
        <f t="shared" si="804"/>
        <v>0</v>
      </c>
      <c r="CZ69" s="49">
        <f t="shared" si="804"/>
        <v>0</v>
      </c>
      <c r="DA69" s="49">
        <f t="shared" si="804"/>
        <v>0</v>
      </c>
      <c r="DB69" s="49">
        <f t="shared" si="804"/>
        <v>0</v>
      </c>
      <c r="DC69" s="49">
        <f t="shared" si="804"/>
        <v>0</v>
      </c>
      <c r="DD69" s="49">
        <f t="shared" si="804"/>
        <v>0</v>
      </c>
      <c r="DE69" s="49">
        <f t="shared" si="804"/>
        <v>0</v>
      </c>
      <c r="DF69" s="49">
        <f t="shared" si="804"/>
        <v>0</v>
      </c>
      <c r="DG69" s="49">
        <f t="shared" si="804"/>
        <v>0</v>
      </c>
      <c r="DH69" s="49">
        <f t="shared" si="804"/>
        <v>0</v>
      </c>
      <c r="DI69" s="49">
        <f t="shared" si="804"/>
        <v>0</v>
      </c>
      <c r="DJ69" s="49">
        <f t="shared" si="804"/>
        <v>0</v>
      </c>
      <c r="DK69" s="49">
        <f t="shared" si="804"/>
        <v>0</v>
      </c>
      <c r="DL69" s="49">
        <f t="shared" si="804"/>
        <v>0</v>
      </c>
      <c r="DM69" s="49">
        <f t="shared" si="804"/>
        <v>0</v>
      </c>
      <c r="DN69" s="49">
        <f t="shared" si="804"/>
        <v>0</v>
      </c>
      <c r="DO69" s="49">
        <f t="shared" si="804"/>
        <v>0</v>
      </c>
      <c r="DP69" s="49">
        <f t="shared" si="804"/>
        <v>0</v>
      </c>
      <c r="DQ69" s="49">
        <f t="shared" si="804"/>
        <v>0</v>
      </c>
      <c r="DR69" s="49">
        <f t="shared" si="804"/>
        <v>0</v>
      </c>
      <c r="DS69" s="49">
        <f t="shared" si="804"/>
        <v>0</v>
      </c>
      <c r="DT69" s="49">
        <f t="shared" si="804"/>
        <v>0</v>
      </c>
      <c r="DU69" s="49">
        <f t="shared" si="804"/>
        <v>0</v>
      </c>
      <c r="DV69" s="49">
        <f t="shared" si="804"/>
        <v>0</v>
      </c>
      <c r="DW69" s="49">
        <f t="shared" si="804"/>
        <v>0</v>
      </c>
    </row>
    <row r="70" spans="1:127" ht="16.5" hidden="1" outlineLevel="1" thickTop="1" thickBot="1" x14ac:dyDescent="0.3">
      <c r="F70" s="40" t="s">
        <v>84</v>
      </c>
      <c r="H70" s="50">
        <f>+H68</f>
        <v>0</v>
      </c>
      <c r="I70" s="51">
        <f t="shared" ref="I70" si="805">+H70+I68-I66</f>
        <v>0</v>
      </c>
      <c r="J70" s="51">
        <f t="shared" ref="J70" si="806">+I70+J68-J66</f>
        <v>0</v>
      </c>
      <c r="K70" s="51">
        <f t="shared" ref="K70" si="807">+J70+K68-K66</f>
        <v>0</v>
      </c>
      <c r="L70" s="51">
        <f t="shared" ref="L70" si="808">+K70+L68-L66</f>
        <v>0</v>
      </c>
      <c r="M70" s="51">
        <f t="shared" ref="M70" si="809">+L70+M68-M66</f>
        <v>0</v>
      </c>
      <c r="N70" s="51">
        <f t="shared" ref="N70" si="810">+M70+N68-N66</f>
        <v>0</v>
      </c>
      <c r="O70" s="51">
        <f t="shared" ref="O70" si="811">+N70+O68-O66</f>
        <v>0</v>
      </c>
      <c r="P70" s="51">
        <f t="shared" ref="P70" si="812">+O70+P68-P66</f>
        <v>0</v>
      </c>
      <c r="Q70" s="51">
        <f t="shared" ref="Q70" si="813">+P70+Q68-Q66</f>
        <v>0</v>
      </c>
      <c r="R70" s="51">
        <f t="shared" ref="R70" si="814">+Q70+R68-R66</f>
        <v>0</v>
      </c>
      <c r="S70" s="51">
        <f t="shared" ref="S70" si="815">+R70+S68-S66</f>
        <v>0</v>
      </c>
      <c r="T70" s="51">
        <f t="shared" ref="T70" si="816">+S70+T68-T66</f>
        <v>0</v>
      </c>
      <c r="U70" s="51">
        <f t="shared" ref="U70" si="817">+T70+U68-U66</f>
        <v>0</v>
      </c>
      <c r="V70" s="51">
        <f t="shared" ref="V70" si="818">+U70+V68-V66</f>
        <v>0</v>
      </c>
      <c r="W70" s="51">
        <f t="shared" ref="W70" si="819">+V70+W68-W66</f>
        <v>0</v>
      </c>
      <c r="X70" s="51">
        <f t="shared" ref="X70" si="820">+W70+X68-X66</f>
        <v>0</v>
      </c>
      <c r="Y70" s="51">
        <f t="shared" ref="Y70" si="821">+X70+Y68-Y66</f>
        <v>0</v>
      </c>
      <c r="Z70" s="51">
        <f t="shared" ref="Z70" si="822">+Y70+Z68-Z66</f>
        <v>0</v>
      </c>
      <c r="AA70" s="51">
        <f t="shared" ref="AA70" si="823">+Z70+AA68-AA66</f>
        <v>0</v>
      </c>
      <c r="AB70" s="51">
        <f t="shared" ref="AB70" si="824">+AA70+AB68-AB66</f>
        <v>0</v>
      </c>
      <c r="AC70" s="51">
        <f t="shared" ref="AC70" si="825">+AB70+AC68-AC66</f>
        <v>0</v>
      </c>
      <c r="AD70" s="51">
        <f t="shared" ref="AD70" si="826">+AC70+AD68-AD66</f>
        <v>0</v>
      </c>
      <c r="AE70" s="51">
        <f t="shared" ref="AE70" si="827">+AD70+AE68-AE66</f>
        <v>0</v>
      </c>
      <c r="AF70" s="51">
        <f t="shared" ref="AF70" si="828">+AE70+AF68-AF66</f>
        <v>0</v>
      </c>
      <c r="AG70" s="51">
        <f t="shared" ref="AG70" si="829">+AF70+AG68-AG66</f>
        <v>0</v>
      </c>
      <c r="AH70" s="51">
        <f t="shared" ref="AH70" si="830">+AG70+AH68-AH66</f>
        <v>0</v>
      </c>
      <c r="AI70" s="51">
        <f t="shared" ref="AI70" si="831">+AH70+AI68-AI66</f>
        <v>0</v>
      </c>
      <c r="AJ70" s="51">
        <f t="shared" ref="AJ70" si="832">+AI70+AJ68-AJ66</f>
        <v>0</v>
      </c>
      <c r="AK70" s="51">
        <f t="shared" ref="AK70" si="833">+AJ70+AK68-AK66</f>
        <v>0</v>
      </c>
      <c r="AL70" s="51">
        <f t="shared" ref="AL70" si="834">+AK70+AL68-AL66</f>
        <v>0</v>
      </c>
      <c r="AM70" s="51">
        <f t="shared" ref="AM70" si="835">+AL70+AM68-AM66</f>
        <v>0</v>
      </c>
      <c r="AN70" s="51">
        <f t="shared" ref="AN70" si="836">+AM70+AN68-AN66</f>
        <v>0</v>
      </c>
      <c r="AO70" s="51">
        <f t="shared" ref="AO70" si="837">+AN70+AO68-AO66</f>
        <v>0</v>
      </c>
      <c r="AP70" s="51">
        <f t="shared" ref="AP70" si="838">+AO70+AP68-AP66</f>
        <v>0</v>
      </c>
      <c r="AQ70" s="51">
        <f t="shared" ref="AQ70" si="839">+AP70+AQ68-AQ66</f>
        <v>0</v>
      </c>
      <c r="AR70" s="51">
        <f t="shared" ref="AR70" si="840">+AQ70+AR68-AR66</f>
        <v>0</v>
      </c>
      <c r="AS70" s="51">
        <f t="shared" ref="AS70" si="841">+AR70+AS68-AS66</f>
        <v>0</v>
      </c>
      <c r="AT70" s="51">
        <f t="shared" ref="AT70" si="842">+AS70+AT68-AT66</f>
        <v>0</v>
      </c>
      <c r="AU70" s="51">
        <f t="shared" ref="AU70" si="843">+AT70+AU68-AU66</f>
        <v>0</v>
      </c>
      <c r="AV70" s="51">
        <f t="shared" ref="AV70" si="844">+AU70+AV68-AV66</f>
        <v>0</v>
      </c>
      <c r="AW70" s="51">
        <f t="shared" ref="AW70" si="845">+AV70+AW68-AW66</f>
        <v>0</v>
      </c>
      <c r="AX70" s="51">
        <f t="shared" ref="AX70" si="846">+AW70+AX68-AX66</f>
        <v>0</v>
      </c>
      <c r="AY70" s="51">
        <f t="shared" ref="AY70" si="847">+AX70+AY68-AY66</f>
        <v>0</v>
      </c>
      <c r="AZ70" s="51">
        <f t="shared" ref="AZ70" si="848">+AY70+AZ68-AZ66</f>
        <v>0</v>
      </c>
      <c r="BA70" s="51">
        <f t="shared" ref="BA70" si="849">+AZ70+BA68-BA66</f>
        <v>0</v>
      </c>
      <c r="BB70" s="51">
        <f t="shared" ref="BB70" si="850">+BA70+BB68-BB66</f>
        <v>0</v>
      </c>
      <c r="BC70" s="51">
        <f t="shared" ref="BC70" si="851">+BB70+BC68-BC66</f>
        <v>0</v>
      </c>
      <c r="BD70" s="51">
        <f t="shared" ref="BD70" si="852">+BC70+BD68-BD66</f>
        <v>0</v>
      </c>
      <c r="BE70" s="51">
        <f t="shared" ref="BE70" si="853">+BD70+BE68-BE66</f>
        <v>0</v>
      </c>
      <c r="BF70" s="51">
        <f t="shared" ref="BF70" si="854">+BE70+BF68-BF66</f>
        <v>0</v>
      </c>
      <c r="BG70" s="51">
        <f t="shared" ref="BG70" si="855">+BF70+BG68-BG66</f>
        <v>0</v>
      </c>
      <c r="BH70" s="51">
        <f t="shared" ref="BH70" si="856">+BG70+BH68-BH66</f>
        <v>0</v>
      </c>
      <c r="BI70" s="51">
        <f t="shared" ref="BI70" si="857">+BH70+BI68-BI66</f>
        <v>0</v>
      </c>
      <c r="BJ70" s="51">
        <f t="shared" ref="BJ70" si="858">+BI70+BJ68-BJ66</f>
        <v>0</v>
      </c>
      <c r="BK70" s="51">
        <f t="shared" ref="BK70" si="859">+BJ70+BK68-BK66</f>
        <v>0</v>
      </c>
      <c r="BL70" s="51">
        <f t="shared" ref="BL70" si="860">+BK70+BL68-BL66</f>
        <v>0</v>
      </c>
      <c r="BM70" s="51">
        <f t="shared" ref="BM70" si="861">+BL70+BM68-BM66</f>
        <v>0</v>
      </c>
      <c r="BN70" s="51">
        <f t="shared" ref="BN70" si="862">+BM70+BN68-BN66</f>
        <v>0</v>
      </c>
      <c r="BO70" s="51">
        <f t="shared" ref="BO70" si="863">+BN70+BO68-BO66</f>
        <v>0</v>
      </c>
      <c r="BP70" s="51">
        <f t="shared" ref="BP70" si="864">+BO70+BP68-BP66</f>
        <v>0</v>
      </c>
      <c r="BQ70" s="51">
        <f t="shared" ref="BQ70" si="865">+BP70+BQ68-BQ66</f>
        <v>0</v>
      </c>
      <c r="BR70" s="51">
        <f t="shared" ref="BR70" si="866">+BQ70+BR68-BR66</f>
        <v>0</v>
      </c>
      <c r="BS70" s="51">
        <f t="shared" ref="BS70" si="867">+BR70+BS68-BS66</f>
        <v>0</v>
      </c>
      <c r="BT70" s="51">
        <f t="shared" ref="BT70" si="868">+BS70+BT68-BT66</f>
        <v>0</v>
      </c>
      <c r="BU70" s="51">
        <f t="shared" ref="BU70" si="869">+BT70+BU68-BU66</f>
        <v>0</v>
      </c>
      <c r="BV70" s="51">
        <f t="shared" ref="BV70" si="870">+BU70+BV68-BV66</f>
        <v>0</v>
      </c>
      <c r="BW70" s="51">
        <f t="shared" ref="BW70" si="871">+BV70+BW68-BW66</f>
        <v>0</v>
      </c>
      <c r="BX70" s="51">
        <f t="shared" ref="BX70" si="872">+BW70+BX68-BX66</f>
        <v>0</v>
      </c>
      <c r="BY70" s="51">
        <f t="shared" ref="BY70" si="873">+BX70+BY68-BY66</f>
        <v>0</v>
      </c>
      <c r="BZ70" s="51">
        <f t="shared" ref="BZ70" si="874">+BY70+BZ68-BZ66</f>
        <v>0</v>
      </c>
      <c r="CA70" s="51">
        <f t="shared" ref="CA70" si="875">+BZ70+CA68-CA66</f>
        <v>0</v>
      </c>
      <c r="CB70" s="51">
        <f t="shared" ref="CB70" si="876">+CA70+CB68-CB66</f>
        <v>0</v>
      </c>
      <c r="CC70" s="51">
        <f t="shared" ref="CC70" si="877">+CB70+CC68-CC66</f>
        <v>0</v>
      </c>
      <c r="CD70" s="51">
        <f t="shared" ref="CD70" si="878">+CC70+CD68-CD66</f>
        <v>0</v>
      </c>
      <c r="CE70" s="51">
        <f t="shared" ref="CE70" si="879">+CD70+CE68-CE66</f>
        <v>0</v>
      </c>
      <c r="CF70" s="51">
        <f t="shared" ref="CF70" si="880">+CE70+CF68-CF66</f>
        <v>0</v>
      </c>
      <c r="CG70" s="51">
        <f t="shared" ref="CG70" si="881">+CF70+CG68-CG66</f>
        <v>0</v>
      </c>
      <c r="CH70" s="51">
        <f t="shared" ref="CH70" si="882">+CG70+CH68-CH66</f>
        <v>0</v>
      </c>
      <c r="CI70" s="51">
        <f t="shared" ref="CI70" si="883">+CH70+CI68-CI66</f>
        <v>0</v>
      </c>
      <c r="CJ70" s="51">
        <f t="shared" ref="CJ70" si="884">+CI70+CJ68-CJ66</f>
        <v>0</v>
      </c>
      <c r="CK70" s="51">
        <f t="shared" ref="CK70" si="885">+CJ70+CK68-CK66</f>
        <v>0</v>
      </c>
      <c r="CL70" s="51">
        <f t="shared" ref="CL70" si="886">+CK70+CL68-CL66</f>
        <v>0</v>
      </c>
      <c r="CM70" s="51">
        <f t="shared" ref="CM70" si="887">+CL70+CM68-CM66</f>
        <v>0</v>
      </c>
      <c r="CN70" s="51">
        <f t="shared" ref="CN70" si="888">+CM70+CN68-CN66</f>
        <v>0</v>
      </c>
      <c r="CO70" s="51">
        <f t="shared" ref="CO70" si="889">+CN70+CO68-CO66</f>
        <v>0</v>
      </c>
      <c r="CP70" s="51">
        <f t="shared" ref="CP70" si="890">+CO70+CP68-CP66</f>
        <v>0</v>
      </c>
      <c r="CQ70" s="51">
        <f t="shared" ref="CQ70" si="891">+CP70+CQ68-CQ66</f>
        <v>0</v>
      </c>
      <c r="CR70" s="51">
        <f t="shared" ref="CR70" si="892">+CQ70+CR68-CR66</f>
        <v>0</v>
      </c>
      <c r="CS70" s="51">
        <f t="shared" ref="CS70" si="893">+CR70+CS68-CS66</f>
        <v>0</v>
      </c>
      <c r="CT70" s="51">
        <f t="shared" ref="CT70" si="894">+CS70+CT68-CT66</f>
        <v>0</v>
      </c>
      <c r="CU70" s="51">
        <f t="shared" ref="CU70" si="895">+CT70+CU68-CU66</f>
        <v>0</v>
      </c>
      <c r="CV70" s="51">
        <f t="shared" ref="CV70" si="896">+CU70+CV68-CV66</f>
        <v>0</v>
      </c>
      <c r="CW70" s="51">
        <f t="shared" ref="CW70" si="897">+CV70+CW68-CW66</f>
        <v>0</v>
      </c>
      <c r="CX70" s="51">
        <f t="shared" ref="CX70" si="898">+CW70+CX68-CX66</f>
        <v>0</v>
      </c>
      <c r="CY70" s="51">
        <f t="shared" ref="CY70" si="899">+CX70+CY68-CY66</f>
        <v>0</v>
      </c>
      <c r="CZ70" s="51">
        <f t="shared" ref="CZ70" si="900">+CY70+CZ68-CZ66</f>
        <v>0</v>
      </c>
      <c r="DA70" s="51">
        <f t="shared" ref="DA70" si="901">+CZ70+DA68-DA66</f>
        <v>0</v>
      </c>
      <c r="DB70" s="51">
        <f t="shared" ref="DB70" si="902">+DA70+DB68-DB66</f>
        <v>0</v>
      </c>
      <c r="DC70" s="51">
        <f t="shared" ref="DC70" si="903">+DB70+DC68-DC66</f>
        <v>0</v>
      </c>
      <c r="DD70" s="51">
        <f t="shared" ref="DD70" si="904">+DC70+DD68-DD66</f>
        <v>0</v>
      </c>
      <c r="DE70" s="51">
        <f t="shared" ref="DE70" si="905">+DD70+DE68-DE66</f>
        <v>0</v>
      </c>
      <c r="DF70" s="51">
        <f t="shared" ref="DF70" si="906">+DE70+DF68-DF66</f>
        <v>0</v>
      </c>
      <c r="DG70" s="51">
        <f t="shared" ref="DG70" si="907">+DF70+DG68-DG66</f>
        <v>0</v>
      </c>
      <c r="DH70" s="51">
        <f t="shared" ref="DH70" si="908">+DG70+DH68-DH66</f>
        <v>0</v>
      </c>
      <c r="DI70" s="51">
        <f t="shared" ref="DI70" si="909">+DH70+DI68-DI66</f>
        <v>0</v>
      </c>
      <c r="DJ70" s="51">
        <f t="shared" ref="DJ70" si="910">+DI70+DJ68-DJ66</f>
        <v>0</v>
      </c>
      <c r="DK70" s="51">
        <f t="shared" ref="DK70" si="911">+DJ70+DK68-DK66</f>
        <v>0</v>
      </c>
      <c r="DL70" s="51">
        <f t="shared" ref="DL70" si="912">+DK70+DL68-DL66</f>
        <v>0</v>
      </c>
      <c r="DM70" s="51">
        <f t="shared" ref="DM70" si="913">+DL70+DM68-DM66</f>
        <v>0</v>
      </c>
      <c r="DN70" s="51">
        <f t="shared" ref="DN70" si="914">+DM70+DN68-DN66</f>
        <v>0</v>
      </c>
      <c r="DO70" s="51">
        <f t="shared" ref="DO70" si="915">+DN70+DO68-DO66</f>
        <v>0</v>
      </c>
      <c r="DP70" s="51">
        <f t="shared" ref="DP70" si="916">+DO70+DP68-DP66</f>
        <v>0</v>
      </c>
      <c r="DQ70" s="51">
        <f t="shared" ref="DQ70" si="917">+DP70+DQ68-DQ66</f>
        <v>0</v>
      </c>
      <c r="DR70" s="51">
        <f t="shared" ref="DR70" si="918">+DQ70+DR68-DR66</f>
        <v>0</v>
      </c>
      <c r="DS70" s="51">
        <f t="shared" ref="DS70" si="919">+DR70+DS68-DS66</f>
        <v>0</v>
      </c>
      <c r="DT70" s="51">
        <f t="shared" ref="DT70" si="920">+DS70+DT68-DT66</f>
        <v>0</v>
      </c>
      <c r="DU70" s="51">
        <f t="shared" ref="DU70" si="921">+DT70+DU68-DU66</f>
        <v>0</v>
      </c>
      <c r="DV70" s="51">
        <f t="shared" ref="DV70" si="922">+DU70+DV68-DV66</f>
        <v>0</v>
      </c>
      <c r="DW70" s="53">
        <f t="shared" ref="DW70" si="923">+DV70+DW68-DW66</f>
        <v>0</v>
      </c>
    </row>
    <row r="71" spans="1:127" ht="15.75" hidden="1" outlineLevel="1" thickTop="1" x14ac:dyDescent="0.25"/>
    <row r="72" spans="1:127" collapsed="1" x14ac:dyDescent="0.25"/>
    <row r="73" spans="1:127" ht="18.75" x14ac:dyDescent="0.3">
      <c r="A73" s="61"/>
      <c r="C73" s="54" t="s">
        <v>414</v>
      </c>
    </row>
    <row r="74" spans="1:127" ht="16.5" hidden="1" outlineLevel="1" thickTop="1" thickBot="1" x14ac:dyDescent="0.3">
      <c r="F74" s="40" t="s">
        <v>86</v>
      </c>
      <c r="G74" s="9" t="s">
        <v>29</v>
      </c>
    </row>
    <row r="75" spans="1:127" ht="16.5" hidden="1" outlineLevel="1" thickTop="1" thickBot="1" x14ac:dyDescent="0.3">
      <c r="F75" s="40" t="s">
        <v>85</v>
      </c>
      <c r="G75" s="38">
        <v>2019</v>
      </c>
    </row>
    <row r="76" spans="1:127" ht="16.5" hidden="1" outlineLevel="1" thickTop="1" thickBot="1" x14ac:dyDescent="0.3">
      <c r="F76" s="40" t="s">
        <v>89</v>
      </c>
      <c r="G76" s="38">
        <v>6</v>
      </c>
    </row>
    <row r="77" spans="1:127" ht="16.5" hidden="1" outlineLevel="1" thickTop="1" thickBot="1" x14ac:dyDescent="0.3">
      <c r="F77" s="40" t="s">
        <v>90</v>
      </c>
      <c r="G77" s="9" t="s">
        <v>35</v>
      </c>
    </row>
    <row r="78" spans="1:127" ht="16.5" hidden="1" outlineLevel="1" thickTop="1" thickBot="1" x14ac:dyDescent="0.3">
      <c r="F78" s="40" t="s">
        <v>91</v>
      </c>
      <c r="G78" s="38">
        <v>2019</v>
      </c>
    </row>
    <row r="79" spans="1:127" ht="16.5" hidden="1" outlineLevel="1" thickTop="1" thickBot="1" x14ac:dyDescent="0.3">
      <c r="F79" s="40" t="s">
        <v>77</v>
      </c>
      <c r="G79" s="19">
        <v>0.04</v>
      </c>
    </row>
    <row r="80" spans="1:127" ht="16.5" hidden="1" outlineLevel="1" thickTop="1" thickBot="1" x14ac:dyDescent="0.3">
      <c r="F80" s="40" t="s">
        <v>87</v>
      </c>
      <c r="G80" s="42"/>
    </row>
    <row r="81" spans="1:127" ht="16.5" hidden="1" outlineLevel="1" thickTop="1" thickBot="1" x14ac:dyDescent="0.3">
      <c r="F81" s="40" t="s">
        <v>78</v>
      </c>
      <c r="G81" s="43">
        <v>60</v>
      </c>
    </row>
    <row r="82" spans="1:127" ht="16.5" hidden="1" outlineLevel="1" thickTop="1" thickBot="1" x14ac:dyDescent="0.3"/>
    <row r="83" spans="1:127" ht="16.5" hidden="1" outlineLevel="1" thickTop="1" thickBot="1" x14ac:dyDescent="0.3">
      <c r="F83" s="40" t="s">
        <v>79</v>
      </c>
      <c r="G83" s="44">
        <f>+((1+G79)^(1/12))-1</f>
        <v>3.2737397821989145E-3</v>
      </c>
    </row>
    <row r="84" spans="1:127" ht="16.5" hidden="1" outlineLevel="1" thickTop="1" thickBot="1" x14ac:dyDescent="0.3">
      <c r="F84" s="40" t="s">
        <v>80</v>
      </c>
      <c r="G84" s="42">
        <f>+(G80)/((1-(1+G83)^(-G81))/G83)</f>
        <v>0</v>
      </c>
    </row>
    <row r="85" spans="1:127" ht="15.75" hidden="1" outlineLevel="1" thickTop="1" x14ac:dyDescent="0.25"/>
    <row r="86" spans="1:127" hidden="1" outlineLevel="1" x14ac:dyDescent="0.25">
      <c r="G86" s="7" t="s">
        <v>28</v>
      </c>
      <c r="H86" s="11">
        <f t="shared" ref="H86:AM86" si="924">+H63</f>
        <v>2020</v>
      </c>
      <c r="I86" s="11">
        <f t="shared" si="924"/>
        <v>2020</v>
      </c>
      <c r="J86" s="11">
        <f t="shared" si="924"/>
        <v>2020</v>
      </c>
      <c r="K86" s="11">
        <f t="shared" si="924"/>
        <v>2020</v>
      </c>
      <c r="L86" s="11">
        <f t="shared" si="924"/>
        <v>2020</v>
      </c>
      <c r="M86" s="11">
        <f t="shared" si="924"/>
        <v>2020</v>
      </c>
      <c r="N86" s="11">
        <f t="shared" si="924"/>
        <v>2020</v>
      </c>
      <c r="O86" s="11">
        <f t="shared" si="924"/>
        <v>2020</v>
      </c>
      <c r="P86" s="11">
        <f t="shared" si="924"/>
        <v>2020</v>
      </c>
      <c r="Q86" s="11">
        <f t="shared" si="924"/>
        <v>2020</v>
      </c>
      <c r="R86" s="11">
        <f t="shared" si="924"/>
        <v>2020</v>
      </c>
      <c r="S86" s="11">
        <f t="shared" si="924"/>
        <v>2020</v>
      </c>
      <c r="T86" s="11">
        <f t="shared" si="924"/>
        <v>2021</v>
      </c>
      <c r="U86" s="11">
        <f t="shared" si="924"/>
        <v>2021</v>
      </c>
      <c r="V86" s="11">
        <f t="shared" si="924"/>
        <v>2021</v>
      </c>
      <c r="W86" s="11">
        <f t="shared" si="924"/>
        <v>2021</v>
      </c>
      <c r="X86" s="11">
        <f t="shared" si="924"/>
        <v>2021</v>
      </c>
      <c r="Y86" s="11">
        <f t="shared" si="924"/>
        <v>2021</v>
      </c>
      <c r="Z86" s="11">
        <f t="shared" si="924"/>
        <v>2021</v>
      </c>
      <c r="AA86" s="11">
        <f t="shared" si="924"/>
        <v>2021</v>
      </c>
      <c r="AB86" s="11">
        <f t="shared" si="924"/>
        <v>2021</v>
      </c>
      <c r="AC86" s="11">
        <f t="shared" si="924"/>
        <v>2021</v>
      </c>
      <c r="AD86" s="11">
        <f t="shared" si="924"/>
        <v>2021</v>
      </c>
      <c r="AE86" s="11">
        <f t="shared" si="924"/>
        <v>2021</v>
      </c>
      <c r="AF86" s="11">
        <f t="shared" si="924"/>
        <v>2022</v>
      </c>
      <c r="AG86" s="11">
        <f t="shared" si="924"/>
        <v>2022</v>
      </c>
      <c r="AH86" s="11">
        <f t="shared" si="924"/>
        <v>2022</v>
      </c>
      <c r="AI86" s="11">
        <f t="shared" si="924"/>
        <v>2022</v>
      </c>
      <c r="AJ86" s="11">
        <f t="shared" si="924"/>
        <v>2022</v>
      </c>
      <c r="AK86" s="11">
        <f t="shared" si="924"/>
        <v>2022</v>
      </c>
      <c r="AL86" s="11">
        <f t="shared" si="924"/>
        <v>2022</v>
      </c>
      <c r="AM86" s="11">
        <f t="shared" si="924"/>
        <v>2022</v>
      </c>
      <c r="AN86" s="11">
        <f t="shared" ref="AN86:BS86" si="925">+AN63</f>
        <v>2022</v>
      </c>
      <c r="AO86" s="11">
        <f t="shared" si="925"/>
        <v>2022</v>
      </c>
      <c r="AP86" s="11">
        <f t="shared" si="925"/>
        <v>2022</v>
      </c>
      <c r="AQ86" s="11">
        <f t="shared" si="925"/>
        <v>2022</v>
      </c>
      <c r="AR86" s="11">
        <f t="shared" si="925"/>
        <v>2023</v>
      </c>
      <c r="AS86" s="11">
        <f t="shared" si="925"/>
        <v>2023</v>
      </c>
      <c r="AT86" s="11">
        <f t="shared" si="925"/>
        <v>2023</v>
      </c>
      <c r="AU86" s="11">
        <f t="shared" si="925"/>
        <v>2023</v>
      </c>
      <c r="AV86" s="11">
        <f t="shared" si="925"/>
        <v>2023</v>
      </c>
      <c r="AW86" s="11">
        <f t="shared" si="925"/>
        <v>2023</v>
      </c>
      <c r="AX86" s="11">
        <f t="shared" si="925"/>
        <v>2023</v>
      </c>
      <c r="AY86" s="11">
        <f t="shared" si="925"/>
        <v>2023</v>
      </c>
      <c r="AZ86" s="11">
        <f t="shared" si="925"/>
        <v>2023</v>
      </c>
      <c r="BA86" s="11">
        <f t="shared" si="925"/>
        <v>2023</v>
      </c>
      <c r="BB86" s="11">
        <f t="shared" si="925"/>
        <v>2023</v>
      </c>
      <c r="BC86" s="11">
        <f t="shared" si="925"/>
        <v>2023</v>
      </c>
      <c r="BD86" s="11">
        <f t="shared" si="925"/>
        <v>2024</v>
      </c>
      <c r="BE86" s="11">
        <f t="shared" si="925"/>
        <v>2024</v>
      </c>
      <c r="BF86" s="11">
        <f t="shared" si="925"/>
        <v>2024</v>
      </c>
      <c r="BG86" s="11">
        <f t="shared" si="925"/>
        <v>2024</v>
      </c>
      <c r="BH86" s="11">
        <f t="shared" si="925"/>
        <v>2024</v>
      </c>
      <c r="BI86" s="11">
        <f t="shared" si="925"/>
        <v>2024</v>
      </c>
      <c r="BJ86" s="11">
        <f t="shared" si="925"/>
        <v>2024</v>
      </c>
      <c r="BK86" s="11">
        <f t="shared" si="925"/>
        <v>2024</v>
      </c>
      <c r="BL86" s="11">
        <f t="shared" si="925"/>
        <v>2024</v>
      </c>
      <c r="BM86" s="11">
        <f t="shared" si="925"/>
        <v>2024</v>
      </c>
      <c r="BN86" s="11">
        <f t="shared" si="925"/>
        <v>2024</v>
      </c>
      <c r="BO86" s="11">
        <f t="shared" si="925"/>
        <v>2024</v>
      </c>
      <c r="BP86" s="11">
        <f t="shared" si="925"/>
        <v>2025</v>
      </c>
      <c r="BQ86" s="11">
        <f t="shared" si="925"/>
        <v>2025</v>
      </c>
      <c r="BR86" s="11">
        <f t="shared" si="925"/>
        <v>2025</v>
      </c>
      <c r="BS86" s="11">
        <f t="shared" si="925"/>
        <v>2025</v>
      </c>
      <c r="BT86" s="11">
        <f t="shared" ref="BT86:CY86" si="926">+BT63</f>
        <v>2025</v>
      </c>
      <c r="BU86" s="11">
        <f t="shared" si="926"/>
        <v>2025</v>
      </c>
      <c r="BV86" s="11">
        <f t="shared" si="926"/>
        <v>2025</v>
      </c>
      <c r="BW86" s="11">
        <f t="shared" si="926"/>
        <v>2025</v>
      </c>
      <c r="BX86" s="11">
        <f t="shared" si="926"/>
        <v>2025</v>
      </c>
      <c r="BY86" s="11">
        <f t="shared" si="926"/>
        <v>2025</v>
      </c>
      <c r="BZ86" s="11">
        <f t="shared" si="926"/>
        <v>2025</v>
      </c>
      <c r="CA86" s="11">
        <f t="shared" si="926"/>
        <v>2025</v>
      </c>
      <c r="CB86" s="11">
        <f t="shared" si="926"/>
        <v>2026</v>
      </c>
      <c r="CC86" s="11">
        <f t="shared" si="926"/>
        <v>2026</v>
      </c>
      <c r="CD86" s="11">
        <f t="shared" si="926"/>
        <v>2026</v>
      </c>
      <c r="CE86" s="11">
        <f t="shared" si="926"/>
        <v>2026</v>
      </c>
      <c r="CF86" s="11">
        <f t="shared" si="926"/>
        <v>2026</v>
      </c>
      <c r="CG86" s="11">
        <f t="shared" si="926"/>
        <v>2026</v>
      </c>
      <c r="CH86" s="11">
        <f t="shared" si="926"/>
        <v>2026</v>
      </c>
      <c r="CI86" s="11">
        <f t="shared" si="926"/>
        <v>2026</v>
      </c>
      <c r="CJ86" s="11">
        <f t="shared" si="926"/>
        <v>2026</v>
      </c>
      <c r="CK86" s="11">
        <f t="shared" si="926"/>
        <v>2026</v>
      </c>
      <c r="CL86" s="11">
        <f t="shared" si="926"/>
        <v>2026</v>
      </c>
      <c r="CM86" s="11">
        <f t="shared" si="926"/>
        <v>2026</v>
      </c>
      <c r="CN86" s="11">
        <f t="shared" si="926"/>
        <v>2027</v>
      </c>
      <c r="CO86" s="11">
        <f t="shared" si="926"/>
        <v>2027</v>
      </c>
      <c r="CP86" s="11">
        <f t="shared" si="926"/>
        <v>2027</v>
      </c>
      <c r="CQ86" s="11">
        <f t="shared" si="926"/>
        <v>2027</v>
      </c>
      <c r="CR86" s="11">
        <f t="shared" si="926"/>
        <v>2027</v>
      </c>
      <c r="CS86" s="11">
        <f t="shared" si="926"/>
        <v>2027</v>
      </c>
      <c r="CT86" s="11">
        <f t="shared" si="926"/>
        <v>2027</v>
      </c>
      <c r="CU86" s="11">
        <f t="shared" si="926"/>
        <v>2027</v>
      </c>
      <c r="CV86" s="11">
        <f t="shared" si="926"/>
        <v>2027</v>
      </c>
      <c r="CW86" s="11">
        <f t="shared" si="926"/>
        <v>2027</v>
      </c>
      <c r="CX86" s="11">
        <f t="shared" si="926"/>
        <v>2027</v>
      </c>
      <c r="CY86" s="11">
        <f t="shared" si="926"/>
        <v>2027</v>
      </c>
      <c r="CZ86" s="11">
        <f t="shared" ref="CZ86:DW86" si="927">+CZ63</f>
        <v>2028</v>
      </c>
      <c r="DA86" s="11">
        <f t="shared" si="927"/>
        <v>2028</v>
      </c>
      <c r="DB86" s="11">
        <f t="shared" si="927"/>
        <v>2028</v>
      </c>
      <c r="DC86" s="11">
        <f t="shared" si="927"/>
        <v>2028</v>
      </c>
      <c r="DD86" s="11">
        <f t="shared" si="927"/>
        <v>2028</v>
      </c>
      <c r="DE86" s="11">
        <f t="shared" si="927"/>
        <v>2028</v>
      </c>
      <c r="DF86" s="11">
        <f t="shared" si="927"/>
        <v>2028</v>
      </c>
      <c r="DG86" s="11">
        <f t="shared" si="927"/>
        <v>2028</v>
      </c>
      <c r="DH86" s="11">
        <f t="shared" si="927"/>
        <v>2028</v>
      </c>
      <c r="DI86" s="11">
        <f t="shared" si="927"/>
        <v>2028</v>
      </c>
      <c r="DJ86" s="11">
        <f t="shared" si="927"/>
        <v>2028</v>
      </c>
      <c r="DK86" s="11">
        <f t="shared" si="927"/>
        <v>2028</v>
      </c>
      <c r="DL86" s="11">
        <f t="shared" si="927"/>
        <v>2029</v>
      </c>
      <c r="DM86" s="11">
        <f t="shared" si="927"/>
        <v>2029</v>
      </c>
      <c r="DN86" s="11">
        <f t="shared" si="927"/>
        <v>2029</v>
      </c>
      <c r="DO86" s="11">
        <f t="shared" si="927"/>
        <v>2029</v>
      </c>
      <c r="DP86" s="11">
        <f t="shared" si="927"/>
        <v>2029</v>
      </c>
      <c r="DQ86" s="11">
        <f t="shared" si="927"/>
        <v>2029</v>
      </c>
      <c r="DR86" s="11">
        <f t="shared" si="927"/>
        <v>2029</v>
      </c>
      <c r="DS86" s="11">
        <f t="shared" si="927"/>
        <v>2029</v>
      </c>
      <c r="DT86" s="11">
        <f t="shared" si="927"/>
        <v>2029</v>
      </c>
      <c r="DU86" s="11">
        <f t="shared" si="927"/>
        <v>2029</v>
      </c>
      <c r="DV86" s="11">
        <f t="shared" si="927"/>
        <v>2029</v>
      </c>
      <c r="DW86" s="11">
        <f t="shared" si="927"/>
        <v>2029</v>
      </c>
    </row>
    <row r="87" spans="1:127" ht="15.75" hidden="1" outlineLevel="1" thickBot="1" x14ac:dyDescent="0.3">
      <c r="G87" s="7" t="s">
        <v>27</v>
      </c>
      <c r="H87" s="11" t="str">
        <f t="shared" ref="H87:AM87" si="928">+H64</f>
        <v>gen</v>
      </c>
      <c r="I87" s="11" t="str">
        <f t="shared" si="928"/>
        <v>feb</v>
      </c>
      <c r="J87" s="11" t="str">
        <f t="shared" si="928"/>
        <v>mar</v>
      </c>
      <c r="K87" s="11" t="str">
        <f t="shared" si="928"/>
        <v>apr</v>
      </c>
      <c r="L87" s="11" t="str">
        <f t="shared" si="928"/>
        <v>mag</v>
      </c>
      <c r="M87" s="11" t="str">
        <f t="shared" si="928"/>
        <v>giu</v>
      </c>
      <c r="N87" s="11" t="str">
        <f t="shared" si="928"/>
        <v>lug</v>
      </c>
      <c r="O87" s="11" t="str">
        <f t="shared" si="928"/>
        <v>ago</v>
      </c>
      <c r="P87" s="11" t="str">
        <f t="shared" si="928"/>
        <v>set</v>
      </c>
      <c r="Q87" s="11" t="str">
        <f t="shared" si="928"/>
        <v>ott</v>
      </c>
      <c r="R87" s="11" t="str">
        <f t="shared" si="928"/>
        <v>nov</v>
      </c>
      <c r="S87" s="11" t="str">
        <f t="shared" si="928"/>
        <v>dic</v>
      </c>
      <c r="T87" s="11" t="str">
        <f t="shared" si="928"/>
        <v>gen</v>
      </c>
      <c r="U87" s="11" t="str">
        <f t="shared" si="928"/>
        <v>feb</v>
      </c>
      <c r="V87" s="11" t="str">
        <f t="shared" si="928"/>
        <v>mar</v>
      </c>
      <c r="W87" s="11" t="str">
        <f t="shared" si="928"/>
        <v>apr</v>
      </c>
      <c r="X87" s="11" t="str">
        <f t="shared" si="928"/>
        <v>mag</v>
      </c>
      <c r="Y87" s="11" t="str">
        <f t="shared" si="928"/>
        <v>giu</v>
      </c>
      <c r="Z87" s="11" t="str">
        <f t="shared" si="928"/>
        <v>lug</v>
      </c>
      <c r="AA87" s="11" t="str">
        <f t="shared" si="928"/>
        <v>ago</v>
      </c>
      <c r="AB87" s="11" t="str">
        <f t="shared" si="928"/>
        <v>set</v>
      </c>
      <c r="AC87" s="11" t="str">
        <f t="shared" si="928"/>
        <v>ott</v>
      </c>
      <c r="AD87" s="11" t="str">
        <f t="shared" si="928"/>
        <v>nov</v>
      </c>
      <c r="AE87" s="11" t="str">
        <f t="shared" si="928"/>
        <v>dic</v>
      </c>
      <c r="AF87" s="11" t="str">
        <f t="shared" si="928"/>
        <v>gen</v>
      </c>
      <c r="AG87" s="11" t="str">
        <f t="shared" si="928"/>
        <v>feb</v>
      </c>
      <c r="AH87" s="11" t="str">
        <f t="shared" si="928"/>
        <v>mar</v>
      </c>
      <c r="AI87" s="11" t="str">
        <f t="shared" si="928"/>
        <v>apr</v>
      </c>
      <c r="AJ87" s="11" t="str">
        <f t="shared" si="928"/>
        <v>mag</v>
      </c>
      <c r="AK87" s="11" t="str">
        <f t="shared" si="928"/>
        <v>giu</v>
      </c>
      <c r="AL87" s="11" t="str">
        <f t="shared" si="928"/>
        <v>lug</v>
      </c>
      <c r="AM87" s="11" t="str">
        <f t="shared" si="928"/>
        <v>ago</v>
      </c>
      <c r="AN87" s="11" t="str">
        <f t="shared" ref="AN87:BS87" si="929">+AN64</f>
        <v>set</v>
      </c>
      <c r="AO87" s="11" t="str">
        <f t="shared" si="929"/>
        <v>ott</v>
      </c>
      <c r="AP87" s="11" t="str">
        <f t="shared" si="929"/>
        <v>nov</v>
      </c>
      <c r="AQ87" s="11" t="str">
        <f t="shared" si="929"/>
        <v>dic</v>
      </c>
      <c r="AR87" s="11" t="str">
        <f t="shared" si="929"/>
        <v>gen</v>
      </c>
      <c r="AS87" s="11" t="str">
        <f t="shared" si="929"/>
        <v>feb</v>
      </c>
      <c r="AT87" s="11" t="str">
        <f t="shared" si="929"/>
        <v>mar</v>
      </c>
      <c r="AU87" s="11" t="str">
        <f t="shared" si="929"/>
        <v>apr</v>
      </c>
      <c r="AV87" s="11" t="str">
        <f t="shared" si="929"/>
        <v>mag</v>
      </c>
      <c r="AW87" s="11" t="str">
        <f t="shared" si="929"/>
        <v>giu</v>
      </c>
      <c r="AX87" s="11" t="str">
        <f t="shared" si="929"/>
        <v>lug</v>
      </c>
      <c r="AY87" s="11" t="str">
        <f t="shared" si="929"/>
        <v>ago</v>
      </c>
      <c r="AZ87" s="11" t="str">
        <f t="shared" si="929"/>
        <v>set</v>
      </c>
      <c r="BA87" s="11" t="str">
        <f t="shared" si="929"/>
        <v>ott</v>
      </c>
      <c r="BB87" s="11" t="str">
        <f t="shared" si="929"/>
        <v>nov</v>
      </c>
      <c r="BC87" s="11" t="str">
        <f t="shared" si="929"/>
        <v>dic</v>
      </c>
      <c r="BD87" s="11" t="str">
        <f t="shared" si="929"/>
        <v>gen</v>
      </c>
      <c r="BE87" s="11" t="str">
        <f t="shared" si="929"/>
        <v>feb</v>
      </c>
      <c r="BF87" s="11" t="str">
        <f t="shared" si="929"/>
        <v>mar</v>
      </c>
      <c r="BG87" s="11" t="str">
        <f t="shared" si="929"/>
        <v>apr</v>
      </c>
      <c r="BH87" s="11" t="str">
        <f t="shared" si="929"/>
        <v>mag</v>
      </c>
      <c r="BI87" s="11" t="str">
        <f t="shared" si="929"/>
        <v>giu</v>
      </c>
      <c r="BJ87" s="11" t="str">
        <f t="shared" si="929"/>
        <v>lug</v>
      </c>
      <c r="BK87" s="11" t="str">
        <f t="shared" si="929"/>
        <v>ago</v>
      </c>
      <c r="BL87" s="11" t="str">
        <f t="shared" si="929"/>
        <v>set</v>
      </c>
      <c r="BM87" s="11" t="str">
        <f t="shared" si="929"/>
        <v>ott</v>
      </c>
      <c r="BN87" s="11" t="str">
        <f t="shared" si="929"/>
        <v>nov</v>
      </c>
      <c r="BO87" s="11" t="str">
        <f t="shared" si="929"/>
        <v>dic</v>
      </c>
      <c r="BP87" s="11" t="str">
        <f t="shared" si="929"/>
        <v>gen</v>
      </c>
      <c r="BQ87" s="11" t="str">
        <f t="shared" si="929"/>
        <v>feb</v>
      </c>
      <c r="BR87" s="11" t="str">
        <f t="shared" si="929"/>
        <v>mar</v>
      </c>
      <c r="BS87" s="11" t="str">
        <f t="shared" si="929"/>
        <v>apr</v>
      </c>
      <c r="BT87" s="11" t="str">
        <f t="shared" ref="BT87:CY87" si="930">+BT64</f>
        <v>mag</v>
      </c>
      <c r="BU87" s="11" t="str">
        <f t="shared" si="930"/>
        <v>giu</v>
      </c>
      <c r="BV87" s="11" t="str">
        <f t="shared" si="930"/>
        <v>lug</v>
      </c>
      <c r="BW87" s="11" t="str">
        <f t="shared" si="930"/>
        <v>ago</v>
      </c>
      <c r="BX87" s="11" t="str">
        <f t="shared" si="930"/>
        <v>set</v>
      </c>
      <c r="BY87" s="11" t="str">
        <f t="shared" si="930"/>
        <v>ott</v>
      </c>
      <c r="BZ87" s="11" t="str">
        <f t="shared" si="930"/>
        <v>nov</v>
      </c>
      <c r="CA87" s="11" t="str">
        <f t="shared" si="930"/>
        <v>dic</v>
      </c>
      <c r="CB87" s="11" t="str">
        <f t="shared" si="930"/>
        <v>gen</v>
      </c>
      <c r="CC87" s="11" t="str">
        <f t="shared" si="930"/>
        <v>feb</v>
      </c>
      <c r="CD87" s="11" t="str">
        <f t="shared" si="930"/>
        <v>mar</v>
      </c>
      <c r="CE87" s="11" t="str">
        <f t="shared" si="930"/>
        <v>apr</v>
      </c>
      <c r="CF87" s="11" t="str">
        <f t="shared" si="930"/>
        <v>mag</v>
      </c>
      <c r="CG87" s="11" t="str">
        <f t="shared" si="930"/>
        <v>giu</v>
      </c>
      <c r="CH87" s="11" t="str">
        <f t="shared" si="930"/>
        <v>lug</v>
      </c>
      <c r="CI87" s="11" t="str">
        <f t="shared" si="930"/>
        <v>ago</v>
      </c>
      <c r="CJ87" s="11" t="str">
        <f t="shared" si="930"/>
        <v>set</v>
      </c>
      <c r="CK87" s="11" t="str">
        <f t="shared" si="930"/>
        <v>ott</v>
      </c>
      <c r="CL87" s="11" t="str">
        <f t="shared" si="930"/>
        <v>nov</v>
      </c>
      <c r="CM87" s="11" t="str">
        <f t="shared" si="930"/>
        <v>dic</v>
      </c>
      <c r="CN87" s="11" t="str">
        <f t="shared" si="930"/>
        <v>gen</v>
      </c>
      <c r="CO87" s="11" t="str">
        <f t="shared" si="930"/>
        <v>feb</v>
      </c>
      <c r="CP87" s="11" t="str">
        <f t="shared" si="930"/>
        <v>mar</v>
      </c>
      <c r="CQ87" s="11" t="str">
        <f t="shared" si="930"/>
        <v>apr</v>
      </c>
      <c r="CR87" s="11" t="str">
        <f t="shared" si="930"/>
        <v>mag</v>
      </c>
      <c r="CS87" s="11" t="str">
        <f t="shared" si="930"/>
        <v>giu</v>
      </c>
      <c r="CT87" s="11" t="str">
        <f t="shared" si="930"/>
        <v>lug</v>
      </c>
      <c r="CU87" s="11" t="str">
        <f t="shared" si="930"/>
        <v>ago</v>
      </c>
      <c r="CV87" s="11" t="str">
        <f t="shared" si="930"/>
        <v>set</v>
      </c>
      <c r="CW87" s="11" t="str">
        <f t="shared" si="930"/>
        <v>ott</v>
      </c>
      <c r="CX87" s="11" t="str">
        <f t="shared" si="930"/>
        <v>nov</v>
      </c>
      <c r="CY87" s="11" t="str">
        <f t="shared" si="930"/>
        <v>dic</v>
      </c>
      <c r="CZ87" s="11" t="str">
        <f t="shared" ref="CZ87:DW87" si="931">+CZ64</f>
        <v>gen</v>
      </c>
      <c r="DA87" s="11" t="str">
        <f t="shared" si="931"/>
        <v>feb</v>
      </c>
      <c r="DB87" s="11" t="str">
        <f t="shared" si="931"/>
        <v>mar</v>
      </c>
      <c r="DC87" s="11" t="str">
        <f t="shared" si="931"/>
        <v>apr</v>
      </c>
      <c r="DD87" s="11" t="str">
        <f t="shared" si="931"/>
        <v>mag</v>
      </c>
      <c r="DE87" s="11" t="str">
        <f t="shared" si="931"/>
        <v>giu</v>
      </c>
      <c r="DF87" s="11" t="str">
        <f t="shared" si="931"/>
        <v>lug</v>
      </c>
      <c r="DG87" s="11" t="str">
        <f t="shared" si="931"/>
        <v>ago</v>
      </c>
      <c r="DH87" s="11" t="str">
        <f t="shared" si="931"/>
        <v>set</v>
      </c>
      <c r="DI87" s="11" t="str">
        <f t="shared" si="931"/>
        <v>ott</v>
      </c>
      <c r="DJ87" s="11" t="str">
        <f t="shared" si="931"/>
        <v>nov</v>
      </c>
      <c r="DK87" s="11" t="str">
        <f t="shared" si="931"/>
        <v>dic</v>
      </c>
      <c r="DL87" s="11" t="str">
        <f t="shared" si="931"/>
        <v>gen</v>
      </c>
      <c r="DM87" s="11" t="str">
        <f t="shared" si="931"/>
        <v>feb</v>
      </c>
      <c r="DN87" s="11" t="str">
        <f t="shared" si="931"/>
        <v>mar</v>
      </c>
      <c r="DO87" s="11" t="str">
        <f t="shared" si="931"/>
        <v>apr</v>
      </c>
      <c r="DP87" s="11" t="str">
        <f t="shared" si="931"/>
        <v>mag</v>
      </c>
      <c r="DQ87" s="11" t="str">
        <f t="shared" si="931"/>
        <v>giu</v>
      </c>
      <c r="DR87" s="11" t="str">
        <f t="shared" si="931"/>
        <v>lug</v>
      </c>
      <c r="DS87" s="11" t="str">
        <f t="shared" si="931"/>
        <v>ago</v>
      </c>
      <c r="DT87" s="11" t="str">
        <f t="shared" si="931"/>
        <v>set</v>
      </c>
      <c r="DU87" s="11" t="str">
        <f t="shared" si="931"/>
        <v>ott</v>
      </c>
      <c r="DV87" s="11" t="str">
        <f t="shared" si="931"/>
        <v>nov</v>
      </c>
      <c r="DW87" s="11" t="str">
        <f t="shared" si="931"/>
        <v>dic</v>
      </c>
    </row>
    <row r="88" spans="1:127" ht="16.5" hidden="1" outlineLevel="1" thickTop="1" thickBot="1" x14ac:dyDescent="0.3">
      <c r="F88" s="40" t="s">
        <v>81</v>
      </c>
      <c r="H88" s="46">
        <f>+IF(AND($G77=H87,$G78=H86),$G84,0)</f>
        <v>0</v>
      </c>
      <c r="I88" s="47">
        <f t="shared" ref="I88:AN88" si="932">+(IF(AND($G77=I87,$G78=I86),$G84,0)+H88)*IF(H93&lt;=0,0,1)</f>
        <v>0</v>
      </c>
      <c r="J88" s="47">
        <f t="shared" si="932"/>
        <v>0</v>
      </c>
      <c r="K88" s="47">
        <f t="shared" si="932"/>
        <v>0</v>
      </c>
      <c r="L88" s="47">
        <f t="shared" si="932"/>
        <v>0</v>
      </c>
      <c r="M88" s="47">
        <f t="shared" si="932"/>
        <v>0</v>
      </c>
      <c r="N88" s="47">
        <f t="shared" si="932"/>
        <v>0</v>
      </c>
      <c r="O88" s="47">
        <f t="shared" si="932"/>
        <v>0</v>
      </c>
      <c r="P88" s="47">
        <f t="shared" si="932"/>
        <v>0</v>
      </c>
      <c r="Q88" s="47">
        <f t="shared" si="932"/>
        <v>0</v>
      </c>
      <c r="R88" s="47">
        <f t="shared" si="932"/>
        <v>0</v>
      </c>
      <c r="S88" s="47">
        <f t="shared" si="932"/>
        <v>0</v>
      </c>
      <c r="T88" s="47">
        <f t="shared" si="932"/>
        <v>0</v>
      </c>
      <c r="U88" s="47">
        <f t="shared" si="932"/>
        <v>0</v>
      </c>
      <c r="V88" s="47">
        <f t="shared" si="932"/>
        <v>0</v>
      </c>
      <c r="W88" s="47">
        <f t="shared" si="932"/>
        <v>0</v>
      </c>
      <c r="X88" s="47">
        <f t="shared" si="932"/>
        <v>0</v>
      </c>
      <c r="Y88" s="47">
        <f t="shared" si="932"/>
        <v>0</v>
      </c>
      <c r="Z88" s="47">
        <f t="shared" si="932"/>
        <v>0</v>
      </c>
      <c r="AA88" s="47">
        <f t="shared" si="932"/>
        <v>0</v>
      </c>
      <c r="AB88" s="47">
        <f t="shared" si="932"/>
        <v>0</v>
      </c>
      <c r="AC88" s="47">
        <f t="shared" si="932"/>
        <v>0</v>
      </c>
      <c r="AD88" s="47">
        <f t="shared" si="932"/>
        <v>0</v>
      </c>
      <c r="AE88" s="47">
        <f t="shared" si="932"/>
        <v>0</v>
      </c>
      <c r="AF88" s="47">
        <f t="shared" si="932"/>
        <v>0</v>
      </c>
      <c r="AG88" s="47">
        <f t="shared" si="932"/>
        <v>0</v>
      </c>
      <c r="AH88" s="47">
        <f t="shared" si="932"/>
        <v>0</v>
      </c>
      <c r="AI88" s="47">
        <f t="shared" si="932"/>
        <v>0</v>
      </c>
      <c r="AJ88" s="47">
        <f t="shared" si="932"/>
        <v>0</v>
      </c>
      <c r="AK88" s="47">
        <f t="shared" si="932"/>
        <v>0</v>
      </c>
      <c r="AL88" s="47">
        <f t="shared" si="932"/>
        <v>0</v>
      </c>
      <c r="AM88" s="47">
        <f t="shared" si="932"/>
        <v>0</v>
      </c>
      <c r="AN88" s="47">
        <f t="shared" si="932"/>
        <v>0</v>
      </c>
      <c r="AO88" s="47">
        <f t="shared" ref="AO88:BT88" si="933">+(IF(AND($G77=AO87,$G78=AO86),$G84,0)+AN88)*IF(AN93&lt;=0,0,1)</f>
        <v>0</v>
      </c>
      <c r="AP88" s="47">
        <f t="shared" si="933"/>
        <v>0</v>
      </c>
      <c r="AQ88" s="47">
        <f t="shared" si="933"/>
        <v>0</v>
      </c>
      <c r="AR88" s="47">
        <f t="shared" si="933"/>
        <v>0</v>
      </c>
      <c r="AS88" s="47">
        <f t="shared" si="933"/>
        <v>0</v>
      </c>
      <c r="AT88" s="47">
        <f t="shared" si="933"/>
        <v>0</v>
      </c>
      <c r="AU88" s="47">
        <f t="shared" si="933"/>
        <v>0</v>
      </c>
      <c r="AV88" s="47">
        <f t="shared" si="933"/>
        <v>0</v>
      </c>
      <c r="AW88" s="47">
        <f t="shared" si="933"/>
        <v>0</v>
      </c>
      <c r="AX88" s="47">
        <f t="shared" si="933"/>
        <v>0</v>
      </c>
      <c r="AY88" s="47">
        <f t="shared" si="933"/>
        <v>0</v>
      </c>
      <c r="AZ88" s="47">
        <f t="shared" si="933"/>
        <v>0</v>
      </c>
      <c r="BA88" s="47">
        <f t="shared" si="933"/>
        <v>0</v>
      </c>
      <c r="BB88" s="47">
        <f t="shared" si="933"/>
        <v>0</v>
      </c>
      <c r="BC88" s="47">
        <f t="shared" si="933"/>
        <v>0</v>
      </c>
      <c r="BD88" s="47">
        <f t="shared" si="933"/>
        <v>0</v>
      </c>
      <c r="BE88" s="47">
        <f t="shared" si="933"/>
        <v>0</v>
      </c>
      <c r="BF88" s="47">
        <f t="shared" si="933"/>
        <v>0</v>
      </c>
      <c r="BG88" s="47">
        <f t="shared" si="933"/>
        <v>0</v>
      </c>
      <c r="BH88" s="47">
        <f t="shared" si="933"/>
        <v>0</v>
      </c>
      <c r="BI88" s="47">
        <f t="shared" si="933"/>
        <v>0</v>
      </c>
      <c r="BJ88" s="47">
        <f t="shared" si="933"/>
        <v>0</v>
      </c>
      <c r="BK88" s="47">
        <f t="shared" si="933"/>
        <v>0</v>
      </c>
      <c r="BL88" s="47">
        <f t="shared" si="933"/>
        <v>0</v>
      </c>
      <c r="BM88" s="47">
        <f t="shared" si="933"/>
        <v>0</v>
      </c>
      <c r="BN88" s="47">
        <f t="shared" si="933"/>
        <v>0</v>
      </c>
      <c r="BO88" s="47">
        <f t="shared" si="933"/>
        <v>0</v>
      </c>
      <c r="BP88" s="47">
        <f t="shared" si="933"/>
        <v>0</v>
      </c>
      <c r="BQ88" s="47">
        <f t="shared" si="933"/>
        <v>0</v>
      </c>
      <c r="BR88" s="47">
        <f t="shared" si="933"/>
        <v>0</v>
      </c>
      <c r="BS88" s="47">
        <f t="shared" si="933"/>
        <v>0</v>
      </c>
      <c r="BT88" s="47">
        <f t="shared" si="933"/>
        <v>0</v>
      </c>
      <c r="BU88" s="47">
        <f t="shared" ref="BU88:CZ88" si="934">+(IF(AND($G77=BU87,$G78=BU86),$G84,0)+BT88)*IF(BT93&lt;=0,0,1)</f>
        <v>0</v>
      </c>
      <c r="BV88" s="47">
        <f t="shared" si="934"/>
        <v>0</v>
      </c>
      <c r="BW88" s="47">
        <f t="shared" si="934"/>
        <v>0</v>
      </c>
      <c r="BX88" s="47">
        <f t="shared" si="934"/>
        <v>0</v>
      </c>
      <c r="BY88" s="47">
        <f t="shared" si="934"/>
        <v>0</v>
      </c>
      <c r="BZ88" s="47">
        <f t="shared" si="934"/>
        <v>0</v>
      </c>
      <c r="CA88" s="47">
        <f t="shared" si="934"/>
        <v>0</v>
      </c>
      <c r="CB88" s="47">
        <f t="shared" si="934"/>
        <v>0</v>
      </c>
      <c r="CC88" s="47">
        <f t="shared" si="934"/>
        <v>0</v>
      </c>
      <c r="CD88" s="47">
        <f t="shared" si="934"/>
        <v>0</v>
      </c>
      <c r="CE88" s="47">
        <f t="shared" si="934"/>
        <v>0</v>
      </c>
      <c r="CF88" s="47">
        <f t="shared" si="934"/>
        <v>0</v>
      </c>
      <c r="CG88" s="47">
        <f t="shared" si="934"/>
        <v>0</v>
      </c>
      <c r="CH88" s="47">
        <f t="shared" si="934"/>
        <v>0</v>
      </c>
      <c r="CI88" s="47">
        <f t="shared" si="934"/>
        <v>0</v>
      </c>
      <c r="CJ88" s="47">
        <f t="shared" si="934"/>
        <v>0</v>
      </c>
      <c r="CK88" s="47">
        <f t="shared" si="934"/>
        <v>0</v>
      </c>
      <c r="CL88" s="47">
        <f t="shared" si="934"/>
        <v>0</v>
      </c>
      <c r="CM88" s="47">
        <f t="shared" si="934"/>
        <v>0</v>
      </c>
      <c r="CN88" s="47">
        <f t="shared" si="934"/>
        <v>0</v>
      </c>
      <c r="CO88" s="47">
        <f t="shared" si="934"/>
        <v>0</v>
      </c>
      <c r="CP88" s="47">
        <f t="shared" si="934"/>
        <v>0</v>
      </c>
      <c r="CQ88" s="47">
        <f t="shared" si="934"/>
        <v>0</v>
      </c>
      <c r="CR88" s="47">
        <f t="shared" si="934"/>
        <v>0</v>
      </c>
      <c r="CS88" s="47">
        <f t="shared" si="934"/>
        <v>0</v>
      </c>
      <c r="CT88" s="47">
        <f t="shared" si="934"/>
        <v>0</v>
      </c>
      <c r="CU88" s="47">
        <f t="shared" si="934"/>
        <v>0</v>
      </c>
      <c r="CV88" s="47">
        <f t="shared" si="934"/>
        <v>0</v>
      </c>
      <c r="CW88" s="47">
        <f t="shared" si="934"/>
        <v>0</v>
      </c>
      <c r="CX88" s="47">
        <f t="shared" si="934"/>
        <v>0</v>
      </c>
      <c r="CY88" s="47">
        <f t="shared" si="934"/>
        <v>0</v>
      </c>
      <c r="CZ88" s="47">
        <f t="shared" si="934"/>
        <v>0</v>
      </c>
      <c r="DA88" s="47">
        <f t="shared" ref="DA88:DW88" si="935">+(IF(AND($G77=DA87,$G78=DA86),$G84,0)+CZ88)*IF(CZ93&lt;=0,0,1)</f>
        <v>0</v>
      </c>
      <c r="DB88" s="47">
        <f t="shared" si="935"/>
        <v>0</v>
      </c>
      <c r="DC88" s="47">
        <f t="shared" si="935"/>
        <v>0</v>
      </c>
      <c r="DD88" s="47">
        <f t="shared" si="935"/>
        <v>0</v>
      </c>
      <c r="DE88" s="47">
        <f t="shared" si="935"/>
        <v>0</v>
      </c>
      <c r="DF88" s="47">
        <f t="shared" si="935"/>
        <v>0</v>
      </c>
      <c r="DG88" s="47">
        <f t="shared" si="935"/>
        <v>0</v>
      </c>
      <c r="DH88" s="47">
        <f t="shared" si="935"/>
        <v>0</v>
      </c>
      <c r="DI88" s="47">
        <f t="shared" si="935"/>
        <v>0</v>
      </c>
      <c r="DJ88" s="47">
        <f t="shared" si="935"/>
        <v>0</v>
      </c>
      <c r="DK88" s="47">
        <f t="shared" si="935"/>
        <v>0</v>
      </c>
      <c r="DL88" s="47">
        <f t="shared" si="935"/>
        <v>0</v>
      </c>
      <c r="DM88" s="47">
        <f t="shared" si="935"/>
        <v>0</v>
      </c>
      <c r="DN88" s="47">
        <f t="shared" si="935"/>
        <v>0</v>
      </c>
      <c r="DO88" s="47">
        <f t="shared" si="935"/>
        <v>0</v>
      </c>
      <c r="DP88" s="47">
        <f t="shared" si="935"/>
        <v>0</v>
      </c>
      <c r="DQ88" s="47">
        <f t="shared" si="935"/>
        <v>0</v>
      </c>
      <c r="DR88" s="47">
        <f t="shared" si="935"/>
        <v>0</v>
      </c>
      <c r="DS88" s="47">
        <f t="shared" si="935"/>
        <v>0</v>
      </c>
      <c r="DT88" s="47">
        <f t="shared" si="935"/>
        <v>0</v>
      </c>
      <c r="DU88" s="47">
        <f t="shared" si="935"/>
        <v>0</v>
      </c>
      <c r="DV88" s="47">
        <f t="shared" si="935"/>
        <v>0</v>
      </c>
      <c r="DW88" s="47">
        <f t="shared" si="935"/>
        <v>0</v>
      </c>
    </row>
    <row r="89" spans="1:127" ht="16.5" hidden="1" outlineLevel="1" thickTop="1" thickBot="1" x14ac:dyDescent="0.3">
      <c r="F89" s="40" t="s">
        <v>82</v>
      </c>
      <c r="H89" s="48">
        <f>+IF(H88=0,0,H88-H90)</f>
        <v>0</v>
      </c>
      <c r="I89" s="49">
        <f>+IF(I88=0,0,I88-I90)</f>
        <v>0</v>
      </c>
      <c r="J89" s="49">
        <f t="shared" ref="J89:BU89" si="936">+IF(J88=0,0,J88-J90)</f>
        <v>0</v>
      </c>
      <c r="K89" s="49">
        <f t="shared" si="936"/>
        <v>0</v>
      </c>
      <c r="L89" s="49">
        <f t="shared" si="936"/>
        <v>0</v>
      </c>
      <c r="M89" s="49">
        <f t="shared" si="936"/>
        <v>0</v>
      </c>
      <c r="N89" s="49">
        <f t="shared" si="936"/>
        <v>0</v>
      </c>
      <c r="O89" s="49">
        <f t="shared" si="936"/>
        <v>0</v>
      </c>
      <c r="P89" s="49">
        <f t="shared" si="936"/>
        <v>0</v>
      </c>
      <c r="Q89" s="49">
        <f t="shared" si="936"/>
        <v>0</v>
      </c>
      <c r="R89" s="49">
        <f t="shared" si="936"/>
        <v>0</v>
      </c>
      <c r="S89" s="49">
        <f t="shared" si="936"/>
        <v>0</v>
      </c>
      <c r="T89" s="49">
        <f t="shared" si="936"/>
        <v>0</v>
      </c>
      <c r="U89" s="49">
        <f t="shared" si="936"/>
        <v>0</v>
      </c>
      <c r="V89" s="49">
        <f t="shared" si="936"/>
        <v>0</v>
      </c>
      <c r="W89" s="49">
        <f t="shared" si="936"/>
        <v>0</v>
      </c>
      <c r="X89" s="49">
        <f t="shared" si="936"/>
        <v>0</v>
      </c>
      <c r="Y89" s="49">
        <f t="shared" si="936"/>
        <v>0</v>
      </c>
      <c r="Z89" s="49">
        <f t="shared" si="936"/>
        <v>0</v>
      </c>
      <c r="AA89" s="49">
        <f t="shared" si="936"/>
        <v>0</v>
      </c>
      <c r="AB89" s="49">
        <f t="shared" si="936"/>
        <v>0</v>
      </c>
      <c r="AC89" s="49">
        <f t="shared" si="936"/>
        <v>0</v>
      </c>
      <c r="AD89" s="49">
        <f t="shared" si="936"/>
        <v>0</v>
      </c>
      <c r="AE89" s="49">
        <f t="shared" si="936"/>
        <v>0</v>
      </c>
      <c r="AF89" s="49">
        <f t="shared" si="936"/>
        <v>0</v>
      </c>
      <c r="AG89" s="49">
        <f t="shared" si="936"/>
        <v>0</v>
      </c>
      <c r="AH89" s="49">
        <f t="shared" si="936"/>
        <v>0</v>
      </c>
      <c r="AI89" s="49">
        <f t="shared" si="936"/>
        <v>0</v>
      </c>
      <c r="AJ89" s="49">
        <f t="shared" si="936"/>
        <v>0</v>
      </c>
      <c r="AK89" s="49">
        <f t="shared" si="936"/>
        <v>0</v>
      </c>
      <c r="AL89" s="49">
        <f t="shared" si="936"/>
        <v>0</v>
      </c>
      <c r="AM89" s="49">
        <f t="shared" si="936"/>
        <v>0</v>
      </c>
      <c r="AN89" s="49">
        <f t="shared" si="936"/>
        <v>0</v>
      </c>
      <c r="AO89" s="49">
        <f t="shared" si="936"/>
        <v>0</v>
      </c>
      <c r="AP89" s="49">
        <f t="shared" si="936"/>
        <v>0</v>
      </c>
      <c r="AQ89" s="49">
        <f t="shared" si="936"/>
        <v>0</v>
      </c>
      <c r="AR89" s="49">
        <f t="shared" si="936"/>
        <v>0</v>
      </c>
      <c r="AS89" s="49">
        <f t="shared" si="936"/>
        <v>0</v>
      </c>
      <c r="AT89" s="49">
        <f t="shared" si="936"/>
        <v>0</v>
      </c>
      <c r="AU89" s="49">
        <f t="shared" si="936"/>
        <v>0</v>
      </c>
      <c r="AV89" s="49">
        <f t="shared" si="936"/>
        <v>0</v>
      </c>
      <c r="AW89" s="49">
        <f t="shared" si="936"/>
        <v>0</v>
      </c>
      <c r="AX89" s="49">
        <f t="shared" si="936"/>
        <v>0</v>
      </c>
      <c r="AY89" s="49">
        <f t="shared" si="936"/>
        <v>0</v>
      </c>
      <c r="AZ89" s="49">
        <f t="shared" si="936"/>
        <v>0</v>
      </c>
      <c r="BA89" s="49">
        <f t="shared" si="936"/>
        <v>0</v>
      </c>
      <c r="BB89" s="49">
        <f t="shared" si="936"/>
        <v>0</v>
      </c>
      <c r="BC89" s="49">
        <f t="shared" si="936"/>
        <v>0</v>
      </c>
      <c r="BD89" s="49">
        <f t="shared" si="936"/>
        <v>0</v>
      </c>
      <c r="BE89" s="49">
        <f t="shared" si="936"/>
        <v>0</v>
      </c>
      <c r="BF89" s="49">
        <f t="shared" si="936"/>
        <v>0</v>
      </c>
      <c r="BG89" s="49">
        <f t="shared" si="936"/>
        <v>0</v>
      </c>
      <c r="BH89" s="49">
        <f t="shared" si="936"/>
        <v>0</v>
      </c>
      <c r="BI89" s="49">
        <f t="shared" si="936"/>
        <v>0</v>
      </c>
      <c r="BJ89" s="49">
        <f t="shared" si="936"/>
        <v>0</v>
      </c>
      <c r="BK89" s="49">
        <f t="shared" si="936"/>
        <v>0</v>
      </c>
      <c r="BL89" s="49">
        <f t="shared" si="936"/>
        <v>0</v>
      </c>
      <c r="BM89" s="49">
        <f t="shared" si="936"/>
        <v>0</v>
      </c>
      <c r="BN89" s="49">
        <f t="shared" si="936"/>
        <v>0</v>
      </c>
      <c r="BO89" s="49">
        <f t="shared" si="936"/>
        <v>0</v>
      </c>
      <c r="BP89" s="49">
        <f t="shared" si="936"/>
        <v>0</v>
      </c>
      <c r="BQ89" s="49">
        <f t="shared" si="936"/>
        <v>0</v>
      </c>
      <c r="BR89" s="49">
        <f t="shared" si="936"/>
        <v>0</v>
      </c>
      <c r="BS89" s="49">
        <f t="shared" si="936"/>
        <v>0</v>
      </c>
      <c r="BT89" s="49">
        <f t="shared" si="936"/>
        <v>0</v>
      </c>
      <c r="BU89" s="49">
        <f t="shared" si="936"/>
        <v>0</v>
      </c>
      <c r="BV89" s="49">
        <f t="shared" ref="BV89:DW89" si="937">+IF(BV88=0,0,BV88-BV90)</f>
        <v>0</v>
      </c>
      <c r="BW89" s="49">
        <f t="shared" si="937"/>
        <v>0</v>
      </c>
      <c r="BX89" s="49">
        <f t="shared" si="937"/>
        <v>0</v>
      </c>
      <c r="BY89" s="49">
        <f t="shared" si="937"/>
        <v>0</v>
      </c>
      <c r="BZ89" s="49">
        <f t="shared" si="937"/>
        <v>0</v>
      </c>
      <c r="CA89" s="49">
        <f t="shared" si="937"/>
        <v>0</v>
      </c>
      <c r="CB89" s="49">
        <f t="shared" si="937"/>
        <v>0</v>
      </c>
      <c r="CC89" s="49">
        <f t="shared" si="937"/>
        <v>0</v>
      </c>
      <c r="CD89" s="49">
        <f t="shared" si="937"/>
        <v>0</v>
      </c>
      <c r="CE89" s="49">
        <f t="shared" si="937"/>
        <v>0</v>
      </c>
      <c r="CF89" s="49">
        <f t="shared" si="937"/>
        <v>0</v>
      </c>
      <c r="CG89" s="49">
        <f t="shared" si="937"/>
        <v>0</v>
      </c>
      <c r="CH89" s="49">
        <f t="shared" si="937"/>
        <v>0</v>
      </c>
      <c r="CI89" s="49">
        <f t="shared" si="937"/>
        <v>0</v>
      </c>
      <c r="CJ89" s="49">
        <f t="shared" si="937"/>
        <v>0</v>
      </c>
      <c r="CK89" s="49">
        <f t="shared" si="937"/>
        <v>0</v>
      </c>
      <c r="CL89" s="49">
        <f t="shared" si="937"/>
        <v>0</v>
      </c>
      <c r="CM89" s="49">
        <f t="shared" si="937"/>
        <v>0</v>
      </c>
      <c r="CN89" s="49">
        <f t="shared" si="937"/>
        <v>0</v>
      </c>
      <c r="CO89" s="49">
        <f t="shared" si="937"/>
        <v>0</v>
      </c>
      <c r="CP89" s="49">
        <f t="shared" si="937"/>
        <v>0</v>
      </c>
      <c r="CQ89" s="49">
        <f t="shared" si="937"/>
        <v>0</v>
      </c>
      <c r="CR89" s="49">
        <f t="shared" si="937"/>
        <v>0</v>
      </c>
      <c r="CS89" s="49">
        <f t="shared" si="937"/>
        <v>0</v>
      </c>
      <c r="CT89" s="49">
        <f t="shared" si="937"/>
        <v>0</v>
      </c>
      <c r="CU89" s="49">
        <f t="shared" si="937"/>
        <v>0</v>
      </c>
      <c r="CV89" s="49">
        <f t="shared" si="937"/>
        <v>0</v>
      </c>
      <c r="CW89" s="49">
        <f t="shared" si="937"/>
        <v>0</v>
      </c>
      <c r="CX89" s="49">
        <f t="shared" si="937"/>
        <v>0</v>
      </c>
      <c r="CY89" s="49">
        <f t="shared" si="937"/>
        <v>0</v>
      </c>
      <c r="CZ89" s="49">
        <f t="shared" si="937"/>
        <v>0</v>
      </c>
      <c r="DA89" s="49">
        <f t="shared" si="937"/>
        <v>0</v>
      </c>
      <c r="DB89" s="49">
        <f t="shared" si="937"/>
        <v>0</v>
      </c>
      <c r="DC89" s="49">
        <f t="shared" si="937"/>
        <v>0</v>
      </c>
      <c r="DD89" s="49">
        <f t="shared" si="937"/>
        <v>0</v>
      </c>
      <c r="DE89" s="49">
        <f t="shared" si="937"/>
        <v>0</v>
      </c>
      <c r="DF89" s="49">
        <f t="shared" si="937"/>
        <v>0</v>
      </c>
      <c r="DG89" s="49">
        <f t="shared" si="937"/>
        <v>0</v>
      </c>
      <c r="DH89" s="49">
        <f t="shared" si="937"/>
        <v>0</v>
      </c>
      <c r="DI89" s="49">
        <f t="shared" si="937"/>
        <v>0</v>
      </c>
      <c r="DJ89" s="49">
        <f t="shared" si="937"/>
        <v>0</v>
      </c>
      <c r="DK89" s="49">
        <f t="shared" si="937"/>
        <v>0</v>
      </c>
      <c r="DL89" s="49">
        <f t="shared" si="937"/>
        <v>0</v>
      </c>
      <c r="DM89" s="49">
        <f t="shared" si="937"/>
        <v>0</v>
      </c>
      <c r="DN89" s="49">
        <f t="shared" si="937"/>
        <v>0</v>
      </c>
      <c r="DO89" s="49">
        <f t="shared" si="937"/>
        <v>0</v>
      </c>
      <c r="DP89" s="49">
        <f t="shared" si="937"/>
        <v>0</v>
      </c>
      <c r="DQ89" s="49">
        <f t="shared" si="937"/>
        <v>0</v>
      </c>
      <c r="DR89" s="49">
        <f t="shared" si="937"/>
        <v>0</v>
      </c>
      <c r="DS89" s="49">
        <f t="shared" si="937"/>
        <v>0</v>
      </c>
      <c r="DT89" s="49">
        <f t="shared" si="937"/>
        <v>0</v>
      </c>
      <c r="DU89" s="49">
        <f t="shared" si="937"/>
        <v>0</v>
      </c>
      <c r="DV89" s="49">
        <f t="shared" si="937"/>
        <v>0</v>
      </c>
      <c r="DW89" s="49">
        <f t="shared" si="937"/>
        <v>0</v>
      </c>
    </row>
    <row r="90" spans="1:127" ht="16.5" hidden="1" outlineLevel="1" thickTop="1" thickBot="1" x14ac:dyDescent="0.3">
      <c r="F90" s="40" t="s">
        <v>83</v>
      </c>
      <c r="H90" s="48">
        <f>+H93*$G83</f>
        <v>0</v>
      </c>
      <c r="I90" s="49">
        <f t="shared" ref="I90:AN90" si="938">+H93*$G83</f>
        <v>0</v>
      </c>
      <c r="J90" s="49">
        <f t="shared" si="938"/>
        <v>0</v>
      </c>
      <c r="K90" s="49">
        <f t="shared" si="938"/>
        <v>0</v>
      </c>
      <c r="L90" s="49">
        <f t="shared" si="938"/>
        <v>0</v>
      </c>
      <c r="M90" s="49">
        <f t="shared" si="938"/>
        <v>0</v>
      </c>
      <c r="N90" s="49">
        <f t="shared" si="938"/>
        <v>0</v>
      </c>
      <c r="O90" s="49">
        <f t="shared" si="938"/>
        <v>0</v>
      </c>
      <c r="P90" s="49">
        <f t="shared" si="938"/>
        <v>0</v>
      </c>
      <c r="Q90" s="49">
        <f t="shared" si="938"/>
        <v>0</v>
      </c>
      <c r="R90" s="49">
        <f t="shared" si="938"/>
        <v>0</v>
      </c>
      <c r="S90" s="49">
        <f t="shared" si="938"/>
        <v>0</v>
      </c>
      <c r="T90" s="49">
        <f t="shared" si="938"/>
        <v>0</v>
      </c>
      <c r="U90" s="49">
        <f t="shared" si="938"/>
        <v>0</v>
      </c>
      <c r="V90" s="49">
        <f t="shared" si="938"/>
        <v>0</v>
      </c>
      <c r="W90" s="49">
        <f t="shared" si="938"/>
        <v>0</v>
      </c>
      <c r="X90" s="49">
        <f t="shared" si="938"/>
        <v>0</v>
      </c>
      <c r="Y90" s="49">
        <f t="shared" si="938"/>
        <v>0</v>
      </c>
      <c r="Z90" s="49">
        <f t="shared" si="938"/>
        <v>0</v>
      </c>
      <c r="AA90" s="49">
        <f t="shared" si="938"/>
        <v>0</v>
      </c>
      <c r="AB90" s="49">
        <f t="shared" si="938"/>
        <v>0</v>
      </c>
      <c r="AC90" s="49">
        <f t="shared" si="938"/>
        <v>0</v>
      </c>
      <c r="AD90" s="49">
        <f t="shared" si="938"/>
        <v>0</v>
      </c>
      <c r="AE90" s="49">
        <f t="shared" si="938"/>
        <v>0</v>
      </c>
      <c r="AF90" s="49">
        <f t="shared" si="938"/>
        <v>0</v>
      </c>
      <c r="AG90" s="49">
        <f t="shared" si="938"/>
        <v>0</v>
      </c>
      <c r="AH90" s="49">
        <f t="shared" si="938"/>
        <v>0</v>
      </c>
      <c r="AI90" s="49">
        <f t="shared" si="938"/>
        <v>0</v>
      </c>
      <c r="AJ90" s="49">
        <f t="shared" si="938"/>
        <v>0</v>
      </c>
      <c r="AK90" s="49">
        <f t="shared" si="938"/>
        <v>0</v>
      </c>
      <c r="AL90" s="49">
        <f t="shared" si="938"/>
        <v>0</v>
      </c>
      <c r="AM90" s="49">
        <f t="shared" si="938"/>
        <v>0</v>
      </c>
      <c r="AN90" s="49">
        <f t="shared" si="938"/>
        <v>0</v>
      </c>
      <c r="AO90" s="49">
        <f t="shared" ref="AO90:BT90" si="939">+AN93*$G83</f>
        <v>0</v>
      </c>
      <c r="AP90" s="49">
        <f t="shared" si="939"/>
        <v>0</v>
      </c>
      <c r="AQ90" s="49">
        <f t="shared" si="939"/>
        <v>0</v>
      </c>
      <c r="AR90" s="49">
        <f t="shared" si="939"/>
        <v>0</v>
      </c>
      <c r="AS90" s="49">
        <f t="shared" si="939"/>
        <v>0</v>
      </c>
      <c r="AT90" s="49">
        <f t="shared" si="939"/>
        <v>0</v>
      </c>
      <c r="AU90" s="49">
        <f t="shared" si="939"/>
        <v>0</v>
      </c>
      <c r="AV90" s="49">
        <f t="shared" si="939"/>
        <v>0</v>
      </c>
      <c r="AW90" s="49">
        <f t="shared" si="939"/>
        <v>0</v>
      </c>
      <c r="AX90" s="49">
        <f t="shared" si="939"/>
        <v>0</v>
      </c>
      <c r="AY90" s="49">
        <f t="shared" si="939"/>
        <v>0</v>
      </c>
      <c r="AZ90" s="49">
        <f t="shared" si="939"/>
        <v>0</v>
      </c>
      <c r="BA90" s="49">
        <f t="shared" si="939"/>
        <v>0</v>
      </c>
      <c r="BB90" s="49">
        <f t="shared" si="939"/>
        <v>0</v>
      </c>
      <c r="BC90" s="49">
        <f t="shared" si="939"/>
        <v>0</v>
      </c>
      <c r="BD90" s="49">
        <f t="shared" si="939"/>
        <v>0</v>
      </c>
      <c r="BE90" s="49">
        <f t="shared" si="939"/>
        <v>0</v>
      </c>
      <c r="BF90" s="49">
        <f t="shared" si="939"/>
        <v>0</v>
      </c>
      <c r="BG90" s="49">
        <f t="shared" si="939"/>
        <v>0</v>
      </c>
      <c r="BH90" s="49">
        <f t="shared" si="939"/>
        <v>0</v>
      </c>
      <c r="BI90" s="49">
        <f t="shared" si="939"/>
        <v>0</v>
      </c>
      <c r="BJ90" s="49">
        <f t="shared" si="939"/>
        <v>0</v>
      </c>
      <c r="BK90" s="49">
        <f t="shared" si="939"/>
        <v>0</v>
      </c>
      <c r="BL90" s="49">
        <f t="shared" si="939"/>
        <v>0</v>
      </c>
      <c r="BM90" s="49">
        <f t="shared" si="939"/>
        <v>0</v>
      </c>
      <c r="BN90" s="49">
        <f t="shared" si="939"/>
        <v>0</v>
      </c>
      <c r="BO90" s="49">
        <f t="shared" si="939"/>
        <v>0</v>
      </c>
      <c r="BP90" s="49">
        <f t="shared" si="939"/>
        <v>0</v>
      </c>
      <c r="BQ90" s="49">
        <f t="shared" si="939"/>
        <v>0</v>
      </c>
      <c r="BR90" s="49">
        <f t="shared" si="939"/>
        <v>0</v>
      </c>
      <c r="BS90" s="49">
        <f t="shared" si="939"/>
        <v>0</v>
      </c>
      <c r="BT90" s="49">
        <f t="shared" si="939"/>
        <v>0</v>
      </c>
      <c r="BU90" s="49">
        <f t="shared" ref="BU90:CZ90" si="940">+BT93*$G83</f>
        <v>0</v>
      </c>
      <c r="BV90" s="49">
        <f t="shared" si="940"/>
        <v>0</v>
      </c>
      <c r="BW90" s="49">
        <f t="shared" si="940"/>
        <v>0</v>
      </c>
      <c r="BX90" s="49">
        <f t="shared" si="940"/>
        <v>0</v>
      </c>
      <c r="BY90" s="49">
        <f t="shared" si="940"/>
        <v>0</v>
      </c>
      <c r="BZ90" s="49">
        <f t="shared" si="940"/>
        <v>0</v>
      </c>
      <c r="CA90" s="49">
        <f t="shared" si="940"/>
        <v>0</v>
      </c>
      <c r="CB90" s="49">
        <f t="shared" si="940"/>
        <v>0</v>
      </c>
      <c r="CC90" s="49">
        <f t="shared" si="940"/>
        <v>0</v>
      </c>
      <c r="CD90" s="49">
        <f t="shared" si="940"/>
        <v>0</v>
      </c>
      <c r="CE90" s="49">
        <f t="shared" si="940"/>
        <v>0</v>
      </c>
      <c r="CF90" s="49">
        <f t="shared" si="940"/>
        <v>0</v>
      </c>
      <c r="CG90" s="49">
        <f t="shared" si="940"/>
        <v>0</v>
      </c>
      <c r="CH90" s="49">
        <f t="shared" si="940"/>
        <v>0</v>
      </c>
      <c r="CI90" s="49">
        <f t="shared" si="940"/>
        <v>0</v>
      </c>
      <c r="CJ90" s="49">
        <f t="shared" si="940"/>
        <v>0</v>
      </c>
      <c r="CK90" s="49">
        <f t="shared" si="940"/>
        <v>0</v>
      </c>
      <c r="CL90" s="49">
        <f t="shared" si="940"/>
        <v>0</v>
      </c>
      <c r="CM90" s="49">
        <f t="shared" si="940"/>
        <v>0</v>
      </c>
      <c r="CN90" s="49">
        <f t="shared" si="940"/>
        <v>0</v>
      </c>
      <c r="CO90" s="49">
        <f t="shared" si="940"/>
        <v>0</v>
      </c>
      <c r="CP90" s="49">
        <f t="shared" si="940"/>
        <v>0</v>
      </c>
      <c r="CQ90" s="49">
        <f t="shared" si="940"/>
        <v>0</v>
      </c>
      <c r="CR90" s="49">
        <f t="shared" si="940"/>
        <v>0</v>
      </c>
      <c r="CS90" s="49">
        <f t="shared" si="940"/>
        <v>0</v>
      </c>
      <c r="CT90" s="49">
        <f t="shared" si="940"/>
        <v>0</v>
      </c>
      <c r="CU90" s="49">
        <f t="shared" si="940"/>
        <v>0</v>
      </c>
      <c r="CV90" s="49">
        <f t="shared" si="940"/>
        <v>0</v>
      </c>
      <c r="CW90" s="49">
        <f t="shared" si="940"/>
        <v>0</v>
      </c>
      <c r="CX90" s="49">
        <f t="shared" si="940"/>
        <v>0</v>
      </c>
      <c r="CY90" s="49">
        <f t="shared" si="940"/>
        <v>0</v>
      </c>
      <c r="CZ90" s="49">
        <f t="shared" si="940"/>
        <v>0</v>
      </c>
      <c r="DA90" s="49">
        <f t="shared" ref="DA90:DW90" si="941">+CZ93*$G83</f>
        <v>0</v>
      </c>
      <c r="DB90" s="49">
        <f t="shared" si="941"/>
        <v>0</v>
      </c>
      <c r="DC90" s="49">
        <f t="shared" si="941"/>
        <v>0</v>
      </c>
      <c r="DD90" s="49">
        <f t="shared" si="941"/>
        <v>0</v>
      </c>
      <c r="DE90" s="49">
        <f t="shared" si="941"/>
        <v>0</v>
      </c>
      <c r="DF90" s="49">
        <f t="shared" si="941"/>
        <v>0</v>
      </c>
      <c r="DG90" s="49">
        <f t="shared" si="941"/>
        <v>0</v>
      </c>
      <c r="DH90" s="49">
        <f t="shared" si="941"/>
        <v>0</v>
      </c>
      <c r="DI90" s="49">
        <f t="shared" si="941"/>
        <v>0</v>
      </c>
      <c r="DJ90" s="49">
        <f t="shared" si="941"/>
        <v>0</v>
      </c>
      <c r="DK90" s="49">
        <f t="shared" si="941"/>
        <v>0</v>
      </c>
      <c r="DL90" s="49">
        <f t="shared" si="941"/>
        <v>0</v>
      </c>
      <c r="DM90" s="49">
        <f t="shared" si="941"/>
        <v>0</v>
      </c>
      <c r="DN90" s="49">
        <f t="shared" si="941"/>
        <v>0</v>
      </c>
      <c r="DO90" s="49">
        <f t="shared" si="941"/>
        <v>0</v>
      </c>
      <c r="DP90" s="49">
        <f t="shared" si="941"/>
        <v>0</v>
      </c>
      <c r="DQ90" s="49">
        <f t="shared" si="941"/>
        <v>0</v>
      </c>
      <c r="DR90" s="49">
        <f t="shared" si="941"/>
        <v>0</v>
      </c>
      <c r="DS90" s="49">
        <f t="shared" si="941"/>
        <v>0</v>
      </c>
      <c r="DT90" s="49">
        <f t="shared" si="941"/>
        <v>0</v>
      </c>
      <c r="DU90" s="49">
        <f t="shared" si="941"/>
        <v>0</v>
      </c>
      <c r="DV90" s="49">
        <f t="shared" si="941"/>
        <v>0</v>
      </c>
      <c r="DW90" s="52">
        <f t="shared" si="941"/>
        <v>0</v>
      </c>
    </row>
    <row r="91" spans="1:127" ht="16.5" hidden="1" outlineLevel="1" thickTop="1" thickBot="1" x14ac:dyDescent="0.3">
      <c r="F91" s="40" t="s">
        <v>88</v>
      </c>
      <c r="H91" s="48">
        <f t="shared" ref="H91:AM91" si="942">+IF(AND($G74=H87,$G75=H86),$G80,0)</f>
        <v>0</v>
      </c>
      <c r="I91" s="49">
        <f t="shared" si="942"/>
        <v>0</v>
      </c>
      <c r="J91" s="49">
        <f t="shared" si="942"/>
        <v>0</v>
      </c>
      <c r="K91" s="49">
        <f t="shared" si="942"/>
        <v>0</v>
      </c>
      <c r="L91" s="49">
        <f t="shared" si="942"/>
        <v>0</v>
      </c>
      <c r="M91" s="49">
        <f t="shared" si="942"/>
        <v>0</v>
      </c>
      <c r="N91" s="49">
        <f t="shared" si="942"/>
        <v>0</v>
      </c>
      <c r="O91" s="49">
        <f t="shared" si="942"/>
        <v>0</v>
      </c>
      <c r="P91" s="49">
        <f t="shared" si="942"/>
        <v>0</v>
      </c>
      <c r="Q91" s="49">
        <f t="shared" si="942"/>
        <v>0</v>
      </c>
      <c r="R91" s="49">
        <f t="shared" si="942"/>
        <v>0</v>
      </c>
      <c r="S91" s="49">
        <f t="shared" si="942"/>
        <v>0</v>
      </c>
      <c r="T91" s="49">
        <f t="shared" si="942"/>
        <v>0</v>
      </c>
      <c r="U91" s="49">
        <f t="shared" si="942"/>
        <v>0</v>
      </c>
      <c r="V91" s="49">
        <f t="shared" si="942"/>
        <v>0</v>
      </c>
      <c r="W91" s="49">
        <f t="shared" si="942"/>
        <v>0</v>
      </c>
      <c r="X91" s="49">
        <f t="shared" si="942"/>
        <v>0</v>
      </c>
      <c r="Y91" s="49">
        <f t="shared" si="942"/>
        <v>0</v>
      </c>
      <c r="Z91" s="49">
        <f t="shared" si="942"/>
        <v>0</v>
      </c>
      <c r="AA91" s="49">
        <f t="shared" si="942"/>
        <v>0</v>
      </c>
      <c r="AB91" s="49">
        <f t="shared" si="942"/>
        <v>0</v>
      </c>
      <c r="AC91" s="49">
        <f t="shared" si="942"/>
        <v>0</v>
      </c>
      <c r="AD91" s="49">
        <f t="shared" si="942"/>
        <v>0</v>
      </c>
      <c r="AE91" s="49">
        <f t="shared" si="942"/>
        <v>0</v>
      </c>
      <c r="AF91" s="49">
        <f t="shared" si="942"/>
        <v>0</v>
      </c>
      <c r="AG91" s="49">
        <f t="shared" si="942"/>
        <v>0</v>
      </c>
      <c r="AH91" s="49">
        <f t="shared" si="942"/>
        <v>0</v>
      </c>
      <c r="AI91" s="49">
        <f t="shared" si="942"/>
        <v>0</v>
      </c>
      <c r="AJ91" s="49">
        <f t="shared" si="942"/>
        <v>0</v>
      </c>
      <c r="AK91" s="49">
        <f t="shared" si="942"/>
        <v>0</v>
      </c>
      <c r="AL91" s="49">
        <f t="shared" si="942"/>
        <v>0</v>
      </c>
      <c r="AM91" s="49">
        <f t="shared" si="942"/>
        <v>0</v>
      </c>
      <c r="AN91" s="49">
        <f t="shared" ref="AN91:BS91" si="943">+IF(AND($G74=AN87,$G75=AN86),$G80,0)</f>
        <v>0</v>
      </c>
      <c r="AO91" s="49">
        <f t="shared" si="943"/>
        <v>0</v>
      </c>
      <c r="AP91" s="49">
        <f t="shared" si="943"/>
        <v>0</v>
      </c>
      <c r="AQ91" s="49">
        <f t="shared" si="943"/>
        <v>0</v>
      </c>
      <c r="AR91" s="49">
        <f t="shared" si="943"/>
        <v>0</v>
      </c>
      <c r="AS91" s="49">
        <f t="shared" si="943"/>
        <v>0</v>
      </c>
      <c r="AT91" s="49">
        <f t="shared" si="943"/>
        <v>0</v>
      </c>
      <c r="AU91" s="49">
        <f t="shared" si="943"/>
        <v>0</v>
      </c>
      <c r="AV91" s="49">
        <f t="shared" si="943"/>
        <v>0</v>
      </c>
      <c r="AW91" s="49">
        <f t="shared" si="943"/>
        <v>0</v>
      </c>
      <c r="AX91" s="49">
        <f t="shared" si="943"/>
        <v>0</v>
      </c>
      <c r="AY91" s="49">
        <f t="shared" si="943"/>
        <v>0</v>
      </c>
      <c r="AZ91" s="49">
        <f t="shared" si="943"/>
        <v>0</v>
      </c>
      <c r="BA91" s="49">
        <f t="shared" si="943"/>
        <v>0</v>
      </c>
      <c r="BB91" s="49">
        <f t="shared" si="943"/>
        <v>0</v>
      </c>
      <c r="BC91" s="49">
        <f t="shared" si="943"/>
        <v>0</v>
      </c>
      <c r="BD91" s="49">
        <f t="shared" si="943"/>
        <v>0</v>
      </c>
      <c r="BE91" s="49">
        <f t="shared" si="943"/>
        <v>0</v>
      </c>
      <c r="BF91" s="49">
        <f t="shared" si="943"/>
        <v>0</v>
      </c>
      <c r="BG91" s="49">
        <f t="shared" si="943"/>
        <v>0</v>
      </c>
      <c r="BH91" s="49">
        <f t="shared" si="943"/>
        <v>0</v>
      </c>
      <c r="BI91" s="49">
        <f t="shared" si="943"/>
        <v>0</v>
      </c>
      <c r="BJ91" s="49">
        <f t="shared" si="943"/>
        <v>0</v>
      </c>
      <c r="BK91" s="49">
        <f t="shared" si="943"/>
        <v>0</v>
      </c>
      <c r="BL91" s="49">
        <f t="shared" si="943"/>
        <v>0</v>
      </c>
      <c r="BM91" s="49">
        <f t="shared" si="943"/>
        <v>0</v>
      </c>
      <c r="BN91" s="49">
        <f t="shared" si="943"/>
        <v>0</v>
      </c>
      <c r="BO91" s="49">
        <f t="shared" si="943"/>
        <v>0</v>
      </c>
      <c r="BP91" s="49">
        <f t="shared" si="943"/>
        <v>0</v>
      </c>
      <c r="BQ91" s="49">
        <f t="shared" si="943"/>
        <v>0</v>
      </c>
      <c r="BR91" s="49">
        <f t="shared" si="943"/>
        <v>0</v>
      </c>
      <c r="BS91" s="49">
        <f t="shared" si="943"/>
        <v>0</v>
      </c>
      <c r="BT91" s="49">
        <f t="shared" ref="BT91:CY91" si="944">+IF(AND($G74=BT87,$G75=BT86),$G80,0)</f>
        <v>0</v>
      </c>
      <c r="BU91" s="49">
        <f t="shared" si="944"/>
        <v>0</v>
      </c>
      <c r="BV91" s="49">
        <f t="shared" si="944"/>
        <v>0</v>
      </c>
      <c r="BW91" s="49">
        <f t="shared" si="944"/>
        <v>0</v>
      </c>
      <c r="BX91" s="49">
        <f t="shared" si="944"/>
        <v>0</v>
      </c>
      <c r="BY91" s="49">
        <f t="shared" si="944"/>
        <v>0</v>
      </c>
      <c r="BZ91" s="49">
        <f t="shared" si="944"/>
        <v>0</v>
      </c>
      <c r="CA91" s="49">
        <f t="shared" si="944"/>
        <v>0</v>
      </c>
      <c r="CB91" s="49">
        <f t="shared" si="944"/>
        <v>0</v>
      </c>
      <c r="CC91" s="49">
        <f t="shared" si="944"/>
        <v>0</v>
      </c>
      <c r="CD91" s="49">
        <f t="shared" si="944"/>
        <v>0</v>
      </c>
      <c r="CE91" s="49">
        <f t="shared" si="944"/>
        <v>0</v>
      </c>
      <c r="CF91" s="49">
        <f t="shared" si="944"/>
        <v>0</v>
      </c>
      <c r="CG91" s="49">
        <f t="shared" si="944"/>
        <v>0</v>
      </c>
      <c r="CH91" s="49">
        <f t="shared" si="944"/>
        <v>0</v>
      </c>
      <c r="CI91" s="49">
        <f t="shared" si="944"/>
        <v>0</v>
      </c>
      <c r="CJ91" s="49">
        <f t="shared" si="944"/>
        <v>0</v>
      </c>
      <c r="CK91" s="49">
        <f t="shared" si="944"/>
        <v>0</v>
      </c>
      <c r="CL91" s="49">
        <f t="shared" si="944"/>
        <v>0</v>
      </c>
      <c r="CM91" s="49">
        <f t="shared" si="944"/>
        <v>0</v>
      </c>
      <c r="CN91" s="49">
        <f t="shared" si="944"/>
        <v>0</v>
      </c>
      <c r="CO91" s="49">
        <f t="shared" si="944"/>
        <v>0</v>
      </c>
      <c r="CP91" s="49">
        <f t="shared" si="944"/>
        <v>0</v>
      </c>
      <c r="CQ91" s="49">
        <f t="shared" si="944"/>
        <v>0</v>
      </c>
      <c r="CR91" s="49">
        <f t="shared" si="944"/>
        <v>0</v>
      </c>
      <c r="CS91" s="49">
        <f t="shared" si="944"/>
        <v>0</v>
      </c>
      <c r="CT91" s="49">
        <f t="shared" si="944"/>
        <v>0</v>
      </c>
      <c r="CU91" s="49">
        <f t="shared" si="944"/>
        <v>0</v>
      </c>
      <c r="CV91" s="49">
        <f t="shared" si="944"/>
        <v>0</v>
      </c>
      <c r="CW91" s="49">
        <f t="shared" si="944"/>
        <v>0</v>
      </c>
      <c r="CX91" s="49">
        <f t="shared" si="944"/>
        <v>0</v>
      </c>
      <c r="CY91" s="49">
        <f t="shared" si="944"/>
        <v>0</v>
      </c>
      <c r="CZ91" s="49">
        <f t="shared" ref="CZ91:DW91" si="945">+IF(AND($G74=CZ87,$G75=CZ86),$G80,0)</f>
        <v>0</v>
      </c>
      <c r="DA91" s="49">
        <f t="shared" si="945"/>
        <v>0</v>
      </c>
      <c r="DB91" s="49">
        <f t="shared" si="945"/>
        <v>0</v>
      </c>
      <c r="DC91" s="49">
        <f t="shared" si="945"/>
        <v>0</v>
      </c>
      <c r="DD91" s="49">
        <f t="shared" si="945"/>
        <v>0</v>
      </c>
      <c r="DE91" s="49">
        <f t="shared" si="945"/>
        <v>0</v>
      </c>
      <c r="DF91" s="49">
        <f t="shared" si="945"/>
        <v>0</v>
      </c>
      <c r="DG91" s="49">
        <f t="shared" si="945"/>
        <v>0</v>
      </c>
      <c r="DH91" s="49">
        <f t="shared" si="945"/>
        <v>0</v>
      </c>
      <c r="DI91" s="49">
        <f t="shared" si="945"/>
        <v>0</v>
      </c>
      <c r="DJ91" s="49">
        <f t="shared" si="945"/>
        <v>0</v>
      </c>
      <c r="DK91" s="49">
        <f t="shared" si="945"/>
        <v>0</v>
      </c>
      <c r="DL91" s="49">
        <f t="shared" si="945"/>
        <v>0</v>
      </c>
      <c r="DM91" s="49">
        <f t="shared" si="945"/>
        <v>0</v>
      </c>
      <c r="DN91" s="49">
        <f t="shared" si="945"/>
        <v>0</v>
      </c>
      <c r="DO91" s="49">
        <f t="shared" si="945"/>
        <v>0</v>
      </c>
      <c r="DP91" s="49">
        <f t="shared" si="945"/>
        <v>0</v>
      </c>
      <c r="DQ91" s="49">
        <f t="shared" si="945"/>
        <v>0</v>
      </c>
      <c r="DR91" s="49">
        <f t="shared" si="945"/>
        <v>0</v>
      </c>
      <c r="DS91" s="49">
        <f t="shared" si="945"/>
        <v>0</v>
      </c>
      <c r="DT91" s="49">
        <f t="shared" si="945"/>
        <v>0</v>
      </c>
      <c r="DU91" s="49">
        <f t="shared" si="945"/>
        <v>0</v>
      </c>
      <c r="DV91" s="49">
        <f t="shared" si="945"/>
        <v>0</v>
      </c>
      <c r="DW91" s="52">
        <f t="shared" si="945"/>
        <v>0</v>
      </c>
    </row>
    <row r="92" spans="1:127" ht="16.5" hidden="1" outlineLevel="1" thickTop="1" thickBot="1" x14ac:dyDescent="0.3">
      <c r="F92" s="40" t="s">
        <v>92</v>
      </c>
      <c r="H92" s="48">
        <f t="shared" ref="H92:AM92" si="946">+IF(H93=$G80,H90,0)</f>
        <v>0</v>
      </c>
      <c r="I92" s="49">
        <f t="shared" si="946"/>
        <v>0</v>
      </c>
      <c r="J92" s="49">
        <f t="shared" si="946"/>
        <v>0</v>
      </c>
      <c r="K92" s="49">
        <f t="shared" si="946"/>
        <v>0</v>
      </c>
      <c r="L92" s="49">
        <f t="shared" si="946"/>
        <v>0</v>
      </c>
      <c r="M92" s="49">
        <f t="shared" si="946"/>
        <v>0</v>
      </c>
      <c r="N92" s="49">
        <f t="shared" si="946"/>
        <v>0</v>
      </c>
      <c r="O92" s="49">
        <f t="shared" si="946"/>
        <v>0</v>
      </c>
      <c r="P92" s="49">
        <f t="shared" si="946"/>
        <v>0</v>
      </c>
      <c r="Q92" s="49">
        <f t="shared" si="946"/>
        <v>0</v>
      </c>
      <c r="R92" s="49">
        <f t="shared" si="946"/>
        <v>0</v>
      </c>
      <c r="S92" s="49">
        <f t="shared" si="946"/>
        <v>0</v>
      </c>
      <c r="T92" s="49">
        <f t="shared" si="946"/>
        <v>0</v>
      </c>
      <c r="U92" s="49">
        <f t="shared" si="946"/>
        <v>0</v>
      </c>
      <c r="V92" s="49">
        <f t="shared" si="946"/>
        <v>0</v>
      </c>
      <c r="W92" s="49">
        <f t="shared" si="946"/>
        <v>0</v>
      </c>
      <c r="X92" s="49">
        <f t="shared" si="946"/>
        <v>0</v>
      </c>
      <c r="Y92" s="49">
        <f t="shared" si="946"/>
        <v>0</v>
      </c>
      <c r="Z92" s="49">
        <f t="shared" si="946"/>
        <v>0</v>
      </c>
      <c r="AA92" s="49">
        <f t="shared" si="946"/>
        <v>0</v>
      </c>
      <c r="AB92" s="49">
        <f t="shared" si="946"/>
        <v>0</v>
      </c>
      <c r="AC92" s="49">
        <f t="shared" si="946"/>
        <v>0</v>
      </c>
      <c r="AD92" s="49">
        <f t="shared" si="946"/>
        <v>0</v>
      </c>
      <c r="AE92" s="49">
        <f t="shared" si="946"/>
        <v>0</v>
      </c>
      <c r="AF92" s="49">
        <f t="shared" si="946"/>
        <v>0</v>
      </c>
      <c r="AG92" s="49">
        <f t="shared" si="946"/>
        <v>0</v>
      </c>
      <c r="AH92" s="49">
        <f t="shared" si="946"/>
        <v>0</v>
      </c>
      <c r="AI92" s="49">
        <f t="shared" si="946"/>
        <v>0</v>
      </c>
      <c r="AJ92" s="49">
        <f t="shared" si="946"/>
        <v>0</v>
      </c>
      <c r="AK92" s="49">
        <f t="shared" si="946"/>
        <v>0</v>
      </c>
      <c r="AL92" s="49">
        <f t="shared" si="946"/>
        <v>0</v>
      </c>
      <c r="AM92" s="49">
        <f t="shared" si="946"/>
        <v>0</v>
      </c>
      <c r="AN92" s="49">
        <f t="shared" ref="AN92:BS92" si="947">+IF(AN93=$G80,AN90,0)</f>
        <v>0</v>
      </c>
      <c r="AO92" s="49">
        <f t="shared" si="947"/>
        <v>0</v>
      </c>
      <c r="AP92" s="49">
        <f t="shared" si="947"/>
        <v>0</v>
      </c>
      <c r="AQ92" s="49">
        <f t="shared" si="947"/>
        <v>0</v>
      </c>
      <c r="AR92" s="49">
        <f t="shared" si="947"/>
        <v>0</v>
      </c>
      <c r="AS92" s="49">
        <f t="shared" si="947"/>
        <v>0</v>
      </c>
      <c r="AT92" s="49">
        <f t="shared" si="947"/>
        <v>0</v>
      </c>
      <c r="AU92" s="49">
        <f t="shared" si="947"/>
        <v>0</v>
      </c>
      <c r="AV92" s="49">
        <f t="shared" si="947"/>
        <v>0</v>
      </c>
      <c r="AW92" s="49">
        <f t="shared" si="947"/>
        <v>0</v>
      </c>
      <c r="AX92" s="49">
        <f t="shared" si="947"/>
        <v>0</v>
      </c>
      <c r="AY92" s="49">
        <f t="shared" si="947"/>
        <v>0</v>
      </c>
      <c r="AZ92" s="49">
        <f t="shared" si="947"/>
        <v>0</v>
      </c>
      <c r="BA92" s="49">
        <f t="shared" si="947"/>
        <v>0</v>
      </c>
      <c r="BB92" s="49">
        <f t="shared" si="947"/>
        <v>0</v>
      </c>
      <c r="BC92" s="49">
        <f t="shared" si="947"/>
        <v>0</v>
      </c>
      <c r="BD92" s="49">
        <f t="shared" si="947"/>
        <v>0</v>
      </c>
      <c r="BE92" s="49">
        <f t="shared" si="947"/>
        <v>0</v>
      </c>
      <c r="BF92" s="49">
        <f t="shared" si="947"/>
        <v>0</v>
      </c>
      <c r="BG92" s="49">
        <f t="shared" si="947"/>
        <v>0</v>
      </c>
      <c r="BH92" s="49">
        <f t="shared" si="947"/>
        <v>0</v>
      </c>
      <c r="BI92" s="49">
        <f t="shared" si="947"/>
        <v>0</v>
      </c>
      <c r="BJ92" s="49">
        <f t="shared" si="947"/>
        <v>0</v>
      </c>
      <c r="BK92" s="49">
        <f t="shared" si="947"/>
        <v>0</v>
      </c>
      <c r="BL92" s="49">
        <f t="shared" si="947"/>
        <v>0</v>
      </c>
      <c r="BM92" s="49">
        <f t="shared" si="947"/>
        <v>0</v>
      </c>
      <c r="BN92" s="49">
        <f t="shared" si="947"/>
        <v>0</v>
      </c>
      <c r="BO92" s="49">
        <f t="shared" si="947"/>
        <v>0</v>
      </c>
      <c r="BP92" s="49">
        <f t="shared" si="947"/>
        <v>0</v>
      </c>
      <c r="BQ92" s="49">
        <f t="shared" si="947"/>
        <v>0</v>
      </c>
      <c r="BR92" s="49">
        <f t="shared" si="947"/>
        <v>0</v>
      </c>
      <c r="BS92" s="49">
        <f t="shared" si="947"/>
        <v>0</v>
      </c>
      <c r="BT92" s="49">
        <f t="shared" ref="BT92:CY92" si="948">+IF(BT93=$G80,BT90,0)</f>
        <v>0</v>
      </c>
      <c r="BU92" s="49">
        <f t="shared" si="948"/>
        <v>0</v>
      </c>
      <c r="BV92" s="49">
        <f t="shared" si="948"/>
        <v>0</v>
      </c>
      <c r="BW92" s="49">
        <f t="shared" si="948"/>
        <v>0</v>
      </c>
      <c r="BX92" s="49">
        <f t="shared" si="948"/>
        <v>0</v>
      </c>
      <c r="BY92" s="49">
        <f t="shared" si="948"/>
        <v>0</v>
      </c>
      <c r="BZ92" s="49">
        <f t="shared" si="948"/>
        <v>0</v>
      </c>
      <c r="CA92" s="49">
        <f t="shared" si="948"/>
        <v>0</v>
      </c>
      <c r="CB92" s="49">
        <f t="shared" si="948"/>
        <v>0</v>
      </c>
      <c r="CC92" s="49">
        <f t="shared" si="948"/>
        <v>0</v>
      </c>
      <c r="CD92" s="49">
        <f t="shared" si="948"/>
        <v>0</v>
      </c>
      <c r="CE92" s="49">
        <f t="shared" si="948"/>
        <v>0</v>
      </c>
      <c r="CF92" s="49">
        <f t="shared" si="948"/>
        <v>0</v>
      </c>
      <c r="CG92" s="49">
        <f t="shared" si="948"/>
        <v>0</v>
      </c>
      <c r="CH92" s="49">
        <f t="shared" si="948"/>
        <v>0</v>
      </c>
      <c r="CI92" s="49">
        <f t="shared" si="948"/>
        <v>0</v>
      </c>
      <c r="CJ92" s="49">
        <f t="shared" si="948"/>
        <v>0</v>
      </c>
      <c r="CK92" s="49">
        <f t="shared" si="948"/>
        <v>0</v>
      </c>
      <c r="CL92" s="49">
        <f t="shared" si="948"/>
        <v>0</v>
      </c>
      <c r="CM92" s="49">
        <f t="shared" si="948"/>
        <v>0</v>
      </c>
      <c r="CN92" s="49">
        <f t="shared" si="948"/>
        <v>0</v>
      </c>
      <c r="CO92" s="49">
        <f t="shared" si="948"/>
        <v>0</v>
      </c>
      <c r="CP92" s="49">
        <f t="shared" si="948"/>
        <v>0</v>
      </c>
      <c r="CQ92" s="49">
        <f t="shared" si="948"/>
        <v>0</v>
      </c>
      <c r="CR92" s="49">
        <f t="shared" si="948"/>
        <v>0</v>
      </c>
      <c r="CS92" s="49">
        <f t="shared" si="948"/>
        <v>0</v>
      </c>
      <c r="CT92" s="49">
        <f t="shared" si="948"/>
        <v>0</v>
      </c>
      <c r="CU92" s="49">
        <f t="shared" si="948"/>
        <v>0</v>
      </c>
      <c r="CV92" s="49">
        <f t="shared" si="948"/>
        <v>0</v>
      </c>
      <c r="CW92" s="49">
        <f t="shared" si="948"/>
        <v>0</v>
      </c>
      <c r="CX92" s="49">
        <f t="shared" si="948"/>
        <v>0</v>
      </c>
      <c r="CY92" s="49">
        <f t="shared" si="948"/>
        <v>0</v>
      </c>
      <c r="CZ92" s="49">
        <f t="shared" ref="CZ92:DW92" si="949">+IF(CZ93=$G80,CZ90,0)</f>
        <v>0</v>
      </c>
      <c r="DA92" s="49">
        <f t="shared" si="949"/>
        <v>0</v>
      </c>
      <c r="DB92" s="49">
        <f t="shared" si="949"/>
        <v>0</v>
      </c>
      <c r="DC92" s="49">
        <f t="shared" si="949"/>
        <v>0</v>
      </c>
      <c r="DD92" s="49">
        <f t="shared" si="949"/>
        <v>0</v>
      </c>
      <c r="DE92" s="49">
        <f t="shared" si="949"/>
        <v>0</v>
      </c>
      <c r="DF92" s="49">
        <f t="shared" si="949"/>
        <v>0</v>
      </c>
      <c r="DG92" s="49">
        <f t="shared" si="949"/>
        <v>0</v>
      </c>
      <c r="DH92" s="49">
        <f t="shared" si="949"/>
        <v>0</v>
      </c>
      <c r="DI92" s="49">
        <f t="shared" si="949"/>
        <v>0</v>
      </c>
      <c r="DJ92" s="49">
        <f t="shared" si="949"/>
        <v>0</v>
      </c>
      <c r="DK92" s="49">
        <f t="shared" si="949"/>
        <v>0</v>
      </c>
      <c r="DL92" s="49">
        <f t="shared" si="949"/>
        <v>0</v>
      </c>
      <c r="DM92" s="49">
        <f t="shared" si="949"/>
        <v>0</v>
      </c>
      <c r="DN92" s="49">
        <f t="shared" si="949"/>
        <v>0</v>
      </c>
      <c r="DO92" s="49">
        <f t="shared" si="949"/>
        <v>0</v>
      </c>
      <c r="DP92" s="49">
        <f t="shared" si="949"/>
        <v>0</v>
      </c>
      <c r="DQ92" s="49">
        <f t="shared" si="949"/>
        <v>0</v>
      </c>
      <c r="DR92" s="49">
        <f t="shared" si="949"/>
        <v>0</v>
      </c>
      <c r="DS92" s="49">
        <f t="shared" si="949"/>
        <v>0</v>
      </c>
      <c r="DT92" s="49">
        <f t="shared" si="949"/>
        <v>0</v>
      </c>
      <c r="DU92" s="49">
        <f t="shared" si="949"/>
        <v>0</v>
      </c>
      <c r="DV92" s="49">
        <f t="shared" si="949"/>
        <v>0</v>
      </c>
      <c r="DW92" s="49">
        <f t="shared" si="949"/>
        <v>0</v>
      </c>
    </row>
    <row r="93" spans="1:127" ht="16.5" hidden="1" outlineLevel="1" thickTop="1" thickBot="1" x14ac:dyDescent="0.3">
      <c r="F93" s="40" t="s">
        <v>84</v>
      </c>
      <c r="H93" s="50">
        <f>+H91</f>
        <v>0</v>
      </c>
      <c r="I93" s="51">
        <f t="shared" ref="I93" si="950">+H93+I91-I89</f>
        <v>0</v>
      </c>
      <c r="J93" s="51">
        <f t="shared" ref="J93" si="951">+I93+J91-J89</f>
        <v>0</v>
      </c>
      <c r="K93" s="51">
        <f t="shared" ref="K93" si="952">+J93+K91-K89</f>
        <v>0</v>
      </c>
      <c r="L93" s="51">
        <f t="shared" ref="L93" si="953">+K93+L91-L89</f>
        <v>0</v>
      </c>
      <c r="M93" s="51">
        <f t="shared" ref="M93" si="954">+L93+M91-M89</f>
        <v>0</v>
      </c>
      <c r="N93" s="51">
        <f t="shared" ref="N93" si="955">+M93+N91-N89</f>
        <v>0</v>
      </c>
      <c r="O93" s="51">
        <f t="shared" ref="O93" si="956">+N93+O91-O89</f>
        <v>0</v>
      </c>
      <c r="P93" s="51">
        <f t="shared" ref="P93" si="957">+O93+P91-P89</f>
        <v>0</v>
      </c>
      <c r="Q93" s="51">
        <f t="shared" ref="Q93" si="958">+P93+Q91-Q89</f>
        <v>0</v>
      </c>
      <c r="R93" s="51">
        <f t="shared" ref="R93" si="959">+Q93+R91-R89</f>
        <v>0</v>
      </c>
      <c r="S93" s="51">
        <f t="shared" ref="S93" si="960">+R93+S91-S89</f>
        <v>0</v>
      </c>
      <c r="T93" s="51">
        <f t="shared" ref="T93" si="961">+S93+T91-T89</f>
        <v>0</v>
      </c>
      <c r="U93" s="51">
        <f t="shared" ref="U93" si="962">+T93+U91-U89</f>
        <v>0</v>
      </c>
      <c r="V93" s="51">
        <f t="shared" ref="V93" si="963">+U93+V91-V89</f>
        <v>0</v>
      </c>
      <c r="W93" s="51">
        <f t="shared" ref="W93" si="964">+V93+W91-W89</f>
        <v>0</v>
      </c>
      <c r="X93" s="51">
        <f t="shared" ref="X93" si="965">+W93+X91-X89</f>
        <v>0</v>
      </c>
      <c r="Y93" s="51">
        <f t="shared" ref="Y93" si="966">+X93+Y91-Y89</f>
        <v>0</v>
      </c>
      <c r="Z93" s="51">
        <f t="shared" ref="Z93" si="967">+Y93+Z91-Z89</f>
        <v>0</v>
      </c>
      <c r="AA93" s="51">
        <f t="shared" ref="AA93" si="968">+Z93+AA91-AA89</f>
        <v>0</v>
      </c>
      <c r="AB93" s="51">
        <f t="shared" ref="AB93" si="969">+AA93+AB91-AB89</f>
        <v>0</v>
      </c>
      <c r="AC93" s="51">
        <f t="shared" ref="AC93" si="970">+AB93+AC91-AC89</f>
        <v>0</v>
      </c>
      <c r="AD93" s="51">
        <f t="shared" ref="AD93" si="971">+AC93+AD91-AD89</f>
        <v>0</v>
      </c>
      <c r="AE93" s="51">
        <f t="shared" ref="AE93" si="972">+AD93+AE91-AE89</f>
        <v>0</v>
      </c>
      <c r="AF93" s="51">
        <f t="shared" ref="AF93" si="973">+AE93+AF91-AF89</f>
        <v>0</v>
      </c>
      <c r="AG93" s="51">
        <f t="shared" ref="AG93" si="974">+AF93+AG91-AG89</f>
        <v>0</v>
      </c>
      <c r="AH93" s="51">
        <f t="shared" ref="AH93" si="975">+AG93+AH91-AH89</f>
        <v>0</v>
      </c>
      <c r="AI93" s="51">
        <f t="shared" ref="AI93" si="976">+AH93+AI91-AI89</f>
        <v>0</v>
      </c>
      <c r="AJ93" s="51">
        <f t="shared" ref="AJ93" si="977">+AI93+AJ91-AJ89</f>
        <v>0</v>
      </c>
      <c r="AK93" s="51">
        <f t="shared" ref="AK93" si="978">+AJ93+AK91-AK89</f>
        <v>0</v>
      </c>
      <c r="AL93" s="51">
        <f t="shared" ref="AL93" si="979">+AK93+AL91-AL89</f>
        <v>0</v>
      </c>
      <c r="AM93" s="51">
        <f t="shared" ref="AM93" si="980">+AL93+AM91-AM89</f>
        <v>0</v>
      </c>
      <c r="AN93" s="51">
        <f t="shared" ref="AN93" si="981">+AM93+AN91-AN89</f>
        <v>0</v>
      </c>
      <c r="AO93" s="51">
        <f t="shared" ref="AO93" si="982">+AN93+AO91-AO89</f>
        <v>0</v>
      </c>
      <c r="AP93" s="51">
        <f t="shared" ref="AP93" si="983">+AO93+AP91-AP89</f>
        <v>0</v>
      </c>
      <c r="AQ93" s="51">
        <f t="shared" ref="AQ93" si="984">+AP93+AQ91-AQ89</f>
        <v>0</v>
      </c>
      <c r="AR93" s="51">
        <f t="shared" ref="AR93" si="985">+AQ93+AR91-AR89</f>
        <v>0</v>
      </c>
      <c r="AS93" s="51">
        <f t="shared" ref="AS93" si="986">+AR93+AS91-AS89</f>
        <v>0</v>
      </c>
      <c r="AT93" s="51">
        <f t="shared" ref="AT93" si="987">+AS93+AT91-AT89</f>
        <v>0</v>
      </c>
      <c r="AU93" s="51">
        <f t="shared" ref="AU93" si="988">+AT93+AU91-AU89</f>
        <v>0</v>
      </c>
      <c r="AV93" s="51">
        <f t="shared" ref="AV93" si="989">+AU93+AV91-AV89</f>
        <v>0</v>
      </c>
      <c r="AW93" s="51">
        <f t="shared" ref="AW93" si="990">+AV93+AW91-AW89</f>
        <v>0</v>
      </c>
      <c r="AX93" s="51">
        <f t="shared" ref="AX93" si="991">+AW93+AX91-AX89</f>
        <v>0</v>
      </c>
      <c r="AY93" s="51">
        <f t="shared" ref="AY93" si="992">+AX93+AY91-AY89</f>
        <v>0</v>
      </c>
      <c r="AZ93" s="51">
        <f t="shared" ref="AZ93" si="993">+AY93+AZ91-AZ89</f>
        <v>0</v>
      </c>
      <c r="BA93" s="51">
        <f t="shared" ref="BA93" si="994">+AZ93+BA91-BA89</f>
        <v>0</v>
      </c>
      <c r="BB93" s="51">
        <f t="shared" ref="BB93" si="995">+BA93+BB91-BB89</f>
        <v>0</v>
      </c>
      <c r="BC93" s="51">
        <f t="shared" ref="BC93" si="996">+BB93+BC91-BC89</f>
        <v>0</v>
      </c>
      <c r="BD93" s="51">
        <f t="shared" ref="BD93" si="997">+BC93+BD91-BD89</f>
        <v>0</v>
      </c>
      <c r="BE93" s="51">
        <f t="shared" ref="BE93" si="998">+BD93+BE91-BE89</f>
        <v>0</v>
      </c>
      <c r="BF93" s="51">
        <f t="shared" ref="BF93" si="999">+BE93+BF91-BF89</f>
        <v>0</v>
      </c>
      <c r="BG93" s="51">
        <f t="shared" ref="BG93" si="1000">+BF93+BG91-BG89</f>
        <v>0</v>
      </c>
      <c r="BH93" s="51">
        <f t="shared" ref="BH93" si="1001">+BG93+BH91-BH89</f>
        <v>0</v>
      </c>
      <c r="BI93" s="51">
        <f t="shared" ref="BI93" si="1002">+BH93+BI91-BI89</f>
        <v>0</v>
      </c>
      <c r="BJ93" s="51">
        <f t="shared" ref="BJ93" si="1003">+BI93+BJ91-BJ89</f>
        <v>0</v>
      </c>
      <c r="BK93" s="51">
        <f t="shared" ref="BK93" si="1004">+BJ93+BK91-BK89</f>
        <v>0</v>
      </c>
      <c r="BL93" s="51">
        <f t="shared" ref="BL93" si="1005">+BK93+BL91-BL89</f>
        <v>0</v>
      </c>
      <c r="BM93" s="51">
        <f t="shared" ref="BM93" si="1006">+BL93+BM91-BM89</f>
        <v>0</v>
      </c>
      <c r="BN93" s="51">
        <f t="shared" ref="BN93" si="1007">+BM93+BN91-BN89</f>
        <v>0</v>
      </c>
      <c r="BO93" s="51">
        <f t="shared" ref="BO93" si="1008">+BN93+BO91-BO89</f>
        <v>0</v>
      </c>
      <c r="BP93" s="51">
        <f t="shared" ref="BP93" si="1009">+BO93+BP91-BP89</f>
        <v>0</v>
      </c>
      <c r="BQ93" s="51">
        <f t="shared" ref="BQ93" si="1010">+BP93+BQ91-BQ89</f>
        <v>0</v>
      </c>
      <c r="BR93" s="51">
        <f t="shared" ref="BR93" si="1011">+BQ93+BR91-BR89</f>
        <v>0</v>
      </c>
      <c r="BS93" s="51">
        <f t="shared" ref="BS93" si="1012">+BR93+BS91-BS89</f>
        <v>0</v>
      </c>
      <c r="BT93" s="51">
        <f t="shared" ref="BT93" si="1013">+BS93+BT91-BT89</f>
        <v>0</v>
      </c>
      <c r="BU93" s="51">
        <f t="shared" ref="BU93" si="1014">+BT93+BU91-BU89</f>
        <v>0</v>
      </c>
      <c r="BV93" s="51">
        <f t="shared" ref="BV93" si="1015">+BU93+BV91-BV89</f>
        <v>0</v>
      </c>
      <c r="BW93" s="51">
        <f t="shared" ref="BW93" si="1016">+BV93+BW91-BW89</f>
        <v>0</v>
      </c>
      <c r="BX93" s="51">
        <f t="shared" ref="BX93" si="1017">+BW93+BX91-BX89</f>
        <v>0</v>
      </c>
      <c r="BY93" s="51">
        <f t="shared" ref="BY93" si="1018">+BX93+BY91-BY89</f>
        <v>0</v>
      </c>
      <c r="BZ93" s="51">
        <f t="shared" ref="BZ93" si="1019">+BY93+BZ91-BZ89</f>
        <v>0</v>
      </c>
      <c r="CA93" s="51">
        <f t="shared" ref="CA93" si="1020">+BZ93+CA91-CA89</f>
        <v>0</v>
      </c>
      <c r="CB93" s="51">
        <f t="shared" ref="CB93" si="1021">+CA93+CB91-CB89</f>
        <v>0</v>
      </c>
      <c r="CC93" s="51">
        <f t="shared" ref="CC93" si="1022">+CB93+CC91-CC89</f>
        <v>0</v>
      </c>
      <c r="CD93" s="51">
        <f t="shared" ref="CD93" si="1023">+CC93+CD91-CD89</f>
        <v>0</v>
      </c>
      <c r="CE93" s="51">
        <f t="shared" ref="CE93" si="1024">+CD93+CE91-CE89</f>
        <v>0</v>
      </c>
      <c r="CF93" s="51">
        <f t="shared" ref="CF93" si="1025">+CE93+CF91-CF89</f>
        <v>0</v>
      </c>
      <c r="CG93" s="51">
        <f t="shared" ref="CG93" si="1026">+CF93+CG91-CG89</f>
        <v>0</v>
      </c>
      <c r="CH93" s="51">
        <f t="shared" ref="CH93" si="1027">+CG93+CH91-CH89</f>
        <v>0</v>
      </c>
      <c r="CI93" s="51">
        <f t="shared" ref="CI93" si="1028">+CH93+CI91-CI89</f>
        <v>0</v>
      </c>
      <c r="CJ93" s="51">
        <f t="shared" ref="CJ93" si="1029">+CI93+CJ91-CJ89</f>
        <v>0</v>
      </c>
      <c r="CK93" s="51">
        <f t="shared" ref="CK93" si="1030">+CJ93+CK91-CK89</f>
        <v>0</v>
      </c>
      <c r="CL93" s="51">
        <f t="shared" ref="CL93" si="1031">+CK93+CL91-CL89</f>
        <v>0</v>
      </c>
      <c r="CM93" s="51">
        <f t="shared" ref="CM93" si="1032">+CL93+CM91-CM89</f>
        <v>0</v>
      </c>
      <c r="CN93" s="51">
        <f t="shared" ref="CN93" si="1033">+CM93+CN91-CN89</f>
        <v>0</v>
      </c>
      <c r="CO93" s="51">
        <f t="shared" ref="CO93" si="1034">+CN93+CO91-CO89</f>
        <v>0</v>
      </c>
      <c r="CP93" s="51">
        <f t="shared" ref="CP93" si="1035">+CO93+CP91-CP89</f>
        <v>0</v>
      </c>
      <c r="CQ93" s="51">
        <f t="shared" ref="CQ93" si="1036">+CP93+CQ91-CQ89</f>
        <v>0</v>
      </c>
      <c r="CR93" s="51">
        <f t="shared" ref="CR93" si="1037">+CQ93+CR91-CR89</f>
        <v>0</v>
      </c>
      <c r="CS93" s="51">
        <f t="shared" ref="CS93" si="1038">+CR93+CS91-CS89</f>
        <v>0</v>
      </c>
      <c r="CT93" s="51">
        <f t="shared" ref="CT93" si="1039">+CS93+CT91-CT89</f>
        <v>0</v>
      </c>
      <c r="CU93" s="51">
        <f t="shared" ref="CU93" si="1040">+CT93+CU91-CU89</f>
        <v>0</v>
      </c>
      <c r="CV93" s="51">
        <f t="shared" ref="CV93" si="1041">+CU93+CV91-CV89</f>
        <v>0</v>
      </c>
      <c r="CW93" s="51">
        <f t="shared" ref="CW93" si="1042">+CV93+CW91-CW89</f>
        <v>0</v>
      </c>
      <c r="CX93" s="51">
        <f t="shared" ref="CX93" si="1043">+CW93+CX91-CX89</f>
        <v>0</v>
      </c>
      <c r="CY93" s="51">
        <f t="shared" ref="CY93" si="1044">+CX93+CY91-CY89</f>
        <v>0</v>
      </c>
      <c r="CZ93" s="51">
        <f t="shared" ref="CZ93" si="1045">+CY93+CZ91-CZ89</f>
        <v>0</v>
      </c>
      <c r="DA93" s="51">
        <f t="shared" ref="DA93" si="1046">+CZ93+DA91-DA89</f>
        <v>0</v>
      </c>
      <c r="DB93" s="51">
        <f t="shared" ref="DB93" si="1047">+DA93+DB91-DB89</f>
        <v>0</v>
      </c>
      <c r="DC93" s="51">
        <f t="shared" ref="DC93" si="1048">+DB93+DC91-DC89</f>
        <v>0</v>
      </c>
      <c r="DD93" s="51">
        <f t="shared" ref="DD93" si="1049">+DC93+DD91-DD89</f>
        <v>0</v>
      </c>
      <c r="DE93" s="51">
        <f t="shared" ref="DE93" si="1050">+DD93+DE91-DE89</f>
        <v>0</v>
      </c>
      <c r="DF93" s="51">
        <f t="shared" ref="DF93" si="1051">+DE93+DF91-DF89</f>
        <v>0</v>
      </c>
      <c r="DG93" s="51">
        <f t="shared" ref="DG93" si="1052">+DF93+DG91-DG89</f>
        <v>0</v>
      </c>
      <c r="DH93" s="51">
        <f t="shared" ref="DH93" si="1053">+DG93+DH91-DH89</f>
        <v>0</v>
      </c>
      <c r="DI93" s="51">
        <f t="shared" ref="DI93" si="1054">+DH93+DI91-DI89</f>
        <v>0</v>
      </c>
      <c r="DJ93" s="51">
        <f t="shared" ref="DJ93" si="1055">+DI93+DJ91-DJ89</f>
        <v>0</v>
      </c>
      <c r="DK93" s="51">
        <f t="shared" ref="DK93" si="1056">+DJ93+DK91-DK89</f>
        <v>0</v>
      </c>
      <c r="DL93" s="51">
        <f t="shared" ref="DL93" si="1057">+DK93+DL91-DL89</f>
        <v>0</v>
      </c>
      <c r="DM93" s="51">
        <f t="shared" ref="DM93" si="1058">+DL93+DM91-DM89</f>
        <v>0</v>
      </c>
      <c r="DN93" s="51">
        <f t="shared" ref="DN93" si="1059">+DM93+DN91-DN89</f>
        <v>0</v>
      </c>
      <c r="DO93" s="51">
        <f t="shared" ref="DO93" si="1060">+DN93+DO91-DO89</f>
        <v>0</v>
      </c>
      <c r="DP93" s="51">
        <f t="shared" ref="DP93" si="1061">+DO93+DP91-DP89</f>
        <v>0</v>
      </c>
      <c r="DQ93" s="51">
        <f t="shared" ref="DQ93" si="1062">+DP93+DQ91-DQ89</f>
        <v>0</v>
      </c>
      <c r="DR93" s="51">
        <f t="shared" ref="DR93" si="1063">+DQ93+DR91-DR89</f>
        <v>0</v>
      </c>
      <c r="DS93" s="51">
        <f t="shared" ref="DS93" si="1064">+DR93+DS91-DS89</f>
        <v>0</v>
      </c>
      <c r="DT93" s="51">
        <f t="shared" ref="DT93" si="1065">+DS93+DT91-DT89</f>
        <v>0</v>
      </c>
      <c r="DU93" s="51">
        <f t="shared" ref="DU93" si="1066">+DT93+DU91-DU89</f>
        <v>0</v>
      </c>
      <c r="DV93" s="51">
        <f t="shared" ref="DV93" si="1067">+DU93+DV91-DV89</f>
        <v>0</v>
      </c>
      <c r="DW93" s="53">
        <f t="shared" ref="DW93" si="1068">+DV93+DW91-DW89</f>
        <v>0</v>
      </c>
    </row>
    <row r="94" spans="1:127" ht="15.75" hidden="1" outlineLevel="1" thickTop="1" x14ac:dyDescent="0.25"/>
    <row r="95" spans="1:127" collapsed="1" x14ac:dyDescent="0.25"/>
    <row r="96" spans="1:127" ht="18.75" x14ac:dyDescent="0.3">
      <c r="A96" s="61"/>
      <c r="C96" s="54" t="s">
        <v>415</v>
      </c>
    </row>
    <row r="97" spans="6:127" ht="16.5" hidden="1" outlineLevel="1" thickTop="1" thickBot="1" x14ac:dyDescent="0.3">
      <c r="F97" s="40" t="s">
        <v>86</v>
      </c>
      <c r="G97" s="9" t="s">
        <v>29</v>
      </c>
    </row>
    <row r="98" spans="6:127" ht="16.5" hidden="1" outlineLevel="1" thickTop="1" thickBot="1" x14ac:dyDescent="0.3">
      <c r="F98" s="40" t="s">
        <v>85</v>
      </c>
      <c r="G98" s="38">
        <v>2019</v>
      </c>
    </row>
    <row r="99" spans="6:127" ht="16.5" hidden="1" outlineLevel="1" thickTop="1" thickBot="1" x14ac:dyDescent="0.3">
      <c r="F99" s="40" t="s">
        <v>89</v>
      </c>
      <c r="G99" s="38">
        <v>6</v>
      </c>
    </row>
    <row r="100" spans="6:127" ht="16.5" hidden="1" outlineLevel="1" thickTop="1" thickBot="1" x14ac:dyDescent="0.3">
      <c r="F100" s="40" t="s">
        <v>90</v>
      </c>
      <c r="G100" s="9" t="s">
        <v>35</v>
      </c>
    </row>
    <row r="101" spans="6:127" ht="16.5" hidden="1" outlineLevel="1" thickTop="1" thickBot="1" x14ac:dyDescent="0.3">
      <c r="F101" s="40" t="s">
        <v>91</v>
      </c>
      <c r="G101" s="38">
        <v>2019</v>
      </c>
    </row>
    <row r="102" spans="6:127" ht="16.5" hidden="1" outlineLevel="1" thickTop="1" thickBot="1" x14ac:dyDescent="0.3">
      <c r="F102" s="40" t="s">
        <v>77</v>
      </c>
      <c r="G102" s="19">
        <v>0.04</v>
      </c>
    </row>
    <row r="103" spans="6:127" ht="16.5" hidden="1" outlineLevel="1" thickTop="1" thickBot="1" x14ac:dyDescent="0.3">
      <c r="F103" s="40" t="s">
        <v>87</v>
      </c>
      <c r="G103" s="42"/>
    </row>
    <row r="104" spans="6:127" ht="16.5" hidden="1" outlineLevel="1" thickTop="1" thickBot="1" x14ac:dyDescent="0.3">
      <c r="F104" s="40" t="s">
        <v>78</v>
      </c>
      <c r="G104" s="43">
        <v>60</v>
      </c>
    </row>
    <row r="105" spans="6:127" ht="16.5" hidden="1" outlineLevel="1" thickTop="1" thickBot="1" x14ac:dyDescent="0.3"/>
    <row r="106" spans="6:127" ht="16.5" hidden="1" outlineLevel="1" thickTop="1" thickBot="1" x14ac:dyDescent="0.3">
      <c r="F106" s="40" t="s">
        <v>79</v>
      </c>
      <c r="G106" s="44">
        <f>+((1+G102)^(1/12))-1</f>
        <v>3.2737397821989145E-3</v>
      </c>
    </row>
    <row r="107" spans="6:127" ht="16.5" hidden="1" outlineLevel="1" thickTop="1" thickBot="1" x14ac:dyDescent="0.3">
      <c r="F107" s="40" t="s">
        <v>80</v>
      </c>
      <c r="G107" s="42">
        <f>+(G103)/((1-(1+G106)^(-G104))/G106)</f>
        <v>0</v>
      </c>
    </row>
    <row r="108" spans="6:127" ht="15.75" hidden="1" outlineLevel="1" thickTop="1" x14ac:dyDescent="0.25"/>
    <row r="109" spans="6:127" hidden="1" outlineLevel="1" x14ac:dyDescent="0.25">
      <c r="G109" s="7" t="s">
        <v>28</v>
      </c>
      <c r="H109" s="11">
        <f t="shared" ref="H109:AM109" si="1069">+H86</f>
        <v>2020</v>
      </c>
      <c r="I109" s="11">
        <f t="shared" si="1069"/>
        <v>2020</v>
      </c>
      <c r="J109" s="11">
        <f t="shared" si="1069"/>
        <v>2020</v>
      </c>
      <c r="K109" s="11">
        <f t="shared" si="1069"/>
        <v>2020</v>
      </c>
      <c r="L109" s="11">
        <f t="shared" si="1069"/>
        <v>2020</v>
      </c>
      <c r="M109" s="11">
        <f t="shared" si="1069"/>
        <v>2020</v>
      </c>
      <c r="N109" s="11">
        <f t="shared" si="1069"/>
        <v>2020</v>
      </c>
      <c r="O109" s="11">
        <f t="shared" si="1069"/>
        <v>2020</v>
      </c>
      <c r="P109" s="11">
        <f t="shared" si="1069"/>
        <v>2020</v>
      </c>
      <c r="Q109" s="11">
        <f t="shared" si="1069"/>
        <v>2020</v>
      </c>
      <c r="R109" s="11">
        <f t="shared" si="1069"/>
        <v>2020</v>
      </c>
      <c r="S109" s="11">
        <f t="shared" si="1069"/>
        <v>2020</v>
      </c>
      <c r="T109" s="11">
        <f t="shared" si="1069"/>
        <v>2021</v>
      </c>
      <c r="U109" s="11">
        <f t="shared" si="1069"/>
        <v>2021</v>
      </c>
      <c r="V109" s="11">
        <f t="shared" si="1069"/>
        <v>2021</v>
      </c>
      <c r="W109" s="11">
        <f t="shared" si="1069"/>
        <v>2021</v>
      </c>
      <c r="X109" s="11">
        <f t="shared" si="1069"/>
        <v>2021</v>
      </c>
      <c r="Y109" s="11">
        <f t="shared" si="1069"/>
        <v>2021</v>
      </c>
      <c r="Z109" s="11">
        <f t="shared" si="1069"/>
        <v>2021</v>
      </c>
      <c r="AA109" s="11">
        <f t="shared" si="1069"/>
        <v>2021</v>
      </c>
      <c r="AB109" s="11">
        <f t="shared" si="1069"/>
        <v>2021</v>
      </c>
      <c r="AC109" s="11">
        <f t="shared" si="1069"/>
        <v>2021</v>
      </c>
      <c r="AD109" s="11">
        <f t="shared" si="1069"/>
        <v>2021</v>
      </c>
      <c r="AE109" s="11">
        <f t="shared" si="1069"/>
        <v>2021</v>
      </c>
      <c r="AF109" s="11">
        <f t="shared" si="1069"/>
        <v>2022</v>
      </c>
      <c r="AG109" s="11">
        <f t="shared" si="1069"/>
        <v>2022</v>
      </c>
      <c r="AH109" s="11">
        <f t="shared" si="1069"/>
        <v>2022</v>
      </c>
      <c r="AI109" s="11">
        <f t="shared" si="1069"/>
        <v>2022</v>
      </c>
      <c r="AJ109" s="11">
        <f t="shared" si="1069"/>
        <v>2022</v>
      </c>
      <c r="AK109" s="11">
        <f t="shared" si="1069"/>
        <v>2022</v>
      </c>
      <c r="AL109" s="11">
        <f t="shared" si="1069"/>
        <v>2022</v>
      </c>
      <c r="AM109" s="11">
        <f t="shared" si="1069"/>
        <v>2022</v>
      </c>
      <c r="AN109" s="11">
        <f t="shared" ref="AN109:BS109" si="1070">+AN86</f>
        <v>2022</v>
      </c>
      <c r="AO109" s="11">
        <f t="shared" si="1070"/>
        <v>2022</v>
      </c>
      <c r="AP109" s="11">
        <f t="shared" si="1070"/>
        <v>2022</v>
      </c>
      <c r="AQ109" s="11">
        <f t="shared" si="1070"/>
        <v>2022</v>
      </c>
      <c r="AR109" s="11">
        <f t="shared" si="1070"/>
        <v>2023</v>
      </c>
      <c r="AS109" s="11">
        <f t="shared" si="1070"/>
        <v>2023</v>
      </c>
      <c r="AT109" s="11">
        <f t="shared" si="1070"/>
        <v>2023</v>
      </c>
      <c r="AU109" s="11">
        <f t="shared" si="1070"/>
        <v>2023</v>
      </c>
      <c r="AV109" s="11">
        <f t="shared" si="1070"/>
        <v>2023</v>
      </c>
      <c r="AW109" s="11">
        <f t="shared" si="1070"/>
        <v>2023</v>
      </c>
      <c r="AX109" s="11">
        <f t="shared" si="1070"/>
        <v>2023</v>
      </c>
      <c r="AY109" s="11">
        <f t="shared" si="1070"/>
        <v>2023</v>
      </c>
      <c r="AZ109" s="11">
        <f t="shared" si="1070"/>
        <v>2023</v>
      </c>
      <c r="BA109" s="11">
        <f t="shared" si="1070"/>
        <v>2023</v>
      </c>
      <c r="BB109" s="11">
        <f t="shared" si="1070"/>
        <v>2023</v>
      </c>
      <c r="BC109" s="11">
        <f t="shared" si="1070"/>
        <v>2023</v>
      </c>
      <c r="BD109" s="11">
        <f t="shared" si="1070"/>
        <v>2024</v>
      </c>
      <c r="BE109" s="11">
        <f t="shared" si="1070"/>
        <v>2024</v>
      </c>
      <c r="BF109" s="11">
        <f t="shared" si="1070"/>
        <v>2024</v>
      </c>
      <c r="BG109" s="11">
        <f t="shared" si="1070"/>
        <v>2024</v>
      </c>
      <c r="BH109" s="11">
        <f t="shared" si="1070"/>
        <v>2024</v>
      </c>
      <c r="BI109" s="11">
        <f t="shared" si="1070"/>
        <v>2024</v>
      </c>
      <c r="BJ109" s="11">
        <f t="shared" si="1070"/>
        <v>2024</v>
      </c>
      <c r="BK109" s="11">
        <f t="shared" si="1070"/>
        <v>2024</v>
      </c>
      <c r="BL109" s="11">
        <f t="shared" si="1070"/>
        <v>2024</v>
      </c>
      <c r="BM109" s="11">
        <f t="shared" si="1070"/>
        <v>2024</v>
      </c>
      <c r="BN109" s="11">
        <f t="shared" si="1070"/>
        <v>2024</v>
      </c>
      <c r="BO109" s="11">
        <f t="shared" si="1070"/>
        <v>2024</v>
      </c>
      <c r="BP109" s="11">
        <f t="shared" si="1070"/>
        <v>2025</v>
      </c>
      <c r="BQ109" s="11">
        <f t="shared" si="1070"/>
        <v>2025</v>
      </c>
      <c r="BR109" s="11">
        <f t="shared" si="1070"/>
        <v>2025</v>
      </c>
      <c r="BS109" s="11">
        <f t="shared" si="1070"/>
        <v>2025</v>
      </c>
      <c r="BT109" s="11">
        <f t="shared" ref="BT109:CY109" si="1071">+BT86</f>
        <v>2025</v>
      </c>
      <c r="BU109" s="11">
        <f t="shared" si="1071"/>
        <v>2025</v>
      </c>
      <c r="BV109" s="11">
        <f t="shared" si="1071"/>
        <v>2025</v>
      </c>
      <c r="BW109" s="11">
        <f t="shared" si="1071"/>
        <v>2025</v>
      </c>
      <c r="BX109" s="11">
        <f t="shared" si="1071"/>
        <v>2025</v>
      </c>
      <c r="BY109" s="11">
        <f t="shared" si="1071"/>
        <v>2025</v>
      </c>
      <c r="BZ109" s="11">
        <f t="shared" si="1071"/>
        <v>2025</v>
      </c>
      <c r="CA109" s="11">
        <f t="shared" si="1071"/>
        <v>2025</v>
      </c>
      <c r="CB109" s="11">
        <f t="shared" si="1071"/>
        <v>2026</v>
      </c>
      <c r="CC109" s="11">
        <f t="shared" si="1071"/>
        <v>2026</v>
      </c>
      <c r="CD109" s="11">
        <f t="shared" si="1071"/>
        <v>2026</v>
      </c>
      <c r="CE109" s="11">
        <f t="shared" si="1071"/>
        <v>2026</v>
      </c>
      <c r="CF109" s="11">
        <f t="shared" si="1071"/>
        <v>2026</v>
      </c>
      <c r="CG109" s="11">
        <f t="shared" si="1071"/>
        <v>2026</v>
      </c>
      <c r="CH109" s="11">
        <f t="shared" si="1071"/>
        <v>2026</v>
      </c>
      <c r="CI109" s="11">
        <f t="shared" si="1071"/>
        <v>2026</v>
      </c>
      <c r="CJ109" s="11">
        <f t="shared" si="1071"/>
        <v>2026</v>
      </c>
      <c r="CK109" s="11">
        <f t="shared" si="1071"/>
        <v>2026</v>
      </c>
      <c r="CL109" s="11">
        <f t="shared" si="1071"/>
        <v>2026</v>
      </c>
      <c r="CM109" s="11">
        <f t="shared" si="1071"/>
        <v>2026</v>
      </c>
      <c r="CN109" s="11">
        <f t="shared" si="1071"/>
        <v>2027</v>
      </c>
      <c r="CO109" s="11">
        <f t="shared" si="1071"/>
        <v>2027</v>
      </c>
      <c r="CP109" s="11">
        <f t="shared" si="1071"/>
        <v>2027</v>
      </c>
      <c r="CQ109" s="11">
        <f t="shared" si="1071"/>
        <v>2027</v>
      </c>
      <c r="CR109" s="11">
        <f t="shared" si="1071"/>
        <v>2027</v>
      </c>
      <c r="CS109" s="11">
        <f t="shared" si="1071"/>
        <v>2027</v>
      </c>
      <c r="CT109" s="11">
        <f t="shared" si="1071"/>
        <v>2027</v>
      </c>
      <c r="CU109" s="11">
        <f t="shared" si="1071"/>
        <v>2027</v>
      </c>
      <c r="CV109" s="11">
        <f t="shared" si="1071"/>
        <v>2027</v>
      </c>
      <c r="CW109" s="11">
        <f t="shared" si="1071"/>
        <v>2027</v>
      </c>
      <c r="CX109" s="11">
        <f t="shared" si="1071"/>
        <v>2027</v>
      </c>
      <c r="CY109" s="11">
        <f t="shared" si="1071"/>
        <v>2027</v>
      </c>
      <c r="CZ109" s="11">
        <f t="shared" ref="CZ109:DW109" si="1072">+CZ86</f>
        <v>2028</v>
      </c>
      <c r="DA109" s="11">
        <f t="shared" si="1072"/>
        <v>2028</v>
      </c>
      <c r="DB109" s="11">
        <f t="shared" si="1072"/>
        <v>2028</v>
      </c>
      <c r="DC109" s="11">
        <f t="shared" si="1072"/>
        <v>2028</v>
      </c>
      <c r="DD109" s="11">
        <f t="shared" si="1072"/>
        <v>2028</v>
      </c>
      <c r="DE109" s="11">
        <f t="shared" si="1072"/>
        <v>2028</v>
      </c>
      <c r="DF109" s="11">
        <f t="shared" si="1072"/>
        <v>2028</v>
      </c>
      <c r="DG109" s="11">
        <f t="shared" si="1072"/>
        <v>2028</v>
      </c>
      <c r="DH109" s="11">
        <f t="shared" si="1072"/>
        <v>2028</v>
      </c>
      <c r="DI109" s="11">
        <f t="shared" si="1072"/>
        <v>2028</v>
      </c>
      <c r="DJ109" s="11">
        <f t="shared" si="1072"/>
        <v>2028</v>
      </c>
      <c r="DK109" s="11">
        <f t="shared" si="1072"/>
        <v>2028</v>
      </c>
      <c r="DL109" s="11">
        <f t="shared" si="1072"/>
        <v>2029</v>
      </c>
      <c r="DM109" s="11">
        <f t="shared" si="1072"/>
        <v>2029</v>
      </c>
      <c r="DN109" s="11">
        <f t="shared" si="1072"/>
        <v>2029</v>
      </c>
      <c r="DO109" s="11">
        <f t="shared" si="1072"/>
        <v>2029</v>
      </c>
      <c r="DP109" s="11">
        <f t="shared" si="1072"/>
        <v>2029</v>
      </c>
      <c r="DQ109" s="11">
        <f t="shared" si="1072"/>
        <v>2029</v>
      </c>
      <c r="DR109" s="11">
        <f t="shared" si="1072"/>
        <v>2029</v>
      </c>
      <c r="DS109" s="11">
        <f t="shared" si="1072"/>
        <v>2029</v>
      </c>
      <c r="DT109" s="11">
        <f t="shared" si="1072"/>
        <v>2029</v>
      </c>
      <c r="DU109" s="11">
        <f t="shared" si="1072"/>
        <v>2029</v>
      </c>
      <c r="DV109" s="11">
        <f t="shared" si="1072"/>
        <v>2029</v>
      </c>
      <c r="DW109" s="11">
        <f t="shared" si="1072"/>
        <v>2029</v>
      </c>
    </row>
    <row r="110" spans="6:127" ht="15.75" hidden="1" outlineLevel="1" thickBot="1" x14ac:dyDescent="0.3">
      <c r="G110" s="7" t="s">
        <v>27</v>
      </c>
      <c r="H110" s="11" t="str">
        <f t="shared" ref="H110:AM110" si="1073">+H87</f>
        <v>gen</v>
      </c>
      <c r="I110" s="11" t="str">
        <f t="shared" si="1073"/>
        <v>feb</v>
      </c>
      <c r="J110" s="11" t="str">
        <f t="shared" si="1073"/>
        <v>mar</v>
      </c>
      <c r="K110" s="11" t="str">
        <f t="shared" si="1073"/>
        <v>apr</v>
      </c>
      <c r="L110" s="11" t="str">
        <f t="shared" si="1073"/>
        <v>mag</v>
      </c>
      <c r="M110" s="11" t="str">
        <f t="shared" si="1073"/>
        <v>giu</v>
      </c>
      <c r="N110" s="11" t="str">
        <f t="shared" si="1073"/>
        <v>lug</v>
      </c>
      <c r="O110" s="11" t="str">
        <f t="shared" si="1073"/>
        <v>ago</v>
      </c>
      <c r="P110" s="11" t="str">
        <f t="shared" si="1073"/>
        <v>set</v>
      </c>
      <c r="Q110" s="11" t="str">
        <f t="shared" si="1073"/>
        <v>ott</v>
      </c>
      <c r="R110" s="11" t="str">
        <f t="shared" si="1073"/>
        <v>nov</v>
      </c>
      <c r="S110" s="11" t="str">
        <f t="shared" si="1073"/>
        <v>dic</v>
      </c>
      <c r="T110" s="11" t="str">
        <f t="shared" si="1073"/>
        <v>gen</v>
      </c>
      <c r="U110" s="11" t="str">
        <f t="shared" si="1073"/>
        <v>feb</v>
      </c>
      <c r="V110" s="11" t="str">
        <f t="shared" si="1073"/>
        <v>mar</v>
      </c>
      <c r="W110" s="11" t="str">
        <f t="shared" si="1073"/>
        <v>apr</v>
      </c>
      <c r="X110" s="11" t="str">
        <f t="shared" si="1073"/>
        <v>mag</v>
      </c>
      <c r="Y110" s="11" t="str">
        <f t="shared" si="1073"/>
        <v>giu</v>
      </c>
      <c r="Z110" s="11" t="str">
        <f t="shared" si="1073"/>
        <v>lug</v>
      </c>
      <c r="AA110" s="11" t="str">
        <f t="shared" si="1073"/>
        <v>ago</v>
      </c>
      <c r="AB110" s="11" t="str">
        <f t="shared" si="1073"/>
        <v>set</v>
      </c>
      <c r="AC110" s="11" t="str">
        <f t="shared" si="1073"/>
        <v>ott</v>
      </c>
      <c r="AD110" s="11" t="str">
        <f t="shared" si="1073"/>
        <v>nov</v>
      </c>
      <c r="AE110" s="11" t="str">
        <f t="shared" si="1073"/>
        <v>dic</v>
      </c>
      <c r="AF110" s="11" t="str">
        <f t="shared" si="1073"/>
        <v>gen</v>
      </c>
      <c r="AG110" s="11" t="str">
        <f t="shared" si="1073"/>
        <v>feb</v>
      </c>
      <c r="AH110" s="11" t="str">
        <f t="shared" si="1073"/>
        <v>mar</v>
      </c>
      <c r="AI110" s="11" t="str">
        <f t="shared" si="1073"/>
        <v>apr</v>
      </c>
      <c r="AJ110" s="11" t="str">
        <f t="shared" si="1073"/>
        <v>mag</v>
      </c>
      <c r="AK110" s="11" t="str">
        <f t="shared" si="1073"/>
        <v>giu</v>
      </c>
      <c r="AL110" s="11" t="str">
        <f t="shared" si="1073"/>
        <v>lug</v>
      </c>
      <c r="AM110" s="11" t="str">
        <f t="shared" si="1073"/>
        <v>ago</v>
      </c>
      <c r="AN110" s="11" t="str">
        <f t="shared" ref="AN110:BS110" si="1074">+AN87</f>
        <v>set</v>
      </c>
      <c r="AO110" s="11" t="str">
        <f t="shared" si="1074"/>
        <v>ott</v>
      </c>
      <c r="AP110" s="11" t="str">
        <f t="shared" si="1074"/>
        <v>nov</v>
      </c>
      <c r="AQ110" s="11" t="str">
        <f t="shared" si="1074"/>
        <v>dic</v>
      </c>
      <c r="AR110" s="11" t="str">
        <f t="shared" si="1074"/>
        <v>gen</v>
      </c>
      <c r="AS110" s="11" t="str">
        <f t="shared" si="1074"/>
        <v>feb</v>
      </c>
      <c r="AT110" s="11" t="str">
        <f t="shared" si="1074"/>
        <v>mar</v>
      </c>
      <c r="AU110" s="11" t="str">
        <f t="shared" si="1074"/>
        <v>apr</v>
      </c>
      <c r="AV110" s="11" t="str">
        <f t="shared" si="1074"/>
        <v>mag</v>
      </c>
      <c r="AW110" s="11" t="str">
        <f t="shared" si="1074"/>
        <v>giu</v>
      </c>
      <c r="AX110" s="11" t="str">
        <f t="shared" si="1074"/>
        <v>lug</v>
      </c>
      <c r="AY110" s="11" t="str">
        <f t="shared" si="1074"/>
        <v>ago</v>
      </c>
      <c r="AZ110" s="11" t="str">
        <f t="shared" si="1074"/>
        <v>set</v>
      </c>
      <c r="BA110" s="11" t="str">
        <f t="shared" si="1074"/>
        <v>ott</v>
      </c>
      <c r="BB110" s="11" t="str">
        <f t="shared" si="1074"/>
        <v>nov</v>
      </c>
      <c r="BC110" s="11" t="str">
        <f t="shared" si="1074"/>
        <v>dic</v>
      </c>
      <c r="BD110" s="11" t="str">
        <f t="shared" si="1074"/>
        <v>gen</v>
      </c>
      <c r="BE110" s="11" t="str">
        <f t="shared" si="1074"/>
        <v>feb</v>
      </c>
      <c r="BF110" s="11" t="str">
        <f t="shared" si="1074"/>
        <v>mar</v>
      </c>
      <c r="BG110" s="11" t="str">
        <f t="shared" si="1074"/>
        <v>apr</v>
      </c>
      <c r="BH110" s="11" t="str">
        <f t="shared" si="1074"/>
        <v>mag</v>
      </c>
      <c r="BI110" s="11" t="str">
        <f t="shared" si="1074"/>
        <v>giu</v>
      </c>
      <c r="BJ110" s="11" t="str">
        <f t="shared" si="1074"/>
        <v>lug</v>
      </c>
      <c r="BK110" s="11" t="str">
        <f t="shared" si="1074"/>
        <v>ago</v>
      </c>
      <c r="BL110" s="11" t="str">
        <f t="shared" si="1074"/>
        <v>set</v>
      </c>
      <c r="BM110" s="11" t="str">
        <f t="shared" si="1074"/>
        <v>ott</v>
      </c>
      <c r="BN110" s="11" t="str">
        <f t="shared" si="1074"/>
        <v>nov</v>
      </c>
      <c r="BO110" s="11" t="str">
        <f t="shared" si="1074"/>
        <v>dic</v>
      </c>
      <c r="BP110" s="11" t="str">
        <f t="shared" si="1074"/>
        <v>gen</v>
      </c>
      <c r="BQ110" s="11" t="str">
        <f t="shared" si="1074"/>
        <v>feb</v>
      </c>
      <c r="BR110" s="11" t="str">
        <f t="shared" si="1074"/>
        <v>mar</v>
      </c>
      <c r="BS110" s="11" t="str">
        <f t="shared" si="1074"/>
        <v>apr</v>
      </c>
      <c r="BT110" s="11" t="str">
        <f t="shared" ref="BT110:CY110" si="1075">+BT87</f>
        <v>mag</v>
      </c>
      <c r="BU110" s="11" t="str">
        <f t="shared" si="1075"/>
        <v>giu</v>
      </c>
      <c r="BV110" s="11" t="str">
        <f t="shared" si="1075"/>
        <v>lug</v>
      </c>
      <c r="BW110" s="11" t="str">
        <f t="shared" si="1075"/>
        <v>ago</v>
      </c>
      <c r="BX110" s="11" t="str">
        <f t="shared" si="1075"/>
        <v>set</v>
      </c>
      <c r="BY110" s="11" t="str">
        <f t="shared" si="1075"/>
        <v>ott</v>
      </c>
      <c r="BZ110" s="11" t="str">
        <f t="shared" si="1075"/>
        <v>nov</v>
      </c>
      <c r="CA110" s="11" t="str">
        <f t="shared" si="1075"/>
        <v>dic</v>
      </c>
      <c r="CB110" s="11" t="str">
        <f t="shared" si="1075"/>
        <v>gen</v>
      </c>
      <c r="CC110" s="11" t="str">
        <f t="shared" si="1075"/>
        <v>feb</v>
      </c>
      <c r="CD110" s="11" t="str">
        <f t="shared" si="1075"/>
        <v>mar</v>
      </c>
      <c r="CE110" s="11" t="str">
        <f t="shared" si="1075"/>
        <v>apr</v>
      </c>
      <c r="CF110" s="11" t="str">
        <f t="shared" si="1075"/>
        <v>mag</v>
      </c>
      <c r="CG110" s="11" t="str">
        <f t="shared" si="1075"/>
        <v>giu</v>
      </c>
      <c r="CH110" s="11" t="str">
        <f t="shared" si="1075"/>
        <v>lug</v>
      </c>
      <c r="CI110" s="11" t="str">
        <f t="shared" si="1075"/>
        <v>ago</v>
      </c>
      <c r="CJ110" s="11" t="str">
        <f t="shared" si="1075"/>
        <v>set</v>
      </c>
      <c r="CK110" s="11" t="str">
        <f t="shared" si="1075"/>
        <v>ott</v>
      </c>
      <c r="CL110" s="11" t="str">
        <f t="shared" si="1075"/>
        <v>nov</v>
      </c>
      <c r="CM110" s="11" t="str">
        <f t="shared" si="1075"/>
        <v>dic</v>
      </c>
      <c r="CN110" s="11" t="str">
        <f t="shared" si="1075"/>
        <v>gen</v>
      </c>
      <c r="CO110" s="11" t="str">
        <f t="shared" si="1075"/>
        <v>feb</v>
      </c>
      <c r="CP110" s="11" t="str">
        <f t="shared" si="1075"/>
        <v>mar</v>
      </c>
      <c r="CQ110" s="11" t="str">
        <f t="shared" si="1075"/>
        <v>apr</v>
      </c>
      <c r="CR110" s="11" t="str">
        <f t="shared" si="1075"/>
        <v>mag</v>
      </c>
      <c r="CS110" s="11" t="str">
        <f t="shared" si="1075"/>
        <v>giu</v>
      </c>
      <c r="CT110" s="11" t="str">
        <f t="shared" si="1075"/>
        <v>lug</v>
      </c>
      <c r="CU110" s="11" t="str">
        <f t="shared" si="1075"/>
        <v>ago</v>
      </c>
      <c r="CV110" s="11" t="str">
        <f t="shared" si="1075"/>
        <v>set</v>
      </c>
      <c r="CW110" s="11" t="str">
        <f t="shared" si="1075"/>
        <v>ott</v>
      </c>
      <c r="CX110" s="11" t="str">
        <f t="shared" si="1075"/>
        <v>nov</v>
      </c>
      <c r="CY110" s="11" t="str">
        <f t="shared" si="1075"/>
        <v>dic</v>
      </c>
      <c r="CZ110" s="11" t="str">
        <f t="shared" ref="CZ110:DW110" si="1076">+CZ87</f>
        <v>gen</v>
      </c>
      <c r="DA110" s="11" t="str">
        <f t="shared" si="1076"/>
        <v>feb</v>
      </c>
      <c r="DB110" s="11" t="str">
        <f t="shared" si="1076"/>
        <v>mar</v>
      </c>
      <c r="DC110" s="11" t="str">
        <f t="shared" si="1076"/>
        <v>apr</v>
      </c>
      <c r="DD110" s="11" t="str">
        <f t="shared" si="1076"/>
        <v>mag</v>
      </c>
      <c r="DE110" s="11" t="str">
        <f t="shared" si="1076"/>
        <v>giu</v>
      </c>
      <c r="DF110" s="11" t="str">
        <f t="shared" si="1076"/>
        <v>lug</v>
      </c>
      <c r="DG110" s="11" t="str">
        <f t="shared" si="1076"/>
        <v>ago</v>
      </c>
      <c r="DH110" s="11" t="str">
        <f t="shared" si="1076"/>
        <v>set</v>
      </c>
      <c r="DI110" s="11" t="str">
        <f t="shared" si="1076"/>
        <v>ott</v>
      </c>
      <c r="DJ110" s="11" t="str">
        <f t="shared" si="1076"/>
        <v>nov</v>
      </c>
      <c r="DK110" s="11" t="str">
        <f t="shared" si="1076"/>
        <v>dic</v>
      </c>
      <c r="DL110" s="11" t="str">
        <f t="shared" si="1076"/>
        <v>gen</v>
      </c>
      <c r="DM110" s="11" t="str">
        <f t="shared" si="1076"/>
        <v>feb</v>
      </c>
      <c r="DN110" s="11" t="str">
        <f t="shared" si="1076"/>
        <v>mar</v>
      </c>
      <c r="DO110" s="11" t="str">
        <f t="shared" si="1076"/>
        <v>apr</v>
      </c>
      <c r="DP110" s="11" t="str">
        <f t="shared" si="1076"/>
        <v>mag</v>
      </c>
      <c r="DQ110" s="11" t="str">
        <f t="shared" si="1076"/>
        <v>giu</v>
      </c>
      <c r="DR110" s="11" t="str">
        <f t="shared" si="1076"/>
        <v>lug</v>
      </c>
      <c r="DS110" s="11" t="str">
        <f t="shared" si="1076"/>
        <v>ago</v>
      </c>
      <c r="DT110" s="11" t="str">
        <f t="shared" si="1076"/>
        <v>set</v>
      </c>
      <c r="DU110" s="11" t="str">
        <f t="shared" si="1076"/>
        <v>ott</v>
      </c>
      <c r="DV110" s="11" t="str">
        <f t="shared" si="1076"/>
        <v>nov</v>
      </c>
      <c r="DW110" s="11" t="str">
        <f t="shared" si="1076"/>
        <v>dic</v>
      </c>
    </row>
    <row r="111" spans="6:127" ht="16.5" hidden="1" outlineLevel="1" thickTop="1" thickBot="1" x14ac:dyDescent="0.3">
      <c r="F111" s="40" t="s">
        <v>81</v>
      </c>
      <c r="H111" s="46">
        <f>+IF(AND($G100=H110,$G101=H109),$G107,0)</f>
        <v>0</v>
      </c>
      <c r="I111" s="47">
        <f t="shared" ref="I111:AN111" si="1077">+(IF(AND($G100=I110,$G101=I109),$G107,0)+H111)*IF(H116&lt;=0,0,1)</f>
        <v>0</v>
      </c>
      <c r="J111" s="47">
        <f t="shared" si="1077"/>
        <v>0</v>
      </c>
      <c r="K111" s="47">
        <f t="shared" si="1077"/>
        <v>0</v>
      </c>
      <c r="L111" s="47">
        <f t="shared" si="1077"/>
        <v>0</v>
      </c>
      <c r="M111" s="47">
        <f t="shared" si="1077"/>
        <v>0</v>
      </c>
      <c r="N111" s="47">
        <f t="shared" si="1077"/>
        <v>0</v>
      </c>
      <c r="O111" s="47">
        <f t="shared" si="1077"/>
        <v>0</v>
      </c>
      <c r="P111" s="47">
        <f t="shared" si="1077"/>
        <v>0</v>
      </c>
      <c r="Q111" s="47">
        <f t="shared" si="1077"/>
        <v>0</v>
      </c>
      <c r="R111" s="47">
        <f t="shared" si="1077"/>
        <v>0</v>
      </c>
      <c r="S111" s="47">
        <f t="shared" si="1077"/>
        <v>0</v>
      </c>
      <c r="T111" s="47">
        <f t="shared" si="1077"/>
        <v>0</v>
      </c>
      <c r="U111" s="47">
        <f t="shared" si="1077"/>
        <v>0</v>
      </c>
      <c r="V111" s="47">
        <f t="shared" si="1077"/>
        <v>0</v>
      </c>
      <c r="W111" s="47">
        <f t="shared" si="1077"/>
        <v>0</v>
      </c>
      <c r="X111" s="47">
        <f t="shared" si="1077"/>
        <v>0</v>
      </c>
      <c r="Y111" s="47">
        <f t="shared" si="1077"/>
        <v>0</v>
      </c>
      <c r="Z111" s="47">
        <f t="shared" si="1077"/>
        <v>0</v>
      </c>
      <c r="AA111" s="47">
        <f t="shared" si="1077"/>
        <v>0</v>
      </c>
      <c r="AB111" s="47">
        <f t="shared" si="1077"/>
        <v>0</v>
      </c>
      <c r="AC111" s="47">
        <f t="shared" si="1077"/>
        <v>0</v>
      </c>
      <c r="AD111" s="47">
        <f t="shared" si="1077"/>
        <v>0</v>
      </c>
      <c r="AE111" s="47">
        <f t="shared" si="1077"/>
        <v>0</v>
      </c>
      <c r="AF111" s="47">
        <f t="shared" si="1077"/>
        <v>0</v>
      </c>
      <c r="AG111" s="47">
        <f t="shared" si="1077"/>
        <v>0</v>
      </c>
      <c r="AH111" s="47">
        <f t="shared" si="1077"/>
        <v>0</v>
      </c>
      <c r="AI111" s="47">
        <f t="shared" si="1077"/>
        <v>0</v>
      </c>
      <c r="AJ111" s="47">
        <f t="shared" si="1077"/>
        <v>0</v>
      </c>
      <c r="AK111" s="47">
        <f t="shared" si="1077"/>
        <v>0</v>
      </c>
      <c r="AL111" s="47">
        <f t="shared" si="1077"/>
        <v>0</v>
      </c>
      <c r="AM111" s="47">
        <f t="shared" si="1077"/>
        <v>0</v>
      </c>
      <c r="AN111" s="47">
        <f t="shared" si="1077"/>
        <v>0</v>
      </c>
      <c r="AO111" s="47">
        <f t="shared" ref="AO111:BT111" si="1078">+(IF(AND($G100=AO110,$G101=AO109),$G107,0)+AN111)*IF(AN116&lt;=0,0,1)</f>
        <v>0</v>
      </c>
      <c r="AP111" s="47">
        <f t="shared" si="1078"/>
        <v>0</v>
      </c>
      <c r="AQ111" s="47">
        <f t="shared" si="1078"/>
        <v>0</v>
      </c>
      <c r="AR111" s="47">
        <f t="shared" si="1078"/>
        <v>0</v>
      </c>
      <c r="AS111" s="47">
        <f t="shared" si="1078"/>
        <v>0</v>
      </c>
      <c r="AT111" s="47">
        <f t="shared" si="1078"/>
        <v>0</v>
      </c>
      <c r="AU111" s="47">
        <f t="shared" si="1078"/>
        <v>0</v>
      </c>
      <c r="AV111" s="47">
        <f t="shared" si="1078"/>
        <v>0</v>
      </c>
      <c r="AW111" s="47">
        <f t="shared" si="1078"/>
        <v>0</v>
      </c>
      <c r="AX111" s="47">
        <f t="shared" si="1078"/>
        <v>0</v>
      </c>
      <c r="AY111" s="47">
        <f t="shared" si="1078"/>
        <v>0</v>
      </c>
      <c r="AZ111" s="47">
        <f t="shared" si="1078"/>
        <v>0</v>
      </c>
      <c r="BA111" s="47">
        <f t="shared" si="1078"/>
        <v>0</v>
      </c>
      <c r="BB111" s="47">
        <f t="shared" si="1078"/>
        <v>0</v>
      </c>
      <c r="BC111" s="47">
        <f t="shared" si="1078"/>
        <v>0</v>
      </c>
      <c r="BD111" s="47">
        <f t="shared" si="1078"/>
        <v>0</v>
      </c>
      <c r="BE111" s="47">
        <f t="shared" si="1078"/>
        <v>0</v>
      </c>
      <c r="BF111" s="47">
        <f t="shared" si="1078"/>
        <v>0</v>
      </c>
      <c r="BG111" s="47">
        <f t="shared" si="1078"/>
        <v>0</v>
      </c>
      <c r="BH111" s="47">
        <f t="shared" si="1078"/>
        <v>0</v>
      </c>
      <c r="BI111" s="47">
        <f t="shared" si="1078"/>
        <v>0</v>
      </c>
      <c r="BJ111" s="47">
        <f t="shared" si="1078"/>
        <v>0</v>
      </c>
      <c r="BK111" s="47">
        <f t="shared" si="1078"/>
        <v>0</v>
      </c>
      <c r="BL111" s="47">
        <f t="shared" si="1078"/>
        <v>0</v>
      </c>
      <c r="BM111" s="47">
        <f t="shared" si="1078"/>
        <v>0</v>
      </c>
      <c r="BN111" s="47">
        <f t="shared" si="1078"/>
        <v>0</v>
      </c>
      <c r="BO111" s="47">
        <f t="shared" si="1078"/>
        <v>0</v>
      </c>
      <c r="BP111" s="47">
        <f t="shared" si="1078"/>
        <v>0</v>
      </c>
      <c r="BQ111" s="47">
        <f t="shared" si="1078"/>
        <v>0</v>
      </c>
      <c r="BR111" s="47">
        <f t="shared" si="1078"/>
        <v>0</v>
      </c>
      <c r="BS111" s="47">
        <f t="shared" si="1078"/>
        <v>0</v>
      </c>
      <c r="BT111" s="47">
        <f t="shared" si="1078"/>
        <v>0</v>
      </c>
      <c r="BU111" s="47">
        <f t="shared" ref="BU111:CZ111" si="1079">+(IF(AND($G100=BU110,$G101=BU109),$G107,0)+BT111)*IF(BT116&lt;=0,0,1)</f>
        <v>0</v>
      </c>
      <c r="BV111" s="47">
        <f t="shared" si="1079"/>
        <v>0</v>
      </c>
      <c r="BW111" s="47">
        <f t="shared" si="1079"/>
        <v>0</v>
      </c>
      <c r="BX111" s="47">
        <f t="shared" si="1079"/>
        <v>0</v>
      </c>
      <c r="BY111" s="47">
        <f t="shared" si="1079"/>
        <v>0</v>
      </c>
      <c r="BZ111" s="47">
        <f t="shared" si="1079"/>
        <v>0</v>
      </c>
      <c r="CA111" s="47">
        <f t="shared" si="1079"/>
        <v>0</v>
      </c>
      <c r="CB111" s="47">
        <f t="shared" si="1079"/>
        <v>0</v>
      </c>
      <c r="CC111" s="47">
        <f t="shared" si="1079"/>
        <v>0</v>
      </c>
      <c r="CD111" s="47">
        <f t="shared" si="1079"/>
        <v>0</v>
      </c>
      <c r="CE111" s="47">
        <f t="shared" si="1079"/>
        <v>0</v>
      </c>
      <c r="CF111" s="47">
        <f t="shared" si="1079"/>
        <v>0</v>
      </c>
      <c r="CG111" s="47">
        <f t="shared" si="1079"/>
        <v>0</v>
      </c>
      <c r="CH111" s="47">
        <f t="shared" si="1079"/>
        <v>0</v>
      </c>
      <c r="CI111" s="47">
        <f t="shared" si="1079"/>
        <v>0</v>
      </c>
      <c r="CJ111" s="47">
        <f t="shared" si="1079"/>
        <v>0</v>
      </c>
      <c r="CK111" s="47">
        <f t="shared" si="1079"/>
        <v>0</v>
      </c>
      <c r="CL111" s="47">
        <f t="shared" si="1079"/>
        <v>0</v>
      </c>
      <c r="CM111" s="47">
        <f t="shared" si="1079"/>
        <v>0</v>
      </c>
      <c r="CN111" s="47">
        <f t="shared" si="1079"/>
        <v>0</v>
      </c>
      <c r="CO111" s="47">
        <f t="shared" si="1079"/>
        <v>0</v>
      </c>
      <c r="CP111" s="47">
        <f t="shared" si="1079"/>
        <v>0</v>
      </c>
      <c r="CQ111" s="47">
        <f t="shared" si="1079"/>
        <v>0</v>
      </c>
      <c r="CR111" s="47">
        <f t="shared" si="1079"/>
        <v>0</v>
      </c>
      <c r="CS111" s="47">
        <f t="shared" si="1079"/>
        <v>0</v>
      </c>
      <c r="CT111" s="47">
        <f t="shared" si="1079"/>
        <v>0</v>
      </c>
      <c r="CU111" s="47">
        <f t="shared" si="1079"/>
        <v>0</v>
      </c>
      <c r="CV111" s="47">
        <f t="shared" si="1079"/>
        <v>0</v>
      </c>
      <c r="CW111" s="47">
        <f t="shared" si="1079"/>
        <v>0</v>
      </c>
      <c r="CX111" s="47">
        <f t="shared" si="1079"/>
        <v>0</v>
      </c>
      <c r="CY111" s="47">
        <f t="shared" si="1079"/>
        <v>0</v>
      </c>
      <c r="CZ111" s="47">
        <f t="shared" si="1079"/>
        <v>0</v>
      </c>
      <c r="DA111" s="47">
        <f t="shared" ref="DA111:DW111" si="1080">+(IF(AND($G100=DA110,$G101=DA109),$G107,0)+CZ111)*IF(CZ116&lt;=0,0,1)</f>
        <v>0</v>
      </c>
      <c r="DB111" s="47">
        <f t="shared" si="1080"/>
        <v>0</v>
      </c>
      <c r="DC111" s="47">
        <f t="shared" si="1080"/>
        <v>0</v>
      </c>
      <c r="DD111" s="47">
        <f t="shared" si="1080"/>
        <v>0</v>
      </c>
      <c r="DE111" s="47">
        <f t="shared" si="1080"/>
        <v>0</v>
      </c>
      <c r="DF111" s="47">
        <f t="shared" si="1080"/>
        <v>0</v>
      </c>
      <c r="DG111" s="47">
        <f t="shared" si="1080"/>
        <v>0</v>
      </c>
      <c r="DH111" s="47">
        <f t="shared" si="1080"/>
        <v>0</v>
      </c>
      <c r="DI111" s="47">
        <f t="shared" si="1080"/>
        <v>0</v>
      </c>
      <c r="DJ111" s="47">
        <f t="shared" si="1080"/>
        <v>0</v>
      </c>
      <c r="DK111" s="47">
        <f t="shared" si="1080"/>
        <v>0</v>
      </c>
      <c r="DL111" s="47">
        <f t="shared" si="1080"/>
        <v>0</v>
      </c>
      <c r="DM111" s="47">
        <f t="shared" si="1080"/>
        <v>0</v>
      </c>
      <c r="DN111" s="47">
        <f t="shared" si="1080"/>
        <v>0</v>
      </c>
      <c r="DO111" s="47">
        <f t="shared" si="1080"/>
        <v>0</v>
      </c>
      <c r="DP111" s="47">
        <f t="shared" si="1080"/>
        <v>0</v>
      </c>
      <c r="DQ111" s="47">
        <f t="shared" si="1080"/>
        <v>0</v>
      </c>
      <c r="DR111" s="47">
        <f t="shared" si="1080"/>
        <v>0</v>
      </c>
      <c r="DS111" s="47">
        <f t="shared" si="1080"/>
        <v>0</v>
      </c>
      <c r="DT111" s="47">
        <f t="shared" si="1080"/>
        <v>0</v>
      </c>
      <c r="DU111" s="47">
        <f t="shared" si="1080"/>
        <v>0</v>
      </c>
      <c r="DV111" s="47">
        <f t="shared" si="1080"/>
        <v>0</v>
      </c>
      <c r="DW111" s="47">
        <f t="shared" si="1080"/>
        <v>0</v>
      </c>
    </row>
    <row r="112" spans="6:127" ht="16.5" hidden="1" outlineLevel="1" thickTop="1" thickBot="1" x14ac:dyDescent="0.3">
      <c r="F112" s="40" t="s">
        <v>82</v>
      </c>
      <c r="H112" s="48">
        <f>+IF(H111=0,0,H111-H113)</f>
        <v>0</v>
      </c>
      <c r="I112" s="49">
        <f>+IF(I111=0,0,I111-I113)</f>
        <v>0</v>
      </c>
      <c r="J112" s="49">
        <f t="shared" ref="J112:BU112" si="1081">+IF(J111=0,0,J111-J113)</f>
        <v>0</v>
      </c>
      <c r="K112" s="49">
        <f t="shared" si="1081"/>
        <v>0</v>
      </c>
      <c r="L112" s="49">
        <f t="shared" si="1081"/>
        <v>0</v>
      </c>
      <c r="M112" s="49">
        <f t="shared" si="1081"/>
        <v>0</v>
      </c>
      <c r="N112" s="49">
        <f t="shared" si="1081"/>
        <v>0</v>
      </c>
      <c r="O112" s="49">
        <f t="shared" si="1081"/>
        <v>0</v>
      </c>
      <c r="P112" s="49">
        <f t="shared" si="1081"/>
        <v>0</v>
      </c>
      <c r="Q112" s="49">
        <f t="shared" si="1081"/>
        <v>0</v>
      </c>
      <c r="R112" s="49">
        <f t="shared" si="1081"/>
        <v>0</v>
      </c>
      <c r="S112" s="49">
        <f t="shared" si="1081"/>
        <v>0</v>
      </c>
      <c r="T112" s="49">
        <f t="shared" si="1081"/>
        <v>0</v>
      </c>
      <c r="U112" s="49">
        <f t="shared" si="1081"/>
        <v>0</v>
      </c>
      <c r="V112" s="49">
        <f t="shared" si="1081"/>
        <v>0</v>
      </c>
      <c r="W112" s="49">
        <f t="shared" si="1081"/>
        <v>0</v>
      </c>
      <c r="X112" s="49">
        <f t="shared" si="1081"/>
        <v>0</v>
      </c>
      <c r="Y112" s="49">
        <f t="shared" si="1081"/>
        <v>0</v>
      </c>
      <c r="Z112" s="49">
        <f t="shared" si="1081"/>
        <v>0</v>
      </c>
      <c r="AA112" s="49">
        <f t="shared" si="1081"/>
        <v>0</v>
      </c>
      <c r="AB112" s="49">
        <f t="shared" si="1081"/>
        <v>0</v>
      </c>
      <c r="AC112" s="49">
        <f t="shared" si="1081"/>
        <v>0</v>
      </c>
      <c r="AD112" s="49">
        <f t="shared" si="1081"/>
        <v>0</v>
      </c>
      <c r="AE112" s="49">
        <f t="shared" si="1081"/>
        <v>0</v>
      </c>
      <c r="AF112" s="49">
        <f t="shared" si="1081"/>
        <v>0</v>
      </c>
      <c r="AG112" s="49">
        <f t="shared" si="1081"/>
        <v>0</v>
      </c>
      <c r="AH112" s="49">
        <f t="shared" si="1081"/>
        <v>0</v>
      </c>
      <c r="AI112" s="49">
        <f t="shared" si="1081"/>
        <v>0</v>
      </c>
      <c r="AJ112" s="49">
        <f t="shared" si="1081"/>
        <v>0</v>
      </c>
      <c r="AK112" s="49">
        <f t="shared" si="1081"/>
        <v>0</v>
      </c>
      <c r="AL112" s="49">
        <f t="shared" si="1081"/>
        <v>0</v>
      </c>
      <c r="AM112" s="49">
        <f t="shared" si="1081"/>
        <v>0</v>
      </c>
      <c r="AN112" s="49">
        <f t="shared" si="1081"/>
        <v>0</v>
      </c>
      <c r="AO112" s="49">
        <f t="shared" si="1081"/>
        <v>0</v>
      </c>
      <c r="AP112" s="49">
        <f t="shared" si="1081"/>
        <v>0</v>
      </c>
      <c r="AQ112" s="49">
        <f t="shared" si="1081"/>
        <v>0</v>
      </c>
      <c r="AR112" s="49">
        <f t="shared" si="1081"/>
        <v>0</v>
      </c>
      <c r="AS112" s="49">
        <f t="shared" si="1081"/>
        <v>0</v>
      </c>
      <c r="AT112" s="49">
        <f t="shared" si="1081"/>
        <v>0</v>
      </c>
      <c r="AU112" s="49">
        <f t="shared" si="1081"/>
        <v>0</v>
      </c>
      <c r="AV112" s="49">
        <f t="shared" si="1081"/>
        <v>0</v>
      </c>
      <c r="AW112" s="49">
        <f t="shared" si="1081"/>
        <v>0</v>
      </c>
      <c r="AX112" s="49">
        <f t="shared" si="1081"/>
        <v>0</v>
      </c>
      <c r="AY112" s="49">
        <f t="shared" si="1081"/>
        <v>0</v>
      </c>
      <c r="AZ112" s="49">
        <f t="shared" si="1081"/>
        <v>0</v>
      </c>
      <c r="BA112" s="49">
        <f t="shared" si="1081"/>
        <v>0</v>
      </c>
      <c r="BB112" s="49">
        <f t="shared" si="1081"/>
        <v>0</v>
      </c>
      <c r="BC112" s="49">
        <f t="shared" si="1081"/>
        <v>0</v>
      </c>
      <c r="BD112" s="49">
        <f t="shared" si="1081"/>
        <v>0</v>
      </c>
      <c r="BE112" s="49">
        <f t="shared" si="1081"/>
        <v>0</v>
      </c>
      <c r="BF112" s="49">
        <f t="shared" si="1081"/>
        <v>0</v>
      </c>
      <c r="BG112" s="49">
        <f t="shared" si="1081"/>
        <v>0</v>
      </c>
      <c r="BH112" s="49">
        <f t="shared" si="1081"/>
        <v>0</v>
      </c>
      <c r="BI112" s="49">
        <f t="shared" si="1081"/>
        <v>0</v>
      </c>
      <c r="BJ112" s="49">
        <f t="shared" si="1081"/>
        <v>0</v>
      </c>
      <c r="BK112" s="49">
        <f t="shared" si="1081"/>
        <v>0</v>
      </c>
      <c r="BL112" s="49">
        <f t="shared" si="1081"/>
        <v>0</v>
      </c>
      <c r="BM112" s="49">
        <f t="shared" si="1081"/>
        <v>0</v>
      </c>
      <c r="BN112" s="49">
        <f t="shared" si="1081"/>
        <v>0</v>
      </c>
      <c r="BO112" s="49">
        <f t="shared" si="1081"/>
        <v>0</v>
      </c>
      <c r="BP112" s="49">
        <f t="shared" si="1081"/>
        <v>0</v>
      </c>
      <c r="BQ112" s="49">
        <f t="shared" si="1081"/>
        <v>0</v>
      </c>
      <c r="BR112" s="49">
        <f t="shared" si="1081"/>
        <v>0</v>
      </c>
      <c r="BS112" s="49">
        <f t="shared" si="1081"/>
        <v>0</v>
      </c>
      <c r="BT112" s="49">
        <f t="shared" si="1081"/>
        <v>0</v>
      </c>
      <c r="BU112" s="49">
        <f t="shared" si="1081"/>
        <v>0</v>
      </c>
      <c r="BV112" s="49">
        <f t="shared" ref="BV112:DW112" si="1082">+IF(BV111=0,0,BV111-BV113)</f>
        <v>0</v>
      </c>
      <c r="BW112" s="49">
        <f t="shared" si="1082"/>
        <v>0</v>
      </c>
      <c r="BX112" s="49">
        <f t="shared" si="1082"/>
        <v>0</v>
      </c>
      <c r="BY112" s="49">
        <f t="shared" si="1082"/>
        <v>0</v>
      </c>
      <c r="BZ112" s="49">
        <f t="shared" si="1082"/>
        <v>0</v>
      </c>
      <c r="CA112" s="49">
        <f t="shared" si="1082"/>
        <v>0</v>
      </c>
      <c r="CB112" s="49">
        <f t="shared" si="1082"/>
        <v>0</v>
      </c>
      <c r="CC112" s="49">
        <f t="shared" si="1082"/>
        <v>0</v>
      </c>
      <c r="CD112" s="49">
        <f t="shared" si="1082"/>
        <v>0</v>
      </c>
      <c r="CE112" s="49">
        <f t="shared" si="1082"/>
        <v>0</v>
      </c>
      <c r="CF112" s="49">
        <f t="shared" si="1082"/>
        <v>0</v>
      </c>
      <c r="CG112" s="49">
        <f t="shared" si="1082"/>
        <v>0</v>
      </c>
      <c r="CH112" s="49">
        <f t="shared" si="1082"/>
        <v>0</v>
      </c>
      <c r="CI112" s="49">
        <f t="shared" si="1082"/>
        <v>0</v>
      </c>
      <c r="CJ112" s="49">
        <f t="shared" si="1082"/>
        <v>0</v>
      </c>
      <c r="CK112" s="49">
        <f t="shared" si="1082"/>
        <v>0</v>
      </c>
      <c r="CL112" s="49">
        <f t="shared" si="1082"/>
        <v>0</v>
      </c>
      <c r="CM112" s="49">
        <f t="shared" si="1082"/>
        <v>0</v>
      </c>
      <c r="CN112" s="49">
        <f t="shared" si="1082"/>
        <v>0</v>
      </c>
      <c r="CO112" s="49">
        <f t="shared" si="1082"/>
        <v>0</v>
      </c>
      <c r="CP112" s="49">
        <f t="shared" si="1082"/>
        <v>0</v>
      </c>
      <c r="CQ112" s="49">
        <f t="shared" si="1082"/>
        <v>0</v>
      </c>
      <c r="CR112" s="49">
        <f t="shared" si="1082"/>
        <v>0</v>
      </c>
      <c r="CS112" s="49">
        <f t="shared" si="1082"/>
        <v>0</v>
      </c>
      <c r="CT112" s="49">
        <f t="shared" si="1082"/>
        <v>0</v>
      </c>
      <c r="CU112" s="49">
        <f t="shared" si="1082"/>
        <v>0</v>
      </c>
      <c r="CV112" s="49">
        <f t="shared" si="1082"/>
        <v>0</v>
      </c>
      <c r="CW112" s="49">
        <f t="shared" si="1082"/>
        <v>0</v>
      </c>
      <c r="CX112" s="49">
        <f t="shared" si="1082"/>
        <v>0</v>
      </c>
      <c r="CY112" s="49">
        <f t="shared" si="1082"/>
        <v>0</v>
      </c>
      <c r="CZ112" s="49">
        <f t="shared" si="1082"/>
        <v>0</v>
      </c>
      <c r="DA112" s="49">
        <f t="shared" si="1082"/>
        <v>0</v>
      </c>
      <c r="DB112" s="49">
        <f t="shared" si="1082"/>
        <v>0</v>
      </c>
      <c r="DC112" s="49">
        <f t="shared" si="1082"/>
        <v>0</v>
      </c>
      <c r="DD112" s="49">
        <f t="shared" si="1082"/>
        <v>0</v>
      </c>
      <c r="DE112" s="49">
        <f t="shared" si="1082"/>
        <v>0</v>
      </c>
      <c r="DF112" s="49">
        <f t="shared" si="1082"/>
        <v>0</v>
      </c>
      <c r="DG112" s="49">
        <f t="shared" si="1082"/>
        <v>0</v>
      </c>
      <c r="DH112" s="49">
        <f t="shared" si="1082"/>
        <v>0</v>
      </c>
      <c r="DI112" s="49">
        <f t="shared" si="1082"/>
        <v>0</v>
      </c>
      <c r="DJ112" s="49">
        <f t="shared" si="1082"/>
        <v>0</v>
      </c>
      <c r="DK112" s="49">
        <f t="shared" si="1082"/>
        <v>0</v>
      </c>
      <c r="DL112" s="49">
        <f t="shared" si="1082"/>
        <v>0</v>
      </c>
      <c r="DM112" s="49">
        <f t="shared" si="1082"/>
        <v>0</v>
      </c>
      <c r="DN112" s="49">
        <f t="shared" si="1082"/>
        <v>0</v>
      </c>
      <c r="DO112" s="49">
        <f t="shared" si="1082"/>
        <v>0</v>
      </c>
      <c r="DP112" s="49">
        <f t="shared" si="1082"/>
        <v>0</v>
      </c>
      <c r="DQ112" s="49">
        <f t="shared" si="1082"/>
        <v>0</v>
      </c>
      <c r="DR112" s="49">
        <f t="shared" si="1082"/>
        <v>0</v>
      </c>
      <c r="DS112" s="49">
        <f t="shared" si="1082"/>
        <v>0</v>
      </c>
      <c r="DT112" s="49">
        <f t="shared" si="1082"/>
        <v>0</v>
      </c>
      <c r="DU112" s="49">
        <f t="shared" si="1082"/>
        <v>0</v>
      </c>
      <c r="DV112" s="49">
        <f t="shared" si="1082"/>
        <v>0</v>
      </c>
      <c r="DW112" s="49">
        <f t="shared" si="1082"/>
        <v>0</v>
      </c>
    </row>
    <row r="113" spans="1:127" ht="16.5" hidden="1" outlineLevel="1" thickTop="1" thickBot="1" x14ac:dyDescent="0.3">
      <c r="F113" s="40" t="s">
        <v>83</v>
      </c>
      <c r="H113" s="48">
        <f>+H116*$G106</f>
        <v>0</v>
      </c>
      <c r="I113" s="49">
        <f t="shared" ref="I113:AN113" si="1083">+H116*$G106</f>
        <v>0</v>
      </c>
      <c r="J113" s="49">
        <f t="shared" si="1083"/>
        <v>0</v>
      </c>
      <c r="K113" s="49">
        <f t="shared" si="1083"/>
        <v>0</v>
      </c>
      <c r="L113" s="49">
        <f t="shared" si="1083"/>
        <v>0</v>
      </c>
      <c r="M113" s="49">
        <f t="shared" si="1083"/>
        <v>0</v>
      </c>
      <c r="N113" s="49">
        <f t="shared" si="1083"/>
        <v>0</v>
      </c>
      <c r="O113" s="49">
        <f t="shared" si="1083"/>
        <v>0</v>
      </c>
      <c r="P113" s="49">
        <f t="shared" si="1083"/>
        <v>0</v>
      </c>
      <c r="Q113" s="49">
        <f t="shared" si="1083"/>
        <v>0</v>
      </c>
      <c r="R113" s="49">
        <f t="shared" si="1083"/>
        <v>0</v>
      </c>
      <c r="S113" s="49">
        <f t="shared" si="1083"/>
        <v>0</v>
      </c>
      <c r="T113" s="49">
        <f t="shared" si="1083"/>
        <v>0</v>
      </c>
      <c r="U113" s="49">
        <f t="shared" si="1083"/>
        <v>0</v>
      </c>
      <c r="V113" s="49">
        <f t="shared" si="1083"/>
        <v>0</v>
      </c>
      <c r="W113" s="49">
        <f t="shared" si="1083"/>
        <v>0</v>
      </c>
      <c r="X113" s="49">
        <f t="shared" si="1083"/>
        <v>0</v>
      </c>
      <c r="Y113" s="49">
        <f t="shared" si="1083"/>
        <v>0</v>
      </c>
      <c r="Z113" s="49">
        <f t="shared" si="1083"/>
        <v>0</v>
      </c>
      <c r="AA113" s="49">
        <f t="shared" si="1083"/>
        <v>0</v>
      </c>
      <c r="AB113" s="49">
        <f t="shared" si="1083"/>
        <v>0</v>
      </c>
      <c r="AC113" s="49">
        <f t="shared" si="1083"/>
        <v>0</v>
      </c>
      <c r="AD113" s="49">
        <f t="shared" si="1083"/>
        <v>0</v>
      </c>
      <c r="AE113" s="49">
        <f t="shared" si="1083"/>
        <v>0</v>
      </c>
      <c r="AF113" s="49">
        <f t="shared" si="1083"/>
        <v>0</v>
      </c>
      <c r="AG113" s="49">
        <f t="shared" si="1083"/>
        <v>0</v>
      </c>
      <c r="AH113" s="49">
        <f t="shared" si="1083"/>
        <v>0</v>
      </c>
      <c r="AI113" s="49">
        <f t="shared" si="1083"/>
        <v>0</v>
      </c>
      <c r="AJ113" s="49">
        <f t="shared" si="1083"/>
        <v>0</v>
      </c>
      <c r="AK113" s="49">
        <f t="shared" si="1083"/>
        <v>0</v>
      </c>
      <c r="AL113" s="49">
        <f t="shared" si="1083"/>
        <v>0</v>
      </c>
      <c r="AM113" s="49">
        <f t="shared" si="1083"/>
        <v>0</v>
      </c>
      <c r="AN113" s="49">
        <f t="shared" si="1083"/>
        <v>0</v>
      </c>
      <c r="AO113" s="49">
        <f t="shared" ref="AO113:BT113" si="1084">+AN116*$G106</f>
        <v>0</v>
      </c>
      <c r="AP113" s="49">
        <f t="shared" si="1084"/>
        <v>0</v>
      </c>
      <c r="AQ113" s="49">
        <f t="shared" si="1084"/>
        <v>0</v>
      </c>
      <c r="AR113" s="49">
        <f t="shared" si="1084"/>
        <v>0</v>
      </c>
      <c r="AS113" s="49">
        <f t="shared" si="1084"/>
        <v>0</v>
      </c>
      <c r="AT113" s="49">
        <f t="shared" si="1084"/>
        <v>0</v>
      </c>
      <c r="AU113" s="49">
        <f t="shared" si="1084"/>
        <v>0</v>
      </c>
      <c r="AV113" s="49">
        <f t="shared" si="1084"/>
        <v>0</v>
      </c>
      <c r="AW113" s="49">
        <f t="shared" si="1084"/>
        <v>0</v>
      </c>
      <c r="AX113" s="49">
        <f t="shared" si="1084"/>
        <v>0</v>
      </c>
      <c r="AY113" s="49">
        <f t="shared" si="1084"/>
        <v>0</v>
      </c>
      <c r="AZ113" s="49">
        <f t="shared" si="1084"/>
        <v>0</v>
      </c>
      <c r="BA113" s="49">
        <f t="shared" si="1084"/>
        <v>0</v>
      </c>
      <c r="BB113" s="49">
        <f t="shared" si="1084"/>
        <v>0</v>
      </c>
      <c r="BC113" s="49">
        <f t="shared" si="1084"/>
        <v>0</v>
      </c>
      <c r="BD113" s="49">
        <f t="shared" si="1084"/>
        <v>0</v>
      </c>
      <c r="BE113" s="49">
        <f t="shared" si="1084"/>
        <v>0</v>
      </c>
      <c r="BF113" s="49">
        <f t="shared" si="1084"/>
        <v>0</v>
      </c>
      <c r="BG113" s="49">
        <f t="shared" si="1084"/>
        <v>0</v>
      </c>
      <c r="BH113" s="49">
        <f t="shared" si="1084"/>
        <v>0</v>
      </c>
      <c r="BI113" s="49">
        <f t="shared" si="1084"/>
        <v>0</v>
      </c>
      <c r="BJ113" s="49">
        <f t="shared" si="1084"/>
        <v>0</v>
      </c>
      <c r="BK113" s="49">
        <f t="shared" si="1084"/>
        <v>0</v>
      </c>
      <c r="BL113" s="49">
        <f t="shared" si="1084"/>
        <v>0</v>
      </c>
      <c r="BM113" s="49">
        <f t="shared" si="1084"/>
        <v>0</v>
      </c>
      <c r="BN113" s="49">
        <f t="shared" si="1084"/>
        <v>0</v>
      </c>
      <c r="BO113" s="49">
        <f t="shared" si="1084"/>
        <v>0</v>
      </c>
      <c r="BP113" s="49">
        <f t="shared" si="1084"/>
        <v>0</v>
      </c>
      <c r="BQ113" s="49">
        <f t="shared" si="1084"/>
        <v>0</v>
      </c>
      <c r="BR113" s="49">
        <f t="shared" si="1084"/>
        <v>0</v>
      </c>
      <c r="BS113" s="49">
        <f t="shared" si="1084"/>
        <v>0</v>
      </c>
      <c r="BT113" s="49">
        <f t="shared" si="1084"/>
        <v>0</v>
      </c>
      <c r="BU113" s="49">
        <f t="shared" ref="BU113:CZ113" si="1085">+BT116*$G106</f>
        <v>0</v>
      </c>
      <c r="BV113" s="49">
        <f t="shared" si="1085"/>
        <v>0</v>
      </c>
      <c r="BW113" s="49">
        <f t="shared" si="1085"/>
        <v>0</v>
      </c>
      <c r="BX113" s="49">
        <f t="shared" si="1085"/>
        <v>0</v>
      </c>
      <c r="BY113" s="49">
        <f t="shared" si="1085"/>
        <v>0</v>
      </c>
      <c r="BZ113" s="49">
        <f t="shared" si="1085"/>
        <v>0</v>
      </c>
      <c r="CA113" s="49">
        <f t="shared" si="1085"/>
        <v>0</v>
      </c>
      <c r="CB113" s="49">
        <f t="shared" si="1085"/>
        <v>0</v>
      </c>
      <c r="CC113" s="49">
        <f t="shared" si="1085"/>
        <v>0</v>
      </c>
      <c r="CD113" s="49">
        <f t="shared" si="1085"/>
        <v>0</v>
      </c>
      <c r="CE113" s="49">
        <f t="shared" si="1085"/>
        <v>0</v>
      </c>
      <c r="CF113" s="49">
        <f t="shared" si="1085"/>
        <v>0</v>
      </c>
      <c r="CG113" s="49">
        <f t="shared" si="1085"/>
        <v>0</v>
      </c>
      <c r="CH113" s="49">
        <f t="shared" si="1085"/>
        <v>0</v>
      </c>
      <c r="CI113" s="49">
        <f t="shared" si="1085"/>
        <v>0</v>
      </c>
      <c r="CJ113" s="49">
        <f t="shared" si="1085"/>
        <v>0</v>
      </c>
      <c r="CK113" s="49">
        <f t="shared" si="1085"/>
        <v>0</v>
      </c>
      <c r="CL113" s="49">
        <f t="shared" si="1085"/>
        <v>0</v>
      </c>
      <c r="CM113" s="49">
        <f t="shared" si="1085"/>
        <v>0</v>
      </c>
      <c r="CN113" s="49">
        <f t="shared" si="1085"/>
        <v>0</v>
      </c>
      <c r="CO113" s="49">
        <f t="shared" si="1085"/>
        <v>0</v>
      </c>
      <c r="CP113" s="49">
        <f t="shared" si="1085"/>
        <v>0</v>
      </c>
      <c r="CQ113" s="49">
        <f t="shared" si="1085"/>
        <v>0</v>
      </c>
      <c r="CR113" s="49">
        <f t="shared" si="1085"/>
        <v>0</v>
      </c>
      <c r="CS113" s="49">
        <f t="shared" si="1085"/>
        <v>0</v>
      </c>
      <c r="CT113" s="49">
        <f t="shared" si="1085"/>
        <v>0</v>
      </c>
      <c r="CU113" s="49">
        <f t="shared" si="1085"/>
        <v>0</v>
      </c>
      <c r="CV113" s="49">
        <f t="shared" si="1085"/>
        <v>0</v>
      </c>
      <c r="CW113" s="49">
        <f t="shared" si="1085"/>
        <v>0</v>
      </c>
      <c r="CX113" s="49">
        <f t="shared" si="1085"/>
        <v>0</v>
      </c>
      <c r="CY113" s="49">
        <f t="shared" si="1085"/>
        <v>0</v>
      </c>
      <c r="CZ113" s="49">
        <f t="shared" si="1085"/>
        <v>0</v>
      </c>
      <c r="DA113" s="49">
        <f t="shared" ref="DA113:DW113" si="1086">+CZ116*$G106</f>
        <v>0</v>
      </c>
      <c r="DB113" s="49">
        <f t="shared" si="1086"/>
        <v>0</v>
      </c>
      <c r="DC113" s="49">
        <f t="shared" si="1086"/>
        <v>0</v>
      </c>
      <c r="DD113" s="49">
        <f t="shared" si="1086"/>
        <v>0</v>
      </c>
      <c r="DE113" s="49">
        <f t="shared" si="1086"/>
        <v>0</v>
      </c>
      <c r="DF113" s="49">
        <f t="shared" si="1086"/>
        <v>0</v>
      </c>
      <c r="DG113" s="49">
        <f t="shared" si="1086"/>
        <v>0</v>
      </c>
      <c r="DH113" s="49">
        <f t="shared" si="1086"/>
        <v>0</v>
      </c>
      <c r="DI113" s="49">
        <f t="shared" si="1086"/>
        <v>0</v>
      </c>
      <c r="DJ113" s="49">
        <f t="shared" si="1086"/>
        <v>0</v>
      </c>
      <c r="DK113" s="49">
        <f t="shared" si="1086"/>
        <v>0</v>
      </c>
      <c r="DL113" s="49">
        <f t="shared" si="1086"/>
        <v>0</v>
      </c>
      <c r="DM113" s="49">
        <f t="shared" si="1086"/>
        <v>0</v>
      </c>
      <c r="DN113" s="49">
        <f t="shared" si="1086"/>
        <v>0</v>
      </c>
      <c r="DO113" s="49">
        <f t="shared" si="1086"/>
        <v>0</v>
      </c>
      <c r="DP113" s="49">
        <f t="shared" si="1086"/>
        <v>0</v>
      </c>
      <c r="DQ113" s="49">
        <f t="shared" si="1086"/>
        <v>0</v>
      </c>
      <c r="DR113" s="49">
        <f t="shared" si="1086"/>
        <v>0</v>
      </c>
      <c r="DS113" s="49">
        <f t="shared" si="1086"/>
        <v>0</v>
      </c>
      <c r="DT113" s="49">
        <f t="shared" si="1086"/>
        <v>0</v>
      </c>
      <c r="DU113" s="49">
        <f t="shared" si="1086"/>
        <v>0</v>
      </c>
      <c r="DV113" s="49">
        <f t="shared" si="1086"/>
        <v>0</v>
      </c>
      <c r="DW113" s="52">
        <f t="shared" si="1086"/>
        <v>0</v>
      </c>
    </row>
    <row r="114" spans="1:127" ht="16.5" hidden="1" outlineLevel="1" thickTop="1" thickBot="1" x14ac:dyDescent="0.3">
      <c r="F114" s="40" t="s">
        <v>88</v>
      </c>
      <c r="H114" s="48">
        <f t="shared" ref="H114:AM114" si="1087">+IF(AND($G97=H110,$G98=H109),$G103,0)</f>
        <v>0</v>
      </c>
      <c r="I114" s="49">
        <f t="shared" si="1087"/>
        <v>0</v>
      </c>
      <c r="J114" s="49">
        <f t="shared" si="1087"/>
        <v>0</v>
      </c>
      <c r="K114" s="49">
        <f t="shared" si="1087"/>
        <v>0</v>
      </c>
      <c r="L114" s="49">
        <f t="shared" si="1087"/>
        <v>0</v>
      </c>
      <c r="M114" s="49">
        <f t="shared" si="1087"/>
        <v>0</v>
      </c>
      <c r="N114" s="49">
        <f t="shared" si="1087"/>
        <v>0</v>
      </c>
      <c r="O114" s="49">
        <f t="shared" si="1087"/>
        <v>0</v>
      </c>
      <c r="P114" s="49">
        <f t="shared" si="1087"/>
        <v>0</v>
      </c>
      <c r="Q114" s="49">
        <f t="shared" si="1087"/>
        <v>0</v>
      </c>
      <c r="R114" s="49">
        <f t="shared" si="1087"/>
        <v>0</v>
      </c>
      <c r="S114" s="49">
        <f t="shared" si="1087"/>
        <v>0</v>
      </c>
      <c r="T114" s="49">
        <f t="shared" si="1087"/>
        <v>0</v>
      </c>
      <c r="U114" s="49">
        <f t="shared" si="1087"/>
        <v>0</v>
      </c>
      <c r="V114" s="49">
        <f t="shared" si="1087"/>
        <v>0</v>
      </c>
      <c r="W114" s="49">
        <f t="shared" si="1087"/>
        <v>0</v>
      </c>
      <c r="X114" s="49">
        <f t="shared" si="1087"/>
        <v>0</v>
      </c>
      <c r="Y114" s="49">
        <f t="shared" si="1087"/>
        <v>0</v>
      </c>
      <c r="Z114" s="49">
        <f t="shared" si="1087"/>
        <v>0</v>
      </c>
      <c r="AA114" s="49">
        <f t="shared" si="1087"/>
        <v>0</v>
      </c>
      <c r="AB114" s="49">
        <f t="shared" si="1087"/>
        <v>0</v>
      </c>
      <c r="AC114" s="49">
        <f t="shared" si="1087"/>
        <v>0</v>
      </c>
      <c r="AD114" s="49">
        <f t="shared" si="1087"/>
        <v>0</v>
      </c>
      <c r="AE114" s="49">
        <f t="shared" si="1087"/>
        <v>0</v>
      </c>
      <c r="AF114" s="49">
        <f t="shared" si="1087"/>
        <v>0</v>
      </c>
      <c r="AG114" s="49">
        <f t="shared" si="1087"/>
        <v>0</v>
      </c>
      <c r="AH114" s="49">
        <f t="shared" si="1087"/>
        <v>0</v>
      </c>
      <c r="AI114" s="49">
        <f t="shared" si="1087"/>
        <v>0</v>
      </c>
      <c r="AJ114" s="49">
        <f t="shared" si="1087"/>
        <v>0</v>
      </c>
      <c r="AK114" s="49">
        <f t="shared" si="1087"/>
        <v>0</v>
      </c>
      <c r="AL114" s="49">
        <f t="shared" si="1087"/>
        <v>0</v>
      </c>
      <c r="AM114" s="49">
        <f t="shared" si="1087"/>
        <v>0</v>
      </c>
      <c r="AN114" s="49">
        <f t="shared" ref="AN114:BS114" si="1088">+IF(AND($G97=AN110,$G98=AN109),$G103,0)</f>
        <v>0</v>
      </c>
      <c r="AO114" s="49">
        <f t="shared" si="1088"/>
        <v>0</v>
      </c>
      <c r="AP114" s="49">
        <f t="shared" si="1088"/>
        <v>0</v>
      </c>
      <c r="AQ114" s="49">
        <f t="shared" si="1088"/>
        <v>0</v>
      </c>
      <c r="AR114" s="49">
        <f t="shared" si="1088"/>
        <v>0</v>
      </c>
      <c r="AS114" s="49">
        <f t="shared" si="1088"/>
        <v>0</v>
      </c>
      <c r="AT114" s="49">
        <f t="shared" si="1088"/>
        <v>0</v>
      </c>
      <c r="AU114" s="49">
        <f t="shared" si="1088"/>
        <v>0</v>
      </c>
      <c r="AV114" s="49">
        <f t="shared" si="1088"/>
        <v>0</v>
      </c>
      <c r="AW114" s="49">
        <f t="shared" si="1088"/>
        <v>0</v>
      </c>
      <c r="AX114" s="49">
        <f t="shared" si="1088"/>
        <v>0</v>
      </c>
      <c r="AY114" s="49">
        <f t="shared" si="1088"/>
        <v>0</v>
      </c>
      <c r="AZ114" s="49">
        <f t="shared" si="1088"/>
        <v>0</v>
      </c>
      <c r="BA114" s="49">
        <f t="shared" si="1088"/>
        <v>0</v>
      </c>
      <c r="BB114" s="49">
        <f t="shared" si="1088"/>
        <v>0</v>
      </c>
      <c r="BC114" s="49">
        <f t="shared" si="1088"/>
        <v>0</v>
      </c>
      <c r="BD114" s="49">
        <f t="shared" si="1088"/>
        <v>0</v>
      </c>
      <c r="BE114" s="49">
        <f t="shared" si="1088"/>
        <v>0</v>
      </c>
      <c r="BF114" s="49">
        <f t="shared" si="1088"/>
        <v>0</v>
      </c>
      <c r="BG114" s="49">
        <f t="shared" si="1088"/>
        <v>0</v>
      </c>
      <c r="BH114" s="49">
        <f t="shared" si="1088"/>
        <v>0</v>
      </c>
      <c r="BI114" s="49">
        <f t="shared" si="1088"/>
        <v>0</v>
      </c>
      <c r="BJ114" s="49">
        <f t="shared" si="1088"/>
        <v>0</v>
      </c>
      <c r="BK114" s="49">
        <f t="shared" si="1088"/>
        <v>0</v>
      </c>
      <c r="BL114" s="49">
        <f t="shared" si="1088"/>
        <v>0</v>
      </c>
      <c r="BM114" s="49">
        <f t="shared" si="1088"/>
        <v>0</v>
      </c>
      <c r="BN114" s="49">
        <f t="shared" si="1088"/>
        <v>0</v>
      </c>
      <c r="BO114" s="49">
        <f t="shared" si="1088"/>
        <v>0</v>
      </c>
      <c r="BP114" s="49">
        <f t="shared" si="1088"/>
        <v>0</v>
      </c>
      <c r="BQ114" s="49">
        <f t="shared" si="1088"/>
        <v>0</v>
      </c>
      <c r="BR114" s="49">
        <f t="shared" si="1088"/>
        <v>0</v>
      </c>
      <c r="BS114" s="49">
        <f t="shared" si="1088"/>
        <v>0</v>
      </c>
      <c r="BT114" s="49">
        <f t="shared" ref="BT114:CY114" si="1089">+IF(AND($G97=BT110,$G98=BT109),$G103,0)</f>
        <v>0</v>
      </c>
      <c r="BU114" s="49">
        <f t="shared" si="1089"/>
        <v>0</v>
      </c>
      <c r="BV114" s="49">
        <f t="shared" si="1089"/>
        <v>0</v>
      </c>
      <c r="BW114" s="49">
        <f t="shared" si="1089"/>
        <v>0</v>
      </c>
      <c r="BX114" s="49">
        <f t="shared" si="1089"/>
        <v>0</v>
      </c>
      <c r="BY114" s="49">
        <f t="shared" si="1089"/>
        <v>0</v>
      </c>
      <c r="BZ114" s="49">
        <f t="shared" si="1089"/>
        <v>0</v>
      </c>
      <c r="CA114" s="49">
        <f t="shared" si="1089"/>
        <v>0</v>
      </c>
      <c r="CB114" s="49">
        <f t="shared" si="1089"/>
        <v>0</v>
      </c>
      <c r="CC114" s="49">
        <f t="shared" si="1089"/>
        <v>0</v>
      </c>
      <c r="CD114" s="49">
        <f t="shared" si="1089"/>
        <v>0</v>
      </c>
      <c r="CE114" s="49">
        <f t="shared" si="1089"/>
        <v>0</v>
      </c>
      <c r="CF114" s="49">
        <f t="shared" si="1089"/>
        <v>0</v>
      </c>
      <c r="CG114" s="49">
        <f t="shared" si="1089"/>
        <v>0</v>
      </c>
      <c r="CH114" s="49">
        <f t="shared" si="1089"/>
        <v>0</v>
      </c>
      <c r="CI114" s="49">
        <f t="shared" si="1089"/>
        <v>0</v>
      </c>
      <c r="CJ114" s="49">
        <f t="shared" si="1089"/>
        <v>0</v>
      </c>
      <c r="CK114" s="49">
        <f t="shared" si="1089"/>
        <v>0</v>
      </c>
      <c r="CL114" s="49">
        <f t="shared" si="1089"/>
        <v>0</v>
      </c>
      <c r="CM114" s="49">
        <f t="shared" si="1089"/>
        <v>0</v>
      </c>
      <c r="CN114" s="49">
        <f t="shared" si="1089"/>
        <v>0</v>
      </c>
      <c r="CO114" s="49">
        <f t="shared" si="1089"/>
        <v>0</v>
      </c>
      <c r="CP114" s="49">
        <f t="shared" si="1089"/>
        <v>0</v>
      </c>
      <c r="CQ114" s="49">
        <f t="shared" si="1089"/>
        <v>0</v>
      </c>
      <c r="CR114" s="49">
        <f t="shared" si="1089"/>
        <v>0</v>
      </c>
      <c r="CS114" s="49">
        <f t="shared" si="1089"/>
        <v>0</v>
      </c>
      <c r="CT114" s="49">
        <f t="shared" si="1089"/>
        <v>0</v>
      </c>
      <c r="CU114" s="49">
        <f t="shared" si="1089"/>
        <v>0</v>
      </c>
      <c r="CV114" s="49">
        <f t="shared" si="1089"/>
        <v>0</v>
      </c>
      <c r="CW114" s="49">
        <f t="shared" si="1089"/>
        <v>0</v>
      </c>
      <c r="CX114" s="49">
        <f t="shared" si="1089"/>
        <v>0</v>
      </c>
      <c r="CY114" s="49">
        <f t="shared" si="1089"/>
        <v>0</v>
      </c>
      <c r="CZ114" s="49">
        <f t="shared" ref="CZ114:DW114" si="1090">+IF(AND($G97=CZ110,$G98=CZ109),$G103,0)</f>
        <v>0</v>
      </c>
      <c r="DA114" s="49">
        <f t="shared" si="1090"/>
        <v>0</v>
      </c>
      <c r="DB114" s="49">
        <f t="shared" si="1090"/>
        <v>0</v>
      </c>
      <c r="DC114" s="49">
        <f t="shared" si="1090"/>
        <v>0</v>
      </c>
      <c r="DD114" s="49">
        <f t="shared" si="1090"/>
        <v>0</v>
      </c>
      <c r="DE114" s="49">
        <f t="shared" si="1090"/>
        <v>0</v>
      </c>
      <c r="DF114" s="49">
        <f t="shared" si="1090"/>
        <v>0</v>
      </c>
      <c r="DG114" s="49">
        <f t="shared" si="1090"/>
        <v>0</v>
      </c>
      <c r="DH114" s="49">
        <f t="shared" si="1090"/>
        <v>0</v>
      </c>
      <c r="DI114" s="49">
        <f t="shared" si="1090"/>
        <v>0</v>
      </c>
      <c r="DJ114" s="49">
        <f t="shared" si="1090"/>
        <v>0</v>
      </c>
      <c r="DK114" s="49">
        <f t="shared" si="1090"/>
        <v>0</v>
      </c>
      <c r="DL114" s="49">
        <f t="shared" si="1090"/>
        <v>0</v>
      </c>
      <c r="DM114" s="49">
        <f t="shared" si="1090"/>
        <v>0</v>
      </c>
      <c r="DN114" s="49">
        <f t="shared" si="1090"/>
        <v>0</v>
      </c>
      <c r="DO114" s="49">
        <f t="shared" si="1090"/>
        <v>0</v>
      </c>
      <c r="DP114" s="49">
        <f t="shared" si="1090"/>
        <v>0</v>
      </c>
      <c r="DQ114" s="49">
        <f t="shared" si="1090"/>
        <v>0</v>
      </c>
      <c r="DR114" s="49">
        <f t="shared" si="1090"/>
        <v>0</v>
      </c>
      <c r="DS114" s="49">
        <f t="shared" si="1090"/>
        <v>0</v>
      </c>
      <c r="DT114" s="49">
        <f t="shared" si="1090"/>
        <v>0</v>
      </c>
      <c r="DU114" s="49">
        <f t="shared" si="1090"/>
        <v>0</v>
      </c>
      <c r="DV114" s="49">
        <f t="shared" si="1090"/>
        <v>0</v>
      </c>
      <c r="DW114" s="52">
        <f t="shared" si="1090"/>
        <v>0</v>
      </c>
    </row>
    <row r="115" spans="1:127" ht="16.5" hidden="1" outlineLevel="1" thickTop="1" thickBot="1" x14ac:dyDescent="0.3">
      <c r="F115" s="40" t="s">
        <v>92</v>
      </c>
      <c r="H115" s="48">
        <f t="shared" ref="H115:AM115" si="1091">+IF(H116=$G103,H113,0)</f>
        <v>0</v>
      </c>
      <c r="I115" s="49">
        <f t="shared" si="1091"/>
        <v>0</v>
      </c>
      <c r="J115" s="49">
        <f t="shared" si="1091"/>
        <v>0</v>
      </c>
      <c r="K115" s="49">
        <f t="shared" si="1091"/>
        <v>0</v>
      </c>
      <c r="L115" s="49">
        <f t="shared" si="1091"/>
        <v>0</v>
      </c>
      <c r="M115" s="49">
        <f t="shared" si="1091"/>
        <v>0</v>
      </c>
      <c r="N115" s="49">
        <f t="shared" si="1091"/>
        <v>0</v>
      </c>
      <c r="O115" s="49">
        <f t="shared" si="1091"/>
        <v>0</v>
      </c>
      <c r="P115" s="49">
        <f t="shared" si="1091"/>
        <v>0</v>
      </c>
      <c r="Q115" s="49">
        <f t="shared" si="1091"/>
        <v>0</v>
      </c>
      <c r="R115" s="49">
        <f t="shared" si="1091"/>
        <v>0</v>
      </c>
      <c r="S115" s="49">
        <f t="shared" si="1091"/>
        <v>0</v>
      </c>
      <c r="T115" s="49">
        <f t="shared" si="1091"/>
        <v>0</v>
      </c>
      <c r="U115" s="49">
        <f t="shared" si="1091"/>
        <v>0</v>
      </c>
      <c r="V115" s="49">
        <f t="shared" si="1091"/>
        <v>0</v>
      </c>
      <c r="W115" s="49">
        <f t="shared" si="1091"/>
        <v>0</v>
      </c>
      <c r="X115" s="49">
        <f t="shared" si="1091"/>
        <v>0</v>
      </c>
      <c r="Y115" s="49">
        <f t="shared" si="1091"/>
        <v>0</v>
      </c>
      <c r="Z115" s="49">
        <f t="shared" si="1091"/>
        <v>0</v>
      </c>
      <c r="AA115" s="49">
        <f t="shared" si="1091"/>
        <v>0</v>
      </c>
      <c r="AB115" s="49">
        <f t="shared" si="1091"/>
        <v>0</v>
      </c>
      <c r="AC115" s="49">
        <f t="shared" si="1091"/>
        <v>0</v>
      </c>
      <c r="AD115" s="49">
        <f t="shared" si="1091"/>
        <v>0</v>
      </c>
      <c r="AE115" s="49">
        <f t="shared" si="1091"/>
        <v>0</v>
      </c>
      <c r="AF115" s="49">
        <f t="shared" si="1091"/>
        <v>0</v>
      </c>
      <c r="AG115" s="49">
        <f t="shared" si="1091"/>
        <v>0</v>
      </c>
      <c r="AH115" s="49">
        <f t="shared" si="1091"/>
        <v>0</v>
      </c>
      <c r="AI115" s="49">
        <f t="shared" si="1091"/>
        <v>0</v>
      </c>
      <c r="AJ115" s="49">
        <f t="shared" si="1091"/>
        <v>0</v>
      </c>
      <c r="AK115" s="49">
        <f t="shared" si="1091"/>
        <v>0</v>
      </c>
      <c r="AL115" s="49">
        <f t="shared" si="1091"/>
        <v>0</v>
      </c>
      <c r="AM115" s="49">
        <f t="shared" si="1091"/>
        <v>0</v>
      </c>
      <c r="AN115" s="49">
        <f t="shared" ref="AN115:BS115" si="1092">+IF(AN116=$G103,AN113,0)</f>
        <v>0</v>
      </c>
      <c r="AO115" s="49">
        <f t="shared" si="1092"/>
        <v>0</v>
      </c>
      <c r="AP115" s="49">
        <f t="shared" si="1092"/>
        <v>0</v>
      </c>
      <c r="AQ115" s="49">
        <f t="shared" si="1092"/>
        <v>0</v>
      </c>
      <c r="AR115" s="49">
        <f t="shared" si="1092"/>
        <v>0</v>
      </c>
      <c r="AS115" s="49">
        <f t="shared" si="1092"/>
        <v>0</v>
      </c>
      <c r="AT115" s="49">
        <f t="shared" si="1092"/>
        <v>0</v>
      </c>
      <c r="AU115" s="49">
        <f t="shared" si="1092"/>
        <v>0</v>
      </c>
      <c r="AV115" s="49">
        <f t="shared" si="1092"/>
        <v>0</v>
      </c>
      <c r="AW115" s="49">
        <f t="shared" si="1092"/>
        <v>0</v>
      </c>
      <c r="AX115" s="49">
        <f t="shared" si="1092"/>
        <v>0</v>
      </c>
      <c r="AY115" s="49">
        <f t="shared" si="1092"/>
        <v>0</v>
      </c>
      <c r="AZ115" s="49">
        <f t="shared" si="1092"/>
        <v>0</v>
      </c>
      <c r="BA115" s="49">
        <f t="shared" si="1092"/>
        <v>0</v>
      </c>
      <c r="BB115" s="49">
        <f t="shared" si="1092"/>
        <v>0</v>
      </c>
      <c r="BC115" s="49">
        <f t="shared" si="1092"/>
        <v>0</v>
      </c>
      <c r="BD115" s="49">
        <f t="shared" si="1092"/>
        <v>0</v>
      </c>
      <c r="BE115" s="49">
        <f t="shared" si="1092"/>
        <v>0</v>
      </c>
      <c r="BF115" s="49">
        <f t="shared" si="1092"/>
        <v>0</v>
      </c>
      <c r="BG115" s="49">
        <f t="shared" si="1092"/>
        <v>0</v>
      </c>
      <c r="BH115" s="49">
        <f t="shared" si="1092"/>
        <v>0</v>
      </c>
      <c r="BI115" s="49">
        <f t="shared" si="1092"/>
        <v>0</v>
      </c>
      <c r="BJ115" s="49">
        <f t="shared" si="1092"/>
        <v>0</v>
      </c>
      <c r="BK115" s="49">
        <f t="shared" si="1092"/>
        <v>0</v>
      </c>
      <c r="BL115" s="49">
        <f t="shared" si="1092"/>
        <v>0</v>
      </c>
      <c r="BM115" s="49">
        <f t="shared" si="1092"/>
        <v>0</v>
      </c>
      <c r="BN115" s="49">
        <f t="shared" si="1092"/>
        <v>0</v>
      </c>
      <c r="BO115" s="49">
        <f t="shared" si="1092"/>
        <v>0</v>
      </c>
      <c r="BP115" s="49">
        <f t="shared" si="1092"/>
        <v>0</v>
      </c>
      <c r="BQ115" s="49">
        <f t="shared" si="1092"/>
        <v>0</v>
      </c>
      <c r="BR115" s="49">
        <f t="shared" si="1092"/>
        <v>0</v>
      </c>
      <c r="BS115" s="49">
        <f t="shared" si="1092"/>
        <v>0</v>
      </c>
      <c r="BT115" s="49">
        <f t="shared" ref="BT115:CY115" si="1093">+IF(BT116=$G103,BT113,0)</f>
        <v>0</v>
      </c>
      <c r="BU115" s="49">
        <f t="shared" si="1093"/>
        <v>0</v>
      </c>
      <c r="BV115" s="49">
        <f t="shared" si="1093"/>
        <v>0</v>
      </c>
      <c r="BW115" s="49">
        <f t="shared" si="1093"/>
        <v>0</v>
      </c>
      <c r="BX115" s="49">
        <f t="shared" si="1093"/>
        <v>0</v>
      </c>
      <c r="BY115" s="49">
        <f t="shared" si="1093"/>
        <v>0</v>
      </c>
      <c r="BZ115" s="49">
        <f t="shared" si="1093"/>
        <v>0</v>
      </c>
      <c r="CA115" s="49">
        <f t="shared" si="1093"/>
        <v>0</v>
      </c>
      <c r="CB115" s="49">
        <f t="shared" si="1093"/>
        <v>0</v>
      </c>
      <c r="CC115" s="49">
        <f t="shared" si="1093"/>
        <v>0</v>
      </c>
      <c r="CD115" s="49">
        <f t="shared" si="1093"/>
        <v>0</v>
      </c>
      <c r="CE115" s="49">
        <f t="shared" si="1093"/>
        <v>0</v>
      </c>
      <c r="CF115" s="49">
        <f t="shared" si="1093"/>
        <v>0</v>
      </c>
      <c r="CG115" s="49">
        <f t="shared" si="1093"/>
        <v>0</v>
      </c>
      <c r="CH115" s="49">
        <f t="shared" si="1093"/>
        <v>0</v>
      </c>
      <c r="CI115" s="49">
        <f t="shared" si="1093"/>
        <v>0</v>
      </c>
      <c r="CJ115" s="49">
        <f t="shared" si="1093"/>
        <v>0</v>
      </c>
      <c r="CK115" s="49">
        <f t="shared" si="1093"/>
        <v>0</v>
      </c>
      <c r="CL115" s="49">
        <f t="shared" si="1093"/>
        <v>0</v>
      </c>
      <c r="CM115" s="49">
        <f t="shared" si="1093"/>
        <v>0</v>
      </c>
      <c r="CN115" s="49">
        <f t="shared" si="1093"/>
        <v>0</v>
      </c>
      <c r="CO115" s="49">
        <f t="shared" si="1093"/>
        <v>0</v>
      </c>
      <c r="CP115" s="49">
        <f t="shared" si="1093"/>
        <v>0</v>
      </c>
      <c r="CQ115" s="49">
        <f t="shared" si="1093"/>
        <v>0</v>
      </c>
      <c r="CR115" s="49">
        <f t="shared" si="1093"/>
        <v>0</v>
      </c>
      <c r="CS115" s="49">
        <f t="shared" si="1093"/>
        <v>0</v>
      </c>
      <c r="CT115" s="49">
        <f t="shared" si="1093"/>
        <v>0</v>
      </c>
      <c r="CU115" s="49">
        <f t="shared" si="1093"/>
        <v>0</v>
      </c>
      <c r="CV115" s="49">
        <f t="shared" si="1093"/>
        <v>0</v>
      </c>
      <c r="CW115" s="49">
        <f t="shared" si="1093"/>
        <v>0</v>
      </c>
      <c r="CX115" s="49">
        <f t="shared" si="1093"/>
        <v>0</v>
      </c>
      <c r="CY115" s="49">
        <f t="shared" si="1093"/>
        <v>0</v>
      </c>
      <c r="CZ115" s="49">
        <f t="shared" ref="CZ115:DW115" si="1094">+IF(CZ116=$G103,CZ113,0)</f>
        <v>0</v>
      </c>
      <c r="DA115" s="49">
        <f t="shared" si="1094"/>
        <v>0</v>
      </c>
      <c r="DB115" s="49">
        <f t="shared" si="1094"/>
        <v>0</v>
      </c>
      <c r="DC115" s="49">
        <f t="shared" si="1094"/>
        <v>0</v>
      </c>
      <c r="DD115" s="49">
        <f t="shared" si="1094"/>
        <v>0</v>
      </c>
      <c r="DE115" s="49">
        <f t="shared" si="1094"/>
        <v>0</v>
      </c>
      <c r="DF115" s="49">
        <f t="shared" si="1094"/>
        <v>0</v>
      </c>
      <c r="DG115" s="49">
        <f t="shared" si="1094"/>
        <v>0</v>
      </c>
      <c r="DH115" s="49">
        <f t="shared" si="1094"/>
        <v>0</v>
      </c>
      <c r="DI115" s="49">
        <f t="shared" si="1094"/>
        <v>0</v>
      </c>
      <c r="DJ115" s="49">
        <f t="shared" si="1094"/>
        <v>0</v>
      </c>
      <c r="DK115" s="49">
        <f t="shared" si="1094"/>
        <v>0</v>
      </c>
      <c r="DL115" s="49">
        <f t="shared" si="1094"/>
        <v>0</v>
      </c>
      <c r="DM115" s="49">
        <f t="shared" si="1094"/>
        <v>0</v>
      </c>
      <c r="DN115" s="49">
        <f t="shared" si="1094"/>
        <v>0</v>
      </c>
      <c r="DO115" s="49">
        <f t="shared" si="1094"/>
        <v>0</v>
      </c>
      <c r="DP115" s="49">
        <f t="shared" si="1094"/>
        <v>0</v>
      </c>
      <c r="DQ115" s="49">
        <f t="shared" si="1094"/>
        <v>0</v>
      </c>
      <c r="DR115" s="49">
        <f t="shared" si="1094"/>
        <v>0</v>
      </c>
      <c r="DS115" s="49">
        <f t="shared" si="1094"/>
        <v>0</v>
      </c>
      <c r="DT115" s="49">
        <f t="shared" si="1094"/>
        <v>0</v>
      </c>
      <c r="DU115" s="49">
        <f t="shared" si="1094"/>
        <v>0</v>
      </c>
      <c r="DV115" s="49">
        <f t="shared" si="1094"/>
        <v>0</v>
      </c>
      <c r="DW115" s="49">
        <f t="shared" si="1094"/>
        <v>0</v>
      </c>
    </row>
    <row r="116" spans="1:127" ht="16.5" hidden="1" outlineLevel="1" thickTop="1" thickBot="1" x14ac:dyDescent="0.3">
      <c r="F116" s="40" t="s">
        <v>84</v>
      </c>
      <c r="H116" s="50">
        <f>+H114</f>
        <v>0</v>
      </c>
      <c r="I116" s="51">
        <f t="shared" ref="I116" si="1095">+H116+I114-I112</f>
        <v>0</v>
      </c>
      <c r="J116" s="51">
        <f t="shared" ref="J116" si="1096">+I116+J114-J112</f>
        <v>0</v>
      </c>
      <c r="K116" s="51">
        <f t="shared" ref="K116" si="1097">+J116+K114-K112</f>
        <v>0</v>
      </c>
      <c r="L116" s="51">
        <f t="shared" ref="L116" si="1098">+K116+L114-L112</f>
        <v>0</v>
      </c>
      <c r="M116" s="51">
        <f t="shared" ref="M116" si="1099">+L116+M114-M112</f>
        <v>0</v>
      </c>
      <c r="N116" s="51">
        <f t="shared" ref="N116" si="1100">+M116+N114-N112</f>
        <v>0</v>
      </c>
      <c r="O116" s="51">
        <f t="shared" ref="O116" si="1101">+N116+O114-O112</f>
        <v>0</v>
      </c>
      <c r="P116" s="51">
        <f t="shared" ref="P116" si="1102">+O116+P114-P112</f>
        <v>0</v>
      </c>
      <c r="Q116" s="51">
        <f t="shared" ref="Q116" si="1103">+P116+Q114-Q112</f>
        <v>0</v>
      </c>
      <c r="R116" s="51">
        <f t="shared" ref="R116" si="1104">+Q116+R114-R112</f>
        <v>0</v>
      </c>
      <c r="S116" s="51">
        <f t="shared" ref="S116" si="1105">+R116+S114-S112</f>
        <v>0</v>
      </c>
      <c r="T116" s="51">
        <f t="shared" ref="T116" si="1106">+S116+T114-T112</f>
        <v>0</v>
      </c>
      <c r="U116" s="51">
        <f t="shared" ref="U116" si="1107">+T116+U114-U112</f>
        <v>0</v>
      </c>
      <c r="V116" s="51">
        <f t="shared" ref="V116" si="1108">+U116+V114-V112</f>
        <v>0</v>
      </c>
      <c r="W116" s="51">
        <f t="shared" ref="W116" si="1109">+V116+W114-W112</f>
        <v>0</v>
      </c>
      <c r="X116" s="51">
        <f t="shared" ref="X116" si="1110">+W116+X114-X112</f>
        <v>0</v>
      </c>
      <c r="Y116" s="51">
        <f t="shared" ref="Y116" si="1111">+X116+Y114-Y112</f>
        <v>0</v>
      </c>
      <c r="Z116" s="51">
        <f t="shared" ref="Z116" si="1112">+Y116+Z114-Z112</f>
        <v>0</v>
      </c>
      <c r="AA116" s="51">
        <f t="shared" ref="AA116" si="1113">+Z116+AA114-AA112</f>
        <v>0</v>
      </c>
      <c r="AB116" s="51">
        <f t="shared" ref="AB116" si="1114">+AA116+AB114-AB112</f>
        <v>0</v>
      </c>
      <c r="AC116" s="51">
        <f t="shared" ref="AC116" si="1115">+AB116+AC114-AC112</f>
        <v>0</v>
      </c>
      <c r="AD116" s="51">
        <f t="shared" ref="AD116" si="1116">+AC116+AD114-AD112</f>
        <v>0</v>
      </c>
      <c r="AE116" s="51">
        <f t="shared" ref="AE116" si="1117">+AD116+AE114-AE112</f>
        <v>0</v>
      </c>
      <c r="AF116" s="51">
        <f t="shared" ref="AF116" si="1118">+AE116+AF114-AF112</f>
        <v>0</v>
      </c>
      <c r="AG116" s="51">
        <f t="shared" ref="AG116" si="1119">+AF116+AG114-AG112</f>
        <v>0</v>
      </c>
      <c r="AH116" s="51">
        <f t="shared" ref="AH116" si="1120">+AG116+AH114-AH112</f>
        <v>0</v>
      </c>
      <c r="AI116" s="51">
        <f t="shared" ref="AI116" si="1121">+AH116+AI114-AI112</f>
        <v>0</v>
      </c>
      <c r="AJ116" s="51">
        <f t="shared" ref="AJ116" si="1122">+AI116+AJ114-AJ112</f>
        <v>0</v>
      </c>
      <c r="AK116" s="51">
        <f t="shared" ref="AK116" si="1123">+AJ116+AK114-AK112</f>
        <v>0</v>
      </c>
      <c r="AL116" s="51">
        <f t="shared" ref="AL116" si="1124">+AK116+AL114-AL112</f>
        <v>0</v>
      </c>
      <c r="AM116" s="51">
        <f t="shared" ref="AM116" si="1125">+AL116+AM114-AM112</f>
        <v>0</v>
      </c>
      <c r="AN116" s="51">
        <f t="shared" ref="AN116" si="1126">+AM116+AN114-AN112</f>
        <v>0</v>
      </c>
      <c r="AO116" s="51">
        <f t="shared" ref="AO116" si="1127">+AN116+AO114-AO112</f>
        <v>0</v>
      </c>
      <c r="AP116" s="51">
        <f t="shared" ref="AP116" si="1128">+AO116+AP114-AP112</f>
        <v>0</v>
      </c>
      <c r="AQ116" s="51">
        <f t="shared" ref="AQ116" si="1129">+AP116+AQ114-AQ112</f>
        <v>0</v>
      </c>
      <c r="AR116" s="51">
        <f t="shared" ref="AR116" si="1130">+AQ116+AR114-AR112</f>
        <v>0</v>
      </c>
      <c r="AS116" s="51">
        <f t="shared" ref="AS116" si="1131">+AR116+AS114-AS112</f>
        <v>0</v>
      </c>
      <c r="AT116" s="51">
        <f t="shared" ref="AT116" si="1132">+AS116+AT114-AT112</f>
        <v>0</v>
      </c>
      <c r="AU116" s="51">
        <f t="shared" ref="AU116" si="1133">+AT116+AU114-AU112</f>
        <v>0</v>
      </c>
      <c r="AV116" s="51">
        <f t="shared" ref="AV116" si="1134">+AU116+AV114-AV112</f>
        <v>0</v>
      </c>
      <c r="AW116" s="51">
        <f t="shared" ref="AW116" si="1135">+AV116+AW114-AW112</f>
        <v>0</v>
      </c>
      <c r="AX116" s="51">
        <f t="shared" ref="AX116" si="1136">+AW116+AX114-AX112</f>
        <v>0</v>
      </c>
      <c r="AY116" s="51">
        <f t="shared" ref="AY116" si="1137">+AX116+AY114-AY112</f>
        <v>0</v>
      </c>
      <c r="AZ116" s="51">
        <f t="shared" ref="AZ116" si="1138">+AY116+AZ114-AZ112</f>
        <v>0</v>
      </c>
      <c r="BA116" s="51">
        <f t="shared" ref="BA116" si="1139">+AZ116+BA114-BA112</f>
        <v>0</v>
      </c>
      <c r="BB116" s="51">
        <f t="shared" ref="BB116" si="1140">+BA116+BB114-BB112</f>
        <v>0</v>
      </c>
      <c r="BC116" s="51">
        <f t="shared" ref="BC116" si="1141">+BB116+BC114-BC112</f>
        <v>0</v>
      </c>
      <c r="BD116" s="51">
        <f t="shared" ref="BD116" si="1142">+BC116+BD114-BD112</f>
        <v>0</v>
      </c>
      <c r="BE116" s="51">
        <f t="shared" ref="BE116" si="1143">+BD116+BE114-BE112</f>
        <v>0</v>
      </c>
      <c r="BF116" s="51">
        <f t="shared" ref="BF116" si="1144">+BE116+BF114-BF112</f>
        <v>0</v>
      </c>
      <c r="BG116" s="51">
        <f t="shared" ref="BG116" si="1145">+BF116+BG114-BG112</f>
        <v>0</v>
      </c>
      <c r="BH116" s="51">
        <f t="shared" ref="BH116" si="1146">+BG116+BH114-BH112</f>
        <v>0</v>
      </c>
      <c r="BI116" s="51">
        <f t="shared" ref="BI116" si="1147">+BH116+BI114-BI112</f>
        <v>0</v>
      </c>
      <c r="BJ116" s="51">
        <f t="shared" ref="BJ116" si="1148">+BI116+BJ114-BJ112</f>
        <v>0</v>
      </c>
      <c r="BK116" s="51">
        <f t="shared" ref="BK116" si="1149">+BJ116+BK114-BK112</f>
        <v>0</v>
      </c>
      <c r="BL116" s="51">
        <f t="shared" ref="BL116" si="1150">+BK116+BL114-BL112</f>
        <v>0</v>
      </c>
      <c r="BM116" s="51">
        <f t="shared" ref="BM116" si="1151">+BL116+BM114-BM112</f>
        <v>0</v>
      </c>
      <c r="BN116" s="51">
        <f t="shared" ref="BN116" si="1152">+BM116+BN114-BN112</f>
        <v>0</v>
      </c>
      <c r="BO116" s="51">
        <f t="shared" ref="BO116" si="1153">+BN116+BO114-BO112</f>
        <v>0</v>
      </c>
      <c r="BP116" s="51">
        <f t="shared" ref="BP116" si="1154">+BO116+BP114-BP112</f>
        <v>0</v>
      </c>
      <c r="BQ116" s="51">
        <f t="shared" ref="BQ116" si="1155">+BP116+BQ114-BQ112</f>
        <v>0</v>
      </c>
      <c r="BR116" s="51">
        <f t="shared" ref="BR116" si="1156">+BQ116+BR114-BR112</f>
        <v>0</v>
      </c>
      <c r="BS116" s="51">
        <f t="shared" ref="BS116" si="1157">+BR116+BS114-BS112</f>
        <v>0</v>
      </c>
      <c r="BT116" s="51">
        <f t="shared" ref="BT116" si="1158">+BS116+BT114-BT112</f>
        <v>0</v>
      </c>
      <c r="BU116" s="51">
        <f t="shared" ref="BU116" si="1159">+BT116+BU114-BU112</f>
        <v>0</v>
      </c>
      <c r="BV116" s="51">
        <f t="shared" ref="BV116" si="1160">+BU116+BV114-BV112</f>
        <v>0</v>
      </c>
      <c r="BW116" s="51">
        <f t="shared" ref="BW116" si="1161">+BV116+BW114-BW112</f>
        <v>0</v>
      </c>
      <c r="BX116" s="51">
        <f t="shared" ref="BX116" si="1162">+BW116+BX114-BX112</f>
        <v>0</v>
      </c>
      <c r="BY116" s="51">
        <f t="shared" ref="BY116" si="1163">+BX116+BY114-BY112</f>
        <v>0</v>
      </c>
      <c r="BZ116" s="51">
        <f t="shared" ref="BZ116" si="1164">+BY116+BZ114-BZ112</f>
        <v>0</v>
      </c>
      <c r="CA116" s="51">
        <f t="shared" ref="CA116" si="1165">+BZ116+CA114-CA112</f>
        <v>0</v>
      </c>
      <c r="CB116" s="51">
        <f t="shared" ref="CB116" si="1166">+CA116+CB114-CB112</f>
        <v>0</v>
      </c>
      <c r="CC116" s="51">
        <f t="shared" ref="CC116" si="1167">+CB116+CC114-CC112</f>
        <v>0</v>
      </c>
      <c r="CD116" s="51">
        <f t="shared" ref="CD116" si="1168">+CC116+CD114-CD112</f>
        <v>0</v>
      </c>
      <c r="CE116" s="51">
        <f t="shared" ref="CE116" si="1169">+CD116+CE114-CE112</f>
        <v>0</v>
      </c>
      <c r="CF116" s="51">
        <f t="shared" ref="CF116" si="1170">+CE116+CF114-CF112</f>
        <v>0</v>
      </c>
      <c r="CG116" s="51">
        <f t="shared" ref="CG116" si="1171">+CF116+CG114-CG112</f>
        <v>0</v>
      </c>
      <c r="CH116" s="51">
        <f t="shared" ref="CH116" si="1172">+CG116+CH114-CH112</f>
        <v>0</v>
      </c>
      <c r="CI116" s="51">
        <f t="shared" ref="CI116" si="1173">+CH116+CI114-CI112</f>
        <v>0</v>
      </c>
      <c r="CJ116" s="51">
        <f t="shared" ref="CJ116" si="1174">+CI116+CJ114-CJ112</f>
        <v>0</v>
      </c>
      <c r="CK116" s="51">
        <f t="shared" ref="CK116" si="1175">+CJ116+CK114-CK112</f>
        <v>0</v>
      </c>
      <c r="CL116" s="51">
        <f t="shared" ref="CL116" si="1176">+CK116+CL114-CL112</f>
        <v>0</v>
      </c>
      <c r="CM116" s="51">
        <f t="shared" ref="CM116" si="1177">+CL116+CM114-CM112</f>
        <v>0</v>
      </c>
      <c r="CN116" s="51">
        <f t="shared" ref="CN116" si="1178">+CM116+CN114-CN112</f>
        <v>0</v>
      </c>
      <c r="CO116" s="51">
        <f t="shared" ref="CO116" si="1179">+CN116+CO114-CO112</f>
        <v>0</v>
      </c>
      <c r="CP116" s="51">
        <f t="shared" ref="CP116" si="1180">+CO116+CP114-CP112</f>
        <v>0</v>
      </c>
      <c r="CQ116" s="51">
        <f t="shared" ref="CQ116" si="1181">+CP116+CQ114-CQ112</f>
        <v>0</v>
      </c>
      <c r="CR116" s="51">
        <f t="shared" ref="CR116" si="1182">+CQ116+CR114-CR112</f>
        <v>0</v>
      </c>
      <c r="CS116" s="51">
        <f t="shared" ref="CS116" si="1183">+CR116+CS114-CS112</f>
        <v>0</v>
      </c>
      <c r="CT116" s="51">
        <f t="shared" ref="CT116" si="1184">+CS116+CT114-CT112</f>
        <v>0</v>
      </c>
      <c r="CU116" s="51">
        <f t="shared" ref="CU116" si="1185">+CT116+CU114-CU112</f>
        <v>0</v>
      </c>
      <c r="CV116" s="51">
        <f t="shared" ref="CV116" si="1186">+CU116+CV114-CV112</f>
        <v>0</v>
      </c>
      <c r="CW116" s="51">
        <f t="shared" ref="CW116" si="1187">+CV116+CW114-CW112</f>
        <v>0</v>
      </c>
      <c r="CX116" s="51">
        <f t="shared" ref="CX116" si="1188">+CW116+CX114-CX112</f>
        <v>0</v>
      </c>
      <c r="CY116" s="51">
        <f t="shared" ref="CY116" si="1189">+CX116+CY114-CY112</f>
        <v>0</v>
      </c>
      <c r="CZ116" s="51">
        <f t="shared" ref="CZ116" si="1190">+CY116+CZ114-CZ112</f>
        <v>0</v>
      </c>
      <c r="DA116" s="51">
        <f t="shared" ref="DA116" si="1191">+CZ116+DA114-DA112</f>
        <v>0</v>
      </c>
      <c r="DB116" s="51">
        <f t="shared" ref="DB116" si="1192">+DA116+DB114-DB112</f>
        <v>0</v>
      </c>
      <c r="DC116" s="51">
        <f t="shared" ref="DC116" si="1193">+DB116+DC114-DC112</f>
        <v>0</v>
      </c>
      <c r="DD116" s="51">
        <f t="shared" ref="DD116" si="1194">+DC116+DD114-DD112</f>
        <v>0</v>
      </c>
      <c r="DE116" s="51">
        <f t="shared" ref="DE116" si="1195">+DD116+DE114-DE112</f>
        <v>0</v>
      </c>
      <c r="DF116" s="51">
        <f t="shared" ref="DF116" si="1196">+DE116+DF114-DF112</f>
        <v>0</v>
      </c>
      <c r="DG116" s="51">
        <f t="shared" ref="DG116" si="1197">+DF116+DG114-DG112</f>
        <v>0</v>
      </c>
      <c r="DH116" s="51">
        <f t="shared" ref="DH116" si="1198">+DG116+DH114-DH112</f>
        <v>0</v>
      </c>
      <c r="DI116" s="51">
        <f t="shared" ref="DI116" si="1199">+DH116+DI114-DI112</f>
        <v>0</v>
      </c>
      <c r="DJ116" s="51">
        <f t="shared" ref="DJ116" si="1200">+DI116+DJ114-DJ112</f>
        <v>0</v>
      </c>
      <c r="DK116" s="51">
        <f t="shared" ref="DK116" si="1201">+DJ116+DK114-DK112</f>
        <v>0</v>
      </c>
      <c r="DL116" s="51">
        <f t="shared" ref="DL116" si="1202">+DK116+DL114-DL112</f>
        <v>0</v>
      </c>
      <c r="DM116" s="51">
        <f t="shared" ref="DM116" si="1203">+DL116+DM114-DM112</f>
        <v>0</v>
      </c>
      <c r="DN116" s="51">
        <f t="shared" ref="DN116" si="1204">+DM116+DN114-DN112</f>
        <v>0</v>
      </c>
      <c r="DO116" s="51">
        <f t="shared" ref="DO116" si="1205">+DN116+DO114-DO112</f>
        <v>0</v>
      </c>
      <c r="DP116" s="51">
        <f t="shared" ref="DP116" si="1206">+DO116+DP114-DP112</f>
        <v>0</v>
      </c>
      <c r="DQ116" s="51">
        <f t="shared" ref="DQ116" si="1207">+DP116+DQ114-DQ112</f>
        <v>0</v>
      </c>
      <c r="DR116" s="51">
        <f t="shared" ref="DR116" si="1208">+DQ116+DR114-DR112</f>
        <v>0</v>
      </c>
      <c r="DS116" s="51">
        <f t="shared" ref="DS116" si="1209">+DR116+DS114-DS112</f>
        <v>0</v>
      </c>
      <c r="DT116" s="51">
        <f t="shared" ref="DT116" si="1210">+DS116+DT114-DT112</f>
        <v>0</v>
      </c>
      <c r="DU116" s="51">
        <f t="shared" ref="DU116" si="1211">+DT116+DU114-DU112</f>
        <v>0</v>
      </c>
      <c r="DV116" s="51">
        <f t="shared" ref="DV116" si="1212">+DU116+DV114-DV112</f>
        <v>0</v>
      </c>
      <c r="DW116" s="53">
        <f t="shared" ref="DW116" si="1213">+DV116+DW114-DW112</f>
        <v>0</v>
      </c>
    </row>
    <row r="117" spans="1:127" ht="15.75" hidden="1" outlineLevel="1" thickTop="1" x14ac:dyDescent="0.25"/>
    <row r="118" spans="1:127" collapsed="1" x14ac:dyDescent="0.25"/>
    <row r="119" spans="1:127" ht="18.75" x14ac:dyDescent="0.3">
      <c r="A119" s="61"/>
      <c r="C119" s="54" t="s">
        <v>416</v>
      </c>
    </row>
    <row r="120" spans="1:127" ht="16.5" hidden="1" outlineLevel="1" thickTop="1" thickBot="1" x14ac:dyDescent="0.3">
      <c r="F120" s="40" t="s">
        <v>86</v>
      </c>
      <c r="G120" s="9" t="s">
        <v>29</v>
      </c>
    </row>
    <row r="121" spans="1:127" ht="16.5" hidden="1" outlineLevel="1" thickTop="1" thickBot="1" x14ac:dyDescent="0.3">
      <c r="F121" s="40" t="s">
        <v>85</v>
      </c>
      <c r="G121" s="38">
        <v>2019</v>
      </c>
    </row>
    <row r="122" spans="1:127" ht="16.5" hidden="1" outlineLevel="1" thickTop="1" thickBot="1" x14ac:dyDescent="0.3">
      <c r="F122" s="40" t="s">
        <v>89</v>
      </c>
      <c r="G122" s="38">
        <v>6</v>
      </c>
    </row>
    <row r="123" spans="1:127" ht="16.5" hidden="1" outlineLevel="1" thickTop="1" thickBot="1" x14ac:dyDescent="0.3">
      <c r="F123" s="40" t="s">
        <v>90</v>
      </c>
      <c r="G123" s="9" t="s">
        <v>35</v>
      </c>
    </row>
    <row r="124" spans="1:127" ht="16.5" hidden="1" outlineLevel="1" thickTop="1" thickBot="1" x14ac:dyDescent="0.3">
      <c r="F124" s="40" t="s">
        <v>91</v>
      </c>
      <c r="G124" s="38">
        <v>2019</v>
      </c>
    </row>
    <row r="125" spans="1:127" ht="16.5" hidden="1" outlineLevel="1" thickTop="1" thickBot="1" x14ac:dyDescent="0.3">
      <c r="F125" s="40" t="s">
        <v>77</v>
      </c>
      <c r="G125" s="19">
        <v>0.04</v>
      </c>
    </row>
    <row r="126" spans="1:127" ht="16.5" hidden="1" outlineLevel="1" thickTop="1" thickBot="1" x14ac:dyDescent="0.3">
      <c r="F126" s="40" t="s">
        <v>87</v>
      </c>
      <c r="G126" s="42"/>
    </row>
    <row r="127" spans="1:127" ht="16.5" hidden="1" outlineLevel="1" thickTop="1" thickBot="1" x14ac:dyDescent="0.3">
      <c r="F127" s="40" t="s">
        <v>78</v>
      </c>
      <c r="G127" s="43">
        <v>60</v>
      </c>
    </row>
    <row r="128" spans="1:127" ht="16.5" hidden="1" outlineLevel="1" thickTop="1" thickBot="1" x14ac:dyDescent="0.3"/>
    <row r="129" spans="6:127" ht="16.5" hidden="1" outlineLevel="1" thickTop="1" thickBot="1" x14ac:dyDescent="0.3">
      <c r="F129" s="40" t="s">
        <v>79</v>
      </c>
      <c r="G129" s="44">
        <f>+((1+G125)^(1/12))-1</f>
        <v>3.2737397821989145E-3</v>
      </c>
    </row>
    <row r="130" spans="6:127" ht="16.5" hidden="1" outlineLevel="1" thickTop="1" thickBot="1" x14ac:dyDescent="0.3">
      <c r="F130" s="40" t="s">
        <v>80</v>
      </c>
      <c r="G130" s="42">
        <f>+(G126)/((1-(1+G129)^(-G127))/G129)</f>
        <v>0</v>
      </c>
    </row>
    <row r="131" spans="6:127" ht="15.75" hidden="1" outlineLevel="1" thickTop="1" x14ac:dyDescent="0.25"/>
    <row r="132" spans="6:127" hidden="1" outlineLevel="1" x14ac:dyDescent="0.25">
      <c r="G132" s="7" t="s">
        <v>28</v>
      </c>
      <c r="H132" s="11">
        <f t="shared" ref="H132:AM132" si="1214">+H109</f>
        <v>2020</v>
      </c>
      <c r="I132" s="11">
        <f t="shared" si="1214"/>
        <v>2020</v>
      </c>
      <c r="J132" s="11">
        <f t="shared" si="1214"/>
        <v>2020</v>
      </c>
      <c r="K132" s="11">
        <f t="shared" si="1214"/>
        <v>2020</v>
      </c>
      <c r="L132" s="11">
        <f t="shared" si="1214"/>
        <v>2020</v>
      </c>
      <c r="M132" s="11">
        <f t="shared" si="1214"/>
        <v>2020</v>
      </c>
      <c r="N132" s="11">
        <f t="shared" si="1214"/>
        <v>2020</v>
      </c>
      <c r="O132" s="11">
        <f t="shared" si="1214"/>
        <v>2020</v>
      </c>
      <c r="P132" s="11">
        <f t="shared" si="1214"/>
        <v>2020</v>
      </c>
      <c r="Q132" s="11">
        <f t="shared" si="1214"/>
        <v>2020</v>
      </c>
      <c r="R132" s="11">
        <f t="shared" si="1214"/>
        <v>2020</v>
      </c>
      <c r="S132" s="11">
        <f t="shared" si="1214"/>
        <v>2020</v>
      </c>
      <c r="T132" s="11">
        <f t="shared" si="1214"/>
        <v>2021</v>
      </c>
      <c r="U132" s="11">
        <f t="shared" si="1214"/>
        <v>2021</v>
      </c>
      <c r="V132" s="11">
        <f t="shared" si="1214"/>
        <v>2021</v>
      </c>
      <c r="W132" s="11">
        <f t="shared" si="1214"/>
        <v>2021</v>
      </c>
      <c r="X132" s="11">
        <f t="shared" si="1214"/>
        <v>2021</v>
      </c>
      <c r="Y132" s="11">
        <f t="shared" si="1214"/>
        <v>2021</v>
      </c>
      <c r="Z132" s="11">
        <f t="shared" si="1214"/>
        <v>2021</v>
      </c>
      <c r="AA132" s="11">
        <f t="shared" si="1214"/>
        <v>2021</v>
      </c>
      <c r="AB132" s="11">
        <f t="shared" si="1214"/>
        <v>2021</v>
      </c>
      <c r="AC132" s="11">
        <f t="shared" si="1214"/>
        <v>2021</v>
      </c>
      <c r="AD132" s="11">
        <f t="shared" si="1214"/>
        <v>2021</v>
      </c>
      <c r="AE132" s="11">
        <f t="shared" si="1214"/>
        <v>2021</v>
      </c>
      <c r="AF132" s="11">
        <f t="shared" si="1214"/>
        <v>2022</v>
      </c>
      <c r="AG132" s="11">
        <f t="shared" si="1214"/>
        <v>2022</v>
      </c>
      <c r="AH132" s="11">
        <f t="shared" si="1214"/>
        <v>2022</v>
      </c>
      <c r="AI132" s="11">
        <f t="shared" si="1214"/>
        <v>2022</v>
      </c>
      <c r="AJ132" s="11">
        <f t="shared" si="1214"/>
        <v>2022</v>
      </c>
      <c r="AK132" s="11">
        <f t="shared" si="1214"/>
        <v>2022</v>
      </c>
      <c r="AL132" s="11">
        <f t="shared" si="1214"/>
        <v>2022</v>
      </c>
      <c r="AM132" s="11">
        <f t="shared" si="1214"/>
        <v>2022</v>
      </c>
      <c r="AN132" s="11">
        <f t="shared" ref="AN132:BS132" si="1215">+AN109</f>
        <v>2022</v>
      </c>
      <c r="AO132" s="11">
        <f t="shared" si="1215"/>
        <v>2022</v>
      </c>
      <c r="AP132" s="11">
        <f t="shared" si="1215"/>
        <v>2022</v>
      </c>
      <c r="AQ132" s="11">
        <f t="shared" si="1215"/>
        <v>2022</v>
      </c>
      <c r="AR132" s="11">
        <f t="shared" si="1215"/>
        <v>2023</v>
      </c>
      <c r="AS132" s="11">
        <f t="shared" si="1215"/>
        <v>2023</v>
      </c>
      <c r="AT132" s="11">
        <f t="shared" si="1215"/>
        <v>2023</v>
      </c>
      <c r="AU132" s="11">
        <f t="shared" si="1215"/>
        <v>2023</v>
      </c>
      <c r="AV132" s="11">
        <f t="shared" si="1215"/>
        <v>2023</v>
      </c>
      <c r="AW132" s="11">
        <f t="shared" si="1215"/>
        <v>2023</v>
      </c>
      <c r="AX132" s="11">
        <f t="shared" si="1215"/>
        <v>2023</v>
      </c>
      <c r="AY132" s="11">
        <f t="shared" si="1215"/>
        <v>2023</v>
      </c>
      <c r="AZ132" s="11">
        <f t="shared" si="1215"/>
        <v>2023</v>
      </c>
      <c r="BA132" s="11">
        <f t="shared" si="1215"/>
        <v>2023</v>
      </c>
      <c r="BB132" s="11">
        <f t="shared" si="1215"/>
        <v>2023</v>
      </c>
      <c r="BC132" s="11">
        <f t="shared" si="1215"/>
        <v>2023</v>
      </c>
      <c r="BD132" s="11">
        <f t="shared" si="1215"/>
        <v>2024</v>
      </c>
      <c r="BE132" s="11">
        <f t="shared" si="1215"/>
        <v>2024</v>
      </c>
      <c r="BF132" s="11">
        <f t="shared" si="1215"/>
        <v>2024</v>
      </c>
      <c r="BG132" s="11">
        <f t="shared" si="1215"/>
        <v>2024</v>
      </c>
      <c r="BH132" s="11">
        <f t="shared" si="1215"/>
        <v>2024</v>
      </c>
      <c r="BI132" s="11">
        <f t="shared" si="1215"/>
        <v>2024</v>
      </c>
      <c r="BJ132" s="11">
        <f t="shared" si="1215"/>
        <v>2024</v>
      </c>
      <c r="BK132" s="11">
        <f t="shared" si="1215"/>
        <v>2024</v>
      </c>
      <c r="BL132" s="11">
        <f t="shared" si="1215"/>
        <v>2024</v>
      </c>
      <c r="BM132" s="11">
        <f t="shared" si="1215"/>
        <v>2024</v>
      </c>
      <c r="BN132" s="11">
        <f t="shared" si="1215"/>
        <v>2024</v>
      </c>
      <c r="BO132" s="11">
        <f t="shared" si="1215"/>
        <v>2024</v>
      </c>
      <c r="BP132" s="11">
        <f t="shared" si="1215"/>
        <v>2025</v>
      </c>
      <c r="BQ132" s="11">
        <f t="shared" si="1215"/>
        <v>2025</v>
      </c>
      <c r="BR132" s="11">
        <f t="shared" si="1215"/>
        <v>2025</v>
      </c>
      <c r="BS132" s="11">
        <f t="shared" si="1215"/>
        <v>2025</v>
      </c>
      <c r="BT132" s="11">
        <f t="shared" ref="BT132:CY132" si="1216">+BT109</f>
        <v>2025</v>
      </c>
      <c r="BU132" s="11">
        <f t="shared" si="1216"/>
        <v>2025</v>
      </c>
      <c r="BV132" s="11">
        <f t="shared" si="1216"/>
        <v>2025</v>
      </c>
      <c r="BW132" s="11">
        <f t="shared" si="1216"/>
        <v>2025</v>
      </c>
      <c r="BX132" s="11">
        <f t="shared" si="1216"/>
        <v>2025</v>
      </c>
      <c r="BY132" s="11">
        <f t="shared" si="1216"/>
        <v>2025</v>
      </c>
      <c r="BZ132" s="11">
        <f t="shared" si="1216"/>
        <v>2025</v>
      </c>
      <c r="CA132" s="11">
        <f t="shared" si="1216"/>
        <v>2025</v>
      </c>
      <c r="CB132" s="11">
        <f t="shared" si="1216"/>
        <v>2026</v>
      </c>
      <c r="CC132" s="11">
        <f t="shared" si="1216"/>
        <v>2026</v>
      </c>
      <c r="CD132" s="11">
        <f t="shared" si="1216"/>
        <v>2026</v>
      </c>
      <c r="CE132" s="11">
        <f t="shared" si="1216"/>
        <v>2026</v>
      </c>
      <c r="CF132" s="11">
        <f t="shared" si="1216"/>
        <v>2026</v>
      </c>
      <c r="CG132" s="11">
        <f t="shared" si="1216"/>
        <v>2026</v>
      </c>
      <c r="CH132" s="11">
        <f t="shared" si="1216"/>
        <v>2026</v>
      </c>
      <c r="CI132" s="11">
        <f t="shared" si="1216"/>
        <v>2026</v>
      </c>
      <c r="CJ132" s="11">
        <f t="shared" si="1216"/>
        <v>2026</v>
      </c>
      <c r="CK132" s="11">
        <f t="shared" si="1216"/>
        <v>2026</v>
      </c>
      <c r="CL132" s="11">
        <f t="shared" si="1216"/>
        <v>2026</v>
      </c>
      <c r="CM132" s="11">
        <f t="shared" si="1216"/>
        <v>2026</v>
      </c>
      <c r="CN132" s="11">
        <f t="shared" si="1216"/>
        <v>2027</v>
      </c>
      <c r="CO132" s="11">
        <f t="shared" si="1216"/>
        <v>2027</v>
      </c>
      <c r="CP132" s="11">
        <f t="shared" si="1216"/>
        <v>2027</v>
      </c>
      <c r="CQ132" s="11">
        <f t="shared" si="1216"/>
        <v>2027</v>
      </c>
      <c r="CR132" s="11">
        <f t="shared" si="1216"/>
        <v>2027</v>
      </c>
      <c r="CS132" s="11">
        <f t="shared" si="1216"/>
        <v>2027</v>
      </c>
      <c r="CT132" s="11">
        <f t="shared" si="1216"/>
        <v>2027</v>
      </c>
      <c r="CU132" s="11">
        <f t="shared" si="1216"/>
        <v>2027</v>
      </c>
      <c r="CV132" s="11">
        <f t="shared" si="1216"/>
        <v>2027</v>
      </c>
      <c r="CW132" s="11">
        <f t="shared" si="1216"/>
        <v>2027</v>
      </c>
      <c r="CX132" s="11">
        <f t="shared" si="1216"/>
        <v>2027</v>
      </c>
      <c r="CY132" s="11">
        <f t="shared" si="1216"/>
        <v>2027</v>
      </c>
      <c r="CZ132" s="11">
        <f t="shared" ref="CZ132:DW132" si="1217">+CZ109</f>
        <v>2028</v>
      </c>
      <c r="DA132" s="11">
        <f t="shared" si="1217"/>
        <v>2028</v>
      </c>
      <c r="DB132" s="11">
        <f t="shared" si="1217"/>
        <v>2028</v>
      </c>
      <c r="DC132" s="11">
        <f t="shared" si="1217"/>
        <v>2028</v>
      </c>
      <c r="DD132" s="11">
        <f t="shared" si="1217"/>
        <v>2028</v>
      </c>
      <c r="DE132" s="11">
        <f t="shared" si="1217"/>
        <v>2028</v>
      </c>
      <c r="DF132" s="11">
        <f t="shared" si="1217"/>
        <v>2028</v>
      </c>
      <c r="DG132" s="11">
        <f t="shared" si="1217"/>
        <v>2028</v>
      </c>
      <c r="DH132" s="11">
        <f t="shared" si="1217"/>
        <v>2028</v>
      </c>
      <c r="DI132" s="11">
        <f t="shared" si="1217"/>
        <v>2028</v>
      </c>
      <c r="DJ132" s="11">
        <f t="shared" si="1217"/>
        <v>2028</v>
      </c>
      <c r="DK132" s="11">
        <f t="shared" si="1217"/>
        <v>2028</v>
      </c>
      <c r="DL132" s="11">
        <f t="shared" si="1217"/>
        <v>2029</v>
      </c>
      <c r="DM132" s="11">
        <f t="shared" si="1217"/>
        <v>2029</v>
      </c>
      <c r="DN132" s="11">
        <f t="shared" si="1217"/>
        <v>2029</v>
      </c>
      <c r="DO132" s="11">
        <f t="shared" si="1217"/>
        <v>2029</v>
      </c>
      <c r="DP132" s="11">
        <f t="shared" si="1217"/>
        <v>2029</v>
      </c>
      <c r="DQ132" s="11">
        <f t="shared" si="1217"/>
        <v>2029</v>
      </c>
      <c r="DR132" s="11">
        <f t="shared" si="1217"/>
        <v>2029</v>
      </c>
      <c r="DS132" s="11">
        <f t="shared" si="1217"/>
        <v>2029</v>
      </c>
      <c r="DT132" s="11">
        <f t="shared" si="1217"/>
        <v>2029</v>
      </c>
      <c r="DU132" s="11">
        <f t="shared" si="1217"/>
        <v>2029</v>
      </c>
      <c r="DV132" s="11">
        <f t="shared" si="1217"/>
        <v>2029</v>
      </c>
      <c r="DW132" s="11">
        <f t="shared" si="1217"/>
        <v>2029</v>
      </c>
    </row>
    <row r="133" spans="6:127" ht="15.75" hidden="1" outlineLevel="1" thickBot="1" x14ac:dyDescent="0.3">
      <c r="G133" s="7" t="s">
        <v>27</v>
      </c>
      <c r="H133" s="11" t="str">
        <f t="shared" ref="H133:AM133" si="1218">+H110</f>
        <v>gen</v>
      </c>
      <c r="I133" s="11" t="str">
        <f t="shared" si="1218"/>
        <v>feb</v>
      </c>
      <c r="J133" s="11" t="str">
        <f t="shared" si="1218"/>
        <v>mar</v>
      </c>
      <c r="K133" s="11" t="str">
        <f t="shared" si="1218"/>
        <v>apr</v>
      </c>
      <c r="L133" s="11" t="str">
        <f t="shared" si="1218"/>
        <v>mag</v>
      </c>
      <c r="M133" s="11" t="str">
        <f t="shared" si="1218"/>
        <v>giu</v>
      </c>
      <c r="N133" s="11" t="str">
        <f t="shared" si="1218"/>
        <v>lug</v>
      </c>
      <c r="O133" s="11" t="str">
        <f t="shared" si="1218"/>
        <v>ago</v>
      </c>
      <c r="P133" s="11" t="str">
        <f t="shared" si="1218"/>
        <v>set</v>
      </c>
      <c r="Q133" s="11" t="str">
        <f t="shared" si="1218"/>
        <v>ott</v>
      </c>
      <c r="R133" s="11" t="str">
        <f t="shared" si="1218"/>
        <v>nov</v>
      </c>
      <c r="S133" s="11" t="str">
        <f t="shared" si="1218"/>
        <v>dic</v>
      </c>
      <c r="T133" s="11" t="str">
        <f t="shared" si="1218"/>
        <v>gen</v>
      </c>
      <c r="U133" s="11" t="str">
        <f t="shared" si="1218"/>
        <v>feb</v>
      </c>
      <c r="V133" s="11" t="str">
        <f t="shared" si="1218"/>
        <v>mar</v>
      </c>
      <c r="W133" s="11" t="str">
        <f t="shared" si="1218"/>
        <v>apr</v>
      </c>
      <c r="X133" s="11" t="str">
        <f t="shared" si="1218"/>
        <v>mag</v>
      </c>
      <c r="Y133" s="11" t="str">
        <f t="shared" si="1218"/>
        <v>giu</v>
      </c>
      <c r="Z133" s="11" t="str">
        <f t="shared" si="1218"/>
        <v>lug</v>
      </c>
      <c r="AA133" s="11" t="str">
        <f t="shared" si="1218"/>
        <v>ago</v>
      </c>
      <c r="AB133" s="11" t="str">
        <f t="shared" si="1218"/>
        <v>set</v>
      </c>
      <c r="AC133" s="11" t="str">
        <f t="shared" si="1218"/>
        <v>ott</v>
      </c>
      <c r="AD133" s="11" t="str">
        <f t="shared" si="1218"/>
        <v>nov</v>
      </c>
      <c r="AE133" s="11" t="str">
        <f t="shared" si="1218"/>
        <v>dic</v>
      </c>
      <c r="AF133" s="11" t="str">
        <f t="shared" si="1218"/>
        <v>gen</v>
      </c>
      <c r="AG133" s="11" t="str">
        <f t="shared" si="1218"/>
        <v>feb</v>
      </c>
      <c r="AH133" s="11" t="str">
        <f t="shared" si="1218"/>
        <v>mar</v>
      </c>
      <c r="AI133" s="11" t="str">
        <f t="shared" si="1218"/>
        <v>apr</v>
      </c>
      <c r="AJ133" s="11" t="str">
        <f t="shared" si="1218"/>
        <v>mag</v>
      </c>
      <c r="AK133" s="11" t="str">
        <f t="shared" si="1218"/>
        <v>giu</v>
      </c>
      <c r="AL133" s="11" t="str">
        <f t="shared" si="1218"/>
        <v>lug</v>
      </c>
      <c r="AM133" s="11" t="str">
        <f t="shared" si="1218"/>
        <v>ago</v>
      </c>
      <c r="AN133" s="11" t="str">
        <f t="shared" ref="AN133:BS133" si="1219">+AN110</f>
        <v>set</v>
      </c>
      <c r="AO133" s="11" t="str">
        <f t="shared" si="1219"/>
        <v>ott</v>
      </c>
      <c r="AP133" s="11" t="str">
        <f t="shared" si="1219"/>
        <v>nov</v>
      </c>
      <c r="AQ133" s="11" t="str">
        <f t="shared" si="1219"/>
        <v>dic</v>
      </c>
      <c r="AR133" s="11" t="str">
        <f t="shared" si="1219"/>
        <v>gen</v>
      </c>
      <c r="AS133" s="11" t="str">
        <f t="shared" si="1219"/>
        <v>feb</v>
      </c>
      <c r="AT133" s="11" t="str">
        <f t="shared" si="1219"/>
        <v>mar</v>
      </c>
      <c r="AU133" s="11" t="str">
        <f t="shared" si="1219"/>
        <v>apr</v>
      </c>
      <c r="AV133" s="11" t="str">
        <f t="shared" si="1219"/>
        <v>mag</v>
      </c>
      <c r="AW133" s="11" t="str">
        <f t="shared" si="1219"/>
        <v>giu</v>
      </c>
      <c r="AX133" s="11" t="str">
        <f t="shared" si="1219"/>
        <v>lug</v>
      </c>
      <c r="AY133" s="11" t="str">
        <f t="shared" si="1219"/>
        <v>ago</v>
      </c>
      <c r="AZ133" s="11" t="str">
        <f t="shared" si="1219"/>
        <v>set</v>
      </c>
      <c r="BA133" s="11" t="str">
        <f t="shared" si="1219"/>
        <v>ott</v>
      </c>
      <c r="BB133" s="11" t="str">
        <f t="shared" si="1219"/>
        <v>nov</v>
      </c>
      <c r="BC133" s="11" t="str">
        <f t="shared" si="1219"/>
        <v>dic</v>
      </c>
      <c r="BD133" s="11" t="str">
        <f t="shared" si="1219"/>
        <v>gen</v>
      </c>
      <c r="BE133" s="11" t="str">
        <f t="shared" si="1219"/>
        <v>feb</v>
      </c>
      <c r="BF133" s="11" t="str">
        <f t="shared" si="1219"/>
        <v>mar</v>
      </c>
      <c r="BG133" s="11" t="str">
        <f t="shared" si="1219"/>
        <v>apr</v>
      </c>
      <c r="BH133" s="11" t="str">
        <f t="shared" si="1219"/>
        <v>mag</v>
      </c>
      <c r="BI133" s="11" t="str">
        <f t="shared" si="1219"/>
        <v>giu</v>
      </c>
      <c r="BJ133" s="11" t="str">
        <f t="shared" si="1219"/>
        <v>lug</v>
      </c>
      <c r="BK133" s="11" t="str">
        <f t="shared" si="1219"/>
        <v>ago</v>
      </c>
      <c r="BL133" s="11" t="str">
        <f t="shared" si="1219"/>
        <v>set</v>
      </c>
      <c r="BM133" s="11" t="str">
        <f t="shared" si="1219"/>
        <v>ott</v>
      </c>
      <c r="BN133" s="11" t="str">
        <f t="shared" si="1219"/>
        <v>nov</v>
      </c>
      <c r="BO133" s="11" t="str">
        <f t="shared" si="1219"/>
        <v>dic</v>
      </c>
      <c r="BP133" s="11" t="str">
        <f t="shared" si="1219"/>
        <v>gen</v>
      </c>
      <c r="BQ133" s="11" t="str">
        <f t="shared" si="1219"/>
        <v>feb</v>
      </c>
      <c r="BR133" s="11" t="str">
        <f t="shared" si="1219"/>
        <v>mar</v>
      </c>
      <c r="BS133" s="11" t="str">
        <f t="shared" si="1219"/>
        <v>apr</v>
      </c>
      <c r="BT133" s="11" t="str">
        <f t="shared" ref="BT133:CY133" si="1220">+BT110</f>
        <v>mag</v>
      </c>
      <c r="BU133" s="11" t="str">
        <f t="shared" si="1220"/>
        <v>giu</v>
      </c>
      <c r="BV133" s="11" t="str">
        <f t="shared" si="1220"/>
        <v>lug</v>
      </c>
      <c r="BW133" s="11" t="str">
        <f t="shared" si="1220"/>
        <v>ago</v>
      </c>
      <c r="BX133" s="11" t="str">
        <f t="shared" si="1220"/>
        <v>set</v>
      </c>
      <c r="BY133" s="11" t="str">
        <f t="shared" si="1220"/>
        <v>ott</v>
      </c>
      <c r="BZ133" s="11" t="str">
        <f t="shared" si="1220"/>
        <v>nov</v>
      </c>
      <c r="CA133" s="11" t="str">
        <f t="shared" si="1220"/>
        <v>dic</v>
      </c>
      <c r="CB133" s="11" t="str">
        <f t="shared" si="1220"/>
        <v>gen</v>
      </c>
      <c r="CC133" s="11" t="str">
        <f t="shared" si="1220"/>
        <v>feb</v>
      </c>
      <c r="CD133" s="11" t="str">
        <f t="shared" si="1220"/>
        <v>mar</v>
      </c>
      <c r="CE133" s="11" t="str">
        <f t="shared" si="1220"/>
        <v>apr</v>
      </c>
      <c r="CF133" s="11" t="str">
        <f t="shared" si="1220"/>
        <v>mag</v>
      </c>
      <c r="CG133" s="11" t="str">
        <f t="shared" si="1220"/>
        <v>giu</v>
      </c>
      <c r="CH133" s="11" t="str">
        <f t="shared" si="1220"/>
        <v>lug</v>
      </c>
      <c r="CI133" s="11" t="str">
        <f t="shared" si="1220"/>
        <v>ago</v>
      </c>
      <c r="CJ133" s="11" t="str">
        <f t="shared" si="1220"/>
        <v>set</v>
      </c>
      <c r="CK133" s="11" t="str">
        <f t="shared" si="1220"/>
        <v>ott</v>
      </c>
      <c r="CL133" s="11" t="str">
        <f t="shared" si="1220"/>
        <v>nov</v>
      </c>
      <c r="CM133" s="11" t="str">
        <f t="shared" si="1220"/>
        <v>dic</v>
      </c>
      <c r="CN133" s="11" t="str">
        <f t="shared" si="1220"/>
        <v>gen</v>
      </c>
      <c r="CO133" s="11" t="str">
        <f t="shared" si="1220"/>
        <v>feb</v>
      </c>
      <c r="CP133" s="11" t="str">
        <f t="shared" si="1220"/>
        <v>mar</v>
      </c>
      <c r="CQ133" s="11" t="str">
        <f t="shared" si="1220"/>
        <v>apr</v>
      </c>
      <c r="CR133" s="11" t="str">
        <f t="shared" si="1220"/>
        <v>mag</v>
      </c>
      <c r="CS133" s="11" t="str">
        <f t="shared" si="1220"/>
        <v>giu</v>
      </c>
      <c r="CT133" s="11" t="str">
        <f t="shared" si="1220"/>
        <v>lug</v>
      </c>
      <c r="CU133" s="11" t="str">
        <f t="shared" si="1220"/>
        <v>ago</v>
      </c>
      <c r="CV133" s="11" t="str">
        <f t="shared" si="1220"/>
        <v>set</v>
      </c>
      <c r="CW133" s="11" t="str">
        <f t="shared" si="1220"/>
        <v>ott</v>
      </c>
      <c r="CX133" s="11" t="str">
        <f t="shared" si="1220"/>
        <v>nov</v>
      </c>
      <c r="CY133" s="11" t="str">
        <f t="shared" si="1220"/>
        <v>dic</v>
      </c>
      <c r="CZ133" s="11" t="str">
        <f t="shared" ref="CZ133:DW133" si="1221">+CZ110</f>
        <v>gen</v>
      </c>
      <c r="DA133" s="11" t="str">
        <f t="shared" si="1221"/>
        <v>feb</v>
      </c>
      <c r="DB133" s="11" t="str">
        <f t="shared" si="1221"/>
        <v>mar</v>
      </c>
      <c r="DC133" s="11" t="str">
        <f t="shared" si="1221"/>
        <v>apr</v>
      </c>
      <c r="DD133" s="11" t="str">
        <f t="shared" si="1221"/>
        <v>mag</v>
      </c>
      <c r="DE133" s="11" t="str">
        <f t="shared" si="1221"/>
        <v>giu</v>
      </c>
      <c r="DF133" s="11" t="str">
        <f t="shared" si="1221"/>
        <v>lug</v>
      </c>
      <c r="DG133" s="11" t="str">
        <f t="shared" si="1221"/>
        <v>ago</v>
      </c>
      <c r="DH133" s="11" t="str">
        <f t="shared" si="1221"/>
        <v>set</v>
      </c>
      <c r="DI133" s="11" t="str">
        <f t="shared" si="1221"/>
        <v>ott</v>
      </c>
      <c r="DJ133" s="11" t="str">
        <f t="shared" si="1221"/>
        <v>nov</v>
      </c>
      <c r="DK133" s="11" t="str">
        <f t="shared" si="1221"/>
        <v>dic</v>
      </c>
      <c r="DL133" s="11" t="str">
        <f t="shared" si="1221"/>
        <v>gen</v>
      </c>
      <c r="DM133" s="11" t="str">
        <f t="shared" si="1221"/>
        <v>feb</v>
      </c>
      <c r="DN133" s="11" t="str">
        <f t="shared" si="1221"/>
        <v>mar</v>
      </c>
      <c r="DO133" s="11" t="str">
        <f t="shared" si="1221"/>
        <v>apr</v>
      </c>
      <c r="DP133" s="11" t="str">
        <f t="shared" si="1221"/>
        <v>mag</v>
      </c>
      <c r="DQ133" s="11" t="str">
        <f t="shared" si="1221"/>
        <v>giu</v>
      </c>
      <c r="DR133" s="11" t="str">
        <f t="shared" si="1221"/>
        <v>lug</v>
      </c>
      <c r="DS133" s="11" t="str">
        <f t="shared" si="1221"/>
        <v>ago</v>
      </c>
      <c r="DT133" s="11" t="str">
        <f t="shared" si="1221"/>
        <v>set</v>
      </c>
      <c r="DU133" s="11" t="str">
        <f t="shared" si="1221"/>
        <v>ott</v>
      </c>
      <c r="DV133" s="11" t="str">
        <f t="shared" si="1221"/>
        <v>nov</v>
      </c>
      <c r="DW133" s="11" t="str">
        <f t="shared" si="1221"/>
        <v>dic</v>
      </c>
    </row>
    <row r="134" spans="6:127" ht="16.5" hidden="1" outlineLevel="1" thickTop="1" thickBot="1" x14ac:dyDescent="0.3">
      <c r="F134" s="40" t="s">
        <v>81</v>
      </c>
      <c r="H134" s="46">
        <f>+IF(AND($G123=H133,$G124=H132),$G130,0)</f>
        <v>0</v>
      </c>
      <c r="I134" s="47">
        <f t="shared" ref="I134:AN134" si="1222">+(IF(AND($G123=I133,$G124=I132),$G130,0)+H134)*IF(H139&lt;=0,0,1)</f>
        <v>0</v>
      </c>
      <c r="J134" s="47">
        <f t="shared" si="1222"/>
        <v>0</v>
      </c>
      <c r="K134" s="47">
        <f t="shared" si="1222"/>
        <v>0</v>
      </c>
      <c r="L134" s="47">
        <f t="shared" si="1222"/>
        <v>0</v>
      </c>
      <c r="M134" s="47">
        <f t="shared" si="1222"/>
        <v>0</v>
      </c>
      <c r="N134" s="47">
        <f t="shared" si="1222"/>
        <v>0</v>
      </c>
      <c r="O134" s="47">
        <f t="shared" si="1222"/>
        <v>0</v>
      </c>
      <c r="P134" s="47">
        <f t="shared" si="1222"/>
        <v>0</v>
      </c>
      <c r="Q134" s="47">
        <f t="shared" si="1222"/>
        <v>0</v>
      </c>
      <c r="R134" s="47">
        <f t="shared" si="1222"/>
        <v>0</v>
      </c>
      <c r="S134" s="47">
        <f t="shared" si="1222"/>
        <v>0</v>
      </c>
      <c r="T134" s="47">
        <f t="shared" si="1222"/>
        <v>0</v>
      </c>
      <c r="U134" s="47">
        <f t="shared" si="1222"/>
        <v>0</v>
      </c>
      <c r="V134" s="47">
        <f t="shared" si="1222"/>
        <v>0</v>
      </c>
      <c r="W134" s="47">
        <f t="shared" si="1222"/>
        <v>0</v>
      </c>
      <c r="X134" s="47">
        <f t="shared" si="1222"/>
        <v>0</v>
      </c>
      <c r="Y134" s="47">
        <f t="shared" si="1222"/>
        <v>0</v>
      </c>
      <c r="Z134" s="47">
        <f t="shared" si="1222"/>
        <v>0</v>
      </c>
      <c r="AA134" s="47">
        <f t="shared" si="1222"/>
        <v>0</v>
      </c>
      <c r="AB134" s="47">
        <f t="shared" si="1222"/>
        <v>0</v>
      </c>
      <c r="AC134" s="47">
        <f t="shared" si="1222"/>
        <v>0</v>
      </c>
      <c r="AD134" s="47">
        <f t="shared" si="1222"/>
        <v>0</v>
      </c>
      <c r="AE134" s="47">
        <f t="shared" si="1222"/>
        <v>0</v>
      </c>
      <c r="AF134" s="47">
        <f t="shared" si="1222"/>
        <v>0</v>
      </c>
      <c r="AG134" s="47">
        <f t="shared" si="1222"/>
        <v>0</v>
      </c>
      <c r="AH134" s="47">
        <f t="shared" si="1222"/>
        <v>0</v>
      </c>
      <c r="AI134" s="47">
        <f t="shared" si="1222"/>
        <v>0</v>
      </c>
      <c r="AJ134" s="47">
        <f t="shared" si="1222"/>
        <v>0</v>
      </c>
      <c r="AK134" s="47">
        <f t="shared" si="1222"/>
        <v>0</v>
      </c>
      <c r="AL134" s="47">
        <f t="shared" si="1222"/>
        <v>0</v>
      </c>
      <c r="AM134" s="47">
        <f t="shared" si="1222"/>
        <v>0</v>
      </c>
      <c r="AN134" s="47">
        <f t="shared" si="1222"/>
        <v>0</v>
      </c>
      <c r="AO134" s="47">
        <f t="shared" ref="AO134:BT134" si="1223">+(IF(AND($G123=AO133,$G124=AO132),$G130,0)+AN134)*IF(AN139&lt;=0,0,1)</f>
        <v>0</v>
      </c>
      <c r="AP134" s="47">
        <f t="shared" si="1223"/>
        <v>0</v>
      </c>
      <c r="AQ134" s="47">
        <f t="shared" si="1223"/>
        <v>0</v>
      </c>
      <c r="AR134" s="47">
        <f t="shared" si="1223"/>
        <v>0</v>
      </c>
      <c r="AS134" s="47">
        <f t="shared" si="1223"/>
        <v>0</v>
      </c>
      <c r="AT134" s="47">
        <f t="shared" si="1223"/>
        <v>0</v>
      </c>
      <c r="AU134" s="47">
        <f t="shared" si="1223"/>
        <v>0</v>
      </c>
      <c r="AV134" s="47">
        <f t="shared" si="1223"/>
        <v>0</v>
      </c>
      <c r="AW134" s="47">
        <f t="shared" si="1223"/>
        <v>0</v>
      </c>
      <c r="AX134" s="47">
        <f t="shared" si="1223"/>
        <v>0</v>
      </c>
      <c r="AY134" s="47">
        <f t="shared" si="1223"/>
        <v>0</v>
      </c>
      <c r="AZ134" s="47">
        <f t="shared" si="1223"/>
        <v>0</v>
      </c>
      <c r="BA134" s="47">
        <f t="shared" si="1223"/>
        <v>0</v>
      </c>
      <c r="BB134" s="47">
        <f t="shared" si="1223"/>
        <v>0</v>
      </c>
      <c r="BC134" s="47">
        <f t="shared" si="1223"/>
        <v>0</v>
      </c>
      <c r="BD134" s="47">
        <f t="shared" si="1223"/>
        <v>0</v>
      </c>
      <c r="BE134" s="47">
        <f t="shared" si="1223"/>
        <v>0</v>
      </c>
      <c r="BF134" s="47">
        <f t="shared" si="1223"/>
        <v>0</v>
      </c>
      <c r="BG134" s="47">
        <f t="shared" si="1223"/>
        <v>0</v>
      </c>
      <c r="BH134" s="47">
        <f t="shared" si="1223"/>
        <v>0</v>
      </c>
      <c r="BI134" s="47">
        <f t="shared" si="1223"/>
        <v>0</v>
      </c>
      <c r="BJ134" s="47">
        <f t="shared" si="1223"/>
        <v>0</v>
      </c>
      <c r="BK134" s="47">
        <f t="shared" si="1223"/>
        <v>0</v>
      </c>
      <c r="BL134" s="47">
        <f t="shared" si="1223"/>
        <v>0</v>
      </c>
      <c r="BM134" s="47">
        <f t="shared" si="1223"/>
        <v>0</v>
      </c>
      <c r="BN134" s="47">
        <f t="shared" si="1223"/>
        <v>0</v>
      </c>
      <c r="BO134" s="47">
        <f t="shared" si="1223"/>
        <v>0</v>
      </c>
      <c r="BP134" s="47">
        <f t="shared" si="1223"/>
        <v>0</v>
      </c>
      <c r="BQ134" s="47">
        <f t="shared" si="1223"/>
        <v>0</v>
      </c>
      <c r="BR134" s="47">
        <f t="shared" si="1223"/>
        <v>0</v>
      </c>
      <c r="BS134" s="47">
        <f t="shared" si="1223"/>
        <v>0</v>
      </c>
      <c r="BT134" s="47">
        <f t="shared" si="1223"/>
        <v>0</v>
      </c>
      <c r="BU134" s="47">
        <f t="shared" ref="BU134:CZ134" si="1224">+(IF(AND($G123=BU133,$G124=BU132),$G130,0)+BT134)*IF(BT139&lt;=0,0,1)</f>
        <v>0</v>
      </c>
      <c r="BV134" s="47">
        <f t="shared" si="1224"/>
        <v>0</v>
      </c>
      <c r="BW134" s="47">
        <f t="shared" si="1224"/>
        <v>0</v>
      </c>
      <c r="BX134" s="47">
        <f t="shared" si="1224"/>
        <v>0</v>
      </c>
      <c r="BY134" s="47">
        <f t="shared" si="1224"/>
        <v>0</v>
      </c>
      <c r="BZ134" s="47">
        <f t="shared" si="1224"/>
        <v>0</v>
      </c>
      <c r="CA134" s="47">
        <f t="shared" si="1224"/>
        <v>0</v>
      </c>
      <c r="CB134" s="47">
        <f t="shared" si="1224"/>
        <v>0</v>
      </c>
      <c r="CC134" s="47">
        <f t="shared" si="1224"/>
        <v>0</v>
      </c>
      <c r="CD134" s="47">
        <f t="shared" si="1224"/>
        <v>0</v>
      </c>
      <c r="CE134" s="47">
        <f t="shared" si="1224"/>
        <v>0</v>
      </c>
      <c r="CF134" s="47">
        <f t="shared" si="1224"/>
        <v>0</v>
      </c>
      <c r="CG134" s="47">
        <f t="shared" si="1224"/>
        <v>0</v>
      </c>
      <c r="CH134" s="47">
        <f t="shared" si="1224"/>
        <v>0</v>
      </c>
      <c r="CI134" s="47">
        <f t="shared" si="1224"/>
        <v>0</v>
      </c>
      <c r="CJ134" s="47">
        <f t="shared" si="1224"/>
        <v>0</v>
      </c>
      <c r="CK134" s="47">
        <f t="shared" si="1224"/>
        <v>0</v>
      </c>
      <c r="CL134" s="47">
        <f t="shared" si="1224"/>
        <v>0</v>
      </c>
      <c r="CM134" s="47">
        <f t="shared" si="1224"/>
        <v>0</v>
      </c>
      <c r="CN134" s="47">
        <f t="shared" si="1224"/>
        <v>0</v>
      </c>
      <c r="CO134" s="47">
        <f t="shared" si="1224"/>
        <v>0</v>
      </c>
      <c r="CP134" s="47">
        <f t="shared" si="1224"/>
        <v>0</v>
      </c>
      <c r="CQ134" s="47">
        <f t="shared" si="1224"/>
        <v>0</v>
      </c>
      <c r="CR134" s="47">
        <f t="shared" si="1224"/>
        <v>0</v>
      </c>
      <c r="CS134" s="47">
        <f t="shared" si="1224"/>
        <v>0</v>
      </c>
      <c r="CT134" s="47">
        <f t="shared" si="1224"/>
        <v>0</v>
      </c>
      <c r="CU134" s="47">
        <f t="shared" si="1224"/>
        <v>0</v>
      </c>
      <c r="CV134" s="47">
        <f t="shared" si="1224"/>
        <v>0</v>
      </c>
      <c r="CW134" s="47">
        <f t="shared" si="1224"/>
        <v>0</v>
      </c>
      <c r="CX134" s="47">
        <f t="shared" si="1224"/>
        <v>0</v>
      </c>
      <c r="CY134" s="47">
        <f t="shared" si="1224"/>
        <v>0</v>
      </c>
      <c r="CZ134" s="47">
        <f t="shared" si="1224"/>
        <v>0</v>
      </c>
      <c r="DA134" s="47">
        <f t="shared" ref="DA134:DW134" si="1225">+(IF(AND($G123=DA133,$G124=DA132),$G130,0)+CZ134)*IF(CZ139&lt;=0,0,1)</f>
        <v>0</v>
      </c>
      <c r="DB134" s="47">
        <f t="shared" si="1225"/>
        <v>0</v>
      </c>
      <c r="DC134" s="47">
        <f t="shared" si="1225"/>
        <v>0</v>
      </c>
      <c r="DD134" s="47">
        <f t="shared" si="1225"/>
        <v>0</v>
      </c>
      <c r="DE134" s="47">
        <f t="shared" si="1225"/>
        <v>0</v>
      </c>
      <c r="DF134" s="47">
        <f t="shared" si="1225"/>
        <v>0</v>
      </c>
      <c r="DG134" s="47">
        <f t="shared" si="1225"/>
        <v>0</v>
      </c>
      <c r="DH134" s="47">
        <f t="shared" si="1225"/>
        <v>0</v>
      </c>
      <c r="DI134" s="47">
        <f t="shared" si="1225"/>
        <v>0</v>
      </c>
      <c r="DJ134" s="47">
        <f t="shared" si="1225"/>
        <v>0</v>
      </c>
      <c r="DK134" s="47">
        <f t="shared" si="1225"/>
        <v>0</v>
      </c>
      <c r="DL134" s="47">
        <f t="shared" si="1225"/>
        <v>0</v>
      </c>
      <c r="DM134" s="47">
        <f t="shared" si="1225"/>
        <v>0</v>
      </c>
      <c r="DN134" s="47">
        <f t="shared" si="1225"/>
        <v>0</v>
      </c>
      <c r="DO134" s="47">
        <f t="shared" si="1225"/>
        <v>0</v>
      </c>
      <c r="DP134" s="47">
        <f t="shared" si="1225"/>
        <v>0</v>
      </c>
      <c r="DQ134" s="47">
        <f t="shared" si="1225"/>
        <v>0</v>
      </c>
      <c r="DR134" s="47">
        <f t="shared" si="1225"/>
        <v>0</v>
      </c>
      <c r="DS134" s="47">
        <f t="shared" si="1225"/>
        <v>0</v>
      </c>
      <c r="DT134" s="47">
        <f t="shared" si="1225"/>
        <v>0</v>
      </c>
      <c r="DU134" s="47">
        <f t="shared" si="1225"/>
        <v>0</v>
      </c>
      <c r="DV134" s="47">
        <f t="shared" si="1225"/>
        <v>0</v>
      </c>
      <c r="DW134" s="47">
        <f t="shared" si="1225"/>
        <v>0</v>
      </c>
    </row>
    <row r="135" spans="6:127" ht="16.5" hidden="1" outlineLevel="1" thickTop="1" thickBot="1" x14ac:dyDescent="0.3">
      <c r="F135" s="40" t="s">
        <v>82</v>
      </c>
      <c r="H135" s="48">
        <f>+IF(H134=0,0,H134-H136)</f>
        <v>0</v>
      </c>
      <c r="I135" s="49">
        <f>+IF(I134=0,0,I134-I136)</f>
        <v>0</v>
      </c>
      <c r="J135" s="49">
        <f t="shared" ref="J135:BU135" si="1226">+IF(J134=0,0,J134-J136)</f>
        <v>0</v>
      </c>
      <c r="K135" s="49">
        <f t="shared" si="1226"/>
        <v>0</v>
      </c>
      <c r="L135" s="49">
        <f t="shared" si="1226"/>
        <v>0</v>
      </c>
      <c r="M135" s="49">
        <f t="shared" si="1226"/>
        <v>0</v>
      </c>
      <c r="N135" s="49">
        <f t="shared" si="1226"/>
        <v>0</v>
      </c>
      <c r="O135" s="49">
        <f t="shared" si="1226"/>
        <v>0</v>
      </c>
      <c r="P135" s="49">
        <f t="shared" si="1226"/>
        <v>0</v>
      </c>
      <c r="Q135" s="49">
        <f t="shared" si="1226"/>
        <v>0</v>
      </c>
      <c r="R135" s="49">
        <f t="shared" si="1226"/>
        <v>0</v>
      </c>
      <c r="S135" s="49">
        <f t="shared" si="1226"/>
        <v>0</v>
      </c>
      <c r="T135" s="49">
        <f t="shared" si="1226"/>
        <v>0</v>
      </c>
      <c r="U135" s="49">
        <f t="shared" si="1226"/>
        <v>0</v>
      </c>
      <c r="V135" s="49">
        <f t="shared" si="1226"/>
        <v>0</v>
      </c>
      <c r="W135" s="49">
        <f t="shared" si="1226"/>
        <v>0</v>
      </c>
      <c r="X135" s="49">
        <f t="shared" si="1226"/>
        <v>0</v>
      </c>
      <c r="Y135" s="49">
        <f t="shared" si="1226"/>
        <v>0</v>
      </c>
      <c r="Z135" s="49">
        <f t="shared" si="1226"/>
        <v>0</v>
      </c>
      <c r="AA135" s="49">
        <f t="shared" si="1226"/>
        <v>0</v>
      </c>
      <c r="AB135" s="49">
        <f t="shared" si="1226"/>
        <v>0</v>
      </c>
      <c r="AC135" s="49">
        <f t="shared" si="1226"/>
        <v>0</v>
      </c>
      <c r="AD135" s="49">
        <f t="shared" si="1226"/>
        <v>0</v>
      </c>
      <c r="AE135" s="49">
        <f t="shared" si="1226"/>
        <v>0</v>
      </c>
      <c r="AF135" s="49">
        <f t="shared" si="1226"/>
        <v>0</v>
      </c>
      <c r="AG135" s="49">
        <f t="shared" si="1226"/>
        <v>0</v>
      </c>
      <c r="AH135" s="49">
        <f t="shared" si="1226"/>
        <v>0</v>
      </c>
      <c r="AI135" s="49">
        <f t="shared" si="1226"/>
        <v>0</v>
      </c>
      <c r="AJ135" s="49">
        <f t="shared" si="1226"/>
        <v>0</v>
      </c>
      <c r="AK135" s="49">
        <f t="shared" si="1226"/>
        <v>0</v>
      </c>
      <c r="AL135" s="49">
        <f t="shared" si="1226"/>
        <v>0</v>
      </c>
      <c r="AM135" s="49">
        <f t="shared" si="1226"/>
        <v>0</v>
      </c>
      <c r="AN135" s="49">
        <f t="shared" si="1226"/>
        <v>0</v>
      </c>
      <c r="AO135" s="49">
        <f t="shared" si="1226"/>
        <v>0</v>
      </c>
      <c r="AP135" s="49">
        <f t="shared" si="1226"/>
        <v>0</v>
      </c>
      <c r="AQ135" s="49">
        <f t="shared" si="1226"/>
        <v>0</v>
      </c>
      <c r="AR135" s="49">
        <f t="shared" si="1226"/>
        <v>0</v>
      </c>
      <c r="AS135" s="49">
        <f t="shared" si="1226"/>
        <v>0</v>
      </c>
      <c r="AT135" s="49">
        <f t="shared" si="1226"/>
        <v>0</v>
      </c>
      <c r="AU135" s="49">
        <f t="shared" si="1226"/>
        <v>0</v>
      </c>
      <c r="AV135" s="49">
        <f t="shared" si="1226"/>
        <v>0</v>
      </c>
      <c r="AW135" s="49">
        <f t="shared" si="1226"/>
        <v>0</v>
      </c>
      <c r="AX135" s="49">
        <f t="shared" si="1226"/>
        <v>0</v>
      </c>
      <c r="AY135" s="49">
        <f t="shared" si="1226"/>
        <v>0</v>
      </c>
      <c r="AZ135" s="49">
        <f t="shared" si="1226"/>
        <v>0</v>
      </c>
      <c r="BA135" s="49">
        <f t="shared" si="1226"/>
        <v>0</v>
      </c>
      <c r="BB135" s="49">
        <f t="shared" si="1226"/>
        <v>0</v>
      </c>
      <c r="BC135" s="49">
        <f t="shared" si="1226"/>
        <v>0</v>
      </c>
      <c r="BD135" s="49">
        <f t="shared" si="1226"/>
        <v>0</v>
      </c>
      <c r="BE135" s="49">
        <f t="shared" si="1226"/>
        <v>0</v>
      </c>
      <c r="BF135" s="49">
        <f t="shared" si="1226"/>
        <v>0</v>
      </c>
      <c r="BG135" s="49">
        <f t="shared" si="1226"/>
        <v>0</v>
      </c>
      <c r="BH135" s="49">
        <f t="shared" si="1226"/>
        <v>0</v>
      </c>
      <c r="BI135" s="49">
        <f t="shared" si="1226"/>
        <v>0</v>
      </c>
      <c r="BJ135" s="49">
        <f t="shared" si="1226"/>
        <v>0</v>
      </c>
      <c r="BK135" s="49">
        <f t="shared" si="1226"/>
        <v>0</v>
      </c>
      <c r="BL135" s="49">
        <f t="shared" si="1226"/>
        <v>0</v>
      </c>
      <c r="BM135" s="49">
        <f t="shared" si="1226"/>
        <v>0</v>
      </c>
      <c r="BN135" s="49">
        <f t="shared" si="1226"/>
        <v>0</v>
      </c>
      <c r="BO135" s="49">
        <f t="shared" si="1226"/>
        <v>0</v>
      </c>
      <c r="BP135" s="49">
        <f t="shared" si="1226"/>
        <v>0</v>
      </c>
      <c r="BQ135" s="49">
        <f t="shared" si="1226"/>
        <v>0</v>
      </c>
      <c r="BR135" s="49">
        <f t="shared" si="1226"/>
        <v>0</v>
      </c>
      <c r="BS135" s="49">
        <f t="shared" si="1226"/>
        <v>0</v>
      </c>
      <c r="BT135" s="49">
        <f t="shared" si="1226"/>
        <v>0</v>
      </c>
      <c r="BU135" s="49">
        <f t="shared" si="1226"/>
        <v>0</v>
      </c>
      <c r="BV135" s="49">
        <f t="shared" ref="BV135:DW135" si="1227">+IF(BV134=0,0,BV134-BV136)</f>
        <v>0</v>
      </c>
      <c r="BW135" s="49">
        <f t="shared" si="1227"/>
        <v>0</v>
      </c>
      <c r="BX135" s="49">
        <f t="shared" si="1227"/>
        <v>0</v>
      </c>
      <c r="BY135" s="49">
        <f t="shared" si="1227"/>
        <v>0</v>
      </c>
      <c r="BZ135" s="49">
        <f t="shared" si="1227"/>
        <v>0</v>
      </c>
      <c r="CA135" s="49">
        <f t="shared" si="1227"/>
        <v>0</v>
      </c>
      <c r="CB135" s="49">
        <f t="shared" si="1227"/>
        <v>0</v>
      </c>
      <c r="CC135" s="49">
        <f t="shared" si="1227"/>
        <v>0</v>
      </c>
      <c r="CD135" s="49">
        <f t="shared" si="1227"/>
        <v>0</v>
      </c>
      <c r="CE135" s="49">
        <f t="shared" si="1227"/>
        <v>0</v>
      </c>
      <c r="CF135" s="49">
        <f t="shared" si="1227"/>
        <v>0</v>
      </c>
      <c r="CG135" s="49">
        <f t="shared" si="1227"/>
        <v>0</v>
      </c>
      <c r="CH135" s="49">
        <f t="shared" si="1227"/>
        <v>0</v>
      </c>
      <c r="CI135" s="49">
        <f t="shared" si="1227"/>
        <v>0</v>
      </c>
      <c r="CJ135" s="49">
        <f t="shared" si="1227"/>
        <v>0</v>
      </c>
      <c r="CK135" s="49">
        <f t="shared" si="1227"/>
        <v>0</v>
      </c>
      <c r="CL135" s="49">
        <f t="shared" si="1227"/>
        <v>0</v>
      </c>
      <c r="CM135" s="49">
        <f t="shared" si="1227"/>
        <v>0</v>
      </c>
      <c r="CN135" s="49">
        <f t="shared" si="1227"/>
        <v>0</v>
      </c>
      <c r="CO135" s="49">
        <f t="shared" si="1227"/>
        <v>0</v>
      </c>
      <c r="CP135" s="49">
        <f t="shared" si="1227"/>
        <v>0</v>
      </c>
      <c r="CQ135" s="49">
        <f t="shared" si="1227"/>
        <v>0</v>
      </c>
      <c r="CR135" s="49">
        <f t="shared" si="1227"/>
        <v>0</v>
      </c>
      <c r="CS135" s="49">
        <f t="shared" si="1227"/>
        <v>0</v>
      </c>
      <c r="CT135" s="49">
        <f t="shared" si="1227"/>
        <v>0</v>
      </c>
      <c r="CU135" s="49">
        <f t="shared" si="1227"/>
        <v>0</v>
      </c>
      <c r="CV135" s="49">
        <f t="shared" si="1227"/>
        <v>0</v>
      </c>
      <c r="CW135" s="49">
        <f t="shared" si="1227"/>
        <v>0</v>
      </c>
      <c r="CX135" s="49">
        <f t="shared" si="1227"/>
        <v>0</v>
      </c>
      <c r="CY135" s="49">
        <f t="shared" si="1227"/>
        <v>0</v>
      </c>
      <c r="CZ135" s="49">
        <f t="shared" si="1227"/>
        <v>0</v>
      </c>
      <c r="DA135" s="49">
        <f t="shared" si="1227"/>
        <v>0</v>
      </c>
      <c r="DB135" s="49">
        <f t="shared" si="1227"/>
        <v>0</v>
      </c>
      <c r="DC135" s="49">
        <f t="shared" si="1227"/>
        <v>0</v>
      </c>
      <c r="DD135" s="49">
        <f t="shared" si="1227"/>
        <v>0</v>
      </c>
      <c r="DE135" s="49">
        <f t="shared" si="1227"/>
        <v>0</v>
      </c>
      <c r="DF135" s="49">
        <f t="shared" si="1227"/>
        <v>0</v>
      </c>
      <c r="DG135" s="49">
        <f t="shared" si="1227"/>
        <v>0</v>
      </c>
      <c r="DH135" s="49">
        <f t="shared" si="1227"/>
        <v>0</v>
      </c>
      <c r="DI135" s="49">
        <f t="shared" si="1227"/>
        <v>0</v>
      </c>
      <c r="DJ135" s="49">
        <f t="shared" si="1227"/>
        <v>0</v>
      </c>
      <c r="DK135" s="49">
        <f t="shared" si="1227"/>
        <v>0</v>
      </c>
      <c r="DL135" s="49">
        <f t="shared" si="1227"/>
        <v>0</v>
      </c>
      <c r="DM135" s="49">
        <f t="shared" si="1227"/>
        <v>0</v>
      </c>
      <c r="DN135" s="49">
        <f t="shared" si="1227"/>
        <v>0</v>
      </c>
      <c r="DO135" s="49">
        <f t="shared" si="1227"/>
        <v>0</v>
      </c>
      <c r="DP135" s="49">
        <f t="shared" si="1227"/>
        <v>0</v>
      </c>
      <c r="DQ135" s="49">
        <f t="shared" si="1227"/>
        <v>0</v>
      </c>
      <c r="DR135" s="49">
        <f t="shared" si="1227"/>
        <v>0</v>
      </c>
      <c r="DS135" s="49">
        <f t="shared" si="1227"/>
        <v>0</v>
      </c>
      <c r="DT135" s="49">
        <f t="shared" si="1227"/>
        <v>0</v>
      </c>
      <c r="DU135" s="49">
        <f t="shared" si="1227"/>
        <v>0</v>
      </c>
      <c r="DV135" s="49">
        <f t="shared" si="1227"/>
        <v>0</v>
      </c>
      <c r="DW135" s="49">
        <f t="shared" si="1227"/>
        <v>0</v>
      </c>
    </row>
    <row r="136" spans="6:127" ht="16.5" hidden="1" outlineLevel="1" thickTop="1" thickBot="1" x14ac:dyDescent="0.3">
      <c r="F136" s="40" t="s">
        <v>83</v>
      </c>
      <c r="H136" s="48">
        <f>+H139*$G129</f>
        <v>0</v>
      </c>
      <c r="I136" s="49">
        <f t="shared" ref="I136:AN136" si="1228">+H139*$G129</f>
        <v>0</v>
      </c>
      <c r="J136" s="49">
        <f t="shared" si="1228"/>
        <v>0</v>
      </c>
      <c r="K136" s="49">
        <f t="shared" si="1228"/>
        <v>0</v>
      </c>
      <c r="L136" s="49">
        <f t="shared" si="1228"/>
        <v>0</v>
      </c>
      <c r="M136" s="49">
        <f t="shared" si="1228"/>
        <v>0</v>
      </c>
      <c r="N136" s="49">
        <f t="shared" si="1228"/>
        <v>0</v>
      </c>
      <c r="O136" s="49">
        <f t="shared" si="1228"/>
        <v>0</v>
      </c>
      <c r="P136" s="49">
        <f t="shared" si="1228"/>
        <v>0</v>
      </c>
      <c r="Q136" s="49">
        <f t="shared" si="1228"/>
        <v>0</v>
      </c>
      <c r="R136" s="49">
        <f t="shared" si="1228"/>
        <v>0</v>
      </c>
      <c r="S136" s="49">
        <f t="shared" si="1228"/>
        <v>0</v>
      </c>
      <c r="T136" s="49">
        <f t="shared" si="1228"/>
        <v>0</v>
      </c>
      <c r="U136" s="49">
        <f t="shared" si="1228"/>
        <v>0</v>
      </c>
      <c r="V136" s="49">
        <f t="shared" si="1228"/>
        <v>0</v>
      </c>
      <c r="W136" s="49">
        <f t="shared" si="1228"/>
        <v>0</v>
      </c>
      <c r="X136" s="49">
        <f t="shared" si="1228"/>
        <v>0</v>
      </c>
      <c r="Y136" s="49">
        <f t="shared" si="1228"/>
        <v>0</v>
      </c>
      <c r="Z136" s="49">
        <f t="shared" si="1228"/>
        <v>0</v>
      </c>
      <c r="AA136" s="49">
        <f t="shared" si="1228"/>
        <v>0</v>
      </c>
      <c r="AB136" s="49">
        <f t="shared" si="1228"/>
        <v>0</v>
      </c>
      <c r="AC136" s="49">
        <f t="shared" si="1228"/>
        <v>0</v>
      </c>
      <c r="AD136" s="49">
        <f t="shared" si="1228"/>
        <v>0</v>
      </c>
      <c r="AE136" s="49">
        <f t="shared" si="1228"/>
        <v>0</v>
      </c>
      <c r="AF136" s="49">
        <f t="shared" si="1228"/>
        <v>0</v>
      </c>
      <c r="AG136" s="49">
        <f t="shared" si="1228"/>
        <v>0</v>
      </c>
      <c r="AH136" s="49">
        <f t="shared" si="1228"/>
        <v>0</v>
      </c>
      <c r="AI136" s="49">
        <f t="shared" si="1228"/>
        <v>0</v>
      </c>
      <c r="AJ136" s="49">
        <f t="shared" si="1228"/>
        <v>0</v>
      </c>
      <c r="AK136" s="49">
        <f t="shared" si="1228"/>
        <v>0</v>
      </c>
      <c r="AL136" s="49">
        <f t="shared" si="1228"/>
        <v>0</v>
      </c>
      <c r="AM136" s="49">
        <f t="shared" si="1228"/>
        <v>0</v>
      </c>
      <c r="AN136" s="49">
        <f t="shared" si="1228"/>
        <v>0</v>
      </c>
      <c r="AO136" s="49">
        <f t="shared" ref="AO136:BT136" si="1229">+AN139*$G129</f>
        <v>0</v>
      </c>
      <c r="AP136" s="49">
        <f t="shared" si="1229"/>
        <v>0</v>
      </c>
      <c r="AQ136" s="49">
        <f t="shared" si="1229"/>
        <v>0</v>
      </c>
      <c r="AR136" s="49">
        <f t="shared" si="1229"/>
        <v>0</v>
      </c>
      <c r="AS136" s="49">
        <f t="shared" si="1229"/>
        <v>0</v>
      </c>
      <c r="AT136" s="49">
        <f t="shared" si="1229"/>
        <v>0</v>
      </c>
      <c r="AU136" s="49">
        <f t="shared" si="1229"/>
        <v>0</v>
      </c>
      <c r="AV136" s="49">
        <f t="shared" si="1229"/>
        <v>0</v>
      </c>
      <c r="AW136" s="49">
        <f t="shared" si="1229"/>
        <v>0</v>
      </c>
      <c r="AX136" s="49">
        <f t="shared" si="1229"/>
        <v>0</v>
      </c>
      <c r="AY136" s="49">
        <f t="shared" si="1229"/>
        <v>0</v>
      </c>
      <c r="AZ136" s="49">
        <f t="shared" si="1229"/>
        <v>0</v>
      </c>
      <c r="BA136" s="49">
        <f t="shared" si="1229"/>
        <v>0</v>
      </c>
      <c r="BB136" s="49">
        <f t="shared" si="1229"/>
        <v>0</v>
      </c>
      <c r="BC136" s="49">
        <f t="shared" si="1229"/>
        <v>0</v>
      </c>
      <c r="BD136" s="49">
        <f t="shared" si="1229"/>
        <v>0</v>
      </c>
      <c r="BE136" s="49">
        <f t="shared" si="1229"/>
        <v>0</v>
      </c>
      <c r="BF136" s="49">
        <f t="shared" si="1229"/>
        <v>0</v>
      </c>
      <c r="BG136" s="49">
        <f t="shared" si="1229"/>
        <v>0</v>
      </c>
      <c r="BH136" s="49">
        <f t="shared" si="1229"/>
        <v>0</v>
      </c>
      <c r="BI136" s="49">
        <f t="shared" si="1229"/>
        <v>0</v>
      </c>
      <c r="BJ136" s="49">
        <f t="shared" si="1229"/>
        <v>0</v>
      </c>
      <c r="BK136" s="49">
        <f t="shared" si="1229"/>
        <v>0</v>
      </c>
      <c r="BL136" s="49">
        <f t="shared" si="1229"/>
        <v>0</v>
      </c>
      <c r="BM136" s="49">
        <f t="shared" si="1229"/>
        <v>0</v>
      </c>
      <c r="BN136" s="49">
        <f t="shared" si="1229"/>
        <v>0</v>
      </c>
      <c r="BO136" s="49">
        <f t="shared" si="1229"/>
        <v>0</v>
      </c>
      <c r="BP136" s="49">
        <f t="shared" si="1229"/>
        <v>0</v>
      </c>
      <c r="BQ136" s="49">
        <f t="shared" si="1229"/>
        <v>0</v>
      </c>
      <c r="BR136" s="49">
        <f t="shared" si="1229"/>
        <v>0</v>
      </c>
      <c r="BS136" s="49">
        <f t="shared" si="1229"/>
        <v>0</v>
      </c>
      <c r="BT136" s="49">
        <f t="shared" si="1229"/>
        <v>0</v>
      </c>
      <c r="BU136" s="49">
        <f t="shared" ref="BU136:CZ136" si="1230">+BT139*$G129</f>
        <v>0</v>
      </c>
      <c r="BV136" s="49">
        <f t="shared" si="1230"/>
        <v>0</v>
      </c>
      <c r="BW136" s="49">
        <f t="shared" si="1230"/>
        <v>0</v>
      </c>
      <c r="BX136" s="49">
        <f t="shared" si="1230"/>
        <v>0</v>
      </c>
      <c r="BY136" s="49">
        <f t="shared" si="1230"/>
        <v>0</v>
      </c>
      <c r="BZ136" s="49">
        <f t="shared" si="1230"/>
        <v>0</v>
      </c>
      <c r="CA136" s="49">
        <f t="shared" si="1230"/>
        <v>0</v>
      </c>
      <c r="CB136" s="49">
        <f t="shared" si="1230"/>
        <v>0</v>
      </c>
      <c r="CC136" s="49">
        <f t="shared" si="1230"/>
        <v>0</v>
      </c>
      <c r="CD136" s="49">
        <f t="shared" si="1230"/>
        <v>0</v>
      </c>
      <c r="CE136" s="49">
        <f t="shared" si="1230"/>
        <v>0</v>
      </c>
      <c r="CF136" s="49">
        <f t="shared" si="1230"/>
        <v>0</v>
      </c>
      <c r="CG136" s="49">
        <f t="shared" si="1230"/>
        <v>0</v>
      </c>
      <c r="CH136" s="49">
        <f t="shared" si="1230"/>
        <v>0</v>
      </c>
      <c r="CI136" s="49">
        <f t="shared" si="1230"/>
        <v>0</v>
      </c>
      <c r="CJ136" s="49">
        <f t="shared" si="1230"/>
        <v>0</v>
      </c>
      <c r="CK136" s="49">
        <f t="shared" si="1230"/>
        <v>0</v>
      </c>
      <c r="CL136" s="49">
        <f t="shared" si="1230"/>
        <v>0</v>
      </c>
      <c r="CM136" s="49">
        <f t="shared" si="1230"/>
        <v>0</v>
      </c>
      <c r="CN136" s="49">
        <f t="shared" si="1230"/>
        <v>0</v>
      </c>
      <c r="CO136" s="49">
        <f t="shared" si="1230"/>
        <v>0</v>
      </c>
      <c r="CP136" s="49">
        <f t="shared" si="1230"/>
        <v>0</v>
      </c>
      <c r="CQ136" s="49">
        <f t="shared" si="1230"/>
        <v>0</v>
      </c>
      <c r="CR136" s="49">
        <f t="shared" si="1230"/>
        <v>0</v>
      </c>
      <c r="CS136" s="49">
        <f t="shared" si="1230"/>
        <v>0</v>
      </c>
      <c r="CT136" s="49">
        <f t="shared" si="1230"/>
        <v>0</v>
      </c>
      <c r="CU136" s="49">
        <f t="shared" si="1230"/>
        <v>0</v>
      </c>
      <c r="CV136" s="49">
        <f t="shared" si="1230"/>
        <v>0</v>
      </c>
      <c r="CW136" s="49">
        <f t="shared" si="1230"/>
        <v>0</v>
      </c>
      <c r="CX136" s="49">
        <f t="shared" si="1230"/>
        <v>0</v>
      </c>
      <c r="CY136" s="49">
        <f t="shared" si="1230"/>
        <v>0</v>
      </c>
      <c r="CZ136" s="49">
        <f t="shared" si="1230"/>
        <v>0</v>
      </c>
      <c r="DA136" s="49">
        <f t="shared" ref="DA136:DW136" si="1231">+CZ139*$G129</f>
        <v>0</v>
      </c>
      <c r="DB136" s="49">
        <f t="shared" si="1231"/>
        <v>0</v>
      </c>
      <c r="DC136" s="49">
        <f t="shared" si="1231"/>
        <v>0</v>
      </c>
      <c r="DD136" s="49">
        <f t="shared" si="1231"/>
        <v>0</v>
      </c>
      <c r="DE136" s="49">
        <f t="shared" si="1231"/>
        <v>0</v>
      </c>
      <c r="DF136" s="49">
        <f t="shared" si="1231"/>
        <v>0</v>
      </c>
      <c r="DG136" s="49">
        <f t="shared" si="1231"/>
        <v>0</v>
      </c>
      <c r="DH136" s="49">
        <f t="shared" si="1231"/>
        <v>0</v>
      </c>
      <c r="DI136" s="49">
        <f t="shared" si="1231"/>
        <v>0</v>
      </c>
      <c r="DJ136" s="49">
        <f t="shared" si="1231"/>
        <v>0</v>
      </c>
      <c r="DK136" s="49">
        <f t="shared" si="1231"/>
        <v>0</v>
      </c>
      <c r="DL136" s="49">
        <f t="shared" si="1231"/>
        <v>0</v>
      </c>
      <c r="DM136" s="49">
        <f t="shared" si="1231"/>
        <v>0</v>
      </c>
      <c r="DN136" s="49">
        <f t="shared" si="1231"/>
        <v>0</v>
      </c>
      <c r="DO136" s="49">
        <f t="shared" si="1231"/>
        <v>0</v>
      </c>
      <c r="DP136" s="49">
        <f t="shared" si="1231"/>
        <v>0</v>
      </c>
      <c r="DQ136" s="49">
        <f t="shared" si="1231"/>
        <v>0</v>
      </c>
      <c r="DR136" s="49">
        <f t="shared" si="1231"/>
        <v>0</v>
      </c>
      <c r="DS136" s="49">
        <f t="shared" si="1231"/>
        <v>0</v>
      </c>
      <c r="DT136" s="49">
        <f t="shared" si="1231"/>
        <v>0</v>
      </c>
      <c r="DU136" s="49">
        <f t="shared" si="1231"/>
        <v>0</v>
      </c>
      <c r="DV136" s="49">
        <f t="shared" si="1231"/>
        <v>0</v>
      </c>
      <c r="DW136" s="52">
        <f t="shared" si="1231"/>
        <v>0</v>
      </c>
    </row>
    <row r="137" spans="6:127" ht="16.5" hidden="1" outlineLevel="1" thickTop="1" thickBot="1" x14ac:dyDescent="0.3">
      <c r="F137" s="40" t="s">
        <v>88</v>
      </c>
      <c r="H137" s="48">
        <f t="shared" ref="H137:AM137" si="1232">+IF(AND($G120=H133,$G121=H132),$G126,0)</f>
        <v>0</v>
      </c>
      <c r="I137" s="49">
        <f t="shared" si="1232"/>
        <v>0</v>
      </c>
      <c r="J137" s="49">
        <f t="shared" si="1232"/>
        <v>0</v>
      </c>
      <c r="K137" s="49">
        <f t="shared" si="1232"/>
        <v>0</v>
      </c>
      <c r="L137" s="49">
        <f t="shared" si="1232"/>
        <v>0</v>
      </c>
      <c r="M137" s="49">
        <f t="shared" si="1232"/>
        <v>0</v>
      </c>
      <c r="N137" s="49">
        <f t="shared" si="1232"/>
        <v>0</v>
      </c>
      <c r="O137" s="49">
        <f t="shared" si="1232"/>
        <v>0</v>
      </c>
      <c r="P137" s="49">
        <f t="shared" si="1232"/>
        <v>0</v>
      </c>
      <c r="Q137" s="49">
        <f t="shared" si="1232"/>
        <v>0</v>
      </c>
      <c r="R137" s="49">
        <f t="shared" si="1232"/>
        <v>0</v>
      </c>
      <c r="S137" s="49">
        <f t="shared" si="1232"/>
        <v>0</v>
      </c>
      <c r="T137" s="49">
        <f t="shared" si="1232"/>
        <v>0</v>
      </c>
      <c r="U137" s="49">
        <f t="shared" si="1232"/>
        <v>0</v>
      </c>
      <c r="V137" s="49">
        <f t="shared" si="1232"/>
        <v>0</v>
      </c>
      <c r="W137" s="49">
        <f t="shared" si="1232"/>
        <v>0</v>
      </c>
      <c r="X137" s="49">
        <f t="shared" si="1232"/>
        <v>0</v>
      </c>
      <c r="Y137" s="49">
        <f t="shared" si="1232"/>
        <v>0</v>
      </c>
      <c r="Z137" s="49">
        <f t="shared" si="1232"/>
        <v>0</v>
      </c>
      <c r="AA137" s="49">
        <f t="shared" si="1232"/>
        <v>0</v>
      </c>
      <c r="AB137" s="49">
        <f t="shared" si="1232"/>
        <v>0</v>
      </c>
      <c r="AC137" s="49">
        <f t="shared" si="1232"/>
        <v>0</v>
      </c>
      <c r="AD137" s="49">
        <f t="shared" si="1232"/>
        <v>0</v>
      </c>
      <c r="AE137" s="49">
        <f t="shared" si="1232"/>
        <v>0</v>
      </c>
      <c r="AF137" s="49">
        <f t="shared" si="1232"/>
        <v>0</v>
      </c>
      <c r="AG137" s="49">
        <f t="shared" si="1232"/>
        <v>0</v>
      </c>
      <c r="AH137" s="49">
        <f t="shared" si="1232"/>
        <v>0</v>
      </c>
      <c r="AI137" s="49">
        <f t="shared" si="1232"/>
        <v>0</v>
      </c>
      <c r="AJ137" s="49">
        <f t="shared" si="1232"/>
        <v>0</v>
      </c>
      <c r="AK137" s="49">
        <f t="shared" si="1232"/>
        <v>0</v>
      </c>
      <c r="AL137" s="49">
        <f t="shared" si="1232"/>
        <v>0</v>
      </c>
      <c r="AM137" s="49">
        <f t="shared" si="1232"/>
        <v>0</v>
      </c>
      <c r="AN137" s="49">
        <f t="shared" ref="AN137:BS137" si="1233">+IF(AND($G120=AN133,$G121=AN132),$G126,0)</f>
        <v>0</v>
      </c>
      <c r="AO137" s="49">
        <f t="shared" si="1233"/>
        <v>0</v>
      </c>
      <c r="AP137" s="49">
        <f t="shared" si="1233"/>
        <v>0</v>
      </c>
      <c r="AQ137" s="49">
        <f t="shared" si="1233"/>
        <v>0</v>
      </c>
      <c r="AR137" s="49">
        <f t="shared" si="1233"/>
        <v>0</v>
      </c>
      <c r="AS137" s="49">
        <f t="shared" si="1233"/>
        <v>0</v>
      </c>
      <c r="AT137" s="49">
        <f t="shared" si="1233"/>
        <v>0</v>
      </c>
      <c r="AU137" s="49">
        <f t="shared" si="1233"/>
        <v>0</v>
      </c>
      <c r="AV137" s="49">
        <f t="shared" si="1233"/>
        <v>0</v>
      </c>
      <c r="AW137" s="49">
        <f t="shared" si="1233"/>
        <v>0</v>
      </c>
      <c r="AX137" s="49">
        <f t="shared" si="1233"/>
        <v>0</v>
      </c>
      <c r="AY137" s="49">
        <f t="shared" si="1233"/>
        <v>0</v>
      </c>
      <c r="AZ137" s="49">
        <f t="shared" si="1233"/>
        <v>0</v>
      </c>
      <c r="BA137" s="49">
        <f t="shared" si="1233"/>
        <v>0</v>
      </c>
      <c r="BB137" s="49">
        <f t="shared" si="1233"/>
        <v>0</v>
      </c>
      <c r="BC137" s="49">
        <f t="shared" si="1233"/>
        <v>0</v>
      </c>
      <c r="BD137" s="49">
        <f t="shared" si="1233"/>
        <v>0</v>
      </c>
      <c r="BE137" s="49">
        <f t="shared" si="1233"/>
        <v>0</v>
      </c>
      <c r="BF137" s="49">
        <f t="shared" si="1233"/>
        <v>0</v>
      </c>
      <c r="BG137" s="49">
        <f t="shared" si="1233"/>
        <v>0</v>
      </c>
      <c r="BH137" s="49">
        <f t="shared" si="1233"/>
        <v>0</v>
      </c>
      <c r="BI137" s="49">
        <f t="shared" si="1233"/>
        <v>0</v>
      </c>
      <c r="BJ137" s="49">
        <f t="shared" si="1233"/>
        <v>0</v>
      </c>
      <c r="BK137" s="49">
        <f t="shared" si="1233"/>
        <v>0</v>
      </c>
      <c r="BL137" s="49">
        <f t="shared" si="1233"/>
        <v>0</v>
      </c>
      <c r="BM137" s="49">
        <f t="shared" si="1233"/>
        <v>0</v>
      </c>
      <c r="BN137" s="49">
        <f t="shared" si="1233"/>
        <v>0</v>
      </c>
      <c r="BO137" s="49">
        <f t="shared" si="1233"/>
        <v>0</v>
      </c>
      <c r="BP137" s="49">
        <f t="shared" si="1233"/>
        <v>0</v>
      </c>
      <c r="BQ137" s="49">
        <f t="shared" si="1233"/>
        <v>0</v>
      </c>
      <c r="BR137" s="49">
        <f t="shared" si="1233"/>
        <v>0</v>
      </c>
      <c r="BS137" s="49">
        <f t="shared" si="1233"/>
        <v>0</v>
      </c>
      <c r="BT137" s="49">
        <f t="shared" ref="BT137:CY137" si="1234">+IF(AND($G120=BT133,$G121=BT132),$G126,0)</f>
        <v>0</v>
      </c>
      <c r="BU137" s="49">
        <f t="shared" si="1234"/>
        <v>0</v>
      </c>
      <c r="BV137" s="49">
        <f t="shared" si="1234"/>
        <v>0</v>
      </c>
      <c r="BW137" s="49">
        <f t="shared" si="1234"/>
        <v>0</v>
      </c>
      <c r="BX137" s="49">
        <f t="shared" si="1234"/>
        <v>0</v>
      </c>
      <c r="BY137" s="49">
        <f t="shared" si="1234"/>
        <v>0</v>
      </c>
      <c r="BZ137" s="49">
        <f t="shared" si="1234"/>
        <v>0</v>
      </c>
      <c r="CA137" s="49">
        <f t="shared" si="1234"/>
        <v>0</v>
      </c>
      <c r="CB137" s="49">
        <f t="shared" si="1234"/>
        <v>0</v>
      </c>
      <c r="CC137" s="49">
        <f t="shared" si="1234"/>
        <v>0</v>
      </c>
      <c r="CD137" s="49">
        <f t="shared" si="1234"/>
        <v>0</v>
      </c>
      <c r="CE137" s="49">
        <f t="shared" si="1234"/>
        <v>0</v>
      </c>
      <c r="CF137" s="49">
        <f t="shared" si="1234"/>
        <v>0</v>
      </c>
      <c r="CG137" s="49">
        <f t="shared" si="1234"/>
        <v>0</v>
      </c>
      <c r="CH137" s="49">
        <f t="shared" si="1234"/>
        <v>0</v>
      </c>
      <c r="CI137" s="49">
        <f t="shared" si="1234"/>
        <v>0</v>
      </c>
      <c r="CJ137" s="49">
        <f t="shared" si="1234"/>
        <v>0</v>
      </c>
      <c r="CK137" s="49">
        <f t="shared" si="1234"/>
        <v>0</v>
      </c>
      <c r="CL137" s="49">
        <f t="shared" si="1234"/>
        <v>0</v>
      </c>
      <c r="CM137" s="49">
        <f t="shared" si="1234"/>
        <v>0</v>
      </c>
      <c r="CN137" s="49">
        <f t="shared" si="1234"/>
        <v>0</v>
      </c>
      <c r="CO137" s="49">
        <f t="shared" si="1234"/>
        <v>0</v>
      </c>
      <c r="CP137" s="49">
        <f t="shared" si="1234"/>
        <v>0</v>
      </c>
      <c r="CQ137" s="49">
        <f t="shared" si="1234"/>
        <v>0</v>
      </c>
      <c r="CR137" s="49">
        <f t="shared" si="1234"/>
        <v>0</v>
      </c>
      <c r="CS137" s="49">
        <f t="shared" si="1234"/>
        <v>0</v>
      </c>
      <c r="CT137" s="49">
        <f t="shared" si="1234"/>
        <v>0</v>
      </c>
      <c r="CU137" s="49">
        <f t="shared" si="1234"/>
        <v>0</v>
      </c>
      <c r="CV137" s="49">
        <f t="shared" si="1234"/>
        <v>0</v>
      </c>
      <c r="CW137" s="49">
        <f t="shared" si="1234"/>
        <v>0</v>
      </c>
      <c r="CX137" s="49">
        <f t="shared" si="1234"/>
        <v>0</v>
      </c>
      <c r="CY137" s="49">
        <f t="shared" si="1234"/>
        <v>0</v>
      </c>
      <c r="CZ137" s="49">
        <f t="shared" ref="CZ137:DW137" si="1235">+IF(AND($G120=CZ133,$G121=CZ132),$G126,0)</f>
        <v>0</v>
      </c>
      <c r="DA137" s="49">
        <f t="shared" si="1235"/>
        <v>0</v>
      </c>
      <c r="DB137" s="49">
        <f t="shared" si="1235"/>
        <v>0</v>
      </c>
      <c r="DC137" s="49">
        <f t="shared" si="1235"/>
        <v>0</v>
      </c>
      <c r="DD137" s="49">
        <f t="shared" si="1235"/>
        <v>0</v>
      </c>
      <c r="DE137" s="49">
        <f t="shared" si="1235"/>
        <v>0</v>
      </c>
      <c r="DF137" s="49">
        <f t="shared" si="1235"/>
        <v>0</v>
      </c>
      <c r="DG137" s="49">
        <f t="shared" si="1235"/>
        <v>0</v>
      </c>
      <c r="DH137" s="49">
        <f t="shared" si="1235"/>
        <v>0</v>
      </c>
      <c r="DI137" s="49">
        <f t="shared" si="1235"/>
        <v>0</v>
      </c>
      <c r="DJ137" s="49">
        <f t="shared" si="1235"/>
        <v>0</v>
      </c>
      <c r="DK137" s="49">
        <f t="shared" si="1235"/>
        <v>0</v>
      </c>
      <c r="DL137" s="49">
        <f t="shared" si="1235"/>
        <v>0</v>
      </c>
      <c r="DM137" s="49">
        <f t="shared" si="1235"/>
        <v>0</v>
      </c>
      <c r="DN137" s="49">
        <f t="shared" si="1235"/>
        <v>0</v>
      </c>
      <c r="DO137" s="49">
        <f t="shared" si="1235"/>
        <v>0</v>
      </c>
      <c r="DP137" s="49">
        <f t="shared" si="1235"/>
        <v>0</v>
      </c>
      <c r="DQ137" s="49">
        <f t="shared" si="1235"/>
        <v>0</v>
      </c>
      <c r="DR137" s="49">
        <f t="shared" si="1235"/>
        <v>0</v>
      </c>
      <c r="DS137" s="49">
        <f t="shared" si="1235"/>
        <v>0</v>
      </c>
      <c r="DT137" s="49">
        <f t="shared" si="1235"/>
        <v>0</v>
      </c>
      <c r="DU137" s="49">
        <f t="shared" si="1235"/>
        <v>0</v>
      </c>
      <c r="DV137" s="49">
        <f t="shared" si="1235"/>
        <v>0</v>
      </c>
      <c r="DW137" s="52">
        <f t="shared" si="1235"/>
        <v>0</v>
      </c>
    </row>
    <row r="138" spans="6:127" ht="16.5" hidden="1" outlineLevel="1" thickTop="1" thickBot="1" x14ac:dyDescent="0.3">
      <c r="F138" s="40" t="s">
        <v>92</v>
      </c>
      <c r="H138" s="48">
        <f t="shared" ref="H138:AM138" si="1236">+IF(H139=$G126,H136,0)</f>
        <v>0</v>
      </c>
      <c r="I138" s="49">
        <f t="shared" si="1236"/>
        <v>0</v>
      </c>
      <c r="J138" s="49">
        <f t="shared" si="1236"/>
        <v>0</v>
      </c>
      <c r="K138" s="49">
        <f t="shared" si="1236"/>
        <v>0</v>
      </c>
      <c r="L138" s="49">
        <f t="shared" si="1236"/>
        <v>0</v>
      </c>
      <c r="M138" s="49">
        <f t="shared" si="1236"/>
        <v>0</v>
      </c>
      <c r="N138" s="49">
        <f t="shared" si="1236"/>
        <v>0</v>
      </c>
      <c r="O138" s="49">
        <f t="shared" si="1236"/>
        <v>0</v>
      </c>
      <c r="P138" s="49">
        <f t="shared" si="1236"/>
        <v>0</v>
      </c>
      <c r="Q138" s="49">
        <f t="shared" si="1236"/>
        <v>0</v>
      </c>
      <c r="R138" s="49">
        <f t="shared" si="1236"/>
        <v>0</v>
      </c>
      <c r="S138" s="49">
        <f t="shared" si="1236"/>
        <v>0</v>
      </c>
      <c r="T138" s="49">
        <f t="shared" si="1236"/>
        <v>0</v>
      </c>
      <c r="U138" s="49">
        <f t="shared" si="1236"/>
        <v>0</v>
      </c>
      <c r="V138" s="49">
        <f t="shared" si="1236"/>
        <v>0</v>
      </c>
      <c r="W138" s="49">
        <f t="shared" si="1236"/>
        <v>0</v>
      </c>
      <c r="X138" s="49">
        <f t="shared" si="1236"/>
        <v>0</v>
      </c>
      <c r="Y138" s="49">
        <f t="shared" si="1236"/>
        <v>0</v>
      </c>
      <c r="Z138" s="49">
        <f t="shared" si="1236"/>
        <v>0</v>
      </c>
      <c r="AA138" s="49">
        <f t="shared" si="1236"/>
        <v>0</v>
      </c>
      <c r="AB138" s="49">
        <f t="shared" si="1236"/>
        <v>0</v>
      </c>
      <c r="AC138" s="49">
        <f t="shared" si="1236"/>
        <v>0</v>
      </c>
      <c r="AD138" s="49">
        <f t="shared" si="1236"/>
        <v>0</v>
      </c>
      <c r="AE138" s="49">
        <f t="shared" si="1236"/>
        <v>0</v>
      </c>
      <c r="AF138" s="49">
        <f t="shared" si="1236"/>
        <v>0</v>
      </c>
      <c r="AG138" s="49">
        <f t="shared" si="1236"/>
        <v>0</v>
      </c>
      <c r="AH138" s="49">
        <f t="shared" si="1236"/>
        <v>0</v>
      </c>
      <c r="AI138" s="49">
        <f t="shared" si="1236"/>
        <v>0</v>
      </c>
      <c r="AJ138" s="49">
        <f t="shared" si="1236"/>
        <v>0</v>
      </c>
      <c r="AK138" s="49">
        <f t="shared" si="1236"/>
        <v>0</v>
      </c>
      <c r="AL138" s="49">
        <f t="shared" si="1236"/>
        <v>0</v>
      </c>
      <c r="AM138" s="49">
        <f t="shared" si="1236"/>
        <v>0</v>
      </c>
      <c r="AN138" s="49">
        <f t="shared" ref="AN138:BS138" si="1237">+IF(AN139=$G126,AN136,0)</f>
        <v>0</v>
      </c>
      <c r="AO138" s="49">
        <f t="shared" si="1237"/>
        <v>0</v>
      </c>
      <c r="AP138" s="49">
        <f t="shared" si="1237"/>
        <v>0</v>
      </c>
      <c r="AQ138" s="49">
        <f t="shared" si="1237"/>
        <v>0</v>
      </c>
      <c r="AR138" s="49">
        <f t="shared" si="1237"/>
        <v>0</v>
      </c>
      <c r="AS138" s="49">
        <f t="shared" si="1237"/>
        <v>0</v>
      </c>
      <c r="AT138" s="49">
        <f t="shared" si="1237"/>
        <v>0</v>
      </c>
      <c r="AU138" s="49">
        <f t="shared" si="1237"/>
        <v>0</v>
      </c>
      <c r="AV138" s="49">
        <f t="shared" si="1237"/>
        <v>0</v>
      </c>
      <c r="AW138" s="49">
        <f t="shared" si="1237"/>
        <v>0</v>
      </c>
      <c r="AX138" s="49">
        <f t="shared" si="1237"/>
        <v>0</v>
      </c>
      <c r="AY138" s="49">
        <f t="shared" si="1237"/>
        <v>0</v>
      </c>
      <c r="AZ138" s="49">
        <f t="shared" si="1237"/>
        <v>0</v>
      </c>
      <c r="BA138" s="49">
        <f t="shared" si="1237"/>
        <v>0</v>
      </c>
      <c r="BB138" s="49">
        <f t="shared" si="1237"/>
        <v>0</v>
      </c>
      <c r="BC138" s="49">
        <f t="shared" si="1237"/>
        <v>0</v>
      </c>
      <c r="BD138" s="49">
        <f t="shared" si="1237"/>
        <v>0</v>
      </c>
      <c r="BE138" s="49">
        <f t="shared" si="1237"/>
        <v>0</v>
      </c>
      <c r="BF138" s="49">
        <f t="shared" si="1237"/>
        <v>0</v>
      </c>
      <c r="BG138" s="49">
        <f t="shared" si="1237"/>
        <v>0</v>
      </c>
      <c r="BH138" s="49">
        <f t="shared" si="1237"/>
        <v>0</v>
      </c>
      <c r="BI138" s="49">
        <f t="shared" si="1237"/>
        <v>0</v>
      </c>
      <c r="BJ138" s="49">
        <f t="shared" si="1237"/>
        <v>0</v>
      </c>
      <c r="BK138" s="49">
        <f t="shared" si="1237"/>
        <v>0</v>
      </c>
      <c r="BL138" s="49">
        <f t="shared" si="1237"/>
        <v>0</v>
      </c>
      <c r="BM138" s="49">
        <f t="shared" si="1237"/>
        <v>0</v>
      </c>
      <c r="BN138" s="49">
        <f t="shared" si="1237"/>
        <v>0</v>
      </c>
      <c r="BO138" s="49">
        <f t="shared" si="1237"/>
        <v>0</v>
      </c>
      <c r="BP138" s="49">
        <f t="shared" si="1237"/>
        <v>0</v>
      </c>
      <c r="BQ138" s="49">
        <f t="shared" si="1237"/>
        <v>0</v>
      </c>
      <c r="BR138" s="49">
        <f t="shared" si="1237"/>
        <v>0</v>
      </c>
      <c r="BS138" s="49">
        <f t="shared" si="1237"/>
        <v>0</v>
      </c>
      <c r="BT138" s="49">
        <f t="shared" ref="BT138:CY138" si="1238">+IF(BT139=$G126,BT136,0)</f>
        <v>0</v>
      </c>
      <c r="BU138" s="49">
        <f t="shared" si="1238"/>
        <v>0</v>
      </c>
      <c r="BV138" s="49">
        <f t="shared" si="1238"/>
        <v>0</v>
      </c>
      <c r="BW138" s="49">
        <f t="shared" si="1238"/>
        <v>0</v>
      </c>
      <c r="BX138" s="49">
        <f t="shared" si="1238"/>
        <v>0</v>
      </c>
      <c r="BY138" s="49">
        <f t="shared" si="1238"/>
        <v>0</v>
      </c>
      <c r="BZ138" s="49">
        <f t="shared" si="1238"/>
        <v>0</v>
      </c>
      <c r="CA138" s="49">
        <f t="shared" si="1238"/>
        <v>0</v>
      </c>
      <c r="CB138" s="49">
        <f t="shared" si="1238"/>
        <v>0</v>
      </c>
      <c r="CC138" s="49">
        <f t="shared" si="1238"/>
        <v>0</v>
      </c>
      <c r="CD138" s="49">
        <f t="shared" si="1238"/>
        <v>0</v>
      </c>
      <c r="CE138" s="49">
        <f t="shared" si="1238"/>
        <v>0</v>
      </c>
      <c r="CF138" s="49">
        <f t="shared" si="1238"/>
        <v>0</v>
      </c>
      <c r="CG138" s="49">
        <f t="shared" si="1238"/>
        <v>0</v>
      </c>
      <c r="CH138" s="49">
        <f t="shared" si="1238"/>
        <v>0</v>
      </c>
      <c r="CI138" s="49">
        <f t="shared" si="1238"/>
        <v>0</v>
      </c>
      <c r="CJ138" s="49">
        <f t="shared" si="1238"/>
        <v>0</v>
      </c>
      <c r="CK138" s="49">
        <f t="shared" si="1238"/>
        <v>0</v>
      </c>
      <c r="CL138" s="49">
        <f t="shared" si="1238"/>
        <v>0</v>
      </c>
      <c r="CM138" s="49">
        <f t="shared" si="1238"/>
        <v>0</v>
      </c>
      <c r="CN138" s="49">
        <f t="shared" si="1238"/>
        <v>0</v>
      </c>
      <c r="CO138" s="49">
        <f t="shared" si="1238"/>
        <v>0</v>
      </c>
      <c r="CP138" s="49">
        <f t="shared" si="1238"/>
        <v>0</v>
      </c>
      <c r="CQ138" s="49">
        <f t="shared" si="1238"/>
        <v>0</v>
      </c>
      <c r="CR138" s="49">
        <f t="shared" si="1238"/>
        <v>0</v>
      </c>
      <c r="CS138" s="49">
        <f t="shared" si="1238"/>
        <v>0</v>
      </c>
      <c r="CT138" s="49">
        <f t="shared" si="1238"/>
        <v>0</v>
      </c>
      <c r="CU138" s="49">
        <f t="shared" si="1238"/>
        <v>0</v>
      </c>
      <c r="CV138" s="49">
        <f t="shared" si="1238"/>
        <v>0</v>
      </c>
      <c r="CW138" s="49">
        <f t="shared" si="1238"/>
        <v>0</v>
      </c>
      <c r="CX138" s="49">
        <f t="shared" si="1238"/>
        <v>0</v>
      </c>
      <c r="CY138" s="49">
        <f t="shared" si="1238"/>
        <v>0</v>
      </c>
      <c r="CZ138" s="49">
        <f t="shared" ref="CZ138:DW138" si="1239">+IF(CZ139=$G126,CZ136,0)</f>
        <v>0</v>
      </c>
      <c r="DA138" s="49">
        <f t="shared" si="1239"/>
        <v>0</v>
      </c>
      <c r="DB138" s="49">
        <f t="shared" si="1239"/>
        <v>0</v>
      </c>
      <c r="DC138" s="49">
        <f t="shared" si="1239"/>
        <v>0</v>
      </c>
      <c r="DD138" s="49">
        <f t="shared" si="1239"/>
        <v>0</v>
      </c>
      <c r="DE138" s="49">
        <f t="shared" si="1239"/>
        <v>0</v>
      </c>
      <c r="DF138" s="49">
        <f t="shared" si="1239"/>
        <v>0</v>
      </c>
      <c r="DG138" s="49">
        <f t="shared" si="1239"/>
        <v>0</v>
      </c>
      <c r="DH138" s="49">
        <f t="shared" si="1239"/>
        <v>0</v>
      </c>
      <c r="DI138" s="49">
        <f t="shared" si="1239"/>
        <v>0</v>
      </c>
      <c r="DJ138" s="49">
        <f t="shared" si="1239"/>
        <v>0</v>
      </c>
      <c r="DK138" s="49">
        <f t="shared" si="1239"/>
        <v>0</v>
      </c>
      <c r="DL138" s="49">
        <f t="shared" si="1239"/>
        <v>0</v>
      </c>
      <c r="DM138" s="49">
        <f t="shared" si="1239"/>
        <v>0</v>
      </c>
      <c r="DN138" s="49">
        <f t="shared" si="1239"/>
        <v>0</v>
      </c>
      <c r="DO138" s="49">
        <f t="shared" si="1239"/>
        <v>0</v>
      </c>
      <c r="DP138" s="49">
        <f t="shared" si="1239"/>
        <v>0</v>
      </c>
      <c r="DQ138" s="49">
        <f t="shared" si="1239"/>
        <v>0</v>
      </c>
      <c r="DR138" s="49">
        <f t="shared" si="1239"/>
        <v>0</v>
      </c>
      <c r="DS138" s="49">
        <f t="shared" si="1239"/>
        <v>0</v>
      </c>
      <c r="DT138" s="49">
        <f t="shared" si="1239"/>
        <v>0</v>
      </c>
      <c r="DU138" s="49">
        <f t="shared" si="1239"/>
        <v>0</v>
      </c>
      <c r="DV138" s="49">
        <f t="shared" si="1239"/>
        <v>0</v>
      </c>
      <c r="DW138" s="49">
        <f t="shared" si="1239"/>
        <v>0</v>
      </c>
    </row>
    <row r="139" spans="6:127" ht="16.5" hidden="1" outlineLevel="1" thickTop="1" thickBot="1" x14ac:dyDescent="0.3">
      <c r="F139" s="40" t="s">
        <v>84</v>
      </c>
      <c r="H139" s="50">
        <f>+H137</f>
        <v>0</v>
      </c>
      <c r="I139" s="51">
        <f t="shared" ref="I139" si="1240">+H139+I137-I135</f>
        <v>0</v>
      </c>
      <c r="J139" s="51">
        <f t="shared" ref="J139" si="1241">+I139+J137-J135</f>
        <v>0</v>
      </c>
      <c r="K139" s="51">
        <f t="shared" ref="K139" si="1242">+J139+K137-K135</f>
        <v>0</v>
      </c>
      <c r="L139" s="51">
        <f t="shared" ref="L139" si="1243">+K139+L137-L135</f>
        <v>0</v>
      </c>
      <c r="M139" s="51">
        <f t="shared" ref="M139" si="1244">+L139+M137-M135</f>
        <v>0</v>
      </c>
      <c r="N139" s="51">
        <f t="shared" ref="N139" si="1245">+M139+N137-N135</f>
        <v>0</v>
      </c>
      <c r="O139" s="51">
        <f t="shared" ref="O139" si="1246">+N139+O137-O135</f>
        <v>0</v>
      </c>
      <c r="P139" s="51">
        <f t="shared" ref="P139" si="1247">+O139+P137-P135</f>
        <v>0</v>
      </c>
      <c r="Q139" s="51">
        <f t="shared" ref="Q139" si="1248">+P139+Q137-Q135</f>
        <v>0</v>
      </c>
      <c r="R139" s="51">
        <f t="shared" ref="R139" si="1249">+Q139+R137-R135</f>
        <v>0</v>
      </c>
      <c r="S139" s="51">
        <f t="shared" ref="S139" si="1250">+R139+S137-S135</f>
        <v>0</v>
      </c>
      <c r="T139" s="51">
        <f t="shared" ref="T139" si="1251">+S139+T137-T135</f>
        <v>0</v>
      </c>
      <c r="U139" s="51">
        <f t="shared" ref="U139" si="1252">+T139+U137-U135</f>
        <v>0</v>
      </c>
      <c r="V139" s="51">
        <f t="shared" ref="V139" si="1253">+U139+V137-V135</f>
        <v>0</v>
      </c>
      <c r="W139" s="51">
        <f t="shared" ref="W139" si="1254">+V139+W137-W135</f>
        <v>0</v>
      </c>
      <c r="X139" s="51">
        <f t="shared" ref="X139" si="1255">+W139+X137-X135</f>
        <v>0</v>
      </c>
      <c r="Y139" s="51">
        <f t="shared" ref="Y139" si="1256">+X139+Y137-Y135</f>
        <v>0</v>
      </c>
      <c r="Z139" s="51">
        <f t="shared" ref="Z139" si="1257">+Y139+Z137-Z135</f>
        <v>0</v>
      </c>
      <c r="AA139" s="51">
        <f t="shared" ref="AA139" si="1258">+Z139+AA137-AA135</f>
        <v>0</v>
      </c>
      <c r="AB139" s="51">
        <f t="shared" ref="AB139" si="1259">+AA139+AB137-AB135</f>
        <v>0</v>
      </c>
      <c r="AC139" s="51">
        <f t="shared" ref="AC139" si="1260">+AB139+AC137-AC135</f>
        <v>0</v>
      </c>
      <c r="AD139" s="51">
        <f t="shared" ref="AD139" si="1261">+AC139+AD137-AD135</f>
        <v>0</v>
      </c>
      <c r="AE139" s="51">
        <f t="shared" ref="AE139" si="1262">+AD139+AE137-AE135</f>
        <v>0</v>
      </c>
      <c r="AF139" s="51">
        <f t="shared" ref="AF139" si="1263">+AE139+AF137-AF135</f>
        <v>0</v>
      </c>
      <c r="AG139" s="51">
        <f t="shared" ref="AG139" si="1264">+AF139+AG137-AG135</f>
        <v>0</v>
      </c>
      <c r="AH139" s="51">
        <f t="shared" ref="AH139" si="1265">+AG139+AH137-AH135</f>
        <v>0</v>
      </c>
      <c r="AI139" s="51">
        <f t="shared" ref="AI139" si="1266">+AH139+AI137-AI135</f>
        <v>0</v>
      </c>
      <c r="AJ139" s="51">
        <f t="shared" ref="AJ139" si="1267">+AI139+AJ137-AJ135</f>
        <v>0</v>
      </c>
      <c r="AK139" s="51">
        <f t="shared" ref="AK139" si="1268">+AJ139+AK137-AK135</f>
        <v>0</v>
      </c>
      <c r="AL139" s="51">
        <f t="shared" ref="AL139" si="1269">+AK139+AL137-AL135</f>
        <v>0</v>
      </c>
      <c r="AM139" s="51">
        <f t="shared" ref="AM139" si="1270">+AL139+AM137-AM135</f>
        <v>0</v>
      </c>
      <c r="AN139" s="51">
        <f t="shared" ref="AN139" si="1271">+AM139+AN137-AN135</f>
        <v>0</v>
      </c>
      <c r="AO139" s="51">
        <f t="shared" ref="AO139" si="1272">+AN139+AO137-AO135</f>
        <v>0</v>
      </c>
      <c r="AP139" s="51">
        <f t="shared" ref="AP139" si="1273">+AO139+AP137-AP135</f>
        <v>0</v>
      </c>
      <c r="AQ139" s="51">
        <f t="shared" ref="AQ139" si="1274">+AP139+AQ137-AQ135</f>
        <v>0</v>
      </c>
      <c r="AR139" s="51">
        <f t="shared" ref="AR139" si="1275">+AQ139+AR137-AR135</f>
        <v>0</v>
      </c>
      <c r="AS139" s="51">
        <f t="shared" ref="AS139" si="1276">+AR139+AS137-AS135</f>
        <v>0</v>
      </c>
      <c r="AT139" s="51">
        <f t="shared" ref="AT139" si="1277">+AS139+AT137-AT135</f>
        <v>0</v>
      </c>
      <c r="AU139" s="51">
        <f t="shared" ref="AU139" si="1278">+AT139+AU137-AU135</f>
        <v>0</v>
      </c>
      <c r="AV139" s="51">
        <f t="shared" ref="AV139" si="1279">+AU139+AV137-AV135</f>
        <v>0</v>
      </c>
      <c r="AW139" s="51">
        <f t="shared" ref="AW139" si="1280">+AV139+AW137-AW135</f>
        <v>0</v>
      </c>
      <c r="AX139" s="51">
        <f t="shared" ref="AX139" si="1281">+AW139+AX137-AX135</f>
        <v>0</v>
      </c>
      <c r="AY139" s="51">
        <f t="shared" ref="AY139" si="1282">+AX139+AY137-AY135</f>
        <v>0</v>
      </c>
      <c r="AZ139" s="51">
        <f t="shared" ref="AZ139" si="1283">+AY139+AZ137-AZ135</f>
        <v>0</v>
      </c>
      <c r="BA139" s="51">
        <f t="shared" ref="BA139" si="1284">+AZ139+BA137-BA135</f>
        <v>0</v>
      </c>
      <c r="BB139" s="51">
        <f t="shared" ref="BB139" si="1285">+BA139+BB137-BB135</f>
        <v>0</v>
      </c>
      <c r="BC139" s="51">
        <f t="shared" ref="BC139" si="1286">+BB139+BC137-BC135</f>
        <v>0</v>
      </c>
      <c r="BD139" s="51">
        <f t="shared" ref="BD139" si="1287">+BC139+BD137-BD135</f>
        <v>0</v>
      </c>
      <c r="BE139" s="51">
        <f t="shared" ref="BE139" si="1288">+BD139+BE137-BE135</f>
        <v>0</v>
      </c>
      <c r="BF139" s="51">
        <f t="shared" ref="BF139" si="1289">+BE139+BF137-BF135</f>
        <v>0</v>
      </c>
      <c r="BG139" s="51">
        <f t="shared" ref="BG139" si="1290">+BF139+BG137-BG135</f>
        <v>0</v>
      </c>
      <c r="BH139" s="51">
        <f t="shared" ref="BH139" si="1291">+BG139+BH137-BH135</f>
        <v>0</v>
      </c>
      <c r="BI139" s="51">
        <f t="shared" ref="BI139" si="1292">+BH139+BI137-BI135</f>
        <v>0</v>
      </c>
      <c r="BJ139" s="51">
        <f t="shared" ref="BJ139" si="1293">+BI139+BJ137-BJ135</f>
        <v>0</v>
      </c>
      <c r="BK139" s="51">
        <f t="shared" ref="BK139" si="1294">+BJ139+BK137-BK135</f>
        <v>0</v>
      </c>
      <c r="BL139" s="51">
        <f t="shared" ref="BL139" si="1295">+BK139+BL137-BL135</f>
        <v>0</v>
      </c>
      <c r="BM139" s="51">
        <f t="shared" ref="BM139" si="1296">+BL139+BM137-BM135</f>
        <v>0</v>
      </c>
      <c r="BN139" s="51">
        <f t="shared" ref="BN139" si="1297">+BM139+BN137-BN135</f>
        <v>0</v>
      </c>
      <c r="BO139" s="51">
        <f t="shared" ref="BO139" si="1298">+BN139+BO137-BO135</f>
        <v>0</v>
      </c>
      <c r="BP139" s="51">
        <f t="shared" ref="BP139" si="1299">+BO139+BP137-BP135</f>
        <v>0</v>
      </c>
      <c r="BQ139" s="51">
        <f t="shared" ref="BQ139" si="1300">+BP139+BQ137-BQ135</f>
        <v>0</v>
      </c>
      <c r="BR139" s="51">
        <f t="shared" ref="BR139" si="1301">+BQ139+BR137-BR135</f>
        <v>0</v>
      </c>
      <c r="BS139" s="51">
        <f t="shared" ref="BS139" si="1302">+BR139+BS137-BS135</f>
        <v>0</v>
      </c>
      <c r="BT139" s="51">
        <f t="shared" ref="BT139" si="1303">+BS139+BT137-BT135</f>
        <v>0</v>
      </c>
      <c r="BU139" s="51">
        <f t="shared" ref="BU139" si="1304">+BT139+BU137-BU135</f>
        <v>0</v>
      </c>
      <c r="BV139" s="51">
        <f t="shared" ref="BV139" si="1305">+BU139+BV137-BV135</f>
        <v>0</v>
      </c>
      <c r="BW139" s="51">
        <f t="shared" ref="BW139" si="1306">+BV139+BW137-BW135</f>
        <v>0</v>
      </c>
      <c r="BX139" s="51">
        <f t="shared" ref="BX139" si="1307">+BW139+BX137-BX135</f>
        <v>0</v>
      </c>
      <c r="BY139" s="51">
        <f t="shared" ref="BY139" si="1308">+BX139+BY137-BY135</f>
        <v>0</v>
      </c>
      <c r="BZ139" s="51">
        <f t="shared" ref="BZ139" si="1309">+BY139+BZ137-BZ135</f>
        <v>0</v>
      </c>
      <c r="CA139" s="51">
        <f t="shared" ref="CA139" si="1310">+BZ139+CA137-CA135</f>
        <v>0</v>
      </c>
      <c r="CB139" s="51">
        <f t="shared" ref="CB139" si="1311">+CA139+CB137-CB135</f>
        <v>0</v>
      </c>
      <c r="CC139" s="51">
        <f t="shared" ref="CC139" si="1312">+CB139+CC137-CC135</f>
        <v>0</v>
      </c>
      <c r="CD139" s="51">
        <f t="shared" ref="CD139" si="1313">+CC139+CD137-CD135</f>
        <v>0</v>
      </c>
      <c r="CE139" s="51">
        <f t="shared" ref="CE139" si="1314">+CD139+CE137-CE135</f>
        <v>0</v>
      </c>
      <c r="CF139" s="51">
        <f t="shared" ref="CF139" si="1315">+CE139+CF137-CF135</f>
        <v>0</v>
      </c>
      <c r="CG139" s="51">
        <f t="shared" ref="CG139" si="1316">+CF139+CG137-CG135</f>
        <v>0</v>
      </c>
      <c r="CH139" s="51">
        <f t="shared" ref="CH139" si="1317">+CG139+CH137-CH135</f>
        <v>0</v>
      </c>
      <c r="CI139" s="51">
        <f t="shared" ref="CI139" si="1318">+CH139+CI137-CI135</f>
        <v>0</v>
      </c>
      <c r="CJ139" s="51">
        <f t="shared" ref="CJ139" si="1319">+CI139+CJ137-CJ135</f>
        <v>0</v>
      </c>
      <c r="CK139" s="51">
        <f t="shared" ref="CK139" si="1320">+CJ139+CK137-CK135</f>
        <v>0</v>
      </c>
      <c r="CL139" s="51">
        <f t="shared" ref="CL139" si="1321">+CK139+CL137-CL135</f>
        <v>0</v>
      </c>
      <c r="CM139" s="51">
        <f t="shared" ref="CM139" si="1322">+CL139+CM137-CM135</f>
        <v>0</v>
      </c>
      <c r="CN139" s="51">
        <f t="shared" ref="CN139" si="1323">+CM139+CN137-CN135</f>
        <v>0</v>
      </c>
      <c r="CO139" s="51">
        <f t="shared" ref="CO139" si="1324">+CN139+CO137-CO135</f>
        <v>0</v>
      </c>
      <c r="CP139" s="51">
        <f t="shared" ref="CP139" si="1325">+CO139+CP137-CP135</f>
        <v>0</v>
      </c>
      <c r="CQ139" s="51">
        <f t="shared" ref="CQ139" si="1326">+CP139+CQ137-CQ135</f>
        <v>0</v>
      </c>
      <c r="CR139" s="51">
        <f t="shared" ref="CR139" si="1327">+CQ139+CR137-CR135</f>
        <v>0</v>
      </c>
      <c r="CS139" s="51">
        <f t="shared" ref="CS139" si="1328">+CR139+CS137-CS135</f>
        <v>0</v>
      </c>
      <c r="CT139" s="51">
        <f t="shared" ref="CT139" si="1329">+CS139+CT137-CT135</f>
        <v>0</v>
      </c>
      <c r="CU139" s="51">
        <f t="shared" ref="CU139" si="1330">+CT139+CU137-CU135</f>
        <v>0</v>
      </c>
      <c r="CV139" s="51">
        <f t="shared" ref="CV139" si="1331">+CU139+CV137-CV135</f>
        <v>0</v>
      </c>
      <c r="CW139" s="51">
        <f t="shared" ref="CW139" si="1332">+CV139+CW137-CW135</f>
        <v>0</v>
      </c>
      <c r="CX139" s="51">
        <f t="shared" ref="CX139" si="1333">+CW139+CX137-CX135</f>
        <v>0</v>
      </c>
      <c r="CY139" s="51">
        <f t="shared" ref="CY139" si="1334">+CX139+CY137-CY135</f>
        <v>0</v>
      </c>
      <c r="CZ139" s="51">
        <f t="shared" ref="CZ139" si="1335">+CY139+CZ137-CZ135</f>
        <v>0</v>
      </c>
      <c r="DA139" s="51">
        <f t="shared" ref="DA139" si="1336">+CZ139+DA137-DA135</f>
        <v>0</v>
      </c>
      <c r="DB139" s="51">
        <f t="shared" ref="DB139" si="1337">+DA139+DB137-DB135</f>
        <v>0</v>
      </c>
      <c r="DC139" s="51">
        <f t="shared" ref="DC139" si="1338">+DB139+DC137-DC135</f>
        <v>0</v>
      </c>
      <c r="DD139" s="51">
        <f t="shared" ref="DD139" si="1339">+DC139+DD137-DD135</f>
        <v>0</v>
      </c>
      <c r="DE139" s="51">
        <f t="shared" ref="DE139" si="1340">+DD139+DE137-DE135</f>
        <v>0</v>
      </c>
      <c r="DF139" s="51">
        <f t="shared" ref="DF139" si="1341">+DE139+DF137-DF135</f>
        <v>0</v>
      </c>
      <c r="DG139" s="51">
        <f t="shared" ref="DG139" si="1342">+DF139+DG137-DG135</f>
        <v>0</v>
      </c>
      <c r="DH139" s="51">
        <f t="shared" ref="DH139" si="1343">+DG139+DH137-DH135</f>
        <v>0</v>
      </c>
      <c r="DI139" s="51">
        <f t="shared" ref="DI139" si="1344">+DH139+DI137-DI135</f>
        <v>0</v>
      </c>
      <c r="DJ139" s="51">
        <f t="shared" ref="DJ139" si="1345">+DI139+DJ137-DJ135</f>
        <v>0</v>
      </c>
      <c r="DK139" s="51">
        <f t="shared" ref="DK139" si="1346">+DJ139+DK137-DK135</f>
        <v>0</v>
      </c>
      <c r="DL139" s="51">
        <f t="shared" ref="DL139" si="1347">+DK139+DL137-DL135</f>
        <v>0</v>
      </c>
      <c r="DM139" s="51">
        <f t="shared" ref="DM139" si="1348">+DL139+DM137-DM135</f>
        <v>0</v>
      </c>
      <c r="DN139" s="51">
        <f t="shared" ref="DN139" si="1349">+DM139+DN137-DN135</f>
        <v>0</v>
      </c>
      <c r="DO139" s="51">
        <f t="shared" ref="DO139" si="1350">+DN139+DO137-DO135</f>
        <v>0</v>
      </c>
      <c r="DP139" s="51">
        <f t="shared" ref="DP139" si="1351">+DO139+DP137-DP135</f>
        <v>0</v>
      </c>
      <c r="DQ139" s="51">
        <f t="shared" ref="DQ139" si="1352">+DP139+DQ137-DQ135</f>
        <v>0</v>
      </c>
      <c r="DR139" s="51">
        <f t="shared" ref="DR139" si="1353">+DQ139+DR137-DR135</f>
        <v>0</v>
      </c>
      <c r="DS139" s="51">
        <f t="shared" ref="DS139" si="1354">+DR139+DS137-DS135</f>
        <v>0</v>
      </c>
      <c r="DT139" s="51">
        <f t="shared" ref="DT139" si="1355">+DS139+DT137-DT135</f>
        <v>0</v>
      </c>
      <c r="DU139" s="51">
        <f t="shared" ref="DU139" si="1356">+DT139+DU137-DU135</f>
        <v>0</v>
      </c>
      <c r="DV139" s="51">
        <f t="shared" ref="DV139" si="1357">+DU139+DV137-DV135</f>
        <v>0</v>
      </c>
      <c r="DW139" s="53">
        <f t="shared" ref="DW139" si="1358">+DV139+DW137-DW135</f>
        <v>0</v>
      </c>
    </row>
    <row r="140" spans="6:127" ht="15.75" hidden="1" outlineLevel="1" thickTop="1" x14ac:dyDescent="0.25"/>
    <row r="141" spans="6:127" collapsed="1" x14ac:dyDescent="0.25"/>
    <row r="142" spans="6:127" ht="11.45" customHeight="1" x14ac:dyDescent="0.25"/>
    <row r="143" spans="6:127" x14ac:dyDescent="0.25">
      <c r="F143" s="16" t="s">
        <v>200</v>
      </c>
      <c r="G143" s="7" t="s">
        <v>28</v>
      </c>
      <c r="H143" s="11">
        <f>+H17</f>
        <v>2020</v>
      </c>
      <c r="I143" s="11">
        <f t="shared" ref="I143:BT143" si="1359">+I17</f>
        <v>2020</v>
      </c>
      <c r="J143" s="11">
        <f t="shared" si="1359"/>
        <v>2020</v>
      </c>
      <c r="K143" s="11">
        <f t="shared" si="1359"/>
        <v>2020</v>
      </c>
      <c r="L143" s="11">
        <f t="shared" si="1359"/>
        <v>2020</v>
      </c>
      <c r="M143" s="11">
        <f t="shared" si="1359"/>
        <v>2020</v>
      </c>
      <c r="N143" s="11">
        <f t="shared" si="1359"/>
        <v>2020</v>
      </c>
      <c r="O143" s="11">
        <f t="shared" si="1359"/>
        <v>2020</v>
      </c>
      <c r="P143" s="11">
        <f t="shared" si="1359"/>
        <v>2020</v>
      </c>
      <c r="Q143" s="11">
        <f t="shared" si="1359"/>
        <v>2020</v>
      </c>
      <c r="R143" s="11">
        <f t="shared" si="1359"/>
        <v>2020</v>
      </c>
      <c r="S143" s="11">
        <f t="shared" si="1359"/>
        <v>2020</v>
      </c>
      <c r="T143" s="11">
        <f t="shared" si="1359"/>
        <v>2021</v>
      </c>
      <c r="U143" s="11">
        <f t="shared" si="1359"/>
        <v>2021</v>
      </c>
      <c r="V143" s="11">
        <f t="shared" si="1359"/>
        <v>2021</v>
      </c>
      <c r="W143" s="11">
        <f t="shared" si="1359"/>
        <v>2021</v>
      </c>
      <c r="X143" s="11">
        <f t="shared" si="1359"/>
        <v>2021</v>
      </c>
      <c r="Y143" s="11">
        <f t="shared" si="1359"/>
        <v>2021</v>
      </c>
      <c r="Z143" s="11">
        <f t="shared" si="1359"/>
        <v>2021</v>
      </c>
      <c r="AA143" s="11">
        <f t="shared" si="1359"/>
        <v>2021</v>
      </c>
      <c r="AB143" s="11">
        <f t="shared" si="1359"/>
        <v>2021</v>
      </c>
      <c r="AC143" s="11">
        <f t="shared" si="1359"/>
        <v>2021</v>
      </c>
      <c r="AD143" s="11">
        <f t="shared" si="1359"/>
        <v>2021</v>
      </c>
      <c r="AE143" s="11">
        <f t="shared" si="1359"/>
        <v>2021</v>
      </c>
      <c r="AF143" s="11">
        <f t="shared" si="1359"/>
        <v>2022</v>
      </c>
      <c r="AG143" s="11">
        <f t="shared" si="1359"/>
        <v>2022</v>
      </c>
      <c r="AH143" s="11">
        <f t="shared" si="1359"/>
        <v>2022</v>
      </c>
      <c r="AI143" s="11">
        <f t="shared" si="1359"/>
        <v>2022</v>
      </c>
      <c r="AJ143" s="11">
        <f t="shared" si="1359"/>
        <v>2022</v>
      </c>
      <c r="AK143" s="11">
        <f t="shared" si="1359"/>
        <v>2022</v>
      </c>
      <c r="AL143" s="11">
        <f t="shared" si="1359"/>
        <v>2022</v>
      </c>
      <c r="AM143" s="11">
        <f t="shared" si="1359"/>
        <v>2022</v>
      </c>
      <c r="AN143" s="11">
        <f t="shared" si="1359"/>
        <v>2022</v>
      </c>
      <c r="AO143" s="11">
        <f t="shared" si="1359"/>
        <v>2022</v>
      </c>
      <c r="AP143" s="11">
        <f t="shared" si="1359"/>
        <v>2022</v>
      </c>
      <c r="AQ143" s="11">
        <f t="shared" si="1359"/>
        <v>2022</v>
      </c>
      <c r="AR143" s="11">
        <f t="shared" si="1359"/>
        <v>2023</v>
      </c>
      <c r="AS143" s="11">
        <f t="shared" si="1359"/>
        <v>2023</v>
      </c>
      <c r="AT143" s="11">
        <f t="shared" si="1359"/>
        <v>2023</v>
      </c>
      <c r="AU143" s="11">
        <f t="shared" si="1359"/>
        <v>2023</v>
      </c>
      <c r="AV143" s="11">
        <f t="shared" si="1359"/>
        <v>2023</v>
      </c>
      <c r="AW143" s="11">
        <f t="shared" si="1359"/>
        <v>2023</v>
      </c>
      <c r="AX143" s="11">
        <f t="shared" si="1359"/>
        <v>2023</v>
      </c>
      <c r="AY143" s="11">
        <f t="shared" si="1359"/>
        <v>2023</v>
      </c>
      <c r="AZ143" s="11">
        <f t="shared" si="1359"/>
        <v>2023</v>
      </c>
      <c r="BA143" s="11">
        <f t="shared" si="1359"/>
        <v>2023</v>
      </c>
      <c r="BB143" s="11">
        <f t="shared" si="1359"/>
        <v>2023</v>
      </c>
      <c r="BC143" s="11">
        <f t="shared" si="1359"/>
        <v>2023</v>
      </c>
      <c r="BD143" s="11">
        <f t="shared" si="1359"/>
        <v>2024</v>
      </c>
      <c r="BE143" s="11">
        <f t="shared" si="1359"/>
        <v>2024</v>
      </c>
      <c r="BF143" s="11">
        <f t="shared" si="1359"/>
        <v>2024</v>
      </c>
      <c r="BG143" s="11">
        <f t="shared" si="1359"/>
        <v>2024</v>
      </c>
      <c r="BH143" s="11">
        <f t="shared" si="1359"/>
        <v>2024</v>
      </c>
      <c r="BI143" s="11">
        <f t="shared" si="1359"/>
        <v>2024</v>
      </c>
      <c r="BJ143" s="11">
        <f t="shared" si="1359"/>
        <v>2024</v>
      </c>
      <c r="BK143" s="11">
        <f t="shared" si="1359"/>
        <v>2024</v>
      </c>
      <c r="BL143" s="11">
        <f t="shared" si="1359"/>
        <v>2024</v>
      </c>
      <c r="BM143" s="11">
        <f t="shared" si="1359"/>
        <v>2024</v>
      </c>
      <c r="BN143" s="11">
        <f t="shared" si="1359"/>
        <v>2024</v>
      </c>
      <c r="BO143" s="11">
        <f t="shared" si="1359"/>
        <v>2024</v>
      </c>
      <c r="BP143" s="11">
        <f t="shared" si="1359"/>
        <v>2025</v>
      </c>
      <c r="BQ143" s="11">
        <f t="shared" si="1359"/>
        <v>2025</v>
      </c>
      <c r="BR143" s="11">
        <f t="shared" si="1359"/>
        <v>2025</v>
      </c>
      <c r="BS143" s="11">
        <f t="shared" si="1359"/>
        <v>2025</v>
      </c>
      <c r="BT143" s="11">
        <f t="shared" si="1359"/>
        <v>2025</v>
      </c>
      <c r="BU143" s="11">
        <f t="shared" ref="BU143:DW143" si="1360">+BU17</f>
        <v>2025</v>
      </c>
      <c r="BV143" s="11">
        <f t="shared" si="1360"/>
        <v>2025</v>
      </c>
      <c r="BW143" s="11">
        <f t="shared" si="1360"/>
        <v>2025</v>
      </c>
      <c r="BX143" s="11">
        <f t="shared" si="1360"/>
        <v>2025</v>
      </c>
      <c r="BY143" s="11">
        <f t="shared" si="1360"/>
        <v>2025</v>
      </c>
      <c r="BZ143" s="11">
        <f t="shared" si="1360"/>
        <v>2025</v>
      </c>
      <c r="CA143" s="11">
        <f t="shared" si="1360"/>
        <v>2025</v>
      </c>
      <c r="CB143" s="11">
        <f t="shared" si="1360"/>
        <v>2026</v>
      </c>
      <c r="CC143" s="11">
        <f t="shared" si="1360"/>
        <v>2026</v>
      </c>
      <c r="CD143" s="11">
        <f t="shared" si="1360"/>
        <v>2026</v>
      </c>
      <c r="CE143" s="11">
        <f t="shared" si="1360"/>
        <v>2026</v>
      </c>
      <c r="CF143" s="11">
        <f t="shared" si="1360"/>
        <v>2026</v>
      </c>
      <c r="CG143" s="11">
        <f t="shared" si="1360"/>
        <v>2026</v>
      </c>
      <c r="CH143" s="11">
        <f t="shared" si="1360"/>
        <v>2026</v>
      </c>
      <c r="CI143" s="11">
        <f t="shared" si="1360"/>
        <v>2026</v>
      </c>
      <c r="CJ143" s="11">
        <f t="shared" si="1360"/>
        <v>2026</v>
      </c>
      <c r="CK143" s="11">
        <f t="shared" si="1360"/>
        <v>2026</v>
      </c>
      <c r="CL143" s="11">
        <f t="shared" si="1360"/>
        <v>2026</v>
      </c>
      <c r="CM143" s="11">
        <f t="shared" si="1360"/>
        <v>2026</v>
      </c>
      <c r="CN143" s="11">
        <f t="shared" si="1360"/>
        <v>2027</v>
      </c>
      <c r="CO143" s="11">
        <f t="shared" si="1360"/>
        <v>2027</v>
      </c>
      <c r="CP143" s="11">
        <f t="shared" si="1360"/>
        <v>2027</v>
      </c>
      <c r="CQ143" s="11">
        <f t="shared" si="1360"/>
        <v>2027</v>
      </c>
      <c r="CR143" s="11">
        <f t="shared" si="1360"/>
        <v>2027</v>
      </c>
      <c r="CS143" s="11">
        <f t="shared" si="1360"/>
        <v>2027</v>
      </c>
      <c r="CT143" s="11">
        <f t="shared" si="1360"/>
        <v>2027</v>
      </c>
      <c r="CU143" s="11">
        <f t="shared" si="1360"/>
        <v>2027</v>
      </c>
      <c r="CV143" s="11">
        <f t="shared" si="1360"/>
        <v>2027</v>
      </c>
      <c r="CW143" s="11">
        <f t="shared" si="1360"/>
        <v>2027</v>
      </c>
      <c r="CX143" s="11">
        <f t="shared" si="1360"/>
        <v>2027</v>
      </c>
      <c r="CY143" s="11">
        <f t="shared" si="1360"/>
        <v>2027</v>
      </c>
      <c r="CZ143" s="11">
        <f t="shared" si="1360"/>
        <v>2028</v>
      </c>
      <c r="DA143" s="11">
        <f t="shared" si="1360"/>
        <v>2028</v>
      </c>
      <c r="DB143" s="11">
        <f t="shared" si="1360"/>
        <v>2028</v>
      </c>
      <c r="DC143" s="11">
        <f t="shared" si="1360"/>
        <v>2028</v>
      </c>
      <c r="DD143" s="11">
        <f t="shared" si="1360"/>
        <v>2028</v>
      </c>
      <c r="DE143" s="11">
        <f t="shared" si="1360"/>
        <v>2028</v>
      </c>
      <c r="DF143" s="11">
        <f t="shared" si="1360"/>
        <v>2028</v>
      </c>
      <c r="DG143" s="11">
        <f t="shared" si="1360"/>
        <v>2028</v>
      </c>
      <c r="DH143" s="11">
        <f t="shared" si="1360"/>
        <v>2028</v>
      </c>
      <c r="DI143" s="11">
        <f t="shared" si="1360"/>
        <v>2028</v>
      </c>
      <c r="DJ143" s="11">
        <f t="shared" si="1360"/>
        <v>2028</v>
      </c>
      <c r="DK143" s="11">
        <f t="shared" si="1360"/>
        <v>2028</v>
      </c>
      <c r="DL143" s="11">
        <f t="shared" si="1360"/>
        <v>2029</v>
      </c>
      <c r="DM143" s="11">
        <f t="shared" si="1360"/>
        <v>2029</v>
      </c>
      <c r="DN143" s="11">
        <f t="shared" si="1360"/>
        <v>2029</v>
      </c>
      <c r="DO143" s="11">
        <f t="shared" si="1360"/>
        <v>2029</v>
      </c>
      <c r="DP143" s="11">
        <f t="shared" si="1360"/>
        <v>2029</v>
      </c>
      <c r="DQ143" s="11">
        <f t="shared" si="1360"/>
        <v>2029</v>
      </c>
      <c r="DR143" s="11">
        <f t="shared" si="1360"/>
        <v>2029</v>
      </c>
      <c r="DS143" s="11">
        <f t="shared" si="1360"/>
        <v>2029</v>
      </c>
      <c r="DT143" s="11">
        <f t="shared" si="1360"/>
        <v>2029</v>
      </c>
      <c r="DU143" s="11">
        <f t="shared" si="1360"/>
        <v>2029</v>
      </c>
      <c r="DV143" s="11">
        <f t="shared" si="1360"/>
        <v>2029</v>
      </c>
      <c r="DW143" s="11">
        <f t="shared" si="1360"/>
        <v>2029</v>
      </c>
    </row>
    <row r="144" spans="6:127" ht="15.75" thickBot="1" x14ac:dyDescent="0.3">
      <c r="G144" s="7" t="s">
        <v>27</v>
      </c>
      <c r="H144" s="11" t="str">
        <f>+H18</f>
        <v>gen</v>
      </c>
      <c r="I144" s="11" t="str">
        <f t="shared" ref="I144:BT144" si="1361">+I18</f>
        <v>feb</v>
      </c>
      <c r="J144" s="11" t="str">
        <f t="shared" si="1361"/>
        <v>mar</v>
      </c>
      <c r="K144" s="11" t="str">
        <f t="shared" si="1361"/>
        <v>apr</v>
      </c>
      <c r="L144" s="11" t="str">
        <f t="shared" si="1361"/>
        <v>mag</v>
      </c>
      <c r="M144" s="11" t="str">
        <f t="shared" si="1361"/>
        <v>giu</v>
      </c>
      <c r="N144" s="11" t="str">
        <f t="shared" si="1361"/>
        <v>lug</v>
      </c>
      <c r="O144" s="11" t="str">
        <f t="shared" si="1361"/>
        <v>ago</v>
      </c>
      <c r="P144" s="11" t="str">
        <f t="shared" si="1361"/>
        <v>set</v>
      </c>
      <c r="Q144" s="11" t="str">
        <f t="shared" si="1361"/>
        <v>ott</v>
      </c>
      <c r="R144" s="11" t="str">
        <f t="shared" si="1361"/>
        <v>nov</v>
      </c>
      <c r="S144" s="11" t="str">
        <f t="shared" si="1361"/>
        <v>dic</v>
      </c>
      <c r="T144" s="11" t="str">
        <f t="shared" si="1361"/>
        <v>gen</v>
      </c>
      <c r="U144" s="11" t="str">
        <f t="shared" si="1361"/>
        <v>feb</v>
      </c>
      <c r="V144" s="11" t="str">
        <f t="shared" si="1361"/>
        <v>mar</v>
      </c>
      <c r="W144" s="11" t="str">
        <f t="shared" si="1361"/>
        <v>apr</v>
      </c>
      <c r="X144" s="11" t="str">
        <f t="shared" si="1361"/>
        <v>mag</v>
      </c>
      <c r="Y144" s="11" t="str">
        <f t="shared" si="1361"/>
        <v>giu</v>
      </c>
      <c r="Z144" s="11" t="str">
        <f t="shared" si="1361"/>
        <v>lug</v>
      </c>
      <c r="AA144" s="11" t="str">
        <f t="shared" si="1361"/>
        <v>ago</v>
      </c>
      <c r="AB144" s="11" t="str">
        <f t="shared" si="1361"/>
        <v>set</v>
      </c>
      <c r="AC144" s="11" t="str">
        <f t="shared" si="1361"/>
        <v>ott</v>
      </c>
      <c r="AD144" s="11" t="str">
        <f t="shared" si="1361"/>
        <v>nov</v>
      </c>
      <c r="AE144" s="11" t="str">
        <f t="shared" si="1361"/>
        <v>dic</v>
      </c>
      <c r="AF144" s="11" t="str">
        <f t="shared" si="1361"/>
        <v>gen</v>
      </c>
      <c r="AG144" s="11" t="str">
        <f t="shared" si="1361"/>
        <v>feb</v>
      </c>
      <c r="AH144" s="11" t="str">
        <f t="shared" si="1361"/>
        <v>mar</v>
      </c>
      <c r="AI144" s="11" t="str">
        <f t="shared" si="1361"/>
        <v>apr</v>
      </c>
      <c r="AJ144" s="11" t="str">
        <f t="shared" si="1361"/>
        <v>mag</v>
      </c>
      <c r="AK144" s="11" t="str">
        <f t="shared" si="1361"/>
        <v>giu</v>
      </c>
      <c r="AL144" s="11" t="str">
        <f t="shared" si="1361"/>
        <v>lug</v>
      </c>
      <c r="AM144" s="11" t="str">
        <f t="shared" si="1361"/>
        <v>ago</v>
      </c>
      <c r="AN144" s="11" t="str">
        <f t="shared" si="1361"/>
        <v>set</v>
      </c>
      <c r="AO144" s="11" t="str">
        <f t="shared" si="1361"/>
        <v>ott</v>
      </c>
      <c r="AP144" s="11" t="str">
        <f t="shared" si="1361"/>
        <v>nov</v>
      </c>
      <c r="AQ144" s="11" t="str">
        <f t="shared" si="1361"/>
        <v>dic</v>
      </c>
      <c r="AR144" s="11" t="str">
        <f t="shared" si="1361"/>
        <v>gen</v>
      </c>
      <c r="AS144" s="11" t="str">
        <f t="shared" si="1361"/>
        <v>feb</v>
      </c>
      <c r="AT144" s="11" t="str">
        <f t="shared" si="1361"/>
        <v>mar</v>
      </c>
      <c r="AU144" s="11" t="str">
        <f t="shared" si="1361"/>
        <v>apr</v>
      </c>
      <c r="AV144" s="11" t="str">
        <f t="shared" si="1361"/>
        <v>mag</v>
      </c>
      <c r="AW144" s="11" t="str">
        <f t="shared" si="1361"/>
        <v>giu</v>
      </c>
      <c r="AX144" s="11" t="str">
        <f t="shared" si="1361"/>
        <v>lug</v>
      </c>
      <c r="AY144" s="11" t="str">
        <f t="shared" si="1361"/>
        <v>ago</v>
      </c>
      <c r="AZ144" s="11" t="str">
        <f t="shared" si="1361"/>
        <v>set</v>
      </c>
      <c r="BA144" s="11" t="str">
        <f t="shared" si="1361"/>
        <v>ott</v>
      </c>
      <c r="BB144" s="11" t="str">
        <f t="shared" si="1361"/>
        <v>nov</v>
      </c>
      <c r="BC144" s="11" t="str">
        <f t="shared" si="1361"/>
        <v>dic</v>
      </c>
      <c r="BD144" s="11" t="str">
        <f t="shared" si="1361"/>
        <v>gen</v>
      </c>
      <c r="BE144" s="11" t="str">
        <f t="shared" si="1361"/>
        <v>feb</v>
      </c>
      <c r="BF144" s="11" t="str">
        <f t="shared" si="1361"/>
        <v>mar</v>
      </c>
      <c r="BG144" s="11" t="str">
        <f t="shared" si="1361"/>
        <v>apr</v>
      </c>
      <c r="BH144" s="11" t="str">
        <f t="shared" si="1361"/>
        <v>mag</v>
      </c>
      <c r="BI144" s="11" t="str">
        <f t="shared" si="1361"/>
        <v>giu</v>
      </c>
      <c r="BJ144" s="11" t="str">
        <f t="shared" si="1361"/>
        <v>lug</v>
      </c>
      <c r="BK144" s="11" t="str">
        <f t="shared" si="1361"/>
        <v>ago</v>
      </c>
      <c r="BL144" s="11" t="str">
        <f t="shared" si="1361"/>
        <v>set</v>
      </c>
      <c r="BM144" s="11" t="str">
        <f t="shared" si="1361"/>
        <v>ott</v>
      </c>
      <c r="BN144" s="11" t="str">
        <f t="shared" si="1361"/>
        <v>nov</v>
      </c>
      <c r="BO144" s="11" t="str">
        <f t="shared" si="1361"/>
        <v>dic</v>
      </c>
      <c r="BP144" s="11" t="str">
        <f t="shared" si="1361"/>
        <v>gen</v>
      </c>
      <c r="BQ144" s="11" t="str">
        <f t="shared" si="1361"/>
        <v>feb</v>
      </c>
      <c r="BR144" s="11" t="str">
        <f t="shared" si="1361"/>
        <v>mar</v>
      </c>
      <c r="BS144" s="11" t="str">
        <f t="shared" si="1361"/>
        <v>apr</v>
      </c>
      <c r="BT144" s="11" t="str">
        <f t="shared" si="1361"/>
        <v>mag</v>
      </c>
      <c r="BU144" s="11" t="str">
        <f t="shared" ref="BU144:DW144" si="1362">+BU18</f>
        <v>giu</v>
      </c>
      <c r="BV144" s="11" t="str">
        <f t="shared" si="1362"/>
        <v>lug</v>
      </c>
      <c r="BW144" s="11" t="str">
        <f t="shared" si="1362"/>
        <v>ago</v>
      </c>
      <c r="BX144" s="11" t="str">
        <f t="shared" si="1362"/>
        <v>set</v>
      </c>
      <c r="BY144" s="11" t="str">
        <f t="shared" si="1362"/>
        <v>ott</v>
      </c>
      <c r="BZ144" s="11" t="str">
        <f t="shared" si="1362"/>
        <v>nov</v>
      </c>
      <c r="CA144" s="11" t="str">
        <f t="shared" si="1362"/>
        <v>dic</v>
      </c>
      <c r="CB144" s="11" t="str">
        <f t="shared" si="1362"/>
        <v>gen</v>
      </c>
      <c r="CC144" s="11" t="str">
        <f t="shared" si="1362"/>
        <v>feb</v>
      </c>
      <c r="CD144" s="11" t="str">
        <f t="shared" si="1362"/>
        <v>mar</v>
      </c>
      <c r="CE144" s="11" t="str">
        <f t="shared" si="1362"/>
        <v>apr</v>
      </c>
      <c r="CF144" s="11" t="str">
        <f t="shared" si="1362"/>
        <v>mag</v>
      </c>
      <c r="CG144" s="11" t="str">
        <f t="shared" si="1362"/>
        <v>giu</v>
      </c>
      <c r="CH144" s="11" t="str">
        <f t="shared" si="1362"/>
        <v>lug</v>
      </c>
      <c r="CI144" s="11" t="str">
        <f t="shared" si="1362"/>
        <v>ago</v>
      </c>
      <c r="CJ144" s="11" t="str">
        <f t="shared" si="1362"/>
        <v>set</v>
      </c>
      <c r="CK144" s="11" t="str">
        <f t="shared" si="1362"/>
        <v>ott</v>
      </c>
      <c r="CL144" s="11" t="str">
        <f t="shared" si="1362"/>
        <v>nov</v>
      </c>
      <c r="CM144" s="11" t="str">
        <f t="shared" si="1362"/>
        <v>dic</v>
      </c>
      <c r="CN144" s="11" t="str">
        <f t="shared" si="1362"/>
        <v>gen</v>
      </c>
      <c r="CO144" s="11" t="str">
        <f t="shared" si="1362"/>
        <v>feb</v>
      </c>
      <c r="CP144" s="11" t="str">
        <f t="shared" si="1362"/>
        <v>mar</v>
      </c>
      <c r="CQ144" s="11" t="str">
        <f t="shared" si="1362"/>
        <v>apr</v>
      </c>
      <c r="CR144" s="11" t="str">
        <f t="shared" si="1362"/>
        <v>mag</v>
      </c>
      <c r="CS144" s="11" t="str">
        <f t="shared" si="1362"/>
        <v>giu</v>
      </c>
      <c r="CT144" s="11" t="str">
        <f t="shared" si="1362"/>
        <v>lug</v>
      </c>
      <c r="CU144" s="11" t="str">
        <f t="shared" si="1362"/>
        <v>ago</v>
      </c>
      <c r="CV144" s="11" t="str">
        <f t="shared" si="1362"/>
        <v>set</v>
      </c>
      <c r="CW144" s="11" t="str">
        <f t="shared" si="1362"/>
        <v>ott</v>
      </c>
      <c r="CX144" s="11" t="str">
        <f t="shared" si="1362"/>
        <v>nov</v>
      </c>
      <c r="CY144" s="11" t="str">
        <f t="shared" si="1362"/>
        <v>dic</v>
      </c>
      <c r="CZ144" s="11" t="str">
        <f t="shared" si="1362"/>
        <v>gen</v>
      </c>
      <c r="DA144" s="11" t="str">
        <f t="shared" si="1362"/>
        <v>feb</v>
      </c>
      <c r="DB144" s="11" t="str">
        <f t="shared" si="1362"/>
        <v>mar</v>
      </c>
      <c r="DC144" s="11" t="str">
        <f t="shared" si="1362"/>
        <v>apr</v>
      </c>
      <c r="DD144" s="11" t="str">
        <f t="shared" si="1362"/>
        <v>mag</v>
      </c>
      <c r="DE144" s="11" t="str">
        <f t="shared" si="1362"/>
        <v>giu</v>
      </c>
      <c r="DF144" s="11" t="str">
        <f t="shared" si="1362"/>
        <v>lug</v>
      </c>
      <c r="DG144" s="11" t="str">
        <f t="shared" si="1362"/>
        <v>ago</v>
      </c>
      <c r="DH144" s="11" t="str">
        <f t="shared" si="1362"/>
        <v>set</v>
      </c>
      <c r="DI144" s="11" t="str">
        <f t="shared" si="1362"/>
        <v>ott</v>
      </c>
      <c r="DJ144" s="11" t="str">
        <f t="shared" si="1362"/>
        <v>nov</v>
      </c>
      <c r="DK144" s="11" t="str">
        <f t="shared" si="1362"/>
        <v>dic</v>
      </c>
      <c r="DL144" s="11" t="str">
        <f t="shared" si="1362"/>
        <v>gen</v>
      </c>
      <c r="DM144" s="11" t="str">
        <f t="shared" si="1362"/>
        <v>feb</v>
      </c>
      <c r="DN144" s="11" t="str">
        <f t="shared" si="1362"/>
        <v>mar</v>
      </c>
      <c r="DO144" s="11" t="str">
        <f t="shared" si="1362"/>
        <v>apr</v>
      </c>
      <c r="DP144" s="11" t="str">
        <f t="shared" si="1362"/>
        <v>mag</v>
      </c>
      <c r="DQ144" s="11" t="str">
        <f t="shared" si="1362"/>
        <v>giu</v>
      </c>
      <c r="DR144" s="11" t="str">
        <f t="shared" si="1362"/>
        <v>lug</v>
      </c>
      <c r="DS144" s="11" t="str">
        <f t="shared" si="1362"/>
        <v>ago</v>
      </c>
      <c r="DT144" s="11" t="str">
        <f t="shared" si="1362"/>
        <v>set</v>
      </c>
      <c r="DU144" s="11" t="str">
        <f t="shared" si="1362"/>
        <v>ott</v>
      </c>
      <c r="DV144" s="11" t="str">
        <f t="shared" si="1362"/>
        <v>nov</v>
      </c>
      <c r="DW144" s="11" t="str">
        <f t="shared" si="1362"/>
        <v>dic</v>
      </c>
    </row>
    <row r="145" spans="6:127" ht="16.5" thickTop="1" thickBot="1" x14ac:dyDescent="0.3">
      <c r="F145" s="40" t="s">
        <v>76</v>
      </c>
      <c r="H145" s="59">
        <f>+H45+H22+H68+H91+H114+H137</f>
        <v>0</v>
      </c>
      <c r="I145" s="59">
        <f t="shared" ref="I145:BT145" si="1363">+I45+I22+I68+I91+I114+I137</f>
        <v>0</v>
      </c>
      <c r="J145" s="59">
        <f t="shared" si="1363"/>
        <v>0</v>
      </c>
      <c r="K145" s="59">
        <f t="shared" si="1363"/>
        <v>0</v>
      </c>
      <c r="L145" s="59">
        <f t="shared" si="1363"/>
        <v>0</v>
      </c>
      <c r="M145" s="59">
        <f t="shared" si="1363"/>
        <v>0</v>
      </c>
      <c r="N145" s="59">
        <f t="shared" si="1363"/>
        <v>0</v>
      </c>
      <c r="O145" s="59">
        <f t="shared" si="1363"/>
        <v>0</v>
      </c>
      <c r="P145" s="59">
        <f t="shared" si="1363"/>
        <v>0</v>
      </c>
      <c r="Q145" s="59">
        <f t="shared" si="1363"/>
        <v>0</v>
      </c>
      <c r="R145" s="59">
        <f t="shared" si="1363"/>
        <v>0</v>
      </c>
      <c r="S145" s="59">
        <f t="shared" si="1363"/>
        <v>0</v>
      </c>
      <c r="T145" s="59">
        <f t="shared" si="1363"/>
        <v>0</v>
      </c>
      <c r="U145" s="59">
        <f t="shared" si="1363"/>
        <v>0</v>
      </c>
      <c r="V145" s="59">
        <f t="shared" si="1363"/>
        <v>0</v>
      </c>
      <c r="W145" s="59">
        <f t="shared" si="1363"/>
        <v>0</v>
      </c>
      <c r="X145" s="59">
        <f t="shared" si="1363"/>
        <v>0</v>
      </c>
      <c r="Y145" s="59">
        <f t="shared" si="1363"/>
        <v>0</v>
      </c>
      <c r="Z145" s="59">
        <f t="shared" si="1363"/>
        <v>0</v>
      </c>
      <c r="AA145" s="59">
        <f t="shared" si="1363"/>
        <v>0</v>
      </c>
      <c r="AB145" s="59">
        <f t="shared" si="1363"/>
        <v>0</v>
      </c>
      <c r="AC145" s="59">
        <f t="shared" si="1363"/>
        <v>0</v>
      </c>
      <c r="AD145" s="59">
        <f t="shared" si="1363"/>
        <v>0</v>
      </c>
      <c r="AE145" s="59">
        <f t="shared" si="1363"/>
        <v>0</v>
      </c>
      <c r="AF145" s="59">
        <f t="shared" si="1363"/>
        <v>0</v>
      </c>
      <c r="AG145" s="59">
        <f t="shared" si="1363"/>
        <v>0</v>
      </c>
      <c r="AH145" s="59">
        <f t="shared" si="1363"/>
        <v>0</v>
      </c>
      <c r="AI145" s="59">
        <f t="shared" si="1363"/>
        <v>0</v>
      </c>
      <c r="AJ145" s="59">
        <f t="shared" si="1363"/>
        <v>0</v>
      </c>
      <c r="AK145" s="59">
        <f t="shared" si="1363"/>
        <v>0</v>
      </c>
      <c r="AL145" s="59">
        <f t="shared" si="1363"/>
        <v>0</v>
      </c>
      <c r="AM145" s="59">
        <f t="shared" si="1363"/>
        <v>0</v>
      </c>
      <c r="AN145" s="59">
        <f t="shared" si="1363"/>
        <v>0</v>
      </c>
      <c r="AO145" s="59">
        <f t="shared" si="1363"/>
        <v>0</v>
      </c>
      <c r="AP145" s="59">
        <f t="shared" si="1363"/>
        <v>0</v>
      </c>
      <c r="AQ145" s="59">
        <f t="shared" si="1363"/>
        <v>0</v>
      </c>
      <c r="AR145" s="59">
        <f t="shared" si="1363"/>
        <v>0</v>
      </c>
      <c r="AS145" s="59">
        <f t="shared" si="1363"/>
        <v>0</v>
      </c>
      <c r="AT145" s="59">
        <f t="shared" si="1363"/>
        <v>0</v>
      </c>
      <c r="AU145" s="59">
        <f t="shared" si="1363"/>
        <v>0</v>
      </c>
      <c r="AV145" s="59">
        <f t="shared" si="1363"/>
        <v>0</v>
      </c>
      <c r="AW145" s="59">
        <f t="shared" si="1363"/>
        <v>0</v>
      </c>
      <c r="AX145" s="59">
        <f t="shared" si="1363"/>
        <v>0</v>
      </c>
      <c r="AY145" s="59">
        <f t="shared" si="1363"/>
        <v>0</v>
      </c>
      <c r="AZ145" s="59">
        <f t="shared" si="1363"/>
        <v>0</v>
      </c>
      <c r="BA145" s="59">
        <f t="shared" si="1363"/>
        <v>0</v>
      </c>
      <c r="BB145" s="59">
        <f t="shared" si="1363"/>
        <v>0</v>
      </c>
      <c r="BC145" s="59">
        <f t="shared" si="1363"/>
        <v>0</v>
      </c>
      <c r="BD145" s="59">
        <f t="shared" si="1363"/>
        <v>0</v>
      </c>
      <c r="BE145" s="59">
        <f t="shared" si="1363"/>
        <v>0</v>
      </c>
      <c r="BF145" s="59">
        <f t="shared" si="1363"/>
        <v>0</v>
      </c>
      <c r="BG145" s="59">
        <f t="shared" si="1363"/>
        <v>0</v>
      </c>
      <c r="BH145" s="59">
        <f t="shared" si="1363"/>
        <v>0</v>
      </c>
      <c r="BI145" s="59">
        <f t="shared" si="1363"/>
        <v>0</v>
      </c>
      <c r="BJ145" s="59">
        <f t="shared" si="1363"/>
        <v>0</v>
      </c>
      <c r="BK145" s="59">
        <f t="shared" si="1363"/>
        <v>0</v>
      </c>
      <c r="BL145" s="59">
        <f t="shared" si="1363"/>
        <v>0</v>
      </c>
      <c r="BM145" s="59">
        <f t="shared" si="1363"/>
        <v>0</v>
      </c>
      <c r="BN145" s="59">
        <f t="shared" si="1363"/>
        <v>0</v>
      </c>
      <c r="BO145" s="59">
        <f t="shared" si="1363"/>
        <v>0</v>
      </c>
      <c r="BP145" s="59">
        <f t="shared" si="1363"/>
        <v>0</v>
      </c>
      <c r="BQ145" s="59">
        <f t="shared" si="1363"/>
        <v>0</v>
      </c>
      <c r="BR145" s="59">
        <f t="shared" si="1363"/>
        <v>0</v>
      </c>
      <c r="BS145" s="59">
        <f t="shared" si="1363"/>
        <v>0</v>
      </c>
      <c r="BT145" s="59">
        <f t="shared" si="1363"/>
        <v>0</v>
      </c>
      <c r="BU145" s="59">
        <f t="shared" ref="BU145:DW145" si="1364">+BU45+BU22+BU68+BU91+BU114+BU137</f>
        <v>0</v>
      </c>
      <c r="BV145" s="59">
        <f t="shared" si="1364"/>
        <v>0</v>
      </c>
      <c r="BW145" s="59">
        <f t="shared" si="1364"/>
        <v>0</v>
      </c>
      <c r="BX145" s="59">
        <f t="shared" si="1364"/>
        <v>0</v>
      </c>
      <c r="BY145" s="59">
        <f t="shared" si="1364"/>
        <v>0</v>
      </c>
      <c r="BZ145" s="59">
        <f t="shared" si="1364"/>
        <v>0</v>
      </c>
      <c r="CA145" s="59">
        <f t="shared" si="1364"/>
        <v>0</v>
      </c>
      <c r="CB145" s="59">
        <f t="shared" si="1364"/>
        <v>0</v>
      </c>
      <c r="CC145" s="59">
        <f t="shared" si="1364"/>
        <v>0</v>
      </c>
      <c r="CD145" s="59">
        <f t="shared" si="1364"/>
        <v>0</v>
      </c>
      <c r="CE145" s="59">
        <f t="shared" si="1364"/>
        <v>0</v>
      </c>
      <c r="CF145" s="59">
        <f t="shared" si="1364"/>
        <v>0</v>
      </c>
      <c r="CG145" s="59">
        <f t="shared" si="1364"/>
        <v>0</v>
      </c>
      <c r="CH145" s="59">
        <f t="shared" si="1364"/>
        <v>0</v>
      </c>
      <c r="CI145" s="59">
        <f t="shared" si="1364"/>
        <v>0</v>
      </c>
      <c r="CJ145" s="59">
        <f t="shared" si="1364"/>
        <v>0</v>
      </c>
      <c r="CK145" s="59">
        <f t="shared" si="1364"/>
        <v>0</v>
      </c>
      <c r="CL145" s="59">
        <f t="shared" si="1364"/>
        <v>0</v>
      </c>
      <c r="CM145" s="59">
        <f t="shared" si="1364"/>
        <v>0</v>
      </c>
      <c r="CN145" s="59">
        <f t="shared" si="1364"/>
        <v>0</v>
      </c>
      <c r="CO145" s="59">
        <f t="shared" si="1364"/>
        <v>0</v>
      </c>
      <c r="CP145" s="59">
        <f t="shared" si="1364"/>
        <v>0</v>
      </c>
      <c r="CQ145" s="59">
        <f t="shared" si="1364"/>
        <v>0</v>
      </c>
      <c r="CR145" s="59">
        <f t="shared" si="1364"/>
        <v>0</v>
      </c>
      <c r="CS145" s="59">
        <f t="shared" si="1364"/>
        <v>0</v>
      </c>
      <c r="CT145" s="59">
        <f t="shared" si="1364"/>
        <v>0</v>
      </c>
      <c r="CU145" s="59">
        <f t="shared" si="1364"/>
        <v>0</v>
      </c>
      <c r="CV145" s="59">
        <f t="shared" si="1364"/>
        <v>0</v>
      </c>
      <c r="CW145" s="59">
        <f t="shared" si="1364"/>
        <v>0</v>
      </c>
      <c r="CX145" s="59">
        <f t="shared" si="1364"/>
        <v>0</v>
      </c>
      <c r="CY145" s="59">
        <f t="shared" si="1364"/>
        <v>0</v>
      </c>
      <c r="CZ145" s="59">
        <f t="shared" si="1364"/>
        <v>0</v>
      </c>
      <c r="DA145" s="59">
        <f t="shared" si="1364"/>
        <v>0</v>
      </c>
      <c r="DB145" s="59">
        <f t="shared" si="1364"/>
        <v>0</v>
      </c>
      <c r="DC145" s="59">
        <f t="shared" si="1364"/>
        <v>0</v>
      </c>
      <c r="DD145" s="59">
        <f t="shared" si="1364"/>
        <v>0</v>
      </c>
      <c r="DE145" s="59">
        <f t="shared" si="1364"/>
        <v>0</v>
      </c>
      <c r="DF145" s="59">
        <f t="shared" si="1364"/>
        <v>0</v>
      </c>
      <c r="DG145" s="59">
        <f t="shared" si="1364"/>
        <v>0</v>
      </c>
      <c r="DH145" s="59">
        <f t="shared" si="1364"/>
        <v>0</v>
      </c>
      <c r="DI145" s="59">
        <f t="shared" si="1364"/>
        <v>0</v>
      </c>
      <c r="DJ145" s="59">
        <f t="shared" si="1364"/>
        <v>0</v>
      </c>
      <c r="DK145" s="59">
        <f t="shared" si="1364"/>
        <v>0</v>
      </c>
      <c r="DL145" s="59">
        <f t="shared" si="1364"/>
        <v>0</v>
      </c>
      <c r="DM145" s="59">
        <f t="shared" si="1364"/>
        <v>0</v>
      </c>
      <c r="DN145" s="59">
        <f t="shared" si="1364"/>
        <v>0</v>
      </c>
      <c r="DO145" s="59">
        <f t="shared" si="1364"/>
        <v>0</v>
      </c>
      <c r="DP145" s="59">
        <f t="shared" si="1364"/>
        <v>0</v>
      </c>
      <c r="DQ145" s="59">
        <f t="shared" si="1364"/>
        <v>0</v>
      </c>
      <c r="DR145" s="59">
        <f t="shared" si="1364"/>
        <v>0</v>
      </c>
      <c r="DS145" s="59">
        <f t="shared" si="1364"/>
        <v>0</v>
      </c>
      <c r="DT145" s="59">
        <f t="shared" si="1364"/>
        <v>0</v>
      </c>
      <c r="DU145" s="59">
        <f t="shared" si="1364"/>
        <v>0</v>
      </c>
      <c r="DV145" s="59">
        <f t="shared" si="1364"/>
        <v>0</v>
      </c>
      <c r="DW145" s="59">
        <f t="shared" si="1364"/>
        <v>0</v>
      </c>
    </row>
    <row r="146" spans="6:127" ht="16.5" thickTop="1" thickBot="1" x14ac:dyDescent="0.3">
      <c r="F146" s="40" t="s">
        <v>81</v>
      </c>
      <c r="H146" s="59">
        <f>+H42+H19+H65+H88+H111+H134</f>
        <v>0</v>
      </c>
      <c r="I146" s="59">
        <f t="shared" ref="I146:BT146" si="1365">+I42+I19+I65+I88+I111+I134</f>
        <v>0</v>
      </c>
      <c r="J146" s="59">
        <f t="shared" si="1365"/>
        <v>0</v>
      </c>
      <c r="K146" s="59">
        <f t="shared" si="1365"/>
        <v>0</v>
      </c>
      <c r="L146" s="59">
        <f t="shared" si="1365"/>
        <v>0</v>
      </c>
      <c r="M146" s="59">
        <f t="shared" si="1365"/>
        <v>0</v>
      </c>
      <c r="N146" s="59">
        <f t="shared" si="1365"/>
        <v>0</v>
      </c>
      <c r="O146" s="59">
        <f t="shared" si="1365"/>
        <v>0</v>
      </c>
      <c r="P146" s="59">
        <f t="shared" si="1365"/>
        <v>0</v>
      </c>
      <c r="Q146" s="59">
        <f t="shared" si="1365"/>
        <v>0</v>
      </c>
      <c r="R146" s="59">
        <f t="shared" si="1365"/>
        <v>0</v>
      </c>
      <c r="S146" s="59">
        <f t="shared" si="1365"/>
        <v>0</v>
      </c>
      <c r="T146" s="59">
        <f t="shared" si="1365"/>
        <v>0</v>
      </c>
      <c r="U146" s="59">
        <f t="shared" si="1365"/>
        <v>0</v>
      </c>
      <c r="V146" s="59">
        <f t="shared" si="1365"/>
        <v>0</v>
      </c>
      <c r="W146" s="59">
        <f t="shared" si="1365"/>
        <v>0</v>
      </c>
      <c r="X146" s="59">
        <f t="shared" si="1365"/>
        <v>0</v>
      </c>
      <c r="Y146" s="59">
        <f t="shared" si="1365"/>
        <v>0</v>
      </c>
      <c r="Z146" s="59">
        <f t="shared" si="1365"/>
        <v>0</v>
      </c>
      <c r="AA146" s="59">
        <f t="shared" si="1365"/>
        <v>0</v>
      </c>
      <c r="AB146" s="59">
        <f t="shared" si="1365"/>
        <v>0</v>
      </c>
      <c r="AC146" s="59">
        <f t="shared" si="1365"/>
        <v>0</v>
      </c>
      <c r="AD146" s="59">
        <f t="shared" si="1365"/>
        <v>0</v>
      </c>
      <c r="AE146" s="59">
        <f t="shared" si="1365"/>
        <v>0</v>
      </c>
      <c r="AF146" s="59">
        <f t="shared" si="1365"/>
        <v>0</v>
      </c>
      <c r="AG146" s="59">
        <f t="shared" si="1365"/>
        <v>0</v>
      </c>
      <c r="AH146" s="59">
        <f t="shared" si="1365"/>
        <v>0</v>
      </c>
      <c r="AI146" s="59">
        <f t="shared" si="1365"/>
        <v>0</v>
      </c>
      <c r="AJ146" s="59">
        <f t="shared" si="1365"/>
        <v>0</v>
      </c>
      <c r="AK146" s="59">
        <f t="shared" si="1365"/>
        <v>0</v>
      </c>
      <c r="AL146" s="59">
        <f t="shared" si="1365"/>
        <v>0</v>
      </c>
      <c r="AM146" s="59">
        <f t="shared" si="1365"/>
        <v>0</v>
      </c>
      <c r="AN146" s="59">
        <f t="shared" si="1365"/>
        <v>0</v>
      </c>
      <c r="AO146" s="59">
        <f t="shared" si="1365"/>
        <v>0</v>
      </c>
      <c r="AP146" s="59">
        <f t="shared" si="1365"/>
        <v>0</v>
      </c>
      <c r="AQ146" s="59">
        <f t="shared" si="1365"/>
        <v>0</v>
      </c>
      <c r="AR146" s="59">
        <f t="shared" si="1365"/>
        <v>0</v>
      </c>
      <c r="AS146" s="59">
        <f t="shared" si="1365"/>
        <v>0</v>
      </c>
      <c r="AT146" s="59">
        <f t="shared" si="1365"/>
        <v>0</v>
      </c>
      <c r="AU146" s="59">
        <f t="shared" si="1365"/>
        <v>0</v>
      </c>
      <c r="AV146" s="59">
        <f t="shared" si="1365"/>
        <v>0</v>
      </c>
      <c r="AW146" s="59">
        <f t="shared" si="1365"/>
        <v>0</v>
      </c>
      <c r="AX146" s="59">
        <f t="shared" si="1365"/>
        <v>0</v>
      </c>
      <c r="AY146" s="59">
        <f t="shared" si="1365"/>
        <v>0</v>
      </c>
      <c r="AZ146" s="59">
        <f t="shared" si="1365"/>
        <v>0</v>
      </c>
      <c r="BA146" s="59">
        <f t="shared" si="1365"/>
        <v>0</v>
      </c>
      <c r="BB146" s="59">
        <f t="shared" si="1365"/>
        <v>0</v>
      </c>
      <c r="BC146" s="59">
        <f t="shared" si="1365"/>
        <v>0</v>
      </c>
      <c r="BD146" s="59">
        <f t="shared" si="1365"/>
        <v>0</v>
      </c>
      <c r="BE146" s="59">
        <f t="shared" si="1365"/>
        <v>0</v>
      </c>
      <c r="BF146" s="59">
        <f t="shared" si="1365"/>
        <v>0</v>
      </c>
      <c r="BG146" s="59">
        <f t="shared" si="1365"/>
        <v>0</v>
      </c>
      <c r="BH146" s="59">
        <f t="shared" si="1365"/>
        <v>0</v>
      </c>
      <c r="BI146" s="59">
        <f t="shared" si="1365"/>
        <v>0</v>
      </c>
      <c r="BJ146" s="59">
        <f t="shared" si="1365"/>
        <v>0</v>
      </c>
      <c r="BK146" s="59">
        <f t="shared" si="1365"/>
        <v>0</v>
      </c>
      <c r="BL146" s="59">
        <f t="shared" si="1365"/>
        <v>0</v>
      </c>
      <c r="BM146" s="59">
        <f t="shared" si="1365"/>
        <v>0</v>
      </c>
      <c r="BN146" s="59">
        <f t="shared" si="1365"/>
        <v>0</v>
      </c>
      <c r="BO146" s="59">
        <f t="shared" si="1365"/>
        <v>0</v>
      </c>
      <c r="BP146" s="59">
        <f t="shared" si="1365"/>
        <v>0</v>
      </c>
      <c r="BQ146" s="59">
        <f t="shared" si="1365"/>
        <v>0</v>
      </c>
      <c r="BR146" s="59">
        <f t="shared" si="1365"/>
        <v>0</v>
      </c>
      <c r="BS146" s="59">
        <f t="shared" si="1365"/>
        <v>0</v>
      </c>
      <c r="BT146" s="59">
        <f t="shared" si="1365"/>
        <v>0</v>
      </c>
      <c r="BU146" s="59">
        <f t="shared" ref="BU146:DW146" si="1366">+BU42+BU19+BU65+BU88+BU111+BU134</f>
        <v>0</v>
      </c>
      <c r="BV146" s="59">
        <f t="shared" si="1366"/>
        <v>0</v>
      </c>
      <c r="BW146" s="59">
        <f t="shared" si="1366"/>
        <v>0</v>
      </c>
      <c r="BX146" s="59">
        <f t="shared" si="1366"/>
        <v>0</v>
      </c>
      <c r="BY146" s="59">
        <f t="shared" si="1366"/>
        <v>0</v>
      </c>
      <c r="BZ146" s="59">
        <f t="shared" si="1366"/>
        <v>0</v>
      </c>
      <c r="CA146" s="59">
        <f t="shared" si="1366"/>
        <v>0</v>
      </c>
      <c r="CB146" s="59">
        <f t="shared" si="1366"/>
        <v>0</v>
      </c>
      <c r="CC146" s="59">
        <f t="shared" si="1366"/>
        <v>0</v>
      </c>
      <c r="CD146" s="59">
        <f t="shared" si="1366"/>
        <v>0</v>
      </c>
      <c r="CE146" s="59">
        <f t="shared" si="1366"/>
        <v>0</v>
      </c>
      <c r="CF146" s="59">
        <f t="shared" si="1366"/>
        <v>0</v>
      </c>
      <c r="CG146" s="59">
        <f t="shared" si="1366"/>
        <v>0</v>
      </c>
      <c r="CH146" s="59">
        <f t="shared" si="1366"/>
        <v>0</v>
      </c>
      <c r="CI146" s="59">
        <f t="shared" si="1366"/>
        <v>0</v>
      </c>
      <c r="CJ146" s="59">
        <f t="shared" si="1366"/>
        <v>0</v>
      </c>
      <c r="CK146" s="59">
        <f t="shared" si="1366"/>
        <v>0</v>
      </c>
      <c r="CL146" s="59">
        <f t="shared" si="1366"/>
        <v>0</v>
      </c>
      <c r="CM146" s="59">
        <f t="shared" si="1366"/>
        <v>0</v>
      </c>
      <c r="CN146" s="59">
        <f t="shared" si="1366"/>
        <v>0</v>
      </c>
      <c r="CO146" s="59">
        <f t="shared" si="1366"/>
        <v>0</v>
      </c>
      <c r="CP146" s="59">
        <f t="shared" si="1366"/>
        <v>0</v>
      </c>
      <c r="CQ146" s="59">
        <f t="shared" si="1366"/>
        <v>0</v>
      </c>
      <c r="CR146" s="59">
        <f t="shared" si="1366"/>
        <v>0</v>
      </c>
      <c r="CS146" s="59">
        <f t="shared" si="1366"/>
        <v>0</v>
      </c>
      <c r="CT146" s="59">
        <f t="shared" si="1366"/>
        <v>0</v>
      </c>
      <c r="CU146" s="59">
        <f t="shared" si="1366"/>
        <v>0</v>
      </c>
      <c r="CV146" s="59">
        <f t="shared" si="1366"/>
        <v>0</v>
      </c>
      <c r="CW146" s="59">
        <f t="shared" si="1366"/>
        <v>0</v>
      </c>
      <c r="CX146" s="59">
        <f t="shared" si="1366"/>
        <v>0</v>
      </c>
      <c r="CY146" s="59">
        <f t="shared" si="1366"/>
        <v>0</v>
      </c>
      <c r="CZ146" s="59">
        <f t="shared" si="1366"/>
        <v>0</v>
      </c>
      <c r="DA146" s="59">
        <f t="shared" si="1366"/>
        <v>0</v>
      </c>
      <c r="DB146" s="59">
        <f t="shared" si="1366"/>
        <v>0</v>
      </c>
      <c r="DC146" s="59">
        <f t="shared" si="1366"/>
        <v>0</v>
      </c>
      <c r="DD146" s="59">
        <f t="shared" si="1366"/>
        <v>0</v>
      </c>
      <c r="DE146" s="59">
        <f t="shared" si="1366"/>
        <v>0</v>
      </c>
      <c r="DF146" s="59">
        <f t="shared" si="1366"/>
        <v>0</v>
      </c>
      <c r="DG146" s="59">
        <f t="shared" si="1366"/>
        <v>0</v>
      </c>
      <c r="DH146" s="59">
        <f t="shared" si="1366"/>
        <v>0</v>
      </c>
      <c r="DI146" s="59">
        <f t="shared" si="1366"/>
        <v>0</v>
      </c>
      <c r="DJ146" s="59">
        <f t="shared" si="1366"/>
        <v>0</v>
      </c>
      <c r="DK146" s="59">
        <f t="shared" si="1366"/>
        <v>0</v>
      </c>
      <c r="DL146" s="59">
        <f t="shared" si="1366"/>
        <v>0</v>
      </c>
      <c r="DM146" s="59">
        <f t="shared" si="1366"/>
        <v>0</v>
      </c>
      <c r="DN146" s="59">
        <f t="shared" si="1366"/>
        <v>0</v>
      </c>
      <c r="DO146" s="59">
        <f t="shared" si="1366"/>
        <v>0</v>
      </c>
      <c r="DP146" s="59">
        <f t="shared" si="1366"/>
        <v>0</v>
      </c>
      <c r="DQ146" s="59">
        <f t="shared" si="1366"/>
        <v>0</v>
      </c>
      <c r="DR146" s="59">
        <f t="shared" si="1366"/>
        <v>0</v>
      </c>
      <c r="DS146" s="59">
        <f t="shared" si="1366"/>
        <v>0</v>
      </c>
      <c r="DT146" s="59">
        <f t="shared" si="1366"/>
        <v>0</v>
      </c>
      <c r="DU146" s="59">
        <f t="shared" si="1366"/>
        <v>0</v>
      </c>
      <c r="DV146" s="59">
        <f t="shared" si="1366"/>
        <v>0</v>
      </c>
      <c r="DW146" s="59">
        <f t="shared" si="1366"/>
        <v>0</v>
      </c>
    </row>
    <row r="147" spans="6:127" ht="16.5" thickTop="1" thickBot="1" x14ac:dyDescent="0.3">
      <c r="F147" s="40" t="s">
        <v>201</v>
      </c>
      <c r="H147" s="59">
        <f>+H46+H23+H69+H92+H115+H138</f>
        <v>0</v>
      </c>
      <c r="I147" s="59">
        <f t="shared" ref="I147:BT147" si="1367">+I46+I23+I69+I92+I115+I138</f>
        <v>0</v>
      </c>
      <c r="J147" s="59">
        <f t="shared" si="1367"/>
        <v>0</v>
      </c>
      <c r="K147" s="59">
        <f t="shared" si="1367"/>
        <v>0</v>
      </c>
      <c r="L147" s="59">
        <f t="shared" si="1367"/>
        <v>0</v>
      </c>
      <c r="M147" s="59">
        <f t="shared" si="1367"/>
        <v>0</v>
      </c>
      <c r="N147" s="59">
        <f t="shared" si="1367"/>
        <v>0</v>
      </c>
      <c r="O147" s="59">
        <f t="shared" si="1367"/>
        <v>0</v>
      </c>
      <c r="P147" s="59">
        <f t="shared" si="1367"/>
        <v>0</v>
      </c>
      <c r="Q147" s="59">
        <f t="shared" si="1367"/>
        <v>0</v>
      </c>
      <c r="R147" s="59">
        <f t="shared" si="1367"/>
        <v>0</v>
      </c>
      <c r="S147" s="59">
        <f t="shared" si="1367"/>
        <v>0</v>
      </c>
      <c r="T147" s="59">
        <f t="shared" si="1367"/>
        <v>0</v>
      </c>
      <c r="U147" s="59">
        <f t="shared" si="1367"/>
        <v>0</v>
      </c>
      <c r="V147" s="59">
        <f t="shared" si="1367"/>
        <v>0</v>
      </c>
      <c r="W147" s="59">
        <f t="shared" si="1367"/>
        <v>0</v>
      </c>
      <c r="X147" s="59">
        <f t="shared" si="1367"/>
        <v>0</v>
      </c>
      <c r="Y147" s="59">
        <f t="shared" si="1367"/>
        <v>0</v>
      </c>
      <c r="Z147" s="59">
        <f t="shared" si="1367"/>
        <v>0</v>
      </c>
      <c r="AA147" s="59">
        <f t="shared" si="1367"/>
        <v>0</v>
      </c>
      <c r="AB147" s="59">
        <f t="shared" si="1367"/>
        <v>0</v>
      </c>
      <c r="AC147" s="59">
        <f t="shared" si="1367"/>
        <v>0</v>
      </c>
      <c r="AD147" s="59">
        <f t="shared" si="1367"/>
        <v>0</v>
      </c>
      <c r="AE147" s="59">
        <f t="shared" si="1367"/>
        <v>0</v>
      </c>
      <c r="AF147" s="59">
        <f t="shared" si="1367"/>
        <v>0</v>
      </c>
      <c r="AG147" s="59">
        <f t="shared" si="1367"/>
        <v>0</v>
      </c>
      <c r="AH147" s="59">
        <f t="shared" si="1367"/>
        <v>0</v>
      </c>
      <c r="AI147" s="59">
        <f t="shared" si="1367"/>
        <v>0</v>
      </c>
      <c r="AJ147" s="59">
        <f t="shared" si="1367"/>
        <v>0</v>
      </c>
      <c r="AK147" s="59">
        <f t="shared" si="1367"/>
        <v>0</v>
      </c>
      <c r="AL147" s="59">
        <f t="shared" si="1367"/>
        <v>0</v>
      </c>
      <c r="AM147" s="59">
        <f t="shared" si="1367"/>
        <v>0</v>
      </c>
      <c r="AN147" s="59">
        <f t="shared" si="1367"/>
        <v>0</v>
      </c>
      <c r="AO147" s="59">
        <f t="shared" si="1367"/>
        <v>0</v>
      </c>
      <c r="AP147" s="59">
        <f t="shared" si="1367"/>
        <v>0</v>
      </c>
      <c r="AQ147" s="59">
        <f t="shared" si="1367"/>
        <v>0</v>
      </c>
      <c r="AR147" s="59">
        <f t="shared" si="1367"/>
        <v>0</v>
      </c>
      <c r="AS147" s="59">
        <f t="shared" si="1367"/>
        <v>0</v>
      </c>
      <c r="AT147" s="59">
        <f t="shared" si="1367"/>
        <v>0</v>
      </c>
      <c r="AU147" s="59">
        <f t="shared" si="1367"/>
        <v>0</v>
      </c>
      <c r="AV147" s="59">
        <f t="shared" si="1367"/>
        <v>0</v>
      </c>
      <c r="AW147" s="59">
        <f t="shared" si="1367"/>
        <v>0</v>
      </c>
      <c r="AX147" s="59">
        <f t="shared" si="1367"/>
        <v>0</v>
      </c>
      <c r="AY147" s="59">
        <f t="shared" si="1367"/>
        <v>0</v>
      </c>
      <c r="AZ147" s="59">
        <f t="shared" si="1367"/>
        <v>0</v>
      </c>
      <c r="BA147" s="59">
        <f t="shared" si="1367"/>
        <v>0</v>
      </c>
      <c r="BB147" s="59">
        <f t="shared" si="1367"/>
        <v>0</v>
      </c>
      <c r="BC147" s="59">
        <f t="shared" si="1367"/>
        <v>0</v>
      </c>
      <c r="BD147" s="59">
        <f t="shared" si="1367"/>
        <v>0</v>
      </c>
      <c r="BE147" s="59">
        <f t="shared" si="1367"/>
        <v>0</v>
      </c>
      <c r="BF147" s="59">
        <f t="shared" si="1367"/>
        <v>0</v>
      </c>
      <c r="BG147" s="59">
        <f t="shared" si="1367"/>
        <v>0</v>
      </c>
      <c r="BH147" s="59">
        <f t="shared" si="1367"/>
        <v>0</v>
      </c>
      <c r="BI147" s="59">
        <f t="shared" si="1367"/>
        <v>0</v>
      </c>
      <c r="BJ147" s="59">
        <f t="shared" si="1367"/>
        <v>0</v>
      </c>
      <c r="BK147" s="59">
        <f t="shared" si="1367"/>
        <v>0</v>
      </c>
      <c r="BL147" s="59">
        <f t="shared" si="1367"/>
        <v>0</v>
      </c>
      <c r="BM147" s="59">
        <f t="shared" si="1367"/>
        <v>0</v>
      </c>
      <c r="BN147" s="59">
        <f t="shared" si="1367"/>
        <v>0</v>
      </c>
      <c r="BO147" s="59">
        <f t="shared" si="1367"/>
        <v>0</v>
      </c>
      <c r="BP147" s="59">
        <f t="shared" si="1367"/>
        <v>0</v>
      </c>
      <c r="BQ147" s="59">
        <f t="shared" si="1367"/>
        <v>0</v>
      </c>
      <c r="BR147" s="59">
        <f t="shared" si="1367"/>
        <v>0</v>
      </c>
      <c r="BS147" s="59">
        <f t="shared" si="1367"/>
        <v>0</v>
      </c>
      <c r="BT147" s="59">
        <f t="shared" si="1367"/>
        <v>0</v>
      </c>
      <c r="BU147" s="59">
        <f t="shared" ref="BU147:DW147" si="1368">+BU46+BU23+BU69+BU92+BU115+BU138</f>
        <v>0</v>
      </c>
      <c r="BV147" s="59">
        <f t="shared" si="1368"/>
        <v>0</v>
      </c>
      <c r="BW147" s="59">
        <f t="shared" si="1368"/>
        <v>0</v>
      </c>
      <c r="BX147" s="59">
        <f t="shared" si="1368"/>
        <v>0</v>
      </c>
      <c r="BY147" s="59">
        <f t="shared" si="1368"/>
        <v>0</v>
      </c>
      <c r="BZ147" s="59">
        <f t="shared" si="1368"/>
        <v>0</v>
      </c>
      <c r="CA147" s="59">
        <f t="shared" si="1368"/>
        <v>0</v>
      </c>
      <c r="CB147" s="59">
        <f t="shared" si="1368"/>
        <v>0</v>
      </c>
      <c r="CC147" s="59">
        <f t="shared" si="1368"/>
        <v>0</v>
      </c>
      <c r="CD147" s="59">
        <f t="shared" si="1368"/>
        <v>0</v>
      </c>
      <c r="CE147" s="59">
        <f t="shared" si="1368"/>
        <v>0</v>
      </c>
      <c r="CF147" s="59">
        <f t="shared" si="1368"/>
        <v>0</v>
      </c>
      <c r="CG147" s="59">
        <f t="shared" si="1368"/>
        <v>0</v>
      </c>
      <c r="CH147" s="59">
        <f t="shared" si="1368"/>
        <v>0</v>
      </c>
      <c r="CI147" s="59">
        <f t="shared" si="1368"/>
        <v>0</v>
      </c>
      <c r="CJ147" s="59">
        <f t="shared" si="1368"/>
        <v>0</v>
      </c>
      <c r="CK147" s="59">
        <f t="shared" si="1368"/>
        <v>0</v>
      </c>
      <c r="CL147" s="59">
        <f t="shared" si="1368"/>
        <v>0</v>
      </c>
      <c r="CM147" s="59">
        <f t="shared" si="1368"/>
        <v>0</v>
      </c>
      <c r="CN147" s="59">
        <f t="shared" si="1368"/>
        <v>0</v>
      </c>
      <c r="CO147" s="59">
        <f t="shared" si="1368"/>
        <v>0</v>
      </c>
      <c r="CP147" s="59">
        <f t="shared" si="1368"/>
        <v>0</v>
      </c>
      <c r="CQ147" s="59">
        <f t="shared" si="1368"/>
        <v>0</v>
      </c>
      <c r="CR147" s="59">
        <f t="shared" si="1368"/>
        <v>0</v>
      </c>
      <c r="CS147" s="59">
        <f t="shared" si="1368"/>
        <v>0</v>
      </c>
      <c r="CT147" s="59">
        <f t="shared" si="1368"/>
        <v>0</v>
      </c>
      <c r="CU147" s="59">
        <f t="shared" si="1368"/>
        <v>0</v>
      </c>
      <c r="CV147" s="59">
        <f t="shared" si="1368"/>
        <v>0</v>
      </c>
      <c r="CW147" s="59">
        <f t="shared" si="1368"/>
        <v>0</v>
      </c>
      <c r="CX147" s="59">
        <f t="shared" si="1368"/>
        <v>0</v>
      </c>
      <c r="CY147" s="59">
        <f t="shared" si="1368"/>
        <v>0</v>
      </c>
      <c r="CZ147" s="59">
        <f t="shared" si="1368"/>
        <v>0</v>
      </c>
      <c r="DA147" s="59">
        <f t="shared" si="1368"/>
        <v>0</v>
      </c>
      <c r="DB147" s="59">
        <f t="shared" si="1368"/>
        <v>0</v>
      </c>
      <c r="DC147" s="59">
        <f t="shared" si="1368"/>
        <v>0</v>
      </c>
      <c r="DD147" s="59">
        <f t="shared" si="1368"/>
        <v>0</v>
      </c>
      <c r="DE147" s="59">
        <f t="shared" si="1368"/>
        <v>0</v>
      </c>
      <c r="DF147" s="59">
        <f t="shared" si="1368"/>
        <v>0</v>
      </c>
      <c r="DG147" s="59">
        <f t="shared" si="1368"/>
        <v>0</v>
      </c>
      <c r="DH147" s="59">
        <f t="shared" si="1368"/>
        <v>0</v>
      </c>
      <c r="DI147" s="59">
        <f t="shared" si="1368"/>
        <v>0</v>
      </c>
      <c r="DJ147" s="59">
        <f t="shared" si="1368"/>
        <v>0</v>
      </c>
      <c r="DK147" s="59">
        <f t="shared" si="1368"/>
        <v>0</v>
      </c>
      <c r="DL147" s="59">
        <f t="shared" si="1368"/>
        <v>0</v>
      </c>
      <c r="DM147" s="59">
        <f t="shared" si="1368"/>
        <v>0</v>
      </c>
      <c r="DN147" s="59">
        <f t="shared" si="1368"/>
        <v>0</v>
      </c>
      <c r="DO147" s="59">
        <f t="shared" si="1368"/>
        <v>0</v>
      </c>
      <c r="DP147" s="59">
        <f t="shared" si="1368"/>
        <v>0</v>
      </c>
      <c r="DQ147" s="59">
        <f t="shared" si="1368"/>
        <v>0</v>
      </c>
      <c r="DR147" s="59">
        <f t="shared" si="1368"/>
        <v>0</v>
      </c>
      <c r="DS147" s="59">
        <f t="shared" si="1368"/>
        <v>0</v>
      </c>
      <c r="DT147" s="59">
        <f t="shared" si="1368"/>
        <v>0</v>
      </c>
      <c r="DU147" s="59">
        <f t="shared" si="1368"/>
        <v>0</v>
      </c>
      <c r="DV147" s="59">
        <f t="shared" si="1368"/>
        <v>0</v>
      </c>
      <c r="DW147" s="59">
        <f t="shared" si="1368"/>
        <v>0</v>
      </c>
    </row>
    <row r="148" spans="6:127" ht="16.5" thickTop="1" thickBot="1" x14ac:dyDescent="0.3">
      <c r="F148" s="40" t="s">
        <v>202</v>
      </c>
      <c r="H148" s="59">
        <f>+IF(H21=H23,0,H21)+IF(H44=H46,0,H44)+IF(H67=H69,0,H67)+IF(H90=H92,0,H90)+IF(H113=H115,0,H113)+IF(H136=H138,0,H136)</f>
        <v>0</v>
      </c>
      <c r="I148" s="59">
        <f t="shared" ref="I148:BT148" si="1369">+IF(I21=I23,0,I21)+IF(I44=I46,0,I44)+IF(I67=I69,0,I67)+IF(I90=I92,0,I90)+IF(I113=I115,0,I113)+IF(I136=I138,0,I136)</f>
        <v>0</v>
      </c>
      <c r="J148" s="59">
        <f t="shared" si="1369"/>
        <v>0</v>
      </c>
      <c r="K148" s="59">
        <f t="shared" si="1369"/>
        <v>0</v>
      </c>
      <c r="L148" s="59">
        <f t="shared" si="1369"/>
        <v>0</v>
      </c>
      <c r="M148" s="59">
        <f t="shared" si="1369"/>
        <v>0</v>
      </c>
      <c r="N148" s="59">
        <f t="shared" si="1369"/>
        <v>0</v>
      </c>
      <c r="O148" s="59">
        <f t="shared" si="1369"/>
        <v>0</v>
      </c>
      <c r="P148" s="59">
        <f t="shared" si="1369"/>
        <v>0</v>
      </c>
      <c r="Q148" s="59">
        <f t="shared" si="1369"/>
        <v>0</v>
      </c>
      <c r="R148" s="59">
        <f t="shared" si="1369"/>
        <v>0</v>
      </c>
      <c r="S148" s="59">
        <f t="shared" si="1369"/>
        <v>0</v>
      </c>
      <c r="T148" s="59">
        <f t="shared" si="1369"/>
        <v>0</v>
      </c>
      <c r="U148" s="59">
        <f t="shared" si="1369"/>
        <v>0</v>
      </c>
      <c r="V148" s="59">
        <f t="shared" si="1369"/>
        <v>0</v>
      </c>
      <c r="W148" s="59">
        <f t="shared" si="1369"/>
        <v>0</v>
      </c>
      <c r="X148" s="59">
        <f t="shared" si="1369"/>
        <v>0</v>
      </c>
      <c r="Y148" s="59">
        <f t="shared" si="1369"/>
        <v>0</v>
      </c>
      <c r="Z148" s="59">
        <f t="shared" si="1369"/>
        <v>0</v>
      </c>
      <c r="AA148" s="59">
        <f t="shared" si="1369"/>
        <v>0</v>
      </c>
      <c r="AB148" s="59">
        <f t="shared" si="1369"/>
        <v>0</v>
      </c>
      <c r="AC148" s="59">
        <f t="shared" si="1369"/>
        <v>0</v>
      </c>
      <c r="AD148" s="59">
        <f t="shared" si="1369"/>
        <v>0</v>
      </c>
      <c r="AE148" s="59">
        <f t="shared" si="1369"/>
        <v>0</v>
      </c>
      <c r="AF148" s="59">
        <f t="shared" si="1369"/>
        <v>0</v>
      </c>
      <c r="AG148" s="59">
        <f t="shared" si="1369"/>
        <v>0</v>
      </c>
      <c r="AH148" s="59">
        <f t="shared" si="1369"/>
        <v>0</v>
      </c>
      <c r="AI148" s="59">
        <f t="shared" si="1369"/>
        <v>0</v>
      </c>
      <c r="AJ148" s="59">
        <f t="shared" si="1369"/>
        <v>0</v>
      </c>
      <c r="AK148" s="59">
        <f t="shared" si="1369"/>
        <v>0</v>
      </c>
      <c r="AL148" s="59">
        <f t="shared" si="1369"/>
        <v>0</v>
      </c>
      <c r="AM148" s="59">
        <f t="shared" si="1369"/>
        <v>0</v>
      </c>
      <c r="AN148" s="59">
        <f t="shared" si="1369"/>
        <v>0</v>
      </c>
      <c r="AO148" s="59">
        <f t="shared" si="1369"/>
        <v>0</v>
      </c>
      <c r="AP148" s="59">
        <f t="shared" si="1369"/>
        <v>0</v>
      </c>
      <c r="AQ148" s="59">
        <f t="shared" si="1369"/>
        <v>0</v>
      </c>
      <c r="AR148" s="59">
        <f t="shared" si="1369"/>
        <v>0</v>
      </c>
      <c r="AS148" s="59">
        <f t="shared" si="1369"/>
        <v>0</v>
      </c>
      <c r="AT148" s="59">
        <f t="shared" si="1369"/>
        <v>0</v>
      </c>
      <c r="AU148" s="59">
        <f t="shared" si="1369"/>
        <v>0</v>
      </c>
      <c r="AV148" s="59">
        <f t="shared" si="1369"/>
        <v>0</v>
      </c>
      <c r="AW148" s="59">
        <f t="shared" si="1369"/>
        <v>0</v>
      </c>
      <c r="AX148" s="59">
        <f t="shared" si="1369"/>
        <v>0</v>
      </c>
      <c r="AY148" s="59">
        <f t="shared" si="1369"/>
        <v>0</v>
      </c>
      <c r="AZ148" s="59">
        <f t="shared" si="1369"/>
        <v>0</v>
      </c>
      <c r="BA148" s="59">
        <f t="shared" si="1369"/>
        <v>0</v>
      </c>
      <c r="BB148" s="59">
        <f t="shared" si="1369"/>
        <v>0</v>
      </c>
      <c r="BC148" s="59">
        <f t="shared" si="1369"/>
        <v>0</v>
      </c>
      <c r="BD148" s="59">
        <f t="shared" si="1369"/>
        <v>0</v>
      </c>
      <c r="BE148" s="59">
        <f t="shared" si="1369"/>
        <v>0</v>
      </c>
      <c r="BF148" s="59">
        <f t="shared" si="1369"/>
        <v>0</v>
      </c>
      <c r="BG148" s="59">
        <f t="shared" si="1369"/>
        <v>0</v>
      </c>
      <c r="BH148" s="59">
        <f t="shared" si="1369"/>
        <v>0</v>
      </c>
      <c r="BI148" s="59">
        <f t="shared" si="1369"/>
        <v>0</v>
      </c>
      <c r="BJ148" s="59">
        <f t="shared" si="1369"/>
        <v>0</v>
      </c>
      <c r="BK148" s="59">
        <f t="shared" si="1369"/>
        <v>0</v>
      </c>
      <c r="BL148" s="59">
        <f t="shared" si="1369"/>
        <v>0</v>
      </c>
      <c r="BM148" s="59">
        <f t="shared" si="1369"/>
        <v>0</v>
      </c>
      <c r="BN148" s="59">
        <f t="shared" si="1369"/>
        <v>0</v>
      </c>
      <c r="BO148" s="59">
        <f t="shared" si="1369"/>
        <v>0</v>
      </c>
      <c r="BP148" s="59">
        <f t="shared" si="1369"/>
        <v>0</v>
      </c>
      <c r="BQ148" s="59">
        <f t="shared" si="1369"/>
        <v>0</v>
      </c>
      <c r="BR148" s="59">
        <f t="shared" si="1369"/>
        <v>0</v>
      </c>
      <c r="BS148" s="59">
        <f t="shared" si="1369"/>
        <v>0</v>
      </c>
      <c r="BT148" s="59">
        <f t="shared" si="1369"/>
        <v>0</v>
      </c>
      <c r="BU148" s="59">
        <f t="shared" ref="BU148:DW148" si="1370">+IF(BU21=BU23,0,BU21)+IF(BU44=BU46,0,BU44)+IF(BU67=BU69,0,BU67)+IF(BU90=BU92,0,BU90)+IF(BU113=BU115,0,BU113)+IF(BU136=BU138,0,BU136)</f>
        <v>0</v>
      </c>
      <c r="BV148" s="59">
        <f t="shared" si="1370"/>
        <v>0</v>
      </c>
      <c r="BW148" s="59">
        <f t="shared" si="1370"/>
        <v>0</v>
      </c>
      <c r="BX148" s="59">
        <f t="shared" si="1370"/>
        <v>0</v>
      </c>
      <c r="BY148" s="59">
        <f t="shared" si="1370"/>
        <v>0</v>
      </c>
      <c r="BZ148" s="59">
        <f t="shared" si="1370"/>
        <v>0</v>
      </c>
      <c r="CA148" s="59">
        <f t="shared" si="1370"/>
        <v>0</v>
      </c>
      <c r="CB148" s="59">
        <f t="shared" si="1370"/>
        <v>0</v>
      </c>
      <c r="CC148" s="59">
        <f t="shared" si="1370"/>
        <v>0</v>
      </c>
      <c r="CD148" s="59">
        <f t="shared" si="1370"/>
        <v>0</v>
      </c>
      <c r="CE148" s="59">
        <f t="shared" si="1370"/>
        <v>0</v>
      </c>
      <c r="CF148" s="59">
        <f t="shared" si="1370"/>
        <v>0</v>
      </c>
      <c r="CG148" s="59">
        <f t="shared" si="1370"/>
        <v>0</v>
      </c>
      <c r="CH148" s="59">
        <f t="shared" si="1370"/>
        <v>0</v>
      </c>
      <c r="CI148" s="59">
        <f t="shared" si="1370"/>
        <v>0</v>
      </c>
      <c r="CJ148" s="59">
        <f t="shared" si="1370"/>
        <v>0</v>
      </c>
      <c r="CK148" s="59">
        <f t="shared" si="1370"/>
        <v>0</v>
      </c>
      <c r="CL148" s="59">
        <f t="shared" si="1370"/>
        <v>0</v>
      </c>
      <c r="CM148" s="59">
        <f t="shared" si="1370"/>
        <v>0</v>
      </c>
      <c r="CN148" s="59">
        <f t="shared" si="1370"/>
        <v>0</v>
      </c>
      <c r="CO148" s="59">
        <f t="shared" si="1370"/>
        <v>0</v>
      </c>
      <c r="CP148" s="59">
        <f t="shared" si="1370"/>
        <v>0</v>
      </c>
      <c r="CQ148" s="59">
        <f t="shared" si="1370"/>
        <v>0</v>
      </c>
      <c r="CR148" s="59">
        <f t="shared" si="1370"/>
        <v>0</v>
      </c>
      <c r="CS148" s="59">
        <f t="shared" si="1370"/>
        <v>0</v>
      </c>
      <c r="CT148" s="59">
        <f t="shared" si="1370"/>
        <v>0</v>
      </c>
      <c r="CU148" s="59">
        <f t="shared" si="1370"/>
        <v>0</v>
      </c>
      <c r="CV148" s="59">
        <f t="shared" si="1370"/>
        <v>0</v>
      </c>
      <c r="CW148" s="59">
        <f t="shared" si="1370"/>
        <v>0</v>
      </c>
      <c r="CX148" s="59">
        <f t="shared" si="1370"/>
        <v>0</v>
      </c>
      <c r="CY148" s="59">
        <f t="shared" si="1370"/>
        <v>0</v>
      </c>
      <c r="CZ148" s="59">
        <f t="shared" si="1370"/>
        <v>0</v>
      </c>
      <c r="DA148" s="59">
        <f t="shared" si="1370"/>
        <v>0</v>
      </c>
      <c r="DB148" s="59">
        <f t="shared" si="1370"/>
        <v>0</v>
      </c>
      <c r="DC148" s="59">
        <f t="shared" si="1370"/>
        <v>0</v>
      </c>
      <c r="DD148" s="59">
        <f t="shared" si="1370"/>
        <v>0</v>
      </c>
      <c r="DE148" s="59">
        <f t="shared" si="1370"/>
        <v>0</v>
      </c>
      <c r="DF148" s="59">
        <f t="shared" si="1370"/>
        <v>0</v>
      </c>
      <c r="DG148" s="59">
        <f t="shared" si="1370"/>
        <v>0</v>
      </c>
      <c r="DH148" s="59">
        <f t="shared" si="1370"/>
        <v>0</v>
      </c>
      <c r="DI148" s="59">
        <f t="shared" si="1370"/>
        <v>0</v>
      </c>
      <c r="DJ148" s="59">
        <f t="shared" si="1370"/>
        <v>0</v>
      </c>
      <c r="DK148" s="59">
        <f t="shared" si="1370"/>
        <v>0</v>
      </c>
      <c r="DL148" s="59">
        <f t="shared" si="1370"/>
        <v>0</v>
      </c>
      <c r="DM148" s="59">
        <f t="shared" si="1370"/>
        <v>0</v>
      </c>
      <c r="DN148" s="59">
        <f t="shared" si="1370"/>
        <v>0</v>
      </c>
      <c r="DO148" s="59">
        <f t="shared" si="1370"/>
        <v>0</v>
      </c>
      <c r="DP148" s="59">
        <f t="shared" si="1370"/>
        <v>0</v>
      </c>
      <c r="DQ148" s="59">
        <f t="shared" si="1370"/>
        <v>0</v>
      </c>
      <c r="DR148" s="59">
        <f t="shared" si="1370"/>
        <v>0</v>
      </c>
      <c r="DS148" s="59">
        <f t="shared" si="1370"/>
        <v>0</v>
      </c>
      <c r="DT148" s="59">
        <f t="shared" si="1370"/>
        <v>0</v>
      </c>
      <c r="DU148" s="59">
        <f t="shared" si="1370"/>
        <v>0</v>
      </c>
      <c r="DV148" s="59">
        <f t="shared" si="1370"/>
        <v>0</v>
      </c>
      <c r="DW148" s="59">
        <f t="shared" si="1370"/>
        <v>0</v>
      </c>
    </row>
    <row r="149" spans="6:127" ht="16.5" thickTop="1" thickBot="1" x14ac:dyDescent="0.3">
      <c r="F149" s="40" t="s">
        <v>203</v>
      </c>
      <c r="H149" s="59">
        <f>+H43+H20+H66+H89+H112+H135</f>
        <v>0</v>
      </c>
      <c r="I149" s="59">
        <f t="shared" ref="I149:BT149" si="1371">+I43+I20+I66+I89+I112+I135</f>
        <v>0</v>
      </c>
      <c r="J149" s="59">
        <f t="shared" si="1371"/>
        <v>0</v>
      </c>
      <c r="K149" s="59">
        <f t="shared" si="1371"/>
        <v>0</v>
      </c>
      <c r="L149" s="59">
        <f t="shared" si="1371"/>
        <v>0</v>
      </c>
      <c r="M149" s="59">
        <f t="shared" si="1371"/>
        <v>0</v>
      </c>
      <c r="N149" s="59">
        <f t="shared" si="1371"/>
        <v>0</v>
      </c>
      <c r="O149" s="59">
        <f t="shared" si="1371"/>
        <v>0</v>
      </c>
      <c r="P149" s="59">
        <f t="shared" si="1371"/>
        <v>0</v>
      </c>
      <c r="Q149" s="59">
        <f t="shared" si="1371"/>
        <v>0</v>
      </c>
      <c r="R149" s="59">
        <f t="shared" si="1371"/>
        <v>0</v>
      </c>
      <c r="S149" s="59">
        <f t="shared" si="1371"/>
        <v>0</v>
      </c>
      <c r="T149" s="59">
        <f t="shared" si="1371"/>
        <v>0</v>
      </c>
      <c r="U149" s="59">
        <f t="shared" si="1371"/>
        <v>0</v>
      </c>
      <c r="V149" s="59">
        <f t="shared" si="1371"/>
        <v>0</v>
      </c>
      <c r="W149" s="59">
        <f t="shared" si="1371"/>
        <v>0</v>
      </c>
      <c r="X149" s="59">
        <f t="shared" si="1371"/>
        <v>0</v>
      </c>
      <c r="Y149" s="59">
        <f t="shared" si="1371"/>
        <v>0</v>
      </c>
      <c r="Z149" s="59">
        <f t="shared" si="1371"/>
        <v>0</v>
      </c>
      <c r="AA149" s="59">
        <f t="shared" si="1371"/>
        <v>0</v>
      </c>
      <c r="AB149" s="59">
        <f t="shared" si="1371"/>
        <v>0</v>
      </c>
      <c r="AC149" s="59">
        <f t="shared" si="1371"/>
        <v>0</v>
      </c>
      <c r="AD149" s="59">
        <f t="shared" si="1371"/>
        <v>0</v>
      </c>
      <c r="AE149" s="59">
        <f t="shared" si="1371"/>
        <v>0</v>
      </c>
      <c r="AF149" s="59">
        <f t="shared" si="1371"/>
        <v>0</v>
      </c>
      <c r="AG149" s="59">
        <f t="shared" si="1371"/>
        <v>0</v>
      </c>
      <c r="AH149" s="59">
        <f t="shared" si="1371"/>
        <v>0</v>
      </c>
      <c r="AI149" s="59">
        <f t="shared" si="1371"/>
        <v>0</v>
      </c>
      <c r="AJ149" s="59">
        <f t="shared" si="1371"/>
        <v>0</v>
      </c>
      <c r="AK149" s="59">
        <f t="shared" si="1371"/>
        <v>0</v>
      </c>
      <c r="AL149" s="59">
        <f t="shared" si="1371"/>
        <v>0</v>
      </c>
      <c r="AM149" s="59">
        <f t="shared" si="1371"/>
        <v>0</v>
      </c>
      <c r="AN149" s="59">
        <f t="shared" si="1371"/>
        <v>0</v>
      </c>
      <c r="AO149" s="59">
        <f t="shared" si="1371"/>
        <v>0</v>
      </c>
      <c r="AP149" s="59">
        <f t="shared" si="1371"/>
        <v>0</v>
      </c>
      <c r="AQ149" s="59">
        <f t="shared" si="1371"/>
        <v>0</v>
      </c>
      <c r="AR149" s="59">
        <f t="shared" si="1371"/>
        <v>0</v>
      </c>
      <c r="AS149" s="59">
        <f t="shared" si="1371"/>
        <v>0</v>
      </c>
      <c r="AT149" s="59">
        <f t="shared" si="1371"/>
        <v>0</v>
      </c>
      <c r="AU149" s="59">
        <f t="shared" si="1371"/>
        <v>0</v>
      </c>
      <c r="AV149" s="59">
        <f t="shared" si="1371"/>
        <v>0</v>
      </c>
      <c r="AW149" s="59">
        <f t="shared" si="1371"/>
        <v>0</v>
      </c>
      <c r="AX149" s="59">
        <f t="shared" si="1371"/>
        <v>0</v>
      </c>
      <c r="AY149" s="59">
        <f t="shared" si="1371"/>
        <v>0</v>
      </c>
      <c r="AZ149" s="59">
        <f t="shared" si="1371"/>
        <v>0</v>
      </c>
      <c r="BA149" s="59">
        <f t="shared" si="1371"/>
        <v>0</v>
      </c>
      <c r="BB149" s="59">
        <f t="shared" si="1371"/>
        <v>0</v>
      </c>
      <c r="BC149" s="59">
        <f t="shared" si="1371"/>
        <v>0</v>
      </c>
      <c r="BD149" s="59">
        <f t="shared" si="1371"/>
        <v>0</v>
      </c>
      <c r="BE149" s="59">
        <f t="shared" si="1371"/>
        <v>0</v>
      </c>
      <c r="BF149" s="59">
        <f t="shared" si="1371"/>
        <v>0</v>
      </c>
      <c r="BG149" s="59">
        <f t="shared" si="1371"/>
        <v>0</v>
      </c>
      <c r="BH149" s="59">
        <f t="shared" si="1371"/>
        <v>0</v>
      </c>
      <c r="BI149" s="59">
        <f t="shared" si="1371"/>
        <v>0</v>
      </c>
      <c r="BJ149" s="59">
        <f t="shared" si="1371"/>
        <v>0</v>
      </c>
      <c r="BK149" s="59">
        <f t="shared" si="1371"/>
        <v>0</v>
      </c>
      <c r="BL149" s="59">
        <f t="shared" si="1371"/>
        <v>0</v>
      </c>
      <c r="BM149" s="59">
        <f t="shared" si="1371"/>
        <v>0</v>
      </c>
      <c r="BN149" s="59">
        <f t="shared" si="1371"/>
        <v>0</v>
      </c>
      <c r="BO149" s="59">
        <f t="shared" si="1371"/>
        <v>0</v>
      </c>
      <c r="BP149" s="59">
        <f t="shared" si="1371"/>
        <v>0</v>
      </c>
      <c r="BQ149" s="59">
        <f t="shared" si="1371"/>
        <v>0</v>
      </c>
      <c r="BR149" s="59">
        <f t="shared" si="1371"/>
        <v>0</v>
      </c>
      <c r="BS149" s="59">
        <f t="shared" si="1371"/>
        <v>0</v>
      </c>
      <c r="BT149" s="59">
        <f t="shared" si="1371"/>
        <v>0</v>
      </c>
      <c r="BU149" s="59">
        <f t="shared" ref="BU149:DW149" si="1372">+BU43+BU20+BU66+BU89+BU112+BU135</f>
        <v>0</v>
      </c>
      <c r="BV149" s="59">
        <f t="shared" si="1372"/>
        <v>0</v>
      </c>
      <c r="BW149" s="59">
        <f t="shared" si="1372"/>
        <v>0</v>
      </c>
      <c r="BX149" s="59">
        <f t="shared" si="1372"/>
        <v>0</v>
      </c>
      <c r="BY149" s="59">
        <f t="shared" si="1372"/>
        <v>0</v>
      </c>
      <c r="BZ149" s="59">
        <f t="shared" si="1372"/>
        <v>0</v>
      </c>
      <c r="CA149" s="59">
        <f t="shared" si="1372"/>
        <v>0</v>
      </c>
      <c r="CB149" s="59">
        <f t="shared" si="1372"/>
        <v>0</v>
      </c>
      <c r="CC149" s="59">
        <f t="shared" si="1372"/>
        <v>0</v>
      </c>
      <c r="CD149" s="59">
        <f t="shared" si="1372"/>
        <v>0</v>
      </c>
      <c r="CE149" s="59">
        <f t="shared" si="1372"/>
        <v>0</v>
      </c>
      <c r="CF149" s="59">
        <f t="shared" si="1372"/>
        <v>0</v>
      </c>
      <c r="CG149" s="59">
        <f t="shared" si="1372"/>
        <v>0</v>
      </c>
      <c r="CH149" s="59">
        <f t="shared" si="1372"/>
        <v>0</v>
      </c>
      <c r="CI149" s="59">
        <f t="shared" si="1372"/>
        <v>0</v>
      </c>
      <c r="CJ149" s="59">
        <f t="shared" si="1372"/>
        <v>0</v>
      </c>
      <c r="CK149" s="59">
        <f t="shared" si="1372"/>
        <v>0</v>
      </c>
      <c r="CL149" s="59">
        <f t="shared" si="1372"/>
        <v>0</v>
      </c>
      <c r="CM149" s="59">
        <f t="shared" si="1372"/>
        <v>0</v>
      </c>
      <c r="CN149" s="59">
        <f t="shared" si="1372"/>
        <v>0</v>
      </c>
      <c r="CO149" s="59">
        <f t="shared" si="1372"/>
        <v>0</v>
      </c>
      <c r="CP149" s="59">
        <f t="shared" si="1372"/>
        <v>0</v>
      </c>
      <c r="CQ149" s="59">
        <f t="shared" si="1372"/>
        <v>0</v>
      </c>
      <c r="CR149" s="59">
        <f t="shared" si="1372"/>
        <v>0</v>
      </c>
      <c r="CS149" s="59">
        <f t="shared" si="1372"/>
        <v>0</v>
      </c>
      <c r="CT149" s="59">
        <f t="shared" si="1372"/>
        <v>0</v>
      </c>
      <c r="CU149" s="59">
        <f t="shared" si="1372"/>
        <v>0</v>
      </c>
      <c r="CV149" s="59">
        <f t="shared" si="1372"/>
        <v>0</v>
      </c>
      <c r="CW149" s="59">
        <f t="shared" si="1372"/>
        <v>0</v>
      </c>
      <c r="CX149" s="59">
        <f t="shared" si="1372"/>
        <v>0</v>
      </c>
      <c r="CY149" s="59">
        <f t="shared" si="1372"/>
        <v>0</v>
      </c>
      <c r="CZ149" s="59">
        <f t="shared" si="1372"/>
        <v>0</v>
      </c>
      <c r="DA149" s="59">
        <f t="shared" si="1372"/>
        <v>0</v>
      </c>
      <c r="DB149" s="59">
        <f t="shared" si="1372"/>
        <v>0</v>
      </c>
      <c r="DC149" s="59">
        <f t="shared" si="1372"/>
        <v>0</v>
      </c>
      <c r="DD149" s="59">
        <f t="shared" si="1372"/>
        <v>0</v>
      </c>
      <c r="DE149" s="59">
        <f t="shared" si="1372"/>
        <v>0</v>
      </c>
      <c r="DF149" s="59">
        <f t="shared" si="1372"/>
        <v>0</v>
      </c>
      <c r="DG149" s="59">
        <f t="shared" si="1372"/>
        <v>0</v>
      </c>
      <c r="DH149" s="59">
        <f t="shared" si="1372"/>
        <v>0</v>
      </c>
      <c r="DI149" s="59">
        <f t="shared" si="1372"/>
        <v>0</v>
      </c>
      <c r="DJ149" s="59">
        <f t="shared" si="1372"/>
        <v>0</v>
      </c>
      <c r="DK149" s="59">
        <f t="shared" si="1372"/>
        <v>0</v>
      </c>
      <c r="DL149" s="59">
        <f t="shared" si="1372"/>
        <v>0</v>
      </c>
      <c r="DM149" s="59">
        <f t="shared" si="1372"/>
        <v>0</v>
      </c>
      <c r="DN149" s="59">
        <f t="shared" si="1372"/>
        <v>0</v>
      </c>
      <c r="DO149" s="59">
        <f t="shared" si="1372"/>
        <v>0</v>
      </c>
      <c r="DP149" s="59">
        <f t="shared" si="1372"/>
        <v>0</v>
      </c>
      <c r="DQ149" s="59">
        <f t="shared" si="1372"/>
        <v>0</v>
      </c>
      <c r="DR149" s="59">
        <f t="shared" si="1372"/>
        <v>0</v>
      </c>
      <c r="DS149" s="59">
        <f t="shared" si="1372"/>
        <v>0</v>
      </c>
      <c r="DT149" s="59">
        <f t="shared" si="1372"/>
        <v>0</v>
      </c>
      <c r="DU149" s="59">
        <f t="shared" si="1372"/>
        <v>0</v>
      </c>
      <c r="DV149" s="59">
        <f t="shared" si="1372"/>
        <v>0</v>
      </c>
      <c r="DW149" s="59">
        <f t="shared" si="1372"/>
        <v>0</v>
      </c>
    </row>
    <row r="150" spans="6:127" ht="15.75" thickTop="1" x14ac:dyDescent="0.25"/>
  </sheetData>
  <phoneticPr fontId="8" type="noConversion"/>
  <dataValidations count="2">
    <dataValidation type="list" allowBlank="1" showInputMessage="1" showErrorMessage="1" sqref="G5 G8 G28 G31 G51 G54 G74 G77 G97 G100 G120 G123" xr:uid="{00000000-0002-0000-1600-000000000000}">
      <formula1>$A$6:$A$17</formula1>
    </dataValidation>
    <dataValidation type="list" allowBlank="1" showInputMessage="1" showErrorMessage="1" sqref="G6 G9 G29 G32 G52 G55 G75 G78 G98 G101 G121 G124" xr:uid="{00000000-0002-0000-1600-000001000000}">
      <formula1>$A$18:$A$22</formula1>
    </dataValidation>
  </dataValidations>
  <hyperlinks>
    <hyperlink ref="C1" location="Input!A1" display="MENU" xr:uid="{00000000-0004-0000-16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7" tint="0.79998168889431442"/>
  </sheetPr>
  <dimension ref="A1:DU17"/>
  <sheetViews>
    <sheetView showGridLines="0" workbookViewId="0">
      <selection activeCell="C1" sqref="C1"/>
    </sheetView>
  </sheetViews>
  <sheetFormatPr defaultColWidth="8.85546875" defaultRowHeight="15" x14ac:dyDescent="0.25"/>
  <cols>
    <col min="1" max="1" width="8.28515625" bestFit="1" customWidth="1"/>
    <col min="3" max="3" width="15.28515625" bestFit="1" customWidth="1"/>
    <col min="4" max="4" width="10.42578125" bestFit="1" customWidth="1"/>
    <col min="6" max="6" width="10.42578125" bestFit="1" customWidth="1"/>
  </cols>
  <sheetData>
    <row r="1" spans="1:125" ht="28.5" x14ac:dyDescent="0.45">
      <c r="A1" s="29" t="s">
        <v>417</v>
      </c>
      <c r="B1" s="4"/>
      <c r="C1" s="13" t="s">
        <v>41</v>
      </c>
    </row>
    <row r="3" spans="1:125" x14ac:dyDescent="0.25">
      <c r="E3" t="str">
        <f>+I_C_Gestione!G3</f>
        <v>anno</v>
      </c>
      <c r="F3" s="55">
        <f>+I_Investimenti!I4</f>
        <v>2020</v>
      </c>
      <c r="G3" s="55">
        <f>+I_Investimenti!J4</f>
        <v>2020</v>
      </c>
      <c r="H3" s="55">
        <f>+I_Investimenti!K4</f>
        <v>2020</v>
      </c>
      <c r="I3" s="55">
        <f>+I_Investimenti!L4</f>
        <v>2020</v>
      </c>
      <c r="J3" s="55">
        <f>+I_Investimenti!M4</f>
        <v>2020</v>
      </c>
      <c r="K3" s="55">
        <f>+I_Investimenti!N4</f>
        <v>2020</v>
      </c>
      <c r="L3" s="55">
        <f>+I_Investimenti!O4</f>
        <v>2020</v>
      </c>
      <c r="M3" s="55">
        <f>+I_Investimenti!P4</f>
        <v>2020</v>
      </c>
      <c r="N3" s="55">
        <f>+I_Investimenti!Q4</f>
        <v>2020</v>
      </c>
      <c r="O3" s="55">
        <f>+I_Investimenti!R4</f>
        <v>2020</v>
      </c>
      <c r="P3" s="55">
        <f>+I_Investimenti!S4</f>
        <v>2020</v>
      </c>
      <c r="Q3" s="55">
        <f>+I_Investimenti!T4</f>
        <v>2020</v>
      </c>
      <c r="R3" s="55">
        <f>+I_Investimenti!U4</f>
        <v>2021</v>
      </c>
      <c r="S3" s="55">
        <f>+I_Investimenti!V4</f>
        <v>2021</v>
      </c>
      <c r="T3" s="55">
        <f>+I_Investimenti!W4</f>
        <v>2021</v>
      </c>
      <c r="U3" s="55">
        <f>+I_Investimenti!X4</f>
        <v>2021</v>
      </c>
      <c r="V3" s="55">
        <f>+I_Investimenti!Y4</f>
        <v>2021</v>
      </c>
      <c r="W3" s="55">
        <f>+I_Investimenti!Z4</f>
        <v>2021</v>
      </c>
      <c r="X3" s="55">
        <f>+I_Investimenti!AA4</f>
        <v>2021</v>
      </c>
      <c r="Y3" s="55">
        <f>+I_Investimenti!AB4</f>
        <v>2021</v>
      </c>
      <c r="Z3" s="55">
        <f>+I_Investimenti!AC4</f>
        <v>2021</v>
      </c>
      <c r="AA3" s="55">
        <f>+I_Investimenti!AD4</f>
        <v>2021</v>
      </c>
      <c r="AB3" s="55">
        <f>+I_Investimenti!AE4</f>
        <v>2021</v>
      </c>
      <c r="AC3" s="55">
        <f>+I_Investimenti!AF4</f>
        <v>2021</v>
      </c>
      <c r="AD3" s="55">
        <f>+I_Investimenti!AG4</f>
        <v>2022</v>
      </c>
      <c r="AE3" s="55">
        <f>+I_Investimenti!AH4</f>
        <v>2022</v>
      </c>
      <c r="AF3" s="55">
        <f>+I_Investimenti!AI4</f>
        <v>2022</v>
      </c>
      <c r="AG3" s="55">
        <f>+I_Investimenti!AJ4</f>
        <v>2022</v>
      </c>
      <c r="AH3" s="55">
        <f>+I_Investimenti!AK4</f>
        <v>2022</v>
      </c>
      <c r="AI3" s="55">
        <f>+I_Investimenti!AL4</f>
        <v>2022</v>
      </c>
      <c r="AJ3" s="55">
        <f>+I_Investimenti!AM4</f>
        <v>2022</v>
      </c>
      <c r="AK3" s="55">
        <f>+I_Investimenti!AN4</f>
        <v>2022</v>
      </c>
      <c r="AL3" s="55">
        <f>+I_Investimenti!AO4</f>
        <v>2022</v>
      </c>
      <c r="AM3" s="55">
        <f>+I_Investimenti!AP4</f>
        <v>2022</v>
      </c>
      <c r="AN3" s="55">
        <f>+I_Investimenti!AQ4</f>
        <v>2022</v>
      </c>
      <c r="AO3" s="55">
        <f>+I_Investimenti!AR4</f>
        <v>2022</v>
      </c>
      <c r="AP3" s="55">
        <f>+I_Investimenti!AS4</f>
        <v>2023</v>
      </c>
      <c r="AQ3" s="55">
        <f>+I_Investimenti!AT4</f>
        <v>2023</v>
      </c>
      <c r="AR3" s="55">
        <f>+I_Investimenti!AU4</f>
        <v>2023</v>
      </c>
      <c r="AS3" s="55">
        <f>+I_Investimenti!AV4</f>
        <v>2023</v>
      </c>
      <c r="AT3" s="55">
        <f>+I_Investimenti!AW4</f>
        <v>2023</v>
      </c>
      <c r="AU3" s="55">
        <f>+I_Investimenti!AX4</f>
        <v>2023</v>
      </c>
      <c r="AV3" s="55">
        <f>+I_Investimenti!AY4</f>
        <v>2023</v>
      </c>
      <c r="AW3" s="55">
        <f>+I_Investimenti!AZ4</f>
        <v>2023</v>
      </c>
      <c r="AX3" s="55">
        <f>+I_Investimenti!BA4</f>
        <v>2023</v>
      </c>
      <c r="AY3" s="55">
        <f>+I_Investimenti!BB4</f>
        <v>2023</v>
      </c>
      <c r="AZ3" s="55">
        <f>+I_Investimenti!BC4</f>
        <v>2023</v>
      </c>
      <c r="BA3" s="55">
        <f>+I_Investimenti!BD4</f>
        <v>2023</v>
      </c>
      <c r="BB3" s="55">
        <f>+I_Investimenti!BE4</f>
        <v>2024</v>
      </c>
      <c r="BC3" s="55">
        <f>+I_Investimenti!BF4</f>
        <v>2024</v>
      </c>
      <c r="BD3" s="55">
        <f>+I_Investimenti!BG4</f>
        <v>2024</v>
      </c>
      <c r="BE3" s="55">
        <f>+I_Investimenti!BH4</f>
        <v>2024</v>
      </c>
      <c r="BF3" s="55">
        <f>+I_Investimenti!BI4</f>
        <v>2024</v>
      </c>
      <c r="BG3" s="55">
        <f>+I_Investimenti!BJ4</f>
        <v>2024</v>
      </c>
      <c r="BH3" s="55">
        <f>+I_Investimenti!BK4</f>
        <v>2024</v>
      </c>
      <c r="BI3" s="55">
        <f>+I_Investimenti!BL4</f>
        <v>2024</v>
      </c>
      <c r="BJ3" s="55">
        <f>+I_Investimenti!BM4</f>
        <v>2024</v>
      </c>
      <c r="BK3" s="55">
        <f>+I_Investimenti!BN4</f>
        <v>2024</v>
      </c>
      <c r="BL3" s="55">
        <f>+I_Investimenti!BO4</f>
        <v>2024</v>
      </c>
      <c r="BM3" s="55">
        <f>+I_Investimenti!BP4</f>
        <v>2024</v>
      </c>
      <c r="BN3" s="55">
        <f>+I_Investimenti!BQ4</f>
        <v>2025</v>
      </c>
      <c r="BO3" s="55">
        <f>+I_Investimenti!BR4</f>
        <v>2025</v>
      </c>
      <c r="BP3" s="55">
        <f>+I_Investimenti!BS4</f>
        <v>2025</v>
      </c>
      <c r="BQ3" s="55">
        <f>+I_Investimenti!BT4</f>
        <v>2025</v>
      </c>
      <c r="BR3" s="55">
        <f>+I_Investimenti!BU4</f>
        <v>2025</v>
      </c>
      <c r="BS3" s="55">
        <f>+I_Investimenti!BV4</f>
        <v>2025</v>
      </c>
      <c r="BT3" s="55">
        <f>+I_Investimenti!BW4</f>
        <v>2025</v>
      </c>
      <c r="BU3" s="55">
        <f>+I_Investimenti!BX4</f>
        <v>2025</v>
      </c>
      <c r="BV3" s="55">
        <f>+I_Investimenti!BY4</f>
        <v>2025</v>
      </c>
      <c r="BW3" s="55">
        <f>+I_Investimenti!BZ4</f>
        <v>2025</v>
      </c>
      <c r="BX3" s="55">
        <f>+I_Investimenti!CA4</f>
        <v>2025</v>
      </c>
      <c r="BY3" s="55">
        <f>+I_Investimenti!CB4</f>
        <v>2025</v>
      </c>
      <c r="BZ3" s="55">
        <f>+I_Investimenti!CC4</f>
        <v>2026</v>
      </c>
      <c r="CA3" s="55">
        <f>+I_Investimenti!CD4</f>
        <v>2026</v>
      </c>
      <c r="CB3" s="55">
        <f>+I_Investimenti!CE4</f>
        <v>2026</v>
      </c>
      <c r="CC3" s="55">
        <f>+I_Investimenti!CF4</f>
        <v>2026</v>
      </c>
      <c r="CD3" s="55">
        <f>+I_Investimenti!CG4</f>
        <v>2026</v>
      </c>
      <c r="CE3" s="55">
        <f>+I_Investimenti!CH4</f>
        <v>2026</v>
      </c>
      <c r="CF3" s="55">
        <f>+I_Investimenti!CI4</f>
        <v>2026</v>
      </c>
      <c r="CG3" s="55">
        <f>+I_Investimenti!CJ4</f>
        <v>2026</v>
      </c>
      <c r="CH3" s="55">
        <f>+I_Investimenti!CK4</f>
        <v>2026</v>
      </c>
      <c r="CI3" s="55">
        <f>+I_Investimenti!CL4</f>
        <v>2026</v>
      </c>
      <c r="CJ3" s="55">
        <f>+I_Investimenti!CM4</f>
        <v>2026</v>
      </c>
      <c r="CK3" s="55">
        <f>+I_Investimenti!CN4</f>
        <v>2026</v>
      </c>
      <c r="CL3" s="55">
        <f>+I_Investimenti!CO4</f>
        <v>2027</v>
      </c>
      <c r="CM3" s="55">
        <f>+I_Investimenti!CP4</f>
        <v>2027</v>
      </c>
      <c r="CN3" s="55">
        <f>+I_Investimenti!CQ4</f>
        <v>2027</v>
      </c>
      <c r="CO3" s="55">
        <f>+I_Investimenti!CR4</f>
        <v>2027</v>
      </c>
      <c r="CP3" s="55">
        <f>+I_Investimenti!CS4</f>
        <v>2027</v>
      </c>
      <c r="CQ3" s="55">
        <f>+I_Investimenti!CT4</f>
        <v>2027</v>
      </c>
      <c r="CR3" s="55">
        <f>+I_Investimenti!CU4</f>
        <v>2027</v>
      </c>
      <c r="CS3" s="55">
        <f>+I_Investimenti!CV4</f>
        <v>2027</v>
      </c>
      <c r="CT3" s="55">
        <f>+I_Investimenti!CW4</f>
        <v>2027</v>
      </c>
      <c r="CU3" s="55">
        <f>+I_Investimenti!CX4</f>
        <v>2027</v>
      </c>
      <c r="CV3" s="55">
        <f>+I_Investimenti!CY4</f>
        <v>2027</v>
      </c>
      <c r="CW3" s="55">
        <f>+I_Investimenti!CZ4</f>
        <v>2027</v>
      </c>
      <c r="CX3" s="55">
        <f>+I_Investimenti!DA4</f>
        <v>2028</v>
      </c>
      <c r="CY3" s="55">
        <f>+I_Investimenti!DB4</f>
        <v>2028</v>
      </c>
      <c r="CZ3" s="55">
        <f>+I_Investimenti!DC4</f>
        <v>2028</v>
      </c>
      <c r="DA3" s="55">
        <f>+I_Investimenti!DD4</f>
        <v>2028</v>
      </c>
      <c r="DB3" s="55">
        <f>+I_Investimenti!DE4</f>
        <v>2028</v>
      </c>
      <c r="DC3" s="55">
        <f>+I_Investimenti!DF4</f>
        <v>2028</v>
      </c>
      <c r="DD3" s="55">
        <f>+I_Investimenti!DG4</f>
        <v>2028</v>
      </c>
      <c r="DE3" s="55">
        <f>+I_Investimenti!DH4</f>
        <v>2028</v>
      </c>
      <c r="DF3" s="55">
        <f>+I_Investimenti!DI4</f>
        <v>2028</v>
      </c>
      <c r="DG3" s="55">
        <f>+I_Investimenti!DJ4</f>
        <v>2028</v>
      </c>
      <c r="DH3" s="55">
        <f>+I_Investimenti!DK4</f>
        <v>2028</v>
      </c>
      <c r="DI3" s="55">
        <f>+I_Investimenti!DL4</f>
        <v>2028</v>
      </c>
      <c r="DJ3" s="55">
        <f>+I_Investimenti!DM4</f>
        <v>2029</v>
      </c>
      <c r="DK3" s="55">
        <f>+I_Investimenti!DN4</f>
        <v>2029</v>
      </c>
      <c r="DL3" s="55">
        <f>+I_Investimenti!DO4</f>
        <v>2029</v>
      </c>
      <c r="DM3" s="55">
        <f>+I_Investimenti!DP4</f>
        <v>2029</v>
      </c>
      <c r="DN3" s="55">
        <f>+I_Investimenti!DQ4</f>
        <v>2029</v>
      </c>
      <c r="DO3" s="55">
        <f>+I_Investimenti!DR4</f>
        <v>2029</v>
      </c>
      <c r="DP3" s="55">
        <f>+I_Investimenti!DS4</f>
        <v>2029</v>
      </c>
      <c r="DQ3" s="55">
        <f>+I_Investimenti!DT4</f>
        <v>2029</v>
      </c>
      <c r="DR3" s="55">
        <f>+I_Investimenti!DU4</f>
        <v>2029</v>
      </c>
      <c r="DS3" s="55">
        <f>+I_Investimenti!DV4</f>
        <v>2029</v>
      </c>
      <c r="DT3" s="55">
        <f>+I_Investimenti!DW4</f>
        <v>2029</v>
      </c>
      <c r="DU3" s="55">
        <f>+I_Investimenti!DX4</f>
        <v>2029</v>
      </c>
    </row>
    <row r="4" spans="1:125" ht="15.75" thickBot="1" x14ac:dyDescent="0.3">
      <c r="E4" t="str">
        <f>+I_C_Gestione!G4</f>
        <v>mese</v>
      </c>
      <c r="F4" s="55" t="str">
        <f>+I_Investimenti!I5</f>
        <v>gen</v>
      </c>
      <c r="G4" s="55" t="str">
        <f>+I_Investimenti!J5</f>
        <v>feb</v>
      </c>
      <c r="H4" s="55" t="str">
        <f>+I_Investimenti!K5</f>
        <v>mar</v>
      </c>
      <c r="I4" s="55" t="str">
        <f>+I_Investimenti!L5</f>
        <v>apr</v>
      </c>
      <c r="J4" s="55" t="str">
        <f>+I_Investimenti!M5</f>
        <v>mag</v>
      </c>
      <c r="K4" s="55" t="str">
        <f>+I_Investimenti!N5</f>
        <v>giu</v>
      </c>
      <c r="L4" s="55" t="str">
        <f>+I_Investimenti!O5</f>
        <v>lug</v>
      </c>
      <c r="M4" s="55" t="str">
        <f>+I_Investimenti!P5</f>
        <v>ago</v>
      </c>
      <c r="N4" s="55" t="str">
        <f>+I_Investimenti!Q5</f>
        <v>set</v>
      </c>
      <c r="O4" s="55" t="str">
        <f>+I_Investimenti!R5</f>
        <v>ott</v>
      </c>
      <c r="P4" s="55" t="str">
        <f>+I_Investimenti!S5</f>
        <v>nov</v>
      </c>
      <c r="Q4" s="55" t="str">
        <f>+I_Investimenti!T5</f>
        <v>dic</v>
      </c>
      <c r="R4" s="55" t="str">
        <f>+I_Investimenti!U5</f>
        <v>gen</v>
      </c>
      <c r="S4" s="55" t="str">
        <f>+I_Investimenti!V5</f>
        <v>feb</v>
      </c>
      <c r="T4" s="55" t="str">
        <f>+I_Investimenti!W5</f>
        <v>mar</v>
      </c>
      <c r="U4" s="55" t="str">
        <f>+I_Investimenti!X5</f>
        <v>apr</v>
      </c>
      <c r="V4" s="55" t="str">
        <f>+I_Investimenti!Y5</f>
        <v>mag</v>
      </c>
      <c r="W4" s="55" t="str">
        <f>+I_Investimenti!Z5</f>
        <v>giu</v>
      </c>
      <c r="X4" s="55" t="str">
        <f>+I_Investimenti!AA5</f>
        <v>lug</v>
      </c>
      <c r="Y4" s="55" t="str">
        <f>+I_Investimenti!AB5</f>
        <v>ago</v>
      </c>
      <c r="Z4" s="55" t="str">
        <f>+I_Investimenti!AC5</f>
        <v>set</v>
      </c>
      <c r="AA4" s="55" t="str">
        <f>+I_Investimenti!AD5</f>
        <v>ott</v>
      </c>
      <c r="AB4" s="55" t="str">
        <f>+I_Investimenti!AE5</f>
        <v>nov</v>
      </c>
      <c r="AC4" s="55" t="str">
        <f>+I_Investimenti!AF5</f>
        <v>dic</v>
      </c>
      <c r="AD4" s="55" t="str">
        <f>+I_Investimenti!AG5</f>
        <v>gen</v>
      </c>
      <c r="AE4" s="55" t="str">
        <f>+I_Investimenti!AH5</f>
        <v>feb</v>
      </c>
      <c r="AF4" s="55" t="str">
        <f>+I_Investimenti!AI5</f>
        <v>mar</v>
      </c>
      <c r="AG4" s="55" t="str">
        <f>+I_Investimenti!AJ5</f>
        <v>apr</v>
      </c>
      <c r="AH4" s="55" t="str">
        <f>+I_Investimenti!AK5</f>
        <v>mag</v>
      </c>
      <c r="AI4" s="55" t="str">
        <f>+I_Investimenti!AL5</f>
        <v>giu</v>
      </c>
      <c r="AJ4" s="55" t="str">
        <f>+I_Investimenti!AM5</f>
        <v>lug</v>
      </c>
      <c r="AK4" s="55" t="str">
        <f>+I_Investimenti!AN5</f>
        <v>ago</v>
      </c>
      <c r="AL4" s="55" t="str">
        <f>+I_Investimenti!AO5</f>
        <v>set</v>
      </c>
      <c r="AM4" s="55" t="str">
        <f>+I_Investimenti!AP5</f>
        <v>ott</v>
      </c>
      <c r="AN4" s="55" t="str">
        <f>+I_Investimenti!AQ5</f>
        <v>nov</v>
      </c>
      <c r="AO4" s="55" t="str">
        <f>+I_Investimenti!AR5</f>
        <v>dic</v>
      </c>
      <c r="AP4" s="55" t="str">
        <f>+I_Investimenti!AS5</f>
        <v>gen</v>
      </c>
      <c r="AQ4" s="55" t="str">
        <f>+I_Investimenti!AT5</f>
        <v>feb</v>
      </c>
      <c r="AR4" s="55" t="str">
        <f>+I_Investimenti!AU5</f>
        <v>mar</v>
      </c>
      <c r="AS4" s="55" t="str">
        <f>+I_Investimenti!AV5</f>
        <v>apr</v>
      </c>
      <c r="AT4" s="55" t="str">
        <f>+I_Investimenti!AW5</f>
        <v>mag</v>
      </c>
      <c r="AU4" s="55" t="str">
        <f>+I_Investimenti!AX5</f>
        <v>giu</v>
      </c>
      <c r="AV4" s="55" t="str">
        <f>+I_Investimenti!AY5</f>
        <v>lug</v>
      </c>
      <c r="AW4" s="55" t="str">
        <f>+I_Investimenti!AZ5</f>
        <v>ago</v>
      </c>
      <c r="AX4" s="55" t="str">
        <f>+I_Investimenti!BA5</f>
        <v>set</v>
      </c>
      <c r="AY4" s="55" t="str">
        <f>+I_Investimenti!BB5</f>
        <v>ott</v>
      </c>
      <c r="AZ4" s="55" t="str">
        <f>+I_Investimenti!BC5</f>
        <v>nov</v>
      </c>
      <c r="BA4" s="55" t="str">
        <f>+I_Investimenti!BD5</f>
        <v>dic</v>
      </c>
      <c r="BB4" s="55" t="str">
        <f>+I_Investimenti!BE5</f>
        <v>gen</v>
      </c>
      <c r="BC4" s="55" t="str">
        <f>+I_Investimenti!BF5</f>
        <v>feb</v>
      </c>
      <c r="BD4" s="55" t="str">
        <f>+I_Investimenti!BG5</f>
        <v>mar</v>
      </c>
      <c r="BE4" s="55" t="str">
        <f>+I_Investimenti!BH5</f>
        <v>apr</v>
      </c>
      <c r="BF4" s="55" t="str">
        <f>+I_Investimenti!BI5</f>
        <v>mag</v>
      </c>
      <c r="BG4" s="55" t="str">
        <f>+I_Investimenti!BJ5</f>
        <v>giu</v>
      </c>
      <c r="BH4" s="55" t="str">
        <f>+I_Investimenti!BK5</f>
        <v>lug</v>
      </c>
      <c r="BI4" s="55" t="str">
        <f>+I_Investimenti!BL5</f>
        <v>ago</v>
      </c>
      <c r="BJ4" s="55" t="str">
        <f>+I_Investimenti!BM5</f>
        <v>set</v>
      </c>
      <c r="BK4" s="55" t="str">
        <f>+I_Investimenti!BN5</f>
        <v>ott</v>
      </c>
      <c r="BL4" s="55" t="str">
        <f>+I_Investimenti!BO5</f>
        <v>nov</v>
      </c>
      <c r="BM4" s="55" t="str">
        <f>+I_Investimenti!BP5</f>
        <v>dic</v>
      </c>
      <c r="BN4" s="55" t="str">
        <f>+I_Investimenti!BQ5</f>
        <v>gen</v>
      </c>
      <c r="BO4" s="55" t="str">
        <f>+I_Investimenti!BR5</f>
        <v>feb</v>
      </c>
      <c r="BP4" s="55" t="str">
        <f>+I_Investimenti!BS5</f>
        <v>mar</v>
      </c>
      <c r="BQ4" s="55" t="str">
        <f>+I_Investimenti!BT5</f>
        <v>apr</v>
      </c>
      <c r="BR4" s="55" t="str">
        <f>+I_Investimenti!BU5</f>
        <v>mag</v>
      </c>
      <c r="BS4" s="55" t="str">
        <f>+I_Investimenti!BV5</f>
        <v>giu</v>
      </c>
      <c r="BT4" s="55" t="str">
        <f>+I_Investimenti!BW5</f>
        <v>lug</v>
      </c>
      <c r="BU4" s="55" t="str">
        <f>+I_Investimenti!BX5</f>
        <v>ago</v>
      </c>
      <c r="BV4" s="55" t="str">
        <f>+I_Investimenti!BY5</f>
        <v>set</v>
      </c>
      <c r="BW4" s="55" t="str">
        <f>+I_Investimenti!BZ5</f>
        <v>ott</v>
      </c>
      <c r="BX4" s="55" t="str">
        <f>+I_Investimenti!CA5</f>
        <v>nov</v>
      </c>
      <c r="BY4" s="55" t="str">
        <f>+I_Investimenti!CB5</f>
        <v>dic</v>
      </c>
      <c r="BZ4" s="55" t="str">
        <f>+I_Investimenti!CC5</f>
        <v>gen</v>
      </c>
      <c r="CA4" s="55" t="str">
        <f>+I_Investimenti!CD5</f>
        <v>feb</v>
      </c>
      <c r="CB4" s="55" t="str">
        <f>+I_Investimenti!CE5</f>
        <v>mar</v>
      </c>
      <c r="CC4" s="55" t="str">
        <f>+I_Investimenti!CF5</f>
        <v>apr</v>
      </c>
      <c r="CD4" s="55" t="str">
        <f>+I_Investimenti!CG5</f>
        <v>mag</v>
      </c>
      <c r="CE4" s="55" t="str">
        <f>+I_Investimenti!CH5</f>
        <v>giu</v>
      </c>
      <c r="CF4" s="55" t="str">
        <f>+I_Investimenti!CI5</f>
        <v>lug</v>
      </c>
      <c r="CG4" s="55" t="str">
        <f>+I_Investimenti!CJ5</f>
        <v>ago</v>
      </c>
      <c r="CH4" s="55" t="str">
        <f>+I_Investimenti!CK5</f>
        <v>set</v>
      </c>
      <c r="CI4" s="55" t="str">
        <f>+I_Investimenti!CL5</f>
        <v>ott</v>
      </c>
      <c r="CJ4" s="55" t="str">
        <f>+I_Investimenti!CM5</f>
        <v>nov</v>
      </c>
      <c r="CK4" s="55" t="str">
        <f>+I_Investimenti!CN5</f>
        <v>dic</v>
      </c>
      <c r="CL4" s="55" t="str">
        <f>+I_Investimenti!CO5</f>
        <v>gen</v>
      </c>
      <c r="CM4" s="55" t="str">
        <f>+I_Investimenti!CP5</f>
        <v>feb</v>
      </c>
      <c r="CN4" s="55" t="str">
        <f>+I_Investimenti!CQ5</f>
        <v>mar</v>
      </c>
      <c r="CO4" s="55" t="str">
        <f>+I_Investimenti!CR5</f>
        <v>apr</v>
      </c>
      <c r="CP4" s="55" t="str">
        <f>+I_Investimenti!CS5</f>
        <v>mag</v>
      </c>
      <c r="CQ4" s="55" t="str">
        <f>+I_Investimenti!CT5</f>
        <v>giu</v>
      </c>
      <c r="CR4" s="55" t="str">
        <f>+I_Investimenti!CU5</f>
        <v>lug</v>
      </c>
      <c r="CS4" s="55" t="str">
        <f>+I_Investimenti!CV5</f>
        <v>ago</v>
      </c>
      <c r="CT4" s="55" t="str">
        <f>+I_Investimenti!CW5</f>
        <v>set</v>
      </c>
      <c r="CU4" s="55" t="str">
        <f>+I_Investimenti!CX5</f>
        <v>ott</v>
      </c>
      <c r="CV4" s="55" t="str">
        <f>+I_Investimenti!CY5</f>
        <v>nov</v>
      </c>
      <c r="CW4" s="55" t="str">
        <f>+I_Investimenti!CZ5</f>
        <v>dic</v>
      </c>
      <c r="CX4" s="55" t="str">
        <f>+I_Investimenti!DA5</f>
        <v>gen</v>
      </c>
      <c r="CY4" s="55" t="str">
        <f>+I_Investimenti!DB5</f>
        <v>feb</v>
      </c>
      <c r="CZ4" s="55" t="str">
        <f>+I_Investimenti!DC5</f>
        <v>mar</v>
      </c>
      <c r="DA4" s="55" t="str">
        <f>+I_Investimenti!DD5</f>
        <v>apr</v>
      </c>
      <c r="DB4" s="55" t="str">
        <f>+I_Investimenti!DE5</f>
        <v>mag</v>
      </c>
      <c r="DC4" s="55" t="str">
        <f>+I_Investimenti!DF5</f>
        <v>giu</v>
      </c>
      <c r="DD4" s="55" t="str">
        <f>+I_Investimenti!DG5</f>
        <v>lug</v>
      </c>
      <c r="DE4" s="55" t="str">
        <f>+I_Investimenti!DH5</f>
        <v>ago</v>
      </c>
      <c r="DF4" s="55" t="str">
        <f>+I_Investimenti!DI5</f>
        <v>set</v>
      </c>
      <c r="DG4" s="55" t="str">
        <f>+I_Investimenti!DJ5</f>
        <v>ott</v>
      </c>
      <c r="DH4" s="55" t="str">
        <f>+I_Investimenti!DK5</f>
        <v>nov</v>
      </c>
      <c r="DI4" s="55" t="str">
        <f>+I_Investimenti!DL5</f>
        <v>dic</v>
      </c>
      <c r="DJ4" s="55" t="str">
        <f>+I_Investimenti!DM5</f>
        <v>gen</v>
      </c>
      <c r="DK4" s="55" t="str">
        <f>+I_Investimenti!DN5</f>
        <v>feb</v>
      </c>
      <c r="DL4" s="55" t="str">
        <f>+I_Investimenti!DO5</f>
        <v>mar</v>
      </c>
      <c r="DM4" s="55" t="str">
        <f>+I_Investimenti!DP5</f>
        <v>apr</v>
      </c>
      <c r="DN4" s="55" t="str">
        <f>+I_Investimenti!DQ5</f>
        <v>mag</v>
      </c>
      <c r="DO4" s="55" t="str">
        <f>+I_Investimenti!DR5</f>
        <v>giu</v>
      </c>
      <c r="DP4" s="55" t="str">
        <f>+I_Investimenti!DS5</f>
        <v>lug</v>
      </c>
      <c r="DQ4" s="55" t="str">
        <f>+I_Investimenti!DT5</f>
        <v>ago</v>
      </c>
      <c r="DR4" s="55" t="str">
        <f>+I_Investimenti!DU5</f>
        <v>set</v>
      </c>
      <c r="DS4" s="55" t="str">
        <f>+I_Investimenti!DV5</f>
        <v>ott</v>
      </c>
      <c r="DT4" s="55" t="str">
        <f>+I_Investimenti!DW5</f>
        <v>nov</v>
      </c>
      <c r="DU4" s="55" t="str">
        <f>+I_Investimenti!DX5</f>
        <v>dic</v>
      </c>
    </row>
    <row r="5" spans="1:125" ht="16.5" thickTop="1" thickBot="1" x14ac:dyDescent="0.3">
      <c r="C5" s="40">
        <v>1</v>
      </c>
      <c r="D5" s="95">
        <f>+SUM(F5:DU5)</f>
        <v>0</v>
      </c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</row>
    <row r="6" spans="1:125" ht="16.5" thickTop="1" thickBot="1" x14ac:dyDescent="0.3">
      <c r="C6" s="40">
        <v>2</v>
      </c>
      <c r="D6" s="95">
        <f>+SUM(F6:DU6)</f>
        <v>0</v>
      </c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</row>
    <row r="7" spans="1:125" ht="16.5" thickTop="1" thickBot="1" x14ac:dyDescent="0.3">
      <c r="C7" s="40">
        <v>3</v>
      </c>
      <c r="D7" s="95">
        <f t="shared" ref="D7:D14" si="0">+SUM(F7:DU7)</f>
        <v>0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</row>
    <row r="8" spans="1:125" ht="16.5" thickTop="1" thickBot="1" x14ac:dyDescent="0.3">
      <c r="C8" s="40">
        <v>4</v>
      </c>
      <c r="D8" s="95">
        <f t="shared" si="0"/>
        <v>0</v>
      </c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</row>
    <row r="9" spans="1:125" ht="16.5" thickTop="1" thickBot="1" x14ac:dyDescent="0.3">
      <c r="C9" s="40">
        <v>5</v>
      </c>
      <c r="D9" s="95">
        <f t="shared" si="0"/>
        <v>0</v>
      </c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</row>
    <row r="10" spans="1:125" ht="16.5" thickTop="1" thickBot="1" x14ac:dyDescent="0.3">
      <c r="C10" s="40">
        <v>6</v>
      </c>
      <c r="D10" s="95">
        <f t="shared" si="0"/>
        <v>0</v>
      </c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</row>
    <row r="11" spans="1:125" ht="16.5" thickTop="1" thickBot="1" x14ac:dyDescent="0.3">
      <c r="C11" s="40">
        <v>7</v>
      </c>
      <c r="D11" s="95">
        <f t="shared" si="0"/>
        <v>0</v>
      </c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</row>
    <row r="12" spans="1:125" ht="16.5" thickTop="1" thickBot="1" x14ac:dyDescent="0.3">
      <c r="C12" s="40">
        <v>8</v>
      </c>
      <c r="D12" s="95">
        <f t="shared" si="0"/>
        <v>0</v>
      </c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</row>
    <row r="13" spans="1:125" ht="16.5" thickTop="1" thickBot="1" x14ac:dyDescent="0.3">
      <c r="C13" s="40">
        <v>9</v>
      </c>
      <c r="D13" s="95">
        <f t="shared" si="0"/>
        <v>0</v>
      </c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</row>
    <row r="14" spans="1:125" ht="16.5" thickTop="1" thickBot="1" x14ac:dyDescent="0.3">
      <c r="C14" s="40">
        <v>10</v>
      </c>
      <c r="D14" s="95">
        <f t="shared" si="0"/>
        <v>0</v>
      </c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</row>
    <row r="15" spans="1:125" ht="16.5" thickTop="1" thickBot="1" x14ac:dyDescent="0.3"/>
    <row r="16" spans="1:125" ht="16.5" thickTop="1" thickBot="1" x14ac:dyDescent="0.3">
      <c r="C16" s="74" t="s">
        <v>191</v>
      </c>
      <c r="D16" s="74"/>
      <c r="E16" s="74"/>
      <c r="F16" s="192">
        <f>SUM(F5:F15)</f>
        <v>0</v>
      </c>
      <c r="G16" s="192">
        <f>SUM(G5:G15)</f>
        <v>0</v>
      </c>
      <c r="H16" s="192">
        <f t="shared" ref="H16:BS16" si="1">SUM(H5:H15)</f>
        <v>0</v>
      </c>
      <c r="I16" s="192">
        <f t="shared" si="1"/>
        <v>0</v>
      </c>
      <c r="J16" s="192">
        <f t="shared" si="1"/>
        <v>0</v>
      </c>
      <c r="K16" s="192">
        <f t="shared" si="1"/>
        <v>0</v>
      </c>
      <c r="L16" s="192">
        <f t="shared" si="1"/>
        <v>0</v>
      </c>
      <c r="M16" s="192">
        <f t="shared" si="1"/>
        <v>0</v>
      </c>
      <c r="N16" s="192">
        <f t="shared" si="1"/>
        <v>0</v>
      </c>
      <c r="O16" s="192">
        <f t="shared" si="1"/>
        <v>0</v>
      </c>
      <c r="P16" s="192">
        <f t="shared" si="1"/>
        <v>0</v>
      </c>
      <c r="Q16" s="192">
        <f t="shared" si="1"/>
        <v>0</v>
      </c>
      <c r="R16" s="192">
        <f t="shared" si="1"/>
        <v>0</v>
      </c>
      <c r="S16" s="192">
        <f t="shared" si="1"/>
        <v>0</v>
      </c>
      <c r="T16" s="192">
        <f t="shared" si="1"/>
        <v>0</v>
      </c>
      <c r="U16" s="192">
        <f t="shared" si="1"/>
        <v>0</v>
      </c>
      <c r="V16" s="192">
        <f t="shared" si="1"/>
        <v>0</v>
      </c>
      <c r="W16" s="192">
        <f t="shared" si="1"/>
        <v>0</v>
      </c>
      <c r="X16" s="192">
        <f t="shared" si="1"/>
        <v>0</v>
      </c>
      <c r="Y16" s="192">
        <f t="shared" si="1"/>
        <v>0</v>
      </c>
      <c r="Z16" s="192">
        <f t="shared" si="1"/>
        <v>0</v>
      </c>
      <c r="AA16" s="192">
        <f t="shared" si="1"/>
        <v>0</v>
      </c>
      <c r="AB16" s="192">
        <f t="shared" si="1"/>
        <v>0</v>
      </c>
      <c r="AC16" s="192">
        <f t="shared" si="1"/>
        <v>0</v>
      </c>
      <c r="AD16" s="192">
        <f t="shared" si="1"/>
        <v>0</v>
      </c>
      <c r="AE16" s="192">
        <f t="shared" si="1"/>
        <v>0</v>
      </c>
      <c r="AF16" s="192">
        <f t="shared" si="1"/>
        <v>0</v>
      </c>
      <c r="AG16" s="192">
        <f t="shared" si="1"/>
        <v>0</v>
      </c>
      <c r="AH16" s="192">
        <f t="shared" si="1"/>
        <v>0</v>
      </c>
      <c r="AI16" s="192">
        <f t="shared" si="1"/>
        <v>0</v>
      </c>
      <c r="AJ16" s="192">
        <f t="shared" si="1"/>
        <v>0</v>
      </c>
      <c r="AK16" s="192">
        <f t="shared" si="1"/>
        <v>0</v>
      </c>
      <c r="AL16" s="192">
        <f t="shared" si="1"/>
        <v>0</v>
      </c>
      <c r="AM16" s="192">
        <f t="shared" si="1"/>
        <v>0</v>
      </c>
      <c r="AN16" s="192">
        <f t="shared" si="1"/>
        <v>0</v>
      </c>
      <c r="AO16" s="192">
        <f t="shared" si="1"/>
        <v>0</v>
      </c>
      <c r="AP16" s="192">
        <f t="shared" si="1"/>
        <v>0</v>
      </c>
      <c r="AQ16" s="192">
        <f t="shared" si="1"/>
        <v>0</v>
      </c>
      <c r="AR16" s="192">
        <f t="shared" si="1"/>
        <v>0</v>
      </c>
      <c r="AS16" s="192">
        <f t="shared" si="1"/>
        <v>0</v>
      </c>
      <c r="AT16" s="192">
        <f t="shared" si="1"/>
        <v>0</v>
      </c>
      <c r="AU16" s="192">
        <f t="shared" si="1"/>
        <v>0</v>
      </c>
      <c r="AV16" s="192">
        <f t="shared" si="1"/>
        <v>0</v>
      </c>
      <c r="AW16" s="192">
        <f t="shared" si="1"/>
        <v>0</v>
      </c>
      <c r="AX16" s="192">
        <f t="shared" si="1"/>
        <v>0</v>
      </c>
      <c r="AY16" s="192">
        <f t="shared" si="1"/>
        <v>0</v>
      </c>
      <c r="AZ16" s="192">
        <f t="shared" si="1"/>
        <v>0</v>
      </c>
      <c r="BA16" s="192">
        <f t="shared" si="1"/>
        <v>0</v>
      </c>
      <c r="BB16" s="192">
        <f t="shared" si="1"/>
        <v>0</v>
      </c>
      <c r="BC16" s="192">
        <f t="shared" si="1"/>
        <v>0</v>
      </c>
      <c r="BD16" s="192">
        <f t="shared" si="1"/>
        <v>0</v>
      </c>
      <c r="BE16" s="192">
        <f t="shared" si="1"/>
        <v>0</v>
      </c>
      <c r="BF16" s="192">
        <f t="shared" si="1"/>
        <v>0</v>
      </c>
      <c r="BG16" s="192">
        <f t="shared" si="1"/>
        <v>0</v>
      </c>
      <c r="BH16" s="192">
        <f t="shared" si="1"/>
        <v>0</v>
      </c>
      <c r="BI16" s="192">
        <f t="shared" si="1"/>
        <v>0</v>
      </c>
      <c r="BJ16" s="192">
        <f t="shared" si="1"/>
        <v>0</v>
      </c>
      <c r="BK16" s="192">
        <f t="shared" si="1"/>
        <v>0</v>
      </c>
      <c r="BL16" s="192">
        <f t="shared" si="1"/>
        <v>0</v>
      </c>
      <c r="BM16" s="192">
        <f t="shared" si="1"/>
        <v>0</v>
      </c>
      <c r="BN16" s="192">
        <f t="shared" si="1"/>
        <v>0</v>
      </c>
      <c r="BO16" s="192">
        <f t="shared" si="1"/>
        <v>0</v>
      </c>
      <c r="BP16" s="192">
        <f t="shared" si="1"/>
        <v>0</v>
      </c>
      <c r="BQ16" s="192">
        <f t="shared" si="1"/>
        <v>0</v>
      </c>
      <c r="BR16" s="192">
        <f t="shared" si="1"/>
        <v>0</v>
      </c>
      <c r="BS16" s="192">
        <f t="shared" si="1"/>
        <v>0</v>
      </c>
      <c r="BT16" s="192">
        <f t="shared" ref="BT16:DU16" si="2">SUM(BT5:BT15)</f>
        <v>0</v>
      </c>
      <c r="BU16" s="192">
        <f t="shared" si="2"/>
        <v>0</v>
      </c>
      <c r="BV16" s="192">
        <f t="shared" si="2"/>
        <v>0</v>
      </c>
      <c r="BW16" s="192">
        <f t="shared" si="2"/>
        <v>0</v>
      </c>
      <c r="BX16" s="192">
        <f t="shared" si="2"/>
        <v>0</v>
      </c>
      <c r="BY16" s="192">
        <f t="shared" si="2"/>
        <v>0</v>
      </c>
      <c r="BZ16" s="192">
        <f t="shared" si="2"/>
        <v>0</v>
      </c>
      <c r="CA16" s="192">
        <f t="shared" si="2"/>
        <v>0</v>
      </c>
      <c r="CB16" s="192">
        <f t="shared" si="2"/>
        <v>0</v>
      </c>
      <c r="CC16" s="192">
        <f t="shared" si="2"/>
        <v>0</v>
      </c>
      <c r="CD16" s="192">
        <f t="shared" si="2"/>
        <v>0</v>
      </c>
      <c r="CE16" s="192">
        <f t="shared" si="2"/>
        <v>0</v>
      </c>
      <c r="CF16" s="192">
        <f t="shared" si="2"/>
        <v>0</v>
      </c>
      <c r="CG16" s="192">
        <f t="shared" si="2"/>
        <v>0</v>
      </c>
      <c r="CH16" s="192">
        <f t="shared" si="2"/>
        <v>0</v>
      </c>
      <c r="CI16" s="192">
        <f t="shared" si="2"/>
        <v>0</v>
      </c>
      <c r="CJ16" s="192">
        <f t="shared" si="2"/>
        <v>0</v>
      </c>
      <c r="CK16" s="192">
        <f t="shared" si="2"/>
        <v>0</v>
      </c>
      <c r="CL16" s="192">
        <f t="shared" si="2"/>
        <v>0</v>
      </c>
      <c r="CM16" s="192">
        <f t="shared" si="2"/>
        <v>0</v>
      </c>
      <c r="CN16" s="192">
        <f t="shared" si="2"/>
        <v>0</v>
      </c>
      <c r="CO16" s="192">
        <f t="shared" si="2"/>
        <v>0</v>
      </c>
      <c r="CP16" s="192">
        <f t="shared" si="2"/>
        <v>0</v>
      </c>
      <c r="CQ16" s="192">
        <f t="shared" si="2"/>
        <v>0</v>
      </c>
      <c r="CR16" s="192">
        <f t="shared" si="2"/>
        <v>0</v>
      </c>
      <c r="CS16" s="192">
        <f t="shared" si="2"/>
        <v>0</v>
      </c>
      <c r="CT16" s="192">
        <f t="shared" si="2"/>
        <v>0</v>
      </c>
      <c r="CU16" s="192">
        <f t="shared" si="2"/>
        <v>0</v>
      </c>
      <c r="CV16" s="192">
        <f t="shared" si="2"/>
        <v>0</v>
      </c>
      <c r="CW16" s="192">
        <f t="shared" si="2"/>
        <v>0</v>
      </c>
      <c r="CX16" s="192">
        <f t="shared" si="2"/>
        <v>0</v>
      </c>
      <c r="CY16" s="192">
        <f t="shared" si="2"/>
        <v>0</v>
      </c>
      <c r="CZ16" s="192">
        <f t="shared" si="2"/>
        <v>0</v>
      </c>
      <c r="DA16" s="192">
        <f t="shared" si="2"/>
        <v>0</v>
      </c>
      <c r="DB16" s="192">
        <f t="shared" si="2"/>
        <v>0</v>
      </c>
      <c r="DC16" s="192">
        <f t="shared" si="2"/>
        <v>0</v>
      </c>
      <c r="DD16" s="192">
        <f t="shared" si="2"/>
        <v>0</v>
      </c>
      <c r="DE16" s="192">
        <f t="shared" si="2"/>
        <v>0</v>
      </c>
      <c r="DF16" s="192">
        <f t="shared" si="2"/>
        <v>0</v>
      </c>
      <c r="DG16" s="192">
        <f t="shared" si="2"/>
        <v>0</v>
      </c>
      <c r="DH16" s="192">
        <f t="shared" si="2"/>
        <v>0</v>
      </c>
      <c r="DI16" s="192">
        <f t="shared" si="2"/>
        <v>0</v>
      </c>
      <c r="DJ16" s="192">
        <f t="shared" si="2"/>
        <v>0</v>
      </c>
      <c r="DK16" s="192">
        <f t="shared" si="2"/>
        <v>0</v>
      </c>
      <c r="DL16" s="192">
        <f t="shared" si="2"/>
        <v>0</v>
      </c>
      <c r="DM16" s="192">
        <f t="shared" si="2"/>
        <v>0</v>
      </c>
      <c r="DN16" s="192">
        <f t="shared" si="2"/>
        <v>0</v>
      </c>
      <c r="DO16" s="192">
        <f t="shared" si="2"/>
        <v>0</v>
      </c>
      <c r="DP16" s="192">
        <f t="shared" si="2"/>
        <v>0</v>
      </c>
      <c r="DQ16" s="192">
        <f t="shared" si="2"/>
        <v>0</v>
      </c>
      <c r="DR16" s="192">
        <f t="shared" si="2"/>
        <v>0</v>
      </c>
      <c r="DS16" s="192">
        <f t="shared" si="2"/>
        <v>0</v>
      </c>
      <c r="DT16" s="192">
        <f t="shared" si="2"/>
        <v>0</v>
      </c>
      <c r="DU16" s="192">
        <f t="shared" si="2"/>
        <v>0</v>
      </c>
    </row>
    <row r="17" ht="15.75" thickTop="1" x14ac:dyDescent="0.25"/>
  </sheetData>
  <hyperlinks>
    <hyperlink ref="C1" location="Input!A1" display="MENU" xr:uid="{00000000-0004-0000-17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 tint="0.79998168889431442"/>
  </sheetPr>
  <dimension ref="A1:DU14"/>
  <sheetViews>
    <sheetView showGridLines="0" workbookViewId="0">
      <selection activeCell="C1" sqref="C1"/>
    </sheetView>
  </sheetViews>
  <sheetFormatPr defaultColWidth="8.85546875" defaultRowHeight="15" x14ac:dyDescent="0.25"/>
  <cols>
    <col min="1" max="1" width="8.28515625" bestFit="1" customWidth="1"/>
    <col min="3" max="3" width="15.28515625" bestFit="1" customWidth="1"/>
    <col min="4" max="4" width="10.42578125" bestFit="1" customWidth="1"/>
    <col min="6" max="15" width="14.7109375" bestFit="1" customWidth="1"/>
  </cols>
  <sheetData>
    <row r="1" spans="1:125" ht="28.5" x14ac:dyDescent="0.45">
      <c r="A1" s="29" t="s">
        <v>93</v>
      </c>
      <c r="B1" s="4"/>
      <c r="C1" s="13" t="s">
        <v>41</v>
      </c>
    </row>
    <row r="3" spans="1:125" x14ac:dyDescent="0.25">
      <c r="E3" t="str">
        <f>+I_C_Gestione!G3</f>
        <v>anno</v>
      </c>
      <c r="F3" s="55">
        <f>+I_Investimenti!I4</f>
        <v>2020</v>
      </c>
      <c r="G3" s="55">
        <f>+I_Investimenti!J4</f>
        <v>2020</v>
      </c>
      <c r="H3" s="55">
        <f>+I_Investimenti!K4</f>
        <v>2020</v>
      </c>
      <c r="I3" s="55">
        <f>+I_Investimenti!L4</f>
        <v>2020</v>
      </c>
      <c r="J3" s="55">
        <f>+I_Investimenti!M4</f>
        <v>2020</v>
      </c>
      <c r="K3" s="55">
        <f>+I_Investimenti!N4</f>
        <v>2020</v>
      </c>
      <c r="L3" s="55">
        <f>+I_Investimenti!O4</f>
        <v>2020</v>
      </c>
      <c r="M3" s="55">
        <f>+I_Investimenti!P4</f>
        <v>2020</v>
      </c>
      <c r="N3" s="55">
        <f>+I_Investimenti!Q4</f>
        <v>2020</v>
      </c>
      <c r="O3" s="55">
        <f>+I_Investimenti!R4</f>
        <v>2020</v>
      </c>
      <c r="P3" s="55">
        <f>+I_Investimenti!S4</f>
        <v>2020</v>
      </c>
      <c r="Q3" s="55">
        <f>+I_Investimenti!T4</f>
        <v>2020</v>
      </c>
      <c r="R3" s="55">
        <f>+I_Investimenti!U4</f>
        <v>2021</v>
      </c>
      <c r="S3" s="55">
        <f>+I_Investimenti!V4</f>
        <v>2021</v>
      </c>
      <c r="T3" s="55">
        <f>+I_Investimenti!W4</f>
        <v>2021</v>
      </c>
      <c r="U3" s="55">
        <f>+I_Investimenti!X4</f>
        <v>2021</v>
      </c>
      <c r="V3" s="55">
        <f>+I_Investimenti!Y4</f>
        <v>2021</v>
      </c>
      <c r="W3" s="55">
        <f>+I_Investimenti!Z4</f>
        <v>2021</v>
      </c>
      <c r="X3" s="55">
        <f>+I_Investimenti!AA4</f>
        <v>2021</v>
      </c>
      <c r="Y3" s="55">
        <f>+I_Investimenti!AB4</f>
        <v>2021</v>
      </c>
      <c r="Z3" s="55">
        <f>+I_Investimenti!AC4</f>
        <v>2021</v>
      </c>
      <c r="AA3" s="55">
        <f>+I_Investimenti!AD4</f>
        <v>2021</v>
      </c>
      <c r="AB3" s="55">
        <f>+I_Investimenti!AE4</f>
        <v>2021</v>
      </c>
      <c r="AC3" s="55">
        <f>+I_Investimenti!AF4</f>
        <v>2021</v>
      </c>
      <c r="AD3" s="55">
        <f>+I_Investimenti!AG4</f>
        <v>2022</v>
      </c>
      <c r="AE3" s="55">
        <f>+I_Investimenti!AH4</f>
        <v>2022</v>
      </c>
      <c r="AF3" s="55">
        <f>+I_Investimenti!AI4</f>
        <v>2022</v>
      </c>
      <c r="AG3" s="55">
        <f>+I_Investimenti!AJ4</f>
        <v>2022</v>
      </c>
      <c r="AH3" s="55">
        <f>+I_Investimenti!AK4</f>
        <v>2022</v>
      </c>
      <c r="AI3" s="55">
        <f>+I_Investimenti!AL4</f>
        <v>2022</v>
      </c>
      <c r="AJ3" s="55">
        <f>+I_Investimenti!AM4</f>
        <v>2022</v>
      </c>
      <c r="AK3" s="55">
        <f>+I_Investimenti!AN4</f>
        <v>2022</v>
      </c>
      <c r="AL3" s="55">
        <f>+I_Investimenti!AO4</f>
        <v>2022</v>
      </c>
      <c r="AM3" s="55">
        <f>+I_Investimenti!AP4</f>
        <v>2022</v>
      </c>
      <c r="AN3" s="55">
        <f>+I_Investimenti!AQ4</f>
        <v>2022</v>
      </c>
      <c r="AO3" s="55">
        <f>+I_Investimenti!AR4</f>
        <v>2022</v>
      </c>
      <c r="AP3" s="55">
        <f>+I_Investimenti!AS4</f>
        <v>2023</v>
      </c>
      <c r="AQ3" s="55">
        <f>+I_Investimenti!AT4</f>
        <v>2023</v>
      </c>
      <c r="AR3" s="55">
        <f>+I_Investimenti!AU4</f>
        <v>2023</v>
      </c>
      <c r="AS3" s="55">
        <f>+I_Investimenti!AV4</f>
        <v>2023</v>
      </c>
      <c r="AT3" s="55">
        <f>+I_Investimenti!AW4</f>
        <v>2023</v>
      </c>
      <c r="AU3" s="55">
        <f>+I_Investimenti!AX4</f>
        <v>2023</v>
      </c>
      <c r="AV3" s="55">
        <f>+I_Investimenti!AY4</f>
        <v>2023</v>
      </c>
      <c r="AW3" s="55">
        <f>+I_Investimenti!AZ4</f>
        <v>2023</v>
      </c>
      <c r="AX3" s="55">
        <f>+I_Investimenti!BA4</f>
        <v>2023</v>
      </c>
      <c r="AY3" s="55">
        <f>+I_Investimenti!BB4</f>
        <v>2023</v>
      </c>
      <c r="AZ3" s="55">
        <f>+I_Investimenti!BC4</f>
        <v>2023</v>
      </c>
      <c r="BA3" s="55">
        <f>+I_Investimenti!BD4</f>
        <v>2023</v>
      </c>
      <c r="BB3" s="55">
        <f>+I_Investimenti!BE4</f>
        <v>2024</v>
      </c>
      <c r="BC3" s="55">
        <f>+I_Investimenti!BF4</f>
        <v>2024</v>
      </c>
      <c r="BD3" s="55">
        <f>+I_Investimenti!BG4</f>
        <v>2024</v>
      </c>
      <c r="BE3" s="55">
        <f>+I_Investimenti!BH4</f>
        <v>2024</v>
      </c>
      <c r="BF3" s="55">
        <f>+I_Investimenti!BI4</f>
        <v>2024</v>
      </c>
      <c r="BG3" s="55">
        <f>+I_Investimenti!BJ4</f>
        <v>2024</v>
      </c>
      <c r="BH3" s="55">
        <f>+I_Investimenti!BK4</f>
        <v>2024</v>
      </c>
      <c r="BI3" s="55">
        <f>+I_Investimenti!BL4</f>
        <v>2024</v>
      </c>
      <c r="BJ3" s="55">
        <f>+I_Investimenti!BM4</f>
        <v>2024</v>
      </c>
      <c r="BK3" s="55">
        <f>+I_Investimenti!BN4</f>
        <v>2024</v>
      </c>
      <c r="BL3" s="55">
        <f>+I_Investimenti!BO4</f>
        <v>2024</v>
      </c>
      <c r="BM3" s="55">
        <f>+I_Investimenti!BP4</f>
        <v>2024</v>
      </c>
      <c r="BN3" s="55">
        <f>+I_Investimenti!BQ4</f>
        <v>2025</v>
      </c>
      <c r="BO3" s="55">
        <f>+I_Investimenti!BR4</f>
        <v>2025</v>
      </c>
      <c r="BP3" s="55">
        <f>+I_Investimenti!BS4</f>
        <v>2025</v>
      </c>
      <c r="BQ3" s="55">
        <f>+I_Investimenti!BT4</f>
        <v>2025</v>
      </c>
      <c r="BR3" s="55">
        <f>+I_Investimenti!BU4</f>
        <v>2025</v>
      </c>
      <c r="BS3" s="55">
        <f>+I_Investimenti!BV4</f>
        <v>2025</v>
      </c>
      <c r="BT3" s="55">
        <f>+I_Investimenti!BW4</f>
        <v>2025</v>
      </c>
      <c r="BU3" s="55">
        <f>+I_Investimenti!BX4</f>
        <v>2025</v>
      </c>
      <c r="BV3" s="55">
        <f>+I_Investimenti!BY4</f>
        <v>2025</v>
      </c>
      <c r="BW3" s="55">
        <f>+I_Investimenti!BZ4</f>
        <v>2025</v>
      </c>
      <c r="BX3" s="55">
        <f>+I_Investimenti!CA4</f>
        <v>2025</v>
      </c>
      <c r="BY3" s="55">
        <f>+I_Investimenti!CB4</f>
        <v>2025</v>
      </c>
      <c r="BZ3" s="55">
        <f>+I_Investimenti!CC4</f>
        <v>2026</v>
      </c>
      <c r="CA3" s="55">
        <f>+I_Investimenti!CD4</f>
        <v>2026</v>
      </c>
      <c r="CB3" s="55">
        <f>+I_Investimenti!CE4</f>
        <v>2026</v>
      </c>
      <c r="CC3" s="55">
        <f>+I_Investimenti!CF4</f>
        <v>2026</v>
      </c>
      <c r="CD3" s="55">
        <f>+I_Investimenti!CG4</f>
        <v>2026</v>
      </c>
      <c r="CE3" s="55">
        <f>+I_Investimenti!CH4</f>
        <v>2026</v>
      </c>
      <c r="CF3" s="55">
        <f>+I_Investimenti!CI4</f>
        <v>2026</v>
      </c>
      <c r="CG3" s="55">
        <f>+I_Investimenti!CJ4</f>
        <v>2026</v>
      </c>
      <c r="CH3" s="55">
        <f>+I_Investimenti!CK4</f>
        <v>2026</v>
      </c>
      <c r="CI3" s="55">
        <f>+I_Investimenti!CL4</f>
        <v>2026</v>
      </c>
      <c r="CJ3" s="55">
        <f>+I_Investimenti!CM4</f>
        <v>2026</v>
      </c>
      <c r="CK3" s="55">
        <f>+I_Investimenti!CN4</f>
        <v>2026</v>
      </c>
      <c r="CL3" s="55">
        <f>+I_Investimenti!CO4</f>
        <v>2027</v>
      </c>
      <c r="CM3" s="55">
        <f>+I_Investimenti!CP4</f>
        <v>2027</v>
      </c>
      <c r="CN3" s="55">
        <f>+I_Investimenti!CQ4</f>
        <v>2027</v>
      </c>
      <c r="CO3" s="55">
        <f>+I_Investimenti!CR4</f>
        <v>2027</v>
      </c>
      <c r="CP3" s="55">
        <f>+I_Investimenti!CS4</f>
        <v>2027</v>
      </c>
      <c r="CQ3" s="55">
        <f>+I_Investimenti!CT4</f>
        <v>2027</v>
      </c>
      <c r="CR3" s="55">
        <f>+I_Investimenti!CU4</f>
        <v>2027</v>
      </c>
      <c r="CS3" s="55">
        <f>+I_Investimenti!CV4</f>
        <v>2027</v>
      </c>
      <c r="CT3" s="55">
        <f>+I_Investimenti!CW4</f>
        <v>2027</v>
      </c>
      <c r="CU3" s="55">
        <f>+I_Investimenti!CX4</f>
        <v>2027</v>
      </c>
      <c r="CV3" s="55">
        <f>+I_Investimenti!CY4</f>
        <v>2027</v>
      </c>
      <c r="CW3" s="55">
        <f>+I_Investimenti!CZ4</f>
        <v>2027</v>
      </c>
      <c r="CX3" s="55">
        <f>+I_Investimenti!DA4</f>
        <v>2028</v>
      </c>
      <c r="CY3" s="55">
        <f>+I_Investimenti!DB4</f>
        <v>2028</v>
      </c>
      <c r="CZ3" s="55">
        <f>+I_Investimenti!DC4</f>
        <v>2028</v>
      </c>
      <c r="DA3" s="55">
        <f>+I_Investimenti!DD4</f>
        <v>2028</v>
      </c>
      <c r="DB3" s="55">
        <f>+I_Investimenti!DE4</f>
        <v>2028</v>
      </c>
      <c r="DC3" s="55">
        <f>+I_Investimenti!DF4</f>
        <v>2028</v>
      </c>
      <c r="DD3" s="55">
        <f>+I_Investimenti!DG4</f>
        <v>2028</v>
      </c>
      <c r="DE3" s="55">
        <f>+I_Investimenti!DH4</f>
        <v>2028</v>
      </c>
      <c r="DF3" s="55">
        <f>+I_Investimenti!DI4</f>
        <v>2028</v>
      </c>
      <c r="DG3" s="55">
        <f>+I_Investimenti!DJ4</f>
        <v>2028</v>
      </c>
      <c r="DH3" s="55">
        <f>+I_Investimenti!DK4</f>
        <v>2028</v>
      </c>
      <c r="DI3" s="55">
        <f>+I_Investimenti!DL4</f>
        <v>2028</v>
      </c>
      <c r="DJ3" s="55">
        <f>+I_Investimenti!DM4</f>
        <v>2029</v>
      </c>
      <c r="DK3" s="55">
        <f>+I_Investimenti!DN4</f>
        <v>2029</v>
      </c>
      <c r="DL3" s="55">
        <f>+I_Investimenti!DO4</f>
        <v>2029</v>
      </c>
      <c r="DM3" s="55">
        <f>+I_Investimenti!DP4</f>
        <v>2029</v>
      </c>
      <c r="DN3" s="55">
        <f>+I_Investimenti!DQ4</f>
        <v>2029</v>
      </c>
      <c r="DO3" s="55">
        <f>+I_Investimenti!DR4</f>
        <v>2029</v>
      </c>
      <c r="DP3" s="55">
        <f>+I_Investimenti!DS4</f>
        <v>2029</v>
      </c>
      <c r="DQ3" s="55">
        <f>+I_Investimenti!DT4</f>
        <v>2029</v>
      </c>
      <c r="DR3" s="55">
        <f>+I_Investimenti!DU4</f>
        <v>2029</v>
      </c>
      <c r="DS3" s="55">
        <f>+I_Investimenti!DV4</f>
        <v>2029</v>
      </c>
      <c r="DT3" s="55">
        <f>+I_Investimenti!DW4</f>
        <v>2029</v>
      </c>
      <c r="DU3" s="55">
        <f>+I_Investimenti!DX4</f>
        <v>2029</v>
      </c>
    </row>
    <row r="4" spans="1:125" ht="15.75" thickBot="1" x14ac:dyDescent="0.3">
      <c r="E4" t="str">
        <f>+I_C_Gestione!G4</f>
        <v>mese</v>
      </c>
      <c r="F4" s="55" t="str">
        <f>+I_Investimenti!I5</f>
        <v>gen</v>
      </c>
      <c r="G4" s="55" t="str">
        <f>+I_Investimenti!J5</f>
        <v>feb</v>
      </c>
      <c r="H4" s="55" t="str">
        <f>+I_Investimenti!K5</f>
        <v>mar</v>
      </c>
      <c r="I4" s="55" t="str">
        <f>+I_Investimenti!L5</f>
        <v>apr</v>
      </c>
      <c r="J4" s="55" t="str">
        <f>+I_Investimenti!M5</f>
        <v>mag</v>
      </c>
      <c r="K4" s="55" t="str">
        <f>+I_Investimenti!N5</f>
        <v>giu</v>
      </c>
      <c r="L4" s="55" t="str">
        <f>+I_Investimenti!O5</f>
        <v>lug</v>
      </c>
      <c r="M4" s="55" t="str">
        <f>+I_Investimenti!P5</f>
        <v>ago</v>
      </c>
      <c r="N4" s="55" t="str">
        <f>+I_Investimenti!Q5</f>
        <v>set</v>
      </c>
      <c r="O4" s="55" t="str">
        <f>+I_Investimenti!R5</f>
        <v>ott</v>
      </c>
      <c r="P4" s="55" t="str">
        <f>+I_Investimenti!S5</f>
        <v>nov</v>
      </c>
      <c r="Q4" s="55" t="str">
        <f>+I_Investimenti!T5</f>
        <v>dic</v>
      </c>
      <c r="R4" s="55" t="str">
        <f>+I_Investimenti!U5</f>
        <v>gen</v>
      </c>
      <c r="S4" s="55" t="str">
        <f>+I_Investimenti!V5</f>
        <v>feb</v>
      </c>
      <c r="T4" s="55" t="str">
        <f>+I_Investimenti!W5</f>
        <v>mar</v>
      </c>
      <c r="U4" s="55" t="str">
        <f>+I_Investimenti!X5</f>
        <v>apr</v>
      </c>
      <c r="V4" s="55" t="str">
        <f>+I_Investimenti!Y5</f>
        <v>mag</v>
      </c>
      <c r="W4" s="55" t="str">
        <f>+I_Investimenti!Z5</f>
        <v>giu</v>
      </c>
      <c r="X4" s="55" t="str">
        <f>+I_Investimenti!AA5</f>
        <v>lug</v>
      </c>
      <c r="Y4" s="55" t="str">
        <f>+I_Investimenti!AB5</f>
        <v>ago</v>
      </c>
      <c r="Z4" s="55" t="str">
        <f>+I_Investimenti!AC5</f>
        <v>set</v>
      </c>
      <c r="AA4" s="55" t="str">
        <f>+I_Investimenti!AD5</f>
        <v>ott</v>
      </c>
      <c r="AB4" s="55" t="str">
        <f>+I_Investimenti!AE5</f>
        <v>nov</v>
      </c>
      <c r="AC4" s="55" t="str">
        <f>+I_Investimenti!AF5</f>
        <v>dic</v>
      </c>
      <c r="AD4" s="55" t="str">
        <f>+I_Investimenti!AG5</f>
        <v>gen</v>
      </c>
      <c r="AE4" s="55" t="str">
        <f>+I_Investimenti!AH5</f>
        <v>feb</v>
      </c>
      <c r="AF4" s="55" t="str">
        <f>+I_Investimenti!AI5</f>
        <v>mar</v>
      </c>
      <c r="AG4" s="55" t="str">
        <f>+I_Investimenti!AJ5</f>
        <v>apr</v>
      </c>
      <c r="AH4" s="55" t="str">
        <f>+I_Investimenti!AK5</f>
        <v>mag</v>
      </c>
      <c r="AI4" s="55" t="str">
        <f>+I_Investimenti!AL5</f>
        <v>giu</v>
      </c>
      <c r="AJ4" s="55" t="str">
        <f>+I_Investimenti!AM5</f>
        <v>lug</v>
      </c>
      <c r="AK4" s="55" t="str">
        <f>+I_Investimenti!AN5</f>
        <v>ago</v>
      </c>
      <c r="AL4" s="55" t="str">
        <f>+I_Investimenti!AO5</f>
        <v>set</v>
      </c>
      <c r="AM4" s="55" t="str">
        <f>+I_Investimenti!AP5</f>
        <v>ott</v>
      </c>
      <c r="AN4" s="55" t="str">
        <f>+I_Investimenti!AQ5</f>
        <v>nov</v>
      </c>
      <c r="AO4" s="55" t="str">
        <f>+I_Investimenti!AR5</f>
        <v>dic</v>
      </c>
      <c r="AP4" s="55" t="str">
        <f>+I_Investimenti!AS5</f>
        <v>gen</v>
      </c>
      <c r="AQ4" s="55" t="str">
        <f>+I_Investimenti!AT5</f>
        <v>feb</v>
      </c>
      <c r="AR4" s="55" t="str">
        <f>+I_Investimenti!AU5</f>
        <v>mar</v>
      </c>
      <c r="AS4" s="55" t="str">
        <f>+I_Investimenti!AV5</f>
        <v>apr</v>
      </c>
      <c r="AT4" s="55" t="str">
        <f>+I_Investimenti!AW5</f>
        <v>mag</v>
      </c>
      <c r="AU4" s="55" t="str">
        <f>+I_Investimenti!AX5</f>
        <v>giu</v>
      </c>
      <c r="AV4" s="55" t="str">
        <f>+I_Investimenti!AY5</f>
        <v>lug</v>
      </c>
      <c r="AW4" s="55" t="str">
        <f>+I_Investimenti!AZ5</f>
        <v>ago</v>
      </c>
      <c r="AX4" s="55" t="str">
        <f>+I_Investimenti!BA5</f>
        <v>set</v>
      </c>
      <c r="AY4" s="55" t="str">
        <f>+I_Investimenti!BB5</f>
        <v>ott</v>
      </c>
      <c r="AZ4" s="55" t="str">
        <f>+I_Investimenti!BC5</f>
        <v>nov</v>
      </c>
      <c r="BA4" s="55" t="str">
        <f>+I_Investimenti!BD5</f>
        <v>dic</v>
      </c>
      <c r="BB4" s="55" t="str">
        <f>+I_Investimenti!BE5</f>
        <v>gen</v>
      </c>
      <c r="BC4" s="55" t="str">
        <f>+I_Investimenti!BF5</f>
        <v>feb</v>
      </c>
      <c r="BD4" s="55" t="str">
        <f>+I_Investimenti!BG5</f>
        <v>mar</v>
      </c>
      <c r="BE4" s="55" t="str">
        <f>+I_Investimenti!BH5</f>
        <v>apr</v>
      </c>
      <c r="BF4" s="55" t="str">
        <f>+I_Investimenti!BI5</f>
        <v>mag</v>
      </c>
      <c r="BG4" s="55" t="str">
        <f>+I_Investimenti!BJ5</f>
        <v>giu</v>
      </c>
      <c r="BH4" s="55" t="str">
        <f>+I_Investimenti!BK5</f>
        <v>lug</v>
      </c>
      <c r="BI4" s="55" t="str">
        <f>+I_Investimenti!BL5</f>
        <v>ago</v>
      </c>
      <c r="BJ4" s="55" t="str">
        <f>+I_Investimenti!BM5</f>
        <v>set</v>
      </c>
      <c r="BK4" s="55" t="str">
        <f>+I_Investimenti!BN5</f>
        <v>ott</v>
      </c>
      <c r="BL4" s="55" t="str">
        <f>+I_Investimenti!BO5</f>
        <v>nov</v>
      </c>
      <c r="BM4" s="55" t="str">
        <f>+I_Investimenti!BP5</f>
        <v>dic</v>
      </c>
      <c r="BN4" s="55" t="str">
        <f>+I_Investimenti!BQ5</f>
        <v>gen</v>
      </c>
      <c r="BO4" s="55" t="str">
        <f>+I_Investimenti!BR5</f>
        <v>feb</v>
      </c>
      <c r="BP4" s="55" t="str">
        <f>+I_Investimenti!BS5</f>
        <v>mar</v>
      </c>
      <c r="BQ4" s="55" t="str">
        <f>+I_Investimenti!BT5</f>
        <v>apr</v>
      </c>
      <c r="BR4" s="55" t="str">
        <f>+I_Investimenti!BU5</f>
        <v>mag</v>
      </c>
      <c r="BS4" s="55" t="str">
        <f>+I_Investimenti!BV5</f>
        <v>giu</v>
      </c>
      <c r="BT4" s="55" t="str">
        <f>+I_Investimenti!BW5</f>
        <v>lug</v>
      </c>
      <c r="BU4" s="55" t="str">
        <f>+I_Investimenti!BX5</f>
        <v>ago</v>
      </c>
      <c r="BV4" s="55" t="str">
        <f>+I_Investimenti!BY5</f>
        <v>set</v>
      </c>
      <c r="BW4" s="55" t="str">
        <f>+I_Investimenti!BZ5</f>
        <v>ott</v>
      </c>
      <c r="BX4" s="55" t="str">
        <f>+I_Investimenti!CA5</f>
        <v>nov</v>
      </c>
      <c r="BY4" s="55" t="str">
        <f>+I_Investimenti!CB5</f>
        <v>dic</v>
      </c>
      <c r="BZ4" s="55" t="str">
        <f>+I_Investimenti!CC5</f>
        <v>gen</v>
      </c>
      <c r="CA4" s="55" t="str">
        <f>+I_Investimenti!CD5</f>
        <v>feb</v>
      </c>
      <c r="CB4" s="55" t="str">
        <f>+I_Investimenti!CE5</f>
        <v>mar</v>
      </c>
      <c r="CC4" s="55" t="str">
        <f>+I_Investimenti!CF5</f>
        <v>apr</v>
      </c>
      <c r="CD4" s="55" t="str">
        <f>+I_Investimenti!CG5</f>
        <v>mag</v>
      </c>
      <c r="CE4" s="55" t="str">
        <f>+I_Investimenti!CH5</f>
        <v>giu</v>
      </c>
      <c r="CF4" s="55" t="str">
        <f>+I_Investimenti!CI5</f>
        <v>lug</v>
      </c>
      <c r="CG4" s="55" t="str">
        <f>+I_Investimenti!CJ5</f>
        <v>ago</v>
      </c>
      <c r="CH4" s="55" t="str">
        <f>+I_Investimenti!CK5</f>
        <v>set</v>
      </c>
      <c r="CI4" s="55" t="str">
        <f>+I_Investimenti!CL5</f>
        <v>ott</v>
      </c>
      <c r="CJ4" s="55" t="str">
        <f>+I_Investimenti!CM5</f>
        <v>nov</v>
      </c>
      <c r="CK4" s="55" t="str">
        <f>+I_Investimenti!CN5</f>
        <v>dic</v>
      </c>
      <c r="CL4" s="55" t="str">
        <f>+I_Investimenti!CO5</f>
        <v>gen</v>
      </c>
      <c r="CM4" s="55" t="str">
        <f>+I_Investimenti!CP5</f>
        <v>feb</v>
      </c>
      <c r="CN4" s="55" t="str">
        <f>+I_Investimenti!CQ5</f>
        <v>mar</v>
      </c>
      <c r="CO4" s="55" t="str">
        <f>+I_Investimenti!CR5</f>
        <v>apr</v>
      </c>
      <c r="CP4" s="55" t="str">
        <f>+I_Investimenti!CS5</f>
        <v>mag</v>
      </c>
      <c r="CQ4" s="55" t="str">
        <f>+I_Investimenti!CT5</f>
        <v>giu</v>
      </c>
      <c r="CR4" s="55" t="str">
        <f>+I_Investimenti!CU5</f>
        <v>lug</v>
      </c>
      <c r="CS4" s="55" t="str">
        <f>+I_Investimenti!CV5</f>
        <v>ago</v>
      </c>
      <c r="CT4" s="55" t="str">
        <f>+I_Investimenti!CW5</f>
        <v>set</v>
      </c>
      <c r="CU4" s="55" t="str">
        <f>+I_Investimenti!CX5</f>
        <v>ott</v>
      </c>
      <c r="CV4" s="55" t="str">
        <f>+I_Investimenti!CY5</f>
        <v>nov</v>
      </c>
      <c r="CW4" s="55" t="str">
        <f>+I_Investimenti!CZ5</f>
        <v>dic</v>
      </c>
      <c r="CX4" s="55" t="str">
        <f>+I_Investimenti!DA5</f>
        <v>gen</v>
      </c>
      <c r="CY4" s="55" t="str">
        <f>+I_Investimenti!DB5</f>
        <v>feb</v>
      </c>
      <c r="CZ4" s="55" t="str">
        <f>+I_Investimenti!DC5</f>
        <v>mar</v>
      </c>
      <c r="DA4" s="55" t="str">
        <f>+I_Investimenti!DD5</f>
        <v>apr</v>
      </c>
      <c r="DB4" s="55" t="str">
        <f>+I_Investimenti!DE5</f>
        <v>mag</v>
      </c>
      <c r="DC4" s="55" t="str">
        <f>+I_Investimenti!DF5</f>
        <v>giu</v>
      </c>
      <c r="DD4" s="55" t="str">
        <f>+I_Investimenti!DG5</f>
        <v>lug</v>
      </c>
      <c r="DE4" s="55" t="str">
        <f>+I_Investimenti!DH5</f>
        <v>ago</v>
      </c>
      <c r="DF4" s="55" t="str">
        <f>+I_Investimenti!DI5</f>
        <v>set</v>
      </c>
      <c r="DG4" s="55" t="str">
        <f>+I_Investimenti!DJ5</f>
        <v>ott</v>
      </c>
      <c r="DH4" s="55" t="str">
        <f>+I_Investimenti!DK5</f>
        <v>nov</v>
      </c>
      <c r="DI4" s="55" t="str">
        <f>+I_Investimenti!DL5</f>
        <v>dic</v>
      </c>
      <c r="DJ4" s="55" t="str">
        <f>+I_Investimenti!DM5</f>
        <v>gen</v>
      </c>
      <c r="DK4" s="55" t="str">
        <f>+I_Investimenti!DN5</f>
        <v>feb</v>
      </c>
      <c r="DL4" s="55" t="str">
        <f>+I_Investimenti!DO5</f>
        <v>mar</v>
      </c>
      <c r="DM4" s="55" t="str">
        <f>+I_Investimenti!DP5</f>
        <v>apr</v>
      </c>
      <c r="DN4" s="55" t="str">
        <f>+I_Investimenti!DQ5</f>
        <v>mag</v>
      </c>
      <c r="DO4" s="55" t="str">
        <f>+I_Investimenti!DR5</f>
        <v>giu</v>
      </c>
      <c r="DP4" s="55" t="str">
        <f>+I_Investimenti!DS5</f>
        <v>lug</v>
      </c>
      <c r="DQ4" s="55" t="str">
        <f>+I_Investimenti!DT5</f>
        <v>ago</v>
      </c>
      <c r="DR4" s="55" t="str">
        <f>+I_Investimenti!DU5</f>
        <v>set</v>
      </c>
      <c r="DS4" s="55" t="str">
        <f>+I_Investimenti!DV5</f>
        <v>ott</v>
      </c>
      <c r="DT4" s="55" t="str">
        <f>+I_Investimenti!DW5</f>
        <v>nov</v>
      </c>
      <c r="DU4" s="55" t="str">
        <f>+I_Investimenti!DX5</f>
        <v>dic</v>
      </c>
    </row>
    <row r="5" spans="1:125" ht="16.5" thickTop="1" thickBot="1" x14ac:dyDescent="0.3">
      <c r="C5" s="40" t="s">
        <v>96</v>
      </c>
      <c r="D5" s="95">
        <f>+SUM(F5:DU5)</f>
        <v>50000</v>
      </c>
      <c r="F5" s="42"/>
      <c r="G5" s="42"/>
      <c r="H5" s="42">
        <v>0</v>
      </c>
      <c r="I5" s="42"/>
      <c r="J5" s="42">
        <v>50000</v>
      </c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</row>
    <row r="6" spans="1:125" ht="16.5" thickTop="1" thickBot="1" x14ac:dyDescent="0.3">
      <c r="C6" s="40" t="s">
        <v>408</v>
      </c>
      <c r="D6" s="95">
        <f>+SUM(F6:DU6)</f>
        <v>0</v>
      </c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</row>
    <row r="7" spans="1:125" ht="15.75" thickTop="1" x14ac:dyDescent="0.25"/>
    <row r="11" spans="1:125" x14ac:dyDescent="0.25">
      <c r="C11" t="s">
        <v>447</v>
      </c>
      <c r="E11" t="s">
        <v>28</v>
      </c>
      <c r="F11" s="55">
        <f>+CE!DX5</f>
        <v>2020</v>
      </c>
      <c r="G11" s="55">
        <f>+CE!DY5</f>
        <v>2021</v>
      </c>
      <c r="H11" s="55">
        <f>+CE!DZ5</f>
        <v>2022</v>
      </c>
      <c r="I11" s="55">
        <f>+CE!EA5</f>
        <v>2023</v>
      </c>
      <c r="J11" s="55">
        <f>+CE!EB5</f>
        <v>2024</v>
      </c>
      <c r="K11" s="55">
        <f>+CE!EC5</f>
        <v>2025</v>
      </c>
      <c r="L11" s="55">
        <f>+CE!ED5</f>
        <v>2026</v>
      </c>
      <c r="M11" s="55">
        <f>+CE!EE5</f>
        <v>2027</v>
      </c>
      <c r="N11" s="55">
        <f>+CE!EF5</f>
        <v>2028</v>
      </c>
      <c r="O11" s="55">
        <f>+CE!EG5</f>
        <v>2029</v>
      </c>
      <c r="P11" s="206"/>
      <c r="Q11" s="206"/>
    </row>
    <row r="12" spans="1:125" ht="15.75" thickBot="1" x14ac:dyDescent="0.3">
      <c r="C12" t="s">
        <v>448</v>
      </c>
      <c r="F12" s="207">
        <f>+CE!DX69</f>
        <v>-461646.8</v>
      </c>
      <c r="G12" s="207">
        <f>+CE!DY69</f>
        <v>111168.00000000001</v>
      </c>
      <c r="H12" s="207">
        <f>+CE!DZ69</f>
        <v>133776</v>
      </c>
      <c r="I12" s="207">
        <f>+CE!EA69</f>
        <v>166392</v>
      </c>
      <c r="J12" s="207">
        <f>+CE!EB69</f>
        <v>181224.00000000003</v>
      </c>
      <c r="K12" s="207">
        <f>+CE!EC69</f>
        <v>182664.00000000003</v>
      </c>
      <c r="L12" s="207">
        <f>+CE!ED69</f>
        <v>182664.00000000003</v>
      </c>
      <c r="M12" s="207">
        <f>+CE!EE69</f>
        <v>182664.00000000003</v>
      </c>
      <c r="N12" s="207">
        <f>+CE!EF69</f>
        <v>182664.00000000003</v>
      </c>
      <c r="O12" s="207">
        <f>+CE!EG69</f>
        <v>182664.00000000003</v>
      </c>
    </row>
    <row r="13" spans="1:125" ht="16.5" thickTop="1" thickBot="1" x14ac:dyDescent="0.3">
      <c r="C13" t="s">
        <v>447</v>
      </c>
      <c r="F13" s="42"/>
      <c r="G13" s="42"/>
      <c r="H13" s="42"/>
      <c r="I13" s="42"/>
      <c r="J13" s="42"/>
      <c r="K13" s="42"/>
      <c r="L13" s="42"/>
      <c r="M13" s="42"/>
      <c r="N13" s="42"/>
      <c r="O13" s="42"/>
    </row>
    <row r="14" spans="1:125" ht="15.75" thickTop="1" x14ac:dyDescent="0.25"/>
  </sheetData>
  <hyperlinks>
    <hyperlink ref="C1" location="Input!A1" display="MENU" xr:uid="{00000000-0004-0000-18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79998168889431442"/>
  </sheetPr>
  <dimension ref="A1:DV133"/>
  <sheetViews>
    <sheetView showGridLines="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C1" sqref="C1"/>
    </sheetView>
  </sheetViews>
  <sheetFormatPr defaultColWidth="8.85546875" defaultRowHeight="15" x14ac:dyDescent="0.25"/>
  <cols>
    <col min="1" max="1" width="13.28515625" customWidth="1"/>
    <col min="3" max="3" width="18" bestFit="1" customWidth="1"/>
    <col min="4" max="4" width="12.28515625" bestFit="1" customWidth="1"/>
    <col min="5" max="5" width="18.7109375" bestFit="1" customWidth="1"/>
    <col min="10" max="10" width="12" customWidth="1"/>
  </cols>
  <sheetData>
    <row r="1" spans="1:126" ht="28.5" x14ac:dyDescent="0.45">
      <c r="A1" s="29" t="s">
        <v>99</v>
      </c>
      <c r="B1" s="4"/>
      <c r="C1" s="13" t="s">
        <v>41</v>
      </c>
    </row>
    <row r="4" spans="1:126" ht="21" x14ac:dyDescent="0.35">
      <c r="C4" s="6" t="s">
        <v>1</v>
      </c>
    </row>
    <row r="5" spans="1:126" x14ac:dyDescent="0.25">
      <c r="F5" s="16" t="str">
        <f>+I_Vendite!I2</f>
        <v>anno</v>
      </c>
      <c r="G5" s="55">
        <f>+I_Vendite!J2</f>
        <v>2020</v>
      </c>
      <c r="H5" s="55">
        <f>+I_Vendite!K2</f>
        <v>2020</v>
      </c>
      <c r="I5" s="55">
        <f>+I_Vendite!L2</f>
        <v>2020</v>
      </c>
      <c r="J5" s="55">
        <f>+I_Vendite!M2</f>
        <v>2020</v>
      </c>
      <c r="K5" s="55">
        <f>+I_Vendite!N2</f>
        <v>2020</v>
      </c>
      <c r="L5" s="55">
        <f>+I_Vendite!O2</f>
        <v>2020</v>
      </c>
      <c r="M5" s="55">
        <f>+I_Vendite!P2</f>
        <v>2020</v>
      </c>
      <c r="N5" s="55">
        <f>+I_Vendite!Q2</f>
        <v>2020</v>
      </c>
      <c r="O5" s="55">
        <f>+I_Vendite!R2</f>
        <v>2020</v>
      </c>
      <c r="P5" s="55">
        <f>+I_Vendite!S2</f>
        <v>2020</v>
      </c>
      <c r="Q5" s="55">
        <f>+I_Vendite!T2</f>
        <v>2020</v>
      </c>
      <c r="R5" s="55">
        <f>+I_Vendite!U2</f>
        <v>2020</v>
      </c>
      <c r="S5" s="55">
        <f>+I_Vendite!V2</f>
        <v>2021</v>
      </c>
      <c r="T5" s="55">
        <f>+I_Vendite!W2</f>
        <v>2021</v>
      </c>
      <c r="U5" s="55">
        <f>+I_Vendite!X2</f>
        <v>2021</v>
      </c>
      <c r="V5" s="55">
        <f>+I_Vendite!Y2</f>
        <v>2021</v>
      </c>
      <c r="W5" s="55">
        <f>+I_Vendite!Z2</f>
        <v>2021</v>
      </c>
      <c r="X5" s="55">
        <f>+I_Vendite!AA2</f>
        <v>2021</v>
      </c>
      <c r="Y5" s="55">
        <f>+I_Vendite!AB2</f>
        <v>2021</v>
      </c>
      <c r="Z5" s="55">
        <f>+I_Vendite!AC2</f>
        <v>2021</v>
      </c>
      <c r="AA5" s="55">
        <f>+I_Vendite!AD2</f>
        <v>2021</v>
      </c>
      <c r="AB5" s="55">
        <f>+I_Vendite!AE2</f>
        <v>2021</v>
      </c>
      <c r="AC5" s="55">
        <f>+I_Vendite!AF2</f>
        <v>2021</v>
      </c>
      <c r="AD5" s="55">
        <f>+I_Vendite!AG2</f>
        <v>2021</v>
      </c>
      <c r="AE5" s="55">
        <f>+I_Vendite!AH2</f>
        <v>2022</v>
      </c>
      <c r="AF5" s="55">
        <f>+I_Vendite!AI2</f>
        <v>2022</v>
      </c>
      <c r="AG5" s="55">
        <f>+I_Vendite!AJ2</f>
        <v>2022</v>
      </c>
      <c r="AH5" s="55">
        <f>+I_Vendite!AK2</f>
        <v>2022</v>
      </c>
      <c r="AI5" s="55">
        <f>+I_Vendite!AL2</f>
        <v>2022</v>
      </c>
      <c r="AJ5" s="55">
        <f>+I_Vendite!AM2</f>
        <v>2022</v>
      </c>
      <c r="AK5" s="55">
        <f>+I_Vendite!AN2</f>
        <v>2022</v>
      </c>
      <c r="AL5" s="55">
        <f>+I_Vendite!AO2</f>
        <v>2022</v>
      </c>
      <c r="AM5" s="55">
        <f>+I_Vendite!AP2</f>
        <v>2022</v>
      </c>
      <c r="AN5" s="55">
        <f>+I_Vendite!AQ2</f>
        <v>2022</v>
      </c>
      <c r="AO5" s="55">
        <f>+I_Vendite!AR2</f>
        <v>2022</v>
      </c>
      <c r="AP5" s="55">
        <f>+I_Vendite!AS2</f>
        <v>2022</v>
      </c>
      <c r="AQ5" s="55">
        <f>+I_Vendite!AT2</f>
        <v>2023</v>
      </c>
      <c r="AR5" s="55">
        <f>+I_Vendite!AU2</f>
        <v>2023</v>
      </c>
      <c r="AS5" s="55">
        <f>+I_Vendite!AV2</f>
        <v>2023</v>
      </c>
      <c r="AT5" s="55">
        <f>+I_Vendite!AW2</f>
        <v>2023</v>
      </c>
      <c r="AU5" s="55">
        <f>+I_Vendite!AX2</f>
        <v>2023</v>
      </c>
      <c r="AV5" s="55">
        <f>+I_Vendite!AY2</f>
        <v>2023</v>
      </c>
      <c r="AW5" s="55">
        <f>+I_Vendite!AZ2</f>
        <v>2023</v>
      </c>
      <c r="AX5" s="55">
        <f>+I_Vendite!BA2</f>
        <v>2023</v>
      </c>
      <c r="AY5" s="55">
        <f>+I_Vendite!BB2</f>
        <v>2023</v>
      </c>
      <c r="AZ5" s="55">
        <f>+I_Vendite!BC2</f>
        <v>2023</v>
      </c>
      <c r="BA5" s="55">
        <f>+I_Vendite!BD2</f>
        <v>2023</v>
      </c>
      <c r="BB5" s="55">
        <f>+I_Vendite!BE2</f>
        <v>2023</v>
      </c>
      <c r="BC5" s="55">
        <f>+I_Vendite!BF2</f>
        <v>2024</v>
      </c>
      <c r="BD5" s="55">
        <f>+I_Vendite!BG2</f>
        <v>2024</v>
      </c>
      <c r="BE5" s="55">
        <f>+I_Vendite!BH2</f>
        <v>2024</v>
      </c>
      <c r="BF5" s="55">
        <f>+I_Vendite!BI2</f>
        <v>2024</v>
      </c>
      <c r="BG5" s="55">
        <f>+I_Vendite!BJ2</f>
        <v>2024</v>
      </c>
      <c r="BH5" s="55">
        <f>+I_Vendite!BK2</f>
        <v>2024</v>
      </c>
      <c r="BI5" s="55">
        <f>+I_Vendite!BL2</f>
        <v>2024</v>
      </c>
      <c r="BJ5" s="55">
        <f>+I_Vendite!BM2</f>
        <v>2024</v>
      </c>
      <c r="BK5" s="55">
        <f>+I_Vendite!BN2</f>
        <v>2024</v>
      </c>
      <c r="BL5" s="55">
        <f>+I_Vendite!BO2</f>
        <v>2024</v>
      </c>
      <c r="BM5" s="55">
        <f>+I_Vendite!BP2</f>
        <v>2024</v>
      </c>
      <c r="BN5" s="55">
        <f>+I_Vendite!BQ2</f>
        <v>2024</v>
      </c>
      <c r="BO5" s="55">
        <f>+I_Vendite!BR2</f>
        <v>2025</v>
      </c>
      <c r="BP5" s="55">
        <f>+I_Vendite!BS2</f>
        <v>2025</v>
      </c>
      <c r="BQ5" s="55">
        <f>+I_Vendite!BT2</f>
        <v>2025</v>
      </c>
      <c r="BR5" s="55">
        <f>+I_Vendite!BU2</f>
        <v>2025</v>
      </c>
      <c r="BS5" s="55">
        <f>+I_Vendite!BV2</f>
        <v>2025</v>
      </c>
      <c r="BT5" s="55">
        <f>+I_Vendite!BW2</f>
        <v>2025</v>
      </c>
      <c r="BU5" s="55">
        <f>+I_Vendite!BX2</f>
        <v>2025</v>
      </c>
      <c r="BV5" s="55">
        <f>+I_Vendite!BY2</f>
        <v>2025</v>
      </c>
      <c r="BW5" s="55">
        <f>+I_Vendite!BZ2</f>
        <v>2025</v>
      </c>
      <c r="BX5" s="55">
        <f>+I_Vendite!CA2</f>
        <v>2025</v>
      </c>
      <c r="BY5" s="55">
        <f>+I_Vendite!CB2</f>
        <v>2025</v>
      </c>
      <c r="BZ5" s="55">
        <f>+I_Vendite!CC2</f>
        <v>2025</v>
      </c>
      <c r="CA5" s="55">
        <f>+I_Vendite!CD2</f>
        <v>2026</v>
      </c>
      <c r="CB5" s="55">
        <f>+I_Vendite!CE2</f>
        <v>2026</v>
      </c>
      <c r="CC5" s="55">
        <f>+I_Vendite!CF2</f>
        <v>2026</v>
      </c>
      <c r="CD5" s="55">
        <f>+I_Vendite!CG2</f>
        <v>2026</v>
      </c>
      <c r="CE5" s="55">
        <f>+I_Vendite!CH2</f>
        <v>2026</v>
      </c>
      <c r="CF5" s="55">
        <f>+I_Vendite!CI2</f>
        <v>2026</v>
      </c>
      <c r="CG5" s="55">
        <f>+I_Vendite!CJ2</f>
        <v>2026</v>
      </c>
      <c r="CH5" s="55">
        <f>+I_Vendite!CK2</f>
        <v>2026</v>
      </c>
      <c r="CI5" s="55">
        <f>+I_Vendite!CL2</f>
        <v>2026</v>
      </c>
      <c r="CJ5" s="55">
        <f>+I_Vendite!CM2</f>
        <v>2026</v>
      </c>
      <c r="CK5" s="55">
        <f>+I_Vendite!CN2</f>
        <v>2026</v>
      </c>
      <c r="CL5" s="55">
        <f>+I_Vendite!CO2</f>
        <v>2026</v>
      </c>
      <c r="CM5" s="55">
        <f>+I_Vendite!CP2</f>
        <v>2027</v>
      </c>
      <c r="CN5" s="55">
        <f>+I_Vendite!CQ2</f>
        <v>2027</v>
      </c>
      <c r="CO5" s="55">
        <f>+I_Vendite!CR2</f>
        <v>2027</v>
      </c>
      <c r="CP5" s="55">
        <f>+I_Vendite!CS2</f>
        <v>2027</v>
      </c>
      <c r="CQ5" s="55">
        <f>+I_Vendite!CT2</f>
        <v>2027</v>
      </c>
      <c r="CR5" s="55">
        <f>+I_Vendite!CU2</f>
        <v>2027</v>
      </c>
      <c r="CS5" s="55">
        <f>+I_Vendite!CV2</f>
        <v>2027</v>
      </c>
      <c r="CT5" s="55">
        <f>+I_Vendite!CW2</f>
        <v>2027</v>
      </c>
      <c r="CU5" s="55">
        <f>+I_Vendite!CX2</f>
        <v>2027</v>
      </c>
      <c r="CV5" s="55">
        <f>+I_Vendite!CY2</f>
        <v>2027</v>
      </c>
      <c r="CW5" s="55">
        <f>+I_Vendite!CZ2</f>
        <v>2027</v>
      </c>
      <c r="CX5" s="55">
        <f>+I_Vendite!DA2</f>
        <v>2027</v>
      </c>
      <c r="CY5" s="55">
        <f>+I_Vendite!DB2</f>
        <v>2028</v>
      </c>
      <c r="CZ5" s="55">
        <f>+I_Vendite!DC2</f>
        <v>2028</v>
      </c>
      <c r="DA5" s="55">
        <f>+I_Vendite!DD2</f>
        <v>2028</v>
      </c>
      <c r="DB5" s="55">
        <f>+I_Vendite!DE2</f>
        <v>2028</v>
      </c>
      <c r="DC5" s="55">
        <f>+I_Vendite!DF2</f>
        <v>2028</v>
      </c>
      <c r="DD5" s="55">
        <f>+I_Vendite!DG2</f>
        <v>2028</v>
      </c>
      <c r="DE5" s="55">
        <f>+I_Vendite!DH2</f>
        <v>2028</v>
      </c>
      <c r="DF5" s="55">
        <f>+I_Vendite!DI2</f>
        <v>2028</v>
      </c>
      <c r="DG5" s="55">
        <f>+I_Vendite!DJ2</f>
        <v>2028</v>
      </c>
      <c r="DH5" s="55">
        <f>+I_Vendite!DK2</f>
        <v>2028</v>
      </c>
      <c r="DI5" s="55">
        <f>+I_Vendite!DL2</f>
        <v>2028</v>
      </c>
      <c r="DJ5" s="55">
        <f>+I_Vendite!DM2</f>
        <v>2028</v>
      </c>
      <c r="DK5" s="55">
        <f>+I_Vendite!DN2</f>
        <v>2029</v>
      </c>
      <c r="DL5" s="55">
        <f>+I_Vendite!DO2</f>
        <v>2029</v>
      </c>
      <c r="DM5" s="55">
        <f>+I_Vendite!DP2</f>
        <v>2029</v>
      </c>
      <c r="DN5" s="55">
        <f>+I_Vendite!DQ2</f>
        <v>2029</v>
      </c>
      <c r="DO5" s="55">
        <f>+I_Vendite!DR2</f>
        <v>2029</v>
      </c>
      <c r="DP5" s="55">
        <f>+I_Vendite!DS2</f>
        <v>2029</v>
      </c>
      <c r="DQ5" s="55">
        <f>+I_Vendite!DT2</f>
        <v>2029</v>
      </c>
      <c r="DR5" s="55">
        <f>+I_Vendite!DU2</f>
        <v>2029</v>
      </c>
      <c r="DS5" s="55">
        <f>+I_Vendite!DV2</f>
        <v>2029</v>
      </c>
      <c r="DT5" s="55">
        <f>+I_Vendite!DW2</f>
        <v>2029</v>
      </c>
      <c r="DU5" s="55">
        <f>+I_Vendite!DX2</f>
        <v>2029</v>
      </c>
      <c r="DV5" s="55">
        <f>+I_Vendite!DY2</f>
        <v>2029</v>
      </c>
    </row>
    <row r="6" spans="1:126" ht="16.5" thickBot="1" x14ac:dyDescent="0.3">
      <c r="C6" s="2" t="str">
        <f>+I_Vendite!C3</f>
        <v>Categoria</v>
      </c>
      <c r="D6" s="2" t="str">
        <f>+I_Vendite!E3</f>
        <v>Aliquota Iva</v>
      </c>
      <c r="E6" s="2" t="str">
        <f>+I_Vendite!G3</f>
        <v>gg dilazione Clienti</v>
      </c>
      <c r="F6" s="16" t="str">
        <f>+I_Vendite!I3</f>
        <v>mese</v>
      </c>
      <c r="G6" s="55" t="str">
        <f>+I_Vendite!J3</f>
        <v>gen</v>
      </c>
      <c r="H6" s="55" t="str">
        <f>+I_Vendite!K3</f>
        <v>feb</v>
      </c>
      <c r="I6" s="55" t="str">
        <f>+I_Vendite!L3</f>
        <v>mar</v>
      </c>
      <c r="J6" s="55" t="str">
        <f>+I_Vendite!M3</f>
        <v>apr</v>
      </c>
      <c r="K6" s="55" t="str">
        <f>+I_Vendite!N3</f>
        <v>mag</v>
      </c>
      <c r="L6" s="55" t="str">
        <f>+I_Vendite!O3</f>
        <v>giu</v>
      </c>
      <c r="M6" s="55" t="str">
        <f>+I_Vendite!P3</f>
        <v>lug</v>
      </c>
      <c r="N6" s="55" t="str">
        <f>+I_Vendite!Q3</f>
        <v>ago</v>
      </c>
      <c r="O6" s="55" t="str">
        <f>+I_Vendite!R3</f>
        <v>set</v>
      </c>
      <c r="P6" s="55" t="str">
        <f>+I_Vendite!S3</f>
        <v>ott</v>
      </c>
      <c r="Q6" s="55" t="str">
        <f>+I_Vendite!T3</f>
        <v>nov</v>
      </c>
      <c r="R6" s="55" t="str">
        <f>+I_Vendite!U3</f>
        <v>dic</v>
      </c>
      <c r="S6" s="55" t="str">
        <f>+I_Vendite!V3</f>
        <v>gen</v>
      </c>
      <c r="T6" s="55" t="str">
        <f>+I_Vendite!W3</f>
        <v>feb</v>
      </c>
      <c r="U6" s="55" t="str">
        <f>+I_Vendite!X3</f>
        <v>mar</v>
      </c>
      <c r="V6" s="55" t="str">
        <f>+I_Vendite!Y3</f>
        <v>apr</v>
      </c>
      <c r="W6" s="55" t="str">
        <f>+I_Vendite!Z3</f>
        <v>mag</v>
      </c>
      <c r="X6" s="55" t="str">
        <f>+I_Vendite!AA3</f>
        <v>giu</v>
      </c>
      <c r="Y6" s="55" t="str">
        <f>+I_Vendite!AB3</f>
        <v>lug</v>
      </c>
      <c r="Z6" s="55" t="str">
        <f>+I_Vendite!AC3</f>
        <v>ago</v>
      </c>
      <c r="AA6" s="55" t="str">
        <f>+I_Vendite!AD3</f>
        <v>set</v>
      </c>
      <c r="AB6" s="55" t="str">
        <f>+I_Vendite!AE3</f>
        <v>ott</v>
      </c>
      <c r="AC6" s="55" t="str">
        <f>+I_Vendite!AF3</f>
        <v>nov</v>
      </c>
      <c r="AD6" s="55" t="str">
        <f>+I_Vendite!AG3</f>
        <v>dic</v>
      </c>
      <c r="AE6" s="55" t="str">
        <f>+I_Vendite!AH3</f>
        <v>gen</v>
      </c>
      <c r="AF6" s="55" t="str">
        <f>+I_Vendite!AI3</f>
        <v>feb</v>
      </c>
      <c r="AG6" s="55" t="str">
        <f>+I_Vendite!AJ3</f>
        <v>mar</v>
      </c>
      <c r="AH6" s="55" t="str">
        <f>+I_Vendite!AK3</f>
        <v>apr</v>
      </c>
      <c r="AI6" s="55" t="str">
        <f>+I_Vendite!AL3</f>
        <v>mag</v>
      </c>
      <c r="AJ6" s="55" t="str">
        <f>+I_Vendite!AM3</f>
        <v>giu</v>
      </c>
      <c r="AK6" s="55" t="str">
        <f>+I_Vendite!AN3</f>
        <v>lug</v>
      </c>
      <c r="AL6" s="55" t="str">
        <f>+I_Vendite!AO3</f>
        <v>ago</v>
      </c>
      <c r="AM6" s="55" t="str">
        <f>+I_Vendite!AP3</f>
        <v>set</v>
      </c>
      <c r="AN6" s="55" t="str">
        <f>+I_Vendite!AQ3</f>
        <v>ott</v>
      </c>
      <c r="AO6" s="55" t="str">
        <f>+I_Vendite!AR3</f>
        <v>nov</v>
      </c>
      <c r="AP6" s="55" t="str">
        <f>+I_Vendite!AS3</f>
        <v>dic</v>
      </c>
      <c r="AQ6" s="55" t="str">
        <f>+I_Vendite!AT3</f>
        <v>gen</v>
      </c>
      <c r="AR6" s="55" t="str">
        <f>+I_Vendite!AU3</f>
        <v>feb</v>
      </c>
      <c r="AS6" s="55" t="str">
        <f>+I_Vendite!AV3</f>
        <v>mar</v>
      </c>
      <c r="AT6" s="55" t="str">
        <f>+I_Vendite!AW3</f>
        <v>apr</v>
      </c>
      <c r="AU6" s="55" t="str">
        <f>+I_Vendite!AX3</f>
        <v>mag</v>
      </c>
      <c r="AV6" s="55" t="str">
        <f>+I_Vendite!AY3</f>
        <v>giu</v>
      </c>
      <c r="AW6" s="55" t="str">
        <f>+I_Vendite!AZ3</f>
        <v>lug</v>
      </c>
      <c r="AX6" s="55" t="str">
        <f>+I_Vendite!BA3</f>
        <v>ago</v>
      </c>
      <c r="AY6" s="55" t="str">
        <f>+I_Vendite!BB3</f>
        <v>set</v>
      </c>
      <c r="AZ6" s="55" t="str">
        <f>+I_Vendite!BC3</f>
        <v>ott</v>
      </c>
      <c r="BA6" s="55" t="str">
        <f>+I_Vendite!BD3</f>
        <v>nov</v>
      </c>
      <c r="BB6" s="55" t="str">
        <f>+I_Vendite!BE3</f>
        <v>dic</v>
      </c>
      <c r="BC6" s="55" t="str">
        <f>+I_Vendite!BF3</f>
        <v>gen</v>
      </c>
      <c r="BD6" s="55" t="str">
        <f>+I_Vendite!BG3</f>
        <v>feb</v>
      </c>
      <c r="BE6" s="55" t="str">
        <f>+I_Vendite!BH3</f>
        <v>mar</v>
      </c>
      <c r="BF6" s="55" t="str">
        <f>+I_Vendite!BI3</f>
        <v>apr</v>
      </c>
      <c r="BG6" s="55" t="str">
        <f>+I_Vendite!BJ3</f>
        <v>mag</v>
      </c>
      <c r="BH6" s="55" t="str">
        <f>+I_Vendite!BK3</f>
        <v>giu</v>
      </c>
      <c r="BI6" s="55" t="str">
        <f>+I_Vendite!BL3</f>
        <v>lug</v>
      </c>
      <c r="BJ6" s="55" t="str">
        <f>+I_Vendite!BM3</f>
        <v>ago</v>
      </c>
      <c r="BK6" s="55" t="str">
        <f>+I_Vendite!BN3</f>
        <v>set</v>
      </c>
      <c r="BL6" s="55" t="str">
        <f>+I_Vendite!BO3</f>
        <v>ott</v>
      </c>
      <c r="BM6" s="55" t="str">
        <f>+I_Vendite!BP3</f>
        <v>nov</v>
      </c>
      <c r="BN6" s="55" t="str">
        <f>+I_Vendite!BQ3</f>
        <v>dic</v>
      </c>
      <c r="BO6" s="55" t="str">
        <f>+I_Vendite!BR3</f>
        <v>gen</v>
      </c>
      <c r="BP6" s="55" t="str">
        <f>+I_Vendite!BS3</f>
        <v>feb</v>
      </c>
      <c r="BQ6" s="55" t="str">
        <f>+I_Vendite!BT3</f>
        <v>mar</v>
      </c>
      <c r="BR6" s="55" t="str">
        <f>+I_Vendite!BU3</f>
        <v>apr</v>
      </c>
      <c r="BS6" s="55" t="str">
        <f>+I_Vendite!BV3</f>
        <v>mag</v>
      </c>
      <c r="BT6" s="55" t="str">
        <f>+I_Vendite!BW3</f>
        <v>giu</v>
      </c>
      <c r="BU6" s="55" t="str">
        <f>+I_Vendite!BX3</f>
        <v>lug</v>
      </c>
      <c r="BV6" s="55" t="str">
        <f>+I_Vendite!BY3</f>
        <v>ago</v>
      </c>
      <c r="BW6" s="55" t="str">
        <f>+I_Vendite!BZ3</f>
        <v>set</v>
      </c>
      <c r="BX6" s="55" t="str">
        <f>+I_Vendite!CA3</f>
        <v>ott</v>
      </c>
      <c r="BY6" s="55" t="str">
        <f>+I_Vendite!CB3</f>
        <v>nov</v>
      </c>
      <c r="BZ6" s="55" t="str">
        <f>+I_Vendite!CC3</f>
        <v>dic</v>
      </c>
      <c r="CA6" s="55" t="str">
        <f>+I_Vendite!CD3</f>
        <v>gen</v>
      </c>
      <c r="CB6" s="55" t="str">
        <f>+I_Vendite!CE3</f>
        <v>feb</v>
      </c>
      <c r="CC6" s="55" t="str">
        <f>+I_Vendite!CF3</f>
        <v>mar</v>
      </c>
      <c r="CD6" s="55" t="str">
        <f>+I_Vendite!CG3</f>
        <v>apr</v>
      </c>
      <c r="CE6" s="55" t="str">
        <f>+I_Vendite!CH3</f>
        <v>mag</v>
      </c>
      <c r="CF6" s="55" t="str">
        <f>+I_Vendite!CI3</f>
        <v>giu</v>
      </c>
      <c r="CG6" s="55" t="str">
        <f>+I_Vendite!CJ3</f>
        <v>lug</v>
      </c>
      <c r="CH6" s="55" t="str">
        <f>+I_Vendite!CK3</f>
        <v>ago</v>
      </c>
      <c r="CI6" s="55" t="str">
        <f>+I_Vendite!CL3</f>
        <v>set</v>
      </c>
      <c r="CJ6" s="55" t="str">
        <f>+I_Vendite!CM3</f>
        <v>ott</v>
      </c>
      <c r="CK6" s="55" t="str">
        <f>+I_Vendite!CN3</f>
        <v>nov</v>
      </c>
      <c r="CL6" s="55" t="str">
        <f>+I_Vendite!CO3</f>
        <v>dic</v>
      </c>
      <c r="CM6" s="55" t="str">
        <f>+I_Vendite!CP3</f>
        <v>gen</v>
      </c>
      <c r="CN6" s="55" t="str">
        <f>+I_Vendite!CQ3</f>
        <v>feb</v>
      </c>
      <c r="CO6" s="55" t="str">
        <f>+I_Vendite!CR3</f>
        <v>mar</v>
      </c>
      <c r="CP6" s="55" t="str">
        <f>+I_Vendite!CS3</f>
        <v>apr</v>
      </c>
      <c r="CQ6" s="55" t="str">
        <f>+I_Vendite!CT3</f>
        <v>mag</v>
      </c>
      <c r="CR6" s="55" t="str">
        <f>+I_Vendite!CU3</f>
        <v>giu</v>
      </c>
      <c r="CS6" s="55" t="str">
        <f>+I_Vendite!CV3</f>
        <v>lug</v>
      </c>
      <c r="CT6" s="55" t="str">
        <f>+I_Vendite!CW3</f>
        <v>ago</v>
      </c>
      <c r="CU6" s="55" t="str">
        <f>+I_Vendite!CX3</f>
        <v>set</v>
      </c>
      <c r="CV6" s="55" t="str">
        <f>+I_Vendite!CY3</f>
        <v>ott</v>
      </c>
      <c r="CW6" s="55" t="str">
        <f>+I_Vendite!CZ3</f>
        <v>nov</v>
      </c>
      <c r="CX6" s="55" t="str">
        <f>+I_Vendite!DA3</f>
        <v>dic</v>
      </c>
      <c r="CY6" s="55" t="str">
        <f>+I_Vendite!DB3</f>
        <v>gen</v>
      </c>
      <c r="CZ6" s="55" t="str">
        <f>+I_Vendite!DC3</f>
        <v>feb</v>
      </c>
      <c r="DA6" s="55" t="str">
        <f>+I_Vendite!DD3</f>
        <v>mar</v>
      </c>
      <c r="DB6" s="55" t="str">
        <f>+I_Vendite!DE3</f>
        <v>apr</v>
      </c>
      <c r="DC6" s="55" t="str">
        <f>+I_Vendite!DF3</f>
        <v>mag</v>
      </c>
      <c r="DD6" s="55" t="str">
        <f>+I_Vendite!DG3</f>
        <v>giu</v>
      </c>
      <c r="DE6" s="55" t="str">
        <f>+I_Vendite!DH3</f>
        <v>lug</v>
      </c>
      <c r="DF6" s="55" t="str">
        <f>+I_Vendite!DI3</f>
        <v>ago</v>
      </c>
      <c r="DG6" s="55" t="str">
        <f>+I_Vendite!DJ3</f>
        <v>set</v>
      </c>
      <c r="DH6" s="55" t="str">
        <f>+I_Vendite!DK3</f>
        <v>ott</v>
      </c>
      <c r="DI6" s="55" t="str">
        <f>+I_Vendite!DL3</f>
        <v>nov</v>
      </c>
      <c r="DJ6" s="55" t="str">
        <f>+I_Vendite!DM3</f>
        <v>dic</v>
      </c>
      <c r="DK6" s="55" t="str">
        <f>+I_Vendite!DN3</f>
        <v>gen</v>
      </c>
      <c r="DL6" s="55" t="str">
        <f>+I_Vendite!DO3</f>
        <v>feb</v>
      </c>
      <c r="DM6" s="55" t="str">
        <f>+I_Vendite!DP3</f>
        <v>mar</v>
      </c>
      <c r="DN6" s="55" t="str">
        <f>+I_Vendite!DQ3</f>
        <v>apr</v>
      </c>
      <c r="DO6" s="55" t="str">
        <f>+I_Vendite!DR3</f>
        <v>mag</v>
      </c>
      <c r="DP6" s="55" t="str">
        <f>+I_Vendite!DS3</f>
        <v>giu</v>
      </c>
      <c r="DQ6" s="55" t="str">
        <f>+I_Vendite!DT3</f>
        <v>lug</v>
      </c>
      <c r="DR6" s="55" t="str">
        <f>+I_Vendite!DU3</f>
        <v>ago</v>
      </c>
      <c r="DS6" s="55" t="str">
        <f>+I_Vendite!DV3</f>
        <v>set</v>
      </c>
      <c r="DT6" s="55" t="str">
        <f>+I_Vendite!DW3</f>
        <v>ott</v>
      </c>
      <c r="DU6" s="55" t="str">
        <f>+I_Vendite!DX3</f>
        <v>nov</v>
      </c>
      <c r="DV6" s="55" t="str">
        <f>+I_Vendite!DY3</f>
        <v>dic</v>
      </c>
    </row>
    <row r="7" spans="1:126" ht="16.5" thickTop="1" thickBot="1" x14ac:dyDescent="0.3">
      <c r="C7" s="57" t="str">
        <f>+I_Vendite!C4</f>
        <v>Ricavi Italia</v>
      </c>
      <c r="D7" s="57">
        <f>+I_Vendite!E4</f>
        <v>0.22</v>
      </c>
      <c r="E7" s="58">
        <f>+I_Vendite!G4</f>
        <v>30</v>
      </c>
      <c r="G7" s="59">
        <f>+(I_Vendite!J4*I_Vendite!J38)*(1+Cruscotto!$C$3)</f>
        <v>72000</v>
      </c>
      <c r="H7" s="59">
        <f>+(I_Vendite!K4*I_Vendite!K38)*(1+Cruscotto!$C$3)</f>
        <v>72000</v>
      </c>
      <c r="I7" s="59">
        <f>+(I_Vendite!L4*I_Vendite!L38)*(1+Cruscotto!$C$3)</f>
        <v>72000</v>
      </c>
      <c r="J7" s="59">
        <f>+(I_Vendite!M4*I_Vendite!M38)*(1+Cruscotto!$C$3)</f>
        <v>72000</v>
      </c>
      <c r="K7" s="59">
        <f>+(I_Vendite!N4*I_Vendite!N38)*(1+Cruscotto!$C$3)</f>
        <v>72000</v>
      </c>
      <c r="L7" s="59">
        <f>+(I_Vendite!O4*I_Vendite!O38)*(1+Cruscotto!$C$3)</f>
        <v>72000</v>
      </c>
      <c r="M7" s="59">
        <f>+(I_Vendite!P4*I_Vendite!P38)*(1+Cruscotto!$C$3)</f>
        <v>72000</v>
      </c>
      <c r="N7" s="59">
        <f>+(I_Vendite!Q4*I_Vendite!Q38)*(1+Cruscotto!$C$3)</f>
        <v>72000</v>
      </c>
      <c r="O7" s="59">
        <f>+(I_Vendite!R4*I_Vendite!R38)*(1+Cruscotto!$C$3)</f>
        <v>72000</v>
      </c>
      <c r="P7" s="59">
        <f>+(I_Vendite!S4*I_Vendite!S38)*(1+Cruscotto!$C$3)</f>
        <v>72000</v>
      </c>
      <c r="Q7" s="59">
        <f>+(I_Vendite!T4*I_Vendite!T38)*(1+Cruscotto!$C$3)</f>
        <v>72000</v>
      </c>
      <c r="R7" s="59">
        <f>+(I_Vendite!U4*I_Vendite!U38)*(1+Cruscotto!$C$3)</f>
        <v>72000</v>
      </c>
      <c r="S7" s="59">
        <f>+(I_Vendite!V4*I_Vendite!V38)*(1+Cruscotto!$D$3)</f>
        <v>180000</v>
      </c>
      <c r="T7" s="59">
        <f>+(I_Vendite!W4*I_Vendite!W38)*(1+Cruscotto!$D$3)</f>
        <v>180000</v>
      </c>
      <c r="U7" s="59">
        <f>+(I_Vendite!X4*I_Vendite!X38)*(1+Cruscotto!$D$3)</f>
        <v>180000</v>
      </c>
      <c r="V7" s="59">
        <f>+(I_Vendite!Y4*I_Vendite!Y38)*(1+Cruscotto!$D$3)</f>
        <v>180000</v>
      </c>
      <c r="W7" s="59">
        <f>+(I_Vendite!Z4*I_Vendite!Z38)*(1+Cruscotto!$D$3)</f>
        <v>180000</v>
      </c>
      <c r="X7" s="59">
        <f>+(I_Vendite!AA4*I_Vendite!AA38)*(1+Cruscotto!$D$3)</f>
        <v>180000</v>
      </c>
      <c r="Y7" s="59">
        <f>+(I_Vendite!AB4*I_Vendite!AB38)*(1+Cruscotto!$D$3)</f>
        <v>180000</v>
      </c>
      <c r="Z7" s="59">
        <f>+(I_Vendite!AC4*I_Vendite!AC38)*(1+Cruscotto!$D$3)</f>
        <v>180000</v>
      </c>
      <c r="AA7" s="59">
        <f>+(I_Vendite!AD4*I_Vendite!AD38)*(1+Cruscotto!$D$3)</f>
        <v>180000</v>
      </c>
      <c r="AB7" s="59">
        <f>+(I_Vendite!AE4*I_Vendite!AE38)*(1+Cruscotto!$D$3)</f>
        <v>180000</v>
      </c>
      <c r="AC7" s="59">
        <f>+(I_Vendite!AF4*I_Vendite!AF38)*(1+Cruscotto!$D$3)</f>
        <v>180000</v>
      </c>
      <c r="AD7" s="59">
        <f>+(I_Vendite!AG4*I_Vendite!AG38)*(1+Cruscotto!$D$3)</f>
        <v>180000</v>
      </c>
      <c r="AE7" s="59">
        <f>+(I_Vendite!AH4*I_Vendite!AH38)*(1+Cruscotto!$E$3)</f>
        <v>180000</v>
      </c>
      <c r="AF7" s="59">
        <f>+(I_Vendite!AI4*I_Vendite!AI38)*(1+Cruscotto!$E$3)</f>
        <v>180000</v>
      </c>
      <c r="AG7" s="59">
        <f>+(I_Vendite!AJ4*I_Vendite!AJ38)*(1+Cruscotto!$E$3)</f>
        <v>180000</v>
      </c>
      <c r="AH7" s="59">
        <f>+(I_Vendite!AK4*I_Vendite!AK38)*(1+Cruscotto!$E$3)</f>
        <v>180000</v>
      </c>
      <c r="AI7" s="59">
        <f>+(I_Vendite!AL4*I_Vendite!AL38)*(1+Cruscotto!$E$3)</f>
        <v>180000</v>
      </c>
      <c r="AJ7" s="59">
        <f>+(I_Vendite!AM4*I_Vendite!AM38)*(1+Cruscotto!$E$3)</f>
        <v>180000</v>
      </c>
      <c r="AK7" s="59">
        <f>+(I_Vendite!AN4*I_Vendite!AN38)*(1+Cruscotto!$E$3)</f>
        <v>180000</v>
      </c>
      <c r="AL7" s="59">
        <f>+(I_Vendite!AO4*I_Vendite!AO38)*(1+Cruscotto!$E$3)</f>
        <v>180000</v>
      </c>
      <c r="AM7" s="59">
        <f>+(I_Vendite!AP4*I_Vendite!AP38)*(1+Cruscotto!$E$3)</f>
        <v>180000</v>
      </c>
      <c r="AN7" s="59">
        <f>+(I_Vendite!AQ4*I_Vendite!AQ38)*(1+Cruscotto!$E$3)</f>
        <v>180000</v>
      </c>
      <c r="AO7" s="59">
        <f>+(I_Vendite!AR4*I_Vendite!AR38)*(1+Cruscotto!$E$3)</f>
        <v>180000</v>
      </c>
      <c r="AP7" s="59">
        <f>+(I_Vendite!AS4*I_Vendite!AS38)*(1+Cruscotto!$E$3)</f>
        <v>180000</v>
      </c>
      <c r="AQ7" s="59">
        <f>+(I_Vendite!AT4*I_Vendite!AT38)*(1+Cruscotto!$F$3)</f>
        <v>180000</v>
      </c>
      <c r="AR7" s="59">
        <f>+(I_Vendite!AU4*I_Vendite!AU38)*(1+Cruscotto!$F$3)</f>
        <v>180000</v>
      </c>
      <c r="AS7" s="59">
        <f>+(I_Vendite!AV4*I_Vendite!AV38)*(1+Cruscotto!$F$3)</f>
        <v>180000</v>
      </c>
      <c r="AT7" s="59">
        <f>+(I_Vendite!AW4*I_Vendite!AW38)*(1+Cruscotto!$F$3)</f>
        <v>180000</v>
      </c>
      <c r="AU7" s="59">
        <f>+(I_Vendite!AX4*I_Vendite!AX38)*(1+Cruscotto!$F$3)</f>
        <v>180000</v>
      </c>
      <c r="AV7" s="59">
        <f>+(I_Vendite!AY4*I_Vendite!AY38)*(1+Cruscotto!$F$3)</f>
        <v>180000</v>
      </c>
      <c r="AW7" s="59">
        <f>+(I_Vendite!AZ4*I_Vendite!AZ38)*(1+Cruscotto!$F$3)</f>
        <v>180000</v>
      </c>
      <c r="AX7" s="59">
        <f>+(I_Vendite!BA4*I_Vendite!BA38)*(1+Cruscotto!$F$3)</f>
        <v>180000</v>
      </c>
      <c r="AY7" s="59">
        <f>+(I_Vendite!BB4*I_Vendite!BB38)*(1+Cruscotto!$F$3)</f>
        <v>180000</v>
      </c>
      <c r="AZ7" s="59">
        <f>+(I_Vendite!BC4*I_Vendite!BC38)*(1+Cruscotto!$F$3)</f>
        <v>180000</v>
      </c>
      <c r="BA7" s="59">
        <f>+(I_Vendite!BD4*I_Vendite!BD38)*(1+Cruscotto!$F$3)</f>
        <v>180000</v>
      </c>
      <c r="BB7" s="59">
        <f>+(I_Vendite!BE4*I_Vendite!BE38)*(1+Cruscotto!$F$3)</f>
        <v>180000</v>
      </c>
      <c r="BC7" s="59">
        <f>+(I_Vendite!BF4*I_Vendite!BF38)*(1+Cruscotto!$G$3)</f>
        <v>180000</v>
      </c>
      <c r="BD7" s="59">
        <f>+(I_Vendite!BG4*I_Vendite!BG38)*(1+Cruscotto!$G$3)</f>
        <v>180000</v>
      </c>
      <c r="BE7" s="59">
        <f>+(I_Vendite!BH4*I_Vendite!BH38)*(1+Cruscotto!$G$3)</f>
        <v>180000</v>
      </c>
      <c r="BF7" s="59">
        <f>+(I_Vendite!BI4*I_Vendite!BI38)*(1+Cruscotto!$G$3)</f>
        <v>180000</v>
      </c>
      <c r="BG7" s="59">
        <f>+(I_Vendite!BJ4*I_Vendite!BJ38)*(1+Cruscotto!$G$3)</f>
        <v>180000</v>
      </c>
      <c r="BH7" s="59">
        <f>+(I_Vendite!BK4*I_Vendite!BK38)*(1+Cruscotto!$G$3)</f>
        <v>180000</v>
      </c>
      <c r="BI7" s="59">
        <f>+(I_Vendite!BL4*I_Vendite!BL38)*(1+Cruscotto!$G$3)</f>
        <v>180000</v>
      </c>
      <c r="BJ7" s="59">
        <f>+(I_Vendite!BM4*I_Vendite!BM38)*(1+Cruscotto!$G$3)</f>
        <v>180000</v>
      </c>
      <c r="BK7" s="59">
        <f>+(I_Vendite!BN4*I_Vendite!BN38)*(1+Cruscotto!$G$3)</f>
        <v>180000</v>
      </c>
      <c r="BL7" s="59">
        <f>+(I_Vendite!BO4*I_Vendite!BO38)*(1+Cruscotto!$G$3)</f>
        <v>180000</v>
      </c>
      <c r="BM7" s="59">
        <f>+(I_Vendite!BP4*I_Vendite!BP38)*(1+Cruscotto!$G$3)</f>
        <v>180000</v>
      </c>
      <c r="BN7" s="59">
        <f>+(I_Vendite!BQ4*I_Vendite!BQ38)*(1+Cruscotto!$G$3)</f>
        <v>180000</v>
      </c>
      <c r="BO7" s="59">
        <f>+(I_Vendite!BR4*I_Vendite!BR38)*(1+Cruscotto!$H$3)</f>
        <v>180000</v>
      </c>
      <c r="BP7" s="59">
        <f>+(I_Vendite!BS4*I_Vendite!BS38)*(1+Cruscotto!$H$3)</f>
        <v>180000</v>
      </c>
      <c r="BQ7" s="59">
        <f>+(I_Vendite!BT4*I_Vendite!BT38)*(1+Cruscotto!$H$3)</f>
        <v>180000</v>
      </c>
      <c r="BR7" s="59">
        <f>+(I_Vendite!BU4*I_Vendite!BU38)*(1+Cruscotto!$H$3)</f>
        <v>180000</v>
      </c>
      <c r="BS7" s="59">
        <f>+(I_Vendite!BV4*I_Vendite!BV38)*(1+Cruscotto!$H$3)</f>
        <v>180000</v>
      </c>
      <c r="BT7" s="59">
        <f>+(I_Vendite!BW4*I_Vendite!BW38)*(1+Cruscotto!$H$3)</f>
        <v>180000</v>
      </c>
      <c r="BU7" s="59">
        <f>+(I_Vendite!BX4*I_Vendite!BX38)*(1+Cruscotto!$H$3)</f>
        <v>180000</v>
      </c>
      <c r="BV7" s="59">
        <f>+(I_Vendite!BY4*I_Vendite!BY38)*(1+Cruscotto!$H$3)</f>
        <v>180000</v>
      </c>
      <c r="BW7" s="59">
        <f>+(I_Vendite!BZ4*I_Vendite!BZ38)*(1+Cruscotto!$H$3)</f>
        <v>180000</v>
      </c>
      <c r="BX7" s="59">
        <f>+(I_Vendite!CA4*I_Vendite!CA38)*(1+Cruscotto!$H$3)</f>
        <v>180000</v>
      </c>
      <c r="BY7" s="59">
        <f>+(I_Vendite!CB4*I_Vendite!CB38)*(1+Cruscotto!$H$3)</f>
        <v>180000</v>
      </c>
      <c r="BZ7" s="59">
        <f>+(I_Vendite!CC4*I_Vendite!CC38)*(1+Cruscotto!$H$3)</f>
        <v>180000</v>
      </c>
      <c r="CA7" s="59">
        <f>+(I_Vendite!CD4*I_Vendite!CD38)*(1+Cruscotto!$I$3)</f>
        <v>180000</v>
      </c>
      <c r="CB7" s="59">
        <f>+(I_Vendite!CE4*I_Vendite!CE38)*(1+Cruscotto!$I$3)</f>
        <v>180000</v>
      </c>
      <c r="CC7" s="59">
        <f>+(I_Vendite!CF4*I_Vendite!CF38)*(1+Cruscotto!$I$3)</f>
        <v>180000</v>
      </c>
      <c r="CD7" s="59">
        <f>+(I_Vendite!CG4*I_Vendite!CG38)*(1+Cruscotto!$I$3)</f>
        <v>180000</v>
      </c>
      <c r="CE7" s="59">
        <f>+(I_Vendite!CH4*I_Vendite!CH38)*(1+Cruscotto!$I$3)</f>
        <v>180000</v>
      </c>
      <c r="CF7" s="59">
        <f>+(I_Vendite!CI4*I_Vendite!CI38)*(1+Cruscotto!$I$3)</f>
        <v>180000</v>
      </c>
      <c r="CG7" s="59">
        <f>+(I_Vendite!CJ4*I_Vendite!CJ38)*(1+Cruscotto!$I$3)</f>
        <v>180000</v>
      </c>
      <c r="CH7" s="59">
        <f>+(I_Vendite!CK4*I_Vendite!CK38)*(1+Cruscotto!$I$3)</f>
        <v>180000</v>
      </c>
      <c r="CI7" s="59">
        <f>+(I_Vendite!CL4*I_Vendite!CL38)*(1+Cruscotto!$I$3)</f>
        <v>180000</v>
      </c>
      <c r="CJ7" s="59">
        <f>+(I_Vendite!CM4*I_Vendite!CM38)*(1+Cruscotto!$I$3)</f>
        <v>180000</v>
      </c>
      <c r="CK7" s="59">
        <f>+(I_Vendite!CN4*I_Vendite!CN38)*(1+Cruscotto!$I$3)</f>
        <v>180000</v>
      </c>
      <c r="CL7" s="59">
        <f>+(I_Vendite!CO4*I_Vendite!CO38)*(1+Cruscotto!$I$3)</f>
        <v>180000</v>
      </c>
      <c r="CM7" s="59">
        <f>+I_Vendite!CP4*I_Vendite!CP38*(1+Cruscotto!$J$3)</f>
        <v>180000</v>
      </c>
      <c r="CN7" s="59">
        <f>+I_Vendite!CQ4*I_Vendite!CQ38*(1+Cruscotto!$J$3)</f>
        <v>180000</v>
      </c>
      <c r="CO7" s="59">
        <f>+I_Vendite!CR4*I_Vendite!CR38*(1+Cruscotto!$J$3)</f>
        <v>180000</v>
      </c>
      <c r="CP7" s="59">
        <f>+I_Vendite!CS4*I_Vendite!CS38*(1+Cruscotto!$J$3)</f>
        <v>180000</v>
      </c>
      <c r="CQ7" s="59">
        <f>+I_Vendite!CT4*I_Vendite!CT38*(1+Cruscotto!$J$3)</f>
        <v>180000</v>
      </c>
      <c r="CR7" s="59">
        <f>+I_Vendite!CU4*I_Vendite!CU38*(1+Cruscotto!$J$3)</f>
        <v>180000</v>
      </c>
      <c r="CS7" s="59">
        <f>+I_Vendite!CV4*I_Vendite!CV38*(1+Cruscotto!$J$3)</f>
        <v>180000</v>
      </c>
      <c r="CT7" s="59">
        <f>+I_Vendite!CW4*I_Vendite!CW38*(1+Cruscotto!$J$3)</f>
        <v>180000</v>
      </c>
      <c r="CU7" s="59">
        <f>+I_Vendite!CX4*I_Vendite!CX38*(1+Cruscotto!$J$3)</f>
        <v>180000</v>
      </c>
      <c r="CV7" s="59">
        <f>+I_Vendite!CY4*I_Vendite!CY38*(1+Cruscotto!$J$3)</f>
        <v>180000</v>
      </c>
      <c r="CW7" s="59">
        <f>+I_Vendite!CZ4*I_Vendite!CZ38*(1+Cruscotto!$J$3)</f>
        <v>180000</v>
      </c>
      <c r="CX7" s="59">
        <f>+I_Vendite!DA4*I_Vendite!DA38*(1+Cruscotto!$J$3)</f>
        <v>180000</v>
      </c>
      <c r="CY7" s="59">
        <f>+I_Vendite!DB4*I_Vendite!DB38*(1+Cruscotto!$K$3)</f>
        <v>180000</v>
      </c>
      <c r="CZ7" s="59">
        <f>+I_Vendite!DC4*I_Vendite!DC38*(1+Cruscotto!$K$3)</f>
        <v>180000</v>
      </c>
      <c r="DA7" s="59">
        <f>+I_Vendite!DD4*I_Vendite!DD38*(1+Cruscotto!$K$3)</f>
        <v>180000</v>
      </c>
      <c r="DB7" s="59">
        <f>+I_Vendite!DE4*I_Vendite!DE38*(1+Cruscotto!$K$3)</f>
        <v>180000</v>
      </c>
      <c r="DC7" s="59">
        <f>+I_Vendite!DF4*I_Vendite!DF38*(1+Cruscotto!$K$3)</f>
        <v>180000</v>
      </c>
      <c r="DD7" s="59">
        <f>+I_Vendite!DG4*I_Vendite!DG38*(1+Cruscotto!$K$3)</f>
        <v>180000</v>
      </c>
      <c r="DE7" s="59">
        <f>+I_Vendite!DH4*I_Vendite!DH38*(1+Cruscotto!$K$3)</f>
        <v>180000</v>
      </c>
      <c r="DF7" s="59">
        <f>+I_Vendite!DI4*I_Vendite!DI38*(1+Cruscotto!$K$3)</f>
        <v>180000</v>
      </c>
      <c r="DG7" s="59">
        <f>+I_Vendite!DJ4*I_Vendite!DJ38*(1+Cruscotto!$K$3)</f>
        <v>180000</v>
      </c>
      <c r="DH7" s="59">
        <f>+I_Vendite!DK4*I_Vendite!DK38*(1+Cruscotto!$K$3)</f>
        <v>180000</v>
      </c>
      <c r="DI7" s="59">
        <f>+I_Vendite!DL4*I_Vendite!DL38*(1+Cruscotto!$K$3)</f>
        <v>180000</v>
      </c>
      <c r="DJ7" s="59">
        <f>+I_Vendite!DM4*I_Vendite!DM38*(1+Cruscotto!$K$3)</f>
        <v>180000</v>
      </c>
      <c r="DK7" s="59">
        <f>+I_Vendite!DN4*I_Vendite!DN38*(1+Cruscotto!$L$3)</f>
        <v>180000</v>
      </c>
      <c r="DL7" s="59">
        <f>+I_Vendite!DO4*I_Vendite!DO38*(1+Cruscotto!$L$3)</f>
        <v>180000</v>
      </c>
      <c r="DM7" s="59">
        <f>+I_Vendite!DP4*I_Vendite!DP38*(1+Cruscotto!$L$3)</f>
        <v>180000</v>
      </c>
      <c r="DN7" s="59">
        <f>+I_Vendite!DQ4*I_Vendite!DQ38*(1+Cruscotto!$L$3)</f>
        <v>180000</v>
      </c>
      <c r="DO7" s="59">
        <f>+I_Vendite!DR4*I_Vendite!DR38*(1+Cruscotto!$L$3)</f>
        <v>180000</v>
      </c>
      <c r="DP7" s="59">
        <f>+I_Vendite!DS4*I_Vendite!DS38*(1+Cruscotto!$L$3)</f>
        <v>180000</v>
      </c>
      <c r="DQ7" s="59">
        <f>+I_Vendite!DT4*I_Vendite!DT38*(1+Cruscotto!$L$3)</f>
        <v>180000</v>
      </c>
      <c r="DR7" s="59">
        <f>+I_Vendite!DU4*I_Vendite!DU38*(1+Cruscotto!$L$3)</f>
        <v>180000</v>
      </c>
      <c r="DS7" s="59">
        <f>+I_Vendite!DV4*I_Vendite!DV38*(1+Cruscotto!$L$3)</f>
        <v>180000</v>
      </c>
      <c r="DT7" s="59">
        <f>+I_Vendite!DW4*I_Vendite!DW38*(1+Cruscotto!$L$3)</f>
        <v>180000</v>
      </c>
      <c r="DU7" s="59">
        <f>+I_Vendite!DX4*I_Vendite!DX38*(1+Cruscotto!$L$3)</f>
        <v>180000</v>
      </c>
      <c r="DV7" s="59">
        <f>+I_Vendite!DY4*I_Vendite!DY38*(1+Cruscotto!$L$3)</f>
        <v>180000</v>
      </c>
    </row>
    <row r="8" spans="1:126" ht="16.5" thickTop="1" thickBot="1" x14ac:dyDescent="0.3">
      <c r="C8" s="57">
        <f>+I_Vendite!C5</f>
        <v>0</v>
      </c>
      <c r="D8" s="57">
        <f>+I_Vendite!E5</f>
        <v>0</v>
      </c>
      <c r="E8" s="58">
        <f>+I_Vendite!G5</f>
        <v>0</v>
      </c>
      <c r="G8" s="59">
        <f>+(I_Vendite!J5*I_Vendite!J39)*(1+Cruscotto!$C$3)</f>
        <v>0</v>
      </c>
      <c r="H8" s="59">
        <f>+(I_Vendite!K5*I_Vendite!K39)*(1+Cruscotto!$C$3)</f>
        <v>0</v>
      </c>
      <c r="I8" s="59">
        <f>+(I_Vendite!L5*I_Vendite!L39)*(1+Cruscotto!$C$3)</f>
        <v>0</v>
      </c>
      <c r="J8" s="59">
        <f>+(I_Vendite!M5*I_Vendite!M39)*(1+Cruscotto!$C$3)</f>
        <v>0</v>
      </c>
      <c r="K8" s="59">
        <f>+(I_Vendite!N5*I_Vendite!N39)*(1+Cruscotto!$C$3)</f>
        <v>0</v>
      </c>
      <c r="L8" s="59">
        <f>+(I_Vendite!O5*I_Vendite!O39)*(1+Cruscotto!$C$3)</f>
        <v>0</v>
      </c>
      <c r="M8" s="59">
        <f>+(I_Vendite!P5*I_Vendite!P39)*(1+Cruscotto!$C$3)</f>
        <v>0</v>
      </c>
      <c r="N8" s="59">
        <f>+(I_Vendite!Q5*I_Vendite!Q39)*(1+Cruscotto!$C$3)</f>
        <v>0</v>
      </c>
      <c r="O8" s="59">
        <f>+(I_Vendite!R5*I_Vendite!R39)*(1+Cruscotto!$C$3)</f>
        <v>0</v>
      </c>
      <c r="P8" s="59">
        <f>+(I_Vendite!S5*I_Vendite!S39)*(1+Cruscotto!$C$3)</f>
        <v>0</v>
      </c>
      <c r="Q8" s="59">
        <f>+(I_Vendite!T5*I_Vendite!T39)*(1+Cruscotto!$C$3)</f>
        <v>0</v>
      </c>
      <c r="R8" s="59">
        <f>+(I_Vendite!U5*I_Vendite!U39)*(1+Cruscotto!$C$3)</f>
        <v>0</v>
      </c>
      <c r="S8" s="59">
        <f>+(I_Vendite!V5*I_Vendite!V39)*(1+Cruscotto!$D$3)</f>
        <v>0</v>
      </c>
      <c r="T8" s="59">
        <f>+(I_Vendite!W5*I_Vendite!W39)*(1+Cruscotto!$D$3)</f>
        <v>0</v>
      </c>
      <c r="U8" s="59">
        <f>+(I_Vendite!X5*I_Vendite!X39)*(1+Cruscotto!$D$3)</f>
        <v>0</v>
      </c>
      <c r="V8" s="59">
        <f>+(I_Vendite!Y5*I_Vendite!Y39)*(1+Cruscotto!$D$3)</f>
        <v>0</v>
      </c>
      <c r="W8" s="59">
        <f>+(I_Vendite!Z5*I_Vendite!Z39)*(1+Cruscotto!$D$3)</f>
        <v>0</v>
      </c>
      <c r="X8" s="59">
        <f>+(I_Vendite!AA5*I_Vendite!AA39)*(1+Cruscotto!$D$3)</f>
        <v>0</v>
      </c>
      <c r="Y8" s="59">
        <f>+(I_Vendite!AB5*I_Vendite!AB39)*(1+Cruscotto!$D$3)</f>
        <v>0</v>
      </c>
      <c r="Z8" s="59">
        <f>+(I_Vendite!AC5*I_Vendite!AC39)*(1+Cruscotto!$D$3)</f>
        <v>0</v>
      </c>
      <c r="AA8" s="59">
        <f>+(I_Vendite!AD5*I_Vendite!AD39)*(1+Cruscotto!$D$3)</f>
        <v>0</v>
      </c>
      <c r="AB8" s="59">
        <f>+(I_Vendite!AE5*I_Vendite!AE39)*(1+Cruscotto!$D$3)</f>
        <v>0</v>
      </c>
      <c r="AC8" s="59">
        <f>+(I_Vendite!AF5*I_Vendite!AF39)*(1+Cruscotto!$D$3)</f>
        <v>0</v>
      </c>
      <c r="AD8" s="59">
        <f>+(I_Vendite!AG5*I_Vendite!AG39)*(1+Cruscotto!$D$3)</f>
        <v>0</v>
      </c>
      <c r="AE8" s="59">
        <f>+(I_Vendite!AH5*I_Vendite!AH39)*(1+Cruscotto!$E$3)</f>
        <v>0</v>
      </c>
      <c r="AF8" s="59">
        <f>+(I_Vendite!AI5*I_Vendite!AI39)*(1+Cruscotto!$E$3)</f>
        <v>0</v>
      </c>
      <c r="AG8" s="59">
        <f>+(I_Vendite!AJ5*I_Vendite!AJ39)*(1+Cruscotto!$E$3)</f>
        <v>0</v>
      </c>
      <c r="AH8" s="59">
        <f>+(I_Vendite!AK5*I_Vendite!AK39)*(1+Cruscotto!$E$3)</f>
        <v>0</v>
      </c>
      <c r="AI8" s="59">
        <f>+(I_Vendite!AL5*I_Vendite!AL39)*(1+Cruscotto!$E$3)</f>
        <v>0</v>
      </c>
      <c r="AJ8" s="59">
        <f>+(I_Vendite!AM5*I_Vendite!AM39)*(1+Cruscotto!$E$3)</f>
        <v>0</v>
      </c>
      <c r="AK8" s="59">
        <f>+(I_Vendite!AN5*I_Vendite!AN39)*(1+Cruscotto!$E$3)</f>
        <v>0</v>
      </c>
      <c r="AL8" s="59">
        <f>+(I_Vendite!AO5*I_Vendite!AO39)*(1+Cruscotto!$E$3)</f>
        <v>0</v>
      </c>
      <c r="AM8" s="59">
        <f>+(I_Vendite!AP5*I_Vendite!AP39)*(1+Cruscotto!$E$3)</f>
        <v>0</v>
      </c>
      <c r="AN8" s="59">
        <f>+(I_Vendite!AQ5*I_Vendite!AQ39)*(1+Cruscotto!$E$3)</f>
        <v>0</v>
      </c>
      <c r="AO8" s="59">
        <f>+(I_Vendite!AR5*I_Vendite!AR39)*(1+Cruscotto!$E$3)</f>
        <v>0</v>
      </c>
      <c r="AP8" s="59">
        <f>+(I_Vendite!AS5*I_Vendite!AS39)*(1+Cruscotto!$E$3)</f>
        <v>0</v>
      </c>
      <c r="AQ8" s="59">
        <f>+(I_Vendite!AT5*I_Vendite!AT39)*(1+Cruscotto!$F$3)</f>
        <v>0</v>
      </c>
      <c r="AR8" s="59">
        <f>+(I_Vendite!AU5*I_Vendite!AU39)*(1+Cruscotto!$F$3)</f>
        <v>0</v>
      </c>
      <c r="AS8" s="59">
        <f>+(I_Vendite!AV5*I_Vendite!AV39)*(1+Cruscotto!$F$3)</f>
        <v>0</v>
      </c>
      <c r="AT8" s="59">
        <f>+(I_Vendite!AW5*I_Vendite!AW39)*(1+Cruscotto!$F$3)</f>
        <v>0</v>
      </c>
      <c r="AU8" s="59">
        <f>+(I_Vendite!AX5*I_Vendite!AX39)*(1+Cruscotto!$F$3)</f>
        <v>0</v>
      </c>
      <c r="AV8" s="59">
        <f>+(I_Vendite!AY5*I_Vendite!AY39)*(1+Cruscotto!$F$3)</f>
        <v>0</v>
      </c>
      <c r="AW8" s="59">
        <f>+(I_Vendite!AZ5*I_Vendite!AZ39)*(1+Cruscotto!$F$3)</f>
        <v>0</v>
      </c>
      <c r="AX8" s="59">
        <f>+(I_Vendite!BA5*I_Vendite!BA39)*(1+Cruscotto!$F$3)</f>
        <v>0</v>
      </c>
      <c r="AY8" s="59">
        <f>+(I_Vendite!BB5*I_Vendite!BB39)*(1+Cruscotto!$F$3)</f>
        <v>0</v>
      </c>
      <c r="AZ8" s="59">
        <f>+(I_Vendite!BC5*I_Vendite!BC39)*(1+Cruscotto!$F$3)</f>
        <v>0</v>
      </c>
      <c r="BA8" s="59">
        <f>+(I_Vendite!BD5*I_Vendite!BD39)*(1+Cruscotto!$F$3)</f>
        <v>0</v>
      </c>
      <c r="BB8" s="59">
        <f>+(I_Vendite!BE5*I_Vendite!BE39)*(1+Cruscotto!$F$3)</f>
        <v>0</v>
      </c>
      <c r="BC8" s="59">
        <f>+(I_Vendite!BF5*I_Vendite!BF39)*(1+Cruscotto!$G$3)</f>
        <v>0</v>
      </c>
      <c r="BD8" s="59">
        <f>+(I_Vendite!BG5*I_Vendite!BG39)*(1+Cruscotto!$G$3)</f>
        <v>0</v>
      </c>
      <c r="BE8" s="59">
        <f>+(I_Vendite!BH5*I_Vendite!BH39)*(1+Cruscotto!$G$3)</f>
        <v>0</v>
      </c>
      <c r="BF8" s="59">
        <f>+(I_Vendite!BI5*I_Vendite!BI39)*(1+Cruscotto!$G$3)</f>
        <v>0</v>
      </c>
      <c r="BG8" s="59">
        <f>+(I_Vendite!BJ5*I_Vendite!BJ39)*(1+Cruscotto!$G$3)</f>
        <v>0</v>
      </c>
      <c r="BH8" s="59">
        <f>+(I_Vendite!BK5*I_Vendite!BK39)*(1+Cruscotto!$G$3)</f>
        <v>0</v>
      </c>
      <c r="BI8" s="59">
        <f>+(I_Vendite!BL5*I_Vendite!BL39)*(1+Cruscotto!$G$3)</f>
        <v>0</v>
      </c>
      <c r="BJ8" s="59">
        <f>+(I_Vendite!BM5*I_Vendite!BM39)*(1+Cruscotto!$G$3)</f>
        <v>0</v>
      </c>
      <c r="BK8" s="59">
        <f>+(I_Vendite!BN5*I_Vendite!BN39)*(1+Cruscotto!$G$3)</f>
        <v>0</v>
      </c>
      <c r="BL8" s="59">
        <f>+(I_Vendite!BO5*I_Vendite!BO39)*(1+Cruscotto!$G$3)</f>
        <v>0</v>
      </c>
      <c r="BM8" s="59">
        <f>+(I_Vendite!BP5*I_Vendite!BP39)*(1+Cruscotto!$G$3)</f>
        <v>0</v>
      </c>
      <c r="BN8" s="59">
        <f>+(I_Vendite!BQ5*I_Vendite!BQ39)*(1+Cruscotto!$G$3)</f>
        <v>0</v>
      </c>
      <c r="BO8" s="59">
        <f>+(I_Vendite!BR5*I_Vendite!BR39)*(1+Cruscotto!$H$3)</f>
        <v>0</v>
      </c>
      <c r="BP8" s="59">
        <f>+(I_Vendite!BS5*I_Vendite!BS39)*(1+Cruscotto!$H$3)</f>
        <v>0</v>
      </c>
      <c r="BQ8" s="59">
        <f>+(I_Vendite!BT5*I_Vendite!BT39)*(1+Cruscotto!$H$3)</f>
        <v>0</v>
      </c>
      <c r="BR8" s="59">
        <f>+(I_Vendite!BU5*I_Vendite!BU39)*(1+Cruscotto!$H$3)</f>
        <v>0</v>
      </c>
      <c r="BS8" s="59">
        <f>+(I_Vendite!BV5*I_Vendite!BV39)*(1+Cruscotto!$H$3)</f>
        <v>0</v>
      </c>
      <c r="BT8" s="59">
        <f>+(I_Vendite!BW5*I_Vendite!BW39)*(1+Cruscotto!$H$3)</f>
        <v>0</v>
      </c>
      <c r="BU8" s="59">
        <f>+(I_Vendite!BX5*I_Vendite!BX39)*(1+Cruscotto!$H$3)</f>
        <v>0</v>
      </c>
      <c r="BV8" s="59">
        <f>+(I_Vendite!BY5*I_Vendite!BY39)*(1+Cruscotto!$H$3)</f>
        <v>0</v>
      </c>
      <c r="BW8" s="59">
        <f>+(I_Vendite!BZ5*I_Vendite!BZ39)*(1+Cruscotto!$H$3)</f>
        <v>0</v>
      </c>
      <c r="BX8" s="59">
        <f>+(I_Vendite!CA5*I_Vendite!CA39)*(1+Cruscotto!$H$3)</f>
        <v>0</v>
      </c>
      <c r="BY8" s="59">
        <f>+(I_Vendite!CB5*I_Vendite!CB39)*(1+Cruscotto!$H$3)</f>
        <v>0</v>
      </c>
      <c r="BZ8" s="59">
        <f>+(I_Vendite!CC5*I_Vendite!CC39)*(1+Cruscotto!$H$3)</f>
        <v>0</v>
      </c>
      <c r="CA8" s="59">
        <f>+(I_Vendite!CD5*I_Vendite!CD39)*(1+Cruscotto!$I$3)</f>
        <v>0</v>
      </c>
      <c r="CB8" s="59">
        <f>+(I_Vendite!CE5*I_Vendite!CE39)*(1+Cruscotto!$I$3)</f>
        <v>0</v>
      </c>
      <c r="CC8" s="59">
        <f>+(I_Vendite!CF5*I_Vendite!CF39)*(1+Cruscotto!$I$3)</f>
        <v>0</v>
      </c>
      <c r="CD8" s="59">
        <f>+(I_Vendite!CG5*I_Vendite!CG39)*(1+Cruscotto!$I$3)</f>
        <v>0</v>
      </c>
      <c r="CE8" s="59">
        <f>+(I_Vendite!CH5*I_Vendite!CH39)*(1+Cruscotto!$I$3)</f>
        <v>0</v>
      </c>
      <c r="CF8" s="59">
        <f>+(I_Vendite!CI5*I_Vendite!CI39)*(1+Cruscotto!$I$3)</f>
        <v>0</v>
      </c>
      <c r="CG8" s="59">
        <f>+(I_Vendite!CJ5*I_Vendite!CJ39)*(1+Cruscotto!$I$3)</f>
        <v>0</v>
      </c>
      <c r="CH8" s="59">
        <f>+(I_Vendite!CK5*I_Vendite!CK39)*(1+Cruscotto!$I$3)</f>
        <v>0</v>
      </c>
      <c r="CI8" s="59">
        <f>+(I_Vendite!CL5*I_Vendite!CL39)*(1+Cruscotto!$I$3)</f>
        <v>0</v>
      </c>
      <c r="CJ8" s="59">
        <f>+(I_Vendite!CM5*I_Vendite!CM39)*(1+Cruscotto!$I$3)</f>
        <v>0</v>
      </c>
      <c r="CK8" s="59">
        <f>+(I_Vendite!CN5*I_Vendite!CN39)*(1+Cruscotto!$I$3)</f>
        <v>0</v>
      </c>
      <c r="CL8" s="59">
        <f>+(I_Vendite!CO5*I_Vendite!CO39)*(1+Cruscotto!$I$3)</f>
        <v>0</v>
      </c>
      <c r="CM8" s="59">
        <f>+I_Vendite!CP5*I_Vendite!CP39*(1+Cruscotto!$J$3)</f>
        <v>0</v>
      </c>
      <c r="CN8" s="59">
        <f>+I_Vendite!CQ5*I_Vendite!CQ39*(1+Cruscotto!$J$3)</f>
        <v>0</v>
      </c>
      <c r="CO8" s="59">
        <f>+I_Vendite!CR5*I_Vendite!CR39*(1+Cruscotto!$J$3)</f>
        <v>0</v>
      </c>
      <c r="CP8" s="59">
        <f>+I_Vendite!CS5*I_Vendite!CS39*(1+Cruscotto!$J$3)</f>
        <v>0</v>
      </c>
      <c r="CQ8" s="59">
        <f>+I_Vendite!CT5*I_Vendite!CT39*(1+Cruscotto!$J$3)</f>
        <v>0</v>
      </c>
      <c r="CR8" s="59">
        <f>+I_Vendite!CU5*I_Vendite!CU39*(1+Cruscotto!$J$3)</f>
        <v>0</v>
      </c>
      <c r="CS8" s="59">
        <f>+I_Vendite!CV5*I_Vendite!CV39*(1+Cruscotto!$J$3)</f>
        <v>0</v>
      </c>
      <c r="CT8" s="59">
        <f>+I_Vendite!CW5*I_Vendite!CW39*(1+Cruscotto!$J$3)</f>
        <v>0</v>
      </c>
      <c r="CU8" s="59">
        <f>+I_Vendite!CX5*I_Vendite!CX39*(1+Cruscotto!$J$3)</f>
        <v>0</v>
      </c>
      <c r="CV8" s="59">
        <f>+I_Vendite!CY5*I_Vendite!CY39*(1+Cruscotto!$J$3)</f>
        <v>0</v>
      </c>
      <c r="CW8" s="59">
        <f>+I_Vendite!CZ5*I_Vendite!CZ39*(1+Cruscotto!$J$3)</f>
        <v>0</v>
      </c>
      <c r="CX8" s="59">
        <f>+I_Vendite!DA5*I_Vendite!DA39*(1+Cruscotto!$J$3)</f>
        <v>0</v>
      </c>
      <c r="CY8" s="59">
        <f>+I_Vendite!DB5*I_Vendite!DB39*(1+Cruscotto!$K$3)</f>
        <v>0</v>
      </c>
      <c r="CZ8" s="59">
        <f>+I_Vendite!DC5*I_Vendite!DC39*(1+Cruscotto!$K$3)</f>
        <v>0</v>
      </c>
      <c r="DA8" s="59">
        <f>+I_Vendite!DD5*I_Vendite!DD39*(1+Cruscotto!$K$3)</f>
        <v>0</v>
      </c>
      <c r="DB8" s="59">
        <f>+I_Vendite!DE5*I_Vendite!DE39*(1+Cruscotto!$K$3)</f>
        <v>0</v>
      </c>
      <c r="DC8" s="59">
        <f>+I_Vendite!DF5*I_Vendite!DF39*(1+Cruscotto!$K$3)</f>
        <v>0</v>
      </c>
      <c r="DD8" s="59">
        <f>+I_Vendite!DG5*I_Vendite!DG39*(1+Cruscotto!$K$3)</f>
        <v>0</v>
      </c>
      <c r="DE8" s="59">
        <f>+I_Vendite!DH5*I_Vendite!DH39*(1+Cruscotto!$K$3)</f>
        <v>0</v>
      </c>
      <c r="DF8" s="59">
        <f>+I_Vendite!DI5*I_Vendite!DI39*(1+Cruscotto!$K$3)</f>
        <v>0</v>
      </c>
      <c r="DG8" s="59">
        <f>+I_Vendite!DJ5*I_Vendite!DJ39*(1+Cruscotto!$K$3)</f>
        <v>0</v>
      </c>
      <c r="DH8" s="59">
        <f>+I_Vendite!DK5*I_Vendite!DK39*(1+Cruscotto!$K$3)</f>
        <v>0</v>
      </c>
      <c r="DI8" s="59">
        <f>+I_Vendite!DL5*I_Vendite!DL39*(1+Cruscotto!$K$3)</f>
        <v>0</v>
      </c>
      <c r="DJ8" s="59">
        <f>+I_Vendite!DM5*I_Vendite!DM39*(1+Cruscotto!$K$3)</f>
        <v>0</v>
      </c>
      <c r="DK8" s="59">
        <f>+I_Vendite!DN5*I_Vendite!DN39*(1+Cruscotto!$L$3)</f>
        <v>0</v>
      </c>
      <c r="DL8" s="59">
        <f>+I_Vendite!DO5*I_Vendite!DO39*(1+Cruscotto!$L$3)</f>
        <v>0</v>
      </c>
      <c r="DM8" s="59">
        <f>+I_Vendite!DP5*I_Vendite!DP39*(1+Cruscotto!$L$3)</f>
        <v>0</v>
      </c>
      <c r="DN8" s="59">
        <f>+I_Vendite!DQ5*I_Vendite!DQ39*(1+Cruscotto!$L$3)</f>
        <v>0</v>
      </c>
      <c r="DO8" s="59">
        <f>+I_Vendite!DR5*I_Vendite!DR39*(1+Cruscotto!$L$3)</f>
        <v>0</v>
      </c>
      <c r="DP8" s="59">
        <f>+I_Vendite!DS5*I_Vendite!DS39*(1+Cruscotto!$L$3)</f>
        <v>0</v>
      </c>
      <c r="DQ8" s="59">
        <f>+I_Vendite!DT5*I_Vendite!DT39*(1+Cruscotto!$L$3)</f>
        <v>0</v>
      </c>
      <c r="DR8" s="59">
        <f>+I_Vendite!DU5*I_Vendite!DU39*(1+Cruscotto!$L$3)</f>
        <v>0</v>
      </c>
      <c r="DS8" s="59">
        <f>+I_Vendite!DV5*I_Vendite!DV39*(1+Cruscotto!$L$3)</f>
        <v>0</v>
      </c>
      <c r="DT8" s="59">
        <f>+I_Vendite!DW5*I_Vendite!DW39*(1+Cruscotto!$L$3)</f>
        <v>0</v>
      </c>
      <c r="DU8" s="59">
        <f>+I_Vendite!DX5*I_Vendite!DX39*(1+Cruscotto!$L$3)</f>
        <v>0</v>
      </c>
      <c r="DV8" s="59">
        <f>+I_Vendite!DY5*I_Vendite!DY39*(1+Cruscotto!$L$3)</f>
        <v>0</v>
      </c>
    </row>
    <row r="9" spans="1:126" ht="16.5" thickTop="1" thickBot="1" x14ac:dyDescent="0.3">
      <c r="C9" s="57">
        <f>+I_Vendite!C6</f>
        <v>0</v>
      </c>
      <c r="D9" s="57">
        <f>+I_Vendite!E6</f>
        <v>0</v>
      </c>
      <c r="E9" s="58">
        <f>+I_Vendite!G6</f>
        <v>0</v>
      </c>
      <c r="G9" s="59">
        <f>+(I_Vendite!J6*I_Vendite!J40)*(1+Cruscotto!$C$3)</f>
        <v>0</v>
      </c>
      <c r="H9" s="59">
        <f>+(I_Vendite!K6*I_Vendite!K40)*(1+Cruscotto!$C$3)</f>
        <v>0</v>
      </c>
      <c r="I9" s="59">
        <f>+(I_Vendite!L6*I_Vendite!L40)*(1+Cruscotto!$C$3)</f>
        <v>0</v>
      </c>
      <c r="J9" s="59">
        <f>+(I_Vendite!M6*I_Vendite!M40)*(1+Cruscotto!$C$3)</f>
        <v>0</v>
      </c>
      <c r="K9" s="59">
        <f>+(I_Vendite!N6*I_Vendite!N40)*(1+Cruscotto!$C$3)</f>
        <v>0</v>
      </c>
      <c r="L9" s="59">
        <f>+(I_Vendite!O6*I_Vendite!O40)*(1+Cruscotto!$C$3)</f>
        <v>0</v>
      </c>
      <c r="M9" s="59">
        <f>+(I_Vendite!P6*I_Vendite!P40)*(1+Cruscotto!$C$3)</f>
        <v>0</v>
      </c>
      <c r="N9" s="59">
        <f>+(I_Vendite!Q6*I_Vendite!Q40)*(1+Cruscotto!$C$3)</f>
        <v>0</v>
      </c>
      <c r="O9" s="59">
        <f>+(I_Vendite!R6*I_Vendite!R40)*(1+Cruscotto!$C$3)</f>
        <v>0</v>
      </c>
      <c r="P9" s="59">
        <f>+(I_Vendite!S6*I_Vendite!S40)*(1+Cruscotto!$C$3)</f>
        <v>0</v>
      </c>
      <c r="Q9" s="59">
        <f>+(I_Vendite!T6*I_Vendite!T40)*(1+Cruscotto!$C$3)</f>
        <v>0</v>
      </c>
      <c r="R9" s="59">
        <f>+(I_Vendite!U6*I_Vendite!U40)*(1+Cruscotto!$C$3)</f>
        <v>0</v>
      </c>
      <c r="S9" s="59">
        <f>+(I_Vendite!V6*I_Vendite!V40)*(1+Cruscotto!$D$3)</f>
        <v>0</v>
      </c>
      <c r="T9" s="59">
        <f>+(I_Vendite!W6*I_Vendite!W40)*(1+Cruscotto!$D$3)</f>
        <v>0</v>
      </c>
      <c r="U9" s="59">
        <f>+(I_Vendite!X6*I_Vendite!X40)*(1+Cruscotto!$D$3)</f>
        <v>0</v>
      </c>
      <c r="V9" s="59">
        <f>+(I_Vendite!Y6*I_Vendite!Y40)*(1+Cruscotto!$D$3)</f>
        <v>0</v>
      </c>
      <c r="W9" s="59">
        <f>+(I_Vendite!Z6*I_Vendite!Z40)*(1+Cruscotto!$D$3)</f>
        <v>0</v>
      </c>
      <c r="X9" s="59">
        <f>+(I_Vendite!AA6*I_Vendite!AA40)*(1+Cruscotto!$D$3)</f>
        <v>0</v>
      </c>
      <c r="Y9" s="59">
        <f>+(I_Vendite!AB6*I_Vendite!AB40)*(1+Cruscotto!$D$3)</f>
        <v>0</v>
      </c>
      <c r="Z9" s="59">
        <f>+(I_Vendite!AC6*I_Vendite!AC40)*(1+Cruscotto!$D$3)</f>
        <v>0</v>
      </c>
      <c r="AA9" s="59">
        <f>+(I_Vendite!AD6*I_Vendite!AD40)*(1+Cruscotto!$D$3)</f>
        <v>0</v>
      </c>
      <c r="AB9" s="59">
        <f>+(I_Vendite!AE6*I_Vendite!AE40)*(1+Cruscotto!$D$3)</f>
        <v>0</v>
      </c>
      <c r="AC9" s="59">
        <f>+(I_Vendite!AF6*I_Vendite!AF40)*(1+Cruscotto!$D$3)</f>
        <v>0</v>
      </c>
      <c r="AD9" s="59">
        <f>+(I_Vendite!AG6*I_Vendite!AG40)*(1+Cruscotto!$D$3)</f>
        <v>0</v>
      </c>
      <c r="AE9" s="59">
        <f>+(I_Vendite!AH6*I_Vendite!AH40)*(1+Cruscotto!$E$3)</f>
        <v>0</v>
      </c>
      <c r="AF9" s="59">
        <f>+(I_Vendite!AI6*I_Vendite!AI40)*(1+Cruscotto!$E$3)</f>
        <v>0</v>
      </c>
      <c r="AG9" s="59">
        <f>+(I_Vendite!AJ6*I_Vendite!AJ40)*(1+Cruscotto!$E$3)</f>
        <v>0</v>
      </c>
      <c r="AH9" s="59">
        <f>+(I_Vendite!AK6*I_Vendite!AK40)*(1+Cruscotto!$E$3)</f>
        <v>0</v>
      </c>
      <c r="AI9" s="59">
        <f>+(I_Vendite!AL6*I_Vendite!AL40)*(1+Cruscotto!$E$3)</f>
        <v>0</v>
      </c>
      <c r="AJ9" s="59">
        <f>+(I_Vendite!AM6*I_Vendite!AM40)*(1+Cruscotto!$E$3)</f>
        <v>0</v>
      </c>
      <c r="AK9" s="59">
        <f>+(I_Vendite!AN6*I_Vendite!AN40)*(1+Cruscotto!$E$3)</f>
        <v>0</v>
      </c>
      <c r="AL9" s="59">
        <f>+(I_Vendite!AO6*I_Vendite!AO40)*(1+Cruscotto!$E$3)</f>
        <v>0</v>
      </c>
      <c r="AM9" s="59">
        <f>+(I_Vendite!AP6*I_Vendite!AP40)*(1+Cruscotto!$E$3)</f>
        <v>0</v>
      </c>
      <c r="AN9" s="59">
        <f>+(I_Vendite!AQ6*I_Vendite!AQ40)*(1+Cruscotto!$E$3)</f>
        <v>0</v>
      </c>
      <c r="AO9" s="59">
        <f>+(I_Vendite!AR6*I_Vendite!AR40)*(1+Cruscotto!$E$3)</f>
        <v>0</v>
      </c>
      <c r="AP9" s="59">
        <f>+(I_Vendite!AS6*I_Vendite!AS40)*(1+Cruscotto!$E$3)</f>
        <v>0</v>
      </c>
      <c r="AQ9" s="59">
        <f>+(I_Vendite!AT6*I_Vendite!AT40)*(1+Cruscotto!$F$3)</f>
        <v>0</v>
      </c>
      <c r="AR9" s="59">
        <f>+(I_Vendite!AU6*I_Vendite!AU40)*(1+Cruscotto!$F$3)</f>
        <v>0</v>
      </c>
      <c r="AS9" s="59">
        <f>+(I_Vendite!AV6*I_Vendite!AV40)*(1+Cruscotto!$F$3)</f>
        <v>0</v>
      </c>
      <c r="AT9" s="59">
        <f>+(I_Vendite!AW6*I_Vendite!AW40)*(1+Cruscotto!$F$3)</f>
        <v>0</v>
      </c>
      <c r="AU9" s="59">
        <f>+(I_Vendite!AX6*I_Vendite!AX40)*(1+Cruscotto!$F$3)</f>
        <v>0</v>
      </c>
      <c r="AV9" s="59">
        <f>+(I_Vendite!AY6*I_Vendite!AY40)*(1+Cruscotto!$F$3)</f>
        <v>0</v>
      </c>
      <c r="AW9" s="59">
        <f>+(I_Vendite!AZ6*I_Vendite!AZ40)*(1+Cruscotto!$F$3)</f>
        <v>0</v>
      </c>
      <c r="AX9" s="59">
        <f>+(I_Vendite!BA6*I_Vendite!BA40)*(1+Cruscotto!$F$3)</f>
        <v>0</v>
      </c>
      <c r="AY9" s="59">
        <f>+(I_Vendite!BB6*I_Vendite!BB40)*(1+Cruscotto!$F$3)</f>
        <v>0</v>
      </c>
      <c r="AZ9" s="59">
        <f>+(I_Vendite!BC6*I_Vendite!BC40)*(1+Cruscotto!$F$3)</f>
        <v>0</v>
      </c>
      <c r="BA9" s="59">
        <f>+(I_Vendite!BD6*I_Vendite!BD40)*(1+Cruscotto!$F$3)</f>
        <v>0</v>
      </c>
      <c r="BB9" s="59">
        <f>+(I_Vendite!BE6*I_Vendite!BE40)*(1+Cruscotto!$F$3)</f>
        <v>0</v>
      </c>
      <c r="BC9" s="59">
        <f>+(I_Vendite!BF6*I_Vendite!BF40)*(1+Cruscotto!$G$3)</f>
        <v>0</v>
      </c>
      <c r="BD9" s="59">
        <f>+(I_Vendite!BG6*I_Vendite!BG40)*(1+Cruscotto!$G$3)</f>
        <v>0</v>
      </c>
      <c r="BE9" s="59">
        <f>+(I_Vendite!BH6*I_Vendite!BH40)*(1+Cruscotto!$G$3)</f>
        <v>0</v>
      </c>
      <c r="BF9" s="59">
        <f>+(I_Vendite!BI6*I_Vendite!BI40)*(1+Cruscotto!$G$3)</f>
        <v>0</v>
      </c>
      <c r="BG9" s="59">
        <f>+(I_Vendite!BJ6*I_Vendite!BJ40)*(1+Cruscotto!$G$3)</f>
        <v>0</v>
      </c>
      <c r="BH9" s="59">
        <f>+(I_Vendite!BK6*I_Vendite!BK40)*(1+Cruscotto!$G$3)</f>
        <v>0</v>
      </c>
      <c r="BI9" s="59">
        <f>+(I_Vendite!BL6*I_Vendite!BL40)*(1+Cruscotto!$G$3)</f>
        <v>0</v>
      </c>
      <c r="BJ9" s="59">
        <f>+(I_Vendite!BM6*I_Vendite!BM40)*(1+Cruscotto!$G$3)</f>
        <v>0</v>
      </c>
      <c r="BK9" s="59">
        <f>+(I_Vendite!BN6*I_Vendite!BN40)*(1+Cruscotto!$G$3)</f>
        <v>0</v>
      </c>
      <c r="BL9" s="59">
        <f>+(I_Vendite!BO6*I_Vendite!BO40)*(1+Cruscotto!$G$3)</f>
        <v>0</v>
      </c>
      <c r="BM9" s="59">
        <f>+(I_Vendite!BP6*I_Vendite!BP40)*(1+Cruscotto!$G$3)</f>
        <v>0</v>
      </c>
      <c r="BN9" s="59">
        <f>+(I_Vendite!BQ6*I_Vendite!BQ40)*(1+Cruscotto!$G$3)</f>
        <v>0</v>
      </c>
      <c r="BO9" s="59">
        <f>+(I_Vendite!BR6*I_Vendite!BR40)*(1+Cruscotto!$H$3)</f>
        <v>0</v>
      </c>
      <c r="BP9" s="59">
        <f>+(I_Vendite!BS6*I_Vendite!BS40)*(1+Cruscotto!$H$3)</f>
        <v>0</v>
      </c>
      <c r="BQ9" s="59">
        <f>+(I_Vendite!BT6*I_Vendite!BT40)*(1+Cruscotto!$H$3)</f>
        <v>0</v>
      </c>
      <c r="BR9" s="59">
        <f>+(I_Vendite!BU6*I_Vendite!BU40)*(1+Cruscotto!$H$3)</f>
        <v>0</v>
      </c>
      <c r="BS9" s="59">
        <f>+(I_Vendite!BV6*I_Vendite!BV40)*(1+Cruscotto!$H$3)</f>
        <v>0</v>
      </c>
      <c r="BT9" s="59">
        <f>+(I_Vendite!BW6*I_Vendite!BW40)*(1+Cruscotto!$H$3)</f>
        <v>0</v>
      </c>
      <c r="BU9" s="59">
        <f>+(I_Vendite!BX6*I_Vendite!BX40)*(1+Cruscotto!$H$3)</f>
        <v>0</v>
      </c>
      <c r="BV9" s="59">
        <f>+(I_Vendite!BY6*I_Vendite!BY40)*(1+Cruscotto!$H$3)</f>
        <v>0</v>
      </c>
      <c r="BW9" s="59">
        <f>+(I_Vendite!BZ6*I_Vendite!BZ40)*(1+Cruscotto!$H$3)</f>
        <v>0</v>
      </c>
      <c r="BX9" s="59">
        <f>+(I_Vendite!CA6*I_Vendite!CA40)*(1+Cruscotto!$H$3)</f>
        <v>0</v>
      </c>
      <c r="BY9" s="59">
        <f>+(I_Vendite!CB6*I_Vendite!CB40)*(1+Cruscotto!$H$3)</f>
        <v>0</v>
      </c>
      <c r="BZ9" s="59">
        <f>+(I_Vendite!CC6*I_Vendite!CC40)*(1+Cruscotto!$H$3)</f>
        <v>0</v>
      </c>
      <c r="CA9" s="59">
        <f>+(I_Vendite!CD6*I_Vendite!CD40)*(1+Cruscotto!$I$3)</f>
        <v>0</v>
      </c>
      <c r="CB9" s="59">
        <f>+(I_Vendite!CE6*I_Vendite!CE40)*(1+Cruscotto!$I$3)</f>
        <v>0</v>
      </c>
      <c r="CC9" s="59">
        <f>+(I_Vendite!CF6*I_Vendite!CF40)*(1+Cruscotto!$I$3)</f>
        <v>0</v>
      </c>
      <c r="CD9" s="59">
        <f>+(I_Vendite!CG6*I_Vendite!CG40)*(1+Cruscotto!$I$3)</f>
        <v>0</v>
      </c>
      <c r="CE9" s="59">
        <f>+(I_Vendite!CH6*I_Vendite!CH40)*(1+Cruscotto!$I$3)</f>
        <v>0</v>
      </c>
      <c r="CF9" s="59">
        <f>+(I_Vendite!CI6*I_Vendite!CI40)*(1+Cruscotto!$I$3)</f>
        <v>0</v>
      </c>
      <c r="CG9" s="59">
        <f>+(I_Vendite!CJ6*I_Vendite!CJ40)*(1+Cruscotto!$I$3)</f>
        <v>0</v>
      </c>
      <c r="CH9" s="59">
        <f>+(I_Vendite!CK6*I_Vendite!CK40)*(1+Cruscotto!$I$3)</f>
        <v>0</v>
      </c>
      <c r="CI9" s="59">
        <f>+(I_Vendite!CL6*I_Vendite!CL40)*(1+Cruscotto!$I$3)</f>
        <v>0</v>
      </c>
      <c r="CJ9" s="59">
        <f>+(I_Vendite!CM6*I_Vendite!CM40)*(1+Cruscotto!$I$3)</f>
        <v>0</v>
      </c>
      <c r="CK9" s="59">
        <f>+(I_Vendite!CN6*I_Vendite!CN40)*(1+Cruscotto!$I$3)</f>
        <v>0</v>
      </c>
      <c r="CL9" s="59">
        <f>+(I_Vendite!CO6*I_Vendite!CO40)*(1+Cruscotto!$I$3)</f>
        <v>0</v>
      </c>
      <c r="CM9" s="59">
        <f>+I_Vendite!CP6*I_Vendite!CP40*(1+Cruscotto!$J$3)</f>
        <v>0</v>
      </c>
      <c r="CN9" s="59">
        <f>+I_Vendite!CQ6*I_Vendite!CQ40*(1+Cruscotto!$J$3)</f>
        <v>0</v>
      </c>
      <c r="CO9" s="59">
        <f>+I_Vendite!CR6*I_Vendite!CR40*(1+Cruscotto!$J$3)</f>
        <v>0</v>
      </c>
      <c r="CP9" s="59">
        <f>+I_Vendite!CS6*I_Vendite!CS40*(1+Cruscotto!$J$3)</f>
        <v>0</v>
      </c>
      <c r="CQ9" s="59">
        <f>+I_Vendite!CT6*I_Vendite!CT40*(1+Cruscotto!$J$3)</f>
        <v>0</v>
      </c>
      <c r="CR9" s="59">
        <f>+I_Vendite!CU6*I_Vendite!CU40*(1+Cruscotto!$J$3)</f>
        <v>0</v>
      </c>
      <c r="CS9" s="59">
        <f>+I_Vendite!CV6*I_Vendite!CV40*(1+Cruscotto!$J$3)</f>
        <v>0</v>
      </c>
      <c r="CT9" s="59">
        <f>+I_Vendite!CW6*I_Vendite!CW40*(1+Cruscotto!$J$3)</f>
        <v>0</v>
      </c>
      <c r="CU9" s="59">
        <f>+I_Vendite!CX6*I_Vendite!CX40*(1+Cruscotto!$J$3)</f>
        <v>0</v>
      </c>
      <c r="CV9" s="59">
        <f>+I_Vendite!CY6*I_Vendite!CY40*(1+Cruscotto!$J$3)</f>
        <v>0</v>
      </c>
      <c r="CW9" s="59">
        <f>+I_Vendite!CZ6*I_Vendite!CZ40*(1+Cruscotto!$J$3)</f>
        <v>0</v>
      </c>
      <c r="CX9" s="59">
        <f>+I_Vendite!DA6*I_Vendite!DA40*(1+Cruscotto!$J$3)</f>
        <v>0</v>
      </c>
      <c r="CY9" s="59">
        <f>+I_Vendite!DB6*I_Vendite!DB40*(1+Cruscotto!$K$3)</f>
        <v>0</v>
      </c>
      <c r="CZ9" s="59">
        <f>+I_Vendite!DC6*I_Vendite!DC40*(1+Cruscotto!$K$3)</f>
        <v>0</v>
      </c>
      <c r="DA9" s="59">
        <f>+I_Vendite!DD6*I_Vendite!DD40*(1+Cruscotto!$K$3)</f>
        <v>0</v>
      </c>
      <c r="DB9" s="59">
        <f>+I_Vendite!DE6*I_Vendite!DE40*(1+Cruscotto!$K$3)</f>
        <v>0</v>
      </c>
      <c r="DC9" s="59">
        <f>+I_Vendite!DF6*I_Vendite!DF40*(1+Cruscotto!$K$3)</f>
        <v>0</v>
      </c>
      <c r="DD9" s="59">
        <f>+I_Vendite!DG6*I_Vendite!DG40*(1+Cruscotto!$K$3)</f>
        <v>0</v>
      </c>
      <c r="DE9" s="59">
        <f>+I_Vendite!DH6*I_Vendite!DH40*(1+Cruscotto!$K$3)</f>
        <v>0</v>
      </c>
      <c r="DF9" s="59">
        <f>+I_Vendite!DI6*I_Vendite!DI40*(1+Cruscotto!$K$3)</f>
        <v>0</v>
      </c>
      <c r="DG9" s="59">
        <f>+I_Vendite!DJ6*I_Vendite!DJ40*(1+Cruscotto!$K$3)</f>
        <v>0</v>
      </c>
      <c r="DH9" s="59">
        <f>+I_Vendite!DK6*I_Vendite!DK40*(1+Cruscotto!$K$3)</f>
        <v>0</v>
      </c>
      <c r="DI9" s="59">
        <f>+I_Vendite!DL6*I_Vendite!DL40*(1+Cruscotto!$K$3)</f>
        <v>0</v>
      </c>
      <c r="DJ9" s="59">
        <f>+I_Vendite!DM6*I_Vendite!DM40*(1+Cruscotto!$K$3)</f>
        <v>0</v>
      </c>
      <c r="DK9" s="59">
        <f>+I_Vendite!DN6*I_Vendite!DN40*(1+Cruscotto!$L$3)</f>
        <v>0</v>
      </c>
      <c r="DL9" s="59">
        <f>+I_Vendite!DO6*I_Vendite!DO40*(1+Cruscotto!$L$3)</f>
        <v>0</v>
      </c>
      <c r="DM9" s="59">
        <f>+I_Vendite!DP6*I_Vendite!DP40*(1+Cruscotto!$L$3)</f>
        <v>0</v>
      </c>
      <c r="DN9" s="59">
        <f>+I_Vendite!DQ6*I_Vendite!DQ40*(1+Cruscotto!$L$3)</f>
        <v>0</v>
      </c>
      <c r="DO9" s="59">
        <f>+I_Vendite!DR6*I_Vendite!DR40*(1+Cruscotto!$L$3)</f>
        <v>0</v>
      </c>
      <c r="DP9" s="59">
        <f>+I_Vendite!DS6*I_Vendite!DS40*(1+Cruscotto!$L$3)</f>
        <v>0</v>
      </c>
      <c r="DQ9" s="59">
        <f>+I_Vendite!DT6*I_Vendite!DT40*(1+Cruscotto!$L$3)</f>
        <v>0</v>
      </c>
      <c r="DR9" s="59">
        <f>+I_Vendite!DU6*I_Vendite!DU40*(1+Cruscotto!$L$3)</f>
        <v>0</v>
      </c>
      <c r="DS9" s="59">
        <f>+I_Vendite!DV6*I_Vendite!DV40*(1+Cruscotto!$L$3)</f>
        <v>0</v>
      </c>
      <c r="DT9" s="59">
        <f>+I_Vendite!DW6*I_Vendite!DW40*(1+Cruscotto!$L$3)</f>
        <v>0</v>
      </c>
      <c r="DU9" s="59">
        <f>+I_Vendite!DX6*I_Vendite!DX40*(1+Cruscotto!$L$3)</f>
        <v>0</v>
      </c>
      <c r="DV9" s="59">
        <f>+I_Vendite!DY6*I_Vendite!DY40*(1+Cruscotto!$L$3)</f>
        <v>0</v>
      </c>
    </row>
    <row r="10" spans="1:126" ht="16.5" thickTop="1" thickBot="1" x14ac:dyDescent="0.3">
      <c r="C10" s="57">
        <f>+I_Vendite!C7</f>
        <v>0</v>
      </c>
      <c r="D10" s="57">
        <f>+I_Vendite!E7</f>
        <v>0</v>
      </c>
      <c r="E10" s="58">
        <f>+I_Vendite!G7</f>
        <v>0</v>
      </c>
      <c r="G10" s="59">
        <f>+(I_Vendite!J7*I_Vendite!J41)*(1+Cruscotto!$C$3)</f>
        <v>0</v>
      </c>
      <c r="H10" s="59">
        <f>+(I_Vendite!K7*I_Vendite!K41)*(1+Cruscotto!$C$3)</f>
        <v>0</v>
      </c>
      <c r="I10" s="59">
        <f>+(I_Vendite!L7*I_Vendite!L41)*(1+Cruscotto!$C$3)</f>
        <v>0</v>
      </c>
      <c r="J10" s="59">
        <f>+(I_Vendite!M7*I_Vendite!M41)*(1+Cruscotto!$C$3)</f>
        <v>0</v>
      </c>
      <c r="K10" s="59">
        <f>+(I_Vendite!N7*I_Vendite!N41)*(1+Cruscotto!$C$3)</f>
        <v>0</v>
      </c>
      <c r="L10" s="59">
        <f>+(I_Vendite!O7*I_Vendite!O41)*(1+Cruscotto!$C$3)</f>
        <v>0</v>
      </c>
      <c r="M10" s="59">
        <f>+(I_Vendite!P7*I_Vendite!P41)*(1+Cruscotto!$C$3)</f>
        <v>0</v>
      </c>
      <c r="N10" s="59">
        <f>+(I_Vendite!Q7*I_Vendite!Q41)*(1+Cruscotto!$C$3)</f>
        <v>0</v>
      </c>
      <c r="O10" s="59">
        <f>+(I_Vendite!R7*I_Vendite!R41)*(1+Cruscotto!$C$3)</f>
        <v>0</v>
      </c>
      <c r="P10" s="59">
        <f>+(I_Vendite!S7*I_Vendite!S41)*(1+Cruscotto!$C$3)</f>
        <v>0</v>
      </c>
      <c r="Q10" s="59">
        <f>+(I_Vendite!T7*I_Vendite!T41)*(1+Cruscotto!$C$3)</f>
        <v>0</v>
      </c>
      <c r="R10" s="59">
        <f>+(I_Vendite!U7*I_Vendite!U41)*(1+Cruscotto!$C$3)</f>
        <v>0</v>
      </c>
      <c r="S10" s="59">
        <f>+(I_Vendite!V7*I_Vendite!V41)*(1+Cruscotto!$D$3)</f>
        <v>0</v>
      </c>
      <c r="T10" s="59">
        <f>+(I_Vendite!W7*I_Vendite!W41)*(1+Cruscotto!$D$3)</f>
        <v>0</v>
      </c>
      <c r="U10" s="59">
        <f>+(I_Vendite!X7*I_Vendite!X41)*(1+Cruscotto!$D$3)</f>
        <v>0</v>
      </c>
      <c r="V10" s="59">
        <f>+(I_Vendite!Y7*I_Vendite!Y41)*(1+Cruscotto!$D$3)</f>
        <v>0</v>
      </c>
      <c r="W10" s="59">
        <f>+(I_Vendite!Z7*I_Vendite!Z41)*(1+Cruscotto!$D$3)</f>
        <v>0</v>
      </c>
      <c r="X10" s="59">
        <f>+(I_Vendite!AA7*I_Vendite!AA41)*(1+Cruscotto!$D$3)</f>
        <v>0</v>
      </c>
      <c r="Y10" s="59">
        <f>+(I_Vendite!AB7*I_Vendite!AB41)*(1+Cruscotto!$D$3)</f>
        <v>0</v>
      </c>
      <c r="Z10" s="59">
        <f>+(I_Vendite!AC7*I_Vendite!AC41)*(1+Cruscotto!$D$3)</f>
        <v>0</v>
      </c>
      <c r="AA10" s="59">
        <f>+(I_Vendite!AD7*I_Vendite!AD41)*(1+Cruscotto!$D$3)</f>
        <v>0</v>
      </c>
      <c r="AB10" s="59">
        <f>+(I_Vendite!AE7*I_Vendite!AE41)*(1+Cruscotto!$D$3)</f>
        <v>0</v>
      </c>
      <c r="AC10" s="59">
        <f>+(I_Vendite!AF7*I_Vendite!AF41)*(1+Cruscotto!$D$3)</f>
        <v>0</v>
      </c>
      <c r="AD10" s="59">
        <f>+(I_Vendite!AG7*I_Vendite!AG41)*(1+Cruscotto!$D$3)</f>
        <v>0</v>
      </c>
      <c r="AE10" s="59">
        <f>+(I_Vendite!AH7*I_Vendite!AH41)*(1+Cruscotto!$E$3)</f>
        <v>0</v>
      </c>
      <c r="AF10" s="59">
        <f>+(I_Vendite!AI7*I_Vendite!AI41)*(1+Cruscotto!$E$3)</f>
        <v>0</v>
      </c>
      <c r="AG10" s="59">
        <f>+(I_Vendite!AJ7*I_Vendite!AJ41)*(1+Cruscotto!$E$3)</f>
        <v>0</v>
      </c>
      <c r="AH10" s="59">
        <f>+(I_Vendite!AK7*I_Vendite!AK41)*(1+Cruscotto!$E$3)</f>
        <v>0</v>
      </c>
      <c r="AI10" s="59">
        <f>+(I_Vendite!AL7*I_Vendite!AL41)*(1+Cruscotto!$E$3)</f>
        <v>0</v>
      </c>
      <c r="AJ10" s="59">
        <f>+(I_Vendite!AM7*I_Vendite!AM41)*(1+Cruscotto!$E$3)</f>
        <v>0</v>
      </c>
      <c r="AK10" s="59">
        <f>+(I_Vendite!AN7*I_Vendite!AN41)*(1+Cruscotto!$E$3)</f>
        <v>0</v>
      </c>
      <c r="AL10" s="59">
        <f>+(I_Vendite!AO7*I_Vendite!AO41)*(1+Cruscotto!$E$3)</f>
        <v>0</v>
      </c>
      <c r="AM10" s="59">
        <f>+(I_Vendite!AP7*I_Vendite!AP41)*(1+Cruscotto!$E$3)</f>
        <v>0</v>
      </c>
      <c r="AN10" s="59">
        <f>+(I_Vendite!AQ7*I_Vendite!AQ41)*(1+Cruscotto!$E$3)</f>
        <v>0</v>
      </c>
      <c r="AO10" s="59">
        <f>+(I_Vendite!AR7*I_Vendite!AR41)*(1+Cruscotto!$E$3)</f>
        <v>0</v>
      </c>
      <c r="AP10" s="59">
        <f>+(I_Vendite!AS7*I_Vendite!AS41)*(1+Cruscotto!$E$3)</f>
        <v>0</v>
      </c>
      <c r="AQ10" s="59">
        <f>+(I_Vendite!AT7*I_Vendite!AT41)*(1+Cruscotto!$F$3)</f>
        <v>0</v>
      </c>
      <c r="AR10" s="59">
        <f>+(I_Vendite!AU7*I_Vendite!AU41)*(1+Cruscotto!$F$3)</f>
        <v>0</v>
      </c>
      <c r="AS10" s="59">
        <f>+(I_Vendite!AV7*I_Vendite!AV41)*(1+Cruscotto!$F$3)</f>
        <v>0</v>
      </c>
      <c r="AT10" s="59">
        <f>+(I_Vendite!AW7*I_Vendite!AW41)*(1+Cruscotto!$F$3)</f>
        <v>0</v>
      </c>
      <c r="AU10" s="59">
        <f>+(I_Vendite!AX7*I_Vendite!AX41)*(1+Cruscotto!$F$3)</f>
        <v>0</v>
      </c>
      <c r="AV10" s="59">
        <f>+(I_Vendite!AY7*I_Vendite!AY41)*(1+Cruscotto!$F$3)</f>
        <v>0</v>
      </c>
      <c r="AW10" s="59">
        <f>+(I_Vendite!AZ7*I_Vendite!AZ41)*(1+Cruscotto!$F$3)</f>
        <v>0</v>
      </c>
      <c r="AX10" s="59">
        <f>+(I_Vendite!BA7*I_Vendite!BA41)*(1+Cruscotto!$F$3)</f>
        <v>0</v>
      </c>
      <c r="AY10" s="59">
        <f>+(I_Vendite!BB7*I_Vendite!BB41)*(1+Cruscotto!$F$3)</f>
        <v>0</v>
      </c>
      <c r="AZ10" s="59">
        <f>+(I_Vendite!BC7*I_Vendite!BC41)*(1+Cruscotto!$F$3)</f>
        <v>0</v>
      </c>
      <c r="BA10" s="59">
        <f>+(I_Vendite!BD7*I_Vendite!BD41)*(1+Cruscotto!$F$3)</f>
        <v>0</v>
      </c>
      <c r="BB10" s="59">
        <f>+(I_Vendite!BE7*I_Vendite!BE41)*(1+Cruscotto!$F$3)</f>
        <v>0</v>
      </c>
      <c r="BC10" s="59">
        <f>+(I_Vendite!BF7*I_Vendite!BF41)*(1+Cruscotto!$G$3)</f>
        <v>0</v>
      </c>
      <c r="BD10" s="59">
        <f>+(I_Vendite!BG7*I_Vendite!BG41)*(1+Cruscotto!$G$3)</f>
        <v>0</v>
      </c>
      <c r="BE10" s="59">
        <f>+(I_Vendite!BH7*I_Vendite!BH41)*(1+Cruscotto!$G$3)</f>
        <v>0</v>
      </c>
      <c r="BF10" s="59">
        <f>+(I_Vendite!BI7*I_Vendite!BI41)*(1+Cruscotto!$G$3)</f>
        <v>0</v>
      </c>
      <c r="BG10" s="59">
        <f>+(I_Vendite!BJ7*I_Vendite!BJ41)*(1+Cruscotto!$G$3)</f>
        <v>0</v>
      </c>
      <c r="BH10" s="59">
        <f>+(I_Vendite!BK7*I_Vendite!BK41)*(1+Cruscotto!$G$3)</f>
        <v>0</v>
      </c>
      <c r="BI10" s="59">
        <f>+(I_Vendite!BL7*I_Vendite!BL41)*(1+Cruscotto!$G$3)</f>
        <v>0</v>
      </c>
      <c r="BJ10" s="59">
        <f>+(I_Vendite!BM7*I_Vendite!BM41)*(1+Cruscotto!$G$3)</f>
        <v>0</v>
      </c>
      <c r="BK10" s="59">
        <f>+(I_Vendite!BN7*I_Vendite!BN41)*(1+Cruscotto!$G$3)</f>
        <v>0</v>
      </c>
      <c r="BL10" s="59">
        <f>+(I_Vendite!BO7*I_Vendite!BO41)*(1+Cruscotto!$G$3)</f>
        <v>0</v>
      </c>
      <c r="BM10" s="59">
        <f>+(I_Vendite!BP7*I_Vendite!BP41)*(1+Cruscotto!$G$3)</f>
        <v>0</v>
      </c>
      <c r="BN10" s="59">
        <f>+(I_Vendite!BQ7*I_Vendite!BQ41)*(1+Cruscotto!$G$3)</f>
        <v>0</v>
      </c>
      <c r="BO10" s="59">
        <f>+(I_Vendite!BR7*I_Vendite!BR41)*(1+Cruscotto!$H$3)</f>
        <v>0</v>
      </c>
      <c r="BP10" s="59">
        <f>+(I_Vendite!BS7*I_Vendite!BS41)*(1+Cruscotto!$H$3)</f>
        <v>0</v>
      </c>
      <c r="BQ10" s="59">
        <f>+(I_Vendite!BT7*I_Vendite!BT41)*(1+Cruscotto!$H$3)</f>
        <v>0</v>
      </c>
      <c r="BR10" s="59">
        <f>+(I_Vendite!BU7*I_Vendite!BU41)*(1+Cruscotto!$H$3)</f>
        <v>0</v>
      </c>
      <c r="BS10" s="59">
        <f>+(I_Vendite!BV7*I_Vendite!BV41)*(1+Cruscotto!$H$3)</f>
        <v>0</v>
      </c>
      <c r="BT10" s="59">
        <f>+(I_Vendite!BW7*I_Vendite!BW41)*(1+Cruscotto!$H$3)</f>
        <v>0</v>
      </c>
      <c r="BU10" s="59">
        <f>+(I_Vendite!BX7*I_Vendite!BX41)*(1+Cruscotto!$H$3)</f>
        <v>0</v>
      </c>
      <c r="BV10" s="59">
        <f>+(I_Vendite!BY7*I_Vendite!BY41)*(1+Cruscotto!$H$3)</f>
        <v>0</v>
      </c>
      <c r="BW10" s="59">
        <f>+(I_Vendite!BZ7*I_Vendite!BZ41)*(1+Cruscotto!$H$3)</f>
        <v>0</v>
      </c>
      <c r="BX10" s="59">
        <f>+(I_Vendite!CA7*I_Vendite!CA41)*(1+Cruscotto!$H$3)</f>
        <v>0</v>
      </c>
      <c r="BY10" s="59">
        <f>+(I_Vendite!CB7*I_Vendite!CB41)*(1+Cruscotto!$H$3)</f>
        <v>0</v>
      </c>
      <c r="BZ10" s="59">
        <f>+(I_Vendite!CC7*I_Vendite!CC41)*(1+Cruscotto!$H$3)</f>
        <v>0</v>
      </c>
      <c r="CA10" s="59">
        <f>+(I_Vendite!CD7*I_Vendite!CD41)*(1+Cruscotto!$I$3)</f>
        <v>0</v>
      </c>
      <c r="CB10" s="59">
        <f>+(I_Vendite!CE7*I_Vendite!CE41)*(1+Cruscotto!$I$3)</f>
        <v>0</v>
      </c>
      <c r="CC10" s="59">
        <f>+(I_Vendite!CF7*I_Vendite!CF41)*(1+Cruscotto!$I$3)</f>
        <v>0</v>
      </c>
      <c r="CD10" s="59">
        <f>+(I_Vendite!CG7*I_Vendite!CG41)*(1+Cruscotto!$I$3)</f>
        <v>0</v>
      </c>
      <c r="CE10" s="59">
        <f>+(I_Vendite!CH7*I_Vendite!CH41)*(1+Cruscotto!$I$3)</f>
        <v>0</v>
      </c>
      <c r="CF10" s="59">
        <f>+(I_Vendite!CI7*I_Vendite!CI41)*(1+Cruscotto!$I$3)</f>
        <v>0</v>
      </c>
      <c r="CG10" s="59">
        <f>+(I_Vendite!CJ7*I_Vendite!CJ41)*(1+Cruscotto!$I$3)</f>
        <v>0</v>
      </c>
      <c r="CH10" s="59">
        <f>+(I_Vendite!CK7*I_Vendite!CK41)*(1+Cruscotto!$I$3)</f>
        <v>0</v>
      </c>
      <c r="CI10" s="59">
        <f>+(I_Vendite!CL7*I_Vendite!CL41)*(1+Cruscotto!$I$3)</f>
        <v>0</v>
      </c>
      <c r="CJ10" s="59">
        <f>+(I_Vendite!CM7*I_Vendite!CM41)*(1+Cruscotto!$I$3)</f>
        <v>0</v>
      </c>
      <c r="CK10" s="59">
        <f>+(I_Vendite!CN7*I_Vendite!CN41)*(1+Cruscotto!$I$3)</f>
        <v>0</v>
      </c>
      <c r="CL10" s="59">
        <f>+(I_Vendite!CO7*I_Vendite!CO41)*(1+Cruscotto!$I$3)</f>
        <v>0</v>
      </c>
      <c r="CM10" s="59">
        <f>+I_Vendite!CP7*I_Vendite!CP41*(1+Cruscotto!$J$3)</f>
        <v>0</v>
      </c>
      <c r="CN10" s="59">
        <f>+I_Vendite!CQ7*I_Vendite!CQ41*(1+Cruscotto!$J$3)</f>
        <v>0</v>
      </c>
      <c r="CO10" s="59">
        <f>+I_Vendite!CR7*I_Vendite!CR41*(1+Cruscotto!$J$3)</f>
        <v>0</v>
      </c>
      <c r="CP10" s="59">
        <f>+I_Vendite!CS7*I_Vendite!CS41*(1+Cruscotto!$J$3)</f>
        <v>0</v>
      </c>
      <c r="CQ10" s="59">
        <f>+I_Vendite!CT7*I_Vendite!CT41*(1+Cruscotto!$J$3)</f>
        <v>0</v>
      </c>
      <c r="CR10" s="59">
        <f>+I_Vendite!CU7*I_Vendite!CU41*(1+Cruscotto!$J$3)</f>
        <v>0</v>
      </c>
      <c r="CS10" s="59">
        <f>+I_Vendite!CV7*I_Vendite!CV41*(1+Cruscotto!$J$3)</f>
        <v>0</v>
      </c>
      <c r="CT10" s="59">
        <f>+I_Vendite!CW7*I_Vendite!CW41*(1+Cruscotto!$J$3)</f>
        <v>0</v>
      </c>
      <c r="CU10" s="59">
        <f>+I_Vendite!CX7*I_Vendite!CX41*(1+Cruscotto!$J$3)</f>
        <v>0</v>
      </c>
      <c r="CV10" s="59">
        <f>+I_Vendite!CY7*I_Vendite!CY41*(1+Cruscotto!$J$3)</f>
        <v>0</v>
      </c>
      <c r="CW10" s="59">
        <f>+I_Vendite!CZ7*I_Vendite!CZ41*(1+Cruscotto!$J$3)</f>
        <v>0</v>
      </c>
      <c r="CX10" s="59">
        <f>+I_Vendite!DA7*I_Vendite!DA41*(1+Cruscotto!$J$3)</f>
        <v>0</v>
      </c>
      <c r="CY10" s="59">
        <f>+I_Vendite!DB7*I_Vendite!DB41*(1+Cruscotto!$K$3)</f>
        <v>0</v>
      </c>
      <c r="CZ10" s="59">
        <f>+I_Vendite!DC7*I_Vendite!DC41*(1+Cruscotto!$K$3)</f>
        <v>0</v>
      </c>
      <c r="DA10" s="59">
        <f>+I_Vendite!DD7*I_Vendite!DD41*(1+Cruscotto!$K$3)</f>
        <v>0</v>
      </c>
      <c r="DB10" s="59">
        <f>+I_Vendite!DE7*I_Vendite!DE41*(1+Cruscotto!$K$3)</f>
        <v>0</v>
      </c>
      <c r="DC10" s="59">
        <f>+I_Vendite!DF7*I_Vendite!DF41*(1+Cruscotto!$K$3)</f>
        <v>0</v>
      </c>
      <c r="DD10" s="59">
        <f>+I_Vendite!DG7*I_Vendite!DG41*(1+Cruscotto!$K$3)</f>
        <v>0</v>
      </c>
      <c r="DE10" s="59">
        <f>+I_Vendite!DH7*I_Vendite!DH41*(1+Cruscotto!$K$3)</f>
        <v>0</v>
      </c>
      <c r="DF10" s="59">
        <f>+I_Vendite!DI7*I_Vendite!DI41*(1+Cruscotto!$K$3)</f>
        <v>0</v>
      </c>
      <c r="DG10" s="59">
        <f>+I_Vendite!DJ7*I_Vendite!DJ41*(1+Cruscotto!$K$3)</f>
        <v>0</v>
      </c>
      <c r="DH10" s="59">
        <f>+I_Vendite!DK7*I_Vendite!DK41*(1+Cruscotto!$K$3)</f>
        <v>0</v>
      </c>
      <c r="DI10" s="59">
        <f>+I_Vendite!DL7*I_Vendite!DL41*(1+Cruscotto!$K$3)</f>
        <v>0</v>
      </c>
      <c r="DJ10" s="59">
        <f>+I_Vendite!DM7*I_Vendite!DM41*(1+Cruscotto!$K$3)</f>
        <v>0</v>
      </c>
      <c r="DK10" s="59">
        <f>+I_Vendite!DN7*I_Vendite!DN41*(1+Cruscotto!$L$3)</f>
        <v>0</v>
      </c>
      <c r="DL10" s="59">
        <f>+I_Vendite!DO7*I_Vendite!DO41*(1+Cruscotto!$L$3)</f>
        <v>0</v>
      </c>
      <c r="DM10" s="59">
        <f>+I_Vendite!DP7*I_Vendite!DP41*(1+Cruscotto!$L$3)</f>
        <v>0</v>
      </c>
      <c r="DN10" s="59">
        <f>+I_Vendite!DQ7*I_Vendite!DQ41*(1+Cruscotto!$L$3)</f>
        <v>0</v>
      </c>
      <c r="DO10" s="59">
        <f>+I_Vendite!DR7*I_Vendite!DR41*(1+Cruscotto!$L$3)</f>
        <v>0</v>
      </c>
      <c r="DP10" s="59">
        <f>+I_Vendite!DS7*I_Vendite!DS41*(1+Cruscotto!$L$3)</f>
        <v>0</v>
      </c>
      <c r="DQ10" s="59">
        <f>+I_Vendite!DT7*I_Vendite!DT41*(1+Cruscotto!$L$3)</f>
        <v>0</v>
      </c>
      <c r="DR10" s="59">
        <f>+I_Vendite!DU7*I_Vendite!DU41*(1+Cruscotto!$L$3)</f>
        <v>0</v>
      </c>
      <c r="DS10" s="59">
        <f>+I_Vendite!DV7*I_Vendite!DV41*(1+Cruscotto!$L$3)</f>
        <v>0</v>
      </c>
      <c r="DT10" s="59">
        <f>+I_Vendite!DW7*I_Vendite!DW41*(1+Cruscotto!$L$3)</f>
        <v>0</v>
      </c>
      <c r="DU10" s="59">
        <f>+I_Vendite!DX7*I_Vendite!DX41*(1+Cruscotto!$L$3)</f>
        <v>0</v>
      </c>
      <c r="DV10" s="59">
        <f>+I_Vendite!DY7*I_Vendite!DY41*(1+Cruscotto!$L$3)</f>
        <v>0</v>
      </c>
    </row>
    <row r="11" spans="1:126" ht="16.5" thickTop="1" thickBot="1" x14ac:dyDescent="0.3">
      <c r="C11" s="57">
        <f>+I_Vendite!C8</f>
        <v>0</v>
      </c>
      <c r="D11" s="57">
        <f>+I_Vendite!E8</f>
        <v>0</v>
      </c>
      <c r="E11" s="58">
        <f>+I_Vendite!G8</f>
        <v>0</v>
      </c>
      <c r="G11" s="59">
        <f>+(I_Vendite!J8*I_Vendite!J42)*(1+Cruscotto!$C$3)</f>
        <v>0</v>
      </c>
      <c r="H11" s="59">
        <f>+(I_Vendite!K8*I_Vendite!K42)*(1+Cruscotto!$C$3)</f>
        <v>0</v>
      </c>
      <c r="I11" s="59">
        <f>+(I_Vendite!L8*I_Vendite!L42)*(1+Cruscotto!$C$3)</f>
        <v>0</v>
      </c>
      <c r="J11" s="59">
        <f>+(I_Vendite!M8*I_Vendite!M42)*(1+Cruscotto!$C$3)</f>
        <v>0</v>
      </c>
      <c r="K11" s="59">
        <f>+(I_Vendite!N8*I_Vendite!N42)*(1+Cruscotto!$C$3)</f>
        <v>0</v>
      </c>
      <c r="L11" s="59">
        <f>+(I_Vendite!O8*I_Vendite!O42)*(1+Cruscotto!$C$3)</f>
        <v>0</v>
      </c>
      <c r="M11" s="59">
        <f>+(I_Vendite!P8*I_Vendite!P42)*(1+Cruscotto!$C$3)</f>
        <v>0</v>
      </c>
      <c r="N11" s="59">
        <f>+(I_Vendite!Q8*I_Vendite!Q42)*(1+Cruscotto!$C$3)</f>
        <v>0</v>
      </c>
      <c r="O11" s="59">
        <f>+(I_Vendite!R8*I_Vendite!R42)*(1+Cruscotto!$C$3)</f>
        <v>0</v>
      </c>
      <c r="P11" s="59">
        <f>+(I_Vendite!S8*I_Vendite!S42)*(1+Cruscotto!$C$3)</f>
        <v>0</v>
      </c>
      <c r="Q11" s="59">
        <f>+(I_Vendite!T8*I_Vendite!T42)*(1+Cruscotto!$C$3)</f>
        <v>0</v>
      </c>
      <c r="R11" s="59">
        <f>+(I_Vendite!U8*I_Vendite!U42)*(1+Cruscotto!$C$3)</f>
        <v>0</v>
      </c>
      <c r="S11" s="59">
        <f>+(I_Vendite!V8*I_Vendite!V42)*(1+Cruscotto!$D$3)</f>
        <v>0</v>
      </c>
      <c r="T11" s="59">
        <f>+(I_Vendite!W8*I_Vendite!W42)*(1+Cruscotto!$D$3)</f>
        <v>0</v>
      </c>
      <c r="U11" s="59">
        <f>+(I_Vendite!X8*I_Vendite!X42)*(1+Cruscotto!$D$3)</f>
        <v>0</v>
      </c>
      <c r="V11" s="59">
        <f>+(I_Vendite!Y8*I_Vendite!Y42)*(1+Cruscotto!$D$3)</f>
        <v>0</v>
      </c>
      <c r="W11" s="59">
        <f>+(I_Vendite!Z8*I_Vendite!Z42)*(1+Cruscotto!$D$3)</f>
        <v>0</v>
      </c>
      <c r="X11" s="59">
        <f>+(I_Vendite!AA8*I_Vendite!AA42)*(1+Cruscotto!$D$3)</f>
        <v>0</v>
      </c>
      <c r="Y11" s="59">
        <f>+(I_Vendite!AB8*I_Vendite!AB42)*(1+Cruscotto!$D$3)</f>
        <v>0</v>
      </c>
      <c r="Z11" s="59">
        <f>+(I_Vendite!AC8*I_Vendite!AC42)*(1+Cruscotto!$D$3)</f>
        <v>0</v>
      </c>
      <c r="AA11" s="59">
        <f>+(I_Vendite!AD8*I_Vendite!AD42)*(1+Cruscotto!$D$3)</f>
        <v>0</v>
      </c>
      <c r="AB11" s="59">
        <f>+(I_Vendite!AE8*I_Vendite!AE42)*(1+Cruscotto!$D$3)</f>
        <v>0</v>
      </c>
      <c r="AC11" s="59">
        <f>+(I_Vendite!AF8*I_Vendite!AF42)*(1+Cruscotto!$D$3)</f>
        <v>0</v>
      </c>
      <c r="AD11" s="59">
        <f>+(I_Vendite!AG8*I_Vendite!AG42)*(1+Cruscotto!$D$3)</f>
        <v>0</v>
      </c>
      <c r="AE11" s="59">
        <f>+(I_Vendite!AH8*I_Vendite!AH42)*(1+Cruscotto!$E$3)</f>
        <v>0</v>
      </c>
      <c r="AF11" s="59">
        <f>+(I_Vendite!AI8*I_Vendite!AI42)*(1+Cruscotto!$E$3)</f>
        <v>0</v>
      </c>
      <c r="AG11" s="59">
        <f>+(I_Vendite!AJ8*I_Vendite!AJ42)*(1+Cruscotto!$E$3)</f>
        <v>0</v>
      </c>
      <c r="AH11" s="59">
        <f>+(I_Vendite!AK8*I_Vendite!AK42)*(1+Cruscotto!$E$3)</f>
        <v>0</v>
      </c>
      <c r="AI11" s="59">
        <f>+(I_Vendite!AL8*I_Vendite!AL42)*(1+Cruscotto!$E$3)</f>
        <v>0</v>
      </c>
      <c r="AJ11" s="59">
        <f>+(I_Vendite!AM8*I_Vendite!AM42)*(1+Cruscotto!$E$3)</f>
        <v>0</v>
      </c>
      <c r="AK11" s="59">
        <f>+(I_Vendite!AN8*I_Vendite!AN42)*(1+Cruscotto!$E$3)</f>
        <v>0</v>
      </c>
      <c r="AL11" s="59">
        <f>+(I_Vendite!AO8*I_Vendite!AO42)*(1+Cruscotto!$E$3)</f>
        <v>0</v>
      </c>
      <c r="AM11" s="59">
        <f>+(I_Vendite!AP8*I_Vendite!AP42)*(1+Cruscotto!$E$3)</f>
        <v>0</v>
      </c>
      <c r="AN11" s="59">
        <f>+(I_Vendite!AQ8*I_Vendite!AQ42)*(1+Cruscotto!$E$3)</f>
        <v>0</v>
      </c>
      <c r="AO11" s="59">
        <f>+(I_Vendite!AR8*I_Vendite!AR42)*(1+Cruscotto!$E$3)</f>
        <v>0</v>
      </c>
      <c r="AP11" s="59">
        <f>+(I_Vendite!AS8*I_Vendite!AS42)*(1+Cruscotto!$E$3)</f>
        <v>0</v>
      </c>
      <c r="AQ11" s="59">
        <f>+(I_Vendite!AT8*I_Vendite!AT42)*(1+Cruscotto!$F$3)</f>
        <v>0</v>
      </c>
      <c r="AR11" s="59">
        <f>+(I_Vendite!AU8*I_Vendite!AU42)*(1+Cruscotto!$F$3)</f>
        <v>0</v>
      </c>
      <c r="AS11" s="59">
        <f>+(I_Vendite!AV8*I_Vendite!AV42)*(1+Cruscotto!$F$3)</f>
        <v>0</v>
      </c>
      <c r="AT11" s="59">
        <f>+(I_Vendite!AW8*I_Vendite!AW42)*(1+Cruscotto!$F$3)</f>
        <v>0</v>
      </c>
      <c r="AU11" s="59">
        <f>+(I_Vendite!AX8*I_Vendite!AX42)*(1+Cruscotto!$F$3)</f>
        <v>0</v>
      </c>
      <c r="AV11" s="59">
        <f>+(I_Vendite!AY8*I_Vendite!AY42)*(1+Cruscotto!$F$3)</f>
        <v>0</v>
      </c>
      <c r="AW11" s="59">
        <f>+(I_Vendite!AZ8*I_Vendite!AZ42)*(1+Cruscotto!$F$3)</f>
        <v>0</v>
      </c>
      <c r="AX11" s="59">
        <f>+(I_Vendite!BA8*I_Vendite!BA42)*(1+Cruscotto!$F$3)</f>
        <v>0</v>
      </c>
      <c r="AY11" s="59">
        <f>+(I_Vendite!BB8*I_Vendite!BB42)*(1+Cruscotto!$F$3)</f>
        <v>0</v>
      </c>
      <c r="AZ11" s="59">
        <f>+(I_Vendite!BC8*I_Vendite!BC42)*(1+Cruscotto!$F$3)</f>
        <v>0</v>
      </c>
      <c r="BA11" s="59">
        <f>+(I_Vendite!BD8*I_Vendite!BD42)*(1+Cruscotto!$F$3)</f>
        <v>0</v>
      </c>
      <c r="BB11" s="59">
        <f>+(I_Vendite!BE8*I_Vendite!BE42)*(1+Cruscotto!$F$3)</f>
        <v>0</v>
      </c>
      <c r="BC11" s="59">
        <f>+(I_Vendite!BF8*I_Vendite!BF42)*(1+Cruscotto!$G$3)</f>
        <v>0</v>
      </c>
      <c r="BD11" s="59">
        <f>+(I_Vendite!BG8*I_Vendite!BG42)*(1+Cruscotto!$G$3)</f>
        <v>0</v>
      </c>
      <c r="BE11" s="59">
        <f>+(I_Vendite!BH8*I_Vendite!BH42)*(1+Cruscotto!$G$3)</f>
        <v>0</v>
      </c>
      <c r="BF11" s="59">
        <f>+(I_Vendite!BI8*I_Vendite!BI42)*(1+Cruscotto!$G$3)</f>
        <v>0</v>
      </c>
      <c r="BG11" s="59">
        <f>+(I_Vendite!BJ8*I_Vendite!BJ42)*(1+Cruscotto!$G$3)</f>
        <v>0</v>
      </c>
      <c r="BH11" s="59">
        <f>+(I_Vendite!BK8*I_Vendite!BK42)*(1+Cruscotto!$G$3)</f>
        <v>0</v>
      </c>
      <c r="BI11" s="59">
        <f>+(I_Vendite!BL8*I_Vendite!BL42)*(1+Cruscotto!$G$3)</f>
        <v>0</v>
      </c>
      <c r="BJ11" s="59">
        <f>+(I_Vendite!BM8*I_Vendite!BM42)*(1+Cruscotto!$G$3)</f>
        <v>0</v>
      </c>
      <c r="BK11" s="59">
        <f>+(I_Vendite!BN8*I_Vendite!BN42)*(1+Cruscotto!$G$3)</f>
        <v>0</v>
      </c>
      <c r="BL11" s="59">
        <f>+(I_Vendite!BO8*I_Vendite!BO42)*(1+Cruscotto!$G$3)</f>
        <v>0</v>
      </c>
      <c r="BM11" s="59">
        <f>+(I_Vendite!BP8*I_Vendite!BP42)*(1+Cruscotto!$G$3)</f>
        <v>0</v>
      </c>
      <c r="BN11" s="59">
        <f>+(I_Vendite!BQ8*I_Vendite!BQ42)*(1+Cruscotto!$G$3)</f>
        <v>0</v>
      </c>
      <c r="BO11" s="59">
        <f>+(I_Vendite!BR8*I_Vendite!BR42)*(1+Cruscotto!$H$3)</f>
        <v>0</v>
      </c>
      <c r="BP11" s="59">
        <f>+(I_Vendite!BS8*I_Vendite!BS42)*(1+Cruscotto!$H$3)</f>
        <v>0</v>
      </c>
      <c r="BQ11" s="59">
        <f>+(I_Vendite!BT8*I_Vendite!BT42)*(1+Cruscotto!$H$3)</f>
        <v>0</v>
      </c>
      <c r="BR11" s="59">
        <f>+(I_Vendite!BU8*I_Vendite!BU42)*(1+Cruscotto!$H$3)</f>
        <v>0</v>
      </c>
      <c r="BS11" s="59">
        <f>+(I_Vendite!BV8*I_Vendite!BV42)*(1+Cruscotto!$H$3)</f>
        <v>0</v>
      </c>
      <c r="BT11" s="59">
        <f>+(I_Vendite!BW8*I_Vendite!BW42)*(1+Cruscotto!$H$3)</f>
        <v>0</v>
      </c>
      <c r="BU11" s="59">
        <f>+(I_Vendite!BX8*I_Vendite!BX42)*(1+Cruscotto!$H$3)</f>
        <v>0</v>
      </c>
      <c r="BV11" s="59">
        <f>+(I_Vendite!BY8*I_Vendite!BY42)*(1+Cruscotto!$H$3)</f>
        <v>0</v>
      </c>
      <c r="BW11" s="59">
        <f>+(I_Vendite!BZ8*I_Vendite!BZ42)*(1+Cruscotto!$H$3)</f>
        <v>0</v>
      </c>
      <c r="BX11" s="59">
        <f>+(I_Vendite!CA8*I_Vendite!CA42)*(1+Cruscotto!$H$3)</f>
        <v>0</v>
      </c>
      <c r="BY11" s="59">
        <f>+(I_Vendite!CB8*I_Vendite!CB42)*(1+Cruscotto!$H$3)</f>
        <v>0</v>
      </c>
      <c r="BZ11" s="59">
        <f>+(I_Vendite!CC8*I_Vendite!CC42)*(1+Cruscotto!$H$3)</f>
        <v>0</v>
      </c>
      <c r="CA11" s="59">
        <f>+(I_Vendite!CD8*I_Vendite!CD42)*(1+Cruscotto!$I$3)</f>
        <v>0</v>
      </c>
      <c r="CB11" s="59">
        <f>+(I_Vendite!CE8*I_Vendite!CE42)*(1+Cruscotto!$I$3)</f>
        <v>0</v>
      </c>
      <c r="CC11" s="59">
        <f>+(I_Vendite!CF8*I_Vendite!CF42)*(1+Cruscotto!$I$3)</f>
        <v>0</v>
      </c>
      <c r="CD11" s="59">
        <f>+(I_Vendite!CG8*I_Vendite!CG42)*(1+Cruscotto!$I$3)</f>
        <v>0</v>
      </c>
      <c r="CE11" s="59">
        <f>+(I_Vendite!CH8*I_Vendite!CH42)*(1+Cruscotto!$I$3)</f>
        <v>0</v>
      </c>
      <c r="CF11" s="59">
        <f>+(I_Vendite!CI8*I_Vendite!CI42)*(1+Cruscotto!$I$3)</f>
        <v>0</v>
      </c>
      <c r="CG11" s="59">
        <f>+(I_Vendite!CJ8*I_Vendite!CJ42)*(1+Cruscotto!$I$3)</f>
        <v>0</v>
      </c>
      <c r="CH11" s="59">
        <f>+(I_Vendite!CK8*I_Vendite!CK42)*(1+Cruscotto!$I$3)</f>
        <v>0</v>
      </c>
      <c r="CI11" s="59">
        <f>+(I_Vendite!CL8*I_Vendite!CL42)*(1+Cruscotto!$I$3)</f>
        <v>0</v>
      </c>
      <c r="CJ11" s="59">
        <f>+(I_Vendite!CM8*I_Vendite!CM42)*(1+Cruscotto!$I$3)</f>
        <v>0</v>
      </c>
      <c r="CK11" s="59">
        <f>+(I_Vendite!CN8*I_Vendite!CN42)*(1+Cruscotto!$I$3)</f>
        <v>0</v>
      </c>
      <c r="CL11" s="59">
        <f>+(I_Vendite!CO8*I_Vendite!CO42)*(1+Cruscotto!$I$3)</f>
        <v>0</v>
      </c>
      <c r="CM11" s="59">
        <f>+I_Vendite!CP8*I_Vendite!CP42*(1+Cruscotto!$J$3)</f>
        <v>0</v>
      </c>
      <c r="CN11" s="59">
        <f>+I_Vendite!CQ8*I_Vendite!CQ42*(1+Cruscotto!$J$3)</f>
        <v>0</v>
      </c>
      <c r="CO11" s="59">
        <f>+I_Vendite!CR8*I_Vendite!CR42*(1+Cruscotto!$J$3)</f>
        <v>0</v>
      </c>
      <c r="CP11" s="59">
        <f>+I_Vendite!CS8*I_Vendite!CS42*(1+Cruscotto!$J$3)</f>
        <v>0</v>
      </c>
      <c r="CQ11" s="59">
        <f>+I_Vendite!CT8*I_Vendite!CT42*(1+Cruscotto!$J$3)</f>
        <v>0</v>
      </c>
      <c r="CR11" s="59">
        <f>+I_Vendite!CU8*I_Vendite!CU42*(1+Cruscotto!$J$3)</f>
        <v>0</v>
      </c>
      <c r="CS11" s="59">
        <f>+I_Vendite!CV8*I_Vendite!CV42*(1+Cruscotto!$J$3)</f>
        <v>0</v>
      </c>
      <c r="CT11" s="59">
        <f>+I_Vendite!CW8*I_Vendite!CW42*(1+Cruscotto!$J$3)</f>
        <v>0</v>
      </c>
      <c r="CU11" s="59">
        <f>+I_Vendite!CX8*I_Vendite!CX42*(1+Cruscotto!$J$3)</f>
        <v>0</v>
      </c>
      <c r="CV11" s="59">
        <f>+I_Vendite!CY8*I_Vendite!CY42*(1+Cruscotto!$J$3)</f>
        <v>0</v>
      </c>
      <c r="CW11" s="59">
        <f>+I_Vendite!CZ8*I_Vendite!CZ42*(1+Cruscotto!$J$3)</f>
        <v>0</v>
      </c>
      <c r="CX11" s="59">
        <f>+I_Vendite!DA8*I_Vendite!DA42*(1+Cruscotto!$J$3)</f>
        <v>0</v>
      </c>
      <c r="CY11" s="59">
        <f>+I_Vendite!DB8*I_Vendite!DB42*(1+Cruscotto!$K$3)</f>
        <v>0</v>
      </c>
      <c r="CZ11" s="59">
        <f>+I_Vendite!DC8*I_Vendite!DC42*(1+Cruscotto!$K$3)</f>
        <v>0</v>
      </c>
      <c r="DA11" s="59">
        <f>+I_Vendite!DD8*I_Vendite!DD42*(1+Cruscotto!$K$3)</f>
        <v>0</v>
      </c>
      <c r="DB11" s="59">
        <f>+I_Vendite!DE8*I_Vendite!DE42*(1+Cruscotto!$K$3)</f>
        <v>0</v>
      </c>
      <c r="DC11" s="59">
        <f>+I_Vendite!DF8*I_Vendite!DF42*(1+Cruscotto!$K$3)</f>
        <v>0</v>
      </c>
      <c r="DD11" s="59">
        <f>+I_Vendite!DG8*I_Vendite!DG42*(1+Cruscotto!$K$3)</f>
        <v>0</v>
      </c>
      <c r="DE11" s="59">
        <f>+I_Vendite!DH8*I_Vendite!DH42*(1+Cruscotto!$K$3)</f>
        <v>0</v>
      </c>
      <c r="DF11" s="59">
        <f>+I_Vendite!DI8*I_Vendite!DI42*(1+Cruscotto!$K$3)</f>
        <v>0</v>
      </c>
      <c r="DG11" s="59">
        <f>+I_Vendite!DJ8*I_Vendite!DJ42*(1+Cruscotto!$K$3)</f>
        <v>0</v>
      </c>
      <c r="DH11" s="59">
        <f>+I_Vendite!DK8*I_Vendite!DK42*(1+Cruscotto!$K$3)</f>
        <v>0</v>
      </c>
      <c r="DI11" s="59">
        <f>+I_Vendite!DL8*I_Vendite!DL42*(1+Cruscotto!$K$3)</f>
        <v>0</v>
      </c>
      <c r="DJ11" s="59">
        <f>+I_Vendite!DM8*I_Vendite!DM42*(1+Cruscotto!$K$3)</f>
        <v>0</v>
      </c>
      <c r="DK11" s="59">
        <f>+I_Vendite!DN8*I_Vendite!DN42*(1+Cruscotto!$L$3)</f>
        <v>0</v>
      </c>
      <c r="DL11" s="59">
        <f>+I_Vendite!DO8*I_Vendite!DO42*(1+Cruscotto!$L$3)</f>
        <v>0</v>
      </c>
      <c r="DM11" s="59">
        <f>+I_Vendite!DP8*I_Vendite!DP42*(1+Cruscotto!$L$3)</f>
        <v>0</v>
      </c>
      <c r="DN11" s="59">
        <f>+I_Vendite!DQ8*I_Vendite!DQ42*(1+Cruscotto!$L$3)</f>
        <v>0</v>
      </c>
      <c r="DO11" s="59">
        <f>+I_Vendite!DR8*I_Vendite!DR42*(1+Cruscotto!$L$3)</f>
        <v>0</v>
      </c>
      <c r="DP11" s="59">
        <f>+I_Vendite!DS8*I_Vendite!DS42*(1+Cruscotto!$L$3)</f>
        <v>0</v>
      </c>
      <c r="DQ11" s="59">
        <f>+I_Vendite!DT8*I_Vendite!DT42*(1+Cruscotto!$L$3)</f>
        <v>0</v>
      </c>
      <c r="DR11" s="59">
        <f>+I_Vendite!DU8*I_Vendite!DU42*(1+Cruscotto!$L$3)</f>
        <v>0</v>
      </c>
      <c r="DS11" s="59">
        <f>+I_Vendite!DV8*I_Vendite!DV42*(1+Cruscotto!$L$3)</f>
        <v>0</v>
      </c>
      <c r="DT11" s="59">
        <f>+I_Vendite!DW8*I_Vendite!DW42*(1+Cruscotto!$L$3)</f>
        <v>0</v>
      </c>
      <c r="DU11" s="59">
        <f>+I_Vendite!DX8*I_Vendite!DX42*(1+Cruscotto!$L$3)</f>
        <v>0</v>
      </c>
      <c r="DV11" s="59">
        <f>+I_Vendite!DY8*I_Vendite!DY42*(1+Cruscotto!$L$3)</f>
        <v>0</v>
      </c>
    </row>
    <row r="12" spans="1:126" ht="16.5" thickTop="1" thickBot="1" x14ac:dyDescent="0.3">
      <c r="C12" s="57">
        <f>+I_Vendite!C9</f>
        <v>0</v>
      </c>
      <c r="D12" s="57">
        <f>+I_Vendite!E9</f>
        <v>0</v>
      </c>
      <c r="E12" s="58">
        <f>+I_Vendite!G9</f>
        <v>0</v>
      </c>
      <c r="G12" s="59">
        <f>+(I_Vendite!J9*I_Vendite!J43)*(1+Cruscotto!$C$3)</f>
        <v>0</v>
      </c>
      <c r="H12" s="59">
        <f>+(I_Vendite!K9*I_Vendite!K43)*(1+Cruscotto!$C$3)</f>
        <v>0</v>
      </c>
      <c r="I12" s="59">
        <f>+(I_Vendite!L9*I_Vendite!L43)*(1+Cruscotto!$C$3)</f>
        <v>0</v>
      </c>
      <c r="J12" s="59">
        <f>+(I_Vendite!M9*I_Vendite!M43)*(1+Cruscotto!$C$3)</f>
        <v>0</v>
      </c>
      <c r="K12" s="59">
        <f>+(I_Vendite!N9*I_Vendite!N43)*(1+Cruscotto!$C$3)</f>
        <v>0</v>
      </c>
      <c r="L12" s="59">
        <f>+(I_Vendite!O9*I_Vendite!O43)*(1+Cruscotto!$C$3)</f>
        <v>0</v>
      </c>
      <c r="M12" s="59">
        <f>+(I_Vendite!P9*I_Vendite!P43)*(1+Cruscotto!$C$3)</f>
        <v>0</v>
      </c>
      <c r="N12" s="59">
        <f>+(I_Vendite!Q9*I_Vendite!Q43)*(1+Cruscotto!$C$3)</f>
        <v>0</v>
      </c>
      <c r="O12" s="59">
        <f>+(I_Vendite!R9*I_Vendite!R43)*(1+Cruscotto!$C$3)</f>
        <v>0</v>
      </c>
      <c r="P12" s="59">
        <f>+(I_Vendite!S9*I_Vendite!S43)*(1+Cruscotto!$C$3)</f>
        <v>0</v>
      </c>
      <c r="Q12" s="59">
        <f>+(I_Vendite!T9*I_Vendite!T43)*(1+Cruscotto!$C$3)</f>
        <v>0</v>
      </c>
      <c r="R12" s="59">
        <f>+(I_Vendite!U9*I_Vendite!U43)*(1+Cruscotto!$C$3)</f>
        <v>0</v>
      </c>
      <c r="S12" s="59">
        <f>+(I_Vendite!V9*I_Vendite!V43)*(1+Cruscotto!$D$3)</f>
        <v>0</v>
      </c>
      <c r="T12" s="59">
        <f>+(I_Vendite!W9*I_Vendite!W43)*(1+Cruscotto!$D$3)</f>
        <v>0</v>
      </c>
      <c r="U12" s="59">
        <f>+(I_Vendite!X9*I_Vendite!X43)*(1+Cruscotto!$D$3)</f>
        <v>0</v>
      </c>
      <c r="V12" s="59">
        <f>+(I_Vendite!Y9*I_Vendite!Y43)*(1+Cruscotto!$D$3)</f>
        <v>0</v>
      </c>
      <c r="W12" s="59">
        <f>+(I_Vendite!Z9*I_Vendite!Z43)*(1+Cruscotto!$D$3)</f>
        <v>0</v>
      </c>
      <c r="X12" s="59">
        <f>+(I_Vendite!AA9*I_Vendite!AA43)*(1+Cruscotto!$D$3)</f>
        <v>0</v>
      </c>
      <c r="Y12" s="59">
        <f>+(I_Vendite!AB9*I_Vendite!AB43)*(1+Cruscotto!$D$3)</f>
        <v>0</v>
      </c>
      <c r="Z12" s="59">
        <f>+(I_Vendite!AC9*I_Vendite!AC43)*(1+Cruscotto!$D$3)</f>
        <v>0</v>
      </c>
      <c r="AA12" s="59">
        <f>+(I_Vendite!AD9*I_Vendite!AD43)*(1+Cruscotto!$D$3)</f>
        <v>0</v>
      </c>
      <c r="AB12" s="59">
        <f>+(I_Vendite!AE9*I_Vendite!AE43)*(1+Cruscotto!$D$3)</f>
        <v>0</v>
      </c>
      <c r="AC12" s="59">
        <f>+(I_Vendite!AF9*I_Vendite!AF43)*(1+Cruscotto!$D$3)</f>
        <v>0</v>
      </c>
      <c r="AD12" s="59">
        <f>+(I_Vendite!AG9*I_Vendite!AG43)*(1+Cruscotto!$D$3)</f>
        <v>0</v>
      </c>
      <c r="AE12" s="59">
        <f>+(I_Vendite!AH9*I_Vendite!AH43)*(1+Cruscotto!$E$3)</f>
        <v>0</v>
      </c>
      <c r="AF12" s="59">
        <f>+(I_Vendite!AI9*I_Vendite!AI43)*(1+Cruscotto!$E$3)</f>
        <v>0</v>
      </c>
      <c r="AG12" s="59">
        <f>+(I_Vendite!AJ9*I_Vendite!AJ43)*(1+Cruscotto!$E$3)</f>
        <v>0</v>
      </c>
      <c r="AH12" s="59">
        <f>+(I_Vendite!AK9*I_Vendite!AK43)*(1+Cruscotto!$E$3)</f>
        <v>0</v>
      </c>
      <c r="AI12" s="59">
        <f>+(I_Vendite!AL9*I_Vendite!AL43)*(1+Cruscotto!$E$3)</f>
        <v>0</v>
      </c>
      <c r="AJ12" s="59">
        <f>+(I_Vendite!AM9*I_Vendite!AM43)*(1+Cruscotto!$E$3)</f>
        <v>0</v>
      </c>
      <c r="AK12" s="59">
        <f>+(I_Vendite!AN9*I_Vendite!AN43)*(1+Cruscotto!$E$3)</f>
        <v>0</v>
      </c>
      <c r="AL12" s="59">
        <f>+(I_Vendite!AO9*I_Vendite!AO43)*(1+Cruscotto!$E$3)</f>
        <v>0</v>
      </c>
      <c r="AM12" s="59">
        <f>+(I_Vendite!AP9*I_Vendite!AP43)*(1+Cruscotto!$E$3)</f>
        <v>0</v>
      </c>
      <c r="AN12" s="59">
        <f>+(I_Vendite!AQ9*I_Vendite!AQ43)*(1+Cruscotto!$E$3)</f>
        <v>0</v>
      </c>
      <c r="AO12" s="59">
        <f>+(I_Vendite!AR9*I_Vendite!AR43)*(1+Cruscotto!$E$3)</f>
        <v>0</v>
      </c>
      <c r="AP12" s="59">
        <f>+(I_Vendite!AS9*I_Vendite!AS43)*(1+Cruscotto!$E$3)</f>
        <v>0</v>
      </c>
      <c r="AQ12" s="59">
        <f>+(I_Vendite!AT9*I_Vendite!AT43)*(1+Cruscotto!$F$3)</f>
        <v>0</v>
      </c>
      <c r="AR12" s="59">
        <f>+(I_Vendite!AU9*I_Vendite!AU43)*(1+Cruscotto!$F$3)</f>
        <v>0</v>
      </c>
      <c r="AS12" s="59">
        <f>+(I_Vendite!AV9*I_Vendite!AV43)*(1+Cruscotto!$F$3)</f>
        <v>0</v>
      </c>
      <c r="AT12" s="59">
        <f>+(I_Vendite!AW9*I_Vendite!AW43)*(1+Cruscotto!$F$3)</f>
        <v>0</v>
      </c>
      <c r="AU12" s="59">
        <f>+(I_Vendite!AX9*I_Vendite!AX43)*(1+Cruscotto!$F$3)</f>
        <v>0</v>
      </c>
      <c r="AV12" s="59">
        <f>+(I_Vendite!AY9*I_Vendite!AY43)*(1+Cruscotto!$F$3)</f>
        <v>0</v>
      </c>
      <c r="AW12" s="59">
        <f>+(I_Vendite!AZ9*I_Vendite!AZ43)*(1+Cruscotto!$F$3)</f>
        <v>0</v>
      </c>
      <c r="AX12" s="59">
        <f>+(I_Vendite!BA9*I_Vendite!BA43)*(1+Cruscotto!$F$3)</f>
        <v>0</v>
      </c>
      <c r="AY12" s="59">
        <f>+(I_Vendite!BB9*I_Vendite!BB43)*(1+Cruscotto!$F$3)</f>
        <v>0</v>
      </c>
      <c r="AZ12" s="59">
        <f>+(I_Vendite!BC9*I_Vendite!BC43)*(1+Cruscotto!$F$3)</f>
        <v>0</v>
      </c>
      <c r="BA12" s="59">
        <f>+(I_Vendite!BD9*I_Vendite!BD43)*(1+Cruscotto!$F$3)</f>
        <v>0</v>
      </c>
      <c r="BB12" s="59">
        <f>+(I_Vendite!BE9*I_Vendite!BE43)*(1+Cruscotto!$F$3)</f>
        <v>0</v>
      </c>
      <c r="BC12" s="59">
        <f>+(I_Vendite!BF9*I_Vendite!BF43)*(1+Cruscotto!$G$3)</f>
        <v>0</v>
      </c>
      <c r="BD12" s="59">
        <f>+(I_Vendite!BG9*I_Vendite!BG43)*(1+Cruscotto!$G$3)</f>
        <v>0</v>
      </c>
      <c r="BE12" s="59">
        <f>+(I_Vendite!BH9*I_Vendite!BH43)*(1+Cruscotto!$G$3)</f>
        <v>0</v>
      </c>
      <c r="BF12" s="59">
        <f>+(I_Vendite!BI9*I_Vendite!BI43)*(1+Cruscotto!$G$3)</f>
        <v>0</v>
      </c>
      <c r="BG12" s="59">
        <f>+(I_Vendite!BJ9*I_Vendite!BJ43)*(1+Cruscotto!$G$3)</f>
        <v>0</v>
      </c>
      <c r="BH12" s="59">
        <f>+(I_Vendite!BK9*I_Vendite!BK43)*(1+Cruscotto!$G$3)</f>
        <v>0</v>
      </c>
      <c r="BI12" s="59">
        <f>+(I_Vendite!BL9*I_Vendite!BL43)*(1+Cruscotto!$G$3)</f>
        <v>0</v>
      </c>
      <c r="BJ12" s="59">
        <f>+(I_Vendite!BM9*I_Vendite!BM43)*(1+Cruscotto!$G$3)</f>
        <v>0</v>
      </c>
      <c r="BK12" s="59">
        <f>+(I_Vendite!BN9*I_Vendite!BN43)*(1+Cruscotto!$G$3)</f>
        <v>0</v>
      </c>
      <c r="BL12" s="59">
        <f>+(I_Vendite!BO9*I_Vendite!BO43)*(1+Cruscotto!$G$3)</f>
        <v>0</v>
      </c>
      <c r="BM12" s="59">
        <f>+(I_Vendite!BP9*I_Vendite!BP43)*(1+Cruscotto!$G$3)</f>
        <v>0</v>
      </c>
      <c r="BN12" s="59">
        <f>+(I_Vendite!BQ9*I_Vendite!BQ43)*(1+Cruscotto!$G$3)</f>
        <v>0</v>
      </c>
      <c r="BO12" s="59">
        <f>+(I_Vendite!BR9*I_Vendite!BR43)*(1+Cruscotto!$H$3)</f>
        <v>0</v>
      </c>
      <c r="BP12" s="59">
        <f>+(I_Vendite!BS9*I_Vendite!BS43)*(1+Cruscotto!$H$3)</f>
        <v>0</v>
      </c>
      <c r="BQ12" s="59">
        <f>+(I_Vendite!BT9*I_Vendite!BT43)*(1+Cruscotto!$H$3)</f>
        <v>0</v>
      </c>
      <c r="BR12" s="59">
        <f>+(I_Vendite!BU9*I_Vendite!BU43)*(1+Cruscotto!$H$3)</f>
        <v>0</v>
      </c>
      <c r="BS12" s="59">
        <f>+(I_Vendite!BV9*I_Vendite!BV43)*(1+Cruscotto!$H$3)</f>
        <v>0</v>
      </c>
      <c r="BT12" s="59">
        <f>+(I_Vendite!BW9*I_Vendite!BW43)*(1+Cruscotto!$H$3)</f>
        <v>0</v>
      </c>
      <c r="BU12" s="59">
        <f>+(I_Vendite!BX9*I_Vendite!BX43)*(1+Cruscotto!$H$3)</f>
        <v>0</v>
      </c>
      <c r="BV12" s="59">
        <f>+(I_Vendite!BY9*I_Vendite!BY43)*(1+Cruscotto!$H$3)</f>
        <v>0</v>
      </c>
      <c r="BW12" s="59">
        <f>+(I_Vendite!BZ9*I_Vendite!BZ43)*(1+Cruscotto!$H$3)</f>
        <v>0</v>
      </c>
      <c r="BX12" s="59">
        <f>+(I_Vendite!CA9*I_Vendite!CA43)*(1+Cruscotto!$H$3)</f>
        <v>0</v>
      </c>
      <c r="BY12" s="59">
        <f>+(I_Vendite!CB9*I_Vendite!CB43)*(1+Cruscotto!$H$3)</f>
        <v>0</v>
      </c>
      <c r="BZ12" s="59">
        <f>+(I_Vendite!CC9*I_Vendite!CC43)*(1+Cruscotto!$H$3)</f>
        <v>0</v>
      </c>
      <c r="CA12" s="59">
        <f>+(I_Vendite!CD9*I_Vendite!CD43)*(1+Cruscotto!$I$3)</f>
        <v>0</v>
      </c>
      <c r="CB12" s="59">
        <f>+(I_Vendite!CE9*I_Vendite!CE43)*(1+Cruscotto!$I$3)</f>
        <v>0</v>
      </c>
      <c r="CC12" s="59">
        <f>+(I_Vendite!CF9*I_Vendite!CF43)*(1+Cruscotto!$I$3)</f>
        <v>0</v>
      </c>
      <c r="CD12" s="59">
        <f>+(I_Vendite!CG9*I_Vendite!CG43)*(1+Cruscotto!$I$3)</f>
        <v>0</v>
      </c>
      <c r="CE12" s="59">
        <f>+(I_Vendite!CH9*I_Vendite!CH43)*(1+Cruscotto!$I$3)</f>
        <v>0</v>
      </c>
      <c r="CF12" s="59">
        <f>+(I_Vendite!CI9*I_Vendite!CI43)*(1+Cruscotto!$I$3)</f>
        <v>0</v>
      </c>
      <c r="CG12" s="59">
        <f>+(I_Vendite!CJ9*I_Vendite!CJ43)*(1+Cruscotto!$I$3)</f>
        <v>0</v>
      </c>
      <c r="CH12" s="59">
        <f>+(I_Vendite!CK9*I_Vendite!CK43)*(1+Cruscotto!$I$3)</f>
        <v>0</v>
      </c>
      <c r="CI12" s="59">
        <f>+(I_Vendite!CL9*I_Vendite!CL43)*(1+Cruscotto!$I$3)</f>
        <v>0</v>
      </c>
      <c r="CJ12" s="59">
        <f>+(I_Vendite!CM9*I_Vendite!CM43)*(1+Cruscotto!$I$3)</f>
        <v>0</v>
      </c>
      <c r="CK12" s="59">
        <f>+(I_Vendite!CN9*I_Vendite!CN43)*(1+Cruscotto!$I$3)</f>
        <v>0</v>
      </c>
      <c r="CL12" s="59">
        <f>+(I_Vendite!CO9*I_Vendite!CO43)*(1+Cruscotto!$I$3)</f>
        <v>0</v>
      </c>
      <c r="CM12" s="59">
        <f>+I_Vendite!CP9*I_Vendite!CP43*(1+Cruscotto!$J$3)</f>
        <v>0</v>
      </c>
      <c r="CN12" s="59">
        <f>+I_Vendite!CQ9*I_Vendite!CQ43*(1+Cruscotto!$J$3)</f>
        <v>0</v>
      </c>
      <c r="CO12" s="59">
        <f>+I_Vendite!CR9*I_Vendite!CR43*(1+Cruscotto!$J$3)</f>
        <v>0</v>
      </c>
      <c r="CP12" s="59">
        <f>+I_Vendite!CS9*I_Vendite!CS43*(1+Cruscotto!$J$3)</f>
        <v>0</v>
      </c>
      <c r="CQ12" s="59">
        <f>+I_Vendite!CT9*I_Vendite!CT43*(1+Cruscotto!$J$3)</f>
        <v>0</v>
      </c>
      <c r="CR12" s="59">
        <f>+I_Vendite!CU9*I_Vendite!CU43*(1+Cruscotto!$J$3)</f>
        <v>0</v>
      </c>
      <c r="CS12" s="59">
        <f>+I_Vendite!CV9*I_Vendite!CV43*(1+Cruscotto!$J$3)</f>
        <v>0</v>
      </c>
      <c r="CT12" s="59">
        <f>+I_Vendite!CW9*I_Vendite!CW43*(1+Cruscotto!$J$3)</f>
        <v>0</v>
      </c>
      <c r="CU12" s="59">
        <f>+I_Vendite!CX9*I_Vendite!CX43*(1+Cruscotto!$J$3)</f>
        <v>0</v>
      </c>
      <c r="CV12" s="59">
        <f>+I_Vendite!CY9*I_Vendite!CY43*(1+Cruscotto!$J$3)</f>
        <v>0</v>
      </c>
      <c r="CW12" s="59">
        <f>+I_Vendite!CZ9*I_Vendite!CZ43*(1+Cruscotto!$J$3)</f>
        <v>0</v>
      </c>
      <c r="CX12" s="59">
        <f>+I_Vendite!DA9*I_Vendite!DA43*(1+Cruscotto!$J$3)</f>
        <v>0</v>
      </c>
      <c r="CY12" s="59">
        <f>+I_Vendite!DB9*I_Vendite!DB43*(1+Cruscotto!$K$3)</f>
        <v>0</v>
      </c>
      <c r="CZ12" s="59">
        <f>+I_Vendite!DC9*I_Vendite!DC43*(1+Cruscotto!$K$3)</f>
        <v>0</v>
      </c>
      <c r="DA12" s="59">
        <f>+I_Vendite!DD9*I_Vendite!DD43*(1+Cruscotto!$K$3)</f>
        <v>0</v>
      </c>
      <c r="DB12" s="59">
        <f>+I_Vendite!DE9*I_Vendite!DE43*(1+Cruscotto!$K$3)</f>
        <v>0</v>
      </c>
      <c r="DC12" s="59">
        <f>+I_Vendite!DF9*I_Vendite!DF43*(1+Cruscotto!$K$3)</f>
        <v>0</v>
      </c>
      <c r="DD12" s="59">
        <f>+I_Vendite!DG9*I_Vendite!DG43*(1+Cruscotto!$K$3)</f>
        <v>0</v>
      </c>
      <c r="DE12" s="59">
        <f>+I_Vendite!DH9*I_Vendite!DH43*(1+Cruscotto!$K$3)</f>
        <v>0</v>
      </c>
      <c r="DF12" s="59">
        <f>+I_Vendite!DI9*I_Vendite!DI43*(1+Cruscotto!$K$3)</f>
        <v>0</v>
      </c>
      <c r="DG12" s="59">
        <f>+I_Vendite!DJ9*I_Vendite!DJ43*(1+Cruscotto!$K$3)</f>
        <v>0</v>
      </c>
      <c r="DH12" s="59">
        <f>+I_Vendite!DK9*I_Vendite!DK43*(1+Cruscotto!$K$3)</f>
        <v>0</v>
      </c>
      <c r="DI12" s="59">
        <f>+I_Vendite!DL9*I_Vendite!DL43*(1+Cruscotto!$K$3)</f>
        <v>0</v>
      </c>
      <c r="DJ12" s="59">
        <f>+I_Vendite!DM9*I_Vendite!DM43*(1+Cruscotto!$K$3)</f>
        <v>0</v>
      </c>
      <c r="DK12" s="59">
        <f>+I_Vendite!DN9*I_Vendite!DN43*(1+Cruscotto!$L$3)</f>
        <v>0</v>
      </c>
      <c r="DL12" s="59">
        <f>+I_Vendite!DO9*I_Vendite!DO43*(1+Cruscotto!$L$3)</f>
        <v>0</v>
      </c>
      <c r="DM12" s="59">
        <f>+I_Vendite!DP9*I_Vendite!DP43*(1+Cruscotto!$L$3)</f>
        <v>0</v>
      </c>
      <c r="DN12" s="59">
        <f>+I_Vendite!DQ9*I_Vendite!DQ43*(1+Cruscotto!$L$3)</f>
        <v>0</v>
      </c>
      <c r="DO12" s="59">
        <f>+I_Vendite!DR9*I_Vendite!DR43*(1+Cruscotto!$L$3)</f>
        <v>0</v>
      </c>
      <c r="DP12" s="59">
        <f>+I_Vendite!DS9*I_Vendite!DS43*(1+Cruscotto!$L$3)</f>
        <v>0</v>
      </c>
      <c r="DQ12" s="59">
        <f>+I_Vendite!DT9*I_Vendite!DT43*(1+Cruscotto!$L$3)</f>
        <v>0</v>
      </c>
      <c r="DR12" s="59">
        <f>+I_Vendite!DU9*I_Vendite!DU43*(1+Cruscotto!$L$3)</f>
        <v>0</v>
      </c>
      <c r="DS12" s="59">
        <f>+I_Vendite!DV9*I_Vendite!DV43*(1+Cruscotto!$L$3)</f>
        <v>0</v>
      </c>
      <c r="DT12" s="59">
        <f>+I_Vendite!DW9*I_Vendite!DW43*(1+Cruscotto!$L$3)</f>
        <v>0</v>
      </c>
      <c r="DU12" s="59">
        <f>+I_Vendite!DX9*I_Vendite!DX43*(1+Cruscotto!$L$3)</f>
        <v>0</v>
      </c>
      <c r="DV12" s="59">
        <f>+I_Vendite!DY9*I_Vendite!DY43*(1+Cruscotto!$L$3)</f>
        <v>0</v>
      </c>
    </row>
    <row r="13" spans="1:126" ht="16.5" thickTop="1" thickBot="1" x14ac:dyDescent="0.3">
      <c r="C13" s="57">
        <f>+I_Vendite!C10</f>
        <v>0</v>
      </c>
      <c r="D13" s="57">
        <f>+I_Vendite!E10</f>
        <v>0</v>
      </c>
      <c r="E13" s="58">
        <f>+I_Vendite!G10</f>
        <v>0</v>
      </c>
      <c r="G13" s="59">
        <f>+(I_Vendite!J10*I_Vendite!J44)*(1+Cruscotto!$C$3)</f>
        <v>0</v>
      </c>
      <c r="H13" s="59">
        <f>+(I_Vendite!K10*I_Vendite!K44)*(1+Cruscotto!$C$3)</f>
        <v>0</v>
      </c>
      <c r="I13" s="59">
        <f>+(I_Vendite!L10*I_Vendite!L44)*(1+Cruscotto!$C$3)</f>
        <v>0</v>
      </c>
      <c r="J13" s="59">
        <f>+(I_Vendite!M10*I_Vendite!M44)*(1+Cruscotto!$C$3)</f>
        <v>0</v>
      </c>
      <c r="K13" s="59">
        <f>+(I_Vendite!N10*I_Vendite!N44)*(1+Cruscotto!$C$3)</f>
        <v>0</v>
      </c>
      <c r="L13" s="59">
        <f>+(I_Vendite!O10*I_Vendite!O44)*(1+Cruscotto!$C$3)</f>
        <v>0</v>
      </c>
      <c r="M13" s="59">
        <f>+(I_Vendite!P10*I_Vendite!P44)*(1+Cruscotto!$C$3)</f>
        <v>0</v>
      </c>
      <c r="N13" s="59">
        <f>+(I_Vendite!Q10*I_Vendite!Q44)*(1+Cruscotto!$C$3)</f>
        <v>0</v>
      </c>
      <c r="O13" s="59">
        <f>+(I_Vendite!R10*I_Vendite!R44)*(1+Cruscotto!$C$3)</f>
        <v>0</v>
      </c>
      <c r="P13" s="59">
        <f>+(I_Vendite!S10*I_Vendite!S44)*(1+Cruscotto!$C$3)</f>
        <v>0</v>
      </c>
      <c r="Q13" s="59">
        <f>+(I_Vendite!T10*I_Vendite!T44)*(1+Cruscotto!$C$3)</f>
        <v>0</v>
      </c>
      <c r="R13" s="59">
        <f>+(I_Vendite!U10*I_Vendite!U44)*(1+Cruscotto!$C$3)</f>
        <v>0</v>
      </c>
      <c r="S13" s="59">
        <f>+(I_Vendite!V10*I_Vendite!V44)*(1+Cruscotto!$D$3)</f>
        <v>0</v>
      </c>
      <c r="T13" s="59">
        <f>+(I_Vendite!W10*I_Vendite!W44)*(1+Cruscotto!$D$3)</f>
        <v>0</v>
      </c>
      <c r="U13" s="59">
        <f>+(I_Vendite!X10*I_Vendite!X44)*(1+Cruscotto!$D$3)</f>
        <v>0</v>
      </c>
      <c r="V13" s="59">
        <f>+(I_Vendite!Y10*I_Vendite!Y44)*(1+Cruscotto!$D$3)</f>
        <v>0</v>
      </c>
      <c r="W13" s="59">
        <f>+(I_Vendite!Z10*I_Vendite!Z44)*(1+Cruscotto!$D$3)</f>
        <v>0</v>
      </c>
      <c r="X13" s="59">
        <f>+(I_Vendite!AA10*I_Vendite!AA44)*(1+Cruscotto!$D$3)</f>
        <v>0</v>
      </c>
      <c r="Y13" s="59">
        <f>+(I_Vendite!AB10*I_Vendite!AB44)*(1+Cruscotto!$D$3)</f>
        <v>0</v>
      </c>
      <c r="Z13" s="59">
        <f>+(I_Vendite!AC10*I_Vendite!AC44)*(1+Cruscotto!$D$3)</f>
        <v>0</v>
      </c>
      <c r="AA13" s="59">
        <f>+(I_Vendite!AD10*I_Vendite!AD44)*(1+Cruscotto!$D$3)</f>
        <v>0</v>
      </c>
      <c r="AB13" s="59">
        <f>+(I_Vendite!AE10*I_Vendite!AE44)*(1+Cruscotto!$D$3)</f>
        <v>0</v>
      </c>
      <c r="AC13" s="59">
        <f>+(I_Vendite!AF10*I_Vendite!AF44)*(1+Cruscotto!$D$3)</f>
        <v>0</v>
      </c>
      <c r="AD13" s="59">
        <f>+(I_Vendite!AG10*I_Vendite!AG44)*(1+Cruscotto!$D$3)</f>
        <v>0</v>
      </c>
      <c r="AE13" s="59">
        <f>+(I_Vendite!AH10*I_Vendite!AH44)*(1+Cruscotto!$E$3)</f>
        <v>0</v>
      </c>
      <c r="AF13" s="59">
        <f>+(I_Vendite!AI10*I_Vendite!AI44)*(1+Cruscotto!$E$3)</f>
        <v>0</v>
      </c>
      <c r="AG13" s="59">
        <f>+(I_Vendite!AJ10*I_Vendite!AJ44)*(1+Cruscotto!$E$3)</f>
        <v>0</v>
      </c>
      <c r="AH13" s="59">
        <f>+(I_Vendite!AK10*I_Vendite!AK44)*(1+Cruscotto!$E$3)</f>
        <v>0</v>
      </c>
      <c r="AI13" s="59">
        <f>+(I_Vendite!AL10*I_Vendite!AL44)*(1+Cruscotto!$E$3)</f>
        <v>0</v>
      </c>
      <c r="AJ13" s="59">
        <f>+(I_Vendite!AM10*I_Vendite!AM44)*(1+Cruscotto!$E$3)</f>
        <v>0</v>
      </c>
      <c r="AK13" s="59">
        <f>+(I_Vendite!AN10*I_Vendite!AN44)*(1+Cruscotto!$E$3)</f>
        <v>0</v>
      </c>
      <c r="AL13" s="59">
        <f>+(I_Vendite!AO10*I_Vendite!AO44)*(1+Cruscotto!$E$3)</f>
        <v>0</v>
      </c>
      <c r="AM13" s="59">
        <f>+(I_Vendite!AP10*I_Vendite!AP44)*(1+Cruscotto!$E$3)</f>
        <v>0</v>
      </c>
      <c r="AN13" s="59">
        <f>+(I_Vendite!AQ10*I_Vendite!AQ44)*(1+Cruscotto!$E$3)</f>
        <v>0</v>
      </c>
      <c r="AO13" s="59">
        <f>+(I_Vendite!AR10*I_Vendite!AR44)*(1+Cruscotto!$E$3)</f>
        <v>0</v>
      </c>
      <c r="AP13" s="59">
        <f>+(I_Vendite!AS10*I_Vendite!AS44)*(1+Cruscotto!$E$3)</f>
        <v>0</v>
      </c>
      <c r="AQ13" s="59">
        <f>+(I_Vendite!AT10*I_Vendite!AT44)*(1+Cruscotto!$F$3)</f>
        <v>0</v>
      </c>
      <c r="AR13" s="59">
        <f>+(I_Vendite!AU10*I_Vendite!AU44)*(1+Cruscotto!$F$3)</f>
        <v>0</v>
      </c>
      <c r="AS13" s="59">
        <f>+(I_Vendite!AV10*I_Vendite!AV44)*(1+Cruscotto!$F$3)</f>
        <v>0</v>
      </c>
      <c r="AT13" s="59">
        <f>+(I_Vendite!AW10*I_Vendite!AW44)*(1+Cruscotto!$F$3)</f>
        <v>0</v>
      </c>
      <c r="AU13" s="59">
        <f>+(I_Vendite!AX10*I_Vendite!AX44)*(1+Cruscotto!$F$3)</f>
        <v>0</v>
      </c>
      <c r="AV13" s="59">
        <f>+(I_Vendite!AY10*I_Vendite!AY44)*(1+Cruscotto!$F$3)</f>
        <v>0</v>
      </c>
      <c r="AW13" s="59">
        <f>+(I_Vendite!AZ10*I_Vendite!AZ44)*(1+Cruscotto!$F$3)</f>
        <v>0</v>
      </c>
      <c r="AX13" s="59">
        <f>+(I_Vendite!BA10*I_Vendite!BA44)*(1+Cruscotto!$F$3)</f>
        <v>0</v>
      </c>
      <c r="AY13" s="59">
        <f>+(I_Vendite!BB10*I_Vendite!BB44)*(1+Cruscotto!$F$3)</f>
        <v>0</v>
      </c>
      <c r="AZ13" s="59">
        <f>+(I_Vendite!BC10*I_Vendite!BC44)*(1+Cruscotto!$F$3)</f>
        <v>0</v>
      </c>
      <c r="BA13" s="59">
        <f>+(I_Vendite!BD10*I_Vendite!BD44)*(1+Cruscotto!$F$3)</f>
        <v>0</v>
      </c>
      <c r="BB13" s="59">
        <f>+(I_Vendite!BE10*I_Vendite!BE44)*(1+Cruscotto!$F$3)</f>
        <v>0</v>
      </c>
      <c r="BC13" s="59">
        <f>+(I_Vendite!BF10*I_Vendite!BF44)*(1+Cruscotto!$G$3)</f>
        <v>0</v>
      </c>
      <c r="BD13" s="59">
        <f>+(I_Vendite!BG10*I_Vendite!BG44)*(1+Cruscotto!$G$3)</f>
        <v>0</v>
      </c>
      <c r="BE13" s="59">
        <f>+(I_Vendite!BH10*I_Vendite!BH44)*(1+Cruscotto!$G$3)</f>
        <v>0</v>
      </c>
      <c r="BF13" s="59">
        <f>+(I_Vendite!BI10*I_Vendite!BI44)*(1+Cruscotto!$G$3)</f>
        <v>0</v>
      </c>
      <c r="BG13" s="59">
        <f>+(I_Vendite!BJ10*I_Vendite!BJ44)*(1+Cruscotto!$G$3)</f>
        <v>0</v>
      </c>
      <c r="BH13" s="59">
        <f>+(I_Vendite!BK10*I_Vendite!BK44)*(1+Cruscotto!$G$3)</f>
        <v>0</v>
      </c>
      <c r="BI13" s="59">
        <f>+(I_Vendite!BL10*I_Vendite!BL44)*(1+Cruscotto!$G$3)</f>
        <v>0</v>
      </c>
      <c r="BJ13" s="59">
        <f>+(I_Vendite!BM10*I_Vendite!BM44)*(1+Cruscotto!$G$3)</f>
        <v>0</v>
      </c>
      <c r="BK13" s="59">
        <f>+(I_Vendite!BN10*I_Vendite!BN44)*(1+Cruscotto!$G$3)</f>
        <v>0</v>
      </c>
      <c r="BL13" s="59">
        <f>+(I_Vendite!BO10*I_Vendite!BO44)*(1+Cruscotto!$G$3)</f>
        <v>0</v>
      </c>
      <c r="BM13" s="59">
        <f>+(I_Vendite!BP10*I_Vendite!BP44)*(1+Cruscotto!$G$3)</f>
        <v>0</v>
      </c>
      <c r="BN13" s="59">
        <f>+(I_Vendite!BQ10*I_Vendite!BQ44)*(1+Cruscotto!$G$3)</f>
        <v>0</v>
      </c>
      <c r="BO13" s="59">
        <f>+(I_Vendite!BR10*I_Vendite!BR44)*(1+Cruscotto!$H$3)</f>
        <v>0</v>
      </c>
      <c r="BP13" s="59">
        <f>+(I_Vendite!BS10*I_Vendite!BS44)*(1+Cruscotto!$H$3)</f>
        <v>0</v>
      </c>
      <c r="BQ13" s="59">
        <f>+(I_Vendite!BT10*I_Vendite!BT44)*(1+Cruscotto!$H$3)</f>
        <v>0</v>
      </c>
      <c r="BR13" s="59">
        <f>+(I_Vendite!BU10*I_Vendite!BU44)*(1+Cruscotto!$H$3)</f>
        <v>0</v>
      </c>
      <c r="BS13" s="59">
        <f>+(I_Vendite!BV10*I_Vendite!BV44)*(1+Cruscotto!$H$3)</f>
        <v>0</v>
      </c>
      <c r="BT13" s="59">
        <f>+(I_Vendite!BW10*I_Vendite!BW44)*(1+Cruscotto!$H$3)</f>
        <v>0</v>
      </c>
      <c r="BU13" s="59">
        <f>+(I_Vendite!BX10*I_Vendite!BX44)*(1+Cruscotto!$H$3)</f>
        <v>0</v>
      </c>
      <c r="BV13" s="59">
        <f>+(I_Vendite!BY10*I_Vendite!BY44)*(1+Cruscotto!$H$3)</f>
        <v>0</v>
      </c>
      <c r="BW13" s="59">
        <f>+(I_Vendite!BZ10*I_Vendite!BZ44)*(1+Cruscotto!$H$3)</f>
        <v>0</v>
      </c>
      <c r="BX13" s="59">
        <f>+(I_Vendite!CA10*I_Vendite!CA44)*(1+Cruscotto!$H$3)</f>
        <v>0</v>
      </c>
      <c r="BY13" s="59">
        <f>+(I_Vendite!CB10*I_Vendite!CB44)*(1+Cruscotto!$H$3)</f>
        <v>0</v>
      </c>
      <c r="BZ13" s="59">
        <f>+(I_Vendite!CC10*I_Vendite!CC44)*(1+Cruscotto!$H$3)</f>
        <v>0</v>
      </c>
      <c r="CA13" s="59">
        <f>+(I_Vendite!CD10*I_Vendite!CD44)*(1+Cruscotto!$I$3)</f>
        <v>0</v>
      </c>
      <c r="CB13" s="59">
        <f>+(I_Vendite!CE10*I_Vendite!CE44)*(1+Cruscotto!$I$3)</f>
        <v>0</v>
      </c>
      <c r="CC13" s="59">
        <f>+(I_Vendite!CF10*I_Vendite!CF44)*(1+Cruscotto!$I$3)</f>
        <v>0</v>
      </c>
      <c r="CD13" s="59">
        <f>+(I_Vendite!CG10*I_Vendite!CG44)*(1+Cruscotto!$I$3)</f>
        <v>0</v>
      </c>
      <c r="CE13" s="59">
        <f>+(I_Vendite!CH10*I_Vendite!CH44)*(1+Cruscotto!$I$3)</f>
        <v>0</v>
      </c>
      <c r="CF13" s="59">
        <f>+(I_Vendite!CI10*I_Vendite!CI44)*(1+Cruscotto!$I$3)</f>
        <v>0</v>
      </c>
      <c r="CG13" s="59">
        <f>+(I_Vendite!CJ10*I_Vendite!CJ44)*(1+Cruscotto!$I$3)</f>
        <v>0</v>
      </c>
      <c r="CH13" s="59">
        <f>+(I_Vendite!CK10*I_Vendite!CK44)*(1+Cruscotto!$I$3)</f>
        <v>0</v>
      </c>
      <c r="CI13" s="59">
        <f>+(I_Vendite!CL10*I_Vendite!CL44)*(1+Cruscotto!$I$3)</f>
        <v>0</v>
      </c>
      <c r="CJ13" s="59">
        <f>+(I_Vendite!CM10*I_Vendite!CM44)*(1+Cruscotto!$I$3)</f>
        <v>0</v>
      </c>
      <c r="CK13" s="59">
        <f>+(I_Vendite!CN10*I_Vendite!CN44)*(1+Cruscotto!$I$3)</f>
        <v>0</v>
      </c>
      <c r="CL13" s="59">
        <f>+(I_Vendite!CO10*I_Vendite!CO44)*(1+Cruscotto!$I$3)</f>
        <v>0</v>
      </c>
      <c r="CM13" s="59">
        <f>+I_Vendite!CP10*I_Vendite!CP44*(1+Cruscotto!$J$3)</f>
        <v>0</v>
      </c>
      <c r="CN13" s="59">
        <f>+I_Vendite!CQ10*I_Vendite!CQ44*(1+Cruscotto!$J$3)</f>
        <v>0</v>
      </c>
      <c r="CO13" s="59">
        <f>+I_Vendite!CR10*I_Vendite!CR44*(1+Cruscotto!$J$3)</f>
        <v>0</v>
      </c>
      <c r="CP13" s="59">
        <f>+I_Vendite!CS10*I_Vendite!CS44*(1+Cruscotto!$J$3)</f>
        <v>0</v>
      </c>
      <c r="CQ13" s="59">
        <f>+I_Vendite!CT10*I_Vendite!CT44*(1+Cruscotto!$J$3)</f>
        <v>0</v>
      </c>
      <c r="CR13" s="59">
        <f>+I_Vendite!CU10*I_Vendite!CU44*(1+Cruscotto!$J$3)</f>
        <v>0</v>
      </c>
      <c r="CS13" s="59">
        <f>+I_Vendite!CV10*I_Vendite!CV44*(1+Cruscotto!$J$3)</f>
        <v>0</v>
      </c>
      <c r="CT13" s="59">
        <f>+I_Vendite!CW10*I_Vendite!CW44*(1+Cruscotto!$J$3)</f>
        <v>0</v>
      </c>
      <c r="CU13" s="59">
        <f>+I_Vendite!CX10*I_Vendite!CX44*(1+Cruscotto!$J$3)</f>
        <v>0</v>
      </c>
      <c r="CV13" s="59">
        <f>+I_Vendite!CY10*I_Vendite!CY44*(1+Cruscotto!$J$3)</f>
        <v>0</v>
      </c>
      <c r="CW13" s="59">
        <f>+I_Vendite!CZ10*I_Vendite!CZ44*(1+Cruscotto!$J$3)</f>
        <v>0</v>
      </c>
      <c r="CX13" s="59">
        <f>+I_Vendite!DA10*I_Vendite!DA44*(1+Cruscotto!$J$3)</f>
        <v>0</v>
      </c>
      <c r="CY13" s="59">
        <f>+I_Vendite!DB10*I_Vendite!DB44*(1+Cruscotto!$K$3)</f>
        <v>0</v>
      </c>
      <c r="CZ13" s="59">
        <f>+I_Vendite!DC10*I_Vendite!DC44*(1+Cruscotto!$K$3)</f>
        <v>0</v>
      </c>
      <c r="DA13" s="59">
        <f>+I_Vendite!DD10*I_Vendite!DD44*(1+Cruscotto!$K$3)</f>
        <v>0</v>
      </c>
      <c r="DB13" s="59">
        <f>+I_Vendite!DE10*I_Vendite!DE44*(1+Cruscotto!$K$3)</f>
        <v>0</v>
      </c>
      <c r="DC13" s="59">
        <f>+I_Vendite!DF10*I_Vendite!DF44*(1+Cruscotto!$K$3)</f>
        <v>0</v>
      </c>
      <c r="DD13" s="59">
        <f>+I_Vendite!DG10*I_Vendite!DG44*(1+Cruscotto!$K$3)</f>
        <v>0</v>
      </c>
      <c r="DE13" s="59">
        <f>+I_Vendite!DH10*I_Vendite!DH44*(1+Cruscotto!$K$3)</f>
        <v>0</v>
      </c>
      <c r="DF13" s="59">
        <f>+I_Vendite!DI10*I_Vendite!DI44*(1+Cruscotto!$K$3)</f>
        <v>0</v>
      </c>
      <c r="DG13" s="59">
        <f>+I_Vendite!DJ10*I_Vendite!DJ44*(1+Cruscotto!$K$3)</f>
        <v>0</v>
      </c>
      <c r="DH13" s="59">
        <f>+I_Vendite!DK10*I_Vendite!DK44*(1+Cruscotto!$K$3)</f>
        <v>0</v>
      </c>
      <c r="DI13" s="59">
        <f>+I_Vendite!DL10*I_Vendite!DL44*(1+Cruscotto!$K$3)</f>
        <v>0</v>
      </c>
      <c r="DJ13" s="59">
        <f>+I_Vendite!DM10*I_Vendite!DM44*(1+Cruscotto!$K$3)</f>
        <v>0</v>
      </c>
      <c r="DK13" s="59">
        <f>+I_Vendite!DN10*I_Vendite!DN44*(1+Cruscotto!$L$3)</f>
        <v>0</v>
      </c>
      <c r="DL13" s="59">
        <f>+I_Vendite!DO10*I_Vendite!DO44*(1+Cruscotto!$L$3)</f>
        <v>0</v>
      </c>
      <c r="DM13" s="59">
        <f>+I_Vendite!DP10*I_Vendite!DP44*(1+Cruscotto!$L$3)</f>
        <v>0</v>
      </c>
      <c r="DN13" s="59">
        <f>+I_Vendite!DQ10*I_Vendite!DQ44*(1+Cruscotto!$L$3)</f>
        <v>0</v>
      </c>
      <c r="DO13" s="59">
        <f>+I_Vendite!DR10*I_Vendite!DR44*(1+Cruscotto!$L$3)</f>
        <v>0</v>
      </c>
      <c r="DP13" s="59">
        <f>+I_Vendite!DS10*I_Vendite!DS44*(1+Cruscotto!$L$3)</f>
        <v>0</v>
      </c>
      <c r="DQ13" s="59">
        <f>+I_Vendite!DT10*I_Vendite!DT44*(1+Cruscotto!$L$3)</f>
        <v>0</v>
      </c>
      <c r="DR13" s="59">
        <f>+I_Vendite!DU10*I_Vendite!DU44*(1+Cruscotto!$L$3)</f>
        <v>0</v>
      </c>
      <c r="DS13" s="59">
        <f>+I_Vendite!DV10*I_Vendite!DV44*(1+Cruscotto!$L$3)</f>
        <v>0</v>
      </c>
      <c r="DT13" s="59">
        <f>+I_Vendite!DW10*I_Vendite!DW44*(1+Cruscotto!$L$3)</f>
        <v>0</v>
      </c>
      <c r="DU13" s="59">
        <f>+I_Vendite!DX10*I_Vendite!DX44*(1+Cruscotto!$L$3)</f>
        <v>0</v>
      </c>
      <c r="DV13" s="59">
        <f>+I_Vendite!DY10*I_Vendite!DY44*(1+Cruscotto!$L$3)</f>
        <v>0</v>
      </c>
    </row>
    <row r="14" spans="1:126" ht="16.5" thickTop="1" thickBot="1" x14ac:dyDescent="0.3">
      <c r="C14" s="57">
        <f>+I_Vendite!C11</f>
        <v>0</v>
      </c>
      <c r="D14" s="57">
        <f>+I_Vendite!E11</f>
        <v>0</v>
      </c>
      <c r="E14" s="58">
        <f>+I_Vendite!G11</f>
        <v>0</v>
      </c>
      <c r="G14" s="59">
        <f>+(I_Vendite!J11*I_Vendite!J45)*(1+Cruscotto!$C$3)</f>
        <v>0</v>
      </c>
      <c r="H14" s="59">
        <f>+(I_Vendite!K11*I_Vendite!K45)*(1+Cruscotto!$C$3)</f>
        <v>0</v>
      </c>
      <c r="I14" s="59">
        <f>+(I_Vendite!L11*I_Vendite!L45)*(1+Cruscotto!$C$3)</f>
        <v>0</v>
      </c>
      <c r="J14" s="59">
        <f>+(I_Vendite!M11*I_Vendite!M45)*(1+Cruscotto!$C$3)</f>
        <v>0</v>
      </c>
      <c r="K14" s="59">
        <f>+(I_Vendite!N11*I_Vendite!N45)*(1+Cruscotto!$C$3)</f>
        <v>0</v>
      </c>
      <c r="L14" s="59">
        <f>+(I_Vendite!O11*I_Vendite!O45)*(1+Cruscotto!$C$3)</f>
        <v>0</v>
      </c>
      <c r="M14" s="59">
        <f>+(I_Vendite!P11*I_Vendite!P45)*(1+Cruscotto!$C$3)</f>
        <v>0</v>
      </c>
      <c r="N14" s="59">
        <f>+(I_Vendite!Q11*I_Vendite!Q45)*(1+Cruscotto!$C$3)</f>
        <v>0</v>
      </c>
      <c r="O14" s="59">
        <f>+(I_Vendite!R11*I_Vendite!R45)*(1+Cruscotto!$C$3)</f>
        <v>0</v>
      </c>
      <c r="P14" s="59">
        <f>+(I_Vendite!S11*I_Vendite!S45)*(1+Cruscotto!$C$3)</f>
        <v>0</v>
      </c>
      <c r="Q14" s="59">
        <f>+(I_Vendite!T11*I_Vendite!T45)*(1+Cruscotto!$C$3)</f>
        <v>0</v>
      </c>
      <c r="R14" s="59">
        <f>+(I_Vendite!U11*I_Vendite!U45)*(1+Cruscotto!$C$3)</f>
        <v>0</v>
      </c>
      <c r="S14" s="59">
        <f>+(I_Vendite!V11*I_Vendite!V45)*(1+Cruscotto!$D$3)</f>
        <v>0</v>
      </c>
      <c r="T14" s="59">
        <f>+(I_Vendite!W11*I_Vendite!W45)*(1+Cruscotto!$D$3)</f>
        <v>0</v>
      </c>
      <c r="U14" s="59">
        <f>+(I_Vendite!X11*I_Vendite!X45)*(1+Cruscotto!$D$3)</f>
        <v>0</v>
      </c>
      <c r="V14" s="59">
        <f>+(I_Vendite!Y11*I_Vendite!Y45)*(1+Cruscotto!$D$3)</f>
        <v>0</v>
      </c>
      <c r="W14" s="59">
        <f>+(I_Vendite!Z11*I_Vendite!Z45)*(1+Cruscotto!$D$3)</f>
        <v>0</v>
      </c>
      <c r="X14" s="59">
        <f>+(I_Vendite!AA11*I_Vendite!AA45)*(1+Cruscotto!$D$3)</f>
        <v>0</v>
      </c>
      <c r="Y14" s="59">
        <f>+(I_Vendite!AB11*I_Vendite!AB45)*(1+Cruscotto!$D$3)</f>
        <v>0</v>
      </c>
      <c r="Z14" s="59">
        <f>+(I_Vendite!AC11*I_Vendite!AC45)*(1+Cruscotto!$D$3)</f>
        <v>0</v>
      </c>
      <c r="AA14" s="59">
        <f>+(I_Vendite!AD11*I_Vendite!AD45)*(1+Cruscotto!$D$3)</f>
        <v>0</v>
      </c>
      <c r="AB14" s="59">
        <f>+(I_Vendite!AE11*I_Vendite!AE45)*(1+Cruscotto!$D$3)</f>
        <v>0</v>
      </c>
      <c r="AC14" s="59">
        <f>+(I_Vendite!AF11*I_Vendite!AF45)*(1+Cruscotto!$D$3)</f>
        <v>0</v>
      </c>
      <c r="AD14" s="59">
        <f>+(I_Vendite!AG11*I_Vendite!AG45)*(1+Cruscotto!$D$3)</f>
        <v>0</v>
      </c>
      <c r="AE14" s="59">
        <f>+(I_Vendite!AH11*I_Vendite!AH45)*(1+Cruscotto!$E$3)</f>
        <v>0</v>
      </c>
      <c r="AF14" s="59">
        <f>+(I_Vendite!AI11*I_Vendite!AI45)*(1+Cruscotto!$E$3)</f>
        <v>0</v>
      </c>
      <c r="AG14" s="59">
        <f>+(I_Vendite!AJ11*I_Vendite!AJ45)*(1+Cruscotto!$E$3)</f>
        <v>0</v>
      </c>
      <c r="AH14" s="59">
        <f>+(I_Vendite!AK11*I_Vendite!AK45)*(1+Cruscotto!$E$3)</f>
        <v>0</v>
      </c>
      <c r="AI14" s="59">
        <f>+(I_Vendite!AL11*I_Vendite!AL45)*(1+Cruscotto!$E$3)</f>
        <v>0</v>
      </c>
      <c r="AJ14" s="59">
        <f>+(I_Vendite!AM11*I_Vendite!AM45)*(1+Cruscotto!$E$3)</f>
        <v>0</v>
      </c>
      <c r="AK14" s="59">
        <f>+(I_Vendite!AN11*I_Vendite!AN45)*(1+Cruscotto!$E$3)</f>
        <v>0</v>
      </c>
      <c r="AL14" s="59">
        <f>+(I_Vendite!AO11*I_Vendite!AO45)*(1+Cruscotto!$E$3)</f>
        <v>0</v>
      </c>
      <c r="AM14" s="59">
        <f>+(I_Vendite!AP11*I_Vendite!AP45)*(1+Cruscotto!$E$3)</f>
        <v>0</v>
      </c>
      <c r="AN14" s="59">
        <f>+(I_Vendite!AQ11*I_Vendite!AQ45)*(1+Cruscotto!$E$3)</f>
        <v>0</v>
      </c>
      <c r="AO14" s="59">
        <f>+(I_Vendite!AR11*I_Vendite!AR45)*(1+Cruscotto!$E$3)</f>
        <v>0</v>
      </c>
      <c r="AP14" s="59">
        <f>+(I_Vendite!AS11*I_Vendite!AS45)*(1+Cruscotto!$E$3)</f>
        <v>0</v>
      </c>
      <c r="AQ14" s="59">
        <f>+(I_Vendite!AT11*I_Vendite!AT45)*(1+Cruscotto!$F$3)</f>
        <v>0</v>
      </c>
      <c r="AR14" s="59">
        <f>+(I_Vendite!AU11*I_Vendite!AU45)*(1+Cruscotto!$F$3)</f>
        <v>0</v>
      </c>
      <c r="AS14" s="59">
        <f>+(I_Vendite!AV11*I_Vendite!AV45)*(1+Cruscotto!$F$3)</f>
        <v>0</v>
      </c>
      <c r="AT14" s="59">
        <f>+(I_Vendite!AW11*I_Vendite!AW45)*(1+Cruscotto!$F$3)</f>
        <v>0</v>
      </c>
      <c r="AU14" s="59">
        <f>+(I_Vendite!AX11*I_Vendite!AX45)*(1+Cruscotto!$F$3)</f>
        <v>0</v>
      </c>
      <c r="AV14" s="59">
        <f>+(I_Vendite!AY11*I_Vendite!AY45)*(1+Cruscotto!$F$3)</f>
        <v>0</v>
      </c>
      <c r="AW14" s="59">
        <f>+(I_Vendite!AZ11*I_Vendite!AZ45)*(1+Cruscotto!$F$3)</f>
        <v>0</v>
      </c>
      <c r="AX14" s="59">
        <f>+(I_Vendite!BA11*I_Vendite!BA45)*(1+Cruscotto!$F$3)</f>
        <v>0</v>
      </c>
      <c r="AY14" s="59">
        <f>+(I_Vendite!BB11*I_Vendite!BB45)*(1+Cruscotto!$F$3)</f>
        <v>0</v>
      </c>
      <c r="AZ14" s="59">
        <f>+(I_Vendite!BC11*I_Vendite!BC45)*(1+Cruscotto!$F$3)</f>
        <v>0</v>
      </c>
      <c r="BA14" s="59">
        <f>+(I_Vendite!BD11*I_Vendite!BD45)*(1+Cruscotto!$F$3)</f>
        <v>0</v>
      </c>
      <c r="BB14" s="59">
        <f>+(I_Vendite!BE11*I_Vendite!BE45)*(1+Cruscotto!$F$3)</f>
        <v>0</v>
      </c>
      <c r="BC14" s="59">
        <f>+(I_Vendite!BF11*I_Vendite!BF45)*(1+Cruscotto!$G$3)</f>
        <v>0</v>
      </c>
      <c r="BD14" s="59">
        <f>+(I_Vendite!BG11*I_Vendite!BG45)*(1+Cruscotto!$G$3)</f>
        <v>0</v>
      </c>
      <c r="BE14" s="59">
        <f>+(I_Vendite!BH11*I_Vendite!BH45)*(1+Cruscotto!$G$3)</f>
        <v>0</v>
      </c>
      <c r="BF14" s="59">
        <f>+(I_Vendite!BI11*I_Vendite!BI45)*(1+Cruscotto!$G$3)</f>
        <v>0</v>
      </c>
      <c r="BG14" s="59">
        <f>+(I_Vendite!BJ11*I_Vendite!BJ45)*(1+Cruscotto!$G$3)</f>
        <v>0</v>
      </c>
      <c r="BH14" s="59">
        <f>+(I_Vendite!BK11*I_Vendite!BK45)*(1+Cruscotto!$G$3)</f>
        <v>0</v>
      </c>
      <c r="BI14" s="59">
        <f>+(I_Vendite!BL11*I_Vendite!BL45)*(1+Cruscotto!$G$3)</f>
        <v>0</v>
      </c>
      <c r="BJ14" s="59">
        <f>+(I_Vendite!BM11*I_Vendite!BM45)*(1+Cruscotto!$G$3)</f>
        <v>0</v>
      </c>
      <c r="BK14" s="59">
        <f>+(I_Vendite!BN11*I_Vendite!BN45)*(1+Cruscotto!$G$3)</f>
        <v>0</v>
      </c>
      <c r="BL14" s="59">
        <f>+(I_Vendite!BO11*I_Vendite!BO45)*(1+Cruscotto!$G$3)</f>
        <v>0</v>
      </c>
      <c r="BM14" s="59">
        <f>+(I_Vendite!BP11*I_Vendite!BP45)*(1+Cruscotto!$G$3)</f>
        <v>0</v>
      </c>
      <c r="BN14" s="59">
        <f>+(I_Vendite!BQ11*I_Vendite!BQ45)*(1+Cruscotto!$G$3)</f>
        <v>0</v>
      </c>
      <c r="BO14" s="59">
        <f>+(I_Vendite!BR11*I_Vendite!BR45)*(1+Cruscotto!$H$3)</f>
        <v>0</v>
      </c>
      <c r="BP14" s="59">
        <f>+(I_Vendite!BS11*I_Vendite!BS45)*(1+Cruscotto!$H$3)</f>
        <v>0</v>
      </c>
      <c r="BQ14" s="59">
        <f>+(I_Vendite!BT11*I_Vendite!BT45)*(1+Cruscotto!$H$3)</f>
        <v>0</v>
      </c>
      <c r="BR14" s="59">
        <f>+(I_Vendite!BU11*I_Vendite!BU45)*(1+Cruscotto!$H$3)</f>
        <v>0</v>
      </c>
      <c r="BS14" s="59">
        <f>+(I_Vendite!BV11*I_Vendite!BV45)*(1+Cruscotto!$H$3)</f>
        <v>0</v>
      </c>
      <c r="BT14" s="59">
        <f>+(I_Vendite!BW11*I_Vendite!BW45)*(1+Cruscotto!$H$3)</f>
        <v>0</v>
      </c>
      <c r="BU14" s="59">
        <f>+(I_Vendite!BX11*I_Vendite!BX45)*(1+Cruscotto!$H$3)</f>
        <v>0</v>
      </c>
      <c r="BV14" s="59">
        <f>+(I_Vendite!BY11*I_Vendite!BY45)*(1+Cruscotto!$H$3)</f>
        <v>0</v>
      </c>
      <c r="BW14" s="59">
        <f>+(I_Vendite!BZ11*I_Vendite!BZ45)*(1+Cruscotto!$H$3)</f>
        <v>0</v>
      </c>
      <c r="BX14" s="59">
        <f>+(I_Vendite!CA11*I_Vendite!CA45)*(1+Cruscotto!$H$3)</f>
        <v>0</v>
      </c>
      <c r="BY14" s="59">
        <f>+(I_Vendite!CB11*I_Vendite!CB45)*(1+Cruscotto!$H$3)</f>
        <v>0</v>
      </c>
      <c r="BZ14" s="59">
        <f>+(I_Vendite!CC11*I_Vendite!CC45)*(1+Cruscotto!$H$3)</f>
        <v>0</v>
      </c>
      <c r="CA14" s="59">
        <f>+(I_Vendite!CD11*I_Vendite!CD45)*(1+Cruscotto!$I$3)</f>
        <v>0</v>
      </c>
      <c r="CB14" s="59">
        <f>+(I_Vendite!CE11*I_Vendite!CE45)*(1+Cruscotto!$I$3)</f>
        <v>0</v>
      </c>
      <c r="CC14" s="59">
        <f>+(I_Vendite!CF11*I_Vendite!CF45)*(1+Cruscotto!$I$3)</f>
        <v>0</v>
      </c>
      <c r="CD14" s="59">
        <f>+(I_Vendite!CG11*I_Vendite!CG45)*(1+Cruscotto!$I$3)</f>
        <v>0</v>
      </c>
      <c r="CE14" s="59">
        <f>+(I_Vendite!CH11*I_Vendite!CH45)*(1+Cruscotto!$I$3)</f>
        <v>0</v>
      </c>
      <c r="CF14" s="59">
        <f>+(I_Vendite!CI11*I_Vendite!CI45)*(1+Cruscotto!$I$3)</f>
        <v>0</v>
      </c>
      <c r="CG14" s="59">
        <f>+(I_Vendite!CJ11*I_Vendite!CJ45)*(1+Cruscotto!$I$3)</f>
        <v>0</v>
      </c>
      <c r="CH14" s="59">
        <f>+(I_Vendite!CK11*I_Vendite!CK45)*(1+Cruscotto!$I$3)</f>
        <v>0</v>
      </c>
      <c r="CI14" s="59">
        <f>+(I_Vendite!CL11*I_Vendite!CL45)*(1+Cruscotto!$I$3)</f>
        <v>0</v>
      </c>
      <c r="CJ14" s="59">
        <f>+(I_Vendite!CM11*I_Vendite!CM45)*(1+Cruscotto!$I$3)</f>
        <v>0</v>
      </c>
      <c r="CK14" s="59">
        <f>+(I_Vendite!CN11*I_Vendite!CN45)*(1+Cruscotto!$I$3)</f>
        <v>0</v>
      </c>
      <c r="CL14" s="59">
        <f>+(I_Vendite!CO11*I_Vendite!CO45)*(1+Cruscotto!$I$3)</f>
        <v>0</v>
      </c>
      <c r="CM14" s="59">
        <f>+I_Vendite!CP11*I_Vendite!CP45*(1+Cruscotto!$J$3)</f>
        <v>0</v>
      </c>
      <c r="CN14" s="59">
        <f>+I_Vendite!CQ11*I_Vendite!CQ45*(1+Cruscotto!$J$3)</f>
        <v>0</v>
      </c>
      <c r="CO14" s="59">
        <f>+I_Vendite!CR11*I_Vendite!CR45*(1+Cruscotto!$J$3)</f>
        <v>0</v>
      </c>
      <c r="CP14" s="59">
        <f>+I_Vendite!CS11*I_Vendite!CS45*(1+Cruscotto!$J$3)</f>
        <v>0</v>
      </c>
      <c r="CQ14" s="59">
        <f>+I_Vendite!CT11*I_Vendite!CT45*(1+Cruscotto!$J$3)</f>
        <v>0</v>
      </c>
      <c r="CR14" s="59">
        <f>+I_Vendite!CU11*I_Vendite!CU45*(1+Cruscotto!$J$3)</f>
        <v>0</v>
      </c>
      <c r="CS14" s="59">
        <f>+I_Vendite!CV11*I_Vendite!CV45*(1+Cruscotto!$J$3)</f>
        <v>0</v>
      </c>
      <c r="CT14" s="59">
        <f>+I_Vendite!CW11*I_Vendite!CW45*(1+Cruscotto!$J$3)</f>
        <v>0</v>
      </c>
      <c r="CU14" s="59">
        <f>+I_Vendite!CX11*I_Vendite!CX45*(1+Cruscotto!$J$3)</f>
        <v>0</v>
      </c>
      <c r="CV14" s="59">
        <f>+I_Vendite!CY11*I_Vendite!CY45*(1+Cruscotto!$J$3)</f>
        <v>0</v>
      </c>
      <c r="CW14" s="59">
        <f>+I_Vendite!CZ11*I_Vendite!CZ45*(1+Cruscotto!$J$3)</f>
        <v>0</v>
      </c>
      <c r="CX14" s="59">
        <f>+I_Vendite!DA11*I_Vendite!DA45*(1+Cruscotto!$J$3)</f>
        <v>0</v>
      </c>
      <c r="CY14" s="59">
        <f>+I_Vendite!DB11*I_Vendite!DB45*(1+Cruscotto!$K$3)</f>
        <v>0</v>
      </c>
      <c r="CZ14" s="59">
        <f>+I_Vendite!DC11*I_Vendite!DC45*(1+Cruscotto!$K$3)</f>
        <v>0</v>
      </c>
      <c r="DA14" s="59">
        <f>+I_Vendite!DD11*I_Vendite!DD45*(1+Cruscotto!$K$3)</f>
        <v>0</v>
      </c>
      <c r="DB14" s="59">
        <f>+I_Vendite!DE11*I_Vendite!DE45*(1+Cruscotto!$K$3)</f>
        <v>0</v>
      </c>
      <c r="DC14" s="59">
        <f>+I_Vendite!DF11*I_Vendite!DF45*(1+Cruscotto!$K$3)</f>
        <v>0</v>
      </c>
      <c r="DD14" s="59">
        <f>+I_Vendite!DG11*I_Vendite!DG45*(1+Cruscotto!$K$3)</f>
        <v>0</v>
      </c>
      <c r="DE14" s="59">
        <f>+I_Vendite!DH11*I_Vendite!DH45*(1+Cruscotto!$K$3)</f>
        <v>0</v>
      </c>
      <c r="DF14" s="59">
        <f>+I_Vendite!DI11*I_Vendite!DI45*(1+Cruscotto!$K$3)</f>
        <v>0</v>
      </c>
      <c r="DG14" s="59">
        <f>+I_Vendite!DJ11*I_Vendite!DJ45*(1+Cruscotto!$K$3)</f>
        <v>0</v>
      </c>
      <c r="DH14" s="59">
        <f>+I_Vendite!DK11*I_Vendite!DK45*(1+Cruscotto!$K$3)</f>
        <v>0</v>
      </c>
      <c r="DI14" s="59">
        <f>+I_Vendite!DL11*I_Vendite!DL45*(1+Cruscotto!$K$3)</f>
        <v>0</v>
      </c>
      <c r="DJ14" s="59">
        <f>+I_Vendite!DM11*I_Vendite!DM45*(1+Cruscotto!$K$3)</f>
        <v>0</v>
      </c>
      <c r="DK14" s="59">
        <f>+I_Vendite!DN11*I_Vendite!DN45*(1+Cruscotto!$L$3)</f>
        <v>0</v>
      </c>
      <c r="DL14" s="59">
        <f>+I_Vendite!DO11*I_Vendite!DO45*(1+Cruscotto!$L$3)</f>
        <v>0</v>
      </c>
      <c r="DM14" s="59">
        <f>+I_Vendite!DP11*I_Vendite!DP45*(1+Cruscotto!$L$3)</f>
        <v>0</v>
      </c>
      <c r="DN14" s="59">
        <f>+I_Vendite!DQ11*I_Vendite!DQ45*(1+Cruscotto!$L$3)</f>
        <v>0</v>
      </c>
      <c r="DO14" s="59">
        <f>+I_Vendite!DR11*I_Vendite!DR45*(1+Cruscotto!$L$3)</f>
        <v>0</v>
      </c>
      <c r="DP14" s="59">
        <f>+I_Vendite!DS11*I_Vendite!DS45*(1+Cruscotto!$L$3)</f>
        <v>0</v>
      </c>
      <c r="DQ14" s="59">
        <f>+I_Vendite!DT11*I_Vendite!DT45*(1+Cruscotto!$L$3)</f>
        <v>0</v>
      </c>
      <c r="DR14" s="59">
        <f>+I_Vendite!DU11*I_Vendite!DU45*(1+Cruscotto!$L$3)</f>
        <v>0</v>
      </c>
      <c r="DS14" s="59">
        <f>+I_Vendite!DV11*I_Vendite!DV45*(1+Cruscotto!$L$3)</f>
        <v>0</v>
      </c>
      <c r="DT14" s="59">
        <f>+I_Vendite!DW11*I_Vendite!DW45*(1+Cruscotto!$L$3)</f>
        <v>0</v>
      </c>
      <c r="DU14" s="59">
        <f>+I_Vendite!DX11*I_Vendite!DX45*(1+Cruscotto!$L$3)</f>
        <v>0</v>
      </c>
      <c r="DV14" s="59">
        <f>+I_Vendite!DY11*I_Vendite!DY45*(1+Cruscotto!$L$3)</f>
        <v>0</v>
      </c>
    </row>
    <row r="15" spans="1:126" ht="16.5" thickTop="1" thickBot="1" x14ac:dyDescent="0.3">
      <c r="C15" s="57">
        <f>+I_Vendite!C12</f>
        <v>0</v>
      </c>
      <c r="D15" s="57">
        <f>+I_Vendite!E12</f>
        <v>0</v>
      </c>
      <c r="E15" s="58">
        <f>+I_Vendite!G12</f>
        <v>0</v>
      </c>
      <c r="G15" s="59">
        <f>+(I_Vendite!J12*I_Vendite!J46)*(1+Cruscotto!$C$3)</f>
        <v>0</v>
      </c>
      <c r="H15" s="59">
        <f>+(I_Vendite!K12*I_Vendite!K46)*(1+Cruscotto!$C$3)</f>
        <v>0</v>
      </c>
      <c r="I15" s="59">
        <f>+(I_Vendite!L12*I_Vendite!L46)*(1+Cruscotto!$C$3)</f>
        <v>0</v>
      </c>
      <c r="J15" s="59">
        <f>+(I_Vendite!M12*I_Vendite!M46)*(1+Cruscotto!$C$3)</f>
        <v>0</v>
      </c>
      <c r="K15" s="59">
        <f>+(I_Vendite!N12*I_Vendite!N46)*(1+Cruscotto!$C$3)</f>
        <v>0</v>
      </c>
      <c r="L15" s="59">
        <f>+(I_Vendite!O12*I_Vendite!O46)*(1+Cruscotto!$C$3)</f>
        <v>0</v>
      </c>
      <c r="M15" s="59">
        <f>+(I_Vendite!P12*I_Vendite!P46)*(1+Cruscotto!$C$3)</f>
        <v>0</v>
      </c>
      <c r="N15" s="59">
        <f>+(I_Vendite!Q12*I_Vendite!Q46)*(1+Cruscotto!$C$3)</f>
        <v>0</v>
      </c>
      <c r="O15" s="59">
        <f>+(I_Vendite!R12*I_Vendite!R46)*(1+Cruscotto!$C$3)</f>
        <v>0</v>
      </c>
      <c r="P15" s="59">
        <f>+(I_Vendite!S12*I_Vendite!S46)*(1+Cruscotto!$C$3)</f>
        <v>0</v>
      </c>
      <c r="Q15" s="59">
        <f>+(I_Vendite!T12*I_Vendite!T46)*(1+Cruscotto!$C$3)</f>
        <v>0</v>
      </c>
      <c r="R15" s="59">
        <f>+(I_Vendite!U12*I_Vendite!U46)*(1+Cruscotto!$C$3)</f>
        <v>0</v>
      </c>
      <c r="S15" s="59">
        <f>+(I_Vendite!V12*I_Vendite!V46)*(1+Cruscotto!$D$3)</f>
        <v>0</v>
      </c>
      <c r="T15" s="59">
        <f>+(I_Vendite!W12*I_Vendite!W46)*(1+Cruscotto!$D$3)</f>
        <v>0</v>
      </c>
      <c r="U15" s="59">
        <f>+(I_Vendite!X12*I_Vendite!X46)*(1+Cruscotto!$D$3)</f>
        <v>0</v>
      </c>
      <c r="V15" s="59">
        <f>+(I_Vendite!Y12*I_Vendite!Y46)*(1+Cruscotto!$D$3)</f>
        <v>0</v>
      </c>
      <c r="W15" s="59">
        <f>+(I_Vendite!Z12*I_Vendite!Z46)*(1+Cruscotto!$D$3)</f>
        <v>0</v>
      </c>
      <c r="X15" s="59">
        <f>+(I_Vendite!AA12*I_Vendite!AA46)*(1+Cruscotto!$D$3)</f>
        <v>0</v>
      </c>
      <c r="Y15" s="59">
        <f>+(I_Vendite!AB12*I_Vendite!AB46)*(1+Cruscotto!$D$3)</f>
        <v>0</v>
      </c>
      <c r="Z15" s="59">
        <f>+(I_Vendite!AC12*I_Vendite!AC46)*(1+Cruscotto!$D$3)</f>
        <v>0</v>
      </c>
      <c r="AA15" s="59">
        <f>+(I_Vendite!AD12*I_Vendite!AD46)*(1+Cruscotto!$D$3)</f>
        <v>0</v>
      </c>
      <c r="AB15" s="59">
        <f>+(I_Vendite!AE12*I_Vendite!AE46)*(1+Cruscotto!$D$3)</f>
        <v>0</v>
      </c>
      <c r="AC15" s="59">
        <f>+(I_Vendite!AF12*I_Vendite!AF46)*(1+Cruscotto!$D$3)</f>
        <v>0</v>
      </c>
      <c r="AD15" s="59">
        <f>+(I_Vendite!AG12*I_Vendite!AG46)*(1+Cruscotto!$D$3)</f>
        <v>0</v>
      </c>
      <c r="AE15" s="59">
        <f>+(I_Vendite!AH12*I_Vendite!AH46)*(1+Cruscotto!$E$3)</f>
        <v>0</v>
      </c>
      <c r="AF15" s="59">
        <f>+(I_Vendite!AI12*I_Vendite!AI46)*(1+Cruscotto!$E$3)</f>
        <v>0</v>
      </c>
      <c r="AG15" s="59">
        <f>+(I_Vendite!AJ12*I_Vendite!AJ46)*(1+Cruscotto!$E$3)</f>
        <v>0</v>
      </c>
      <c r="AH15" s="59">
        <f>+(I_Vendite!AK12*I_Vendite!AK46)*(1+Cruscotto!$E$3)</f>
        <v>0</v>
      </c>
      <c r="AI15" s="59">
        <f>+(I_Vendite!AL12*I_Vendite!AL46)*(1+Cruscotto!$E$3)</f>
        <v>0</v>
      </c>
      <c r="AJ15" s="59">
        <f>+(I_Vendite!AM12*I_Vendite!AM46)*(1+Cruscotto!$E$3)</f>
        <v>0</v>
      </c>
      <c r="AK15" s="59">
        <f>+(I_Vendite!AN12*I_Vendite!AN46)*(1+Cruscotto!$E$3)</f>
        <v>0</v>
      </c>
      <c r="AL15" s="59">
        <f>+(I_Vendite!AO12*I_Vendite!AO46)*(1+Cruscotto!$E$3)</f>
        <v>0</v>
      </c>
      <c r="AM15" s="59">
        <f>+(I_Vendite!AP12*I_Vendite!AP46)*(1+Cruscotto!$E$3)</f>
        <v>0</v>
      </c>
      <c r="AN15" s="59">
        <f>+(I_Vendite!AQ12*I_Vendite!AQ46)*(1+Cruscotto!$E$3)</f>
        <v>0</v>
      </c>
      <c r="AO15" s="59">
        <f>+(I_Vendite!AR12*I_Vendite!AR46)*(1+Cruscotto!$E$3)</f>
        <v>0</v>
      </c>
      <c r="AP15" s="59">
        <f>+(I_Vendite!AS12*I_Vendite!AS46)*(1+Cruscotto!$E$3)</f>
        <v>0</v>
      </c>
      <c r="AQ15" s="59">
        <f>+(I_Vendite!AT12*I_Vendite!AT46)*(1+Cruscotto!$F$3)</f>
        <v>0</v>
      </c>
      <c r="AR15" s="59">
        <f>+(I_Vendite!AU12*I_Vendite!AU46)*(1+Cruscotto!$F$3)</f>
        <v>0</v>
      </c>
      <c r="AS15" s="59">
        <f>+(I_Vendite!AV12*I_Vendite!AV46)*(1+Cruscotto!$F$3)</f>
        <v>0</v>
      </c>
      <c r="AT15" s="59">
        <f>+(I_Vendite!AW12*I_Vendite!AW46)*(1+Cruscotto!$F$3)</f>
        <v>0</v>
      </c>
      <c r="AU15" s="59">
        <f>+(I_Vendite!AX12*I_Vendite!AX46)*(1+Cruscotto!$F$3)</f>
        <v>0</v>
      </c>
      <c r="AV15" s="59">
        <f>+(I_Vendite!AY12*I_Vendite!AY46)*(1+Cruscotto!$F$3)</f>
        <v>0</v>
      </c>
      <c r="AW15" s="59">
        <f>+(I_Vendite!AZ12*I_Vendite!AZ46)*(1+Cruscotto!$F$3)</f>
        <v>0</v>
      </c>
      <c r="AX15" s="59">
        <f>+(I_Vendite!BA12*I_Vendite!BA46)*(1+Cruscotto!$F$3)</f>
        <v>0</v>
      </c>
      <c r="AY15" s="59">
        <f>+(I_Vendite!BB12*I_Vendite!BB46)*(1+Cruscotto!$F$3)</f>
        <v>0</v>
      </c>
      <c r="AZ15" s="59">
        <f>+(I_Vendite!BC12*I_Vendite!BC46)*(1+Cruscotto!$F$3)</f>
        <v>0</v>
      </c>
      <c r="BA15" s="59">
        <f>+(I_Vendite!BD12*I_Vendite!BD46)*(1+Cruscotto!$F$3)</f>
        <v>0</v>
      </c>
      <c r="BB15" s="59">
        <f>+(I_Vendite!BE12*I_Vendite!BE46)*(1+Cruscotto!$F$3)</f>
        <v>0</v>
      </c>
      <c r="BC15" s="59">
        <f>+(I_Vendite!BF12*I_Vendite!BF46)*(1+Cruscotto!$G$3)</f>
        <v>0</v>
      </c>
      <c r="BD15" s="59">
        <f>+(I_Vendite!BG12*I_Vendite!BG46)*(1+Cruscotto!$G$3)</f>
        <v>0</v>
      </c>
      <c r="BE15" s="59">
        <f>+(I_Vendite!BH12*I_Vendite!BH46)*(1+Cruscotto!$G$3)</f>
        <v>0</v>
      </c>
      <c r="BF15" s="59">
        <f>+(I_Vendite!BI12*I_Vendite!BI46)*(1+Cruscotto!$G$3)</f>
        <v>0</v>
      </c>
      <c r="BG15" s="59">
        <f>+(I_Vendite!BJ12*I_Vendite!BJ46)*(1+Cruscotto!$G$3)</f>
        <v>0</v>
      </c>
      <c r="BH15" s="59">
        <f>+(I_Vendite!BK12*I_Vendite!BK46)*(1+Cruscotto!$G$3)</f>
        <v>0</v>
      </c>
      <c r="BI15" s="59">
        <f>+(I_Vendite!BL12*I_Vendite!BL46)*(1+Cruscotto!$G$3)</f>
        <v>0</v>
      </c>
      <c r="BJ15" s="59">
        <f>+(I_Vendite!BM12*I_Vendite!BM46)*(1+Cruscotto!$G$3)</f>
        <v>0</v>
      </c>
      <c r="BK15" s="59">
        <f>+(I_Vendite!BN12*I_Vendite!BN46)*(1+Cruscotto!$G$3)</f>
        <v>0</v>
      </c>
      <c r="BL15" s="59">
        <f>+(I_Vendite!BO12*I_Vendite!BO46)*(1+Cruscotto!$G$3)</f>
        <v>0</v>
      </c>
      <c r="BM15" s="59">
        <f>+(I_Vendite!BP12*I_Vendite!BP46)*(1+Cruscotto!$G$3)</f>
        <v>0</v>
      </c>
      <c r="BN15" s="59">
        <f>+(I_Vendite!BQ12*I_Vendite!BQ46)*(1+Cruscotto!$G$3)</f>
        <v>0</v>
      </c>
      <c r="BO15" s="59">
        <f>+(I_Vendite!BR12*I_Vendite!BR46)*(1+Cruscotto!$H$3)</f>
        <v>0</v>
      </c>
      <c r="BP15" s="59">
        <f>+(I_Vendite!BS12*I_Vendite!BS46)*(1+Cruscotto!$H$3)</f>
        <v>0</v>
      </c>
      <c r="BQ15" s="59">
        <f>+(I_Vendite!BT12*I_Vendite!BT46)*(1+Cruscotto!$H$3)</f>
        <v>0</v>
      </c>
      <c r="BR15" s="59">
        <f>+(I_Vendite!BU12*I_Vendite!BU46)*(1+Cruscotto!$H$3)</f>
        <v>0</v>
      </c>
      <c r="BS15" s="59">
        <f>+(I_Vendite!BV12*I_Vendite!BV46)*(1+Cruscotto!$H$3)</f>
        <v>0</v>
      </c>
      <c r="BT15" s="59">
        <f>+(I_Vendite!BW12*I_Vendite!BW46)*(1+Cruscotto!$H$3)</f>
        <v>0</v>
      </c>
      <c r="BU15" s="59">
        <f>+(I_Vendite!BX12*I_Vendite!BX46)*(1+Cruscotto!$H$3)</f>
        <v>0</v>
      </c>
      <c r="BV15" s="59">
        <f>+(I_Vendite!BY12*I_Vendite!BY46)*(1+Cruscotto!$H$3)</f>
        <v>0</v>
      </c>
      <c r="BW15" s="59">
        <f>+(I_Vendite!BZ12*I_Vendite!BZ46)*(1+Cruscotto!$H$3)</f>
        <v>0</v>
      </c>
      <c r="BX15" s="59">
        <f>+(I_Vendite!CA12*I_Vendite!CA46)*(1+Cruscotto!$H$3)</f>
        <v>0</v>
      </c>
      <c r="BY15" s="59">
        <f>+(I_Vendite!CB12*I_Vendite!CB46)*(1+Cruscotto!$H$3)</f>
        <v>0</v>
      </c>
      <c r="BZ15" s="59">
        <f>+(I_Vendite!CC12*I_Vendite!CC46)*(1+Cruscotto!$H$3)</f>
        <v>0</v>
      </c>
      <c r="CA15" s="59">
        <f>+(I_Vendite!CD12*I_Vendite!CD46)*(1+Cruscotto!$I$3)</f>
        <v>0</v>
      </c>
      <c r="CB15" s="59">
        <f>+(I_Vendite!CE12*I_Vendite!CE46)*(1+Cruscotto!$I$3)</f>
        <v>0</v>
      </c>
      <c r="CC15" s="59">
        <f>+(I_Vendite!CF12*I_Vendite!CF46)*(1+Cruscotto!$I$3)</f>
        <v>0</v>
      </c>
      <c r="CD15" s="59">
        <f>+(I_Vendite!CG12*I_Vendite!CG46)*(1+Cruscotto!$I$3)</f>
        <v>0</v>
      </c>
      <c r="CE15" s="59">
        <f>+(I_Vendite!CH12*I_Vendite!CH46)*(1+Cruscotto!$I$3)</f>
        <v>0</v>
      </c>
      <c r="CF15" s="59">
        <f>+(I_Vendite!CI12*I_Vendite!CI46)*(1+Cruscotto!$I$3)</f>
        <v>0</v>
      </c>
      <c r="CG15" s="59">
        <f>+(I_Vendite!CJ12*I_Vendite!CJ46)*(1+Cruscotto!$I$3)</f>
        <v>0</v>
      </c>
      <c r="CH15" s="59">
        <f>+(I_Vendite!CK12*I_Vendite!CK46)*(1+Cruscotto!$I$3)</f>
        <v>0</v>
      </c>
      <c r="CI15" s="59">
        <f>+(I_Vendite!CL12*I_Vendite!CL46)*(1+Cruscotto!$I$3)</f>
        <v>0</v>
      </c>
      <c r="CJ15" s="59">
        <f>+(I_Vendite!CM12*I_Vendite!CM46)*(1+Cruscotto!$I$3)</f>
        <v>0</v>
      </c>
      <c r="CK15" s="59">
        <f>+(I_Vendite!CN12*I_Vendite!CN46)*(1+Cruscotto!$I$3)</f>
        <v>0</v>
      </c>
      <c r="CL15" s="59">
        <f>+(I_Vendite!CO12*I_Vendite!CO46)*(1+Cruscotto!$I$3)</f>
        <v>0</v>
      </c>
      <c r="CM15" s="59">
        <f>+I_Vendite!CP12*I_Vendite!CP46*(1+Cruscotto!$J$3)</f>
        <v>0</v>
      </c>
      <c r="CN15" s="59">
        <f>+I_Vendite!CQ12*I_Vendite!CQ46*(1+Cruscotto!$J$3)</f>
        <v>0</v>
      </c>
      <c r="CO15" s="59">
        <f>+I_Vendite!CR12*I_Vendite!CR46*(1+Cruscotto!$J$3)</f>
        <v>0</v>
      </c>
      <c r="CP15" s="59">
        <f>+I_Vendite!CS12*I_Vendite!CS46*(1+Cruscotto!$J$3)</f>
        <v>0</v>
      </c>
      <c r="CQ15" s="59">
        <f>+I_Vendite!CT12*I_Vendite!CT46*(1+Cruscotto!$J$3)</f>
        <v>0</v>
      </c>
      <c r="CR15" s="59">
        <f>+I_Vendite!CU12*I_Vendite!CU46*(1+Cruscotto!$J$3)</f>
        <v>0</v>
      </c>
      <c r="CS15" s="59">
        <f>+I_Vendite!CV12*I_Vendite!CV46*(1+Cruscotto!$J$3)</f>
        <v>0</v>
      </c>
      <c r="CT15" s="59">
        <f>+I_Vendite!CW12*I_Vendite!CW46*(1+Cruscotto!$J$3)</f>
        <v>0</v>
      </c>
      <c r="CU15" s="59">
        <f>+I_Vendite!CX12*I_Vendite!CX46*(1+Cruscotto!$J$3)</f>
        <v>0</v>
      </c>
      <c r="CV15" s="59">
        <f>+I_Vendite!CY12*I_Vendite!CY46*(1+Cruscotto!$J$3)</f>
        <v>0</v>
      </c>
      <c r="CW15" s="59">
        <f>+I_Vendite!CZ12*I_Vendite!CZ46*(1+Cruscotto!$J$3)</f>
        <v>0</v>
      </c>
      <c r="CX15" s="59">
        <f>+I_Vendite!DA12*I_Vendite!DA46*(1+Cruscotto!$J$3)</f>
        <v>0</v>
      </c>
      <c r="CY15" s="59">
        <f>+I_Vendite!DB12*I_Vendite!DB46*(1+Cruscotto!$K$3)</f>
        <v>0</v>
      </c>
      <c r="CZ15" s="59">
        <f>+I_Vendite!DC12*I_Vendite!DC46*(1+Cruscotto!$K$3)</f>
        <v>0</v>
      </c>
      <c r="DA15" s="59">
        <f>+I_Vendite!DD12*I_Vendite!DD46*(1+Cruscotto!$K$3)</f>
        <v>0</v>
      </c>
      <c r="DB15" s="59">
        <f>+I_Vendite!DE12*I_Vendite!DE46*(1+Cruscotto!$K$3)</f>
        <v>0</v>
      </c>
      <c r="DC15" s="59">
        <f>+I_Vendite!DF12*I_Vendite!DF46*(1+Cruscotto!$K$3)</f>
        <v>0</v>
      </c>
      <c r="DD15" s="59">
        <f>+I_Vendite!DG12*I_Vendite!DG46*(1+Cruscotto!$K$3)</f>
        <v>0</v>
      </c>
      <c r="DE15" s="59">
        <f>+I_Vendite!DH12*I_Vendite!DH46*(1+Cruscotto!$K$3)</f>
        <v>0</v>
      </c>
      <c r="DF15" s="59">
        <f>+I_Vendite!DI12*I_Vendite!DI46*(1+Cruscotto!$K$3)</f>
        <v>0</v>
      </c>
      <c r="DG15" s="59">
        <f>+I_Vendite!DJ12*I_Vendite!DJ46*(1+Cruscotto!$K$3)</f>
        <v>0</v>
      </c>
      <c r="DH15" s="59">
        <f>+I_Vendite!DK12*I_Vendite!DK46*(1+Cruscotto!$K$3)</f>
        <v>0</v>
      </c>
      <c r="DI15" s="59">
        <f>+I_Vendite!DL12*I_Vendite!DL46*(1+Cruscotto!$K$3)</f>
        <v>0</v>
      </c>
      <c r="DJ15" s="59">
        <f>+I_Vendite!DM12*I_Vendite!DM46*(1+Cruscotto!$K$3)</f>
        <v>0</v>
      </c>
      <c r="DK15" s="59">
        <f>+I_Vendite!DN12*I_Vendite!DN46*(1+Cruscotto!$L$3)</f>
        <v>0</v>
      </c>
      <c r="DL15" s="59">
        <f>+I_Vendite!DO12*I_Vendite!DO46*(1+Cruscotto!$L$3)</f>
        <v>0</v>
      </c>
      <c r="DM15" s="59">
        <f>+I_Vendite!DP12*I_Vendite!DP46*(1+Cruscotto!$L$3)</f>
        <v>0</v>
      </c>
      <c r="DN15" s="59">
        <f>+I_Vendite!DQ12*I_Vendite!DQ46*(1+Cruscotto!$L$3)</f>
        <v>0</v>
      </c>
      <c r="DO15" s="59">
        <f>+I_Vendite!DR12*I_Vendite!DR46*(1+Cruscotto!$L$3)</f>
        <v>0</v>
      </c>
      <c r="DP15" s="59">
        <f>+I_Vendite!DS12*I_Vendite!DS46*(1+Cruscotto!$L$3)</f>
        <v>0</v>
      </c>
      <c r="DQ15" s="59">
        <f>+I_Vendite!DT12*I_Vendite!DT46*(1+Cruscotto!$L$3)</f>
        <v>0</v>
      </c>
      <c r="DR15" s="59">
        <f>+I_Vendite!DU12*I_Vendite!DU46*(1+Cruscotto!$L$3)</f>
        <v>0</v>
      </c>
      <c r="DS15" s="59">
        <f>+I_Vendite!DV12*I_Vendite!DV46*(1+Cruscotto!$L$3)</f>
        <v>0</v>
      </c>
      <c r="DT15" s="59">
        <f>+I_Vendite!DW12*I_Vendite!DW46*(1+Cruscotto!$L$3)</f>
        <v>0</v>
      </c>
      <c r="DU15" s="59">
        <f>+I_Vendite!DX12*I_Vendite!DX46*(1+Cruscotto!$L$3)</f>
        <v>0</v>
      </c>
      <c r="DV15" s="59">
        <f>+I_Vendite!DY12*I_Vendite!DY46*(1+Cruscotto!$L$3)</f>
        <v>0</v>
      </c>
    </row>
    <row r="16" spans="1:126" ht="16.5" thickTop="1" thickBot="1" x14ac:dyDescent="0.3">
      <c r="C16" s="57">
        <f>+I_Vendite!C13</f>
        <v>0</v>
      </c>
      <c r="D16" s="57">
        <f>+I_Vendite!E13</f>
        <v>0</v>
      </c>
      <c r="E16" s="58">
        <f>+I_Vendite!G13</f>
        <v>0</v>
      </c>
      <c r="G16" s="59">
        <f>+(I_Vendite!J13*I_Vendite!J47)*(1+Cruscotto!$C$3)</f>
        <v>0</v>
      </c>
      <c r="H16" s="59">
        <f>+(I_Vendite!K13*I_Vendite!K47)*(1+Cruscotto!$C$3)</f>
        <v>0</v>
      </c>
      <c r="I16" s="59">
        <f>+(I_Vendite!L13*I_Vendite!L47)*(1+Cruscotto!$C$3)</f>
        <v>0</v>
      </c>
      <c r="J16" s="59">
        <f>+(I_Vendite!M13*I_Vendite!M47)*(1+Cruscotto!$C$3)</f>
        <v>0</v>
      </c>
      <c r="K16" s="59">
        <f>+(I_Vendite!N13*I_Vendite!N47)*(1+Cruscotto!$C$3)</f>
        <v>0</v>
      </c>
      <c r="L16" s="59">
        <f>+(I_Vendite!O13*I_Vendite!O47)*(1+Cruscotto!$C$3)</f>
        <v>0</v>
      </c>
      <c r="M16" s="59">
        <f>+(I_Vendite!P13*I_Vendite!P47)*(1+Cruscotto!$C$3)</f>
        <v>0</v>
      </c>
      <c r="N16" s="59">
        <f>+(I_Vendite!Q13*I_Vendite!Q47)*(1+Cruscotto!$C$3)</f>
        <v>0</v>
      </c>
      <c r="O16" s="59">
        <f>+(I_Vendite!R13*I_Vendite!R47)*(1+Cruscotto!$C$3)</f>
        <v>0</v>
      </c>
      <c r="P16" s="59">
        <f>+(I_Vendite!S13*I_Vendite!S47)*(1+Cruscotto!$C$3)</f>
        <v>0</v>
      </c>
      <c r="Q16" s="59">
        <f>+(I_Vendite!T13*I_Vendite!T47)*(1+Cruscotto!$C$3)</f>
        <v>0</v>
      </c>
      <c r="R16" s="59">
        <f>+(I_Vendite!U13*I_Vendite!U47)*(1+Cruscotto!$C$3)</f>
        <v>0</v>
      </c>
      <c r="S16" s="59">
        <f>+(I_Vendite!V13*I_Vendite!V47)*(1+Cruscotto!$D$3)</f>
        <v>0</v>
      </c>
      <c r="T16" s="59">
        <f>+(I_Vendite!W13*I_Vendite!W47)*(1+Cruscotto!$D$3)</f>
        <v>0</v>
      </c>
      <c r="U16" s="59">
        <f>+(I_Vendite!X13*I_Vendite!X47)*(1+Cruscotto!$D$3)</f>
        <v>0</v>
      </c>
      <c r="V16" s="59">
        <f>+(I_Vendite!Y13*I_Vendite!Y47)*(1+Cruscotto!$D$3)</f>
        <v>0</v>
      </c>
      <c r="W16" s="59">
        <f>+(I_Vendite!Z13*I_Vendite!Z47)*(1+Cruscotto!$D$3)</f>
        <v>0</v>
      </c>
      <c r="X16" s="59">
        <f>+(I_Vendite!AA13*I_Vendite!AA47)*(1+Cruscotto!$D$3)</f>
        <v>0</v>
      </c>
      <c r="Y16" s="59">
        <f>+(I_Vendite!AB13*I_Vendite!AB47)*(1+Cruscotto!$D$3)</f>
        <v>0</v>
      </c>
      <c r="Z16" s="59">
        <f>+(I_Vendite!AC13*I_Vendite!AC47)*(1+Cruscotto!$D$3)</f>
        <v>0</v>
      </c>
      <c r="AA16" s="59">
        <f>+(I_Vendite!AD13*I_Vendite!AD47)*(1+Cruscotto!$D$3)</f>
        <v>0</v>
      </c>
      <c r="AB16" s="59">
        <f>+(I_Vendite!AE13*I_Vendite!AE47)*(1+Cruscotto!$D$3)</f>
        <v>0</v>
      </c>
      <c r="AC16" s="59">
        <f>+(I_Vendite!AF13*I_Vendite!AF47)*(1+Cruscotto!$D$3)</f>
        <v>0</v>
      </c>
      <c r="AD16" s="59">
        <f>+(I_Vendite!AG13*I_Vendite!AG47)*(1+Cruscotto!$D$3)</f>
        <v>0</v>
      </c>
      <c r="AE16" s="59">
        <f>+(I_Vendite!AH13*I_Vendite!AH47)*(1+Cruscotto!$E$3)</f>
        <v>0</v>
      </c>
      <c r="AF16" s="59">
        <f>+(I_Vendite!AI13*I_Vendite!AI47)*(1+Cruscotto!$E$3)</f>
        <v>0</v>
      </c>
      <c r="AG16" s="59">
        <f>+(I_Vendite!AJ13*I_Vendite!AJ47)*(1+Cruscotto!$E$3)</f>
        <v>0</v>
      </c>
      <c r="AH16" s="59">
        <f>+(I_Vendite!AK13*I_Vendite!AK47)*(1+Cruscotto!$E$3)</f>
        <v>0</v>
      </c>
      <c r="AI16" s="59">
        <f>+(I_Vendite!AL13*I_Vendite!AL47)*(1+Cruscotto!$E$3)</f>
        <v>0</v>
      </c>
      <c r="AJ16" s="59">
        <f>+(I_Vendite!AM13*I_Vendite!AM47)*(1+Cruscotto!$E$3)</f>
        <v>0</v>
      </c>
      <c r="AK16" s="59">
        <f>+(I_Vendite!AN13*I_Vendite!AN47)*(1+Cruscotto!$E$3)</f>
        <v>0</v>
      </c>
      <c r="AL16" s="59">
        <f>+(I_Vendite!AO13*I_Vendite!AO47)*(1+Cruscotto!$E$3)</f>
        <v>0</v>
      </c>
      <c r="AM16" s="59">
        <f>+(I_Vendite!AP13*I_Vendite!AP47)*(1+Cruscotto!$E$3)</f>
        <v>0</v>
      </c>
      <c r="AN16" s="59">
        <f>+(I_Vendite!AQ13*I_Vendite!AQ47)*(1+Cruscotto!$E$3)</f>
        <v>0</v>
      </c>
      <c r="AO16" s="59">
        <f>+(I_Vendite!AR13*I_Vendite!AR47)*(1+Cruscotto!$E$3)</f>
        <v>0</v>
      </c>
      <c r="AP16" s="59">
        <f>+(I_Vendite!AS13*I_Vendite!AS47)*(1+Cruscotto!$E$3)</f>
        <v>0</v>
      </c>
      <c r="AQ16" s="59">
        <f>+(I_Vendite!AT13*I_Vendite!AT47)*(1+Cruscotto!$F$3)</f>
        <v>0</v>
      </c>
      <c r="AR16" s="59">
        <f>+(I_Vendite!AU13*I_Vendite!AU47)*(1+Cruscotto!$F$3)</f>
        <v>0</v>
      </c>
      <c r="AS16" s="59">
        <f>+(I_Vendite!AV13*I_Vendite!AV47)*(1+Cruscotto!$F$3)</f>
        <v>0</v>
      </c>
      <c r="AT16" s="59">
        <f>+(I_Vendite!AW13*I_Vendite!AW47)*(1+Cruscotto!$F$3)</f>
        <v>0</v>
      </c>
      <c r="AU16" s="59">
        <f>+(I_Vendite!AX13*I_Vendite!AX47)*(1+Cruscotto!$F$3)</f>
        <v>0</v>
      </c>
      <c r="AV16" s="59">
        <f>+(I_Vendite!AY13*I_Vendite!AY47)*(1+Cruscotto!$F$3)</f>
        <v>0</v>
      </c>
      <c r="AW16" s="59">
        <f>+(I_Vendite!AZ13*I_Vendite!AZ47)*(1+Cruscotto!$F$3)</f>
        <v>0</v>
      </c>
      <c r="AX16" s="59">
        <f>+(I_Vendite!BA13*I_Vendite!BA47)*(1+Cruscotto!$F$3)</f>
        <v>0</v>
      </c>
      <c r="AY16" s="59">
        <f>+(I_Vendite!BB13*I_Vendite!BB47)*(1+Cruscotto!$F$3)</f>
        <v>0</v>
      </c>
      <c r="AZ16" s="59">
        <f>+(I_Vendite!BC13*I_Vendite!BC47)*(1+Cruscotto!$F$3)</f>
        <v>0</v>
      </c>
      <c r="BA16" s="59">
        <f>+(I_Vendite!BD13*I_Vendite!BD47)*(1+Cruscotto!$F$3)</f>
        <v>0</v>
      </c>
      <c r="BB16" s="59">
        <f>+(I_Vendite!BE13*I_Vendite!BE47)*(1+Cruscotto!$F$3)</f>
        <v>0</v>
      </c>
      <c r="BC16" s="59">
        <f>+(I_Vendite!BF13*I_Vendite!BF47)*(1+Cruscotto!$G$3)</f>
        <v>0</v>
      </c>
      <c r="BD16" s="59">
        <f>+(I_Vendite!BG13*I_Vendite!BG47)*(1+Cruscotto!$G$3)</f>
        <v>0</v>
      </c>
      <c r="BE16" s="59">
        <f>+(I_Vendite!BH13*I_Vendite!BH47)*(1+Cruscotto!$G$3)</f>
        <v>0</v>
      </c>
      <c r="BF16" s="59">
        <f>+(I_Vendite!BI13*I_Vendite!BI47)*(1+Cruscotto!$G$3)</f>
        <v>0</v>
      </c>
      <c r="BG16" s="59">
        <f>+(I_Vendite!BJ13*I_Vendite!BJ47)*(1+Cruscotto!$G$3)</f>
        <v>0</v>
      </c>
      <c r="BH16" s="59">
        <f>+(I_Vendite!BK13*I_Vendite!BK47)*(1+Cruscotto!$G$3)</f>
        <v>0</v>
      </c>
      <c r="BI16" s="59">
        <f>+(I_Vendite!BL13*I_Vendite!BL47)*(1+Cruscotto!$G$3)</f>
        <v>0</v>
      </c>
      <c r="BJ16" s="59">
        <f>+(I_Vendite!BM13*I_Vendite!BM47)*(1+Cruscotto!$G$3)</f>
        <v>0</v>
      </c>
      <c r="BK16" s="59">
        <f>+(I_Vendite!BN13*I_Vendite!BN47)*(1+Cruscotto!$G$3)</f>
        <v>0</v>
      </c>
      <c r="BL16" s="59">
        <f>+(I_Vendite!BO13*I_Vendite!BO47)*(1+Cruscotto!$G$3)</f>
        <v>0</v>
      </c>
      <c r="BM16" s="59">
        <f>+(I_Vendite!BP13*I_Vendite!BP47)*(1+Cruscotto!$G$3)</f>
        <v>0</v>
      </c>
      <c r="BN16" s="59">
        <f>+(I_Vendite!BQ13*I_Vendite!BQ47)*(1+Cruscotto!$G$3)</f>
        <v>0</v>
      </c>
      <c r="BO16" s="59">
        <f>+(I_Vendite!BR13*I_Vendite!BR47)*(1+Cruscotto!$H$3)</f>
        <v>0</v>
      </c>
      <c r="BP16" s="59">
        <f>+(I_Vendite!BS13*I_Vendite!BS47)*(1+Cruscotto!$H$3)</f>
        <v>0</v>
      </c>
      <c r="BQ16" s="59">
        <f>+(I_Vendite!BT13*I_Vendite!BT47)*(1+Cruscotto!$H$3)</f>
        <v>0</v>
      </c>
      <c r="BR16" s="59">
        <f>+(I_Vendite!BU13*I_Vendite!BU47)*(1+Cruscotto!$H$3)</f>
        <v>0</v>
      </c>
      <c r="BS16" s="59">
        <f>+(I_Vendite!BV13*I_Vendite!BV47)*(1+Cruscotto!$H$3)</f>
        <v>0</v>
      </c>
      <c r="BT16" s="59">
        <f>+(I_Vendite!BW13*I_Vendite!BW47)*(1+Cruscotto!$H$3)</f>
        <v>0</v>
      </c>
      <c r="BU16" s="59">
        <f>+(I_Vendite!BX13*I_Vendite!BX47)*(1+Cruscotto!$H$3)</f>
        <v>0</v>
      </c>
      <c r="BV16" s="59">
        <f>+(I_Vendite!BY13*I_Vendite!BY47)*(1+Cruscotto!$H$3)</f>
        <v>0</v>
      </c>
      <c r="BW16" s="59">
        <f>+(I_Vendite!BZ13*I_Vendite!BZ47)*(1+Cruscotto!$H$3)</f>
        <v>0</v>
      </c>
      <c r="BX16" s="59">
        <f>+(I_Vendite!CA13*I_Vendite!CA47)*(1+Cruscotto!$H$3)</f>
        <v>0</v>
      </c>
      <c r="BY16" s="59">
        <f>+(I_Vendite!CB13*I_Vendite!CB47)*(1+Cruscotto!$H$3)</f>
        <v>0</v>
      </c>
      <c r="BZ16" s="59">
        <f>+(I_Vendite!CC13*I_Vendite!CC47)*(1+Cruscotto!$H$3)</f>
        <v>0</v>
      </c>
      <c r="CA16" s="59">
        <f>+(I_Vendite!CD13*I_Vendite!CD47)*(1+Cruscotto!$I$3)</f>
        <v>0</v>
      </c>
      <c r="CB16" s="59">
        <f>+(I_Vendite!CE13*I_Vendite!CE47)*(1+Cruscotto!$I$3)</f>
        <v>0</v>
      </c>
      <c r="CC16" s="59">
        <f>+(I_Vendite!CF13*I_Vendite!CF47)*(1+Cruscotto!$I$3)</f>
        <v>0</v>
      </c>
      <c r="CD16" s="59">
        <f>+(I_Vendite!CG13*I_Vendite!CG47)*(1+Cruscotto!$I$3)</f>
        <v>0</v>
      </c>
      <c r="CE16" s="59">
        <f>+(I_Vendite!CH13*I_Vendite!CH47)*(1+Cruscotto!$I$3)</f>
        <v>0</v>
      </c>
      <c r="CF16" s="59">
        <f>+(I_Vendite!CI13*I_Vendite!CI47)*(1+Cruscotto!$I$3)</f>
        <v>0</v>
      </c>
      <c r="CG16" s="59">
        <f>+(I_Vendite!CJ13*I_Vendite!CJ47)*(1+Cruscotto!$I$3)</f>
        <v>0</v>
      </c>
      <c r="CH16" s="59">
        <f>+(I_Vendite!CK13*I_Vendite!CK47)*(1+Cruscotto!$I$3)</f>
        <v>0</v>
      </c>
      <c r="CI16" s="59">
        <f>+(I_Vendite!CL13*I_Vendite!CL47)*(1+Cruscotto!$I$3)</f>
        <v>0</v>
      </c>
      <c r="CJ16" s="59">
        <f>+(I_Vendite!CM13*I_Vendite!CM47)*(1+Cruscotto!$I$3)</f>
        <v>0</v>
      </c>
      <c r="CK16" s="59">
        <f>+(I_Vendite!CN13*I_Vendite!CN47)*(1+Cruscotto!$I$3)</f>
        <v>0</v>
      </c>
      <c r="CL16" s="59">
        <f>+(I_Vendite!CO13*I_Vendite!CO47)*(1+Cruscotto!$I$3)</f>
        <v>0</v>
      </c>
      <c r="CM16" s="59">
        <f>+I_Vendite!CP13*I_Vendite!CP47*(1+Cruscotto!$J$3)</f>
        <v>0</v>
      </c>
      <c r="CN16" s="59">
        <f>+I_Vendite!CQ13*I_Vendite!CQ47*(1+Cruscotto!$J$3)</f>
        <v>0</v>
      </c>
      <c r="CO16" s="59">
        <f>+I_Vendite!CR13*I_Vendite!CR47*(1+Cruscotto!$J$3)</f>
        <v>0</v>
      </c>
      <c r="CP16" s="59">
        <f>+I_Vendite!CS13*I_Vendite!CS47*(1+Cruscotto!$J$3)</f>
        <v>0</v>
      </c>
      <c r="CQ16" s="59">
        <f>+I_Vendite!CT13*I_Vendite!CT47*(1+Cruscotto!$J$3)</f>
        <v>0</v>
      </c>
      <c r="CR16" s="59">
        <f>+I_Vendite!CU13*I_Vendite!CU47*(1+Cruscotto!$J$3)</f>
        <v>0</v>
      </c>
      <c r="CS16" s="59">
        <f>+I_Vendite!CV13*I_Vendite!CV47*(1+Cruscotto!$J$3)</f>
        <v>0</v>
      </c>
      <c r="CT16" s="59">
        <f>+I_Vendite!CW13*I_Vendite!CW47*(1+Cruscotto!$J$3)</f>
        <v>0</v>
      </c>
      <c r="CU16" s="59">
        <f>+I_Vendite!CX13*I_Vendite!CX47*(1+Cruscotto!$J$3)</f>
        <v>0</v>
      </c>
      <c r="CV16" s="59">
        <f>+I_Vendite!CY13*I_Vendite!CY47*(1+Cruscotto!$J$3)</f>
        <v>0</v>
      </c>
      <c r="CW16" s="59">
        <f>+I_Vendite!CZ13*I_Vendite!CZ47*(1+Cruscotto!$J$3)</f>
        <v>0</v>
      </c>
      <c r="CX16" s="59">
        <f>+I_Vendite!DA13*I_Vendite!DA47*(1+Cruscotto!$J$3)</f>
        <v>0</v>
      </c>
      <c r="CY16" s="59">
        <f>+I_Vendite!DB13*I_Vendite!DB47*(1+Cruscotto!$K$3)</f>
        <v>0</v>
      </c>
      <c r="CZ16" s="59">
        <f>+I_Vendite!DC13*I_Vendite!DC47*(1+Cruscotto!$K$3)</f>
        <v>0</v>
      </c>
      <c r="DA16" s="59">
        <f>+I_Vendite!DD13*I_Vendite!DD47*(1+Cruscotto!$K$3)</f>
        <v>0</v>
      </c>
      <c r="DB16" s="59">
        <f>+I_Vendite!DE13*I_Vendite!DE47*(1+Cruscotto!$K$3)</f>
        <v>0</v>
      </c>
      <c r="DC16" s="59">
        <f>+I_Vendite!DF13*I_Vendite!DF47*(1+Cruscotto!$K$3)</f>
        <v>0</v>
      </c>
      <c r="DD16" s="59">
        <f>+I_Vendite!DG13*I_Vendite!DG47*(1+Cruscotto!$K$3)</f>
        <v>0</v>
      </c>
      <c r="DE16" s="59">
        <f>+I_Vendite!DH13*I_Vendite!DH47*(1+Cruscotto!$K$3)</f>
        <v>0</v>
      </c>
      <c r="DF16" s="59">
        <f>+I_Vendite!DI13*I_Vendite!DI47*(1+Cruscotto!$K$3)</f>
        <v>0</v>
      </c>
      <c r="DG16" s="59">
        <f>+I_Vendite!DJ13*I_Vendite!DJ47*(1+Cruscotto!$K$3)</f>
        <v>0</v>
      </c>
      <c r="DH16" s="59">
        <f>+I_Vendite!DK13*I_Vendite!DK47*(1+Cruscotto!$K$3)</f>
        <v>0</v>
      </c>
      <c r="DI16" s="59">
        <f>+I_Vendite!DL13*I_Vendite!DL47*(1+Cruscotto!$K$3)</f>
        <v>0</v>
      </c>
      <c r="DJ16" s="59">
        <f>+I_Vendite!DM13*I_Vendite!DM47*(1+Cruscotto!$K$3)</f>
        <v>0</v>
      </c>
      <c r="DK16" s="59">
        <f>+I_Vendite!DN13*I_Vendite!DN47*(1+Cruscotto!$L$3)</f>
        <v>0</v>
      </c>
      <c r="DL16" s="59">
        <f>+I_Vendite!DO13*I_Vendite!DO47*(1+Cruscotto!$L$3)</f>
        <v>0</v>
      </c>
      <c r="DM16" s="59">
        <f>+I_Vendite!DP13*I_Vendite!DP47*(1+Cruscotto!$L$3)</f>
        <v>0</v>
      </c>
      <c r="DN16" s="59">
        <f>+I_Vendite!DQ13*I_Vendite!DQ47*(1+Cruscotto!$L$3)</f>
        <v>0</v>
      </c>
      <c r="DO16" s="59">
        <f>+I_Vendite!DR13*I_Vendite!DR47*(1+Cruscotto!$L$3)</f>
        <v>0</v>
      </c>
      <c r="DP16" s="59">
        <f>+I_Vendite!DS13*I_Vendite!DS47*(1+Cruscotto!$L$3)</f>
        <v>0</v>
      </c>
      <c r="DQ16" s="59">
        <f>+I_Vendite!DT13*I_Vendite!DT47*(1+Cruscotto!$L$3)</f>
        <v>0</v>
      </c>
      <c r="DR16" s="59">
        <f>+I_Vendite!DU13*I_Vendite!DU47*(1+Cruscotto!$L$3)</f>
        <v>0</v>
      </c>
      <c r="DS16" s="59">
        <f>+I_Vendite!DV13*I_Vendite!DV47*(1+Cruscotto!$L$3)</f>
        <v>0</v>
      </c>
      <c r="DT16" s="59">
        <f>+I_Vendite!DW13*I_Vendite!DW47*(1+Cruscotto!$L$3)</f>
        <v>0</v>
      </c>
      <c r="DU16" s="59">
        <f>+I_Vendite!DX13*I_Vendite!DX47*(1+Cruscotto!$L$3)</f>
        <v>0</v>
      </c>
      <c r="DV16" s="59">
        <f>+I_Vendite!DY13*I_Vendite!DY47*(1+Cruscotto!$L$3)</f>
        <v>0</v>
      </c>
    </row>
    <row r="17" spans="3:126" ht="16.5" thickTop="1" thickBot="1" x14ac:dyDescent="0.3">
      <c r="C17" s="57">
        <f>+I_Vendite!C14</f>
        <v>0</v>
      </c>
      <c r="D17" s="57">
        <f>+I_Vendite!E14</f>
        <v>0</v>
      </c>
      <c r="E17" s="58">
        <f>+I_Vendite!G14</f>
        <v>0</v>
      </c>
      <c r="G17" s="59">
        <f>+(I_Vendite!J14*I_Vendite!J48)*(1+Cruscotto!$C$3)</f>
        <v>0</v>
      </c>
      <c r="H17" s="59">
        <f>+(I_Vendite!K14*I_Vendite!K48)*(1+Cruscotto!$C$3)</f>
        <v>0</v>
      </c>
      <c r="I17" s="59">
        <f>+(I_Vendite!L14*I_Vendite!L48)*(1+Cruscotto!$C$3)</f>
        <v>0</v>
      </c>
      <c r="J17" s="59">
        <f>+(I_Vendite!M14*I_Vendite!M48)*(1+Cruscotto!$C$3)</f>
        <v>0</v>
      </c>
      <c r="K17" s="59">
        <f>+(I_Vendite!N14*I_Vendite!N48)*(1+Cruscotto!$C$3)</f>
        <v>0</v>
      </c>
      <c r="L17" s="59">
        <f>+(I_Vendite!O14*I_Vendite!O48)*(1+Cruscotto!$C$3)</f>
        <v>0</v>
      </c>
      <c r="M17" s="59">
        <f>+(I_Vendite!P14*I_Vendite!P48)*(1+Cruscotto!$C$3)</f>
        <v>0</v>
      </c>
      <c r="N17" s="59">
        <f>+(I_Vendite!Q14*I_Vendite!Q48)*(1+Cruscotto!$C$3)</f>
        <v>0</v>
      </c>
      <c r="O17" s="59">
        <f>+(I_Vendite!R14*I_Vendite!R48)*(1+Cruscotto!$C$3)</f>
        <v>0</v>
      </c>
      <c r="P17" s="59">
        <f>+(I_Vendite!S14*I_Vendite!S48)*(1+Cruscotto!$C$3)</f>
        <v>0</v>
      </c>
      <c r="Q17" s="59">
        <f>+(I_Vendite!T14*I_Vendite!T48)*(1+Cruscotto!$C$3)</f>
        <v>0</v>
      </c>
      <c r="R17" s="59">
        <f>+(I_Vendite!U14*I_Vendite!U48)*(1+Cruscotto!$C$3)</f>
        <v>0</v>
      </c>
      <c r="S17" s="59">
        <f>+(I_Vendite!V14*I_Vendite!V48)*(1+Cruscotto!$D$3)</f>
        <v>0</v>
      </c>
      <c r="T17" s="59">
        <f>+(I_Vendite!W14*I_Vendite!W48)*(1+Cruscotto!$D$3)</f>
        <v>0</v>
      </c>
      <c r="U17" s="59">
        <f>+(I_Vendite!X14*I_Vendite!X48)*(1+Cruscotto!$D$3)</f>
        <v>0</v>
      </c>
      <c r="V17" s="59">
        <f>+(I_Vendite!Y14*I_Vendite!Y48)*(1+Cruscotto!$D$3)</f>
        <v>0</v>
      </c>
      <c r="W17" s="59">
        <f>+(I_Vendite!Z14*I_Vendite!Z48)*(1+Cruscotto!$D$3)</f>
        <v>0</v>
      </c>
      <c r="X17" s="59">
        <f>+(I_Vendite!AA14*I_Vendite!AA48)*(1+Cruscotto!$D$3)</f>
        <v>0</v>
      </c>
      <c r="Y17" s="59">
        <f>+(I_Vendite!AB14*I_Vendite!AB48)*(1+Cruscotto!$D$3)</f>
        <v>0</v>
      </c>
      <c r="Z17" s="59">
        <f>+(I_Vendite!AC14*I_Vendite!AC48)*(1+Cruscotto!$D$3)</f>
        <v>0</v>
      </c>
      <c r="AA17" s="59">
        <f>+(I_Vendite!AD14*I_Vendite!AD48)*(1+Cruscotto!$D$3)</f>
        <v>0</v>
      </c>
      <c r="AB17" s="59">
        <f>+(I_Vendite!AE14*I_Vendite!AE48)*(1+Cruscotto!$D$3)</f>
        <v>0</v>
      </c>
      <c r="AC17" s="59">
        <f>+(I_Vendite!AF14*I_Vendite!AF48)*(1+Cruscotto!$D$3)</f>
        <v>0</v>
      </c>
      <c r="AD17" s="59">
        <f>+(I_Vendite!AG14*I_Vendite!AG48)*(1+Cruscotto!$D$3)</f>
        <v>0</v>
      </c>
      <c r="AE17" s="59">
        <f>+(I_Vendite!AH14*I_Vendite!AH48)*(1+Cruscotto!$E$3)</f>
        <v>0</v>
      </c>
      <c r="AF17" s="59">
        <f>+(I_Vendite!AI14*I_Vendite!AI48)*(1+Cruscotto!$E$3)</f>
        <v>0</v>
      </c>
      <c r="AG17" s="59">
        <f>+(I_Vendite!AJ14*I_Vendite!AJ48)*(1+Cruscotto!$E$3)</f>
        <v>0</v>
      </c>
      <c r="AH17" s="59">
        <f>+(I_Vendite!AK14*I_Vendite!AK48)*(1+Cruscotto!$E$3)</f>
        <v>0</v>
      </c>
      <c r="AI17" s="59">
        <f>+(I_Vendite!AL14*I_Vendite!AL48)*(1+Cruscotto!$E$3)</f>
        <v>0</v>
      </c>
      <c r="AJ17" s="59">
        <f>+(I_Vendite!AM14*I_Vendite!AM48)*(1+Cruscotto!$E$3)</f>
        <v>0</v>
      </c>
      <c r="AK17" s="59">
        <f>+(I_Vendite!AN14*I_Vendite!AN48)*(1+Cruscotto!$E$3)</f>
        <v>0</v>
      </c>
      <c r="AL17" s="59">
        <f>+(I_Vendite!AO14*I_Vendite!AO48)*(1+Cruscotto!$E$3)</f>
        <v>0</v>
      </c>
      <c r="AM17" s="59">
        <f>+(I_Vendite!AP14*I_Vendite!AP48)*(1+Cruscotto!$E$3)</f>
        <v>0</v>
      </c>
      <c r="AN17" s="59">
        <f>+(I_Vendite!AQ14*I_Vendite!AQ48)*(1+Cruscotto!$E$3)</f>
        <v>0</v>
      </c>
      <c r="AO17" s="59">
        <f>+(I_Vendite!AR14*I_Vendite!AR48)*(1+Cruscotto!$E$3)</f>
        <v>0</v>
      </c>
      <c r="AP17" s="59">
        <f>+(I_Vendite!AS14*I_Vendite!AS48)*(1+Cruscotto!$E$3)</f>
        <v>0</v>
      </c>
      <c r="AQ17" s="59">
        <f>+(I_Vendite!AT14*I_Vendite!AT48)*(1+Cruscotto!$F$3)</f>
        <v>0</v>
      </c>
      <c r="AR17" s="59">
        <f>+(I_Vendite!AU14*I_Vendite!AU48)*(1+Cruscotto!$F$3)</f>
        <v>0</v>
      </c>
      <c r="AS17" s="59">
        <f>+(I_Vendite!AV14*I_Vendite!AV48)*(1+Cruscotto!$F$3)</f>
        <v>0</v>
      </c>
      <c r="AT17" s="59">
        <f>+(I_Vendite!AW14*I_Vendite!AW48)*(1+Cruscotto!$F$3)</f>
        <v>0</v>
      </c>
      <c r="AU17" s="59">
        <f>+(I_Vendite!AX14*I_Vendite!AX48)*(1+Cruscotto!$F$3)</f>
        <v>0</v>
      </c>
      <c r="AV17" s="59">
        <f>+(I_Vendite!AY14*I_Vendite!AY48)*(1+Cruscotto!$F$3)</f>
        <v>0</v>
      </c>
      <c r="AW17" s="59">
        <f>+(I_Vendite!AZ14*I_Vendite!AZ48)*(1+Cruscotto!$F$3)</f>
        <v>0</v>
      </c>
      <c r="AX17" s="59">
        <f>+(I_Vendite!BA14*I_Vendite!BA48)*(1+Cruscotto!$F$3)</f>
        <v>0</v>
      </c>
      <c r="AY17" s="59">
        <f>+(I_Vendite!BB14*I_Vendite!BB48)*(1+Cruscotto!$F$3)</f>
        <v>0</v>
      </c>
      <c r="AZ17" s="59">
        <f>+(I_Vendite!BC14*I_Vendite!BC48)*(1+Cruscotto!$F$3)</f>
        <v>0</v>
      </c>
      <c r="BA17" s="59">
        <f>+(I_Vendite!BD14*I_Vendite!BD48)*(1+Cruscotto!$F$3)</f>
        <v>0</v>
      </c>
      <c r="BB17" s="59">
        <f>+(I_Vendite!BE14*I_Vendite!BE48)*(1+Cruscotto!$F$3)</f>
        <v>0</v>
      </c>
      <c r="BC17" s="59">
        <f>+(I_Vendite!BF14*I_Vendite!BF48)*(1+Cruscotto!$G$3)</f>
        <v>0</v>
      </c>
      <c r="BD17" s="59">
        <f>+(I_Vendite!BG14*I_Vendite!BG48)*(1+Cruscotto!$G$3)</f>
        <v>0</v>
      </c>
      <c r="BE17" s="59">
        <f>+(I_Vendite!BH14*I_Vendite!BH48)*(1+Cruscotto!$G$3)</f>
        <v>0</v>
      </c>
      <c r="BF17" s="59">
        <f>+(I_Vendite!BI14*I_Vendite!BI48)*(1+Cruscotto!$G$3)</f>
        <v>0</v>
      </c>
      <c r="BG17" s="59">
        <f>+(I_Vendite!BJ14*I_Vendite!BJ48)*(1+Cruscotto!$G$3)</f>
        <v>0</v>
      </c>
      <c r="BH17" s="59">
        <f>+(I_Vendite!BK14*I_Vendite!BK48)*(1+Cruscotto!$G$3)</f>
        <v>0</v>
      </c>
      <c r="BI17" s="59">
        <f>+(I_Vendite!BL14*I_Vendite!BL48)*(1+Cruscotto!$G$3)</f>
        <v>0</v>
      </c>
      <c r="BJ17" s="59">
        <f>+(I_Vendite!BM14*I_Vendite!BM48)*(1+Cruscotto!$G$3)</f>
        <v>0</v>
      </c>
      <c r="BK17" s="59">
        <f>+(I_Vendite!BN14*I_Vendite!BN48)*(1+Cruscotto!$G$3)</f>
        <v>0</v>
      </c>
      <c r="BL17" s="59">
        <f>+(I_Vendite!BO14*I_Vendite!BO48)*(1+Cruscotto!$G$3)</f>
        <v>0</v>
      </c>
      <c r="BM17" s="59">
        <f>+(I_Vendite!BP14*I_Vendite!BP48)*(1+Cruscotto!$G$3)</f>
        <v>0</v>
      </c>
      <c r="BN17" s="59">
        <f>+(I_Vendite!BQ14*I_Vendite!BQ48)*(1+Cruscotto!$G$3)</f>
        <v>0</v>
      </c>
      <c r="BO17" s="59">
        <f>+(I_Vendite!BR14*I_Vendite!BR48)*(1+Cruscotto!$H$3)</f>
        <v>0</v>
      </c>
      <c r="BP17" s="59">
        <f>+(I_Vendite!BS14*I_Vendite!BS48)*(1+Cruscotto!$H$3)</f>
        <v>0</v>
      </c>
      <c r="BQ17" s="59">
        <f>+(I_Vendite!BT14*I_Vendite!BT48)*(1+Cruscotto!$H$3)</f>
        <v>0</v>
      </c>
      <c r="BR17" s="59">
        <f>+(I_Vendite!BU14*I_Vendite!BU48)*(1+Cruscotto!$H$3)</f>
        <v>0</v>
      </c>
      <c r="BS17" s="59">
        <f>+(I_Vendite!BV14*I_Vendite!BV48)*(1+Cruscotto!$H$3)</f>
        <v>0</v>
      </c>
      <c r="BT17" s="59">
        <f>+(I_Vendite!BW14*I_Vendite!BW48)*(1+Cruscotto!$H$3)</f>
        <v>0</v>
      </c>
      <c r="BU17" s="59">
        <f>+(I_Vendite!BX14*I_Vendite!BX48)*(1+Cruscotto!$H$3)</f>
        <v>0</v>
      </c>
      <c r="BV17" s="59">
        <f>+(I_Vendite!BY14*I_Vendite!BY48)*(1+Cruscotto!$H$3)</f>
        <v>0</v>
      </c>
      <c r="BW17" s="59">
        <f>+(I_Vendite!BZ14*I_Vendite!BZ48)*(1+Cruscotto!$H$3)</f>
        <v>0</v>
      </c>
      <c r="BX17" s="59">
        <f>+(I_Vendite!CA14*I_Vendite!CA48)*(1+Cruscotto!$H$3)</f>
        <v>0</v>
      </c>
      <c r="BY17" s="59">
        <f>+(I_Vendite!CB14*I_Vendite!CB48)*(1+Cruscotto!$H$3)</f>
        <v>0</v>
      </c>
      <c r="BZ17" s="59">
        <f>+(I_Vendite!CC14*I_Vendite!CC48)*(1+Cruscotto!$H$3)</f>
        <v>0</v>
      </c>
      <c r="CA17" s="59">
        <f>+(I_Vendite!CD14*I_Vendite!CD48)*(1+Cruscotto!$I$3)</f>
        <v>0</v>
      </c>
      <c r="CB17" s="59">
        <f>+(I_Vendite!CE14*I_Vendite!CE48)*(1+Cruscotto!$I$3)</f>
        <v>0</v>
      </c>
      <c r="CC17" s="59">
        <f>+(I_Vendite!CF14*I_Vendite!CF48)*(1+Cruscotto!$I$3)</f>
        <v>0</v>
      </c>
      <c r="CD17" s="59">
        <f>+(I_Vendite!CG14*I_Vendite!CG48)*(1+Cruscotto!$I$3)</f>
        <v>0</v>
      </c>
      <c r="CE17" s="59">
        <f>+(I_Vendite!CH14*I_Vendite!CH48)*(1+Cruscotto!$I$3)</f>
        <v>0</v>
      </c>
      <c r="CF17" s="59">
        <f>+(I_Vendite!CI14*I_Vendite!CI48)*(1+Cruscotto!$I$3)</f>
        <v>0</v>
      </c>
      <c r="CG17" s="59">
        <f>+(I_Vendite!CJ14*I_Vendite!CJ48)*(1+Cruscotto!$I$3)</f>
        <v>0</v>
      </c>
      <c r="CH17" s="59">
        <f>+(I_Vendite!CK14*I_Vendite!CK48)*(1+Cruscotto!$I$3)</f>
        <v>0</v>
      </c>
      <c r="CI17" s="59">
        <f>+(I_Vendite!CL14*I_Vendite!CL48)*(1+Cruscotto!$I$3)</f>
        <v>0</v>
      </c>
      <c r="CJ17" s="59">
        <f>+(I_Vendite!CM14*I_Vendite!CM48)*(1+Cruscotto!$I$3)</f>
        <v>0</v>
      </c>
      <c r="CK17" s="59">
        <f>+(I_Vendite!CN14*I_Vendite!CN48)*(1+Cruscotto!$I$3)</f>
        <v>0</v>
      </c>
      <c r="CL17" s="59">
        <f>+(I_Vendite!CO14*I_Vendite!CO48)*(1+Cruscotto!$I$3)</f>
        <v>0</v>
      </c>
      <c r="CM17" s="59">
        <f>+I_Vendite!CP14*I_Vendite!CP48*(1+Cruscotto!$J$3)</f>
        <v>0</v>
      </c>
      <c r="CN17" s="59">
        <f>+I_Vendite!CQ14*I_Vendite!CQ48*(1+Cruscotto!$J$3)</f>
        <v>0</v>
      </c>
      <c r="CO17" s="59">
        <f>+I_Vendite!CR14*I_Vendite!CR48*(1+Cruscotto!$J$3)</f>
        <v>0</v>
      </c>
      <c r="CP17" s="59">
        <f>+I_Vendite!CS14*I_Vendite!CS48*(1+Cruscotto!$J$3)</f>
        <v>0</v>
      </c>
      <c r="CQ17" s="59">
        <f>+I_Vendite!CT14*I_Vendite!CT48*(1+Cruscotto!$J$3)</f>
        <v>0</v>
      </c>
      <c r="CR17" s="59">
        <f>+I_Vendite!CU14*I_Vendite!CU48*(1+Cruscotto!$J$3)</f>
        <v>0</v>
      </c>
      <c r="CS17" s="59">
        <f>+I_Vendite!CV14*I_Vendite!CV48*(1+Cruscotto!$J$3)</f>
        <v>0</v>
      </c>
      <c r="CT17" s="59">
        <f>+I_Vendite!CW14*I_Vendite!CW48*(1+Cruscotto!$J$3)</f>
        <v>0</v>
      </c>
      <c r="CU17" s="59">
        <f>+I_Vendite!CX14*I_Vendite!CX48*(1+Cruscotto!$J$3)</f>
        <v>0</v>
      </c>
      <c r="CV17" s="59">
        <f>+I_Vendite!CY14*I_Vendite!CY48*(1+Cruscotto!$J$3)</f>
        <v>0</v>
      </c>
      <c r="CW17" s="59">
        <f>+I_Vendite!CZ14*I_Vendite!CZ48*(1+Cruscotto!$J$3)</f>
        <v>0</v>
      </c>
      <c r="CX17" s="59">
        <f>+I_Vendite!DA14*I_Vendite!DA48*(1+Cruscotto!$J$3)</f>
        <v>0</v>
      </c>
      <c r="CY17" s="59">
        <f>+I_Vendite!DB14*I_Vendite!DB48*(1+Cruscotto!$K$3)</f>
        <v>0</v>
      </c>
      <c r="CZ17" s="59">
        <f>+I_Vendite!DC14*I_Vendite!DC48*(1+Cruscotto!$K$3)</f>
        <v>0</v>
      </c>
      <c r="DA17" s="59">
        <f>+I_Vendite!DD14*I_Vendite!DD48*(1+Cruscotto!$K$3)</f>
        <v>0</v>
      </c>
      <c r="DB17" s="59">
        <f>+I_Vendite!DE14*I_Vendite!DE48*(1+Cruscotto!$K$3)</f>
        <v>0</v>
      </c>
      <c r="DC17" s="59">
        <f>+I_Vendite!DF14*I_Vendite!DF48*(1+Cruscotto!$K$3)</f>
        <v>0</v>
      </c>
      <c r="DD17" s="59">
        <f>+I_Vendite!DG14*I_Vendite!DG48*(1+Cruscotto!$K$3)</f>
        <v>0</v>
      </c>
      <c r="DE17" s="59">
        <f>+I_Vendite!DH14*I_Vendite!DH48*(1+Cruscotto!$K$3)</f>
        <v>0</v>
      </c>
      <c r="DF17" s="59">
        <f>+I_Vendite!DI14*I_Vendite!DI48*(1+Cruscotto!$K$3)</f>
        <v>0</v>
      </c>
      <c r="DG17" s="59">
        <f>+I_Vendite!DJ14*I_Vendite!DJ48*(1+Cruscotto!$K$3)</f>
        <v>0</v>
      </c>
      <c r="DH17" s="59">
        <f>+I_Vendite!DK14*I_Vendite!DK48*(1+Cruscotto!$K$3)</f>
        <v>0</v>
      </c>
      <c r="DI17" s="59">
        <f>+I_Vendite!DL14*I_Vendite!DL48*(1+Cruscotto!$K$3)</f>
        <v>0</v>
      </c>
      <c r="DJ17" s="59">
        <f>+I_Vendite!DM14*I_Vendite!DM48*(1+Cruscotto!$K$3)</f>
        <v>0</v>
      </c>
      <c r="DK17" s="59">
        <f>+I_Vendite!DN14*I_Vendite!DN48*(1+Cruscotto!$L$3)</f>
        <v>0</v>
      </c>
      <c r="DL17" s="59">
        <f>+I_Vendite!DO14*I_Vendite!DO48*(1+Cruscotto!$L$3)</f>
        <v>0</v>
      </c>
      <c r="DM17" s="59">
        <f>+I_Vendite!DP14*I_Vendite!DP48*(1+Cruscotto!$L$3)</f>
        <v>0</v>
      </c>
      <c r="DN17" s="59">
        <f>+I_Vendite!DQ14*I_Vendite!DQ48*(1+Cruscotto!$L$3)</f>
        <v>0</v>
      </c>
      <c r="DO17" s="59">
        <f>+I_Vendite!DR14*I_Vendite!DR48*(1+Cruscotto!$L$3)</f>
        <v>0</v>
      </c>
      <c r="DP17" s="59">
        <f>+I_Vendite!DS14*I_Vendite!DS48*(1+Cruscotto!$L$3)</f>
        <v>0</v>
      </c>
      <c r="DQ17" s="59">
        <f>+I_Vendite!DT14*I_Vendite!DT48*(1+Cruscotto!$L$3)</f>
        <v>0</v>
      </c>
      <c r="DR17" s="59">
        <f>+I_Vendite!DU14*I_Vendite!DU48*(1+Cruscotto!$L$3)</f>
        <v>0</v>
      </c>
      <c r="DS17" s="59">
        <f>+I_Vendite!DV14*I_Vendite!DV48*(1+Cruscotto!$L$3)</f>
        <v>0</v>
      </c>
      <c r="DT17" s="59">
        <f>+I_Vendite!DW14*I_Vendite!DW48*(1+Cruscotto!$L$3)</f>
        <v>0</v>
      </c>
      <c r="DU17" s="59">
        <f>+I_Vendite!DX14*I_Vendite!DX48*(1+Cruscotto!$L$3)</f>
        <v>0</v>
      </c>
      <c r="DV17" s="59">
        <f>+I_Vendite!DY14*I_Vendite!DY48*(1+Cruscotto!$L$3)</f>
        <v>0</v>
      </c>
    </row>
    <row r="18" spans="3:126" ht="16.5" thickTop="1" thickBot="1" x14ac:dyDescent="0.3">
      <c r="C18" s="57">
        <f>+I_Vendite!C15</f>
        <v>0</v>
      </c>
      <c r="D18" s="57">
        <f>+I_Vendite!E15</f>
        <v>0</v>
      </c>
      <c r="E18" s="58">
        <f>+I_Vendite!G15</f>
        <v>0</v>
      </c>
      <c r="G18" s="59">
        <f>+(I_Vendite!J15*I_Vendite!J49)*(1+Cruscotto!$C$3)</f>
        <v>0</v>
      </c>
      <c r="H18" s="59">
        <f>+(I_Vendite!K15*I_Vendite!K49)*(1+Cruscotto!$C$3)</f>
        <v>0</v>
      </c>
      <c r="I18" s="59">
        <f>+(I_Vendite!L15*I_Vendite!L49)*(1+Cruscotto!$C$3)</f>
        <v>0</v>
      </c>
      <c r="J18" s="59">
        <f>+(I_Vendite!M15*I_Vendite!M49)*(1+Cruscotto!$C$3)</f>
        <v>0</v>
      </c>
      <c r="K18" s="59">
        <f>+(I_Vendite!N15*I_Vendite!N49)*(1+Cruscotto!$C$3)</f>
        <v>0</v>
      </c>
      <c r="L18" s="59">
        <f>+(I_Vendite!O15*I_Vendite!O49)*(1+Cruscotto!$C$3)</f>
        <v>0</v>
      </c>
      <c r="M18" s="59">
        <f>+(I_Vendite!P15*I_Vendite!P49)*(1+Cruscotto!$C$3)</f>
        <v>0</v>
      </c>
      <c r="N18" s="59">
        <f>+(I_Vendite!Q15*I_Vendite!Q49)*(1+Cruscotto!$C$3)</f>
        <v>0</v>
      </c>
      <c r="O18" s="59">
        <f>+(I_Vendite!R15*I_Vendite!R49)*(1+Cruscotto!$C$3)</f>
        <v>0</v>
      </c>
      <c r="P18" s="59">
        <f>+(I_Vendite!S15*I_Vendite!S49)*(1+Cruscotto!$C$3)</f>
        <v>0</v>
      </c>
      <c r="Q18" s="59">
        <f>+(I_Vendite!T15*I_Vendite!T49)*(1+Cruscotto!$C$3)</f>
        <v>0</v>
      </c>
      <c r="R18" s="59">
        <f>+(I_Vendite!U15*I_Vendite!U49)*(1+Cruscotto!$C$3)</f>
        <v>0</v>
      </c>
      <c r="S18" s="59">
        <f>+(I_Vendite!V15*I_Vendite!V49)*(1+Cruscotto!$D$3)</f>
        <v>0</v>
      </c>
      <c r="T18" s="59">
        <f>+(I_Vendite!W15*I_Vendite!W49)*(1+Cruscotto!$D$3)</f>
        <v>0</v>
      </c>
      <c r="U18" s="59">
        <f>+(I_Vendite!X15*I_Vendite!X49)*(1+Cruscotto!$D$3)</f>
        <v>0</v>
      </c>
      <c r="V18" s="59">
        <f>+(I_Vendite!Y15*I_Vendite!Y49)*(1+Cruscotto!$D$3)</f>
        <v>0</v>
      </c>
      <c r="W18" s="59">
        <f>+(I_Vendite!Z15*I_Vendite!Z49)*(1+Cruscotto!$D$3)</f>
        <v>0</v>
      </c>
      <c r="X18" s="59">
        <f>+(I_Vendite!AA15*I_Vendite!AA49)*(1+Cruscotto!$D$3)</f>
        <v>0</v>
      </c>
      <c r="Y18" s="59">
        <f>+(I_Vendite!AB15*I_Vendite!AB49)*(1+Cruscotto!$D$3)</f>
        <v>0</v>
      </c>
      <c r="Z18" s="59">
        <f>+(I_Vendite!AC15*I_Vendite!AC49)*(1+Cruscotto!$D$3)</f>
        <v>0</v>
      </c>
      <c r="AA18" s="59">
        <f>+(I_Vendite!AD15*I_Vendite!AD49)*(1+Cruscotto!$D$3)</f>
        <v>0</v>
      </c>
      <c r="AB18" s="59">
        <f>+(I_Vendite!AE15*I_Vendite!AE49)*(1+Cruscotto!$D$3)</f>
        <v>0</v>
      </c>
      <c r="AC18" s="59">
        <f>+(I_Vendite!AF15*I_Vendite!AF49)*(1+Cruscotto!$D$3)</f>
        <v>0</v>
      </c>
      <c r="AD18" s="59">
        <f>+(I_Vendite!AG15*I_Vendite!AG49)*(1+Cruscotto!$D$3)</f>
        <v>0</v>
      </c>
      <c r="AE18" s="59">
        <f>+(I_Vendite!AH15*I_Vendite!AH49)*(1+Cruscotto!$E$3)</f>
        <v>0</v>
      </c>
      <c r="AF18" s="59">
        <f>+(I_Vendite!AI15*I_Vendite!AI49)*(1+Cruscotto!$E$3)</f>
        <v>0</v>
      </c>
      <c r="AG18" s="59">
        <f>+(I_Vendite!AJ15*I_Vendite!AJ49)*(1+Cruscotto!$E$3)</f>
        <v>0</v>
      </c>
      <c r="AH18" s="59">
        <f>+(I_Vendite!AK15*I_Vendite!AK49)*(1+Cruscotto!$E$3)</f>
        <v>0</v>
      </c>
      <c r="AI18" s="59">
        <f>+(I_Vendite!AL15*I_Vendite!AL49)*(1+Cruscotto!$E$3)</f>
        <v>0</v>
      </c>
      <c r="AJ18" s="59">
        <f>+(I_Vendite!AM15*I_Vendite!AM49)*(1+Cruscotto!$E$3)</f>
        <v>0</v>
      </c>
      <c r="AK18" s="59">
        <f>+(I_Vendite!AN15*I_Vendite!AN49)*(1+Cruscotto!$E$3)</f>
        <v>0</v>
      </c>
      <c r="AL18" s="59">
        <f>+(I_Vendite!AO15*I_Vendite!AO49)*(1+Cruscotto!$E$3)</f>
        <v>0</v>
      </c>
      <c r="AM18" s="59">
        <f>+(I_Vendite!AP15*I_Vendite!AP49)*(1+Cruscotto!$E$3)</f>
        <v>0</v>
      </c>
      <c r="AN18" s="59">
        <f>+(I_Vendite!AQ15*I_Vendite!AQ49)*(1+Cruscotto!$E$3)</f>
        <v>0</v>
      </c>
      <c r="AO18" s="59">
        <f>+(I_Vendite!AR15*I_Vendite!AR49)*(1+Cruscotto!$E$3)</f>
        <v>0</v>
      </c>
      <c r="AP18" s="59">
        <f>+(I_Vendite!AS15*I_Vendite!AS49)*(1+Cruscotto!$E$3)</f>
        <v>0</v>
      </c>
      <c r="AQ18" s="59">
        <f>+(I_Vendite!AT15*I_Vendite!AT49)*(1+Cruscotto!$F$3)</f>
        <v>0</v>
      </c>
      <c r="AR18" s="59">
        <f>+(I_Vendite!AU15*I_Vendite!AU49)*(1+Cruscotto!$F$3)</f>
        <v>0</v>
      </c>
      <c r="AS18" s="59">
        <f>+(I_Vendite!AV15*I_Vendite!AV49)*(1+Cruscotto!$F$3)</f>
        <v>0</v>
      </c>
      <c r="AT18" s="59">
        <f>+(I_Vendite!AW15*I_Vendite!AW49)*(1+Cruscotto!$F$3)</f>
        <v>0</v>
      </c>
      <c r="AU18" s="59">
        <f>+(I_Vendite!AX15*I_Vendite!AX49)*(1+Cruscotto!$F$3)</f>
        <v>0</v>
      </c>
      <c r="AV18" s="59">
        <f>+(I_Vendite!AY15*I_Vendite!AY49)*(1+Cruscotto!$F$3)</f>
        <v>0</v>
      </c>
      <c r="AW18" s="59">
        <f>+(I_Vendite!AZ15*I_Vendite!AZ49)*(1+Cruscotto!$F$3)</f>
        <v>0</v>
      </c>
      <c r="AX18" s="59">
        <f>+(I_Vendite!BA15*I_Vendite!BA49)*(1+Cruscotto!$F$3)</f>
        <v>0</v>
      </c>
      <c r="AY18" s="59">
        <f>+(I_Vendite!BB15*I_Vendite!BB49)*(1+Cruscotto!$F$3)</f>
        <v>0</v>
      </c>
      <c r="AZ18" s="59">
        <f>+(I_Vendite!BC15*I_Vendite!BC49)*(1+Cruscotto!$F$3)</f>
        <v>0</v>
      </c>
      <c r="BA18" s="59">
        <f>+(I_Vendite!BD15*I_Vendite!BD49)*(1+Cruscotto!$F$3)</f>
        <v>0</v>
      </c>
      <c r="BB18" s="59">
        <f>+(I_Vendite!BE15*I_Vendite!BE49)*(1+Cruscotto!$F$3)</f>
        <v>0</v>
      </c>
      <c r="BC18" s="59">
        <f>+(I_Vendite!BF15*I_Vendite!BF49)*(1+Cruscotto!$G$3)</f>
        <v>0</v>
      </c>
      <c r="BD18" s="59">
        <f>+(I_Vendite!BG15*I_Vendite!BG49)*(1+Cruscotto!$G$3)</f>
        <v>0</v>
      </c>
      <c r="BE18" s="59">
        <f>+(I_Vendite!BH15*I_Vendite!BH49)*(1+Cruscotto!$G$3)</f>
        <v>0</v>
      </c>
      <c r="BF18" s="59">
        <f>+(I_Vendite!BI15*I_Vendite!BI49)*(1+Cruscotto!$G$3)</f>
        <v>0</v>
      </c>
      <c r="BG18" s="59">
        <f>+(I_Vendite!BJ15*I_Vendite!BJ49)*(1+Cruscotto!$G$3)</f>
        <v>0</v>
      </c>
      <c r="BH18" s="59">
        <f>+(I_Vendite!BK15*I_Vendite!BK49)*(1+Cruscotto!$G$3)</f>
        <v>0</v>
      </c>
      <c r="BI18" s="59">
        <f>+(I_Vendite!BL15*I_Vendite!BL49)*(1+Cruscotto!$G$3)</f>
        <v>0</v>
      </c>
      <c r="BJ18" s="59">
        <f>+(I_Vendite!BM15*I_Vendite!BM49)*(1+Cruscotto!$G$3)</f>
        <v>0</v>
      </c>
      <c r="BK18" s="59">
        <f>+(I_Vendite!BN15*I_Vendite!BN49)*(1+Cruscotto!$G$3)</f>
        <v>0</v>
      </c>
      <c r="BL18" s="59">
        <f>+(I_Vendite!BO15*I_Vendite!BO49)*(1+Cruscotto!$G$3)</f>
        <v>0</v>
      </c>
      <c r="BM18" s="59">
        <f>+(I_Vendite!BP15*I_Vendite!BP49)*(1+Cruscotto!$G$3)</f>
        <v>0</v>
      </c>
      <c r="BN18" s="59">
        <f>+(I_Vendite!BQ15*I_Vendite!BQ49)*(1+Cruscotto!$G$3)</f>
        <v>0</v>
      </c>
      <c r="BO18" s="59">
        <f>+(I_Vendite!BR15*I_Vendite!BR49)*(1+Cruscotto!$H$3)</f>
        <v>0</v>
      </c>
      <c r="BP18" s="59">
        <f>+(I_Vendite!BS15*I_Vendite!BS49)*(1+Cruscotto!$H$3)</f>
        <v>0</v>
      </c>
      <c r="BQ18" s="59">
        <f>+(I_Vendite!BT15*I_Vendite!BT49)*(1+Cruscotto!$H$3)</f>
        <v>0</v>
      </c>
      <c r="BR18" s="59">
        <f>+(I_Vendite!BU15*I_Vendite!BU49)*(1+Cruscotto!$H$3)</f>
        <v>0</v>
      </c>
      <c r="BS18" s="59">
        <f>+(I_Vendite!BV15*I_Vendite!BV49)*(1+Cruscotto!$H$3)</f>
        <v>0</v>
      </c>
      <c r="BT18" s="59">
        <f>+(I_Vendite!BW15*I_Vendite!BW49)*(1+Cruscotto!$H$3)</f>
        <v>0</v>
      </c>
      <c r="BU18" s="59">
        <f>+(I_Vendite!BX15*I_Vendite!BX49)*(1+Cruscotto!$H$3)</f>
        <v>0</v>
      </c>
      <c r="BV18" s="59">
        <f>+(I_Vendite!BY15*I_Vendite!BY49)*(1+Cruscotto!$H$3)</f>
        <v>0</v>
      </c>
      <c r="BW18" s="59">
        <f>+(I_Vendite!BZ15*I_Vendite!BZ49)*(1+Cruscotto!$H$3)</f>
        <v>0</v>
      </c>
      <c r="BX18" s="59">
        <f>+(I_Vendite!CA15*I_Vendite!CA49)*(1+Cruscotto!$H$3)</f>
        <v>0</v>
      </c>
      <c r="BY18" s="59">
        <f>+(I_Vendite!CB15*I_Vendite!CB49)*(1+Cruscotto!$H$3)</f>
        <v>0</v>
      </c>
      <c r="BZ18" s="59">
        <f>+(I_Vendite!CC15*I_Vendite!CC49)*(1+Cruscotto!$H$3)</f>
        <v>0</v>
      </c>
      <c r="CA18" s="59">
        <f>+(I_Vendite!CD15*I_Vendite!CD49)*(1+Cruscotto!$I$3)</f>
        <v>0</v>
      </c>
      <c r="CB18" s="59">
        <f>+(I_Vendite!CE15*I_Vendite!CE49)*(1+Cruscotto!$I$3)</f>
        <v>0</v>
      </c>
      <c r="CC18" s="59">
        <f>+(I_Vendite!CF15*I_Vendite!CF49)*(1+Cruscotto!$I$3)</f>
        <v>0</v>
      </c>
      <c r="CD18" s="59">
        <f>+(I_Vendite!CG15*I_Vendite!CG49)*(1+Cruscotto!$I$3)</f>
        <v>0</v>
      </c>
      <c r="CE18" s="59">
        <f>+(I_Vendite!CH15*I_Vendite!CH49)*(1+Cruscotto!$I$3)</f>
        <v>0</v>
      </c>
      <c r="CF18" s="59">
        <f>+(I_Vendite!CI15*I_Vendite!CI49)*(1+Cruscotto!$I$3)</f>
        <v>0</v>
      </c>
      <c r="CG18" s="59">
        <f>+(I_Vendite!CJ15*I_Vendite!CJ49)*(1+Cruscotto!$I$3)</f>
        <v>0</v>
      </c>
      <c r="CH18" s="59">
        <f>+(I_Vendite!CK15*I_Vendite!CK49)*(1+Cruscotto!$I$3)</f>
        <v>0</v>
      </c>
      <c r="CI18" s="59">
        <f>+(I_Vendite!CL15*I_Vendite!CL49)*(1+Cruscotto!$I$3)</f>
        <v>0</v>
      </c>
      <c r="CJ18" s="59">
        <f>+(I_Vendite!CM15*I_Vendite!CM49)*(1+Cruscotto!$I$3)</f>
        <v>0</v>
      </c>
      <c r="CK18" s="59">
        <f>+(I_Vendite!CN15*I_Vendite!CN49)*(1+Cruscotto!$I$3)</f>
        <v>0</v>
      </c>
      <c r="CL18" s="59">
        <f>+(I_Vendite!CO15*I_Vendite!CO49)*(1+Cruscotto!$I$3)</f>
        <v>0</v>
      </c>
      <c r="CM18" s="59">
        <f>+I_Vendite!CP15*I_Vendite!CP49*(1+Cruscotto!$J$3)</f>
        <v>0</v>
      </c>
      <c r="CN18" s="59">
        <f>+I_Vendite!CQ15*I_Vendite!CQ49*(1+Cruscotto!$J$3)</f>
        <v>0</v>
      </c>
      <c r="CO18" s="59">
        <f>+I_Vendite!CR15*I_Vendite!CR49*(1+Cruscotto!$J$3)</f>
        <v>0</v>
      </c>
      <c r="CP18" s="59">
        <f>+I_Vendite!CS15*I_Vendite!CS49*(1+Cruscotto!$J$3)</f>
        <v>0</v>
      </c>
      <c r="CQ18" s="59">
        <f>+I_Vendite!CT15*I_Vendite!CT49*(1+Cruscotto!$J$3)</f>
        <v>0</v>
      </c>
      <c r="CR18" s="59">
        <f>+I_Vendite!CU15*I_Vendite!CU49*(1+Cruscotto!$J$3)</f>
        <v>0</v>
      </c>
      <c r="CS18" s="59">
        <f>+I_Vendite!CV15*I_Vendite!CV49*(1+Cruscotto!$J$3)</f>
        <v>0</v>
      </c>
      <c r="CT18" s="59">
        <f>+I_Vendite!CW15*I_Vendite!CW49*(1+Cruscotto!$J$3)</f>
        <v>0</v>
      </c>
      <c r="CU18" s="59">
        <f>+I_Vendite!CX15*I_Vendite!CX49*(1+Cruscotto!$J$3)</f>
        <v>0</v>
      </c>
      <c r="CV18" s="59">
        <f>+I_Vendite!CY15*I_Vendite!CY49*(1+Cruscotto!$J$3)</f>
        <v>0</v>
      </c>
      <c r="CW18" s="59">
        <f>+I_Vendite!CZ15*I_Vendite!CZ49*(1+Cruscotto!$J$3)</f>
        <v>0</v>
      </c>
      <c r="CX18" s="59">
        <f>+I_Vendite!DA15*I_Vendite!DA49*(1+Cruscotto!$J$3)</f>
        <v>0</v>
      </c>
      <c r="CY18" s="59">
        <f>+I_Vendite!DB15*I_Vendite!DB49*(1+Cruscotto!$K$3)</f>
        <v>0</v>
      </c>
      <c r="CZ18" s="59">
        <f>+I_Vendite!DC15*I_Vendite!DC49*(1+Cruscotto!$K$3)</f>
        <v>0</v>
      </c>
      <c r="DA18" s="59">
        <f>+I_Vendite!DD15*I_Vendite!DD49*(1+Cruscotto!$K$3)</f>
        <v>0</v>
      </c>
      <c r="DB18" s="59">
        <f>+I_Vendite!DE15*I_Vendite!DE49*(1+Cruscotto!$K$3)</f>
        <v>0</v>
      </c>
      <c r="DC18" s="59">
        <f>+I_Vendite!DF15*I_Vendite!DF49*(1+Cruscotto!$K$3)</f>
        <v>0</v>
      </c>
      <c r="DD18" s="59">
        <f>+I_Vendite!DG15*I_Vendite!DG49*(1+Cruscotto!$K$3)</f>
        <v>0</v>
      </c>
      <c r="DE18" s="59">
        <f>+I_Vendite!DH15*I_Vendite!DH49*(1+Cruscotto!$K$3)</f>
        <v>0</v>
      </c>
      <c r="DF18" s="59">
        <f>+I_Vendite!DI15*I_Vendite!DI49*(1+Cruscotto!$K$3)</f>
        <v>0</v>
      </c>
      <c r="DG18" s="59">
        <f>+I_Vendite!DJ15*I_Vendite!DJ49*(1+Cruscotto!$K$3)</f>
        <v>0</v>
      </c>
      <c r="DH18" s="59">
        <f>+I_Vendite!DK15*I_Vendite!DK49*(1+Cruscotto!$K$3)</f>
        <v>0</v>
      </c>
      <c r="DI18" s="59">
        <f>+I_Vendite!DL15*I_Vendite!DL49*(1+Cruscotto!$K$3)</f>
        <v>0</v>
      </c>
      <c r="DJ18" s="59">
        <f>+I_Vendite!DM15*I_Vendite!DM49*(1+Cruscotto!$K$3)</f>
        <v>0</v>
      </c>
      <c r="DK18" s="59">
        <f>+I_Vendite!DN15*I_Vendite!DN49*(1+Cruscotto!$L$3)</f>
        <v>0</v>
      </c>
      <c r="DL18" s="59">
        <f>+I_Vendite!DO15*I_Vendite!DO49*(1+Cruscotto!$L$3)</f>
        <v>0</v>
      </c>
      <c r="DM18" s="59">
        <f>+I_Vendite!DP15*I_Vendite!DP49*(1+Cruscotto!$L$3)</f>
        <v>0</v>
      </c>
      <c r="DN18" s="59">
        <f>+I_Vendite!DQ15*I_Vendite!DQ49*(1+Cruscotto!$L$3)</f>
        <v>0</v>
      </c>
      <c r="DO18" s="59">
        <f>+I_Vendite!DR15*I_Vendite!DR49*(1+Cruscotto!$L$3)</f>
        <v>0</v>
      </c>
      <c r="DP18" s="59">
        <f>+I_Vendite!DS15*I_Vendite!DS49*(1+Cruscotto!$L$3)</f>
        <v>0</v>
      </c>
      <c r="DQ18" s="59">
        <f>+I_Vendite!DT15*I_Vendite!DT49*(1+Cruscotto!$L$3)</f>
        <v>0</v>
      </c>
      <c r="DR18" s="59">
        <f>+I_Vendite!DU15*I_Vendite!DU49*(1+Cruscotto!$L$3)</f>
        <v>0</v>
      </c>
      <c r="DS18" s="59">
        <f>+I_Vendite!DV15*I_Vendite!DV49*(1+Cruscotto!$L$3)</f>
        <v>0</v>
      </c>
      <c r="DT18" s="59">
        <f>+I_Vendite!DW15*I_Vendite!DW49*(1+Cruscotto!$L$3)</f>
        <v>0</v>
      </c>
      <c r="DU18" s="59">
        <f>+I_Vendite!DX15*I_Vendite!DX49*(1+Cruscotto!$L$3)</f>
        <v>0</v>
      </c>
      <c r="DV18" s="59">
        <f>+I_Vendite!DY15*I_Vendite!DY49*(1+Cruscotto!$L$3)</f>
        <v>0</v>
      </c>
    </row>
    <row r="19" spans="3:126" ht="16.5" thickTop="1" thickBot="1" x14ac:dyDescent="0.3">
      <c r="C19" s="57">
        <f>+I_Vendite!C16</f>
        <v>0</v>
      </c>
      <c r="D19" s="57">
        <f>+I_Vendite!E16</f>
        <v>0</v>
      </c>
      <c r="E19" s="58">
        <f>+I_Vendite!G16</f>
        <v>0</v>
      </c>
      <c r="G19" s="59">
        <f>+(I_Vendite!J16*I_Vendite!J50)*(1+Cruscotto!$C$3)</f>
        <v>0</v>
      </c>
      <c r="H19" s="59">
        <f>+(I_Vendite!K16*I_Vendite!K50)*(1+Cruscotto!$C$3)</f>
        <v>0</v>
      </c>
      <c r="I19" s="59">
        <f>+(I_Vendite!L16*I_Vendite!L50)*(1+Cruscotto!$C$3)</f>
        <v>0</v>
      </c>
      <c r="J19" s="59">
        <f>+(I_Vendite!M16*I_Vendite!M50)*(1+Cruscotto!$C$3)</f>
        <v>0</v>
      </c>
      <c r="K19" s="59">
        <f>+(I_Vendite!N16*I_Vendite!N50)*(1+Cruscotto!$C$3)</f>
        <v>0</v>
      </c>
      <c r="L19" s="59">
        <f>+(I_Vendite!O16*I_Vendite!O50)*(1+Cruscotto!$C$3)</f>
        <v>0</v>
      </c>
      <c r="M19" s="59">
        <f>+(I_Vendite!P16*I_Vendite!P50)*(1+Cruscotto!$C$3)</f>
        <v>0</v>
      </c>
      <c r="N19" s="59">
        <f>+(I_Vendite!Q16*I_Vendite!Q50)*(1+Cruscotto!$C$3)</f>
        <v>0</v>
      </c>
      <c r="O19" s="59">
        <f>+(I_Vendite!R16*I_Vendite!R50)*(1+Cruscotto!$C$3)</f>
        <v>0</v>
      </c>
      <c r="P19" s="59">
        <f>+(I_Vendite!S16*I_Vendite!S50)*(1+Cruscotto!$C$3)</f>
        <v>0</v>
      </c>
      <c r="Q19" s="59">
        <f>+(I_Vendite!T16*I_Vendite!T50)*(1+Cruscotto!$C$3)</f>
        <v>0</v>
      </c>
      <c r="R19" s="59">
        <f>+(I_Vendite!U16*I_Vendite!U50)*(1+Cruscotto!$C$3)</f>
        <v>0</v>
      </c>
      <c r="S19" s="59">
        <f>+(I_Vendite!V16*I_Vendite!V50)*(1+Cruscotto!$D$3)</f>
        <v>0</v>
      </c>
      <c r="T19" s="59">
        <f>+(I_Vendite!W16*I_Vendite!W50)*(1+Cruscotto!$D$3)</f>
        <v>0</v>
      </c>
      <c r="U19" s="59">
        <f>+(I_Vendite!X16*I_Vendite!X50)*(1+Cruscotto!$D$3)</f>
        <v>0</v>
      </c>
      <c r="V19" s="59">
        <f>+(I_Vendite!Y16*I_Vendite!Y50)*(1+Cruscotto!$D$3)</f>
        <v>0</v>
      </c>
      <c r="W19" s="59">
        <f>+(I_Vendite!Z16*I_Vendite!Z50)*(1+Cruscotto!$D$3)</f>
        <v>0</v>
      </c>
      <c r="X19" s="59">
        <f>+(I_Vendite!AA16*I_Vendite!AA50)*(1+Cruscotto!$D$3)</f>
        <v>0</v>
      </c>
      <c r="Y19" s="59">
        <f>+(I_Vendite!AB16*I_Vendite!AB50)*(1+Cruscotto!$D$3)</f>
        <v>0</v>
      </c>
      <c r="Z19" s="59">
        <f>+(I_Vendite!AC16*I_Vendite!AC50)*(1+Cruscotto!$D$3)</f>
        <v>0</v>
      </c>
      <c r="AA19" s="59">
        <f>+(I_Vendite!AD16*I_Vendite!AD50)*(1+Cruscotto!$D$3)</f>
        <v>0</v>
      </c>
      <c r="AB19" s="59">
        <f>+(I_Vendite!AE16*I_Vendite!AE50)*(1+Cruscotto!$D$3)</f>
        <v>0</v>
      </c>
      <c r="AC19" s="59">
        <f>+(I_Vendite!AF16*I_Vendite!AF50)*(1+Cruscotto!$D$3)</f>
        <v>0</v>
      </c>
      <c r="AD19" s="59">
        <f>+(I_Vendite!AG16*I_Vendite!AG50)*(1+Cruscotto!$D$3)</f>
        <v>0</v>
      </c>
      <c r="AE19" s="59">
        <f>+(I_Vendite!AH16*I_Vendite!AH50)*(1+Cruscotto!$E$3)</f>
        <v>0</v>
      </c>
      <c r="AF19" s="59">
        <f>+(I_Vendite!AI16*I_Vendite!AI50)*(1+Cruscotto!$E$3)</f>
        <v>0</v>
      </c>
      <c r="AG19" s="59">
        <f>+(I_Vendite!AJ16*I_Vendite!AJ50)*(1+Cruscotto!$E$3)</f>
        <v>0</v>
      </c>
      <c r="AH19" s="59">
        <f>+(I_Vendite!AK16*I_Vendite!AK50)*(1+Cruscotto!$E$3)</f>
        <v>0</v>
      </c>
      <c r="AI19" s="59">
        <f>+(I_Vendite!AL16*I_Vendite!AL50)*(1+Cruscotto!$E$3)</f>
        <v>0</v>
      </c>
      <c r="AJ19" s="59">
        <f>+(I_Vendite!AM16*I_Vendite!AM50)*(1+Cruscotto!$E$3)</f>
        <v>0</v>
      </c>
      <c r="AK19" s="59">
        <f>+(I_Vendite!AN16*I_Vendite!AN50)*(1+Cruscotto!$E$3)</f>
        <v>0</v>
      </c>
      <c r="AL19" s="59">
        <f>+(I_Vendite!AO16*I_Vendite!AO50)*(1+Cruscotto!$E$3)</f>
        <v>0</v>
      </c>
      <c r="AM19" s="59">
        <f>+(I_Vendite!AP16*I_Vendite!AP50)*(1+Cruscotto!$E$3)</f>
        <v>0</v>
      </c>
      <c r="AN19" s="59">
        <f>+(I_Vendite!AQ16*I_Vendite!AQ50)*(1+Cruscotto!$E$3)</f>
        <v>0</v>
      </c>
      <c r="AO19" s="59">
        <f>+(I_Vendite!AR16*I_Vendite!AR50)*(1+Cruscotto!$E$3)</f>
        <v>0</v>
      </c>
      <c r="AP19" s="59">
        <f>+(I_Vendite!AS16*I_Vendite!AS50)*(1+Cruscotto!$E$3)</f>
        <v>0</v>
      </c>
      <c r="AQ19" s="59">
        <f>+(I_Vendite!AT16*I_Vendite!AT50)*(1+Cruscotto!$F$3)</f>
        <v>0</v>
      </c>
      <c r="AR19" s="59">
        <f>+(I_Vendite!AU16*I_Vendite!AU50)*(1+Cruscotto!$F$3)</f>
        <v>0</v>
      </c>
      <c r="AS19" s="59">
        <f>+(I_Vendite!AV16*I_Vendite!AV50)*(1+Cruscotto!$F$3)</f>
        <v>0</v>
      </c>
      <c r="AT19" s="59">
        <f>+(I_Vendite!AW16*I_Vendite!AW50)*(1+Cruscotto!$F$3)</f>
        <v>0</v>
      </c>
      <c r="AU19" s="59">
        <f>+(I_Vendite!AX16*I_Vendite!AX50)*(1+Cruscotto!$F$3)</f>
        <v>0</v>
      </c>
      <c r="AV19" s="59">
        <f>+(I_Vendite!AY16*I_Vendite!AY50)*(1+Cruscotto!$F$3)</f>
        <v>0</v>
      </c>
      <c r="AW19" s="59">
        <f>+(I_Vendite!AZ16*I_Vendite!AZ50)*(1+Cruscotto!$F$3)</f>
        <v>0</v>
      </c>
      <c r="AX19" s="59">
        <f>+(I_Vendite!BA16*I_Vendite!BA50)*(1+Cruscotto!$F$3)</f>
        <v>0</v>
      </c>
      <c r="AY19" s="59">
        <f>+(I_Vendite!BB16*I_Vendite!BB50)*(1+Cruscotto!$F$3)</f>
        <v>0</v>
      </c>
      <c r="AZ19" s="59">
        <f>+(I_Vendite!BC16*I_Vendite!BC50)*(1+Cruscotto!$F$3)</f>
        <v>0</v>
      </c>
      <c r="BA19" s="59">
        <f>+(I_Vendite!BD16*I_Vendite!BD50)*(1+Cruscotto!$F$3)</f>
        <v>0</v>
      </c>
      <c r="BB19" s="59">
        <f>+(I_Vendite!BE16*I_Vendite!BE50)*(1+Cruscotto!$F$3)</f>
        <v>0</v>
      </c>
      <c r="BC19" s="59">
        <f>+(I_Vendite!BF16*I_Vendite!BF50)*(1+Cruscotto!$G$3)</f>
        <v>0</v>
      </c>
      <c r="BD19" s="59">
        <f>+(I_Vendite!BG16*I_Vendite!BG50)*(1+Cruscotto!$G$3)</f>
        <v>0</v>
      </c>
      <c r="BE19" s="59">
        <f>+(I_Vendite!BH16*I_Vendite!BH50)*(1+Cruscotto!$G$3)</f>
        <v>0</v>
      </c>
      <c r="BF19" s="59">
        <f>+(I_Vendite!BI16*I_Vendite!BI50)*(1+Cruscotto!$G$3)</f>
        <v>0</v>
      </c>
      <c r="BG19" s="59">
        <f>+(I_Vendite!BJ16*I_Vendite!BJ50)*(1+Cruscotto!$G$3)</f>
        <v>0</v>
      </c>
      <c r="BH19" s="59">
        <f>+(I_Vendite!BK16*I_Vendite!BK50)*(1+Cruscotto!$G$3)</f>
        <v>0</v>
      </c>
      <c r="BI19" s="59">
        <f>+(I_Vendite!BL16*I_Vendite!BL50)*(1+Cruscotto!$G$3)</f>
        <v>0</v>
      </c>
      <c r="BJ19" s="59">
        <f>+(I_Vendite!BM16*I_Vendite!BM50)*(1+Cruscotto!$G$3)</f>
        <v>0</v>
      </c>
      <c r="BK19" s="59">
        <f>+(I_Vendite!BN16*I_Vendite!BN50)*(1+Cruscotto!$G$3)</f>
        <v>0</v>
      </c>
      <c r="BL19" s="59">
        <f>+(I_Vendite!BO16*I_Vendite!BO50)*(1+Cruscotto!$G$3)</f>
        <v>0</v>
      </c>
      <c r="BM19" s="59">
        <f>+(I_Vendite!BP16*I_Vendite!BP50)*(1+Cruscotto!$G$3)</f>
        <v>0</v>
      </c>
      <c r="BN19" s="59">
        <f>+(I_Vendite!BQ16*I_Vendite!BQ50)*(1+Cruscotto!$G$3)</f>
        <v>0</v>
      </c>
      <c r="BO19" s="59">
        <f>+(I_Vendite!BR16*I_Vendite!BR50)*(1+Cruscotto!$H$3)</f>
        <v>0</v>
      </c>
      <c r="BP19" s="59">
        <f>+(I_Vendite!BS16*I_Vendite!BS50)*(1+Cruscotto!$H$3)</f>
        <v>0</v>
      </c>
      <c r="BQ19" s="59">
        <f>+(I_Vendite!BT16*I_Vendite!BT50)*(1+Cruscotto!$H$3)</f>
        <v>0</v>
      </c>
      <c r="BR19" s="59">
        <f>+(I_Vendite!BU16*I_Vendite!BU50)*(1+Cruscotto!$H$3)</f>
        <v>0</v>
      </c>
      <c r="BS19" s="59">
        <f>+(I_Vendite!BV16*I_Vendite!BV50)*(1+Cruscotto!$H$3)</f>
        <v>0</v>
      </c>
      <c r="BT19" s="59">
        <f>+(I_Vendite!BW16*I_Vendite!BW50)*(1+Cruscotto!$H$3)</f>
        <v>0</v>
      </c>
      <c r="BU19" s="59">
        <f>+(I_Vendite!BX16*I_Vendite!BX50)*(1+Cruscotto!$H$3)</f>
        <v>0</v>
      </c>
      <c r="BV19" s="59">
        <f>+(I_Vendite!BY16*I_Vendite!BY50)*(1+Cruscotto!$H$3)</f>
        <v>0</v>
      </c>
      <c r="BW19" s="59">
        <f>+(I_Vendite!BZ16*I_Vendite!BZ50)*(1+Cruscotto!$H$3)</f>
        <v>0</v>
      </c>
      <c r="BX19" s="59">
        <f>+(I_Vendite!CA16*I_Vendite!CA50)*(1+Cruscotto!$H$3)</f>
        <v>0</v>
      </c>
      <c r="BY19" s="59">
        <f>+(I_Vendite!CB16*I_Vendite!CB50)*(1+Cruscotto!$H$3)</f>
        <v>0</v>
      </c>
      <c r="BZ19" s="59">
        <f>+(I_Vendite!CC16*I_Vendite!CC50)*(1+Cruscotto!$H$3)</f>
        <v>0</v>
      </c>
      <c r="CA19" s="59">
        <f>+(I_Vendite!CD16*I_Vendite!CD50)*(1+Cruscotto!$I$3)</f>
        <v>0</v>
      </c>
      <c r="CB19" s="59">
        <f>+(I_Vendite!CE16*I_Vendite!CE50)*(1+Cruscotto!$I$3)</f>
        <v>0</v>
      </c>
      <c r="CC19" s="59">
        <f>+(I_Vendite!CF16*I_Vendite!CF50)*(1+Cruscotto!$I$3)</f>
        <v>0</v>
      </c>
      <c r="CD19" s="59">
        <f>+(I_Vendite!CG16*I_Vendite!CG50)*(1+Cruscotto!$I$3)</f>
        <v>0</v>
      </c>
      <c r="CE19" s="59">
        <f>+(I_Vendite!CH16*I_Vendite!CH50)*(1+Cruscotto!$I$3)</f>
        <v>0</v>
      </c>
      <c r="CF19" s="59">
        <f>+(I_Vendite!CI16*I_Vendite!CI50)*(1+Cruscotto!$I$3)</f>
        <v>0</v>
      </c>
      <c r="CG19" s="59">
        <f>+(I_Vendite!CJ16*I_Vendite!CJ50)*(1+Cruscotto!$I$3)</f>
        <v>0</v>
      </c>
      <c r="CH19" s="59">
        <f>+(I_Vendite!CK16*I_Vendite!CK50)*(1+Cruscotto!$I$3)</f>
        <v>0</v>
      </c>
      <c r="CI19" s="59">
        <f>+(I_Vendite!CL16*I_Vendite!CL50)*(1+Cruscotto!$I$3)</f>
        <v>0</v>
      </c>
      <c r="CJ19" s="59">
        <f>+(I_Vendite!CM16*I_Vendite!CM50)*(1+Cruscotto!$I$3)</f>
        <v>0</v>
      </c>
      <c r="CK19" s="59">
        <f>+(I_Vendite!CN16*I_Vendite!CN50)*(1+Cruscotto!$I$3)</f>
        <v>0</v>
      </c>
      <c r="CL19" s="59">
        <f>+(I_Vendite!CO16*I_Vendite!CO50)*(1+Cruscotto!$I$3)</f>
        <v>0</v>
      </c>
      <c r="CM19" s="59">
        <f>+I_Vendite!CP16*I_Vendite!CP50*(1+Cruscotto!$J$3)</f>
        <v>0</v>
      </c>
      <c r="CN19" s="59">
        <f>+I_Vendite!CQ16*I_Vendite!CQ50*(1+Cruscotto!$J$3)</f>
        <v>0</v>
      </c>
      <c r="CO19" s="59">
        <f>+I_Vendite!CR16*I_Vendite!CR50*(1+Cruscotto!$J$3)</f>
        <v>0</v>
      </c>
      <c r="CP19" s="59">
        <f>+I_Vendite!CS16*I_Vendite!CS50*(1+Cruscotto!$J$3)</f>
        <v>0</v>
      </c>
      <c r="CQ19" s="59">
        <f>+I_Vendite!CT16*I_Vendite!CT50*(1+Cruscotto!$J$3)</f>
        <v>0</v>
      </c>
      <c r="CR19" s="59">
        <f>+I_Vendite!CU16*I_Vendite!CU50*(1+Cruscotto!$J$3)</f>
        <v>0</v>
      </c>
      <c r="CS19" s="59">
        <f>+I_Vendite!CV16*I_Vendite!CV50*(1+Cruscotto!$J$3)</f>
        <v>0</v>
      </c>
      <c r="CT19" s="59">
        <f>+I_Vendite!CW16*I_Vendite!CW50*(1+Cruscotto!$J$3)</f>
        <v>0</v>
      </c>
      <c r="CU19" s="59">
        <f>+I_Vendite!CX16*I_Vendite!CX50*(1+Cruscotto!$J$3)</f>
        <v>0</v>
      </c>
      <c r="CV19" s="59">
        <f>+I_Vendite!CY16*I_Vendite!CY50*(1+Cruscotto!$J$3)</f>
        <v>0</v>
      </c>
      <c r="CW19" s="59">
        <f>+I_Vendite!CZ16*I_Vendite!CZ50*(1+Cruscotto!$J$3)</f>
        <v>0</v>
      </c>
      <c r="CX19" s="59">
        <f>+I_Vendite!DA16*I_Vendite!DA50*(1+Cruscotto!$J$3)</f>
        <v>0</v>
      </c>
      <c r="CY19" s="59">
        <f>+I_Vendite!DB16*I_Vendite!DB50*(1+Cruscotto!$K$3)</f>
        <v>0</v>
      </c>
      <c r="CZ19" s="59">
        <f>+I_Vendite!DC16*I_Vendite!DC50*(1+Cruscotto!$K$3)</f>
        <v>0</v>
      </c>
      <c r="DA19" s="59">
        <f>+I_Vendite!DD16*I_Vendite!DD50*(1+Cruscotto!$K$3)</f>
        <v>0</v>
      </c>
      <c r="DB19" s="59">
        <f>+I_Vendite!DE16*I_Vendite!DE50*(1+Cruscotto!$K$3)</f>
        <v>0</v>
      </c>
      <c r="DC19" s="59">
        <f>+I_Vendite!DF16*I_Vendite!DF50*(1+Cruscotto!$K$3)</f>
        <v>0</v>
      </c>
      <c r="DD19" s="59">
        <f>+I_Vendite!DG16*I_Vendite!DG50*(1+Cruscotto!$K$3)</f>
        <v>0</v>
      </c>
      <c r="DE19" s="59">
        <f>+I_Vendite!DH16*I_Vendite!DH50*(1+Cruscotto!$K$3)</f>
        <v>0</v>
      </c>
      <c r="DF19" s="59">
        <f>+I_Vendite!DI16*I_Vendite!DI50*(1+Cruscotto!$K$3)</f>
        <v>0</v>
      </c>
      <c r="DG19" s="59">
        <f>+I_Vendite!DJ16*I_Vendite!DJ50*(1+Cruscotto!$K$3)</f>
        <v>0</v>
      </c>
      <c r="DH19" s="59">
        <f>+I_Vendite!DK16*I_Vendite!DK50*(1+Cruscotto!$K$3)</f>
        <v>0</v>
      </c>
      <c r="DI19" s="59">
        <f>+I_Vendite!DL16*I_Vendite!DL50*(1+Cruscotto!$K$3)</f>
        <v>0</v>
      </c>
      <c r="DJ19" s="59">
        <f>+I_Vendite!DM16*I_Vendite!DM50*(1+Cruscotto!$K$3)</f>
        <v>0</v>
      </c>
      <c r="DK19" s="59">
        <f>+I_Vendite!DN16*I_Vendite!DN50*(1+Cruscotto!$L$3)</f>
        <v>0</v>
      </c>
      <c r="DL19" s="59">
        <f>+I_Vendite!DO16*I_Vendite!DO50*(1+Cruscotto!$L$3)</f>
        <v>0</v>
      </c>
      <c r="DM19" s="59">
        <f>+I_Vendite!DP16*I_Vendite!DP50*(1+Cruscotto!$L$3)</f>
        <v>0</v>
      </c>
      <c r="DN19" s="59">
        <f>+I_Vendite!DQ16*I_Vendite!DQ50*(1+Cruscotto!$L$3)</f>
        <v>0</v>
      </c>
      <c r="DO19" s="59">
        <f>+I_Vendite!DR16*I_Vendite!DR50*(1+Cruscotto!$L$3)</f>
        <v>0</v>
      </c>
      <c r="DP19" s="59">
        <f>+I_Vendite!DS16*I_Vendite!DS50*(1+Cruscotto!$L$3)</f>
        <v>0</v>
      </c>
      <c r="DQ19" s="59">
        <f>+I_Vendite!DT16*I_Vendite!DT50*(1+Cruscotto!$L$3)</f>
        <v>0</v>
      </c>
      <c r="DR19" s="59">
        <f>+I_Vendite!DU16*I_Vendite!DU50*(1+Cruscotto!$L$3)</f>
        <v>0</v>
      </c>
      <c r="DS19" s="59">
        <f>+I_Vendite!DV16*I_Vendite!DV50*(1+Cruscotto!$L$3)</f>
        <v>0</v>
      </c>
      <c r="DT19" s="59">
        <f>+I_Vendite!DW16*I_Vendite!DW50*(1+Cruscotto!$L$3)</f>
        <v>0</v>
      </c>
      <c r="DU19" s="59">
        <f>+I_Vendite!DX16*I_Vendite!DX50*(1+Cruscotto!$L$3)</f>
        <v>0</v>
      </c>
      <c r="DV19" s="59">
        <f>+I_Vendite!DY16*I_Vendite!DY50*(1+Cruscotto!$L$3)</f>
        <v>0</v>
      </c>
    </row>
    <row r="20" spans="3:126" ht="16.5" thickTop="1" thickBot="1" x14ac:dyDescent="0.3">
      <c r="C20" s="57">
        <f>+I_Vendite!C17</f>
        <v>0</v>
      </c>
      <c r="D20" s="57">
        <f>+I_Vendite!E17</f>
        <v>0</v>
      </c>
      <c r="E20" s="58">
        <f>+I_Vendite!G17</f>
        <v>0</v>
      </c>
      <c r="G20" s="59">
        <f>+(I_Vendite!J17*I_Vendite!J51)*(1+Cruscotto!$C$3)</f>
        <v>0</v>
      </c>
      <c r="H20" s="59">
        <f>+(I_Vendite!K17*I_Vendite!K51)*(1+Cruscotto!$C$3)</f>
        <v>0</v>
      </c>
      <c r="I20" s="59">
        <f>+(I_Vendite!L17*I_Vendite!L51)*(1+Cruscotto!$C$3)</f>
        <v>0</v>
      </c>
      <c r="J20" s="59">
        <f>+(I_Vendite!M17*I_Vendite!M51)*(1+Cruscotto!$C$3)</f>
        <v>0</v>
      </c>
      <c r="K20" s="59">
        <f>+(I_Vendite!N17*I_Vendite!N51)*(1+Cruscotto!$C$3)</f>
        <v>0</v>
      </c>
      <c r="L20" s="59">
        <f>+(I_Vendite!O17*I_Vendite!O51)*(1+Cruscotto!$C$3)</f>
        <v>0</v>
      </c>
      <c r="M20" s="59">
        <f>+(I_Vendite!P17*I_Vendite!P51)*(1+Cruscotto!$C$3)</f>
        <v>0</v>
      </c>
      <c r="N20" s="59">
        <f>+(I_Vendite!Q17*I_Vendite!Q51)*(1+Cruscotto!$C$3)</f>
        <v>0</v>
      </c>
      <c r="O20" s="59">
        <f>+(I_Vendite!R17*I_Vendite!R51)*(1+Cruscotto!$C$3)</f>
        <v>0</v>
      </c>
      <c r="P20" s="59">
        <f>+(I_Vendite!S17*I_Vendite!S51)*(1+Cruscotto!$C$3)</f>
        <v>0</v>
      </c>
      <c r="Q20" s="59">
        <f>+(I_Vendite!T17*I_Vendite!T51)*(1+Cruscotto!$C$3)</f>
        <v>0</v>
      </c>
      <c r="R20" s="59">
        <f>+(I_Vendite!U17*I_Vendite!U51)*(1+Cruscotto!$C$3)</f>
        <v>0</v>
      </c>
      <c r="S20" s="59">
        <f>+(I_Vendite!V17*I_Vendite!V51)*(1+Cruscotto!$D$3)</f>
        <v>0</v>
      </c>
      <c r="T20" s="59">
        <f>+(I_Vendite!W17*I_Vendite!W51)*(1+Cruscotto!$D$3)</f>
        <v>0</v>
      </c>
      <c r="U20" s="59">
        <f>+(I_Vendite!X17*I_Vendite!X51)*(1+Cruscotto!$D$3)</f>
        <v>0</v>
      </c>
      <c r="V20" s="59">
        <f>+(I_Vendite!Y17*I_Vendite!Y51)*(1+Cruscotto!$D$3)</f>
        <v>0</v>
      </c>
      <c r="W20" s="59">
        <f>+(I_Vendite!Z17*I_Vendite!Z51)*(1+Cruscotto!$D$3)</f>
        <v>0</v>
      </c>
      <c r="X20" s="59">
        <f>+(I_Vendite!AA17*I_Vendite!AA51)*(1+Cruscotto!$D$3)</f>
        <v>0</v>
      </c>
      <c r="Y20" s="59">
        <f>+(I_Vendite!AB17*I_Vendite!AB51)*(1+Cruscotto!$D$3)</f>
        <v>0</v>
      </c>
      <c r="Z20" s="59">
        <f>+(I_Vendite!AC17*I_Vendite!AC51)*(1+Cruscotto!$D$3)</f>
        <v>0</v>
      </c>
      <c r="AA20" s="59">
        <f>+(I_Vendite!AD17*I_Vendite!AD51)*(1+Cruscotto!$D$3)</f>
        <v>0</v>
      </c>
      <c r="AB20" s="59">
        <f>+(I_Vendite!AE17*I_Vendite!AE51)*(1+Cruscotto!$D$3)</f>
        <v>0</v>
      </c>
      <c r="AC20" s="59">
        <f>+(I_Vendite!AF17*I_Vendite!AF51)*(1+Cruscotto!$D$3)</f>
        <v>0</v>
      </c>
      <c r="AD20" s="59">
        <f>+(I_Vendite!AG17*I_Vendite!AG51)*(1+Cruscotto!$D$3)</f>
        <v>0</v>
      </c>
      <c r="AE20" s="59">
        <f>+(I_Vendite!AH17*I_Vendite!AH51)*(1+Cruscotto!$E$3)</f>
        <v>0</v>
      </c>
      <c r="AF20" s="59">
        <f>+(I_Vendite!AI17*I_Vendite!AI51)*(1+Cruscotto!$E$3)</f>
        <v>0</v>
      </c>
      <c r="AG20" s="59">
        <f>+(I_Vendite!AJ17*I_Vendite!AJ51)*(1+Cruscotto!$E$3)</f>
        <v>0</v>
      </c>
      <c r="AH20" s="59">
        <f>+(I_Vendite!AK17*I_Vendite!AK51)*(1+Cruscotto!$E$3)</f>
        <v>0</v>
      </c>
      <c r="AI20" s="59">
        <f>+(I_Vendite!AL17*I_Vendite!AL51)*(1+Cruscotto!$E$3)</f>
        <v>0</v>
      </c>
      <c r="AJ20" s="59">
        <f>+(I_Vendite!AM17*I_Vendite!AM51)*(1+Cruscotto!$E$3)</f>
        <v>0</v>
      </c>
      <c r="AK20" s="59">
        <f>+(I_Vendite!AN17*I_Vendite!AN51)*(1+Cruscotto!$E$3)</f>
        <v>0</v>
      </c>
      <c r="AL20" s="59">
        <f>+(I_Vendite!AO17*I_Vendite!AO51)*(1+Cruscotto!$E$3)</f>
        <v>0</v>
      </c>
      <c r="AM20" s="59">
        <f>+(I_Vendite!AP17*I_Vendite!AP51)*(1+Cruscotto!$E$3)</f>
        <v>0</v>
      </c>
      <c r="AN20" s="59">
        <f>+(I_Vendite!AQ17*I_Vendite!AQ51)*(1+Cruscotto!$E$3)</f>
        <v>0</v>
      </c>
      <c r="AO20" s="59">
        <f>+(I_Vendite!AR17*I_Vendite!AR51)*(1+Cruscotto!$E$3)</f>
        <v>0</v>
      </c>
      <c r="AP20" s="59">
        <f>+(I_Vendite!AS17*I_Vendite!AS51)*(1+Cruscotto!$E$3)</f>
        <v>0</v>
      </c>
      <c r="AQ20" s="59">
        <f>+(I_Vendite!AT17*I_Vendite!AT51)*(1+Cruscotto!$F$3)</f>
        <v>0</v>
      </c>
      <c r="AR20" s="59">
        <f>+(I_Vendite!AU17*I_Vendite!AU51)*(1+Cruscotto!$F$3)</f>
        <v>0</v>
      </c>
      <c r="AS20" s="59">
        <f>+(I_Vendite!AV17*I_Vendite!AV51)*(1+Cruscotto!$F$3)</f>
        <v>0</v>
      </c>
      <c r="AT20" s="59">
        <f>+(I_Vendite!AW17*I_Vendite!AW51)*(1+Cruscotto!$F$3)</f>
        <v>0</v>
      </c>
      <c r="AU20" s="59">
        <f>+(I_Vendite!AX17*I_Vendite!AX51)*(1+Cruscotto!$F$3)</f>
        <v>0</v>
      </c>
      <c r="AV20" s="59">
        <f>+(I_Vendite!AY17*I_Vendite!AY51)*(1+Cruscotto!$F$3)</f>
        <v>0</v>
      </c>
      <c r="AW20" s="59">
        <f>+(I_Vendite!AZ17*I_Vendite!AZ51)*(1+Cruscotto!$F$3)</f>
        <v>0</v>
      </c>
      <c r="AX20" s="59">
        <f>+(I_Vendite!BA17*I_Vendite!BA51)*(1+Cruscotto!$F$3)</f>
        <v>0</v>
      </c>
      <c r="AY20" s="59">
        <f>+(I_Vendite!BB17*I_Vendite!BB51)*(1+Cruscotto!$F$3)</f>
        <v>0</v>
      </c>
      <c r="AZ20" s="59">
        <f>+(I_Vendite!BC17*I_Vendite!BC51)*(1+Cruscotto!$F$3)</f>
        <v>0</v>
      </c>
      <c r="BA20" s="59">
        <f>+(I_Vendite!BD17*I_Vendite!BD51)*(1+Cruscotto!$F$3)</f>
        <v>0</v>
      </c>
      <c r="BB20" s="59">
        <f>+(I_Vendite!BE17*I_Vendite!BE51)*(1+Cruscotto!$F$3)</f>
        <v>0</v>
      </c>
      <c r="BC20" s="59">
        <f>+(I_Vendite!BF17*I_Vendite!BF51)*(1+Cruscotto!$G$3)</f>
        <v>0</v>
      </c>
      <c r="BD20" s="59">
        <f>+(I_Vendite!BG17*I_Vendite!BG51)*(1+Cruscotto!$G$3)</f>
        <v>0</v>
      </c>
      <c r="BE20" s="59">
        <f>+(I_Vendite!BH17*I_Vendite!BH51)*(1+Cruscotto!$G$3)</f>
        <v>0</v>
      </c>
      <c r="BF20" s="59">
        <f>+(I_Vendite!BI17*I_Vendite!BI51)*(1+Cruscotto!$G$3)</f>
        <v>0</v>
      </c>
      <c r="BG20" s="59">
        <f>+(I_Vendite!BJ17*I_Vendite!BJ51)*(1+Cruscotto!$G$3)</f>
        <v>0</v>
      </c>
      <c r="BH20" s="59">
        <f>+(I_Vendite!BK17*I_Vendite!BK51)*(1+Cruscotto!$G$3)</f>
        <v>0</v>
      </c>
      <c r="BI20" s="59">
        <f>+(I_Vendite!BL17*I_Vendite!BL51)*(1+Cruscotto!$G$3)</f>
        <v>0</v>
      </c>
      <c r="BJ20" s="59">
        <f>+(I_Vendite!BM17*I_Vendite!BM51)*(1+Cruscotto!$G$3)</f>
        <v>0</v>
      </c>
      <c r="BK20" s="59">
        <f>+(I_Vendite!BN17*I_Vendite!BN51)*(1+Cruscotto!$G$3)</f>
        <v>0</v>
      </c>
      <c r="BL20" s="59">
        <f>+(I_Vendite!BO17*I_Vendite!BO51)*(1+Cruscotto!$G$3)</f>
        <v>0</v>
      </c>
      <c r="BM20" s="59">
        <f>+(I_Vendite!BP17*I_Vendite!BP51)*(1+Cruscotto!$G$3)</f>
        <v>0</v>
      </c>
      <c r="BN20" s="59">
        <f>+(I_Vendite!BQ17*I_Vendite!BQ51)*(1+Cruscotto!$G$3)</f>
        <v>0</v>
      </c>
      <c r="BO20" s="59">
        <f>+(I_Vendite!BR17*I_Vendite!BR51)*(1+Cruscotto!$H$3)</f>
        <v>0</v>
      </c>
      <c r="BP20" s="59">
        <f>+(I_Vendite!BS17*I_Vendite!BS51)*(1+Cruscotto!$H$3)</f>
        <v>0</v>
      </c>
      <c r="BQ20" s="59">
        <f>+(I_Vendite!BT17*I_Vendite!BT51)*(1+Cruscotto!$H$3)</f>
        <v>0</v>
      </c>
      <c r="BR20" s="59">
        <f>+(I_Vendite!BU17*I_Vendite!BU51)*(1+Cruscotto!$H$3)</f>
        <v>0</v>
      </c>
      <c r="BS20" s="59">
        <f>+(I_Vendite!BV17*I_Vendite!BV51)*(1+Cruscotto!$H$3)</f>
        <v>0</v>
      </c>
      <c r="BT20" s="59">
        <f>+(I_Vendite!BW17*I_Vendite!BW51)*(1+Cruscotto!$H$3)</f>
        <v>0</v>
      </c>
      <c r="BU20" s="59">
        <f>+(I_Vendite!BX17*I_Vendite!BX51)*(1+Cruscotto!$H$3)</f>
        <v>0</v>
      </c>
      <c r="BV20" s="59">
        <f>+(I_Vendite!BY17*I_Vendite!BY51)*(1+Cruscotto!$H$3)</f>
        <v>0</v>
      </c>
      <c r="BW20" s="59">
        <f>+(I_Vendite!BZ17*I_Vendite!BZ51)*(1+Cruscotto!$H$3)</f>
        <v>0</v>
      </c>
      <c r="BX20" s="59">
        <f>+(I_Vendite!CA17*I_Vendite!CA51)*(1+Cruscotto!$H$3)</f>
        <v>0</v>
      </c>
      <c r="BY20" s="59">
        <f>+(I_Vendite!CB17*I_Vendite!CB51)*(1+Cruscotto!$H$3)</f>
        <v>0</v>
      </c>
      <c r="BZ20" s="59">
        <f>+(I_Vendite!CC17*I_Vendite!CC51)*(1+Cruscotto!$H$3)</f>
        <v>0</v>
      </c>
      <c r="CA20" s="59">
        <f>+(I_Vendite!CD17*I_Vendite!CD51)*(1+Cruscotto!$I$3)</f>
        <v>0</v>
      </c>
      <c r="CB20" s="59">
        <f>+(I_Vendite!CE17*I_Vendite!CE51)*(1+Cruscotto!$I$3)</f>
        <v>0</v>
      </c>
      <c r="CC20" s="59">
        <f>+(I_Vendite!CF17*I_Vendite!CF51)*(1+Cruscotto!$I$3)</f>
        <v>0</v>
      </c>
      <c r="CD20" s="59">
        <f>+(I_Vendite!CG17*I_Vendite!CG51)*(1+Cruscotto!$I$3)</f>
        <v>0</v>
      </c>
      <c r="CE20" s="59">
        <f>+(I_Vendite!CH17*I_Vendite!CH51)*(1+Cruscotto!$I$3)</f>
        <v>0</v>
      </c>
      <c r="CF20" s="59">
        <f>+(I_Vendite!CI17*I_Vendite!CI51)*(1+Cruscotto!$I$3)</f>
        <v>0</v>
      </c>
      <c r="CG20" s="59">
        <f>+(I_Vendite!CJ17*I_Vendite!CJ51)*(1+Cruscotto!$I$3)</f>
        <v>0</v>
      </c>
      <c r="CH20" s="59">
        <f>+(I_Vendite!CK17*I_Vendite!CK51)*(1+Cruscotto!$I$3)</f>
        <v>0</v>
      </c>
      <c r="CI20" s="59">
        <f>+(I_Vendite!CL17*I_Vendite!CL51)*(1+Cruscotto!$I$3)</f>
        <v>0</v>
      </c>
      <c r="CJ20" s="59">
        <f>+(I_Vendite!CM17*I_Vendite!CM51)*(1+Cruscotto!$I$3)</f>
        <v>0</v>
      </c>
      <c r="CK20" s="59">
        <f>+(I_Vendite!CN17*I_Vendite!CN51)*(1+Cruscotto!$I$3)</f>
        <v>0</v>
      </c>
      <c r="CL20" s="59">
        <f>+(I_Vendite!CO17*I_Vendite!CO51)*(1+Cruscotto!$I$3)</f>
        <v>0</v>
      </c>
      <c r="CM20" s="59">
        <f>+I_Vendite!CP17*I_Vendite!CP51*(1+Cruscotto!$J$3)</f>
        <v>0</v>
      </c>
      <c r="CN20" s="59">
        <f>+I_Vendite!CQ17*I_Vendite!CQ51*(1+Cruscotto!$J$3)</f>
        <v>0</v>
      </c>
      <c r="CO20" s="59">
        <f>+I_Vendite!CR17*I_Vendite!CR51*(1+Cruscotto!$J$3)</f>
        <v>0</v>
      </c>
      <c r="CP20" s="59">
        <f>+I_Vendite!CS17*I_Vendite!CS51*(1+Cruscotto!$J$3)</f>
        <v>0</v>
      </c>
      <c r="CQ20" s="59">
        <f>+I_Vendite!CT17*I_Vendite!CT51*(1+Cruscotto!$J$3)</f>
        <v>0</v>
      </c>
      <c r="CR20" s="59">
        <f>+I_Vendite!CU17*I_Vendite!CU51*(1+Cruscotto!$J$3)</f>
        <v>0</v>
      </c>
      <c r="CS20" s="59">
        <f>+I_Vendite!CV17*I_Vendite!CV51*(1+Cruscotto!$J$3)</f>
        <v>0</v>
      </c>
      <c r="CT20" s="59">
        <f>+I_Vendite!CW17*I_Vendite!CW51*(1+Cruscotto!$J$3)</f>
        <v>0</v>
      </c>
      <c r="CU20" s="59">
        <f>+I_Vendite!CX17*I_Vendite!CX51*(1+Cruscotto!$J$3)</f>
        <v>0</v>
      </c>
      <c r="CV20" s="59">
        <f>+I_Vendite!CY17*I_Vendite!CY51*(1+Cruscotto!$J$3)</f>
        <v>0</v>
      </c>
      <c r="CW20" s="59">
        <f>+I_Vendite!CZ17*I_Vendite!CZ51*(1+Cruscotto!$J$3)</f>
        <v>0</v>
      </c>
      <c r="CX20" s="59">
        <f>+I_Vendite!DA17*I_Vendite!DA51*(1+Cruscotto!$J$3)</f>
        <v>0</v>
      </c>
      <c r="CY20" s="59">
        <f>+I_Vendite!DB17*I_Vendite!DB51*(1+Cruscotto!$K$3)</f>
        <v>0</v>
      </c>
      <c r="CZ20" s="59">
        <f>+I_Vendite!DC17*I_Vendite!DC51*(1+Cruscotto!$K$3)</f>
        <v>0</v>
      </c>
      <c r="DA20" s="59">
        <f>+I_Vendite!DD17*I_Vendite!DD51*(1+Cruscotto!$K$3)</f>
        <v>0</v>
      </c>
      <c r="DB20" s="59">
        <f>+I_Vendite!DE17*I_Vendite!DE51*(1+Cruscotto!$K$3)</f>
        <v>0</v>
      </c>
      <c r="DC20" s="59">
        <f>+I_Vendite!DF17*I_Vendite!DF51*(1+Cruscotto!$K$3)</f>
        <v>0</v>
      </c>
      <c r="DD20" s="59">
        <f>+I_Vendite!DG17*I_Vendite!DG51*(1+Cruscotto!$K$3)</f>
        <v>0</v>
      </c>
      <c r="DE20" s="59">
        <f>+I_Vendite!DH17*I_Vendite!DH51*(1+Cruscotto!$K$3)</f>
        <v>0</v>
      </c>
      <c r="DF20" s="59">
        <f>+I_Vendite!DI17*I_Vendite!DI51*(1+Cruscotto!$K$3)</f>
        <v>0</v>
      </c>
      <c r="DG20" s="59">
        <f>+I_Vendite!DJ17*I_Vendite!DJ51*(1+Cruscotto!$K$3)</f>
        <v>0</v>
      </c>
      <c r="DH20" s="59">
        <f>+I_Vendite!DK17*I_Vendite!DK51*(1+Cruscotto!$K$3)</f>
        <v>0</v>
      </c>
      <c r="DI20" s="59">
        <f>+I_Vendite!DL17*I_Vendite!DL51*(1+Cruscotto!$K$3)</f>
        <v>0</v>
      </c>
      <c r="DJ20" s="59">
        <f>+I_Vendite!DM17*I_Vendite!DM51*(1+Cruscotto!$K$3)</f>
        <v>0</v>
      </c>
      <c r="DK20" s="59">
        <f>+I_Vendite!DN17*I_Vendite!DN51*(1+Cruscotto!$L$3)</f>
        <v>0</v>
      </c>
      <c r="DL20" s="59">
        <f>+I_Vendite!DO17*I_Vendite!DO51*(1+Cruscotto!$L$3)</f>
        <v>0</v>
      </c>
      <c r="DM20" s="59">
        <f>+I_Vendite!DP17*I_Vendite!DP51*(1+Cruscotto!$L$3)</f>
        <v>0</v>
      </c>
      <c r="DN20" s="59">
        <f>+I_Vendite!DQ17*I_Vendite!DQ51*(1+Cruscotto!$L$3)</f>
        <v>0</v>
      </c>
      <c r="DO20" s="59">
        <f>+I_Vendite!DR17*I_Vendite!DR51*(1+Cruscotto!$L$3)</f>
        <v>0</v>
      </c>
      <c r="DP20" s="59">
        <f>+I_Vendite!DS17*I_Vendite!DS51*(1+Cruscotto!$L$3)</f>
        <v>0</v>
      </c>
      <c r="DQ20" s="59">
        <f>+I_Vendite!DT17*I_Vendite!DT51*(1+Cruscotto!$L$3)</f>
        <v>0</v>
      </c>
      <c r="DR20" s="59">
        <f>+I_Vendite!DU17*I_Vendite!DU51*(1+Cruscotto!$L$3)</f>
        <v>0</v>
      </c>
      <c r="DS20" s="59">
        <f>+I_Vendite!DV17*I_Vendite!DV51*(1+Cruscotto!$L$3)</f>
        <v>0</v>
      </c>
      <c r="DT20" s="59">
        <f>+I_Vendite!DW17*I_Vendite!DW51*(1+Cruscotto!$L$3)</f>
        <v>0</v>
      </c>
      <c r="DU20" s="59">
        <f>+I_Vendite!DX17*I_Vendite!DX51*(1+Cruscotto!$L$3)</f>
        <v>0</v>
      </c>
      <c r="DV20" s="59">
        <f>+I_Vendite!DY17*I_Vendite!DY51*(1+Cruscotto!$L$3)</f>
        <v>0</v>
      </c>
    </row>
    <row r="21" spans="3:126" ht="16.5" thickTop="1" thickBot="1" x14ac:dyDescent="0.3">
      <c r="C21" s="57">
        <f>+I_Vendite!C18</f>
        <v>0</v>
      </c>
      <c r="D21" s="57">
        <f>+I_Vendite!E18</f>
        <v>0</v>
      </c>
      <c r="E21" s="58">
        <f>+I_Vendite!G18</f>
        <v>0</v>
      </c>
      <c r="G21" s="59">
        <f>+(I_Vendite!J18*I_Vendite!J52)*(1+Cruscotto!$C$3)</f>
        <v>0</v>
      </c>
      <c r="H21" s="59">
        <f>+(I_Vendite!K18*I_Vendite!K52)*(1+Cruscotto!$C$3)</f>
        <v>0</v>
      </c>
      <c r="I21" s="59">
        <f>+(I_Vendite!L18*I_Vendite!L52)*(1+Cruscotto!$C$3)</f>
        <v>0</v>
      </c>
      <c r="J21" s="59">
        <f>+(I_Vendite!M18*I_Vendite!M52)*(1+Cruscotto!$C$3)</f>
        <v>0</v>
      </c>
      <c r="K21" s="59">
        <f>+(I_Vendite!N18*I_Vendite!N52)*(1+Cruscotto!$C$3)</f>
        <v>0</v>
      </c>
      <c r="L21" s="59">
        <f>+(I_Vendite!O18*I_Vendite!O52)*(1+Cruscotto!$C$3)</f>
        <v>0</v>
      </c>
      <c r="M21" s="59">
        <f>+(I_Vendite!P18*I_Vendite!P52)*(1+Cruscotto!$C$3)</f>
        <v>0</v>
      </c>
      <c r="N21" s="59">
        <f>+(I_Vendite!Q18*I_Vendite!Q52)*(1+Cruscotto!$C$3)</f>
        <v>0</v>
      </c>
      <c r="O21" s="59">
        <f>+(I_Vendite!R18*I_Vendite!R52)*(1+Cruscotto!$C$3)</f>
        <v>0</v>
      </c>
      <c r="P21" s="59">
        <f>+(I_Vendite!S18*I_Vendite!S52)*(1+Cruscotto!$C$3)</f>
        <v>0</v>
      </c>
      <c r="Q21" s="59">
        <f>+(I_Vendite!T18*I_Vendite!T52)*(1+Cruscotto!$C$3)</f>
        <v>0</v>
      </c>
      <c r="R21" s="59">
        <f>+(I_Vendite!U18*I_Vendite!U52)*(1+Cruscotto!$C$3)</f>
        <v>0</v>
      </c>
      <c r="S21" s="59">
        <f>+(I_Vendite!V18*I_Vendite!V52)*(1+Cruscotto!$D$3)</f>
        <v>0</v>
      </c>
      <c r="T21" s="59">
        <f>+(I_Vendite!W18*I_Vendite!W52)*(1+Cruscotto!$D$3)</f>
        <v>0</v>
      </c>
      <c r="U21" s="59">
        <f>+(I_Vendite!X18*I_Vendite!X52)*(1+Cruscotto!$D$3)</f>
        <v>0</v>
      </c>
      <c r="V21" s="59">
        <f>+(I_Vendite!Y18*I_Vendite!Y52)*(1+Cruscotto!$D$3)</f>
        <v>0</v>
      </c>
      <c r="W21" s="59">
        <f>+(I_Vendite!Z18*I_Vendite!Z52)*(1+Cruscotto!$D$3)</f>
        <v>0</v>
      </c>
      <c r="X21" s="59">
        <f>+(I_Vendite!AA18*I_Vendite!AA52)*(1+Cruscotto!$D$3)</f>
        <v>0</v>
      </c>
      <c r="Y21" s="59">
        <f>+(I_Vendite!AB18*I_Vendite!AB52)*(1+Cruscotto!$D$3)</f>
        <v>0</v>
      </c>
      <c r="Z21" s="59">
        <f>+(I_Vendite!AC18*I_Vendite!AC52)*(1+Cruscotto!$D$3)</f>
        <v>0</v>
      </c>
      <c r="AA21" s="59">
        <f>+(I_Vendite!AD18*I_Vendite!AD52)*(1+Cruscotto!$D$3)</f>
        <v>0</v>
      </c>
      <c r="AB21" s="59">
        <f>+(I_Vendite!AE18*I_Vendite!AE52)*(1+Cruscotto!$D$3)</f>
        <v>0</v>
      </c>
      <c r="AC21" s="59">
        <f>+(I_Vendite!AF18*I_Vendite!AF52)*(1+Cruscotto!$D$3)</f>
        <v>0</v>
      </c>
      <c r="AD21" s="59">
        <f>+(I_Vendite!AG18*I_Vendite!AG52)*(1+Cruscotto!$D$3)</f>
        <v>0</v>
      </c>
      <c r="AE21" s="59">
        <f>+(I_Vendite!AH18*I_Vendite!AH52)*(1+Cruscotto!$E$3)</f>
        <v>0</v>
      </c>
      <c r="AF21" s="59">
        <f>+(I_Vendite!AI18*I_Vendite!AI52)*(1+Cruscotto!$E$3)</f>
        <v>0</v>
      </c>
      <c r="AG21" s="59">
        <f>+(I_Vendite!AJ18*I_Vendite!AJ52)*(1+Cruscotto!$E$3)</f>
        <v>0</v>
      </c>
      <c r="AH21" s="59">
        <f>+(I_Vendite!AK18*I_Vendite!AK52)*(1+Cruscotto!$E$3)</f>
        <v>0</v>
      </c>
      <c r="AI21" s="59">
        <f>+(I_Vendite!AL18*I_Vendite!AL52)*(1+Cruscotto!$E$3)</f>
        <v>0</v>
      </c>
      <c r="AJ21" s="59">
        <f>+(I_Vendite!AM18*I_Vendite!AM52)*(1+Cruscotto!$E$3)</f>
        <v>0</v>
      </c>
      <c r="AK21" s="59">
        <f>+(I_Vendite!AN18*I_Vendite!AN52)*(1+Cruscotto!$E$3)</f>
        <v>0</v>
      </c>
      <c r="AL21" s="59">
        <f>+(I_Vendite!AO18*I_Vendite!AO52)*(1+Cruscotto!$E$3)</f>
        <v>0</v>
      </c>
      <c r="AM21" s="59">
        <f>+(I_Vendite!AP18*I_Vendite!AP52)*(1+Cruscotto!$E$3)</f>
        <v>0</v>
      </c>
      <c r="AN21" s="59">
        <f>+(I_Vendite!AQ18*I_Vendite!AQ52)*(1+Cruscotto!$E$3)</f>
        <v>0</v>
      </c>
      <c r="AO21" s="59">
        <f>+(I_Vendite!AR18*I_Vendite!AR52)*(1+Cruscotto!$E$3)</f>
        <v>0</v>
      </c>
      <c r="AP21" s="59">
        <f>+(I_Vendite!AS18*I_Vendite!AS52)*(1+Cruscotto!$E$3)</f>
        <v>0</v>
      </c>
      <c r="AQ21" s="59">
        <f>+(I_Vendite!AT18*I_Vendite!AT52)*(1+Cruscotto!$F$3)</f>
        <v>0</v>
      </c>
      <c r="AR21" s="59">
        <f>+(I_Vendite!AU18*I_Vendite!AU52)*(1+Cruscotto!$F$3)</f>
        <v>0</v>
      </c>
      <c r="AS21" s="59">
        <f>+(I_Vendite!AV18*I_Vendite!AV52)*(1+Cruscotto!$F$3)</f>
        <v>0</v>
      </c>
      <c r="AT21" s="59">
        <f>+(I_Vendite!AW18*I_Vendite!AW52)*(1+Cruscotto!$F$3)</f>
        <v>0</v>
      </c>
      <c r="AU21" s="59">
        <f>+(I_Vendite!AX18*I_Vendite!AX52)*(1+Cruscotto!$F$3)</f>
        <v>0</v>
      </c>
      <c r="AV21" s="59">
        <f>+(I_Vendite!AY18*I_Vendite!AY52)*(1+Cruscotto!$F$3)</f>
        <v>0</v>
      </c>
      <c r="AW21" s="59">
        <f>+(I_Vendite!AZ18*I_Vendite!AZ52)*(1+Cruscotto!$F$3)</f>
        <v>0</v>
      </c>
      <c r="AX21" s="59">
        <f>+(I_Vendite!BA18*I_Vendite!BA52)*(1+Cruscotto!$F$3)</f>
        <v>0</v>
      </c>
      <c r="AY21" s="59">
        <f>+(I_Vendite!BB18*I_Vendite!BB52)*(1+Cruscotto!$F$3)</f>
        <v>0</v>
      </c>
      <c r="AZ21" s="59">
        <f>+(I_Vendite!BC18*I_Vendite!BC52)*(1+Cruscotto!$F$3)</f>
        <v>0</v>
      </c>
      <c r="BA21" s="59">
        <f>+(I_Vendite!BD18*I_Vendite!BD52)*(1+Cruscotto!$F$3)</f>
        <v>0</v>
      </c>
      <c r="BB21" s="59">
        <f>+(I_Vendite!BE18*I_Vendite!BE52)*(1+Cruscotto!$F$3)</f>
        <v>0</v>
      </c>
      <c r="BC21" s="59">
        <f>+(I_Vendite!BF18*I_Vendite!BF52)*(1+Cruscotto!$G$3)</f>
        <v>0</v>
      </c>
      <c r="BD21" s="59">
        <f>+(I_Vendite!BG18*I_Vendite!BG52)*(1+Cruscotto!$G$3)</f>
        <v>0</v>
      </c>
      <c r="BE21" s="59">
        <f>+(I_Vendite!BH18*I_Vendite!BH52)*(1+Cruscotto!$G$3)</f>
        <v>0</v>
      </c>
      <c r="BF21" s="59">
        <f>+(I_Vendite!BI18*I_Vendite!BI52)*(1+Cruscotto!$G$3)</f>
        <v>0</v>
      </c>
      <c r="BG21" s="59">
        <f>+(I_Vendite!BJ18*I_Vendite!BJ52)*(1+Cruscotto!$G$3)</f>
        <v>0</v>
      </c>
      <c r="BH21" s="59">
        <f>+(I_Vendite!BK18*I_Vendite!BK52)*(1+Cruscotto!$G$3)</f>
        <v>0</v>
      </c>
      <c r="BI21" s="59">
        <f>+(I_Vendite!BL18*I_Vendite!BL52)*(1+Cruscotto!$G$3)</f>
        <v>0</v>
      </c>
      <c r="BJ21" s="59">
        <f>+(I_Vendite!BM18*I_Vendite!BM52)*(1+Cruscotto!$G$3)</f>
        <v>0</v>
      </c>
      <c r="BK21" s="59">
        <f>+(I_Vendite!BN18*I_Vendite!BN52)*(1+Cruscotto!$G$3)</f>
        <v>0</v>
      </c>
      <c r="BL21" s="59">
        <f>+(I_Vendite!BO18*I_Vendite!BO52)*(1+Cruscotto!$G$3)</f>
        <v>0</v>
      </c>
      <c r="BM21" s="59">
        <f>+(I_Vendite!BP18*I_Vendite!BP52)*(1+Cruscotto!$G$3)</f>
        <v>0</v>
      </c>
      <c r="BN21" s="59">
        <f>+(I_Vendite!BQ18*I_Vendite!BQ52)*(1+Cruscotto!$G$3)</f>
        <v>0</v>
      </c>
      <c r="BO21" s="59">
        <f>+(I_Vendite!BR18*I_Vendite!BR52)*(1+Cruscotto!$H$3)</f>
        <v>0</v>
      </c>
      <c r="BP21" s="59">
        <f>+(I_Vendite!BS18*I_Vendite!BS52)*(1+Cruscotto!$H$3)</f>
        <v>0</v>
      </c>
      <c r="BQ21" s="59">
        <f>+(I_Vendite!BT18*I_Vendite!BT52)*(1+Cruscotto!$H$3)</f>
        <v>0</v>
      </c>
      <c r="BR21" s="59">
        <f>+(I_Vendite!BU18*I_Vendite!BU52)*(1+Cruscotto!$H$3)</f>
        <v>0</v>
      </c>
      <c r="BS21" s="59">
        <f>+(I_Vendite!BV18*I_Vendite!BV52)*(1+Cruscotto!$H$3)</f>
        <v>0</v>
      </c>
      <c r="BT21" s="59">
        <f>+(I_Vendite!BW18*I_Vendite!BW52)*(1+Cruscotto!$H$3)</f>
        <v>0</v>
      </c>
      <c r="BU21" s="59">
        <f>+(I_Vendite!BX18*I_Vendite!BX52)*(1+Cruscotto!$H$3)</f>
        <v>0</v>
      </c>
      <c r="BV21" s="59">
        <f>+(I_Vendite!BY18*I_Vendite!BY52)*(1+Cruscotto!$H$3)</f>
        <v>0</v>
      </c>
      <c r="BW21" s="59">
        <f>+(I_Vendite!BZ18*I_Vendite!BZ52)*(1+Cruscotto!$H$3)</f>
        <v>0</v>
      </c>
      <c r="BX21" s="59">
        <f>+(I_Vendite!CA18*I_Vendite!CA52)*(1+Cruscotto!$H$3)</f>
        <v>0</v>
      </c>
      <c r="BY21" s="59">
        <f>+(I_Vendite!CB18*I_Vendite!CB52)*(1+Cruscotto!$H$3)</f>
        <v>0</v>
      </c>
      <c r="BZ21" s="59">
        <f>+(I_Vendite!CC18*I_Vendite!CC52)*(1+Cruscotto!$H$3)</f>
        <v>0</v>
      </c>
      <c r="CA21" s="59">
        <f>+(I_Vendite!CD18*I_Vendite!CD52)*(1+Cruscotto!$I$3)</f>
        <v>0</v>
      </c>
      <c r="CB21" s="59">
        <f>+(I_Vendite!CE18*I_Vendite!CE52)*(1+Cruscotto!$I$3)</f>
        <v>0</v>
      </c>
      <c r="CC21" s="59">
        <f>+(I_Vendite!CF18*I_Vendite!CF52)*(1+Cruscotto!$I$3)</f>
        <v>0</v>
      </c>
      <c r="CD21" s="59">
        <f>+(I_Vendite!CG18*I_Vendite!CG52)*(1+Cruscotto!$I$3)</f>
        <v>0</v>
      </c>
      <c r="CE21" s="59">
        <f>+(I_Vendite!CH18*I_Vendite!CH52)*(1+Cruscotto!$I$3)</f>
        <v>0</v>
      </c>
      <c r="CF21" s="59">
        <f>+(I_Vendite!CI18*I_Vendite!CI52)*(1+Cruscotto!$I$3)</f>
        <v>0</v>
      </c>
      <c r="CG21" s="59">
        <f>+(I_Vendite!CJ18*I_Vendite!CJ52)*(1+Cruscotto!$I$3)</f>
        <v>0</v>
      </c>
      <c r="CH21" s="59">
        <f>+(I_Vendite!CK18*I_Vendite!CK52)*(1+Cruscotto!$I$3)</f>
        <v>0</v>
      </c>
      <c r="CI21" s="59">
        <f>+(I_Vendite!CL18*I_Vendite!CL52)*(1+Cruscotto!$I$3)</f>
        <v>0</v>
      </c>
      <c r="CJ21" s="59">
        <f>+(I_Vendite!CM18*I_Vendite!CM52)*(1+Cruscotto!$I$3)</f>
        <v>0</v>
      </c>
      <c r="CK21" s="59">
        <f>+(I_Vendite!CN18*I_Vendite!CN52)*(1+Cruscotto!$I$3)</f>
        <v>0</v>
      </c>
      <c r="CL21" s="59">
        <f>+(I_Vendite!CO18*I_Vendite!CO52)*(1+Cruscotto!$I$3)</f>
        <v>0</v>
      </c>
      <c r="CM21" s="59">
        <f>+I_Vendite!CP18*I_Vendite!CP52*(1+Cruscotto!$J$3)</f>
        <v>0</v>
      </c>
      <c r="CN21" s="59">
        <f>+I_Vendite!CQ18*I_Vendite!CQ52*(1+Cruscotto!$J$3)</f>
        <v>0</v>
      </c>
      <c r="CO21" s="59">
        <f>+I_Vendite!CR18*I_Vendite!CR52*(1+Cruscotto!$J$3)</f>
        <v>0</v>
      </c>
      <c r="CP21" s="59">
        <f>+I_Vendite!CS18*I_Vendite!CS52*(1+Cruscotto!$J$3)</f>
        <v>0</v>
      </c>
      <c r="CQ21" s="59">
        <f>+I_Vendite!CT18*I_Vendite!CT52*(1+Cruscotto!$J$3)</f>
        <v>0</v>
      </c>
      <c r="CR21" s="59">
        <f>+I_Vendite!CU18*I_Vendite!CU52*(1+Cruscotto!$J$3)</f>
        <v>0</v>
      </c>
      <c r="CS21" s="59">
        <f>+I_Vendite!CV18*I_Vendite!CV52*(1+Cruscotto!$J$3)</f>
        <v>0</v>
      </c>
      <c r="CT21" s="59">
        <f>+I_Vendite!CW18*I_Vendite!CW52*(1+Cruscotto!$J$3)</f>
        <v>0</v>
      </c>
      <c r="CU21" s="59">
        <f>+I_Vendite!CX18*I_Vendite!CX52*(1+Cruscotto!$J$3)</f>
        <v>0</v>
      </c>
      <c r="CV21" s="59">
        <f>+I_Vendite!CY18*I_Vendite!CY52*(1+Cruscotto!$J$3)</f>
        <v>0</v>
      </c>
      <c r="CW21" s="59">
        <f>+I_Vendite!CZ18*I_Vendite!CZ52*(1+Cruscotto!$J$3)</f>
        <v>0</v>
      </c>
      <c r="CX21" s="59">
        <f>+I_Vendite!DA18*I_Vendite!DA52*(1+Cruscotto!$J$3)</f>
        <v>0</v>
      </c>
      <c r="CY21" s="59">
        <f>+I_Vendite!DB18*I_Vendite!DB52*(1+Cruscotto!$K$3)</f>
        <v>0</v>
      </c>
      <c r="CZ21" s="59">
        <f>+I_Vendite!DC18*I_Vendite!DC52*(1+Cruscotto!$K$3)</f>
        <v>0</v>
      </c>
      <c r="DA21" s="59">
        <f>+I_Vendite!DD18*I_Vendite!DD52*(1+Cruscotto!$K$3)</f>
        <v>0</v>
      </c>
      <c r="DB21" s="59">
        <f>+I_Vendite!DE18*I_Vendite!DE52*(1+Cruscotto!$K$3)</f>
        <v>0</v>
      </c>
      <c r="DC21" s="59">
        <f>+I_Vendite!DF18*I_Vendite!DF52*(1+Cruscotto!$K$3)</f>
        <v>0</v>
      </c>
      <c r="DD21" s="59">
        <f>+I_Vendite!DG18*I_Vendite!DG52*(1+Cruscotto!$K$3)</f>
        <v>0</v>
      </c>
      <c r="DE21" s="59">
        <f>+I_Vendite!DH18*I_Vendite!DH52*(1+Cruscotto!$K$3)</f>
        <v>0</v>
      </c>
      <c r="DF21" s="59">
        <f>+I_Vendite!DI18*I_Vendite!DI52*(1+Cruscotto!$K$3)</f>
        <v>0</v>
      </c>
      <c r="DG21" s="59">
        <f>+I_Vendite!DJ18*I_Vendite!DJ52*(1+Cruscotto!$K$3)</f>
        <v>0</v>
      </c>
      <c r="DH21" s="59">
        <f>+I_Vendite!DK18*I_Vendite!DK52*(1+Cruscotto!$K$3)</f>
        <v>0</v>
      </c>
      <c r="DI21" s="59">
        <f>+I_Vendite!DL18*I_Vendite!DL52*(1+Cruscotto!$K$3)</f>
        <v>0</v>
      </c>
      <c r="DJ21" s="59">
        <f>+I_Vendite!DM18*I_Vendite!DM52*(1+Cruscotto!$K$3)</f>
        <v>0</v>
      </c>
      <c r="DK21" s="59">
        <f>+I_Vendite!DN18*I_Vendite!DN52*(1+Cruscotto!$L$3)</f>
        <v>0</v>
      </c>
      <c r="DL21" s="59">
        <f>+I_Vendite!DO18*I_Vendite!DO52*(1+Cruscotto!$L$3)</f>
        <v>0</v>
      </c>
      <c r="DM21" s="59">
        <f>+I_Vendite!DP18*I_Vendite!DP52*(1+Cruscotto!$L$3)</f>
        <v>0</v>
      </c>
      <c r="DN21" s="59">
        <f>+I_Vendite!DQ18*I_Vendite!DQ52*(1+Cruscotto!$L$3)</f>
        <v>0</v>
      </c>
      <c r="DO21" s="59">
        <f>+I_Vendite!DR18*I_Vendite!DR52*(1+Cruscotto!$L$3)</f>
        <v>0</v>
      </c>
      <c r="DP21" s="59">
        <f>+I_Vendite!DS18*I_Vendite!DS52*(1+Cruscotto!$L$3)</f>
        <v>0</v>
      </c>
      <c r="DQ21" s="59">
        <f>+I_Vendite!DT18*I_Vendite!DT52*(1+Cruscotto!$L$3)</f>
        <v>0</v>
      </c>
      <c r="DR21" s="59">
        <f>+I_Vendite!DU18*I_Vendite!DU52*(1+Cruscotto!$L$3)</f>
        <v>0</v>
      </c>
      <c r="DS21" s="59">
        <f>+I_Vendite!DV18*I_Vendite!DV52*(1+Cruscotto!$L$3)</f>
        <v>0</v>
      </c>
      <c r="DT21" s="59">
        <f>+I_Vendite!DW18*I_Vendite!DW52*(1+Cruscotto!$L$3)</f>
        <v>0</v>
      </c>
      <c r="DU21" s="59">
        <f>+I_Vendite!DX18*I_Vendite!DX52*(1+Cruscotto!$L$3)</f>
        <v>0</v>
      </c>
      <c r="DV21" s="59">
        <f>+I_Vendite!DY18*I_Vendite!DY52*(1+Cruscotto!$L$3)</f>
        <v>0</v>
      </c>
    </row>
    <row r="22" spans="3:126" ht="16.5" thickTop="1" thickBot="1" x14ac:dyDescent="0.3">
      <c r="C22" s="57">
        <f>+I_Vendite!C19</f>
        <v>0</v>
      </c>
      <c r="D22" s="57">
        <f>+I_Vendite!E19</f>
        <v>0</v>
      </c>
      <c r="E22" s="58">
        <f>+I_Vendite!G19</f>
        <v>0</v>
      </c>
      <c r="G22" s="59">
        <f>+(I_Vendite!J19*I_Vendite!J53)*(1+Cruscotto!$C$3)</f>
        <v>0</v>
      </c>
      <c r="H22" s="59">
        <f>+(I_Vendite!K19*I_Vendite!K53)*(1+Cruscotto!$C$3)</f>
        <v>0</v>
      </c>
      <c r="I22" s="59">
        <f>+(I_Vendite!L19*I_Vendite!L53)*(1+Cruscotto!$C$3)</f>
        <v>0</v>
      </c>
      <c r="J22" s="59">
        <f>+(I_Vendite!M19*I_Vendite!M53)*(1+Cruscotto!$C$3)</f>
        <v>0</v>
      </c>
      <c r="K22" s="59">
        <f>+(I_Vendite!N19*I_Vendite!N53)*(1+Cruscotto!$C$3)</f>
        <v>0</v>
      </c>
      <c r="L22" s="59">
        <f>+(I_Vendite!O19*I_Vendite!O53)*(1+Cruscotto!$C$3)</f>
        <v>0</v>
      </c>
      <c r="M22" s="59">
        <f>+(I_Vendite!P19*I_Vendite!P53)*(1+Cruscotto!$C$3)</f>
        <v>0</v>
      </c>
      <c r="N22" s="59">
        <f>+(I_Vendite!Q19*I_Vendite!Q53)*(1+Cruscotto!$C$3)</f>
        <v>0</v>
      </c>
      <c r="O22" s="59">
        <f>+(I_Vendite!R19*I_Vendite!R53)*(1+Cruscotto!$C$3)</f>
        <v>0</v>
      </c>
      <c r="P22" s="59">
        <f>+(I_Vendite!S19*I_Vendite!S53)*(1+Cruscotto!$C$3)</f>
        <v>0</v>
      </c>
      <c r="Q22" s="59">
        <f>+(I_Vendite!T19*I_Vendite!T53)*(1+Cruscotto!$C$3)</f>
        <v>0</v>
      </c>
      <c r="R22" s="59">
        <f>+(I_Vendite!U19*I_Vendite!U53)*(1+Cruscotto!$C$3)</f>
        <v>0</v>
      </c>
      <c r="S22" s="59">
        <f>+(I_Vendite!V19*I_Vendite!V53)*(1+Cruscotto!$D$3)</f>
        <v>0</v>
      </c>
      <c r="T22" s="59">
        <f>+(I_Vendite!W19*I_Vendite!W53)*(1+Cruscotto!$D$3)</f>
        <v>0</v>
      </c>
      <c r="U22" s="59">
        <f>+(I_Vendite!X19*I_Vendite!X53)*(1+Cruscotto!$D$3)</f>
        <v>0</v>
      </c>
      <c r="V22" s="59">
        <f>+(I_Vendite!Y19*I_Vendite!Y53)*(1+Cruscotto!$D$3)</f>
        <v>0</v>
      </c>
      <c r="W22" s="59">
        <f>+(I_Vendite!Z19*I_Vendite!Z53)*(1+Cruscotto!$D$3)</f>
        <v>0</v>
      </c>
      <c r="X22" s="59">
        <f>+(I_Vendite!AA19*I_Vendite!AA53)*(1+Cruscotto!$D$3)</f>
        <v>0</v>
      </c>
      <c r="Y22" s="59">
        <f>+(I_Vendite!AB19*I_Vendite!AB53)*(1+Cruscotto!$D$3)</f>
        <v>0</v>
      </c>
      <c r="Z22" s="59">
        <f>+(I_Vendite!AC19*I_Vendite!AC53)*(1+Cruscotto!$D$3)</f>
        <v>0</v>
      </c>
      <c r="AA22" s="59">
        <f>+(I_Vendite!AD19*I_Vendite!AD53)*(1+Cruscotto!$D$3)</f>
        <v>0</v>
      </c>
      <c r="AB22" s="59">
        <f>+(I_Vendite!AE19*I_Vendite!AE53)*(1+Cruscotto!$D$3)</f>
        <v>0</v>
      </c>
      <c r="AC22" s="59">
        <f>+(I_Vendite!AF19*I_Vendite!AF53)*(1+Cruscotto!$D$3)</f>
        <v>0</v>
      </c>
      <c r="AD22" s="59">
        <f>+(I_Vendite!AG19*I_Vendite!AG53)*(1+Cruscotto!$D$3)</f>
        <v>0</v>
      </c>
      <c r="AE22" s="59">
        <f>+(I_Vendite!AH19*I_Vendite!AH53)*(1+Cruscotto!$E$3)</f>
        <v>0</v>
      </c>
      <c r="AF22" s="59">
        <f>+(I_Vendite!AI19*I_Vendite!AI53)*(1+Cruscotto!$E$3)</f>
        <v>0</v>
      </c>
      <c r="AG22" s="59">
        <f>+(I_Vendite!AJ19*I_Vendite!AJ53)*(1+Cruscotto!$E$3)</f>
        <v>0</v>
      </c>
      <c r="AH22" s="59">
        <f>+(I_Vendite!AK19*I_Vendite!AK53)*(1+Cruscotto!$E$3)</f>
        <v>0</v>
      </c>
      <c r="AI22" s="59">
        <f>+(I_Vendite!AL19*I_Vendite!AL53)*(1+Cruscotto!$E$3)</f>
        <v>0</v>
      </c>
      <c r="AJ22" s="59">
        <f>+(I_Vendite!AM19*I_Vendite!AM53)*(1+Cruscotto!$E$3)</f>
        <v>0</v>
      </c>
      <c r="AK22" s="59">
        <f>+(I_Vendite!AN19*I_Vendite!AN53)*(1+Cruscotto!$E$3)</f>
        <v>0</v>
      </c>
      <c r="AL22" s="59">
        <f>+(I_Vendite!AO19*I_Vendite!AO53)*(1+Cruscotto!$E$3)</f>
        <v>0</v>
      </c>
      <c r="AM22" s="59">
        <f>+(I_Vendite!AP19*I_Vendite!AP53)*(1+Cruscotto!$E$3)</f>
        <v>0</v>
      </c>
      <c r="AN22" s="59">
        <f>+(I_Vendite!AQ19*I_Vendite!AQ53)*(1+Cruscotto!$E$3)</f>
        <v>0</v>
      </c>
      <c r="AO22" s="59">
        <f>+(I_Vendite!AR19*I_Vendite!AR53)*(1+Cruscotto!$E$3)</f>
        <v>0</v>
      </c>
      <c r="AP22" s="59">
        <f>+(I_Vendite!AS19*I_Vendite!AS53)*(1+Cruscotto!$E$3)</f>
        <v>0</v>
      </c>
      <c r="AQ22" s="59">
        <f>+(I_Vendite!AT19*I_Vendite!AT53)*(1+Cruscotto!$F$3)</f>
        <v>0</v>
      </c>
      <c r="AR22" s="59">
        <f>+(I_Vendite!AU19*I_Vendite!AU53)*(1+Cruscotto!$F$3)</f>
        <v>0</v>
      </c>
      <c r="AS22" s="59">
        <f>+(I_Vendite!AV19*I_Vendite!AV53)*(1+Cruscotto!$F$3)</f>
        <v>0</v>
      </c>
      <c r="AT22" s="59">
        <f>+(I_Vendite!AW19*I_Vendite!AW53)*(1+Cruscotto!$F$3)</f>
        <v>0</v>
      </c>
      <c r="AU22" s="59">
        <f>+(I_Vendite!AX19*I_Vendite!AX53)*(1+Cruscotto!$F$3)</f>
        <v>0</v>
      </c>
      <c r="AV22" s="59">
        <f>+(I_Vendite!AY19*I_Vendite!AY53)*(1+Cruscotto!$F$3)</f>
        <v>0</v>
      </c>
      <c r="AW22" s="59">
        <f>+(I_Vendite!AZ19*I_Vendite!AZ53)*(1+Cruscotto!$F$3)</f>
        <v>0</v>
      </c>
      <c r="AX22" s="59">
        <f>+(I_Vendite!BA19*I_Vendite!BA53)*(1+Cruscotto!$F$3)</f>
        <v>0</v>
      </c>
      <c r="AY22" s="59">
        <f>+(I_Vendite!BB19*I_Vendite!BB53)*(1+Cruscotto!$F$3)</f>
        <v>0</v>
      </c>
      <c r="AZ22" s="59">
        <f>+(I_Vendite!BC19*I_Vendite!BC53)*(1+Cruscotto!$F$3)</f>
        <v>0</v>
      </c>
      <c r="BA22" s="59">
        <f>+(I_Vendite!BD19*I_Vendite!BD53)*(1+Cruscotto!$F$3)</f>
        <v>0</v>
      </c>
      <c r="BB22" s="59">
        <f>+(I_Vendite!BE19*I_Vendite!BE53)*(1+Cruscotto!$F$3)</f>
        <v>0</v>
      </c>
      <c r="BC22" s="59">
        <f>+(I_Vendite!BF19*I_Vendite!BF53)*(1+Cruscotto!$G$3)</f>
        <v>0</v>
      </c>
      <c r="BD22" s="59">
        <f>+(I_Vendite!BG19*I_Vendite!BG53)*(1+Cruscotto!$G$3)</f>
        <v>0</v>
      </c>
      <c r="BE22" s="59">
        <f>+(I_Vendite!BH19*I_Vendite!BH53)*(1+Cruscotto!$G$3)</f>
        <v>0</v>
      </c>
      <c r="BF22" s="59">
        <f>+(I_Vendite!BI19*I_Vendite!BI53)*(1+Cruscotto!$G$3)</f>
        <v>0</v>
      </c>
      <c r="BG22" s="59">
        <f>+(I_Vendite!BJ19*I_Vendite!BJ53)*(1+Cruscotto!$G$3)</f>
        <v>0</v>
      </c>
      <c r="BH22" s="59">
        <f>+(I_Vendite!BK19*I_Vendite!BK53)*(1+Cruscotto!$G$3)</f>
        <v>0</v>
      </c>
      <c r="BI22" s="59">
        <f>+(I_Vendite!BL19*I_Vendite!BL53)*(1+Cruscotto!$G$3)</f>
        <v>0</v>
      </c>
      <c r="BJ22" s="59">
        <f>+(I_Vendite!BM19*I_Vendite!BM53)*(1+Cruscotto!$G$3)</f>
        <v>0</v>
      </c>
      <c r="BK22" s="59">
        <f>+(I_Vendite!BN19*I_Vendite!BN53)*(1+Cruscotto!$G$3)</f>
        <v>0</v>
      </c>
      <c r="BL22" s="59">
        <f>+(I_Vendite!BO19*I_Vendite!BO53)*(1+Cruscotto!$G$3)</f>
        <v>0</v>
      </c>
      <c r="BM22" s="59">
        <f>+(I_Vendite!BP19*I_Vendite!BP53)*(1+Cruscotto!$G$3)</f>
        <v>0</v>
      </c>
      <c r="BN22" s="59">
        <f>+(I_Vendite!BQ19*I_Vendite!BQ53)*(1+Cruscotto!$G$3)</f>
        <v>0</v>
      </c>
      <c r="BO22" s="59">
        <f>+(I_Vendite!BR19*I_Vendite!BR53)*(1+Cruscotto!$H$3)</f>
        <v>0</v>
      </c>
      <c r="BP22" s="59">
        <f>+(I_Vendite!BS19*I_Vendite!BS53)*(1+Cruscotto!$H$3)</f>
        <v>0</v>
      </c>
      <c r="BQ22" s="59">
        <f>+(I_Vendite!BT19*I_Vendite!BT53)*(1+Cruscotto!$H$3)</f>
        <v>0</v>
      </c>
      <c r="BR22" s="59">
        <f>+(I_Vendite!BU19*I_Vendite!BU53)*(1+Cruscotto!$H$3)</f>
        <v>0</v>
      </c>
      <c r="BS22" s="59">
        <f>+(I_Vendite!BV19*I_Vendite!BV53)*(1+Cruscotto!$H$3)</f>
        <v>0</v>
      </c>
      <c r="BT22" s="59">
        <f>+(I_Vendite!BW19*I_Vendite!BW53)*(1+Cruscotto!$H$3)</f>
        <v>0</v>
      </c>
      <c r="BU22" s="59">
        <f>+(I_Vendite!BX19*I_Vendite!BX53)*(1+Cruscotto!$H$3)</f>
        <v>0</v>
      </c>
      <c r="BV22" s="59">
        <f>+(I_Vendite!BY19*I_Vendite!BY53)*(1+Cruscotto!$H$3)</f>
        <v>0</v>
      </c>
      <c r="BW22" s="59">
        <f>+(I_Vendite!BZ19*I_Vendite!BZ53)*(1+Cruscotto!$H$3)</f>
        <v>0</v>
      </c>
      <c r="BX22" s="59">
        <f>+(I_Vendite!CA19*I_Vendite!CA53)*(1+Cruscotto!$H$3)</f>
        <v>0</v>
      </c>
      <c r="BY22" s="59">
        <f>+(I_Vendite!CB19*I_Vendite!CB53)*(1+Cruscotto!$H$3)</f>
        <v>0</v>
      </c>
      <c r="BZ22" s="59">
        <f>+(I_Vendite!CC19*I_Vendite!CC53)*(1+Cruscotto!$H$3)</f>
        <v>0</v>
      </c>
      <c r="CA22" s="59">
        <f>+(I_Vendite!CD19*I_Vendite!CD53)*(1+Cruscotto!$I$3)</f>
        <v>0</v>
      </c>
      <c r="CB22" s="59">
        <f>+(I_Vendite!CE19*I_Vendite!CE53)*(1+Cruscotto!$I$3)</f>
        <v>0</v>
      </c>
      <c r="CC22" s="59">
        <f>+(I_Vendite!CF19*I_Vendite!CF53)*(1+Cruscotto!$I$3)</f>
        <v>0</v>
      </c>
      <c r="CD22" s="59">
        <f>+(I_Vendite!CG19*I_Vendite!CG53)*(1+Cruscotto!$I$3)</f>
        <v>0</v>
      </c>
      <c r="CE22" s="59">
        <f>+(I_Vendite!CH19*I_Vendite!CH53)*(1+Cruscotto!$I$3)</f>
        <v>0</v>
      </c>
      <c r="CF22" s="59">
        <f>+(I_Vendite!CI19*I_Vendite!CI53)*(1+Cruscotto!$I$3)</f>
        <v>0</v>
      </c>
      <c r="CG22" s="59">
        <f>+(I_Vendite!CJ19*I_Vendite!CJ53)*(1+Cruscotto!$I$3)</f>
        <v>0</v>
      </c>
      <c r="CH22" s="59">
        <f>+(I_Vendite!CK19*I_Vendite!CK53)*(1+Cruscotto!$I$3)</f>
        <v>0</v>
      </c>
      <c r="CI22" s="59">
        <f>+(I_Vendite!CL19*I_Vendite!CL53)*(1+Cruscotto!$I$3)</f>
        <v>0</v>
      </c>
      <c r="CJ22" s="59">
        <f>+(I_Vendite!CM19*I_Vendite!CM53)*(1+Cruscotto!$I$3)</f>
        <v>0</v>
      </c>
      <c r="CK22" s="59">
        <f>+(I_Vendite!CN19*I_Vendite!CN53)*(1+Cruscotto!$I$3)</f>
        <v>0</v>
      </c>
      <c r="CL22" s="59">
        <f>+(I_Vendite!CO19*I_Vendite!CO53)*(1+Cruscotto!$I$3)</f>
        <v>0</v>
      </c>
      <c r="CM22" s="59">
        <f>+I_Vendite!CP19*I_Vendite!CP53*(1+Cruscotto!$J$3)</f>
        <v>0</v>
      </c>
      <c r="CN22" s="59">
        <f>+I_Vendite!CQ19*I_Vendite!CQ53*(1+Cruscotto!$J$3)</f>
        <v>0</v>
      </c>
      <c r="CO22" s="59">
        <f>+I_Vendite!CR19*I_Vendite!CR53*(1+Cruscotto!$J$3)</f>
        <v>0</v>
      </c>
      <c r="CP22" s="59">
        <f>+I_Vendite!CS19*I_Vendite!CS53*(1+Cruscotto!$J$3)</f>
        <v>0</v>
      </c>
      <c r="CQ22" s="59">
        <f>+I_Vendite!CT19*I_Vendite!CT53*(1+Cruscotto!$J$3)</f>
        <v>0</v>
      </c>
      <c r="CR22" s="59">
        <f>+I_Vendite!CU19*I_Vendite!CU53*(1+Cruscotto!$J$3)</f>
        <v>0</v>
      </c>
      <c r="CS22" s="59">
        <f>+I_Vendite!CV19*I_Vendite!CV53*(1+Cruscotto!$J$3)</f>
        <v>0</v>
      </c>
      <c r="CT22" s="59">
        <f>+I_Vendite!CW19*I_Vendite!CW53*(1+Cruscotto!$J$3)</f>
        <v>0</v>
      </c>
      <c r="CU22" s="59">
        <f>+I_Vendite!CX19*I_Vendite!CX53*(1+Cruscotto!$J$3)</f>
        <v>0</v>
      </c>
      <c r="CV22" s="59">
        <f>+I_Vendite!CY19*I_Vendite!CY53*(1+Cruscotto!$J$3)</f>
        <v>0</v>
      </c>
      <c r="CW22" s="59">
        <f>+I_Vendite!CZ19*I_Vendite!CZ53*(1+Cruscotto!$J$3)</f>
        <v>0</v>
      </c>
      <c r="CX22" s="59">
        <f>+I_Vendite!DA19*I_Vendite!DA53*(1+Cruscotto!$J$3)</f>
        <v>0</v>
      </c>
      <c r="CY22" s="59">
        <f>+I_Vendite!DB19*I_Vendite!DB53*(1+Cruscotto!$K$3)</f>
        <v>0</v>
      </c>
      <c r="CZ22" s="59">
        <f>+I_Vendite!DC19*I_Vendite!DC53*(1+Cruscotto!$K$3)</f>
        <v>0</v>
      </c>
      <c r="DA22" s="59">
        <f>+I_Vendite!DD19*I_Vendite!DD53*(1+Cruscotto!$K$3)</f>
        <v>0</v>
      </c>
      <c r="DB22" s="59">
        <f>+I_Vendite!DE19*I_Vendite!DE53*(1+Cruscotto!$K$3)</f>
        <v>0</v>
      </c>
      <c r="DC22" s="59">
        <f>+I_Vendite!DF19*I_Vendite!DF53*(1+Cruscotto!$K$3)</f>
        <v>0</v>
      </c>
      <c r="DD22" s="59">
        <f>+I_Vendite!DG19*I_Vendite!DG53*(1+Cruscotto!$K$3)</f>
        <v>0</v>
      </c>
      <c r="DE22" s="59">
        <f>+I_Vendite!DH19*I_Vendite!DH53*(1+Cruscotto!$K$3)</f>
        <v>0</v>
      </c>
      <c r="DF22" s="59">
        <f>+I_Vendite!DI19*I_Vendite!DI53*(1+Cruscotto!$K$3)</f>
        <v>0</v>
      </c>
      <c r="DG22" s="59">
        <f>+I_Vendite!DJ19*I_Vendite!DJ53*(1+Cruscotto!$K$3)</f>
        <v>0</v>
      </c>
      <c r="DH22" s="59">
        <f>+I_Vendite!DK19*I_Vendite!DK53*(1+Cruscotto!$K$3)</f>
        <v>0</v>
      </c>
      <c r="DI22" s="59">
        <f>+I_Vendite!DL19*I_Vendite!DL53*(1+Cruscotto!$K$3)</f>
        <v>0</v>
      </c>
      <c r="DJ22" s="59">
        <f>+I_Vendite!DM19*I_Vendite!DM53*(1+Cruscotto!$K$3)</f>
        <v>0</v>
      </c>
      <c r="DK22" s="59">
        <f>+I_Vendite!DN19*I_Vendite!DN53*(1+Cruscotto!$L$3)</f>
        <v>0</v>
      </c>
      <c r="DL22" s="59">
        <f>+I_Vendite!DO19*I_Vendite!DO53*(1+Cruscotto!$L$3)</f>
        <v>0</v>
      </c>
      <c r="DM22" s="59">
        <f>+I_Vendite!DP19*I_Vendite!DP53*(1+Cruscotto!$L$3)</f>
        <v>0</v>
      </c>
      <c r="DN22" s="59">
        <f>+I_Vendite!DQ19*I_Vendite!DQ53*(1+Cruscotto!$L$3)</f>
        <v>0</v>
      </c>
      <c r="DO22" s="59">
        <f>+I_Vendite!DR19*I_Vendite!DR53*(1+Cruscotto!$L$3)</f>
        <v>0</v>
      </c>
      <c r="DP22" s="59">
        <f>+I_Vendite!DS19*I_Vendite!DS53*(1+Cruscotto!$L$3)</f>
        <v>0</v>
      </c>
      <c r="DQ22" s="59">
        <f>+I_Vendite!DT19*I_Vendite!DT53*(1+Cruscotto!$L$3)</f>
        <v>0</v>
      </c>
      <c r="DR22" s="59">
        <f>+I_Vendite!DU19*I_Vendite!DU53*(1+Cruscotto!$L$3)</f>
        <v>0</v>
      </c>
      <c r="DS22" s="59">
        <f>+I_Vendite!DV19*I_Vendite!DV53*(1+Cruscotto!$L$3)</f>
        <v>0</v>
      </c>
      <c r="DT22" s="59">
        <f>+I_Vendite!DW19*I_Vendite!DW53*(1+Cruscotto!$L$3)</f>
        <v>0</v>
      </c>
      <c r="DU22" s="59">
        <f>+I_Vendite!DX19*I_Vendite!DX53*(1+Cruscotto!$L$3)</f>
        <v>0</v>
      </c>
      <c r="DV22" s="59">
        <f>+I_Vendite!DY19*I_Vendite!DY53*(1+Cruscotto!$L$3)</f>
        <v>0</v>
      </c>
    </row>
    <row r="23" spans="3:126" ht="16.5" thickTop="1" thickBot="1" x14ac:dyDescent="0.3">
      <c r="C23" s="57">
        <f>+I_Vendite!C20</f>
        <v>0</v>
      </c>
      <c r="D23" s="57">
        <f>+I_Vendite!E20</f>
        <v>0</v>
      </c>
      <c r="E23" s="58">
        <f>+I_Vendite!G20</f>
        <v>0</v>
      </c>
      <c r="G23" s="59">
        <f>+(I_Vendite!J20*I_Vendite!J54)*(1+Cruscotto!$C$3)</f>
        <v>0</v>
      </c>
      <c r="H23" s="59">
        <f>+(I_Vendite!K20*I_Vendite!K54)*(1+Cruscotto!$C$3)</f>
        <v>0</v>
      </c>
      <c r="I23" s="59">
        <f>+(I_Vendite!L20*I_Vendite!L54)*(1+Cruscotto!$C$3)</f>
        <v>0</v>
      </c>
      <c r="J23" s="59">
        <f>+(I_Vendite!M20*I_Vendite!M54)*(1+Cruscotto!$C$3)</f>
        <v>0</v>
      </c>
      <c r="K23" s="59">
        <f>+(I_Vendite!N20*I_Vendite!N54)*(1+Cruscotto!$C$3)</f>
        <v>0</v>
      </c>
      <c r="L23" s="59">
        <f>+(I_Vendite!O20*I_Vendite!O54)*(1+Cruscotto!$C$3)</f>
        <v>0</v>
      </c>
      <c r="M23" s="59">
        <f>+(I_Vendite!P20*I_Vendite!P54)*(1+Cruscotto!$C$3)</f>
        <v>0</v>
      </c>
      <c r="N23" s="59">
        <f>+(I_Vendite!Q20*I_Vendite!Q54)*(1+Cruscotto!$C$3)</f>
        <v>0</v>
      </c>
      <c r="O23" s="59">
        <f>+(I_Vendite!R20*I_Vendite!R54)*(1+Cruscotto!$C$3)</f>
        <v>0</v>
      </c>
      <c r="P23" s="59">
        <f>+(I_Vendite!S20*I_Vendite!S54)*(1+Cruscotto!$C$3)</f>
        <v>0</v>
      </c>
      <c r="Q23" s="59">
        <f>+(I_Vendite!T20*I_Vendite!T54)*(1+Cruscotto!$C$3)</f>
        <v>0</v>
      </c>
      <c r="R23" s="59">
        <f>+(I_Vendite!U20*I_Vendite!U54)*(1+Cruscotto!$C$3)</f>
        <v>0</v>
      </c>
      <c r="S23" s="59">
        <f>+(I_Vendite!V20*I_Vendite!V54)*(1+Cruscotto!$D$3)</f>
        <v>0</v>
      </c>
      <c r="T23" s="59">
        <f>+(I_Vendite!W20*I_Vendite!W54)*(1+Cruscotto!$D$3)</f>
        <v>0</v>
      </c>
      <c r="U23" s="59">
        <f>+(I_Vendite!X20*I_Vendite!X54)*(1+Cruscotto!$D$3)</f>
        <v>0</v>
      </c>
      <c r="V23" s="59">
        <f>+(I_Vendite!Y20*I_Vendite!Y54)*(1+Cruscotto!$D$3)</f>
        <v>0</v>
      </c>
      <c r="W23" s="59">
        <f>+(I_Vendite!Z20*I_Vendite!Z54)*(1+Cruscotto!$D$3)</f>
        <v>0</v>
      </c>
      <c r="X23" s="59">
        <f>+(I_Vendite!AA20*I_Vendite!AA54)*(1+Cruscotto!$D$3)</f>
        <v>0</v>
      </c>
      <c r="Y23" s="59">
        <f>+(I_Vendite!AB20*I_Vendite!AB54)*(1+Cruscotto!$D$3)</f>
        <v>0</v>
      </c>
      <c r="Z23" s="59">
        <f>+(I_Vendite!AC20*I_Vendite!AC54)*(1+Cruscotto!$D$3)</f>
        <v>0</v>
      </c>
      <c r="AA23" s="59">
        <f>+(I_Vendite!AD20*I_Vendite!AD54)*(1+Cruscotto!$D$3)</f>
        <v>0</v>
      </c>
      <c r="AB23" s="59">
        <f>+(I_Vendite!AE20*I_Vendite!AE54)*(1+Cruscotto!$D$3)</f>
        <v>0</v>
      </c>
      <c r="AC23" s="59">
        <f>+(I_Vendite!AF20*I_Vendite!AF54)*(1+Cruscotto!$D$3)</f>
        <v>0</v>
      </c>
      <c r="AD23" s="59">
        <f>+(I_Vendite!AG20*I_Vendite!AG54)*(1+Cruscotto!$D$3)</f>
        <v>0</v>
      </c>
      <c r="AE23" s="59">
        <f>+(I_Vendite!AH20*I_Vendite!AH54)*(1+Cruscotto!$E$3)</f>
        <v>0</v>
      </c>
      <c r="AF23" s="59">
        <f>+(I_Vendite!AI20*I_Vendite!AI54)*(1+Cruscotto!$E$3)</f>
        <v>0</v>
      </c>
      <c r="AG23" s="59">
        <f>+(I_Vendite!AJ20*I_Vendite!AJ54)*(1+Cruscotto!$E$3)</f>
        <v>0</v>
      </c>
      <c r="AH23" s="59">
        <f>+(I_Vendite!AK20*I_Vendite!AK54)*(1+Cruscotto!$E$3)</f>
        <v>0</v>
      </c>
      <c r="AI23" s="59">
        <f>+(I_Vendite!AL20*I_Vendite!AL54)*(1+Cruscotto!$E$3)</f>
        <v>0</v>
      </c>
      <c r="AJ23" s="59">
        <f>+(I_Vendite!AM20*I_Vendite!AM54)*(1+Cruscotto!$E$3)</f>
        <v>0</v>
      </c>
      <c r="AK23" s="59">
        <f>+(I_Vendite!AN20*I_Vendite!AN54)*(1+Cruscotto!$E$3)</f>
        <v>0</v>
      </c>
      <c r="AL23" s="59">
        <f>+(I_Vendite!AO20*I_Vendite!AO54)*(1+Cruscotto!$E$3)</f>
        <v>0</v>
      </c>
      <c r="AM23" s="59">
        <f>+(I_Vendite!AP20*I_Vendite!AP54)*(1+Cruscotto!$E$3)</f>
        <v>0</v>
      </c>
      <c r="AN23" s="59">
        <f>+(I_Vendite!AQ20*I_Vendite!AQ54)*(1+Cruscotto!$E$3)</f>
        <v>0</v>
      </c>
      <c r="AO23" s="59">
        <f>+(I_Vendite!AR20*I_Vendite!AR54)*(1+Cruscotto!$E$3)</f>
        <v>0</v>
      </c>
      <c r="AP23" s="59">
        <f>+(I_Vendite!AS20*I_Vendite!AS54)*(1+Cruscotto!$E$3)</f>
        <v>0</v>
      </c>
      <c r="AQ23" s="59">
        <f>+(I_Vendite!AT20*I_Vendite!AT54)*(1+Cruscotto!$F$3)</f>
        <v>0</v>
      </c>
      <c r="AR23" s="59">
        <f>+(I_Vendite!AU20*I_Vendite!AU54)*(1+Cruscotto!$F$3)</f>
        <v>0</v>
      </c>
      <c r="AS23" s="59">
        <f>+(I_Vendite!AV20*I_Vendite!AV54)*(1+Cruscotto!$F$3)</f>
        <v>0</v>
      </c>
      <c r="AT23" s="59">
        <f>+(I_Vendite!AW20*I_Vendite!AW54)*(1+Cruscotto!$F$3)</f>
        <v>0</v>
      </c>
      <c r="AU23" s="59">
        <f>+(I_Vendite!AX20*I_Vendite!AX54)*(1+Cruscotto!$F$3)</f>
        <v>0</v>
      </c>
      <c r="AV23" s="59">
        <f>+(I_Vendite!AY20*I_Vendite!AY54)*(1+Cruscotto!$F$3)</f>
        <v>0</v>
      </c>
      <c r="AW23" s="59">
        <f>+(I_Vendite!AZ20*I_Vendite!AZ54)*(1+Cruscotto!$F$3)</f>
        <v>0</v>
      </c>
      <c r="AX23" s="59">
        <f>+(I_Vendite!BA20*I_Vendite!BA54)*(1+Cruscotto!$F$3)</f>
        <v>0</v>
      </c>
      <c r="AY23" s="59">
        <f>+(I_Vendite!BB20*I_Vendite!BB54)*(1+Cruscotto!$F$3)</f>
        <v>0</v>
      </c>
      <c r="AZ23" s="59">
        <f>+(I_Vendite!BC20*I_Vendite!BC54)*(1+Cruscotto!$F$3)</f>
        <v>0</v>
      </c>
      <c r="BA23" s="59">
        <f>+(I_Vendite!BD20*I_Vendite!BD54)*(1+Cruscotto!$F$3)</f>
        <v>0</v>
      </c>
      <c r="BB23" s="59">
        <f>+(I_Vendite!BE20*I_Vendite!BE54)*(1+Cruscotto!$F$3)</f>
        <v>0</v>
      </c>
      <c r="BC23" s="59">
        <f>+(I_Vendite!BF20*I_Vendite!BF54)*(1+Cruscotto!$G$3)</f>
        <v>0</v>
      </c>
      <c r="BD23" s="59">
        <f>+(I_Vendite!BG20*I_Vendite!BG54)*(1+Cruscotto!$G$3)</f>
        <v>0</v>
      </c>
      <c r="BE23" s="59">
        <f>+(I_Vendite!BH20*I_Vendite!BH54)*(1+Cruscotto!$G$3)</f>
        <v>0</v>
      </c>
      <c r="BF23" s="59">
        <f>+(I_Vendite!BI20*I_Vendite!BI54)*(1+Cruscotto!$G$3)</f>
        <v>0</v>
      </c>
      <c r="BG23" s="59">
        <f>+(I_Vendite!BJ20*I_Vendite!BJ54)*(1+Cruscotto!$G$3)</f>
        <v>0</v>
      </c>
      <c r="BH23" s="59">
        <f>+(I_Vendite!BK20*I_Vendite!BK54)*(1+Cruscotto!$G$3)</f>
        <v>0</v>
      </c>
      <c r="BI23" s="59">
        <f>+(I_Vendite!BL20*I_Vendite!BL54)*(1+Cruscotto!$G$3)</f>
        <v>0</v>
      </c>
      <c r="BJ23" s="59">
        <f>+(I_Vendite!BM20*I_Vendite!BM54)*(1+Cruscotto!$G$3)</f>
        <v>0</v>
      </c>
      <c r="BK23" s="59">
        <f>+(I_Vendite!BN20*I_Vendite!BN54)*(1+Cruscotto!$G$3)</f>
        <v>0</v>
      </c>
      <c r="BL23" s="59">
        <f>+(I_Vendite!BO20*I_Vendite!BO54)*(1+Cruscotto!$G$3)</f>
        <v>0</v>
      </c>
      <c r="BM23" s="59">
        <f>+(I_Vendite!BP20*I_Vendite!BP54)*(1+Cruscotto!$G$3)</f>
        <v>0</v>
      </c>
      <c r="BN23" s="59">
        <f>+(I_Vendite!BQ20*I_Vendite!BQ54)*(1+Cruscotto!$G$3)</f>
        <v>0</v>
      </c>
      <c r="BO23" s="59">
        <f>+(I_Vendite!BR20*I_Vendite!BR54)*(1+Cruscotto!$H$3)</f>
        <v>0</v>
      </c>
      <c r="BP23" s="59">
        <f>+(I_Vendite!BS20*I_Vendite!BS54)*(1+Cruscotto!$H$3)</f>
        <v>0</v>
      </c>
      <c r="BQ23" s="59">
        <f>+(I_Vendite!BT20*I_Vendite!BT54)*(1+Cruscotto!$H$3)</f>
        <v>0</v>
      </c>
      <c r="BR23" s="59">
        <f>+(I_Vendite!BU20*I_Vendite!BU54)*(1+Cruscotto!$H$3)</f>
        <v>0</v>
      </c>
      <c r="BS23" s="59">
        <f>+(I_Vendite!BV20*I_Vendite!BV54)*(1+Cruscotto!$H$3)</f>
        <v>0</v>
      </c>
      <c r="BT23" s="59">
        <f>+(I_Vendite!BW20*I_Vendite!BW54)*(1+Cruscotto!$H$3)</f>
        <v>0</v>
      </c>
      <c r="BU23" s="59">
        <f>+(I_Vendite!BX20*I_Vendite!BX54)*(1+Cruscotto!$H$3)</f>
        <v>0</v>
      </c>
      <c r="BV23" s="59">
        <f>+(I_Vendite!BY20*I_Vendite!BY54)*(1+Cruscotto!$H$3)</f>
        <v>0</v>
      </c>
      <c r="BW23" s="59">
        <f>+(I_Vendite!BZ20*I_Vendite!BZ54)*(1+Cruscotto!$H$3)</f>
        <v>0</v>
      </c>
      <c r="BX23" s="59">
        <f>+(I_Vendite!CA20*I_Vendite!CA54)*(1+Cruscotto!$H$3)</f>
        <v>0</v>
      </c>
      <c r="BY23" s="59">
        <f>+(I_Vendite!CB20*I_Vendite!CB54)*(1+Cruscotto!$H$3)</f>
        <v>0</v>
      </c>
      <c r="BZ23" s="59">
        <f>+(I_Vendite!CC20*I_Vendite!CC54)*(1+Cruscotto!$H$3)</f>
        <v>0</v>
      </c>
      <c r="CA23" s="59">
        <f>+(I_Vendite!CD20*I_Vendite!CD54)*(1+Cruscotto!$I$3)</f>
        <v>0</v>
      </c>
      <c r="CB23" s="59">
        <f>+(I_Vendite!CE20*I_Vendite!CE54)*(1+Cruscotto!$I$3)</f>
        <v>0</v>
      </c>
      <c r="CC23" s="59">
        <f>+(I_Vendite!CF20*I_Vendite!CF54)*(1+Cruscotto!$I$3)</f>
        <v>0</v>
      </c>
      <c r="CD23" s="59">
        <f>+(I_Vendite!CG20*I_Vendite!CG54)*(1+Cruscotto!$I$3)</f>
        <v>0</v>
      </c>
      <c r="CE23" s="59">
        <f>+(I_Vendite!CH20*I_Vendite!CH54)*(1+Cruscotto!$I$3)</f>
        <v>0</v>
      </c>
      <c r="CF23" s="59">
        <f>+(I_Vendite!CI20*I_Vendite!CI54)*(1+Cruscotto!$I$3)</f>
        <v>0</v>
      </c>
      <c r="CG23" s="59">
        <f>+(I_Vendite!CJ20*I_Vendite!CJ54)*(1+Cruscotto!$I$3)</f>
        <v>0</v>
      </c>
      <c r="CH23" s="59">
        <f>+(I_Vendite!CK20*I_Vendite!CK54)*(1+Cruscotto!$I$3)</f>
        <v>0</v>
      </c>
      <c r="CI23" s="59">
        <f>+(I_Vendite!CL20*I_Vendite!CL54)*(1+Cruscotto!$I$3)</f>
        <v>0</v>
      </c>
      <c r="CJ23" s="59">
        <f>+(I_Vendite!CM20*I_Vendite!CM54)*(1+Cruscotto!$I$3)</f>
        <v>0</v>
      </c>
      <c r="CK23" s="59">
        <f>+(I_Vendite!CN20*I_Vendite!CN54)*(1+Cruscotto!$I$3)</f>
        <v>0</v>
      </c>
      <c r="CL23" s="59">
        <f>+(I_Vendite!CO20*I_Vendite!CO54)*(1+Cruscotto!$I$3)</f>
        <v>0</v>
      </c>
      <c r="CM23" s="59">
        <f>+I_Vendite!CP20*I_Vendite!CP54*(1+Cruscotto!$J$3)</f>
        <v>0</v>
      </c>
      <c r="CN23" s="59">
        <f>+I_Vendite!CQ20*I_Vendite!CQ54*(1+Cruscotto!$J$3)</f>
        <v>0</v>
      </c>
      <c r="CO23" s="59">
        <f>+I_Vendite!CR20*I_Vendite!CR54*(1+Cruscotto!$J$3)</f>
        <v>0</v>
      </c>
      <c r="CP23" s="59">
        <f>+I_Vendite!CS20*I_Vendite!CS54*(1+Cruscotto!$J$3)</f>
        <v>0</v>
      </c>
      <c r="CQ23" s="59">
        <f>+I_Vendite!CT20*I_Vendite!CT54*(1+Cruscotto!$J$3)</f>
        <v>0</v>
      </c>
      <c r="CR23" s="59">
        <f>+I_Vendite!CU20*I_Vendite!CU54*(1+Cruscotto!$J$3)</f>
        <v>0</v>
      </c>
      <c r="CS23" s="59">
        <f>+I_Vendite!CV20*I_Vendite!CV54*(1+Cruscotto!$J$3)</f>
        <v>0</v>
      </c>
      <c r="CT23" s="59">
        <f>+I_Vendite!CW20*I_Vendite!CW54*(1+Cruscotto!$J$3)</f>
        <v>0</v>
      </c>
      <c r="CU23" s="59">
        <f>+I_Vendite!CX20*I_Vendite!CX54*(1+Cruscotto!$J$3)</f>
        <v>0</v>
      </c>
      <c r="CV23" s="59">
        <f>+I_Vendite!CY20*I_Vendite!CY54*(1+Cruscotto!$J$3)</f>
        <v>0</v>
      </c>
      <c r="CW23" s="59">
        <f>+I_Vendite!CZ20*I_Vendite!CZ54*(1+Cruscotto!$J$3)</f>
        <v>0</v>
      </c>
      <c r="CX23" s="59">
        <f>+I_Vendite!DA20*I_Vendite!DA54*(1+Cruscotto!$J$3)</f>
        <v>0</v>
      </c>
      <c r="CY23" s="59">
        <f>+I_Vendite!DB20*I_Vendite!DB54*(1+Cruscotto!$K$3)</f>
        <v>0</v>
      </c>
      <c r="CZ23" s="59">
        <f>+I_Vendite!DC20*I_Vendite!DC54*(1+Cruscotto!$K$3)</f>
        <v>0</v>
      </c>
      <c r="DA23" s="59">
        <f>+I_Vendite!DD20*I_Vendite!DD54*(1+Cruscotto!$K$3)</f>
        <v>0</v>
      </c>
      <c r="DB23" s="59">
        <f>+I_Vendite!DE20*I_Vendite!DE54*(1+Cruscotto!$K$3)</f>
        <v>0</v>
      </c>
      <c r="DC23" s="59">
        <f>+I_Vendite!DF20*I_Vendite!DF54*(1+Cruscotto!$K$3)</f>
        <v>0</v>
      </c>
      <c r="DD23" s="59">
        <f>+I_Vendite!DG20*I_Vendite!DG54*(1+Cruscotto!$K$3)</f>
        <v>0</v>
      </c>
      <c r="DE23" s="59">
        <f>+I_Vendite!DH20*I_Vendite!DH54*(1+Cruscotto!$K$3)</f>
        <v>0</v>
      </c>
      <c r="DF23" s="59">
        <f>+I_Vendite!DI20*I_Vendite!DI54*(1+Cruscotto!$K$3)</f>
        <v>0</v>
      </c>
      <c r="DG23" s="59">
        <f>+I_Vendite!DJ20*I_Vendite!DJ54*(1+Cruscotto!$K$3)</f>
        <v>0</v>
      </c>
      <c r="DH23" s="59">
        <f>+I_Vendite!DK20*I_Vendite!DK54*(1+Cruscotto!$K$3)</f>
        <v>0</v>
      </c>
      <c r="DI23" s="59">
        <f>+I_Vendite!DL20*I_Vendite!DL54*(1+Cruscotto!$K$3)</f>
        <v>0</v>
      </c>
      <c r="DJ23" s="59">
        <f>+I_Vendite!DM20*I_Vendite!DM54*(1+Cruscotto!$K$3)</f>
        <v>0</v>
      </c>
      <c r="DK23" s="59">
        <f>+I_Vendite!DN20*I_Vendite!DN54*(1+Cruscotto!$L$3)</f>
        <v>0</v>
      </c>
      <c r="DL23" s="59">
        <f>+I_Vendite!DO20*I_Vendite!DO54*(1+Cruscotto!$L$3)</f>
        <v>0</v>
      </c>
      <c r="DM23" s="59">
        <f>+I_Vendite!DP20*I_Vendite!DP54*(1+Cruscotto!$L$3)</f>
        <v>0</v>
      </c>
      <c r="DN23" s="59">
        <f>+I_Vendite!DQ20*I_Vendite!DQ54*(1+Cruscotto!$L$3)</f>
        <v>0</v>
      </c>
      <c r="DO23" s="59">
        <f>+I_Vendite!DR20*I_Vendite!DR54*(1+Cruscotto!$L$3)</f>
        <v>0</v>
      </c>
      <c r="DP23" s="59">
        <f>+I_Vendite!DS20*I_Vendite!DS54*(1+Cruscotto!$L$3)</f>
        <v>0</v>
      </c>
      <c r="DQ23" s="59">
        <f>+I_Vendite!DT20*I_Vendite!DT54*(1+Cruscotto!$L$3)</f>
        <v>0</v>
      </c>
      <c r="DR23" s="59">
        <f>+I_Vendite!DU20*I_Vendite!DU54*(1+Cruscotto!$L$3)</f>
        <v>0</v>
      </c>
      <c r="DS23" s="59">
        <f>+I_Vendite!DV20*I_Vendite!DV54*(1+Cruscotto!$L$3)</f>
        <v>0</v>
      </c>
      <c r="DT23" s="59">
        <f>+I_Vendite!DW20*I_Vendite!DW54*(1+Cruscotto!$L$3)</f>
        <v>0</v>
      </c>
      <c r="DU23" s="59">
        <f>+I_Vendite!DX20*I_Vendite!DX54*(1+Cruscotto!$L$3)</f>
        <v>0</v>
      </c>
      <c r="DV23" s="59">
        <f>+I_Vendite!DY20*I_Vendite!DY54*(1+Cruscotto!$L$3)</f>
        <v>0</v>
      </c>
    </row>
    <row r="24" spans="3:126" ht="16.5" thickTop="1" thickBot="1" x14ac:dyDescent="0.3">
      <c r="C24" s="57">
        <f>+I_Vendite!C21</f>
        <v>0</v>
      </c>
      <c r="D24" s="57">
        <f>+I_Vendite!E21</f>
        <v>0</v>
      </c>
      <c r="E24" s="58">
        <f>+I_Vendite!G21</f>
        <v>0</v>
      </c>
      <c r="G24" s="59">
        <f>+(I_Vendite!J21*I_Vendite!J55)*(1+Cruscotto!$C$3)</f>
        <v>0</v>
      </c>
      <c r="H24" s="59">
        <f>+(I_Vendite!K21*I_Vendite!K55)*(1+Cruscotto!$C$3)</f>
        <v>0</v>
      </c>
      <c r="I24" s="59">
        <f>+(I_Vendite!L21*I_Vendite!L55)*(1+Cruscotto!$C$3)</f>
        <v>0</v>
      </c>
      <c r="J24" s="59">
        <f>+(I_Vendite!M21*I_Vendite!M55)*(1+Cruscotto!$C$3)</f>
        <v>0</v>
      </c>
      <c r="K24" s="59">
        <f>+(I_Vendite!N21*I_Vendite!N55)*(1+Cruscotto!$C$3)</f>
        <v>0</v>
      </c>
      <c r="L24" s="59">
        <f>+(I_Vendite!O21*I_Vendite!O55)*(1+Cruscotto!$C$3)</f>
        <v>0</v>
      </c>
      <c r="M24" s="59">
        <f>+(I_Vendite!P21*I_Vendite!P55)*(1+Cruscotto!$C$3)</f>
        <v>0</v>
      </c>
      <c r="N24" s="59">
        <f>+(I_Vendite!Q21*I_Vendite!Q55)*(1+Cruscotto!$C$3)</f>
        <v>0</v>
      </c>
      <c r="O24" s="59">
        <f>+(I_Vendite!R21*I_Vendite!R55)*(1+Cruscotto!$C$3)</f>
        <v>0</v>
      </c>
      <c r="P24" s="59">
        <f>+(I_Vendite!S21*I_Vendite!S55)*(1+Cruscotto!$C$3)</f>
        <v>0</v>
      </c>
      <c r="Q24" s="59">
        <f>+(I_Vendite!T21*I_Vendite!T55)*(1+Cruscotto!$C$3)</f>
        <v>0</v>
      </c>
      <c r="R24" s="59">
        <f>+(I_Vendite!U21*I_Vendite!U55)*(1+Cruscotto!$C$3)</f>
        <v>0</v>
      </c>
      <c r="S24" s="59">
        <f>+(I_Vendite!V21*I_Vendite!V55)*(1+Cruscotto!$D$3)</f>
        <v>0</v>
      </c>
      <c r="T24" s="59">
        <f>+(I_Vendite!W21*I_Vendite!W55)*(1+Cruscotto!$D$3)</f>
        <v>0</v>
      </c>
      <c r="U24" s="59">
        <f>+(I_Vendite!X21*I_Vendite!X55)*(1+Cruscotto!$D$3)</f>
        <v>0</v>
      </c>
      <c r="V24" s="59">
        <f>+(I_Vendite!Y21*I_Vendite!Y55)*(1+Cruscotto!$D$3)</f>
        <v>0</v>
      </c>
      <c r="W24" s="59">
        <f>+(I_Vendite!Z21*I_Vendite!Z55)*(1+Cruscotto!$D$3)</f>
        <v>0</v>
      </c>
      <c r="X24" s="59">
        <f>+(I_Vendite!AA21*I_Vendite!AA55)*(1+Cruscotto!$D$3)</f>
        <v>0</v>
      </c>
      <c r="Y24" s="59">
        <f>+(I_Vendite!AB21*I_Vendite!AB55)*(1+Cruscotto!$D$3)</f>
        <v>0</v>
      </c>
      <c r="Z24" s="59">
        <f>+(I_Vendite!AC21*I_Vendite!AC55)*(1+Cruscotto!$D$3)</f>
        <v>0</v>
      </c>
      <c r="AA24" s="59">
        <f>+(I_Vendite!AD21*I_Vendite!AD55)*(1+Cruscotto!$D$3)</f>
        <v>0</v>
      </c>
      <c r="AB24" s="59">
        <f>+(I_Vendite!AE21*I_Vendite!AE55)*(1+Cruscotto!$D$3)</f>
        <v>0</v>
      </c>
      <c r="AC24" s="59">
        <f>+(I_Vendite!AF21*I_Vendite!AF55)*(1+Cruscotto!$D$3)</f>
        <v>0</v>
      </c>
      <c r="AD24" s="59">
        <f>+(I_Vendite!AG21*I_Vendite!AG55)*(1+Cruscotto!$D$3)</f>
        <v>0</v>
      </c>
      <c r="AE24" s="59">
        <f>+(I_Vendite!AH21*I_Vendite!AH55)*(1+Cruscotto!$E$3)</f>
        <v>0</v>
      </c>
      <c r="AF24" s="59">
        <f>+(I_Vendite!AI21*I_Vendite!AI55)*(1+Cruscotto!$E$3)</f>
        <v>0</v>
      </c>
      <c r="AG24" s="59">
        <f>+(I_Vendite!AJ21*I_Vendite!AJ55)*(1+Cruscotto!$E$3)</f>
        <v>0</v>
      </c>
      <c r="AH24" s="59">
        <f>+(I_Vendite!AK21*I_Vendite!AK55)*(1+Cruscotto!$E$3)</f>
        <v>0</v>
      </c>
      <c r="AI24" s="59">
        <f>+(I_Vendite!AL21*I_Vendite!AL55)*(1+Cruscotto!$E$3)</f>
        <v>0</v>
      </c>
      <c r="AJ24" s="59">
        <f>+(I_Vendite!AM21*I_Vendite!AM55)*(1+Cruscotto!$E$3)</f>
        <v>0</v>
      </c>
      <c r="AK24" s="59">
        <f>+(I_Vendite!AN21*I_Vendite!AN55)*(1+Cruscotto!$E$3)</f>
        <v>0</v>
      </c>
      <c r="AL24" s="59">
        <f>+(I_Vendite!AO21*I_Vendite!AO55)*(1+Cruscotto!$E$3)</f>
        <v>0</v>
      </c>
      <c r="AM24" s="59">
        <f>+(I_Vendite!AP21*I_Vendite!AP55)*(1+Cruscotto!$E$3)</f>
        <v>0</v>
      </c>
      <c r="AN24" s="59">
        <f>+(I_Vendite!AQ21*I_Vendite!AQ55)*(1+Cruscotto!$E$3)</f>
        <v>0</v>
      </c>
      <c r="AO24" s="59">
        <f>+(I_Vendite!AR21*I_Vendite!AR55)*(1+Cruscotto!$E$3)</f>
        <v>0</v>
      </c>
      <c r="AP24" s="59">
        <f>+(I_Vendite!AS21*I_Vendite!AS55)*(1+Cruscotto!$E$3)</f>
        <v>0</v>
      </c>
      <c r="AQ24" s="59">
        <f>+(I_Vendite!AT21*I_Vendite!AT55)*(1+Cruscotto!$F$3)</f>
        <v>0</v>
      </c>
      <c r="AR24" s="59">
        <f>+(I_Vendite!AU21*I_Vendite!AU55)*(1+Cruscotto!$F$3)</f>
        <v>0</v>
      </c>
      <c r="AS24" s="59">
        <f>+(I_Vendite!AV21*I_Vendite!AV55)*(1+Cruscotto!$F$3)</f>
        <v>0</v>
      </c>
      <c r="AT24" s="59">
        <f>+(I_Vendite!AW21*I_Vendite!AW55)*(1+Cruscotto!$F$3)</f>
        <v>0</v>
      </c>
      <c r="AU24" s="59">
        <f>+(I_Vendite!AX21*I_Vendite!AX55)*(1+Cruscotto!$F$3)</f>
        <v>0</v>
      </c>
      <c r="AV24" s="59">
        <f>+(I_Vendite!AY21*I_Vendite!AY55)*(1+Cruscotto!$F$3)</f>
        <v>0</v>
      </c>
      <c r="AW24" s="59">
        <f>+(I_Vendite!AZ21*I_Vendite!AZ55)*(1+Cruscotto!$F$3)</f>
        <v>0</v>
      </c>
      <c r="AX24" s="59">
        <f>+(I_Vendite!BA21*I_Vendite!BA55)*(1+Cruscotto!$F$3)</f>
        <v>0</v>
      </c>
      <c r="AY24" s="59">
        <f>+(I_Vendite!BB21*I_Vendite!BB55)*(1+Cruscotto!$F$3)</f>
        <v>0</v>
      </c>
      <c r="AZ24" s="59">
        <f>+(I_Vendite!BC21*I_Vendite!BC55)*(1+Cruscotto!$F$3)</f>
        <v>0</v>
      </c>
      <c r="BA24" s="59">
        <f>+(I_Vendite!BD21*I_Vendite!BD55)*(1+Cruscotto!$F$3)</f>
        <v>0</v>
      </c>
      <c r="BB24" s="59">
        <f>+(I_Vendite!BE21*I_Vendite!BE55)*(1+Cruscotto!$F$3)</f>
        <v>0</v>
      </c>
      <c r="BC24" s="59">
        <f>+(I_Vendite!BF21*I_Vendite!BF55)*(1+Cruscotto!$G$3)</f>
        <v>0</v>
      </c>
      <c r="BD24" s="59">
        <f>+(I_Vendite!BG21*I_Vendite!BG55)*(1+Cruscotto!$G$3)</f>
        <v>0</v>
      </c>
      <c r="BE24" s="59">
        <f>+(I_Vendite!BH21*I_Vendite!BH55)*(1+Cruscotto!$G$3)</f>
        <v>0</v>
      </c>
      <c r="BF24" s="59">
        <f>+(I_Vendite!BI21*I_Vendite!BI55)*(1+Cruscotto!$G$3)</f>
        <v>0</v>
      </c>
      <c r="BG24" s="59">
        <f>+(I_Vendite!BJ21*I_Vendite!BJ55)*(1+Cruscotto!$G$3)</f>
        <v>0</v>
      </c>
      <c r="BH24" s="59">
        <f>+(I_Vendite!BK21*I_Vendite!BK55)*(1+Cruscotto!$G$3)</f>
        <v>0</v>
      </c>
      <c r="BI24" s="59">
        <f>+(I_Vendite!BL21*I_Vendite!BL55)*(1+Cruscotto!$G$3)</f>
        <v>0</v>
      </c>
      <c r="BJ24" s="59">
        <f>+(I_Vendite!BM21*I_Vendite!BM55)*(1+Cruscotto!$G$3)</f>
        <v>0</v>
      </c>
      <c r="BK24" s="59">
        <f>+(I_Vendite!BN21*I_Vendite!BN55)*(1+Cruscotto!$G$3)</f>
        <v>0</v>
      </c>
      <c r="BL24" s="59">
        <f>+(I_Vendite!BO21*I_Vendite!BO55)*(1+Cruscotto!$G$3)</f>
        <v>0</v>
      </c>
      <c r="BM24" s="59">
        <f>+(I_Vendite!BP21*I_Vendite!BP55)*(1+Cruscotto!$G$3)</f>
        <v>0</v>
      </c>
      <c r="BN24" s="59">
        <f>+(I_Vendite!BQ21*I_Vendite!BQ55)*(1+Cruscotto!$G$3)</f>
        <v>0</v>
      </c>
      <c r="BO24" s="59">
        <f>+(I_Vendite!BR21*I_Vendite!BR55)*(1+Cruscotto!$H$3)</f>
        <v>0</v>
      </c>
      <c r="BP24" s="59">
        <f>+(I_Vendite!BS21*I_Vendite!BS55)*(1+Cruscotto!$H$3)</f>
        <v>0</v>
      </c>
      <c r="BQ24" s="59">
        <f>+(I_Vendite!BT21*I_Vendite!BT55)*(1+Cruscotto!$H$3)</f>
        <v>0</v>
      </c>
      <c r="BR24" s="59">
        <f>+(I_Vendite!BU21*I_Vendite!BU55)*(1+Cruscotto!$H$3)</f>
        <v>0</v>
      </c>
      <c r="BS24" s="59">
        <f>+(I_Vendite!BV21*I_Vendite!BV55)*(1+Cruscotto!$H$3)</f>
        <v>0</v>
      </c>
      <c r="BT24" s="59">
        <f>+(I_Vendite!BW21*I_Vendite!BW55)*(1+Cruscotto!$H$3)</f>
        <v>0</v>
      </c>
      <c r="BU24" s="59">
        <f>+(I_Vendite!BX21*I_Vendite!BX55)*(1+Cruscotto!$H$3)</f>
        <v>0</v>
      </c>
      <c r="BV24" s="59">
        <f>+(I_Vendite!BY21*I_Vendite!BY55)*(1+Cruscotto!$H$3)</f>
        <v>0</v>
      </c>
      <c r="BW24" s="59">
        <f>+(I_Vendite!BZ21*I_Vendite!BZ55)*(1+Cruscotto!$H$3)</f>
        <v>0</v>
      </c>
      <c r="BX24" s="59">
        <f>+(I_Vendite!CA21*I_Vendite!CA55)*(1+Cruscotto!$H$3)</f>
        <v>0</v>
      </c>
      <c r="BY24" s="59">
        <f>+(I_Vendite!CB21*I_Vendite!CB55)*(1+Cruscotto!$H$3)</f>
        <v>0</v>
      </c>
      <c r="BZ24" s="59">
        <f>+(I_Vendite!CC21*I_Vendite!CC55)*(1+Cruscotto!$H$3)</f>
        <v>0</v>
      </c>
      <c r="CA24" s="59">
        <f>+(I_Vendite!CD21*I_Vendite!CD55)*(1+Cruscotto!$I$3)</f>
        <v>0</v>
      </c>
      <c r="CB24" s="59">
        <f>+(I_Vendite!CE21*I_Vendite!CE55)*(1+Cruscotto!$I$3)</f>
        <v>0</v>
      </c>
      <c r="CC24" s="59">
        <f>+(I_Vendite!CF21*I_Vendite!CF55)*(1+Cruscotto!$I$3)</f>
        <v>0</v>
      </c>
      <c r="CD24" s="59">
        <f>+(I_Vendite!CG21*I_Vendite!CG55)*(1+Cruscotto!$I$3)</f>
        <v>0</v>
      </c>
      <c r="CE24" s="59">
        <f>+(I_Vendite!CH21*I_Vendite!CH55)*(1+Cruscotto!$I$3)</f>
        <v>0</v>
      </c>
      <c r="CF24" s="59">
        <f>+(I_Vendite!CI21*I_Vendite!CI55)*(1+Cruscotto!$I$3)</f>
        <v>0</v>
      </c>
      <c r="CG24" s="59">
        <f>+(I_Vendite!CJ21*I_Vendite!CJ55)*(1+Cruscotto!$I$3)</f>
        <v>0</v>
      </c>
      <c r="CH24" s="59">
        <f>+(I_Vendite!CK21*I_Vendite!CK55)*(1+Cruscotto!$I$3)</f>
        <v>0</v>
      </c>
      <c r="CI24" s="59">
        <f>+(I_Vendite!CL21*I_Vendite!CL55)*(1+Cruscotto!$I$3)</f>
        <v>0</v>
      </c>
      <c r="CJ24" s="59">
        <f>+(I_Vendite!CM21*I_Vendite!CM55)*(1+Cruscotto!$I$3)</f>
        <v>0</v>
      </c>
      <c r="CK24" s="59">
        <f>+(I_Vendite!CN21*I_Vendite!CN55)*(1+Cruscotto!$I$3)</f>
        <v>0</v>
      </c>
      <c r="CL24" s="59">
        <f>+(I_Vendite!CO21*I_Vendite!CO55)*(1+Cruscotto!$I$3)</f>
        <v>0</v>
      </c>
      <c r="CM24" s="59">
        <f>+I_Vendite!CP21*I_Vendite!CP55*(1+Cruscotto!$J$3)</f>
        <v>0</v>
      </c>
      <c r="CN24" s="59">
        <f>+I_Vendite!CQ21*I_Vendite!CQ55*(1+Cruscotto!$J$3)</f>
        <v>0</v>
      </c>
      <c r="CO24" s="59">
        <f>+I_Vendite!CR21*I_Vendite!CR55*(1+Cruscotto!$J$3)</f>
        <v>0</v>
      </c>
      <c r="CP24" s="59">
        <f>+I_Vendite!CS21*I_Vendite!CS55*(1+Cruscotto!$J$3)</f>
        <v>0</v>
      </c>
      <c r="CQ24" s="59">
        <f>+I_Vendite!CT21*I_Vendite!CT55*(1+Cruscotto!$J$3)</f>
        <v>0</v>
      </c>
      <c r="CR24" s="59">
        <f>+I_Vendite!CU21*I_Vendite!CU55*(1+Cruscotto!$J$3)</f>
        <v>0</v>
      </c>
      <c r="CS24" s="59">
        <f>+I_Vendite!CV21*I_Vendite!CV55*(1+Cruscotto!$J$3)</f>
        <v>0</v>
      </c>
      <c r="CT24" s="59">
        <f>+I_Vendite!CW21*I_Vendite!CW55*(1+Cruscotto!$J$3)</f>
        <v>0</v>
      </c>
      <c r="CU24" s="59">
        <f>+I_Vendite!CX21*I_Vendite!CX55*(1+Cruscotto!$J$3)</f>
        <v>0</v>
      </c>
      <c r="CV24" s="59">
        <f>+I_Vendite!CY21*I_Vendite!CY55*(1+Cruscotto!$J$3)</f>
        <v>0</v>
      </c>
      <c r="CW24" s="59">
        <f>+I_Vendite!CZ21*I_Vendite!CZ55*(1+Cruscotto!$J$3)</f>
        <v>0</v>
      </c>
      <c r="CX24" s="59">
        <f>+I_Vendite!DA21*I_Vendite!DA55*(1+Cruscotto!$J$3)</f>
        <v>0</v>
      </c>
      <c r="CY24" s="59">
        <f>+I_Vendite!DB21*I_Vendite!DB55*(1+Cruscotto!$K$3)</f>
        <v>0</v>
      </c>
      <c r="CZ24" s="59">
        <f>+I_Vendite!DC21*I_Vendite!DC55*(1+Cruscotto!$K$3)</f>
        <v>0</v>
      </c>
      <c r="DA24" s="59">
        <f>+I_Vendite!DD21*I_Vendite!DD55*(1+Cruscotto!$K$3)</f>
        <v>0</v>
      </c>
      <c r="DB24" s="59">
        <f>+I_Vendite!DE21*I_Vendite!DE55*(1+Cruscotto!$K$3)</f>
        <v>0</v>
      </c>
      <c r="DC24" s="59">
        <f>+I_Vendite!DF21*I_Vendite!DF55*(1+Cruscotto!$K$3)</f>
        <v>0</v>
      </c>
      <c r="DD24" s="59">
        <f>+I_Vendite!DG21*I_Vendite!DG55*(1+Cruscotto!$K$3)</f>
        <v>0</v>
      </c>
      <c r="DE24" s="59">
        <f>+I_Vendite!DH21*I_Vendite!DH55*(1+Cruscotto!$K$3)</f>
        <v>0</v>
      </c>
      <c r="DF24" s="59">
        <f>+I_Vendite!DI21*I_Vendite!DI55*(1+Cruscotto!$K$3)</f>
        <v>0</v>
      </c>
      <c r="DG24" s="59">
        <f>+I_Vendite!DJ21*I_Vendite!DJ55*(1+Cruscotto!$K$3)</f>
        <v>0</v>
      </c>
      <c r="DH24" s="59">
        <f>+I_Vendite!DK21*I_Vendite!DK55*(1+Cruscotto!$K$3)</f>
        <v>0</v>
      </c>
      <c r="DI24" s="59">
        <f>+I_Vendite!DL21*I_Vendite!DL55*(1+Cruscotto!$K$3)</f>
        <v>0</v>
      </c>
      <c r="DJ24" s="59">
        <f>+I_Vendite!DM21*I_Vendite!DM55*(1+Cruscotto!$K$3)</f>
        <v>0</v>
      </c>
      <c r="DK24" s="59">
        <f>+I_Vendite!DN21*I_Vendite!DN55*(1+Cruscotto!$L$3)</f>
        <v>0</v>
      </c>
      <c r="DL24" s="59">
        <f>+I_Vendite!DO21*I_Vendite!DO55*(1+Cruscotto!$L$3)</f>
        <v>0</v>
      </c>
      <c r="DM24" s="59">
        <f>+I_Vendite!DP21*I_Vendite!DP55*(1+Cruscotto!$L$3)</f>
        <v>0</v>
      </c>
      <c r="DN24" s="59">
        <f>+I_Vendite!DQ21*I_Vendite!DQ55*(1+Cruscotto!$L$3)</f>
        <v>0</v>
      </c>
      <c r="DO24" s="59">
        <f>+I_Vendite!DR21*I_Vendite!DR55*(1+Cruscotto!$L$3)</f>
        <v>0</v>
      </c>
      <c r="DP24" s="59">
        <f>+I_Vendite!DS21*I_Vendite!DS55*(1+Cruscotto!$L$3)</f>
        <v>0</v>
      </c>
      <c r="DQ24" s="59">
        <f>+I_Vendite!DT21*I_Vendite!DT55*(1+Cruscotto!$L$3)</f>
        <v>0</v>
      </c>
      <c r="DR24" s="59">
        <f>+I_Vendite!DU21*I_Vendite!DU55*(1+Cruscotto!$L$3)</f>
        <v>0</v>
      </c>
      <c r="DS24" s="59">
        <f>+I_Vendite!DV21*I_Vendite!DV55*(1+Cruscotto!$L$3)</f>
        <v>0</v>
      </c>
      <c r="DT24" s="59">
        <f>+I_Vendite!DW21*I_Vendite!DW55*(1+Cruscotto!$L$3)</f>
        <v>0</v>
      </c>
      <c r="DU24" s="59">
        <f>+I_Vendite!DX21*I_Vendite!DX55*(1+Cruscotto!$L$3)</f>
        <v>0</v>
      </c>
      <c r="DV24" s="59">
        <f>+I_Vendite!DY21*I_Vendite!DY55*(1+Cruscotto!$L$3)</f>
        <v>0</v>
      </c>
    </row>
    <row r="25" spans="3:126" ht="16.5" thickTop="1" thickBot="1" x14ac:dyDescent="0.3">
      <c r="C25" s="57">
        <f>+I_Vendite!C22</f>
        <v>0</v>
      </c>
      <c r="D25" s="57">
        <f>+I_Vendite!E22</f>
        <v>0</v>
      </c>
      <c r="E25" s="58">
        <f>+I_Vendite!G22</f>
        <v>0</v>
      </c>
      <c r="G25" s="59">
        <f>+(I_Vendite!J22*I_Vendite!J56)*(1+Cruscotto!$C$3)</f>
        <v>0</v>
      </c>
      <c r="H25" s="59">
        <f>+(I_Vendite!K22*I_Vendite!K56)*(1+Cruscotto!$C$3)</f>
        <v>0</v>
      </c>
      <c r="I25" s="59">
        <f>+(I_Vendite!L22*I_Vendite!L56)*(1+Cruscotto!$C$3)</f>
        <v>0</v>
      </c>
      <c r="J25" s="59">
        <f>+(I_Vendite!M22*I_Vendite!M56)*(1+Cruscotto!$C$3)</f>
        <v>0</v>
      </c>
      <c r="K25" s="59">
        <f>+(I_Vendite!N22*I_Vendite!N56)*(1+Cruscotto!$C$3)</f>
        <v>0</v>
      </c>
      <c r="L25" s="59">
        <f>+(I_Vendite!O22*I_Vendite!O56)*(1+Cruscotto!$C$3)</f>
        <v>0</v>
      </c>
      <c r="M25" s="59">
        <f>+(I_Vendite!P22*I_Vendite!P56)*(1+Cruscotto!$C$3)</f>
        <v>0</v>
      </c>
      <c r="N25" s="59">
        <f>+(I_Vendite!Q22*I_Vendite!Q56)*(1+Cruscotto!$C$3)</f>
        <v>0</v>
      </c>
      <c r="O25" s="59">
        <f>+(I_Vendite!R22*I_Vendite!R56)*(1+Cruscotto!$C$3)</f>
        <v>0</v>
      </c>
      <c r="P25" s="59">
        <f>+(I_Vendite!S22*I_Vendite!S56)*(1+Cruscotto!$C$3)</f>
        <v>0</v>
      </c>
      <c r="Q25" s="59">
        <f>+(I_Vendite!T22*I_Vendite!T56)*(1+Cruscotto!$C$3)</f>
        <v>0</v>
      </c>
      <c r="R25" s="59">
        <f>+(I_Vendite!U22*I_Vendite!U56)*(1+Cruscotto!$C$3)</f>
        <v>0</v>
      </c>
      <c r="S25" s="59">
        <f>+(I_Vendite!V22*I_Vendite!V56)*(1+Cruscotto!$D$3)</f>
        <v>0</v>
      </c>
      <c r="T25" s="59">
        <f>+(I_Vendite!W22*I_Vendite!W56)*(1+Cruscotto!$D$3)</f>
        <v>0</v>
      </c>
      <c r="U25" s="59">
        <f>+(I_Vendite!X22*I_Vendite!X56)*(1+Cruscotto!$D$3)</f>
        <v>0</v>
      </c>
      <c r="V25" s="59">
        <f>+(I_Vendite!Y22*I_Vendite!Y56)*(1+Cruscotto!$D$3)</f>
        <v>0</v>
      </c>
      <c r="W25" s="59">
        <f>+(I_Vendite!Z22*I_Vendite!Z56)*(1+Cruscotto!$D$3)</f>
        <v>0</v>
      </c>
      <c r="X25" s="59">
        <f>+(I_Vendite!AA22*I_Vendite!AA56)*(1+Cruscotto!$D$3)</f>
        <v>0</v>
      </c>
      <c r="Y25" s="59">
        <f>+(I_Vendite!AB22*I_Vendite!AB56)*(1+Cruscotto!$D$3)</f>
        <v>0</v>
      </c>
      <c r="Z25" s="59">
        <f>+(I_Vendite!AC22*I_Vendite!AC56)*(1+Cruscotto!$D$3)</f>
        <v>0</v>
      </c>
      <c r="AA25" s="59">
        <f>+(I_Vendite!AD22*I_Vendite!AD56)*(1+Cruscotto!$D$3)</f>
        <v>0</v>
      </c>
      <c r="AB25" s="59">
        <f>+(I_Vendite!AE22*I_Vendite!AE56)*(1+Cruscotto!$D$3)</f>
        <v>0</v>
      </c>
      <c r="AC25" s="59">
        <f>+(I_Vendite!AF22*I_Vendite!AF56)*(1+Cruscotto!$D$3)</f>
        <v>0</v>
      </c>
      <c r="AD25" s="59">
        <f>+(I_Vendite!AG22*I_Vendite!AG56)*(1+Cruscotto!$D$3)</f>
        <v>0</v>
      </c>
      <c r="AE25" s="59">
        <f>+(I_Vendite!AH22*I_Vendite!AH56)*(1+Cruscotto!$E$3)</f>
        <v>0</v>
      </c>
      <c r="AF25" s="59">
        <f>+(I_Vendite!AI22*I_Vendite!AI56)*(1+Cruscotto!$E$3)</f>
        <v>0</v>
      </c>
      <c r="AG25" s="59">
        <f>+(I_Vendite!AJ22*I_Vendite!AJ56)*(1+Cruscotto!$E$3)</f>
        <v>0</v>
      </c>
      <c r="AH25" s="59">
        <f>+(I_Vendite!AK22*I_Vendite!AK56)*(1+Cruscotto!$E$3)</f>
        <v>0</v>
      </c>
      <c r="AI25" s="59">
        <f>+(I_Vendite!AL22*I_Vendite!AL56)*(1+Cruscotto!$E$3)</f>
        <v>0</v>
      </c>
      <c r="AJ25" s="59">
        <f>+(I_Vendite!AM22*I_Vendite!AM56)*(1+Cruscotto!$E$3)</f>
        <v>0</v>
      </c>
      <c r="AK25" s="59">
        <f>+(I_Vendite!AN22*I_Vendite!AN56)*(1+Cruscotto!$E$3)</f>
        <v>0</v>
      </c>
      <c r="AL25" s="59">
        <f>+(I_Vendite!AO22*I_Vendite!AO56)*(1+Cruscotto!$E$3)</f>
        <v>0</v>
      </c>
      <c r="AM25" s="59">
        <f>+(I_Vendite!AP22*I_Vendite!AP56)*(1+Cruscotto!$E$3)</f>
        <v>0</v>
      </c>
      <c r="AN25" s="59">
        <f>+(I_Vendite!AQ22*I_Vendite!AQ56)*(1+Cruscotto!$E$3)</f>
        <v>0</v>
      </c>
      <c r="AO25" s="59">
        <f>+(I_Vendite!AR22*I_Vendite!AR56)*(1+Cruscotto!$E$3)</f>
        <v>0</v>
      </c>
      <c r="AP25" s="59">
        <f>+(I_Vendite!AS22*I_Vendite!AS56)*(1+Cruscotto!$E$3)</f>
        <v>0</v>
      </c>
      <c r="AQ25" s="59">
        <f>+(I_Vendite!AT22*I_Vendite!AT56)*(1+Cruscotto!$F$3)</f>
        <v>0</v>
      </c>
      <c r="AR25" s="59">
        <f>+(I_Vendite!AU22*I_Vendite!AU56)*(1+Cruscotto!$F$3)</f>
        <v>0</v>
      </c>
      <c r="AS25" s="59">
        <f>+(I_Vendite!AV22*I_Vendite!AV56)*(1+Cruscotto!$F$3)</f>
        <v>0</v>
      </c>
      <c r="AT25" s="59">
        <f>+(I_Vendite!AW22*I_Vendite!AW56)*(1+Cruscotto!$F$3)</f>
        <v>0</v>
      </c>
      <c r="AU25" s="59">
        <f>+(I_Vendite!AX22*I_Vendite!AX56)*(1+Cruscotto!$F$3)</f>
        <v>0</v>
      </c>
      <c r="AV25" s="59">
        <f>+(I_Vendite!AY22*I_Vendite!AY56)*(1+Cruscotto!$F$3)</f>
        <v>0</v>
      </c>
      <c r="AW25" s="59">
        <f>+(I_Vendite!AZ22*I_Vendite!AZ56)*(1+Cruscotto!$F$3)</f>
        <v>0</v>
      </c>
      <c r="AX25" s="59">
        <f>+(I_Vendite!BA22*I_Vendite!BA56)*(1+Cruscotto!$F$3)</f>
        <v>0</v>
      </c>
      <c r="AY25" s="59">
        <f>+(I_Vendite!BB22*I_Vendite!BB56)*(1+Cruscotto!$F$3)</f>
        <v>0</v>
      </c>
      <c r="AZ25" s="59">
        <f>+(I_Vendite!BC22*I_Vendite!BC56)*(1+Cruscotto!$F$3)</f>
        <v>0</v>
      </c>
      <c r="BA25" s="59">
        <f>+(I_Vendite!BD22*I_Vendite!BD56)*(1+Cruscotto!$F$3)</f>
        <v>0</v>
      </c>
      <c r="BB25" s="59">
        <f>+(I_Vendite!BE22*I_Vendite!BE56)*(1+Cruscotto!$F$3)</f>
        <v>0</v>
      </c>
      <c r="BC25" s="59">
        <f>+(I_Vendite!BF22*I_Vendite!BF56)*(1+Cruscotto!$G$3)</f>
        <v>0</v>
      </c>
      <c r="BD25" s="59">
        <f>+(I_Vendite!BG22*I_Vendite!BG56)*(1+Cruscotto!$G$3)</f>
        <v>0</v>
      </c>
      <c r="BE25" s="59">
        <f>+(I_Vendite!BH22*I_Vendite!BH56)*(1+Cruscotto!$G$3)</f>
        <v>0</v>
      </c>
      <c r="BF25" s="59">
        <f>+(I_Vendite!BI22*I_Vendite!BI56)*(1+Cruscotto!$G$3)</f>
        <v>0</v>
      </c>
      <c r="BG25" s="59">
        <f>+(I_Vendite!BJ22*I_Vendite!BJ56)*(1+Cruscotto!$G$3)</f>
        <v>0</v>
      </c>
      <c r="BH25" s="59">
        <f>+(I_Vendite!BK22*I_Vendite!BK56)*(1+Cruscotto!$G$3)</f>
        <v>0</v>
      </c>
      <c r="BI25" s="59">
        <f>+(I_Vendite!BL22*I_Vendite!BL56)*(1+Cruscotto!$G$3)</f>
        <v>0</v>
      </c>
      <c r="BJ25" s="59">
        <f>+(I_Vendite!BM22*I_Vendite!BM56)*(1+Cruscotto!$G$3)</f>
        <v>0</v>
      </c>
      <c r="BK25" s="59">
        <f>+(I_Vendite!BN22*I_Vendite!BN56)*(1+Cruscotto!$G$3)</f>
        <v>0</v>
      </c>
      <c r="BL25" s="59">
        <f>+(I_Vendite!BO22*I_Vendite!BO56)*(1+Cruscotto!$G$3)</f>
        <v>0</v>
      </c>
      <c r="BM25" s="59">
        <f>+(I_Vendite!BP22*I_Vendite!BP56)*(1+Cruscotto!$G$3)</f>
        <v>0</v>
      </c>
      <c r="BN25" s="59">
        <f>+(I_Vendite!BQ22*I_Vendite!BQ56)*(1+Cruscotto!$G$3)</f>
        <v>0</v>
      </c>
      <c r="BO25" s="59">
        <f>+(I_Vendite!BR22*I_Vendite!BR56)*(1+Cruscotto!$H$3)</f>
        <v>0</v>
      </c>
      <c r="BP25" s="59">
        <f>+(I_Vendite!BS22*I_Vendite!BS56)*(1+Cruscotto!$H$3)</f>
        <v>0</v>
      </c>
      <c r="BQ25" s="59">
        <f>+(I_Vendite!BT22*I_Vendite!BT56)*(1+Cruscotto!$H$3)</f>
        <v>0</v>
      </c>
      <c r="BR25" s="59">
        <f>+(I_Vendite!BU22*I_Vendite!BU56)*(1+Cruscotto!$H$3)</f>
        <v>0</v>
      </c>
      <c r="BS25" s="59">
        <f>+(I_Vendite!BV22*I_Vendite!BV56)*(1+Cruscotto!$H$3)</f>
        <v>0</v>
      </c>
      <c r="BT25" s="59">
        <f>+(I_Vendite!BW22*I_Vendite!BW56)*(1+Cruscotto!$H$3)</f>
        <v>0</v>
      </c>
      <c r="BU25" s="59">
        <f>+(I_Vendite!BX22*I_Vendite!BX56)*(1+Cruscotto!$H$3)</f>
        <v>0</v>
      </c>
      <c r="BV25" s="59">
        <f>+(I_Vendite!BY22*I_Vendite!BY56)*(1+Cruscotto!$H$3)</f>
        <v>0</v>
      </c>
      <c r="BW25" s="59">
        <f>+(I_Vendite!BZ22*I_Vendite!BZ56)*(1+Cruscotto!$H$3)</f>
        <v>0</v>
      </c>
      <c r="BX25" s="59">
        <f>+(I_Vendite!CA22*I_Vendite!CA56)*(1+Cruscotto!$H$3)</f>
        <v>0</v>
      </c>
      <c r="BY25" s="59">
        <f>+(I_Vendite!CB22*I_Vendite!CB56)*(1+Cruscotto!$H$3)</f>
        <v>0</v>
      </c>
      <c r="BZ25" s="59">
        <f>+(I_Vendite!CC22*I_Vendite!CC56)*(1+Cruscotto!$H$3)</f>
        <v>0</v>
      </c>
      <c r="CA25" s="59">
        <f>+(I_Vendite!CD22*I_Vendite!CD56)*(1+Cruscotto!$I$3)</f>
        <v>0</v>
      </c>
      <c r="CB25" s="59">
        <f>+(I_Vendite!CE22*I_Vendite!CE56)*(1+Cruscotto!$I$3)</f>
        <v>0</v>
      </c>
      <c r="CC25" s="59">
        <f>+(I_Vendite!CF22*I_Vendite!CF56)*(1+Cruscotto!$I$3)</f>
        <v>0</v>
      </c>
      <c r="CD25" s="59">
        <f>+(I_Vendite!CG22*I_Vendite!CG56)*(1+Cruscotto!$I$3)</f>
        <v>0</v>
      </c>
      <c r="CE25" s="59">
        <f>+(I_Vendite!CH22*I_Vendite!CH56)*(1+Cruscotto!$I$3)</f>
        <v>0</v>
      </c>
      <c r="CF25" s="59">
        <f>+(I_Vendite!CI22*I_Vendite!CI56)*(1+Cruscotto!$I$3)</f>
        <v>0</v>
      </c>
      <c r="CG25" s="59">
        <f>+(I_Vendite!CJ22*I_Vendite!CJ56)*(1+Cruscotto!$I$3)</f>
        <v>0</v>
      </c>
      <c r="CH25" s="59">
        <f>+(I_Vendite!CK22*I_Vendite!CK56)*(1+Cruscotto!$I$3)</f>
        <v>0</v>
      </c>
      <c r="CI25" s="59">
        <f>+(I_Vendite!CL22*I_Vendite!CL56)*(1+Cruscotto!$I$3)</f>
        <v>0</v>
      </c>
      <c r="CJ25" s="59">
        <f>+(I_Vendite!CM22*I_Vendite!CM56)*(1+Cruscotto!$I$3)</f>
        <v>0</v>
      </c>
      <c r="CK25" s="59">
        <f>+(I_Vendite!CN22*I_Vendite!CN56)*(1+Cruscotto!$I$3)</f>
        <v>0</v>
      </c>
      <c r="CL25" s="59">
        <f>+(I_Vendite!CO22*I_Vendite!CO56)*(1+Cruscotto!$I$3)</f>
        <v>0</v>
      </c>
      <c r="CM25" s="59">
        <f>+I_Vendite!CP22*I_Vendite!CP56*(1+Cruscotto!$J$3)</f>
        <v>0</v>
      </c>
      <c r="CN25" s="59">
        <f>+I_Vendite!CQ22*I_Vendite!CQ56*(1+Cruscotto!$J$3)</f>
        <v>0</v>
      </c>
      <c r="CO25" s="59">
        <f>+I_Vendite!CR22*I_Vendite!CR56*(1+Cruscotto!$J$3)</f>
        <v>0</v>
      </c>
      <c r="CP25" s="59">
        <f>+I_Vendite!CS22*I_Vendite!CS56*(1+Cruscotto!$J$3)</f>
        <v>0</v>
      </c>
      <c r="CQ25" s="59">
        <f>+I_Vendite!CT22*I_Vendite!CT56*(1+Cruscotto!$J$3)</f>
        <v>0</v>
      </c>
      <c r="CR25" s="59">
        <f>+I_Vendite!CU22*I_Vendite!CU56*(1+Cruscotto!$J$3)</f>
        <v>0</v>
      </c>
      <c r="CS25" s="59">
        <f>+I_Vendite!CV22*I_Vendite!CV56*(1+Cruscotto!$J$3)</f>
        <v>0</v>
      </c>
      <c r="CT25" s="59">
        <f>+I_Vendite!CW22*I_Vendite!CW56*(1+Cruscotto!$J$3)</f>
        <v>0</v>
      </c>
      <c r="CU25" s="59">
        <f>+I_Vendite!CX22*I_Vendite!CX56*(1+Cruscotto!$J$3)</f>
        <v>0</v>
      </c>
      <c r="CV25" s="59">
        <f>+I_Vendite!CY22*I_Vendite!CY56*(1+Cruscotto!$J$3)</f>
        <v>0</v>
      </c>
      <c r="CW25" s="59">
        <f>+I_Vendite!CZ22*I_Vendite!CZ56*(1+Cruscotto!$J$3)</f>
        <v>0</v>
      </c>
      <c r="CX25" s="59">
        <f>+I_Vendite!DA22*I_Vendite!DA56*(1+Cruscotto!$J$3)</f>
        <v>0</v>
      </c>
      <c r="CY25" s="59">
        <f>+I_Vendite!DB22*I_Vendite!DB56*(1+Cruscotto!$K$3)</f>
        <v>0</v>
      </c>
      <c r="CZ25" s="59">
        <f>+I_Vendite!DC22*I_Vendite!DC56*(1+Cruscotto!$K$3)</f>
        <v>0</v>
      </c>
      <c r="DA25" s="59">
        <f>+I_Vendite!DD22*I_Vendite!DD56*(1+Cruscotto!$K$3)</f>
        <v>0</v>
      </c>
      <c r="DB25" s="59">
        <f>+I_Vendite!DE22*I_Vendite!DE56*(1+Cruscotto!$K$3)</f>
        <v>0</v>
      </c>
      <c r="DC25" s="59">
        <f>+I_Vendite!DF22*I_Vendite!DF56*(1+Cruscotto!$K$3)</f>
        <v>0</v>
      </c>
      <c r="DD25" s="59">
        <f>+I_Vendite!DG22*I_Vendite!DG56*(1+Cruscotto!$K$3)</f>
        <v>0</v>
      </c>
      <c r="DE25" s="59">
        <f>+I_Vendite!DH22*I_Vendite!DH56*(1+Cruscotto!$K$3)</f>
        <v>0</v>
      </c>
      <c r="DF25" s="59">
        <f>+I_Vendite!DI22*I_Vendite!DI56*(1+Cruscotto!$K$3)</f>
        <v>0</v>
      </c>
      <c r="DG25" s="59">
        <f>+I_Vendite!DJ22*I_Vendite!DJ56*(1+Cruscotto!$K$3)</f>
        <v>0</v>
      </c>
      <c r="DH25" s="59">
        <f>+I_Vendite!DK22*I_Vendite!DK56*(1+Cruscotto!$K$3)</f>
        <v>0</v>
      </c>
      <c r="DI25" s="59">
        <f>+I_Vendite!DL22*I_Vendite!DL56*(1+Cruscotto!$K$3)</f>
        <v>0</v>
      </c>
      <c r="DJ25" s="59">
        <f>+I_Vendite!DM22*I_Vendite!DM56*(1+Cruscotto!$K$3)</f>
        <v>0</v>
      </c>
      <c r="DK25" s="59">
        <f>+I_Vendite!DN22*I_Vendite!DN56*(1+Cruscotto!$L$3)</f>
        <v>0</v>
      </c>
      <c r="DL25" s="59">
        <f>+I_Vendite!DO22*I_Vendite!DO56*(1+Cruscotto!$L$3)</f>
        <v>0</v>
      </c>
      <c r="DM25" s="59">
        <f>+I_Vendite!DP22*I_Vendite!DP56*(1+Cruscotto!$L$3)</f>
        <v>0</v>
      </c>
      <c r="DN25" s="59">
        <f>+I_Vendite!DQ22*I_Vendite!DQ56*(1+Cruscotto!$L$3)</f>
        <v>0</v>
      </c>
      <c r="DO25" s="59">
        <f>+I_Vendite!DR22*I_Vendite!DR56*(1+Cruscotto!$L$3)</f>
        <v>0</v>
      </c>
      <c r="DP25" s="59">
        <f>+I_Vendite!DS22*I_Vendite!DS56*(1+Cruscotto!$L$3)</f>
        <v>0</v>
      </c>
      <c r="DQ25" s="59">
        <f>+I_Vendite!DT22*I_Vendite!DT56*(1+Cruscotto!$L$3)</f>
        <v>0</v>
      </c>
      <c r="DR25" s="59">
        <f>+I_Vendite!DU22*I_Vendite!DU56*(1+Cruscotto!$L$3)</f>
        <v>0</v>
      </c>
      <c r="DS25" s="59">
        <f>+I_Vendite!DV22*I_Vendite!DV56*(1+Cruscotto!$L$3)</f>
        <v>0</v>
      </c>
      <c r="DT25" s="59">
        <f>+I_Vendite!DW22*I_Vendite!DW56*(1+Cruscotto!$L$3)</f>
        <v>0</v>
      </c>
      <c r="DU25" s="59">
        <f>+I_Vendite!DX22*I_Vendite!DX56*(1+Cruscotto!$L$3)</f>
        <v>0</v>
      </c>
      <c r="DV25" s="59">
        <f>+I_Vendite!DY22*I_Vendite!DY56*(1+Cruscotto!$L$3)</f>
        <v>0</v>
      </c>
    </row>
    <row r="26" spans="3:126" ht="16.5" thickTop="1" thickBot="1" x14ac:dyDescent="0.3">
      <c r="C26" s="57">
        <f>+I_Vendite!C23</f>
        <v>0</v>
      </c>
      <c r="D26" s="57">
        <f>+I_Vendite!E23</f>
        <v>0</v>
      </c>
      <c r="E26" s="58">
        <f>+I_Vendite!G23</f>
        <v>0</v>
      </c>
      <c r="G26" s="59">
        <f>+(I_Vendite!J23*I_Vendite!J57)*(1+Cruscotto!$C$3)</f>
        <v>0</v>
      </c>
      <c r="H26" s="59">
        <f>+(I_Vendite!K23*I_Vendite!K57)*(1+Cruscotto!$C$3)</f>
        <v>0</v>
      </c>
      <c r="I26" s="59">
        <f>+(I_Vendite!L23*I_Vendite!L57)*(1+Cruscotto!$C$3)</f>
        <v>0</v>
      </c>
      <c r="J26" s="59">
        <f>+(I_Vendite!M23*I_Vendite!M57)*(1+Cruscotto!$C$3)</f>
        <v>0</v>
      </c>
      <c r="K26" s="59">
        <f>+(I_Vendite!N23*I_Vendite!N57)*(1+Cruscotto!$C$3)</f>
        <v>0</v>
      </c>
      <c r="L26" s="59">
        <f>+(I_Vendite!O23*I_Vendite!O57)*(1+Cruscotto!$C$3)</f>
        <v>0</v>
      </c>
      <c r="M26" s="59">
        <f>+(I_Vendite!P23*I_Vendite!P57)*(1+Cruscotto!$C$3)</f>
        <v>0</v>
      </c>
      <c r="N26" s="59">
        <f>+(I_Vendite!Q23*I_Vendite!Q57)*(1+Cruscotto!$C$3)</f>
        <v>0</v>
      </c>
      <c r="O26" s="59">
        <f>+(I_Vendite!R23*I_Vendite!R57)*(1+Cruscotto!$C$3)</f>
        <v>0</v>
      </c>
      <c r="P26" s="59">
        <f>+(I_Vendite!S23*I_Vendite!S57)*(1+Cruscotto!$C$3)</f>
        <v>0</v>
      </c>
      <c r="Q26" s="59">
        <f>+(I_Vendite!T23*I_Vendite!T57)*(1+Cruscotto!$C$3)</f>
        <v>0</v>
      </c>
      <c r="R26" s="59">
        <f>+(I_Vendite!U23*I_Vendite!U57)*(1+Cruscotto!$C$3)</f>
        <v>0</v>
      </c>
      <c r="S26" s="59">
        <f>+(I_Vendite!V23*I_Vendite!V57)*(1+Cruscotto!$D$3)</f>
        <v>0</v>
      </c>
      <c r="T26" s="59">
        <f>+(I_Vendite!W23*I_Vendite!W57)*(1+Cruscotto!$D$3)</f>
        <v>0</v>
      </c>
      <c r="U26" s="59">
        <f>+(I_Vendite!X23*I_Vendite!X57)*(1+Cruscotto!$D$3)</f>
        <v>0</v>
      </c>
      <c r="V26" s="59">
        <f>+(I_Vendite!Y23*I_Vendite!Y57)*(1+Cruscotto!$D$3)</f>
        <v>0</v>
      </c>
      <c r="W26" s="59">
        <f>+(I_Vendite!Z23*I_Vendite!Z57)*(1+Cruscotto!$D$3)</f>
        <v>0</v>
      </c>
      <c r="X26" s="59">
        <f>+(I_Vendite!AA23*I_Vendite!AA57)*(1+Cruscotto!$D$3)</f>
        <v>0</v>
      </c>
      <c r="Y26" s="59">
        <f>+(I_Vendite!AB23*I_Vendite!AB57)*(1+Cruscotto!$D$3)</f>
        <v>0</v>
      </c>
      <c r="Z26" s="59">
        <f>+(I_Vendite!AC23*I_Vendite!AC57)*(1+Cruscotto!$D$3)</f>
        <v>0</v>
      </c>
      <c r="AA26" s="59">
        <f>+(I_Vendite!AD23*I_Vendite!AD57)*(1+Cruscotto!$D$3)</f>
        <v>0</v>
      </c>
      <c r="AB26" s="59">
        <f>+(I_Vendite!AE23*I_Vendite!AE57)*(1+Cruscotto!$D$3)</f>
        <v>0</v>
      </c>
      <c r="AC26" s="59">
        <f>+(I_Vendite!AF23*I_Vendite!AF57)*(1+Cruscotto!$D$3)</f>
        <v>0</v>
      </c>
      <c r="AD26" s="59">
        <f>+(I_Vendite!AG23*I_Vendite!AG57)*(1+Cruscotto!$D$3)</f>
        <v>0</v>
      </c>
      <c r="AE26" s="59">
        <f>+(I_Vendite!AH23*I_Vendite!AH57)*(1+Cruscotto!$E$3)</f>
        <v>0</v>
      </c>
      <c r="AF26" s="59">
        <f>+(I_Vendite!AI23*I_Vendite!AI57)*(1+Cruscotto!$E$3)</f>
        <v>0</v>
      </c>
      <c r="AG26" s="59">
        <f>+(I_Vendite!AJ23*I_Vendite!AJ57)*(1+Cruscotto!$E$3)</f>
        <v>0</v>
      </c>
      <c r="AH26" s="59">
        <f>+(I_Vendite!AK23*I_Vendite!AK57)*(1+Cruscotto!$E$3)</f>
        <v>0</v>
      </c>
      <c r="AI26" s="59">
        <f>+(I_Vendite!AL23*I_Vendite!AL57)*(1+Cruscotto!$E$3)</f>
        <v>0</v>
      </c>
      <c r="AJ26" s="59">
        <f>+(I_Vendite!AM23*I_Vendite!AM57)*(1+Cruscotto!$E$3)</f>
        <v>0</v>
      </c>
      <c r="AK26" s="59">
        <f>+(I_Vendite!AN23*I_Vendite!AN57)*(1+Cruscotto!$E$3)</f>
        <v>0</v>
      </c>
      <c r="AL26" s="59">
        <f>+(I_Vendite!AO23*I_Vendite!AO57)*(1+Cruscotto!$E$3)</f>
        <v>0</v>
      </c>
      <c r="AM26" s="59">
        <f>+(I_Vendite!AP23*I_Vendite!AP57)*(1+Cruscotto!$E$3)</f>
        <v>0</v>
      </c>
      <c r="AN26" s="59">
        <f>+(I_Vendite!AQ23*I_Vendite!AQ57)*(1+Cruscotto!$E$3)</f>
        <v>0</v>
      </c>
      <c r="AO26" s="59">
        <f>+(I_Vendite!AR23*I_Vendite!AR57)*(1+Cruscotto!$E$3)</f>
        <v>0</v>
      </c>
      <c r="AP26" s="59">
        <f>+(I_Vendite!AS23*I_Vendite!AS57)*(1+Cruscotto!$E$3)</f>
        <v>0</v>
      </c>
      <c r="AQ26" s="59">
        <f>+(I_Vendite!AT23*I_Vendite!AT57)*(1+Cruscotto!$F$3)</f>
        <v>0</v>
      </c>
      <c r="AR26" s="59">
        <f>+(I_Vendite!AU23*I_Vendite!AU57)*(1+Cruscotto!$F$3)</f>
        <v>0</v>
      </c>
      <c r="AS26" s="59">
        <f>+(I_Vendite!AV23*I_Vendite!AV57)*(1+Cruscotto!$F$3)</f>
        <v>0</v>
      </c>
      <c r="AT26" s="59">
        <f>+(I_Vendite!AW23*I_Vendite!AW57)*(1+Cruscotto!$F$3)</f>
        <v>0</v>
      </c>
      <c r="AU26" s="59">
        <f>+(I_Vendite!AX23*I_Vendite!AX57)*(1+Cruscotto!$F$3)</f>
        <v>0</v>
      </c>
      <c r="AV26" s="59">
        <f>+(I_Vendite!AY23*I_Vendite!AY57)*(1+Cruscotto!$F$3)</f>
        <v>0</v>
      </c>
      <c r="AW26" s="59">
        <f>+(I_Vendite!AZ23*I_Vendite!AZ57)*(1+Cruscotto!$F$3)</f>
        <v>0</v>
      </c>
      <c r="AX26" s="59">
        <f>+(I_Vendite!BA23*I_Vendite!BA57)*(1+Cruscotto!$F$3)</f>
        <v>0</v>
      </c>
      <c r="AY26" s="59">
        <f>+(I_Vendite!BB23*I_Vendite!BB57)*(1+Cruscotto!$F$3)</f>
        <v>0</v>
      </c>
      <c r="AZ26" s="59">
        <f>+(I_Vendite!BC23*I_Vendite!BC57)*(1+Cruscotto!$F$3)</f>
        <v>0</v>
      </c>
      <c r="BA26" s="59">
        <f>+(I_Vendite!BD23*I_Vendite!BD57)*(1+Cruscotto!$F$3)</f>
        <v>0</v>
      </c>
      <c r="BB26" s="59">
        <f>+(I_Vendite!BE23*I_Vendite!BE57)*(1+Cruscotto!$F$3)</f>
        <v>0</v>
      </c>
      <c r="BC26" s="59">
        <f>+(I_Vendite!BF23*I_Vendite!BF57)*(1+Cruscotto!$G$3)</f>
        <v>0</v>
      </c>
      <c r="BD26" s="59">
        <f>+(I_Vendite!BG23*I_Vendite!BG57)*(1+Cruscotto!$G$3)</f>
        <v>0</v>
      </c>
      <c r="BE26" s="59">
        <f>+(I_Vendite!BH23*I_Vendite!BH57)*(1+Cruscotto!$G$3)</f>
        <v>0</v>
      </c>
      <c r="BF26" s="59">
        <f>+(I_Vendite!BI23*I_Vendite!BI57)*(1+Cruscotto!$G$3)</f>
        <v>0</v>
      </c>
      <c r="BG26" s="59">
        <f>+(I_Vendite!BJ23*I_Vendite!BJ57)*(1+Cruscotto!$G$3)</f>
        <v>0</v>
      </c>
      <c r="BH26" s="59">
        <f>+(I_Vendite!BK23*I_Vendite!BK57)*(1+Cruscotto!$G$3)</f>
        <v>0</v>
      </c>
      <c r="BI26" s="59">
        <f>+(I_Vendite!BL23*I_Vendite!BL57)*(1+Cruscotto!$G$3)</f>
        <v>0</v>
      </c>
      <c r="BJ26" s="59">
        <f>+(I_Vendite!BM23*I_Vendite!BM57)*(1+Cruscotto!$G$3)</f>
        <v>0</v>
      </c>
      <c r="BK26" s="59">
        <f>+(I_Vendite!BN23*I_Vendite!BN57)*(1+Cruscotto!$G$3)</f>
        <v>0</v>
      </c>
      <c r="BL26" s="59">
        <f>+(I_Vendite!BO23*I_Vendite!BO57)*(1+Cruscotto!$G$3)</f>
        <v>0</v>
      </c>
      <c r="BM26" s="59">
        <f>+(I_Vendite!BP23*I_Vendite!BP57)*(1+Cruscotto!$G$3)</f>
        <v>0</v>
      </c>
      <c r="BN26" s="59">
        <f>+(I_Vendite!BQ23*I_Vendite!BQ57)*(1+Cruscotto!$G$3)</f>
        <v>0</v>
      </c>
      <c r="BO26" s="59">
        <f>+(I_Vendite!BR23*I_Vendite!BR57)*(1+Cruscotto!$H$3)</f>
        <v>0</v>
      </c>
      <c r="BP26" s="59">
        <f>+(I_Vendite!BS23*I_Vendite!BS57)*(1+Cruscotto!$H$3)</f>
        <v>0</v>
      </c>
      <c r="BQ26" s="59">
        <f>+(I_Vendite!BT23*I_Vendite!BT57)*(1+Cruscotto!$H$3)</f>
        <v>0</v>
      </c>
      <c r="BR26" s="59">
        <f>+(I_Vendite!BU23*I_Vendite!BU57)*(1+Cruscotto!$H$3)</f>
        <v>0</v>
      </c>
      <c r="BS26" s="59">
        <f>+(I_Vendite!BV23*I_Vendite!BV57)*(1+Cruscotto!$H$3)</f>
        <v>0</v>
      </c>
      <c r="BT26" s="59">
        <f>+(I_Vendite!BW23*I_Vendite!BW57)*(1+Cruscotto!$H$3)</f>
        <v>0</v>
      </c>
      <c r="BU26" s="59">
        <f>+(I_Vendite!BX23*I_Vendite!BX57)*(1+Cruscotto!$H$3)</f>
        <v>0</v>
      </c>
      <c r="BV26" s="59">
        <f>+(I_Vendite!BY23*I_Vendite!BY57)*(1+Cruscotto!$H$3)</f>
        <v>0</v>
      </c>
      <c r="BW26" s="59">
        <f>+(I_Vendite!BZ23*I_Vendite!BZ57)*(1+Cruscotto!$H$3)</f>
        <v>0</v>
      </c>
      <c r="BX26" s="59">
        <f>+(I_Vendite!CA23*I_Vendite!CA57)*(1+Cruscotto!$H$3)</f>
        <v>0</v>
      </c>
      <c r="BY26" s="59">
        <f>+(I_Vendite!CB23*I_Vendite!CB57)*(1+Cruscotto!$H$3)</f>
        <v>0</v>
      </c>
      <c r="BZ26" s="59">
        <f>+(I_Vendite!CC23*I_Vendite!CC57)*(1+Cruscotto!$H$3)</f>
        <v>0</v>
      </c>
      <c r="CA26" s="59">
        <f>+(I_Vendite!CD23*I_Vendite!CD57)*(1+Cruscotto!$I$3)</f>
        <v>0</v>
      </c>
      <c r="CB26" s="59">
        <f>+(I_Vendite!CE23*I_Vendite!CE57)*(1+Cruscotto!$I$3)</f>
        <v>0</v>
      </c>
      <c r="CC26" s="59">
        <f>+(I_Vendite!CF23*I_Vendite!CF57)*(1+Cruscotto!$I$3)</f>
        <v>0</v>
      </c>
      <c r="CD26" s="59">
        <f>+(I_Vendite!CG23*I_Vendite!CG57)*(1+Cruscotto!$I$3)</f>
        <v>0</v>
      </c>
      <c r="CE26" s="59">
        <f>+(I_Vendite!CH23*I_Vendite!CH57)*(1+Cruscotto!$I$3)</f>
        <v>0</v>
      </c>
      <c r="CF26" s="59">
        <f>+(I_Vendite!CI23*I_Vendite!CI57)*(1+Cruscotto!$I$3)</f>
        <v>0</v>
      </c>
      <c r="CG26" s="59">
        <f>+(I_Vendite!CJ23*I_Vendite!CJ57)*(1+Cruscotto!$I$3)</f>
        <v>0</v>
      </c>
      <c r="CH26" s="59">
        <f>+(I_Vendite!CK23*I_Vendite!CK57)*(1+Cruscotto!$I$3)</f>
        <v>0</v>
      </c>
      <c r="CI26" s="59">
        <f>+(I_Vendite!CL23*I_Vendite!CL57)*(1+Cruscotto!$I$3)</f>
        <v>0</v>
      </c>
      <c r="CJ26" s="59">
        <f>+(I_Vendite!CM23*I_Vendite!CM57)*(1+Cruscotto!$I$3)</f>
        <v>0</v>
      </c>
      <c r="CK26" s="59">
        <f>+(I_Vendite!CN23*I_Vendite!CN57)*(1+Cruscotto!$I$3)</f>
        <v>0</v>
      </c>
      <c r="CL26" s="59">
        <f>+(I_Vendite!CO23*I_Vendite!CO57)*(1+Cruscotto!$I$3)</f>
        <v>0</v>
      </c>
      <c r="CM26" s="59">
        <f>+I_Vendite!CP23*I_Vendite!CP57*(1+Cruscotto!$J$3)</f>
        <v>0</v>
      </c>
      <c r="CN26" s="59">
        <f>+I_Vendite!CQ23*I_Vendite!CQ57*(1+Cruscotto!$J$3)</f>
        <v>0</v>
      </c>
      <c r="CO26" s="59">
        <f>+I_Vendite!CR23*I_Vendite!CR57*(1+Cruscotto!$J$3)</f>
        <v>0</v>
      </c>
      <c r="CP26" s="59">
        <f>+I_Vendite!CS23*I_Vendite!CS57*(1+Cruscotto!$J$3)</f>
        <v>0</v>
      </c>
      <c r="CQ26" s="59">
        <f>+I_Vendite!CT23*I_Vendite!CT57*(1+Cruscotto!$J$3)</f>
        <v>0</v>
      </c>
      <c r="CR26" s="59">
        <f>+I_Vendite!CU23*I_Vendite!CU57*(1+Cruscotto!$J$3)</f>
        <v>0</v>
      </c>
      <c r="CS26" s="59">
        <f>+I_Vendite!CV23*I_Vendite!CV57*(1+Cruscotto!$J$3)</f>
        <v>0</v>
      </c>
      <c r="CT26" s="59">
        <f>+I_Vendite!CW23*I_Vendite!CW57*(1+Cruscotto!$J$3)</f>
        <v>0</v>
      </c>
      <c r="CU26" s="59">
        <f>+I_Vendite!CX23*I_Vendite!CX57*(1+Cruscotto!$J$3)</f>
        <v>0</v>
      </c>
      <c r="CV26" s="59">
        <f>+I_Vendite!CY23*I_Vendite!CY57*(1+Cruscotto!$J$3)</f>
        <v>0</v>
      </c>
      <c r="CW26" s="59">
        <f>+I_Vendite!CZ23*I_Vendite!CZ57*(1+Cruscotto!$J$3)</f>
        <v>0</v>
      </c>
      <c r="CX26" s="59">
        <f>+I_Vendite!DA23*I_Vendite!DA57*(1+Cruscotto!$J$3)</f>
        <v>0</v>
      </c>
      <c r="CY26" s="59">
        <f>+I_Vendite!DB23*I_Vendite!DB57*(1+Cruscotto!$K$3)</f>
        <v>0</v>
      </c>
      <c r="CZ26" s="59">
        <f>+I_Vendite!DC23*I_Vendite!DC57*(1+Cruscotto!$K$3)</f>
        <v>0</v>
      </c>
      <c r="DA26" s="59">
        <f>+I_Vendite!DD23*I_Vendite!DD57*(1+Cruscotto!$K$3)</f>
        <v>0</v>
      </c>
      <c r="DB26" s="59">
        <f>+I_Vendite!DE23*I_Vendite!DE57*(1+Cruscotto!$K$3)</f>
        <v>0</v>
      </c>
      <c r="DC26" s="59">
        <f>+I_Vendite!DF23*I_Vendite!DF57*(1+Cruscotto!$K$3)</f>
        <v>0</v>
      </c>
      <c r="DD26" s="59">
        <f>+I_Vendite!DG23*I_Vendite!DG57*(1+Cruscotto!$K$3)</f>
        <v>0</v>
      </c>
      <c r="DE26" s="59">
        <f>+I_Vendite!DH23*I_Vendite!DH57*(1+Cruscotto!$K$3)</f>
        <v>0</v>
      </c>
      <c r="DF26" s="59">
        <f>+I_Vendite!DI23*I_Vendite!DI57*(1+Cruscotto!$K$3)</f>
        <v>0</v>
      </c>
      <c r="DG26" s="59">
        <f>+I_Vendite!DJ23*I_Vendite!DJ57*(1+Cruscotto!$K$3)</f>
        <v>0</v>
      </c>
      <c r="DH26" s="59">
        <f>+I_Vendite!DK23*I_Vendite!DK57*(1+Cruscotto!$K$3)</f>
        <v>0</v>
      </c>
      <c r="DI26" s="59">
        <f>+I_Vendite!DL23*I_Vendite!DL57*(1+Cruscotto!$K$3)</f>
        <v>0</v>
      </c>
      <c r="DJ26" s="59">
        <f>+I_Vendite!DM23*I_Vendite!DM57*(1+Cruscotto!$K$3)</f>
        <v>0</v>
      </c>
      <c r="DK26" s="59">
        <f>+I_Vendite!DN23*I_Vendite!DN57*(1+Cruscotto!$L$3)</f>
        <v>0</v>
      </c>
      <c r="DL26" s="59">
        <f>+I_Vendite!DO23*I_Vendite!DO57*(1+Cruscotto!$L$3)</f>
        <v>0</v>
      </c>
      <c r="DM26" s="59">
        <f>+I_Vendite!DP23*I_Vendite!DP57*(1+Cruscotto!$L$3)</f>
        <v>0</v>
      </c>
      <c r="DN26" s="59">
        <f>+I_Vendite!DQ23*I_Vendite!DQ57*(1+Cruscotto!$L$3)</f>
        <v>0</v>
      </c>
      <c r="DO26" s="59">
        <f>+I_Vendite!DR23*I_Vendite!DR57*(1+Cruscotto!$L$3)</f>
        <v>0</v>
      </c>
      <c r="DP26" s="59">
        <f>+I_Vendite!DS23*I_Vendite!DS57*(1+Cruscotto!$L$3)</f>
        <v>0</v>
      </c>
      <c r="DQ26" s="59">
        <f>+I_Vendite!DT23*I_Vendite!DT57*(1+Cruscotto!$L$3)</f>
        <v>0</v>
      </c>
      <c r="DR26" s="59">
        <f>+I_Vendite!DU23*I_Vendite!DU57*(1+Cruscotto!$L$3)</f>
        <v>0</v>
      </c>
      <c r="DS26" s="59">
        <f>+I_Vendite!DV23*I_Vendite!DV57*(1+Cruscotto!$L$3)</f>
        <v>0</v>
      </c>
      <c r="DT26" s="59">
        <f>+I_Vendite!DW23*I_Vendite!DW57*(1+Cruscotto!$L$3)</f>
        <v>0</v>
      </c>
      <c r="DU26" s="59">
        <f>+I_Vendite!DX23*I_Vendite!DX57*(1+Cruscotto!$L$3)</f>
        <v>0</v>
      </c>
      <c r="DV26" s="59">
        <f>+I_Vendite!DY23*I_Vendite!DY57*(1+Cruscotto!$L$3)</f>
        <v>0</v>
      </c>
    </row>
    <row r="27" spans="3:126" ht="16.5" thickTop="1" thickBot="1" x14ac:dyDescent="0.3">
      <c r="C27" s="57">
        <f>+I_Vendite!C24</f>
        <v>0</v>
      </c>
      <c r="D27" s="57">
        <f>+I_Vendite!E24</f>
        <v>0</v>
      </c>
      <c r="E27" s="58">
        <f>+I_Vendite!G24</f>
        <v>0</v>
      </c>
      <c r="G27" s="59">
        <f>+(I_Vendite!J24*I_Vendite!J58)*(1+Cruscotto!$C$3)</f>
        <v>0</v>
      </c>
      <c r="H27" s="59">
        <f>+(I_Vendite!K24*I_Vendite!K58)*(1+Cruscotto!$C$3)</f>
        <v>0</v>
      </c>
      <c r="I27" s="59">
        <f>+(I_Vendite!L24*I_Vendite!L58)*(1+Cruscotto!$C$3)</f>
        <v>0</v>
      </c>
      <c r="J27" s="59">
        <f>+(I_Vendite!M24*I_Vendite!M58)*(1+Cruscotto!$C$3)</f>
        <v>0</v>
      </c>
      <c r="K27" s="59">
        <f>+(I_Vendite!N24*I_Vendite!N58)*(1+Cruscotto!$C$3)</f>
        <v>0</v>
      </c>
      <c r="L27" s="59">
        <f>+(I_Vendite!O24*I_Vendite!O58)*(1+Cruscotto!$C$3)</f>
        <v>0</v>
      </c>
      <c r="M27" s="59">
        <f>+(I_Vendite!P24*I_Vendite!P58)*(1+Cruscotto!$C$3)</f>
        <v>0</v>
      </c>
      <c r="N27" s="59">
        <f>+(I_Vendite!Q24*I_Vendite!Q58)*(1+Cruscotto!$C$3)</f>
        <v>0</v>
      </c>
      <c r="O27" s="59">
        <f>+(I_Vendite!R24*I_Vendite!R58)*(1+Cruscotto!$C$3)</f>
        <v>0</v>
      </c>
      <c r="P27" s="59">
        <f>+(I_Vendite!S24*I_Vendite!S58)*(1+Cruscotto!$C$3)</f>
        <v>0</v>
      </c>
      <c r="Q27" s="59">
        <f>+(I_Vendite!T24*I_Vendite!T58)*(1+Cruscotto!$C$3)</f>
        <v>0</v>
      </c>
      <c r="R27" s="59">
        <f>+(I_Vendite!U24*I_Vendite!U58)*(1+Cruscotto!$C$3)</f>
        <v>0</v>
      </c>
      <c r="S27" s="59">
        <f>+(I_Vendite!V24*I_Vendite!V58)*(1+Cruscotto!$D$3)</f>
        <v>0</v>
      </c>
      <c r="T27" s="59">
        <f>+(I_Vendite!W24*I_Vendite!W58)*(1+Cruscotto!$D$3)</f>
        <v>0</v>
      </c>
      <c r="U27" s="59">
        <f>+(I_Vendite!X24*I_Vendite!X58)*(1+Cruscotto!$D$3)</f>
        <v>0</v>
      </c>
      <c r="V27" s="59">
        <f>+(I_Vendite!Y24*I_Vendite!Y58)*(1+Cruscotto!$D$3)</f>
        <v>0</v>
      </c>
      <c r="W27" s="59">
        <f>+(I_Vendite!Z24*I_Vendite!Z58)*(1+Cruscotto!$D$3)</f>
        <v>0</v>
      </c>
      <c r="X27" s="59">
        <f>+(I_Vendite!AA24*I_Vendite!AA58)*(1+Cruscotto!$D$3)</f>
        <v>0</v>
      </c>
      <c r="Y27" s="59">
        <f>+(I_Vendite!AB24*I_Vendite!AB58)*(1+Cruscotto!$D$3)</f>
        <v>0</v>
      </c>
      <c r="Z27" s="59">
        <f>+(I_Vendite!AC24*I_Vendite!AC58)*(1+Cruscotto!$D$3)</f>
        <v>0</v>
      </c>
      <c r="AA27" s="59">
        <f>+(I_Vendite!AD24*I_Vendite!AD58)*(1+Cruscotto!$D$3)</f>
        <v>0</v>
      </c>
      <c r="AB27" s="59">
        <f>+(I_Vendite!AE24*I_Vendite!AE58)*(1+Cruscotto!$D$3)</f>
        <v>0</v>
      </c>
      <c r="AC27" s="59">
        <f>+(I_Vendite!AF24*I_Vendite!AF58)*(1+Cruscotto!$D$3)</f>
        <v>0</v>
      </c>
      <c r="AD27" s="59">
        <f>+(I_Vendite!AG24*I_Vendite!AG58)*(1+Cruscotto!$D$3)</f>
        <v>0</v>
      </c>
      <c r="AE27" s="59">
        <f>+(I_Vendite!AH24*I_Vendite!AH58)*(1+Cruscotto!$E$3)</f>
        <v>0</v>
      </c>
      <c r="AF27" s="59">
        <f>+(I_Vendite!AI24*I_Vendite!AI58)*(1+Cruscotto!$E$3)</f>
        <v>0</v>
      </c>
      <c r="AG27" s="59">
        <f>+(I_Vendite!AJ24*I_Vendite!AJ58)*(1+Cruscotto!$E$3)</f>
        <v>0</v>
      </c>
      <c r="AH27" s="59">
        <f>+(I_Vendite!AK24*I_Vendite!AK58)*(1+Cruscotto!$E$3)</f>
        <v>0</v>
      </c>
      <c r="AI27" s="59">
        <f>+(I_Vendite!AL24*I_Vendite!AL58)*(1+Cruscotto!$E$3)</f>
        <v>0</v>
      </c>
      <c r="AJ27" s="59">
        <f>+(I_Vendite!AM24*I_Vendite!AM58)*(1+Cruscotto!$E$3)</f>
        <v>0</v>
      </c>
      <c r="AK27" s="59">
        <f>+(I_Vendite!AN24*I_Vendite!AN58)*(1+Cruscotto!$E$3)</f>
        <v>0</v>
      </c>
      <c r="AL27" s="59">
        <f>+(I_Vendite!AO24*I_Vendite!AO58)*(1+Cruscotto!$E$3)</f>
        <v>0</v>
      </c>
      <c r="AM27" s="59">
        <f>+(I_Vendite!AP24*I_Vendite!AP58)*(1+Cruscotto!$E$3)</f>
        <v>0</v>
      </c>
      <c r="AN27" s="59">
        <f>+(I_Vendite!AQ24*I_Vendite!AQ58)*(1+Cruscotto!$E$3)</f>
        <v>0</v>
      </c>
      <c r="AO27" s="59">
        <f>+(I_Vendite!AR24*I_Vendite!AR58)*(1+Cruscotto!$E$3)</f>
        <v>0</v>
      </c>
      <c r="AP27" s="59">
        <f>+(I_Vendite!AS24*I_Vendite!AS58)*(1+Cruscotto!$E$3)</f>
        <v>0</v>
      </c>
      <c r="AQ27" s="59">
        <f>+(I_Vendite!AT24*I_Vendite!AT58)*(1+Cruscotto!$F$3)</f>
        <v>0</v>
      </c>
      <c r="AR27" s="59">
        <f>+(I_Vendite!AU24*I_Vendite!AU58)*(1+Cruscotto!$F$3)</f>
        <v>0</v>
      </c>
      <c r="AS27" s="59">
        <f>+(I_Vendite!AV24*I_Vendite!AV58)*(1+Cruscotto!$F$3)</f>
        <v>0</v>
      </c>
      <c r="AT27" s="59">
        <f>+(I_Vendite!AW24*I_Vendite!AW58)*(1+Cruscotto!$F$3)</f>
        <v>0</v>
      </c>
      <c r="AU27" s="59">
        <f>+(I_Vendite!AX24*I_Vendite!AX58)*(1+Cruscotto!$F$3)</f>
        <v>0</v>
      </c>
      <c r="AV27" s="59">
        <f>+(I_Vendite!AY24*I_Vendite!AY58)*(1+Cruscotto!$F$3)</f>
        <v>0</v>
      </c>
      <c r="AW27" s="59">
        <f>+(I_Vendite!AZ24*I_Vendite!AZ58)*(1+Cruscotto!$F$3)</f>
        <v>0</v>
      </c>
      <c r="AX27" s="59">
        <f>+(I_Vendite!BA24*I_Vendite!BA58)*(1+Cruscotto!$F$3)</f>
        <v>0</v>
      </c>
      <c r="AY27" s="59">
        <f>+(I_Vendite!BB24*I_Vendite!BB58)*(1+Cruscotto!$F$3)</f>
        <v>0</v>
      </c>
      <c r="AZ27" s="59">
        <f>+(I_Vendite!BC24*I_Vendite!BC58)*(1+Cruscotto!$F$3)</f>
        <v>0</v>
      </c>
      <c r="BA27" s="59">
        <f>+(I_Vendite!BD24*I_Vendite!BD58)*(1+Cruscotto!$F$3)</f>
        <v>0</v>
      </c>
      <c r="BB27" s="59">
        <f>+(I_Vendite!BE24*I_Vendite!BE58)*(1+Cruscotto!$F$3)</f>
        <v>0</v>
      </c>
      <c r="BC27" s="59">
        <f>+(I_Vendite!BF24*I_Vendite!BF58)*(1+Cruscotto!$G$3)</f>
        <v>0</v>
      </c>
      <c r="BD27" s="59">
        <f>+(I_Vendite!BG24*I_Vendite!BG58)*(1+Cruscotto!$G$3)</f>
        <v>0</v>
      </c>
      <c r="BE27" s="59">
        <f>+(I_Vendite!BH24*I_Vendite!BH58)*(1+Cruscotto!$G$3)</f>
        <v>0</v>
      </c>
      <c r="BF27" s="59">
        <f>+(I_Vendite!BI24*I_Vendite!BI58)*(1+Cruscotto!$G$3)</f>
        <v>0</v>
      </c>
      <c r="BG27" s="59">
        <f>+(I_Vendite!BJ24*I_Vendite!BJ58)*(1+Cruscotto!$G$3)</f>
        <v>0</v>
      </c>
      <c r="BH27" s="59">
        <f>+(I_Vendite!BK24*I_Vendite!BK58)*(1+Cruscotto!$G$3)</f>
        <v>0</v>
      </c>
      <c r="BI27" s="59">
        <f>+(I_Vendite!BL24*I_Vendite!BL58)*(1+Cruscotto!$G$3)</f>
        <v>0</v>
      </c>
      <c r="BJ27" s="59">
        <f>+(I_Vendite!BM24*I_Vendite!BM58)*(1+Cruscotto!$G$3)</f>
        <v>0</v>
      </c>
      <c r="BK27" s="59">
        <f>+(I_Vendite!BN24*I_Vendite!BN58)*(1+Cruscotto!$G$3)</f>
        <v>0</v>
      </c>
      <c r="BL27" s="59">
        <f>+(I_Vendite!BO24*I_Vendite!BO58)*(1+Cruscotto!$G$3)</f>
        <v>0</v>
      </c>
      <c r="BM27" s="59">
        <f>+(I_Vendite!BP24*I_Vendite!BP58)*(1+Cruscotto!$G$3)</f>
        <v>0</v>
      </c>
      <c r="BN27" s="59">
        <f>+(I_Vendite!BQ24*I_Vendite!BQ58)*(1+Cruscotto!$G$3)</f>
        <v>0</v>
      </c>
      <c r="BO27" s="59">
        <f>+(I_Vendite!BR24*I_Vendite!BR58)*(1+Cruscotto!$H$3)</f>
        <v>0</v>
      </c>
      <c r="BP27" s="59">
        <f>+(I_Vendite!BS24*I_Vendite!BS58)*(1+Cruscotto!$H$3)</f>
        <v>0</v>
      </c>
      <c r="BQ27" s="59">
        <f>+(I_Vendite!BT24*I_Vendite!BT58)*(1+Cruscotto!$H$3)</f>
        <v>0</v>
      </c>
      <c r="BR27" s="59">
        <f>+(I_Vendite!BU24*I_Vendite!BU58)*(1+Cruscotto!$H$3)</f>
        <v>0</v>
      </c>
      <c r="BS27" s="59">
        <f>+(I_Vendite!BV24*I_Vendite!BV58)*(1+Cruscotto!$H$3)</f>
        <v>0</v>
      </c>
      <c r="BT27" s="59">
        <f>+(I_Vendite!BW24*I_Vendite!BW58)*(1+Cruscotto!$H$3)</f>
        <v>0</v>
      </c>
      <c r="BU27" s="59">
        <f>+(I_Vendite!BX24*I_Vendite!BX58)*(1+Cruscotto!$H$3)</f>
        <v>0</v>
      </c>
      <c r="BV27" s="59">
        <f>+(I_Vendite!BY24*I_Vendite!BY58)*(1+Cruscotto!$H$3)</f>
        <v>0</v>
      </c>
      <c r="BW27" s="59">
        <f>+(I_Vendite!BZ24*I_Vendite!BZ58)*(1+Cruscotto!$H$3)</f>
        <v>0</v>
      </c>
      <c r="BX27" s="59">
        <f>+(I_Vendite!CA24*I_Vendite!CA58)*(1+Cruscotto!$H$3)</f>
        <v>0</v>
      </c>
      <c r="BY27" s="59">
        <f>+(I_Vendite!CB24*I_Vendite!CB58)*(1+Cruscotto!$H$3)</f>
        <v>0</v>
      </c>
      <c r="BZ27" s="59">
        <f>+(I_Vendite!CC24*I_Vendite!CC58)*(1+Cruscotto!$H$3)</f>
        <v>0</v>
      </c>
      <c r="CA27" s="59">
        <f>+(I_Vendite!CD24*I_Vendite!CD58)*(1+Cruscotto!$I$3)</f>
        <v>0</v>
      </c>
      <c r="CB27" s="59">
        <f>+(I_Vendite!CE24*I_Vendite!CE58)*(1+Cruscotto!$I$3)</f>
        <v>0</v>
      </c>
      <c r="CC27" s="59">
        <f>+(I_Vendite!CF24*I_Vendite!CF58)*(1+Cruscotto!$I$3)</f>
        <v>0</v>
      </c>
      <c r="CD27" s="59">
        <f>+(I_Vendite!CG24*I_Vendite!CG58)*(1+Cruscotto!$I$3)</f>
        <v>0</v>
      </c>
      <c r="CE27" s="59">
        <f>+(I_Vendite!CH24*I_Vendite!CH58)*(1+Cruscotto!$I$3)</f>
        <v>0</v>
      </c>
      <c r="CF27" s="59">
        <f>+(I_Vendite!CI24*I_Vendite!CI58)*(1+Cruscotto!$I$3)</f>
        <v>0</v>
      </c>
      <c r="CG27" s="59">
        <f>+(I_Vendite!CJ24*I_Vendite!CJ58)*(1+Cruscotto!$I$3)</f>
        <v>0</v>
      </c>
      <c r="CH27" s="59">
        <f>+(I_Vendite!CK24*I_Vendite!CK58)*(1+Cruscotto!$I$3)</f>
        <v>0</v>
      </c>
      <c r="CI27" s="59">
        <f>+(I_Vendite!CL24*I_Vendite!CL58)*(1+Cruscotto!$I$3)</f>
        <v>0</v>
      </c>
      <c r="CJ27" s="59">
        <f>+(I_Vendite!CM24*I_Vendite!CM58)*(1+Cruscotto!$I$3)</f>
        <v>0</v>
      </c>
      <c r="CK27" s="59">
        <f>+(I_Vendite!CN24*I_Vendite!CN58)*(1+Cruscotto!$I$3)</f>
        <v>0</v>
      </c>
      <c r="CL27" s="59">
        <f>+(I_Vendite!CO24*I_Vendite!CO58)*(1+Cruscotto!$I$3)</f>
        <v>0</v>
      </c>
      <c r="CM27" s="59">
        <f>+I_Vendite!CP24*I_Vendite!CP58*(1+Cruscotto!$J$3)</f>
        <v>0</v>
      </c>
      <c r="CN27" s="59">
        <f>+I_Vendite!CQ24*I_Vendite!CQ58*(1+Cruscotto!$J$3)</f>
        <v>0</v>
      </c>
      <c r="CO27" s="59">
        <f>+I_Vendite!CR24*I_Vendite!CR58*(1+Cruscotto!$J$3)</f>
        <v>0</v>
      </c>
      <c r="CP27" s="59">
        <f>+I_Vendite!CS24*I_Vendite!CS58*(1+Cruscotto!$J$3)</f>
        <v>0</v>
      </c>
      <c r="CQ27" s="59">
        <f>+I_Vendite!CT24*I_Vendite!CT58*(1+Cruscotto!$J$3)</f>
        <v>0</v>
      </c>
      <c r="CR27" s="59">
        <f>+I_Vendite!CU24*I_Vendite!CU58*(1+Cruscotto!$J$3)</f>
        <v>0</v>
      </c>
      <c r="CS27" s="59">
        <f>+I_Vendite!CV24*I_Vendite!CV58*(1+Cruscotto!$J$3)</f>
        <v>0</v>
      </c>
      <c r="CT27" s="59">
        <f>+I_Vendite!CW24*I_Vendite!CW58*(1+Cruscotto!$J$3)</f>
        <v>0</v>
      </c>
      <c r="CU27" s="59">
        <f>+I_Vendite!CX24*I_Vendite!CX58*(1+Cruscotto!$J$3)</f>
        <v>0</v>
      </c>
      <c r="CV27" s="59">
        <f>+I_Vendite!CY24*I_Vendite!CY58*(1+Cruscotto!$J$3)</f>
        <v>0</v>
      </c>
      <c r="CW27" s="59">
        <f>+I_Vendite!CZ24*I_Vendite!CZ58*(1+Cruscotto!$J$3)</f>
        <v>0</v>
      </c>
      <c r="CX27" s="59">
        <f>+I_Vendite!DA24*I_Vendite!DA58*(1+Cruscotto!$J$3)</f>
        <v>0</v>
      </c>
      <c r="CY27" s="59">
        <f>+I_Vendite!DB24*I_Vendite!DB58*(1+Cruscotto!$K$3)</f>
        <v>0</v>
      </c>
      <c r="CZ27" s="59">
        <f>+I_Vendite!DC24*I_Vendite!DC58*(1+Cruscotto!$K$3)</f>
        <v>0</v>
      </c>
      <c r="DA27" s="59">
        <f>+I_Vendite!DD24*I_Vendite!DD58*(1+Cruscotto!$K$3)</f>
        <v>0</v>
      </c>
      <c r="DB27" s="59">
        <f>+I_Vendite!DE24*I_Vendite!DE58*(1+Cruscotto!$K$3)</f>
        <v>0</v>
      </c>
      <c r="DC27" s="59">
        <f>+I_Vendite!DF24*I_Vendite!DF58*(1+Cruscotto!$K$3)</f>
        <v>0</v>
      </c>
      <c r="DD27" s="59">
        <f>+I_Vendite!DG24*I_Vendite!DG58*(1+Cruscotto!$K$3)</f>
        <v>0</v>
      </c>
      <c r="DE27" s="59">
        <f>+I_Vendite!DH24*I_Vendite!DH58*(1+Cruscotto!$K$3)</f>
        <v>0</v>
      </c>
      <c r="DF27" s="59">
        <f>+I_Vendite!DI24*I_Vendite!DI58*(1+Cruscotto!$K$3)</f>
        <v>0</v>
      </c>
      <c r="DG27" s="59">
        <f>+I_Vendite!DJ24*I_Vendite!DJ58*(1+Cruscotto!$K$3)</f>
        <v>0</v>
      </c>
      <c r="DH27" s="59">
        <f>+I_Vendite!DK24*I_Vendite!DK58*(1+Cruscotto!$K$3)</f>
        <v>0</v>
      </c>
      <c r="DI27" s="59">
        <f>+I_Vendite!DL24*I_Vendite!DL58*(1+Cruscotto!$K$3)</f>
        <v>0</v>
      </c>
      <c r="DJ27" s="59">
        <f>+I_Vendite!DM24*I_Vendite!DM58*(1+Cruscotto!$K$3)</f>
        <v>0</v>
      </c>
      <c r="DK27" s="59">
        <f>+I_Vendite!DN24*I_Vendite!DN58*(1+Cruscotto!$L$3)</f>
        <v>0</v>
      </c>
      <c r="DL27" s="59">
        <f>+I_Vendite!DO24*I_Vendite!DO58*(1+Cruscotto!$L$3)</f>
        <v>0</v>
      </c>
      <c r="DM27" s="59">
        <f>+I_Vendite!DP24*I_Vendite!DP58*(1+Cruscotto!$L$3)</f>
        <v>0</v>
      </c>
      <c r="DN27" s="59">
        <f>+I_Vendite!DQ24*I_Vendite!DQ58*(1+Cruscotto!$L$3)</f>
        <v>0</v>
      </c>
      <c r="DO27" s="59">
        <f>+I_Vendite!DR24*I_Vendite!DR58*(1+Cruscotto!$L$3)</f>
        <v>0</v>
      </c>
      <c r="DP27" s="59">
        <f>+I_Vendite!DS24*I_Vendite!DS58*(1+Cruscotto!$L$3)</f>
        <v>0</v>
      </c>
      <c r="DQ27" s="59">
        <f>+I_Vendite!DT24*I_Vendite!DT58*(1+Cruscotto!$L$3)</f>
        <v>0</v>
      </c>
      <c r="DR27" s="59">
        <f>+I_Vendite!DU24*I_Vendite!DU58*(1+Cruscotto!$L$3)</f>
        <v>0</v>
      </c>
      <c r="DS27" s="59">
        <f>+I_Vendite!DV24*I_Vendite!DV58*(1+Cruscotto!$L$3)</f>
        <v>0</v>
      </c>
      <c r="DT27" s="59">
        <f>+I_Vendite!DW24*I_Vendite!DW58*(1+Cruscotto!$L$3)</f>
        <v>0</v>
      </c>
      <c r="DU27" s="59">
        <f>+I_Vendite!DX24*I_Vendite!DX58*(1+Cruscotto!$L$3)</f>
        <v>0</v>
      </c>
      <c r="DV27" s="59">
        <f>+I_Vendite!DY24*I_Vendite!DY58*(1+Cruscotto!$L$3)</f>
        <v>0</v>
      </c>
    </row>
    <row r="28" spans="3:126" ht="16.5" thickTop="1" thickBot="1" x14ac:dyDescent="0.3">
      <c r="C28" s="57">
        <f>+I_Vendite!C25</f>
        <v>0</v>
      </c>
      <c r="D28" s="57">
        <f>+I_Vendite!E25</f>
        <v>0</v>
      </c>
      <c r="E28" s="58">
        <f>+I_Vendite!G25</f>
        <v>0</v>
      </c>
      <c r="G28" s="59">
        <f>+(I_Vendite!J25*I_Vendite!J59)*(1+Cruscotto!$C$3)</f>
        <v>0</v>
      </c>
      <c r="H28" s="59">
        <f>+(I_Vendite!K25*I_Vendite!K59)*(1+Cruscotto!$C$3)</f>
        <v>0</v>
      </c>
      <c r="I28" s="59">
        <f>+(I_Vendite!L25*I_Vendite!L59)*(1+Cruscotto!$C$3)</f>
        <v>0</v>
      </c>
      <c r="J28" s="59">
        <f>+(I_Vendite!M25*I_Vendite!M59)*(1+Cruscotto!$C$3)</f>
        <v>0</v>
      </c>
      <c r="K28" s="59">
        <f>+(I_Vendite!N25*I_Vendite!N59)*(1+Cruscotto!$C$3)</f>
        <v>0</v>
      </c>
      <c r="L28" s="59">
        <f>+(I_Vendite!O25*I_Vendite!O59)*(1+Cruscotto!$C$3)</f>
        <v>0</v>
      </c>
      <c r="M28" s="59">
        <f>+(I_Vendite!P25*I_Vendite!P59)*(1+Cruscotto!$C$3)</f>
        <v>0</v>
      </c>
      <c r="N28" s="59">
        <f>+(I_Vendite!Q25*I_Vendite!Q59)*(1+Cruscotto!$C$3)</f>
        <v>0</v>
      </c>
      <c r="O28" s="59">
        <f>+(I_Vendite!R25*I_Vendite!R59)*(1+Cruscotto!$C$3)</f>
        <v>0</v>
      </c>
      <c r="P28" s="59">
        <f>+(I_Vendite!S25*I_Vendite!S59)*(1+Cruscotto!$C$3)</f>
        <v>0</v>
      </c>
      <c r="Q28" s="59">
        <f>+(I_Vendite!T25*I_Vendite!T59)*(1+Cruscotto!$C$3)</f>
        <v>0</v>
      </c>
      <c r="R28" s="59">
        <f>+(I_Vendite!U25*I_Vendite!U59)*(1+Cruscotto!$C$3)</f>
        <v>0</v>
      </c>
      <c r="S28" s="59">
        <f>+(I_Vendite!V25*I_Vendite!V59)*(1+Cruscotto!$D$3)</f>
        <v>0</v>
      </c>
      <c r="T28" s="59">
        <f>+(I_Vendite!W25*I_Vendite!W59)*(1+Cruscotto!$D$3)</f>
        <v>0</v>
      </c>
      <c r="U28" s="59">
        <f>+(I_Vendite!X25*I_Vendite!X59)*(1+Cruscotto!$D$3)</f>
        <v>0</v>
      </c>
      <c r="V28" s="59">
        <f>+(I_Vendite!Y25*I_Vendite!Y59)*(1+Cruscotto!$D$3)</f>
        <v>0</v>
      </c>
      <c r="W28" s="59">
        <f>+(I_Vendite!Z25*I_Vendite!Z59)*(1+Cruscotto!$D$3)</f>
        <v>0</v>
      </c>
      <c r="X28" s="59">
        <f>+(I_Vendite!AA25*I_Vendite!AA59)*(1+Cruscotto!$D$3)</f>
        <v>0</v>
      </c>
      <c r="Y28" s="59">
        <f>+(I_Vendite!AB25*I_Vendite!AB59)*(1+Cruscotto!$D$3)</f>
        <v>0</v>
      </c>
      <c r="Z28" s="59">
        <f>+(I_Vendite!AC25*I_Vendite!AC59)*(1+Cruscotto!$D$3)</f>
        <v>0</v>
      </c>
      <c r="AA28" s="59">
        <f>+(I_Vendite!AD25*I_Vendite!AD59)*(1+Cruscotto!$D$3)</f>
        <v>0</v>
      </c>
      <c r="AB28" s="59">
        <f>+(I_Vendite!AE25*I_Vendite!AE59)*(1+Cruscotto!$D$3)</f>
        <v>0</v>
      </c>
      <c r="AC28" s="59">
        <f>+(I_Vendite!AF25*I_Vendite!AF59)*(1+Cruscotto!$D$3)</f>
        <v>0</v>
      </c>
      <c r="AD28" s="59">
        <f>+(I_Vendite!AG25*I_Vendite!AG59)*(1+Cruscotto!$D$3)</f>
        <v>0</v>
      </c>
      <c r="AE28" s="59">
        <f>+(I_Vendite!AH25*I_Vendite!AH59)*(1+Cruscotto!$E$3)</f>
        <v>0</v>
      </c>
      <c r="AF28" s="59">
        <f>+(I_Vendite!AI25*I_Vendite!AI59)*(1+Cruscotto!$E$3)</f>
        <v>0</v>
      </c>
      <c r="AG28" s="59">
        <f>+(I_Vendite!AJ25*I_Vendite!AJ59)*(1+Cruscotto!$E$3)</f>
        <v>0</v>
      </c>
      <c r="AH28" s="59">
        <f>+(I_Vendite!AK25*I_Vendite!AK59)*(1+Cruscotto!$E$3)</f>
        <v>0</v>
      </c>
      <c r="AI28" s="59">
        <f>+(I_Vendite!AL25*I_Vendite!AL59)*(1+Cruscotto!$E$3)</f>
        <v>0</v>
      </c>
      <c r="AJ28" s="59">
        <f>+(I_Vendite!AM25*I_Vendite!AM59)*(1+Cruscotto!$E$3)</f>
        <v>0</v>
      </c>
      <c r="AK28" s="59">
        <f>+(I_Vendite!AN25*I_Vendite!AN59)*(1+Cruscotto!$E$3)</f>
        <v>0</v>
      </c>
      <c r="AL28" s="59">
        <f>+(I_Vendite!AO25*I_Vendite!AO59)*(1+Cruscotto!$E$3)</f>
        <v>0</v>
      </c>
      <c r="AM28" s="59">
        <f>+(I_Vendite!AP25*I_Vendite!AP59)*(1+Cruscotto!$E$3)</f>
        <v>0</v>
      </c>
      <c r="AN28" s="59">
        <f>+(I_Vendite!AQ25*I_Vendite!AQ59)*(1+Cruscotto!$E$3)</f>
        <v>0</v>
      </c>
      <c r="AO28" s="59">
        <f>+(I_Vendite!AR25*I_Vendite!AR59)*(1+Cruscotto!$E$3)</f>
        <v>0</v>
      </c>
      <c r="AP28" s="59">
        <f>+(I_Vendite!AS25*I_Vendite!AS59)*(1+Cruscotto!$E$3)</f>
        <v>0</v>
      </c>
      <c r="AQ28" s="59">
        <f>+(I_Vendite!AT25*I_Vendite!AT59)*(1+Cruscotto!$F$3)</f>
        <v>0</v>
      </c>
      <c r="AR28" s="59">
        <f>+(I_Vendite!AU25*I_Vendite!AU59)*(1+Cruscotto!$F$3)</f>
        <v>0</v>
      </c>
      <c r="AS28" s="59">
        <f>+(I_Vendite!AV25*I_Vendite!AV59)*(1+Cruscotto!$F$3)</f>
        <v>0</v>
      </c>
      <c r="AT28" s="59">
        <f>+(I_Vendite!AW25*I_Vendite!AW59)*(1+Cruscotto!$F$3)</f>
        <v>0</v>
      </c>
      <c r="AU28" s="59">
        <f>+(I_Vendite!AX25*I_Vendite!AX59)*(1+Cruscotto!$F$3)</f>
        <v>0</v>
      </c>
      <c r="AV28" s="59">
        <f>+(I_Vendite!AY25*I_Vendite!AY59)*(1+Cruscotto!$F$3)</f>
        <v>0</v>
      </c>
      <c r="AW28" s="59">
        <f>+(I_Vendite!AZ25*I_Vendite!AZ59)*(1+Cruscotto!$F$3)</f>
        <v>0</v>
      </c>
      <c r="AX28" s="59">
        <f>+(I_Vendite!BA25*I_Vendite!BA59)*(1+Cruscotto!$F$3)</f>
        <v>0</v>
      </c>
      <c r="AY28" s="59">
        <f>+(I_Vendite!BB25*I_Vendite!BB59)*(1+Cruscotto!$F$3)</f>
        <v>0</v>
      </c>
      <c r="AZ28" s="59">
        <f>+(I_Vendite!BC25*I_Vendite!BC59)*(1+Cruscotto!$F$3)</f>
        <v>0</v>
      </c>
      <c r="BA28" s="59">
        <f>+(I_Vendite!BD25*I_Vendite!BD59)*(1+Cruscotto!$F$3)</f>
        <v>0</v>
      </c>
      <c r="BB28" s="59">
        <f>+(I_Vendite!BE25*I_Vendite!BE59)*(1+Cruscotto!$F$3)</f>
        <v>0</v>
      </c>
      <c r="BC28" s="59">
        <f>+(I_Vendite!BF25*I_Vendite!BF59)*(1+Cruscotto!$G$3)</f>
        <v>0</v>
      </c>
      <c r="BD28" s="59">
        <f>+(I_Vendite!BG25*I_Vendite!BG59)*(1+Cruscotto!$G$3)</f>
        <v>0</v>
      </c>
      <c r="BE28" s="59">
        <f>+(I_Vendite!BH25*I_Vendite!BH59)*(1+Cruscotto!$G$3)</f>
        <v>0</v>
      </c>
      <c r="BF28" s="59">
        <f>+(I_Vendite!BI25*I_Vendite!BI59)*(1+Cruscotto!$G$3)</f>
        <v>0</v>
      </c>
      <c r="BG28" s="59">
        <f>+(I_Vendite!BJ25*I_Vendite!BJ59)*(1+Cruscotto!$G$3)</f>
        <v>0</v>
      </c>
      <c r="BH28" s="59">
        <f>+(I_Vendite!BK25*I_Vendite!BK59)*(1+Cruscotto!$G$3)</f>
        <v>0</v>
      </c>
      <c r="BI28" s="59">
        <f>+(I_Vendite!BL25*I_Vendite!BL59)*(1+Cruscotto!$G$3)</f>
        <v>0</v>
      </c>
      <c r="BJ28" s="59">
        <f>+(I_Vendite!BM25*I_Vendite!BM59)*(1+Cruscotto!$G$3)</f>
        <v>0</v>
      </c>
      <c r="BK28" s="59">
        <f>+(I_Vendite!BN25*I_Vendite!BN59)*(1+Cruscotto!$G$3)</f>
        <v>0</v>
      </c>
      <c r="BL28" s="59">
        <f>+(I_Vendite!BO25*I_Vendite!BO59)*(1+Cruscotto!$G$3)</f>
        <v>0</v>
      </c>
      <c r="BM28" s="59">
        <f>+(I_Vendite!BP25*I_Vendite!BP59)*(1+Cruscotto!$G$3)</f>
        <v>0</v>
      </c>
      <c r="BN28" s="59">
        <f>+(I_Vendite!BQ25*I_Vendite!BQ59)*(1+Cruscotto!$G$3)</f>
        <v>0</v>
      </c>
      <c r="BO28" s="59">
        <f>+(I_Vendite!BR25*I_Vendite!BR59)*(1+Cruscotto!$H$3)</f>
        <v>0</v>
      </c>
      <c r="BP28" s="59">
        <f>+(I_Vendite!BS25*I_Vendite!BS59)*(1+Cruscotto!$H$3)</f>
        <v>0</v>
      </c>
      <c r="BQ28" s="59">
        <f>+(I_Vendite!BT25*I_Vendite!BT59)*(1+Cruscotto!$H$3)</f>
        <v>0</v>
      </c>
      <c r="BR28" s="59">
        <f>+(I_Vendite!BU25*I_Vendite!BU59)*(1+Cruscotto!$H$3)</f>
        <v>0</v>
      </c>
      <c r="BS28" s="59">
        <f>+(I_Vendite!BV25*I_Vendite!BV59)*(1+Cruscotto!$H$3)</f>
        <v>0</v>
      </c>
      <c r="BT28" s="59">
        <f>+(I_Vendite!BW25*I_Vendite!BW59)*(1+Cruscotto!$H$3)</f>
        <v>0</v>
      </c>
      <c r="BU28" s="59">
        <f>+(I_Vendite!BX25*I_Vendite!BX59)*(1+Cruscotto!$H$3)</f>
        <v>0</v>
      </c>
      <c r="BV28" s="59">
        <f>+(I_Vendite!BY25*I_Vendite!BY59)*(1+Cruscotto!$H$3)</f>
        <v>0</v>
      </c>
      <c r="BW28" s="59">
        <f>+(I_Vendite!BZ25*I_Vendite!BZ59)*(1+Cruscotto!$H$3)</f>
        <v>0</v>
      </c>
      <c r="BX28" s="59">
        <f>+(I_Vendite!CA25*I_Vendite!CA59)*(1+Cruscotto!$H$3)</f>
        <v>0</v>
      </c>
      <c r="BY28" s="59">
        <f>+(I_Vendite!CB25*I_Vendite!CB59)*(1+Cruscotto!$H$3)</f>
        <v>0</v>
      </c>
      <c r="BZ28" s="59">
        <f>+(I_Vendite!CC25*I_Vendite!CC59)*(1+Cruscotto!$H$3)</f>
        <v>0</v>
      </c>
      <c r="CA28" s="59">
        <f>+(I_Vendite!CD25*I_Vendite!CD59)*(1+Cruscotto!$I$3)</f>
        <v>0</v>
      </c>
      <c r="CB28" s="59">
        <f>+(I_Vendite!CE25*I_Vendite!CE59)*(1+Cruscotto!$I$3)</f>
        <v>0</v>
      </c>
      <c r="CC28" s="59">
        <f>+(I_Vendite!CF25*I_Vendite!CF59)*(1+Cruscotto!$I$3)</f>
        <v>0</v>
      </c>
      <c r="CD28" s="59">
        <f>+(I_Vendite!CG25*I_Vendite!CG59)*(1+Cruscotto!$I$3)</f>
        <v>0</v>
      </c>
      <c r="CE28" s="59">
        <f>+(I_Vendite!CH25*I_Vendite!CH59)*(1+Cruscotto!$I$3)</f>
        <v>0</v>
      </c>
      <c r="CF28" s="59">
        <f>+(I_Vendite!CI25*I_Vendite!CI59)*(1+Cruscotto!$I$3)</f>
        <v>0</v>
      </c>
      <c r="CG28" s="59">
        <f>+(I_Vendite!CJ25*I_Vendite!CJ59)*(1+Cruscotto!$I$3)</f>
        <v>0</v>
      </c>
      <c r="CH28" s="59">
        <f>+(I_Vendite!CK25*I_Vendite!CK59)*(1+Cruscotto!$I$3)</f>
        <v>0</v>
      </c>
      <c r="CI28" s="59">
        <f>+(I_Vendite!CL25*I_Vendite!CL59)*(1+Cruscotto!$I$3)</f>
        <v>0</v>
      </c>
      <c r="CJ28" s="59">
        <f>+(I_Vendite!CM25*I_Vendite!CM59)*(1+Cruscotto!$I$3)</f>
        <v>0</v>
      </c>
      <c r="CK28" s="59">
        <f>+(I_Vendite!CN25*I_Vendite!CN59)*(1+Cruscotto!$I$3)</f>
        <v>0</v>
      </c>
      <c r="CL28" s="59">
        <f>+(I_Vendite!CO25*I_Vendite!CO59)*(1+Cruscotto!$I$3)</f>
        <v>0</v>
      </c>
      <c r="CM28" s="59">
        <f>+I_Vendite!CP25*I_Vendite!CP59*(1+Cruscotto!$J$3)</f>
        <v>0</v>
      </c>
      <c r="CN28" s="59">
        <f>+I_Vendite!CQ25*I_Vendite!CQ59*(1+Cruscotto!$J$3)</f>
        <v>0</v>
      </c>
      <c r="CO28" s="59">
        <f>+I_Vendite!CR25*I_Vendite!CR59*(1+Cruscotto!$J$3)</f>
        <v>0</v>
      </c>
      <c r="CP28" s="59">
        <f>+I_Vendite!CS25*I_Vendite!CS59*(1+Cruscotto!$J$3)</f>
        <v>0</v>
      </c>
      <c r="CQ28" s="59">
        <f>+I_Vendite!CT25*I_Vendite!CT59*(1+Cruscotto!$J$3)</f>
        <v>0</v>
      </c>
      <c r="CR28" s="59">
        <f>+I_Vendite!CU25*I_Vendite!CU59*(1+Cruscotto!$J$3)</f>
        <v>0</v>
      </c>
      <c r="CS28" s="59">
        <f>+I_Vendite!CV25*I_Vendite!CV59*(1+Cruscotto!$J$3)</f>
        <v>0</v>
      </c>
      <c r="CT28" s="59">
        <f>+I_Vendite!CW25*I_Vendite!CW59*(1+Cruscotto!$J$3)</f>
        <v>0</v>
      </c>
      <c r="CU28" s="59">
        <f>+I_Vendite!CX25*I_Vendite!CX59*(1+Cruscotto!$J$3)</f>
        <v>0</v>
      </c>
      <c r="CV28" s="59">
        <f>+I_Vendite!CY25*I_Vendite!CY59*(1+Cruscotto!$J$3)</f>
        <v>0</v>
      </c>
      <c r="CW28" s="59">
        <f>+I_Vendite!CZ25*I_Vendite!CZ59*(1+Cruscotto!$J$3)</f>
        <v>0</v>
      </c>
      <c r="CX28" s="59">
        <f>+I_Vendite!DA25*I_Vendite!DA59*(1+Cruscotto!$J$3)</f>
        <v>0</v>
      </c>
      <c r="CY28" s="59">
        <f>+I_Vendite!DB25*I_Vendite!DB59*(1+Cruscotto!$K$3)</f>
        <v>0</v>
      </c>
      <c r="CZ28" s="59">
        <f>+I_Vendite!DC25*I_Vendite!DC59*(1+Cruscotto!$K$3)</f>
        <v>0</v>
      </c>
      <c r="DA28" s="59">
        <f>+I_Vendite!DD25*I_Vendite!DD59*(1+Cruscotto!$K$3)</f>
        <v>0</v>
      </c>
      <c r="DB28" s="59">
        <f>+I_Vendite!DE25*I_Vendite!DE59*(1+Cruscotto!$K$3)</f>
        <v>0</v>
      </c>
      <c r="DC28" s="59">
        <f>+I_Vendite!DF25*I_Vendite!DF59*(1+Cruscotto!$K$3)</f>
        <v>0</v>
      </c>
      <c r="DD28" s="59">
        <f>+I_Vendite!DG25*I_Vendite!DG59*(1+Cruscotto!$K$3)</f>
        <v>0</v>
      </c>
      <c r="DE28" s="59">
        <f>+I_Vendite!DH25*I_Vendite!DH59*(1+Cruscotto!$K$3)</f>
        <v>0</v>
      </c>
      <c r="DF28" s="59">
        <f>+I_Vendite!DI25*I_Vendite!DI59*(1+Cruscotto!$K$3)</f>
        <v>0</v>
      </c>
      <c r="DG28" s="59">
        <f>+I_Vendite!DJ25*I_Vendite!DJ59*(1+Cruscotto!$K$3)</f>
        <v>0</v>
      </c>
      <c r="DH28" s="59">
        <f>+I_Vendite!DK25*I_Vendite!DK59*(1+Cruscotto!$K$3)</f>
        <v>0</v>
      </c>
      <c r="DI28" s="59">
        <f>+I_Vendite!DL25*I_Vendite!DL59*(1+Cruscotto!$K$3)</f>
        <v>0</v>
      </c>
      <c r="DJ28" s="59">
        <f>+I_Vendite!DM25*I_Vendite!DM59*(1+Cruscotto!$K$3)</f>
        <v>0</v>
      </c>
      <c r="DK28" s="59">
        <f>+I_Vendite!DN25*I_Vendite!DN59*(1+Cruscotto!$L$3)</f>
        <v>0</v>
      </c>
      <c r="DL28" s="59">
        <f>+I_Vendite!DO25*I_Vendite!DO59*(1+Cruscotto!$L$3)</f>
        <v>0</v>
      </c>
      <c r="DM28" s="59">
        <f>+I_Vendite!DP25*I_Vendite!DP59*(1+Cruscotto!$L$3)</f>
        <v>0</v>
      </c>
      <c r="DN28" s="59">
        <f>+I_Vendite!DQ25*I_Vendite!DQ59*(1+Cruscotto!$L$3)</f>
        <v>0</v>
      </c>
      <c r="DO28" s="59">
        <f>+I_Vendite!DR25*I_Vendite!DR59*(1+Cruscotto!$L$3)</f>
        <v>0</v>
      </c>
      <c r="DP28" s="59">
        <f>+I_Vendite!DS25*I_Vendite!DS59*(1+Cruscotto!$L$3)</f>
        <v>0</v>
      </c>
      <c r="DQ28" s="59">
        <f>+I_Vendite!DT25*I_Vendite!DT59*(1+Cruscotto!$L$3)</f>
        <v>0</v>
      </c>
      <c r="DR28" s="59">
        <f>+I_Vendite!DU25*I_Vendite!DU59*(1+Cruscotto!$L$3)</f>
        <v>0</v>
      </c>
      <c r="DS28" s="59">
        <f>+I_Vendite!DV25*I_Vendite!DV59*(1+Cruscotto!$L$3)</f>
        <v>0</v>
      </c>
      <c r="DT28" s="59">
        <f>+I_Vendite!DW25*I_Vendite!DW59*(1+Cruscotto!$L$3)</f>
        <v>0</v>
      </c>
      <c r="DU28" s="59">
        <f>+I_Vendite!DX25*I_Vendite!DX59*(1+Cruscotto!$L$3)</f>
        <v>0</v>
      </c>
      <c r="DV28" s="59">
        <f>+I_Vendite!DY25*I_Vendite!DY59*(1+Cruscotto!$L$3)</f>
        <v>0</v>
      </c>
    </row>
    <row r="29" spans="3:126" ht="16.5" thickTop="1" thickBot="1" x14ac:dyDescent="0.3">
      <c r="C29" s="57">
        <f>+I_Vendite!C26</f>
        <v>0</v>
      </c>
      <c r="D29" s="57">
        <f>+I_Vendite!E26</f>
        <v>0</v>
      </c>
      <c r="E29" s="58">
        <f>+I_Vendite!G26</f>
        <v>0</v>
      </c>
      <c r="G29" s="59">
        <f>+(I_Vendite!J26*I_Vendite!J60)*(1+Cruscotto!$C$3)</f>
        <v>0</v>
      </c>
      <c r="H29" s="59">
        <f>+(I_Vendite!K26*I_Vendite!K60)*(1+Cruscotto!$C$3)</f>
        <v>0</v>
      </c>
      <c r="I29" s="59">
        <f>+(I_Vendite!L26*I_Vendite!L60)*(1+Cruscotto!$C$3)</f>
        <v>0</v>
      </c>
      <c r="J29" s="59">
        <f>+(I_Vendite!M26*I_Vendite!M60)*(1+Cruscotto!$C$3)</f>
        <v>0</v>
      </c>
      <c r="K29" s="59">
        <f>+(I_Vendite!N26*I_Vendite!N60)*(1+Cruscotto!$C$3)</f>
        <v>0</v>
      </c>
      <c r="L29" s="59">
        <f>+(I_Vendite!O26*I_Vendite!O60)*(1+Cruscotto!$C$3)</f>
        <v>0</v>
      </c>
      <c r="M29" s="59">
        <f>+(I_Vendite!P26*I_Vendite!P60)*(1+Cruscotto!$C$3)</f>
        <v>0</v>
      </c>
      <c r="N29" s="59">
        <f>+(I_Vendite!Q26*I_Vendite!Q60)*(1+Cruscotto!$C$3)</f>
        <v>0</v>
      </c>
      <c r="O29" s="59">
        <f>+(I_Vendite!R26*I_Vendite!R60)*(1+Cruscotto!$C$3)</f>
        <v>0</v>
      </c>
      <c r="P29" s="59">
        <f>+(I_Vendite!S26*I_Vendite!S60)*(1+Cruscotto!$C$3)</f>
        <v>0</v>
      </c>
      <c r="Q29" s="59">
        <f>+(I_Vendite!T26*I_Vendite!T60)*(1+Cruscotto!$C$3)</f>
        <v>0</v>
      </c>
      <c r="R29" s="59">
        <f>+(I_Vendite!U26*I_Vendite!U60)*(1+Cruscotto!$C$3)</f>
        <v>0</v>
      </c>
      <c r="S29" s="59">
        <f>+(I_Vendite!V26*I_Vendite!V60)*(1+Cruscotto!$D$3)</f>
        <v>0</v>
      </c>
      <c r="T29" s="59">
        <f>+(I_Vendite!W26*I_Vendite!W60)*(1+Cruscotto!$D$3)</f>
        <v>0</v>
      </c>
      <c r="U29" s="59">
        <f>+(I_Vendite!X26*I_Vendite!X60)*(1+Cruscotto!$D$3)</f>
        <v>0</v>
      </c>
      <c r="V29" s="59">
        <f>+(I_Vendite!Y26*I_Vendite!Y60)*(1+Cruscotto!$D$3)</f>
        <v>0</v>
      </c>
      <c r="W29" s="59">
        <f>+(I_Vendite!Z26*I_Vendite!Z60)*(1+Cruscotto!$D$3)</f>
        <v>0</v>
      </c>
      <c r="X29" s="59">
        <f>+(I_Vendite!AA26*I_Vendite!AA60)*(1+Cruscotto!$D$3)</f>
        <v>0</v>
      </c>
      <c r="Y29" s="59">
        <f>+(I_Vendite!AB26*I_Vendite!AB60)*(1+Cruscotto!$D$3)</f>
        <v>0</v>
      </c>
      <c r="Z29" s="59">
        <f>+(I_Vendite!AC26*I_Vendite!AC60)*(1+Cruscotto!$D$3)</f>
        <v>0</v>
      </c>
      <c r="AA29" s="59">
        <f>+(I_Vendite!AD26*I_Vendite!AD60)*(1+Cruscotto!$D$3)</f>
        <v>0</v>
      </c>
      <c r="AB29" s="59">
        <f>+(I_Vendite!AE26*I_Vendite!AE60)*(1+Cruscotto!$D$3)</f>
        <v>0</v>
      </c>
      <c r="AC29" s="59">
        <f>+(I_Vendite!AF26*I_Vendite!AF60)*(1+Cruscotto!$D$3)</f>
        <v>0</v>
      </c>
      <c r="AD29" s="59">
        <f>+(I_Vendite!AG26*I_Vendite!AG60)*(1+Cruscotto!$D$3)</f>
        <v>0</v>
      </c>
      <c r="AE29" s="59">
        <f>+(I_Vendite!AH26*I_Vendite!AH60)*(1+Cruscotto!$E$3)</f>
        <v>0</v>
      </c>
      <c r="AF29" s="59">
        <f>+(I_Vendite!AI26*I_Vendite!AI60)*(1+Cruscotto!$E$3)</f>
        <v>0</v>
      </c>
      <c r="AG29" s="59">
        <f>+(I_Vendite!AJ26*I_Vendite!AJ60)*(1+Cruscotto!$E$3)</f>
        <v>0</v>
      </c>
      <c r="AH29" s="59">
        <f>+(I_Vendite!AK26*I_Vendite!AK60)*(1+Cruscotto!$E$3)</f>
        <v>0</v>
      </c>
      <c r="AI29" s="59">
        <f>+(I_Vendite!AL26*I_Vendite!AL60)*(1+Cruscotto!$E$3)</f>
        <v>0</v>
      </c>
      <c r="AJ29" s="59">
        <f>+(I_Vendite!AM26*I_Vendite!AM60)*(1+Cruscotto!$E$3)</f>
        <v>0</v>
      </c>
      <c r="AK29" s="59">
        <f>+(I_Vendite!AN26*I_Vendite!AN60)*(1+Cruscotto!$E$3)</f>
        <v>0</v>
      </c>
      <c r="AL29" s="59">
        <f>+(I_Vendite!AO26*I_Vendite!AO60)*(1+Cruscotto!$E$3)</f>
        <v>0</v>
      </c>
      <c r="AM29" s="59">
        <f>+(I_Vendite!AP26*I_Vendite!AP60)*(1+Cruscotto!$E$3)</f>
        <v>0</v>
      </c>
      <c r="AN29" s="59">
        <f>+(I_Vendite!AQ26*I_Vendite!AQ60)*(1+Cruscotto!$E$3)</f>
        <v>0</v>
      </c>
      <c r="AO29" s="59">
        <f>+(I_Vendite!AR26*I_Vendite!AR60)*(1+Cruscotto!$E$3)</f>
        <v>0</v>
      </c>
      <c r="AP29" s="59">
        <f>+(I_Vendite!AS26*I_Vendite!AS60)*(1+Cruscotto!$E$3)</f>
        <v>0</v>
      </c>
      <c r="AQ29" s="59">
        <f>+(I_Vendite!AT26*I_Vendite!AT60)*(1+Cruscotto!$F$3)</f>
        <v>0</v>
      </c>
      <c r="AR29" s="59">
        <f>+(I_Vendite!AU26*I_Vendite!AU60)*(1+Cruscotto!$F$3)</f>
        <v>0</v>
      </c>
      <c r="AS29" s="59">
        <f>+(I_Vendite!AV26*I_Vendite!AV60)*(1+Cruscotto!$F$3)</f>
        <v>0</v>
      </c>
      <c r="AT29" s="59">
        <f>+(I_Vendite!AW26*I_Vendite!AW60)*(1+Cruscotto!$F$3)</f>
        <v>0</v>
      </c>
      <c r="AU29" s="59">
        <f>+(I_Vendite!AX26*I_Vendite!AX60)*(1+Cruscotto!$F$3)</f>
        <v>0</v>
      </c>
      <c r="AV29" s="59">
        <f>+(I_Vendite!AY26*I_Vendite!AY60)*(1+Cruscotto!$F$3)</f>
        <v>0</v>
      </c>
      <c r="AW29" s="59">
        <f>+(I_Vendite!AZ26*I_Vendite!AZ60)*(1+Cruscotto!$F$3)</f>
        <v>0</v>
      </c>
      <c r="AX29" s="59">
        <f>+(I_Vendite!BA26*I_Vendite!BA60)*(1+Cruscotto!$F$3)</f>
        <v>0</v>
      </c>
      <c r="AY29" s="59">
        <f>+(I_Vendite!BB26*I_Vendite!BB60)*(1+Cruscotto!$F$3)</f>
        <v>0</v>
      </c>
      <c r="AZ29" s="59">
        <f>+(I_Vendite!BC26*I_Vendite!BC60)*(1+Cruscotto!$F$3)</f>
        <v>0</v>
      </c>
      <c r="BA29" s="59">
        <f>+(I_Vendite!BD26*I_Vendite!BD60)*(1+Cruscotto!$F$3)</f>
        <v>0</v>
      </c>
      <c r="BB29" s="59">
        <f>+(I_Vendite!BE26*I_Vendite!BE60)*(1+Cruscotto!$F$3)</f>
        <v>0</v>
      </c>
      <c r="BC29" s="59">
        <f>+(I_Vendite!BF26*I_Vendite!BF60)*(1+Cruscotto!$G$3)</f>
        <v>0</v>
      </c>
      <c r="BD29" s="59">
        <f>+(I_Vendite!BG26*I_Vendite!BG60)*(1+Cruscotto!$G$3)</f>
        <v>0</v>
      </c>
      <c r="BE29" s="59">
        <f>+(I_Vendite!BH26*I_Vendite!BH60)*(1+Cruscotto!$G$3)</f>
        <v>0</v>
      </c>
      <c r="BF29" s="59">
        <f>+(I_Vendite!BI26*I_Vendite!BI60)*(1+Cruscotto!$G$3)</f>
        <v>0</v>
      </c>
      <c r="BG29" s="59">
        <f>+(I_Vendite!BJ26*I_Vendite!BJ60)*(1+Cruscotto!$G$3)</f>
        <v>0</v>
      </c>
      <c r="BH29" s="59">
        <f>+(I_Vendite!BK26*I_Vendite!BK60)*(1+Cruscotto!$G$3)</f>
        <v>0</v>
      </c>
      <c r="BI29" s="59">
        <f>+(I_Vendite!BL26*I_Vendite!BL60)*(1+Cruscotto!$G$3)</f>
        <v>0</v>
      </c>
      <c r="BJ29" s="59">
        <f>+(I_Vendite!BM26*I_Vendite!BM60)*(1+Cruscotto!$G$3)</f>
        <v>0</v>
      </c>
      <c r="BK29" s="59">
        <f>+(I_Vendite!BN26*I_Vendite!BN60)*(1+Cruscotto!$G$3)</f>
        <v>0</v>
      </c>
      <c r="BL29" s="59">
        <f>+(I_Vendite!BO26*I_Vendite!BO60)*(1+Cruscotto!$G$3)</f>
        <v>0</v>
      </c>
      <c r="BM29" s="59">
        <f>+(I_Vendite!BP26*I_Vendite!BP60)*(1+Cruscotto!$G$3)</f>
        <v>0</v>
      </c>
      <c r="BN29" s="59">
        <f>+(I_Vendite!BQ26*I_Vendite!BQ60)*(1+Cruscotto!$G$3)</f>
        <v>0</v>
      </c>
      <c r="BO29" s="59">
        <f>+(I_Vendite!BR26*I_Vendite!BR60)*(1+Cruscotto!$H$3)</f>
        <v>0</v>
      </c>
      <c r="BP29" s="59">
        <f>+(I_Vendite!BS26*I_Vendite!BS60)*(1+Cruscotto!$H$3)</f>
        <v>0</v>
      </c>
      <c r="BQ29" s="59">
        <f>+(I_Vendite!BT26*I_Vendite!BT60)*(1+Cruscotto!$H$3)</f>
        <v>0</v>
      </c>
      <c r="BR29" s="59">
        <f>+(I_Vendite!BU26*I_Vendite!BU60)*(1+Cruscotto!$H$3)</f>
        <v>0</v>
      </c>
      <c r="BS29" s="59">
        <f>+(I_Vendite!BV26*I_Vendite!BV60)*(1+Cruscotto!$H$3)</f>
        <v>0</v>
      </c>
      <c r="BT29" s="59">
        <f>+(I_Vendite!BW26*I_Vendite!BW60)*(1+Cruscotto!$H$3)</f>
        <v>0</v>
      </c>
      <c r="BU29" s="59">
        <f>+(I_Vendite!BX26*I_Vendite!BX60)*(1+Cruscotto!$H$3)</f>
        <v>0</v>
      </c>
      <c r="BV29" s="59">
        <f>+(I_Vendite!BY26*I_Vendite!BY60)*(1+Cruscotto!$H$3)</f>
        <v>0</v>
      </c>
      <c r="BW29" s="59">
        <f>+(I_Vendite!BZ26*I_Vendite!BZ60)*(1+Cruscotto!$H$3)</f>
        <v>0</v>
      </c>
      <c r="BX29" s="59">
        <f>+(I_Vendite!CA26*I_Vendite!CA60)*(1+Cruscotto!$H$3)</f>
        <v>0</v>
      </c>
      <c r="BY29" s="59">
        <f>+(I_Vendite!CB26*I_Vendite!CB60)*(1+Cruscotto!$H$3)</f>
        <v>0</v>
      </c>
      <c r="BZ29" s="59">
        <f>+(I_Vendite!CC26*I_Vendite!CC60)*(1+Cruscotto!$H$3)</f>
        <v>0</v>
      </c>
      <c r="CA29" s="59">
        <f>+(I_Vendite!CD26*I_Vendite!CD60)*(1+Cruscotto!$I$3)</f>
        <v>0</v>
      </c>
      <c r="CB29" s="59">
        <f>+(I_Vendite!CE26*I_Vendite!CE60)*(1+Cruscotto!$I$3)</f>
        <v>0</v>
      </c>
      <c r="CC29" s="59">
        <f>+(I_Vendite!CF26*I_Vendite!CF60)*(1+Cruscotto!$I$3)</f>
        <v>0</v>
      </c>
      <c r="CD29" s="59">
        <f>+(I_Vendite!CG26*I_Vendite!CG60)*(1+Cruscotto!$I$3)</f>
        <v>0</v>
      </c>
      <c r="CE29" s="59">
        <f>+(I_Vendite!CH26*I_Vendite!CH60)*(1+Cruscotto!$I$3)</f>
        <v>0</v>
      </c>
      <c r="CF29" s="59">
        <f>+(I_Vendite!CI26*I_Vendite!CI60)*(1+Cruscotto!$I$3)</f>
        <v>0</v>
      </c>
      <c r="CG29" s="59">
        <f>+(I_Vendite!CJ26*I_Vendite!CJ60)*(1+Cruscotto!$I$3)</f>
        <v>0</v>
      </c>
      <c r="CH29" s="59">
        <f>+(I_Vendite!CK26*I_Vendite!CK60)*(1+Cruscotto!$I$3)</f>
        <v>0</v>
      </c>
      <c r="CI29" s="59">
        <f>+(I_Vendite!CL26*I_Vendite!CL60)*(1+Cruscotto!$I$3)</f>
        <v>0</v>
      </c>
      <c r="CJ29" s="59">
        <f>+(I_Vendite!CM26*I_Vendite!CM60)*(1+Cruscotto!$I$3)</f>
        <v>0</v>
      </c>
      <c r="CK29" s="59">
        <f>+(I_Vendite!CN26*I_Vendite!CN60)*(1+Cruscotto!$I$3)</f>
        <v>0</v>
      </c>
      <c r="CL29" s="59">
        <f>+(I_Vendite!CO26*I_Vendite!CO60)*(1+Cruscotto!$I$3)</f>
        <v>0</v>
      </c>
      <c r="CM29" s="59">
        <f>+I_Vendite!CP26*I_Vendite!CP60*(1+Cruscotto!$J$3)</f>
        <v>0</v>
      </c>
      <c r="CN29" s="59">
        <f>+I_Vendite!CQ26*I_Vendite!CQ60*(1+Cruscotto!$J$3)</f>
        <v>0</v>
      </c>
      <c r="CO29" s="59">
        <f>+I_Vendite!CR26*I_Vendite!CR60*(1+Cruscotto!$J$3)</f>
        <v>0</v>
      </c>
      <c r="CP29" s="59">
        <f>+I_Vendite!CS26*I_Vendite!CS60*(1+Cruscotto!$J$3)</f>
        <v>0</v>
      </c>
      <c r="CQ29" s="59">
        <f>+I_Vendite!CT26*I_Vendite!CT60*(1+Cruscotto!$J$3)</f>
        <v>0</v>
      </c>
      <c r="CR29" s="59">
        <f>+I_Vendite!CU26*I_Vendite!CU60*(1+Cruscotto!$J$3)</f>
        <v>0</v>
      </c>
      <c r="CS29" s="59">
        <f>+I_Vendite!CV26*I_Vendite!CV60*(1+Cruscotto!$J$3)</f>
        <v>0</v>
      </c>
      <c r="CT29" s="59">
        <f>+I_Vendite!CW26*I_Vendite!CW60*(1+Cruscotto!$J$3)</f>
        <v>0</v>
      </c>
      <c r="CU29" s="59">
        <f>+I_Vendite!CX26*I_Vendite!CX60*(1+Cruscotto!$J$3)</f>
        <v>0</v>
      </c>
      <c r="CV29" s="59">
        <f>+I_Vendite!CY26*I_Vendite!CY60*(1+Cruscotto!$J$3)</f>
        <v>0</v>
      </c>
      <c r="CW29" s="59">
        <f>+I_Vendite!CZ26*I_Vendite!CZ60*(1+Cruscotto!$J$3)</f>
        <v>0</v>
      </c>
      <c r="CX29" s="59">
        <f>+I_Vendite!DA26*I_Vendite!DA60*(1+Cruscotto!$J$3)</f>
        <v>0</v>
      </c>
      <c r="CY29" s="59">
        <f>+I_Vendite!DB26*I_Vendite!DB60*(1+Cruscotto!$K$3)</f>
        <v>0</v>
      </c>
      <c r="CZ29" s="59">
        <f>+I_Vendite!DC26*I_Vendite!DC60*(1+Cruscotto!$K$3)</f>
        <v>0</v>
      </c>
      <c r="DA29" s="59">
        <f>+I_Vendite!DD26*I_Vendite!DD60*(1+Cruscotto!$K$3)</f>
        <v>0</v>
      </c>
      <c r="DB29" s="59">
        <f>+I_Vendite!DE26*I_Vendite!DE60*(1+Cruscotto!$K$3)</f>
        <v>0</v>
      </c>
      <c r="DC29" s="59">
        <f>+I_Vendite!DF26*I_Vendite!DF60*(1+Cruscotto!$K$3)</f>
        <v>0</v>
      </c>
      <c r="DD29" s="59">
        <f>+I_Vendite!DG26*I_Vendite!DG60*(1+Cruscotto!$K$3)</f>
        <v>0</v>
      </c>
      <c r="DE29" s="59">
        <f>+I_Vendite!DH26*I_Vendite!DH60*(1+Cruscotto!$K$3)</f>
        <v>0</v>
      </c>
      <c r="DF29" s="59">
        <f>+I_Vendite!DI26*I_Vendite!DI60*(1+Cruscotto!$K$3)</f>
        <v>0</v>
      </c>
      <c r="DG29" s="59">
        <f>+I_Vendite!DJ26*I_Vendite!DJ60*(1+Cruscotto!$K$3)</f>
        <v>0</v>
      </c>
      <c r="DH29" s="59">
        <f>+I_Vendite!DK26*I_Vendite!DK60*(1+Cruscotto!$K$3)</f>
        <v>0</v>
      </c>
      <c r="DI29" s="59">
        <f>+I_Vendite!DL26*I_Vendite!DL60*(1+Cruscotto!$K$3)</f>
        <v>0</v>
      </c>
      <c r="DJ29" s="59">
        <f>+I_Vendite!DM26*I_Vendite!DM60*(1+Cruscotto!$K$3)</f>
        <v>0</v>
      </c>
      <c r="DK29" s="59">
        <f>+I_Vendite!DN26*I_Vendite!DN60*(1+Cruscotto!$L$3)</f>
        <v>0</v>
      </c>
      <c r="DL29" s="59">
        <f>+I_Vendite!DO26*I_Vendite!DO60*(1+Cruscotto!$L$3)</f>
        <v>0</v>
      </c>
      <c r="DM29" s="59">
        <f>+I_Vendite!DP26*I_Vendite!DP60*(1+Cruscotto!$L$3)</f>
        <v>0</v>
      </c>
      <c r="DN29" s="59">
        <f>+I_Vendite!DQ26*I_Vendite!DQ60*(1+Cruscotto!$L$3)</f>
        <v>0</v>
      </c>
      <c r="DO29" s="59">
        <f>+I_Vendite!DR26*I_Vendite!DR60*(1+Cruscotto!$L$3)</f>
        <v>0</v>
      </c>
      <c r="DP29" s="59">
        <f>+I_Vendite!DS26*I_Vendite!DS60*(1+Cruscotto!$L$3)</f>
        <v>0</v>
      </c>
      <c r="DQ29" s="59">
        <f>+I_Vendite!DT26*I_Vendite!DT60*(1+Cruscotto!$L$3)</f>
        <v>0</v>
      </c>
      <c r="DR29" s="59">
        <f>+I_Vendite!DU26*I_Vendite!DU60*(1+Cruscotto!$L$3)</f>
        <v>0</v>
      </c>
      <c r="DS29" s="59">
        <f>+I_Vendite!DV26*I_Vendite!DV60*(1+Cruscotto!$L$3)</f>
        <v>0</v>
      </c>
      <c r="DT29" s="59">
        <f>+I_Vendite!DW26*I_Vendite!DW60*(1+Cruscotto!$L$3)</f>
        <v>0</v>
      </c>
      <c r="DU29" s="59">
        <f>+I_Vendite!DX26*I_Vendite!DX60*(1+Cruscotto!$L$3)</f>
        <v>0</v>
      </c>
      <c r="DV29" s="59">
        <f>+I_Vendite!DY26*I_Vendite!DY60*(1+Cruscotto!$L$3)</f>
        <v>0</v>
      </c>
    </row>
    <row r="30" spans="3:126" ht="16.5" thickTop="1" thickBot="1" x14ac:dyDescent="0.3">
      <c r="C30" s="57">
        <f>+I_Vendite!C27</f>
        <v>0</v>
      </c>
      <c r="D30" s="57">
        <f>+I_Vendite!E27</f>
        <v>0</v>
      </c>
      <c r="E30" s="58">
        <f>+I_Vendite!G27</f>
        <v>0</v>
      </c>
      <c r="G30" s="59">
        <f>+(I_Vendite!J27*I_Vendite!J61)*(1+Cruscotto!$C$3)</f>
        <v>0</v>
      </c>
      <c r="H30" s="59">
        <f>+(I_Vendite!K27*I_Vendite!K61)*(1+Cruscotto!$C$3)</f>
        <v>0</v>
      </c>
      <c r="I30" s="59">
        <f>+(I_Vendite!L27*I_Vendite!L61)*(1+Cruscotto!$C$3)</f>
        <v>0</v>
      </c>
      <c r="J30" s="59">
        <f>+(I_Vendite!M27*I_Vendite!M61)*(1+Cruscotto!$C$3)</f>
        <v>0</v>
      </c>
      <c r="K30" s="59">
        <f>+(I_Vendite!N27*I_Vendite!N61)*(1+Cruscotto!$C$3)</f>
        <v>0</v>
      </c>
      <c r="L30" s="59">
        <f>+(I_Vendite!O27*I_Vendite!O61)*(1+Cruscotto!$C$3)</f>
        <v>0</v>
      </c>
      <c r="M30" s="59">
        <f>+(I_Vendite!P27*I_Vendite!P61)*(1+Cruscotto!$C$3)</f>
        <v>0</v>
      </c>
      <c r="N30" s="59">
        <f>+(I_Vendite!Q27*I_Vendite!Q61)*(1+Cruscotto!$C$3)</f>
        <v>0</v>
      </c>
      <c r="O30" s="59">
        <f>+(I_Vendite!R27*I_Vendite!R61)*(1+Cruscotto!$C$3)</f>
        <v>0</v>
      </c>
      <c r="P30" s="59">
        <f>+(I_Vendite!S27*I_Vendite!S61)*(1+Cruscotto!$C$3)</f>
        <v>0</v>
      </c>
      <c r="Q30" s="59">
        <f>+(I_Vendite!T27*I_Vendite!T61)*(1+Cruscotto!$C$3)</f>
        <v>0</v>
      </c>
      <c r="R30" s="59">
        <f>+(I_Vendite!U27*I_Vendite!U61)*(1+Cruscotto!$C$3)</f>
        <v>0</v>
      </c>
      <c r="S30" s="59">
        <f>+(I_Vendite!V27*I_Vendite!V61)*(1+Cruscotto!$D$3)</f>
        <v>0</v>
      </c>
      <c r="T30" s="59">
        <f>+(I_Vendite!W27*I_Vendite!W61)*(1+Cruscotto!$D$3)</f>
        <v>0</v>
      </c>
      <c r="U30" s="59">
        <f>+(I_Vendite!X27*I_Vendite!X61)*(1+Cruscotto!$D$3)</f>
        <v>0</v>
      </c>
      <c r="V30" s="59">
        <f>+(I_Vendite!Y27*I_Vendite!Y61)*(1+Cruscotto!$D$3)</f>
        <v>0</v>
      </c>
      <c r="W30" s="59">
        <f>+(I_Vendite!Z27*I_Vendite!Z61)*(1+Cruscotto!$D$3)</f>
        <v>0</v>
      </c>
      <c r="X30" s="59">
        <f>+(I_Vendite!AA27*I_Vendite!AA61)*(1+Cruscotto!$D$3)</f>
        <v>0</v>
      </c>
      <c r="Y30" s="59">
        <f>+(I_Vendite!AB27*I_Vendite!AB61)*(1+Cruscotto!$D$3)</f>
        <v>0</v>
      </c>
      <c r="Z30" s="59">
        <f>+(I_Vendite!AC27*I_Vendite!AC61)*(1+Cruscotto!$D$3)</f>
        <v>0</v>
      </c>
      <c r="AA30" s="59">
        <f>+(I_Vendite!AD27*I_Vendite!AD61)*(1+Cruscotto!$D$3)</f>
        <v>0</v>
      </c>
      <c r="AB30" s="59">
        <f>+(I_Vendite!AE27*I_Vendite!AE61)*(1+Cruscotto!$D$3)</f>
        <v>0</v>
      </c>
      <c r="AC30" s="59">
        <f>+(I_Vendite!AF27*I_Vendite!AF61)*(1+Cruscotto!$D$3)</f>
        <v>0</v>
      </c>
      <c r="AD30" s="59">
        <f>+(I_Vendite!AG27*I_Vendite!AG61)*(1+Cruscotto!$D$3)</f>
        <v>0</v>
      </c>
      <c r="AE30" s="59">
        <f>+(I_Vendite!AH27*I_Vendite!AH61)*(1+Cruscotto!$E$3)</f>
        <v>0</v>
      </c>
      <c r="AF30" s="59">
        <f>+(I_Vendite!AI27*I_Vendite!AI61)*(1+Cruscotto!$E$3)</f>
        <v>0</v>
      </c>
      <c r="AG30" s="59">
        <f>+(I_Vendite!AJ27*I_Vendite!AJ61)*(1+Cruscotto!$E$3)</f>
        <v>0</v>
      </c>
      <c r="AH30" s="59">
        <f>+(I_Vendite!AK27*I_Vendite!AK61)*(1+Cruscotto!$E$3)</f>
        <v>0</v>
      </c>
      <c r="AI30" s="59">
        <f>+(I_Vendite!AL27*I_Vendite!AL61)*(1+Cruscotto!$E$3)</f>
        <v>0</v>
      </c>
      <c r="AJ30" s="59">
        <f>+(I_Vendite!AM27*I_Vendite!AM61)*(1+Cruscotto!$E$3)</f>
        <v>0</v>
      </c>
      <c r="AK30" s="59">
        <f>+(I_Vendite!AN27*I_Vendite!AN61)*(1+Cruscotto!$E$3)</f>
        <v>0</v>
      </c>
      <c r="AL30" s="59">
        <f>+(I_Vendite!AO27*I_Vendite!AO61)*(1+Cruscotto!$E$3)</f>
        <v>0</v>
      </c>
      <c r="AM30" s="59">
        <f>+(I_Vendite!AP27*I_Vendite!AP61)*(1+Cruscotto!$E$3)</f>
        <v>0</v>
      </c>
      <c r="AN30" s="59">
        <f>+(I_Vendite!AQ27*I_Vendite!AQ61)*(1+Cruscotto!$E$3)</f>
        <v>0</v>
      </c>
      <c r="AO30" s="59">
        <f>+(I_Vendite!AR27*I_Vendite!AR61)*(1+Cruscotto!$E$3)</f>
        <v>0</v>
      </c>
      <c r="AP30" s="59">
        <f>+(I_Vendite!AS27*I_Vendite!AS61)*(1+Cruscotto!$E$3)</f>
        <v>0</v>
      </c>
      <c r="AQ30" s="59">
        <f>+(I_Vendite!AT27*I_Vendite!AT61)*(1+Cruscotto!$F$3)</f>
        <v>0</v>
      </c>
      <c r="AR30" s="59">
        <f>+(I_Vendite!AU27*I_Vendite!AU61)*(1+Cruscotto!$F$3)</f>
        <v>0</v>
      </c>
      <c r="AS30" s="59">
        <f>+(I_Vendite!AV27*I_Vendite!AV61)*(1+Cruscotto!$F$3)</f>
        <v>0</v>
      </c>
      <c r="AT30" s="59">
        <f>+(I_Vendite!AW27*I_Vendite!AW61)*(1+Cruscotto!$F$3)</f>
        <v>0</v>
      </c>
      <c r="AU30" s="59">
        <f>+(I_Vendite!AX27*I_Vendite!AX61)*(1+Cruscotto!$F$3)</f>
        <v>0</v>
      </c>
      <c r="AV30" s="59">
        <f>+(I_Vendite!AY27*I_Vendite!AY61)*(1+Cruscotto!$F$3)</f>
        <v>0</v>
      </c>
      <c r="AW30" s="59">
        <f>+(I_Vendite!AZ27*I_Vendite!AZ61)*(1+Cruscotto!$F$3)</f>
        <v>0</v>
      </c>
      <c r="AX30" s="59">
        <f>+(I_Vendite!BA27*I_Vendite!BA61)*(1+Cruscotto!$F$3)</f>
        <v>0</v>
      </c>
      <c r="AY30" s="59">
        <f>+(I_Vendite!BB27*I_Vendite!BB61)*(1+Cruscotto!$F$3)</f>
        <v>0</v>
      </c>
      <c r="AZ30" s="59">
        <f>+(I_Vendite!BC27*I_Vendite!BC61)*(1+Cruscotto!$F$3)</f>
        <v>0</v>
      </c>
      <c r="BA30" s="59">
        <f>+(I_Vendite!BD27*I_Vendite!BD61)*(1+Cruscotto!$F$3)</f>
        <v>0</v>
      </c>
      <c r="BB30" s="59">
        <f>+(I_Vendite!BE27*I_Vendite!BE61)*(1+Cruscotto!$F$3)</f>
        <v>0</v>
      </c>
      <c r="BC30" s="59">
        <f>+(I_Vendite!BF27*I_Vendite!BF61)*(1+Cruscotto!$G$3)</f>
        <v>0</v>
      </c>
      <c r="BD30" s="59">
        <f>+(I_Vendite!BG27*I_Vendite!BG61)*(1+Cruscotto!$G$3)</f>
        <v>0</v>
      </c>
      <c r="BE30" s="59">
        <f>+(I_Vendite!BH27*I_Vendite!BH61)*(1+Cruscotto!$G$3)</f>
        <v>0</v>
      </c>
      <c r="BF30" s="59">
        <f>+(I_Vendite!BI27*I_Vendite!BI61)*(1+Cruscotto!$G$3)</f>
        <v>0</v>
      </c>
      <c r="BG30" s="59">
        <f>+(I_Vendite!BJ27*I_Vendite!BJ61)*(1+Cruscotto!$G$3)</f>
        <v>0</v>
      </c>
      <c r="BH30" s="59">
        <f>+(I_Vendite!BK27*I_Vendite!BK61)*(1+Cruscotto!$G$3)</f>
        <v>0</v>
      </c>
      <c r="BI30" s="59">
        <f>+(I_Vendite!BL27*I_Vendite!BL61)*(1+Cruscotto!$G$3)</f>
        <v>0</v>
      </c>
      <c r="BJ30" s="59">
        <f>+(I_Vendite!BM27*I_Vendite!BM61)*(1+Cruscotto!$G$3)</f>
        <v>0</v>
      </c>
      <c r="BK30" s="59">
        <f>+(I_Vendite!BN27*I_Vendite!BN61)*(1+Cruscotto!$G$3)</f>
        <v>0</v>
      </c>
      <c r="BL30" s="59">
        <f>+(I_Vendite!BO27*I_Vendite!BO61)*(1+Cruscotto!$G$3)</f>
        <v>0</v>
      </c>
      <c r="BM30" s="59">
        <f>+(I_Vendite!BP27*I_Vendite!BP61)*(1+Cruscotto!$G$3)</f>
        <v>0</v>
      </c>
      <c r="BN30" s="59">
        <f>+(I_Vendite!BQ27*I_Vendite!BQ61)*(1+Cruscotto!$G$3)</f>
        <v>0</v>
      </c>
      <c r="BO30" s="59">
        <f>+(I_Vendite!BR27*I_Vendite!BR61)*(1+Cruscotto!$H$3)</f>
        <v>0</v>
      </c>
      <c r="BP30" s="59">
        <f>+(I_Vendite!BS27*I_Vendite!BS61)*(1+Cruscotto!$H$3)</f>
        <v>0</v>
      </c>
      <c r="BQ30" s="59">
        <f>+(I_Vendite!BT27*I_Vendite!BT61)*(1+Cruscotto!$H$3)</f>
        <v>0</v>
      </c>
      <c r="BR30" s="59">
        <f>+(I_Vendite!BU27*I_Vendite!BU61)*(1+Cruscotto!$H$3)</f>
        <v>0</v>
      </c>
      <c r="BS30" s="59">
        <f>+(I_Vendite!BV27*I_Vendite!BV61)*(1+Cruscotto!$H$3)</f>
        <v>0</v>
      </c>
      <c r="BT30" s="59">
        <f>+(I_Vendite!BW27*I_Vendite!BW61)*(1+Cruscotto!$H$3)</f>
        <v>0</v>
      </c>
      <c r="BU30" s="59">
        <f>+(I_Vendite!BX27*I_Vendite!BX61)*(1+Cruscotto!$H$3)</f>
        <v>0</v>
      </c>
      <c r="BV30" s="59">
        <f>+(I_Vendite!BY27*I_Vendite!BY61)*(1+Cruscotto!$H$3)</f>
        <v>0</v>
      </c>
      <c r="BW30" s="59">
        <f>+(I_Vendite!BZ27*I_Vendite!BZ61)*(1+Cruscotto!$H$3)</f>
        <v>0</v>
      </c>
      <c r="BX30" s="59">
        <f>+(I_Vendite!CA27*I_Vendite!CA61)*(1+Cruscotto!$H$3)</f>
        <v>0</v>
      </c>
      <c r="BY30" s="59">
        <f>+(I_Vendite!CB27*I_Vendite!CB61)*(1+Cruscotto!$H$3)</f>
        <v>0</v>
      </c>
      <c r="BZ30" s="59">
        <f>+(I_Vendite!CC27*I_Vendite!CC61)*(1+Cruscotto!$H$3)</f>
        <v>0</v>
      </c>
      <c r="CA30" s="59">
        <f>+(I_Vendite!CD27*I_Vendite!CD61)*(1+Cruscotto!$I$3)</f>
        <v>0</v>
      </c>
      <c r="CB30" s="59">
        <f>+(I_Vendite!CE27*I_Vendite!CE61)*(1+Cruscotto!$I$3)</f>
        <v>0</v>
      </c>
      <c r="CC30" s="59">
        <f>+(I_Vendite!CF27*I_Vendite!CF61)*(1+Cruscotto!$I$3)</f>
        <v>0</v>
      </c>
      <c r="CD30" s="59">
        <f>+(I_Vendite!CG27*I_Vendite!CG61)*(1+Cruscotto!$I$3)</f>
        <v>0</v>
      </c>
      <c r="CE30" s="59">
        <f>+(I_Vendite!CH27*I_Vendite!CH61)*(1+Cruscotto!$I$3)</f>
        <v>0</v>
      </c>
      <c r="CF30" s="59">
        <f>+(I_Vendite!CI27*I_Vendite!CI61)*(1+Cruscotto!$I$3)</f>
        <v>0</v>
      </c>
      <c r="CG30" s="59">
        <f>+(I_Vendite!CJ27*I_Vendite!CJ61)*(1+Cruscotto!$I$3)</f>
        <v>0</v>
      </c>
      <c r="CH30" s="59">
        <f>+(I_Vendite!CK27*I_Vendite!CK61)*(1+Cruscotto!$I$3)</f>
        <v>0</v>
      </c>
      <c r="CI30" s="59">
        <f>+(I_Vendite!CL27*I_Vendite!CL61)*(1+Cruscotto!$I$3)</f>
        <v>0</v>
      </c>
      <c r="CJ30" s="59">
        <f>+(I_Vendite!CM27*I_Vendite!CM61)*(1+Cruscotto!$I$3)</f>
        <v>0</v>
      </c>
      <c r="CK30" s="59">
        <f>+(I_Vendite!CN27*I_Vendite!CN61)*(1+Cruscotto!$I$3)</f>
        <v>0</v>
      </c>
      <c r="CL30" s="59">
        <f>+(I_Vendite!CO27*I_Vendite!CO61)*(1+Cruscotto!$I$3)</f>
        <v>0</v>
      </c>
      <c r="CM30" s="59">
        <f>+I_Vendite!CP27*I_Vendite!CP61*(1+Cruscotto!$J$3)</f>
        <v>0</v>
      </c>
      <c r="CN30" s="59">
        <f>+I_Vendite!CQ27*I_Vendite!CQ61*(1+Cruscotto!$J$3)</f>
        <v>0</v>
      </c>
      <c r="CO30" s="59">
        <f>+I_Vendite!CR27*I_Vendite!CR61*(1+Cruscotto!$J$3)</f>
        <v>0</v>
      </c>
      <c r="CP30" s="59">
        <f>+I_Vendite!CS27*I_Vendite!CS61*(1+Cruscotto!$J$3)</f>
        <v>0</v>
      </c>
      <c r="CQ30" s="59">
        <f>+I_Vendite!CT27*I_Vendite!CT61*(1+Cruscotto!$J$3)</f>
        <v>0</v>
      </c>
      <c r="CR30" s="59">
        <f>+I_Vendite!CU27*I_Vendite!CU61*(1+Cruscotto!$J$3)</f>
        <v>0</v>
      </c>
      <c r="CS30" s="59">
        <f>+I_Vendite!CV27*I_Vendite!CV61*(1+Cruscotto!$J$3)</f>
        <v>0</v>
      </c>
      <c r="CT30" s="59">
        <f>+I_Vendite!CW27*I_Vendite!CW61*(1+Cruscotto!$J$3)</f>
        <v>0</v>
      </c>
      <c r="CU30" s="59">
        <f>+I_Vendite!CX27*I_Vendite!CX61*(1+Cruscotto!$J$3)</f>
        <v>0</v>
      </c>
      <c r="CV30" s="59">
        <f>+I_Vendite!CY27*I_Vendite!CY61*(1+Cruscotto!$J$3)</f>
        <v>0</v>
      </c>
      <c r="CW30" s="59">
        <f>+I_Vendite!CZ27*I_Vendite!CZ61*(1+Cruscotto!$J$3)</f>
        <v>0</v>
      </c>
      <c r="CX30" s="59">
        <f>+I_Vendite!DA27*I_Vendite!DA61*(1+Cruscotto!$J$3)</f>
        <v>0</v>
      </c>
      <c r="CY30" s="59">
        <f>+I_Vendite!DB27*I_Vendite!DB61*(1+Cruscotto!$K$3)</f>
        <v>0</v>
      </c>
      <c r="CZ30" s="59">
        <f>+I_Vendite!DC27*I_Vendite!DC61*(1+Cruscotto!$K$3)</f>
        <v>0</v>
      </c>
      <c r="DA30" s="59">
        <f>+I_Vendite!DD27*I_Vendite!DD61*(1+Cruscotto!$K$3)</f>
        <v>0</v>
      </c>
      <c r="DB30" s="59">
        <f>+I_Vendite!DE27*I_Vendite!DE61*(1+Cruscotto!$K$3)</f>
        <v>0</v>
      </c>
      <c r="DC30" s="59">
        <f>+I_Vendite!DF27*I_Vendite!DF61*(1+Cruscotto!$K$3)</f>
        <v>0</v>
      </c>
      <c r="DD30" s="59">
        <f>+I_Vendite!DG27*I_Vendite!DG61*(1+Cruscotto!$K$3)</f>
        <v>0</v>
      </c>
      <c r="DE30" s="59">
        <f>+I_Vendite!DH27*I_Vendite!DH61*(1+Cruscotto!$K$3)</f>
        <v>0</v>
      </c>
      <c r="DF30" s="59">
        <f>+I_Vendite!DI27*I_Vendite!DI61*(1+Cruscotto!$K$3)</f>
        <v>0</v>
      </c>
      <c r="DG30" s="59">
        <f>+I_Vendite!DJ27*I_Vendite!DJ61*(1+Cruscotto!$K$3)</f>
        <v>0</v>
      </c>
      <c r="DH30" s="59">
        <f>+I_Vendite!DK27*I_Vendite!DK61*(1+Cruscotto!$K$3)</f>
        <v>0</v>
      </c>
      <c r="DI30" s="59">
        <f>+I_Vendite!DL27*I_Vendite!DL61*(1+Cruscotto!$K$3)</f>
        <v>0</v>
      </c>
      <c r="DJ30" s="59">
        <f>+I_Vendite!DM27*I_Vendite!DM61*(1+Cruscotto!$K$3)</f>
        <v>0</v>
      </c>
      <c r="DK30" s="59">
        <f>+I_Vendite!DN27*I_Vendite!DN61*(1+Cruscotto!$L$3)</f>
        <v>0</v>
      </c>
      <c r="DL30" s="59">
        <f>+I_Vendite!DO27*I_Vendite!DO61*(1+Cruscotto!$L$3)</f>
        <v>0</v>
      </c>
      <c r="DM30" s="59">
        <f>+I_Vendite!DP27*I_Vendite!DP61*(1+Cruscotto!$L$3)</f>
        <v>0</v>
      </c>
      <c r="DN30" s="59">
        <f>+I_Vendite!DQ27*I_Vendite!DQ61*(1+Cruscotto!$L$3)</f>
        <v>0</v>
      </c>
      <c r="DO30" s="59">
        <f>+I_Vendite!DR27*I_Vendite!DR61*(1+Cruscotto!$L$3)</f>
        <v>0</v>
      </c>
      <c r="DP30" s="59">
        <f>+I_Vendite!DS27*I_Vendite!DS61*(1+Cruscotto!$L$3)</f>
        <v>0</v>
      </c>
      <c r="DQ30" s="59">
        <f>+I_Vendite!DT27*I_Vendite!DT61*(1+Cruscotto!$L$3)</f>
        <v>0</v>
      </c>
      <c r="DR30" s="59">
        <f>+I_Vendite!DU27*I_Vendite!DU61*(1+Cruscotto!$L$3)</f>
        <v>0</v>
      </c>
      <c r="DS30" s="59">
        <f>+I_Vendite!DV27*I_Vendite!DV61*(1+Cruscotto!$L$3)</f>
        <v>0</v>
      </c>
      <c r="DT30" s="59">
        <f>+I_Vendite!DW27*I_Vendite!DW61*(1+Cruscotto!$L$3)</f>
        <v>0</v>
      </c>
      <c r="DU30" s="59">
        <f>+I_Vendite!DX27*I_Vendite!DX61*(1+Cruscotto!$L$3)</f>
        <v>0</v>
      </c>
      <c r="DV30" s="59">
        <f>+I_Vendite!DY27*I_Vendite!DY61*(1+Cruscotto!$L$3)</f>
        <v>0</v>
      </c>
    </row>
    <row r="31" spans="3:126" ht="16.5" thickTop="1" thickBot="1" x14ac:dyDescent="0.3">
      <c r="C31" s="57">
        <f>+I_Vendite!C28</f>
        <v>0</v>
      </c>
      <c r="D31" s="57">
        <f>+I_Vendite!E28</f>
        <v>0</v>
      </c>
      <c r="E31" s="58">
        <f>+I_Vendite!G28</f>
        <v>0</v>
      </c>
      <c r="G31" s="59">
        <f>+(I_Vendite!J28*I_Vendite!J62)*(1+Cruscotto!$C$3)</f>
        <v>0</v>
      </c>
      <c r="H31" s="59">
        <f>+(I_Vendite!K28*I_Vendite!K62)*(1+Cruscotto!$C$3)</f>
        <v>0</v>
      </c>
      <c r="I31" s="59">
        <f>+(I_Vendite!L28*I_Vendite!L62)*(1+Cruscotto!$C$3)</f>
        <v>0</v>
      </c>
      <c r="J31" s="59">
        <f>+(I_Vendite!M28*I_Vendite!M62)*(1+Cruscotto!$C$3)</f>
        <v>0</v>
      </c>
      <c r="K31" s="59">
        <f>+(I_Vendite!N28*I_Vendite!N62)*(1+Cruscotto!$C$3)</f>
        <v>0</v>
      </c>
      <c r="L31" s="59">
        <f>+(I_Vendite!O28*I_Vendite!O62)*(1+Cruscotto!$C$3)</f>
        <v>0</v>
      </c>
      <c r="M31" s="59">
        <f>+(I_Vendite!P28*I_Vendite!P62)*(1+Cruscotto!$C$3)</f>
        <v>0</v>
      </c>
      <c r="N31" s="59">
        <f>+(I_Vendite!Q28*I_Vendite!Q62)*(1+Cruscotto!$C$3)</f>
        <v>0</v>
      </c>
      <c r="O31" s="59">
        <f>+(I_Vendite!R28*I_Vendite!R62)*(1+Cruscotto!$C$3)</f>
        <v>0</v>
      </c>
      <c r="P31" s="59">
        <f>+(I_Vendite!S28*I_Vendite!S62)*(1+Cruscotto!$C$3)</f>
        <v>0</v>
      </c>
      <c r="Q31" s="59">
        <f>+(I_Vendite!T28*I_Vendite!T62)*(1+Cruscotto!$C$3)</f>
        <v>0</v>
      </c>
      <c r="R31" s="59">
        <f>+(I_Vendite!U28*I_Vendite!U62)*(1+Cruscotto!$C$3)</f>
        <v>0</v>
      </c>
      <c r="S31" s="59">
        <f>+(I_Vendite!V28*I_Vendite!V62)*(1+Cruscotto!$D$3)</f>
        <v>0</v>
      </c>
      <c r="T31" s="59">
        <f>+(I_Vendite!W28*I_Vendite!W62)*(1+Cruscotto!$D$3)</f>
        <v>0</v>
      </c>
      <c r="U31" s="59">
        <f>+(I_Vendite!X28*I_Vendite!X62)*(1+Cruscotto!$D$3)</f>
        <v>0</v>
      </c>
      <c r="V31" s="59">
        <f>+(I_Vendite!Y28*I_Vendite!Y62)*(1+Cruscotto!$D$3)</f>
        <v>0</v>
      </c>
      <c r="W31" s="59">
        <f>+(I_Vendite!Z28*I_Vendite!Z62)*(1+Cruscotto!$D$3)</f>
        <v>0</v>
      </c>
      <c r="X31" s="59">
        <f>+(I_Vendite!AA28*I_Vendite!AA62)*(1+Cruscotto!$D$3)</f>
        <v>0</v>
      </c>
      <c r="Y31" s="59">
        <f>+(I_Vendite!AB28*I_Vendite!AB62)*(1+Cruscotto!$D$3)</f>
        <v>0</v>
      </c>
      <c r="Z31" s="59">
        <f>+(I_Vendite!AC28*I_Vendite!AC62)*(1+Cruscotto!$D$3)</f>
        <v>0</v>
      </c>
      <c r="AA31" s="59">
        <f>+(I_Vendite!AD28*I_Vendite!AD62)*(1+Cruscotto!$D$3)</f>
        <v>0</v>
      </c>
      <c r="AB31" s="59">
        <f>+(I_Vendite!AE28*I_Vendite!AE62)*(1+Cruscotto!$D$3)</f>
        <v>0</v>
      </c>
      <c r="AC31" s="59">
        <f>+(I_Vendite!AF28*I_Vendite!AF62)*(1+Cruscotto!$D$3)</f>
        <v>0</v>
      </c>
      <c r="AD31" s="59">
        <f>+(I_Vendite!AG28*I_Vendite!AG62)*(1+Cruscotto!$D$3)</f>
        <v>0</v>
      </c>
      <c r="AE31" s="59">
        <f>+(I_Vendite!AH28*I_Vendite!AH62)*(1+Cruscotto!$E$3)</f>
        <v>0</v>
      </c>
      <c r="AF31" s="59">
        <f>+(I_Vendite!AI28*I_Vendite!AI62)*(1+Cruscotto!$E$3)</f>
        <v>0</v>
      </c>
      <c r="AG31" s="59">
        <f>+(I_Vendite!AJ28*I_Vendite!AJ62)*(1+Cruscotto!$E$3)</f>
        <v>0</v>
      </c>
      <c r="AH31" s="59">
        <f>+(I_Vendite!AK28*I_Vendite!AK62)*(1+Cruscotto!$E$3)</f>
        <v>0</v>
      </c>
      <c r="AI31" s="59">
        <f>+(I_Vendite!AL28*I_Vendite!AL62)*(1+Cruscotto!$E$3)</f>
        <v>0</v>
      </c>
      <c r="AJ31" s="59">
        <f>+(I_Vendite!AM28*I_Vendite!AM62)*(1+Cruscotto!$E$3)</f>
        <v>0</v>
      </c>
      <c r="AK31" s="59">
        <f>+(I_Vendite!AN28*I_Vendite!AN62)*(1+Cruscotto!$E$3)</f>
        <v>0</v>
      </c>
      <c r="AL31" s="59">
        <f>+(I_Vendite!AO28*I_Vendite!AO62)*(1+Cruscotto!$E$3)</f>
        <v>0</v>
      </c>
      <c r="AM31" s="59">
        <f>+(I_Vendite!AP28*I_Vendite!AP62)*(1+Cruscotto!$E$3)</f>
        <v>0</v>
      </c>
      <c r="AN31" s="59">
        <f>+(I_Vendite!AQ28*I_Vendite!AQ62)*(1+Cruscotto!$E$3)</f>
        <v>0</v>
      </c>
      <c r="AO31" s="59">
        <f>+(I_Vendite!AR28*I_Vendite!AR62)*(1+Cruscotto!$E$3)</f>
        <v>0</v>
      </c>
      <c r="AP31" s="59">
        <f>+(I_Vendite!AS28*I_Vendite!AS62)*(1+Cruscotto!$E$3)</f>
        <v>0</v>
      </c>
      <c r="AQ31" s="59">
        <f>+(I_Vendite!AT28*I_Vendite!AT62)*(1+Cruscotto!$F$3)</f>
        <v>0</v>
      </c>
      <c r="AR31" s="59">
        <f>+(I_Vendite!AU28*I_Vendite!AU62)*(1+Cruscotto!$F$3)</f>
        <v>0</v>
      </c>
      <c r="AS31" s="59">
        <f>+(I_Vendite!AV28*I_Vendite!AV62)*(1+Cruscotto!$F$3)</f>
        <v>0</v>
      </c>
      <c r="AT31" s="59">
        <f>+(I_Vendite!AW28*I_Vendite!AW62)*(1+Cruscotto!$F$3)</f>
        <v>0</v>
      </c>
      <c r="AU31" s="59">
        <f>+(I_Vendite!AX28*I_Vendite!AX62)*(1+Cruscotto!$F$3)</f>
        <v>0</v>
      </c>
      <c r="AV31" s="59">
        <f>+(I_Vendite!AY28*I_Vendite!AY62)*(1+Cruscotto!$F$3)</f>
        <v>0</v>
      </c>
      <c r="AW31" s="59">
        <f>+(I_Vendite!AZ28*I_Vendite!AZ62)*(1+Cruscotto!$F$3)</f>
        <v>0</v>
      </c>
      <c r="AX31" s="59">
        <f>+(I_Vendite!BA28*I_Vendite!BA62)*(1+Cruscotto!$F$3)</f>
        <v>0</v>
      </c>
      <c r="AY31" s="59">
        <f>+(I_Vendite!BB28*I_Vendite!BB62)*(1+Cruscotto!$F$3)</f>
        <v>0</v>
      </c>
      <c r="AZ31" s="59">
        <f>+(I_Vendite!BC28*I_Vendite!BC62)*(1+Cruscotto!$F$3)</f>
        <v>0</v>
      </c>
      <c r="BA31" s="59">
        <f>+(I_Vendite!BD28*I_Vendite!BD62)*(1+Cruscotto!$F$3)</f>
        <v>0</v>
      </c>
      <c r="BB31" s="59">
        <f>+(I_Vendite!BE28*I_Vendite!BE62)*(1+Cruscotto!$F$3)</f>
        <v>0</v>
      </c>
      <c r="BC31" s="59">
        <f>+(I_Vendite!BF28*I_Vendite!BF62)*(1+Cruscotto!$G$3)</f>
        <v>0</v>
      </c>
      <c r="BD31" s="59">
        <f>+(I_Vendite!BG28*I_Vendite!BG62)*(1+Cruscotto!$G$3)</f>
        <v>0</v>
      </c>
      <c r="BE31" s="59">
        <f>+(I_Vendite!BH28*I_Vendite!BH62)*(1+Cruscotto!$G$3)</f>
        <v>0</v>
      </c>
      <c r="BF31" s="59">
        <f>+(I_Vendite!BI28*I_Vendite!BI62)*(1+Cruscotto!$G$3)</f>
        <v>0</v>
      </c>
      <c r="BG31" s="59">
        <f>+(I_Vendite!BJ28*I_Vendite!BJ62)*(1+Cruscotto!$G$3)</f>
        <v>0</v>
      </c>
      <c r="BH31" s="59">
        <f>+(I_Vendite!BK28*I_Vendite!BK62)*(1+Cruscotto!$G$3)</f>
        <v>0</v>
      </c>
      <c r="BI31" s="59">
        <f>+(I_Vendite!BL28*I_Vendite!BL62)*(1+Cruscotto!$G$3)</f>
        <v>0</v>
      </c>
      <c r="BJ31" s="59">
        <f>+(I_Vendite!BM28*I_Vendite!BM62)*(1+Cruscotto!$G$3)</f>
        <v>0</v>
      </c>
      <c r="BK31" s="59">
        <f>+(I_Vendite!BN28*I_Vendite!BN62)*(1+Cruscotto!$G$3)</f>
        <v>0</v>
      </c>
      <c r="BL31" s="59">
        <f>+(I_Vendite!BO28*I_Vendite!BO62)*(1+Cruscotto!$G$3)</f>
        <v>0</v>
      </c>
      <c r="BM31" s="59">
        <f>+(I_Vendite!BP28*I_Vendite!BP62)*(1+Cruscotto!$G$3)</f>
        <v>0</v>
      </c>
      <c r="BN31" s="59">
        <f>+(I_Vendite!BQ28*I_Vendite!BQ62)*(1+Cruscotto!$G$3)</f>
        <v>0</v>
      </c>
      <c r="BO31" s="59">
        <f>+(I_Vendite!BR28*I_Vendite!BR62)*(1+Cruscotto!$H$3)</f>
        <v>0</v>
      </c>
      <c r="BP31" s="59">
        <f>+(I_Vendite!BS28*I_Vendite!BS62)*(1+Cruscotto!$H$3)</f>
        <v>0</v>
      </c>
      <c r="BQ31" s="59">
        <f>+(I_Vendite!BT28*I_Vendite!BT62)*(1+Cruscotto!$H$3)</f>
        <v>0</v>
      </c>
      <c r="BR31" s="59">
        <f>+(I_Vendite!BU28*I_Vendite!BU62)*(1+Cruscotto!$H$3)</f>
        <v>0</v>
      </c>
      <c r="BS31" s="59">
        <f>+(I_Vendite!BV28*I_Vendite!BV62)*(1+Cruscotto!$H$3)</f>
        <v>0</v>
      </c>
      <c r="BT31" s="59">
        <f>+(I_Vendite!BW28*I_Vendite!BW62)*(1+Cruscotto!$H$3)</f>
        <v>0</v>
      </c>
      <c r="BU31" s="59">
        <f>+(I_Vendite!BX28*I_Vendite!BX62)*(1+Cruscotto!$H$3)</f>
        <v>0</v>
      </c>
      <c r="BV31" s="59">
        <f>+(I_Vendite!BY28*I_Vendite!BY62)*(1+Cruscotto!$H$3)</f>
        <v>0</v>
      </c>
      <c r="BW31" s="59">
        <f>+(I_Vendite!BZ28*I_Vendite!BZ62)*(1+Cruscotto!$H$3)</f>
        <v>0</v>
      </c>
      <c r="BX31" s="59">
        <f>+(I_Vendite!CA28*I_Vendite!CA62)*(1+Cruscotto!$H$3)</f>
        <v>0</v>
      </c>
      <c r="BY31" s="59">
        <f>+(I_Vendite!CB28*I_Vendite!CB62)*(1+Cruscotto!$H$3)</f>
        <v>0</v>
      </c>
      <c r="BZ31" s="59">
        <f>+(I_Vendite!CC28*I_Vendite!CC62)*(1+Cruscotto!$H$3)</f>
        <v>0</v>
      </c>
      <c r="CA31" s="59">
        <f>+(I_Vendite!CD28*I_Vendite!CD62)*(1+Cruscotto!$I$3)</f>
        <v>0</v>
      </c>
      <c r="CB31" s="59">
        <f>+(I_Vendite!CE28*I_Vendite!CE62)*(1+Cruscotto!$I$3)</f>
        <v>0</v>
      </c>
      <c r="CC31" s="59">
        <f>+(I_Vendite!CF28*I_Vendite!CF62)*(1+Cruscotto!$I$3)</f>
        <v>0</v>
      </c>
      <c r="CD31" s="59">
        <f>+(I_Vendite!CG28*I_Vendite!CG62)*(1+Cruscotto!$I$3)</f>
        <v>0</v>
      </c>
      <c r="CE31" s="59">
        <f>+(I_Vendite!CH28*I_Vendite!CH62)*(1+Cruscotto!$I$3)</f>
        <v>0</v>
      </c>
      <c r="CF31" s="59">
        <f>+(I_Vendite!CI28*I_Vendite!CI62)*(1+Cruscotto!$I$3)</f>
        <v>0</v>
      </c>
      <c r="CG31" s="59">
        <f>+(I_Vendite!CJ28*I_Vendite!CJ62)*(1+Cruscotto!$I$3)</f>
        <v>0</v>
      </c>
      <c r="CH31" s="59">
        <f>+(I_Vendite!CK28*I_Vendite!CK62)*(1+Cruscotto!$I$3)</f>
        <v>0</v>
      </c>
      <c r="CI31" s="59">
        <f>+(I_Vendite!CL28*I_Vendite!CL62)*(1+Cruscotto!$I$3)</f>
        <v>0</v>
      </c>
      <c r="CJ31" s="59">
        <f>+(I_Vendite!CM28*I_Vendite!CM62)*(1+Cruscotto!$I$3)</f>
        <v>0</v>
      </c>
      <c r="CK31" s="59">
        <f>+(I_Vendite!CN28*I_Vendite!CN62)*(1+Cruscotto!$I$3)</f>
        <v>0</v>
      </c>
      <c r="CL31" s="59">
        <f>+(I_Vendite!CO28*I_Vendite!CO62)*(1+Cruscotto!$I$3)</f>
        <v>0</v>
      </c>
      <c r="CM31" s="59">
        <f>+I_Vendite!CP28*I_Vendite!CP62*(1+Cruscotto!$J$3)</f>
        <v>0</v>
      </c>
      <c r="CN31" s="59">
        <f>+I_Vendite!CQ28*I_Vendite!CQ62*(1+Cruscotto!$J$3)</f>
        <v>0</v>
      </c>
      <c r="CO31" s="59">
        <f>+I_Vendite!CR28*I_Vendite!CR62*(1+Cruscotto!$J$3)</f>
        <v>0</v>
      </c>
      <c r="CP31" s="59">
        <f>+I_Vendite!CS28*I_Vendite!CS62*(1+Cruscotto!$J$3)</f>
        <v>0</v>
      </c>
      <c r="CQ31" s="59">
        <f>+I_Vendite!CT28*I_Vendite!CT62*(1+Cruscotto!$J$3)</f>
        <v>0</v>
      </c>
      <c r="CR31" s="59">
        <f>+I_Vendite!CU28*I_Vendite!CU62*(1+Cruscotto!$J$3)</f>
        <v>0</v>
      </c>
      <c r="CS31" s="59">
        <f>+I_Vendite!CV28*I_Vendite!CV62*(1+Cruscotto!$J$3)</f>
        <v>0</v>
      </c>
      <c r="CT31" s="59">
        <f>+I_Vendite!CW28*I_Vendite!CW62*(1+Cruscotto!$J$3)</f>
        <v>0</v>
      </c>
      <c r="CU31" s="59">
        <f>+I_Vendite!CX28*I_Vendite!CX62*(1+Cruscotto!$J$3)</f>
        <v>0</v>
      </c>
      <c r="CV31" s="59">
        <f>+I_Vendite!CY28*I_Vendite!CY62*(1+Cruscotto!$J$3)</f>
        <v>0</v>
      </c>
      <c r="CW31" s="59">
        <f>+I_Vendite!CZ28*I_Vendite!CZ62*(1+Cruscotto!$J$3)</f>
        <v>0</v>
      </c>
      <c r="CX31" s="59">
        <f>+I_Vendite!DA28*I_Vendite!DA62*(1+Cruscotto!$J$3)</f>
        <v>0</v>
      </c>
      <c r="CY31" s="59">
        <f>+I_Vendite!DB28*I_Vendite!DB62*(1+Cruscotto!$K$3)</f>
        <v>0</v>
      </c>
      <c r="CZ31" s="59">
        <f>+I_Vendite!DC28*I_Vendite!DC62*(1+Cruscotto!$K$3)</f>
        <v>0</v>
      </c>
      <c r="DA31" s="59">
        <f>+I_Vendite!DD28*I_Vendite!DD62*(1+Cruscotto!$K$3)</f>
        <v>0</v>
      </c>
      <c r="DB31" s="59">
        <f>+I_Vendite!DE28*I_Vendite!DE62*(1+Cruscotto!$K$3)</f>
        <v>0</v>
      </c>
      <c r="DC31" s="59">
        <f>+I_Vendite!DF28*I_Vendite!DF62*(1+Cruscotto!$K$3)</f>
        <v>0</v>
      </c>
      <c r="DD31" s="59">
        <f>+I_Vendite!DG28*I_Vendite!DG62*(1+Cruscotto!$K$3)</f>
        <v>0</v>
      </c>
      <c r="DE31" s="59">
        <f>+I_Vendite!DH28*I_Vendite!DH62*(1+Cruscotto!$K$3)</f>
        <v>0</v>
      </c>
      <c r="DF31" s="59">
        <f>+I_Vendite!DI28*I_Vendite!DI62*(1+Cruscotto!$K$3)</f>
        <v>0</v>
      </c>
      <c r="DG31" s="59">
        <f>+I_Vendite!DJ28*I_Vendite!DJ62*(1+Cruscotto!$K$3)</f>
        <v>0</v>
      </c>
      <c r="DH31" s="59">
        <f>+I_Vendite!DK28*I_Vendite!DK62*(1+Cruscotto!$K$3)</f>
        <v>0</v>
      </c>
      <c r="DI31" s="59">
        <f>+I_Vendite!DL28*I_Vendite!DL62*(1+Cruscotto!$K$3)</f>
        <v>0</v>
      </c>
      <c r="DJ31" s="59">
        <f>+I_Vendite!DM28*I_Vendite!DM62*(1+Cruscotto!$K$3)</f>
        <v>0</v>
      </c>
      <c r="DK31" s="59">
        <f>+I_Vendite!DN28*I_Vendite!DN62*(1+Cruscotto!$L$3)</f>
        <v>0</v>
      </c>
      <c r="DL31" s="59">
        <f>+I_Vendite!DO28*I_Vendite!DO62*(1+Cruscotto!$L$3)</f>
        <v>0</v>
      </c>
      <c r="DM31" s="59">
        <f>+I_Vendite!DP28*I_Vendite!DP62*(1+Cruscotto!$L$3)</f>
        <v>0</v>
      </c>
      <c r="DN31" s="59">
        <f>+I_Vendite!DQ28*I_Vendite!DQ62*(1+Cruscotto!$L$3)</f>
        <v>0</v>
      </c>
      <c r="DO31" s="59">
        <f>+I_Vendite!DR28*I_Vendite!DR62*(1+Cruscotto!$L$3)</f>
        <v>0</v>
      </c>
      <c r="DP31" s="59">
        <f>+I_Vendite!DS28*I_Vendite!DS62*(1+Cruscotto!$L$3)</f>
        <v>0</v>
      </c>
      <c r="DQ31" s="59">
        <f>+I_Vendite!DT28*I_Vendite!DT62*(1+Cruscotto!$L$3)</f>
        <v>0</v>
      </c>
      <c r="DR31" s="59">
        <f>+I_Vendite!DU28*I_Vendite!DU62*(1+Cruscotto!$L$3)</f>
        <v>0</v>
      </c>
      <c r="DS31" s="59">
        <f>+I_Vendite!DV28*I_Vendite!DV62*(1+Cruscotto!$L$3)</f>
        <v>0</v>
      </c>
      <c r="DT31" s="59">
        <f>+I_Vendite!DW28*I_Vendite!DW62*(1+Cruscotto!$L$3)</f>
        <v>0</v>
      </c>
      <c r="DU31" s="59">
        <f>+I_Vendite!DX28*I_Vendite!DX62*(1+Cruscotto!$L$3)</f>
        <v>0</v>
      </c>
      <c r="DV31" s="59">
        <f>+I_Vendite!DY28*I_Vendite!DY62*(1+Cruscotto!$L$3)</f>
        <v>0</v>
      </c>
    </row>
    <row r="32" spans="3:126" ht="16.5" thickTop="1" thickBot="1" x14ac:dyDescent="0.3">
      <c r="C32" s="57">
        <f>+I_Vendite!C29</f>
        <v>0</v>
      </c>
      <c r="D32" s="57">
        <f>+I_Vendite!E29</f>
        <v>0</v>
      </c>
      <c r="E32" s="58">
        <f>+I_Vendite!G29</f>
        <v>0</v>
      </c>
      <c r="G32" s="59">
        <f>+(I_Vendite!J29*I_Vendite!J63)*(1+Cruscotto!$C$3)</f>
        <v>0</v>
      </c>
      <c r="H32" s="59">
        <f>+(I_Vendite!K29*I_Vendite!K63)*(1+Cruscotto!$C$3)</f>
        <v>0</v>
      </c>
      <c r="I32" s="59">
        <f>+(I_Vendite!L29*I_Vendite!L63)*(1+Cruscotto!$C$3)</f>
        <v>0</v>
      </c>
      <c r="J32" s="59">
        <f>+(I_Vendite!M29*I_Vendite!M63)*(1+Cruscotto!$C$3)</f>
        <v>0</v>
      </c>
      <c r="K32" s="59">
        <f>+(I_Vendite!N29*I_Vendite!N63)*(1+Cruscotto!$C$3)</f>
        <v>0</v>
      </c>
      <c r="L32" s="59">
        <f>+(I_Vendite!O29*I_Vendite!O63)*(1+Cruscotto!$C$3)</f>
        <v>0</v>
      </c>
      <c r="M32" s="59">
        <f>+(I_Vendite!P29*I_Vendite!P63)*(1+Cruscotto!$C$3)</f>
        <v>0</v>
      </c>
      <c r="N32" s="59">
        <f>+(I_Vendite!Q29*I_Vendite!Q63)*(1+Cruscotto!$C$3)</f>
        <v>0</v>
      </c>
      <c r="O32" s="59">
        <f>+(I_Vendite!R29*I_Vendite!R63)*(1+Cruscotto!$C$3)</f>
        <v>0</v>
      </c>
      <c r="P32" s="59">
        <f>+(I_Vendite!S29*I_Vendite!S63)*(1+Cruscotto!$C$3)</f>
        <v>0</v>
      </c>
      <c r="Q32" s="59">
        <f>+(I_Vendite!T29*I_Vendite!T63)*(1+Cruscotto!$C$3)</f>
        <v>0</v>
      </c>
      <c r="R32" s="59">
        <f>+(I_Vendite!U29*I_Vendite!U63)*(1+Cruscotto!$C$3)</f>
        <v>0</v>
      </c>
      <c r="S32" s="59">
        <f>+(I_Vendite!V29*I_Vendite!V63)*(1+Cruscotto!$D$3)</f>
        <v>0</v>
      </c>
      <c r="T32" s="59">
        <f>+(I_Vendite!W29*I_Vendite!W63)*(1+Cruscotto!$D$3)</f>
        <v>0</v>
      </c>
      <c r="U32" s="59">
        <f>+(I_Vendite!X29*I_Vendite!X63)*(1+Cruscotto!$D$3)</f>
        <v>0</v>
      </c>
      <c r="V32" s="59">
        <f>+(I_Vendite!Y29*I_Vendite!Y63)*(1+Cruscotto!$D$3)</f>
        <v>0</v>
      </c>
      <c r="W32" s="59">
        <f>+(I_Vendite!Z29*I_Vendite!Z63)*(1+Cruscotto!$D$3)</f>
        <v>0</v>
      </c>
      <c r="X32" s="59">
        <f>+(I_Vendite!AA29*I_Vendite!AA63)*(1+Cruscotto!$D$3)</f>
        <v>0</v>
      </c>
      <c r="Y32" s="59">
        <f>+(I_Vendite!AB29*I_Vendite!AB63)*(1+Cruscotto!$D$3)</f>
        <v>0</v>
      </c>
      <c r="Z32" s="59">
        <f>+(I_Vendite!AC29*I_Vendite!AC63)*(1+Cruscotto!$D$3)</f>
        <v>0</v>
      </c>
      <c r="AA32" s="59">
        <f>+(I_Vendite!AD29*I_Vendite!AD63)*(1+Cruscotto!$D$3)</f>
        <v>0</v>
      </c>
      <c r="AB32" s="59">
        <f>+(I_Vendite!AE29*I_Vendite!AE63)*(1+Cruscotto!$D$3)</f>
        <v>0</v>
      </c>
      <c r="AC32" s="59">
        <f>+(I_Vendite!AF29*I_Vendite!AF63)*(1+Cruscotto!$D$3)</f>
        <v>0</v>
      </c>
      <c r="AD32" s="59">
        <f>+(I_Vendite!AG29*I_Vendite!AG63)*(1+Cruscotto!$D$3)</f>
        <v>0</v>
      </c>
      <c r="AE32" s="59">
        <f>+(I_Vendite!AH29*I_Vendite!AH63)*(1+Cruscotto!$E$3)</f>
        <v>0</v>
      </c>
      <c r="AF32" s="59">
        <f>+(I_Vendite!AI29*I_Vendite!AI63)*(1+Cruscotto!$E$3)</f>
        <v>0</v>
      </c>
      <c r="AG32" s="59">
        <f>+(I_Vendite!AJ29*I_Vendite!AJ63)*(1+Cruscotto!$E$3)</f>
        <v>0</v>
      </c>
      <c r="AH32" s="59">
        <f>+(I_Vendite!AK29*I_Vendite!AK63)*(1+Cruscotto!$E$3)</f>
        <v>0</v>
      </c>
      <c r="AI32" s="59">
        <f>+(I_Vendite!AL29*I_Vendite!AL63)*(1+Cruscotto!$E$3)</f>
        <v>0</v>
      </c>
      <c r="AJ32" s="59">
        <f>+(I_Vendite!AM29*I_Vendite!AM63)*(1+Cruscotto!$E$3)</f>
        <v>0</v>
      </c>
      <c r="AK32" s="59">
        <f>+(I_Vendite!AN29*I_Vendite!AN63)*(1+Cruscotto!$E$3)</f>
        <v>0</v>
      </c>
      <c r="AL32" s="59">
        <f>+(I_Vendite!AO29*I_Vendite!AO63)*(1+Cruscotto!$E$3)</f>
        <v>0</v>
      </c>
      <c r="AM32" s="59">
        <f>+(I_Vendite!AP29*I_Vendite!AP63)*(1+Cruscotto!$E$3)</f>
        <v>0</v>
      </c>
      <c r="AN32" s="59">
        <f>+(I_Vendite!AQ29*I_Vendite!AQ63)*(1+Cruscotto!$E$3)</f>
        <v>0</v>
      </c>
      <c r="AO32" s="59">
        <f>+(I_Vendite!AR29*I_Vendite!AR63)*(1+Cruscotto!$E$3)</f>
        <v>0</v>
      </c>
      <c r="AP32" s="59">
        <f>+(I_Vendite!AS29*I_Vendite!AS63)*(1+Cruscotto!$E$3)</f>
        <v>0</v>
      </c>
      <c r="AQ32" s="59">
        <f>+(I_Vendite!AT29*I_Vendite!AT63)*(1+Cruscotto!$F$3)</f>
        <v>0</v>
      </c>
      <c r="AR32" s="59">
        <f>+(I_Vendite!AU29*I_Vendite!AU63)*(1+Cruscotto!$F$3)</f>
        <v>0</v>
      </c>
      <c r="AS32" s="59">
        <f>+(I_Vendite!AV29*I_Vendite!AV63)*(1+Cruscotto!$F$3)</f>
        <v>0</v>
      </c>
      <c r="AT32" s="59">
        <f>+(I_Vendite!AW29*I_Vendite!AW63)*(1+Cruscotto!$F$3)</f>
        <v>0</v>
      </c>
      <c r="AU32" s="59">
        <f>+(I_Vendite!AX29*I_Vendite!AX63)*(1+Cruscotto!$F$3)</f>
        <v>0</v>
      </c>
      <c r="AV32" s="59">
        <f>+(I_Vendite!AY29*I_Vendite!AY63)*(1+Cruscotto!$F$3)</f>
        <v>0</v>
      </c>
      <c r="AW32" s="59">
        <f>+(I_Vendite!AZ29*I_Vendite!AZ63)*(1+Cruscotto!$F$3)</f>
        <v>0</v>
      </c>
      <c r="AX32" s="59">
        <f>+(I_Vendite!BA29*I_Vendite!BA63)*(1+Cruscotto!$F$3)</f>
        <v>0</v>
      </c>
      <c r="AY32" s="59">
        <f>+(I_Vendite!BB29*I_Vendite!BB63)*(1+Cruscotto!$F$3)</f>
        <v>0</v>
      </c>
      <c r="AZ32" s="59">
        <f>+(I_Vendite!BC29*I_Vendite!BC63)*(1+Cruscotto!$F$3)</f>
        <v>0</v>
      </c>
      <c r="BA32" s="59">
        <f>+(I_Vendite!BD29*I_Vendite!BD63)*(1+Cruscotto!$F$3)</f>
        <v>0</v>
      </c>
      <c r="BB32" s="59">
        <f>+(I_Vendite!BE29*I_Vendite!BE63)*(1+Cruscotto!$F$3)</f>
        <v>0</v>
      </c>
      <c r="BC32" s="59">
        <f>+(I_Vendite!BF29*I_Vendite!BF63)*(1+Cruscotto!$G$3)</f>
        <v>0</v>
      </c>
      <c r="BD32" s="59">
        <f>+(I_Vendite!BG29*I_Vendite!BG63)*(1+Cruscotto!$G$3)</f>
        <v>0</v>
      </c>
      <c r="BE32" s="59">
        <f>+(I_Vendite!BH29*I_Vendite!BH63)*(1+Cruscotto!$G$3)</f>
        <v>0</v>
      </c>
      <c r="BF32" s="59">
        <f>+(I_Vendite!BI29*I_Vendite!BI63)*(1+Cruscotto!$G$3)</f>
        <v>0</v>
      </c>
      <c r="BG32" s="59">
        <f>+(I_Vendite!BJ29*I_Vendite!BJ63)*(1+Cruscotto!$G$3)</f>
        <v>0</v>
      </c>
      <c r="BH32" s="59">
        <f>+(I_Vendite!BK29*I_Vendite!BK63)*(1+Cruscotto!$G$3)</f>
        <v>0</v>
      </c>
      <c r="BI32" s="59">
        <f>+(I_Vendite!BL29*I_Vendite!BL63)*(1+Cruscotto!$G$3)</f>
        <v>0</v>
      </c>
      <c r="BJ32" s="59">
        <f>+(I_Vendite!BM29*I_Vendite!BM63)*(1+Cruscotto!$G$3)</f>
        <v>0</v>
      </c>
      <c r="BK32" s="59">
        <f>+(I_Vendite!BN29*I_Vendite!BN63)*(1+Cruscotto!$G$3)</f>
        <v>0</v>
      </c>
      <c r="BL32" s="59">
        <f>+(I_Vendite!BO29*I_Vendite!BO63)*(1+Cruscotto!$G$3)</f>
        <v>0</v>
      </c>
      <c r="BM32" s="59">
        <f>+(I_Vendite!BP29*I_Vendite!BP63)*(1+Cruscotto!$G$3)</f>
        <v>0</v>
      </c>
      <c r="BN32" s="59">
        <f>+(I_Vendite!BQ29*I_Vendite!BQ63)*(1+Cruscotto!$G$3)</f>
        <v>0</v>
      </c>
      <c r="BO32" s="59">
        <f>+(I_Vendite!BR29*I_Vendite!BR63)*(1+Cruscotto!$H$3)</f>
        <v>0</v>
      </c>
      <c r="BP32" s="59">
        <f>+(I_Vendite!BS29*I_Vendite!BS63)*(1+Cruscotto!$H$3)</f>
        <v>0</v>
      </c>
      <c r="BQ32" s="59">
        <f>+(I_Vendite!BT29*I_Vendite!BT63)*(1+Cruscotto!$H$3)</f>
        <v>0</v>
      </c>
      <c r="BR32" s="59">
        <f>+(I_Vendite!BU29*I_Vendite!BU63)*(1+Cruscotto!$H$3)</f>
        <v>0</v>
      </c>
      <c r="BS32" s="59">
        <f>+(I_Vendite!BV29*I_Vendite!BV63)*(1+Cruscotto!$H$3)</f>
        <v>0</v>
      </c>
      <c r="BT32" s="59">
        <f>+(I_Vendite!BW29*I_Vendite!BW63)*(1+Cruscotto!$H$3)</f>
        <v>0</v>
      </c>
      <c r="BU32" s="59">
        <f>+(I_Vendite!BX29*I_Vendite!BX63)*(1+Cruscotto!$H$3)</f>
        <v>0</v>
      </c>
      <c r="BV32" s="59">
        <f>+(I_Vendite!BY29*I_Vendite!BY63)*(1+Cruscotto!$H$3)</f>
        <v>0</v>
      </c>
      <c r="BW32" s="59">
        <f>+(I_Vendite!BZ29*I_Vendite!BZ63)*(1+Cruscotto!$H$3)</f>
        <v>0</v>
      </c>
      <c r="BX32" s="59">
        <f>+(I_Vendite!CA29*I_Vendite!CA63)*(1+Cruscotto!$H$3)</f>
        <v>0</v>
      </c>
      <c r="BY32" s="59">
        <f>+(I_Vendite!CB29*I_Vendite!CB63)*(1+Cruscotto!$H$3)</f>
        <v>0</v>
      </c>
      <c r="BZ32" s="59">
        <f>+(I_Vendite!CC29*I_Vendite!CC63)*(1+Cruscotto!$H$3)</f>
        <v>0</v>
      </c>
      <c r="CA32" s="59">
        <f>+(I_Vendite!CD29*I_Vendite!CD63)*(1+Cruscotto!$I$3)</f>
        <v>0</v>
      </c>
      <c r="CB32" s="59">
        <f>+(I_Vendite!CE29*I_Vendite!CE63)*(1+Cruscotto!$I$3)</f>
        <v>0</v>
      </c>
      <c r="CC32" s="59">
        <f>+(I_Vendite!CF29*I_Vendite!CF63)*(1+Cruscotto!$I$3)</f>
        <v>0</v>
      </c>
      <c r="CD32" s="59">
        <f>+(I_Vendite!CG29*I_Vendite!CG63)*(1+Cruscotto!$I$3)</f>
        <v>0</v>
      </c>
      <c r="CE32" s="59">
        <f>+(I_Vendite!CH29*I_Vendite!CH63)*(1+Cruscotto!$I$3)</f>
        <v>0</v>
      </c>
      <c r="CF32" s="59">
        <f>+(I_Vendite!CI29*I_Vendite!CI63)*(1+Cruscotto!$I$3)</f>
        <v>0</v>
      </c>
      <c r="CG32" s="59">
        <f>+(I_Vendite!CJ29*I_Vendite!CJ63)*(1+Cruscotto!$I$3)</f>
        <v>0</v>
      </c>
      <c r="CH32" s="59">
        <f>+(I_Vendite!CK29*I_Vendite!CK63)*(1+Cruscotto!$I$3)</f>
        <v>0</v>
      </c>
      <c r="CI32" s="59">
        <f>+(I_Vendite!CL29*I_Vendite!CL63)*(1+Cruscotto!$I$3)</f>
        <v>0</v>
      </c>
      <c r="CJ32" s="59">
        <f>+(I_Vendite!CM29*I_Vendite!CM63)*(1+Cruscotto!$I$3)</f>
        <v>0</v>
      </c>
      <c r="CK32" s="59">
        <f>+(I_Vendite!CN29*I_Vendite!CN63)*(1+Cruscotto!$I$3)</f>
        <v>0</v>
      </c>
      <c r="CL32" s="59">
        <f>+(I_Vendite!CO29*I_Vendite!CO63)*(1+Cruscotto!$I$3)</f>
        <v>0</v>
      </c>
      <c r="CM32" s="59">
        <f>+I_Vendite!CP29*I_Vendite!CP63*(1+Cruscotto!$J$3)</f>
        <v>0</v>
      </c>
      <c r="CN32" s="59">
        <f>+I_Vendite!CQ29*I_Vendite!CQ63*(1+Cruscotto!$J$3)</f>
        <v>0</v>
      </c>
      <c r="CO32" s="59">
        <f>+I_Vendite!CR29*I_Vendite!CR63*(1+Cruscotto!$J$3)</f>
        <v>0</v>
      </c>
      <c r="CP32" s="59">
        <f>+I_Vendite!CS29*I_Vendite!CS63*(1+Cruscotto!$J$3)</f>
        <v>0</v>
      </c>
      <c r="CQ32" s="59">
        <f>+I_Vendite!CT29*I_Vendite!CT63*(1+Cruscotto!$J$3)</f>
        <v>0</v>
      </c>
      <c r="CR32" s="59">
        <f>+I_Vendite!CU29*I_Vendite!CU63*(1+Cruscotto!$J$3)</f>
        <v>0</v>
      </c>
      <c r="CS32" s="59">
        <f>+I_Vendite!CV29*I_Vendite!CV63*(1+Cruscotto!$J$3)</f>
        <v>0</v>
      </c>
      <c r="CT32" s="59">
        <f>+I_Vendite!CW29*I_Vendite!CW63*(1+Cruscotto!$J$3)</f>
        <v>0</v>
      </c>
      <c r="CU32" s="59">
        <f>+I_Vendite!CX29*I_Vendite!CX63*(1+Cruscotto!$J$3)</f>
        <v>0</v>
      </c>
      <c r="CV32" s="59">
        <f>+I_Vendite!CY29*I_Vendite!CY63*(1+Cruscotto!$J$3)</f>
        <v>0</v>
      </c>
      <c r="CW32" s="59">
        <f>+I_Vendite!CZ29*I_Vendite!CZ63*(1+Cruscotto!$J$3)</f>
        <v>0</v>
      </c>
      <c r="CX32" s="59">
        <f>+I_Vendite!DA29*I_Vendite!DA63*(1+Cruscotto!$J$3)</f>
        <v>0</v>
      </c>
      <c r="CY32" s="59">
        <f>+I_Vendite!DB29*I_Vendite!DB63*(1+Cruscotto!$K$3)</f>
        <v>0</v>
      </c>
      <c r="CZ32" s="59">
        <f>+I_Vendite!DC29*I_Vendite!DC63*(1+Cruscotto!$K$3)</f>
        <v>0</v>
      </c>
      <c r="DA32" s="59">
        <f>+I_Vendite!DD29*I_Vendite!DD63*(1+Cruscotto!$K$3)</f>
        <v>0</v>
      </c>
      <c r="DB32" s="59">
        <f>+I_Vendite!DE29*I_Vendite!DE63*(1+Cruscotto!$K$3)</f>
        <v>0</v>
      </c>
      <c r="DC32" s="59">
        <f>+I_Vendite!DF29*I_Vendite!DF63*(1+Cruscotto!$K$3)</f>
        <v>0</v>
      </c>
      <c r="DD32" s="59">
        <f>+I_Vendite!DG29*I_Vendite!DG63*(1+Cruscotto!$K$3)</f>
        <v>0</v>
      </c>
      <c r="DE32" s="59">
        <f>+I_Vendite!DH29*I_Vendite!DH63*(1+Cruscotto!$K$3)</f>
        <v>0</v>
      </c>
      <c r="DF32" s="59">
        <f>+I_Vendite!DI29*I_Vendite!DI63*(1+Cruscotto!$K$3)</f>
        <v>0</v>
      </c>
      <c r="DG32" s="59">
        <f>+I_Vendite!DJ29*I_Vendite!DJ63*(1+Cruscotto!$K$3)</f>
        <v>0</v>
      </c>
      <c r="DH32" s="59">
        <f>+I_Vendite!DK29*I_Vendite!DK63*(1+Cruscotto!$K$3)</f>
        <v>0</v>
      </c>
      <c r="DI32" s="59">
        <f>+I_Vendite!DL29*I_Vendite!DL63*(1+Cruscotto!$K$3)</f>
        <v>0</v>
      </c>
      <c r="DJ32" s="59">
        <f>+I_Vendite!DM29*I_Vendite!DM63*(1+Cruscotto!$K$3)</f>
        <v>0</v>
      </c>
      <c r="DK32" s="59">
        <f>+I_Vendite!DN29*I_Vendite!DN63*(1+Cruscotto!$L$3)</f>
        <v>0</v>
      </c>
      <c r="DL32" s="59">
        <f>+I_Vendite!DO29*I_Vendite!DO63*(1+Cruscotto!$L$3)</f>
        <v>0</v>
      </c>
      <c r="DM32" s="59">
        <f>+I_Vendite!DP29*I_Vendite!DP63*(1+Cruscotto!$L$3)</f>
        <v>0</v>
      </c>
      <c r="DN32" s="59">
        <f>+I_Vendite!DQ29*I_Vendite!DQ63*(1+Cruscotto!$L$3)</f>
        <v>0</v>
      </c>
      <c r="DO32" s="59">
        <f>+I_Vendite!DR29*I_Vendite!DR63*(1+Cruscotto!$L$3)</f>
        <v>0</v>
      </c>
      <c r="DP32" s="59">
        <f>+I_Vendite!DS29*I_Vendite!DS63*(1+Cruscotto!$L$3)</f>
        <v>0</v>
      </c>
      <c r="DQ32" s="59">
        <f>+I_Vendite!DT29*I_Vendite!DT63*(1+Cruscotto!$L$3)</f>
        <v>0</v>
      </c>
      <c r="DR32" s="59">
        <f>+I_Vendite!DU29*I_Vendite!DU63*(1+Cruscotto!$L$3)</f>
        <v>0</v>
      </c>
      <c r="DS32" s="59">
        <f>+I_Vendite!DV29*I_Vendite!DV63*(1+Cruscotto!$L$3)</f>
        <v>0</v>
      </c>
      <c r="DT32" s="59">
        <f>+I_Vendite!DW29*I_Vendite!DW63*(1+Cruscotto!$L$3)</f>
        <v>0</v>
      </c>
      <c r="DU32" s="59">
        <f>+I_Vendite!DX29*I_Vendite!DX63*(1+Cruscotto!$L$3)</f>
        <v>0</v>
      </c>
      <c r="DV32" s="59">
        <f>+I_Vendite!DY29*I_Vendite!DY63*(1+Cruscotto!$L$3)</f>
        <v>0</v>
      </c>
    </row>
    <row r="33" spans="3:126" ht="16.5" thickTop="1" thickBot="1" x14ac:dyDescent="0.3">
      <c r="C33" s="57">
        <f>+I_Vendite!C30</f>
        <v>0</v>
      </c>
      <c r="D33" s="57">
        <f>+I_Vendite!E30</f>
        <v>0</v>
      </c>
      <c r="E33" s="58">
        <f>+I_Vendite!G30</f>
        <v>0</v>
      </c>
      <c r="G33" s="59">
        <f>+(I_Vendite!J30*I_Vendite!J64)*(1+Cruscotto!$C$3)</f>
        <v>0</v>
      </c>
      <c r="H33" s="59">
        <f>+(I_Vendite!K30*I_Vendite!K64)*(1+Cruscotto!$C$3)</f>
        <v>0</v>
      </c>
      <c r="I33" s="59">
        <f>+(I_Vendite!L30*I_Vendite!L64)*(1+Cruscotto!$C$3)</f>
        <v>0</v>
      </c>
      <c r="J33" s="59">
        <f>+(I_Vendite!M30*I_Vendite!M64)*(1+Cruscotto!$C$3)</f>
        <v>0</v>
      </c>
      <c r="K33" s="59">
        <f>+(I_Vendite!N30*I_Vendite!N64)*(1+Cruscotto!$C$3)</f>
        <v>0</v>
      </c>
      <c r="L33" s="59">
        <f>+(I_Vendite!O30*I_Vendite!O64)*(1+Cruscotto!$C$3)</f>
        <v>0</v>
      </c>
      <c r="M33" s="59">
        <f>+(I_Vendite!P30*I_Vendite!P64)*(1+Cruscotto!$C$3)</f>
        <v>0</v>
      </c>
      <c r="N33" s="59">
        <f>+(I_Vendite!Q30*I_Vendite!Q64)*(1+Cruscotto!$C$3)</f>
        <v>0</v>
      </c>
      <c r="O33" s="59">
        <f>+(I_Vendite!R30*I_Vendite!R64)*(1+Cruscotto!$C$3)</f>
        <v>0</v>
      </c>
      <c r="P33" s="59">
        <f>+(I_Vendite!S30*I_Vendite!S64)*(1+Cruscotto!$C$3)</f>
        <v>0</v>
      </c>
      <c r="Q33" s="59">
        <f>+(I_Vendite!T30*I_Vendite!T64)*(1+Cruscotto!$C$3)</f>
        <v>0</v>
      </c>
      <c r="R33" s="59">
        <f>+(I_Vendite!U30*I_Vendite!U64)*(1+Cruscotto!$C$3)</f>
        <v>0</v>
      </c>
      <c r="S33" s="59">
        <f>+(I_Vendite!V30*I_Vendite!V64)*(1+Cruscotto!$D$3)</f>
        <v>0</v>
      </c>
      <c r="T33" s="59">
        <f>+(I_Vendite!W30*I_Vendite!W64)*(1+Cruscotto!$D$3)</f>
        <v>0</v>
      </c>
      <c r="U33" s="59">
        <f>+(I_Vendite!X30*I_Vendite!X64)*(1+Cruscotto!$D$3)</f>
        <v>0</v>
      </c>
      <c r="V33" s="59">
        <f>+(I_Vendite!Y30*I_Vendite!Y64)*(1+Cruscotto!$D$3)</f>
        <v>0</v>
      </c>
      <c r="W33" s="59">
        <f>+(I_Vendite!Z30*I_Vendite!Z64)*(1+Cruscotto!$D$3)</f>
        <v>0</v>
      </c>
      <c r="X33" s="59">
        <f>+(I_Vendite!AA30*I_Vendite!AA64)*(1+Cruscotto!$D$3)</f>
        <v>0</v>
      </c>
      <c r="Y33" s="59">
        <f>+(I_Vendite!AB30*I_Vendite!AB64)*(1+Cruscotto!$D$3)</f>
        <v>0</v>
      </c>
      <c r="Z33" s="59">
        <f>+(I_Vendite!AC30*I_Vendite!AC64)*(1+Cruscotto!$D$3)</f>
        <v>0</v>
      </c>
      <c r="AA33" s="59">
        <f>+(I_Vendite!AD30*I_Vendite!AD64)*(1+Cruscotto!$D$3)</f>
        <v>0</v>
      </c>
      <c r="AB33" s="59">
        <f>+(I_Vendite!AE30*I_Vendite!AE64)*(1+Cruscotto!$D$3)</f>
        <v>0</v>
      </c>
      <c r="AC33" s="59">
        <f>+(I_Vendite!AF30*I_Vendite!AF64)*(1+Cruscotto!$D$3)</f>
        <v>0</v>
      </c>
      <c r="AD33" s="59">
        <f>+(I_Vendite!AG30*I_Vendite!AG64)*(1+Cruscotto!$D$3)</f>
        <v>0</v>
      </c>
      <c r="AE33" s="59">
        <f>+(I_Vendite!AH30*I_Vendite!AH64)*(1+Cruscotto!$E$3)</f>
        <v>0</v>
      </c>
      <c r="AF33" s="59">
        <f>+(I_Vendite!AI30*I_Vendite!AI64)*(1+Cruscotto!$E$3)</f>
        <v>0</v>
      </c>
      <c r="AG33" s="59">
        <f>+(I_Vendite!AJ30*I_Vendite!AJ64)*(1+Cruscotto!$E$3)</f>
        <v>0</v>
      </c>
      <c r="AH33" s="59">
        <f>+(I_Vendite!AK30*I_Vendite!AK64)*(1+Cruscotto!$E$3)</f>
        <v>0</v>
      </c>
      <c r="AI33" s="59">
        <f>+(I_Vendite!AL30*I_Vendite!AL64)*(1+Cruscotto!$E$3)</f>
        <v>0</v>
      </c>
      <c r="AJ33" s="59">
        <f>+(I_Vendite!AM30*I_Vendite!AM64)*(1+Cruscotto!$E$3)</f>
        <v>0</v>
      </c>
      <c r="AK33" s="59">
        <f>+(I_Vendite!AN30*I_Vendite!AN64)*(1+Cruscotto!$E$3)</f>
        <v>0</v>
      </c>
      <c r="AL33" s="59">
        <f>+(I_Vendite!AO30*I_Vendite!AO64)*(1+Cruscotto!$E$3)</f>
        <v>0</v>
      </c>
      <c r="AM33" s="59">
        <f>+(I_Vendite!AP30*I_Vendite!AP64)*(1+Cruscotto!$E$3)</f>
        <v>0</v>
      </c>
      <c r="AN33" s="59">
        <f>+(I_Vendite!AQ30*I_Vendite!AQ64)*(1+Cruscotto!$E$3)</f>
        <v>0</v>
      </c>
      <c r="AO33" s="59">
        <f>+(I_Vendite!AR30*I_Vendite!AR64)*(1+Cruscotto!$E$3)</f>
        <v>0</v>
      </c>
      <c r="AP33" s="59">
        <f>+(I_Vendite!AS30*I_Vendite!AS64)*(1+Cruscotto!$E$3)</f>
        <v>0</v>
      </c>
      <c r="AQ33" s="59">
        <f>+(I_Vendite!AT30*I_Vendite!AT64)*(1+Cruscotto!$F$3)</f>
        <v>0</v>
      </c>
      <c r="AR33" s="59">
        <f>+(I_Vendite!AU30*I_Vendite!AU64)*(1+Cruscotto!$F$3)</f>
        <v>0</v>
      </c>
      <c r="AS33" s="59">
        <f>+(I_Vendite!AV30*I_Vendite!AV64)*(1+Cruscotto!$F$3)</f>
        <v>0</v>
      </c>
      <c r="AT33" s="59">
        <f>+(I_Vendite!AW30*I_Vendite!AW64)*(1+Cruscotto!$F$3)</f>
        <v>0</v>
      </c>
      <c r="AU33" s="59">
        <f>+(I_Vendite!AX30*I_Vendite!AX64)*(1+Cruscotto!$F$3)</f>
        <v>0</v>
      </c>
      <c r="AV33" s="59">
        <f>+(I_Vendite!AY30*I_Vendite!AY64)*(1+Cruscotto!$F$3)</f>
        <v>0</v>
      </c>
      <c r="AW33" s="59">
        <f>+(I_Vendite!AZ30*I_Vendite!AZ64)*(1+Cruscotto!$F$3)</f>
        <v>0</v>
      </c>
      <c r="AX33" s="59">
        <f>+(I_Vendite!BA30*I_Vendite!BA64)*(1+Cruscotto!$F$3)</f>
        <v>0</v>
      </c>
      <c r="AY33" s="59">
        <f>+(I_Vendite!BB30*I_Vendite!BB64)*(1+Cruscotto!$F$3)</f>
        <v>0</v>
      </c>
      <c r="AZ33" s="59">
        <f>+(I_Vendite!BC30*I_Vendite!BC64)*(1+Cruscotto!$F$3)</f>
        <v>0</v>
      </c>
      <c r="BA33" s="59">
        <f>+(I_Vendite!BD30*I_Vendite!BD64)*(1+Cruscotto!$F$3)</f>
        <v>0</v>
      </c>
      <c r="BB33" s="59">
        <f>+(I_Vendite!BE30*I_Vendite!BE64)*(1+Cruscotto!$F$3)</f>
        <v>0</v>
      </c>
      <c r="BC33" s="59">
        <f>+(I_Vendite!BF30*I_Vendite!BF64)*(1+Cruscotto!$G$3)</f>
        <v>0</v>
      </c>
      <c r="BD33" s="59">
        <f>+(I_Vendite!BG30*I_Vendite!BG64)*(1+Cruscotto!$G$3)</f>
        <v>0</v>
      </c>
      <c r="BE33" s="59">
        <f>+(I_Vendite!BH30*I_Vendite!BH64)*(1+Cruscotto!$G$3)</f>
        <v>0</v>
      </c>
      <c r="BF33" s="59">
        <f>+(I_Vendite!BI30*I_Vendite!BI64)*(1+Cruscotto!$G$3)</f>
        <v>0</v>
      </c>
      <c r="BG33" s="59">
        <f>+(I_Vendite!BJ30*I_Vendite!BJ64)*(1+Cruscotto!$G$3)</f>
        <v>0</v>
      </c>
      <c r="BH33" s="59">
        <f>+(I_Vendite!BK30*I_Vendite!BK64)*(1+Cruscotto!$G$3)</f>
        <v>0</v>
      </c>
      <c r="BI33" s="59">
        <f>+(I_Vendite!BL30*I_Vendite!BL64)*(1+Cruscotto!$G$3)</f>
        <v>0</v>
      </c>
      <c r="BJ33" s="59">
        <f>+(I_Vendite!BM30*I_Vendite!BM64)*(1+Cruscotto!$G$3)</f>
        <v>0</v>
      </c>
      <c r="BK33" s="59">
        <f>+(I_Vendite!BN30*I_Vendite!BN64)*(1+Cruscotto!$G$3)</f>
        <v>0</v>
      </c>
      <c r="BL33" s="59">
        <f>+(I_Vendite!BO30*I_Vendite!BO64)*(1+Cruscotto!$G$3)</f>
        <v>0</v>
      </c>
      <c r="BM33" s="59">
        <f>+(I_Vendite!BP30*I_Vendite!BP64)*(1+Cruscotto!$G$3)</f>
        <v>0</v>
      </c>
      <c r="BN33" s="59">
        <f>+(I_Vendite!BQ30*I_Vendite!BQ64)*(1+Cruscotto!$G$3)</f>
        <v>0</v>
      </c>
      <c r="BO33" s="59">
        <f>+(I_Vendite!BR30*I_Vendite!BR64)*(1+Cruscotto!$H$3)</f>
        <v>0</v>
      </c>
      <c r="BP33" s="59">
        <f>+(I_Vendite!BS30*I_Vendite!BS64)*(1+Cruscotto!$H$3)</f>
        <v>0</v>
      </c>
      <c r="BQ33" s="59">
        <f>+(I_Vendite!BT30*I_Vendite!BT64)*(1+Cruscotto!$H$3)</f>
        <v>0</v>
      </c>
      <c r="BR33" s="59">
        <f>+(I_Vendite!BU30*I_Vendite!BU64)*(1+Cruscotto!$H$3)</f>
        <v>0</v>
      </c>
      <c r="BS33" s="59">
        <f>+(I_Vendite!BV30*I_Vendite!BV64)*(1+Cruscotto!$H$3)</f>
        <v>0</v>
      </c>
      <c r="BT33" s="59">
        <f>+(I_Vendite!BW30*I_Vendite!BW64)*(1+Cruscotto!$H$3)</f>
        <v>0</v>
      </c>
      <c r="BU33" s="59">
        <f>+(I_Vendite!BX30*I_Vendite!BX64)*(1+Cruscotto!$H$3)</f>
        <v>0</v>
      </c>
      <c r="BV33" s="59">
        <f>+(I_Vendite!BY30*I_Vendite!BY64)*(1+Cruscotto!$H$3)</f>
        <v>0</v>
      </c>
      <c r="BW33" s="59">
        <f>+(I_Vendite!BZ30*I_Vendite!BZ64)*(1+Cruscotto!$H$3)</f>
        <v>0</v>
      </c>
      <c r="BX33" s="59">
        <f>+(I_Vendite!CA30*I_Vendite!CA64)*(1+Cruscotto!$H$3)</f>
        <v>0</v>
      </c>
      <c r="BY33" s="59">
        <f>+(I_Vendite!CB30*I_Vendite!CB64)*(1+Cruscotto!$H$3)</f>
        <v>0</v>
      </c>
      <c r="BZ33" s="59">
        <f>+(I_Vendite!CC30*I_Vendite!CC64)*(1+Cruscotto!$H$3)</f>
        <v>0</v>
      </c>
      <c r="CA33" s="59">
        <f>+(I_Vendite!CD30*I_Vendite!CD64)*(1+Cruscotto!$I$3)</f>
        <v>0</v>
      </c>
      <c r="CB33" s="59">
        <f>+(I_Vendite!CE30*I_Vendite!CE64)*(1+Cruscotto!$I$3)</f>
        <v>0</v>
      </c>
      <c r="CC33" s="59">
        <f>+(I_Vendite!CF30*I_Vendite!CF64)*(1+Cruscotto!$I$3)</f>
        <v>0</v>
      </c>
      <c r="CD33" s="59">
        <f>+(I_Vendite!CG30*I_Vendite!CG64)*(1+Cruscotto!$I$3)</f>
        <v>0</v>
      </c>
      <c r="CE33" s="59">
        <f>+(I_Vendite!CH30*I_Vendite!CH64)*(1+Cruscotto!$I$3)</f>
        <v>0</v>
      </c>
      <c r="CF33" s="59">
        <f>+(I_Vendite!CI30*I_Vendite!CI64)*(1+Cruscotto!$I$3)</f>
        <v>0</v>
      </c>
      <c r="CG33" s="59">
        <f>+(I_Vendite!CJ30*I_Vendite!CJ64)*(1+Cruscotto!$I$3)</f>
        <v>0</v>
      </c>
      <c r="CH33" s="59">
        <f>+(I_Vendite!CK30*I_Vendite!CK64)*(1+Cruscotto!$I$3)</f>
        <v>0</v>
      </c>
      <c r="CI33" s="59">
        <f>+(I_Vendite!CL30*I_Vendite!CL64)*(1+Cruscotto!$I$3)</f>
        <v>0</v>
      </c>
      <c r="CJ33" s="59">
        <f>+(I_Vendite!CM30*I_Vendite!CM64)*(1+Cruscotto!$I$3)</f>
        <v>0</v>
      </c>
      <c r="CK33" s="59">
        <f>+(I_Vendite!CN30*I_Vendite!CN64)*(1+Cruscotto!$I$3)</f>
        <v>0</v>
      </c>
      <c r="CL33" s="59">
        <f>+(I_Vendite!CO30*I_Vendite!CO64)*(1+Cruscotto!$I$3)</f>
        <v>0</v>
      </c>
      <c r="CM33" s="59">
        <f>+I_Vendite!CP30*I_Vendite!CP64*(1+Cruscotto!$J$3)</f>
        <v>0</v>
      </c>
      <c r="CN33" s="59">
        <f>+I_Vendite!CQ30*I_Vendite!CQ64*(1+Cruscotto!$J$3)</f>
        <v>0</v>
      </c>
      <c r="CO33" s="59">
        <f>+I_Vendite!CR30*I_Vendite!CR64*(1+Cruscotto!$J$3)</f>
        <v>0</v>
      </c>
      <c r="CP33" s="59">
        <f>+I_Vendite!CS30*I_Vendite!CS64*(1+Cruscotto!$J$3)</f>
        <v>0</v>
      </c>
      <c r="CQ33" s="59">
        <f>+I_Vendite!CT30*I_Vendite!CT64*(1+Cruscotto!$J$3)</f>
        <v>0</v>
      </c>
      <c r="CR33" s="59">
        <f>+I_Vendite!CU30*I_Vendite!CU64*(1+Cruscotto!$J$3)</f>
        <v>0</v>
      </c>
      <c r="CS33" s="59">
        <f>+I_Vendite!CV30*I_Vendite!CV64*(1+Cruscotto!$J$3)</f>
        <v>0</v>
      </c>
      <c r="CT33" s="59">
        <f>+I_Vendite!CW30*I_Vendite!CW64*(1+Cruscotto!$J$3)</f>
        <v>0</v>
      </c>
      <c r="CU33" s="59">
        <f>+I_Vendite!CX30*I_Vendite!CX64*(1+Cruscotto!$J$3)</f>
        <v>0</v>
      </c>
      <c r="CV33" s="59">
        <f>+I_Vendite!CY30*I_Vendite!CY64*(1+Cruscotto!$J$3)</f>
        <v>0</v>
      </c>
      <c r="CW33" s="59">
        <f>+I_Vendite!CZ30*I_Vendite!CZ64*(1+Cruscotto!$J$3)</f>
        <v>0</v>
      </c>
      <c r="CX33" s="59">
        <f>+I_Vendite!DA30*I_Vendite!DA64*(1+Cruscotto!$J$3)</f>
        <v>0</v>
      </c>
      <c r="CY33" s="59">
        <f>+I_Vendite!DB30*I_Vendite!DB64*(1+Cruscotto!$K$3)</f>
        <v>0</v>
      </c>
      <c r="CZ33" s="59">
        <f>+I_Vendite!DC30*I_Vendite!DC64*(1+Cruscotto!$K$3)</f>
        <v>0</v>
      </c>
      <c r="DA33" s="59">
        <f>+I_Vendite!DD30*I_Vendite!DD64*(1+Cruscotto!$K$3)</f>
        <v>0</v>
      </c>
      <c r="DB33" s="59">
        <f>+I_Vendite!DE30*I_Vendite!DE64*(1+Cruscotto!$K$3)</f>
        <v>0</v>
      </c>
      <c r="DC33" s="59">
        <f>+I_Vendite!DF30*I_Vendite!DF64*(1+Cruscotto!$K$3)</f>
        <v>0</v>
      </c>
      <c r="DD33" s="59">
        <f>+I_Vendite!DG30*I_Vendite!DG64*(1+Cruscotto!$K$3)</f>
        <v>0</v>
      </c>
      <c r="DE33" s="59">
        <f>+I_Vendite!DH30*I_Vendite!DH64*(1+Cruscotto!$K$3)</f>
        <v>0</v>
      </c>
      <c r="DF33" s="59">
        <f>+I_Vendite!DI30*I_Vendite!DI64*(1+Cruscotto!$K$3)</f>
        <v>0</v>
      </c>
      <c r="DG33" s="59">
        <f>+I_Vendite!DJ30*I_Vendite!DJ64*(1+Cruscotto!$K$3)</f>
        <v>0</v>
      </c>
      <c r="DH33" s="59">
        <f>+I_Vendite!DK30*I_Vendite!DK64*(1+Cruscotto!$K$3)</f>
        <v>0</v>
      </c>
      <c r="DI33" s="59">
        <f>+I_Vendite!DL30*I_Vendite!DL64*(1+Cruscotto!$K$3)</f>
        <v>0</v>
      </c>
      <c r="DJ33" s="59">
        <f>+I_Vendite!DM30*I_Vendite!DM64*(1+Cruscotto!$K$3)</f>
        <v>0</v>
      </c>
      <c r="DK33" s="59">
        <f>+I_Vendite!DN30*I_Vendite!DN64*(1+Cruscotto!$L$3)</f>
        <v>0</v>
      </c>
      <c r="DL33" s="59">
        <f>+I_Vendite!DO30*I_Vendite!DO64*(1+Cruscotto!$L$3)</f>
        <v>0</v>
      </c>
      <c r="DM33" s="59">
        <f>+I_Vendite!DP30*I_Vendite!DP64*(1+Cruscotto!$L$3)</f>
        <v>0</v>
      </c>
      <c r="DN33" s="59">
        <f>+I_Vendite!DQ30*I_Vendite!DQ64*(1+Cruscotto!$L$3)</f>
        <v>0</v>
      </c>
      <c r="DO33" s="59">
        <f>+I_Vendite!DR30*I_Vendite!DR64*(1+Cruscotto!$L$3)</f>
        <v>0</v>
      </c>
      <c r="DP33" s="59">
        <f>+I_Vendite!DS30*I_Vendite!DS64*(1+Cruscotto!$L$3)</f>
        <v>0</v>
      </c>
      <c r="DQ33" s="59">
        <f>+I_Vendite!DT30*I_Vendite!DT64*(1+Cruscotto!$L$3)</f>
        <v>0</v>
      </c>
      <c r="DR33" s="59">
        <f>+I_Vendite!DU30*I_Vendite!DU64*(1+Cruscotto!$L$3)</f>
        <v>0</v>
      </c>
      <c r="DS33" s="59">
        <f>+I_Vendite!DV30*I_Vendite!DV64*(1+Cruscotto!$L$3)</f>
        <v>0</v>
      </c>
      <c r="DT33" s="59">
        <f>+I_Vendite!DW30*I_Vendite!DW64*(1+Cruscotto!$L$3)</f>
        <v>0</v>
      </c>
      <c r="DU33" s="59">
        <f>+I_Vendite!DX30*I_Vendite!DX64*(1+Cruscotto!$L$3)</f>
        <v>0</v>
      </c>
      <c r="DV33" s="59">
        <f>+I_Vendite!DY30*I_Vendite!DY64*(1+Cruscotto!$L$3)</f>
        <v>0</v>
      </c>
    </row>
    <row r="34" spans="3:126" ht="16.5" thickTop="1" thickBot="1" x14ac:dyDescent="0.3">
      <c r="C34" s="57">
        <f>+I_Vendite!C31</f>
        <v>0</v>
      </c>
      <c r="D34" s="57">
        <f>+I_Vendite!E31</f>
        <v>0</v>
      </c>
      <c r="E34" s="58">
        <f>+I_Vendite!G31</f>
        <v>0</v>
      </c>
      <c r="G34" s="59">
        <f>+(I_Vendite!J31*I_Vendite!J65)*(1+Cruscotto!$C$3)</f>
        <v>0</v>
      </c>
      <c r="H34" s="59">
        <f>+(I_Vendite!K31*I_Vendite!K65)*(1+Cruscotto!$C$3)</f>
        <v>0</v>
      </c>
      <c r="I34" s="59">
        <f>+(I_Vendite!L31*I_Vendite!L65)*(1+Cruscotto!$C$3)</f>
        <v>0</v>
      </c>
      <c r="J34" s="59">
        <f>+(I_Vendite!M31*I_Vendite!M65)*(1+Cruscotto!$C$3)</f>
        <v>0</v>
      </c>
      <c r="K34" s="59">
        <f>+(I_Vendite!N31*I_Vendite!N65)*(1+Cruscotto!$C$3)</f>
        <v>0</v>
      </c>
      <c r="L34" s="59">
        <f>+(I_Vendite!O31*I_Vendite!O65)*(1+Cruscotto!$C$3)</f>
        <v>0</v>
      </c>
      <c r="M34" s="59">
        <f>+(I_Vendite!P31*I_Vendite!P65)*(1+Cruscotto!$C$3)</f>
        <v>0</v>
      </c>
      <c r="N34" s="59">
        <f>+(I_Vendite!Q31*I_Vendite!Q65)*(1+Cruscotto!$C$3)</f>
        <v>0</v>
      </c>
      <c r="O34" s="59">
        <f>+(I_Vendite!R31*I_Vendite!R65)*(1+Cruscotto!$C$3)</f>
        <v>0</v>
      </c>
      <c r="P34" s="59">
        <f>+(I_Vendite!S31*I_Vendite!S65)*(1+Cruscotto!$C$3)</f>
        <v>0</v>
      </c>
      <c r="Q34" s="59">
        <f>+(I_Vendite!T31*I_Vendite!T65)*(1+Cruscotto!$C$3)</f>
        <v>0</v>
      </c>
      <c r="R34" s="59">
        <f>+(I_Vendite!U31*I_Vendite!U65)*(1+Cruscotto!$C$3)</f>
        <v>0</v>
      </c>
      <c r="S34" s="59">
        <f>+(I_Vendite!V31*I_Vendite!V65)*(1+Cruscotto!$D$3)</f>
        <v>0</v>
      </c>
      <c r="T34" s="59">
        <f>+(I_Vendite!W31*I_Vendite!W65)*(1+Cruscotto!$D$3)</f>
        <v>0</v>
      </c>
      <c r="U34" s="59">
        <f>+(I_Vendite!X31*I_Vendite!X65)*(1+Cruscotto!$D$3)</f>
        <v>0</v>
      </c>
      <c r="V34" s="59">
        <f>+(I_Vendite!Y31*I_Vendite!Y65)*(1+Cruscotto!$D$3)</f>
        <v>0</v>
      </c>
      <c r="W34" s="59">
        <f>+(I_Vendite!Z31*I_Vendite!Z65)*(1+Cruscotto!$D$3)</f>
        <v>0</v>
      </c>
      <c r="X34" s="59">
        <f>+(I_Vendite!AA31*I_Vendite!AA65)*(1+Cruscotto!$D$3)</f>
        <v>0</v>
      </c>
      <c r="Y34" s="59">
        <f>+(I_Vendite!AB31*I_Vendite!AB65)*(1+Cruscotto!$D$3)</f>
        <v>0</v>
      </c>
      <c r="Z34" s="59">
        <f>+(I_Vendite!AC31*I_Vendite!AC65)*(1+Cruscotto!$D$3)</f>
        <v>0</v>
      </c>
      <c r="AA34" s="59">
        <f>+(I_Vendite!AD31*I_Vendite!AD65)*(1+Cruscotto!$D$3)</f>
        <v>0</v>
      </c>
      <c r="AB34" s="59">
        <f>+(I_Vendite!AE31*I_Vendite!AE65)*(1+Cruscotto!$D$3)</f>
        <v>0</v>
      </c>
      <c r="AC34" s="59">
        <f>+(I_Vendite!AF31*I_Vendite!AF65)*(1+Cruscotto!$D$3)</f>
        <v>0</v>
      </c>
      <c r="AD34" s="59">
        <f>+(I_Vendite!AG31*I_Vendite!AG65)*(1+Cruscotto!$D$3)</f>
        <v>0</v>
      </c>
      <c r="AE34" s="59">
        <f>+(I_Vendite!AH31*I_Vendite!AH65)*(1+Cruscotto!$E$3)</f>
        <v>0</v>
      </c>
      <c r="AF34" s="59">
        <f>+(I_Vendite!AI31*I_Vendite!AI65)*(1+Cruscotto!$E$3)</f>
        <v>0</v>
      </c>
      <c r="AG34" s="59">
        <f>+(I_Vendite!AJ31*I_Vendite!AJ65)*(1+Cruscotto!$E$3)</f>
        <v>0</v>
      </c>
      <c r="AH34" s="59">
        <f>+(I_Vendite!AK31*I_Vendite!AK65)*(1+Cruscotto!$E$3)</f>
        <v>0</v>
      </c>
      <c r="AI34" s="59">
        <f>+(I_Vendite!AL31*I_Vendite!AL65)*(1+Cruscotto!$E$3)</f>
        <v>0</v>
      </c>
      <c r="AJ34" s="59">
        <f>+(I_Vendite!AM31*I_Vendite!AM65)*(1+Cruscotto!$E$3)</f>
        <v>0</v>
      </c>
      <c r="AK34" s="59">
        <f>+(I_Vendite!AN31*I_Vendite!AN65)*(1+Cruscotto!$E$3)</f>
        <v>0</v>
      </c>
      <c r="AL34" s="59">
        <f>+(I_Vendite!AO31*I_Vendite!AO65)*(1+Cruscotto!$E$3)</f>
        <v>0</v>
      </c>
      <c r="AM34" s="59">
        <f>+(I_Vendite!AP31*I_Vendite!AP65)*(1+Cruscotto!$E$3)</f>
        <v>0</v>
      </c>
      <c r="AN34" s="59">
        <f>+(I_Vendite!AQ31*I_Vendite!AQ65)*(1+Cruscotto!$E$3)</f>
        <v>0</v>
      </c>
      <c r="AO34" s="59">
        <f>+(I_Vendite!AR31*I_Vendite!AR65)*(1+Cruscotto!$E$3)</f>
        <v>0</v>
      </c>
      <c r="AP34" s="59">
        <f>+(I_Vendite!AS31*I_Vendite!AS65)*(1+Cruscotto!$E$3)</f>
        <v>0</v>
      </c>
      <c r="AQ34" s="59">
        <f>+(I_Vendite!AT31*I_Vendite!AT65)*(1+Cruscotto!$F$3)</f>
        <v>0</v>
      </c>
      <c r="AR34" s="59">
        <f>+(I_Vendite!AU31*I_Vendite!AU65)*(1+Cruscotto!$F$3)</f>
        <v>0</v>
      </c>
      <c r="AS34" s="59">
        <f>+(I_Vendite!AV31*I_Vendite!AV65)*(1+Cruscotto!$F$3)</f>
        <v>0</v>
      </c>
      <c r="AT34" s="59">
        <f>+(I_Vendite!AW31*I_Vendite!AW65)*(1+Cruscotto!$F$3)</f>
        <v>0</v>
      </c>
      <c r="AU34" s="59">
        <f>+(I_Vendite!AX31*I_Vendite!AX65)*(1+Cruscotto!$F$3)</f>
        <v>0</v>
      </c>
      <c r="AV34" s="59">
        <f>+(I_Vendite!AY31*I_Vendite!AY65)*(1+Cruscotto!$F$3)</f>
        <v>0</v>
      </c>
      <c r="AW34" s="59">
        <f>+(I_Vendite!AZ31*I_Vendite!AZ65)*(1+Cruscotto!$F$3)</f>
        <v>0</v>
      </c>
      <c r="AX34" s="59">
        <f>+(I_Vendite!BA31*I_Vendite!BA65)*(1+Cruscotto!$F$3)</f>
        <v>0</v>
      </c>
      <c r="AY34" s="59">
        <f>+(I_Vendite!BB31*I_Vendite!BB65)*(1+Cruscotto!$F$3)</f>
        <v>0</v>
      </c>
      <c r="AZ34" s="59">
        <f>+(I_Vendite!BC31*I_Vendite!BC65)*(1+Cruscotto!$F$3)</f>
        <v>0</v>
      </c>
      <c r="BA34" s="59">
        <f>+(I_Vendite!BD31*I_Vendite!BD65)*(1+Cruscotto!$F$3)</f>
        <v>0</v>
      </c>
      <c r="BB34" s="59">
        <f>+(I_Vendite!BE31*I_Vendite!BE65)*(1+Cruscotto!$F$3)</f>
        <v>0</v>
      </c>
      <c r="BC34" s="59">
        <f>+(I_Vendite!BF31*I_Vendite!BF65)*(1+Cruscotto!$G$3)</f>
        <v>0</v>
      </c>
      <c r="BD34" s="59">
        <f>+(I_Vendite!BG31*I_Vendite!BG65)*(1+Cruscotto!$G$3)</f>
        <v>0</v>
      </c>
      <c r="BE34" s="59">
        <f>+(I_Vendite!BH31*I_Vendite!BH65)*(1+Cruscotto!$G$3)</f>
        <v>0</v>
      </c>
      <c r="BF34" s="59">
        <f>+(I_Vendite!BI31*I_Vendite!BI65)*(1+Cruscotto!$G$3)</f>
        <v>0</v>
      </c>
      <c r="BG34" s="59">
        <f>+(I_Vendite!BJ31*I_Vendite!BJ65)*(1+Cruscotto!$G$3)</f>
        <v>0</v>
      </c>
      <c r="BH34" s="59">
        <f>+(I_Vendite!BK31*I_Vendite!BK65)*(1+Cruscotto!$G$3)</f>
        <v>0</v>
      </c>
      <c r="BI34" s="59">
        <f>+(I_Vendite!BL31*I_Vendite!BL65)*(1+Cruscotto!$G$3)</f>
        <v>0</v>
      </c>
      <c r="BJ34" s="59">
        <f>+(I_Vendite!BM31*I_Vendite!BM65)*(1+Cruscotto!$G$3)</f>
        <v>0</v>
      </c>
      <c r="BK34" s="59">
        <f>+(I_Vendite!BN31*I_Vendite!BN65)*(1+Cruscotto!$G$3)</f>
        <v>0</v>
      </c>
      <c r="BL34" s="59">
        <f>+(I_Vendite!BO31*I_Vendite!BO65)*(1+Cruscotto!$G$3)</f>
        <v>0</v>
      </c>
      <c r="BM34" s="59">
        <f>+(I_Vendite!BP31*I_Vendite!BP65)*(1+Cruscotto!$G$3)</f>
        <v>0</v>
      </c>
      <c r="BN34" s="59">
        <f>+(I_Vendite!BQ31*I_Vendite!BQ65)*(1+Cruscotto!$G$3)</f>
        <v>0</v>
      </c>
      <c r="BO34" s="59">
        <f>+(I_Vendite!BR31*I_Vendite!BR65)*(1+Cruscotto!$H$3)</f>
        <v>0</v>
      </c>
      <c r="BP34" s="59">
        <f>+(I_Vendite!BS31*I_Vendite!BS65)*(1+Cruscotto!$H$3)</f>
        <v>0</v>
      </c>
      <c r="BQ34" s="59">
        <f>+(I_Vendite!BT31*I_Vendite!BT65)*(1+Cruscotto!$H$3)</f>
        <v>0</v>
      </c>
      <c r="BR34" s="59">
        <f>+(I_Vendite!BU31*I_Vendite!BU65)*(1+Cruscotto!$H$3)</f>
        <v>0</v>
      </c>
      <c r="BS34" s="59">
        <f>+(I_Vendite!BV31*I_Vendite!BV65)*(1+Cruscotto!$H$3)</f>
        <v>0</v>
      </c>
      <c r="BT34" s="59">
        <f>+(I_Vendite!BW31*I_Vendite!BW65)*(1+Cruscotto!$H$3)</f>
        <v>0</v>
      </c>
      <c r="BU34" s="59">
        <f>+(I_Vendite!BX31*I_Vendite!BX65)*(1+Cruscotto!$H$3)</f>
        <v>0</v>
      </c>
      <c r="BV34" s="59">
        <f>+(I_Vendite!BY31*I_Vendite!BY65)*(1+Cruscotto!$H$3)</f>
        <v>0</v>
      </c>
      <c r="BW34" s="59">
        <f>+(I_Vendite!BZ31*I_Vendite!BZ65)*(1+Cruscotto!$H$3)</f>
        <v>0</v>
      </c>
      <c r="BX34" s="59">
        <f>+(I_Vendite!CA31*I_Vendite!CA65)*(1+Cruscotto!$H$3)</f>
        <v>0</v>
      </c>
      <c r="BY34" s="59">
        <f>+(I_Vendite!CB31*I_Vendite!CB65)*(1+Cruscotto!$H$3)</f>
        <v>0</v>
      </c>
      <c r="BZ34" s="59">
        <f>+(I_Vendite!CC31*I_Vendite!CC65)*(1+Cruscotto!$H$3)</f>
        <v>0</v>
      </c>
      <c r="CA34" s="59">
        <f>+(I_Vendite!CD31*I_Vendite!CD65)*(1+Cruscotto!$I$3)</f>
        <v>0</v>
      </c>
      <c r="CB34" s="59">
        <f>+(I_Vendite!CE31*I_Vendite!CE65)*(1+Cruscotto!$I$3)</f>
        <v>0</v>
      </c>
      <c r="CC34" s="59">
        <f>+(I_Vendite!CF31*I_Vendite!CF65)*(1+Cruscotto!$I$3)</f>
        <v>0</v>
      </c>
      <c r="CD34" s="59">
        <f>+(I_Vendite!CG31*I_Vendite!CG65)*(1+Cruscotto!$I$3)</f>
        <v>0</v>
      </c>
      <c r="CE34" s="59">
        <f>+(I_Vendite!CH31*I_Vendite!CH65)*(1+Cruscotto!$I$3)</f>
        <v>0</v>
      </c>
      <c r="CF34" s="59">
        <f>+(I_Vendite!CI31*I_Vendite!CI65)*(1+Cruscotto!$I$3)</f>
        <v>0</v>
      </c>
      <c r="CG34" s="59">
        <f>+(I_Vendite!CJ31*I_Vendite!CJ65)*(1+Cruscotto!$I$3)</f>
        <v>0</v>
      </c>
      <c r="CH34" s="59">
        <f>+(I_Vendite!CK31*I_Vendite!CK65)*(1+Cruscotto!$I$3)</f>
        <v>0</v>
      </c>
      <c r="CI34" s="59">
        <f>+(I_Vendite!CL31*I_Vendite!CL65)*(1+Cruscotto!$I$3)</f>
        <v>0</v>
      </c>
      <c r="CJ34" s="59">
        <f>+(I_Vendite!CM31*I_Vendite!CM65)*(1+Cruscotto!$I$3)</f>
        <v>0</v>
      </c>
      <c r="CK34" s="59">
        <f>+(I_Vendite!CN31*I_Vendite!CN65)*(1+Cruscotto!$I$3)</f>
        <v>0</v>
      </c>
      <c r="CL34" s="59">
        <f>+(I_Vendite!CO31*I_Vendite!CO65)*(1+Cruscotto!$I$3)</f>
        <v>0</v>
      </c>
      <c r="CM34" s="59">
        <f>+I_Vendite!CP31*I_Vendite!CP65*(1+Cruscotto!$J$3)</f>
        <v>0</v>
      </c>
      <c r="CN34" s="59">
        <f>+I_Vendite!CQ31*I_Vendite!CQ65*(1+Cruscotto!$J$3)</f>
        <v>0</v>
      </c>
      <c r="CO34" s="59">
        <f>+I_Vendite!CR31*I_Vendite!CR65*(1+Cruscotto!$J$3)</f>
        <v>0</v>
      </c>
      <c r="CP34" s="59">
        <f>+I_Vendite!CS31*I_Vendite!CS65*(1+Cruscotto!$J$3)</f>
        <v>0</v>
      </c>
      <c r="CQ34" s="59">
        <f>+I_Vendite!CT31*I_Vendite!CT65*(1+Cruscotto!$J$3)</f>
        <v>0</v>
      </c>
      <c r="CR34" s="59">
        <f>+I_Vendite!CU31*I_Vendite!CU65*(1+Cruscotto!$J$3)</f>
        <v>0</v>
      </c>
      <c r="CS34" s="59">
        <f>+I_Vendite!CV31*I_Vendite!CV65*(1+Cruscotto!$J$3)</f>
        <v>0</v>
      </c>
      <c r="CT34" s="59">
        <f>+I_Vendite!CW31*I_Vendite!CW65*(1+Cruscotto!$J$3)</f>
        <v>0</v>
      </c>
      <c r="CU34" s="59">
        <f>+I_Vendite!CX31*I_Vendite!CX65*(1+Cruscotto!$J$3)</f>
        <v>0</v>
      </c>
      <c r="CV34" s="59">
        <f>+I_Vendite!CY31*I_Vendite!CY65*(1+Cruscotto!$J$3)</f>
        <v>0</v>
      </c>
      <c r="CW34" s="59">
        <f>+I_Vendite!CZ31*I_Vendite!CZ65*(1+Cruscotto!$J$3)</f>
        <v>0</v>
      </c>
      <c r="CX34" s="59">
        <f>+I_Vendite!DA31*I_Vendite!DA65*(1+Cruscotto!$J$3)</f>
        <v>0</v>
      </c>
      <c r="CY34" s="59">
        <f>+I_Vendite!DB31*I_Vendite!DB65*(1+Cruscotto!$K$3)</f>
        <v>0</v>
      </c>
      <c r="CZ34" s="59">
        <f>+I_Vendite!DC31*I_Vendite!DC65*(1+Cruscotto!$K$3)</f>
        <v>0</v>
      </c>
      <c r="DA34" s="59">
        <f>+I_Vendite!DD31*I_Vendite!DD65*(1+Cruscotto!$K$3)</f>
        <v>0</v>
      </c>
      <c r="DB34" s="59">
        <f>+I_Vendite!DE31*I_Vendite!DE65*(1+Cruscotto!$K$3)</f>
        <v>0</v>
      </c>
      <c r="DC34" s="59">
        <f>+I_Vendite!DF31*I_Vendite!DF65*(1+Cruscotto!$K$3)</f>
        <v>0</v>
      </c>
      <c r="DD34" s="59">
        <f>+I_Vendite!DG31*I_Vendite!DG65*(1+Cruscotto!$K$3)</f>
        <v>0</v>
      </c>
      <c r="DE34" s="59">
        <f>+I_Vendite!DH31*I_Vendite!DH65*(1+Cruscotto!$K$3)</f>
        <v>0</v>
      </c>
      <c r="DF34" s="59">
        <f>+I_Vendite!DI31*I_Vendite!DI65*(1+Cruscotto!$K$3)</f>
        <v>0</v>
      </c>
      <c r="DG34" s="59">
        <f>+I_Vendite!DJ31*I_Vendite!DJ65*(1+Cruscotto!$K$3)</f>
        <v>0</v>
      </c>
      <c r="DH34" s="59">
        <f>+I_Vendite!DK31*I_Vendite!DK65*(1+Cruscotto!$K$3)</f>
        <v>0</v>
      </c>
      <c r="DI34" s="59">
        <f>+I_Vendite!DL31*I_Vendite!DL65*(1+Cruscotto!$K$3)</f>
        <v>0</v>
      </c>
      <c r="DJ34" s="59">
        <f>+I_Vendite!DM31*I_Vendite!DM65*(1+Cruscotto!$K$3)</f>
        <v>0</v>
      </c>
      <c r="DK34" s="59">
        <f>+I_Vendite!DN31*I_Vendite!DN65*(1+Cruscotto!$L$3)</f>
        <v>0</v>
      </c>
      <c r="DL34" s="59">
        <f>+I_Vendite!DO31*I_Vendite!DO65*(1+Cruscotto!$L$3)</f>
        <v>0</v>
      </c>
      <c r="DM34" s="59">
        <f>+I_Vendite!DP31*I_Vendite!DP65*(1+Cruscotto!$L$3)</f>
        <v>0</v>
      </c>
      <c r="DN34" s="59">
        <f>+I_Vendite!DQ31*I_Vendite!DQ65*(1+Cruscotto!$L$3)</f>
        <v>0</v>
      </c>
      <c r="DO34" s="59">
        <f>+I_Vendite!DR31*I_Vendite!DR65*(1+Cruscotto!$L$3)</f>
        <v>0</v>
      </c>
      <c r="DP34" s="59">
        <f>+I_Vendite!DS31*I_Vendite!DS65*(1+Cruscotto!$L$3)</f>
        <v>0</v>
      </c>
      <c r="DQ34" s="59">
        <f>+I_Vendite!DT31*I_Vendite!DT65*(1+Cruscotto!$L$3)</f>
        <v>0</v>
      </c>
      <c r="DR34" s="59">
        <f>+I_Vendite!DU31*I_Vendite!DU65*(1+Cruscotto!$L$3)</f>
        <v>0</v>
      </c>
      <c r="DS34" s="59">
        <f>+I_Vendite!DV31*I_Vendite!DV65*(1+Cruscotto!$L$3)</f>
        <v>0</v>
      </c>
      <c r="DT34" s="59">
        <f>+I_Vendite!DW31*I_Vendite!DW65*(1+Cruscotto!$L$3)</f>
        <v>0</v>
      </c>
      <c r="DU34" s="59">
        <f>+I_Vendite!DX31*I_Vendite!DX65*(1+Cruscotto!$L$3)</f>
        <v>0</v>
      </c>
      <c r="DV34" s="59">
        <f>+I_Vendite!DY31*I_Vendite!DY65*(1+Cruscotto!$L$3)</f>
        <v>0</v>
      </c>
    </row>
    <row r="35" spans="3:126" ht="16.5" thickTop="1" thickBot="1" x14ac:dyDescent="0.3">
      <c r="C35" s="57">
        <f>+I_Vendite!C32</f>
        <v>0</v>
      </c>
      <c r="D35" s="57">
        <f>+I_Vendite!E32</f>
        <v>0</v>
      </c>
      <c r="E35" s="58">
        <f>+I_Vendite!G32</f>
        <v>0</v>
      </c>
      <c r="G35" s="59">
        <f>+(I_Vendite!J32*I_Vendite!J66)*(1+Cruscotto!$C$3)</f>
        <v>0</v>
      </c>
      <c r="H35" s="59">
        <f>+(I_Vendite!K32*I_Vendite!K66)*(1+Cruscotto!$C$3)</f>
        <v>0</v>
      </c>
      <c r="I35" s="59">
        <f>+(I_Vendite!L32*I_Vendite!L66)*(1+Cruscotto!$C$3)</f>
        <v>0</v>
      </c>
      <c r="J35" s="59">
        <f>+(I_Vendite!M32*I_Vendite!M66)*(1+Cruscotto!$C$3)</f>
        <v>0</v>
      </c>
      <c r="K35" s="59">
        <f>+(I_Vendite!N32*I_Vendite!N66)*(1+Cruscotto!$C$3)</f>
        <v>0</v>
      </c>
      <c r="L35" s="59">
        <f>+(I_Vendite!O32*I_Vendite!O66)*(1+Cruscotto!$C$3)</f>
        <v>0</v>
      </c>
      <c r="M35" s="59">
        <f>+(I_Vendite!P32*I_Vendite!P66)*(1+Cruscotto!$C$3)</f>
        <v>0</v>
      </c>
      <c r="N35" s="59">
        <f>+(I_Vendite!Q32*I_Vendite!Q66)*(1+Cruscotto!$C$3)</f>
        <v>0</v>
      </c>
      <c r="O35" s="59">
        <f>+(I_Vendite!R32*I_Vendite!R66)*(1+Cruscotto!$C$3)</f>
        <v>0</v>
      </c>
      <c r="P35" s="59">
        <f>+(I_Vendite!S32*I_Vendite!S66)*(1+Cruscotto!$C$3)</f>
        <v>0</v>
      </c>
      <c r="Q35" s="59">
        <f>+(I_Vendite!T32*I_Vendite!T66)*(1+Cruscotto!$C$3)</f>
        <v>0</v>
      </c>
      <c r="R35" s="59">
        <f>+(I_Vendite!U32*I_Vendite!U66)*(1+Cruscotto!$C$3)</f>
        <v>0</v>
      </c>
      <c r="S35" s="59">
        <f>+(I_Vendite!V32*I_Vendite!V66)*(1+Cruscotto!$D$3)</f>
        <v>0</v>
      </c>
      <c r="T35" s="59">
        <f>+(I_Vendite!W32*I_Vendite!W66)*(1+Cruscotto!$D$3)</f>
        <v>0</v>
      </c>
      <c r="U35" s="59">
        <f>+(I_Vendite!X32*I_Vendite!X66)*(1+Cruscotto!$D$3)</f>
        <v>0</v>
      </c>
      <c r="V35" s="59">
        <f>+(I_Vendite!Y32*I_Vendite!Y66)*(1+Cruscotto!$D$3)</f>
        <v>0</v>
      </c>
      <c r="W35" s="59">
        <f>+(I_Vendite!Z32*I_Vendite!Z66)*(1+Cruscotto!$D$3)</f>
        <v>0</v>
      </c>
      <c r="X35" s="59">
        <f>+(I_Vendite!AA32*I_Vendite!AA66)*(1+Cruscotto!$D$3)</f>
        <v>0</v>
      </c>
      <c r="Y35" s="59">
        <f>+(I_Vendite!AB32*I_Vendite!AB66)*(1+Cruscotto!$D$3)</f>
        <v>0</v>
      </c>
      <c r="Z35" s="59">
        <f>+(I_Vendite!AC32*I_Vendite!AC66)*(1+Cruscotto!$D$3)</f>
        <v>0</v>
      </c>
      <c r="AA35" s="59">
        <f>+(I_Vendite!AD32*I_Vendite!AD66)*(1+Cruscotto!$D$3)</f>
        <v>0</v>
      </c>
      <c r="AB35" s="59">
        <f>+(I_Vendite!AE32*I_Vendite!AE66)*(1+Cruscotto!$D$3)</f>
        <v>0</v>
      </c>
      <c r="AC35" s="59">
        <f>+(I_Vendite!AF32*I_Vendite!AF66)*(1+Cruscotto!$D$3)</f>
        <v>0</v>
      </c>
      <c r="AD35" s="59">
        <f>+(I_Vendite!AG32*I_Vendite!AG66)*(1+Cruscotto!$D$3)</f>
        <v>0</v>
      </c>
      <c r="AE35" s="59">
        <f>+(I_Vendite!AH32*I_Vendite!AH66)*(1+Cruscotto!$E$3)</f>
        <v>0</v>
      </c>
      <c r="AF35" s="59">
        <f>+(I_Vendite!AI32*I_Vendite!AI66)*(1+Cruscotto!$E$3)</f>
        <v>0</v>
      </c>
      <c r="AG35" s="59">
        <f>+(I_Vendite!AJ32*I_Vendite!AJ66)*(1+Cruscotto!$E$3)</f>
        <v>0</v>
      </c>
      <c r="AH35" s="59">
        <f>+(I_Vendite!AK32*I_Vendite!AK66)*(1+Cruscotto!$E$3)</f>
        <v>0</v>
      </c>
      <c r="AI35" s="59">
        <f>+(I_Vendite!AL32*I_Vendite!AL66)*(1+Cruscotto!$E$3)</f>
        <v>0</v>
      </c>
      <c r="AJ35" s="59">
        <f>+(I_Vendite!AM32*I_Vendite!AM66)*(1+Cruscotto!$E$3)</f>
        <v>0</v>
      </c>
      <c r="AK35" s="59">
        <f>+(I_Vendite!AN32*I_Vendite!AN66)*(1+Cruscotto!$E$3)</f>
        <v>0</v>
      </c>
      <c r="AL35" s="59">
        <f>+(I_Vendite!AO32*I_Vendite!AO66)*(1+Cruscotto!$E$3)</f>
        <v>0</v>
      </c>
      <c r="AM35" s="59">
        <f>+(I_Vendite!AP32*I_Vendite!AP66)*(1+Cruscotto!$E$3)</f>
        <v>0</v>
      </c>
      <c r="AN35" s="59">
        <f>+(I_Vendite!AQ32*I_Vendite!AQ66)*(1+Cruscotto!$E$3)</f>
        <v>0</v>
      </c>
      <c r="AO35" s="59">
        <f>+(I_Vendite!AR32*I_Vendite!AR66)*(1+Cruscotto!$E$3)</f>
        <v>0</v>
      </c>
      <c r="AP35" s="59">
        <f>+(I_Vendite!AS32*I_Vendite!AS66)*(1+Cruscotto!$E$3)</f>
        <v>0</v>
      </c>
      <c r="AQ35" s="59">
        <f>+(I_Vendite!AT32*I_Vendite!AT66)*(1+Cruscotto!$F$3)</f>
        <v>0</v>
      </c>
      <c r="AR35" s="59">
        <f>+(I_Vendite!AU32*I_Vendite!AU66)*(1+Cruscotto!$F$3)</f>
        <v>0</v>
      </c>
      <c r="AS35" s="59">
        <f>+(I_Vendite!AV32*I_Vendite!AV66)*(1+Cruscotto!$F$3)</f>
        <v>0</v>
      </c>
      <c r="AT35" s="59">
        <f>+(I_Vendite!AW32*I_Vendite!AW66)*(1+Cruscotto!$F$3)</f>
        <v>0</v>
      </c>
      <c r="AU35" s="59">
        <f>+(I_Vendite!AX32*I_Vendite!AX66)*(1+Cruscotto!$F$3)</f>
        <v>0</v>
      </c>
      <c r="AV35" s="59">
        <f>+(I_Vendite!AY32*I_Vendite!AY66)*(1+Cruscotto!$F$3)</f>
        <v>0</v>
      </c>
      <c r="AW35" s="59">
        <f>+(I_Vendite!AZ32*I_Vendite!AZ66)*(1+Cruscotto!$F$3)</f>
        <v>0</v>
      </c>
      <c r="AX35" s="59">
        <f>+(I_Vendite!BA32*I_Vendite!BA66)*(1+Cruscotto!$F$3)</f>
        <v>0</v>
      </c>
      <c r="AY35" s="59">
        <f>+(I_Vendite!BB32*I_Vendite!BB66)*(1+Cruscotto!$F$3)</f>
        <v>0</v>
      </c>
      <c r="AZ35" s="59">
        <f>+(I_Vendite!BC32*I_Vendite!BC66)*(1+Cruscotto!$F$3)</f>
        <v>0</v>
      </c>
      <c r="BA35" s="59">
        <f>+(I_Vendite!BD32*I_Vendite!BD66)*(1+Cruscotto!$F$3)</f>
        <v>0</v>
      </c>
      <c r="BB35" s="59">
        <f>+(I_Vendite!BE32*I_Vendite!BE66)*(1+Cruscotto!$F$3)</f>
        <v>0</v>
      </c>
      <c r="BC35" s="59">
        <f>+(I_Vendite!BF32*I_Vendite!BF66)*(1+Cruscotto!$G$3)</f>
        <v>0</v>
      </c>
      <c r="BD35" s="59">
        <f>+(I_Vendite!BG32*I_Vendite!BG66)*(1+Cruscotto!$G$3)</f>
        <v>0</v>
      </c>
      <c r="BE35" s="59">
        <f>+(I_Vendite!BH32*I_Vendite!BH66)*(1+Cruscotto!$G$3)</f>
        <v>0</v>
      </c>
      <c r="BF35" s="59">
        <f>+(I_Vendite!BI32*I_Vendite!BI66)*(1+Cruscotto!$G$3)</f>
        <v>0</v>
      </c>
      <c r="BG35" s="59">
        <f>+(I_Vendite!BJ32*I_Vendite!BJ66)*(1+Cruscotto!$G$3)</f>
        <v>0</v>
      </c>
      <c r="BH35" s="59">
        <f>+(I_Vendite!BK32*I_Vendite!BK66)*(1+Cruscotto!$G$3)</f>
        <v>0</v>
      </c>
      <c r="BI35" s="59">
        <f>+(I_Vendite!BL32*I_Vendite!BL66)*(1+Cruscotto!$G$3)</f>
        <v>0</v>
      </c>
      <c r="BJ35" s="59">
        <f>+(I_Vendite!BM32*I_Vendite!BM66)*(1+Cruscotto!$G$3)</f>
        <v>0</v>
      </c>
      <c r="BK35" s="59">
        <f>+(I_Vendite!BN32*I_Vendite!BN66)*(1+Cruscotto!$G$3)</f>
        <v>0</v>
      </c>
      <c r="BL35" s="59">
        <f>+(I_Vendite!BO32*I_Vendite!BO66)*(1+Cruscotto!$G$3)</f>
        <v>0</v>
      </c>
      <c r="BM35" s="59">
        <f>+(I_Vendite!BP32*I_Vendite!BP66)*(1+Cruscotto!$G$3)</f>
        <v>0</v>
      </c>
      <c r="BN35" s="59">
        <f>+(I_Vendite!BQ32*I_Vendite!BQ66)*(1+Cruscotto!$G$3)</f>
        <v>0</v>
      </c>
      <c r="BO35" s="59">
        <f>+(I_Vendite!BR32*I_Vendite!BR66)*(1+Cruscotto!$H$3)</f>
        <v>0</v>
      </c>
      <c r="BP35" s="59">
        <f>+(I_Vendite!BS32*I_Vendite!BS66)*(1+Cruscotto!$H$3)</f>
        <v>0</v>
      </c>
      <c r="BQ35" s="59">
        <f>+(I_Vendite!BT32*I_Vendite!BT66)*(1+Cruscotto!$H$3)</f>
        <v>0</v>
      </c>
      <c r="BR35" s="59">
        <f>+(I_Vendite!BU32*I_Vendite!BU66)*(1+Cruscotto!$H$3)</f>
        <v>0</v>
      </c>
      <c r="BS35" s="59">
        <f>+(I_Vendite!BV32*I_Vendite!BV66)*(1+Cruscotto!$H$3)</f>
        <v>0</v>
      </c>
      <c r="BT35" s="59">
        <f>+(I_Vendite!BW32*I_Vendite!BW66)*(1+Cruscotto!$H$3)</f>
        <v>0</v>
      </c>
      <c r="BU35" s="59">
        <f>+(I_Vendite!BX32*I_Vendite!BX66)*(1+Cruscotto!$H$3)</f>
        <v>0</v>
      </c>
      <c r="BV35" s="59">
        <f>+(I_Vendite!BY32*I_Vendite!BY66)*(1+Cruscotto!$H$3)</f>
        <v>0</v>
      </c>
      <c r="BW35" s="59">
        <f>+(I_Vendite!BZ32*I_Vendite!BZ66)*(1+Cruscotto!$H$3)</f>
        <v>0</v>
      </c>
      <c r="BX35" s="59">
        <f>+(I_Vendite!CA32*I_Vendite!CA66)*(1+Cruscotto!$H$3)</f>
        <v>0</v>
      </c>
      <c r="BY35" s="59">
        <f>+(I_Vendite!CB32*I_Vendite!CB66)*(1+Cruscotto!$H$3)</f>
        <v>0</v>
      </c>
      <c r="BZ35" s="59">
        <f>+(I_Vendite!CC32*I_Vendite!CC66)*(1+Cruscotto!$H$3)</f>
        <v>0</v>
      </c>
      <c r="CA35" s="59">
        <f>+(I_Vendite!CD32*I_Vendite!CD66)*(1+Cruscotto!$I$3)</f>
        <v>0</v>
      </c>
      <c r="CB35" s="59">
        <f>+(I_Vendite!CE32*I_Vendite!CE66)*(1+Cruscotto!$I$3)</f>
        <v>0</v>
      </c>
      <c r="CC35" s="59">
        <f>+(I_Vendite!CF32*I_Vendite!CF66)*(1+Cruscotto!$I$3)</f>
        <v>0</v>
      </c>
      <c r="CD35" s="59">
        <f>+(I_Vendite!CG32*I_Vendite!CG66)*(1+Cruscotto!$I$3)</f>
        <v>0</v>
      </c>
      <c r="CE35" s="59">
        <f>+(I_Vendite!CH32*I_Vendite!CH66)*(1+Cruscotto!$I$3)</f>
        <v>0</v>
      </c>
      <c r="CF35" s="59">
        <f>+(I_Vendite!CI32*I_Vendite!CI66)*(1+Cruscotto!$I$3)</f>
        <v>0</v>
      </c>
      <c r="CG35" s="59">
        <f>+(I_Vendite!CJ32*I_Vendite!CJ66)*(1+Cruscotto!$I$3)</f>
        <v>0</v>
      </c>
      <c r="CH35" s="59">
        <f>+(I_Vendite!CK32*I_Vendite!CK66)*(1+Cruscotto!$I$3)</f>
        <v>0</v>
      </c>
      <c r="CI35" s="59">
        <f>+(I_Vendite!CL32*I_Vendite!CL66)*(1+Cruscotto!$I$3)</f>
        <v>0</v>
      </c>
      <c r="CJ35" s="59">
        <f>+(I_Vendite!CM32*I_Vendite!CM66)*(1+Cruscotto!$I$3)</f>
        <v>0</v>
      </c>
      <c r="CK35" s="59">
        <f>+(I_Vendite!CN32*I_Vendite!CN66)*(1+Cruscotto!$I$3)</f>
        <v>0</v>
      </c>
      <c r="CL35" s="59">
        <f>+(I_Vendite!CO32*I_Vendite!CO66)*(1+Cruscotto!$I$3)</f>
        <v>0</v>
      </c>
      <c r="CM35" s="59">
        <f>+I_Vendite!CP32*I_Vendite!CP66*(1+Cruscotto!$J$3)</f>
        <v>0</v>
      </c>
      <c r="CN35" s="59">
        <f>+I_Vendite!CQ32*I_Vendite!CQ66*(1+Cruscotto!$J$3)</f>
        <v>0</v>
      </c>
      <c r="CO35" s="59">
        <f>+I_Vendite!CR32*I_Vendite!CR66*(1+Cruscotto!$J$3)</f>
        <v>0</v>
      </c>
      <c r="CP35" s="59">
        <f>+I_Vendite!CS32*I_Vendite!CS66*(1+Cruscotto!$J$3)</f>
        <v>0</v>
      </c>
      <c r="CQ35" s="59">
        <f>+I_Vendite!CT32*I_Vendite!CT66*(1+Cruscotto!$J$3)</f>
        <v>0</v>
      </c>
      <c r="CR35" s="59">
        <f>+I_Vendite!CU32*I_Vendite!CU66*(1+Cruscotto!$J$3)</f>
        <v>0</v>
      </c>
      <c r="CS35" s="59">
        <f>+I_Vendite!CV32*I_Vendite!CV66*(1+Cruscotto!$J$3)</f>
        <v>0</v>
      </c>
      <c r="CT35" s="59">
        <f>+I_Vendite!CW32*I_Vendite!CW66*(1+Cruscotto!$J$3)</f>
        <v>0</v>
      </c>
      <c r="CU35" s="59">
        <f>+I_Vendite!CX32*I_Vendite!CX66*(1+Cruscotto!$J$3)</f>
        <v>0</v>
      </c>
      <c r="CV35" s="59">
        <f>+I_Vendite!CY32*I_Vendite!CY66*(1+Cruscotto!$J$3)</f>
        <v>0</v>
      </c>
      <c r="CW35" s="59">
        <f>+I_Vendite!CZ32*I_Vendite!CZ66*(1+Cruscotto!$J$3)</f>
        <v>0</v>
      </c>
      <c r="CX35" s="59">
        <f>+I_Vendite!DA32*I_Vendite!DA66*(1+Cruscotto!$J$3)</f>
        <v>0</v>
      </c>
      <c r="CY35" s="59">
        <f>+I_Vendite!DB32*I_Vendite!DB66*(1+Cruscotto!$K$3)</f>
        <v>0</v>
      </c>
      <c r="CZ35" s="59">
        <f>+I_Vendite!DC32*I_Vendite!DC66*(1+Cruscotto!$K$3)</f>
        <v>0</v>
      </c>
      <c r="DA35" s="59">
        <f>+I_Vendite!DD32*I_Vendite!DD66*(1+Cruscotto!$K$3)</f>
        <v>0</v>
      </c>
      <c r="DB35" s="59">
        <f>+I_Vendite!DE32*I_Vendite!DE66*(1+Cruscotto!$K$3)</f>
        <v>0</v>
      </c>
      <c r="DC35" s="59">
        <f>+I_Vendite!DF32*I_Vendite!DF66*(1+Cruscotto!$K$3)</f>
        <v>0</v>
      </c>
      <c r="DD35" s="59">
        <f>+I_Vendite!DG32*I_Vendite!DG66*(1+Cruscotto!$K$3)</f>
        <v>0</v>
      </c>
      <c r="DE35" s="59">
        <f>+I_Vendite!DH32*I_Vendite!DH66*(1+Cruscotto!$K$3)</f>
        <v>0</v>
      </c>
      <c r="DF35" s="59">
        <f>+I_Vendite!DI32*I_Vendite!DI66*(1+Cruscotto!$K$3)</f>
        <v>0</v>
      </c>
      <c r="DG35" s="59">
        <f>+I_Vendite!DJ32*I_Vendite!DJ66*(1+Cruscotto!$K$3)</f>
        <v>0</v>
      </c>
      <c r="DH35" s="59">
        <f>+I_Vendite!DK32*I_Vendite!DK66*(1+Cruscotto!$K$3)</f>
        <v>0</v>
      </c>
      <c r="DI35" s="59">
        <f>+I_Vendite!DL32*I_Vendite!DL66*(1+Cruscotto!$K$3)</f>
        <v>0</v>
      </c>
      <c r="DJ35" s="59">
        <f>+I_Vendite!DM32*I_Vendite!DM66*(1+Cruscotto!$K$3)</f>
        <v>0</v>
      </c>
      <c r="DK35" s="59">
        <f>+I_Vendite!DN32*I_Vendite!DN66*(1+Cruscotto!$L$3)</f>
        <v>0</v>
      </c>
      <c r="DL35" s="59">
        <f>+I_Vendite!DO32*I_Vendite!DO66*(1+Cruscotto!$L$3)</f>
        <v>0</v>
      </c>
      <c r="DM35" s="59">
        <f>+I_Vendite!DP32*I_Vendite!DP66*(1+Cruscotto!$L$3)</f>
        <v>0</v>
      </c>
      <c r="DN35" s="59">
        <f>+I_Vendite!DQ32*I_Vendite!DQ66*(1+Cruscotto!$L$3)</f>
        <v>0</v>
      </c>
      <c r="DO35" s="59">
        <f>+I_Vendite!DR32*I_Vendite!DR66*(1+Cruscotto!$L$3)</f>
        <v>0</v>
      </c>
      <c r="DP35" s="59">
        <f>+I_Vendite!DS32*I_Vendite!DS66*(1+Cruscotto!$L$3)</f>
        <v>0</v>
      </c>
      <c r="DQ35" s="59">
        <f>+I_Vendite!DT32*I_Vendite!DT66*(1+Cruscotto!$L$3)</f>
        <v>0</v>
      </c>
      <c r="DR35" s="59">
        <f>+I_Vendite!DU32*I_Vendite!DU66*(1+Cruscotto!$L$3)</f>
        <v>0</v>
      </c>
      <c r="DS35" s="59">
        <f>+I_Vendite!DV32*I_Vendite!DV66*(1+Cruscotto!$L$3)</f>
        <v>0</v>
      </c>
      <c r="DT35" s="59">
        <f>+I_Vendite!DW32*I_Vendite!DW66*(1+Cruscotto!$L$3)</f>
        <v>0</v>
      </c>
      <c r="DU35" s="59">
        <f>+I_Vendite!DX32*I_Vendite!DX66*(1+Cruscotto!$L$3)</f>
        <v>0</v>
      </c>
      <c r="DV35" s="59">
        <f>+I_Vendite!DY32*I_Vendite!DY66*(1+Cruscotto!$L$3)</f>
        <v>0</v>
      </c>
    </row>
    <row r="36" spans="3:126" ht="16.5" thickTop="1" thickBot="1" x14ac:dyDescent="0.3">
      <c r="C36" s="57">
        <f>+I_Vendite!C33</f>
        <v>0</v>
      </c>
      <c r="D36" s="57">
        <f>+I_Vendite!E33</f>
        <v>0</v>
      </c>
      <c r="E36" s="58">
        <f>+I_Vendite!G33</f>
        <v>0</v>
      </c>
      <c r="G36" s="59">
        <f>+(I_Vendite!J33*I_Vendite!J67)*(1+Cruscotto!$C$3)</f>
        <v>0</v>
      </c>
      <c r="H36" s="59">
        <f>+(I_Vendite!K33*I_Vendite!K67)*(1+Cruscotto!$C$3)</f>
        <v>0</v>
      </c>
      <c r="I36" s="59">
        <f>+(I_Vendite!L33*I_Vendite!L67)*(1+Cruscotto!$C$3)</f>
        <v>0</v>
      </c>
      <c r="J36" s="59">
        <f>+(I_Vendite!M33*I_Vendite!M67)*(1+Cruscotto!$C$3)</f>
        <v>0</v>
      </c>
      <c r="K36" s="59">
        <f>+(I_Vendite!N33*I_Vendite!N67)*(1+Cruscotto!$C$3)</f>
        <v>0</v>
      </c>
      <c r="L36" s="59">
        <f>+(I_Vendite!O33*I_Vendite!O67)*(1+Cruscotto!$C$3)</f>
        <v>0</v>
      </c>
      <c r="M36" s="59">
        <f>+(I_Vendite!P33*I_Vendite!P67)*(1+Cruscotto!$C$3)</f>
        <v>0</v>
      </c>
      <c r="N36" s="59">
        <f>+(I_Vendite!Q33*I_Vendite!Q67)*(1+Cruscotto!$C$3)</f>
        <v>0</v>
      </c>
      <c r="O36" s="59">
        <f>+(I_Vendite!R33*I_Vendite!R67)*(1+Cruscotto!$C$3)</f>
        <v>0</v>
      </c>
      <c r="P36" s="59">
        <f>+(I_Vendite!S33*I_Vendite!S67)*(1+Cruscotto!$C$3)</f>
        <v>0</v>
      </c>
      <c r="Q36" s="59">
        <f>+(I_Vendite!T33*I_Vendite!T67)*(1+Cruscotto!$C$3)</f>
        <v>0</v>
      </c>
      <c r="R36" s="59">
        <f>+(I_Vendite!U33*I_Vendite!U67)*(1+Cruscotto!$C$3)</f>
        <v>0</v>
      </c>
      <c r="S36" s="59">
        <f>+(I_Vendite!V33*I_Vendite!V67)*(1+Cruscotto!$D$3)</f>
        <v>0</v>
      </c>
      <c r="T36" s="59">
        <f>+(I_Vendite!W33*I_Vendite!W67)*(1+Cruscotto!$D$3)</f>
        <v>0</v>
      </c>
      <c r="U36" s="59">
        <f>+(I_Vendite!X33*I_Vendite!X67)*(1+Cruscotto!$D$3)</f>
        <v>0</v>
      </c>
      <c r="V36" s="59">
        <f>+(I_Vendite!Y33*I_Vendite!Y67)*(1+Cruscotto!$D$3)</f>
        <v>0</v>
      </c>
      <c r="W36" s="59">
        <f>+(I_Vendite!Z33*I_Vendite!Z67)*(1+Cruscotto!$D$3)</f>
        <v>0</v>
      </c>
      <c r="X36" s="59">
        <f>+(I_Vendite!AA33*I_Vendite!AA67)*(1+Cruscotto!$D$3)</f>
        <v>0</v>
      </c>
      <c r="Y36" s="59">
        <f>+(I_Vendite!AB33*I_Vendite!AB67)*(1+Cruscotto!$D$3)</f>
        <v>0</v>
      </c>
      <c r="Z36" s="59">
        <f>+(I_Vendite!AC33*I_Vendite!AC67)*(1+Cruscotto!$D$3)</f>
        <v>0</v>
      </c>
      <c r="AA36" s="59">
        <f>+(I_Vendite!AD33*I_Vendite!AD67)*(1+Cruscotto!$D$3)</f>
        <v>0</v>
      </c>
      <c r="AB36" s="59">
        <f>+(I_Vendite!AE33*I_Vendite!AE67)*(1+Cruscotto!$D$3)</f>
        <v>0</v>
      </c>
      <c r="AC36" s="59">
        <f>+(I_Vendite!AF33*I_Vendite!AF67)*(1+Cruscotto!$D$3)</f>
        <v>0</v>
      </c>
      <c r="AD36" s="59">
        <f>+(I_Vendite!AG33*I_Vendite!AG67)*(1+Cruscotto!$D$3)</f>
        <v>0</v>
      </c>
      <c r="AE36" s="59">
        <f>+(I_Vendite!AH33*I_Vendite!AH67)*(1+Cruscotto!$E$3)</f>
        <v>0</v>
      </c>
      <c r="AF36" s="59">
        <f>+(I_Vendite!AI33*I_Vendite!AI67)*(1+Cruscotto!$E$3)</f>
        <v>0</v>
      </c>
      <c r="AG36" s="59">
        <f>+(I_Vendite!AJ33*I_Vendite!AJ67)*(1+Cruscotto!$E$3)</f>
        <v>0</v>
      </c>
      <c r="AH36" s="59">
        <f>+(I_Vendite!AK33*I_Vendite!AK67)*(1+Cruscotto!$E$3)</f>
        <v>0</v>
      </c>
      <c r="AI36" s="59">
        <f>+(I_Vendite!AL33*I_Vendite!AL67)*(1+Cruscotto!$E$3)</f>
        <v>0</v>
      </c>
      <c r="AJ36" s="59">
        <f>+(I_Vendite!AM33*I_Vendite!AM67)*(1+Cruscotto!$E$3)</f>
        <v>0</v>
      </c>
      <c r="AK36" s="59">
        <f>+(I_Vendite!AN33*I_Vendite!AN67)*(1+Cruscotto!$E$3)</f>
        <v>0</v>
      </c>
      <c r="AL36" s="59">
        <f>+(I_Vendite!AO33*I_Vendite!AO67)*(1+Cruscotto!$E$3)</f>
        <v>0</v>
      </c>
      <c r="AM36" s="59">
        <f>+(I_Vendite!AP33*I_Vendite!AP67)*(1+Cruscotto!$E$3)</f>
        <v>0</v>
      </c>
      <c r="AN36" s="59">
        <f>+(I_Vendite!AQ33*I_Vendite!AQ67)*(1+Cruscotto!$E$3)</f>
        <v>0</v>
      </c>
      <c r="AO36" s="59">
        <f>+(I_Vendite!AR33*I_Vendite!AR67)*(1+Cruscotto!$E$3)</f>
        <v>0</v>
      </c>
      <c r="AP36" s="59">
        <f>+(I_Vendite!AS33*I_Vendite!AS67)*(1+Cruscotto!$E$3)</f>
        <v>0</v>
      </c>
      <c r="AQ36" s="59">
        <f>+(I_Vendite!AT33*I_Vendite!AT67)*(1+Cruscotto!$F$3)</f>
        <v>0</v>
      </c>
      <c r="AR36" s="59">
        <f>+(I_Vendite!AU33*I_Vendite!AU67)*(1+Cruscotto!$F$3)</f>
        <v>0</v>
      </c>
      <c r="AS36" s="59">
        <f>+(I_Vendite!AV33*I_Vendite!AV67)*(1+Cruscotto!$F$3)</f>
        <v>0</v>
      </c>
      <c r="AT36" s="59">
        <f>+(I_Vendite!AW33*I_Vendite!AW67)*(1+Cruscotto!$F$3)</f>
        <v>0</v>
      </c>
      <c r="AU36" s="59">
        <f>+(I_Vendite!AX33*I_Vendite!AX67)*(1+Cruscotto!$F$3)</f>
        <v>0</v>
      </c>
      <c r="AV36" s="59">
        <f>+(I_Vendite!AY33*I_Vendite!AY67)*(1+Cruscotto!$F$3)</f>
        <v>0</v>
      </c>
      <c r="AW36" s="59">
        <f>+(I_Vendite!AZ33*I_Vendite!AZ67)*(1+Cruscotto!$F$3)</f>
        <v>0</v>
      </c>
      <c r="AX36" s="59">
        <f>+(I_Vendite!BA33*I_Vendite!BA67)*(1+Cruscotto!$F$3)</f>
        <v>0</v>
      </c>
      <c r="AY36" s="59">
        <f>+(I_Vendite!BB33*I_Vendite!BB67)*(1+Cruscotto!$F$3)</f>
        <v>0</v>
      </c>
      <c r="AZ36" s="59">
        <f>+(I_Vendite!BC33*I_Vendite!BC67)*(1+Cruscotto!$F$3)</f>
        <v>0</v>
      </c>
      <c r="BA36" s="59">
        <f>+(I_Vendite!BD33*I_Vendite!BD67)*(1+Cruscotto!$F$3)</f>
        <v>0</v>
      </c>
      <c r="BB36" s="59">
        <f>+(I_Vendite!BE33*I_Vendite!BE67)*(1+Cruscotto!$F$3)</f>
        <v>0</v>
      </c>
      <c r="BC36" s="59">
        <f>+(I_Vendite!BF33*I_Vendite!BF67)*(1+Cruscotto!$G$3)</f>
        <v>0</v>
      </c>
      <c r="BD36" s="59">
        <f>+(I_Vendite!BG33*I_Vendite!BG67)*(1+Cruscotto!$G$3)</f>
        <v>0</v>
      </c>
      <c r="BE36" s="59">
        <f>+(I_Vendite!BH33*I_Vendite!BH67)*(1+Cruscotto!$G$3)</f>
        <v>0</v>
      </c>
      <c r="BF36" s="59">
        <f>+(I_Vendite!BI33*I_Vendite!BI67)*(1+Cruscotto!$G$3)</f>
        <v>0</v>
      </c>
      <c r="BG36" s="59">
        <f>+(I_Vendite!BJ33*I_Vendite!BJ67)*(1+Cruscotto!$G$3)</f>
        <v>0</v>
      </c>
      <c r="BH36" s="59">
        <f>+(I_Vendite!BK33*I_Vendite!BK67)*(1+Cruscotto!$G$3)</f>
        <v>0</v>
      </c>
      <c r="BI36" s="59">
        <f>+(I_Vendite!BL33*I_Vendite!BL67)*(1+Cruscotto!$G$3)</f>
        <v>0</v>
      </c>
      <c r="BJ36" s="59">
        <f>+(I_Vendite!BM33*I_Vendite!BM67)*(1+Cruscotto!$G$3)</f>
        <v>0</v>
      </c>
      <c r="BK36" s="59">
        <f>+(I_Vendite!BN33*I_Vendite!BN67)*(1+Cruscotto!$G$3)</f>
        <v>0</v>
      </c>
      <c r="BL36" s="59">
        <f>+(I_Vendite!BO33*I_Vendite!BO67)*(1+Cruscotto!$G$3)</f>
        <v>0</v>
      </c>
      <c r="BM36" s="59">
        <f>+(I_Vendite!BP33*I_Vendite!BP67)*(1+Cruscotto!$G$3)</f>
        <v>0</v>
      </c>
      <c r="BN36" s="59">
        <f>+(I_Vendite!BQ33*I_Vendite!BQ67)*(1+Cruscotto!$G$3)</f>
        <v>0</v>
      </c>
      <c r="BO36" s="59">
        <f>+(I_Vendite!BR33*I_Vendite!BR67)*(1+Cruscotto!$H$3)</f>
        <v>0</v>
      </c>
      <c r="BP36" s="59">
        <f>+(I_Vendite!BS33*I_Vendite!BS67)*(1+Cruscotto!$H$3)</f>
        <v>0</v>
      </c>
      <c r="BQ36" s="59">
        <f>+(I_Vendite!BT33*I_Vendite!BT67)*(1+Cruscotto!$H$3)</f>
        <v>0</v>
      </c>
      <c r="BR36" s="59">
        <f>+(I_Vendite!BU33*I_Vendite!BU67)*(1+Cruscotto!$H$3)</f>
        <v>0</v>
      </c>
      <c r="BS36" s="59">
        <f>+(I_Vendite!BV33*I_Vendite!BV67)*(1+Cruscotto!$H$3)</f>
        <v>0</v>
      </c>
      <c r="BT36" s="59">
        <f>+(I_Vendite!BW33*I_Vendite!BW67)*(1+Cruscotto!$H$3)</f>
        <v>0</v>
      </c>
      <c r="BU36" s="59">
        <f>+(I_Vendite!BX33*I_Vendite!BX67)*(1+Cruscotto!$H$3)</f>
        <v>0</v>
      </c>
      <c r="BV36" s="59">
        <f>+(I_Vendite!BY33*I_Vendite!BY67)*(1+Cruscotto!$H$3)</f>
        <v>0</v>
      </c>
      <c r="BW36" s="59">
        <f>+(I_Vendite!BZ33*I_Vendite!BZ67)*(1+Cruscotto!$H$3)</f>
        <v>0</v>
      </c>
      <c r="BX36" s="59">
        <f>+(I_Vendite!CA33*I_Vendite!CA67)*(1+Cruscotto!$H$3)</f>
        <v>0</v>
      </c>
      <c r="BY36" s="59">
        <f>+(I_Vendite!CB33*I_Vendite!CB67)*(1+Cruscotto!$H$3)</f>
        <v>0</v>
      </c>
      <c r="BZ36" s="59">
        <f>+(I_Vendite!CC33*I_Vendite!CC67)*(1+Cruscotto!$H$3)</f>
        <v>0</v>
      </c>
      <c r="CA36" s="59">
        <f>+(I_Vendite!CD33*I_Vendite!CD67)*(1+Cruscotto!$I$3)</f>
        <v>0</v>
      </c>
      <c r="CB36" s="59">
        <f>+(I_Vendite!CE33*I_Vendite!CE67)*(1+Cruscotto!$I$3)</f>
        <v>0</v>
      </c>
      <c r="CC36" s="59">
        <f>+(I_Vendite!CF33*I_Vendite!CF67)*(1+Cruscotto!$I$3)</f>
        <v>0</v>
      </c>
      <c r="CD36" s="59">
        <f>+(I_Vendite!CG33*I_Vendite!CG67)*(1+Cruscotto!$I$3)</f>
        <v>0</v>
      </c>
      <c r="CE36" s="59">
        <f>+(I_Vendite!CH33*I_Vendite!CH67)*(1+Cruscotto!$I$3)</f>
        <v>0</v>
      </c>
      <c r="CF36" s="59">
        <f>+(I_Vendite!CI33*I_Vendite!CI67)*(1+Cruscotto!$I$3)</f>
        <v>0</v>
      </c>
      <c r="CG36" s="59">
        <f>+(I_Vendite!CJ33*I_Vendite!CJ67)*(1+Cruscotto!$I$3)</f>
        <v>0</v>
      </c>
      <c r="CH36" s="59">
        <f>+(I_Vendite!CK33*I_Vendite!CK67)*(1+Cruscotto!$I$3)</f>
        <v>0</v>
      </c>
      <c r="CI36" s="59">
        <f>+(I_Vendite!CL33*I_Vendite!CL67)*(1+Cruscotto!$I$3)</f>
        <v>0</v>
      </c>
      <c r="CJ36" s="59">
        <f>+(I_Vendite!CM33*I_Vendite!CM67)*(1+Cruscotto!$I$3)</f>
        <v>0</v>
      </c>
      <c r="CK36" s="59">
        <f>+(I_Vendite!CN33*I_Vendite!CN67)*(1+Cruscotto!$I$3)</f>
        <v>0</v>
      </c>
      <c r="CL36" s="59">
        <f>+(I_Vendite!CO33*I_Vendite!CO67)*(1+Cruscotto!$I$3)</f>
        <v>0</v>
      </c>
      <c r="CM36" s="59">
        <f>+I_Vendite!CP33*I_Vendite!CP67*(1+Cruscotto!$J$3)</f>
        <v>0</v>
      </c>
      <c r="CN36" s="59">
        <f>+I_Vendite!CQ33*I_Vendite!CQ67*(1+Cruscotto!$J$3)</f>
        <v>0</v>
      </c>
      <c r="CO36" s="59">
        <f>+I_Vendite!CR33*I_Vendite!CR67*(1+Cruscotto!$J$3)</f>
        <v>0</v>
      </c>
      <c r="CP36" s="59">
        <f>+I_Vendite!CS33*I_Vendite!CS67*(1+Cruscotto!$J$3)</f>
        <v>0</v>
      </c>
      <c r="CQ36" s="59">
        <f>+I_Vendite!CT33*I_Vendite!CT67*(1+Cruscotto!$J$3)</f>
        <v>0</v>
      </c>
      <c r="CR36" s="59">
        <f>+I_Vendite!CU33*I_Vendite!CU67*(1+Cruscotto!$J$3)</f>
        <v>0</v>
      </c>
      <c r="CS36" s="59">
        <f>+I_Vendite!CV33*I_Vendite!CV67*(1+Cruscotto!$J$3)</f>
        <v>0</v>
      </c>
      <c r="CT36" s="59">
        <f>+I_Vendite!CW33*I_Vendite!CW67*(1+Cruscotto!$J$3)</f>
        <v>0</v>
      </c>
      <c r="CU36" s="59">
        <f>+I_Vendite!CX33*I_Vendite!CX67*(1+Cruscotto!$J$3)</f>
        <v>0</v>
      </c>
      <c r="CV36" s="59">
        <f>+I_Vendite!CY33*I_Vendite!CY67*(1+Cruscotto!$J$3)</f>
        <v>0</v>
      </c>
      <c r="CW36" s="59">
        <f>+I_Vendite!CZ33*I_Vendite!CZ67*(1+Cruscotto!$J$3)</f>
        <v>0</v>
      </c>
      <c r="CX36" s="59">
        <f>+I_Vendite!DA33*I_Vendite!DA67*(1+Cruscotto!$J$3)</f>
        <v>0</v>
      </c>
      <c r="CY36" s="59">
        <f>+I_Vendite!DB33*I_Vendite!DB67*(1+Cruscotto!$K$3)</f>
        <v>0</v>
      </c>
      <c r="CZ36" s="59">
        <f>+I_Vendite!DC33*I_Vendite!DC67*(1+Cruscotto!$K$3)</f>
        <v>0</v>
      </c>
      <c r="DA36" s="59">
        <f>+I_Vendite!DD33*I_Vendite!DD67*(1+Cruscotto!$K$3)</f>
        <v>0</v>
      </c>
      <c r="DB36" s="59">
        <f>+I_Vendite!DE33*I_Vendite!DE67*(1+Cruscotto!$K$3)</f>
        <v>0</v>
      </c>
      <c r="DC36" s="59">
        <f>+I_Vendite!DF33*I_Vendite!DF67*(1+Cruscotto!$K$3)</f>
        <v>0</v>
      </c>
      <c r="DD36" s="59">
        <f>+I_Vendite!DG33*I_Vendite!DG67*(1+Cruscotto!$K$3)</f>
        <v>0</v>
      </c>
      <c r="DE36" s="59">
        <f>+I_Vendite!DH33*I_Vendite!DH67*(1+Cruscotto!$K$3)</f>
        <v>0</v>
      </c>
      <c r="DF36" s="59">
        <f>+I_Vendite!DI33*I_Vendite!DI67*(1+Cruscotto!$K$3)</f>
        <v>0</v>
      </c>
      <c r="DG36" s="59">
        <f>+I_Vendite!DJ33*I_Vendite!DJ67*(1+Cruscotto!$K$3)</f>
        <v>0</v>
      </c>
      <c r="DH36" s="59">
        <f>+I_Vendite!DK33*I_Vendite!DK67*(1+Cruscotto!$K$3)</f>
        <v>0</v>
      </c>
      <c r="DI36" s="59">
        <f>+I_Vendite!DL33*I_Vendite!DL67*(1+Cruscotto!$K$3)</f>
        <v>0</v>
      </c>
      <c r="DJ36" s="59">
        <f>+I_Vendite!DM33*I_Vendite!DM67*(1+Cruscotto!$K$3)</f>
        <v>0</v>
      </c>
      <c r="DK36" s="59">
        <f>+I_Vendite!DN33*I_Vendite!DN67*(1+Cruscotto!$L$3)</f>
        <v>0</v>
      </c>
      <c r="DL36" s="59">
        <f>+I_Vendite!DO33*I_Vendite!DO67*(1+Cruscotto!$L$3)</f>
        <v>0</v>
      </c>
      <c r="DM36" s="59">
        <f>+I_Vendite!DP33*I_Vendite!DP67*(1+Cruscotto!$L$3)</f>
        <v>0</v>
      </c>
      <c r="DN36" s="59">
        <f>+I_Vendite!DQ33*I_Vendite!DQ67*(1+Cruscotto!$L$3)</f>
        <v>0</v>
      </c>
      <c r="DO36" s="59">
        <f>+I_Vendite!DR33*I_Vendite!DR67*(1+Cruscotto!$L$3)</f>
        <v>0</v>
      </c>
      <c r="DP36" s="59">
        <f>+I_Vendite!DS33*I_Vendite!DS67*(1+Cruscotto!$L$3)</f>
        <v>0</v>
      </c>
      <c r="DQ36" s="59">
        <f>+I_Vendite!DT33*I_Vendite!DT67*(1+Cruscotto!$L$3)</f>
        <v>0</v>
      </c>
      <c r="DR36" s="59">
        <f>+I_Vendite!DU33*I_Vendite!DU67*(1+Cruscotto!$L$3)</f>
        <v>0</v>
      </c>
      <c r="DS36" s="59">
        <f>+I_Vendite!DV33*I_Vendite!DV67*(1+Cruscotto!$L$3)</f>
        <v>0</v>
      </c>
      <c r="DT36" s="59">
        <f>+I_Vendite!DW33*I_Vendite!DW67*(1+Cruscotto!$L$3)</f>
        <v>0</v>
      </c>
      <c r="DU36" s="59">
        <f>+I_Vendite!DX33*I_Vendite!DX67*(1+Cruscotto!$L$3)</f>
        <v>0</v>
      </c>
      <c r="DV36" s="59">
        <f>+I_Vendite!DY33*I_Vendite!DY67*(1+Cruscotto!$L$3)</f>
        <v>0</v>
      </c>
    </row>
    <row r="37" spans="3:126" ht="15.75" thickTop="1" x14ac:dyDescent="0.25">
      <c r="F37" s="16" t="s">
        <v>191</v>
      </c>
      <c r="G37" s="95">
        <f>SUM(G7:G36)</f>
        <v>72000</v>
      </c>
      <c r="H37" s="95">
        <f t="shared" ref="H37:BS37" si="0">SUM(H7:H36)</f>
        <v>72000</v>
      </c>
      <c r="I37" s="95">
        <f t="shared" si="0"/>
        <v>72000</v>
      </c>
      <c r="J37" s="95">
        <f t="shared" si="0"/>
        <v>72000</v>
      </c>
      <c r="K37" s="95">
        <f t="shared" si="0"/>
        <v>72000</v>
      </c>
      <c r="L37" s="95">
        <f t="shared" si="0"/>
        <v>72000</v>
      </c>
      <c r="M37" s="95">
        <f t="shared" si="0"/>
        <v>72000</v>
      </c>
      <c r="N37" s="95">
        <f t="shared" si="0"/>
        <v>72000</v>
      </c>
      <c r="O37" s="95">
        <f t="shared" si="0"/>
        <v>72000</v>
      </c>
      <c r="P37" s="95">
        <f t="shared" si="0"/>
        <v>72000</v>
      </c>
      <c r="Q37" s="95">
        <f t="shared" si="0"/>
        <v>72000</v>
      </c>
      <c r="R37" s="95">
        <f t="shared" si="0"/>
        <v>72000</v>
      </c>
      <c r="S37" s="95">
        <f t="shared" si="0"/>
        <v>180000</v>
      </c>
      <c r="T37" s="95">
        <f t="shared" si="0"/>
        <v>180000</v>
      </c>
      <c r="U37" s="95">
        <f t="shared" si="0"/>
        <v>180000</v>
      </c>
      <c r="V37" s="95">
        <f t="shared" si="0"/>
        <v>180000</v>
      </c>
      <c r="W37" s="95">
        <f t="shared" si="0"/>
        <v>180000</v>
      </c>
      <c r="X37" s="95">
        <f t="shared" si="0"/>
        <v>180000</v>
      </c>
      <c r="Y37" s="95">
        <f t="shared" si="0"/>
        <v>180000</v>
      </c>
      <c r="Z37" s="95">
        <f t="shared" si="0"/>
        <v>180000</v>
      </c>
      <c r="AA37" s="95">
        <f t="shared" si="0"/>
        <v>180000</v>
      </c>
      <c r="AB37" s="95">
        <f t="shared" si="0"/>
        <v>180000</v>
      </c>
      <c r="AC37" s="95">
        <f t="shared" si="0"/>
        <v>180000</v>
      </c>
      <c r="AD37" s="95">
        <f t="shared" si="0"/>
        <v>180000</v>
      </c>
      <c r="AE37" s="95">
        <f t="shared" si="0"/>
        <v>180000</v>
      </c>
      <c r="AF37" s="95">
        <f t="shared" si="0"/>
        <v>180000</v>
      </c>
      <c r="AG37" s="95">
        <f t="shared" si="0"/>
        <v>180000</v>
      </c>
      <c r="AH37" s="95">
        <f t="shared" si="0"/>
        <v>180000</v>
      </c>
      <c r="AI37" s="95">
        <f t="shared" si="0"/>
        <v>180000</v>
      </c>
      <c r="AJ37" s="95">
        <f t="shared" si="0"/>
        <v>180000</v>
      </c>
      <c r="AK37" s="95">
        <f t="shared" si="0"/>
        <v>180000</v>
      </c>
      <c r="AL37" s="95">
        <f t="shared" si="0"/>
        <v>180000</v>
      </c>
      <c r="AM37" s="95">
        <f t="shared" si="0"/>
        <v>180000</v>
      </c>
      <c r="AN37" s="95">
        <f t="shared" si="0"/>
        <v>180000</v>
      </c>
      <c r="AO37" s="95">
        <f t="shared" si="0"/>
        <v>180000</v>
      </c>
      <c r="AP37" s="95">
        <f t="shared" si="0"/>
        <v>180000</v>
      </c>
      <c r="AQ37" s="95">
        <f t="shared" si="0"/>
        <v>180000</v>
      </c>
      <c r="AR37" s="95">
        <f t="shared" si="0"/>
        <v>180000</v>
      </c>
      <c r="AS37" s="95">
        <f t="shared" si="0"/>
        <v>180000</v>
      </c>
      <c r="AT37" s="95">
        <f t="shared" si="0"/>
        <v>180000</v>
      </c>
      <c r="AU37" s="95">
        <f t="shared" si="0"/>
        <v>180000</v>
      </c>
      <c r="AV37" s="95">
        <f t="shared" si="0"/>
        <v>180000</v>
      </c>
      <c r="AW37" s="95">
        <f t="shared" si="0"/>
        <v>180000</v>
      </c>
      <c r="AX37" s="95">
        <f t="shared" si="0"/>
        <v>180000</v>
      </c>
      <c r="AY37" s="95">
        <f t="shared" si="0"/>
        <v>180000</v>
      </c>
      <c r="AZ37" s="95">
        <f t="shared" si="0"/>
        <v>180000</v>
      </c>
      <c r="BA37" s="95">
        <f t="shared" si="0"/>
        <v>180000</v>
      </c>
      <c r="BB37" s="95">
        <f t="shared" si="0"/>
        <v>180000</v>
      </c>
      <c r="BC37" s="95">
        <f t="shared" si="0"/>
        <v>180000</v>
      </c>
      <c r="BD37" s="95">
        <f t="shared" si="0"/>
        <v>180000</v>
      </c>
      <c r="BE37" s="95">
        <f t="shared" si="0"/>
        <v>180000</v>
      </c>
      <c r="BF37" s="95">
        <f t="shared" si="0"/>
        <v>180000</v>
      </c>
      <c r="BG37" s="95">
        <f t="shared" si="0"/>
        <v>180000</v>
      </c>
      <c r="BH37" s="95">
        <f t="shared" si="0"/>
        <v>180000</v>
      </c>
      <c r="BI37" s="95">
        <f t="shared" si="0"/>
        <v>180000</v>
      </c>
      <c r="BJ37" s="95">
        <f t="shared" si="0"/>
        <v>180000</v>
      </c>
      <c r="BK37" s="95">
        <f t="shared" si="0"/>
        <v>180000</v>
      </c>
      <c r="BL37" s="95">
        <f t="shared" si="0"/>
        <v>180000</v>
      </c>
      <c r="BM37" s="95">
        <f t="shared" si="0"/>
        <v>180000</v>
      </c>
      <c r="BN37" s="95">
        <f t="shared" si="0"/>
        <v>180000</v>
      </c>
      <c r="BO37" s="95">
        <f t="shared" si="0"/>
        <v>180000</v>
      </c>
      <c r="BP37" s="95">
        <f t="shared" si="0"/>
        <v>180000</v>
      </c>
      <c r="BQ37" s="95">
        <f t="shared" si="0"/>
        <v>180000</v>
      </c>
      <c r="BR37" s="95">
        <f t="shared" si="0"/>
        <v>180000</v>
      </c>
      <c r="BS37" s="95">
        <f t="shared" si="0"/>
        <v>180000</v>
      </c>
      <c r="BT37" s="95">
        <f t="shared" ref="BT37:DV37" si="1">SUM(BT7:BT36)</f>
        <v>180000</v>
      </c>
      <c r="BU37" s="95">
        <f t="shared" si="1"/>
        <v>180000</v>
      </c>
      <c r="BV37" s="95">
        <f t="shared" si="1"/>
        <v>180000</v>
      </c>
      <c r="BW37" s="95">
        <f t="shared" si="1"/>
        <v>180000</v>
      </c>
      <c r="BX37" s="95">
        <f t="shared" si="1"/>
        <v>180000</v>
      </c>
      <c r="BY37" s="95">
        <f t="shared" si="1"/>
        <v>180000</v>
      </c>
      <c r="BZ37" s="95">
        <f t="shared" si="1"/>
        <v>180000</v>
      </c>
      <c r="CA37" s="95">
        <f t="shared" si="1"/>
        <v>180000</v>
      </c>
      <c r="CB37" s="95">
        <f t="shared" si="1"/>
        <v>180000</v>
      </c>
      <c r="CC37" s="95">
        <f t="shared" si="1"/>
        <v>180000</v>
      </c>
      <c r="CD37" s="95">
        <f t="shared" si="1"/>
        <v>180000</v>
      </c>
      <c r="CE37" s="95">
        <f t="shared" si="1"/>
        <v>180000</v>
      </c>
      <c r="CF37" s="95">
        <f t="shared" si="1"/>
        <v>180000</v>
      </c>
      <c r="CG37" s="95">
        <f t="shared" si="1"/>
        <v>180000</v>
      </c>
      <c r="CH37" s="95">
        <f t="shared" si="1"/>
        <v>180000</v>
      </c>
      <c r="CI37" s="95">
        <f t="shared" si="1"/>
        <v>180000</v>
      </c>
      <c r="CJ37" s="95">
        <f t="shared" si="1"/>
        <v>180000</v>
      </c>
      <c r="CK37" s="95">
        <f t="shared" si="1"/>
        <v>180000</v>
      </c>
      <c r="CL37" s="95">
        <f t="shared" si="1"/>
        <v>180000</v>
      </c>
      <c r="CM37" s="95">
        <f t="shared" si="1"/>
        <v>180000</v>
      </c>
      <c r="CN37" s="95">
        <f t="shared" si="1"/>
        <v>180000</v>
      </c>
      <c r="CO37" s="95">
        <f t="shared" si="1"/>
        <v>180000</v>
      </c>
      <c r="CP37" s="95">
        <f t="shared" si="1"/>
        <v>180000</v>
      </c>
      <c r="CQ37" s="95">
        <f t="shared" si="1"/>
        <v>180000</v>
      </c>
      <c r="CR37" s="95">
        <f t="shared" si="1"/>
        <v>180000</v>
      </c>
      <c r="CS37" s="95">
        <f t="shared" si="1"/>
        <v>180000</v>
      </c>
      <c r="CT37" s="95">
        <f t="shared" si="1"/>
        <v>180000</v>
      </c>
      <c r="CU37" s="95">
        <f t="shared" si="1"/>
        <v>180000</v>
      </c>
      <c r="CV37" s="95">
        <f t="shared" si="1"/>
        <v>180000</v>
      </c>
      <c r="CW37" s="95">
        <f t="shared" si="1"/>
        <v>180000</v>
      </c>
      <c r="CX37" s="95">
        <f t="shared" si="1"/>
        <v>180000</v>
      </c>
      <c r="CY37" s="95">
        <f t="shared" si="1"/>
        <v>180000</v>
      </c>
      <c r="CZ37" s="95">
        <f t="shared" si="1"/>
        <v>180000</v>
      </c>
      <c r="DA37" s="95">
        <f t="shared" si="1"/>
        <v>180000</v>
      </c>
      <c r="DB37" s="95">
        <f t="shared" si="1"/>
        <v>180000</v>
      </c>
      <c r="DC37" s="95">
        <f t="shared" si="1"/>
        <v>180000</v>
      </c>
      <c r="DD37" s="95">
        <f t="shared" si="1"/>
        <v>180000</v>
      </c>
      <c r="DE37" s="95">
        <f t="shared" si="1"/>
        <v>180000</v>
      </c>
      <c r="DF37" s="95">
        <f t="shared" si="1"/>
        <v>180000</v>
      </c>
      <c r="DG37" s="95">
        <f t="shared" si="1"/>
        <v>180000</v>
      </c>
      <c r="DH37" s="95">
        <f t="shared" si="1"/>
        <v>180000</v>
      </c>
      <c r="DI37" s="95">
        <f t="shared" si="1"/>
        <v>180000</v>
      </c>
      <c r="DJ37" s="95">
        <f t="shared" si="1"/>
        <v>180000</v>
      </c>
      <c r="DK37" s="95">
        <f t="shared" si="1"/>
        <v>180000</v>
      </c>
      <c r="DL37" s="95">
        <f t="shared" si="1"/>
        <v>180000</v>
      </c>
      <c r="DM37" s="95">
        <f t="shared" si="1"/>
        <v>180000</v>
      </c>
      <c r="DN37" s="95">
        <f t="shared" si="1"/>
        <v>180000</v>
      </c>
      <c r="DO37" s="95">
        <f t="shared" si="1"/>
        <v>180000</v>
      </c>
      <c r="DP37" s="95">
        <f t="shared" si="1"/>
        <v>180000</v>
      </c>
      <c r="DQ37" s="95">
        <f t="shared" si="1"/>
        <v>180000</v>
      </c>
      <c r="DR37" s="95">
        <f t="shared" si="1"/>
        <v>180000</v>
      </c>
      <c r="DS37" s="95">
        <f t="shared" si="1"/>
        <v>180000</v>
      </c>
      <c r="DT37" s="95">
        <f t="shared" si="1"/>
        <v>180000</v>
      </c>
      <c r="DU37" s="95">
        <f t="shared" si="1"/>
        <v>180000</v>
      </c>
      <c r="DV37" s="95">
        <f t="shared" si="1"/>
        <v>180000</v>
      </c>
    </row>
    <row r="38" spans="3:126" ht="21.75" thickBot="1" x14ac:dyDescent="0.4">
      <c r="C38" s="6" t="s">
        <v>100</v>
      </c>
    </row>
    <row r="39" spans="3:126" ht="16.5" thickTop="1" thickBot="1" x14ac:dyDescent="0.3">
      <c r="C39" s="57" t="str">
        <f>+C7</f>
        <v>Ricavi Italia</v>
      </c>
      <c r="D39" s="57">
        <f>+D7</f>
        <v>0.22</v>
      </c>
      <c r="G39" s="59">
        <f>+$D39*G7</f>
        <v>15840</v>
      </c>
      <c r="H39" s="59">
        <f t="shared" ref="H39:BS39" si="2">+$D39*H7</f>
        <v>15840</v>
      </c>
      <c r="I39" s="59">
        <f t="shared" si="2"/>
        <v>15840</v>
      </c>
      <c r="J39" s="59">
        <f t="shared" si="2"/>
        <v>15840</v>
      </c>
      <c r="K39" s="59">
        <f t="shared" si="2"/>
        <v>15840</v>
      </c>
      <c r="L39" s="59">
        <f t="shared" si="2"/>
        <v>15840</v>
      </c>
      <c r="M39" s="59">
        <f t="shared" si="2"/>
        <v>15840</v>
      </c>
      <c r="N39" s="59">
        <f t="shared" si="2"/>
        <v>15840</v>
      </c>
      <c r="O39" s="59">
        <f t="shared" si="2"/>
        <v>15840</v>
      </c>
      <c r="P39" s="59">
        <f t="shared" si="2"/>
        <v>15840</v>
      </c>
      <c r="Q39" s="59">
        <f t="shared" si="2"/>
        <v>15840</v>
      </c>
      <c r="R39" s="59">
        <f t="shared" si="2"/>
        <v>15840</v>
      </c>
      <c r="S39" s="59">
        <f t="shared" si="2"/>
        <v>39600</v>
      </c>
      <c r="T39" s="59">
        <f t="shared" si="2"/>
        <v>39600</v>
      </c>
      <c r="U39" s="59">
        <f t="shared" si="2"/>
        <v>39600</v>
      </c>
      <c r="V39" s="59">
        <f t="shared" si="2"/>
        <v>39600</v>
      </c>
      <c r="W39" s="59">
        <f t="shared" si="2"/>
        <v>39600</v>
      </c>
      <c r="X39" s="59">
        <f t="shared" si="2"/>
        <v>39600</v>
      </c>
      <c r="Y39" s="59">
        <f t="shared" si="2"/>
        <v>39600</v>
      </c>
      <c r="Z39" s="59">
        <f t="shared" si="2"/>
        <v>39600</v>
      </c>
      <c r="AA39" s="59">
        <f t="shared" si="2"/>
        <v>39600</v>
      </c>
      <c r="AB39" s="59">
        <f t="shared" si="2"/>
        <v>39600</v>
      </c>
      <c r="AC39" s="59">
        <f t="shared" si="2"/>
        <v>39600</v>
      </c>
      <c r="AD39" s="59">
        <f t="shared" si="2"/>
        <v>39600</v>
      </c>
      <c r="AE39" s="59">
        <f t="shared" si="2"/>
        <v>39600</v>
      </c>
      <c r="AF39" s="59">
        <f t="shared" si="2"/>
        <v>39600</v>
      </c>
      <c r="AG39" s="59">
        <f t="shared" si="2"/>
        <v>39600</v>
      </c>
      <c r="AH39" s="59">
        <f t="shared" si="2"/>
        <v>39600</v>
      </c>
      <c r="AI39" s="59">
        <f t="shared" si="2"/>
        <v>39600</v>
      </c>
      <c r="AJ39" s="59">
        <f t="shared" si="2"/>
        <v>39600</v>
      </c>
      <c r="AK39" s="59">
        <f t="shared" si="2"/>
        <v>39600</v>
      </c>
      <c r="AL39" s="59">
        <f t="shared" si="2"/>
        <v>39600</v>
      </c>
      <c r="AM39" s="59">
        <f t="shared" si="2"/>
        <v>39600</v>
      </c>
      <c r="AN39" s="59">
        <f t="shared" si="2"/>
        <v>39600</v>
      </c>
      <c r="AO39" s="59">
        <f t="shared" si="2"/>
        <v>39600</v>
      </c>
      <c r="AP39" s="59">
        <f t="shared" si="2"/>
        <v>39600</v>
      </c>
      <c r="AQ39" s="59">
        <f t="shared" si="2"/>
        <v>39600</v>
      </c>
      <c r="AR39" s="59">
        <f t="shared" si="2"/>
        <v>39600</v>
      </c>
      <c r="AS39" s="59">
        <f t="shared" si="2"/>
        <v>39600</v>
      </c>
      <c r="AT39" s="59">
        <f t="shared" si="2"/>
        <v>39600</v>
      </c>
      <c r="AU39" s="59">
        <f t="shared" si="2"/>
        <v>39600</v>
      </c>
      <c r="AV39" s="59">
        <f t="shared" si="2"/>
        <v>39600</v>
      </c>
      <c r="AW39" s="59">
        <f t="shared" si="2"/>
        <v>39600</v>
      </c>
      <c r="AX39" s="59">
        <f t="shared" si="2"/>
        <v>39600</v>
      </c>
      <c r="AY39" s="59">
        <f t="shared" si="2"/>
        <v>39600</v>
      </c>
      <c r="AZ39" s="59">
        <f t="shared" si="2"/>
        <v>39600</v>
      </c>
      <c r="BA39" s="59">
        <f t="shared" si="2"/>
        <v>39600</v>
      </c>
      <c r="BB39" s="59">
        <f t="shared" si="2"/>
        <v>39600</v>
      </c>
      <c r="BC39" s="59">
        <f t="shared" si="2"/>
        <v>39600</v>
      </c>
      <c r="BD39" s="59">
        <f t="shared" si="2"/>
        <v>39600</v>
      </c>
      <c r="BE39" s="59">
        <f t="shared" si="2"/>
        <v>39600</v>
      </c>
      <c r="BF39" s="59">
        <f t="shared" si="2"/>
        <v>39600</v>
      </c>
      <c r="BG39" s="59">
        <f t="shared" si="2"/>
        <v>39600</v>
      </c>
      <c r="BH39" s="59">
        <f t="shared" si="2"/>
        <v>39600</v>
      </c>
      <c r="BI39" s="59">
        <f t="shared" si="2"/>
        <v>39600</v>
      </c>
      <c r="BJ39" s="59">
        <f t="shared" si="2"/>
        <v>39600</v>
      </c>
      <c r="BK39" s="59">
        <f t="shared" si="2"/>
        <v>39600</v>
      </c>
      <c r="BL39" s="59">
        <f t="shared" si="2"/>
        <v>39600</v>
      </c>
      <c r="BM39" s="59">
        <f t="shared" si="2"/>
        <v>39600</v>
      </c>
      <c r="BN39" s="59">
        <f t="shared" si="2"/>
        <v>39600</v>
      </c>
      <c r="BO39" s="59">
        <f t="shared" si="2"/>
        <v>39600</v>
      </c>
      <c r="BP39" s="59">
        <f t="shared" si="2"/>
        <v>39600</v>
      </c>
      <c r="BQ39" s="59">
        <f t="shared" si="2"/>
        <v>39600</v>
      </c>
      <c r="BR39" s="59">
        <f t="shared" si="2"/>
        <v>39600</v>
      </c>
      <c r="BS39" s="59">
        <f t="shared" si="2"/>
        <v>39600</v>
      </c>
      <c r="BT39" s="59">
        <f t="shared" ref="BT39:DV39" si="3">+$D39*BT7</f>
        <v>39600</v>
      </c>
      <c r="BU39" s="59">
        <f t="shared" si="3"/>
        <v>39600</v>
      </c>
      <c r="BV39" s="59">
        <f t="shared" si="3"/>
        <v>39600</v>
      </c>
      <c r="BW39" s="59">
        <f t="shared" si="3"/>
        <v>39600</v>
      </c>
      <c r="BX39" s="59">
        <f t="shared" si="3"/>
        <v>39600</v>
      </c>
      <c r="BY39" s="59">
        <f t="shared" si="3"/>
        <v>39600</v>
      </c>
      <c r="BZ39" s="59">
        <f t="shared" si="3"/>
        <v>39600</v>
      </c>
      <c r="CA39" s="59">
        <f t="shared" si="3"/>
        <v>39600</v>
      </c>
      <c r="CB39" s="59">
        <f t="shared" si="3"/>
        <v>39600</v>
      </c>
      <c r="CC39" s="59">
        <f t="shared" si="3"/>
        <v>39600</v>
      </c>
      <c r="CD39" s="59">
        <f t="shared" si="3"/>
        <v>39600</v>
      </c>
      <c r="CE39" s="59">
        <f t="shared" si="3"/>
        <v>39600</v>
      </c>
      <c r="CF39" s="59">
        <f t="shared" si="3"/>
        <v>39600</v>
      </c>
      <c r="CG39" s="59">
        <f t="shared" si="3"/>
        <v>39600</v>
      </c>
      <c r="CH39" s="59">
        <f t="shared" si="3"/>
        <v>39600</v>
      </c>
      <c r="CI39" s="59">
        <f t="shared" si="3"/>
        <v>39600</v>
      </c>
      <c r="CJ39" s="59">
        <f t="shared" si="3"/>
        <v>39600</v>
      </c>
      <c r="CK39" s="59">
        <f t="shared" si="3"/>
        <v>39600</v>
      </c>
      <c r="CL39" s="59">
        <f t="shared" si="3"/>
        <v>39600</v>
      </c>
      <c r="CM39" s="59">
        <f t="shared" si="3"/>
        <v>39600</v>
      </c>
      <c r="CN39" s="59">
        <f t="shared" si="3"/>
        <v>39600</v>
      </c>
      <c r="CO39" s="59">
        <f t="shared" si="3"/>
        <v>39600</v>
      </c>
      <c r="CP39" s="59">
        <f t="shared" si="3"/>
        <v>39600</v>
      </c>
      <c r="CQ39" s="59">
        <f t="shared" si="3"/>
        <v>39600</v>
      </c>
      <c r="CR39" s="59">
        <f t="shared" si="3"/>
        <v>39600</v>
      </c>
      <c r="CS39" s="59">
        <f t="shared" si="3"/>
        <v>39600</v>
      </c>
      <c r="CT39" s="59">
        <f t="shared" si="3"/>
        <v>39600</v>
      </c>
      <c r="CU39" s="59">
        <f t="shared" si="3"/>
        <v>39600</v>
      </c>
      <c r="CV39" s="59">
        <f t="shared" si="3"/>
        <v>39600</v>
      </c>
      <c r="CW39" s="59">
        <f t="shared" si="3"/>
        <v>39600</v>
      </c>
      <c r="CX39" s="59">
        <f t="shared" si="3"/>
        <v>39600</v>
      </c>
      <c r="CY39" s="59">
        <f t="shared" si="3"/>
        <v>39600</v>
      </c>
      <c r="CZ39" s="59">
        <f t="shared" si="3"/>
        <v>39600</v>
      </c>
      <c r="DA39" s="59">
        <f t="shared" si="3"/>
        <v>39600</v>
      </c>
      <c r="DB39" s="59">
        <f t="shared" si="3"/>
        <v>39600</v>
      </c>
      <c r="DC39" s="59">
        <f t="shared" si="3"/>
        <v>39600</v>
      </c>
      <c r="DD39" s="59">
        <f t="shared" si="3"/>
        <v>39600</v>
      </c>
      <c r="DE39" s="59">
        <f t="shared" si="3"/>
        <v>39600</v>
      </c>
      <c r="DF39" s="59">
        <f t="shared" si="3"/>
        <v>39600</v>
      </c>
      <c r="DG39" s="59">
        <f t="shared" si="3"/>
        <v>39600</v>
      </c>
      <c r="DH39" s="59">
        <f t="shared" si="3"/>
        <v>39600</v>
      </c>
      <c r="DI39" s="59">
        <f t="shared" si="3"/>
        <v>39600</v>
      </c>
      <c r="DJ39" s="59">
        <f t="shared" si="3"/>
        <v>39600</v>
      </c>
      <c r="DK39" s="59">
        <f t="shared" si="3"/>
        <v>39600</v>
      </c>
      <c r="DL39" s="59">
        <f t="shared" si="3"/>
        <v>39600</v>
      </c>
      <c r="DM39" s="59">
        <f t="shared" si="3"/>
        <v>39600</v>
      </c>
      <c r="DN39" s="59">
        <f t="shared" si="3"/>
        <v>39600</v>
      </c>
      <c r="DO39" s="59">
        <f t="shared" si="3"/>
        <v>39600</v>
      </c>
      <c r="DP39" s="59">
        <f t="shared" si="3"/>
        <v>39600</v>
      </c>
      <c r="DQ39" s="59">
        <f t="shared" si="3"/>
        <v>39600</v>
      </c>
      <c r="DR39" s="59">
        <f t="shared" si="3"/>
        <v>39600</v>
      </c>
      <c r="DS39" s="59">
        <f t="shared" si="3"/>
        <v>39600</v>
      </c>
      <c r="DT39" s="59">
        <f t="shared" si="3"/>
        <v>39600</v>
      </c>
      <c r="DU39" s="59">
        <f t="shared" si="3"/>
        <v>39600</v>
      </c>
      <c r="DV39" s="59">
        <f t="shared" si="3"/>
        <v>39600</v>
      </c>
    </row>
    <row r="40" spans="3:126" ht="16.5" thickTop="1" thickBot="1" x14ac:dyDescent="0.3">
      <c r="C40" s="57">
        <f t="shared" ref="C40:D40" si="4">+C8</f>
        <v>0</v>
      </c>
      <c r="D40" s="57">
        <f t="shared" si="4"/>
        <v>0</v>
      </c>
      <c r="G40" s="59">
        <f t="shared" ref="G40:G46" si="5">+$D40*G8</f>
        <v>0</v>
      </c>
      <c r="H40" s="59">
        <f t="shared" ref="H40:BS40" si="6">+$D40*H8</f>
        <v>0</v>
      </c>
      <c r="I40" s="59">
        <f t="shared" si="6"/>
        <v>0</v>
      </c>
      <c r="J40" s="59">
        <f t="shared" si="6"/>
        <v>0</v>
      </c>
      <c r="K40" s="59">
        <f t="shared" si="6"/>
        <v>0</v>
      </c>
      <c r="L40" s="59">
        <f t="shared" si="6"/>
        <v>0</v>
      </c>
      <c r="M40" s="59">
        <f t="shared" si="6"/>
        <v>0</v>
      </c>
      <c r="N40" s="59">
        <f t="shared" si="6"/>
        <v>0</v>
      </c>
      <c r="O40" s="59">
        <f t="shared" si="6"/>
        <v>0</v>
      </c>
      <c r="P40" s="59">
        <f t="shared" si="6"/>
        <v>0</v>
      </c>
      <c r="Q40" s="59">
        <f t="shared" si="6"/>
        <v>0</v>
      </c>
      <c r="R40" s="59">
        <f t="shared" si="6"/>
        <v>0</v>
      </c>
      <c r="S40" s="59">
        <f t="shared" si="6"/>
        <v>0</v>
      </c>
      <c r="T40" s="59">
        <f t="shared" si="6"/>
        <v>0</v>
      </c>
      <c r="U40" s="59">
        <f t="shared" si="6"/>
        <v>0</v>
      </c>
      <c r="V40" s="59">
        <f t="shared" si="6"/>
        <v>0</v>
      </c>
      <c r="W40" s="59">
        <f t="shared" si="6"/>
        <v>0</v>
      </c>
      <c r="X40" s="59">
        <f t="shared" si="6"/>
        <v>0</v>
      </c>
      <c r="Y40" s="59">
        <f t="shared" si="6"/>
        <v>0</v>
      </c>
      <c r="Z40" s="59">
        <f t="shared" si="6"/>
        <v>0</v>
      </c>
      <c r="AA40" s="59">
        <f t="shared" si="6"/>
        <v>0</v>
      </c>
      <c r="AB40" s="59">
        <f t="shared" si="6"/>
        <v>0</v>
      </c>
      <c r="AC40" s="59">
        <f t="shared" si="6"/>
        <v>0</v>
      </c>
      <c r="AD40" s="59">
        <f t="shared" si="6"/>
        <v>0</v>
      </c>
      <c r="AE40" s="59">
        <f t="shared" si="6"/>
        <v>0</v>
      </c>
      <c r="AF40" s="59">
        <f t="shared" si="6"/>
        <v>0</v>
      </c>
      <c r="AG40" s="59">
        <f t="shared" si="6"/>
        <v>0</v>
      </c>
      <c r="AH40" s="59">
        <f t="shared" si="6"/>
        <v>0</v>
      </c>
      <c r="AI40" s="59">
        <f t="shared" si="6"/>
        <v>0</v>
      </c>
      <c r="AJ40" s="59">
        <f t="shared" si="6"/>
        <v>0</v>
      </c>
      <c r="AK40" s="59">
        <f t="shared" si="6"/>
        <v>0</v>
      </c>
      <c r="AL40" s="59">
        <f t="shared" si="6"/>
        <v>0</v>
      </c>
      <c r="AM40" s="59">
        <f t="shared" si="6"/>
        <v>0</v>
      </c>
      <c r="AN40" s="59">
        <f t="shared" si="6"/>
        <v>0</v>
      </c>
      <c r="AO40" s="59">
        <f t="shared" si="6"/>
        <v>0</v>
      </c>
      <c r="AP40" s="59">
        <f t="shared" si="6"/>
        <v>0</v>
      </c>
      <c r="AQ40" s="59">
        <f t="shared" si="6"/>
        <v>0</v>
      </c>
      <c r="AR40" s="59">
        <f t="shared" si="6"/>
        <v>0</v>
      </c>
      <c r="AS40" s="59">
        <f t="shared" si="6"/>
        <v>0</v>
      </c>
      <c r="AT40" s="59">
        <f t="shared" si="6"/>
        <v>0</v>
      </c>
      <c r="AU40" s="59">
        <f t="shared" si="6"/>
        <v>0</v>
      </c>
      <c r="AV40" s="59">
        <f t="shared" si="6"/>
        <v>0</v>
      </c>
      <c r="AW40" s="59">
        <f t="shared" si="6"/>
        <v>0</v>
      </c>
      <c r="AX40" s="59">
        <f t="shared" si="6"/>
        <v>0</v>
      </c>
      <c r="AY40" s="59">
        <f t="shared" si="6"/>
        <v>0</v>
      </c>
      <c r="AZ40" s="59">
        <f t="shared" si="6"/>
        <v>0</v>
      </c>
      <c r="BA40" s="59">
        <f t="shared" si="6"/>
        <v>0</v>
      </c>
      <c r="BB40" s="59">
        <f t="shared" si="6"/>
        <v>0</v>
      </c>
      <c r="BC40" s="59">
        <f t="shared" si="6"/>
        <v>0</v>
      </c>
      <c r="BD40" s="59">
        <f t="shared" si="6"/>
        <v>0</v>
      </c>
      <c r="BE40" s="59">
        <f t="shared" si="6"/>
        <v>0</v>
      </c>
      <c r="BF40" s="59">
        <f t="shared" si="6"/>
        <v>0</v>
      </c>
      <c r="BG40" s="59">
        <f t="shared" si="6"/>
        <v>0</v>
      </c>
      <c r="BH40" s="59">
        <f t="shared" si="6"/>
        <v>0</v>
      </c>
      <c r="BI40" s="59">
        <f t="shared" si="6"/>
        <v>0</v>
      </c>
      <c r="BJ40" s="59">
        <f t="shared" si="6"/>
        <v>0</v>
      </c>
      <c r="BK40" s="59">
        <f t="shared" si="6"/>
        <v>0</v>
      </c>
      <c r="BL40" s="59">
        <f t="shared" si="6"/>
        <v>0</v>
      </c>
      <c r="BM40" s="59">
        <f t="shared" si="6"/>
        <v>0</v>
      </c>
      <c r="BN40" s="59">
        <f t="shared" si="6"/>
        <v>0</v>
      </c>
      <c r="BO40" s="59">
        <f t="shared" si="6"/>
        <v>0</v>
      </c>
      <c r="BP40" s="59">
        <f t="shared" si="6"/>
        <v>0</v>
      </c>
      <c r="BQ40" s="59">
        <f t="shared" si="6"/>
        <v>0</v>
      </c>
      <c r="BR40" s="59">
        <f t="shared" si="6"/>
        <v>0</v>
      </c>
      <c r="BS40" s="59">
        <f t="shared" si="6"/>
        <v>0</v>
      </c>
      <c r="BT40" s="59">
        <f t="shared" ref="BT40:DV40" si="7">+$D40*BT8</f>
        <v>0</v>
      </c>
      <c r="BU40" s="59">
        <f t="shared" si="7"/>
        <v>0</v>
      </c>
      <c r="BV40" s="59">
        <f t="shared" si="7"/>
        <v>0</v>
      </c>
      <c r="BW40" s="59">
        <f t="shared" si="7"/>
        <v>0</v>
      </c>
      <c r="BX40" s="59">
        <f t="shared" si="7"/>
        <v>0</v>
      </c>
      <c r="BY40" s="59">
        <f t="shared" si="7"/>
        <v>0</v>
      </c>
      <c r="BZ40" s="59">
        <f t="shared" si="7"/>
        <v>0</v>
      </c>
      <c r="CA40" s="59">
        <f t="shared" si="7"/>
        <v>0</v>
      </c>
      <c r="CB40" s="59">
        <f t="shared" si="7"/>
        <v>0</v>
      </c>
      <c r="CC40" s="59">
        <f t="shared" si="7"/>
        <v>0</v>
      </c>
      <c r="CD40" s="59">
        <f t="shared" si="7"/>
        <v>0</v>
      </c>
      <c r="CE40" s="59">
        <f t="shared" si="7"/>
        <v>0</v>
      </c>
      <c r="CF40" s="59">
        <f t="shared" si="7"/>
        <v>0</v>
      </c>
      <c r="CG40" s="59">
        <f t="shared" si="7"/>
        <v>0</v>
      </c>
      <c r="CH40" s="59">
        <f t="shared" si="7"/>
        <v>0</v>
      </c>
      <c r="CI40" s="59">
        <f t="shared" si="7"/>
        <v>0</v>
      </c>
      <c r="CJ40" s="59">
        <f t="shared" si="7"/>
        <v>0</v>
      </c>
      <c r="CK40" s="59">
        <f t="shared" si="7"/>
        <v>0</v>
      </c>
      <c r="CL40" s="59">
        <f t="shared" si="7"/>
        <v>0</v>
      </c>
      <c r="CM40" s="59">
        <f t="shared" si="7"/>
        <v>0</v>
      </c>
      <c r="CN40" s="59">
        <f t="shared" si="7"/>
        <v>0</v>
      </c>
      <c r="CO40" s="59">
        <f t="shared" si="7"/>
        <v>0</v>
      </c>
      <c r="CP40" s="59">
        <f t="shared" si="7"/>
        <v>0</v>
      </c>
      <c r="CQ40" s="59">
        <f t="shared" si="7"/>
        <v>0</v>
      </c>
      <c r="CR40" s="59">
        <f t="shared" si="7"/>
        <v>0</v>
      </c>
      <c r="CS40" s="59">
        <f t="shared" si="7"/>
        <v>0</v>
      </c>
      <c r="CT40" s="59">
        <f t="shared" si="7"/>
        <v>0</v>
      </c>
      <c r="CU40" s="59">
        <f t="shared" si="7"/>
        <v>0</v>
      </c>
      <c r="CV40" s="59">
        <f t="shared" si="7"/>
        <v>0</v>
      </c>
      <c r="CW40" s="59">
        <f t="shared" si="7"/>
        <v>0</v>
      </c>
      <c r="CX40" s="59">
        <f t="shared" si="7"/>
        <v>0</v>
      </c>
      <c r="CY40" s="59">
        <f t="shared" si="7"/>
        <v>0</v>
      </c>
      <c r="CZ40" s="59">
        <f t="shared" si="7"/>
        <v>0</v>
      </c>
      <c r="DA40" s="59">
        <f t="shared" si="7"/>
        <v>0</v>
      </c>
      <c r="DB40" s="59">
        <f t="shared" si="7"/>
        <v>0</v>
      </c>
      <c r="DC40" s="59">
        <f t="shared" si="7"/>
        <v>0</v>
      </c>
      <c r="DD40" s="59">
        <f t="shared" si="7"/>
        <v>0</v>
      </c>
      <c r="DE40" s="59">
        <f t="shared" si="7"/>
        <v>0</v>
      </c>
      <c r="DF40" s="59">
        <f t="shared" si="7"/>
        <v>0</v>
      </c>
      <c r="DG40" s="59">
        <f t="shared" si="7"/>
        <v>0</v>
      </c>
      <c r="DH40" s="59">
        <f t="shared" si="7"/>
        <v>0</v>
      </c>
      <c r="DI40" s="59">
        <f t="shared" si="7"/>
        <v>0</v>
      </c>
      <c r="DJ40" s="59">
        <f t="shared" si="7"/>
        <v>0</v>
      </c>
      <c r="DK40" s="59">
        <f t="shared" si="7"/>
        <v>0</v>
      </c>
      <c r="DL40" s="59">
        <f t="shared" si="7"/>
        <v>0</v>
      </c>
      <c r="DM40" s="59">
        <f t="shared" si="7"/>
        <v>0</v>
      </c>
      <c r="DN40" s="59">
        <f t="shared" si="7"/>
        <v>0</v>
      </c>
      <c r="DO40" s="59">
        <f t="shared" si="7"/>
        <v>0</v>
      </c>
      <c r="DP40" s="59">
        <f t="shared" si="7"/>
        <v>0</v>
      </c>
      <c r="DQ40" s="59">
        <f t="shared" si="7"/>
        <v>0</v>
      </c>
      <c r="DR40" s="59">
        <f t="shared" si="7"/>
        <v>0</v>
      </c>
      <c r="DS40" s="59">
        <f t="shared" si="7"/>
        <v>0</v>
      </c>
      <c r="DT40" s="59">
        <f t="shared" si="7"/>
        <v>0</v>
      </c>
      <c r="DU40" s="59">
        <f t="shared" si="7"/>
        <v>0</v>
      </c>
      <c r="DV40" s="59">
        <f t="shared" si="7"/>
        <v>0</v>
      </c>
    </row>
    <row r="41" spans="3:126" ht="16.5" thickTop="1" thickBot="1" x14ac:dyDescent="0.3">
      <c r="C41" s="57">
        <f t="shared" ref="C41:D41" si="8">+C9</f>
        <v>0</v>
      </c>
      <c r="D41" s="57">
        <f t="shared" si="8"/>
        <v>0</v>
      </c>
      <c r="G41" s="59">
        <f t="shared" si="5"/>
        <v>0</v>
      </c>
      <c r="H41" s="59">
        <f t="shared" ref="H41:BS41" si="9">+$D41*H9</f>
        <v>0</v>
      </c>
      <c r="I41" s="59">
        <f t="shared" si="9"/>
        <v>0</v>
      </c>
      <c r="J41" s="59">
        <f t="shared" si="9"/>
        <v>0</v>
      </c>
      <c r="K41" s="59">
        <f t="shared" si="9"/>
        <v>0</v>
      </c>
      <c r="L41" s="59">
        <f t="shared" si="9"/>
        <v>0</v>
      </c>
      <c r="M41" s="59">
        <f t="shared" si="9"/>
        <v>0</v>
      </c>
      <c r="N41" s="59">
        <f t="shared" si="9"/>
        <v>0</v>
      </c>
      <c r="O41" s="59">
        <f t="shared" si="9"/>
        <v>0</v>
      </c>
      <c r="P41" s="59">
        <f t="shared" si="9"/>
        <v>0</v>
      </c>
      <c r="Q41" s="59">
        <f t="shared" si="9"/>
        <v>0</v>
      </c>
      <c r="R41" s="59">
        <f t="shared" si="9"/>
        <v>0</v>
      </c>
      <c r="S41" s="59">
        <f t="shared" si="9"/>
        <v>0</v>
      </c>
      <c r="T41" s="59">
        <f t="shared" si="9"/>
        <v>0</v>
      </c>
      <c r="U41" s="59">
        <f t="shared" si="9"/>
        <v>0</v>
      </c>
      <c r="V41" s="59">
        <f t="shared" si="9"/>
        <v>0</v>
      </c>
      <c r="W41" s="59">
        <f t="shared" si="9"/>
        <v>0</v>
      </c>
      <c r="X41" s="59">
        <f t="shared" si="9"/>
        <v>0</v>
      </c>
      <c r="Y41" s="59">
        <f t="shared" si="9"/>
        <v>0</v>
      </c>
      <c r="Z41" s="59">
        <f t="shared" si="9"/>
        <v>0</v>
      </c>
      <c r="AA41" s="59">
        <f t="shared" si="9"/>
        <v>0</v>
      </c>
      <c r="AB41" s="59">
        <f t="shared" si="9"/>
        <v>0</v>
      </c>
      <c r="AC41" s="59">
        <f t="shared" si="9"/>
        <v>0</v>
      </c>
      <c r="AD41" s="59">
        <f t="shared" si="9"/>
        <v>0</v>
      </c>
      <c r="AE41" s="59">
        <f t="shared" si="9"/>
        <v>0</v>
      </c>
      <c r="AF41" s="59">
        <f t="shared" si="9"/>
        <v>0</v>
      </c>
      <c r="AG41" s="59">
        <f t="shared" si="9"/>
        <v>0</v>
      </c>
      <c r="AH41" s="59">
        <f t="shared" si="9"/>
        <v>0</v>
      </c>
      <c r="AI41" s="59">
        <f t="shared" si="9"/>
        <v>0</v>
      </c>
      <c r="AJ41" s="59">
        <f t="shared" si="9"/>
        <v>0</v>
      </c>
      <c r="AK41" s="59">
        <f t="shared" si="9"/>
        <v>0</v>
      </c>
      <c r="AL41" s="59">
        <f t="shared" si="9"/>
        <v>0</v>
      </c>
      <c r="AM41" s="59">
        <f t="shared" si="9"/>
        <v>0</v>
      </c>
      <c r="AN41" s="59">
        <f t="shared" si="9"/>
        <v>0</v>
      </c>
      <c r="AO41" s="59">
        <f t="shared" si="9"/>
        <v>0</v>
      </c>
      <c r="AP41" s="59">
        <f t="shared" si="9"/>
        <v>0</v>
      </c>
      <c r="AQ41" s="59">
        <f t="shared" si="9"/>
        <v>0</v>
      </c>
      <c r="AR41" s="59">
        <f t="shared" si="9"/>
        <v>0</v>
      </c>
      <c r="AS41" s="59">
        <f t="shared" si="9"/>
        <v>0</v>
      </c>
      <c r="AT41" s="59">
        <f t="shared" si="9"/>
        <v>0</v>
      </c>
      <c r="AU41" s="59">
        <f t="shared" si="9"/>
        <v>0</v>
      </c>
      <c r="AV41" s="59">
        <f t="shared" si="9"/>
        <v>0</v>
      </c>
      <c r="AW41" s="59">
        <f t="shared" si="9"/>
        <v>0</v>
      </c>
      <c r="AX41" s="59">
        <f t="shared" si="9"/>
        <v>0</v>
      </c>
      <c r="AY41" s="59">
        <f t="shared" si="9"/>
        <v>0</v>
      </c>
      <c r="AZ41" s="59">
        <f t="shared" si="9"/>
        <v>0</v>
      </c>
      <c r="BA41" s="59">
        <f t="shared" si="9"/>
        <v>0</v>
      </c>
      <c r="BB41" s="59">
        <f t="shared" si="9"/>
        <v>0</v>
      </c>
      <c r="BC41" s="59">
        <f t="shared" si="9"/>
        <v>0</v>
      </c>
      <c r="BD41" s="59">
        <f t="shared" si="9"/>
        <v>0</v>
      </c>
      <c r="BE41" s="59">
        <f t="shared" si="9"/>
        <v>0</v>
      </c>
      <c r="BF41" s="59">
        <f t="shared" si="9"/>
        <v>0</v>
      </c>
      <c r="BG41" s="59">
        <f t="shared" si="9"/>
        <v>0</v>
      </c>
      <c r="BH41" s="59">
        <f t="shared" si="9"/>
        <v>0</v>
      </c>
      <c r="BI41" s="59">
        <f t="shared" si="9"/>
        <v>0</v>
      </c>
      <c r="BJ41" s="59">
        <f t="shared" si="9"/>
        <v>0</v>
      </c>
      <c r="BK41" s="59">
        <f t="shared" si="9"/>
        <v>0</v>
      </c>
      <c r="BL41" s="59">
        <f t="shared" si="9"/>
        <v>0</v>
      </c>
      <c r="BM41" s="59">
        <f t="shared" si="9"/>
        <v>0</v>
      </c>
      <c r="BN41" s="59">
        <f t="shared" si="9"/>
        <v>0</v>
      </c>
      <c r="BO41" s="59">
        <f t="shared" si="9"/>
        <v>0</v>
      </c>
      <c r="BP41" s="59">
        <f t="shared" si="9"/>
        <v>0</v>
      </c>
      <c r="BQ41" s="59">
        <f t="shared" si="9"/>
        <v>0</v>
      </c>
      <c r="BR41" s="59">
        <f t="shared" si="9"/>
        <v>0</v>
      </c>
      <c r="BS41" s="59">
        <f t="shared" si="9"/>
        <v>0</v>
      </c>
      <c r="BT41" s="59">
        <f t="shared" ref="BT41:DV41" si="10">+$D41*BT9</f>
        <v>0</v>
      </c>
      <c r="BU41" s="59">
        <f t="shared" si="10"/>
        <v>0</v>
      </c>
      <c r="BV41" s="59">
        <f t="shared" si="10"/>
        <v>0</v>
      </c>
      <c r="BW41" s="59">
        <f t="shared" si="10"/>
        <v>0</v>
      </c>
      <c r="BX41" s="59">
        <f t="shared" si="10"/>
        <v>0</v>
      </c>
      <c r="BY41" s="59">
        <f t="shared" si="10"/>
        <v>0</v>
      </c>
      <c r="BZ41" s="59">
        <f t="shared" si="10"/>
        <v>0</v>
      </c>
      <c r="CA41" s="59">
        <f t="shared" si="10"/>
        <v>0</v>
      </c>
      <c r="CB41" s="59">
        <f t="shared" si="10"/>
        <v>0</v>
      </c>
      <c r="CC41" s="59">
        <f t="shared" si="10"/>
        <v>0</v>
      </c>
      <c r="CD41" s="59">
        <f t="shared" si="10"/>
        <v>0</v>
      </c>
      <c r="CE41" s="59">
        <f t="shared" si="10"/>
        <v>0</v>
      </c>
      <c r="CF41" s="59">
        <f t="shared" si="10"/>
        <v>0</v>
      </c>
      <c r="CG41" s="59">
        <f t="shared" si="10"/>
        <v>0</v>
      </c>
      <c r="CH41" s="59">
        <f t="shared" si="10"/>
        <v>0</v>
      </c>
      <c r="CI41" s="59">
        <f t="shared" si="10"/>
        <v>0</v>
      </c>
      <c r="CJ41" s="59">
        <f t="shared" si="10"/>
        <v>0</v>
      </c>
      <c r="CK41" s="59">
        <f t="shared" si="10"/>
        <v>0</v>
      </c>
      <c r="CL41" s="59">
        <f t="shared" si="10"/>
        <v>0</v>
      </c>
      <c r="CM41" s="59">
        <f t="shared" si="10"/>
        <v>0</v>
      </c>
      <c r="CN41" s="59">
        <f t="shared" si="10"/>
        <v>0</v>
      </c>
      <c r="CO41" s="59">
        <f t="shared" si="10"/>
        <v>0</v>
      </c>
      <c r="CP41" s="59">
        <f t="shared" si="10"/>
        <v>0</v>
      </c>
      <c r="CQ41" s="59">
        <f t="shared" si="10"/>
        <v>0</v>
      </c>
      <c r="CR41" s="59">
        <f t="shared" si="10"/>
        <v>0</v>
      </c>
      <c r="CS41" s="59">
        <f t="shared" si="10"/>
        <v>0</v>
      </c>
      <c r="CT41" s="59">
        <f t="shared" si="10"/>
        <v>0</v>
      </c>
      <c r="CU41" s="59">
        <f t="shared" si="10"/>
        <v>0</v>
      </c>
      <c r="CV41" s="59">
        <f t="shared" si="10"/>
        <v>0</v>
      </c>
      <c r="CW41" s="59">
        <f t="shared" si="10"/>
        <v>0</v>
      </c>
      <c r="CX41" s="59">
        <f t="shared" si="10"/>
        <v>0</v>
      </c>
      <c r="CY41" s="59">
        <f t="shared" si="10"/>
        <v>0</v>
      </c>
      <c r="CZ41" s="59">
        <f t="shared" si="10"/>
        <v>0</v>
      </c>
      <c r="DA41" s="59">
        <f t="shared" si="10"/>
        <v>0</v>
      </c>
      <c r="DB41" s="59">
        <f t="shared" si="10"/>
        <v>0</v>
      </c>
      <c r="DC41" s="59">
        <f t="shared" si="10"/>
        <v>0</v>
      </c>
      <c r="DD41" s="59">
        <f t="shared" si="10"/>
        <v>0</v>
      </c>
      <c r="DE41" s="59">
        <f t="shared" si="10"/>
        <v>0</v>
      </c>
      <c r="DF41" s="59">
        <f t="shared" si="10"/>
        <v>0</v>
      </c>
      <c r="DG41" s="59">
        <f t="shared" si="10"/>
        <v>0</v>
      </c>
      <c r="DH41" s="59">
        <f t="shared" si="10"/>
        <v>0</v>
      </c>
      <c r="DI41" s="59">
        <f t="shared" si="10"/>
        <v>0</v>
      </c>
      <c r="DJ41" s="59">
        <f t="shared" si="10"/>
        <v>0</v>
      </c>
      <c r="DK41" s="59">
        <f t="shared" si="10"/>
        <v>0</v>
      </c>
      <c r="DL41" s="59">
        <f t="shared" si="10"/>
        <v>0</v>
      </c>
      <c r="DM41" s="59">
        <f t="shared" si="10"/>
        <v>0</v>
      </c>
      <c r="DN41" s="59">
        <f t="shared" si="10"/>
        <v>0</v>
      </c>
      <c r="DO41" s="59">
        <f t="shared" si="10"/>
        <v>0</v>
      </c>
      <c r="DP41" s="59">
        <f t="shared" si="10"/>
        <v>0</v>
      </c>
      <c r="DQ41" s="59">
        <f t="shared" si="10"/>
        <v>0</v>
      </c>
      <c r="DR41" s="59">
        <f t="shared" si="10"/>
        <v>0</v>
      </c>
      <c r="DS41" s="59">
        <f t="shared" si="10"/>
        <v>0</v>
      </c>
      <c r="DT41" s="59">
        <f t="shared" si="10"/>
        <v>0</v>
      </c>
      <c r="DU41" s="59">
        <f t="shared" si="10"/>
        <v>0</v>
      </c>
      <c r="DV41" s="59">
        <f t="shared" si="10"/>
        <v>0</v>
      </c>
    </row>
    <row r="42" spans="3:126" ht="16.5" thickTop="1" thickBot="1" x14ac:dyDescent="0.3">
      <c r="C42" s="57">
        <f t="shared" ref="C42:D42" si="11">+C10</f>
        <v>0</v>
      </c>
      <c r="D42" s="57">
        <f t="shared" si="11"/>
        <v>0</v>
      </c>
      <c r="G42" s="59">
        <f t="shared" si="5"/>
        <v>0</v>
      </c>
      <c r="H42" s="59">
        <f t="shared" ref="H42:BS42" si="12">+$D42*H10</f>
        <v>0</v>
      </c>
      <c r="I42" s="59">
        <f t="shared" si="12"/>
        <v>0</v>
      </c>
      <c r="J42" s="59">
        <f t="shared" si="12"/>
        <v>0</v>
      </c>
      <c r="K42" s="59">
        <f t="shared" si="12"/>
        <v>0</v>
      </c>
      <c r="L42" s="59">
        <f t="shared" si="12"/>
        <v>0</v>
      </c>
      <c r="M42" s="59">
        <f t="shared" si="12"/>
        <v>0</v>
      </c>
      <c r="N42" s="59">
        <f t="shared" si="12"/>
        <v>0</v>
      </c>
      <c r="O42" s="59">
        <f t="shared" si="12"/>
        <v>0</v>
      </c>
      <c r="P42" s="59">
        <f t="shared" si="12"/>
        <v>0</v>
      </c>
      <c r="Q42" s="59">
        <f t="shared" si="12"/>
        <v>0</v>
      </c>
      <c r="R42" s="59">
        <f t="shared" si="12"/>
        <v>0</v>
      </c>
      <c r="S42" s="59">
        <f t="shared" si="12"/>
        <v>0</v>
      </c>
      <c r="T42" s="59">
        <f t="shared" si="12"/>
        <v>0</v>
      </c>
      <c r="U42" s="59">
        <f t="shared" si="12"/>
        <v>0</v>
      </c>
      <c r="V42" s="59">
        <f t="shared" si="12"/>
        <v>0</v>
      </c>
      <c r="W42" s="59">
        <f t="shared" si="12"/>
        <v>0</v>
      </c>
      <c r="X42" s="59">
        <f t="shared" si="12"/>
        <v>0</v>
      </c>
      <c r="Y42" s="59">
        <f t="shared" si="12"/>
        <v>0</v>
      </c>
      <c r="Z42" s="59">
        <f t="shared" si="12"/>
        <v>0</v>
      </c>
      <c r="AA42" s="59">
        <f t="shared" si="12"/>
        <v>0</v>
      </c>
      <c r="AB42" s="59">
        <f t="shared" si="12"/>
        <v>0</v>
      </c>
      <c r="AC42" s="59">
        <f t="shared" si="12"/>
        <v>0</v>
      </c>
      <c r="AD42" s="59">
        <f t="shared" si="12"/>
        <v>0</v>
      </c>
      <c r="AE42" s="59">
        <f t="shared" si="12"/>
        <v>0</v>
      </c>
      <c r="AF42" s="59">
        <f t="shared" si="12"/>
        <v>0</v>
      </c>
      <c r="AG42" s="59">
        <f t="shared" si="12"/>
        <v>0</v>
      </c>
      <c r="AH42" s="59">
        <f t="shared" si="12"/>
        <v>0</v>
      </c>
      <c r="AI42" s="59">
        <f t="shared" si="12"/>
        <v>0</v>
      </c>
      <c r="AJ42" s="59">
        <f t="shared" si="12"/>
        <v>0</v>
      </c>
      <c r="AK42" s="59">
        <f t="shared" si="12"/>
        <v>0</v>
      </c>
      <c r="AL42" s="59">
        <f t="shared" si="12"/>
        <v>0</v>
      </c>
      <c r="AM42" s="59">
        <f t="shared" si="12"/>
        <v>0</v>
      </c>
      <c r="AN42" s="59">
        <f t="shared" si="12"/>
        <v>0</v>
      </c>
      <c r="AO42" s="59">
        <f t="shared" si="12"/>
        <v>0</v>
      </c>
      <c r="AP42" s="59">
        <f t="shared" si="12"/>
        <v>0</v>
      </c>
      <c r="AQ42" s="59">
        <f t="shared" si="12"/>
        <v>0</v>
      </c>
      <c r="AR42" s="59">
        <f t="shared" si="12"/>
        <v>0</v>
      </c>
      <c r="AS42" s="59">
        <f t="shared" si="12"/>
        <v>0</v>
      </c>
      <c r="AT42" s="59">
        <f t="shared" si="12"/>
        <v>0</v>
      </c>
      <c r="AU42" s="59">
        <f t="shared" si="12"/>
        <v>0</v>
      </c>
      <c r="AV42" s="59">
        <f t="shared" si="12"/>
        <v>0</v>
      </c>
      <c r="AW42" s="59">
        <f t="shared" si="12"/>
        <v>0</v>
      </c>
      <c r="AX42" s="59">
        <f t="shared" si="12"/>
        <v>0</v>
      </c>
      <c r="AY42" s="59">
        <f t="shared" si="12"/>
        <v>0</v>
      </c>
      <c r="AZ42" s="59">
        <f t="shared" si="12"/>
        <v>0</v>
      </c>
      <c r="BA42" s="59">
        <f t="shared" si="12"/>
        <v>0</v>
      </c>
      <c r="BB42" s="59">
        <f t="shared" si="12"/>
        <v>0</v>
      </c>
      <c r="BC42" s="59">
        <f t="shared" si="12"/>
        <v>0</v>
      </c>
      <c r="BD42" s="59">
        <f t="shared" si="12"/>
        <v>0</v>
      </c>
      <c r="BE42" s="59">
        <f t="shared" si="12"/>
        <v>0</v>
      </c>
      <c r="BF42" s="59">
        <f t="shared" si="12"/>
        <v>0</v>
      </c>
      <c r="BG42" s="59">
        <f t="shared" si="12"/>
        <v>0</v>
      </c>
      <c r="BH42" s="59">
        <f t="shared" si="12"/>
        <v>0</v>
      </c>
      <c r="BI42" s="59">
        <f t="shared" si="12"/>
        <v>0</v>
      </c>
      <c r="BJ42" s="59">
        <f t="shared" si="12"/>
        <v>0</v>
      </c>
      <c r="BK42" s="59">
        <f t="shared" si="12"/>
        <v>0</v>
      </c>
      <c r="BL42" s="59">
        <f t="shared" si="12"/>
        <v>0</v>
      </c>
      <c r="BM42" s="59">
        <f t="shared" si="12"/>
        <v>0</v>
      </c>
      <c r="BN42" s="59">
        <f t="shared" si="12"/>
        <v>0</v>
      </c>
      <c r="BO42" s="59">
        <f t="shared" si="12"/>
        <v>0</v>
      </c>
      <c r="BP42" s="59">
        <f t="shared" si="12"/>
        <v>0</v>
      </c>
      <c r="BQ42" s="59">
        <f t="shared" si="12"/>
        <v>0</v>
      </c>
      <c r="BR42" s="59">
        <f t="shared" si="12"/>
        <v>0</v>
      </c>
      <c r="BS42" s="59">
        <f t="shared" si="12"/>
        <v>0</v>
      </c>
      <c r="BT42" s="59">
        <f t="shared" ref="BT42:DV42" si="13">+$D42*BT10</f>
        <v>0</v>
      </c>
      <c r="BU42" s="59">
        <f t="shared" si="13"/>
        <v>0</v>
      </c>
      <c r="BV42" s="59">
        <f t="shared" si="13"/>
        <v>0</v>
      </c>
      <c r="BW42" s="59">
        <f t="shared" si="13"/>
        <v>0</v>
      </c>
      <c r="BX42" s="59">
        <f t="shared" si="13"/>
        <v>0</v>
      </c>
      <c r="BY42" s="59">
        <f t="shared" si="13"/>
        <v>0</v>
      </c>
      <c r="BZ42" s="59">
        <f t="shared" si="13"/>
        <v>0</v>
      </c>
      <c r="CA42" s="59">
        <f t="shared" si="13"/>
        <v>0</v>
      </c>
      <c r="CB42" s="59">
        <f t="shared" si="13"/>
        <v>0</v>
      </c>
      <c r="CC42" s="59">
        <f t="shared" si="13"/>
        <v>0</v>
      </c>
      <c r="CD42" s="59">
        <f t="shared" si="13"/>
        <v>0</v>
      </c>
      <c r="CE42" s="59">
        <f t="shared" si="13"/>
        <v>0</v>
      </c>
      <c r="CF42" s="59">
        <f t="shared" si="13"/>
        <v>0</v>
      </c>
      <c r="CG42" s="59">
        <f t="shared" si="13"/>
        <v>0</v>
      </c>
      <c r="CH42" s="59">
        <f t="shared" si="13"/>
        <v>0</v>
      </c>
      <c r="CI42" s="59">
        <f t="shared" si="13"/>
        <v>0</v>
      </c>
      <c r="CJ42" s="59">
        <f t="shared" si="13"/>
        <v>0</v>
      </c>
      <c r="CK42" s="59">
        <f t="shared" si="13"/>
        <v>0</v>
      </c>
      <c r="CL42" s="59">
        <f t="shared" si="13"/>
        <v>0</v>
      </c>
      <c r="CM42" s="59">
        <f t="shared" si="13"/>
        <v>0</v>
      </c>
      <c r="CN42" s="59">
        <f t="shared" si="13"/>
        <v>0</v>
      </c>
      <c r="CO42" s="59">
        <f t="shared" si="13"/>
        <v>0</v>
      </c>
      <c r="CP42" s="59">
        <f t="shared" si="13"/>
        <v>0</v>
      </c>
      <c r="CQ42" s="59">
        <f t="shared" si="13"/>
        <v>0</v>
      </c>
      <c r="CR42" s="59">
        <f t="shared" si="13"/>
        <v>0</v>
      </c>
      <c r="CS42" s="59">
        <f t="shared" si="13"/>
        <v>0</v>
      </c>
      <c r="CT42" s="59">
        <f t="shared" si="13"/>
        <v>0</v>
      </c>
      <c r="CU42" s="59">
        <f t="shared" si="13"/>
        <v>0</v>
      </c>
      <c r="CV42" s="59">
        <f t="shared" si="13"/>
        <v>0</v>
      </c>
      <c r="CW42" s="59">
        <f t="shared" si="13"/>
        <v>0</v>
      </c>
      <c r="CX42" s="59">
        <f t="shared" si="13"/>
        <v>0</v>
      </c>
      <c r="CY42" s="59">
        <f t="shared" si="13"/>
        <v>0</v>
      </c>
      <c r="CZ42" s="59">
        <f t="shared" si="13"/>
        <v>0</v>
      </c>
      <c r="DA42" s="59">
        <f t="shared" si="13"/>
        <v>0</v>
      </c>
      <c r="DB42" s="59">
        <f t="shared" si="13"/>
        <v>0</v>
      </c>
      <c r="DC42" s="59">
        <f t="shared" si="13"/>
        <v>0</v>
      </c>
      <c r="DD42" s="59">
        <f t="shared" si="13"/>
        <v>0</v>
      </c>
      <c r="DE42" s="59">
        <f t="shared" si="13"/>
        <v>0</v>
      </c>
      <c r="DF42" s="59">
        <f t="shared" si="13"/>
        <v>0</v>
      </c>
      <c r="DG42" s="59">
        <f t="shared" si="13"/>
        <v>0</v>
      </c>
      <c r="DH42" s="59">
        <f t="shared" si="13"/>
        <v>0</v>
      </c>
      <c r="DI42" s="59">
        <f t="shared" si="13"/>
        <v>0</v>
      </c>
      <c r="DJ42" s="59">
        <f t="shared" si="13"/>
        <v>0</v>
      </c>
      <c r="DK42" s="59">
        <f t="shared" si="13"/>
        <v>0</v>
      </c>
      <c r="DL42" s="59">
        <f t="shared" si="13"/>
        <v>0</v>
      </c>
      <c r="DM42" s="59">
        <f t="shared" si="13"/>
        <v>0</v>
      </c>
      <c r="DN42" s="59">
        <f t="shared" si="13"/>
        <v>0</v>
      </c>
      <c r="DO42" s="59">
        <f t="shared" si="13"/>
        <v>0</v>
      </c>
      <c r="DP42" s="59">
        <f t="shared" si="13"/>
        <v>0</v>
      </c>
      <c r="DQ42" s="59">
        <f t="shared" si="13"/>
        <v>0</v>
      </c>
      <c r="DR42" s="59">
        <f t="shared" si="13"/>
        <v>0</v>
      </c>
      <c r="DS42" s="59">
        <f t="shared" si="13"/>
        <v>0</v>
      </c>
      <c r="DT42" s="59">
        <f t="shared" si="13"/>
        <v>0</v>
      </c>
      <c r="DU42" s="59">
        <f t="shared" si="13"/>
        <v>0</v>
      </c>
      <c r="DV42" s="59">
        <f t="shared" si="13"/>
        <v>0</v>
      </c>
    </row>
    <row r="43" spans="3:126" ht="16.5" thickTop="1" thickBot="1" x14ac:dyDescent="0.3">
      <c r="C43" s="57">
        <f t="shared" ref="C43:D43" si="14">+C11</f>
        <v>0</v>
      </c>
      <c r="D43" s="57">
        <f t="shared" si="14"/>
        <v>0</v>
      </c>
      <c r="G43" s="59">
        <f t="shared" si="5"/>
        <v>0</v>
      </c>
      <c r="H43" s="59">
        <f t="shared" ref="H43:BS43" si="15">+$D43*H11</f>
        <v>0</v>
      </c>
      <c r="I43" s="59">
        <f t="shared" si="15"/>
        <v>0</v>
      </c>
      <c r="J43" s="59">
        <f t="shared" si="15"/>
        <v>0</v>
      </c>
      <c r="K43" s="59">
        <f t="shared" si="15"/>
        <v>0</v>
      </c>
      <c r="L43" s="59">
        <f t="shared" si="15"/>
        <v>0</v>
      </c>
      <c r="M43" s="59">
        <f t="shared" si="15"/>
        <v>0</v>
      </c>
      <c r="N43" s="59">
        <f t="shared" si="15"/>
        <v>0</v>
      </c>
      <c r="O43" s="59">
        <f t="shared" si="15"/>
        <v>0</v>
      </c>
      <c r="P43" s="59">
        <f t="shared" si="15"/>
        <v>0</v>
      </c>
      <c r="Q43" s="59">
        <f t="shared" si="15"/>
        <v>0</v>
      </c>
      <c r="R43" s="59">
        <f t="shared" si="15"/>
        <v>0</v>
      </c>
      <c r="S43" s="59">
        <f t="shared" si="15"/>
        <v>0</v>
      </c>
      <c r="T43" s="59">
        <f t="shared" si="15"/>
        <v>0</v>
      </c>
      <c r="U43" s="59">
        <f t="shared" si="15"/>
        <v>0</v>
      </c>
      <c r="V43" s="59">
        <f t="shared" si="15"/>
        <v>0</v>
      </c>
      <c r="W43" s="59">
        <f t="shared" si="15"/>
        <v>0</v>
      </c>
      <c r="X43" s="59">
        <f t="shared" si="15"/>
        <v>0</v>
      </c>
      <c r="Y43" s="59">
        <f t="shared" si="15"/>
        <v>0</v>
      </c>
      <c r="Z43" s="59">
        <f t="shared" si="15"/>
        <v>0</v>
      </c>
      <c r="AA43" s="59">
        <f t="shared" si="15"/>
        <v>0</v>
      </c>
      <c r="AB43" s="59">
        <f t="shared" si="15"/>
        <v>0</v>
      </c>
      <c r="AC43" s="59">
        <f t="shared" si="15"/>
        <v>0</v>
      </c>
      <c r="AD43" s="59">
        <f t="shared" si="15"/>
        <v>0</v>
      </c>
      <c r="AE43" s="59">
        <f t="shared" si="15"/>
        <v>0</v>
      </c>
      <c r="AF43" s="59">
        <f t="shared" si="15"/>
        <v>0</v>
      </c>
      <c r="AG43" s="59">
        <f t="shared" si="15"/>
        <v>0</v>
      </c>
      <c r="AH43" s="59">
        <f t="shared" si="15"/>
        <v>0</v>
      </c>
      <c r="AI43" s="59">
        <f t="shared" si="15"/>
        <v>0</v>
      </c>
      <c r="AJ43" s="59">
        <f t="shared" si="15"/>
        <v>0</v>
      </c>
      <c r="AK43" s="59">
        <f t="shared" si="15"/>
        <v>0</v>
      </c>
      <c r="AL43" s="59">
        <f t="shared" si="15"/>
        <v>0</v>
      </c>
      <c r="AM43" s="59">
        <f t="shared" si="15"/>
        <v>0</v>
      </c>
      <c r="AN43" s="59">
        <f t="shared" si="15"/>
        <v>0</v>
      </c>
      <c r="AO43" s="59">
        <f t="shared" si="15"/>
        <v>0</v>
      </c>
      <c r="AP43" s="59">
        <f t="shared" si="15"/>
        <v>0</v>
      </c>
      <c r="AQ43" s="59">
        <f t="shared" si="15"/>
        <v>0</v>
      </c>
      <c r="AR43" s="59">
        <f t="shared" si="15"/>
        <v>0</v>
      </c>
      <c r="AS43" s="59">
        <f t="shared" si="15"/>
        <v>0</v>
      </c>
      <c r="AT43" s="59">
        <f t="shared" si="15"/>
        <v>0</v>
      </c>
      <c r="AU43" s="59">
        <f t="shared" si="15"/>
        <v>0</v>
      </c>
      <c r="AV43" s="59">
        <f t="shared" si="15"/>
        <v>0</v>
      </c>
      <c r="AW43" s="59">
        <f t="shared" si="15"/>
        <v>0</v>
      </c>
      <c r="AX43" s="59">
        <f t="shared" si="15"/>
        <v>0</v>
      </c>
      <c r="AY43" s="59">
        <f t="shared" si="15"/>
        <v>0</v>
      </c>
      <c r="AZ43" s="59">
        <f t="shared" si="15"/>
        <v>0</v>
      </c>
      <c r="BA43" s="59">
        <f t="shared" si="15"/>
        <v>0</v>
      </c>
      <c r="BB43" s="59">
        <f t="shared" si="15"/>
        <v>0</v>
      </c>
      <c r="BC43" s="59">
        <f t="shared" si="15"/>
        <v>0</v>
      </c>
      <c r="BD43" s="59">
        <f t="shared" si="15"/>
        <v>0</v>
      </c>
      <c r="BE43" s="59">
        <f t="shared" si="15"/>
        <v>0</v>
      </c>
      <c r="BF43" s="59">
        <f t="shared" si="15"/>
        <v>0</v>
      </c>
      <c r="BG43" s="59">
        <f t="shared" si="15"/>
        <v>0</v>
      </c>
      <c r="BH43" s="59">
        <f t="shared" si="15"/>
        <v>0</v>
      </c>
      <c r="BI43" s="59">
        <f t="shared" si="15"/>
        <v>0</v>
      </c>
      <c r="BJ43" s="59">
        <f t="shared" si="15"/>
        <v>0</v>
      </c>
      <c r="BK43" s="59">
        <f t="shared" si="15"/>
        <v>0</v>
      </c>
      <c r="BL43" s="59">
        <f t="shared" si="15"/>
        <v>0</v>
      </c>
      <c r="BM43" s="59">
        <f t="shared" si="15"/>
        <v>0</v>
      </c>
      <c r="BN43" s="59">
        <f t="shared" si="15"/>
        <v>0</v>
      </c>
      <c r="BO43" s="59">
        <f t="shared" si="15"/>
        <v>0</v>
      </c>
      <c r="BP43" s="59">
        <f t="shared" si="15"/>
        <v>0</v>
      </c>
      <c r="BQ43" s="59">
        <f t="shared" si="15"/>
        <v>0</v>
      </c>
      <c r="BR43" s="59">
        <f t="shared" si="15"/>
        <v>0</v>
      </c>
      <c r="BS43" s="59">
        <f t="shared" si="15"/>
        <v>0</v>
      </c>
      <c r="BT43" s="59">
        <f t="shared" ref="BT43:DV43" si="16">+$D43*BT11</f>
        <v>0</v>
      </c>
      <c r="BU43" s="59">
        <f t="shared" si="16"/>
        <v>0</v>
      </c>
      <c r="BV43" s="59">
        <f t="shared" si="16"/>
        <v>0</v>
      </c>
      <c r="BW43" s="59">
        <f t="shared" si="16"/>
        <v>0</v>
      </c>
      <c r="BX43" s="59">
        <f t="shared" si="16"/>
        <v>0</v>
      </c>
      <c r="BY43" s="59">
        <f t="shared" si="16"/>
        <v>0</v>
      </c>
      <c r="BZ43" s="59">
        <f t="shared" si="16"/>
        <v>0</v>
      </c>
      <c r="CA43" s="59">
        <f t="shared" si="16"/>
        <v>0</v>
      </c>
      <c r="CB43" s="59">
        <f t="shared" si="16"/>
        <v>0</v>
      </c>
      <c r="CC43" s="59">
        <f t="shared" si="16"/>
        <v>0</v>
      </c>
      <c r="CD43" s="59">
        <f t="shared" si="16"/>
        <v>0</v>
      </c>
      <c r="CE43" s="59">
        <f t="shared" si="16"/>
        <v>0</v>
      </c>
      <c r="CF43" s="59">
        <f t="shared" si="16"/>
        <v>0</v>
      </c>
      <c r="CG43" s="59">
        <f t="shared" si="16"/>
        <v>0</v>
      </c>
      <c r="CH43" s="59">
        <f t="shared" si="16"/>
        <v>0</v>
      </c>
      <c r="CI43" s="59">
        <f t="shared" si="16"/>
        <v>0</v>
      </c>
      <c r="CJ43" s="59">
        <f t="shared" si="16"/>
        <v>0</v>
      </c>
      <c r="CK43" s="59">
        <f t="shared" si="16"/>
        <v>0</v>
      </c>
      <c r="CL43" s="59">
        <f t="shared" si="16"/>
        <v>0</v>
      </c>
      <c r="CM43" s="59">
        <f t="shared" si="16"/>
        <v>0</v>
      </c>
      <c r="CN43" s="59">
        <f t="shared" si="16"/>
        <v>0</v>
      </c>
      <c r="CO43" s="59">
        <f t="shared" si="16"/>
        <v>0</v>
      </c>
      <c r="CP43" s="59">
        <f t="shared" si="16"/>
        <v>0</v>
      </c>
      <c r="CQ43" s="59">
        <f t="shared" si="16"/>
        <v>0</v>
      </c>
      <c r="CR43" s="59">
        <f t="shared" si="16"/>
        <v>0</v>
      </c>
      <c r="CS43" s="59">
        <f t="shared" si="16"/>
        <v>0</v>
      </c>
      <c r="CT43" s="59">
        <f t="shared" si="16"/>
        <v>0</v>
      </c>
      <c r="CU43" s="59">
        <f t="shared" si="16"/>
        <v>0</v>
      </c>
      <c r="CV43" s="59">
        <f t="shared" si="16"/>
        <v>0</v>
      </c>
      <c r="CW43" s="59">
        <f t="shared" si="16"/>
        <v>0</v>
      </c>
      <c r="CX43" s="59">
        <f t="shared" si="16"/>
        <v>0</v>
      </c>
      <c r="CY43" s="59">
        <f t="shared" si="16"/>
        <v>0</v>
      </c>
      <c r="CZ43" s="59">
        <f t="shared" si="16"/>
        <v>0</v>
      </c>
      <c r="DA43" s="59">
        <f t="shared" si="16"/>
        <v>0</v>
      </c>
      <c r="DB43" s="59">
        <f t="shared" si="16"/>
        <v>0</v>
      </c>
      <c r="DC43" s="59">
        <f t="shared" si="16"/>
        <v>0</v>
      </c>
      <c r="DD43" s="59">
        <f t="shared" si="16"/>
        <v>0</v>
      </c>
      <c r="DE43" s="59">
        <f t="shared" si="16"/>
        <v>0</v>
      </c>
      <c r="DF43" s="59">
        <f t="shared" si="16"/>
        <v>0</v>
      </c>
      <c r="DG43" s="59">
        <f t="shared" si="16"/>
        <v>0</v>
      </c>
      <c r="DH43" s="59">
        <f t="shared" si="16"/>
        <v>0</v>
      </c>
      <c r="DI43" s="59">
        <f t="shared" si="16"/>
        <v>0</v>
      </c>
      <c r="DJ43" s="59">
        <f t="shared" si="16"/>
        <v>0</v>
      </c>
      <c r="DK43" s="59">
        <f t="shared" si="16"/>
        <v>0</v>
      </c>
      <c r="DL43" s="59">
        <f t="shared" si="16"/>
        <v>0</v>
      </c>
      <c r="DM43" s="59">
        <f t="shared" si="16"/>
        <v>0</v>
      </c>
      <c r="DN43" s="59">
        <f t="shared" si="16"/>
        <v>0</v>
      </c>
      <c r="DO43" s="59">
        <f t="shared" si="16"/>
        <v>0</v>
      </c>
      <c r="DP43" s="59">
        <f t="shared" si="16"/>
        <v>0</v>
      </c>
      <c r="DQ43" s="59">
        <f t="shared" si="16"/>
        <v>0</v>
      </c>
      <c r="DR43" s="59">
        <f t="shared" si="16"/>
        <v>0</v>
      </c>
      <c r="DS43" s="59">
        <f t="shared" si="16"/>
        <v>0</v>
      </c>
      <c r="DT43" s="59">
        <f t="shared" si="16"/>
        <v>0</v>
      </c>
      <c r="DU43" s="59">
        <f t="shared" si="16"/>
        <v>0</v>
      </c>
      <c r="DV43" s="59">
        <f t="shared" si="16"/>
        <v>0</v>
      </c>
    </row>
    <row r="44" spans="3:126" ht="16.5" thickTop="1" thickBot="1" x14ac:dyDescent="0.3">
      <c r="C44" s="57">
        <f t="shared" ref="C44:D44" si="17">+C12</f>
        <v>0</v>
      </c>
      <c r="D44" s="57">
        <f t="shared" si="17"/>
        <v>0</v>
      </c>
      <c r="G44" s="59">
        <f t="shared" si="5"/>
        <v>0</v>
      </c>
      <c r="H44" s="59">
        <f t="shared" ref="H44:BS44" si="18">+$D44*H12</f>
        <v>0</v>
      </c>
      <c r="I44" s="59">
        <f t="shared" si="18"/>
        <v>0</v>
      </c>
      <c r="J44" s="59">
        <f t="shared" si="18"/>
        <v>0</v>
      </c>
      <c r="K44" s="59">
        <f t="shared" si="18"/>
        <v>0</v>
      </c>
      <c r="L44" s="59">
        <f t="shared" si="18"/>
        <v>0</v>
      </c>
      <c r="M44" s="59">
        <f t="shared" si="18"/>
        <v>0</v>
      </c>
      <c r="N44" s="59">
        <f t="shared" si="18"/>
        <v>0</v>
      </c>
      <c r="O44" s="59">
        <f t="shared" si="18"/>
        <v>0</v>
      </c>
      <c r="P44" s="59">
        <f t="shared" si="18"/>
        <v>0</v>
      </c>
      <c r="Q44" s="59">
        <f t="shared" si="18"/>
        <v>0</v>
      </c>
      <c r="R44" s="59">
        <f t="shared" si="18"/>
        <v>0</v>
      </c>
      <c r="S44" s="59">
        <f t="shared" si="18"/>
        <v>0</v>
      </c>
      <c r="T44" s="59">
        <f t="shared" si="18"/>
        <v>0</v>
      </c>
      <c r="U44" s="59">
        <f t="shared" si="18"/>
        <v>0</v>
      </c>
      <c r="V44" s="59">
        <f t="shared" si="18"/>
        <v>0</v>
      </c>
      <c r="W44" s="59">
        <f t="shared" si="18"/>
        <v>0</v>
      </c>
      <c r="X44" s="59">
        <f t="shared" si="18"/>
        <v>0</v>
      </c>
      <c r="Y44" s="59">
        <f t="shared" si="18"/>
        <v>0</v>
      </c>
      <c r="Z44" s="59">
        <f t="shared" si="18"/>
        <v>0</v>
      </c>
      <c r="AA44" s="59">
        <f t="shared" si="18"/>
        <v>0</v>
      </c>
      <c r="AB44" s="59">
        <f t="shared" si="18"/>
        <v>0</v>
      </c>
      <c r="AC44" s="59">
        <f t="shared" si="18"/>
        <v>0</v>
      </c>
      <c r="AD44" s="59">
        <f t="shared" si="18"/>
        <v>0</v>
      </c>
      <c r="AE44" s="59">
        <f t="shared" si="18"/>
        <v>0</v>
      </c>
      <c r="AF44" s="59">
        <f t="shared" si="18"/>
        <v>0</v>
      </c>
      <c r="AG44" s="59">
        <f t="shared" si="18"/>
        <v>0</v>
      </c>
      <c r="AH44" s="59">
        <f t="shared" si="18"/>
        <v>0</v>
      </c>
      <c r="AI44" s="59">
        <f t="shared" si="18"/>
        <v>0</v>
      </c>
      <c r="AJ44" s="59">
        <f t="shared" si="18"/>
        <v>0</v>
      </c>
      <c r="AK44" s="59">
        <f t="shared" si="18"/>
        <v>0</v>
      </c>
      <c r="AL44" s="59">
        <f t="shared" si="18"/>
        <v>0</v>
      </c>
      <c r="AM44" s="59">
        <f t="shared" si="18"/>
        <v>0</v>
      </c>
      <c r="AN44" s="59">
        <f t="shared" si="18"/>
        <v>0</v>
      </c>
      <c r="AO44" s="59">
        <f t="shared" si="18"/>
        <v>0</v>
      </c>
      <c r="AP44" s="59">
        <f t="shared" si="18"/>
        <v>0</v>
      </c>
      <c r="AQ44" s="59">
        <f t="shared" si="18"/>
        <v>0</v>
      </c>
      <c r="AR44" s="59">
        <f t="shared" si="18"/>
        <v>0</v>
      </c>
      <c r="AS44" s="59">
        <f t="shared" si="18"/>
        <v>0</v>
      </c>
      <c r="AT44" s="59">
        <f t="shared" si="18"/>
        <v>0</v>
      </c>
      <c r="AU44" s="59">
        <f t="shared" si="18"/>
        <v>0</v>
      </c>
      <c r="AV44" s="59">
        <f t="shared" si="18"/>
        <v>0</v>
      </c>
      <c r="AW44" s="59">
        <f t="shared" si="18"/>
        <v>0</v>
      </c>
      <c r="AX44" s="59">
        <f t="shared" si="18"/>
        <v>0</v>
      </c>
      <c r="AY44" s="59">
        <f t="shared" si="18"/>
        <v>0</v>
      </c>
      <c r="AZ44" s="59">
        <f t="shared" si="18"/>
        <v>0</v>
      </c>
      <c r="BA44" s="59">
        <f t="shared" si="18"/>
        <v>0</v>
      </c>
      <c r="BB44" s="59">
        <f t="shared" si="18"/>
        <v>0</v>
      </c>
      <c r="BC44" s="59">
        <f t="shared" si="18"/>
        <v>0</v>
      </c>
      <c r="BD44" s="59">
        <f t="shared" si="18"/>
        <v>0</v>
      </c>
      <c r="BE44" s="59">
        <f t="shared" si="18"/>
        <v>0</v>
      </c>
      <c r="BF44" s="59">
        <f t="shared" si="18"/>
        <v>0</v>
      </c>
      <c r="BG44" s="59">
        <f t="shared" si="18"/>
        <v>0</v>
      </c>
      <c r="BH44" s="59">
        <f t="shared" si="18"/>
        <v>0</v>
      </c>
      <c r="BI44" s="59">
        <f t="shared" si="18"/>
        <v>0</v>
      </c>
      <c r="BJ44" s="59">
        <f t="shared" si="18"/>
        <v>0</v>
      </c>
      <c r="BK44" s="59">
        <f t="shared" si="18"/>
        <v>0</v>
      </c>
      <c r="BL44" s="59">
        <f t="shared" si="18"/>
        <v>0</v>
      </c>
      <c r="BM44" s="59">
        <f t="shared" si="18"/>
        <v>0</v>
      </c>
      <c r="BN44" s="59">
        <f t="shared" si="18"/>
        <v>0</v>
      </c>
      <c r="BO44" s="59">
        <f t="shared" si="18"/>
        <v>0</v>
      </c>
      <c r="BP44" s="59">
        <f t="shared" si="18"/>
        <v>0</v>
      </c>
      <c r="BQ44" s="59">
        <f t="shared" si="18"/>
        <v>0</v>
      </c>
      <c r="BR44" s="59">
        <f t="shared" si="18"/>
        <v>0</v>
      </c>
      <c r="BS44" s="59">
        <f t="shared" si="18"/>
        <v>0</v>
      </c>
      <c r="BT44" s="59">
        <f t="shared" ref="BT44:DV44" si="19">+$D44*BT12</f>
        <v>0</v>
      </c>
      <c r="BU44" s="59">
        <f t="shared" si="19"/>
        <v>0</v>
      </c>
      <c r="BV44" s="59">
        <f t="shared" si="19"/>
        <v>0</v>
      </c>
      <c r="BW44" s="59">
        <f t="shared" si="19"/>
        <v>0</v>
      </c>
      <c r="BX44" s="59">
        <f t="shared" si="19"/>
        <v>0</v>
      </c>
      <c r="BY44" s="59">
        <f t="shared" si="19"/>
        <v>0</v>
      </c>
      <c r="BZ44" s="59">
        <f t="shared" si="19"/>
        <v>0</v>
      </c>
      <c r="CA44" s="59">
        <f t="shared" si="19"/>
        <v>0</v>
      </c>
      <c r="CB44" s="59">
        <f t="shared" si="19"/>
        <v>0</v>
      </c>
      <c r="CC44" s="59">
        <f t="shared" si="19"/>
        <v>0</v>
      </c>
      <c r="CD44" s="59">
        <f t="shared" si="19"/>
        <v>0</v>
      </c>
      <c r="CE44" s="59">
        <f t="shared" si="19"/>
        <v>0</v>
      </c>
      <c r="CF44" s="59">
        <f t="shared" si="19"/>
        <v>0</v>
      </c>
      <c r="CG44" s="59">
        <f t="shared" si="19"/>
        <v>0</v>
      </c>
      <c r="CH44" s="59">
        <f t="shared" si="19"/>
        <v>0</v>
      </c>
      <c r="CI44" s="59">
        <f t="shared" si="19"/>
        <v>0</v>
      </c>
      <c r="CJ44" s="59">
        <f t="shared" si="19"/>
        <v>0</v>
      </c>
      <c r="CK44" s="59">
        <f t="shared" si="19"/>
        <v>0</v>
      </c>
      <c r="CL44" s="59">
        <f t="shared" si="19"/>
        <v>0</v>
      </c>
      <c r="CM44" s="59">
        <f t="shared" si="19"/>
        <v>0</v>
      </c>
      <c r="CN44" s="59">
        <f t="shared" si="19"/>
        <v>0</v>
      </c>
      <c r="CO44" s="59">
        <f t="shared" si="19"/>
        <v>0</v>
      </c>
      <c r="CP44" s="59">
        <f t="shared" si="19"/>
        <v>0</v>
      </c>
      <c r="CQ44" s="59">
        <f t="shared" si="19"/>
        <v>0</v>
      </c>
      <c r="CR44" s="59">
        <f t="shared" si="19"/>
        <v>0</v>
      </c>
      <c r="CS44" s="59">
        <f t="shared" si="19"/>
        <v>0</v>
      </c>
      <c r="CT44" s="59">
        <f t="shared" si="19"/>
        <v>0</v>
      </c>
      <c r="CU44" s="59">
        <f t="shared" si="19"/>
        <v>0</v>
      </c>
      <c r="CV44" s="59">
        <f t="shared" si="19"/>
        <v>0</v>
      </c>
      <c r="CW44" s="59">
        <f t="shared" si="19"/>
        <v>0</v>
      </c>
      <c r="CX44" s="59">
        <f t="shared" si="19"/>
        <v>0</v>
      </c>
      <c r="CY44" s="59">
        <f t="shared" si="19"/>
        <v>0</v>
      </c>
      <c r="CZ44" s="59">
        <f t="shared" si="19"/>
        <v>0</v>
      </c>
      <c r="DA44" s="59">
        <f t="shared" si="19"/>
        <v>0</v>
      </c>
      <c r="DB44" s="59">
        <f t="shared" si="19"/>
        <v>0</v>
      </c>
      <c r="DC44" s="59">
        <f t="shared" si="19"/>
        <v>0</v>
      </c>
      <c r="DD44" s="59">
        <f t="shared" si="19"/>
        <v>0</v>
      </c>
      <c r="DE44" s="59">
        <f t="shared" si="19"/>
        <v>0</v>
      </c>
      <c r="DF44" s="59">
        <f t="shared" si="19"/>
        <v>0</v>
      </c>
      <c r="DG44" s="59">
        <f t="shared" si="19"/>
        <v>0</v>
      </c>
      <c r="DH44" s="59">
        <f t="shared" si="19"/>
        <v>0</v>
      </c>
      <c r="DI44" s="59">
        <f t="shared" si="19"/>
        <v>0</v>
      </c>
      <c r="DJ44" s="59">
        <f t="shared" si="19"/>
        <v>0</v>
      </c>
      <c r="DK44" s="59">
        <f t="shared" si="19"/>
        <v>0</v>
      </c>
      <c r="DL44" s="59">
        <f t="shared" si="19"/>
        <v>0</v>
      </c>
      <c r="DM44" s="59">
        <f t="shared" si="19"/>
        <v>0</v>
      </c>
      <c r="DN44" s="59">
        <f t="shared" si="19"/>
        <v>0</v>
      </c>
      <c r="DO44" s="59">
        <f t="shared" si="19"/>
        <v>0</v>
      </c>
      <c r="DP44" s="59">
        <f t="shared" si="19"/>
        <v>0</v>
      </c>
      <c r="DQ44" s="59">
        <f t="shared" si="19"/>
        <v>0</v>
      </c>
      <c r="DR44" s="59">
        <f t="shared" si="19"/>
        <v>0</v>
      </c>
      <c r="DS44" s="59">
        <f t="shared" si="19"/>
        <v>0</v>
      </c>
      <c r="DT44" s="59">
        <f t="shared" si="19"/>
        <v>0</v>
      </c>
      <c r="DU44" s="59">
        <f t="shared" si="19"/>
        <v>0</v>
      </c>
      <c r="DV44" s="59">
        <f t="shared" si="19"/>
        <v>0</v>
      </c>
    </row>
    <row r="45" spans="3:126" ht="16.5" thickTop="1" thickBot="1" x14ac:dyDescent="0.3">
      <c r="C45" s="57">
        <f t="shared" ref="C45:D45" si="20">+C13</f>
        <v>0</v>
      </c>
      <c r="D45" s="57">
        <f t="shared" si="20"/>
        <v>0</v>
      </c>
      <c r="G45" s="59">
        <f t="shared" si="5"/>
        <v>0</v>
      </c>
      <c r="H45" s="59">
        <f t="shared" ref="H45:BS45" si="21">+$D45*H13</f>
        <v>0</v>
      </c>
      <c r="I45" s="59">
        <f t="shared" si="21"/>
        <v>0</v>
      </c>
      <c r="J45" s="59">
        <f t="shared" si="21"/>
        <v>0</v>
      </c>
      <c r="K45" s="59">
        <f t="shared" si="21"/>
        <v>0</v>
      </c>
      <c r="L45" s="59">
        <f t="shared" si="21"/>
        <v>0</v>
      </c>
      <c r="M45" s="59">
        <f t="shared" si="21"/>
        <v>0</v>
      </c>
      <c r="N45" s="59">
        <f t="shared" si="21"/>
        <v>0</v>
      </c>
      <c r="O45" s="59">
        <f t="shared" si="21"/>
        <v>0</v>
      </c>
      <c r="P45" s="59">
        <f t="shared" si="21"/>
        <v>0</v>
      </c>
      <c r="Q45" s="59">
        <f t="shared" si="21"/>
        <v>0</v>
      </c>
      <c r="R45" s="59">
        <f t="shared" si="21"/>
        <v>0</v>
      </c>
      <c r="S45" s="59">
        <f t="shared" si="21"/>
        <v>0</v>
      </c>
      <c r="T45" s="59">
        <f t="shared" si="21"/>
        <v>0</v>
      </c>
      <c r="U45" s="59">
        <f t="shared" si="21"/>
        <v>0</v>
      </c>
      <c r="V45" s="59">
        <f t="shared" si="21"/>
        <v>0</v>
      </c>
      <c r="W45" s="59">
        <f t="shared" si="21"/>
        <v>0</v>
      </c>
      <c r="X45" s="59">
        <f t="shared" si="21"/>
        <v>0</v>
      </c>
      <c r="Y45" s="59">
        <f t="shared" si="21"/>
        <v>0</v>
      </c>
      <c r="Z45" s="59">
        <f t="shared" si="21"/>
        <v>0</v>
      </c>
      <c r="AA45" s="59">
        <f t="shared" si="21"/>
        <v>0</v>
      </c>
      <c r="AB45" s="59">
        <f t="shared" si="21"/>
        <v>0</v>
      </c>
      <c r="AC45" s="59">
        <f t="shared" si="21"/>
        <v>0</v>
      </c>
      <c r="AD45" s="59">
        <f t="shared" si="21"/>
        <v>0</v>
      </c>
      <c r="AE45" s="59">
        <f t="shared" si="21"/>
        <v>0</v>
      </c>
      <c r="AF45" s="59">
        <f t="shared" si="21"/>
        <v>0</v>
      </c>
      <c r="AG45" s="59">
        <f t="shared" si="21"/>
        <v>0</v>
      </c>
      <c r="AH45" s="59">
        <f t="shared" si="21"/>
        <v>0</v>
      </c>
      <c r="AI45" s="59">
        <f t="shared" si="21"/>
        <v>0</v>
      </c>
      <c r="AJ45" s="59">
        <f t="shared" si="21"/>
        <v>0</v>
      </c>
      <c r="AK45" s="59">
        <f t="shared" si="21"/>
        <v>0</v>
      </c>
      <c r="AL45" s="59">
        <f t="shared" si="21"/>
        <v>0</v>
      </c>
      <c r="AM45" s="59">
        <f t="shared" si="21"/>
        <v>0</v>
      </c>
      <c r="AN45" s="59">
        <f t="shared" si="21"/>
        <v>0</v>
      </c>
      <c r="AO45" s="59">
        <f t="shared" si="21"/>
        <v>0</v>
      </c>
      <c r="AP45" s="59">
        <f t="shared" si="21"/>
        <v>0</v>
      </c>
      <c r="AQ45" s="59">
        <f t="shared" si="21"/>
        <v>0</v>
      </c>
      <c r="AR45" s="59">
        <f t="shared" si="21"/>
        <v>0</v>
      </c>
      <c r="AS45" s="59">
        <f t="shared" si="21"/>
        <v>0</v>
      </c>
      <c r="AT45" s="59">
        <f t="shared" si="21"/>
        <v>0</v>
      </c>
      <c r="AU45" s="59">
        <f t="shared" si="21"/>
        <v>0</v>
      </c>
      <c r="AV45" s="59">
        <f t="shared" si="21"/>
        <v>0</v>
      </c>
      <c r="AW45" s="59">
        <f t="shared" si="21"/>
        <v>0</v>
      </c>
      <c r="AX45" s="59">
        <f t="shared" si="21"/>
        <v>0</v>
      </c>
      <c r="AY45" s="59">
        <f t="shared" si="21"/>
        <v>0</v>
      </c>
      <c r="AZ45" s="59">
        <f t="shared" si="21"/>
        <v>0</v>
      </c>
      <c r="BA45" s="59">
        <f t="shared" si="21"/>
        <v>0</v>
      </c>
      <c r="BB45" s="59">
        <f t="shared" si="21"/>
        <v>0</v>
      </c>
      <c r="BC45" s="59">
        <f t="shared" si="21"/>
        <v>0</v>
      </c>
      <c r="BD45" s="59">
        <f t="shared" si="21"/>
        <v>0</v>
      </c>
      <c r="BE45" s="59">
        <f t="shared" si="21"/>
        <v>0</v>
      </c>
      <c r="BF45" s="59">
        <f t="shared" si="21"/>
        <v>0</v>
      </c>
      <c r="BG45" s="59">
        <f t="shared" si="21"/>
        <v>0</v>
      </c>
      <c r="BH45" s="59">
        <f t="shared" si="21"/>
        <v>0</v>
      </c>
      <c r="BI45" s="59">
        <f t="shared" si="21"/>
        <v>0</v>
      </c>
      <c r="BJ45" s="59">
        <f t="shared" si="21"/>
        <v>0</v>
      </c>
      <c r="BK45" s="59">
        <f t="shared" si="21"/>
        <v>0</v>
      </c>
      <c r="BL45" s="59">
        <f t="shared" si="21"/>
        <v>0</v>
      </c>
      <c r="BM45" s="59">
        <f t="shared" si="21"/>
        <v>0</v>
      </c>
      <c r="BN45" s="59">
        <f t="shared" si="21"/>
        <v>0</v>
      </c>
      <c r="BO45" s="59">
        <f t="shared" si="21"/>
        <v>0</v>
      </c>
      <c r="BP45" s="59">
        <f t="shared" si="21"/>
        <v>0</v>
      </c>
      <c r="BQ45" s="59">
        <f t="shared" si="21"/>
        <v>0</v>
      </c>
      <c r="BR45" s="59">
        <f t="shared" si="21"/>
        <v>0</v>
      </c>
      <c r="BS45" s="59">
        <f t="shared" si="21"/>
        <v>0</v>
      </c>
      <c r="BT45" s="59">
        <f t="shared" ref="BT45:DV45" si="22">+$D45*BT13</f>
        <v>0</v>
      </c>
      <c r="BU45" s="59">
        <f t="shared" si="22"/>
        <v>0</v>
      </c>
      <c r="BV45" s="59">
        <f t="shared" si="22"/>
        <v>0</v>
      </c>
      <c r="BW45" s="59">
        <f t="shared" si="22"/>
        <v>0</v>
      </c>
      <c r="BX45" s="59">
        <f t="shared" si="22"/>
        <v>0</v>
      </c>
      <c r="BY45" s="59">
        <f t="shared" si="22"/>
        <v>0</v>
      </c>
      <c r="BZ45" s="59">
        <f t="shared" si="22"/>
        <v>0</v>
      </c>
      <c r="CA45" s="59">
        <f t="shared" si="22"/>
        <v>0</v>
      </c>
      <c r="CB45" s="59">
        <f t="shared" si="22"/>
        <v>0</v>
      </c>
      <c r="CC45" s="59">
        <f t="shared" si="22"/>
        <v>0</v>
      </c>
      <c r="CD45" s="59">
        <f t="shared" si="22"/>
        <v>0</v>
      </c>
      <c r="CE45" s="59">
        <f t="shared" si="22"/>
        <v>0</v>
      </c>
      <c r="CF45" s="59">
        <f t="shared" si="22"/>
        <v>0</v>
      </c>
      <c r="CG45" s="59">
        <f t="shared" si="22"/>
        <v>0</v>
      </c>
      <c r="CH45" s="59">
        <f t="shared" si="22"/>
        <v>0</v>
      </c>
      <c r="CI45" s="59">
        <f t="shared" si="22"/>
        <v>0</v>
      </c>
      <c r="CJ45" s="59">
        <f t="shared" si="22"/>
        <v>0</v>
      </c>
      <c r="CK45" s="59">
        <f t="shared" si="22"/>
        <v>0</v>
      </c>
      <c r="CL45" s="59">
        <f t="shared" si="22"/>
        <v>0</v>
      </c>
      <c r="CM45" s="59">
        <f t="shared" si="22"/>
        <v>0</v>
      </c>
      <c r="CN45" s="59">
        <f t="shared" si="22"/>
        <v>0</v>
      </c>
      <c r="CO45" s="59">
        <f t="shared" si="22"/>
        <v>0</v>
      </c>
      <c r="CP45" s="59">
        <f t="shared" si="22"/>
        <v>0</v>
      </c>
      <c r="CQ45" s="59">
        <f t="shared" si="22"/>
        <v>0</v>
      </c>
      <c r="CR45" s="59">
        <f t="shared" si="22"/>
        <v>0</v>
      </c>
      <c r="CS45" s="59">
        <f t="shared" si="22"/>
        <v>0</v>
      </c>
      <c r="CT45" s="59">
        <f t="shared" si="22"/>
        <v>0</v>
      </c>
      <c r="CU45" s="59">
        <f t="shared" si="22"/>
        <v>0</v>
      </c>
      <c r="CV45" s="59">
        <f t="shared" si="22"/>
        <v>0</v>
      </c>
      <c r="CW45" s="59">
        <f t="shared" si="22"/>
        <v>0</v>
      </c>
      <c r="CX45" s="59">
        <f t="shared" si="22"/>
        <v>0</v>
      </c>
      <c r="CY45" s="59">
        <f t="shared" si="22"/>
        <v>0</v>
      </c>
      <c r="CZ45" s="59">
        <f t="shared" si="22"/>
        <v>0</v>
      </c>
      <c r="DA45" s="59">
        <f t="shared" si="22"/>
        <v>0</v>
      </c>
      <c r="DB45" s="59">
        <f t="shared" si="22"/>
        <v>0</v>
      </c>
      <c r="DC45" s="59">
        <f t="shared" si="22"/>
        <v>0</v>
      </c>
      <c r="DD45" s="59">
        <f t="shared" si="22"/>
        <v>0</v>
      </c>
      <c r="DE45" s="59">
        <f t="shared" si="22"/>
        <v>0</v>
      </c>
      <c r="DF45" s="59">
        <f t="shared" si="22"/>
        <v>0</v>
      </c>
      <c r="DG45" s="59">
        <f t="shared" si="22"/>
        <v>0</v>
      </c>
      <c r="DH45" s="59">
        <f t="shared" si="22"/>
        <v>0</v>
      </c>
      <c r="DI45" s="59">
        <f t="shared" si="22"/>
        <v>0</v>
      </c>
      <c r="DJ45" s="59">
        <f t="shared" si="22"/>
        <v>0</v>
      </c>
      <c r="DK45" s="59">
        <f t="shared" si="22"/>
        <v>0</v>
      </c>
      <c r="DL45" s="59">
        <f t="shared" si="22"/>
        <v>0</v>
      </c>
      <c r="DM45" s="59">
        <f t="shared" si="22"/>
        <v>0</v>
      </c>
      <c r="DN45" s="59">
        <f t="shared" si="22"/>
        <v>0</v>
      </c>
      <c r="DO45" s="59">
        <f t="shared" si="22"/>
        <v>0</v>
      </c>
      <c r="DP45" s="59">
        <f t="shared" si="22"/>
        <v>0</v>
      </c>
      <c r="DQ45" s="59">
        <f t="shared" si="22"/>
        <v>0</v>
      </c>
      <c r="DR45" s="59">
        <f t="shared" si="22"/>
        <v>0</v>
      </c>
      <c r="DS45" s="59">
        <f t="shared" si="22"/>
        <v>0</v>
      </c>
      <c r="DT45" s="59">
        <f t="shared" si="22"/>
        <v>0</v>
      </c>
      <c r="DU45" s="59">
        <f t="shared" si="22"/>
        <v>0</v>
      </c>
      <c r="DV45" s="59">
        <f t="shared" si="22"/>
        <v>0</v>
      </c>
    </row>
    <row r="46" spans="3:126" ht="16.5" thickTop="1" thickBot="1" x14ac:dyDescent="0.3">
      <c r="C46" s="57">
        <f t="shared" ref="C46:D46" si="23">+C14</f>
        <v>0</v>
      </c>
      <c r="D46" s="57">
        <f t="shared" si="23"/>
        <v>0</v>
      </c>
      <c r="G46" s="59">
        <f t="shared" si="5"/>
        <v>0</v>
      </c>
      <c r="H46" s="59">
        <f t="shared" ref="H46:BS61" si="24">+$D46*H14</f>
        <v>0</v>
      </c>
      <c r="I46" s="59">
        <f t="shared" si="24"/>
        <v>0</v>
      </c>
      <c r="J46" s="59">
        <f t="shared" si="24"/>
        <v>0</v>
      </c>
      <c r="K46" s="59">
        <f t="shared" si="24"/>
        <v>0</v>
      </c>
      <c r="L46" s="59">
        <f t="shared" si="24"/>
        <v>0</v>
      </c>
      <c r="M46" s="59">
        <f t="shared" si="24"/>
        <v>0</v>
      </c>
      <c r="N46" s="59">
        <f t="shared" si="24"/>
        <v>0</v>
      </c>
      <c r="O46" s="59">
        <f t="shared" si="24"/>
        <v>0</v>
      </c>
      <c r="P46" s="59">
        <f t="shared" si="24"/>
        <v>0</v>
      </c>
      <c r="Q46" s="59">
        <f t="shared" si="24"/>
        <v>0</v>
      </c>
      <c r="R46" s="59">
        <f t="shared" si="24"/>
        <v>0</v>
      </c>
      <c r="S46" s="59">
        <f t="shared" si="24"/>
        <v>0</v>
      </c>
      <c r="T46" s="59">
        <f t="shared" si="24"/>
        <v>0</v>
      </c>
      <c r="U46" s="59">
        <f t="shared" si="24"/>
        <v>0</v>
      </c>
      <c r="V46" s="59">
        <f t="shared" si="24"/>
        <v>0</v>
      </c>
      <c r="W46" s="59">
        <f t="shared" si="24"/>
        <v>0</v>
      </c>
      <c r="X46" s="59">
        <f t="shared" si="24"/>
        <v>0</v>
      </c>
      <c r="Y46" s="59">
        <f t="shared" si="24"/>
        <v>0</v>
      </c>
      <c r="Z46" s="59">
        <f t="shared" si="24"/>
        <v>0</v>
      </c>
      <c r="AA46" s="59">
        <f t="shared" si="24"/>
        <v>0</v>
      </c>
      <c r="AB46" s="59">
        <f t="shared" si="24"/>
        <v>0</v>
      </c>
      <c r="AC46" s="59">
        <f t="shared" si="24"/>
        <v>0</v>
      </c>
      <c r="AD46" s="59">
        <f t="shared" si="24"/>
        <v>0</v>
      </c>
      <c r="AE46" s="59">
        <f t="shared" si="24"/>
        <v>0</v>
      </c>
      <c r="AF46" s="59">
        <f t="shared" si="24"/>
        <v>0</v>
      </c>
      <c r="AG46" s="59">
        <f t="shared" si="24"/>
        <v>0</v>
      </c>
      <c r="AH46" s="59">
        <f t="shared" si="24"/>
        <v>0</v>
      </c>
      <c r="AI46" s="59">
        <f t="shared" si="24"/>
        <v>0</v>
      </c>
      <c r="AJ46" s="59">
        <f t="shared" si="24"/>
        <v>0</v>
      </c>
      <c r="AK46" s="59">
        <f t="shared" si="24"/>
        <v>0</v>
      </c>
      <c r="AL46" s="59">
        <f t="shared" si="24"/>
        <v>0</v>
      </c>
      <c r="AM46" s="59">
        <f t="shared" si="24"/>
        <v>0</v>
      </c>
      <c r="AN46" s="59">
        <f t="shared" si="24"/>
        <v>0</v>
      </c>
      <c r="AO46" s="59">
        <f t="shared" si="24"/>
        <v>0</v>
      </c>
      <c r="AP46" s="59">
        <f t="shared" si="24"/>
        <v>0</v>
      </c>
      <c r="AQ46" s="59">
        <f t="shared" si="24"/>
        <v>0</v>
      </c>
      <c r="AR46" s="59">
        <f t="shared" si="24"/>
        <v>0</v>
      </c>
      <c r="AS46" s="59">
        <f t="shared" si="24"/>
        <v>0</v>
      </c>
      <c r="AT46" s="59">
        <f t="shared" si="24"/>
        <v>0</v>
      </c>
      <c r="AU46" s="59">
        <f t="shared" si="24"/>
        <v>0</v>
      </c>
      <c r="AV46" s="59">
        <f t="shared" si="24"/>
        <v>0</v>
      </c>
      <c r="AW46" s="59">
        <f t="shared" si="24"/>
        <v>0</v>
      </c>
      <c r="AX46" s="59">
        <f t="shared" si="24"/>
        <v>0</v>
      </c>
      <c r="AY46" s="59">
        <f t="shared" si="24"/>
        <v>0</v>
      </c>
      <c r="AZ46" s="59">
        <f t="shared" si="24"/>
        <v>0</v>
      </c>
      <c r="BA46" s="59">
        <f t="shared" si="24"/>
        <v>0</v>
      </c>
      <c r="BB46" s="59">
        <f t="shared" si="24"/>
        <v>0</v>
      </c>
      <c r="BC46" s="59">
        <f t="shared" si="24"/>
        <v>0</v>
      </c>
      <c r="BD46" s="59">
        <f t="shared" si="24"/>
        <v>0</v>
      </c>
      <c r="BE46" s="59">
        <f t="shared" si="24"/>
        <v>0</v>
      </c>
      <c r="BF46" s="59">
        <f t="shared" si="24"/>
        <v>0</v>
      </c>
      <c r="BG46" s="59">
        <f t="shared" si="24"/>
        <v>0</v>
      </c>
      <c r="BH46" s="59">
        <f t="shared" si="24"/>
        <v>0</v>
      </c>
      <c r="BI46" s="59">
        <f t="shared" si="24"/>
        <v>0</v>
      </c>
      <c r="BJ46" s="59">
        <f t="shared" si="24"/>
        <v>0</v>
      </c>
      <c r="BK46" s="59">
        <f t="shared" si="24"/>
        <v>0</v>
      </c>
      <c r="BL46" s="59">
        <f t="shared" si="24"/>
        <v>0</v>
      </c>
      <c r="BM46" s="59">
        <f t="shared" si="24"/>
        <v>0</v>
      </c>
      <c r="BN46" s="59">
        <f t="shared" si="24"/>
        <v>0</v>
      </c>
      <c r="BO46" s="59">
        <f t="shared" si="24"/>
        <v>0</v>
      </c>
      <c r="BP46" s="59">
        <f t="shared" si="24"/>
        <v>0</v>
      </c>
      <c r="BQ46" s="59">
        <f t="shared" si="24"/>
        <v>0</v>
      </c>
      <c r="BR46" s="59">
        <f t="shared" si="24"/>
        <v>0</v>
      </c>
      <c r="BS46" s="59">
        <f t="shared" si="24"/>
        <v>0</v>
      </c>
      <c r="BT46" s="59">
        <f t="shared" ref="BT46:DV50" si="25">+$D46*BT14</f>
        <v>0</v>
      </c>
      <c r="BU46" s="59">
        <f t="shared" si="25"/>
        <v>0</v>
      </c>
      <c r="BV46" s="59">
        <f t="shared" si="25"/>
        <v>0</v>
      </c>
      <c r="BW46" s="59">
        <f t="shared" si="25"/>
        <v>0</v>
      </c>
      <c r="BX46" s="59">
        <f t="shared" si="25"/>
        <v>0</v>
      </c>
      <c r="BY46" s="59">
        <f t="shared" si="25"/>
        <v>0</v>
      </c>
      <c r="BZ46" s="59">
        <f t="shared" si="25"/>
        <v>0</v>
      </c>
      <c r="CA46" s="59">
        <f t="shared" si="25"/>
        <v>0</v>
      </c>
      <c r="CB46" s="59">
        <f t="shared" si="25"/>
        <v>0</v>
      </c>
      <c r="CC46" s="59">
        <f t="shared" si="25"/>
        <v>0</v>
      </c>
      <c r="CD46" s="59">
        <f t="shared" si="25"/>
        <v>0</v>
      </c>
      <c r="CE46" s="59">
        <f t="shared" si="25"/>
        <v>0</v>
      </c>
      <c r="CF46" s="59">
        <f t="shared" si="25"/>
        <v>0</v>
      </c>
      <c r="CG46" s="59">
        <f t="shared" si="25"/>
        <v>0</v>
      </c>
      <c r="CH46" s="59">
        <f t="shared" si="25"/>
        <v>0</v>
      </c>
      <c r="CI46" s="59">
        <f t="shared" si="25"/>
        <v>0</v>
      </c>
      <c r="CJ46" s="59">
        <f t="shared" si="25"/>
        <v>0</v>
      </c>
      <c r="CK46" s="59">
        <f t="shared" si="25"/>
        <v>0</v>
      </c>
      <c r="CL46" s="59">
        <f t="shared" si="25"/>
        <v>0</v>
      </c>
      <c r="CM46" s="59">
        <f t="shared" si="25"/>
        <v>0</v>
      </c>
      <c r="CN46" s="59">
        <f t="shared" si="25"/>
        <v>0</v>
      </c>
      <c r="CO46" s="59">
        <f t="shared" si="25"/>
        <v>0</v>
      </c>
      <c r="CP46" s="59">
        <f t="shared" si="25"/>
        <v>0</v>
      </c>
      <c r="CQ46" s="59">
        <f t="shared" si="25"/>
        <v>0</v>
      </c>
      <c r="CR46" s="59">
        <f t="shared" si="25"/>
        <v>0</v>
      </c>
      <c r="CS46" s="59">
        <f t="shared" si="25"/>
        <v>0</v>
      </c>
      <c r="CT46" s="59">
        <f t="shared" si="25"/>
        <v>0</v>
      </c>
      <c r="CU46" s="59">
        <f t="shared" si="25"/>
        <v>0</v>
      </c>
      <c r="CV46" s="59">
        <f t="shared" si="25"/>
        <v>0</v>
      </c>
      <c r="CW46" s="59">
        <f t="shared" si="25"/>
        <v>0</v>
      </c>
      <c r="CX46" s="59">
        <f t="shared" si="25"/>
        <v>0</v>
      </c>
      <c r="CY46" s="59">
        <f t="shared" si="25"/>
        <v>0</v>
      </c>
      <c r="CZ46" s="59">
        <f t="shared" si="25"/>
        <v>0</v>
      </c>
      <c r="DA46" s="59">
        <f t="shared" si="25"/>
        <v>0</v>
      </c>
      <c r="DB46" s="59">
        <f t="shared" si="25"/>
        <v>0</v>
      </c>
      <c r="DC46" s="59">
        <f t="shared" si="25"/>
        <v>0</v>
      </c>
      <c r="DD46" s="59">
        <f t="shared" si="25"/>
        <v>0</v>
      </c>
      <c r="DE46" s="59">
        <f t="shared" si="25"/>
        <v>0</v>
      </c>
      <c r="DF46" s="59">
        <f t="shared" si="25"/>
        <v>0</v>
      </c>
      <c r="DG46" s="59">
        <f t="shared" si="25"/>
        <v>0</v>
      </c>
      <c r="DH46" s="59">
        <f t="shared" si="25"/>
        <v>0</v>
      </c>
      <c r="DI46" s="59">
        <f t="shared" si="25"/>
        <v>0</v>
      </c>
      <c r="DJ46" s="59">
        <f t="shared" si="25"/>
        <v>0</v>
      </c>
      <c r="DK46" s="59">
        <f t="shared" si="25"/>
        <v>0</v>
      </c>
      <c r="DL46" s="59">
        <f t="shared" si="25"/>
        <v>0</v>
      </c>
      <c r="DM46" s="59">
        <f t="shared" si="25"/>
        <v>0</v>
      </c>
      <c r="DN46" s="59">
        <f t="shared" si="25"/>
        <v>0</v>
      </c>
      <c r="DO46" s="59">
        <f t="shared" si="25"/>
        <v>0</v>
      </c>
      <c r="DP46" s="59">
        <f t="shared" si="25"/>
        <v>0</v>
      </c>
      <c r="DQ46" s="59">
        <f t="shared" si="25"/>
        <v>0</v>
      </c>
      <c r="DR46" s="59">
        <f t="shared" si="25"/>
        <v>0</v>
      </c>
      <c r="DS46" s="59">
        <f t="shared" si="25"/>
        <v>0</v>
      </c>
      <c r="DT46" s="59">
        <f t="shared" si="25"/>
        <v>0</v>
      </c>
      <c r="DU46" s="59">
        <f t="shared" si="25"/>
        <v>0</v>
      </c>
      <c r="DV46" s="59">
        <f t="shared" si="25"/>
        <v>0</v>
      </c>
    </row>
    <row r="47" spans="3:126" ht="16.5" thickTop="1" thickBot="1" x14ac:dyDescent="0.3">
      <c r="C47" s="57">
        <f t="shared" ref="C47:D47" si="26">+C15</f>
        <v>0</v>
      </c>
      <c r="D47" s="57">
        <f t="shared" si="26"/>
        <v>0</v>
      </c>
      <c r="G47" s="59">
        <f t="shared" ref="G47:BR47" si="27">+$D47*G15</f>
        <v>0</v>
      </c>
      <c r="H47" s="59">
        <f t="shared" si="27"/>
        <v>0</v>
      </c>
      <c r="I47" s="59">
        <f t="shared" si="27"/>
        <v>0</v>
      </c>
      <c r="J47" s="59">
        <f t="shared" si="27"/>
        <v>0</v>
      </c>
      <c r="K47" s="59">
        <f t="shared" si="27"/>
        <v>0</v>
      </c>
      <c r="L47" s="59">
        <f t="shared" si="27"/>
        <v>0</v>
      </c>
      <c r="M47" s="59">
        <f t="shared" si="27"/>
        <v>0</v>
      </c>
      <c r="N47" s="59">
        <f t="shared" si="27"/>
        <v>0</v>
      </c>
      <c r="O47" s="59">
        <f t="shared" si="27"/>
        <v>0</v>
      </c>
      <c r="P47" s="59">
        <f t="shared" si="27"/>
        <v>0</v>
      </c>
      <c r="Q47" s="59">
        <f t="shared" si="27"/>
        <v>0</v>
      </c>
      <c r="R47" s="59">
        <f t="shared" si="27"/>
        <v>0</v>
      </c>
      <c r="S47" s="59">
        <f t="shared" si="27"/>
        <v>0</v>
      </c>
      <c r="T47" s="59">
        <f t="shared" si="27"/>
        <v>0</v>
      </c>
      <c r="U47" s="59">
        <f t="shared" si="27"/>
        <v>0</v>
      </c>
      <c r="V47" s="59">
        <f t="shared" si="27"/>
        <v>0</v>
      </c>
      <c r="W47" s="59">
        <f t="shared" si="27"/>
        <v>0</v>
      </c>
      <c r="X47" s="59">
        <f t="shared" si="27"/>
        <v>0</v>
      </c>
      <c r="Y47" s="59">
        <f t="shared" si="27"/>
        <v>0</v>
      </c>
      <c r="Z47" s="59">
        <f t="shared" si="27"/>
        <v>0</v>
      </c>
      <c r="AA47" s="59">
        <f t="shared" si="27"/>
        <v>0</v>
      </c>
      <c r="AB47" s="59">
        <f t="shared" si="27"/>
        <v>0</v>
      </c>
      <c r="AC47" s="59">
        <f t="shared" si="27"/>
        <v>0</v>
      </c>
      <c r="AD47" s="59">
        <f t="shared" si="27"/>
        <v>0</v>
      </c>
      <c r="AE47" s="59">
        <f t="shared" si="27"/>
        <v>0</v>
      </c>
      <c r="AF47" s="59">
        <f t="shared" si="27"/>
        <v>0</v>
      </c>
      <c r="AG47" s="59">
        <f t="shared" si="27"/>
        <v>0</v>
      </c>
      <c r="AH47" s="59">
        <f t="shared" si="27"/>
        <v>0</v>
      </c>
      <c r="AI47" s="59">
        <f t="shared" si="27"/>
        <v>0</v>
      </c>
      <c r="AJ47" s="59">
        <f t="shared" si="27"/>
        <v>0</v>
      </c>
      <c r="AK47" s="59">
        <f t="shared" si="27"/>
        <v>0</v>
      </c>
      <c r="AL47" s="59">
        <f t="shared" si="27"/>
        <v>0</v>
      </c>
      <c r="AM47" s="59">
        <f t="shared" si="27"/>
        <v>0</v>
      </c>
      <c r="AN47" s="59">
        <f t="shared" si="27"/>
        <v>0</v>
      </c>
      <c r="AO47" s="59">
        <f t="shared" si="27"/>
        <v>0</v>
      </c>
      <c r="AP47" s="59">
        <f t="shared" si="27"/>
        <v>0</v>
      </c>
      <c r="AQ47" s="59">
        <f t="shared" si="27"/>
        <v>0</v>
      </c>
      <c r="AR47" s="59">
        <f t="shared" si="27"/>
        <v>0</v>
      </c>
      <c r="AS47" s="59">
        <f t="shared" si="27"/>
        <v>0</v>
      </c>
      <c r="AT47" s="59">
        <f t="shared" si="27"/>
        <v>0</v>
      </c>
      <c r="AU47" s="59">
        <f t="shared" si="27"/>
        <v>0</v>
      </c>
      <c r="AV47" s="59">
        <f t="shared" si="27"/>
        <v>0</v>
      </c>
      <c r="AW47" s="59">
        <f t="shared" si="27"/>
        <v>0</v>
      </c>
      <c r="AX47" s="59">
        <f t="shared" si="27"/>
        <v>0</v>
      </c>
      <c r="AY47" s="59">
        <f t="shared" si="27"/>
        <v>0</v>
      </c>
      <c r="AZ47" s="59">
        <f t="shared" si="27"/>
        <v>0</v>
      </c>
      <c r="BA47" s="59">
        <f t="shared" si="27"/>
        <v>0</v>
      </c>
      <c r="BB47" s="59">
        <f t="shared" si="27"/>
        <v>0</v>
      </c>
      <c r="BC47" s="59">
        <f t="shared" si="27"/>
        <v>0</v>
      </c>
      <c r="BD47" s="59">
        <f t="shared" si="27"/>
        <v>0</v>
      </c>
      <c r="BE47" s="59">
        <f t="shared" si="27"/>
        <v>0</v>
      </c>
      <c r="BF47" s="59">
        <f t="shared" si="27"/>
        <v>0</v>
      </c>
      <c r="BG47" s="59">
        <f t="shared" si="27"/>
        <v>0</v>
      </c>
      <c r="BH47" s="59">
        <f t="shared" si="27"/>
        <v>0</v>
      </c>
      <c r="BI47" s="59">
        <f t="shared" si="27"/>
        <v>0</v>
      </c>
      <c r="BJ47" s="59">
        <f t="shared" si="27"/>
        <v>0</v>
      </c>
      <c r="BK47" s="59">
        <f t="shared" si="27"/>
        <v>0</v>
      </c>
      <c r="BL47" s="59">
        <f t="shared" si="27"/>
        <v>0</v>
      </c>
      <c r="BM47" s="59">
        <f t="shared" si="27"/>
        <v>0</v>
      </c>
      <c r="BN47" s="59">
        <f t="shared" si="27"/>
        <v>0</v>
      </c>
      <c r="BO47" s="59">
        <f t="shared" si="27"/>
        <v>0</v>
      </c>
      <c r="BP47" s="59">
        <f t="shared" si="27"/>
        <v>0</v>
      </c>
      <c r="BQ47" s="59">
        <f t="shared" si="27"/>
        <v>0</v>
      </c>
      <c r="BR47" s="59">
        <f t="shared" si="27"/>
        <v>0</v>
      </c>
      <c r="BS47" s="59">
        <f t="shared" si="24"/>
        <v>0</v>
      </c>
      <c r="BT47" s="59">
        <f t="shared" si="25"/>
        <v>0</v>
      </c>
      <c r="BU47" s="59">
        <f t="shared" si="25"/>
        <v>0</v>
      </c>
      <c r="BV47" s="59">
        <f t="shared" si="25"/>
        <v>0</v>
      </c>
      <c r="BW47" s="59">
        <f t="shared" si="25"/>
        <v>0</v>
      </c>
      <c r="BX47" s="59">
        <f t="shared" si="25"/>
        <v>0</v>
      </c>
      <c r="BY47" s="59">
        <f t="shared" si="25"/>
        <v>0</v>
      </c>
      <c r="BZ47" s="59">
        <f t="shared" si="25"/>
        <v>0</v>
      </c>
      <c r="CA47" s="59">
        <f t="shared" si="25"/>
        <v>0</v>
      </c>
      <c r="CB47" s="59">
        <f t="shared" si="25"/>
        <v>0</v>
      </c>
      <c r="CC47" s="59">
        <f t="shared" si="25"/>
        <v>0</v>
      </c>
      <c r="CD47" s="59">
        <f t="shared" si="25"/>
        <v>0</v>
      </c>
      <c r="CE47" s="59">
        <f t="shared" si="25"/>
        <v>0</v>
      </c>
      <c r="CF47" s="59">
        <f t="shared" si="25"/>
        <v>0</v>
      </c>
      <c r="CG47" s="59">
        <f t="shared" si="25"/>
        <v>0</v>
      </c>
      <c r="CH47" s="59">
        <f t="shared" si="25"/>
        <v>0</v>
      </c>
      <c r="CI47" s="59">
        <f t="shared" si="25"/>
        <v>0</v>
      </c>
      <c r="CJ47" s="59">
        <f t="shared" si="25"/>
        <v>0</v>
      </c>
      <c r="CK47" s="59">
        <f t="shared" si="25"/>
        <v>0</v>
      </c>
      <c r="CL47" s="59">
        <f t="shared" si="25"/>
        <v>0</v>
      </c>
      <c r="CM47" s="59">
        <f t="shared" si="25"/>
        <v>0</v>
      </c>
      <c r="CN47" s="59">
        <f t="shared" si="25"/>
        <v>0</v>
      </c>
      <c r="CO47" s="59">
        <f t="shared" si="25"/>
        <v>0</v>
      </c>
      <c r="CP47" s="59">
        <f t="shared" si="25"/>
        <v>0</v>
      </c>
      <c r="CQ47" s="59">
        <f t="shared" si="25"/>
        <v>0</v>
      </c>
      <c r="CR47" s="59">
        <f t="shared" si="25"/>
        <v>0</v>
      </c>
      <c r="CS47" s="59">
        <f t="shared" si="25"/>
        <v>0</v>
      </c>
      <c r="CT47" s="59">
        <f t="shared" si="25"/>
        <v>0</v>
      </c>
      <c r="CU47" s="59">
        <f t="shared" si="25"/>
        <v>0</v>
      </c>
      <c r="CV47" s="59">
        <f t="shared" si="25"/>
        <v>0</v>
      </c>
      <c r="CW47" s="59">
        <f t="shared" si="25"/>
        <v>0</v>
      </c>
      <c r="CX47" s="59">
        <f t="shared" si="25"/>
        <v>0</v>
      </c>
      <c r="CY47" s="59">
        <f t="shared" si="25"/>
        <v>0</v>
      </c>
      <c r="CZ47" s="59">
        <f t="shared" si="25"/>
        <v>0</v>
      </c>
      <c r="DA47" s="59">
        <f t="shared" si="25"/>
        <v>0</v>
      </c>
      <c r="DB47" s="59">
        <f t="shared" si="25"/>
        <v>0</v>
      </c>
      <c r="DC47" s="59">
        <f t="shared" si="25"/>
        <v>0</v>
      </c>
      <c r="DD47" s="59">
        <f t="shared" si="25"/>
        <v>0</v>
      </c>
      <c r="DE47" s="59">
        <f t="shared" si="25"/>
        <v>0</v>
      </c>
      <c r="DF47" s="59">
        <f t="shared" si="25"/>
        <v>0</v>
      </c>
      <c r="DG47" s="59">
        <f t="shared" si="25"/>
        <v>0</v>
      </c>
      <c r="DH47" s="59">
        <f t="shared" si="25"/>
        <v>0</v>
      </c>
      <c r="DI47" s="59">
        <f t="shared" si="25"/>
        <v>0</v>
      </c>
      <c r="DJ47" s="59">
        <f t="shared" si="25"/>
        <v>0</v>
      </c>
      <c r="DK47" s="59">
        <f t="shared" si="25"/>
        <v>0</v>
      </c>
      <c r="DL47" s="59">
        <f t="shared" si="25"/>
        <v>0</v>
      </c>
      <c r="DM47" s="59">
        <f t="shared" si="25"/>
        <v>0</v>
      </c>
      <c r="DN47" s="59">
        <f t="shared" si="25"/>
        <v>0</v>
      </c>
      <c r="DO47" s="59">
        <f t="shared" si="25"/>
        <v>0</v>
      </c>
      <c r="DP47" s="59">
        <f t="shared" si="25"/>
        <v>0</v>
      </c>
      <c r="DQ47" s="59">
        <f t="shared" si="25"/>
        <v>0</v>
      </c>
      <c r="DR47" s="59">
        <f t="shared" si="25"/>
        <v>0</v>
      </c>
      <c r="DS47" s="59">
        <f t="shared" si="25"/>
        <v>0</v>
      </c>
      <c r="DT47" s="59">
        <f t="shared" si="25"/>
        <v>0</v>
      </c>
      <c r="DU47" s="59">
        <f t="shared" si="25"/>
        <v>0</v>
      </c>
      <c r="DV47" s="59">
        <f t="shared" si="25"/>
        <v>0</v>
      </c>
    </row>
    <row r="48" spans="3:126" ht="16.5" thickTop="1" thickBot="1" x14ac:dyDescent="0.3">
      <c r="C48" s="57">
        <f t="shared" ref="C48:D48" si="28">+C16</f>
        <v>0</v>
      </c>
      <c r="D48" s="57">
        <f t="shared" si="28"/>
        <v>0</v>
      </c>
      <c r="G48" s="59">
        <f t="shared" ref="G48:BR48" si="29">+$D48*G16</f>
        <v>0</v>
      </c>
      <c r="H48" s="59">
        <f t="shared" si="29"/>
        <v>0</v>
      </c>
      <c r="I48" s="59">
        <f t="shared" si="29"/>
        <v>0</v>
      </c>
      <c r="J48" s="59">
        <f t="shared" si="29"/>
        <v>0</v>
      </c>
      <c r="K48" s="59">
        <f t="shared" si="29"/>
        <v>0</v>
      </c>
      <c r="L48" s="59">
        <f t="shared" si="29"/>
        <v>0</v>
      </c>
      <c r="M48" s="59">
        <f t="shared" si="29"/>
        <v>0</v>
      </c>
      <c r="N48" s="59">
        <f t="shared" si="29"/>
        <v>0</v>
      </c>
      <c r="O48" s="59">
        <f t="shared" si="29"/>
        <v>0</v>
      </c>
      <c r="P48" s="59">
        <f t="shared" si="29"/>
        <v>0</v>
      </c>
      <c r="Q48" s="59">
        <f t="shared" si="29"/>
        <v>0</v>
      </c>
      <c r="R48" s="59">
        <f t="shared" si="29"/>
        <v>0</v>
      </c>
      <c r="S48" s="59">
        <f t="shared" si="29"/>
        <v>0</v>
      </c>
      <c r="T48" s="59">
        <f t="shared" si="29"/>
        <v>0</v>
      </c>
      <c r="U48" s="59">
        <f t="shared" si="29"/>
        <v>0</v>
      </c>
      <c r="V48" s="59">
        <f t="shared" si="29"/>
        <v>0</v>
      </c>
      <c r="W48" s="59">
        <f t="shared" si="29"/>
        <v>0</v>
      </c>
      <c r="X48" s="59">
        <f t="shared" si="29"/>
        <v>0</v>
      </c>
      <c r="Y48" s="59">
        <f t="shared" si="29"/>
        <v>0</v>
      </c>
      <c r="Z48" s="59">
        <f t="shared" si="29"/>
        <v>0</v>
      </c>
      <c r="AA48" s="59">
        <f t="shared" si="29"/>
        <v>0</v>
      </c>
      <c r="AB48" s="59">
        <f t="shared" si="29"/>
        <v>0</v>
      </c>
      <c r="AC48" s="59">
        <f t="shared" si="29"/>
        <v>0</v>
      </c>
      <c r="AD48" s="59">
        <f t="shared" si="29"/>
        <v>0</v>
      </c>
      <c r="AE48" s="59">
        <f t="shared" si="29"/>
        <v>0</v>
      </c>
      <c r="AF48" s="59">
        <f t="shared" si="29"/>
        <v>0</v>
      </c>
      <c r="AG48" s="59">
        <f t="shared" si="29"/>
        <v>0</v>
      </c>
      <c r="AH48" s="59">
        <f t="shared" si="29"/>
        <v>0</v>
      </c>
      <c r="AI48" s="59">
        <f t="shared" si="29"/>
        <v>0</v>
      </c>
      <c r="AJ48" s="59">
        <f t="shared" si="29"/>
        <v>0</v>
      </c>
      <c r="AK48" s="59">
        <f t="shared" si="29"/>
        <v>0</v>
      </c>
      <c r="AL48" s="59">
        <f t="shared" si="29"/>
        <v>0</v>
      </c>
      <c r="AM48" s="59">
        <f t="shared" si="29"/>
        <v>0</v>
      </c>
      <c r="AN48" s="59">
        <f t="shared" si="29"/>
        <v>0</v>
      </c>
      <c r="AO48" s="59">
        <f t="shared" si="29"/>
        <v>0</v>
      </c>
      <c r="AP48" s="59">
        <f t="shared" si="29"/>
        <v>0</v>
      </c>
      <c r="AQ48" s="59">
        <f t="shared" si="29"/>
        <v>0</v>
      </c>
      <c r="AR48" s="59">
        <f t="shared" si="29"/>
        <v>0</v>
      </c>
      <c r="AS48" s="59">
        <f t="shared" si="29"/>
        <v>0</v>
      </c>
      <c r="AT48" s="59">
        <f t="shared" si="29"/>
        <v>0</v>
      </c>
      <c r="AU48" s="59">
        <f t="shared" si="29"/>
        <v>0</v>
      </c>
      <c r="AV48" s="59">
        <f t="shared" si="29"/>
        <v>0</v>
      </c>
      <c r="AW48" s="59">
        <f t="shared" si="29"/>
        <v>0</v>
      </c>
      <c r="AX48" s="59">
        <f t="shared" si="29"/>
        <v>0</v>
      </c>
      <c r="AY48" s="59">
        <f t="shared" si="29"/>
        <v>0</v>
      </c>
      <c r="AZ48" s="59">
        <f t="shared" si="29"/>
        <v>0</v>
      </c>
      <c r="BA48" s="59">
        <f t="shared" si="29"/>
        <v>0</v>
      </c>
      <c r="BB48" s="59">
        <f t="shared" si="29"/>
        <v>0</v>
      </c>
      <c r="BC48" s="59">
        <f t="shared" si="29"/>
        <v>0</v>
      </c>
      <c r="BD48" s="59">
        <f t="shared" si="29"/>
        <v>0</v>
      </c>
      <c r="BE48" s="59">
        <f t="shared" si="29"/>
        <v>0</v>
      </c>
      <c r="BF48" s="59">
        <f t="shared" si="29"/>
        <v>0</v>
      </c>
      <c r="BG48" s="59">
        <f t="shared" si="29"/>
        <v>0</v>
      </c>
      <c r="BH48" s="59">
        <f t="shared" si="29"/>
        <v>0</v>
      </c>
      <c r="BI48" s="59">
        <f t="shared" si="29"/>
        <v>0</v>
      </c>
      <c r="BJ48" s="59">
        <f t="shared" si="29"/>
        <v>0</v>
      </c>
      <c r="BK48" s="59">
        <f t="shared" si="29"/>
        <v>0</v>
      </c>
      <c r="BL48" s="59">
        <f t="shared" si="29"/>
        <v>0</v>
      </c>
      <c r="BM48" s="59">
        <f t="shared" si="29"/>
        <v>0</v>
      </c>
      <c r="BN48" s="59">
        <f t="shared" si="29"/>
        <v>0</v>
      </c>
      <c r="BO48" s="59">
        <f t="shared" si="29"/>
        <v>0</v>
      </c>
      <c r="BP48" s="59">
        <f t="shared" si="29"/>
        <v>0</v>
      </c>
      <c r="BQ48" s="59">
        <f t="shared" si="29"/>
        <v>0</v>
      </c>
      <c r="BR48" s="59">
        <f t="shared" si="29"/>
        <v>0</v>
      </c>
      <c r="BS48" s="59">
        <f t="shared" si="24"/>
        <v>0</v>
      </c>
      <c r="BT48" s="59">
        <f t="shared" si="25"/>
        <v>0</v>
      </c>
      <c r="BU48" s="59">
        <f t="shared" si="25"/>
        <v>0</v>
      </c>
      <c r="BV48" s="59">
        <f t="shared" si="25"/>
        <v>0</v>
      </c>
      <c r="BW48" s="59">
        <f t="shared" si="25"/>
        <v>0</v>
      </c>
      <c r="BX48" s="59">
        <f t="shared" si="25"/>
        <v>0</v>
      </c>
      <c r="BY48" s="59">
        <f t="shared" si="25"/>
        <v>0</v>
      </c>
      <c r="BZ48" s="59">
        <f t="shared" si="25"/>
        <v>0</v>
      </c>
      <c r="CA48" s="59">
        <f t="shared" si="25"/>
        <v>0</v>
      </c>
      <c r="CB48" s="59">
        <f t="shared" si="25"/>
        <v>0</v>
      </c>
      <c r="CC48" s="59">
        <f t="shared" si="25"/>
        <v>0</v>
      </c>
      <c r="CD48" s="59">
        <f t="shared" si="25"/>
        <v>0</v>
      </c>
      <c r="CE48" s="59">
        <f t="shared" si="25"/>
        <v>0</v>
      </c>
      <c r="CF48" s="59">
        <f t="shared" si="25"/>
        <v>0</v>
      </c>
      <c r="CG48" s="59">
        <f t="shared" si="25"/>
        <v>0</v>
      </c>
      <c r="CH48" s="59">
        <f t="shared" si="25"/>
        <v>0</v>
      </c>
      <c r="CI48" s="59">
        <f t="shared" si="25"/>
        <v>0</v>
      </c>
      <c r="CJ48" s="59">
        <f t="shared" si="25"/>
        <v>0</v>
      </c>
      <c r="CK48" s="59">
        <f t="shared" si="25"/>
        <v>0</v>
      </c>
      <c r="CL48" s="59">
        <f t="shared" si="25"/>
        <v>0</v>
      </c>
      <c r="CM48" s="59">
        <f t="shared" si="25"/>
        <v>0</v>
      </c>
      <c r="CN48" s="59">
        <f t="shared" si="25"/>
        <v>0</v>
      </c>
      <c r="CO48" s="59">
        <f t="shared" si="25"/>
        <v>0</v>
      </c>
      <c r="CP48" s="59">
        <f t="shared" si="25"/>
        <v>0</v>
      </c>
      <c r="CQ48" s="59">
        <f t="shared" si="25"/>
        <v>0</v>
      </c>
      <c r="CR48" s="59">
        <f t="shared" si="25"/>
        <v>0</v>
      </c>
      <c r="CS48" s="59">
        <f t="shared" si="25"/>
        <v>0</v>
      </c>
      <c r="CT48" s="59">
        <f t="shared" si="25"/>
        <v>0</v>
      </c>
      <c r="CU48" s="59">
        <f t="shared" si="25"/>
        <v>0</v>
      </c>
      <c r="CV48" s="59">
        <f t="shared" si="25"/>
        <v>0</v>
      </c>
      <c r="CW48" s="59">
        <f t="shared" si="25"/>
        <v>0</v>
      </c>
      <c r="CX48" s="59">
        <f t="shared" si="25"/>
        <v>0</v>
      </c>
      <c r="CY48" s="59">
        <f t="shared" si="25"/>
        <v>0</v>
      </c>
      <c r="CZ48" s="59">
        <f t="shared" si="25"/>
        <v>0</v>
      </c>
      <c r="DA48" s="59">
        <f t="shared" si="25"/>
        <v>0</v>
      </c>
      <c r="DB48" s="59">
        <f t="shared" si="25"/>
        <v>0</v>
      </c>
      <c r="DC48" s="59">
        <f t="shared" si="25"/>
        <v>0</v>
      </c>
      <c r="DD48" s="59">
        <f t="shared" si="25"/>
        <v>0</v>
      </c>
      <c r="DE48" s="59">
        <f t="shared" si="25"/>
        <v>0</v>
      </c>
      <c r="DF48" s="59">
        <f t="shared" si="25"/>
        <v>0</v>
      </c>
      <c r="DG48" s="59">
        <f t="shared" si="25"/>
        <v>0</v>
      </c>
      <c r="DH48" s="59">
        <f t="shared" si="25"/>
        <v>0</v>
      </c>
      <c r="DI48" s="59">
        <f t="shared" si="25"/>
        <v>0</v>
      </c>
      <c r="DJ48" s="59">
        <f t="shared" si="25"/>
        <v>0</v>
      </c>
      <c r="DK48" s="59">
        <f t="shared" si="25"/>
        <v>0</v>
      </c>
      <c r="DL48" s="59">
        <f t="shared" si="25"/>
        <v>0</v>
      </c>
      <c r="DM48" s="59">
        <f t="shared" si="25"/>
        <v>0</v>
      </c>
      <c r="DN48" s="59">
        <f t="shared" si="25"/>
        <v>0</v>
      </c>
      <c r="DO48" s="59">
        <f t="shared" si="25"/>
        <v>0</v>
      </c>
      <c r="DP48" s="59">
        <f t="shared" si="25"/>
        <v>0</v>
      </c>
      <c r="DQ48" s="59">
        <f t="shared" si="25"/>
        <v>0</v>
      </c>
      <c r="DR48" s="59">
        <f t="shared" si="25"/>
        <v>0</v>
      </c>
      <c r="DS48" s="59">
        <f t="shared" si="25"/>
        <v>0</v>
      </c>
      <c r="DT48" s="59">
        <f t="shared" si="25"/>
        <v>0</v>
      </c>
      <c r="DU48" s="59">
        <f t="shared" si="25"/>
        <v>0</v>
      </c>
      <c r="DV48" s="59">
        <f t="shared" si="25"/>
        <v>0</v>
      </c>
    </row>
    <row r="49" spans="3:126" ht="16.5" thickTop="1" thickBot="1" x14ac:dyDescent="0.3">
      <c r="C49" s="57">
        <f t="shared" ref="C49:D49" si="30">+C17</f>
        <v>0</v>
      </c>
      <c r="D49" s="57">
        <f t="shared" si="30"/>
        <v>0</v>
      </c>
      <c r="G49" s="59">
        <f t="shared" ref="G49:BR49" si="31">+$D49*G17</f>
        <v>0</v>
      </c>
      <c r="H49" s="59">
        <f t="shared" si="31"/>
        <v>0</v>
      </c>
      <c r="I49" s="59">
        <f t="shared" si="31"/>
        <v>0</v>
      </c>
      <c r="J49" s="59">
        <f t="shared" si="31"/>
        <v>0</v>
      </c>
      <c r="K49" s="59">
        <f t="shared" si="31"/>
        <v>0</v>
      </c>
      <c r="L49" s="59">
        <f t="shared" si="31"/>
        <v>0</v>
      </c>
      <c r="M49" s="59">
        <f t="shared" si="31"/>
        <v>0</v>
      </c>
      <c r="N49" s="59">
        <f t="shared" si="31"/>
        <v>0</v>
      </c>
      <c r="O49" s="59">
        <f t="shared" si="31"/>
        <v>0</v>
      </c>
      <c r="P49" s="59">
        <f t="shared" si="31"/>
        <v>0</v>
      </c>
      <c r="Q49" s="59">
        <f t="shared" si="31"/>
        <v>0</v>
      </c>
      <c r="R49" s="59">
        <f t="shared" si="31"/>
        <v>0</v>
      </c>
      <c r="S49" s="59">
        <f t="shared" si="31"/>
        <v>0</v>
      </c>
      <c r="T49" s="59">
        <f t="shared" si="31"/>
        <v>0</v>
      </c>
      <c r="U49" s="59">
        <f t="shared" si="31"/>
        <v>0</v>
      </c>
      <c r="V49" s="59">
        <f t="shared" si="31"/>
        <v>0</v>
      </c>
      <c r="W49" s="59">
        <f t="shared" si="31"/>
        <v>0</v>
      </c>
      <c r="X49" s="59">
        <f t="shared" si="31"/>
        <v>0</v>
      </c>
      <c r="Y49" s="59">
        <f t="shared" si="31"/>
        <v>0</v>
      </c>
      <c r="Z49" s="59">
        <f t="shared" si="31"/>
        <v>0</v>
      </c>
      <c r="AA49" s="59">
        <f t="shared" si="31"/>
        <v>0</v>
      </c>
      <c r="AB49" s="59">
        <f t="shared" si="31"/>
        <v>0</v>
      </c>
      <c r="AC49" s="59">
        <f t="shared" si="31"/>
        <v>0</v>
      </c>
      <c r="AD49" s="59">
        <f t="shared" si="31"/>
        <v>0</v>
      </c>
      <c r="AE49" s="59">
        <f t="shared" si="31"/>
        <v>0</v>
      </c>
      <c r="AF49" s="59">
        <f t="shared" si="31"/>
        <v>0</v>
      </c>
      <c r="AG49" s="59">
        <f t="shared" si="31"/>
        <v>0</v>
      </c>
      <c r="AH49" s="59">
        <f t="shared" si="31"/>
        <v>0</v>
      </c>
      <c r="AI49" s="59">
        <f t="shared" si="31"/>
        <v>0</v>
      </c>
      <c r="AJ49" s="59">
        <f t="shared" si="31"/>
        <v>0</v>
      </c>
      <c r="AK49" s="59">
        <f t="shared" si="31"/>
        <v>0</v>
      </c>
      <c r="AL49" s="59">
        <f t="shared" si="31"/>
        <v>0</v>
      </c>
      <c r="AM49" s="59">
        <f t="shared" si="31"/>
        <v>0</v>
      </c>
      <c r="AN49" s="59">
        <f t="shared" si="31"/>
        <v>0</v>
      </c>
      <c r="AO49" s="59">
        <f t="shared" si="31"/>
        <v>0</v>
      </c>
      <c r="AP49" s="59">
        <f t="shared" si="31"/>
        <v>0</v>
      </c>
      <c r="AQ49" s="59">
        <f t="shared" si="31"/>
        <v>0</v>
      </c>
      <c r="AR49" s="59">
        <f t="shared" si="31"/>
        <v>0</v>
      </c>
      <c r="AS49" s="59">
        <f t="shared" si="31"/>
        <v>0</v>
      </c>
      <c r="AT49" s="59">
        <f t="shared" si="31"/>
        <v>0</v>
      </c>
      <c r="AU49" s="59">
        <f t="shared" si="31"/>
        <v>0</v>
      </c>
      <c r="AV49" s="59">
        <f t="shared" si="31"/>
        <v>0</v>
      </c>
      <c r="AW49" s="59">
        <f t="shared" si="31"/>
        <v>0</v>
      </c>
      <c r="AX49" s="59">
        <f t="shared" si="31"/>
        <v>0</v>
      </c>
      <c r="AY49" s="59">
        <f t="shared" si="31"/>
        <v>0</v>
      </c>
      <c r="AZ49" s="59">
        <f t="shared" si="31"/>
        <v>0</v>
      </c>
      <c r="BA49" s="59">
        <f t="shared" si="31"/>
        <v>0</v>
      </c>
      <c r="BB49" s="59">
        <f t="shared" si="31"/>
        <v>0</v>
      </c>
      <c r="BC49" s="59">
        <f t="shared" si="31"/>
        <v>0</v>
      </c>
      <c r="BD49" s="59">
        <f t="shared" si="31"/>
        <v>0</v>
      </c>
      <c r="BE49" s="59">
        <f t="shared" si="31"/>
        <v>0</v>
      </c>
      <c r="BF49" s="59">
        <f t="shared" si="31"/>
        <v>0</v>
      </c>
      <c r="BG49" s="59">
        <f t="shared" si="31"/>
        <v>0</v>
      </c>
      <c r="BH49" s="59">
        <f t="shared" si="31"/>
        <v>0</v>
      </c>
      <c r="BI49" s="59">
        <f t="shared" si="31"/>
        <v>0</v>
      </c>
      <c r="BJ49" s="59">
        <f t="shared" si="31"/>
        <v>0</v>
      </c>
      <c r="BK49" s="59">
        <f t="shared" si="31"/>
        <v>0</v>
      </c>
      <c r="BL49" s="59">
        <f t="shared" si="31"/>
        <v>0</v>
      </c>
      <c r="BM49" s="59">
        <f t="shared" si="31"/>
        <v>0</v>
      </c>
      <c r="BN49" s="59">
        <f t="shared" si="31"/>
        <v>0</v>
      </c>
      <c r="BO49" s="59">
        <f t="shared" si="31"/>
        <v>0</v>
      </c>
      <c r="BP49" s="59">
        <f t="shared" si="31"/>
        <v>0</v>
      </c>
      <c r="BQ49" s="59">
        <f t="shared" si="31"/>
        <v>0</v>
      </c>
      <c r="BR49" s="59">
        <f t="shared" si="31"/>
        <v>0</v>
      </c>
      <c r="BS49" s="59">
        <f t="shared" si="24"/>
        <v>0</v>
      </c>
      <c r="BT49" s="59">
        <f t="shared" si="25"/>
        <v>0</v>
      </c>
      <c r="BU49" s="59">
        <f t="shared" si="25"/>
        <v>0</v>
      </c>
      <c r="BV49" s="59">
        <f t="shared" si="25"/>
        <v>0</v>
      </c>
      <c r="BW49" s="59">
        <f t="shared" si="25"/>
        <v>0</v>
      </c>
      <c r="BX49" s="59">
        <f t="shared" si="25"/>
        <v>0</v>
      </c>
      <c r="BY49" s="59">
        <f t="shared" si="25"/>
        <v>0</v>
      </c>
      <c r="BZ49" s="59">
        <f t="shared" si="25"/>
        <v>0</v>
      </c>
      <c r="CA49" s="59">
        <f t="shared" si="25"/>
        <v>0</v>
      </c>
      <c r="CB49" s="59">
        <f t="shared" si="25"/>
        <v>0</v>
      </c>
      <c r="CC49" s="59">
        <f t="shared" si="25"/>
        <v>0</v>
      </c>
      <c r="CD49" s="59">
        <f t="shared" si="25"/>
        <v>0</v>
      </c>
      <c r="CE49" s="59">
        <f t="shared" si="25"/>
        <v>0</v>
      </c>
      <c r="CF49" s="59">
        <f t="shared" si="25"/>
        <v>0</v>
      </c>
      <c r="CG49" s="59">
        <f t="shared" si="25"/>
        <v>0</v>
      </c>
      <c r="CH49" s="59">
        <f t="shared" si="25"/>
        <v>0</v>
      </c>
      <c r="CI49" s="59">
        <f t="shared" si="25"/>
        <v>0</v>
      </c>
      <c r="CJ49" s="59">
        <f t="shared" si="25"/>
        <v>0</v>
      </c>
      <c r="CK49" s="59">
        <f t="shared" si="25"/>
        <v>0</v>
      </c>
      <c r="CL49" s="59">
        <f t="shared" si="25"/>
        <v>0</v>
      </c>
      <c r="CM49" s="59">
        <f t="shared" si="25"/>
        <v>0</v>
      </c>
      <c r="CN49" s="59">
        <f t="shared" si="25"/>
        <v>0</v>
      </c>
      <c r="CO49" s="59">
        <f t="shared" si="25"/>
        <v>0</v>
      </c>
      <c r="CP49" s="59">
        <f t="shared" si="25"/>
        <v>0</v>
      </c>
      <c r="CQ49" s="59">
        <f t="shared" si="25"/>
        <v>0</v>
      </c>
      <c r="CR49" s="59">
        <f t="shared" si="25"/>
        <v>0</v>
      </c>
      <c r="CS49" s="59">
        <f t="shared" si="25"/>
        <v>0</v>
      </c>
      <c r="CT49" s="59">
        <f t="shared" si="25"/>
        <v>0</v>
      </c>
      <c r="CU49" s="59">
        <f t="shared" si="25"/>
        <v>0</v>
      </c>
      <c r="CV49" s="59">
        <f t="shared" si="25"/>
        <v>0</v>
      </c>
      <c r="CW49" s="59">
        <f t="shared" si="25"/>
        <v>0</v>
      </c>
      <c r="CX49" s="59">
        <f t="shared" si="25"/>
        <v>0</v>
      </c>
      <c r="CY49" s="59">
        <f t="shared" si="25"/>
        <v>0</v>
      </c>
      <c r="CZ49" s="59">
        <f t="shared" si="25"/>
        <v>0</v>
      </c>
      <c r="DA49" s="59">
        <f t="shared" si="25"/>
        <v>0</v>
      </c>
      <c r="DB49" s="59">
        <f t="shared" si="25"/>
        <v>0</v>
      </c>
      <c r="DC49" s="59">
        <f t="shared" si="25"/>
        <v>0</v>
      </c>
      <c r="DD49" s="59">
        <f t="shared" si="25"/>
        <v>0</v>
      </c>
      <c r="DE49" s="59">
        <f t="shared" si="25"/>
        <v>0</v>
      </c>
      <c r="DF49" s="59">
        <f t="shared" si="25"/>
        <v>0</v>
      </c>
      <c r="DG49" s="59">
        <f t="shared" si="25"/>
        <v>0</v>
      </c>
      <c r="DH49" s="59">
        <f t="shared" si="25"/>
        <v>0</v>
      </c>
      <c r="DI49" s="59">
        <f t="shared" si="25"/>
        <v>0</v>
      </c>
      <c r="DJ49" s="59">
        <f t="shared" si="25"/>
        <v>0</v>
      </c>
      <c r="DK49" s="59">
        <f t="shared" si="25"/>
        <v>0</v>
      </c>
      <c r="DL49" s="59">
        <f t="shared" si="25"/>
        <v>0</v>
      </c>
      <c r="DM49" s="59">
        <f t="shared" si="25"/>
        <v>0</v>
      </c>
      <c r="DN49" s="59">
        <f t="shared" si="25"/>
        <v>0</v>
      </c>
      <c r="DO49" s="59">
        <f t="shared" si="25"/>
        <v>0</v>
      </c>
      <c r="DP49" s="59">
        <f t="shared" si="25"/>
        <v>0</v>
      </c>
      <c r="DQ49" s="59">
        <f t="shared" si="25"/>
        <v>0</v>
      </c>
      <c r="DR49" s="59">
        <f t="shared" si="25"/>
        <v>0</v>
      </c>
      <c r="DS49" s="59">
        <f t="shared" si="25"/>
        <v>0</v>
      </c>
      <c r="DT49" s="59">
        <f t="shared" si="25"/>
        <v>0</v>
      </c>
      <c r="DU49" s="59">
        <f t="shared" si="25"/>
        <v>0</v>
      </c>
      <c r="DV49" s="59">
        <f t="shared" si="25"/>
        <v>0</v>
      </c>
    </row>
    <row r="50" spans="3:126" ht="16.5" thickTop="1" thickBot="1" x14ac:dyDescent="0.3">
      <c r="C50" s="57">
        <f t="shared" ref="C50:D50" si="32">+C18</f>
        <v>0</v>
      </c>
      <c r="D50" s="57">
        <f t="shared" si="32"/>
        <v>0</v>
      </c>
      <c r="G50" s="59">
        <f t="shared" ref="G50:BR50" si="33">+$D50*G18</f>
        <v>0</v>
      </c>
      <c r="H50" s="59">
        <f t="shared" si="33"/>
        <v>0</v>
      </c>
      <c r="I50" s="59">
        <f t="shared" si="33"/>
        <v>0</v>
      </c>
      <c r="J50" s="59">
        <f t="shared" si="33"/>
        <v>0</v>
      </c>
      <c r="K50" s="59">
        <f t="shared" si="33"/>
        <v>0</v>
      </c>
      <c r="L50" s="59">
        <f t="shared" si="33"/>
        <v>0</v>
      </c>
      <c r="M50" s="59">
        <f t="shared" si="33"/>
        <v>0</v>
      </c>
      <c r="N50" s="59">
        <f t="shared" si="33"/>
        <v>0</v>
      </c>
      <c r="O50" s="59">
        <f t="shared" si="33"/>
        <v>0</v>
      </c>
      <c r="P50" s="59">
        <f t="shared" si="33"/>
        <v>0</v>
      </c>
      <c r="Q50" s="59">
        <f t="shared" si="33"/>
        <v>0</v>
      </c>
      <c r="R50" s="59">
        <f t="shared" si="33"/>
        <v>0</v>
      </c>
      <c r="S50" s="59">
        <f t="shared" si="33"/>
        <v>0</v>
      </c>
      <c r="T50" s="59">
        <f t="shared" si="33"/>
        <v>0</v>
      </c>
      <c r="U50" s="59">
        <f t="shared" si="33"/>
        <v>0</v>
      </c>
      <c r="V50" s="59">
        <f t="shared" si="33"/>
        <v>0</v>
      </c>
      <c r="W50" s="59">
        <f t="shared" si="33"/>
        <v>0</v>
      </c>
      <c r="X50" s="59">
        <f t="shared" si="33"/>
        <v>0</v>
      </c>
      <c r="Y50" s="59">
        <f t="shared" si="33"/>
        <v>0</v>
      </c>
      <c r="Z50" s="59">
        <f t="shared" si="33"/>
        <v>0</v>
      </c>
      <c r="AA50" s="59">
        <f t="shared" si="33"/>
        <v>0</v>
      </c>
      <c r="AB50" s="59">
        <f t="shared" si="33"/>
        <v>0</v>
      </c>
      <c r="AC50" s="59">
        <f t="shared" si="33"/>
        <v>0</v>
      </c>
      <c r="AD50" s="59">
        <f t="shared" si="33"/>
        <v>0</v>
      </c>
      <c r="AE50" s="59">
        <f t="shared" si="33"/>
        <v>0</v>
      </c>
      <c r="AF50" s="59">
        <f t="shared" si="33"/>
        <v>0</v>
      </c>
      <c r="AG50" s="59">
        <f t="shared" si="33"/>
        <v>0</v>
      </c>
      <c r="AH50" s="59">
        <f t="shared" si="33"/>
        <v>0</v>
      </c>
      <c r="AI50" s="59">
        <f t="shared" si="33"/>
        <v>0</v>
      </c>
      <c r="AJ50" s="59">
        <f t="shared" si="33"/>
        <v>0</v>
      </c>
      <c r="AK50" s="59">
        <f t="shared" si="33"/>
        <v>0</v>
      </c>
      <c r="AL50" s="59">
        <f t="shared" si="33"/>
        <v>0</v>
      </c>
      <c r="AM50" s="59">
        <f t="shared" si="33"/>
        <v>0</v>
      </c>
      <c r="AN50" s="59">
        <f t="shared" si="33"/>
        <v>0</v>
      </c>
      <c r="AO50" s="59">
        <f t="shared" si="33"/>
        <v>0</v>
      </c>
      <c r="AP50" s="59">
        <f t="shared" si="33"/>
        <v>0</v>
      </c>
      <c r="AQ50" s="59">
        <f t="shared" si="33"/>
        <v>0</v>
      </c>
      <c r="AR50" s="59">
        <f t="shared" si="33"/>
        <v>0</v>
      </c>
      <c r="AS50" s="59">
        <f t="shared" si="33"/>
        <v>0</v>
      </c>
      <c r="AT50" s="59">
        <f t="shared" si="33"/>
        <v>0</v>
      </c>
      <c r="AU50" s="59">
        <f t="shared" si="33"/>
        <v>0</v>
      </c>
      <c r="AV50" s="59">
        <f t="shared" si="33"/>
        <v>0</v>
      </c>
      <c r="AW50" s="59">
        <f t="shared" si="33"/>
        <v>0</v>
      </c>
      <c r="AX50" s="59">
        <f t="shared" si="33"/>
        <v>0</v>
      </c>
      <c r="AY50" s="59">
        <f t="shared" si="33"/>
        <v>0</v>
      </c>
      <c r="AZ50" s="59">
        <f t="shared" si="33"/>
        <v>0</v>
      </c>
      <c r="BA50" s="59">
        <f t="shared" si="33"/>
        <v>0</v>
      </c>
      <c r="BB50" s="59">
        <f t="shared" si="33"/>
        <v>0</v>
      </c>
      <c r="BC50" s="59">
        <f t="shared" si="33"/>
        <v>0</v>
      </c>
      <c r="BD50" s="59">
        <f t="shared" si="33"/>
        <v>0</v>
      </c>
      <c r="BE50" s="59">
        <f t="shared" si="33"/>
        <v>0</v>
      </c>
      <c r="BF50" s="59">
        <f t="shared" si="33"/>
        <v>0</v>
      </c>
      <c r="BG50" s="59">
        <f t="shared" si="33"/>
        <v>0</v>
      </c>
      <c r="BH50" s="59">
        <f t="shared" si="33"/>
        <v>0</v>
      </c>
      <c r="BI50" s="59">
        <f t="shared" si="33"/>
        <v>0</v>
      </c>
      <c r="BJ50" s="59">
        <f t="shared" si="33"/>
        <v>0</v>
      </c>
      <c r="BK50" s="59">
        <f t="shared" si="33"/>
        <v>0</v>
      </c>
      <c r="BL50" s="59">
        <f t="shared" si="33"/>
        <v>0</v>
      </c>
      <c r="BM50" s="59">
        <f t="shared" si="33"/>
        <v>0</v>
      </c>
      <c r="BN50" s="59">
        <f t="shared" si="33"/>
        <v>0</v>
      </c>
      <c r="BO50" s="59">
        <f t="shared" si="33"/>
        <v>0</v>
      </c>
      <c r="BP50" s="59">
        <f t="shared" si="33"/>
        <v>0</v>
      </c>
      <c r="BQ50" s="59">
        <f t="shared" si="33"/>
        <v>0</v>
      </c>
      <c r="BR50" s="59">
        <f t="shared" si="33"/>
        <v>0</v>
      </c>
      <c r="BS50" s="59">
        <f t="shared" si="24"/>
        <v>0</v>
      </c>
      <c r="BT50" s="59">
        <f t="shared" si="25"/>
        <v>0</v>
      </c>
      <c r="BU50" s="59">
        <f t="shared" si="25"/>
        <v>0</v>
      </c>
      <c r="BV50" s="59">
        <f t="shared" si="25"/>
        <v>0</v>
      </c>
      <c r="BW50" s="59">
        <f t="shared" si="25"/>
        <v>0</v>
      </c>
      <c r="BX50" s="59">
        <f t="shared" si="25"/>
        <v>0</v>
      </c>
      <c r="BY50" s="59">
        <f t="shared" si="25"/>
        <v>0</v>
      </c>
      <c r="BZ50" s="59">
        <f t="shared" si="25"/>
        <v>0</v>
      </c>
      <c r="CA50" s="59">
        <f t="shared" si="25"/>
        <v>0</v>
      </c>
      <c r="CB50" s="59">
        <f t="shared" si="25"/>
        <v>0</v>
      </c>
      <c r="CC50" s="59">
        <f t="shared" si="25"/>
        <v>0</v>
      </c>
      <c r="CD50" s="59">
        <f t="shared" si="25"/>
        <v>0</v>
      </c>
      <c r="CE50" s="59">
        <f t="shared" si="25"/>
        <v>0</v>
      </c>
      <c r="CF50" s="59">
        <f t="shared" si="25"/>
        <v>0</v>
      </c>
      <c r="CG50" s="59">
        <f t="shared" si="25"/>
        <v>0</v>
      </c>
      <c r="CH50" s="59">
        <f t="shared" si="25"/>
        <v>0</v>
      </c>
      <c r="CI50" s="59">
        <f t="shared" si="25"/>
        <v>0</v>
      </c>
      <c r="CJ50" s="59">
        <f t="shared" si="25"/>
        <v>0</v>
      </c>
      <c r="CK50" s="59">
        <f t="shared" si="25"/>
        <v>0</v>
      </c>
      <c r="CL50" s="59">
        <f t="shared" si="25"/>
        <v>0</v>
      </c>
      <c r="CM50" s="59">
        <f t="shared" si="25"/>
        <v>0</v>
      </c>
      <c r="CN50" s="59">
        <f t="shared" si="25"/>
        <v>0</v>
      </c>
      <c r="CO50" s="59">
        <f t="shared" si="25"/>
        <v>0</v>
      </c>
      <c r="CP50" s="59">
        <f t="shared" si="25"/>
        <v>0</v>
      </c>
      <c r="CQ50" s="59">
        <f t="shared" si="25"/>
        <v>0</v>
      </c>
      <c r="CR50" s="59">
        <f t="shared" si="25"/>
        <v>0</v>
      </c>
      <c r="CS50" s="59">
        <f t="shared" si="25"/>
        <v>0</v>
      </c>
      <c r="CT50" s="59">
        <f t="shared" si="25"/>
        <v>0</v>
      </c>
      <c r="CU50" s="59">
        <f t="shared" si="25"/>
        <v>0</v>
      </c>
      <c r="CV50" s="59">
        <f t="shared" si="25"/>
        <v>0</v>
      </c>
      <c r="CW50" s="59">
        <f t="shared" si="25"/>
        <v>0</v>
      </c>
      <c r="CX50" s="59">
        <f t="shared" si="25"/>
        <v>0</v>
      </c>
      <c r="CY50" s="59">
        <f t="shared" si="25"/>
        <v>0</v>
      </c>
      <c r="CZ50" s="59">
        <f t="shared" si="25"/>
        <v>0</v>
      </c>
      <c r="DA50" s="59">
        <f t="shared" si="25"/>
        <v>0</v>
      </c>
      <c r="DB50" s="59">
        <f t="shared" si="25"/>
        <v>0</v>
      </c>
      <c r="DC50" s="59">
        <f t="shared" ref="DC50:DV50" si="34">+$D50*DC18</f>
        <v>0</v>
      </c>
      <c r="DD50" s="59">
        <f t="shared" si="34"/>
        <v>0</v>
      </c>
      <c r="DE50" s="59">
        <f t="shared" si="34"/>
        <v>0</v>
      </c>
      <c r="DF50" s="59">
        <f t="shared" si="34"/>
        <v>0</v>
      </c>
      <c r="DG50" s="59">
        <f t="shared" si="34"/>
        <v>0</v>
      </c>
      <c r="DH50" s="59">
        <f t="shared" si="34"/>
        <v>0</v>
      </c>
      <c r="DI50" s="59">
        <f t="shared" si="34"/>
        <v>0</v>
      </c>
      <c r="DJ50" s="59">
        <f t="shared" si="34"/>
        <v>0</v>
      </c>
      <c r="DK50" s="59">
        <f t="shared" si="34"/>
        <v>0</v>
      </c>
      <c r="DL50" s="59">
        <f t="shared" si="34"/>
        <v>0</v>
      </c>
      <c r="DM50" s="59">
        <f t="shared" si="34"/>
        <v>0</v>
      </c>
      <c r="DN50" s="59">
        <f t="shared" si="34"/>
        <v>0</v>
      </c>
      <c r="DO50" s="59">
        <f t="shared" si="34"/>
        <v>0</v>
      </c>
      <c r="DP50" s="59">
        <f t="shared" si="34"/>
        <v>0</v>
      </c>
      <c r="DQ50" s="59">
        <f t="shared" si="34"/>
        <v>0</v>
      </c>
      <c r="DR50" s="59">
        <f t="shared" si="34"/>
        <v>0</v>
      </c>
      <c r="DS50" s="59">
        <f t="shared" si="34"/>
        <v>0</v>
      </c>
      <c r="DT50" s="59">
        <f t="shared" si="34"/>
        <v>0</v>
      </c>
      <c r="DU50" s="59">
        <f t="shared" si="34"/>
        <v>0</v>
      </c>
      <c r="DV50" s="59">
        <f t="shared" si="34"/>
        <v>0</v>
      </c>
    </row>
    <row r="51" spans="3:126" ht="16.5" thickTop="1" thickBot="1" x14ac:dyDescent="0.3">
      <c r="C51" s="57">
        <f t="shared" ref="C51:D51" si="35">+C19</f>
        <v>0</v>
      </c>
      <c r="D51" s="57">
        <f t="shared" si="35"/>
        <v>0</v>
      </c>
      <c r="G51" s="59">
        <f t="shared" ref="G51:BR51" si="36">+$D51*G19</f>
        <v>0</v>
      </c>
      <c r="H51" s="59">
        <f t="shared" si="36"/>
        <v>0</v>
      </c>
      <c r="I51" s="59">
        <f t="shared" si="36"/>
        <v>0</v>
      </c>
      <c r="J51" s="59">
        <f t="shared" si="36"/>
        <v>0</v>
      </c>
      <c r="K51" s="59">
        <f t="shared" si="36"/>
        <v>0</v>
      </c>
      <c r="L51" s="59">
        <f t="shared" si="36"/>
        <v>0</v>
      </c>
      <c r="M51" s="59">
        <f t="shared" si="36"/>
        <v>0</v>
      </c>
      <c r="N51" s="59">
        <f t="shared" si="36"/>
        <v>0</v>
      </c>
      <c r="O51" s="59">
        <f t="shared" si="36"/>
        <v>0</v>
      </c>
      <c r="P51" s="59">
        <f t="shared" si="36"/>
        <v>0</v>
      </c>
      <c r="Q51" s="59">
        <f t="shared" si="36"/>
        <v>0</v>
      </c>
      <c r="R51" s="59">
        <f t="shared" si="36"/>
        <v>0</v>
      </c>
      <c r="S51" s="59">
        <f t="shared" si="36"/>
        <v>0</v>
      </c>
      <c r="T51" s="59">
        <f t="shared" si="36"/>
        <v>0</v>
      </c>
      <c r="U51" s="59">
        <f t="shared" si="36"/>
        <v>0</v>
      </c>
      <c r="V51" s="59">
        <f t="shared" si="36"/>
        <v>0</v>
      </c>
      <c r="W51" s="59">
        <f t="shared" si="36"/>
        <v>0</v>
      </c>
      <c r="X51" s="59">
        <f t="shared" si="36"/>
        <v>0</v>
      </c>
      <c r="Y51" s="59">
        <f t="shared" si="36"/>
        <v>0</v>
      </c>
      <c r="Z51" s="59">
        <f t="shared" si="36"/>
        <v>0</v>
      </c>
      <c r="AA51" s="59">
        <f t="shared" si="36"/>
        <v>0</v>
      </c>
      <c r="AB51" s="59">
        <f t="shared" si="36"/>
        <v>0</v>
      </c>
      <c r="AC51" s="59">
        <f t="shared" si="36"/>
        <v>0</v>
      </c>
      <c r="AD51" s="59">
        <f t="shared" si="36"/>
        <v>0</v>
      </c>
      <c r="AE51" s="59">
        <f t="shared" si="36"/>
        <v>0</v>
      </c>
      <c r="AF51" s="59">
        <f t="shared" si="36"/>
        <v>0</v>
      </c>
      <c r="AG51" s="59">
        <f t="shared" si="36"/>
        <v>0</v>
      </c>
      <c r="AH51" s="59">
        <f t="shared" si="36"/>
        <v>0</v>
      </c>
      <c r="AI51" s="59">
        <f t="shared" si="36"/>
        <v>0</v>
      </c>
      <c r="AJ51" s="59">
        <f t="shared" si="36"/>
        <v>0</v>
      </c>
      <c r="AK51" s="59">
        <f t="shared" si="36"/>
        <v>0</v>
      </c>
      <c r="AL51" s="59">
        <f t="shared" si="36"/>
        <v>0</v>
      </c>
      <c r="AM51" s="59">
        <f t="shared" si="36"/>
        <v>0</v>
      </c>
      <c r="AN51" s="59">
        <f t="shared" si="36"/>
        <v>0</v>
      </c>
      <c r="AO51" s="59">
        <f t="shared" si="36"/>
        <v>0</v>
      </c>
      <c r="AP51" s="59">
        <f t="shared" si="36"/>
        <v>0</v>
      </c>
      <c r="AQ51" s="59">
        <f t="shared" si="36"/>
        <v>0</v>
      </c>
      <c r="AR51" s="59">
        <f t="shared" si="36"/>
        <v>0</v>
      </c>
      <c r="AS51" s="59">
        <f t="shared" si="36"/>
        <v>0</v>
      </c>
      <c r="AT51" s="59">
        <f t="shared" si="36"/>
        <v>0</v>
      </c>
      <c r="AU51" s="59">
        <f t="shared" si="36"/>
        <v>0</v>
      </c>
      <c r="AV51" s="59">
        <f t="shared" si="36"/>
        <v>0</v>
      </c>
      <c r="AW51" s="59">
        <f t="shared" si="36"/>
        <v>0</v>
      </c>
      <c r="AX51" s="59">
        <f t="shared" si="36"/>
        <v>0</v>
      </c>
      <c r="AY51" s="59">
        <f t="shared" si="36"/>
        <v>0</v>
      </c>
      <c r="AZ51" s="59">
        <f t="shared" si="36"/>
        <v>0</v>
      </c>
      <c r="BA51" s="59">
        <f t="shared" si="36"/>
        <v>0</v>
      </c>
      <c r="BB51" s="59">
        <f t="shared" si="36"/>
        <v>0</v>
      </c>
      <c r="BC51" s="59">
        <f t="shared" si="36"/>
        <v>0</v>
      </c>
      <c r="BD51" s="59">
        <f t="shared" si="36"/>
        <v>0</v>
      </c>
      <c r="BE51" s="59">
        <f t="shared" si="36"/>
        <v>0</v>
      </c>
      <c r="BF51" s="59">
        <f t="shared" si="36"/>
        <v>0</v>
      </c>
      <c r="BG51" s="59">
        <f t="shared" si="36"/>
        <v>0</v>
      </c>
      <c r="BH51" s="59">
        <f t="shared" si="36"/>
        <v>0</v>
      </c>
      <c r="BI51" s="59">
        <f t="shared" si="36"/>
        <v>0</v>
      </c>
      <c r="BJ51" s="59">
        <f t="shared" si="36"/>
        <v>0</v>
      </c>
      <c r="BK51" s="59">
        <f t="shared" si="36"/>
        <v>0</v>
      </c>
      <c r="BL51" s="59">
        <f t="shared" si="36"/>
        <v>0</v>
      </c>
      <c r="BM51" s="59">
        <f t="shared" si="36"/>
        <v>0</v>
      </c>
      <c r="BN51" s="59">
        <f t="shared" si="36"/>
        <v>0</v>
      </c>
      <c r="BO51" s="59">
        <f t="shared" si="36"/>
        <v>0</v>
      </c>
      <c r="BP51" s="59">
        <f t="shared" si="36"/>
        <v>0</v>
      </c>
      <c r="BQ51" s="59">
        <f t="shared" si="36"/>
        <v>0</v>
      </c>
      <c r="BR51" s="59">
        <f t="shared" si="36"/>
        <v>0</v>
      </c>
      <c r="BS51" s="59">
        <f t="shared" si="24"/>
        <v>0</v>
      </c>
      <c r="BT51" s="59">
        <f t="shared" ref="BT51:DV55" si="37">+$D51*BT19</f>
        <v>0</v>
      </c>
      <c r="BU51" s="59">
        <f t="shared" si="37"/>
        <v>0</v>
      </c>
      <c r="BV51" s="59">
        <f t="shared" si="37"/>
        <v>0</v>
      </c>
      <c r="BW51" s="59">
        <f t="shared" si="37"/>
        <v>0</v>
      </c>
      <c r="BX51" s="59">
        <f t="shared" si="37"/>
        <v>0</v>
      </c>
      <c r="BY51" s="59">
        <f t="shared" si="37"/>
        <v>0</v>
      </c>
      <c r="BZ51" s="59">
        <f t="shared" si="37"/>
        <v>0</v>
      </c>
      <c r="CA51" s="59">
        <f t="shared" si="37"/>
        <v>0</v>
      </c>
      <c r="CB51" s="59">
        <f t="shared" si="37"/>
        <v>0</v>
      </c>
      <c r="CC51" s="59">
        <f t="shared" si="37"/>
        <v>0</v>
      </c>
      <c r="CD51" s="59">
        <f t="shared" si="37"/>
        <v>0</v>
      </c>
      <c r="CE51" s="59">
        <f t="shared" si="37"/>
        <v>0</v>
      </c>
      <c r="CF51" s="59">
        <f t="shared" si="37"/>
        <v>0</v>
      </c>
      <c r="CG51" s="59">
        <f t="shared" si="37"/>
        <v>0</v>
      </c>
      <c r="CH51" s="59">
        <f t="shared" si="37"/>
        <v>0</v>
      </c>
      <c r="CI51" s="59">
        <f t="shared" si="37"/>
        <v>0</v>
      </c>
      <c r="CJ51" s="59">
        <f t="shared" si="37"/>
        <v>0</v>
      </c>
      <c r="CK51" s="59">
        <f t="shared" si="37"/>
        <v>0</v>
      </c>
      <c r="CL51" s="59">
        <f t="shared" si="37"/>
        <v>0</v>
      </c>
      <c r="CM51" s="59">
        <f t="shared" si="37"/>
        <v>0</v>
      </c>
      <c r="CN51" s="59">
        <f t="shared" si="37"/>
        <v>0</v>
      </c>
      <c r="CO51" s="59">
        <f t="shared" si="37"/>
        <v>0</v>
      </c>
      <c r="CP51" s="59">
        <f t="shared" si="37"/>
        <v>0</v>
      </c>
      <c r="CQ51" s="59">
        <f t="shared" si="37"/>
        <v>0</v>
      </c>
      <c r="CR51" s="59">
        <f t="shared" si="37"/>
        <v>0</v>
      </c>
      <c r="CS51" s="59">
        <f t="shared" si="37"/>
        <v>0</v>
      </c>
      <c r="CT51" s="59">
        <f t="shared" si="37"/>
        <v>0</v>
      </c>
      <c r="CU51" s="59">
        <f t="shared" si="37"/>
        <v>0</v>
      </c>
      <c r="CV51" s="59">
        <f t="shared" si="37"/>
        <v>0</v>
      </c>
      <c r="CW51" s="59">
        <f t="shared" si="37"/>
        <v>0</v>
      </c>
      <c r="CX51" s="59">
        <f t="shared" si="37"/>
        <v>0</v>
      </c>
      <c r="CY51" s="59">
        <f t="shared" si="37"/>
        <v>0</v>
      </c>
      <c r="CZ51" s="59">
        <f t="shared" si="37"/>
        <v>0</v>
      </c>
      <c r="DA51" s="59">
        <f t="shared" si="37"/>
        <v>0</v>
      </c>
      <c r="DB51" s="59">
        <f t="shared" si="37"/>
        <v>0</v>
      </c>
      <c r="DC51" s="59">
        <f t="shared" si="37"/>
        <v>0</v>
      </c>
      <c r="DD51" s="59">
        <f t="shared" si="37"/>
        <v>0</v>
      </c>
      <c r="DE51" s="59">
        <f t="shared" si="37"/>
        <v>0</v>
      </c>
      <c r="DF51" s="59">
        <f t="shared" si="37"/>
        <v>0</v>
      </c>
      <c r="DG51" s="59">
        <f t="shared" si="37"/>
        <v>0</v>
      </c>
      <c r="DH51" s="59">
        <f t="shared" si="37"/>
        <v>0</v>
      </c>
      <c r="DI51" s="59">
        <f t="shared" si="37"/>
        <v>0</v>
      </c>
      <c r="DJ51" s="59">
        <f t="shared" si="37"/>
        <v>0</v>
      </c>
      <c r="DK51" s="59">
        <f t="shared" si="37"/>
        <v>0</v>
      </c>
      <c r="DL51" s="59">
        <f t="shared" si="37"/>
        <v>0</v>
      </c>
      <c r="DM51" s="59">
        <f t="shared" si="37"/>
        <v>0</v>
      </c>
      <c r="DN51" s="59">
        <f t="shared" si="37"/>
        <v>0</v>
      </c>
      <c r="DO51" s="59">
        <f t="shared" si="37"/>
        <v>0</v>
      </c>
      <c r="DP51" s="59">
        <f t="shared" si="37"/>
        <v>0</v>
      </c>
      <c r="DQ51" s="59">
        <f t="shared" si="37"/>
        <v>0</v>
      </c>
      <c r="DR51" s="59">
        <f t="shared" si="37"/>
        <v>0</v>
      </c>
      <c r="DS51" s="59">
        <f t="shared" si="37"/>
        <v>0</v>
      </c>
      <c r="DT51" s="59">
        <f t="shared" si="37"/>
        <v>0</v>
      </c>
      <c r="DU51" s="59">
        <f t="shared" si="37"/>
        <v>0</v>
      </c>
      <c r="DV51" s="59">
        <f t="shared" si="37"/>
        <v>0</v>
      </c>
    </row>
    <row r="52" spans="3:126" ht="16.5" thickTop="1" thickBot="1" x14ac:dyDescent="0.3">
      <c r="C52" s="57">
        <f t="shared" ref="C52:D52" si="38">+C20</f>
        <v>0</v>
      </c>
      <c r="D52" s="57">
        <f t="shared" si="38"/>
        <v>0</v>
      </c>
      <c r="G52" s="59">
        <f t="shared" ref="G52:BR52" si="39">+$D52*G20</f>
        <v>0</v>
      </c>
      <c r="H52" s="59">
        <f t="shared" si="39"/>
        <v>0</v>
      </c>
      <c r="I52" s="59">
        <f t="shared" si="39"/>
        <v>0</v>
      </c>
      <c r="J52" s="59">
        <f t="shared" si="39"/>
        <v>0</v>
      </c>
      <c r="K52" s="59">
        <f t="shared" si="39"/>
        <v>0</v>
      </c>
      <c r="L52" s="59">
        <f t="shared" si="39"/>
        <v>0</v>
      </c>
      <c r="M52" s="59">
        <f t="shared" si="39"/>
        <v>0</v>
      </c>
      <c r="N52" s="59">
        <f t="shared" si="39"/>
        <v>0</v>
      </c>
      <c r="O52" s="59">
        <f t="shared" si="39"/>
        <v>0</v>
      </c>
      <c r="P52" s="59">
        <f t="shared" si="39"/>
        <v>0</v>
      </c>
      <c r="Q52" s="59">
        <f t="shared" si="39"/>
        <v>0</v>
      </c>
      <c r="R52" s="59">
        <f t="shared" si="39"/>
        <v>0</v>
      </c>
      <c r="S52" s="59">
        <f t="shared" si="39"/>
        <v>0</v>
      </c>
      <c r="T52" s="59">
        <f t="shared" si="39"/>
        <v>0</v>
      </c>
      <c r="U52" s="59">
        <f t="shared" si="39"/>
        <v>0</v>
      </c>
      <c r="V52" s="59">
        <f t="shared" si="39"/>
        <v>0</v>
      </c>
      <c r="W52" s="59">
        <f t="shared" si="39"/>
        <v>0</v>
      </c>
      <c r="X52" s="59">
        <f t="shared" si="39"/>
        <v>0</v>
      </c>
      <c r="Y52" s="59">
        <f t="shared" si="39"/>
        <v>0</v>
      </c>
      <c r="Z52" s="59">
        <f t="shared" si="39"/>
        <v>0</v>
      </c>
      <c r="AA52" s="59">
        <f t="shared" si="39"/>
        <v>0</v>
      </c>
      <c r="AB52" s="59">
        <f t="shared" si="39"/>
        <v>0</v>
      </c>
      <c r="AC52" s="59">
        <f t="shared" si="39"/>
        <v>0</v>
      </c>
      <c r="AD52" s="59">
        <f t="shared" si="39"/>
        <v>0</v>
      </c>
      <c r="AE52" s="59">
        <f t="shared" si="39"/>
        <v>0</v>
      </c>
      <c r="AF52" s="59">
        <f t="shared" si="39"/>
        <v>0</v>
      </c>
      <c r="AG52" s="59">
        <f t="shared" si="39"/>
        <v>0</v>
      </c>
      <c r="AH52" s="59">
        <f t="shared" si="39"/>
        <v>0</v>
      </c>
      <c r="AI52" s="59">
        <f t="shared" si="39"/>
        <v>0</v>
      </c>
      <c r="AJ52" s="59">
        <f t="shared" si="39"/>
        <v>0</v>
      </c>
      <c r="AK52" s="59">
        <f t="shared" si="39"/>
        <v>0</v>
      </c>
      <c r="AL52" s="59">
        <f t="shared" si="39"/>
        <v>0</v>
      </c>
      <c r="AM52" s="59">
        <f t="shared" si="39"/>
        <v>0</v>
      </c>
      <c r="AN52" s="59">
        <f t="shared" si="39"/>
        <v>0</v>
      </c>
      <c r="AO52" s="59">
        <f t="shared" si="39"/>
        <v>0</v>
      </c>
      <c r="AP52" s="59">
        <f t="shared" si="39"/>
        <v>0</v>
      </c>
      <c r="AQ52" s="59">
        <f t="shared" si="39"/>
        <v>0</v>
      </c>
      <c r="AR52" s="59">
        <f t="shared" si="39"/>
        <v>0</v>
      </c>
      <c r="AS52" s="59">
        <f t="shared" si="39"/>
        <v>0</v>
      </c>
      <c r="AT52" s="59">
        <f t="shared" si="39"/>
        <v>0</v>
      </c>
      <c r="AU52" s="59">
        <f t="shared" si="39"/>
        <v>0</v>
      </c>
      <c r="AV52" s="59">
        <f t="shared" si="39"/>
        <v>0</v>
      </c>
      <c r="AW52" s="59">
        <f t="shared" si="39"/>
        <v>0</v>
      </c>
      <c r="AX52" s="59">
        <f t="shared" si="39"/>
        <v>0</v>
      </c>
      <c r="AY52" s="59">
        <f t="shared" si="39"/>
        <v>0</v>
      </c>
      <c r="AZ52" s="59">
        <f t="shared" si="39"/>
        <v>0</v>
      </c>
      <c r="BA52" s="59">
        <f t="shared" si="39"/>
        <v>0</v>
      </c>
      <c r="BB52" s="59">
        <f t="shared" si="39"/>
        <v>0</v>
      </c>
      <c r="BC52" s="59">
        <f t="shared" si="39"/>
        <v>0</v>
      </c>
      <c r="BD52" s="59">
        <f t="shared" si="39"/>
        <v>0</v>
      </c>
      <c r="BE52" s="59">
        <f t="shared" si="39"/>
        <v>0</v>
      </c>
      <c r="BF52" s="59">
        <f t="shared" si="39"/>
        <v>0</v>
      </c>
      <c r="BG52" s="59">
        <f t="shared" si="39"/>
        <v>0</v>
      </c>
      <c r="BH52" s="59">
        <f t="shared" si="39"/>
        <v>0</v>
      </c>
      <c r="BI52" s="59">
        <f t="shared" si="39"/>
        <v>0</v>
      </c>
      <c r="BJ52" s="59">
        <f t="shared" si="39"/>
        <v>0</v>
      </c>
      <c r="BK52" s="59">
        <f t="shared" si="39"/>
        <v>0</v>
      </c>
      <c r="BL52" s="59">
        <f t="shared" si="39"/>
        <v>0</v>
      </c>
      <c r="BM52" s="59">
        <f t="shared" si="39"/>
        <v>0</v>
      </c>
      <c r="BN52" s="59">
        <f t="shared" si="39"/>
        <v>0</v>
      </c>
      <c r="BO52" s="59">
        <f t="shared" si="39"/>
        <v>0</v>
      </c>
      <c r="BP52" s="59">
        <f t="shared" si="39"/>
        <v>0</v>
      </c>
      <c r="BQ52" s="59">
        <f t="shared" si="39"/>
        <v>0</v>
      </c>
      <c r="BR52" s="59">
        <f t="shared" si="39"/>
        <v>0</v>
      </c>
      <c r="BS52" s="59">
        <f t="shared" si="24"/>
        <v>0</v>
      </c>
      <c r="BT52" s="59">
        <f t="shared" si="37"/>
        <v>0</v>
      </c>
      <c r="BU52" s="59">
        <f t="shared" si="37"/>
        <v>0</v>
      </c>
      <c r="BV52" s="59">
        <f t="shared" si="37"/>
        <v>0</v>
      </c>
      <c r="BW52" s="59">
        <f t="shared" si="37"/>
        <v>0</v>
      </c>
      <c r="BX52" s="59">
        <f t="shared" si="37"/>
        <v>0</v>
      </c>
      <c r="BY52" s="59">
        <f t="shared" si="37"/>
        <v>0</v>
      </c>
      <c r="BZ52" s="59">
        <f t="shared" si="37"/>
        <v>0</v>
      </c>
      <c r="CA52" s="59">
        <f t="shared" si="37"/>
        <v>0</v>
      </c>
      <c r="CB52" s="59">
        <f t="shared" si="37"/>
        <v>0</v>
      </c>
      <c r="CC52" s="59">
        <f t="shared" si="37"/>
        <v>0</v>
      </c>
      <c r="CD52" s="59">
        <f t="shared" si="37"/>
        <v>0</v>
      </c>
      <c r="CE52" s="59">
        <f t="shared" si="37"/>
        <v>0</v>
      </c>
      <c r="CF52" s="59">
        <f t="shared" si="37"/>
        <v>0</v>
      </c>
      <c r="CG52" s="59">
        <f t="shared" si="37"/>
        <v>0</v>
      </c>
      <c r="CH52" s="59">
        <f t="shared" si="37"/>
        <v>0</v>
      </c>
      <c r="CI52" s="59">
        <f t="shared" si="37"/>
        <v>0</v>
      </c>
      <c r="CJ52" s="59">
        <f t="shared" si="37"/>
        <v>0</v>
      </c>
      <c r="CK52" s="59">
        <f t="shared" si="37"/>
        <v>0</v>
      </c>
      <c r="CL52" s="59">
        <f t="shared" si="37"/>
        <v>0</v>
      </c>
      <c r="CM52" s="59">
        <f t="shared" si="37"/>
        <v>0</v>
      </c>
      <c r="CN52" s="59">
        <f t="shared" si="37"/>
        <v>0</v>
      </c>
      <c r="CO52" s="59">
        <f t="shared" si="37"/>
        <v>0</v>
      </c>
      <c r="CP52" s="59">
        <f t="shared" si="37"/>
        <v>0</v>
      </c>
      <c r="CQ52" s="59">
        <f t="shared" si="37"/>
        <v>0</v>
      </c>
      <c r="CR52" s="59">
        <f t="shared" si="37"/>
        <v>0</v>
      </c>
      <c r="CS52" s="59">
        <f t="shared" si="37"/>
        <v>0</v>
      </c>
      <c r="CT52" s="59">
        <f t="shared" si="37"/>
        <v>0</v>
      </c>
      <c r="CU52" s="59">
        <f t="shared" si="37"/>
        <v>0</v>
      </c>
      <c r="CV52" s="59">
        <f t="shared" si="37"/>
        <v>0</v>
      </c>
      <c r="CW52" s="59">
        <f t="shared" si="37"/>
        <v>0</v>
      </c>
      <c r="CX52" s="59">
        <f t="shared" si="37"/>
        <v>0</v>
      </c>
      <c r="CY52" s="59">
        <f t="shared" si="37"/>
        <v>0</v>
      </c>
      <c r="CZ52" s="59">
        <f t="shared" si="37"/>
        <v>0</v>
      </c>
      <c r="DA52" s="59">
        <f t="shared" si="37"/>
        <v>0</v>
      </c>
      <c r="DB52" s="59">
        <f t="shared" si="37"/>
        <v>0</v>
      </c>
      <c r="DC52" s="59">
        <f t="shared" si="37"/>
        <v>0</v>
      </c>
      <c r="DD52" s="59">
        <f t="shared" si="37"/>
        <v>0</v>
      </c>
      <c r="DE52" s="59">
        <f t="shared" si="37"/>
        <v>0</v>
      </c>
      <c r="DF52" s="59">
        <f t="shared" si="37"/>
        <v>0</v>
      </c>
      <c r="DG52" s="59">
        <f t="shared" si="37"/>
        <v>0</v>
      </c>
      <c r="DH52" s="59">
        <f t="shared" si="37"/>
        <v>0</v>
      </c>
      <c r="DI52" s="59">
        <f t="shared" si="37"/>
        <v>0</v>
      </c>
      <c r="DJ52" s="59">
        <f t="shared" si="37"/>
        <v>0</v>
      </c>
      <c r="DK52" s="59">
        <f t="shared" si="37"/>
        <v>0</v>
      </c>
      <c r="DL52" s="59">
        <f t="shared" si="37"/>
        <v>0</v>
      </c>
      <c r="DM52" s="59">
        <f t="shared" si="37"/>
        <v>0</v>
      </c>
      <c r="DN52" s="59">
        <f t="shared" si="37"/>
        <v>0</v>
      </c>
      <c r="DO52" s="59">
        <f t="shared" si="37"/>
        <v>0</v>
      </c>
      <c r="DP52" s="59">
        <f t="shared" si="37"/>
        <v>0</v>
      </c>
      <c r="DQ52" s="59">
        <f t="shared" si="37"/>
        <v>0</v>
      </c>
      <c r="DR52" s="59">
        <f t="shared" si="37"/>
        <v>0</v>
      </c>
      <c r="DS52" s="59">
        <f t="shared" si="37"/>
        <v>0</v>
      </c>
      <c r="DT52" s="59">
        <f t="shared" si="37"/>
        <v>0</v>
      </c>
      <c r="DU52" s="59">
        <f t="shared" si="37"/>
        <v>0</v>
      </c>
      <c r="DV52" s="59">
        <f t="shared" si="37"/>
        <v>0</v>
      </c>
    </row>
    <row r="53" spans="3:126" ht="16.5" thickTop="1" thickBot="1" x14ac:dyDescent="0.3">
      <c r="C53" s="57">
        <f t="shared" ref="C53:D53" si="40">+C21</f>
        <v>0</v>
      </c>
      <c r="D53" s="57">
        <f t="shared" si="40"/>
        <v>0</v>
      </c>
      <c r="G53" s="59">
        <f t="shared" ref="G53:BR53" si="41">+$D53*G21</f>
        <v>0</v>
      </c>
      <c r="H53" s="59">
        <f t="shared" si="41"/>
        <v>0</v>
      </c>
      <c r="I53" s="59">
        <f t="shared" si="41"/>
        <v>0</v>
      </c>
      <c r="J53" s="59">
        <f t="shared" si="41"/>
        <v>0</v>
      </c>
      <c r="K53" s="59">
        <f t="shared" si="41"/>
        <v>0</v>
      </c>
      <c r="L53" s="59">
        <f t="shared" si="41"/>
        <v>0</v>
      </c>
      <c r="M53" s="59">
        <f t="shared" si="41"/>
        <v>0</v>
      </c>
      <c r="N53" s="59">
        <f t="shared" si="41"/>
        <v>0</v>
      </c>
      <c r="O53" s="59">
        <f t="shared" si="41"/>
        <v>0</v>
      </c>
      <c r="P53" s="59">
        <f t="shared" si="41"/>
        <v>0</v>
      </c>
      <c r="Q53" s="59">
        <f t="shared" si="41"/>
        <v>0</v>
      </c>
      <c r="R53" s="59">
        <f t="shared" si="41"/>
        <v>0</v>
      </c>
      <c r="S53" s="59">
        <f t="shared" si="41"/>
        <v>0</v>
      </c>
      <c r="T53" s="59">
        <f t="shared" si="41"/>
        <v>0</v>
      </c>
      <c r="U53" s="59">
        <f t="shared" si="41"/>
        <v>0</v>
      </c>
      <c r="V53" s="59">
        <f t="shared" si="41"/>
        <v>0</v>
      </c>
      <c r="W53" s="59">
        <f t="shared" si="41"/>
        <v>0</v>
      </c>
      <c r="X53" s="59">
        <f t="shared" si="41"/>
        <v>0</v>
      </c>
      <c r="Y53" s="59">
        <f t="shared" si="41"/>
        <v>0</v>
      </c>
      <c r="Z53" s="59">
        <f t="shared" si="41"/>
        <v>0</v>
      </c>
      <c r="AA53" s="59">
        <f t="shared" si="41"/>
        <v>0</v>
      </c>
      <c r="AB53" s="59">
        <f t="shared" si="41"/>
        <v>0</v>
      </c>
      <c r="AC53" s="59">
        <f t="shared" si="41"/>
        <v>0</v>
      </c>
      <c r="AD53" s="59">
        <f t="shared" si="41"/>
        <v>0</v>
      </c>
      <c r="AE53" s="59">
        <f t="shared" si="41"/>
        <v>0</v>
      </c>
      <c r="AF53" s="59">
        <f t="shared" si="41"/>
        <v>0</v>
      </c>
      <c r="AG53" s="59">
        <f t="shared" si="41"/>
        <v>0</v>
      </c>
      <c r="AH53" s="59">
        <f t="shared" si="41"/>
        <v>0</v>
      </c>
      <c r="AI53" s="59">
        <f t="shared" si="41"/>
        <v>0</v>
      </c>
      <c r="AJ53" s="59">
        <f t="shared" si="41"/>
        <v>0</v>
      </c>
      <c r="AK53" s="59">
        <f t="shared" si="41"/>
        <v>0</v>
      </c>
      <c r="AL53" s="59">
        <f t="shared" si="41"/>
        <v>0</v>
      </c>
      <c r="AM53" s="59">
        <f t="shared" si="41"/>
        <v>0</v>
      </c>
      <c r="AN53" s="59">
        <f t="shared" si="41"/>
        <v>0</v>
      </c>
      <c r="AO53" s="59">
        <f t="shared" si="41"/>
        <v>0</v>
      </c>
      <c r="AP53" s="59">
        <f t="shared" si="41"/>
        <v>0</v>
      </c>
      <c r="AQ53" s="59">
        <f t="shared" si="41"/>
        <v>0</v>
      </c>
      <c r="AR53" s="59">
        <f t="shared" si="41"/>
        <v>0</v>
      </c>
      <c r="AS53" s="59">
        <f t="shared" si="41"/>
        <v>0</v>
      </c>
      <c r="AT53" s="59">
        <f t="shared" si="41"/>
        <v>0</v>
      </c>
      <c r="AU53" s="59">
        <f t="shared" si="41"/>
        <v>0</v>
      </c>
      <c r="AV53" s="59">
        <f t="shared" si="41"/>
        <v>0</v>
      </c>
      <c r="AW53" s="59">
        <f t="shared" si="41"/>
        <v>0</v>
      </c>
      <c r="AX53" s="59">
        <f t="shared" si="41"/>
        <v>0</v>
      </c>
      <c r="AY53" s="59">
        <f t="shared" si="41"/>
        <v>0</v>
      </c>
      <c r="AZ53" s="59">
        <f t="shared" si="41"/>
        <v>0</v>
      </c>
      <c r="BA53" s="59">
        <f t="shared" si="41"/>
        <v>0</v>
      </c>
      <c r="BB53" s="59">
        <f t="shared" si="41"/>
        <v>0</v>
      </c>
      <c r="BC53" s="59">
        <f t="shared" si="41"/>
        <v>0</v>
      </c>
      <c r="BD53" s="59">
        <f t="shared" si="41"/>
        <v>0</v>
      </c>
      <c r="BE53" s="59">
        <f t="shared" si="41"/>
        <v>0</v>
      </c>
      <c r="BF53" s="59">
        <f t="shared" si="41"/>
        <v>0</v>
      </c>
      <c r="BG53" s="59">
        <f t="shared" si="41"/>
        <v>0</v>
      </c>
      <c r="BH53" s="59">
        <f t="shared" si="41"/>
        <v>0</v>
      </c>
      <c r="BI53" s="59">
        <f t="shared" si="41"/>
        <v>0</v>
      </c>
      <c r="BJ53" s="59">
        <f t="shared" si="41"/>
        <v>0</v>
      </c>
      <c r="BK53" s="59">
        <f t="shared" si="41"/>
        <v>0</v>
      </c>
      <c r="BL53" s="59">
        <f t="shared" si="41"/>
        <v>0</v>
      </c>
      <c r="BM53" s="59">
        <f t="shared" si="41"/>
        <v>0</v>
      </c>
      <c r="BN53" s="59">
        <f t="shared" si="41"/>
        <v>0</v>
      </c>
      <c r="BO53" s="59">
        <f t="shared" si="41"/>
        <v>0</v>
      </c>
      <c r="BP53" s="59">
        <f t="shared" si="41"/>
        <v>0</v>
      </c>
      <c r="BQ53" s="59">
        <f t="shared" si="41"/>
        <v>0</v>
      </c>
      <c r="BR53" s="59">
        <f t="shared" si="41"/>
        <v>0</v>
      </c>
      <c r="BS53" s="59">
        <f t="shared" si="24"/>
        <v>0</v>
      </c>
      <c r="BT53" s="59">
        <f t="shared" si="37"/>
        <v>0</v>
      </c>
      <c r="BU53" s="59">
        <f t="shared" si="37"/>
        <v>0</v>
      </c>
      <c r="BV53" s="59">
        <f t="shared" si="37"/>
        <v>0</v>
      </c>
      <c r="BW53" s="59">
        <f t="shared" si="37"/>
        <v>0</v>
      </c>
      <c r="BX53" s="59">
        <f t="shared" si="37"/>
        <v>0</v>
      </c>
      <c r="BY53" s="59">
        <f t="shared" si="37"/>
        <v>0</v>
      </c>
      <c r="BZ53" s="59">
        <f t="shared" si="37"/>
        <v>0</v>
      </c>
      <c r="CA53" s="59">
        <f t="shared" si="37"/>
        <v>0</v>
      </c>
      <c r="CB53" s="59">
        <f t="shared" si="37"/>
        <v>0</v>
      </c>
      <c r="CC53" s="59">
        <f t="shared" si="37"/>
        <v>0</v>
      </c>
      <c r="CD53" s="59">
        <f t="shared" si="37"/>
        <v>0</v>
      </c>
      <c r="CE53" s="59">
        <f t="shared" si="37"/>
        <v>0</v>
      </c>
      <c r="CF53" s="59">
        <f t="shared" si="37"/>
        <v>0</v>
      </c>
      <c r="CG53" s="59">
        <f t="shared" si="37"/>
        <v>0</v>
      </c>
      <c r="CH53" s="59">
        <f t="shared" si="37"/>
        <v>0</v>
      </c>
      <c r="CI53" s="59">
        <f t="shared" si="37"/>
        <v>0</v>
      </c>
      <c r="CJ53" s="59">
        <f t="shared" si="37"/>
        <v>0</v>
      </c>
      <c r="CK53" s="59">
        <f t="shared" si="37"/>
        <v>0</v>
      </c>
      <c r="CL53" s="59">
        <f t="shared" si="37"/>
        <v>0</v>
      </c>
      <c r="CM53" s="59">
        <f t="shared" si="37"/>
        <v>0</v>
      </c>
      <c r="CN53" s="59">
        <f t="shared" si="37"/>
        <v>0</v>
      </c>
      <c r="CO53" s="59">
        <f t="shared" si="37"/>
        <v>0</v>
      </c>
      <c r="CP53" s="59">
        <f t="shared" si="37"/>
        <v>0</v>
      </c>
      <c r="CQ53" s="59">
        <f t="shared" si="37"/>
        <v>0</v>
      </c>
      <c r="CR53" s="59">
        <f t="shared" si="37"/>
        <v>0</v>
      </c>
      <c r="CS53" s="59">
        <f t="shared" si="37"/>
        <v>0</v>
      </c>
      <c r="CT53" s="59">
        <f t="shared" si="37"/>
        <v>0</v>
      </c>
      <c r="CU53" s="59">
        <f t="shared" si="37"/>
        <v>0</v>
      </c>
      <c r="CV53" s="59">
        <f t="shared" si="37"/>
        <v>0</v>
      </c>
      <c r="CW53" s="59">
        <f t="shared" si="37"/>
        <v>0</v>
      </c>
      <c r="CX53" s="59">
        <f t="shared" si="37"/>
        <v>0</v>
      </c>
      <c r="CY53" s="59">
        <f t="shared" si="37"/>
        <v>0</v>
      </c>
      <c r="CZ53" s="59">
        <f t="shared" si="37"/>
        <v>0</v>
      </c>
      <c r="DA53" s="59">
        <f t="shared" si="37"/>
        <v>0</v>
      </c>
      <c r="DB53" s="59">
        <f t="shared" si="37"/>
        <v>0</v>
      </c>
      <c r="DC53" s="59">
        <f t="shared" si="37"/>
        <v>0</v>
      </c>
      <c r="DD53" s="59">
        <f t="shared" si="37"/>
        <v>0</v>
      </c>
      <c r="DE53" s="59">
        <f t="shared" si="37"/>
        <v>0</v>
      </c>
      <c r="DF53" s="59">
        <f t="shared" si="37"/>
        <v>0</v>
      </c>
      <c r="DG53" s="59">
        <f t="shared" si="37"/>
        <v>0</v>
      </c>
      <c r="DH53" s="59">
        <f t="shared" si="37"/>
        <v>0</v>
      </c>
      <c r="DI53" s="59">
        <f t="shared" si="37"/>
        <v>0</v>
      </c>
      <c r="DJ53" s="59">
        <f t="shared" si="37"/>
        <v>0</v>
      </c>
      <c r="DK53" s="59">
        <f t="shared" si="37"/>
        <v>0</v>
      </c>
      <c r="DL53" s="59">
        <f t="shared" si="37"/>
        <v>0</v>
      </c>
      <c r="DM53" s="59">
        <f t="shared" si="37"/>
        <v>0</v>
      </c>
      <c r="DN53" s="59">
        <f t="shared" si="37"/>
        <v>0</v>
      </c>
      <c r="DO53" s="59">
        <f t="shared" si="37"/>
        <v>0</v>
      </c>
      <c r="DP53" s="59">
        <f t="shared" si="37"/>
        <v>0</v>
      </c>
      <c r="DQ53" s="59">
        <f t="shared" si="37"/>
        <v>0</v>
      </c>
      <c r="DR53" s="59">
        <f t="shared" si="37"/>
        <v>0</v>
      </c>
      <c r="DS53" s="59">
        <f t="shared" si="37"/>
        <v>0</v>
      </c>
      <c r="DT53" s="59">
        <f t="shared" si="37"/>
        <v>0</v>
      </c>
      <c r="DU53" s="59">
        <f t="shared" si="37"/>
        <v>0</v>
      </c>
      <c r="DV53" s="59">
        <f t="shared" si="37"/>
        <v>0</v>
      </c>
    </row>
    <row r="54" spans="3:126" ht="16.5" thickTop="1" thickBot="1" x14ac:dyDescent="0.3">
      <c r="C54" s="57">
        <f t="shared" ref="C54:D54" si="42">+C22</f>
        <v>0</v>
      </c>
      <c r="D54" s="57">
        <f t="shared" si="42"/>
        <v>0</v>
      </c>
      <c r="G54" s="59">
        <f t="shared" ref="G54:BR54" si="43">+$D54*G22</f>
        <v>0</v>
      </c>
      <c r="H54" s="59">
        <f t="shared" si="43"/>
        <v>0</v>
      </c>
      <c r="I54" s="59">
        <f t="shared" si="43"/>
        <v>0</v>
      </c>
      <c r="J54" s="59">
        <f t="shared" si="43"/>
        <v>0</v>
      </c>
      <c r="K54" s="59">
        <f t="shared" si="43"/>
        <v>0</v>
      </c>
      <c r="L54" s="59">
        <f t="shared" si="43"/>
        <v>0</v>
      </c>
      <c r="M54" s="59">
        <f t="shared" si="43"/>
        <v>0</v>
      </c>
      <c r="N54" s="59">
        <f t="shared" si="43"/>
        <v>0</v>
      </c>
      <c r="O54" s="59">
        <f t="shared" si="43"/>
        <v>0</v>
      </c>
      <c r="P54" s="59">
        <f t="shared" si="43"/>
        <v>0</v>
      </c>
      <c r="Q54" s="59">
        <f t="shared" si="43"/>
        <v>0</v>
      </c>
      <c r="R54" s="59">
        <f t="shared" si="43"/>
        <v>0</v>
      </c>
      <c r="S54" s="59">
        <f t="shared" si="43"/>
        <v>0</v>
      </c>
      <c r="T54" s="59">
        <f t="shared" si="43"/>
        <v>0</v>
      </c>
      <c r="U54" s="59">
        <f t="shared" si="43"/>
        <v>0</v>
      </c>
      <c r="V54" s="59">
        <f t="shared" si="43"/>
        <v>0</v>
      </c>
      <c r="W54" s="59">
        <f t="shared" si="43"/>
        <v>0</v>
      </c>
      <c r="X54" s="59">
        <f t="shared" si="43"/>
        <v>0</v>
      </c>
      <c r="Y54" s="59">
        <f t="shared" si="43"/>
        <v>0</v>
      </c>
      <c r="Z54" s="59">
        <f t="shared" si="43"/>
        <v>0</v>
      </c>
      <c r="AA54" s="59">
        <f t="shared" si="43"/>
        <v>0</v>
      </c>
      <c r="AB54" s="59">
        <f t="shared" si="43"/>
        <v>0</v>
      </c>
      <c r="AC54" s="59">
        <f t="shared" si="43"/>
        <v>0</v>
      </c>
      <c r="AD54" s="59">
        <f t="shared" si="43"/>
        <v>0</v>
      </c>
      <c r="AE54" s="59">
        <f t="shared" si="43"/>
        <v>0</v>
      </c>
      <c r="AF54" s="59">
        <f t="shared" si="43"/>
        <v>0</v>
      </c>
      <c r="AG54" s="59">
        <f t="shared" si="43"/>
        <v>0</v>
      </c>
      <c r="AH54" s="59">
        <f t="shared" si="43"/>
        <v>0</v>
      </c>
      <c r="AI54" s="59">
        <f t="shared" si="43"/>
        <v>0</v>
      </c>
      <c r="AJ54" s="59">
        <f t="shared" si="43"/>
        <v>0</v>
      </c>
      <c r="AK54" s="59">
        <f t="shared" si="43"/>
        <v>0</v>
      </c>
      <c r="AL54" s="59">
        <f t="shared" si="43"/>
        <v>0</v>
      </c>
      <c r="AM54" s="59">
        <f t="shared" si="43"/>
        <v>0</v>
      </c>
      <c r="AN54" s="59">
        <f t="shared" si="43"/>
        <v>0</v>
      </c>
      <c r="AO54" s="59">
        <f t="shared" si="43"/>
        <v>0</v>
      </c>
      <c r="AP54" s="59">
        <f t="shared" si="43"/>
        <v>0</v>
      </c>
      <c r="AQ54" s="59">
        <f t="shared" si="43"/>
        <v>0</v>
      </c>
      <c r="AR54" s="59">
        <f t="shared" si="43"/>
        <v>0</v>
      </c>
      <c r="AS54" s="59">
        <f t="shared" si="43"/>
        <v>0</v>
      </c>
      <c r="AT54" s="59">
        <f t="shared" si="43"/>
        <v>0</v>
      </c>
      <c r="AU54" s="59">
        <f t="shared" si="43"/>
        <v>0</v>
      </c>
      <c r="AV54" s="59">
        <f t="shared" si="43"/>
        <v>0</v>
      </c>
      <c r="AW54" s="59">
        <f t="shared" si="43"/>
        <v>0</v>
      </c>
      <c r="AX54" s="59">
        <f t="shared" si="43"/>
        <v>0</v>
      </c>
      <c r="AY54" s="59">
        <f t="shared" si="43"/>
        <v>0</v>
      </c>
      <c r="AZ54" s="59">
        <f t="shared" si="43"/>
        <v>0</v>
      </c>
      <c r="BA54" s="59">
        <f t="shared" si="43"/>
        <v>0</v>
      </c>
      <c r="BB54" s="59">
        <f t="shared" si="43"/>
        <v>0</v>
      </c>
      <c r="BC54" s="59">
        <f t="shared" si="43"/>
        <v>0</v>
      </c>
      <c r="BD54" s="59">
        <f t="shared" si="43"/>
        <v>0</v>
      </c>
      <c r="BE54" s="59">
        <f t="shared" si="43"/>
        <v>0</v>
      </c>
      <c r="BF54" s="59">
        <f t="shared" si="43"/>
        <v>0</v>
      </c>
      <c r="BG54" s="59">
        <f t="shared" si="43"/>
        <v>0</v>
      </c>
      <c r="BH54" s="59">
        <f t="shared" si="43"/>
        <v>0</v>
      </c>
      <c r="BI54" s="59">
        <f t="shared" si="43"/>
        <v>0</v>
      </c>
      <c r="BJ54" s="59">
        <f t="shared" si="43"/>
        <v>0</v>
      </c>
      <c r="BK54" s="59">
        <f t="shared" si="43"/>
        <v>0</v>
      </c>
      <c r="BL54" s="59">
        <f t="shared" si="43"/>
        <v>0</v>
      </c>
      <c r="BM54" s="59">
        <f t="shared" si="43"/>
        <v>0</v>
      </c>
      <c r="BN54" s="59">
        <f t="shared" si="43"/>
        <v>0</v>
      </c>
      <c r="BO54" s="59">
        <f t="shared" si="43"/>
        <v>0</v>
      </c>
      <c r="BP54" s="59">
        <f t="shared" si="43"/>
        <v>0</v>
      </c>
      <c r="BQ54" s="59">
        <f t="shared" si="43"/>
        <v>0</v>
      </c>
      <c r="BR54" s="59">
        <f t="shared" si="43"/>
        <v>0</v>
      </c>
      <c r="BS54" s="59">
        <f t="shared" si="24"/>
        <v>0</v>
      </c>
      <c r="BT54" s="59">
        <f t="shared" si="37"/>
        <v>0</v>
      </c>
      <c r="BU54" s="59">
        <f t="shared" si="37"/>
        <v>0</v>
      </c>
      <c r="BV54" s="59">
        <f t="shared" si="37"/>
        <v>0</v>
      </c>
      <c r="BW54" s="59">
        <f t="shared" si="37"/>
        <v>0</v>
      </c>
      <c r="BX54" s="59">
        <f t="shared" si="37"/>
        <v>0</v>
      </c>
      <c r="BY54" s="59">
        <f t="shared" si="37"/>
        <v>0</v>
      </c>
      <c r="BZ54" s="59">
        <f t="shared" si="37"/>
        <v>0</v>
      </c>
      <c r="CA54" s="59">
        <f t="shared" si="37"/>
        <v>0</v>
      </c>
      <c r="CB54" s="59">
        <f t="shared" si="37"/>
        <v>0</v>
      </c>
      <c r="CC54" s="59">
        <f t="shared" si="37"/>
        <v>0</v>
      </c>
      <c r="CD54" s="59">
        <f t="shared" si="37"/>
        <v>0</v>
      </c>
      <c r="CE54" s="59">
        <f t="shared" si="37"/>
        <v>0</v>
      </c>
      <c r="CF54" s="59">
        <f t="shared" si="37"/>
        <v>0</v>
      </c>
      <c r="CG54" s="59">
        <f t="shared" si="37"/>
        <v>0</v>
      </c>
      <c r="CH54" s="59">
        <f t="shared" si="37"/>
        <v>0</v>
      </c>
      <c r="CI54" s="59">
        <f t="shared" si="37"/>
        <v>0</v>
      </c>
      <c r="CJ54" s="59">
        <f t="shared" si="37"/>
        <v>0</v>
      </c>
      <c r="CK54" s="59">
        <f t="shared" si="37"/>
        <v>0</v>
      </c>
      <c r="CL54" s="59">
        <f t="shared" si="37"/>
        <v>0</v>
      </c>
      <c r="CM54" s="59">
        <f t="shared" si="37"/>
        <v>0</v>
      </c>
      <c r="CN54" s="59">
        <f t="shared" si="37"/>
        <v>0</v>
      </c>
      <c r="CO54" s="59">
        <f t="shared" si="37"/>
        <v>0</v>
      </c>
      <c r="CP54" s="59">
        <f t="shared" si="37"/>
        <v>0</v>
      </c>
      <c r="CQ54" s="59">
        <f t="shared" si="37"/>
        <v>0</v>
      </c>
      <c r="CR54" s="59">
        <f t="shared" si="37"/>
        <v>0</v>
      </c>
      <c r="CS54" s="59">
        <f t="shared" si="37"/>
        <v>0</v>
      </c>
      <c r="CT54" s="59">
        <f t="shared" si="37"/>
        <v>0</v>
      </c>
      <c r="CU54" s="59">
        <f t="shared" si="37"/>
        <v>0</v>
      </c>
      <c r="CV54" s="59">
        <f t="shared" si="37"/>
        <v>0</v>
      </c>
      <c r="CW54" s="59">
        <f t="shared" si="37"/>
        <v>0</v>
      </c>
      <c r="CX54" s="59">
        <f t="shared" si="37"/>
        <v>0</v>
      </c>
      <c r="CY54" s="59">
        <f t="shared" si="37"/>
        <v>0</v>
      </c>
      <c r="CZ54" s="59">
        <f t="shared" si="37"/>
        <v>0</v>
      </c>
      <c r="DA54" s="59">
        <f t="shared" si="37"/>
        <v>0</v>
      </c>
      <c r="DB54" s="59">
        <f t="shared" si="37"/>
        <v>0</v>
      </c>
      <c r="DC54" s="59">
        <f t="shared" si="37"/>
        <v>0</v>
      </c>
      <c r="DD54" s="59">
        <f t="shared" si="37"/>
        <v>0</v>
      </c>
      <c r="DE54" s="59">
        <f t="shared" si="37"/>
        <v>0</v>
      </c>
      <c r="DF54" s="59">
        <f t="shared" si="37"/>
        <v>0</v>
      </c>
      <c r="DG54" s="59">
        <f t="shared" si="37"/>
        <v>0</v>
      </c>
      <c r="DH54" s="59">
        <f t="shared" si="37"/>
        <v>0</v>
      </c>
      <c r="DI54" s="59">
        <f t="shared" si="37"/>
        <v>0</v>
      </c>
      <c r="DJ54" s="59">
        <f t="shared" si="37"/>
        <v>0</v>
      </c>
      <c r="DK54" s="59">
        <f t="shared" si="37"/>
        <v>0</v>
      </c>
      <c r="DL54" s="59">
        <f t="shared" si="37"/>
        <v>0</v>
      </c>
      <c r="DM54" s="59">
        <f t="shared" si="37"/>
        <v>0</v>
      </c>
      <c r="DN54" s="59">
        <f t="shared" si="37"/>
        <v>0</v>
      </c>
      <c r="DO54" s="59">
        <f t="shared" si="37"/>
        <v>0</v>
      </c>
      <c r="DP54" s="59">
        <f t="shared" si="37"/>
        <v>0</v>
      </c>
      <c r="DQ54" s="59">
        <f t="shared" si="37"/>
        <v>0</v>
      </c>
      <c r="DR54" s="59">
        <f t="shared" si="37"/>
        <v>0</v>
      </c>
      <c r="DS54" s="59">
        <f t="shared" si="37"/>
        <v>0</v>
      </c>
      <c r="DT54" s="59">
        <f t="shared" si="37"/>
        <v>0</v>
      </c>
      <c r="DU54" s="59">
        <f t="shared" si="37"/>
        <v>0</v>
      </c>
      <c r="DV54" s="59">
        <f t="shared" si="37"/>
        <v>0</v>
      </c>
    </row>
    <row r="55" spans="3:126" ht="16.5" thickTop="1" thickBot="1" x14ac:dyDescent="0.3">
      <c r="C55" s="57">
        <f t="shared" ref="C55:D55" si="44">+C23</f>
        <v>0</v>
      </c>
      <c r="D55" s="57">
        <f t="shared" si="44"/>
        <v>0</v>
      </c>
      <c r="G55" s="59">
        <f t="shared" ref="G55:BR55" si="45">+$D55*G23</f>
        <v>0</v>
      </c>
      <c r="H55" s="59">
        <f t="shared" si="45"/>
        <v>0</v>
      </c>
      <c r="I55" s="59">
        <f t="shared" si="45"/>
        <v>0</v>
      </c>
      <c r="J55" s="59">
        <f t="shared" si="45"/>
        <v>0</v>
      </c>
      <c r="K55" s="59">
        <f t="shared" si="45"/>
        <v>0</v>
      </c>
      <c r="L55" s="59">
        <f t="shared" si="45"/>
        <v>0</v>
      </c>
      <c r="M55" s="59">
        <f t="shared" si="45"/>
        <v>0</v>
      </c>
      <c r="N55" s="59">
        <f t="shared" si="45"/>
        <v>0</v>
      </c>
      <c r="O55" s="59">
        <f t="shared" si="45"/>
        <v>0</v>
      </c>
      <c r="P55" s="59">
        <f t="shared" si="45"/>
        <v>0</v>
      </c>
      <c r="Q55" s="59">
        <f t="shared" si="45"/>
        <v>0</v>
      </c>
      <c r="R55" s="59">
        <f t="shared" si="45"/>
        <v>0</v>
      </c>
      <c r="S55" s="59">
        <f t="shared" si="45"/>
        <v>0</v>
      </c>
      <c r="T55" s="59">
        <f t="shared" si="45"/>
        <v>0</v>
      </c>
      <c r="U55" s="59">
        <f t="shared" si="45"/>
        <v>0</v>
      </c>
      <c r="V55" s="59">
        <f t="shared" si="45"/>
        <v>0</v>
      </c>
      <c r="W55" s="59">
        <f t="shared" si="45"/>
        <v>0</v>
      </c>
      <c r="X55" s="59">
        <f t="shared" si="45"/>
        <v>0</v>
      </c>
      <c r="Y55" s="59">
        <f t="shared" si="45"/>
        <v>0</v>
      </c>
      <c r="Z55" s="59">
        <f t="shared" si="45"/>
        <v>0</v>
      </c>
      <c r="AA55" s="59">
        <f t="shared" si="45"/>
        <v>0</v>
      </c>
      <c r="AB55" s="59">
        <f t="shared" si="45"/>
        <v>0</v>
      </c>
      <c r="AC55" s="59">
        <f t="shared" si="45"/>
        <v>0</v>
      </c>
      <c r="AD55" s="59">
        <f t="shared" si="45"/>
        <v>0</v>
      </c>
      <c r="AE55" s="59">
        <f t="shared" si="45"/>
        <v>0</v>
      </c>
      <c r="AF55" s="59">
        <f t="shared" si="45"/>
        <v>0</v>
      </c>
      <c r="AG55" s="59">
        <f t="shared" si="45"/>
        <v>0</v>
      </c>
      <c r="AH55" s="59">
        <f t="shared" si="45"/>
        <v>0</v>
      </c>
      <c r="AI55" s="59">
        <f t="shared" si="45"/>
        <v>0</v>
      </c>
      <c r="AJ55" s="59">
        <f t="shared" si="45"/>
        <v>0</v>
      </c>
      <c r="AK55" s="59">
        <f t="shared" si="45"/>
        <v>0</v>
      </c>
      <c r="AL55" s="59">
        <f t="shared" si="45"/>
        <v>0</v>
      </c>
      <c r="AM55" s="59">
        <f t="shared" si="45"/>
        <v>0</v>
      </c>
      <c r="AN55" s="59">
        <f t="shared" si="45"/>
        <v>0</v>
      </c>
      <c r="AO55" s="59">
        <f t="shared" si="45"/>
        <v>0</v>
      </c>
      <c r="AP55" s="59">
        <f t="shared" si="45"/>
        <v>0</v>
      </c>
      <c r="AQ55" s="59">
        <f t="shared" si="45"/>
        <v>0</v>
      </c>
      <c r="AR55" s="59">
        <f t="shared" si="45"/>
        <v>0</v>
      </c>
      <c r="AS55" s="59">
        <f t="shared" si="45"/>
        <v>0</v>
      </c>
      <c r="AT55" s="59">
        <f t="shared" si="45"/>
        <v>0</v>
      </c>
      <c r="AU55" s="59">
        <f t="shared" si="45"/>
        <v>0</v>
      </c>
      <c r="AV55" s="59">
        <f t="shared" si="45"/>
        <v>0</v>
      </c>
      <c r="AW55" s="59">
        <f t="shared" si="45"/>
        <v>0</v>
      </c>
      <c r="AX55" s="59">
        <f t="shared" si="45"/>
        <v>0</v>
      </c>
      <c r="AY55" s="59">
        <f t="shared" si="45"/>
        <v>0</v>
      </c>
      <c r="AZ55" s="59">
        <f t="shared" si="45"/>
        <v>0</v>
      </c>
      <c r="BA55" s="59">
        <f t="shared" si="45"/>
        <v>0</v>
      </c>
      <c r="BB55" s="59">
        <f t="shared" si="45"/>
        <v>0</v>
      </c>
      <c r="BC55" s="59">
        <f t="shared" si="45"/>
        <v>0</v>
      </c>
      <c r="BD55" s="59">
        <f t="shared" si="45"/>
        <v>0</v>
      </c>
      <c r="BE55" s="59">
        <f t="shared" si="45"/>
        <v>0</v>
      </c>
      <c r="BF55" s="59">
        <f t="shared" si="45"/>
        <v>0</v>
      </c>
      <c r="BG55" s="59">
        <f t="shared" si="45"/>
        <v>0</v>
      </c>
      <c r="BH55" s="59">
        <f t="shared" si="45"/>
        <v>0</v>
      </c>
      <c r="BI55" s="59">
        <f t="shared" si="45"/>
        <v>0</v>
      </c>
      <c r="BJ55" s="59">
        <f t="shared" si="45"/>
        <v>0</v>
      </c>
      <c r="BK55" s="59">
        <f t="shared" si="45"/>
        <v>0</v>
      </c>
      <c r="BL55" s="59">
        <f t="shared" si="45"/>
        <v>0</v>
      </c>
      <c r="BM55" s="59">
        <f t="shared" si="45"/>
        <v>0</v>
      </c>
      <c r="BN55" s="59">
        <f t="shared" si="45"/>
        <v>0</v>
      </c>
      <c r="BO55" s="59">
        <f t="shared" si="45"/>
        <v>0</v>
      </c>
      <c r="BP55" s="59">
        <f t="shared" si="45"/>
        <v>0</v>
      </c>
      <c r="BQ55" s="59">
        <f t="shared" si="45"/>
        <v>0</v>
      </c>
      <c r="BR55" s="59">
        <f t="shared" si="45"/>
        <v>0</v>
      </c>
      <c r="BS55" s="59">
        <f t="shared" si="24"/>
        <v>0</v>
      </c>
      <c r="BT55" s="59">
        <f t="shared" si="37"/>
        <v>0</v>
      </c>
      <c r="BU55" s="59">
        <f t="shared" si="37"/>
        <v>0</v>
      </c>
      <c r="BV55" s="59">
        <f t="shared" si="37"/>
        <v>0</v>
      </c>
      <c r="BW55" s="59">
        <f t="shared" si="37"/>
        <v>0</v>
      </c>
      <c r="BX55" s="59">
        <f t="shared" si="37"/>
        <v>0</v>
      </c>
      <c r="BY55" s="59">
        <f t="shared" si="37"/>
        <v>0</v>
      </c>
      <c r="BZ55" s="59">
        <f t="shared" si="37"/>
        <v>0</v>
      </c>
      <c r="CA55" s="59">
        <f t="shared" si="37"/>
        <v>0</v>
      </c>
      <c r="CB55" s="59">
        <f t="shared" si="37"/>
        <v>0</v>
      </c>
      <c r="CC55" s="59">
        <f t="shared" si="37"/>
        <v>0</v>
      </c>
      <c r="CD55" s="59">
        <f t="shared" si="37"/>
        <v>0</v>
      </c>
      <c r="CE55" s="59">
        <f t="shared" si="37"/>
        <v>0</v>
      </c>
      <c r="CF55" s="59">
        <f t="shared" si="37"/>
        <v>0</v>
      </c>
      <c r="CG55" s="59">
        <f t="shared" si="37"/>
        <v>0</v>
      </c>
      <c r="CH55" s="59">
        <f t="shared" si="37"/>
        <v>0</v>
      </c>
      <c r="CI55" s="59">
        <f t="shared" si="37"/>
        <v>0</v>
      </c>
      <c r="CJ55" s="59">
        <f t="shared" si="37"/>
        <v>0</v>
      </c>
      <c r="CK55" s="59">
        <f t="shared" si="37"/>
        <v>0</v>
      </c>
      <c r="CL55" s="59">
        <f t="shared" si="37"/>
        <v>0</v>
      </c>
      <c r="CM55" s="59">
        <f t="shared" si="37"/>
        <v>0</v>
      </c>
      <c r="CN55" s="59">
        <f t="shared" si="37"/>
        <v>0</v>
      </c>
      <c r="CO55" s="59">
        <f t="shared" si="37"/>
        <v>0</v>
      </c>
      <c r="CP55" s="59">
        <f t="shared" si="37"/>
        <v>0</v>
      </c>
      <c r="CQ55" s="59">
        <f t="shared" si="37"/>
        <v>0</v>
      </c>
      <c r="CR55" s="59">
        <f t="shared" si="37"/>
        <v>0</v>
      </c>
      <c r="CS55" s="59">
        <f t="shared" si="37"/>
        <v>0</v>
      </c>
      <c r="CT55" s="59">
        <f t="shared" si="37"/>
        <v>0</v>
      </c>
      <c r="CU55" s="59">
        <f t="shared" si="37"/>
        <v>0</v>
      </c>
      <c r="CV55" s="59">
        <f t="shared" si="37"/>
        <v>0</v>
      </c>
      <c r="CW55" s="59">
        <f t="shared" si="37"/>
        <v>0</v>
      </c>
      <c r="CX55" s="59">
        <f t="shared" si="37"/>
        <v>0</v>
      </c>
      <c r="CY55" s="59">
        <f t="shared" si="37"/>
        <v>0</v>
      </c>
      <c r="CZ55" s="59">
        <f t="shared" si="37"/>
        <v>0</v>
      </c>
      <c r="DA55" s="59">
        <f t="shared" si="37"/>
        <v>0</v>
      </c>
      <c r="DB55" s="59">
        <f t="shared" si="37"/>
        <v>0</v>
      </c>
      <c r="DC55" s="59">
        <f t="shared" ref="DC55:DV55" si="46">+$D55*DC23</f>
        <v>0</v>
      </c>
      <c r="DD55" s="59">
        <f t="shared" si="46"/>
        <v>0</v>
      </c>
      <c r="DE55" s="59">
        <f t="shared" si="46"/>
        <v>0</v>
      </c>
      <c r="DF55" s="59">
        <f t="shared" si="46"/>
        <v>0</v>
      </c>
      <c r="DG55" s="59">
        <f t="shared" si="46"/>
        <v>0</v>
      </c>
      <c r="DH55" s="59">
        <f t="shared" si="46"/>
        <v>0</v>
      </c>
      <c r="DI55" s="59">
        <f t="shared" si="46"/>
        <v>0</v>
      </c>
      <c r="DJ55" s="59">
        <f t="shared" si="46"/>
        <v>0</v>
      </c>
      <c r="DK55" s="59">
        <f t="shared" si="46"/>
        <v>0</v>
      </c>
      <c r="DL55" s="59">
        <f t="shared" si="46"/>
        <v>0</v>
      </c>
      <c r="DM55" s="59">
        <f t="shared" si="46"/>
        <v>0</v>
      </c>
      <c r="DN55" s="59">
        <f t="shared" si="46"/>
        <v>0</v>
      </c>
      <c r="DO55" s="59">
        <f t="shared" si="46"/>
        <v>0</v>
      </c>
      <c r="DP55" s="59">
        <f t="shared" si="46"/>
        <v>0</v>
      </c>
      <c r="DQ55" s="59">
        <f t="shared" si="46"/>
        <v>0</v>
      </c>
      <c r="DR55" s="59">
        <f t="shared" si="46"/>
        <v>0</v>
      </c>
      <c r="DS55" s="59">
        <f t="shared" si="46"/>
        <v>0</v>
      </c>
      <c r="DT55" s="59">
        <f t="shared" si="46"/>
        <v>0</v>
      </c>
      <c r="DU55" s="59">
        <f t="shared" si="46"/>
        <v>0</v>
      </c>
      <c r="DV55" s="59">
        <f t="shared" si="46"/>
        <v>0</v>
      </c>
    </row>
    <row r="56" spans="3:126" ht="16.5" thickTop="1" thickBot="1" x14ac:dyDescent="0.3">
      <c r="C56" s="57">
        <f t="shared" ref="C56:D56" si="47">+C24</f>
        <v>0</v>
      </c>
      <c r="D56" s="57">
        <f t="shared" si="47"/>
        <v>0</v>
      </c>
      <c r="G56" s="59">
        <f t="shared" ref="G56:BR56" si="48">+$D56*G24</f>
        <v>0</v>
      </c>
      <c r="H56" s="59">
        <f t="shared" si="48"/>
        <v>0</v>
      </c>
      <c r="I56" s="59">
        <f t="shared" si="48"/>
        <v>0</v>
      </c>
      <c r="J56" s="59">
        <f t="shared" si="48"/>
        <v>0</v>
      </c>
      <c r="K56" s="59">
        <f t="shared" si="48"/>
        <v>0</v>
      </c>
      <c r="L56" s="59">
        <f t="shared" si="48"/>
        <v>0</v>
      </c>
      <c r="M56" s="59">
        <f t="shared" si="48"/>
        <v>0</v>
      </c>
      <c r="N56" s="59">
        <f t="shared" si="48"/>
        <v>0</v>
      </c>
      <c r="O56" s="59">
        <f t="shared" si="48"/>
        <v>0</v>
      </c>
      <c r="P56" s="59">
        <f t="shared" si="48"/>
        <v>0</v>
      </c>
      <c r="Q56" s="59">
        <f t="shared" si="48"/>
        <v>0</v>
      </c>
      <c r="R56" s="59">
        <f t="shared" si="48"/>
        <v>0</v>
      </c>
      <c r="S56" s="59">
        <f t="shared" si="48"/>
        <v>0</v>
      </c>
      <c r="T56" s="59">
        <f t="shared" si="48"/>
        <v>0</v>
      </c>
      <c r="U56" s="59">
        <f t="shared" si="48"/>
        <v>0</v>
      </c>
      <c r="V56" s="59">
        <f t="shared" si="48"/>
        <v>0</v>
      </c>
      <c r="W56" s="59">
        <f t="shared" si="48"/>
        <v>0</v>
      </c>
      <c r="X56" s="59">
        <f t="shared" si="48"/>
        <v>0</v>
      </c>
      <c r="Y56" s="59">
        <f t="shared" si="48"/>
        <v>0</v>
      </c>
      <c r="Z56" s="59">
        <f t="shared" si="48"/>
        <v>0</v>
      </c>
      <c r="AA56" s="59">
        <f t="shared" si="48"/>
        <v>0</v>
      </c>
      <c r="AB56" s="59">
        <f t="shared" si="48"/>
        <v>0</v>
      </c>
      <c r="AC56" s="59">
        <f t="shared" si="48"/>
        <v>0</v>
      </c>
      <c r="AD56" s="59">
        <f t="shared" si="48"/>
        <v>0</v>
      </c>
      <c r="AE56" s="59">
        <f t="shared" si="48"/>
        <v>0</v>
      </c>
      <c r="AF56" s="59">
        <f t="shared" si="48"/>
        <v>0</v>
      </c>
      <c r="AG56" s="59">
        <f t="shared" si="48"/>
        <v>0</v>
      </c>
      <c r="AH56" s="59">
        <f t="shared" si="48"/>
        <v>0</v>
      </c>
      <c r="AI56" s="59">
        <f t="shared" si="48"/>
        <v>0</v>
      </c>
      <c r="AJ56" s="59">
        <f t="shared" si="48"/>
        <v>0</v>
      </c>
      <c r="AK56" s="59">
        <f t="shared" si="48"/>
        <v>0</v>
      </c>
      <c r="AL56" s="59">
        <f t="shared" si="48"/>
        <v>0</v>
      </c>
      <c r="AM56" s="59">
        <f t="shared" si="48"/>
        <v>0</v>
      </c>
      <c r="AN56" s="59">
        <f t="shared" si="48"/>
        <v>0</v>
      </c>
      <c r="AO56" s="59">
        <f t="shared" si="48"/>
        <v>0</v>
      </c>
      <c r="AP56" s="59">
        <f t="shared" si="48"/>
        <v>0</v>
      </c>
      <c r="AQ56" s="59">
        <f t="shared" si="48"/>
        <v>0</v>
      </c>
      <c r="AR56" s="59">
        <f t="shared" si="48"/>
        <v>0</v>
      </c>
      <c r="AS56" s="59">
        <f t="shared" si="48"/>
        <v>0</v>
      </c>
      <c r="AT56" s="59">
        <f t="shared" si="48"/>
        <v>0</v>
      </c>
      <c r="AU56" s="59">
        <f t="shared" si="48"/>
        <v>0</v>
      </c>
      <c r="AV56" s="59">
        <f t="shared" si="48"/>
        <v>0</v>
      </c>
      <c r="AW56" s="59">
        <f t="shared" si="48"/>
        <v>0</v>
      </c>
      <c r="AX56" s="59">
        <f t="shared" si="48"/>
        <v>0</v>
      </c>
      <c r="AY56" s="59">
        <f t="shared" si="48"/>
        <v>0</v>
      </c>
      <c r="AZ56" s="59">
        <f t="shared" si="48"/>
        <v>0</v>
      </c>
      <c r="BA56" s="59">
        <f t="shared" si="48"/>
        <v>0</v>
      </c>
      <c r="BB56" s="59">
        <f t="shared" si="48"/>
        <v>0</v>
      </c>
      <c r="BC56" s="59">
        <f t="shared" si="48"/>
        <v>0</v>
      </c>
      <c r="BD56" s="59">
        <f t="shared" si="48"/>
        <v>0</v>
      </c>
      <c r="BE56" s="59">
        <f t="shared" si="48"/>
        <v>0</v>
      </c>
      <c r="BF56" s="59">
        <f t="shared" si="48"/>
        <v>0</v>
      </c>
      <c r="BG56" s="59">
        <f t="shared" si="48"/>
        <v>0</v>
      </c>
      <c r="BH56" s="59">
        <f t="shared" si="48"/>
        <v>0</v>
      </c>
      <c r="BI56" s="59">
        <f t="shared" si="48"/>
        <v>0</v>
      </c>
      <c r="BJ56" s="59">
        <f t="shared" si="48"/>
        <v>0</v>
      </c>
      <c r="BK56" s="59">
        <f t="shared" si="48"/>
        <v>0</v>
      </c>
      <c r="BL56" s="59">
        <f t="shared" si="48"/>
        <v>0</v>
      </c>
      <c r="BM56" s="59">
        <f t="shared" si="48"/>
        <v>0</v>
      </c>
      <c r="BN56" s="59">
        <f t="shared" si="48"/>
        <v>0</v>
      </c>
      <c r="BO56" s="59">
        <f t="shared" si="48"/>
        <v>0</v>
      </c>
      <c r="BP56" s="59">
        <f t="shared" si="48"/>
        <v>0</v>
      </c>
      <c r="BQ56" s="59">
        <f t="shared" si="48"/>
        <v>0</v>
      </c>
      <c r="BR56" s="59">
        <f t="shared" si="48"/>
        <v>0</v>
      </c>
      <c r="BS56" s="59">
        <f t="shared" si="24"/>
        <v>0</v>
      </c>
      <c r="BT56" s="59">
        <f t="shared" ref="BT56:DV60" si="49">+$D56*BT24</f>
        <v>0</v>
      </c>
      <c r="BU56" s="59">
        <f t="shared" si="49"/>
        <v>0</v>
      </c>
      <c r="BV56" s="59">
        <f t="shared" si="49"/>
        <v>0</v>
      </c>
      <c r="BW56" s="59">
        <f t="shared" si="49"/>
        <v>0</v>
      </c>
      <c r="BX56" s="59">
        <f t="shared" si="49"/>
        <v>0</v>
      </c>
      <c r="BY56" s="59">
        <f t="shared" si="49"/>
        <v>0</v>
      </c>
      <c r="BZ56" s="59">
        <f t="shared" si="49"/>
        <v>0</v>
      </c>
      <c r="CA56" s="59">
        <f t="shared" si="49"/>
        <v>0</v>
      </c>
      <c r="CB56" s="59">
        <f t="shared" si="49"/>
        <v>0</v>
      </c>
      <c r="CC56" s="59">
        <f t="shared" si="49"/>
        <v>0</v>
      </c>
      <c r="CD56" s="59">
        <f t="shared" si="49"/>
        <v>0</v>
      </c>
      <c r="CE56" s="59">
        <f t="shared" si="49"/>
        <v>0</v>
      </c>
      <c r="CF56" s="59">
        <f t="shared" si="49"/>
        <v>0</v>
      </c>
      <c r="CG56" s="59">
        <f t="shared" si="49"/>
        <v>0</v>
      </c>
      <c r="CH56" s="59">
        <f t="shared" si="49"/>
        <v>0</v>
      </c>
      <c r="CI56" s="59">
        <f t="shared" si="49"/>
        <v>0</v>
      </c>
      <c r="CJ56" s="59">
        <f t="shared" si="49"/>
        <v>0</v>
      </c>
      <c r="CK56" s="59">
        <f t="shared" si="49"/>
        <v>0</v>
      </c>
      <c r="CL56" s="59">
        <f t="shared" si="49"/>
        <v>0</v>
      </c>
      <c r="CM56" s="59">
        <f t="shared" si="49"/>
        <v>0</v>
      </c>
      <c r="CN56" s="59">
        <f t="shared" si="49"/>
        <v>0</v>
      </c>
      <c r="CO56" s="59">
        <f t="shared" si="49"/>
        <v>0</v>
      </c>
      <c r="CP56" s="59">
        <f t="shared" si="49"/>
        <v>0</v>
      </c>
      <c r="CQ56" s="59">
        <f t="shared" si="49"/>
        <v>0</v>
      </c>
      <c r="CR56" s="59">
        <f t="shared" si="49"/>
        <v>0</v>
      </c>
      <c r="CS56" s="59">
        <f t="shared" si="49"/>
        <v>0</v>
      </c>
      <c r="CT56" s="59">
        <f t="shared" si="49"/>
        <v>0</v>
      </c>
      <c r="CU56" s="59">
        <f t="shared" si="49"/>
        <v>0</v>
      </c>
      <c r="CV56" s="59">
        <f t="shared" si="49"/>
        <v>0</v>
      </c>
      <c r="CW56" s="59">
        <f t="shared" si="49"/>
        <v>0</v>
      </c>
      <c r="CX56" s="59">
        <f t="shared" si="49"/>
        <v>0</v>
      </c>
      <c r="CY56" s="59">
        <f t="shared" si="49"/>
        <v>0</v>
      </c>
      <c r="CZ56" s="59">
        <f t="shared" si="49"/>
        <v>0</v>
      </c>
      <c r="DA56" s="59">
        <f t="shared" si="49"/>
        <v>0</v>
      </c>
      <c r="DB56" s="59">
        <f t="shared" si="49"/>
        <v>0</v>
      </c>
      <c r="DC56" s="59">
        <f t="shared" si="49"/>
        <v>0</v>
      </c>
      <c r="DD56" s="59">
        <f t="shared" si="49"/>
        <v>0</v>
      </c>
      <c r="DE56" s="59">
        <f t="shared" si="49"/>
        <v>0</v>
      </c>
      <c r="DF56" s="59">
        <f t="shared" si="49"/>
        <v>0</v>
      </c>
      <c r="DG56" s="59">
        <f t="shared" si="49"/>
        <v>0</v>
      </c>
      <c r="DH56" s="59">
        <f t="shared" si="49"/>
        <v>0</v>
      </c>
      <c r="DI56" s="59">
        <f t="shared" si="49"/>
        <v>0</v>
      </c>
      <c r="DJ56" s="59">
        <f t="shared" si="49"/>
        <v>0</v>
      </c>
      <c r="DK56" s="59">
        <f t="shared" si="49"/>
        <v>0</v>
      </c>
      <c r="DL56" s="59">
        <f t="shared" si="49"/>
        <v>0</v>
      </c>
      <c r="DM56" s="59">
        <f t="shared" si="49"/>
        <v>0</v>
      </c>
      <c r="DN56" s="59">
        <f t="shared" si="49"/>
        <v>0</v>
      </c>
      <c r="DO56" s="59">
        <f t="shared" si="49"/>
        <v>0</v>
      </c>
      <c r="DP56" s="59">
        <f t="shared" si="49"/>
        <v>0</v>
      </c>
      <c r="DQ56" s="59">
        <f t="shared" si="49"/>
        <v>0</v>
      </c>
      <c r="DR56" s="59">
        <f t="shared" si="49"/>
        <v>0</v>
      </c>
      <c r="DS56" s="59">
        <f t="shared" si="49"/>
        <v>0</v>
      </c>
      <c r="DT56" s="59">
        <f t="shared" si="49"/>
        <v>0</v>
      </c>
      <c r="DU56" s="59">
        <f t="shared" si="49"/>
        <v>0</v>
      </c>
      <c r="DV56" s="59">
        <f t="shared" si="49"/>
        <v>0</v>
      </c>
    </row>
    <row r="57" spans="3:126" ht="16.5" thickTop="1" thickBot="1" x14ac:dyDescent="0.3">
      <c r="C57" s="57">
        <f t="shared" ref="C57:D57" si="50">+C25</f>
        <v>0</v>
      </c>
      <c r="D57" s="57">
        <f t="shared" si="50"/>
        <v>0</v>
      </c>
      <c r="G57" s="59">
        <f t="shared" ref="G57:BR57" si="51">+$D57*G25</f>
        <v>0</v>
      </c>
      <c r="H57" s="59">
        <f t="shared" si="51"/>
        <v>0</v>
      </c>
      <c r="I57" s="59">
        <f t="shared" si="51"/>
        <v>0</v>
      </c>
      <c r="J57" s="59">
        <f t="shared" si="51"/>
        <v>0</v>
      </c>
      <c r="K57" s="59">
        <f t="shared" si="51"/>
        <v>0</v>
      </c>
      <c r="L57" s="59">
        <f t="shared" si="51"/>
        <v>0</v>
      </c>
      <c r="M57" s="59">
        <f t="shared" si="51"/>
        <v>0</v>
      </c>
      <c r="N57" s="59">
        <f t="shared" si="51"/>
        <v>0</v>
      </c>
      <c r="O57" s="59">
        <f t="shared" si="51"/>
        <v>0</v>
      </c>
      <c r="P57" s="59">
        <f t="shared" si="51"/>
        <v>0</v>
      </c>
      <c r="Q57" s="59">
        <f t="shared" si="51"/>
        <v>0</v>
      </c>
      <c r="R57" s="59">
        <f t="shared" si="51"/>
        <v>0</v>
      </c>
      <c r="S57" s="59">
        <f t="shared" si="51"/>
        <v>0</v>
      </c>
      <c r="T57" s="59">
        <f t="shared" si="51"/>
        <v>0</v>
      </c>
      <c r="U57" s="59">
        <f t="shared" si="51"/>
        <v>0</v>
      </c>
      <c r="V57" s="59">
        <f t="shared" si="51"/>
        <v>0</v>
      </c>
      <c r="W57" s="59">
        <f t="shared" si="51"/>
        <v>0</v>
      </c>
      <c r="X57" s="59">
        <f t="shared" si="51"/>
        <v>0</v>
      </c>
      <c r="Y57" s="59">
        <f t="shared" si="51"/>
        <v>0</v>
      </c>
      <c r="Z57" s="59">
        <f t="shared" si="51"/>
        <v>0</v>
      </c>
      <c r="AA57" s="59">
        <f t="shared" si="51"/>
        <v>0</v>
      </c>
      <c r="AB57" s="59">
        <f t="shared" si="51"/>
        <v>0</v>
      </c>
      <c r="AC57" s="59">
        <f t="shared" si="51"/>
        <v>0</v>
      </c>
      <c r="AD57" s="59">
        <f t="shared" si="51"/>
        <v>0</v>
      </c>
      <c r="AE57" s="59">
        <f t="shared" si="51"/>
        <v>0</v>
      </c>
      <c r="AF57" s="59">
        <f t="shared" si="51"/>
        <v>0</v>
      </c>
      <c r="AG57" s="59">
        <f t="shared" si="51"/>
        <v>0</v>
      </c>
      <c r="AH57" s="59">
        <f t="shared" si="51"/>
        <v>0</v>
      </c>
      <c r="AI57" s="59">
        <f t="shared" si="51"/>
        <v>0</v>
      </c>
      <c r="AJ57" s="59">
        <f t="shared" si="51"/>
        <v>0</v>
      </c>
      <c r="AK57" s="59">
        <f t="shared" si="51"/>
        <v>0</v>
      </c>
      <c r="AL57" s="59">
        <f t="shared" si="51"/>
        <v>0</v>
      </c>
      <c r="AM57" s="59">
        <f t="shared" si="51"/>
        <v>0</v>
      </c>
      <c r="AN57" s="59">
        <f t="shared" si="51"/>
        <v>0</v>
      </c>
      <c r="AO57" s="59">
        <f t="shared" si="51"/>
        <v>0</v>
      </c>
      <c r="AP57" s="59">
        <f t="shared" si="51"/>
        <v>0</v>
      </c>
      <c r="AQ57" s="59">
        <f t="shared" si="51"/>
        <v>0</v>
      </c>
      <c r="AR57" s="59">
        <f t="shared" si="51"/>
        <v>0</v>
      </c>
      <c r="AS57" s="59">
        <f t="shared" si="51"/>
        <v>0</v>
      </c>
      <c r="AT57" s="59">
        <f t="shared" si="51"/>
        <v>0</v>
      </c>
      <c r="AU57" s="59">
        <f t="shared" si="51"/>
        <v>0</v>
      </c>
      <c r="AV57" s="59">
        <f t="shared" si="51"/>
        <v>0</v>
      </c>
      <c r="AW57" s="59">
        <f t="shared" si="51"/>
        <v>0</v>
      </c>
      <c r="AX57" s="59">
        <f t="shared" si="51"/>
        <v>0</v>
      </c>
      <c r="AY57" s="59">
        <f t="shared" si="51"/>
        <v>0</v>
      </c>
      <c r="AZ57" s="59">
        <f t="shared" si="51"/>
        <v>0</v>
      </c>
      <c r="BA57" s="59">
        <f t="shared" si="51"/>
        <v>0</v>
      </c>
      <c r="BB57" s="59">
        <f t="shared" si="51"/>
        <v>0</v>
      </c>
      <c r="BC57" s="59">
        <f t="shared" si="51"/>
        <v>0</v>
      </c>
      <c r="BD57" s="59">
        <f t="shared" si="51"/>
        <v>0</v>
      </c>
      <c r="BE57" s="59">
        <f t="shared" si="51"/>
        <v>0</v>
      </c>
      <c r="BF57" s="59">
        <f t="shared" si="51"/>
        <v>0</v>
      </c>
      <c r="BG57" s="59">
        <f t="shared" si="51"/>
        <v>0</v>
      </c>
      <c r="BH57" s="59">
        <f t="shared" si="51"/>
        <v>0</v>
      </c>
      <c r="BI57" s="59">
        <f t="shared" si="51"/>
        <v>0</v>
      </c>
      <c r="BJ57" s="59">
        <f t="shared" si="51"/>
        <v>0</v>
      </c>
      <c r="BK57" s="59">
        <f t="shared" si="51"/>
        <v>0</v>
      </c>
      <c r="BL57" s="59">
        <f t="shared" si="51"/>
        <v>0</v>
      </c>
      <c r="BM57" s="59">
        <f t="shared" si="51"/>
        <v>0</v>
      </c>
      <c r="BN57" s="59">
        <f t="shared" si="51"/>
        <v>0</v>
      </c>
      <c r="BO57" s="59">
        <f t="shared" si="51"/>
        <v>0</v>
      </c>
      <c r="BP57" s="59">
        <f t="shared" si="51"/>
        <v>0</v>
      </c>
      <c r="BQ57" s="59">
        <f t="shared" si="51"/>
        <v>0</v>
      </c>
      <c r="BR57" s="59">
        <f t="shared" si="51"/>
        <v>0</v>
      </c>
      <c r="BS57" s="59">
        <f t="shared" si="24"/>
        <v>0</v>
      </c>
      <c r="BT57" s="59">
        <f t="shared" si="49"/>
        <v>0</v>
      </c>
      <c r="BU57" s="59">
        <f t="shared" si="49"/>
        <v>0</v>
      </c>
      <c r="BV57" s="59">
        <f t="shared" si="49"/>
        <v>0</v>
      </c>
      <c r="BW57" s="59">
        <f t="shared" si="49"/>
        <v>0</v>
      </c>
      <c r="BX57" s="59">
        <f t="shared" si="49"/>
        <v>0</v>
      </c>
      <c r="BY57" s="59">
        <f t="shared" si="49"/>
        <v>0</v>
      </c>
      <c r="BZ57" s="59">
        <f t="shared" si="49"/>
        <v>0</v>
      </c>
      <c r="CA57" s="59">
        <f t="shared" si="49"/>
        <v>0</v>
      </c>
      <c r="CB57" s="59">
        <f t="shared" si="49"/>
        <v>0</v>
      </c>
      <c r="CC57" s="59">
        <f t="shared" si="49"/>
        <v>0</v>
      </c>
      <c r="CD57" s="59">
        <f t="shared" si="49"/>
        <v>0</v>
      </c>
      <c r="CE57" s="59">
        <f t="shared" si="49"/>
        <v>0</v>
      </c>
      <c r="CF57" s="59">
        <f t="shared" si="49"/>
        <v>0</v>
      </c>
      <c r="CG57" s="59">
        <f t="shared" si="49"/>
        <v>0</v>
      </c>
      <c r="CH57" s="59">
        <f t="shared" si="49"/>
        <v>0</v>
      </c>
      <c r="CI57" s="59">
        <f t="shared" si="49"/>
        <v>0</v>
      </c>
      <c r="CJ57" s="59">
        <f t="shared" si="49"/>
        <v>0</v>
      </c>
      <c r="CK57" s="59">
        <f t="shared" si="49"/>
        <v>0</v>
      </c>
      <c r="CL57" s="59">
        <f t="shared" si="49"/>
        <v>0</v>
      </c>
      <c r="CM57" s="59">
        <f t="shared" si="49"/>
        <v>0</v>
      </c>
      <c r="CN57" s="59">
        <f t="shared" si="49"/>
        <v>0</v>
      </c>
      <c r="CO57" s="59">
        <f t="shared" si="49"/>
        <v>0</v>
      </c>
      <c r="CP57" s="59">
        <f t="shared" si="49"/>
        <v>0</v>
      </c>
      <c r="CQ57" s="59">
        <f t="shared" si="49"/>
        <v>0</v>
      </c>
      <c r="CR57" s="59">
        <f t="shared" si="49"/>
        <v>0</v>
      </c>
      <c r="CS57" s="59">
        <f t="shared" si="49"/>
        <v>0</v>
      </c>
      <c r="CT57" s="59">
        <f t="shared" si="49"/>
        <v>0</v>
      </c>
      <c r="CU57" s="59">
        <f t="shared" si="49"/>
        <v>0</v>
      </c>
      <c r="CV57" s="59">
        <f t="shared" si="49"/>
        <v>0</v>
      </c>
      <c r="CW57" s="59">
        <f t="shared" si="49"/>
        <v>0</v>
      </c>
      <c r="CX57" s="59">
        <f t="shared" si="49"/>
        <v>0</v>
      </c>
      <c r="CY57" s="59">
        <f t="shared" si="49"/>
        <v>0</v>
      </c>
      <c r="CZ57" s="59">
        <f t="shared" si="49"/>
        <v>0</v>
      </c>
      <c r="DA57" s="59">
        <f t="shared" si="49"/>
        <v>0</v>
      </c>
      <c r="DB57" s="59">
        <f t="shared" si="49"/>
        <v>0</v>
      </c>
      <c r="DC57" s="59">
        <f t="shared" si="49"/>
        <v>0</v>
      </c>
      <c r="DD57" s="59">
        <f t="shared" si="49"/>
        <v>0</v>
      </c>
      <c r="DE57" s="59">
        <f t="shared" si="49"/>
        <v>0</v>
      </c>
      <c r="DF57" s="59">
        <f t="shared" si="49"/>
        <v>0</v>
      </c>
      <c r="DG57" s="59">
        <f t="shared" si="49"/>
        <v>0</v>
      </c>
      <c r="DH57" s="59">
        <f t="shared" si="49"/>
        <v>0</v>
      </c>
      <c r="DI57" s="59">
        <f t="shared" si="49"/>
        <v>0</v>
      </c>
      <c r="DJ57" s="59">
        <f t="shared" si="49"/>
        <v>0</v>
      </c>
      <c r="DK57" s="59">
        <f t="shared" si="49"/>
        <v>0</v>
      </c>
      <c r="DL57" s="59">
        <f t="shared" si="49"/>
        <v>0</v>
      </c>
      <c r="DM57" s="59">
        <f t="shared" si="49"/>
        <v>0</v>
      </c>
      <c r="DN57" s="59">
        <f t="shared" si="49"/>
        <v>0</v>
      </c>
      <c r="DO57" s="59">
        <f t="shared" si="49"/>
        <v>0</v>
      </c>
      <c r="DP57" s="59">
        <f t="shared" si="49"/>
        <v>0</v>
      </c>
      <c r="DQ57" s="59">
        <f t="shared" si="49"/>
        <v>0</v>
      </c>
      <c r="DR57" s="59">
        <f t="shared" si="49"/>
        <v>0</v>
      </c>
      <c r="DS57" s="59">
        <f t="shared" si="49"/>
        <v>0</v>
      </c>
      <c r="DT57" s="59">
        <f t="shared" si="49"/>
        <v>0</v>
      </c>
      <c r="DU57" s="59">
        <f t="shared" si="49"/>
        <v>0</v>
      </c>
      <c r="DV57" s="59">
        <f t="shared" si="49"/>
        <v>0</v>
      </c>
    </row>
    <row r="58" spans="3:126" ht="16.5" thickTop="1" thickBot="1" x14ac:dyDescent="0.3">
      <c r="C58" s="57">
        <f t="shared" ref="C58:D58" si="52">+C26</f>
        <v>0</v>
      </c>
      <c r="D58" s="57">
        <f t="shared" si="52"/>
        <v>0</v>
      </c>
      <c r="G58" s="59">
        <f t="shared" ref="G58:BR58" si="53">+$D58*G26</f>
        <v>0</v>
      </c>
      <c r="H58" s="59">
        <f t="shared" si="53"/>
        <v>0</v>
      </c>
      <c r="I58" s="59">
        <f t="shared" si="53"/>
        <v>0</v>
      </c>
      <c r="J58" s="59">
        <f t="shared" si="53"/>
        <v>0</v>
      </c>
      <c r="K58" s="59">
        <f t="shared" si="53"/>
        <v>0</v>
      </c>
      <c r="L58" s="59">
        <f t="shared" si="53"/>
        <v>0</v>
      </c>
      <c r="M58" s="59">
        <f t="shared" si="53"/>
        <v>0</v>
      </c>
      <c r="N58" s="59">
        <f t="shared" si="53"/>
        <v>0</v>
      </c>
      <c r="O58" s="59">
        <f t="shared" si="53"/>
        <v>0</v>
      </c>
      <c r="P58" s="59">
        <f t="shared" si="53"/>
        <v>0</v>
      </c>
      <c r="Q58" s="59">
        <f t="shared" si="53"/>
        <v>0</v>
      </c>
      <c r="R58" s="59">
        <f t="shared" si="53"/>
        <v>0</v>
      </c>
      <c r="S58" s="59">
        <f t="shared" si="53"/>
        <v>0</v>
      </c>
      <c r="T58" s="59">
        <f t="shared" si="53"/>
        <v>0</v>
      </c>
      <c r="U58" s="59">
        <f t="shared" si="53"/>
        <v>0</v>
      </c>
      <c r="V58" s="59">
        <f t="shared" si="53"/>
        <v>0</v>
      </c>
      <c r="W58" s="59">
        <f t="shared" si="53"/>
        <v>0</v>
      </c>
      <c r="X58" s="59">
        <f t="shared" si="53"/>
        <v>0</v>
      </c>
      <c r="Y58" s="59">
        <f t="shared" si="53"/>
        <v>0</v>
      </c>
      <c r="Z58" s="59">
        <f t="shared" si="53"/>
        <v>0</v>
      </c>
      <c r="AA58" s="59">
        <f t="shared" si="53"/>
        <v>0</v>
      </c>
      <c r="AB58" s="59">
        <f t="shared" si="53"/>
        <v>0</v>
      </c>
      <c r="AC58" s="59">
        <f t="shared" si="53"/>
        <v>0</v>
      </c>
      <c r="AD58" s="59">
        <f t="shared" si="53"/>
        <v>0</v>
      </c>
      <c r="AE58" s="59">
        <f t="shared" si="53"/>
        <v>0</v>
      </c>
      <c r="AF58" s="59">
        <f t="shared" si="53"/>
        <v>0</v>
      </c>
      <c r="AG58" s="59">
        <f t="shared" si="53"/>
        <v>0</v>
      </c>
      <c r="AH58" s="59">
        <f t="shared" si="53"/>
        <v>0</v>
      </c>
      <c r="AI58" s="59">
        <f t="shared" si="53"/>
        <v>0</v>
      </c>
      <c r="AJ58" s="59">
        <f t="shared" si="53"/>
        <v>0</v>
      </c>
      <c r="AK58" s="59">
        <f t="shared" si="53"/>
        <v>0</v>
      </c>
      <c r="AL58" s="59">
        <f t="shared" si="53"/>
        <v>0</v>
      </c>
      <c r="AM58" s="59">
        <f t="shared" si="53"/>
        <v>0</v>
      </c>
      <c r="AN58" s="59">
        <f t="shared" si="53"/>
        <v>0</v>
      </c>
      <c r="AO58" s="59">
        <f t="shared" si="53"/>
        <v>0</v>
      </c>
      <c r="AP58" s="59">
        <f t="shared" si="53"/>
        <v>0</v>
      </c>
      <c r="AQ58" s="59">
        <f t="shared" si="53"/>
        <v>0</v>
      </c>
      <c r="AR58" s="59">
        <f t="shared" si="53"/>
        <v>0</v>
      </c>
      <c r="AS58" s="59">
        <f t="shared" si="53"/>
        <v>0</v>
      </c>
      <c r="AT58" s="59">
        <f t="shared" si="53"/>
        <v>0</v>
      </c>
      <c r="AU58" s="59">
        <f t="shared" si="53"/>
        <v>0</v>
      </c>
      <c r="AV58" s="59">
        <f t="shared" si="53"/>
        <v>0</v>
      </c>
      <c r="AW58" s="59">
        <f t="shared" si="53"/>
        <v>0</v>
      </c>
      <c r="AX58" s="59">
        <f t="shared" si="53"/>
        <v>0</v>
      </c>
      <c r="AY58" s="59">
        <f t="shared" si="53"/>
        <v>0</v>
      </c>
      <c r="AZ58" s="59">
        <f t="shared" si="53"/>
        <v>0</v>
      </c>
      <c r="BA58" s="59">
        <f t="shared" si="53"/>
        <v>0</v>
      </c>
      <c r="BB58" s="59">
        <f t="shared" si="53"/>
        <v>0</v>
      </c>
      <c r="BC58" s="59">
        <f t="shared" si="53"/>
        <v>0</v>
      </c>
      <c r="BD58" s="59">
        <f t="shared" si="53"/>
        <v>0</v>
      </c>
      <c r="BE58" s="59">
        <f t="shared" si="53"/>
        <v>0</v>
      </c>
      <c r="BF58" s="59">
        <f t="shared" si="53"/>
        <v>0</v>
      </c>
      <c r="BG58" s="59">
        <f t="shared" si="53"/>
        <v>0</v>
      </c>
      <c r="BH58" s="59">
        <f t="shared" si="53"/>
        <v>0</v>
      </c>
      <c r="BI58" s="59">
        <f t="shared" si="53"/>
        <v>0</v>
      </c>
      <c r="BJ58" s="59">
        <f t="shared" si="53"/>
        <v>0</v>
      </c>
      <c r="BK58" s="59">
        <f t="shared" si="53"/>
        <v>0</v>
      </c>
      <c r="BL58" s="59">
        <f t="shared" si="53"/>
        <v>0</v>
      </c>
      <c r="BM58" s="59">
        <f t="shared" si="53"/>
        <v>0</v>
      </c>
      <c r="BN58" s="59">
        <f t="shared" si="53"/>
        <v>0</v>
      </c>
      <c r="BO58" s="59">
        <f t="shared" si="53"/>
        <v>0</v>
      </c>
      <c r="BP58" s="59">
        <f t="shared" si="53"/>
        <v>0</v>
      </c>
      <c r="BQ58" s="59">
        <f t="shared" si="53"/>
        <v>0</v>
      </c>
      <c r="BR58" s="59">
        <f t="shared" si="53"/>
        <v>0</v>
      </c>
      <c r="BS58" s="59">
        <f t="shared" si="24"/>
        <v>0</v>
      </c>
      <c r="BT58" s="59">
        <f t="shared" si="49"/>
        <v>0</v>
      </c>
      <c r="BU58" s="59">
        <f t="shared" si="49"/>
        <v>0</v>
      </c>
      <c r="BV58" s="59">
        <f t="shared" si="49"/>
        <v>0</v>
      </c>
      <c r="BW58" s="59">
        <f t="shared" si="49"/>
        <v>0</v>
      </c>
      <c r="BX58" s="59">
        <f t="shared" si="49"/>
        <v>0</v>
      </c>
      <c r="BY58" s="59">
        <f t="shared" si="49"/>
        <v>0</v>
      </c>
      <c r="BZ58" s="59">
        <f t="shared" si="49"/>
        <v>0</v>
      </c>
      <c r="CA58" s="59">
        <f t="shared" si="49"/>
        <v>0</v>
      </c>
      <c r="CB58" s="59">
        <f t="shared" si="49"/>
        <v>0</v>
      </c>
      <c r="CC58" s="59">
        <f t="shared" si="49"/>
        <v>0</v>
      </c>
      <c r="CD58" s="59">
        <f t="shared" si="49"/>
        <v>0</v>
      </c>
      <c r="CE58" s="59">
        <f t="shared" si="49"/>
        <v>0</v>
      </c>
      <c r="CF58" s="59">
        <f t="shared" si="49"/>
        <v>0</v>
      </c>
      <c r="CG58" s="59">
        <f t="shared" si="49"/>
        <v>0</v>
      </c>
      <c r="CH58" s="59">
        <f t="shared" si="49"/>
        <v>0</v>
      </c>
      <c r="CI58" s="59">
        <f t="shared" si="49"/>
        <v>0</v>
      </c>
      <c r="CJ58" s="59">
        <f t="shared" si="49"/>
        <v>0</v>
      </c>
      <c r="CK58" s="59">
        <f t="shared" si="49"/>
        <v>0</v>
      </c>
      <c r="CL58" s="59">
        <f t="shared" si="49"/>
        <v>0</v>
      </c>
      <c r="CM58" s="59">
        <f t="shared" si="49"/>
        <v>0</v>
      </c>
      <c r="CN58" s="59">
        <f t="shared" si="49"/>
        <v>0</v>
      </c>
      <c r="CO58" s="59">
        <f t="shared" si="49"/>
        <v>0</v>
      </c>
      <c r="CP58" s="59">
        <f t="shared" si="49"/>
        <v>0</v>
      </c>
      <c r="CQ58" s="59">
        <f t="shared" si="49"/>
        <v>0</v>
      </c>
      <c r="CR58" s="59">
        <f t="shared" si="49"/>
        <v>0</v>
      </c>
      <c r="CS58" s="59">
        <f t="shared" si="49"/>
        <v>0</v>
      </c>
      <c r="CT58" s="59">
        <f t="shared" si="49"/>
        <v>0</v>
      </c>
      <c r="CU58" s="59">
        <f t="shared" si="49"/>
        <v>0</v>
      </c>
      <c r="CV58" s="59">
        <f t="shared" si="49"/>
        <v>0</v>
      </c>
      <c r="CW58" s="59">
        <f t="shared" si="49"/>
        <v>0</v>
      </c>
      <c r="CX58" s="59">
        <f t="shared" si="49"/>
        <v>0</v>
      </c>
      <c r="CY58" s="59">
        <f t="shared" si="49"/>
        <v>0</v>
      </c>
      <c r="CZ58" s="59">
        <f t="shared" si="49"/>
        <v>0</v>
      </c>
      <c r="DA58" s="59">
        <f t="shared" si="49"/>
        <v>0</v>
      </c>
      <c r="DB58" s="59">
        <f t="shared" si="49"/>
        <v>0</v>
      </c>
      <c r="DC58" s="59">
        <f t="shared" si="49"/>
        <v>0</v>
      </c>
      <c r="DD58" s="59">
        <f t="shared" si="49"/>
        <v>0</v>
      </c>
      <c r="DE58" s="59">
        <f t="shared" si="49"/>
        <v>0</v>
      </c>
      <c r="DF58" s="59">
        <f t="shared" si="49"/>
        <v>0</v>
      </c>
      <c r="DG58" s="59">
        <f t="shared" si="49"/>
        <v>0</v>
      </c>
      <c r="DH58" s="59">
        <f t="shared" si="49"/>
        <v>0</v>
      </c>
      <c r="DI58" s="59">
        <f t="shared" si="49"/>
        <v>0</v>
      </c>
      <c r="DJ58" s="59">
        <f t="shared" si="49"/>
        <v>0</v>
      </c>
      <c r="DK58" s="59">
        <f t="shared" si="49"/>
        <v>0</v>
      </c>
      <c r="DL58" s="59">
        <f t="shared" si="49"/>
        <v>0</v>
      </c>
      <c r="DM58" s="59">
        <f t="shared" si="49"/>
        <v>0</v>
      </c>
      <c r="DN58" s="59">
        <f t="shared" si="49"/>
        <v>0</v>
      </c>
      <c r="DO58" s="59">
        <f t="shared" si="49"/>
        <v>0</v>
      </c>
      <c r="DP58" s="59">
        <f t="shared" si="49"/>
        <v>0</v>
      </c>
      <c r="DQ58" s="59">
        <f t="shared" si="49"/>
        <v>0</v>
      </c>
      <c r="DR58" s="59">
        <f t="shared" si="49"/>
        <v>0</v>
      </c>
      <c r="DS58" s="59">
        <f t="shared" si="49"/>
        <v>0</v>
      </c>
      <c r="DT58" s="59">
        <f t="shared" si="49"/>
        <v>0</v>
      </c>
      <c r="DU58" s="59">
        <f t="shared" si="49"/>
        <v>0</v>
      </c>
      <c r="DV58" s="59">
        <f t="shared" si="49"/>
        <v>0</v>
      </c>
    </row>
    <row r="59" spans="3:126" ht="16.5" thickTop="1" thickBot="1" x14ac:dyDescent="0.3">
      <c r="C59" s="57">
        <f t="shared" ref="C59:D59" si="54">+C27</f>
        <v>0</v>
      </c>
      <c r="D59" s="57">
        <f t="shared" si="54"/>
        <v>0</v>
      </c>
      <c r="G59" s="59">
        <f t="shared" ref="G59:BR59" si="55">+$D59*G27</f>
        <v>0</v>
      </c>
      <c r="H59" s="59">
        <f t="shared" si="55"/>
        <v>0</v>
      </c>
      <c r="I59" s="59">
        <f t="shared" si="55"/>
        <v>0</v>
      </c>
      <c r="J59" s="59">
        <f t="shared" si="55"/>
        <v>0</v>
      </c>
      <c r="K59" s="59">
        <f t="shared" si="55"/>
        <v>0</v>
      </c>
      <c r="L59" s="59">
        <f t="shared" si="55"/>
        <v>0</v>
      </c>
      <c r="M59" s="59">
        <f t="shared" si="55"/>
        <v>0</v>
      </c>
      <c r="N59" s="59">
        <f t="shared" si="55"/>
        <v>0</v>
      </c>
      <c r="O59" s="59">
        <f t="shared" si="55"/>
        <v>0</v>
      </c>
      <c r="P59" s="59">
        <f t="shared" si="55"/>
        <v>0</v>
      </c>
      <c r="Q59" s="59">
        <f t="shared" si="55"/>
        <v>0</v>
      </c>
      <c r="R59" s="59">
        <f t="shared" si="55"/>
        <v>0</v>
      </c>
      <c r="S59" s="59">
        <f t="shared" si="55"/>
        <v>0</v>
      </c>
      <c r="T59" s="59">
        <f t="shared" si="55"/>
        <v>0</v>
      </c>
      <c r="U59" s="59">
        <f t="shared" si="55"/>
        <v>0</v>
      </c>
      <c r="V59" s="59">
        <f t="shared" si="55"/>
        <v>0</v>
      </c>
      <c r="W59" s="59">
        <f t="shared" si="55"/>
        <v>0</v>
      </c>
      <c r="X59" s="59">
        <f t="shared" si="55"/>
        <v>0</v>
      </c>
      <c r="Y59" s="59">
        <f t="shared" si="55"/>
        <v>0</v>
      </c>
      <c r="Z59" s="59">
        <f t="shared" si="55"/>
        <v>0</v>
      </c>
      <c r="AA59" s="59">
        <f t="shared" si="55"/>
        <v>0</v>
      </c>
      <c r="AB59" s="59">
        <f t="shared" si="55"/>
        <v>0</v>
      </c>
      <c r="AC59" s="59">
        <f t="shared" si="55"/>
        <v>0</v>
      </c>
      <c r="AD59" s="59">
        <f t="shared" si="55"/>
        <v>0</v>
      </c>
      <c r="AE59" s="59">
        <f t="shared" si="55"/>
        <v>0</v>
      </c>
      <c r="AF59" s="59">
        <f t="shared" si="55"/>
        <v>0</v>
      </c>
      <c r="AG59" s="59">
        <f t="shared" si="55"/>
        <v>0</v>
      </c>
      <c r="AH59" s="59">
        <f t="shared" si="55"/>
        <v>0</v>
      </c>
      <c r="AI59" s="59">
        <f t="shared" si="55"/>
        <v>0</v>
      </c>
      <c r="AJ59" s="59">
        <f t="shared" si="55"/>
        <v>0</v>
      </c>
      <c r="AK59" s="59">
        <f t="shared" si="55"/>
        <v>0</v>
      </c>
      <c r="AL59" s="59">
        <f t="shared" si="55"/>
        <v>0</v>
      </c>
      <c r="AM59" s="59">
        <f t="shared" si="55"/>
        <v>0</v>
      </c>
      <c r="AN59" s="59">
        <f t="shared" si="55"/>
        <v>0</v>
      </c>
      <c r="AO59" s="59">
        <f t="shared" si="55"/>
        <v>0</v>
      </c>
      <c r="AP59" s="59">
        <f t="shared" si="55"/>
        <v>0</v>
      </c>
      <c r="AQ59" s="59">
        <f t="shared" si="55"/>
        <v>0</v>
      </c>
      <c r="AR59" s="59">
        <f t="shared" si="55"/>
        <v>0</v>
      </c>
      <c r="AS59" s="59">
        <f t="shared" si="55"/>
        <v>0</v>
      </c>
      <c r="AT59" s="59">
        <f t="shared" si="55"/>
        <v>0</v>
      </c>
      <c r="AU59" s="59">
        <f t="shared" si="55"/>
        <v>0</v>
      </c>
      <c r="AV59" s="59">
        <f t="shared" si="55"/>
        <v>0</v>
      </c>
      <c r="AW59" s="59">
        <f t="shared" si="55"/>
        <v>0</v>
      </c>
      <c r="AX59" s="59">
        <f t="shared" si="55"/>
        <v>0</v>
      </c>
      <c r="AY59" s="59">
        <f t="shared" si="55"/>
        <v>0</v>
      </c>
      <c r="AZ59" s="59">
        <f t="shared" si="55"/>
        <v>0</v>
      </c>
      <c r="BA59" s="59">
        <f t="shared" si="55"/>
        <v>0</v>
      </c>
      <c r="BB59" s="59">
        <f t="shared" si="55"/>
        <v>0</v>
      </c>
      <c r="BC59" s="59">
        <f t="shared" si="55"/>
        <v>0</v>
      </c>
      <c r="BD59" s="59">
        <f t="shared" si="55"/>
        <v>0</v>
      </c>
      <c r="BE59" s="59">
        <f t="shared" si="55"/>
        <v>0</v>
      </c>
      <c r="BF59" s="59">
        <f t="shared" si="55"/>
        <v>0</v>
      </c>
      <c r="BG59" s="59">
        <f t="shared" si="55"/>
        <v>0</v>
      </c>
      <c r="BH59" s="59">
        <f t="shared" si="55"/>
        <v>0</v>
      </c>
      <c r="BI59" s="59">
        <f t="shared" si="55"/>
        <v>0</v>
      </c>
      <c r="BJ59" s="59">
        <f t="shared" si="55"/>
        <v>0</v>
      </c>
      <c r="BK59" s="59">
        <f t="shared" si="55"/>
        <v>0</v>
      </c>
      <c r="BL59" s="59">
        <f t="shared" si="55"/>
        <v>0</v>
      </c>
      <c r="BM59" s="59">
        <f t="shared" si="55"/>
        <v>0</v>
      </c>
      <c r="BN59" s="59">
        <f t="shared" si="55"/>
        <v>0</v>
      </c>
      <c r="BO59" s="59">
        <f t="shared" si="55"/>
        <v>0</v>
      </c>
      <c r="BP59" s="59">
        <f t="shared" si="55"/>
        <v>0</v>
      </c>
      <c r="BQ59" s="59">
        <f t="shared" si="55"/>
        <v>0</v>
      </c>
      <c r="BR59" s="59">
        <f t="shared" si="55"/>
        <v>0</v>
      </c>
      <c r="BS59" s="59">
        <f t="shared" si="24"/>
        <v>0</v>
      </c>
      <c r="BT59" s="59">
        <f t="shared" si="49"/>
        <v>0</v>
      </c>
      <c r="BU59" s="59">
        <f t="shared" si="49"/>
        <v>0</v>
      </c>
      <c r="BV59" s="59">
        <f t="shared" si="49"/>
        <v>0</v>
      </c>
      <c r="BW59" s="59">
        <f t="shared" si="49"/>
        <v>0</v>
      </c>
      <c r="BX59" s="59">
        <f t="shared" si="49"/>
        <v>0</v>
      </c>
      <c r="BY59" s="59">
        <f t="shared" si="49"/>
        <v>0</v>
      </c>
      <c r="BZ59" s="59">
        <f t="shared" si="49"/>
        <v>0</v>
      </c>
      <c r="CA59" s="59">
        <f t="shared" si="49"/>
        <v>0</v>
      </c>
      <c r="CB59" s="59">
        <f t="shared" si="49"/>
        <v>0</v>
      </c>
      <c r="CC59" s="59">
        <f t="shared" si="49"/>
        <v>0</v>
      </c>
      <c r="CD59" s="59">
        <f t="shared" si="49"/>
        <v>0</v>
      </c>
      <c r="CE59" s="59">
        <f t="shared" si="49"/>
        <v>0</v>
      </c>
      <c r="CF59" s="59">
        <f t="shared" si="49"/>
        <v>0</v>
      </c>
      <c r="CG59" s="59">
        <f t="shared" si="49"/>
        <v>0</v>
      </c>
      <c r="CH59" s="59">
        <f t="shared" si="49"/>
        <v>0</v>
      </c>
      <c r="CI59" s="59">
        <f t="shared" si="49"/>
        <v>0</v>
      </c>
      <c r="CJ59" s="59">
        <f t="shared" si="49"/>
        <v>0</v>
      </c>
      <c r="CK59" s="59">
        <f t="shared" si="49"/>
        <v>0</v>
      </c>
      <c r="CL59" s="59">
        <f t="shared" si="49"/>
        <v>0</v>
      </c>
      <c r="CM59" s="59">
        <f t="shared" si="49"/>
        <v>0</v>
      </c>
      <c r="CN59" s="59">
        <f t="shared" si="49"/>
        <v>0</v>
      </c>
      <c r="CO59" s="59">
        <f t="shared" si="49"/>
        <v>0</v>
      </c>
      <c r="CP59" s="59">
        <f t="shared" si="49"/>
        <v>0</v>
      </c>
      <c r="CQ59" s="59">
        <f t="shared" si="49"/>
        <v>0</v>
      </c>
      <c r="CR59" s="59">
        <f t="shared" si="49"/>
        <v>0</v>
      </c>
      <c r="CS59" s="59">
        <f t="shared" si="49"/>
        <v>0</v>
      </c>
      <c r="CT59" s="59">
        <f t="shared" si="49"/>
        <v>0</v>
      </c>
      <c r="CU59" s="59">
        <f t="shared" si="49"/>
        <v>0</v>
      </c>
      <c r="CV59" s="59">
        <f t="shared" si="49"/>
        <v>0</v>
      </c>
      <c r="CW59" s="59">
        <f t="shared" si="49"/>
        <v>0</v>
      </c>
      <c r="CX59" s="59">
        <f t="shared" si="49"/>
        <v>0</v>
      </c>
      <c r="CY59" s="59">
        <f t="shared" si="49"/>
        <v>0</v>
      </c>
      <c r="CZ59" s="59">
        <f t="shared" si="49"/>
        <v>0</v>
      </c>
      <c r="DA59" s="59">
        <f t="shared" si="49"/>
        <v>0</v>
      </c>
      <c r="DB59" s="59">
        <f t="shared" si="49"/>
        <v>0</v>
      </c>
      <c r="DC59" s="59">
        <f t="shared" si="49"/>
        <v>0</v>
      </c>
      <c r="DD59" s="59">
        <f t="shared" si="49"/>
        <v>0</v>
      </c>
      <c r="DE59" s="59">
        <f t="shared" si="49"/>
        <v>0</v>
      </c>
      <c r="DF59" s="59">
        <f t="shared" si="49"/>
        <v>0</v>
      </c>
      <c r="DG59" s="59">
        <f t="shared" si="49"/>
        <v>0</v>
      </c>
      <c r="DH59" s="59">
        <f t="shared" si="49"/>
        <v>0</v>
      </c>
      <c r="DI59" s="59">
        <f t="shared" si="49"/>
        <v>0</v>
      </c>
      <c r="DJ59" s="59">
        <f t="shared" si="49"/>
        <v>0</v>
      </c>
      <c r="DK59" s="59">
        <f t="shared" si="49"/>
        <v>0</v>
      </c>
      <c r="DL59" s="59">
        <f t="shared" si="49"/>
        <v>0</v>
      </c>
      <c r="DM59" s="59">
        <f t="shared" si="49"/>
        <v>0</v>
      </c>
      <c r="DN59" s="59">
        <f t="shared" si="49"/>
        <v>0</v>
      </c>
      <c r="DO59" s="59">
        <f t="shared" si="49"/>
        <v>0</v>
      </c>
      <c r="DP59" s="59">
        <f t="shared" si="49"/>
        <v>0</v>
      </c>
      <c r="DQ59" s="59">
        <f t="shared" si="49"/>
        <v>0</v>
      </c>
      <c r="DR59" s="59">
        <f t="shared" si="49"/>
        <v>0</v>
      </c>
      <c r="DS59" s="59">
        <f t="shared" si="49"/>
        <v>0</v>
      </c>
      <c r="DT59" s="59">
        <f t="shared" si="49"/>
        <v>0</v>
      </c>
      <c r="DU59" s="59">
        <f t="shared" si="49"/>
        <v>0</v>
      </c>
      <c r="DV59" s="59">
        <f t="shared" si="49"/>
        <v>0</v>
      </c>
    </row>
    <row r="60" spans="3:126" ht="16.5" thickTop="1" thickBot="1" x14ac:dyDescent="0.3">
      <c r="C60" s="57">
        <f t="shared" ref="C60:D60" si="56">+C28</f>
        <v>0</v>
      </c>
      <c r="D60" s="57">
        <f t="shared" si="56"/>
        <v>0</v>
      </c>
      <c r="G60" s="59">
        <f t="shared" ref="G60:BR60" si="57">+$D60*G28</f>
        <v>0</v>
      </c>
      <c r="H60" s="59">
        <f t="shared" si="57"/>
        <v>0</v>
      </c>
      <c r="I60" s="59">
        <f t="shared" si="57"/>
        <v>0</v>
      </c>
      <c r="J60" s="59">
        <f t="shared" si="57"/>
        <v>0</v>
      </c>
      <c r="K60" s="59">
        <f t="shared" si="57"/>
        <v>0</v>
      </c>
      <c r="L60" s="59">
        <f t="shared" si="57"/>
        <v>0</v>
      </c>
      <c r="M60" s="59">
        <f t="shared" si="57"/>
        <v>0</v>
      </c>
      <c r="N60" s="59">
        <f t="shared" si="57"/>
        <v>0</v>
      </c>
      <c r="O60" s="59">
        <f t="shared" si="57"/>
        <v>0</v>
      </c>
      <c r="P60" s="59">
        <f t="shared" si="57"/>
        <v>0</v>
      </c>
      <c r="Q60" s="59">
        <f t="shared" si="57"/>
        <v>0</v>
      </c>
      <c r="R60" s="59">
        <f t="shared" si="57"/>
        <v>0</v>
      </c>
      <c r="S60" s="59">
        <f t="shared" si="57"/>
        <v>0</v>
      </c>
      <c r="T60" s="59">
        <f t="shared" si="57"/>
        <v>0</v>
      </c>
      <c r="U60" s="59">
        <f t="shared" si="57"/>
        <v>0</v>
      </c>
      <c r="V60" s="59">
        <f t="shared" si="57"/>
        <v>0</v>
      </c>
      <c r="W60" s="59">
        <f t="shared" si="57"/>
        <v>0</v>
      </c>
      <c r="X60" s="59">
        <f t="shared" si="57"/>
        <v>0</v>
      </c>
      <c r="Y60" s="59">
        <f t="shared" si="57"/>
        <v>0</v>
      </c>
      <c r="Z60" s="59">
        <f t="shared" si="57"/>
        <v>0</v>
      </c>
      <c r="AA60" s="59">
        <f t="shared" si="57"/>
        <v>0</v>
      </c>
      <c r="AB60" s="59">
        <f t="shared" si="57"/>
        <v>0</v>
      </c>
      <c r="AC60" s="59">
        <f t="shared" si="57"/>
        <v>0</v>
      </c>
      <c r="AD60" s="59">
        <f t="shared" si="57"/>
        <v>0</v>
      </c>
      <c r="AE60" s="59">
        <f t="shared" si="57"/>
        <v>0</v>
      </c>
      <c r="AF60" s="59">
        <f t="shared" si="57"/>
        <v>0</v>
      </c>
      <c r="AG60" s="59">
        <f t="shared" si="57"/>
        <v>0</v>
      </c>
      <c r="AH60" s="59">
        <f t="shared" si="57"/>
        <v>0</v>
      </c>
      <c r="AI60" s="59">
        <f t="shared" si="57"/>
        <v>0</v>
      </c>
      <c r="AJ60" s="59">
        <f t="shared" si="57"/>
        <v>0</v>
      </c>
      <c r="AK60" s="59">
        <f t="shared" si="57"/>
        <v>0</v>
      </c>
      <c r="AL60" s="59">
        <f t="shared" si="57"/>
        <v>0</v>
      </c>
      <c r="AM60" s="59">
        <f t="shared" si="57"/>
        <v>0</v>
      </c>
      <c r="AN60" s="59">
        <f t="shared" si="57"/>
        <v>0</v>
      </c>
      <c r="AO60" s="59">
        <f t="shared" si="57"/>
        <v>0</v>
      </c>
      <c r="AP60" s="59">
        <f t="shared" si="57"/>
        <v>0</v>
      </c>
      <c r="AQ60" s="59">
        <f t="shared" si="57"/>
        <v>0</v>
      </c>
      <c r="AR60" s="59">
        <f t="shared" si="57"/>
        <v>0</v>
      </c>
      <c r="AS60" s="59">
        <f t="shared" si="57"/>
        <v>0</v>
      </c>
      <c r="AT60" s="59">
        <f t="shared" si="57"/>
        <v>0</v>
      </c>
      <c r="AU60" s="59">
        <f t="shared" si="57"/>
        <v>0</v>
      </c>
      <c r="AV60" s="59">
        <f t="shared" si="57"/>
        <v>0</v>
      </c>
      <c r="AW60" s="59">
        <f t="shared" si="57"/>
        <v>0</v>
      </c>
      <c r="AX60" s="59">
        <f t="shared" si="57"/>
        <v>0</v>
      </c>
      <c r="AY60" s="59">
        <f t="shared" si="57"/>
        <v>0</v>
      </c>
      <c r="AZ60" s="59">
        <f t="shared" si="57"/>
        <v>0</v>
      </c>
      <c r="BA60" s="59">
        <f t="shared" si="57"/>
        <v>0</v>
      </c>
      <c r="BB60" s="59">
        <f t="shared" si="57"/>
        <v>0</v>
      </c>
      <c r="BC60" s="59">
        <f t="shared" si="57"/>
        <v>0</v>
      </c>
      <c r="BD60" s="59">
        <f t="shared" si="57"/>
        <v>0</v>
      </c>
      <c r="BE60" s="59">
        <f t="shared" si="57"/>
        <v>0</v>
      </c>
      <c r="BF60" s="59">
        <f t="shared" si="57"/>
        <v>0</v>
      </c>
      <c r="BG60" s="59">
        <f t="shared" si="57"/>
        <v>0</v>
      </c>
      <c r="BH60" s="59">
        <f t="shared" si="57"/>
        <v>0</v>
      </c>
      <c r="BI60" s="59">
        <f t="shared" si="57"/>
        <v>0</v>
      </c>
      <c r="BJ60" s="59">
        <f t="shared" si="57"/>
        <v>0</v>
      </c>
      <c r="BK60" s="59">
        <f t="shared" si="57"/>
        <v>0</v>
      </c>
      <c r="BL60" s="59">
        <f t="shared" si="57"/>
        <v>0</v>
      </c>
      <c r="BM60" s="59">
        <f t="shared" si="57"/>
        <v>0</v>
      </c>
      <c r="BN60" s="59">
        <f t="shared" si="57"/>
        <v>0</v>
      </c>
      <c r="BO60" s="59">
        <f t="shared" si="57"/>
        <v>0</v>
      </c>
      <c r="BP60" s="59">
        <f t="shared" si="57"/>
        <v>0</v>
      </c>
      <c r="BQ60" s="59">
        <f t="shared" si="57"/>
        <v>0</v>
      </c>
      <c r="BR60" s="59">
        <f t="shared" si="57"/>
        <v>0</v>
      </c>
      <c r="BS60" s="59">
        <f t="shared" si="24"/>
        <v>0</v>
      </c>
      <c r="BT60" s="59">
        <f t="shared" si="49"/>
        <v>0</v>
      </c>
      <c r="BU60" s="59">
        <f t="shared" si="49"/>
        <v>0</v>
      </c>
      <c r="BV60" s="59">
        <f t="shared" si="49"/>
        <v>0</v>
      </c>
      <c r="BW60" s="59">
        <f t="shared" si="49"/>
        <v>0</v>
      </c>
      <c r="BX60" s="59">
        <f t="shared" si="49"/>
        <v>0</v>
      </c>
      <c r="BY60" s="59">
        <f t="shared" si="49"/>
        <v>0</v>
      </c>
      <c r="BZ60" s="59">
        <f t="shared" si="49"/>
        <v>0</v>
      </c>
      <c r="CA60" s="59">
        <f t="shared" si="49"/>
        <v>0</v>
      </c>
      <c r="CB60" s="59">
        <f t="shared" si="49"/>
        <v>0</v>
      </c>
      <c r="CC60" s="59">
        <f t="shared" si="49"/>
        <v>0</v>
      </c>
      <c r="CD60" s="59">
        <f t="shared" si="49"/>
        <v>0</v>
      </c>
      <c r="CE60" s="59">
        <f t="shared" si="49"/>
        <v>0</v>
      </c>
      <c r="CF60" s="59">
        <f t="shared" si="49"/>
        <v>0</v>
      </c>
      <c r="CG60" s="59">
        <f t="shared" si="49"/>
        <v>0</v>
      </c>
      <c r="CH60" s="59">
        <f t="shared" si="49"/>
        <v>0</v>
      </c>
      <c r="CI60" s="59">
        <f t="shared" si="49"/>
        <v>0</v>
      </c>
      <c r="CJ60" s="59">
        <f t="shared" si="49"/>
        <v>0</v>
      </c>
      <c r="CK60" s="59">
        <f t="shared" si="49"/>
        <v>0</v>
      </c>
      <c r="CL60" s="59">
        <f t="shared" si="49"/>
        <v>0</v>
      </c>
      <c r="CM60" s="59">
        <f t="shared" si="49"/>
        <v>0</v>
      </c>
      <c r="CN60" s="59">
        <f t="shared" si="49"/>
        <v>0</v>
      </c>
      <c r="CO60" s="59">
        <f t="shared" si="49"/>
        <v>0</v>
      </c>
      <c r="CP60" s="59">
        <f t="shared" si="49"/>
        <v>0</v>
      </c>
      <c r="CQ60" s="59">
        <f t="shared" si="49"/>
        <v>0</v>
      </c>
      <c r="CR60" s="59">
        <f t="shared" si="49"/>
        <v>0</v>
      </c>
      <c r="CS60" s="59">
        <f t="shared" si="49"/>
        <v>0</v>
      </c>
      <c r="CT60" s="59">
        <f t="shared" si="49"/>
        <v>0</v>
      </c>
      <c r="CU60" s="59">
        <f t="shared" si="49"/>
        <v>0</v>
      </c>
      <c r="CV60" s="59">
        <f t="shared" si="49"/>
        <v>0</v>
      </c>
      <c r="CW60" s="59">
        <f t="shared" si="49"/>
        <v>0</v>
      </c>
      <c r="CX60" s="59">
        <f t="shared" si="49"/>
        <v>0</v>
      </c>
      <c r="CY60" s="59">
        <f t="shared" si="49"/>
        <v>0</v>
      </c>
      <c r="CZ60" s="59">
        <f t="shared" si="49"/>
        <v>0</v>
      </c>
      <c r="DA60" s="59">
        <f t="shared" si="49"/>
        <v>0</v>
      </c>
      <c r="DB60" s="59">
        <f t="shared" si="49"/>
        <v>0</v>
      </c>
      <c r="DC60" s="59">
        <f t="shared" ref="DC60:DV60" si="58">+$D60*DC28</f>
        <v>0</v>
      </c>
      <c r="DD60" s="59">
        <f t="shared" si="58"/>
        <v>0</v>
      </c>
      <c r="DE60" s="59">
        <f t="shared" si="58"/>
        <v>0</v>
      </c>
      <c r="DF60" s="59">
        <f t="shared" si="58"/>
        <v>0</v>
      </c>
      <c r="DG60" s="59">
        <f t="shared" si="58"/>
        <v>0</v>
      </c>
      <c r="DH60" s="59">
        <f t="shared" si="58"/>
        <v>0</v>
      </c>
      <c r="DI60" s="59">
        <f t="shared" si="58"/>
        <v>0</v>
      </c>
      <c r="DJ60" s="59">
        <f t="shared" si="58"/>
        <v>0</v>
      </c>
      <c r="DK60" s="59">
        <f t="shared" si="58"/>
        <v>0</v>
      </c>
      <c r="DL60" s="59">
        <f t="shared" si="58"/>
        <v>0</v>
      </c>
      <c r="DM60" s="59">
        <f t="shared" si="58"/>
        <v>0</v>
      </c>
      <c r="DN60" s="59">
        <f t="shared" si="58"/>
        <v>0</v>
      </c>
      <c r="DO60" s="59">
        <f t="shared" si="58"/>
        <v>0</v>
      </c>
      <c r="DP60" s="59">
        <f t="shared" si="58"/>
        <v>0</v>
      </c>
      <c r="DQ60" s="59">
        <f t="shared" si="58"/>
        <v>0</v>
      </c>
      <c r="DR60" s="59">
        <f t="shared" si="58"/>
        <v>0</v>
      </c>
      <c r="DS60" s="59">
        <f t="shared" si="58"/>
        <v>0</v>
      </c>
      <c r="DT60" s="59">
        <f t="shared" si="58"/>
        <v>0</v>
      </c>
      <c r="DU60" s="59">
        <f t="shared" si="58"/>
        <v>0</v>
      </c>
      <c r="DV60" s="59">
        <f t="shared" si="58"/>
        <v>0</v>
      </c>
    </row>
    <row r="61" spans="3:126" ht="16.5" thickTop="1" thickBot="1" x14ac:dyDescent="0.3">
      <c r="C61" s="57">
        <f t="shared" ref="C61:D61" si="59">+C29</f>
        <v>0</v>
      </c>
      <c r="D61" s="57">
        <f t="shared" si="59"/>
        <v>0</v>
      </c>
      <c r="G61" s="59">
        <f t="shared" ref="G61:BR61" si="60">+$D61*G29</f>
        <v>0</v>
      </c>
      <c r="H61" s="59">
        <f t="shared" si="60"/>
        <v>0</v>
      </c>
      <c r="I61" s="59">
        <f t="shared" si="60"/>
        <v>0</v>
      </c>
      <c r="J61" s="59">
        <f t="shared" si="60"/>
        <v>0</v>
      </c>
      <c r="K61" s="59">
        <f t="shared" si="60"/>
        <v>0</v>
      </c>
      <c r="L61" s="59">
        <f t="shared" si="60"/>
        <v>0</v>
      </c>
      <c r="M61" s="59">
        <f t="shared" si="60"/>
        <v>0</v>
      </c>
      <c r="N61" s="59">
        <f t="shared" si="60"/>
        <v>0</v>
      </c>
      <c r="O61" s="59">
        <f t="shared" si="60"/>
        <v>0</v>
      </c>
      <c r="P61" s="59">
        <f t="shared" si="60"/>
        <v>0</v>
      </c>
      <c r="Q61" s="59">
        <f t="shared" si="60"/>
        <v>0</v>
      </c>
      <c r="R61" s="59">
        <f t="shared" si="60"/>
        <v>0</v>
      </c>
      <c r="S61" s="59">
        <f t="shared" si="60"/>
        <v>0</v>
      </c>
      <c r="T61" s="59">
        <f t="shared" si="60"/>
        <v>0</v>
      </c>
      <c r="U61" s="59">
        <f t="shared" si="60"/>
        <v>0</v>
      </c>
      <c r="V61" s="59">
        <f t="shared" si="60"/>
        <v>0</v>
      </c>
      <c r="W61" s="59">
        <f t="shared" si="60"/>
        <v>0</v>
      </c>
      <c r="X61" s="59">
        <f t="shared" si="60"/>
        <v>0</v>
      </c>
      <c r="Y61" s="59">
        <f t="shared" si="60"/>
        <v>0</v>
      </c>
      <c r="Z61" s="59">
        <f t="shared" si="60"/>
        <v>0</v>
      </c>
      <c r="AA61" s="59">
        <f t="shared" si="60"/>
        <v>0</v>
      </c>
      <c r="AB61" s="59">
        <f t="shared" si="60"/>
        <v>0</v>
      </c>
      <c r="AC61" s="59">
        <f t="shared" si="60"/>
        <v>0</v>
      </c>
      <c r="AD61" s="59">
        <f t="shared" si="60"/>
        <v>0</v>
      </c>
      <c r="AE61" s="59">
        <f t="shared" si="60"/>
        <v>0</v>
      </c>
      <c r="AF61" s="59">
        <f t="shared" si="60"/>
        <v>0</v>
      </c>
      <c r="AG61" s="59">
        <f t="shared" si="60"/>
        <v>0</v>
      </c>
      <c r="AH61" s="59">
        <f t="shared" si="60"/>
        <v>0</v>
      </c>
      <c r="AI61" s="59">
        <f t="shared" si="60"/>
        <v>0</v>
      </c>
      <c r="AJ61" s="59">
        <f t="shared" si="60"/>
        <v>0</v>
      </c>
      <c r="AK61" s="59">
        <f t="shared" si="60"/>
        <v>0</v>
      </c>
      <c r="AL61" s="59">
        <f t="shared" si="60"/>
        <v>0</v>
      </c>
      <c r="AM61" s="59">
        <f t="shared" si="60"/>
        <v>0</v>
      </c>
      <c r="AN61" s="59">
        <f t="shared" si="60"/>
        <v>0</v>
      </c>
      <c r="AO61" s="59">
        <f t="shared" si="60"/>
        <v>0</v>
      </c>
      <c r="AP61" s="59">
        <f t="shared" si="60"/>
        <v>0</v>
      </c>
      <c r="AQ61" s="59">
        <f t="shared" si="60"/>
        <v>0</v>
      </c>
      <c r="AR61" s="59">
        <f t="shared" si="60"/>
        <v>0</v>
      </c>
      <c r="AS61" s="59">
        <f t="shared" si="60"/>
        <v>0</v>
      </c>
      <c r="AT61" s="59">
        <f t="shared" si="60"/>
        <v>0</v>
      </c>
      <c r="AU61" s="59">
        <f t="shared" si="60"/>
        <v>0</v>
      </c>
      <c r="AV61" s="59">
        <f t="shared" si="60"/>
        <v>0</v>
      </c>
      <c r="AW61" s="59">
        <f t="shared" si="60"/>
        <v>0</v>
      </c>
      <c r="AX61" s="59">
        <f t="shared" si="60"/>
        <v>0</v>
      </c>
      <c r="AY61" s="59">
        <f t="shared" si="60"/>
        <v>0</v>
      </c>
      <c r="AZ61" s="59">
        <f t="shared" si="60"/>
        <v>0</v>
      </c>
      <c r="BA61" s="59">
        <f t="shared" si="60"/>
        <v>0</v>
      </c>
      <c r="BB61" s="59">
        <f t="shared" si="60"/>
        <v>0</v>
      </c>
      <c r="BC61" s="59">
        <f t="shared" si="60"/>
        <v>0</v>
      </c>
      <c r="BD61" s="59">
        <f t="shared" si="60"/>
        <v>0</v>
      </c>
      <c r="BE61" s="59">
        <f t="shared" si="60"/>
        <v>0</v>
      </c>
      <c r="BF61" s="59">
        <f t="shared" si="60"/>
        <v>0</v>
      </c>
      <c r="BG61" s="59">
        <f t="shared" si="60"/>
        <v>0</v>
      </c>
      <c r="BH61" s="59">
        <f t="shared" si="60"/>
        <v>0</v>
      </c>
      <c r="BI61" s="59">
        <f t="shared" si="60"/>
        <v>0</v>
      </c>
      <c r="BJ61" s="59">
        <f t="shared" si="60"/>
        <v>0</v>
      </c>
      <c r="BK61" s="59">
        <f t="shared" si="60"/>
        <v>0</v>
      </c>
      <c r="BL61" s="59">
        <f t="shared" si="60"/>
        <v>0</v>
      </c>
      <c r="BM61" s="59">
        <f t="shared" si="60"/>
        <v>0</v>
      </c>
      <c r="BN61" s="59">
        <f t="shared" si="60"/>
        <v>0</v>
      </c>
      <c r="BO61" s="59">
        <f t="shared" si="60"/>
        <v>0</v>
      </c>
      <c r="BP61" s="59">
        <f t="shared" si="60"/>
        <v>0</v>
      </c>
      <c r="BQ61" s="59">
        <f t="shared" si="60"/>
        <v>0</v>
      </c>
      <c r="BR61" s="59">
        <f t="shared" si="60"/>
        <v>0</v>
      </c>
      <c r="BS61" s="59">
        <f t="shared" si="24"/>
        <v>0</v>
      </c>
      <c r="BT61" s="59">
        <f t="shared" ref="BT61:DV61" si="61">+$D61*BT29</f>
        <v>0</v>
      </c>
      <c r="BU61" s="59">
        <f t="shared" si="61"/>
        <v>0</v>
      </c>
      <c r="BV61" s="59">
        <f t="shared" si="61"/>
        <v>0</v>
      </c>
      <c r="BW61" s="59">
        <f t="shared" si="61"/>
        <v>0</v>
      </c>
      <c r="BX61" s="59">
        <f t="shared" si="61"/>
        <v>0</v>
      </c>
      <c r="BY61" s="59">
        <f t="shared" si="61"/>
        <v>0</v>
      </c>
      <c r="BZ61" s="59">
        <f t="shared" si="61"/>
        <v>0</v>
      </c>
      <c r="CA61" s="59">
        <f t="shared" si="61"/>
        <v>0</v>
      </c>
      <c r="CB61" s="59">
        <f t="shared" si="61"/>
        <v>0</v>
      </c>
      <c r="CC61" s="59">
        <f t="shared" si="61"/>
        <v>0</v>
      </c>
      <c r="CD61" s="59">
        <f t="shared" si="61"/>
        <v>0</v>
      </c>
      <c r="CE61" s="59">
        <f t="shared" si="61"/>
        <v>0</v>
      </c>
      <c r="CF61" s="59">
        <f t="shared" si="61"/>
        <v>0</v>
      </c>
      <c r="CG61" s="59">
        <f t="shared" si="61"/>
        <v>0</v>
      </c>
      <c r="CH61" s="59">
        <f t="shared" si="61"/>
        <v>0</v>
      </c>
      <c r="CI61" s="59">
        <f t="shared" si="61"/>
        <v>0</v>
      </c>
      <c r="CJ61" s="59">
        <f t="shared" si="61"/>
        <v>0</v>
      </c>
      <c r="CK61" s="59">
        <f t="shared" si="61"/>
        <v>0</v>
      </c>
      <c r="CL61" s="59">
        <f t="shared" si="61"/>
        <v>0</v>
      </c>
      <c r="CM61" s="59">
        <f t="shared" si="61"/>
        <v>0</v>
      </c>
      <c r="CN61" s="59">
        <f t="shared" si="61"/>
        <v>0</v>
      </c>
      <c r="CO61" s="59">
        <f t="shared" si="61"/>
        <v>0</v>
      </c>
      <c r="CP61" s="59">
        <f t="shared" si="61"/>
        <v>0</v>
      </c>
      <c r="CQ61" s="59">
        <f t="shared" si="61"/>
        <v>0</v>
      </c>
      <c r="CR61" s="59">
        <f t="shared" si="61"/>
        <v>0</v>
      </c>
      <c r="CS61" s="59">
        <f t="shared" si="61"/>
        <v>0</v>
      </c>
      <c r="CT61" s="59">
        <f t="shared" si="61"/>
        <v>0</v>
      </c>
      <c r="CU61" s="59">
        <f t="shared" si="61"/>
        <v>0</v>
      </c>
      <c r="CV61" s="59">
        <f t="shared" si="61"/>
        <v>0</v>
      </c>
      <c r="CW61" s="59">
        <f t="shared" si="61"/>
        <v>0</v>
      </c>
      <c r="CX61" s="59">
        <f t="shared" si="61"/>
        <v>0</v>
      </c>
      <c r="CY61" s="59">
        <f t="shared" si="61"/>
        <v>0</v>
      </c>
      <c r="CZ61" s="59">
        <f t="shared" si="61"/>
        <v>0</v>
      </c>
      <c r="DA61" s="59">
        <f t="shared" si="61"/>
        <v>0</v>
      </c>
      <c r="DB61" s="59">
        <f t="shared" si="61"/>
        <v>0</v>
      </c>
      <c r="DC61" s="59">
        <f t="shared" si="61"/>
        <v>0</v>
      </c>
      <c r="DD61" s="59">
        <f t="shared" si="61"/>
        <v>0</v>
      </c>
      <c r="DE61" s="59">
        <f t="shared" si="61"/>
        <v>0</v>
      </c>
      <c r="DF61" s="59">
        <f t="shared" si="61"/>
        <v>0</v>
      </c>
      <c r="DG61" s="59">
        <f t="shared" si="61"/>
        <v>0</v>
      </c>
      <c r="DH61" s="59">
        <f t="shared" si="61"/>
        <v>0</v>
      </c>
      <c r="DI61" s="59">
        <f t="shared" si="61"/>
        <v>0</v>
      </c>
      <c r="DJ61" s="59">
        <f t="shared" si="61"/>
        <v>0</v>
      </c>
      <c r="DK61" s="59">
        <f t="shared" si="61"/>
        <v>0</v>
      </c>
      <c r="DL61" s="59">
        <f t="shared" si="61"/>
        <v>0</v>
      </c>
      <c r="DM61" s="59">
        <f t="shared" si="61"/>
        <v>0</v>
      </c>
      <c r="DN61" s="59">
        <f t="shared" si="61"/>
        <v>0</v>
      </c>
      <c r="DO61" s="59">
        <f t="shared" si="61"/>
        <v>0</v>
      </c>
      <c r="DP61" s="59">
        <f t="shared" si="61"/>
        <v>0</v>
      </c>
      <c r="DQ61" s="59">
        <f t="shared" si="61"/>
        <v>0</v>
      </c>
      <c r="DR61" s="59">
        <f t="shared" si="61"/>
        <v>0</v>
      </c>
      <c r="DS61" s="59">
        <f t="shared" si="61"/>
        <v>0</v>
      </c>
      <c r="DT61" s="59">
        <f t="shared" si="61"/>
        <v>0</v>
      </c>
      <c r="DU61" s="59">
        <f t="shared" si="61"/>
        <v>0</v>
      </c>
      <c r="DV61" s="59">
        <f t="shared" si="61"/>
        <v>0</v>
      </c>
    </row>
    <row r="62" spans="3:126" ht="16.5" thickTop="1" thickBot="1" x14ac:dyDescent="0.3">
      <c r="C62" s="57">
        <f t="shared" ref="C62:D62" si="62">+C30</f>
        <v>0</v>
      </c>
      <c r="D62" s="57">
        <f t="shared" si="62"/>
        <v>0</v>
      </c>
      <c r="G62" s="59">
        <f t="shared" ref="G62:BR62" si="63">+$D62*G30</f>
        <v>0</v>
      </c>
      <c r="H62" s="59">
        <f t="shared" si="63"/>
        <v>0</v>
      </c>
      <c r="I62" s="59">
        <f t="shared" si="63"/>
        <v>0</v>
      </c>
      <c r="J62" s="59">
        <f t="shared" si="63"/>
        <v>0</v>
      </c>
      <c r="K62" s="59">
        <f t="shared" si="63"/>
        <v>0</v>
      </c>
      <c r="L62" s="59">
        <f t="shared" si="63"/>
        <v>0</v>
      </c>
      <c r="M62" s="59">
        <f t="shared" si="63"/>
        <v>0</v>
      </c>
      <c r="N62" s="59">
        <f t="shared" si="63"/>
        <v>0</v>
      </c>
      <c r="O62" s="59">
        <f t="shared" si="63"/>
        <v>0</v>
      </c>
      <c r="P62" s="59">
        <f t="shared" si="63"/>
        <v>0</v>
      </c>
      <c r="Q62" s="59">
        <f t="shared" si="63"/>
        <v>0</v>
      </c>
      <c r="R62" s="59">
        <f t="shared" si="63"/>
        <v>0</v>
      </c>
      <c r="S62" s="59">
        <f t="shared" si="63"/>
        <v>0</v>
      </c>
      <c r="T62" s="59">
        <f t="shared" si="63"/>
        <v>0</v>
      </c>
      <c r="U62" s="59">
        <f t="shared" si="63"/>
        <v>0</v>
      </c>
      <c r="V62" s="59">
        <f t="shared" si="63"/>
        <v>0</v>
      </c>
      <c r="W62" s="59">
        <f t="shared" si="63"/>
        <v>0</v>
      </c>
      <c r="X62" s="59">
        <f t="shared" si="63"/>
        <v>0</v>
      </c>
      <c r="Y62" s="59">
        <f t="shared" si="63"/>
        <v>0</v>
      </c>
      <c r="Z62" s="59">
        <f t="shared" si="63"/>
        <v>0</v>
      </c>
      <c r="AA62" s="59">
        <f t="shared" si="63"/>
        <v>0</v>
      </c>
      <c r="AB62" s="59">
        <f t="shared" si="63"/>
        <v>0</v>
      </c>
      <c r="AC62" s="59">
        <f t="shared" si="63"/>
        <v>0</v>
      </c>
      <c r="AD62" s="59">
        <f t="shared" si="63"/>
        <v>0</v>
      </c>
      <c r="AE62" s="59">
        <f t="shared" si="63"/>
        <v>0</v>
      </c>
      <c r="AF62" s="59">
        <f t="shared" si="63"/>
        <v>0</v>
      </c>
      <c r="AG62" s="59">
        <f t="shared" si="63"/>
        <v>0</v>
      </c>
      <c r="AH62" s="59">
        <f t="shared" si="63"/>
        <v>0</v>
      </c>
      <c r="AI62" s="59">
        <f t="shared" si="63"/>
        <v>0</v>
      </c>
      <c r="AJ62" s="59">
        <f t="shared" si="63"/>
        <v>0</v>
      </c>
      <c r="AK62" s="59">
        <f t="shared" si="63"/>
        <v>0</v>
      </c>
      <c r="AL62" s="59">
        <f t="shared" si="63"/>
        <v>0</v>
      </c>
      <c r="AM62" s="59">
        <f t="shared" si="63"/>
        <v>0</v>
      </c>
      <c r="AN62" s="59">
        <f t="shared" si="63"/>
        <v>0</v>
      </c>
      <c r="AO62" s="59">
        <f t="shared" si="63"/>
        <v>0</v>
      </c>
      <c r="AP62" s="59">
        <f t="shared" si="63"/>
        <v>0</v>
      </c>
      <c r="AQ62" s="59">
        <f t="shared" si="63"/>
        <v>0</v>
      </c>
      <c r="AR62" s="59">
        <f t="shared" si="63"/>
        <v>0</v>
      </c>
      <c r="AS62" s="59">
        <f t="shared" si="63"/>
        <v>0</v>
      </c>
      <c r="AT62" s="59">
        <f t="shared" si="63"/>
        <v>0</v>
      </c>
      <c r="AU62" s="59">
        <f t="shared" si="63"/>
        <v>0</v>
      </c>
      <c r="AV62" s="59">
        <f t="shared" si="63"/>
        <v>0</v>
      </c>
      <c r="AW62" s="59">
        <f t="shared" si="63"/>
        <v>0</v>
      </c>
      <c r="AX62" s="59">
        <f t="shared" si="63"/>
        <v>0</v>
      </c>
      <c r="AY62" s="59">
        <f t="shared" si="63"/>
        <v>0</v>
      </c>
      <c r="AZ62" s="59">
        <f t="shared" si="63"/>
        <v>0</v>
      </c>
      <c r="BA62" s="59">
        <f t="shared" si="63"/>
        <v>0</v>
      </c>
      <c r="BB62" s="59">
        <f t="shared" si="63"/>
        <v>0</v>
      </c>
      <c r="BC62" s="59">
        <f t="shared" si="63"/>
        <v>0</v>
      </c>
      <c r="BD62" s="59">
        <f t="shared" si="63"/>
        <v>0</v>
      </c>
      <c r="BE62" s="59">
        <f t="shared" si="63"/>
        <v>0</v>
      </c>
      <c r="BF62" s="59">
        <f t="shared" si="63"/>
        <v>0</v>
      </c>
      <c r="BG62" s="59">
        <f t="shared" si="63"/>
        <v>0</v>
      </c>
      <c r="BH62" s="59">
        <f t="shared" si="63"/>
        <v>0</v>
      </c>
      <c r="BI62" s="59">
        <f t="shared" si="63"/>
        <v>0</v>
      </c>
      <c r="BJ62" s="59">
        <f t="shared" si="63"/>
        <v>0</v>
      </c>
      <c r="BK62" s="59">
        <f t="shared" si="63"/>
        <v>0</v>
      </c>
      <c r="BL62" s="59">
        <f t="shared" si="63"/>
        <v>0</v>
      </c>
      <c r="BM62" s="59">
        <f t="shared" si="63"/>
        <v>0</v>
      </c>
      <c r="BN62" s="59">
        <f t="shared" si="63"/>
        <v>0</v>
      </c>
      <c r="BO62" s="59">
        <f t="shared" si="63"/>
        <v>0</v>
      </c>
      <c r="BP62" s="59">
        <f t="shared" si="63"/>
        <v>0</v>
      </c>
      <c r="BQ62" s="59">
        <f t="shared" si="63"/>
        <v>0</v>
      </c>
      <c r="BR62" s="59">
        <f t="shared" si="63"/>
        <v>0</v>
      </c>
      <c r="BS62" s="59">
        <f t="shared" ref="BS62:DV66" si="64">+$D62*BS30</f>
        <v>0</v>
      </c>
      <c r="BT62" s="59">
        <f t="shared" si="64"/>
        <v>0</v>
      </c>
      <c r="BU62" s="59">
        <f t="shared" si="64"/>
        <v>0</v>
      </c>
      <c r="BV62" s="59">
        <f t="shared" si="64"/>
        <v>0</v>
      </c>
      <c r="BW62" s="59">
        <f t="shared" si="64"/>
        <v>0</v>
      </c>
      <c r="BX62" s="59">
        <f t="shared" si="64"/>
        <v>0</v>
      </c>
      <c r="BY62" s="59">
        <f t="shared" si="64"/>
        <v>0</v>
      </c>
      <c r="BZ62" s="59">
        <f t="shared" si="64"/>
        <v>0</v>
      </c>
      <c r="CA62" s="59">
        <f t="shared" si="64"/>
        <v>0</v>
      </c>
      <c r="CB62" s="59">
        <f t="shared" si="64"/>
        <v>0</v>
      </c>
      <c r="CC62" s="59">
        <f t="shared" si="64"/>
        <v>0</v>
      </c>
      <c r="CD62" s="59">
        <f t="shared" si="64"/>
        <v>0</v>
      </c>
      <c r="CE62" s="59">
        <f t="shared" si="64"/>
        <v>0</v>
      </c>
      <c r="CF62" s="59">
        <f t="shared" si="64"/>
        <v>0</v>
      </c>
      <c r="CG62" s="59">
        <f t="shared" si="64"/>
        <v>0</v>
      </c>
      <c r="CH62" s="59">
        <f t="shared" si="64"/>
        <v>0</v>
      </c>
      <c r="CI62" s="59">
        <f t="shared" si="64"/>
        <v>0</v>
      </c>
      <c r="CJ62" s="59">
        <f t="shared" si="64"/>
        <v>0</v>
      </c>
      <c r="CK62" s="59">
        <f t="shared" si="64"/>
        <v>0</v>
      </c>
      <c r="CL62" s="59">
        <f t="shared" si="64"/>
        <v>0</v>
      </c>
      <c r="CM62" s="59">
        <f t="shared" si="64"/>
        <v>0</v>
      </c>
      <c r="CN62" s="59">
        <f t="shared" si="64"/>
        <v>0</v>
      </c>
      <c r="CO62" s="59">
        <f t="shared" si="64"/>
        <v>0</v>
      </c>
      <c r="CP62" s="59">
        <f t="shared" si="64"/>
        <v>0</v>
      </c>
      <c r="CQ62" s="59">
        <f t="shared" si="64"/>
        <v>0</v>
      </c>
      <c r="CR62" s="59">
        <f t="shared" si="64"/>
        <v>0</v>
      </c>
      <c r="CS62" s="59">
        <f t="shared" si="64"/>
        <v>0</v>
      </c>
      <c r="CT62" s="59">
        <f t="shared" si="64"/>
        <v>0</v>
      </c>
      <c r="CU62" s="59">
        <f t="shared" si="64"/>
        <v>0</v>
      </c>
      <c r="CV62" s="59">
        <f t="shared" si="64"/>
        <v>0</v>
      </c>
      <c r="CW62" s="59">
        <f t="shared" si="64"/>
        <v>0</v>
      </c>
      <c r="CX62" s="59">
        <f t="shared" si="64"/>
        <v>0</v>
      </c>
      <c r="CY62" s="59">
        <f t="shared" si="64"/>
        <v>0</v>
      </c>
      <c r="CZ62" s="59">
        <f t="shared" si="64"/>
        <v>0</v>
      </c>
      <c r="DA62" s="59">
        <f t="shared" si="64"/>
        <v>0</v>
      </c>
      <c r="DB62" s="59">
        <f t="shared" si="64"/>
        <v>0</v>
      </c>
      <c r="DC62" s="59">
        <f t="shared" si="64"/>
        <v>0</v>
      </c>
      <c r="DD62" s="59">
        <f t="shared" si="64"/>
        <v>0</v>
      </c>
      <c r="DE62" s="59">
        <f t="shared" si="64"/>
        <v>0</v>
      </c>
      <c r="DF62" s="59">
        <f t="shared" si="64"/>
        <v>0</v>
      </c>
      <c r="DG62" s="59">
        <f t="shared" si="64"/>
        <v>0</v>
      </c>
      <c r="DH62" s="59">
        <f t="shared" si="64"/>
        <v>0</v>
      </c>
      <c r="DI62" s="59">
        <f t="shared" si="64"/>
        <v>0</v>
      </c>
      <c r="DJ62" s="59">
        <f t="shared" si="64"/>
        <v>0</v>
      </c>
      <c r="DK62" s="59">
        <f t="shared" si="64"/>
        <v>0</v>
      </c>
      <c r="DL62" s="59">
        <f t="shared" si="64"/>
        <v>0</v>
      </c>
      <c r="DM62" s="59">
        <f t="shared" si="64"/>
        <v>0</v>
      </c>
      <c r="DN62" s="59">
        <f t="shared" si="64"/>
        <v>0</v>
      </c>
      <c r="DO62" s="59">
        <f t="shared" si="64"/>
        <v>0</v>
      </c>
      <c r="DP62" s="59">
        <f t="shared" si="64"/>
        <v>0</v>
      </c>
      <c r="DQ62" s="59">
        <f t="shared" si="64"/>
        <v>0</v>
      </c>
      <c r="DR62" s="59">
        <f t="shared" si="64"/>
        <v>0</v>
      </c>
      <c r="DS62" s="59">
        <f t="shared" si="64"/>
        <v>0</v>
      </c>
      <c r="DT62" s="59">
        <f t="shared" si="64"/>
        <v>0</v>
      </c>
      <c r="DU62" s="59">
        <f t="shared" si="64"/>
        <v>0</v>
      </c>
      <c r="DV62" s="59">
        <f t="shared" si="64"/>
        <v>0</v>
      </c>
    </row>
    <row r="63" spans="3:126" ht="16.5" thickTop="1" thickBot="1" x14ac:dyDescent="0.3">
      <c r="C63" s="57">
        <f t="shared" ref="C63:D63" si="65">+C31</f>
        <v>0</v>
      </c>
      <c r="D63" s="57">
        <f t="shared" si="65"/>
        <v>0</v>
      </c>
      <c r="G63" s="59">
        <f t="shared" ref="G63:BR63" si="66">+$D63*G31</f>
        <v>0</v>
      </c>
      <c r="H63" s="59">
        <f t="shared" si="66"/>
        <v>0</v>
      </c>
      <c r="I63" s="59">
        <f t="shared" si="66"/>
        <v>0</v>
      </c>
      <c r="J63" s="59">
        <f t="shared" si="66"/>
        <v>0</v>
      </c>
      <c r="K63" s="59">
        <f t="shared" si="66"/>
        <v>0</v>
      </c>
      <c r="L63" s="59">
        <f t="shared" si="66"/>
        <v>0</v>
      </c>
      <c r="M63" s="59">
        <f t="shared" si="66"/>
        <v>0</v>
      </c>
      <c r="N63" s="59">
        <f t="shared" si="66"/>
        <v>0</v>
      </c>
      <c r="O63" s="59">
        <f t="shared" si="66"/>
        <v>0</v>
      </c>
      <c r="P63" s="59">
        <f t="shared" si="66"/>
        <v>0</v>
      </c>
      <c r="Q63" s="59">
        <f t="shared" si="66"/>
        <v>0</v>
      </c>
      <c r="R63" s="59">
        <f t="shared" si="66"/>
        <v>0</v>
      </c>
      <c r="S63" s="59">
        <f t="shared" si="66"/>
        <v>0</v>
      </c>
      <c r="T63" s="59">
        <f t="shared" si="66"/>
        <v>0</v>
      </c>
      <c r="U63" s="59">
        <f t="shared" si="66"/>
        <v>0</v>
      </c>
      <c r="V63" s="59">
        <f t="shared" si="66"/>
        <v>0</v>
      </c>
      <c r="W63" s="59">
        <f t="shared" si="66"/>
        <v>0</v>
      </c>
      <c r="X63" s="59">
        <f t="shared" si="66"/>
        <v>0</v>
      </c>
      <c r="Y63" s="59">
        <f t="shared" si="66"/>
        <v>0</v>
      </c>
      <c r="Z63" s="59">
        <f t="shared" si="66"/>
        <v>0</v>
      </c>
      <c r="AA63" s="59">
        <f t="shared" si="66"/>
        <v>0</v>
      </c>
      <c r="AB63" s="59">
        <f t="shared" si="66"/>
        <v>0</v>
      </c>
      <c r="AC63" s="59">
        <f t="shared" si="66"/>
        <v>0</v>
      </c>
      <c r="AD63" s="59">
        <f t="shared" si="66"/>
        <v>0</v>
      </c>
      <c r="AE63" s="59">
        <f t="shared" si="66"/>
        <v>0</v>
      </c>
      <c r="AF63" s="59">
        <f t="shared" si="66"/>
        <v>0</v>
      </c>
      <c r="AG63" s="59">
        <f t="shared" si="66"/>
        <v>0</v>
      </c>
      <c r="AH63" s="59">
        <f t="shared" si="66"/>
        <v>0</v>
      </c>
      <c r="AI63" s="59">
        <f t="shared" si="66"/>
        <v>0</v>
      </c>
      <c r="AJ63" s="59">
        <f t="shared" si="66"/>
        <v>0</v>
      </c>
      <c r="AK63" s="59">
        <f t="shared" si="66"/>
        <v>0</v>
      </c>
      <c r="AL63" s="59">
        <f t="shared" si="66"/>
        <v>0</v>
      </c>
      <c r="AM63" s="59">
        <f t="shared" si="66"/>
        <v>0</v>
      </c>
      <c r="AN63" s="59">
        <f t="shared" si="66"/>
        <v>0</v>
      </c>
      <c r="AO63" s="59">
        <f t="shared" si="66"/>
        <v>0</v>
      </c>
      <c r="AP63" s="59">
        <f t="shared" si="66"/>
        <v>0</v>
      </c>
      <c r="AQ63" s="59">
        <f t="shared" si="66"/>
        <v>0</v>
      </c>
      <c r="AR63" s="59">
        <f t="shared" si="66"/>
        <v>0</v>
      </c>
      <c r="AS63" s="59">
        <f t="shared" si="66"/>
        <v>0</v>
      </c>
      <c r="AT63" s="59">
        <f t="shared" si="66"/>
        <v>0</v>
      </c>
      <c r="AU63" s="59">
        <f t="shared" si="66"/>
        <v>0</v>
      </c>
      <c r="AV63" s="59">
        <f t="shared" si="66"/>
        <v>0</v>
      </c>
      <c r="AW63" s="59">
        <f t="shared" si="66"/>
        <v>0</v>
      </c>
      <c r="AX63" s="59">
        <f t="shared" si="66"/>
        <v>0</v>
      </c>
      <c r="AY63" s="59">
        <f t="shared" si="66"/>
        <v>0</v>
      </c>
      <c r="AZ63" s="59">
        <f t="shared" si="66"/>
        <v>0</v>
      </c>
      <c r="BA63" s="59">
        <f t="shared" si="66"/>
        <v>0</v>
      </c>
      <c r="BB63" s="59">
        <f t="shared" si="66"/>
        <v>0</v>
      </c>
      <c r="BC63" s="59">
        <f t="shared" si="66"/>
        <v>0</v>
      </c>
      <c r="BD63" s="59">
        <f t="shared" si="66"/>
        <v>0</v>
      </c>
      <c r="BE63" s="59">
        <f t="shared" si="66"/>
        <v>0</v>
      </c>
      <c r="BF63" s="59">
        <f t="shared" si="66"/>
        <v>0</v>
      </c>
      <c r="BG63" s="59">
        <f t="shared" si="66"/>
        <v>0</v>
      </c>
      <c r="BH63" s="59">
        <f t="shared" si="66"/>
        <v>0</v>
      </c>
      <c r="BI63" s="59">
        <f t="shared" si="66"/>
        <v>0</v>
      </c>
      <c r="BJ63" s="59">
        <f t="shared" si="66"/>
        <v>0</v>
      </c>
      <c r="BK63" s="59">
        <f t="shared" si="66"/>
        <v>0</v>
      </c>
      <c r="BL63" s="59">
        <f t="shared" si="66"/>
        <v>0</v>
      </c>
      <c r="BM63" s="59">
        <f t="shared" si="66"/>
        <v>0</v>
      </c>
      <c r="BN63" s="59">
        <f t="shared" si="66"/>
        <v>0</v>
      </c>
      <c r="BO63" s="59">
        <f t="shared" si="66"/>
        <v>0</v>
      </c>
      <c r="BP63" s="59">
        <f t="shared" si="66"/>
        <v>0</v>
      </c>
      <c r="BQ63" s="59">
        <f t="shared" si="66"/>
        <v>0</v>
      </c>
      <c r="BR63" s="59">
        <f t="shared" si="66"/>
        <v>0</v>
      </c>
      <c r="BS63" s="59">
        <f t="shared" si="64"/>
        <v>0</v>
      </c>
      <c r="BT63" s="59">
        <f t="shared" si="64"/>
        <v>0</v>
      </c>
      <c r="BU63" s="59">
        <f t="shared" si="64"/>
        <v>0</v>
      </c>
      <c r="BV63" s="59">
        <f t="shared" si="64"/>
        <v>0</v>
      </c>
      <c r="BW63" s="59">
        <f t="shared" si="64"/>
        <v>0</v>
      </c>
      <c r="BX63" s="59">
        <f t="shared" si="64"/>
        <v>0</v>
      </c>
      <c r="BY63" s="59">
        <f t="shared" si="64"/>
        <v>0</v>
      </c>
      <c r="BZ63" s="59">
        <f t="shared" si="64"/>
        <v>0</v>
      </c>
      <c r="CA63" s="59">
        <f t="shared" si="64"/>
        <v>0</v>
      </c>
      <c r="CB63" s="59">
        <f t="shared" si="64"/>
        <v>0</v>
      </c>
      <c r="CC63" s="59">
        <f t="shared" si="64"/>
        <v>0</v>
      </c>
      <c r="CD63" s="59">
        <f t="shared" si="64"/>
        <v>0</v>
      </c>
      <c r="CE63" s="59">
        <f t="shared" si="64"/>
        <v>0</v>
      </c>
      <c r="CF63" s="59">
        <f t="shared" si="64"/>
        <v>0</v>
      </c>
      <c r="CG63" s="59">
        <f t="shared" si="64"/>
        <v>0</v>
      </c>
      <c r="CH63" s="59">
        <f t="shared" si="64"/>
        <v>0</v>
      </c>
      <c r="CI63" s="59">
        <f t="shared" si="64"/>
        <v>0</v>
      </c>
      <c r="CJ63" s="59">
        <f t="shared" si="64"/>
        <v>0</v>
      </c>
      <c r="CK63" s="59">
        <f t="shared" si="64"/>
        <v>0</v>
      </c>
      <c r="CL63" s="59">
        <f t="shared" si="64"/>
        <v>0</v>
      </c>
      <c r="CM63" s="59">
        <f t="shared" si="64"/>
        <v>0</v>
      </c>
      <c r="CN63" s="59">
        <f t="shared" si="64"/>
        <v>0</v>
      </c>
      <c r="CO63" s="59">
        <f t="shared" si="64"/>
        <v>0</v>
      </c>
      <c r="CP63" s="59">
        <f t="shared" si="64"/>
        <v>0</v>
      </c>
      <c r="CQ63" s="59">
        <f t="shared" si="64"/>
        <v>0</v>
      </c>
      <c r="CR63" s="59">
        <f t="shared" si="64"/>
        <v>0</v>
      </c>
      <c r="CS63" s="59">
        <f t="shared" si="64"/>
        <v>0</v>
      </c>
      <c r="CT63" s="59">
        <f t="shared" si="64"/>
        <v>0</v>
      </c>
      <c r="CU63" s="59">
        <f t="shared" si="64"/>
        <v>0</v>
      </c>
      <c r="CV63" s="59">
        <f t="shared" si="64"/>
        <v>0</v>
      </c>
      <c r="CW63" s="59">
        <f t="shared" si="64"/>
        <v>0</v>
      </c>
      <c r="CX63" s="59">
        <f t="shared" si="64"/>
        <v>0</v>
      </c>
      <c r="CY63" s="59">
        <f t="shared" si="64"/>
        <v>0</v>
      </c>
      <c r="CZ63" s="59">
        <f t="shared" si="64"/>
        <v>0</v>
      </c>
      <c r="DA63" s="59">
        <f t="shared" si="64"/>
        <v>0</v>
      </c>
      <c r="DB63" s="59">
        <f t="shared" si="64"/>
        <v>0</v>
      </c>
      <c r="DC63" s="59">
        <f t="shared" si="64"/>
        <v>0</v>
      </c>
      <c r="DD63" s="59">
        <f t="shared" si="64"/>
        <v>0</v>
      </c>
      <c r="DE63" s="59">
        <f t="shared" si="64"/>
        <v>0</v>
      </c>
      <c r="DF63" s="59">
        <f t="shared" si="64"/>
        <v>0</v>
      </c>
      <c r="DG63" s="59">
        <f t="shared" si="64"/>
        <v>0</v>
      </c>
      <c r="DH63" s="59">
        <f t="shared" si="64"/>
        <v>0</v>
      </c>
      <c r="DI63" s="59">
        <f t="shared" si="64"/>
        <v>0</v>
      </c>
      <c r="DJ63" s="59">
        <f t="shared" si="64"/>
        <v>0</v>
      </c>
      <c r="DK63" s="59">
        <f t="shared" si="64"/>
        <v>0</v>
      </c>
      <c r="DL63" s="59">
        <f t="shared" si="64"/>
        <v>0</v>
      </c>
      <c r="DM63" s="59">
        <f t="shared" si="64"/>
        <v>0</v>
      </c>
      <c r="DN63" s="59">
        <f t="shared" si="64"/>
        <v>0</v>
      </c>
      <c r="DO63" s="59">
        <f t="shared" si="64"/>
        <v>0</v>
      </c>
      <c r="DP63" s="59">
        <f t="shared" si="64"/>
        <v>0</v>
      </c>
      <c r="DQ63" s="59">
        <f t="shared" si="64"/>
        <v>0</v>
      </c>
      <c r="DR63" s="59">
        <f t="shared" si="64"/>
        <v>0</v>
      </c>
      <c r="DS63" s="59">
        <f t="shared" si="64"/>
        <v>0</v>
      </c>
      <c r="DT63" s="59">
        <f t="shared" si="64"/>
        <v>0</v>
      </c>
      <c r="DU63" s="59">
        <f t="shared" si="64"/>
        <v>0</v>
      </c>
      <c r="DV63" s="59">
        <f t="shared" si="64"/>
        <v>0</v>
      </c>
    </row>
    <row r="64" spans="3:126" ht="16.5" thickTop="1" thickBot="1" x14ac:dyDescent="0.3">
      <c r="C64" s="57">
        <f t="shared" ref="C64:D64" si="67">+C32</f>
        <v>0</v>
      </c>
      <c r="D64" s="57">
        <f t="shared" si="67"/>
        <v>0</v>
      </c>
      <c r="G64" s="59">
        <f t="shared" ref="G64:BR64" si="68">+$D64*G32</f>
        <v>0</v>
      </c>
      <c r="H64" s="59">
        <f t="shared" si="68"/>
        <v>0</v>
      </c>
      <c r="I64" s="59">
        <f t="shared" si="68"/>
        <v>0</v>
      </c>
      <c r="J64" s="59">
        <f t="shared" si="68"/>
        <v>0</v>
      </c>
      <c r="K64" s="59">
        <f t="shared" si="68"/>
        <v>0</v>
      </c>
      <c r="L64" s="59">
        <f t="shared" si="68"/>
        <v>0</v>
      </c>
      <c r="M64" s="59">
        <f t="shared" si="68"/>
        <v>0</v>
      </c>
      <c r="N64" s="59">
        <f t="shared" si="68"/>
        <v>0</v>
      </c>
      <c r="O64" s="59">
        <f t="shared" si="68"/>
        <v>0</v>
      </c>
      <c r="P64" s="59">
        <f t="shared" si="68"/>
        <v>0</v>
      </c>
      <c r="Q64" s="59">
        <f t="shared" si="68"/>
        <v>0</v>
      </c>
      <c r="R64" s="59">
        <f t="shared" si="68"/>
        <v>0</v>
      </c>
      <c r="S64" s="59">
        <f t="shared" si="68"/>
        <v>0</v>
      </c>
      <c r="T64" s="59">
        <f t="shared" si="68"/>
        <v>0</v>
      </c>
      <c r="U64" s="59">
        <f t="shared" si="68"/>
        <v>0</v>
      </c>
      <c r="V64" s="59">
        <f t="shared" si="68"/>
        <v>0</v>
      </c>
      <c r="W64" s="59">
        <f t="shared" si="68"/>
        <v>0</v>
      </c>
      <c r="X64" s="59">
        <f t="shared" si="68"/>
        <v>0</v>
      </c>
      <c r="Y64" s="59">
        <f t="shared" si="68"/>
        <v>0</v>
      </c>
      <c r="Z64" s="59">
        <f t="shared" si="68"/>
        <v>0</v>
      </c>
      <c r="AA64" s="59">
        <f t="shared" si="68"/>
        <v>0</v>
      </c>
      <c r="AB64" s="59">
        <f t="shared" si="68"/>
        <v>0</v>
      </c>
      <c r="AC64" s="59">
        <f t="shared" si="68"/>
        <v>0</v>
      </c>
      <c r="AD64" s="59">
        <f t="shared" si="68"/>
        <v>0</v>
      </c>
      <c r="AE64" s="59">
        <f t="shared" si="68"/>
        <v>0</v>
      </c>
      <c r="AF64" s="59">
        <f t="shared" si="68"/>
        <v>0</v>
      </c>
      <c r="AG64" s="59">
        <f t="shared" si="68"/>
        <v>0</v>
      </c>
      <c r="AH64" s="59">
        <f t="shared" si="68"/>
        <v>0</v>
      </c>
      <c r="AI64" s="59">
        <f t="shared" si="68"/>
        <v>0</v>
      </c>
      <c r="AJ64" s="59">
        <f t="shared" si="68"/>
        <v>0</v>
      </c>
      <c r="AK64" s="59">
        <f t="shared" si="68"/>
        <v>0</v>
      </c>
      <c r="AL64" s="59">
        <f t="shared" si="68"/>
        <v>0</v>
      </c>
      <c r="AM64" s="59">
        <f t="shared" si="68"/>
        <v>0</v>
      </c>
      <c r="AN64" s="59">
        <f t="shared" si="68"/>
        <v>0</v>
      </c>
      <c r="AO64" s="59">
        <f t="shared" si="68"/>
        <v>0</v>
      </c>
      <c r="AP64" s="59">
        <f t="shared" si="68"/>
        <v>0</v>
      </c>
      <c r="AQ64" s="59">
        <f t="shared" si="68"/>
        <v>0</v>
      </c>
      <c r="AR64" s="59">
        <f t="shared" si="68"/>
        <v>0</v>
      </c>
      <c r="AS64" s="59">
        <f t="shared" si="68"/>
        <v>0</v>
      </c>
      <c r="AT64" s="59">
        <f t="shared" si="68"/>
        <v>0</v>
      </c>
      <c r="AU64" s="59">
        <f t="shared" si="68"/>
        <v>0</v>
      </c>
      <c r="AV64" s="59">
        <f t="shared" si="68"/>
        <v>0</v>
      </c>
      <c r="AW64" s="59">
        <f t="shared" si="68"/>
        <v>0</v>
      </c>
      <c r="AX64" s="59">
        <f t="shared" si="68"/>
        <v>0</v>
      </c>
      <c r="AY64" s="59">
        <f t="shared" si="68"/>
        <v>0</v>
      </c>
      <c r="AZ64" s="59">
        <f t="shared" si="68"/>
        <v>0</v>
      </c>
      <c r="BA64" s="59">
        <f t="shared" si="68"/>
        <v>0</v>
      </c>
      <c r="BB64" s="59">
        <f t="shared" si="68"/>
        <v>0</v>
      </c>
      <c r="BC64" s="59">
        <f t="shared" si="68"/>
        <v>0</v>
      </c>
      <c r="BD64" s="59">
        <f t="shared" si="68"/>
        <v>0</v>
      </c>
      <c r="BE64" s="59">
        <f t="shared" si="68"/>
        <v>0</v>
      </c>
      <c r="BF64" s="59">
        <f t="shared" si="68"/>
        <v>0</v>
      </c>
      <c r="BG64" s="59">
        <f t="shared" si="68"/>
        <v>0</v>
      </c>
      <c r="BH64" s="59">
        <f t="shared" si="68"/>
        <v>0</v>
      </c>
      <c r="BI64" s="59">
        <f t="shared" si="68"/>
        <v>0</v>
      </c>
      <c r="BJ64" s="59">
        <f t="shared" si="68"/>
        <v>0</v>
      </c>
      <c r="BK64" s="59">
        <f t="shared" si="68"/>
        <v>0</v>
      </c>
      <c r="BL64" s="59">
        <f t="shared" si="68"/>
        <v>0</v>
      </c>
      <c r="BM64" s="59">
        <f t="shared" si="68"/>
        <v>0</v>
      </c>
      <c r="BN64" s="59">
        <f t="shared" si="68"/>
        <v>0</v>
      </c>
      <c r="BO64" s="59">
        <f t="shared" si="68"/>
        <v>0</v>
      </c>
      <c r="BP64" s="59">
        <f t="shared" si="68"/>
        <v>0</v>
      </c>
      <c r="BQ64" s="59">
        <f t="shared" si="68"/>
        <v>0</v>
      </c>
      <c r="BR64" s="59">
        <f t="shared" si="68"/>
        <v>0</v>
      </c>
      <c r="BS64" s="59">
        <f t="shared" si="64"/>
        <v>0</v>
      </c>
      <c r="BT64" s="59">
        <f t="shared" si="64"/>
        <v>0</v>
      </c>
      <c r="BU64" s="59">
        <f t="shared" si="64"/>
        <v>0</v>
      </c>
      <c r="BV64" s="59">
        <f t="shared" si="64"/>
        <v>0</v>
      </c>
      <c r="BW64" s="59">
        <f t="shared" si="64"/>
        <v>0</v>
      </c>
      <c r="BX64" s="59">
        <f t="shared" si="64"/>
        <v>0</v>
      </c>
      <c r="BY64" s="59">
        <f t="shared" si="64"/>
        <v>0</v>
      </c>
      <c r="BZ64" s="59">
        <f t="shared" si="64"/>
        <v>0</v>
      </c>
      <c r="CA64" s="59">
        <f t="shared" si="64"/>
        <v>0</v>
      </c>
      <c r="CB64" s="59">
        <f t="shared" si="64"/>
        <v>0</v>
      </c>
      <c r="CC64" s="59">
        <f t="shared" si="64"/>
        <v>0</v>
      </c>
      <c r="CD64" s="59">
        <f t="shared" si="64"/>
        <v>0</v>
      </c>
      <c r="CE64" s="59">
        <f t="shared" si="64"/>
        <v>0</v>
      </c>
      <c r="CF64" s="59">
        <f t="shared" si="64"/>
        <v>0</v>
      </c>
      <c r="CG64" s="59">
        <f t="shared" si="64"/>
        <v>0</v>
      </c>
      <c r="CH64" s="59">
        <f t="shared" si="64"/>
        <v>0</v>
      </c>
      <c r="CI64" s="59">
        <f t="shared" si="64"/>
        <v>0</v>
      </c>
      <c r="CJ64" s="59">
        <f t="shared" si="64"/>
        <v>0</v>
      </c>
      <c r="CK64" s="59">
        <f t="shared" si="64"/>
        <v>0</v>
      </c>
      <c r="CL64" s="59">
        <f t="shared" si="64"/>
        <v>0</v>
      </c>
      <c r="CM64" s="59">
        <f t="shared" si="64"/>
        <v>0</v>
      </c>
      <c r="CN64" s="59">
        <f t="shared" si="64"/>
        <v>0</v>
      </c>
      <c r="CO64" s="59">
        <f t="shared" si="64"/>
        <v>0</v>
      </c>
      <c r="CP64" s="59">
        <f t="shared" si="64"/>
        <v>0</v>
      </c>
      <c r="CQ64" s="59">
        <f t="shared" si="64"/>
        <v>0</v>
      </c>
      <c r="CR64" s="59">
        <f t="shared" si="64"/>
        <v>0</v>
      </c>
      <c r="CS64" s="59">
        <f t="shared" si="64"/>
        <v>0</v>
      </c>
      <c r="CT64" s="59">
        <f t="shared" si="64"/>
        <v>0</v>
      </c>
      <c r="CU64" s="59">
        <f t="shared" si="64"/>
        <v>0</v>
      </c>
      <c r="CV64" s="59">
        <f t="shared" si="64"/>
        <v>0</v>
      </c>
      <c r="CW64" s="59">
        <f t="shared" si="64"/>
        <v>0</v>
      </c>
      <c r="CX64" s="59">
        <f t="shared" si="64"/>
        <v>0</v>
      </c>
      <c r="CY64" s="59">
        <f t="shared" si="64"/>
        <v>0</v>
      </c>
      <c r="CZ64" s="59">
        <f t="shared" si="64"/>
        <v>0</v>
      </c>
      <c r="DA64" s="59">
        <f t="shared" si="64"/>
        <v>0</v>
      </c>
      <c r="DB64" s="59">
        <f t="shared" si="64"/>
        <v>0</v>
      </c>
      <c r="DC64" s="59">
        <f t="shared" si="64"/>
        <v>0</v>
      </c>
      <c r="DD64" s="59">
        <f t="shared" si="64"/>
        <v>0</v>
      </c>
      <c r="DE64" s="59">
        <f t="shared" si="64"/>
        <v>0</v>
      </c>
      <c r="DF64" s="59">
        <f t="shared" si="64"/>
        <v>0</v>
      </c>
      <c r="DG64" s="59">
        <f t="shared" si="64"/>
        <v>0</v>
      </c>
      <c r="DH64" s="59">
        <f t="shared" si="64"/>
        <v>0</v>
      </c>
      <c r="DI64" s="59">
        <f t="shared" si="64"/>
        <v>0</v>
      </c>
      <c r="DJ64" s="59">
        <f t="shared" si="64"/>
        <v>0</v>
      </c>
      <c r="DK64" s="59">
        <f t="shared" si="64"/>
        <v>0</v>
      </c>
      <c r="DL64" s="59">
        <f t="shared" si="64"/>
        <v>0</v>
      </c>
      <c r="DM64" s="59">
        <f t="shared" si="64"/>
        <v>0</v>
      </c>
      <c r="DN64" s="59">
        <f t="shared" si="64"/>
        <v>0</v>
      </c>
      <c r="DO64" s="59">
        <f t="shared" si="64"/>
        <v>0</v>
      </c>
      <c r="DP64" s="59">
        <f t="shared" si="64"/>
        <v>0</v>
      </c>
      <c r="DQ64" s="59">
        <f t="shared" si="64"/>
        <v>0</v>
      </c>
      <c r="DR64" s="59">
        <f t="shared" si="64"/>
        <v>0</v>
      </c>
      <c r="DS64" s="59">
        <f t="shared" si="64"/>
        <v>0</v>
      </c>
      <c r="DT64" s="59">
        <f t="shared" si="64"/>
        <v>0</v>
      </c>
      <c r="DU64" s="59">
        <f t="shared" si="64"/>
        <v>0</v>
      </c>
      <c r="DV64" s="59">
        <f t="shared" si="64"/>
        <v>0</v>
      </c>
    </row>
    <row r="65" spans="3:126" ht="16.5" thickTop="1" thickBot="1" x14ac:dyDescent="0.3">
      <c r="C65" s="57">
        <f t="shared" ref="C65:D65" si="69">+C33</f>
        <v>0</v>
      </c>
      <c r="D65" s="57">
        <f t="shared" si="69"/>
        <v>0</v>
      </c>
      <c r="G65" s="59">
        <f t="shared" ref="G65:BR65" si="70">+$D65*G33</f>
        <v>0</v>
      </c>
      <c r="H65" s="59">
        <f t="shared" si="70"/>
        <v>0</v>
      </c>
      <c r="I65" s="59">
        <f t="shared" si="70"/>
        <v>0</v>
      </c>
      <c r="J65" s="59">
        <f t="shared" si="70"/>
        <v>0</v>
      </c>
      <c r="K65" s="59">
        <f t="shared" si="70"/>
        <v>0</v>
      </c>
      <c r="L65" s="59">
        <f t="shared" si="70"/>
        <v>0</v>
      </c>
      <c r="M65" s="59">
        <f t="shared" si="70"/>
        <v>0</v>
      </c>
      <c r="N65" s="59">
        <f t="shared" si="70"/>
        <v>0</v>
      </c>
      <c r="O65" s="59">
        <f t="shared" si="70"/>
        <v>0</v>
      </c>
      <c r="P65" s="59">
        <f t="shared" si="70"/>
        <v>0</v>
      </c>
      <c r="Q65" s="59">
        <f t="shared" si="70"/>
        <v>0</v>
      </c>
      <c r="R65" s="59">
        <f t="shared" si="70"/>
        <v>0</v>
      </c>
      <c r="S65" s="59">
        <f t="shared" si="70"/>
        <v>0</v>
      </c>
      <c r="T65" s="59">
        <f t="shared" si="70"/>
        <v>0</v>
      </c>
      <c r="U65" s="59">
        <f t="shared" si="70"/>
        <v>0</v>
      </c>
      <c r="V65" s="59">
        <f t="shared" si="70"/>
        <v>0</v>
      </c>
      <c r="W65" s="59">
        <f t="shared" si="70"/>
        <v>0</v>
      </c>
      <c r="X65" s="59">
        <f t="shared" si="70"/>
        <v>0</v>
      </c>
      <c r="Y65" s="59">
        <f t="shared" si="70"/>
        <v>0</v>
      </c>
      <c r="Z65" s="59">
        <f t="shared" si="70"/>
        <v>0</v>
      </c>
      <c r="AA65" s="59">
        <f t="shared" si="70"/>
        <v>0</v>
      </c>
      <c r="AB65" s="59">
        <f t="shared" si="70"/>
        <v>0</v>
      </c>
      <c r="AC65" s="59">
        <f t="shared" si="70"/>
        <v>0</v>
      </c>
      <c r="AD65" s="59">
        <f t="shared" si="70"/>
        <v>0</v>
      </c>
      <c r="AE65" s="59">
        <f t="shared" si="70"/>
        <v>0</v>
      </c>
      <c r="AF65" s="59">
        <f t="shared" si="70"/>
        <v>0</v>
      </c>
      <c r="AG65" s="59">
        <f t="shared" si="70"/>
        <v>0</v>
      </c>
      <c r="AH65" s="59">
        <f t="shared" si="70"/>
        <v>0</v>
      </c>
      <c r="AI65" s="59">
        <f t="shared" si="70"/>
        <v>0</v>
      </c>
      <c r="AJ65" s="59">
        <f t="shared" si="70"/>
        <v>0</v>
      </c>
      <c r="AK65" s="59">
        <f t="shared" si="70"/>
        <v>0</v>
      </c>
      <c r="AL65" s="59">
        <f t="shared" si="70"/>
        <v>0</v>
      </c>
      <c r="AM65" s="59">
        <f t="shared" si="70"/>
        <v>0</v>
      </c>
      <c r="AN65" s="59">
        <f t="shared" si="70"/>
        <v>0</v>
      </c>
      <c r="AO65" s="59">
        <f t="shared" si="70"/>
        <v>0</v>
      </c>
      <c r="AP65" s="59">
        <f t="shared" si="70"/>
        <v>0</v>
      </c>
      <c r="AQ65" s="59">
        <f t="shared" si="70"/>
        <v>0</v>
      </c>
      <c r="AR65" s="59">
        <f t="shared" si="70"/>
        <v>0</v>
      </c>
      <c r="AS65" s="59">
        <f t="shared" si="70"/>
        <v>0</v>
      </c>
      <c r="AT65" s="59">
        <f t="shared" si="70"/>
        <v>0</v>
      </c>
      <c r="AU65" s="59">
        <f t="shared" si="70"/>
        <v>0</v>
      </c>
      <c r="AV65" s="59">
        <f t="shared" si="70"/>
        <v>0</v>
      </c>
      <c r="AW65" s="59">
        <f t="shared" si="70"/>
        <v>0</v>
      </c>
      <c r="AX65" s="59">
        <f t="shared" si="70"/>
        <v>0</v>
      </c>
      <c r="AY65" s="59">
        <f t="shared" si="70"/>
        <v>0</v>
      </c>
      <c r="AZ65" s="59">
        <f t="shared" si="70"/>
        <v>0</v>
      </c>
      <c r="BA65" s="59">
        <f t="shared" si="70"/>
        <v>0</v>
      </c>
      <c r="BB65" s="59">
        <f t="shared" si="70"/>
        <v>0</v>
      </c>
      <c r="BC65" s="59">
        <f t="shared" si="70"/>
        <v>0</v>
      </c>
      <c r="BD65" s="59">
        <f t="shared" si="70"/>
        <v>0</v>
      </c>
      <c r="BE65" s="59">
        <f t="shared" si="70"/>
        <v>0</v>
      </c>
      <c r="BF65" s="59">
        <f t="shared" si="70"/>
        <v>0</v>
      </c>
      <c r="BG65" s="59">
        <f t="shared" si="70"/>
        <v>0</v>
      </c>
      <c r="BH65" s="59">
        <f t="shared" si="70"/>
        <v>0</v>
      </c>
      <c r="BI65" s="59">
        <f t="shared" si="70"/>
        <v>0</v>
      </c>
      <c r="BJ65" s="59">
        <f t="shared" si="70"/>
        <v>0</v>
      </c>
      <c r="BK65" s="59">
        <f t="shared" si="70"/>
        <v>0</v>
      </c>
      <c r="BL65" s="59">
        <f t="shared" si="70"/>
        <v>0</v>
      </c>
      <c r="BM65" s="59">
        <f t="shared" si="70"/>
        <v>0</v>
      </c>
      <c r="BN65" s="59">
        <f t="shared" si="70"/>
        <v>0</v>
      </c>
      <c r="BO65" s="59">
        <f t="shared" si="70"/>
        <v>0</v>
      </c>
      <c r="BP65" s="59">
        <f t="shared" si="70"/>
        <v>0</v>
      </c>
      <c r="BQ65" s="59">
        <f t="shared" si="70"/>
        <v>0</v>
      </c>
      <c r="BR65" s="59">
        <f t="shared" si="70"/>
        <v>0</v>
      </c>
      <c r="BS65" s="59">
        <f t="shared" si="64"/>
        <v>0</v>
      </c>
      <c r="BT65" s="59">
        <f t="shared" si="64"/>
        <v>0</v>
      </c>
      <c r="BU65" s="59">
        <f t="shared" si="64"/>
        <v>0</v>
      </c>
      <c r="BV65" s="59">
        <f t="shared" si="64"/>
        <v>0</v>
      </c>
      <c r="BW65" s="59">
        <f t="shared" si="64"/>
        <v>0</v>
      </c>
      <c r="BX65" s="59">
        <f t="shared" si="64"/>
        <v>0</v>
      </c>
      <c r="BY65" s="59">
        <f t="shared" si="64"/>
        <v>0</v>
      </c>
      <c r="BZ65" s="59">
        <f t="shared" si="64"/>
        <v>0</v>
      </c>
      <c r="CA65" s="59">
        <f t="shared" si="64"/>
        <v>0</v>
      </c>
      <c r="CB65" s="59">
        <f t="shared" si="64"/>
        <v>0</v>
      </c>
      <c r="CC65" s="59">
        <f t="shared" si="64"/>
        <v>0</v>
      </c>
      <c r="CD65" s="59">
        <f t="shared" si="64"/>
        <v>0</v>
      </c>
      <c r="CE65" s="59">
        <f t="shared" si="64"/>
        <v>0</v>
      </c>
      <c r="CF65" s="59">
        <f t="shared" si="64"/>
        <v>0</v>
      </c>
      <c r="CG65" s="59">
        <f t="shared" si="64"/>
        <v>0</v>
      </c>
      <c r="CH65" s="59">
        <f t="shared" si="64"/>
        <v>0</v>
      </c>
      <c r="CI65" s="59">
        <f t="shared" si="64"/>
        <v>0</v>
      </c>
      <c r="CJ65" s="59">
        <f t="shared" si="64"/>
        <v>0</v>
      </c>
      <c r="CK65" s="59">
        <f t="shared" si="64"/>
        <v>0</v>
      </c>
      <c r="CL65" s="59">
        <f t="shared" si="64"/>
        <v>0</v>
      </c>
      <c r="CM65" s="59">
        <f t="shared" si="64"/>
        <v>0</v>
      </c>
      <c r="CN65" s="59">
        <f t="shared" si="64"/>
        <v>0</v>
      </c>
      <c r="CO65" s="59">
        <f t="shared" si="64"/>
        <v>0</v>
      </c>
      <c r="CP65" s="59">
        <f t="shared" si="64"/>
        <v>0</v>
      </c>
      <c r="CQ65" s="59">
        <f t="shared" si="64"/>
        <v>0</v>
      </c>
      <c r="CR65" s="59">
        <f t="shared" si="64"/>
        <v>0</v>
      </c>
      <c r="CS65" s="59">
        <f t="shared" si="64"/>
        <v>0</v>
      </c>
      <c r="CT65" s="59">
        <f t="shared" si="64"/>
        <v>0</v>
      </c>
      <c r="CU65" s="59">
        <f t="shared" si="64"/>
        <v>0</v>
      </c>
      <c r="CV65" s="59">
        <f t="shared" si="64"/>
        <v>0</v>
      </c>
      <c r="CW65" s="59">
        <f t="shared" si="64"/>
        <v>0</v>
      </c>
      <c r="CX65" s="59">
        <f t="shared" si="64"/>
        <v>0</v>
      </c>
      <c r="CY65" s="59">
        <f t="shared" si="64"/>
        <v>0</v>
      </c>
      <c r="CZ65" s="59">
        <f t="shared" si="64"/>
        <v>0</v>
      </c>
      <c r="DA65" s="59">
        <f t="shared" si="64"/>
        <v>0</v>
      </c>
      <c r="DB65" s="59">
        <f t="shared" si="64"/>
        <v>0</v>
      </c>
      <c r="DC65" s="59">
        <f t="shared" si="64"/>
        <v>0</v>
      </c>
      <c r="DD65" s="59">
        <f t="shared" si="64"/>
        <v>0</v>
      </c>
      <c r="DE65" s="59">
        <f t="shared" si="64"/>
        <v>0</v>
      </c>
      <c r="DF65" s="59">
        <f t="shared" si="64"/>
        <v>0</v>
      </c>
      <c r="DG65" s="59">
        <f t="shared" si="64"/>
        <v>0</v>
      </c>
      <c r="DH65" s="59">
        <f t="shared" si="64"/>
        <v>0</v>
      </c>
      <c r="DI65" s="59">
        <f t="shared" si="64"/>
        <v>0</v>
      </c>
      <c r="DJ65" s="59">
        <f t="shared" si="64"/>
        <v>0</v>
      </c>
      <c r="DK65" s="59">
        <f t="shared" si="64"/>
        <v>0</v>
      </c>
      <c r="DL65" s="59">
        <f t="shared" si="64"/>
        <v>0</v>
      </c>
      <c r="DM65" s="59">
        <f t="shared" si="64"/>
        <v>0</v>
      </c>
      <c r="DN65" s="59">
        <f t="shared" si="64"/>
        <v>0</v>
      </c>
      <c r="DO65" s="59">
        <f t="shared" si="64"/>
        <v>0</v>
      </c>
      <c r="DP65" s="59">
        <f t="shared" si="64"/>
        <v>0</v>
      </c>
      <c r="DQ65" s="59">
        <f t="shared" si="64"/>
        <v>0</v>
      </c>
      <c r="DR65" s="59">
        <f t="shared" si="64"/>
        <v>0</v>
      </c>
      <c r="DS65" s="59">
        <f t="shared" si="64"/>
        <v>0</v>
      </c>
      <c r="DT65" s="59">
        <f t="shared" si="64"/>
        <v>0</v>
      </c>
      <c r="DU65" s="59">
        <f t="shared" si="64"/>
        <v>0</v>
      </c>
      <c r="DV65" s="59">
        <f t="shared" si="64"/>
        <v>0</v>
      </c>
    </row>
    <row r="66" spans="3:126" ht="16.5" thickTop="1" thickBot="1" x14ac:dyDescent="0.3">
      <c r="C66" s="57">
        <f t="shared" ref="C66:D66" si="71">+C34</f>
        <v>0</v>
      </c>
      <c r="D66" s="57">
        <f t="shared" si="71"/>
        <v>0</v>
      </c>
      <c r="G66" s="59">
        <f t="shared" ref="G66:BR66" si="72">+$D66*G34</f>
        <v>0</v>
      </c>
      <c r="H66" s="59">
        <f t="shared" si="72"/>
        <v>0</v>
      </c>
      <c r="I66" s="59">
        <f t="shared" si="72"/>
        <v>0</v>
      </c>
      <c r="J66" s="59">
        <f t="shared" si="72"/>
        <v>0</v>
      </c>
      <c r="K66" s="59">
        <f t="shared" si="72"/>
        <v>0</v>
      </c>
      <c r="L66" s="59">
        <f t="shared" si="72"/>
        <v>0</v>
      </c>
      <c r="M66" s="59">
        <f t="shared" si="72"/>
        <v>0</v>
      </c>
      <c r="N66" s="59">
        <f t="shared" si="72"/>
        <v>0</v>
      </c>
      <c r="O66" s="59">
        <f t="shared" si="72"/>
        <v>0</v>
      </c>
      <c r="P66" s="59">
        <f t="shared" si="72"/>
        <v>0</v>
      </c>
      <c r="Q66" s="59">
        <f t="shared" si="72"/>
        <v>0</v>
      </c>
      <c r="R66" s="59">
        <f t="shared" si="72"/>
        <v>0</v>
      </c>
      <c r="S66" s="59">
        <f t="shared" si="72"/>
        <v>0</v>
      </c>
      <c r="T66" s="59">
        <f t="shared" si="72"/>
        <v>0</v>
      </c>
      <c r="U66" s="59">
        <f t="shared" si="72"/>
        <v>0</v>
      </c>
      <c r="V66" s="59">
        <f t="shared" si="72"/>
        <v>0</v>
      </c>
      <c r="W66" s="59">
        <f t="shared" si="72"/>
        <v>0</v>
      </c>
      <c r="X66" s="59">
        <f t="shared" si="72"/>
        <v>0</v>
      </c>
      <c r="Y66" s="59">
        <f t="shared" si="72"/>
        <v>0</v>
      </c>
      <c r="Z66" s="59">
        <f t="shared" si="72"/>
        <v>0</v>
      </c>
      <c r="AA66" s="59">
        <f t="shared" si="72"/>
        <v>0</v>
      </c>
      <c r="AB66" s="59">
        <f t="shared" si="72"/>
        <v>0</v>
      </c>
      <c r="AC66" s="59">
        <f t="shared" si="72"/>
        <v>0</v>
      </c>
      <c r="AD66" s="59">
        <f t="shared" si="72"/>
        <v>0</v>
      </c>
      <c r="AE66" s="59">
        <f t="shared" si="72"/>
        <v>0</v>
      </c>
      <c r="AF66" s="59">
        <f t="shared" si="72"/>
        <v>0</v>
      </c>
      <c r="AG66" s="59">
        <f t="shared" si="72"/>
        <v>0</v>
      </c>
      <c r="AH66" s="59">
        <f t="shared" si="72"/>
        <v>0</v>
      </c>
      <c r="AI66" s="59">
        <f t="shared" si="72"/>
        <v>0</v>
      </c>
      <c r="AJ66" s="59">
        <f t="shared" si="72"/>
        <v>0</v>
      </c>
      <c r="AK66" s="59">
        <f t="shared" si="72"/>
        <v>0</v>
      </c>
      <c r="AL66" s="59">
        <f t="shared" si="72"/>
        <v>0</v>
      </c>
      <c r="AM66" s="59">
        <f t="shared" si="72"/>
        <v>0</v>
      </c>
      <c r="AN66" s="59">
        <f t="shared" si="72"/>
        <v>0</v>
      </c>
      <c r="AO66" s="59">
        <f t="shared" si="72"/>
        <v>0</v>
      </c>
      <c r="AP66" s="59">
        <f t="shared" si="72"/>
        <v>0</v>
      </c>
      <c r="AQ66" s="59">
        <f t="shared" si="72"/>
        <v>0</v>
      </c>
      <c r="AR66" s="59">
        <f t="shared" si="72"/>
        <v>0</v>
      </c>
      <c r="AS66" s="59">
        <f t="shared" si="72"/>
        <v>0</v>
      </c>
      <c r="AT66" s="59">
        <f t="shared" si="72"/>
        <v>0</v>
      </c>
      <c r="AU66" s="59">
        <f t="shared" si="72"/>
        <v>0</v>
      </c>
      <c r="AV66" s="59">
        <f t="shared" si="72"/>
        <v>0</v>
      </c>
      <c r="AW66" s="59">
        <f t="shared" si="72"/>
        <v>0</v>
      </c>
      <c r="AX66" s="59">
        <f t="shared" si="72"/>
        <v>0</v>
      </c>
      <c r="AY66" s="59">
        <f t="shared" si="72"/>
        <v>0</v>
      </c>
      <c r="AZ66" s="59">
        <f t="shared" si="72"/>
        <v>0</v>
      </c>
      <c r="BA66" s="59">
        <f t="shared" si="72"/>
        <v>0</v>
      </c>
      <c r="BB66" s="59">
        <f t="shared" si="72"/>
        <v>0</v>
      </c>
      <c r="BC66" s="59">
        <f t="shared" si="72"/>
        <v>0</v>
      </c>
      <c r="BD66" s="59">
        <f t="shared" si="72"/>
        <v>0</v>
      </c>
      <c r="BE66" s="59">
        <f t="shared" si="72"/>
        <v>0</v>
      </c>
      <c r="BF66" s="59">
        <f t="shared" si="72"/>
        <v>0</v>
      </c>
      <c r="BG66" s="59">
        <f t="shared" si="72"/>
        <v>0</v>
      </c>
      <c r="BH66" s="59">
        <f t="shared" si="72"/>
        <v>0</v>
      </c>
      <c r="BI66" s="59">
        <f t="shared" si="72"/>
        <v>0</v>
      </c>
      <c r="BJ66" s="59">
        <f t="shared" si="72"/>
        <v>0</v>
      </c>
      <c r="BK66" s="59">
        <f t="shared" si="72"/>
        <v>0</v>
      </c>
      <c r="BL66" s="59">
        <f t="shared" si="72"/>
        <v>0</v>
      </c>
      <c r="BM66" s="59">
        <f t="shared" si="72"/>
        <v>0</v>
      </c>
      <c r="BN66" s="59">
        <f t="shared" si="72"/>
        <v>0</v>
      </c>
      <c r="BO66" s="59">
        <f t="shared" si="72"/>
        <v>0</v>
      </c>
      <c r="BP66" s="59">
        <f t="shared" si="72"/>
        <v>0</v>
      </c>
      <c r="BQ66" s="59">
        <f t="shared" si="72"/>
        <v>0</v>
      </c>
      <c r="BR66" s="59">
        <f t="shared" si="72"/>
        <v>0</v>
      </c>
      <c r="BS66" s="59">
        <f t="shared" si="64"/>
        <v>0</v>
      </c>
      <c r="BT66" s="59">
        <f t="shared" si="64"/>
        <v>0</v>
      </c>
      <c r="BU66" s="59">
        <f t="shared" si="64"/>
        <v>0</v>
      </c>
      <c r="BV66" s="59">
        <f t="shared" si="64"/>
        <v>0</v>
      </c>
      <c r="BW66" s="59">
        <f t="shared" si="64"/>
        <v>0</v>
      </c>
      <c r="BX66" s="59">
        <f t="shared" si="64"/>
        <v>0</v>
      </c>
      <c r="BY66" s="59">
        <f t="shared" si="64"/>
        <v>0</v>
      </c>
      <c r="BZ66" s="59">
        <f t="shared" si="64"/>
        <v>0</v>
      </c>
      <c r="CA66" s="59">
        <f t="shared" si="64"/>
        <v>0</v>
      </c>
      <c r="CB66" s="59">
        <f t="shared" si="64"/>
        <v>0</v>
      </c>
      <c r="CC66" s="59">
        <f t="shared" si="64"/>
        <v>0</v>
      </c>
      <c r="CD66" s="59">
        <f t="shared" si="64"/>
        <v>0</v>
      </c>
      <c r="CE66" s="59">
        <f t="shared" si="64"/>
        <v>0</v>
      </c>
      <c r="CF66" s="59">
        <f t="shared" si="64"/>
        <v>0</v>
      </c>
      <c r="CG66" s="59">
        <f t="shared" si="64"/>
        <v>0</v>
      </c>
      <c r="CH66" s="59">
        <f t="shared" si="64"/>
        <v>0</v>
      </c>
      <c r="CI66" s="59">
        <f t="shared" si="64"/>
        <v>0</v>
      </c>
      <c r="CJ66" s="59">
        <f t="shared" si="64"/>
        <v>0</v>
      </c>
      <c r="CK66" s="59">
        <f t="shared" si="64"/>
        <v>0</v>
      </c>
      <c r="CL66" s="59">
        <f t="shared" si="64"/>
        <v>0</v>
      </c>
      <c r="CM66" s="59">
        <f t="shared" si="64"/>
        <v>0</v>
      </c>
      <c r="CN66" s="59">
        <f t="shared" si="64"/>
        <v>0</v>
      </c>
      <c r="CO66" s="59">
        <f t="shared" si="64"/>
        <v>0</v>
      </c>
      <c r="CP66" s="59">
        <f t="shared" si="64"/>
        <v>0</v>
      </c>
      <c r="CQ66" s="59">
        <f t="shared" si="64"/>
        <v>0</v>
      </c>
      <c r="CR66" s="59">
        <f t="shared" si="64"/>
        <v>0</v>
      </c>
      <c r="CS66" s="59">
        <f t="shared" si="64"/>
        <v>0</v>
      </c>
      <c r="CT66" s="59">
        <f t="shared" si="64"/>
        <v>0</v>
      </c>
      <c r="CU66" s="59">
        <f t="shared" si="64"/>
        <v>0</v>
      </c>
      <c r="CV66" s="59">
        <f t="shared" si="64"/>
        <v>0</v>
      </c>
      <c r="CW66" s="59">
        <f t="shared" si="64"/>
        <v>0</v>
      </c>
      <c r="CX66" s="59">
        <f t="shared" ref="CX66:DV66" si="73">+$D66*CX34</f>
        <v>0</v>
      </c>
      <c r="CY66" s="59">
        <f t="shared" si="73"/>
        <v>0</v>
      </c>
      <c r="CZ66" s="59">
        <f t="shared" si="73"/>
        <v>0</v>
      </c>
      <c r="DA66" s="59">
        <f t="shared" si="73"/>
        <v>0</v>
      </c>
      <c r="DB66" s="59">
        <f t="shared" si="73"/>
        <v>0</v>
      </c>
      <c r="DC66" s="59">
        <f t="shared" si="73"/>
        <v>0</v>
      </c>
      <c r="DD66" s="59">
        <f t="shared" si="73"/>
        <v>0</v>
      </c>
      <c r="DE66" s="59">
        <f t="shared" si="73"/>
        <v>0</v>
      </c>
      <c r="DF66" s="59">
        <f t="shared" si="73"/>
        <v>0</v>
      </c>
      <c r="DG66" s="59">
        <f t="shared" si="73"/>
        <v>0</v>
      </c>
      <c r="DH66" s="59">
        <f t="shared" si="73"/>
        <v>0</v>
      </c>
      <c r="DI66" s="59">
        <f t="shared" si="73"/>
        <v>0</v>
      </c>
      <c r="DJ66" s="59">
        <f t="shared" si="73"/>
        <v>0</v>
      </c>
      <c r="DK66" s="59">
        <f t="shared" si="73"/>
        <v>0</v>
      </c>
      <c r="DL66" s="59">
        <f t="shared" si="73"/>
        <v>0</v>
      </c>
      <c r="DM66" s="59">
        <f t="shared" si="73"/>
        <v>0</v>
      </c>
      <c r="DN66" s="59">
        <f t="shared" si="73"/>
        <v>0</v>
      </c>
      <c r="DO66" s="59">
        <f t="shared" si="73"/>
        <v>0</v>
      </c>
      <c r="DP66" s="59">
        <f t="shared" si="73"/>
        <v>0</v>
      </c>
      <c r="DQ66" s="59">
        <f t="shared" si="73"/>
        <v>0</v>
      </c>
      <c r="DR66" s="59">
        <f t="shared" si="73"/>
        <v>0</v>
      </c>
      <c r="DS66" s="59">
        <f t="shared" si="73"/>
        <v>0</v>
      </c>
      <c r="DT66" s="59">
        <f t="shared" si="73"/>
        <v>0</v>
      </c>
      <c r="DU66" s="59">
        <f t="shared" si="73"/>
        <v>0</v>
      </c>
      <c r="DV66" s="59">
        <f t="shared" si="73"/>
        <v>0</v>
      </c>
    </row>
    <row r="67" spans="3:126" ht="16.5" thickTop="1" thickBot="1" x14ac:dyDescent="0.3">
      <c r="C67" s="57">
        <f t="shared" ref="C67:D67" si="74">+C35</f>
        <v>0</v>
      </c>
      <c r="D67" s="57">
        <f t="shared" si="74"/>
        <v>0</v>
      </c>
      <c r="G67" s="59">
        <f t="shared" ref="G67:BR67" si="75">+$D67*G35</f>
        <v>0</v>
      </c>
      <c r="H67" s="59">
        <f t="shared" si="75"/>
        <v>0</v>
      </c>
      <c r="I67" s="59">
        <f t="shared" si="75"/>
        <v>0</v>
      </c>
      <c r="J67" s="59">
        <f t="shared" si="75"/>
        <v>0</v>
      </c>
      <c r="K67" s="59">
        <f t="shared" si="75"/>
        <v>0</v>
      </c>
      <c r="L67" s="59">
        <f t="shared" si="75"/>
        <v>0</v>
      </c>
      <c r="M67" s="59">
        <f t="shared" si="75"/>
        <v>0</v>
      </c>
      <c r="N67" s="59">
        <f t="shared" si="75"/>
        <v>0</v>
      </c>
      <c r="O67" s="59">
        <f t="shared" si="75"/>
        <v>0</v>
      </c>
      <c r="P67" s="59">
        <f t="shared" si="75"/>
        <v>0</v>
      </c>
      <c r="Q67" s="59">
        <f t="shared" si="75"/>
        <v>0</v>
      </c>
      <c r="R67" s="59">
        <f t="shared" si="75"/>
        <v>0</v>
      </c>
      <c r="S67" s="59">
        <f t="shared" si="75"/>
        <v>0</v>
      </c>
      <c r="T67" s="59">
        <f t="shared" si="75"/>
        <v>0</v>
      </c>
      <c r="U67" s="59">
        <f t="shared" si="75"/>
        <v>0</v>
      </c>
      <c r="V67" s="59">
        <f t="shared" si="75"/>
        <v>0</v>
      </c>
      <c r="W67" s="59">
        <f t="shared" si="75"/>
        <v>0</v>
      </c>
      <c r="X67" s="59">
        <f t="shared" si="75"/>
        <v>0</v>
      </c>
      <c r="Y67" s="59">
        <f t="shared" si="75"/>
        <v>0</v>
      </c>
      <c r="Z67" s="59">
        <f t="shared" si="75"/>
        <v>0</v>
      </c>
      <c r="AA67" s="59">
        <f t="shared" si="75"/>
        <v>0</v>
      </c>
      <c r="AB67" s="59">
        <f t="shared" si="75"/>
        <v>0</v>
      </c>
      <c r="AC67" s="59">
        <f t="shared" si="75"/>
        <v>0</v>
      </c>
      <c r="AD67" s="59">
        <f t="shared" si="75"/>
        <v>0</v>
      </c>
      <c r="AE67" s="59">
        <f t="shared" si="75"/>
        <v>0</v>
      </c>
      <c r="AF67" s="59">
        <f t="shared" si="75"/>
        <v>0</v>
      </c>
      <c r="AG67" s="59">
        <f t="shared" si="75"/>
        <v>0</v>
      </c>
      <c r="AH67" s="59">
        <f t="shared" si="75"/>
        <v>0</v>
      </c>
      <c r="AI67" s="59">
        <f t="shared" si="75"/>
        <v>0</v>
      </c>
      <c r="AJ67" s="59">
        <f t="shared" si="75"/>
        <v>0</v>
      </c>
      <c r="AK67" s="59">
        <f t="shared" si="75"/>
        <v>0</v>
      </c>
      <c r="AL67" s="59">
        <f t="shared" si="75"/>
        <v>0</v>
      </c>
      <c r="AM67" s="59">
        <f t="shared" si="75"/>
        <v>0</v>
      </c>
      <c r="AN67" s="59">
        <f t="shared" si="75"/>
        <v>0</v>
      </c>
      <c r="AO67" s="59">
        <f t="shared" si="75"/>
        <v>0</v>
      </c>
      <c r="AP67" s="59">
        <f t="shared" si="75"/>
        <v>0</v>
      </c>
      <c r="AQ67" s="59">
        <f t="shared" si="75"/>
        <v>0</v>
      </c>
      <c r="AR67" s="59">
        <f t="shared" si="75"/>
        <v>0</v>
      </c>
      <c r="AS67" s="59">
        <f t="shared" si="75"/>
        <v>0</v>
      </c>
      <c r="AT67" s="59">
        <f t="shared" si="75"/>
        <v>0</v>
      </c>
      <c r="AU67" s="59">
        <f t="shared" si="75"/>
        <v>0</v>
      </c>
      <c r="AV67" s="59">
        <f t="shared" si="75"/>
        <v>0</v>
      </c>
      <c r="AW67" s="59">
        <f t="shared" si="75"/>
        <v>0</v>
      </c>
      <c r="AX67" s="59">
        <f t="shared" si="75"/>
        <v>0</v>
      </c>
      <c r="AY67" s="59">
        <f t="shared" si="75"/>
        <v>0</v>
      </c>
      <c r="AZ67" s="59">
        <f t="shared" si="75"/>
        <v>0</v>
      </c>
      <c r="BA67" s="59">
        <f t="shared" si="75"/>
        <v>0</v>
      </c>
      <c r="BB67" s="59">
        <f t="shared" si="75"/>
        <v>0</v>
      </c>
      <c r="BC67" s="59">
        <f t="shared" si="75"/>
        <v>0</v>
      </c>
      <c r="BD67" s="59">
        <f t="shared" si="75"/>
        <v>0</v>
      </c>
      <c r="BE67" s="59">
        <f t="shared" si="75"/>
        <v>0</v>
      </c>
      <c r="BF67" s="59">
        <f t="shared" si="75"/>
        <v>0</v>
      </c>
      <c r="BG67" s="59">
        <f t="shared" si="75"/>
        <v>0</v>
      </c>
      <c r="BH67" s="59">
        <f t="shared" si="75"/>
        <v>0</v>
      </c>
      <c r="BI67" s="59">
        <f t="shared" si="75"/>
        <v>0</v>
      </c>
      <c r="BJ67" s="59">
        <f t="shared" si="75"/>
        <v>0</v>
      </c>
      <c r="BK67" s="59">
        <f t="shared" si="75"/>
        <v>0</v>
      </c>
      <c r="BL67" s="59">
        <f t="shared" si="75"/>
        <v>0</v>
      </c>
      <c r="BM67" s="59">
        <f t="shared" si="75"/>
        <v>0</v>
      </c>
      <c r="BN67" s="59">
        <f t="shared" si="75"/>
        <v>0</v>
      </c>
      <c r="BO67" s="59">
        <f t="shared" si="75"/>
        <v>0</v>
      </c>
      <c r="BP67" s="59">
        <f t="shared" si="75"/>
        <v>0</v>
      </c>
      <c r="BQ67" s="59">
        <f t="shared" si="75"/>
        <v>0</v>
      </c>
      <c r="BR67" s="59">
        <f t="shared" si="75"/>
        <v>0</v>
      </c>
      <c r="BS67" s="59">
        <f t="shared" ref="BS67:DV68" si="76">+$D67*BS35</f>
        <v>0</v>
      </c>
      <c r="BT67" s="59">
        <f t="shared" si="76"/>
        <v>0</v>
      </c>
      <c r="BU67" s="59">
        <f t="shared" si="76"/>
        <v>0</v>
      </c>
      <c r="BV67" s="59">
        <f t="shared" si="76"/>
        <v>0</v>
      </c>
      <c r="BW67" s="59">
        <f t="shared" si="76"/>
        <v>0</v>
      </c>
      <c r="BX67" s="59">
        <f t="shared" si="76"/>
        <v>0</v>
      </c>
      <c r="BY67" s="59">
        <f t="shared" si="76"/>
        <v>0</v>
      </c>
      <c r="BZ67" s="59">
        <f t="shared" si="76"/>
        <v>0</v>
      </c>
      <c r="CA67" s="59">
        <f t="shared" si="76"/>
        <v>0</v>
      </c>
      <c r="CB67" s="59">
        <f t="shared" si="76"/>
        <v>0</v>
      </c>
      <c r="CC67" s="59">
        <f t="shared" si="76"/>
        <v>0</v>
      </c>
      <c r="CD67" s="59">
        <f t="shared" si="76"/>
        <v>0</v>
      </c>
      <c r="CE67" s="59">
        <f t="shared" si="76"/>
        <v>0</v>
      </c>
      <c r="CF67" s="59">
        <f t="shared" si="76"/>
        <v>0</v>
      </c>
      <c r="CG67" s="59">
        <f t="shared" si="76"/>
        <v>0</v>
      </c>
      <c r="CH67" s="59">
        <f t="shared" si="76"/>
        <v>0</v>
      </c>
      <c r="CI67" s="59">
        <f t="shared" si="76"/>
        <v>0</v>
      </c>
      <c r="CJ67" s="59">
        <f t="shared" si="76"/>
        <v>0</v>
      </c>
      <c r="CK67" s="59">
        <f t="shared" si="76"/>
        <v>0</v>
      </c>
      <c r="CL67" s="59">
        <f t="shared" si="76"/>
        <v>0</v>
      </c>
      <c r="CM67" s="59">
        <f t="shared" si="76"/>
        <v>0</v>
      </c>
      <c r="CN67" s="59">
        <f t="shared" si="76"/>
        <v>0</v>
      </c>
      <c r="CO67" s="59">
        <f t="shared" si="76"/>
        <v>0</v>
      </c>
      <c r="CP67" s="59">
        <f t="shared" si="76"/>
        <v>0</v>
      </c>
      <c r="CQ67" s="59">
        <f t="shared" si="76"/>
        <v>0</v>
      </c>
      <c r="CR67" s="59">
        <f t="shared" si="76"/>
        <v>0</v>
      </c>
      <c r="CS67" s="59">
        <f t="shared" si="76"/>
        <v>0</v>
      </c>
      <c r="CT67" s="59">
        <f t="shared" si="76"/>
        <v>0</v>
      </c>
      <c r="CU67" s="59">
        <f t="shared" si="76"/>
        <v>0</v>
      </c>
      <c r="CV67" s="59">
        <f t="shared" si="76"/>
        <v>0</v>
      </c>
      <c r="CW67" s="59">
        <f t="shared" si="76"/>
        <v>0</v>
      </c>
      <c r="CX67" s="59">
        <f t="shared" si="76"/>
        <v>0</v>
      </c>
      <c r="CY67" s="59">
        <f t="shared" si="76"/>
        <v>0</v>
      </c>
      <c r="CZ67" s="59">
        <f t="shared" si="76"/>
        <v>0</v>
      </c>
      <c r="DA67" s="59">
        <f t="shared" si="76"/>
        <v>0</v>
      </c>
      <c r="DB67" s="59">
        <f t="shared" si="76"/>
        <v>0</v>
      </c>
      <c r="DC67" s="59">
        <f t="shared" si="76"/>
        <v>0</v>
      </c>
      <c r="DD67" s="59">
        <f t="shared" si="76"/>
        <v>0</v>
      </c>
      <c r="DE67" s="59">
        <f t="shared" si="76"/>
        <v>0</v>
      </c>
      <c r="DF67" s="59">
        <f t="shared" si="76"/>
        <v>0</v>
      </c>
      <c r="DG67" s="59">
        <f t="shared" si="76"/>
        <v>0</v>
      </c>
      <c r="DH67" s="59">
        <f t="shared" si="76"/>
        <v>0</v>
      </c>
      <c r="DI67" s="59">
        <f t="shared" si="76"/>
        <v>0</v>
      </c>
      <c r="DJ67" s="59">
        <f t="shared" si="76"/>
        <v>0</v>
      </c>
      <c r="DK67" s="59">
        <f t="shared" si="76"/>
        <v>0</v>
      </c>
      <c r="DL67" s="59">
        <f t="shared" si="76"/>
        <v>0</v>
      </c>
      <c r="DM67" s="59">
        <f t="shared" si="76"/>
        <v>0</v>
      </c>
      <c r="DN67" s="59">
        <f t="shared" si="76"/>
        <v>0</v>
      </c>
      <c r="DO67" s="59">
        <f t="shared" si="76"/>
        <v>0</v>
      </c>
      <c r="DP67" s="59">
        <f t="shared" si="76"/>
        <v>0</v>
      </c>
      <c r="DQ67" s="59">
        <f t="shared" si="76"/>
        <v>0</v>
      </c>
      <c r="DR67" s="59">
        <f t="shared" si="76"/>
        <v>0</v>
      </c>
      <c r="DS67" s="59">
        <f t="shared" si="76"/>
        <v>0</v>
      </c>
      <c r="DT67" s="59">
        <f t="shared" si="76"/>
        <v>0</v>
      </c>
      <c r="DU67" s="59">
        <f t="shared" si="76"/>
        <v>0</v>
      </c>
      <c r="DV67" s="59">
        <f t="shared" si="76"/>
        <v>0</v>
      </c>
    </row>
    <row r="68" spans="3:126" ht="16.5" thickTop="1" thickBot="1" x14ac:dyDescent="0.3">
      <c r="C68" s="57">
        <f t="shared" ref="C68:D68" si="77">+C36</f>
        <v>0</v>
      </c>
      <c r="D68" s="57">
        <f t="shared" si="77"/>
        <v>0</v>
      </c>
      <c r="G68" s="59">
        <f t="shared" ref="G68:BR68" si="78">+$D68*G36</f>
        <v>0</v>
      </c>
      <c r="H68" s="59">
        <f t="shared" si="78"/>
        <v>0</v>
      </c>
      <c r="I68" s="59">
        <f t="shared" si="78"/>
        <v>0</v>
      </c>
      <c r="J68" s="59">
        <f t="shared" si="78"/>
        <v>0</v>
      </c>
      <c r="K68" s="59">
        <f t="shared" si="78"/>
        <v>0</v>
      </c>
      <c r="L68" s="59">
        <f t="shared" si="78"/>
        <v>0</v>
      </c>
      <c r="M68" s="59">
        <f t="shared" si="78"/>
        <v>0</v>
      </c>
      <c r="N68" s="59">
        <f t="shared" si="78"/>
        <v>0</v>
      </c>
      <c r="O68" s="59">
        <f t="shared" si="78"/>
        <v>0</v>
      </c>
      <c r="P68" s="59">
        <f t="shared" si="78"/>
        <v>0</v>
      </c>
      <c r="Q68" s="59">
        <f t="shared" si="78"/>
        <v>0</v>
      </c>
      <c r="R68" s="59">
        <f t="shared" si="78"/>
        <v>0</v>
      </c>
      <c r="S68" s="59">
        <f t="shared" si="78"/>
        <v>0</v>
      </c>
      <c r="T68" s="59">
        <f t="shared" si="78"/>
        <v>0</v>
      </c>
      <c r="U68" s="59">
        <f t="shared" si="78"/>
        <v>0</v>
      </c>
      <c r="V68" s="59">
        <f t="shared" si="78"/>
        <v>0</v>
      </c>
      <c r="W68" s="59">
        <f t="shared" si="78"/>
        <v>0</v>
      </c>
      <c r="X68" s="59">
        <f t="shared" si="78"/>
        <v>0</v>
      </c>
      <c r="Y68" s="59">
        <f t="shared" si="78"/>
        <v>0</v>
      </c>
      <c r="Z68" s="59">
        <f t="shared" si="78"/>
        <v>0</v>
      </c>
      <c r="AA68" s="59">
        <f t="shared" si="78"/>
        <v>0</v>
      </c>
      <c r="AB68" s="59">
        <f t="shared" si="78"/>
        <v>0</v>
      </c>
      <c r="AC68" s="59">
        <f t="shared" si="78"/>
        <v>0</v>
      </c>
      <c r="AD68" s="59">
        <f t="shared" si="78"/>
        <v>0</v>
      </c>
      <c r="AE68" s="59">
        <f t="shared" si="78"/>
        <v>0</v>
      </c>
      <c r="AF68" s="59">
        <f t="shared" si="78"/>
        <v>0</v>
      </c>
      <c r="AG68" s="59">
        <f t="shared" si="78"/>
        <v>0</v>
      </c>
      <c r="AH68" s="59">
        <f t="shared" si="78"/>
        <v>0</v>
      </c>
      <c r="AI68" s="59">
        <f t="shared" si="78"/>
        <v>0</v>
      </c>
      <c r="AJ68" s="59">
        <f t="shared" si="78"/>
        <v>0</v>
      </c>
      <c r="AK68" s="59">
        <f t="shared" si="78"/>
        <v>0</v>
      </c>
      <c r="AL68" s="59">
        <f t="shared" si="78"/>
        <v>0</v>
      </c>
      <c r="AM68" s="59">
        <f t="shared" si="78"/>
        <v>0</v>
      </c>
      <c r="AN68" s="59">
        <f t="shared" si="78"/>
        <v>0</v>
      </c>
      <c r="AO68" s="59">
        <f t="shared" si="78"/>
        <v>0</v>
      </c>
      <c r="AP68" s="59">
        <f t="shared" si="78"/>
        <v>0</v>
      </c>
      <c r="AQ68" s="59">
        <f t="shared" si="78"/>
        <v>0</v>
      </c>
      <c r="AR68" s="59">
        <f t="shared" si="78"/>
        <v>0</v>
      </c>
      <c r="AS68" s="59">
        <f t="shared" si="78"/>
        <v>0</v>
      </c>
      <c r="AT68" s="59">
        <f t="shared" si="78"/>
        <v>0</v>
      </c>
      <c r="AU68" s="59">
        <f t="shared" si="78"/>
        <v>0</v>
      </c>
      <c r="AV68" s="59">
        <f t="shared" si="78"/>
        <v>0</v>
      </c>
      <c r="AW68" s="59">
        <f t="shared" si="78"/>
        <v>0</v>
      </c>
      <c r="AX68" s="59">
        <f t="shared" si="78"/>
        <v>0</v>
      </c>
      <c r="AY68" s="59">
        <f t="shared" si="78"/>
        <v>0</v>
      </c>
      <c r="AZ68" s="59">
        <f t="shared" si="78"/>
        <v>0</v>
      </c>
      <c r="BA68" s="59">
        <f t="shared" si="78"/>
        <v>0</v>
      </c>
      <c r="BB68" s="59">
        <f t="shared" si="78"/>
        <v>0</v>
      </c>
      <c r="BC68" s="59">
        <f t="shared" si="78"/>
        <v>0</v>
      </c>
      <c r="BD68" s="59">
        <f t="shared" si="78"/>
        <v>0</v>
      </c>
      <c r="BE68" s="59">
        <f t="shared" si="78"/>
        <v>0</v>
      </c>
      <c r="BF68" s="59">
        <f t="shared" si="78"/>
        <v>0</v>
      </c>
      <c r="BG68" s="59">
        <f t="shared" si="78"/>
        <v>0</v>
      </c>
      <c r="BH68" s="59">
        <f t="shared" si="78"/>
        <v>0</v>
      </c>
      <c r="BI68" s="59">
        <f t="shared" si="78"/>
        <v>0</v>
      </c>
      <c r="BJ68" s="59">
        <f t="shared" si="78"/>
        <v>0</v>
      </c>
      <c r="BK68" s="59">
        <f t="shared" si="78"/>
        <v>0</v>
      </c>
      <c r="BL68" s="59">
        <f t="shared" si="78"/>
        <v>0</v>
      </c>
      <c r="BM68" s="59">
        <f t="shared" si="78"/>
        <v>0</v>
      </c>
      <c r="BN68" s="59">
        <f t="shared" si="78"/>
        <v>0</v>
      </c>
      <c r="BO68" s="59">
        <f t="shared" si="78"/>
        <v>0</v>
      </c>
      <c r="BP68" s="59">
        <f t="shared" si="78"/>
        <v>0</v>
      </c>
      <c r="BQ68" s="59">
        <f t="shared" si="78"/>
        <v>0</v>
      </c>
      <c r="BR68" s="59">
        <f t="shared" si="78"/>
        <v>0</v>
      </c>
      <c r="BS68" s="59">
        <f t="shared" si="76"/>
        <v>0</v>
      </c>
      <c r="BT68" s="59">
        <f t="shared" si="76"/>
        <v>0</v>
      </c>
      <c r="BU68" s="59">
        <f t="shared" si="76"/>
        <v>0</v>
      </c>
      <c r="BV68" s="59">
        <f t="shared" si="76"/>
        <v>0</v>
      </c>
      <c r="BW68" s="59">
        <f t="shared" si="76"/>
        <v>0</v>
      </c>
      <c r="BX68" s="59">
        <f t="shared" si="76"/>
        <v>0</v>
      </c>
      <c r="BY68" s="59">
        <f t="shared" si="76"/>
        <v>0</v>
      </c>
      <c r="BZ68" s="59">
        <f t="shared" si="76"/>
        <v>0</v>
      </c>
      <c r="CA68" s="59">
        <f t="shared" si="76"/>
        <v>0</v>
      </c>
      <c r="CB68" s="59">
        <f t="shared" si="76"/>
        <v>0</v>
      </c>
      <c r="CC68" s="59">
        <f t="shared" si="76"/>
        <v>0</v>
      </c>
      <c r="CD68" s="59">
        <f t="shared" si="76"/>
        <v>0</v>
      </c>
      <c r="CE68" s="59">
        <f t="shared" si="76"/>
        <v>0</v>
      </c>
      <c r="CF68" s="59">
        <f t="shared" si="76"/>
        <v>0</v>
      </c>
      <c r="CG68" s="59">
        <f t="shared" si="76"/>
        <v>0</v>
      </c>
      <c r="CH68" s="59">
        <f t="shared" si="76"/>
        <v>0</v>
      </c>
      <c r="CI68" s="59">
        <f t="shared" si="76"/>
        <v>0</v>
      </c>
      <c r="CJ68" s="59">
        <f t="shared" si="76"/>
        <v>0</v>
      </c>
      <c r="CK68" s="59">
        <f t="shared" si="76"/>
        <v>0</v>
      </c>
      <c r="CL68" s="59">
        <f t="shared" si="76"/>
        <v>0</v>
      </c>
      <c r="CM68" s="59">
        <f t="shared" si="76"/>
        <v>0</v>
      </c>
      <c r="CN68" s="59">
        <f t="shared" si="76"/>
        <v>0</v>
      </c>
      <c r="CO68" s="59">
        <f t="shared" si="76"/>
        <v>0</v>
      </c>
      <c r="CP68" s="59">
        <f t="shared" si="76"/>
        <v>0</v>
      </c>
      <c r="CQ68" s="59">
        <f t="shared" si="76"/>
        <v>0</v>
      </c>
      <c r="CR68" s="59">
        <f t="shared" si="76"/>
        <v>0</v>
      </c>
      <c r="CS68" s="59">
        <f t="shared" si="76"/>
        <v>0</v>
      </c>
      <c r="CT68" s="59">
        <f t="shared" si="76"/>
        <v>0</v>
      </c>
      <c r="CU68" s="59">
        <f t="shared" si="76"/>
        <v>0</v>
      </c>
      <c r="CV68" s="59">
        <f t="shared" si="76"/>
        <v>0</v>
      </c>
      <c r="CW68" s="59">
        <f t="shared" si="76"/>
        <v>0</v>
      </c>
      <c r="CX68" s="59">
        <f t="shared" si="76"/>
        <v>0</v>
      </c>
      <c r="CY68" s="59">
        <f t="shared" si="76"/>
        <v>0</v>
      </c>
      <c r="CZ68" s="59">
        <f t="shared" si="76"/>
        <v>0</v>
      </c>
      <c r="DA68" s="59">
        <f t="shared" si="76"/>
        <v>0</v>
      </c>
      <c r="DB68" s="59">
        <f t="shared" si="76"/>
        <v>0</v>
      </c>
      <c r="DC68" s="59">
        <f t="shared" si="76"/>
        <v>0</v>
      </c>
      <c r="DD68" s="59">
        <f t="shared" si="76"/>
        <v>0</v>
      </c>
      <c r="DE68" s="59">
        <f t="shared" si="76"/>
        <v>0</v>
      </c>
      <c r="DF68" s="59">
        <f t="shared" si="76"/>
        <v>0</v>
      </c>
      <c r="DG68" s="59">
        <f t="shared" si="76"/>
        <v>0</v>
      </c>
      <c r="DH68" s="59">
        <f t="shared" si="76"/>
        <v>0</v>
      </c>
      <c r="DI68" s="59">
        <f t="shared" si="76"/>
        <v>0</v>
      </c>
      <c r="DJ68" s="59">
        <f t="shared" si="76"/>
        <v>0</v>
      </c>
      <c r="DK68" s="59">
        <f t="shared" si="76"/>
        <v>0</v>
      </c>
      <c r="DL68" s="59">
        <f t="shared" si="76"/>
        <v>0</v>
      </c>
      <c r="DM68" s="59">
        <f t="shared" si="76"/>
        <v>0</v>
      </c>
      <c r="DN68" s="59">
        <f t="shared" si="76"/>
        <v>0</v>
      </c>
      <c r="DO68" s="59">
        <f t="shared" si="76"/>
        <v>0</v>
      </c>
      <c r="DP68" s="59">
        <f t="shared" si="76"/>
        <v>0</v>
      </c>
      <c r="DQ68" s="59">
        <f t="shared" si="76"/>
        <v>0</v>
      </c>
      <c r="DR68" s="59">
        <f t="shared" si="76"/>
        <v>0</v>
      </c>
      <c r="DS68" s="59">
        <f t="shared" si="76"/>
        <v>0</v>
      </c>
      <c r="DT68" s="59">
        <f t="shared" si="76"/>
        <v>0</v>
      </c>
      <c r="DU68" s="59">
        <f t="shared" si="76"/>
        <v>0</v>
      </c>
      <c r="DV68" s="59">
        <f t="shared" si="76"/>
        <v>0</v>
      </c>
    </row>
    <row r="69" spans="3:126" ht="15.75" thickTop="1" x14ac:dyDescent="0.25">
      <c r="F69" s="16" t="s">
        <v>191</v>
      </c>
      <c r="G69" s="95">
        <f>SUM(G39:G68)</f>
        <v>15840</v>
      </c>
      <c r="H69" s="95">
        <f t="shared" ref="H69:BS69" si="79">SUM(H39:H68)</f>
        <v>15840</v>
      </c>
      <c r="I69" s="95">
        <f t="shared" si="79"/>
        <v>15840</v>
      </c>
      <c r="J69" s="95">
        <f t="shared" si="79"/>
        <v>15840</v>
      </c>
      <c r="K69" s="95">
        <f t="shared" si="79"/>
        <v>15840</v>
      </c>
      <c r="L69" s="95">
        <f t="shared" si="79"/>
        <v>15840</v>
      </c>
      <c r="M69" s="95">
        <f t="shared" si="79"/>
        <v>15840</v>
      </c>
      <c r="N69" s="95">
        <f t="shared" si="79"/>
        <v>15840</v>
      </c>
      <c r="O69" s="95">
        <f t="shared" si="79"/>
        <v>15840</v>
      </c>
      <c r="P69" s="95">
        <f t="shared" si="79"/>
        <v>15840</v>
      </c>
      <c r="Q69" s="95">
        <f t="shared" si="79"/>
        <v>15840</v>
      </c>
      <c r="R69" s="95">
        <f t="shared" si="79"/>
        <v>15840</v>
      </c>
      <c r="S69" s="95">
        <f t="shared" si="79"/>
        <v>39600</v>
      </c>
      <c r="T69" s="95">
        <f t="shared" si="79"/>
        <v>39600</v>
      </c>
      <c r="U69" s="95">
        <f t="shared" si="79"/>
        <v>39600</v>
      </c>
      <c r="V69" s="95">
        <f t="shared" si="79"/>
        <v>39600</v>
      </c>
      <c r="W69" s="95">
        <f t="shared" si="79"/>
        <v>39600</v>
      </c>
      <c r="X69" s="95">
        <f t="shared" si="79"/>
        <v>39600</v>
      </c>
      <c r="Y69" s="95">
        <f t="shared" si="79"/>
        <v>39600</v>
      </c>
      <c r="Z69" s="95">
        <f t="shared" si="79"/>
        <v>39600</v>
      </c>
      <c r="AA69" s="95">
        <f t="shared" si="79"/>
        <v>39600</v>
      </c>
      <c r="AB69" s="95">
        <f t="shared" si="79"/>
        <v>39600</v>
      </c>
      <c r="AC69" s="95">
        <f t="shared" si="79"/>
        <v>39600</v>
      </c>
      <c r="AD69" s="95">
        <f t="shared" si="79"/>
        <v>39600</v>
      </c>
      <c r="AE69" s="95">
        <f t="shared" si="79"/>
        <v>39600</v>
      </c>
      <c r="AF69" s="95">
        <f t="shared" si="79"/>
        <v>39600</v>
      </c>
      <c r="AG69" s="95">
        <f t="shared" si="79"/>
        <v>39600</v>
      </c>
      <c r="AH69" s="95">
        <f t="shared" si="79"/>
        <v>39600</v>
      </c>
      <c r="AI69" s="95">
        <f t="shared" si="79"/>
        <v>39600</v>
      </c>
      <c r="AJ69" s="95">
        <f t="shared" si="79"/>
        <v>39600</v>
      </c>
      <c r="AK69" s="95">
        <f t="shared" si="79"/>
        <v>39600</v>
      </c>
      <c r="AL69" s="95">
        <f t="shared" si="79"/>
        <v>39600</v>
      </c>
      <c r="AM69" s="95">
        <f t="shared" si="79"/>
        <v>39600</v>
      </c>
      <c r="AN69" s="95">
        <f t="shared" si="79"/>
        <v>39600</v>
      </c>
      <c r="AO69" s="95">
        <f t="shared" si="79"/>
        <v>39600</v>
      </c>
      <c r="AP69" s="95">
        <f t="shared" si="79"/>
        <v>39600</v>
      </c>
      <c r="AQ69" s="95">
        <f t="shared" si="79"/>
        <v>39600</v>
      </c>
      <c r="AR69" s="95">
        <f t="shared" si="79"/>
        <v>39600</v>
      </c>
      <c r="AS69" s="95">
        <f t="shared" si="79"/>
        <v>39600</v>
      </c>
      <c r="AT69" s="95">
        <f t="shared" si="79"/>
        <v>39600</v>
      </c>
      <c r="AU69" s="95">
        <f t="shared" si="79"/>
        <v>39600</v>
      </c>
      <c r="AV69" s="95">
        <f t="shared" si="79"/>
        <v>39600</v>
      </c>
      <c r="AW69" s="95">
        <f t="shared" si="79"/>
        <v>39600</v>
      </c>
      <c r="AX69" s="95">
        <f t="shared" si="79"/>
        <v>39600</v>
      </c>
      <c r="AY69" s="95">
        <f t="shared" si="79"/>
        <v>39600</v>
      </c>
      <c r="AZ69" s="95">
        <f t="shared" si="79"/>
        <v>39600</v>
      </c>
      <c r="BA69" s="95">
        <f t="shared" si="79"/>
        <v>39600</v>
      </c>
      <c r="BB69" s="95">
        <f t="shared" si="79"/>
        <v>39600</v>
      </c>
      <c r="BC69" s="95">
        <f t="shared" si="79"/>
        <v>39600</v>
      </c>
      <c r="BD69" s="95">
        <f t="shared" si="79"/>
        <v>39600</v>
      </c>
      <c r="BE69" s="95">
        <f t="shared" si="79"/>
        <v>39600</v>
      </c>
      <c r="BF69" s="95">
        <f t="shared" si="79"/>
        <v>39600</v>
      </c>
      <c r="BG69" s="95">
        <f t="shared" si="79"/>
        <v>39600</v>
      </c>
      <c r="BH69" s="95">
        <f t="shared" si="79"/>
        <v>39600</v>
      </c>
      <c r="BI69" s="95">
        <f t="shared" si="79"/>
        <v>39600</v>
      </c>
      <c r="BJ69" s="95">
        <f t="shared" si="79"/>
        <v>39600</v>
      </c>
      <c r="BK69" s="95">
        <f t="shared" si="79"/>
        <v>39600</v>
      </c>
      <c r="BL69" s="95">
        <f t="shared" si="79"/>
        <v>39600</v>
      </c>
      <c r="BM69" s="95">
        <f t="shared" si="79"/>
        <v>39600</v>
      </c>
      <c r="BN69" s="95">
        <f t="shared" si="79"/>
        <v>39600</v>
      </c>
      <c r="BO69" s="95">
        <f t="shared" si="79"/>
        <v>39600</v>
      </c>
      <c r="BP69" s="95">
        <f t="shared" si="79"/>
        <v>39600</v>
      </c>
      <c r="BQ69" s="95">
        <f t="shared" si="79"/>
        <v>39600</v>
      </c>
      <c r="BR69" s="95">
        <f t="shared" si="79"/>
        <v>39600</v>
      </c>
      <c r="BS69" s="95">
        <f t="shared" si="79"/>
        <v>39600</v>
      </c>
      <c r="BT69" s="95">
        <f t="shared" ref="BT69:DV69" si="80">SUM(BT39:BT68)</f>
        <v>39600</v>
      </c>
      <c r="BU69" s="95">
        <f t="shared" si="80"/>
        <v>39600</v>
      </c>
      <c r="BV69" s="95">
        <f t="shared" si="80"/>
        <v>39600</v>
      </c>
      <c r="BW69" s="95">
        <f t="shared" si="80"/>
        <v>39600</v>
      </c>
      <c r="BX69" s="95">
        <f t="shared" si="80"/>
        <v>39600</v>
      </c>
      <c r="BY69" s="95">
        <f t="shared" si="80"/>
        <v>39600</v>
      </c>
      <c r="BZ69" s="95">
        <f t="shared" si="80"/>
        <v>39600</v>
      </c>
      <c r="CA69" s="95">
        <f t="shared" si="80"/>
        <v>39600</v>
      </c>
      <c r="CB69" s="95">
        <f t="shared" si="80"/>
        <v>39600</v>
      </c>
      <c r="CC69" s="95">
        <f t="shared" si="80"/>
        <v>39600</v>
      </c>
      <c r="CD69" s="95">
        <f t="shared" si="80"/>
        <v>39600</v>
      </c>
      <c r="CE69" s="95">
        <f t="shared" si="80"/>
        <v>39600</v>
      </c>
      <c r="CF69" s="95">
        <f t="shared" si="80"/>
        <v>39600</v>
      </c>
      <c r="CG69" s="95">
        <f t="shared" si="80"/>
        <v>39600</v>
      </c>
      <c r="CH69" s="95">
        <f t="shared" si="80"/>
        <v>39600</v>
      </c>
      <c r="CI69" s="95">
        <f t="shared" si="80"/>
        <v>39600</v>
      </c>
      <c r="CJ69" s="95">
        <f t="shared" si="80"/>
        <v>39600</v>
      </c>
      <c r="CK69" s="95">
        <f t="shared" si="80"/>
        <v>39600</v>
      </c>
      <c r="CL69" s="95">
        <f t="shared" si="80"/>
        <v>39600</v>
      </c>
      <c r="CM69" s="95">
        <f t="shared" si="80"/>
        <v>39600</v>
      </c>
      <c r="CN69" s="95">
        <f t="shared" si="80"/>
        <v>39600</v>
      </c>
      <c r="CO69" s="95">
        <f t="shared" si="80"/>
        <v>39600</v>
      </c>
      <c r="CP69" s="95">
        <f t="shared" si="80"/>
        <v>39600</v>
      </c>
      <c r="CQ69" s="95">
        <f t="shared" si="80"/>
        <v>39600</v>
      </c>
      <c r="CR69" s="95">
        <f t="shared" si="80"/>
        <v>39600</v>
      </c>
      <c r="CS69" s="95">
        <f t="shared" si="80"/>
        <v>39600</v>
      </c>
      <c r="CT69" s="95">
        <f t="shared" si="80"/>
        <v>39600</v>
      </c>
      <c r="CU69" s="95">
        <f t="shared" si="80"/>
        <v>39600</v>
      </c>
      <c r="CV69" s="95">
        <f t="shared" si="80"/>
        <v>39600</v>
      </c>
      <c r="CW69" s="95">
        <f t="shared" si="80"/>
        <v>39600</v>
      </c>
      <c r="CX69" s="95">
        <f t="shared" si="80"/>
        <v>39600</v>
      </c>
      <c r="CY69" s="95">
        <f t="shared" si="80"/>
        <v>39600</v>
      </c>
      <c r="CZ69" s="95">
        <f t="shared" si="80"/>
        <v>39600</v>
      </c>
      <c r="DA69" s="95">
        <f t="shared" si="80"/>
        <v>39600</v>
      </c>
      <c r="DB69" s="95">
        <f t="shared" si="80"/>
        <v>39600</v>
      </c>
      <c r="DC69" s="95">
        <f t="shared" si="80"/>
        <v>39600</v>
      </c>
      <c r="DD69" s="95">
        <f t="shared" si="80"/>
        <v>39600</v>
      </c>
      <c r="DE69" s="95">
        <f t="shared" si="80"/>
        <v>39600</v>
      </c>
      <c r="DF69" s="95">
        <f t="shared" si="80"/>
        <v>39600</v>
      </c>
      <c r="DG69" s="95">
        <f t="shared" si="80"/>
        <v>39600</v>
      </c>
      <c r="DH69" s="95">
        <f t="shared" si="80"/>
        <v>39600</v>
      </c>
      <c r="DI69" s="95">
        <f t="shared" si="80"/>
        <v>39600</v>
      </c>
      <c r="DJ69" s="95">
        <f t="shared" si="80"/>
        <v>39600</v>
      </c>
      <c r="DK69" s="95">
        <f t="shared" si="80"/>
        <v>39600</v>
      </c>
      <c r="DL69" s="95">
        <f t="shared" si="80"/>
        <v>39600</v>
      </c>
      <c r="DM69" s="95">
        <f t="shared" si="80"/>
        <v>39600</v>
      </c>
      <c r="DN69" s="95">
        <f t="shared" si="80"/>
        <v>39600</v>
      </c>
      <c r="DO69" s="95">
        <f t="shared" si="80"/>
        <v>39600</v>
      </c>
      <c r="DP69" s="95">
        <f t="shared" si="80"/>
        <v>39600</v>
      </c>
      <c r="DQ69" s="95">
        <f t="shared" si="80"/>
        <v>39600</v>
      </c>
      <c r="DR69" s="95">
        <f t="shared" si="80"/>
        <v>39600</v>
      </c>
      <c r="DS69" s="95">
        <f t="shared" si="80"/>
        <v>39600</v>
      </c>
      <c r="DT69" s="95">
        <f t="shared" si="80"/>
        <v>39600</v>
      </c>
      <c r="DU69" s="95">
        <f t="shared" si="80"/>
        <v>39600</v>
      </c>
      <c r="DV69" s="95">
        <f t="shared" si="80"/>
        <v>39600</v>
      </c>
    </row>
    <row r="70" spans="3:126" ht="21.75" thickBot="1" x14ac:dyDescent="0.4">
      <c r="C70" s="6" t="s">
        <v>98</v>
      </c>
    </row>
    <row r="71" spans="3:126" ht="16.5" thickTop="1" thickBot="1" x14ac:dyDescent="0.3">
      <c r="C71" s="57" t="str">
        <f>+C39</f>
        <v>Ricavi Italia</v>
      </c>
      <c r="E71" s="58">
        <f>+E7</f>
        <v>30</v>
      </c>
      <c r="G71" s="59">
        <f>+IF($E71=0,G7+G39,0)</f>
        <v>0</v>
      </c>
      <c r="H71" s="59">
        <f>+IF($E71=0,H7+H39,IF($E71=30,G7+G39,0))</f>
        <v>87840</v>
      </c>
      <c r="I71" s="59">
        <f>+IF($E71=0,I7+I39,IF($E71=30,H7+H39,IF($E71=60,G7+G39,0)))</f>
        <v>87840</v>
      </c>
      <c r="J71" s="59">
        <f>+IF($E71=0,J7+J39,IF($E71=30,I7+I39,IF($E71=60,H7+H39,G7+G39)))</f>
        <v>87840</v>
      </c>
      <c r="K71" s="59">
        <f t="shared" ref="K71:BV74" si="81">+IF($E71=0,K7+K39,IF($E71=30,J7+J39,IF($E71=60,I7+I39,H7+H39)))</f>
        <v>87840</v>
      </c>
      <c r="L71" s="59">
        <f t="shared" si="81"/>
        <v>87840</v>
      </c>
      <c r="M71" s="59">
        <f t="shared" si="81"/>
        <v>87840</v>
      </c>
      <c r="N71" s="59">
        <f t="shared" si="81"/>
        <v>87840</v>
      </c>
      <c r="O71" s="59">
        <f t="shared" si="81"/>
        <v>87840</v>
      </c>
      <c r="P71" s="59">
        <f t="shared" si="81"/>
        <v>87840</v>
      </c>
      <c r="Q71" s="59">
        <f t="shared" si="81"/>
        <v>87840</v>
      </c>
      <c r="R71" s="59">
        <f t="shared" si="81"/>
        <v>87840</v>
      </c>
      <c r="S71" s="59">
        <f t="shared" si="81"/>
        <v>87840</v>
      </c>
      <c r="T71" s="59">
        <f t="shared" si="81"/>
        <v>219600</v>
      </c>
      <c r="U71" s="59">
        <f t="shared" si="81"/>
        <v>219600</v>
      </c>
      <c r="V71" s="59">
        <f t="shared" si="81"/>
        <v>219600</v>
      </c>
      <c r="W71" s="59">
        <f t="shared" si="81"/>
        <v>219600</v>
      </c>
      <c r="X71" s="59">
        <f t="shared" si="81"/>
        <v>219600</v>
      </c>
      <c r="Y71" s="59">
        <f t="shared" si="81"/>
        <v>219600</v>
      </c>
      <c r="Z71" s="59">
        <f t="shared" si="81"/>
        <v>219600</v>
      </c>
      <c r="AA71" s="59">
        <f t="shared" si="81"/>
        <v>219600</v>
      </c>
      <c r="AB71" s="59">
        <f t="shared" si="81"/>
        <v>219600</v>
      </c>
      <c r="AC71" s="59">
        <f t="shared" si="81"/>
        <v>219600</v>
      </c>
      <c r="AD71" s="59">
        <f t="shared" si="81"/>
        <v>219600</v>
      </c>
      <c r="AE71" s="59">
        <f t="shared" si="81"/>
        <v>219600</v>
      </c>
      <c r="AF71" s="59">
        <f t="shared" si="81"/>
        <v>219600</v>
      </c>
      <c r="AG71" s="59">
        <f t="shared" si="81"/>
        <v>219600</v>
      </c>
      <c r="AH71" s="59">
        <f t="shared" si="81"/>
        <v>219600</v>
      </c>
      <c r="AI71" s="59">
        <f t="shared" si="81"/>
        <v>219600</v>
      </c>
      <c r="AJ71" s="59">
        <f t="shared" si="81"/>
        <v>219600</v>
      </c>
      <c r="AK71" s="59">
        <f t="shared" si="81"/>
        <v>219600</v>
      </c>
      <c r="AL71" s="59">
        <f t="shared" si="81"/>
        <v>219600</v>
      </c>
      <c r="AM71" s="59">
        <f t="shared" si="81"/>
        <v>219600</v>
      </c>
      <c r="AN71" s="59">
        <f t="shared" si="81"/>
        <v>219600</v>
      </c>
      <c r="AO71" s="59">
        <f t="shared" si="81"/>
        <v>219600</v>
      </c>
      <c r="AP71" s="59">
        <f t="shared" si="81"/>
        <v>219600</v>
      </c>
      <c r="AQ71" s="59">
        <f t="shared" si="81"/>
        <v>219600</v>
      </c>
      <c r="AR71" s="59">
        <f t="shared" si="81"/>
        <v>219600</v>
      </c>
      <c r="AS71" s="59">
        <f t="shared" si="81"/>
        <v>219600</v>
      </c>
      <c r="AT71" s="59">
        <f t="shared" si="81"/>
        <v>219600</v>
      </c>
      <c r="AU71" s="59">
        <f t="shared" si="81"/>
        <v>219600</v>
      </c>
      <c r="AV71" s="59">
        <f t="shared" si="81"/>
        <v>219600</v>
      </c>
      <c r="AW71" s="59">
        <f t="shared" si="81"/>
        <v>219600</v>
      </c>
      <c r="AX71" s="59">
        <f t="shared" si="81"/>
        <v>219600</v>
      </c>
      <c r="AY71" s="59">
        <f t="shared" si="81"/>
        <v>219600</v>
      </c>
      <c r="AZ71" s="59">
        <f t="shared" si="81"/>
        <v>219600</v>
      </c>
      <c r="BA71" s="59">
        <f t="shared" si="81"/>
        <v>219600</v>
      </c>
      <c r="BB71" s="59">
        <f t="shared" si="81"/>
        <v>219600</v>
      </c>
      <c r="BC71" s="59">
        <f t="shared" si="81"/>
        <v>219600</v>
      </c>
      <c r="BD71" s="59">
        <f t="shared" si="81"/>
        <v>219600</v>
      </c>
      <c r="BE71" s="59">
        <f t="shared" si="81"/>
        <v>219600</v>
      </c>
      <c r="BF71" s="59">
        <f t="shared" si="81"/>
        <v>219600</v>
      </c>
      <c r="BG71" s="59">
        <f t="shared" si="81"/>
        <v>219600</v>
      </c>
      <c r="BH71" s="59">
        <f t="shared" si="81"/>
        <v>219600</v>
      </c>
      <c r="BI71" s="59">
        <f t="shared" si="81"/>
        <v>219600</v>
      </c>
      <c r="BJ71" s="59">
        <f t="shared" si="81"/>
        <v>219600</v>
      </c>
      <c r="BK71" s="59">
        <f t="shared" si="81"/>
        <v>219600</v>
      </c>
      <c r="BL71" s="59">
        <f t="shared" si="81"/>
        <v>219600</v>
      </c>
      <c r="BM71" s="59">
        <f t="shared" si="81"/>
        <v>219600</v>
      </c>
      <c r="BN71" s="59">
        <f t="shared" si="81"/>
        <v>219600</v>
      </c>
      <c r="BO71" s="59">
        <f t="shared" si="81"/>
        <v>219600</v>
      </c>
      <c r="BP71" s="59">
        <f t="shared" si="81"/>
        <v>219600</v>
      </c>
      <c r="BQ71" s="59">
        <f t="shared" si="81"/>
        <v>219600</v>
      </c>
      <c r="BR71" s="59">
        <f t="shared" si="81"/>
        <v>219600</v>
      </c>
      <c r="BS71" s="59">
        <f t="shared" si="81"/>
        <v>219600</v>
      </c>
      <c r="BT71" s="59">
        <f t="shared" si="81"/>
        <v>219600</v>
      </c>
      <c r="BU71" s="59">
        <f t="shared" si="81"/>
        <v>219600</v>
      </c>
      <c r="BV71" s="59">
        <f t="shared" si="81"/>
        <v>219600</v>
      </c>
      <c r="BW71" s="59">
        <f t="shared" ref="BW71:DV75" si="82">+IF($E71=0,BW7+BW39,IF($E71=30,BV7+BV39,IF($E71=60,BU7+BU39,BT7+BT39)))</f>
        <v>219600</v>
      </c>
      <c r="BX71" s="59">
        <f t="shared" si="82"/>
        <v>219600</v>
      </c>
      <c r="BY71" s="59">
        <f t="shared" si="82"/>
        <v>219600</v>
      </c>
      <c r="BZ71" s="59">
        <f t="shared" si="82"/>
        <v>219600</v>
      </c>
      <c r="CA71" s="59">
        <f t="shared" si="82"/>
        <v>219600</v>
      </c>
      <c r="CB71" s="59">
        <f t="shared" si="82"/>
        <v>219600</v>
      </c>
      <c r="CC71" s="59">
        <f t="shared" si="82"/>
        <v>219600</v>
      </c>
      <c r="CD71" s="59">
        <f t="shared" si="82"/>
        <v>219600</v>
      </c>
      <c r="CE71" s="59">
        <f t="shared" si="82"/>
        <v>219600</v>
      </c>
      <c r="CF71" s="59">
        <f t="shared" si="82"/>
        <v>219600</v>
      </c>
      <c r="CG71" s="59">
        <f t="shared" si="82"/>
        <v>219600</v>
      </c>
      <c r="CH71" s="59">
        <f t="shared" si="82"/>
        <v>219600</v>
      </c>
      <c r="CI71" s="59">
        <f t="shared" si="82"/>
        <v>219600</v>
      </c>
      <c r="CJ71" s="59">
        <f t="shared" si="82"/>
        <v>219600</v>
      </c>
      <c r="CK71" s="59">
        <f t="shared" si="82"/>
        <v>219600</v>
      </c>
      <c r="CL71" s="59">
        <f t="shared" si="82"/>
        <v>219600</v>
      </c>
      <c r="CM71" s="59">
        <f t="shared" si="82"/>
        <v>219600</v>
      </c>
      <c r="CN71" s="59">
        <f t="shared" si="82"/>
        <v>219600</v>
      </c>
      <c r="CO71" s="59">
        <f t="shared" si="82"/>
        <v>219600</v>
      </c>
      <c r="CP71" s="59">
        <f t="shared" si="82"/>
        <v>219600</v>
      </c>
      <c r="CQ71" s="59">
        <f t="shared" si="82"/>
        <v>219600</v>
      </c>
      <c r="CR71" s="59">
        <f t="shared" si="82"/>
        <v>219600</v>
      </c>
      <c r="CS71" s="59">
        <f t="shared" si="82"/>
        <v>219600</v>
      </c>
      <c r="CT71" s="59">
        <f t="shared" si="82"/>
        <v>219600</v>
      </c>
      <c r="CU71" s="59">
        <f t="shared" si="82"/>
        <v>219600</v>
      </c>
      <c r="CV71" s="59">
        <f t="shared" si="82"/>
        <v>219600</v>
      </c>
      <c r="CW71" s="59">
        <f t="shared" si="82"/>
        <v>219600</v>
      </c>
      <c r="CX71" s="59">
        <f t="shared" si="82"/>
        <v>219600</v>
      </c>
      <c r="CY71" s="59">
        <f t="shared" si="82"/>
        <v>219600</v>
      </c>
      <c r="CZ71" s="59">
        <f t="shared" si="82"/>
        <v>219600</v>
      </c>
      <c r="DA71" s="59">
        <f t="shared" si="82"/>
        <v>219600</v>
      </c>
      <c r="DB71" s="59">
        <f t="shared" si="82"/>
        <v>219600</v>
      </c>
      <c r="DC71" s="59">
        <f t="shared" si="82"/>
        <v>219600</v>
      </c>
      <c r="DD71" s="59">
        <f t="shared" si="82"/>
        <v>219600</v>
      </c>
      <c r="DE71" s="59">
        <f t="shared" si="82"/>
        <v>219600</v>
      </c>
      <c r="DF71" s="59">
        <f t="shared" si="82"/>
        <v>219600</v>
      </c>
      <c r="DG71" s="59">
        <f t="shared" si="82"/>
        <v>219600</v>
      </c>
      <c r="DH71" s="59">
        <f t="shared" si="82"/>
        <v>219600</v>
      </c>
      <c r="DI71" s="59">
        <f t="shared" si="82"/>
        <v>219600</v>
      </c>
      <c r="DJ71" s="59">
        <f t="shared" si="82"/>
        <v>219600</v>
      </c>
      <c r="DK71" s="59">
        <f t="shared" si="82"/>
        <v>219600</v>
      </c>
      <c r="DL71" s="59">
        <f t="shared" si="82"/>
        <v>219600</v>
      </c>
      <c r="DM71" s="59">
        <f t="shared" si="82"/>
        <v>219600</v>
      </c>
      <c r="DN71" s="59">
        <f t="shared" si="82"/>
        <v>219600</v>
      </c>
      <c r="DO71" s="59">
        <f t="shared" si="82"/>
        <v>219600</v>
      </c>
      <c r="DP71" s="59">
        <f t="shared" si="82"/>
        <v>219600</v>
      </c>
      <c r="DQ71" s="59">
        <f t="shared" si="82"/>
        <v>219600</v>
      </c>
      <c r="DR71" s="59">
        <f t="shared" si="82"/>
        <v>219600</v>
      </c>
      <c r="DS71" s="59">
        <f t="shared" si="82"/>
        <v>219600</v>
      </c>
      <c r="DT71" s="59">
        <f t="shared" si="82"/>
        <v>219600</v>
      </c>
      <c r="DU71" s="59">
        <f t="shared" si="82"/>
        <v>219600</v>
      </c>
      <c r="DV71" s="59">
        <f t="shared" si="82"/>
        <v>219600</v>
      </c>
    </row>
    <row r="72" spans="3:126" ht="16.5" thickTop="1" thickBot="1" x14ac:dyDescent="0.3">
      <c r="C72" s="57">
        <f t="shared" ref="C72:C100" si="83">+C40</f>
        <v>0</v>
      </c>
      <c r="E72" s="58">
        <f t="shared" ref="E72:E100" si="84">+E8</f>
        <v>0</v>
      </c>
      <c r="G72" s="59">
        <f t="shared" ref="G72:G100" si="85">+IF($E72=0,G8+G40,0)</f>
        <v>0</v>
      </c>
      <c r="H72" s="59">
        <f t="shared" ref="H72:H100" si="86">+IF($E72=0,H8+H40,IF($E72=30,G8+G40,0))</f>
        <v>0</v>
      </c>
      <c r="I72" s="59">
        <f t="shared" ref="I72:I75" si="87">+IF($E72=0,I8+I40,IF($E72=30,H8+H40,IF($E72=60,G8+G40,0)))</f>
        <v>0</v>
      </c>
      <c r="J72" s="59">
        <f t="shared" ref="J72:J75" si="88">+IF($E72=0,J8+J40,IF($E72=30,I8+I40,IF($E72=60,H8+H40,G8+G40)))</f>
        <v>0</v>
      </c>
      <c r="K72" s="59">
        <f t="shared" si="81"/>
        <v>0</v>
      </c>
      <c r="L72" s="59">
        <f t="shared" si="81"/>
        <v>0</v>
      </c>
      <c r="M72" s="59">
        <f t="shared" si="81"/>
        <v>0</v>
      </c>
      <c r="N72" s="59">
        <f t="shared" si="81"/>
        <v>0</v>
      </c>
      <c r="O72" s="59">
        <f t="shared" si="81"/>
        <v>0</v>
      </c>
      <c r="P72" s="59">
        <f t="shared" si="81"/>
        <v>0</v>
      </c>
      <c r="Q72" s="59">
        <f t="shared" si="81"/>
        <v>0</v>
      </c>
      <c r="R72" s="59">
        <f t="shared" si="81"/>
        <v>0</v>
      </c>
      <c r="S72" s="59">
        <f t="shared" si="81"/>
        <v>0</v>
      </c>
      <c r="T72" s="59">
        <f t="shared" si="81"/>
        <v>0</v>
      </c>
      <c r="U72" s="59">
        <f t="shared" si="81"/>
        <v>0</v>
      </c>
      <c r="V72" s="59">
        <f t="shared" si="81"/>
        <v>0</v>
      </c>
      <c r="W72" s="59">
        <f t="shared" si="81"/>
        <v>0</v>
      </c>
      <c r="X72" s="59">
        <f t="shared" si="81"/>
        <v>0</v>
      </c>
      <c r="Y72" s="59">
        <f t="shared" si="81"/>
        <v>0</v>
      </c>
      <c r="Z72" s="59">
        <f t="shared" si="81"/>
        <v>0</v>
      </c>
      <c r="AA72" s="59">
        <f t="shared" si="81"/>
        <v>0</v>
      </c>
      <c r="AB72" s="59">
        <f t="shared" si="81"/>
        <v>0</v>
      </c>
      <c r="AC72" s="59">
        <f t="shared" si="81"/>
        <v>0</v>
      </c>
      <c r="AD72" s="59">
        <f t="shared" si="81"/>
        <v>0</v>
      </c>
      <c r="AE72" s="59">
        <f t="shared" si="81"/>
        <v>0</v>
      </c>
      <c r="AF72" s="59">
        <f t="shared" si="81"/>
        <v>0</v>
      </c>
      <c r="AG72" s="59">
        <f t="shared" si="81"/>
        <v>0</v>
      </c>
      <c r="AH72" s="59">
        <f t="shared" si="81"/>
        <v>0</v>
      </c>
      <c r="AI72" s="59">
        <f t="shared" si="81"/>
        <v>0</v>
      </c>
      <c r="AJ72" s="59">
        <f t="shared" si="81"/>
        <v>0</v>
      </c>
      <c r="AK72" s="59">
        <f t="shared" si="81"/>
        <v>0</v>
      </c>
      <c r="AL72" s="59">
        <f t="shared" si="81"/>
        <v>0</v>
      </c>
      <c r="AM72" s="59">
        <f t="shared" si="81"/>
        <v>0</v>
      </c>
      <c r="AN72" s="59">
        <f t="shared" si="81"/>
        <v>0</v>
      </c>
      <c r="AO72" s="59">
        <f t="shared" si="81"/>
        <v>0</v>
      </c>
      <c r="AP72" s="59">
        <f t="shared" si="81"/>
        <v>0</v>
      </c>
      <c r="AQ72" s="59">
        <f t="shared" si="81"/>
        <v>0</v>
      </c>
      <c r="AR72" s="59">
        <f t="shared" si="81"/>
        <v>0</v>
      </c>
      <c r="AS72" s="59">
        <f t="shared" si="81"/>
        <v>0</v>
      </c>
      <c r="AT72" s="59">
        <f t="shared" si="81"/>
        <v>0</v>
      </c>
      <c r="AU72" s="59">
        <f t="shared" si="81"/>
        <v>0</v>
      </c>
      <c r="AV72" s="59">
        <f t="shared" si="81"/>
        <v>0</v>
      </c>
      <c r="AW72" s="59">
        <f t="shared" si="81"/>
        <v>0</v>
      </c>
      <c r="AX72" s="59">
        <f t="shared" si="81"/>
        <v>0</v>
      </c>
      <c r="AY72" s="59">
        <f t="shared" si="81"/>
        <v>0</v>
      </c>
      <c r="AZ72" s="59">
        <f t="shared" si="81"/>
        <v>0</v>
      </c>
      <c r="BA72" s="59">
        <f t="shared" si="81"/>
        <v>0</v>
      </c>
      <c r="BB72" s="59">
        <f t="shared" si="81"/>
        <v>0</v>
      </c>
      <c r="BC72" s="59">
        <f t="shared" si="81"/>
        <v>0</v>
      </c>
      <c r="BD72" s="59">
        <f t="shared" si="81"/>
        <v>0</v>
      </c>
      <c r="BE72" s="59">
        <f t="shared" si="81"/>
        <v>0</v>
      </c>
      <c r="BF72" s="59">
        <f t="shared" si="81"/>
        <v>0</v>
      </c>
      <c r="BG72" s="59">
        <f t="shared" si="81"/>
        <v>0</v>
      </c>
      <c r="BH72" s="59">
        <f t="shared" si="81"/>
        <v>0</v>
      </c>
      <c r="BI72" s="59">
        <f t="shared" si="81"/>
        <v>0</v>
      </c>
      <c r="BJ72" s="59">
        <f t="shared" si="81"/>
        <v>0</v>
      </c>
      <c r="BK72" s="59">
        <f t="shared" si="81"/>
        <v>0</v>
      </c>
      <c r="BL72" s="59">
        <f t="shared" si="81"/>
        <v>0</v>
      </c>
      <c r="BM72" s="59">
        <f t="shared" si="81"/>
        <v>0</v>
      </c>
      <c r="BN72" s="59">
        <f t="shared" si="81"/>
        <v>0</v>
      </c>
      <c r="BO72" s="59">
        <f t="shared" si="81"/>
        <v>0</v>
      </c>
      <c r="BP72" s="59">
        <f t="shared" si="81"/>
        <v>0</v>
      </c>
      <c r="BQ72" s="59">
        <f t="shared" si="81"/>
        <v>0</v>
      </c>
      <c r="BR72" s="59">
        <f t="shared" si="81"/>
        <v>0</v>
      </c>
      <c r="BS72" s="59">
        <f t="shared" si="81"/>
        <v>0</v>
      </c>
      <c r="BT72" s="59">
        <f t="shared" si="81"/>
        <v>0</v>
      </c>
      <c r="BU72" s="59">
        <f t="shared" si="81"/>
        <v>0</v>
      </c>
      <c r="BV72" s="59">
        <f t="shared" si="81"/>
        <v>0</v>
      </c>
      <c r="BW72" s="59">
        <f t="shared" si="82"/>
        <v>0</v>
      </c>
      <c r="BX72" s="59">
        <f t="shared" si="82"/>
        <v>0</v>
      </c>
      <c r="BY72" s="59">
        <f t="shared" si="82"/>
        <v>0</v>
      </c>
      <c r="BZ72" s="59">
        <f t="shared" si="82"/>
        <v>0</v>
      </c>
      <c r="CA72" s="59">
        <f t="shared" si="82"/>
        <v>0</v>
      </c>
      <c r="CB72" s="59">
        <f t="shared" si="82"/>
        <v>0</v>
      </c>
      <c r="CC72" s="59">
        <f t="shared" si="82"/>
        <v>0</v>
      </c>
      <c r="CD72" s="59">
        <f t="shared" si="82"/>
        <v>0</v>
      </c>
      <c r="CE72" s="59">
        <f t="shared" si="82"/>
        <v>0</v>
      </c>
      <c r="CF72" s="59">
        <f t="shared" si="82"/>
        <v>0</v>
      </c>
      <c r="CG72" s="59">
        <f t="shared" si="82"/>
        <v>0</v>
      </c>
      <c r="CH72" s="59">
        <f t="shared" si="82"/>
        <v>0</v>
      </c>
      <c r="CI72" s="59">
        <f t="shared" si="82"/>
        <v>0</v>
      </c>
      <c r="CJ72" s="59">
        <f t="shared" si="82"/>
        <v>0</v>
      </c>
      <c r="CK72" s="59">
        <f t="shared" si="82"/>
        <v>0</v>
      </c>
      <c r="CL72" s="59">
        <f t="shared" si="82"/>
        <v>0</v>
      </c>
      <c r="CM72" s="59">
        <f t="shared" si="82"/>
        <v>0</v>
      </c>
      <c r="CN72" s="59">
        <f t="shared" si="82"/>
        <v>0</v>
      </c>
      <c r="CO72" s="59">
        <f t="shared" si="82"/>
        <v>0</v>
      </c>
      <c r="CP72" s="59">
        <f t="shared" si="82"/>
        <v>0</v>
      </c>
      <c r="CQ72" s="59">
        <f t="shared" si="82"/>
        <v>0</v>
      </c>
      <c r="CR72" s="59">
        <f t="shared" si="82"/>
        <v>0</v>
      </c>
      <c r="CS72" s="59">
        <f t="shared" si="82"/>
        <v>0</v>
      </c>
      <c r="CT72" s="59">
        <f t="shared" si="82"/>
        <v>0</v>
      </c>
      <c r="CU72" s="59">
        <f t="shared" si="82"/>
        <v>0</v>
      </c>
      <c r="CV72" s="59">
        <f t="shared" si="82"/>
        <v>0</v>
      </c>
      <c r="CW72" s="59">
        <f t="shared" si="82"/>
        <v>0</v>
      </c>
      <c r="CX72" s="59">
        <f t="shared" si="82"/>
        <v>0</v>
      </c>
      <c r="CY72" s="59">
        <f t="shared" si="82"/>
        <v>0</v>
      </c>
      <c r="CZ72" s="59">
        <f t="shared" si="82"/>
        <v>0</v>
      </c>
      <c r="DA72" s="59">
        <f t="shared" si="82"/>
        <v>0</v>
      </c>
      <c r="DB72" s="59">
        <f t="shared" si="82"/>
        <v>0</v>
      </c>
      <c r="DC72" s="59">
        <f t="shared" si="82"/>
        <v>0</v>
      </c>
      <c r="DD72" s="59">
        <f t="shared" si="82"/>
        <v>0</v>
      </c>
      <c r="DE72" s="59">
        <f t="shared" si="82"/>
        <v>0</v>
      </c>
      <c r="DF72" s="59">
        <f t="shared" si="82"/>
        <v>0</v>
      </c>
      <c r="DG72" s="59">
        <f t="shared" si="82"/>
        <v>0</v>
      </c>
      <c r="DH72" s="59">
        <f t="shared" si="82"/>
        <v>0</v>
      </c>
      <c r="DI72" s="59">
        <f t="shared" si="82"/>
        <v>0</v>
      </c>
      <c r="DJ72" s="59">
        <f t="shared" si="82"/>
        <v>0</v>
      </c>
      <c r="DK72" s="59">
        <f t="shared" si="82"/>
        <v>0</v>
      </c>
      <c r="DL72" s="59">
        <f t="shared" si="82"/>
        <v>0</v>
      </c>
      <c r="DM72" s="59">
        <f t="shared" si="82"/>
        <v>0</v>
      </c>
      <c r="DN72" s="59">
        <f t="shared" si="82"/>
        <v>0</v>
      </c>
      <c r="DO72" s="59">
        <f t="shared" si="82"/>
        <v>0</v>
      </c>
      <c r="DP72" s="59">
        <f t="shared" si="82"/>
        <v>0</v>
      </c>
      <c r="DQ72" s="59">
        <f t="shared" si="82"/>
        <v>0</v>
      </c>
      <c r="DR72" s="59">
        <f t="shared" si="82"/>
        <v>0</v>
      </c>
      <c r="DS72" s="59">
        <f t="shared" si="82"/>
        <v>0</v>
      </c>
      <c r="DT72" s="59">
        <f t="shared" si="82"/>
        <v>0</v>
      </c>
      <c r="DU72" s="59">
        <f t="shared" si="82"/>
        <v>0</v>
      </c>
      <c r="DV72" s="59">
        <f t="shared" si="82"/>
        <v>0</v>
      </c>
    </row>
    <row r="73" spans="3:126" ht="16.5" thickTop="1" thickBot="1" x14ac:dyDescent="0.3">
      <c r="C73" s="57">
        <f t="shared" si="83"/>
        <v>0</v>
      </c>
      <c r="E73" s="58">
        <f t="shared" si="84"/>
        <v>0</v>
      </c>
      <c r="G73" s="59">
        <f t="shared" si="85"/>
        <v>0</v>
      </c>
      <c r="H73" s="59">
        <f t="shared" si="86"/>
        <v>0</v>
      </c>
      <c r="I73" s="59">
        <f t="shared" si="87"/>
        <v>0</v>
      </c>
      <c r="J73" s="59">
        <f t="shared" si="88"/>
        <v>0</v>
      </c>
      <c r="K73" s="59">
        <f t="shared" si="81"/>
        <v>0</v>
      </c>
      <c r="L73" s="59">
        <f t="shared" si="81"/>
        <v>0</v>
      </c>
      <c r="M73" s="59">
        <f t="shared" si="81"/>
        <v>0</v>
      </c>
      <c r="N73" s="59">
        <f t="shared" si="81"/>
        <v>0</v>
      </c>
      <c r="O73" s="59">
        <f t="shared" si="81"/>
        <v>0</v>
      </c>
      <c r="P73" s="59">
        <f t="shared" si="81"/>
        <v>0</v>
      </c>
      <c r="Q73" s="59">
        <f t="shared" si="81"/>
        <v>0</v>
      </c>
      <c r="R73" s="59">
        <f t="shared" si="81"/>
        <v>0</v>
      </c>
      <c r="S73" s="59">
        <f t="shared" si="81"/>
        <v>0</v>
      </c>
      <c r="T73" s="59">
        <f t="shared" si="81"/>
        <v>0</v>
      </c>
      <c r="U73" s="59">
        <f t="shared" si="81"/>
        <v>0</v>
      </c>
      <c r="V73" s="59">
        <f t="shared" si="81"/>
        <v>0</v>
      </c>
      <c r="W73" s="59">
        <f t="shared" si="81"/>
        <v>0</v>
      </c>
      <c r="X73" s="59">
        <f t="shared" si="81"/>
        <v>0</v>
      </c>
      <c r="Y73" s="59">
        <f t="shared" si="81"/>
        <v>0</v>
      </c>
      <c r="Z73" s="59">
        <f t="shared" si="81"/>
        <v>0</v>
      </c>
      <c r="AA73" s="59">
        <f t="shared" si="81"/>
        <v>0</v>
      </c>
      <c r="AB73" s="59">
        <f t="shared" si="81"/>
        <v>0</v>
      </c>
      <c r="AC73" s="59">
        <f t="shared" si="81"/>
        <v>0</v>
      </c>
      <c r="AD73" s="59">
        <f t="shared" si="81"/>
        <v>0</v>
      </c>
      <c r="AE73" s="59">
        <f t="shared" si="81"/>
        <v>0</v>
      </c>
      <c r="AF73" s="59">
        <f t="shared" si="81"/>
        <v>0</v>
      </c>
      <c r="AG73" s="59">
        <f t="shared" si="81"/>
        <v>0</v>
      </c>
      <c r="AH73" s="59">
        <f t="shared" si="81"/>
        <v>0</v>
      </c>
      <c r="AI73" s="59">
        <f t="shared" si="81"/>
        <v>0</v>
      </c>
      <c r="AJ73" s="59">
        <f t="shared" si="81"/>
        <v>0</v>
      </c>
      <c r="AK73" s="59">
        <f t="shared" si="81"/>
        <v>0</v>
      </c>
      <c r="AL73" s="59">
        <f t="shared" si="81"/>
        <v>0</v>
      </c>
      <c r="AM73" s="59">
        <f t="shared" si="81"/>
        <v>0</v>
      </c>
      <c r="AN73" s="59">
        <f t="shared" si="81"/>
        <v>0</v>
      </c>
      <c r="AO73" s="59">
        <f t="shared" si="81"/>
        <v>0</v>
      </c>
      <c r="AP73" s="59">
        <f t="shared" si="81"/>
        <v>0</v>
      </c>
      <c r="AQ73" s="59">
        <f t="shared" si="81"/>
        <v>0</v>
      </c>
      <c r="AR73" s="59">
        <f t="shared" si="81"/>
        <v>0</v>
      </c>
      <c r="AS73" s="59">
        <f t="shared" si="81"/>
        <v>0</v>
      </c>
      <c r="AT73" s="59">
        <f t="shared" si="81"/>
        <v>0</v>
      </c>
      <c r="AU73" s="59">
        <f t="shared" si="81"/>
        <v>0</v>
      </c>
      <c r="AV73" s="59">
        <f t="shared" si="81"/>
        <v>0</v>
      </c>
      <c r="AW73" s="59">
        <f t="shared" si="81"/>
        <v>0</v>
      </c>
      <c r="AX73" s="59">
        <f t="shared" si="81"/>
        <v>0</v>
      </c>
      <c r="AY73" s="59">
        <f t="shared" si="81"/>
        <v>0</v>
      </c>
      <c r="AZ73" s="59">
        <f t="shared" si="81"/>
        <v>0</v>
      </c>
      <c r="BA73" s="59">
        <f t="shared" si="81"/>
        <v>0</v>
      </c>
      <c r="BB73" s="59">
        <f t="shared" si="81"/>
        <v>0</v>
      </c>
      <c r="BC73" s="59">
        <f t="shared" si="81"/>
        <v>0</v>
      </c>
      <c r="BD73" s="59">
        <f t="shared" si="81"/>
        <v>0</v>
      </c>
      <c r="BE73" s="59">
        <f t="shared" si="81"/>
        <v>0</v>
      </c>
      <c r="BF73" s="59">
        <f t="shared" si="81"/>
        <v>0</v>
      </c>
      <c r="BG73" s="59">
        <f t="shared" si="81"/>
        <v>0</v>
      </c>
      <c r="BH73" s="59">
        <f t="shared" si="81"/>
        <v>0</v>
      </c>
      <c r="BI73" s="59">
        <f t="shared" si="81"/>
        <v>0</v>
      </c>
      <c r="BJ73" s="59">
        <f t="shared" si="81"/>
        <v>0</v>
      </c>
      <c r="BK73" s="59">
        <f t="shared" si="81"/>
        <v>0</v>
      </c>
      <c r="BL73" s="59">
        <f t="shared" si="81"/>
        <v>0</v>
      </c>
      <c r="BM73" s="59">
        <f t="shared" si="81"/>
        <v>0</v>
      </c>
      <c r="BN73" s="59">
        <f t="shared" si="81"/>
        <v>0</v>
      </c>
      <c r="BO73" s="59">
        <f t="shared" si="81"/>
        <v>0</v>
      </c>
      <c r="BP73" s="59">
        <f t="shared" si="81"/>
        <v>0</v>
      </c>
      <c r="BQ73" s="59">
        <f t="shared" si="81"/>
        <v>0</v>
      </c>
      <c r="BR73" s="59">
        <f t="shared" si="81"/>
        <v>0</v>
      </c>
      <c r="BS73" s="59">
        <f t="shared" si="81"/>
        <v>0</v>
      </c>
      <c r="BT73" s="59">
        <f t="shared" si="81"/>
        <v>0</v>
      </c>
      <c r="BU73" s="59">
        <f t="shared" si="81"/>
        <v>0</v>
      </c>
      <c r="BV73" s="59">
        <f t="shared" si="81"/>
        <v>0</v>
      </c>
      <c r="BW73" s="59">
        <f t="shared" si="82"/>
        <v>0</v>
      </c>
      <c r="BX73" s="59">
        <f t="shared" si="82"/>
        <v>0</v>
      </c>
      <c r="BY73" s="59">
        <f t="shared" si="82"/>
        <v>0</v>
      </c>
      <c r="BZ73" s="59">
        <f t="shared" si="82"/>
        <v>0</v>
      </c>
      <c r="CA73" s="59">
        <f t="shared" si="82"/>
        <v>0</v>
      </c>
      <c r="CB73" s="59">
        <f t="shared" si="82"/>
        <v>0</v>
      </c>
      <c r="CC73" s="59">
        <f t="shared" si="82"/>
        <v>0</v>
      </c>
      <c r="CD73" s="59">
        <f t="shared" si="82"/>
        <v>0</v>
      </c>
      <c r="CE73" s="59">
        <f t="shared" si="82"/>
        <v>0</v>
      </c>
      <c r="CF73" s="59">
        <f t="shared" si="82"/>
        <v>0</v>
      </c>
      <c r="CG73" s="59">
        <f t="shared" si="82"/>
        <v>0</v>
      </c>
      <c r="CH73" s="59">
        <f t="shared" si="82"/>
        <v>0</v>
      </c>
      <c r="CI73" s="59">
        <f t="shared" si="82"/>
        <v>0</v>
      </c>
      <c r="CJ73" s="59">
        <f t="shared" si="82"/>
        <v>0</v>
      </c>
      <c r="CK73" s="59">
        <f t="shared" si="82"/>
        <v>0</v>
      </c>
      <c r="CL73" s="59">
        <f t="shared" si="82"/>
        <v>0</v>
      </c>
      <c r="CM73" s="59">
        <f t="shared" si="82"/>
        <v>0</v>
      </c>
      <c r="CN73" s="59">
        <f t="shared" si="82"/>
        <v>0</v>
      </c>
      <c r="CO73" s="59">
        <f t="shared" si="82"/>
        <v>0</v>
      </c>
      <c r="CP73" s="59">
        <f t="shared" si="82"/>
        <v>0</v>
      </c>
      <c r="CQ73" s="59">
        <f t="shared" si="82"/>
        <v>0</v>
      </c>
      <c r="CR73" s="59">
        <f t="shared" si="82"/>
        <v>0</v>
      </c>
      <c r="CS73" s="59">
        <f t="shared" si="82"/>
        <v>0</v>
      </c>
      <c r="CT73" s="59">
        <f t="shared" si="82"/>
        <v>0</v>
      </c>
      <c r="CU73" s="59">
        <f t="shared" si="82"/>
        <v>0</v>
      </c>
      <c r="CV73" s="59">
        <f t="shared" si="82"/>
        <v>0</v>
      </c>
      <c r="CW73" s="59">
        <f t="shared" si="82"/>
        <v>0</v>
      </c>
      <c r="CX73" s="59">
        <f t="shared" si="82"/>
        <v>0</v>
      </c>
      <c r="CY73" s="59">
        <f t="shared" si="82"/>
        <v>0</v>
      </c>
      <c r="CZ73" s="59">
        <f t="shared" si="82"/>
        <v>0</v>
      </c>
      <c r="DA73" s="59">
        <f t="shared" si="82"/>
        <v>0</v>
      </c>
      <c r="DB73" s="59">
        <f t="shared" si="82"/>
        <v>0</v>
      </c>
      <c r="DC73" s="59">
        <f t="shared" si="82"/>
        <v>0</v>
      </c>
      <c r="DD73" s="59">
        <f t="shared" si="82"/>
        <v>0</v>
      </c>
      <c r="DE73" s="59">
        <f t="shared" si="82"/>
        <v>0</v>
      </c>
      <c r="DF73" s="59">
        <f t="shared" si="82"/>
        <v>0</v>
      </c>
      <c r="DG73" s="59">
        <f t="shared" si="82"/>
        <v>0</v>
      </c>
      <c r="DH73" s="59">
        <f t="shared" si="82"/>
        <v>0</v>
      </c>
      <c r="DI73" s="59">
        <f t="shared" si="82"/>
        <v>0</v>
      </c>
      <c r="DJ73" s="59">
        <f t="shared" si="82"/>
        <v>0</v>
      </c>
      <c r="DK73" s="59">
        <f t="shared" si="82"/>
        <v>0</v>
      </c>
      <c r="DL73" s="59">
        <f t="shared" si="82"/>
        <v>0</v>
      </c>
      <c r="DM73" s="59">
        <f t="shared" si="82"/>
        <v>0</v>
      </c>
      <c r="DN73" s="59">
        <f t="shared" si="82"/>
        <v>0</v>
      </c>
      <c r="DO73" s="59">
        <f t="shared" si="82"/>
        <v>0</v>
      </c>
      <c r="DP73" s="59">
        <f t="shared" si="82"/>
        <v>0</v>
      </c>
      <c r="DQ73" s="59">
        <f t="shared" si="82"/>
        <v>0</v>
      </c>
      <c r="DR73" s="59">
        <f t="shared" si="82"/>
        <v>0</v>
      </c>
      <c r="DS73" s="59">
        <f t="shared" si="82"/>
        <v>0</v>
      </c>
      <c r="DT73" s="59">
        <f t="shared" si="82"/>
        <v>0</v>
      </c>
      <c r="DU73" s="59">
        <f t="shared" si="82"/>
        <v>0</v>
      </c>
      <c r="DV73" s="59">
        <f t="shared" si="82"/>
        <v>0</v>
      </c>
    </row>
    <row r="74" spans="3:126" ht="16.5" thickTop="1" thickBot="1" x14ac:dyDescent="0.3">
      <c r="C74" s="57">
        <f t="shared" si="83"/>
        <v>0</v>
      </c>
      <c r="E74" s="58">
        <f t="shared" si="84"/>
        <v>0</v>
      </c>
      <c r="G74" s="59">
        <f t="shared" si="85"/>
        <v>0</v>
      </c>
      <c r="H74" s="59">
        <f t="shared" si="86"/>
        <v>0</v>
      </c>
      <c r="I74" s="59">
        <f t="shared" si="87"/>
        <v>0</v>
      </c>
      <c r="J74" s="59">
        <f t="shared" si="88"/>
        <v>0</v>
      </c>
      <c r="K74" s="59">
        <f t="shared" si="81"/>
        <v>0</v>
      </c>
      <c r="L74" s="59">
        <f t="shared" si="81"/>
        <v>0</v>
      </c>
      <c r="M74" s="59">
        <f t="shared" si="81"/>
        <v>0</v>
      </c>
      <c r="N74" s="59">
        <f t="shared" si="81"/>
        <v>0</v>
      </c>
      <c r="O74" s="59">
        <f t="shared" si="81"/>
        <v>0</v>
      </c>
      <c r="P74" s="59">
        <f t="shared" si="81"/>
        <v>0</v>
      </c>
      <c r="Q74" s="59">
        <f t="shared" si="81"/>
        <v>0</v>
      </c>
      <c r="R74" s="59">
        <f t="shared" si="81"/>
        <v>0</v>
      </c>
      <c r="S74" s="59">
        <f t="shared" si="81"/>
        <v>0</v>
      </c>
      <c r="T74" s="59">
        <f t="shared" si="81"/>
        <v>0</v>
      </c>
      <c r="U74" s="59">
        <f t="shared" si="81"/>
        <v>0</v>
      </c>
      <c r="V74" s="59">
        <f t="shared" si="81"/>
        <v>0</v>
      </c>
      <c r="W74" s="59">
        <f t="shared" si="81"/>
        <v>0</v>
      </c>
      <c r="X74" s="59">
        <f t="shared" si="81"/>
        <v>0</v>
      </c>
      <c r="Y74" s="59">
        <f t="shared" si="81"/>
        <v>0</v>
      </c>
      <c r="Z74" s="59">
        <f t="shared" si="81"/>
        <v>0</v>
      </c>
      <c r="AA74" s="59">
        <f t="shared" si="81"/>
        <v>0</v>
      </c>
      <c r="AB74" s="59">
        <f t="shared" si="81"/>
        <v>0</v>
      </c>
      <c r="AC74" s="59">
        <f t="shared" si="81"/>
        <v>0</v>
      </c>
      <c r="AD74" s="59">
        <f t="shared" si="81"/>
        <v>0</v>
      </c>
      <c r="AE74" s="59">
        <f t="shared" si="81"/>
        <v>0</v>
      </c>
      <c r="AF74" s="59">
        <f t="shared" si="81"/>
        <v>0</v>
      </c>
      <c r="AG74" s="59">
        <f t="shared" si="81"/>
        <v>0</v>
      </c>
      <c r="AH74" s="59">
        <f t="shared" si="81"/>
        <v>0</v>
      </c>
      <c r="AI74" s="59">
        <f t="shared" si="81"/>
        <v>0</v>
      </c>
      <c r="AJ74" s="59">
        <f t="shared" si="81"/>
        <v>0</v>
      </c>
      <c r="AK74" s="59">
        <f t="shared" si="81"/>
        <v>0</v>
      </c>
      <c r="AL74" s="59">
        <f t="shared" si="81"/>
        <v>0</v>
      </c>
      <c r="AM74" s="59">
        <f t="shared" si="81"/>
        <v>0</v>
      </c>
      <c r="AN74" s="59">
        <f t="shared" si="81"/>
        <v>0</v>
      </c>
      <c r="AO74" s="59">
        <f t="shared" si="81"/>
        <v>0</v>
      </c>
      <c r="AP74" s="59">
        <f t="shared" si="81"/>
        <v>0</v>
      </c>
      <c r="AQ74" s="59">
        <f t="shared" si="81"/>
        <v>0</v>
      </c>
      <c r="AR74" s="59">
        <f t="shared" si="81"/>
        <v>0</v>
      </c>
      <c r="AS74" s="59">
        <f t="shared" si="81"/>
        <v>0</v>
      </c>
      <c r="AT74" s="59">
        <f t="shared" si="81"/>
        <v>0</v>
      </c>
      <c r="AU74" s="59">
        <f t="shared" si="81"/>
        <v>0</v>
      </c>
      <c r="AV74" s="59">
        <f t="shared" si="81"/>
        <v>0</v>
      </c>
      <c r="AW74" s="59">
        <f t="shared" si="81"/>
        <v>0</v>
      </c>
      <c r="AX74" s="59">
        <f t="shared" si="81"/>
        <v>0</v>
      </c>
      <c r="AY74" s="59">
        <f t="shared" si="81"/>
        <v>0</v>
      </c>
      <c r="AZ74" s="59">
        <f t="shared" si="81"/>
        <v>0</v>
      </c>
      <c r="BA74" s="59">
        <f t="shared" si="81"/>
        <v>0</v>
      </c>
      <c r="BB74" s="59">
        <f t="shared" si="81"/>
        <v>0</v>
      </c>
      <c r="BC74" s="59">
        <f t="shared" si="81"/>
        <v>0</v>
      </c>
      <c r="BD74" s="59">
        <f t="shared" si="81"/>
        <v>0</v>
      </c>
      <c r="BE74" s="59">
        <f t="shared" si="81"/>
        <v>0</v>
      </c>
      <c r="BF74" s="59">
        <f t="shared" si="81"/>
        <v>0</v>
      </c>
      <c r="BG74" s="59">
        <f t="shared" si="81"/>
        <v>0</v>
      </c>
      <c r="BH74" s="59">
        <f t="shared" si="81"/>
        <v>0</v>
      </c>
      <c r="BI74" s="59">
        <f t="shared" si="81"/>
        <v>0</v>
      </c>
      <c r="BJ74" s="59">
        <f t="shared" si="81"/>
        <v>0</v>
      </c>
      <c r="BK74" s="59">
        <f t="shared" si="81"/>
        <v>0</v>
      </c>
      <c r="BL74" s="59">
        <f t="shared" si="81"/>
        <v>0</v>
      </c>
      <c r="BM74" s="59">
        <f t="shared" si="81"/>
        <v>0</v>
      </c>
      <c r="BN74" s="59">
        <f t="shared" si="81"/>
        <v>0</v>
      </c>
      <c r="BO74" s="59">
        <f t="shared" si="81"/>
        <v>0</v>
      </c>
      <c r="BP74" s="59">
        <f t="shared" si="81"/>
        <v>0</v>
      </c>
      <c r="BQ74" s="59">
        <f t="shared" si="81"/>
        <v>0</v>
      </c>
      <c r="BR74" s="59">
        <f t="shared" si="81"/>
        <v>0</v>
      </c>
      <c r="BS74" s="59">
        <f t="shared" si="81"/>
        <v>0</v>
      </c>
      <c r="BT74" s="59">
        <f t="shared" si="81"/>
        <v>0</v>
      </c>
      <c r="BU74" s="59">
        <f t="shared" si="81"/>
        <v>0</v>
      </c>
      <c r="BV74" s="59">
        <f t="shared" ref="BV74:BV100" si="89">+IF($E74=0,BV10+BV42,IF($E74=30,BU10+BU42,IF($E74=60,BT10+BT42,BS10+BS42)))</f>
        <v>0</v>
      </c>
      <c r="BW74" s="59">
        <f t="shared" si="82"/>
        <v>0</v>
      </c>
      <c r="BX74" s="59">
        <f t="shared" si="82"/>
        <v>0</v>
      </c>
      <c r="BY74" s="59">
        <f t="shared" si="82"/>
        <v>0</v>
      </c>
      <c r="BZ74" s="59">
        <f t="shared" si="82"/>
        <v>0</v>
      </c>
      <c r="CA74" s="59">
        <f t="shared" si="82"/>
        <v>0</v>
      </c>
      <c r="CB74" s="59">
        <f t="shared" si="82"/>
        <v>0</v>
      </c>
      <c r="CC74" s="59">
        <f t="shared" si="82"/>
        <v>0</v>
      </c>
      <c r="CD74" s="59">
        <f t="shared" si="82"/>
        <v>0</v>
      </c>
      <c r="CE74" s="59">
        <f t="shared" si="82"/>
        <v>0</v>
      </c>
      <c r="CF74" s="59">
        <f t="shared" si="82"/>
        <v>0</v>
      </c>
      <c r="CG74" s="59">
        <f t="shared" si="82"/>
        <v>0</v>
      </c>
      <c r="CH74" s="59">
        <f t="shared" si="82"/>
        <v>0</v>
      </c>
      <c r="CI74" s="59">
        <f t="shared" si="82"/>
        <v>0</v>
      </c>
      <c r="CJ74" s="59">
        <f t="shared" si="82"/>
        <v>0</v>
      </c>
      <c r="CK74" s="59">
        <f t="shared" si="82"/>
        <v>0</v>
      </c>
      <c r="CL74" s="59">
        <f t="shared" si="82"/>
        <v>0</v>
      </c>
      <c r="CM74" s="59">
        <f t="shared" si="82"/>
        <v>0</v>
      </c>
      <c r="CN74" s="59">
        <f t="shared" si="82"/>
        <v>0</v>
      </c>
      <c r="CO74" s="59">
        <f t="shared" si="82"/>
        <v>0</v>
      </c>
      <c r="CP74" s="59">
        <f t="shared" si="82"/>
        <v>0</v>
      </c>
      <c r="CQ74" s="59">
        <f t="shared" si="82"/>
        <v>0</v>
      </c>
      <c r="CR74" s="59">
        <f t="shared" si="82"/>
        <v>0</v>
      </c>
      <c r="CS74" s="59">
        <f t="shared" si="82"/>
        <v>0</v>
      </c>
      <c r="CT74" s="59">
        <f t="shared" si="82"/>
        <v>0</v>
      </c>
      <c r="CU74" s="59">
        <f t="shared" si="82"/>
        <v>0</v>
      </c>
      <c r="CV74" s="59">
        <f t="shared" si="82"/>
        <v>0</v>
      </c>
      <c r="CW74" s="59">
        <f t="shared" si="82"/>
        <v>0</v>
      </c>
      <c r="CX74" s="59">
        <f t="shared" si="82"/>
        <v>0</v>
      </c>
      <c r="CY74" s="59">
        <f t="shared" si="82"/>
        <v>0</v>
      </c>
      <c r="CZ74" s="59">
        <f t="shared" si="82"/>
        <v>0</v>
      </c>
      <c r="DA74" s="59">
        <f t="shared" si="82"/>
        <v>0</v>
      </c>
      <c r="DB74" s="59">
        <f t="shared" si="82"/>
        <v>0</v>
      </c>
      <c r="DC74" s="59">
        <f t="shared" si="82"/>
        <v>0</v>
      </c>
      <c r="DD74" s="59">
        <f t="shared" si="82"/>
        <v>0</v>
      </c>
      <c r="DE74" s="59">
        <f t="shared" si="82"/>
        <v>0</v>
      </c>
      <c r="DF74" s="59">
        <f t="shared" si="82"/>
        <v>0</v>
      </c>
      <c r="DG74" s="59">
        <f t="shared" si="82"/>
        <v>0</v>
      </c>
      <c r="DH74" s="59">
        <f t="shared" si="82"/>
        <v>0</v>
      </c>
      <c r="DI74" s="59">
        <f t="shared" si="82"/>
        <v>0</v>
      </c>
      <c r="DJ74" s="59">
        <f t="shared" si="82"/>
        <v>0</v>
      </c>
      <c r="DK74" s="59">
        <f t="shared" si="82"/>
        <v>0</v>
      </c>
      <c r="DL74" s="59">
        <f t="shared" si="82"/>
        <v>0</v>
      </c>
      <c r="DM74" s="59">
        <f t="shared" si="82"/>
        <v>0</v>
      </c>
      <c r="DN74" s="59">
        <f t="shared" si="82"/>
        <v>0</v>
      </c>
      <c r="DO74" s="59">
        <f t="shared" si="82"/>
        <v>0</v>
      </c>
      <c r="DP74" s="59">
        <f t="shared" si="82"/>
        <v>0</v>
      </c>
      <c r="DQ74" s="59">
        <f t="shared" si="82"/>
        <v>0</v>
      </c>
      <c r="DR74" s="59">
        <f t="shared" si="82"/>
        <v>0</v>
      </c>
      <c r="DS74" s="59">
        <f t="shared" si="82"/>
        <v>0</v>
      </c>
      <c r="DT74" s="59">
        <f t="shared" si="82"/>
        <v>0</v>
      </c>
      <c r="DU74" s="59">
        <f t="shared" si="82"/>
        <v>0</v>
      </c>
      <c r="DV74" s="59">
        <f t="shared" si="82"/>
        <v>0</v>
      </c>
    </row>
    <row r="75" spans="3:126" ht="16.5" thickTop="1" thickBot="1" x14ac:dyDescent="0.3">
      <c r="C75" s="57">
        <f t="shared" si="83"/>
        <v>0</v>
      </c>
      <c r="E75" s="58">
        <f t="shared" si="84"/>
        <v>0</v>
      </c>
      <c r="G75" s="59">
        <f t="shared" si="85"/>
        <v>0</v>
      </c>
      <c r="H75" s="59">
        <f t="shared" si="86"/>
        <v>0</v>
      </c>
      <c r="I75" s="59">
        <f t="shared" si="87"/>
        <v>0</v>
      </c>
      <c r="J75" s="59">
        <f t="shared" si="88"/>
        <v>0</v>
      </c>
      <c r="K75" s="59">
        <f t="shared" ref="K75:K100" si="90">+IF($E75=0,K11+K43,IF($E75=30,J11+J43,IF($E75=60,I11+I43,H11+H43)))</f>
        <v>0</v>
      </c>
      <c r="L75" s="59">
        <f t="shared" ref="L75:L100" si="91">+IF($E75=0,L11+L43,IF($E75=30,K11+K43,IF($E75=60,J11+J43,I11+I43)))</f>
        <v>0</v>
      </c>
      <c r="M75" s="59">
        <f t="shared" ref="M75:M100" si="92">+IF($E75=0,M11+M43,IF($E75=30,L11+L43,IF($E75=60,K11+K43,J11+J43)))</f>
        <v>0</v>
      </c>
      <c r="N75" s="59">
        <f t="shared" ref="N75:N100" si="93">+IF($E75=0,N11+N43,IF($E75=30,M11+M43,IF($E75=60,L11+L43,K11+K43)))</f>
        <v>0</v>
      </c>
      <c r="O75" s="59">
        <f t="shared" ref="O75:O100" si="94">+IF($E75=0,O11+O43,IF($E75=30,N11+N43,IF($E75=60,M11+M43,L11+L43)))</f>
        <v>0</v>
      </c>
      <c r="P75" s="59">
        <f t="shared" ref="P75:P100" si="95">+IF($E75=0,P11+P43,IF($E75=30,O11+O43,IF($E75=60,N11+N43,M11+M43)))</f>
        <v>0</v>
      </c>
      <c r="Q75" s="59">
        <f t="shared" ref="Q75:Q100" si="96">+IF($E75=0,Q11+Q43,IF($E75=30,P11+P43,IF($E75=60,O11+O43,N11+N43)))</f>
        <v>0</v>
      </c>
      <c r="R75" s="59">
        <f t="shared" ref="R75:R100" si="97">+IF($E75=0,R11+R43,IF($E75=30,Q11+Q43,IF($E75=60,P11+P43,O11+O43)))</f>
        <v>0</v>
      </c>
      <c r="S75" s="59">
        <f t="shared" ref="S75:S100" si="98">+IF($E75=0,S11+S43,IF($E75=30,R11+R43,IF($E75=60,Q11+Q43,P11+P43)))</f>
        <v>0</v>
      </c>
      <c r="T75" s="59">
        <f t="shared" ref="T75:T100" si="99">+IF($E75=0,T11+T43,IF($E75=30,S11+S43,IF($E75=60,R11+R43,Q11+Q43)))</f>
        <v>0</v>
      </c>
      <c r="U75" s="59">
        <f t="shared" ref="U75:U100" si="100">+IF($E75=0,U11+U43,IF($E75=30,T11+T43,IF($E75=60,S11+S43,R11+R43)))</f>
        <v>0</v>
      </c>
      <c r="V75" s="59">
        <f t="shared" ref="V75:V100" si="101">+IF($E75=0,V11+V43,IF($E75=30,U11+U43,IF($E75=60,T11+T43,S11+S43)))</f>
        <v>0</v>
      </c>
      <c r="W75" s="59">
        <f t="shared" ref="W75:W100" si="102">+IF($E75=0,W11+W43,IF($E75=30,V11+V43,IF($E75=60,U11+U43,T11+T43)))</f>
        <v>0</v>
      </c>
      <c r="X75" s="59">
        <f t="shared" ref="X75:X100" si="103">+IF($E75=0,X11+X43,IF($E75=30,W11+W43,IF($E75=60,V11+V43,U11+U43)))</f>
        <v>0</v>
      </c>
      <c r="Y75" s="59">
        <f t="shared" ref="Y75:Y100" si="104">+IF($E75=0,Y11+Y43,IF($E75=30,X11+X43,IF($E75=60,W11+W43,V11+V43)))</f>
        <v>0</v>
      </c>
      <c r="Z75" s="59">
        <f t="shared" ref="Z75:Z100" si="105">+IF($E75=0,Z11+Z43,IF($E75=30,Y11+Y43,IF($E75=60,X11+X43,W11+W43)))</f>
        <v>0</v>
      </c>
      <c r="AA75" s="59">
        <f t="shared" ref="AA75:AA100" si="106">+IF($E75=0,AA11+AA43,IF($E75=30,Z11+Z43,IF($E75=60,Y11+Y43,X11+X43)))</f>
        <v>0</v>
      </c>
      <c r="AB75" s="59">
        <f t="shared" ref="AB75:AB100" si="107">+IF($E75=0,AB11+AB43,IF($E75=30,AA11+AA43,IF($E75=60,Z11+Z43,Y11+Y43)))</f>
        <v>0</v>
      </c>
      <c r="AC75" s="59">
        <f t="shared" ref="AC75:AC100" si="108">+IF($E75=0,AC11+AC43,IF($E75=30,AB11+AB43,IF($E75=60,AA11+AA43,Z11+Z43)))</f>
        <v>0</v>
      </c>
      <c r="AD75" s="59">
        <f t="shared" ref="AD75:AD100" si="109">+IF($E75=0,AD11+AD43,IF($E75=30,AC11+AC43,IF($E75=60,AB11+AB43,AA11+AA43)))</f>
        <v>0</v>
      </c>
      <c r="AE75" s="59">
        <f t="shared" ref="AE75:AE100" si="110">+IF($E75=0,AE11+AE43,IF($E75=30,AD11+AD43,IF($E75=60,AC11+AC43,AB11+AB43)))</f>
        <v>0</v>
      </c>
      <c r="AF75" s="59">
        <f t="shared" ref="AF75:AF100" si="111">+IF($E75=0,AF11+AF43,IF($E75=30,AE11+AE43,IF($E75=60,AD11+AD43,AC11+AC43)))</f>
        <v>0</v>
      </c>
      <c r="AG75" s="59">
        <f t="shared" ref="AG75:AG100" si="112">+IF($E75=0,AG11+AG43,IF($E75=30,AF11+AF43,IF($E75=60,AE11+AE43,AD11+AD43)))</f>
        <v>0</v>
      </c>
      <c r="AH75" s="59">
        <f t="shared" ref="AH75:AH100" si="113">+IF($E75=0,AH11+AH43,IF($E75=30,AG11+AG43,IF($E75=60,AF11+AF43,AE11+AE43)))</f>
        <v>0</v>
      </c>
      <c r="AI75" s="59">
        <f t="shared" ref="AI75:AI100" si="114">+IF($E75=0,AI11+AI43,IF($E75=30,AH11+AH43,IF($E75=60,AG11+AG43,AF11+AF43)))</f>
        <v>0</v>
      </c>
      <c r="AJ75" s="59">
        <f t="shared" ref="AJ75:AJ100" si="115">+IF($E75=0,AJ11+AJ43,IF($E75=30,AI11+AI43,IF($E75=60,AH11+AH43,AG11+AG43)))</f>
        <v>0</v>
      </c>
      <c r="AK75" s="59">
        <f t="shared" ref="AK75:AK100" si="116">+IF($E75=0,AK11+AK43,IF($E75=30,AJ11+AJ43,IF($E75=60,AI11+AI43,AH11+AH43)))</f>
        <v>0</v>
      </c>
      <c r="AL75" s="59">
        <f t="shared" ref="AL75:AL100" si="117">+IF($E75=0,AL11+AL43,IF($E75=30,AK11+AK43,IF($E75=60,AJ11+AJ43,AI11+AI43)))</f>
        <v>0</v>
      </c>
      <c r="AM75" s="59">
        <f t="shared" ref="AM75:AM100" si="118">+IF($E75=0,AM11+AM43,IF($E75=30,AL11+AL43,IF($E75=60,AK11+AK43,AJ11+AJ43)))</f>
        <v>0</v>
      </c>
      <c r="AN75" s="59">
        <f t="shared" ref="AN75:AN100" si="119">+IF($E75=0,AN11+AN43,IF($E75=30,AM11+AM43,IF($E75=60,AL11+AL43,AK11+AK43)))</f>
        <v>0</v>
      </c>
      <c r="AO75" s="59">
        <f t="shared" ref="AO75:AO100" si="120">+IF($E75=0,AO11+AO43,IF($E75=30,AN11+AN43,IF($E75=60,AM11+AM43,AL11+AL43)))</f>
        <v>0</v>
      </c>
      <c r="AP75" s="59">
        <f t="shared" ref="AP75:AP100" si="121">+IF($E75=0,AP11+AP43,IF($E75=30,AO11+AO43,IF($E75=60,AN11+AN43,AM11+AM43)))</f>
        <v>0</v>
      </c>
      <c r="AQ75" s="59">
        <f t="shared" ref="AQ75:AQ100" si="122">+IF($E75=0,AQ11+AQ43,IF($E75=30,AP11+AP43,IF($E75=60,AO11+AO43,AN11+AN43)))</f>
        <v>0</v>
      </c>
      <c r="AR75" s="59">
        <f t="shared" ref="AR75:AR100" si="123">+IF($E75=0,AR11+AR43,IF($E75=30,AQ11+AQ43,IF($E75=60,AP11+AP43,AO11+AO43)))</f>
        <v>0</v>
      </c>
      <c r="AS75" s="59">
        <f t="shared" ref="AS75:AS100" si="124">+IF($E75=0,AS11+AS43,IF($E75=30,AR11+AR43,IF($E75=60,AQ11+AQ43,AP11+AP43)))</f>
        <v>0</v>
      </c>
      <c r="AT75" s="59">
        <f t="shared" ref="AT75:AT100" si="125">+IF($E75=0,AT11+AT43,IF($E75=30,AS11+AS43,IF($E75=60,AR11+AR43,AQ11+AQ43)))</f>
        <v>0</v>
      </c>
      <c r="AU75" s="59">
        <f t="shared" ref="AU75:AU100" si="126">+IF($E75=0,AU11+AU43,IF($E75=30,AT11+AT43,IF($E75=60,AS11+AS43,AR11+AR43)))</f>
        <v>0</v>
      </c>
      <c r="AV75" s="59">
        <f t="shared" ref="AV75:AV100" si="127">+IF($E75=0,AV11+AV43,IF($E75=30,AU11+AU43,IF($E75=60,AT11+AT43,AS11+AS43)))</f>
        <v>0</v>
      </c>
      <c r="AW75" s="59">
        <f t="shared" ref="AW75:AW100" si="128">+IF($E75=0,AW11+AW43,IF($E75=30,AV11+AV43,IF($E75=60,AU11+AU43,AT11+AT43)))</f>
        <v>0</v>
      </c>
      <c r="AX75" s="59">
        <f t="shared" ref="AX75:AX100" si="129">+IF($E75=0,AX11+AX43,IF($E75=30,AW11+AW43,IF($E75=60,AV11+AV43,AU11+AU43)))</f>
        <v>0</v>
      </c>
      <c r="AY75" s="59">
        <f t="shared" ref="AY75:AY100" si="130">+IF($E75=0,AY11+AY43,IF($E75=30,AX11+AX43,IF($E75=60,AW11+AW43,AV11+AV43)))</f>
        <v>0</v>
      </c>
      <c r="AZ75" s="59">
        <f t="shared" ref="AZ75:AZ100" si="131">+IF($E75=0,AZ11+AZ43,IF($E75=30,AY11+AY43,IF($E75=60,AX11+AX43,AW11+AW43)))</f>
        <v>0</v>
      </c>
      <c r="BA75" s="59">
        <f t="shared" ref="BA75:BA100" si="132">+IF($E75=0,BA11+BA43,IF($E75=30,AZ11+AZ43,IF($E75=60,AY11+AY43,AX11+AX43)))</f>
        <v>0</v>
      </c>
      <c r="BB75" s="59">
        <f t="shared" ref="BB75:BB100" si="133">+IF($E75=0,BB11+BB43,IF($E75=30,BA11+BA43,IF($E75=60,AZ11+AZ43,AY11+AY43)))</f>
        <v>0</v>
      </c>
      <c r="BC75" s="59">
        <f t="shared" ref="BC75:BC100" si="134">+IF($E75=0,BC11+BC43,IF($E75=30,BB11+BB43,IF($E75=60,BA11+BA43,AZ11+AZ43)))</f>
        <v>0</v>
      </c>
      <c r="BD75" s="59">
        <f t="shared" ref="BD75:BD100" si="135">+IF($E75=0,BD11+BD43,IF($E75=30,BC11+BC43,IF($E75=60,BB11+BB43,BA11+BA43)))</f>
        <v>0</v>
      </c>
      <c r="BE75" s="59">
        <f t="shared" ref="BE75:BE100" si="136">+IF($E75=0,BE11+BE43,IF($E75=30,BD11+BD43,IF($E75=60,BC11+BC43,BB11+BB43)))</f>
        <v>0</v>
      </c>
      <c r="BF75" s="59">
        <f t="shared" ref="BF75:BF100" si="137">+IF($E75=0,BF11+BF43,IF($E75=30,BE11+BE43,IF($E75=60,BD11+BD43,BC11+BC43)))</f>
        <v>0</v>
      </c>
      <c r="BG75" s="59">
        <f t="shared" ref="BG75:BG100" si="138">+IF($E75=0,BG11+BG43,IF($E75=30,BF11+BF43,IF($E75=60,BE11+BE43,BD11+BD43)))</f>
        <v>0</v>
      </c>
      <c r="BH75" s="59">
        <f t="shared" ref="BH75:BH100" si="139">+IF($E75=0,BH11+BH43,IF($E75=30,BG11+BG43,IF($E75=60,BF11+BF43,BE11+BE43)))</f>
        <v>0</v>
      </c>
      <c r="BI75" s="59">
        <f t="shared" ref="BI75:BI100" si="140">+IF($E75=0,BI11+BI43,IF($E75=30,BH11+BH43,IF($E75=60,BG11+BG43,BF11+BF43)))</f>
        <v>0</v>
      </c>
      <c r="BJ75" s="59">
        <f t="shared" ref="BJ75:BJ100" si="141">+IF($E75=0,BJ11+BJ43,IF($E75=30,BI11+BI43,IF($E75=60,BH11+BH43,BG11+BG43)))</f>
        <v>0</v>
      </c>
      <c r="BK75" s="59">
        <f t="shared" ref="BK75:BK100" si="142">+IF($E75=0,BK11+BK43,IF($E75=30,BJ11+BJ43,IF($E75=60,BI11+BI43,BH11+BH43)))</f>
        <v>0</v>
      </c>
      <c r="BL75" s="59">
        <f t="shared" ref="BL75:BL100" si="143">+IF($E75=0,BL11+BL43,IF($E75=30,BK11+BK43,IF($E75=60,BJ11+BJ43,BI11+BI43)))</f>
        <v>0</v>
      </c>
      <c r="BM75" s="59">
        <f t="shared" ref="BM75:BM100" si="144">+IF($E75=0,BM11+BM43,IF($E75=30,BL11+BL43,IF($E75=60,BK11+BK43,BJ11+BJ43)))</f>
        <v>0</v>
      </c>
      <c r="BN75" s="59">
        <f t="shared" ref="BN75:BN100" si="145">+IF($E75=0,BN11+BN43,IF($E75=30,BM11+BM43,IF($E75=60,BL11+BL43,BK11+BK43)))</f>
        <v>0</v>
      </c>
      <c r="BO75" s="59">
        <f t="shared" ref="BO75:BO100" si="146">+IF($E75=0,BO11+BO43,IF($E75=30,BN11+BN43,IF($E75=60,BM11+BM43,BL11+BL43)))</f>
        <v>0</v>
      </c>
      <c r="BP75" s="59">
        <f t="shared" ref="BP75:BP100" si="147">+IF($E75=0,BP11+BP43,IF($E75=30,BO11+BO43,IF($E75=60,BN11+BN43,BM11+BM43)))</f>
        <v>0</v>
      </c>
      <c r="BQ75" s="59">
        <f t="shared" ref="BQ75:BQ100" si="148">+IF($E75=0,BQ11+BQ43,IF($E75=30,BP11+BP43,IF($E75=60,BO11+BO43,BN11+BN43)))</f>
        <v>0</v>
      </c>
      <c r="BR75" s="59">
        <f t="shared" ref="BR75:BR100" si="149">+IF($E75=0,BR11+BR43,IF($E75=30,BQ11+BQ43,IF($E75=60,BP11+BP43,BO11+BO43)))</f>
        <v>0</v>
      </c>
      <c r="BS75" s="59">
        <f t="shared" ref="BS75:BS100" si="150">+IF($E75=0,BS11+BS43,IF($E75=30,BR11+BR43,IF($E75=60,BQ11+BQ43,BP11+BP43)))</f>
        <v>0</v>
      </c>
      <c r="BT75" s="59">
        <f t="shared" ref="BT75:BT100" si="151">+IF($E75=0,BT11+BT43,IF($E75=30,BS11+BS43,IF($E75=60,BR11+BR43,BQ11+BQ43)))</f>
        <v>0</v>
      </c>
      <c r="BU75" s="59">
        <f t="shared" ref="BU75:BU100" si="152">+IF($E75=0,BU11+BU43,IF($E75=30,BT11+BT43,IF($E75=60,BS11+BS43,BR11+BR43)))</f>
        <v>0</v>
      </c>
      <c r="BV75" s="59">
        <f t="shared" si="89"/>
        <v>0</v>
      </c>
      <c r="BW75" s="59">
        <f t="shared" si="82"/>
        <v>0</v>
      </c>
      <c r="BX75" s="59">
        <f t="shared" si="82"/>
        <v>0</v>
      </c>
      <c r="BY75" s="59">
        <f t="shared" si="82"/>
        <v>0</v>
      </c>
      <c r="BZ75" s="59">
        <f t="shared" si="82"/>
        <v>0</v>
      </c>
      <c r="CA75" s="59">
        <f t="shared" si="82"/>
        <v>0</v>
      </c>
      <c r="CB75" s="59">
        <f t="shared" si="82"/>
        <v>0</v>
      </c>
      <c r="CC75" s="59">
        <f t="shared" si="82"/>
        <v>0</v>
      </c>
      <c r="CD75" s="59">
        <f t="shared" si="82"/>
        <v>0</v>
      </c>
      <c r="CE75" s="59">
        <f t="shared" si="82"/>
        <v>0</v>
      </c>
      <c r="CF75" s="59">
        <f t="shared" si="82"/>
        <v>0</v>
      </c>
      <c r="CG75" s="59">
        <f t="shared" si="82"/>
        <v>0</v>
      </c>
      <c r="CH75" s="59">
        <f t="shared" si="82"/>
        <v>0</v>
      </c>
      <c r="CI75" s="59">
        <f t="shared" si="82"/>
        <v>0</v>
      </c>
      <c r="CJ75" s="59">
        <f t="shared" si="82"/>
        <v>0</v>
      </c>
      <c r="CK75" s="59">
        <f t="shared" si="82"/>
        <v>0</v>
      </c>
      <c r="CL75" s="59">
        <f t="shared" si="82"/>
        <v>0</v>
      </c>
      <c r="CM75" s="59">
        <f t="shared" si="82"/>
        <v>0</v>
      </c>
      <c r="CN75" s="59">
        <f t="shared" si="82"/>
        <v>0</v>
      </c>
      <c r="CO75" s="59">
        <f t="shared" si="82"/>
        <v>0</v>
      </c>
      <c r="CP75" s="59">
        <f t="shared" si="82"/>
        <v>0</v>
      </c>
      <c r="CQ75" s="59">
        <f t="shared" si="82"/>
        <v>0</v>
      </c>
      <c r="CR75" s="59">
        <f t="shared" si="82"/>
        <v>0</v>
      </c>
      <c r="CS75" s="59">
        <f t="shared" si="82"/>
        <v>0</v>
      </c>
      <c r="CT75" s="59">
        <f t="shared" si="82"/>
        <v>0</v>
      </c>
      <c r="CU75" s="59">
        <f t="shared" si="82"/>
        <v>0</v>
      </c>
      <c r="CV75" s="59">
        <f t="shared" si="82"/>
        <v>0</v>
      </c>
      <c r="CW75" s="59">
        <f t="shared" si="82"/>
        <v>0</v>
      </c>
      <c r="CX75" s="59">
        <f t="shared" si="82"/>
        <v>0</v>
      </c>
      <c r="CY75" s="59">
        <f t="shared" si="82"/>
        <v>0</v>
      </c>
      <c r="CZ75" s="59">
        <f t="shared" si="82"/>
        <v>0</v>
      </c>
      <c r="DA75" s="59">
        <f t="shared" si="82"/>
        <v>0</v>
      </c>
      <c r="DB75" s="59">
        <f t="shared" si="82"/>
        <v>0</v>
      </c>
      <c r="DC75" s="59">
        <f t="shared" si="82"/>
        <v>0</v>
      </c>
      <c r="DD75" s="59">
        <f t="shared" si="82"/>
        <v>0</v>
      </c>
      <c r="DE75" s="59">
        <f t="shared" si="82"/>
        <v>0</v>
      </c>
      <c r="DF75" s="59">
        <f t="shared" si="82"/>
        <v>0</v>
      </c>
      <c r="DG75" s="59">
        <f t="shared" si="82"/>
        <v>0</v>
      </c>
      <c r="DH75" s="59">
        <f t="shared" si="82"/>
        <v>0</v>
      </c>
      <c r="DI75" s="59">
        <f t="shared" si="82"/>
        <v>0</v>
      </c>
      <c r="DJ75" s="59">
        <f t="shared" si="82"/>
        <v>0</v>
      </c>
      <c r="DK75" s="59">
        <f t="shared" si="82"/>
        <v>0</v>
      </c>
      <c r="DL75" s="59">
        <f t="shared" si="82"/>
        <v>0</v>
      </c>
      <c r="DM75" s="59">
        <f t="shared" si="82"/>
        <v>0</v>
      </c>
      <c r="DN75" s="59">
        <f t="shared" si="82"/>
        <v>0</v>
      </c>
      <c r="DO75" s="59">
        <f t="shared" si="82"/>
        <v>0</v>
      </c>
      <c r="DP75" s="59">
        <f t="shared" si="82"/>
        <v>0</v>
      </c>
      <c r="DQ75" s="59">
        <f t="shared" si="82"/>
        <v>0</v>
      </c>
      <c r="DR75" s="59">
        <f t="shared" ref="DR75:DR100" si="153">+IF($E75=0,DR11+DR43,IF($E75=30,DQ11+DQ43,IF($E75=60,DP11+DP43,DO11+DO43)))</f>
        <v>0</v>
      </c>
      <c r="DS75" s="59">
        <f t="shared" ref="DS75:DS100" si="154">+IF($E75=0,DS11+DS43,IF($E75=30,DR11+DR43,IF($E75=60,DQ11+DQ43,DP11+DP43)))</f>
        <v>0</v>
      </c>
      <c r="DT75" s="59">
        <f t="shared" ref="DT75:DT100" si="155">+IF($E75=0,DT11+DT43,IF($E75=30,DS11+DS43,IF($E75=60,DR11+DR43,DQ11+DQ43)))</f>
        <v>0</v>
      </c>
      <c r="DU75" s="59">
        <f t="shared" ref="DU75:DU100" si="156">+IF($E75=0,DU11+DU43,IF($E75=30,DT11+DT43,IF($E75=60,DS11+DS43,DR11+DR43)))</f>
        <v>0</v>
      </c>
      <c r="DV75" s="59">
        <f t="shared" ref="DV75:DV100" si="157">+IF($E75=0,DV11+DV43,IF($E75=30,DU11+DU43,IF($E75=60,DT11+DT43,DS11+DS43)))</f>
        <v>0</v>
      </c>
    </row>
    <row r="76" spans="3:126" ht="16.5" thickTop="1" thickBot="1" x14ac:dyDescent="0.3">
      <c r="C76" s="57">
        <f t="shared" si="83"/>
        <v>0</v>
      </c>
      <c r="E76" s="58">
        <f t="shared" si="84"/>
        <v>0</v>
      </c>
      <c r="G76" s="59">
        <f t="shared" si="85"/>
        <v>0</v>
      </c>
      <c r="H76" s="59">
        <f t="shared" si="86"/>
        <v>0</v>
      </c>
      <c r="I76" s="59">
        <f t="shared" ref="I76:I100" si="158">+IF($E76=0,I12+I44,IF($E76=30,H12+H44,IF($E76=60,G12+G44,0)))</f>
        <v>0</v>
      </c>
      <c r="J76" s="59">
        <f t="shared" ref="J76:J100" si="159">+IF($E76=0,J12+J44,IF($E76=30,I12+I44,IF($E76=60,H12+H44,G12+G44)))</f>
        <v>0</v>
      </c>
      <c r="K76" s="59">
        <f t="shared" si="90"/>
        <v>0</v>
      </c>
      <c r="L76" s="59">
        <f t="shared" si="91"/>
        <v>0</v>
      </c>
      <c r="M76" s="59">
        <f t="shared" si="92"/>
        <v>0</v>
      </c>
      <c r="N76" s="59">
        <f t="shared" si="93"/>
        <v>0</v>
      </c>
      <c r="O76" s="59">
        <f t="shared" si="94"/>
        <v>0</v>
      </c>
      <c r="P76" s="59">
        <f t="shared" si="95"/>
        <v>0</v>
      </c>
      <c r="Q76" s="59">
        <f t="shared" si="96"/>
        <v>0</v>
      </c>
      <c r="R76" s="59">
        <f t="shared" si="97"/>
        <v>0</v>
      </c>
      <c r="S76" s="59">
        <f t="shared" si="98"/>
        <v>0</v>
      </c>
      <c r="T76" s="59">
        <f t="shared" si="99"/>
        <v>0</v>
      </c>
      <c r="U76" s="59">
        <f t="shared" si="100"/>
        <v>0</v>
      </c>
      <c r="V76" s="59">
        <f t="shared" si="101"/>
        <v>0</v>
      </c>
      <c r="W76" s="59">
        <f t="shared" si="102"/>
        <v>0</v>
      </c>
      <c r="X76" s="59">
        <f t="shared" si="103"/>
        <v>0</v>
      </c>
      <c r="Y76" s="59">
        <f t="shared" si="104"/>
        <v>0</v>
      </c>
      <c r="Z76" s="59">
        <f t="shared" si="105"/>
        <v>0</v>
      </c>
      <c r="AA76" s="59">
        <f t="shared" si="106"/>
        <v>0</v>
      </c>
      <c r="AB76" s="59">
        <f t="shared" si="107"/>
        <v>0</v>
      </c>
      <c r="AC76" s="59">
        <f t="shared" si="108"/>
        <v>0</v>
      </c>
      <c r="AD76" s="59">
        <f t="shared" si="109"/>
        <v>0</v>
      </c>
      <c r="AE76" s="59">
        <f t="shared" si="110"/>
        <v>0</v>
      </c>
      <c r="AF76" s="59">
        <f t="shared" si="111"/>
        <v>0</v>
      </c>
      <c r="AG76" s="59">
        <f t="shared" si="112"/>
        <v>0</v>
      </c>
      <c r="AH76" s="59">
        <f t="shared" si="113"/>
        <v>0</v>
      </c>
      <c r="AI76" s="59">
        <f t="shared" si="114"/>
        <v>0</v>
      </c>
      <c r="AJ76" s="59">
        <f t="shared" si="115"/>
        <v>0</v>
      </c>
      <c r="AK76" s="59">
        <f t="shared" si="116"/>
        <v>0</v>
      </c>
      <c r="AL76" s="59">
        <f t="shared" si="117"/>
        <v>0</v>
      </c>
      <c r="AM76" s="59">
        <f t="shared" si="118"/>
        <v>0</v>
      </c>
      <c r="AN76" s="59">
        <f t="shared" si="119"/>
        <v>0</v>
      </c>
      <c r="AO76" s="59">
        <f t="shared" si="120"/>
        <v>0</v>
      </c>
      <c r="AP76" s="59">
        <f t="shared" si="121"/>
        <v>0</v>
      </c>
      <c r="AQ76" s="59">
        <f t="shared" si="122"/>
        <v>0</v>
      </c>
      <c r="AR76" s="59">
        <f t="shared" si="123"/>
        <v>0</v>
      </c>
      <c r="AS76" s="59">
        <f t="shared" si="124"/>
        <v>0</v>
      </c>
      <c r="AT76" s="59">
        <f t="shared" si="125"/>
        <v>0</v>
      </c>
      <c r="AU76" s="59">
        <f t="shared" si="126"/>
        <v>0</v>
      </c>
      <c r="AV76" s="59">
        <f t="shared" si="127"/>
        <v>0</v>
      </c>
      <c r="AW76" s="59">
        <f t="shared" si="128"/>
        <v>0</v>
      </c>
      <c r="AX76" s="59">
        <f t="shared" si="129"/>
        <v>0</v>
      </c>
      <c r="AY76" s="59">
        <f t="shared" si="130"/>
        <v>0</v>
      </c>
      <c r="AZ76" s="59">
        <f t="shared" si="131"/>
        <v>0</v>
      </c>
      <c r="BA76" s="59">
        <f t="shared" si="132"/>
        <v>0</v>
      </c>
      <c r="BB76" s="59">
        <f t="shared" si="133"/>
        <v>0</v>
      </c>
      <c r="BC76" s="59">
        <f t="shared" si="134"/>
        <v>0</v>
      </c>
      <c r="BD76" s="59">
        <f t="shared" si="135"/>
        <v>0</v>
      </c>
      <c r="BE76" s="59">
        <f t="shared" si="136"/>
        <v>0</v>
      </c>
      <c r="BF76" s="59">
        <f t="shared" si="137"/>
        <v>0</v>
      </c>
      <c r="BG76" s="59">
        <f t="shared" si="138"/>
        <v>0</v>
      </c>
      <c r="BH76" s="59">
        <f t="shared" si="139"/>
        <v>0</v>
      </c>
      <c r="BI76" s="59">
        <f t="shared" si="140"/>
        <v>0</v>
      </c>
      <c r="BJ76" s="59">
        <f t="shared" si="141"/>
        <v>0</v>
      </c>
      <c r="BK76" s="59">
        <f t="shared" si="142"/>
        <v>0</v>
      </c>
      <c r="BL76" s="59">
        <f t="shared" si="143"/>
        <v>0</v>
      </c>
      <c r="BM76" s="59">
        <f t="shared" si="144"/>
        <v>0</v>
      </c>
      <c r="BN76" s="59">
        <f t="shared" si="145"/>
        <v>0</v>
      </c>
      <c r="BO76" s="59">
        <f t="shared" si="146"/>
        <v>0</v>
      </c>
      <c r="BP76" s="59">
        <f t="shared" si="147"/>
        <v>0</v>
      </c>
      <c r="BQ76" s="59">
        <f t="shared" si="148"/>
        <v>0</v>
      </c>
      <c r="BR76" s="59">
        <f t="shared" si="149"/>
        <v>0</v>
      </c>
      <c r="BS76" s="59">
        <f t="shared" si="150"/>
        <v>0</v>
      </c>
      <c r="BT76" s="59">
        <f t="shared" si="151"/>
        <v>0</v>
      </c>
      <c r="BU76" s="59">
        <f t="shared" si="152"/>
        <v>0</v>
      </c>
      <c r="BV76" s="59">
        <f t="shared" si="89"/>
        <v>0</v>
      </c>
      <c r="BW76" s="59">
        <f t="shared" ref="BW76:BW100" si="160">+IF($E76=0,BW12+BW44,IF($E76=30,BV12+BV44,IF($E76=60,BU12+BU44,BT12+BT44)))</f>
        <v>0</v>
      </c>
      <c r="BX76" s="59">
        <f t="shared" ref="BX76:BX100" si="161">+IF($E76=0,BX12+BX44,IF($E76=30,BW12+BW44,IF($E76=60,BV12+BV44,BU12+BU44)))</f>
        <v>0</v>
      </c>
      <c r="BY76" s="59">
        <f t="shared" ref="BY76:BY100" si="162">+IF($E76=0,BY12+BY44,IF($E76=30,BX12+BX44,IF($E76=60,BW12+BW44,BV12+BV44)))</f>
        <v>0</v>
      </c>
      <c r="BZ76" s="59">
        <f t="shared" ref="BZ76:BZ100" si="163">+IF($E76=0,BZ12+BZ44,IF($E76=30,BY12+BY44,IF($E76=60,BX12+BX44,BW12+BW44)))</f>
        <v>0</v>
      </c>
      <c r="CA76" s="59">
        <f t="shared" ref="CA76:CA100" si="164">+IF($E76=0,CA12+CA44,IF($E76=30,BZ12+BZ44,IF($E76=60,BY12+BY44,BX12+BX44)))</f>
        <v>0</v>
      </c>
      <c r="CB76" s="59">
        <f t="shared" ref="CB76:CB100" si="165">+IF($E76=0,CB12+CB44,IF($E76=30,CA12+CA44,IF($E76=60,BZ12+BZ44,BY12+BY44)))</f>
        <v>0</v>
      </c>
      <c r="CC76" s="59">
        <f t="shared" ref="CC76:CC100" si="166">+IF($E76=0,CC12+CC44,IF($E76=30,CB12+CB44,IF($E76=60,CA12+CA44,BZ12+BZ44)))</f>
        <v>0</v>
      </c>
      <c r="CD76" s="59">
        <f t="shared" ref="CD76:CD100" si="167">+IF($E76=0,CD12+CD44,IF($E76=30,CC12+CC44,IF($E76=60,CB12+CB44,CA12+CA44)))</f>
        <v>0</v>
      </c>
      <c r="CE76" s="59">
        <f t="shared" ref="CE76:CE100" si="168">+IF($E76=0,CE12+CE44,IF($E76=30,CD12+CD44,IF($E76=60,CC12+CC44,CB12+CB44)))</f>
        <v>0</v>
      </c>
      <c r="CF76" s="59">
        <f t="shared" ref="CF76:CF100" si="169">+IF($E76=0,CF12+CF44,IF($E76=30,CE12+CE44,IF($E76=60,CD12+CD44,CC12+CC44)))</f>
        <v>0</v>
      </c>
      <c r="CG76" s="59">
        <f t="shared" ref="CG76:CG100" si="170">+IF($E76=0,CG12+CG44,IF($E76=30,CF12+CF44,IF($E76=60,CE12+CE44,CD12+CD44)))</f>
        <v>0</v>
      </c>
      <c r="CH76" s="59">
        <f t="shared" ref="CH76:CH100" si="171">+IF($E76=0,CH12+CH44,IF($E76=30,CG12+CG44,IF($E76=60,CF12+CF44,CE12+CE44)))</f>
        <v>0</v>
      </c>
      <c r="CI76" s="59">
        <f t="shared" ref="CI76:CI100" si="172">+IF($E76=0,CI12+CI44,IF($E76=30,CH12+CH44,IF($E76=60,CG12+CG44,CF12+CF44)))</f>
        <v>0</v>
      </c>
      <c r="CJ76" s="59">
        <f t="shared" ref="CJ76:CJ100" si="173">+IF($E76=0,CJ12+CJ44,IF($E76=30,CI12+CI44,IF($E76=60,CH12+CH44,CG12+CG44)))</f>
        <v>0</v>
      </c>
      <c r="CK76" s="59">
        <f t="shared" ref="CK76:CK100" si="174">+IF($E76=0,CK12+CK44,IF($E76=30,CJ12+CJ44,IF($E76=60,CI12+CI44,CH12+CH44)))</f>
        <v>0</v>
      </c>
      <c r="CL76" s="59">
        <f t="shared" ref="CL76:CL100" si="175">+IF($E76=0,CL12+CL44,IF($E76=30,CK12+CK44,IF($E76=60,CJ12+CJ44,CI12+CI44)))</f>
        <v>0</v>
      </c>
      <c r="CM76" s="59">
        <f t="shared" ref="CM76:CM100" si="176">+IF($E76=0,CM12+CM44,IF($E76=30,CL12+CL44,IF($E76=60,CK12+CK44,CJ12+CJ44)))</f>
        <v>0</v>
      </c>
      <c r="CN76" s="59">
        <f t="shared" ref="CN76:CN100" si="177">+IF($E76=0,CN12+CN44,IF($E76=30,CM12+CM44,IF($E76=60,CL12+CL44,CK12+CK44)))</f>
        <v>0</v>
      </c>
      <c r="CO76" s="59">
        <f t="shared" ref="CO76:CO100" si="178">+IF($E76=0,CO12+CO44,IF($E76=30,CN12+CN44,IF($E76=60,CM12+CM44,CL12+CL44)))</f>
        <v>0</v>
      </c>
      <c r="CP76" s="59">
        <f t="shared" ref="CP76:CP100" si="179">+IF($E76=0,CP12+CP44,IF($E76=30,CO12+CO44,IF($E76=60,CN12+CN44,CM12+CM44)))</f>
        <v>0</v>
      </c>
      <c r="CQ76" s="59">
        <f t="shared" ref="CQ76:CQ100" si="180">+IF($E76=0,CQ12+CQ44,IF($E76=30,CP12+CP44,IF($E76=60,CO12+CO44,CN12+CN44)))</f>
        <v>0</v>
      </c>
      <c r="CR76" s="59">
        <f t="shared" ref="CR76:CR100" si="181">+IF($E76=0,CR12+CR44,IF($E76=30,CQ12+CQ44,IF($E76=60,CP12+CP44,CO12+CO44)))</f>
        <v>0</v>
      </c>
      <c r="CS76" s="59">
        <f t="shared" ref="CS76:CS100" si="182">+IF($E76=0,CS12+CS44,IF($E76=30,CR12+CR44,IF($E76=60,CQ12+CQ44,CP12+CP44)))</f>
        <v>0</v>
      </c>
      <c r="CT76" s="59">
        <f t="shared" ref="CT76:CT100" si="183">+IF($E76=0,CT12+CT44,IF($E76=30,CS12+CS44,IF($E76=60,CR12+CR44,CQ12+CQ44)))</f>
        <v>0</v>
      </c>
      <c r="CU76" s="59">
        <f t="shared" ref="CU76:CU100" si="184">+IF($E76=0,CU12+CU44,IF($E76=30,CT12+CT44,IF($E76=60,CS12+CS44,CR12+CR44)))</f>
        <v>0</v>
      </c>
      <c r="CV76" s="59">
        <f t="shared" ref="CV76:CV100" si="185">+IF($E76=0,CV12+CV44,IF($E76=30,CU12+CU44,IF($E76=60,CT12+CT44,CS12+CS44)))</f>
        <v>0</v>
      </c>
      <c r="CW76" s="59">
        <f t="shared" ref="CW76:CW100" si="186">+IF($E76=0,CW12+CW44,IF($E76=30,CV12+CV44,IF($E76=60,CU12+CU44,CT12+CT44)))</f>
        <v>0</v>
      </c>
      <c r="CX76" s="59">
        <f t="shared" ref="CX76:CX100" si="187">+IF($E76=0,CX12+CX44,IF($E76=30,CW12+CW44,IF($E76=60,CV12+CV44,CU12+CU44)))</f>
        <v>0</v>
      </c>
      <c r="CY76" s="59">
        <f t="shared" ref="CY76:CY100" si="188">+IF($E76=0,CY12+CY44,IF($E76=30,CX12+CX44,IF($E76=60,CW12+CW44,CV12+CV44)))</f>
        <v>0</v>
      </c>
      <c r="CZ76" s="59">
        <f t="shared" ref="CZ76:CZ100" si="189">+IF($E76=0,CZ12+CZ44,IF($E76=30,CY12+CY44,IF($E76=60,CX12+CX44,CW12+CW44)))</f>
        <v>0</v>
      </c>
      <c r="DA76" s="59">
        <f t="shared" ref="DA76:DA100" si="190">+IF($E76=0,DA12+DA44,IF($E76=30,CZ12+CZ44,IF($E76=60,CY12+CY44,CX12+CX44)))</f>
        <v>0</v>
      </c>
      <c r="DB76" s="59">
        <f t="shared" ref="DB76:DB100" si="191">+IF($E76=0,DB12+DB44,IF($E76=30,DA12+DA44,IF($E76=60,CZ12+CZ44,CY12+CY44)))</f>
        <v>0</v>
      </c>
      <c r="DC76" s="59">
        <f t="shared" ref="DC76:DC100" si="192">+IF($E76=0,DC12+DC44,IF($E76=30,DB12+DB44,IF($E76=60,DA12+DA44,CZ12+CZ44)))</f>
        <v>0</v>
      </c>
      <c r="DD76" s="59">
        <f t="shared" ref="DD76:DD100" si="193">+IF($E76=0,DD12+DD44,IF($E76=30,DC12+DC44,IF($E76=60,DB12+DB44,DA12+DA44)))</f>
        <v>0</v>
      </c>
      <c r="DE76" s="59">
        <f t="shared" ref="DE76:DE100" si="194">+IF($E76=0,DE12+DE44,IF($E76=30,DD12+DD44,IF($E76=60,DC12+DC44,DB12+DB44)))</f>
        <v>0</v>
      </c>
      <c r="DF76" s="59">
        <f t="shared" ref="DF76:DF100" si="195">+IF($E76=0,DF12+DF44,IF($E76=30,DE12+DE44,IF($E76=60,DD12+DD44,DC12+DC44)))</f>
        <v>0</v>
      </c>
      <c r="DG76" s="59">
        <f t="shared" ref="DG76:DG100" si="196">+IF($E76=0,DG12+DG44,IF($E76=30,DF12+DF44,IF($E76=60,DE12+DE44,DD12+DD44)))</f>
        <v>0</v>
      </c>
      <c r="DH76" s="59">
        <f t="shared" ref="DH76:DH100" si="197">+IF($E76=0,DH12+DH44,IF($E76=30,DG12+DG44,IF($E76=60,DF12+DF44,DE12+DE44)))</f>
        <v>0</v>
      </c>
      <c r="DI76" s="59">
        <f t="shared" ref="DI76:DI100" si="198">+IF($E76=0,DI12+DI44,IF($E76=30,DH12+DH44,IF($E76=60,DG12+DG44,DF12+DF44)))</f>
        <v>0</v>
      </c>
      <c r="DJ76" s="59">
        <f t="shared" ref="DJ76:DJ100" si="199">+IF($E76=0,DJ12+DJ44,IF($E76=30,DI12+DI44,IF($E76=60,DH12+DH44,DG12+DG44)))</f>
        <v>0</v>
      </c>
      <c r="DK76" s="59">
        <f t="shared" ref="DK76:DK100" si="200">+IF($E76=0,DK12+DK44,IF($E76=30,DJ12+DJ44,IF($E76=60,DI12+DI44,DH12+DH44)))</f>
        <v>0</v>
      </c>
      <c r="DL76" s="59">
        <f t="shared" ref="DL76:DL100" si="201">+IF($E76=0,DL12+DL44,IF($E76=30,DK12+DK44,IF($E76=60,DJ12+DJ44,DI12+DI44)))</f>
        <v>0</v>
      </c>
      <c r="DM76" s="59">
        <f t="shared" ref="DM76:DM100" si="202">+IF($E76=0,DM12+DM44,IF($E76=30,DL12+DL44,IF($E76=60,DK12+DK44,DJ12+DJ44)))</f>
        <v>0</v>
      </c>
      <c r="DN76" s="59">
        <f t="shared" ref="DN76:DN100" si="203">+IF($E76=0,DN12+DN44,IF($E76=30,DM12+DM44,IF($E76=60,DL12+DL44,DK12+DK44)))</f>
        <v>0</v>
      </c>
      <c r="DO76" s="59">
        <f t="shared" ref="DO76:DO100" si="204">+IF($E76=0,DO12+DO44,IF($E76=30,DN12+DN44,IF($E76=60,DM12+DM44,DL12+DL44)))</f>
        <v>0</v>
      </c>
      <c r="DP76" s="59">
        <f t="shared" ref="DP76:DP100" si="205">+IF($E76=0,DP12+DP44,IF($E76=30,DO12+DO44,IF($E76=60,DN12+DN44,DM12+DM44)))</f>
        <v>0</v>
      </c>
      <c r="DQ76" s="59">
        <f t="shared" ref="DQ76:DQ100" si="206">+IF($E76=0,DQ12+DQ44,IF($E76=30,DP12+DP44,IF($E76=60,DO12+DO44,DN12+DN44)))</f>
        <v>0</v>
      </c>
      <c r="DR76" s="59">
        <f t="shared" si="153"/>
        <v>0</v>
      </c>
      <c r="DS76" s="59">
        <f t="shared" si="154"/>
        <v>0</v>
      </c>
      <c r="DT76" s="59">
        <f t="shared" si="155"/>
        <v>0</v>
      </c>
      <c r="DU76" s="59">
        <f t="shared" si="156"/>
        <v>0</v>
      </c>
      <c r="DV76" s="59">
        <f t="shared" si="157"/>
        <v>0</v>
      </c>
    </row>
    <row r="77" spans="3:126" ht="16.5" thickTop="1" thickBot="1" x14ac:dyDescent="0.3">
      <c r="C77" s="57">
        <f t="shared" si="83"/>
        <v>0</v>
      </c>
      <c r="E77" s="58">
        <f t="shared" si="84"/>
        <v>0</v>
      </c>
      <c r="G77" s="59">
        <f t="shared" si="85"/>
        <v>0</v>
      </c>
      <c r="H77" s="59">
        <f t="shared" si="86"/>
        <v>0</v>
      </c>
      <c r="I77" s="59">
        <f t="shared" si="158"/>
        <v>0</v>
      </c>
      <c r="J77" s="59">
        <f t="shared" si="159"/>
        <v>0</v>
      </c>
      <c r="K77" s="59">
        <f t="shared" si="90"/>
        <v>0</v>
      </c>
      <c r="L77" s="59">
        <f t="shared" si="91"/>
        <v>0</v>
      </c>
      <c r="M77" s="59">
        <f t="shared" si="92"/>
        <v>0</v>
      </c>
      <c r="N77" s="59">
        <f t="shared" si="93"/>
        <v>0</v>
      </c>
      <c r="O77" s="59">
        <f t="shared" si="94"/>
        <v>0</v>
      </c>
      <c r="P77" s="59">
        <f t="shared" si="95"/>
        <v>0</v>
      </c>
      <c r="Q77" s="59">
        <f t="shared" si="96"/>
        <v>0</v>
      </c>
      <c r="R77" s="59">
        <f t="shared" si="97"/>
        <v>0</v>
      </c>
      <c r="S77" s="59">
        <f t="shared" si="98"/>
        <v>0</v>
      </c>
      <c r="T77" s="59">
        <f t="shared" si="99"/>
        <v>0</v>
      </c>
      <c r="U77" s="59">
        <f t="shared" si="100"/>
        <v>0</v>
      </c>
      <c r="V77" s="59">
        <f t="shared" si="101"/>
        <v>0</v>
      </c>
      <c r="W77" s="59">
        <f t="shared" si="102"/>
        <v>0</v>
      </c>
      <c r="X77" s="59">
        <f t="shared" si="103"/>
        <v>0</v>
      </c>
      <c r="Y77" s="59">
        <f t="shared" si="104"/>
        <v>0</v>
      </c>
      <c r="Z77" s="59">
        <f t="shared" si="105"/>
        <v>0</v>
      </c>
      <c r="AA77" s="59">
        <f t="shared" si="106"/>
        <v>0</v>
      </c>
      <c r="AB77" s="59">
        <f t="shared" si="107"/>
        <v>0</v>
      </c>
      <c r="AC77" s="59">
        <f t="shared" si="108"/>
        <v>0</v>
      </c>
      <c r="AD77" s="59">
        <f t="shared" si="109"/>
        <v>0</v>
      </c>
      <c r="AE77" s="59">
        <f t="shared" si="110"/>
        <v>0</v>
      </c>
      <c r="AF77" s="59">
        <f t="shared" si="111"/>
        <v>0</v>
      </c>
      <c r="AG77" s="59">
        <f t="shared" si="112"/>
        <v>0</v>
      </c>
      <c r="AH77" s="59">
        <f t="shared" si="113"/>
        <v>0</v>
      </c>
      <c r="AI77" s="59">
        <f t="shared" si="114"/>
        <v>0</v>
      </c>
      <c r="AJ77" s="59">
        <f t="shared" si="115"/>
        <v>0</v>
      </c>
      <c r="AK77" s="59">
        <f t="shared" si="116"/>
        <v>0</v>
      </c>
      <c r="AL77" s="59">
        <f t="shared" si="117"/>
        <v>0</v>
      </c>
      <c r="AM77" s="59">
        <f t="shared" si="118"/>
        <v>0</v>
      </c>
      <c r="AN77" s="59">
        <f t="shared" si="119"/>
        <v>0</v>
      </c>
      <c r="AO77" s="59">
        <f t="shared" si="120"/>
        <v>0</v>
      </c>
      <c r="AP77" s="59">
        <f t="shared" si="121"/>
        <v>0</v>
      </c>
      <c r="AQ77" s="59">
        <f t="shared" si="122"/>
        <v>0</v>
      </c>
      <c r="AR77" s="59">
        <f t="shared" si="123"/>
        <v>0</v>
      </c>
      <c r="AS77" s="59">
        <f t="shared" si="124"/>
        <v>0</v>
      </c>
      <c r="AT77" s="59">
        <f t="shared" si="125"/>
        <v>0</v>
      </c>
      <c r="AU77" s="59">
        <f t="shared" si="126"/>
        <v>0</v>
      </c>
      <c r="AV77" s="59">
        <f t="shared" si="127"/>
        <v>0</v>
      </c>
      <c r="AW77" s="59">
        <f t="shared" si="128"/>
        <v>0</v>
      </c>
      <c r="AX77" s="59">
        <f t="shared" si="129"/>
        <v>0</v>
      </c>
      <c r="AY77" s="59">
        <f t="shared" si="130"/>
        <v>0</v>
      </c>
      <c r="AZ77" s="59">
        <f t="shared" si="131"/>
        <v>0</v>
      </c>
      <c r="BA77" s="59">
        <f t="shared" si="132"/>
        <v>0</v>
      </c>
      <c r="BB77" s="59">
        <f t="shared" si="133"/>
        <v>0</v>
      </c>
      <c r="BC77" s="59">
        <f t="shared" si="134"/>
        <v>0</v>
      </c>
      <c r="BD77" s="59">
        <f t="shared" si="135"/>
        <v>0</v>
      </c>
      <c r="BE77" s="59">
        <f t="shared" si="136"/>
        <v>0</v>
      </c>
      <c r="BF77" s="59">
        <f t="shared" si="137"/>
        <v>0</v>
      </c>
      <c r="BG77" s="59">
        <f t="shared" si="138"/>
        <v>0</v>
      </c>
      <c r="BH77" s="59">
        <f t="shared" si="139"/>
        <v>0</v>
      </c>
      <c r="BI77" s="59">
        <f t="shared" si="140"/>
        <v>0</v>
      </c>
      <c r="BJ77" s="59">
        <f t="shared" si="141"/>
        <v>0</v>
      </c>
      <c r="BK77" s="59">
        <f t="shared" si="142"/>
        <v>0</v>
      </c>
      <c r="BL77" s="59">
        <f t="shared" si="143"/>
        <v>0</v>
      </c>
      <c r="BM77" s="59">
        <f t="shared" si="144"/>
        <v>0</v>
      </c>
      <c r="BN77" s="59">
        <f t="shared" si="145"/>
        <v>0</v>
      </c>
      <c r="BO77" s="59">
        <f t="shared" si="146"/>
        <v>0</v>
      </c>
      <c r="BP77" s="59">
        <f t="shared" si="147"/>
        <v>0</v>
      </c>
      <c r="BQ77" s="59">
        <f t="shared" si="148"/>
        <v>0</v>
      </c>
      <c r="BR77" s="59">
        <f t="shared" si="149"/>
        <v>0</v>
      </c>
      <c r="BS77" s="59">
        <f t="shared" si="150"/>
        <v>0</v>
      </c>
      <c r="BT77" s="59">
        <f t="shared" si="151"/>
        <v>0</v>
      </c>
      <c r="BU77" s="59">
        <f t="shared" si="152"/>
        <v>0</v>
      </c>
      <c r="BV77" s="59">
        <f t="shared" si="89"/>
        <v>0</v>
      </c>
      <c r="BW77" s="59">
        <f t="shared" si="160"/>
        <v>0</v>
      </c>
      <c r="BX77" s="59">
        <f t="shared" si="161"/>
        <v>0</v>
      </c>
      <c r="BY77" s="59">
        <f t="shared" si="162"/>
        <v>0</v>
      </c>
      <c r="BZ77" s="59">
        <f t="shared" si="163"/>
        <v>0</v>
      </c>
      <c r="CA77" s="59">
        <f t="shared" si="164"/>
        <v>0</v>
      </c>
      <c r="CB77" s="59">
        <f t="shared" si="165"/>
        <v>0</v>
      </c>
      <c r="CC77" s="59">
        <f t="shared" si="166"/>
        <v>0</v>
      </c>
      <c r="CD77" s="59">
        <f t="shared" si="167"/>
        <v>0</v>
      </c>
      <c r="CE77" s="59">
        <f t="shared" si="168"/>
        <v>0</v>
      </c>
      <c r="CF77" s="59">
        <f t="shared" si="169"/>
        <v>0</v>
      </c>
      <c r="CG77" s="59">
        <f t="shared" si="170"/>
        <v>0</v>
      </c>
      <c r="CH77" s="59">
        <f t="shared" si="171"/>
        <v>0</v>
      </c>
      <c r="CI77" s="59">
        <f t="shared" si="172"/>
        <v>0</v>
      </c>
      <c r="CJ77" s="59">
        <f t="shared" si="173"/>
        <v>0</v>
      </c>
      <c r="CK77" s="59">
        <f t="shared" si="174"/>
        <v>0</v>
      </c>
      <c r="CL77" s="59">
        <f t="shared" si="175"/>
        <v>0</v>
      </c>
      <c r="CM77" s="59">
        <f t="shared" si="176"/>
        <v>0</v>
      </c>
      <c r="CN77" s="59">
        <f t="shared" si="177"/>
        <v>0</v>
      </c>
      <c r="CO77" s="59">
        <f t="shared" si="178"/>
        <v>0</v>
      </c>
      <c r="CP77" s="59">
        <f t="shared" si="179"/>
        <v>0</v>
      </c>
      <c r="CQ77" s="59">
        <f t="shared" si="180"/>
        <v>0</v>
      </c>
      <c r="CR77" s="59">
        <f t="shared" si="181"/>
        <v>0</v>
      </c>
      <c r="CS77" s="59">
        <f t="shared" si="182"/>
        <v>0</v>
      </c>
      <c r="CT77" s="59">
        <f t="shared" si="183"/>
        <v>0</v>
      </c>
      <c r="CU77" s="59">
        <f t="shared" si="184"/>
        <v>0</v>
      </c>
      <c r="CV77" s="59">
        <f t="shared" si="185"/>
        <v>0</v>
      </c>
      <c r="CW77" s="59">
        <f t="shared" si="186"/>
        <v>0</v>
      </c>
      <c r="CX77" s="59">
        <f t="shared" si="187"/>
        <v>0</v>
      </c>
      <c r="CY77" s="59">
        <f t="shared" si="188"/>
        <v>0</v>
      </c>
      <c r="CZ77" s="59">
        <f t="shared" si="189"/>
        <v>0</v>
      </c>
      <c r="DA77" s="59">
        <f t="shared" si="190"/>
        <v>0</v>
      </c>
      <c r="DB77" s="59">
        <f t="shared" si="191"/>
        <v>0</v>
      </c>
      <c r="DC77" s="59">
        <f t="shared" si="192"/>
        <v>0</v>
      </c>
      <c r="DD77" s="59">
        <f t="shared" si="193"/>
        <v>0</v>
      </c>
      <c r="DE77" s="59">
        <f t="shared" si="194"/>
        <v>0</v>
      </c>
      <c r="DF77" s="59">
        <f t="shared" si="195"/>
        <v>0</v>
      </c>
      <c r="DG77" s="59">
        <f t="shared" si="196"/>
        <v>0</v>
      </c>
      <c r="DH77" s="59">
        <f t="shared" si="197"/>
        <v>0</v>
      </c>
      <c r="DI77" s="59">
        <f t="shared" si="198"/>
        <v>0</v>
      </c>
      <c r="DJ77" s="59">
        <f t="shared" si="199"/>
        <v>0</v>
      </c>
      <c r="DK77" s="59">
        <f t="shared" si="200"/>
        <v>0</v>
      </c>
      <c r="DL77" s="59">
        <f t="shared" si="201"/>
        <v>0</v>
      </c>
      <c r="DM77" s="59">
        <f t="shared" si="202"/>
        <v>0</v>
      </c>
      <c r="DN77" s="59">
        <f t="shared" si="203"/>
        <v>0</v>
      </c>
      <c r="DO77" s="59">
        <f t="shared" si="204"/>
        <v>0</v>
      </c>
      <c r="DP77" s="59">
        <f t="shared" si="205"/>
        <v>0</v>
      </c>
      <c r="DQ77" s="59">
        <f t="shared" si="206"/>
        <v>0</v>
      </c>
      <c r="DR77" s="59">
        <f t="shared" si="153"/>
        <v>0</v>
      </c>
      <c r="DS77" s="59">
        <f t="shared" si="154"/>
        <v>0</v>
      </c>
      <c r="DT77" s="59">
        <f t="shared" si="155"/>
        <v>0</v>
      </c>
      <c r="DU77" s="59">
        <f t="shared" si="156"/>
        <v>0</v>
      </c>
      <c r="DV77" s="59">
        <f t="shared" si="157"/>
        <v>0</v>
      </c>
    </row>
    <row r="78" spans="3:126" ht="16.5" thickTop="1" thickBot="1" x14ac:dyDescent="0.3">
      <c r="C78" s="57">
        <f t="shared" si="83"/>
        <v>0</v>
      </c>
      <c r="E78" s="58">
        <f t="shared" si="84"/>
        <v>0</v>
      </c>
      <c r="G78" s="59">
        <f t="shared" si="85"/>
        <v>0</v>
      </c>
      <c r="H78" s="59">
        <f t="shared" si="86"/>
        <v>0</v>
      </c>
      <c r="I78" s="59">
        <f t="shared" si="158"/>
        <v>0</v>
      </c>
      <c r="J78" s="59">
        <f t="shared" si="159"/>
        <v>0</v>
      </c>
      <c r="K78" s="59">
        <f t="shared" si="90"/>
        <v>0</v>
      </c>
      <c r="L78" s="59">
        <f t="shared" si="91"/>
        <v>0</v>
      </c>
      <c r="M78" s="59">
        <f t="shared" si="92"/>
        <v>0</v>
      </c>
      <c r="N78" s="59">
        <f t="shared" si="93"/>
        <v>0</v>
      </c>
      <c r="O78" s="59">
        <f t="shared" si="94"/>
        <v>0</v>
      </c>
      <c r="P78" s="59">
        <f t="shared" si="95"/>
        <v>0</v>
      </c>
      <c r="Q78" s="59">
        <f t="shared" si="96"/>
        <v>0</v>
      </c>
      <c r="R78" s="59">
        <f t="shared" si="97"/>
        <v>0</v>
      </c>
      <c r="S78" s="59">
        <f t="shared" si="98"/>
        <v>0</v>
      </c>
      <c r="T78" s="59">
        <f t="shared" si="99"/>
        <v>0</v>
      </c>
      <c r="U78" s="59">
        <f t="shared" si="100"/>
        <v>0</v>
      </c>
      <c r="V78" s="59">
        <f t="shared" si="101"/>
        <v>0</v>
      </c>
      <c r="W78" s="59">
        <f t="shared" si="102"/>
        <v>0</v>
      </c>
      <c r="X78" s="59">
        <f t="shared" si="103"/>
        <v>0</v>
      </c>
      <c r="Y78" s="59">
        <f t="shared" si="104"/>
        <v>0</v>
      </c>
      <c r="Z78" s="59">
        <f t="shared" si="105"/>
        <v>0</v>
      </c>
      <c r="AA78" s="59">
        <f t="shared" si="106"/>
        <v>0</v>
      </c>
      <c r="AB78" s="59">
        <f t="shared" si="107"/>
        <v>0</v>
      </c>
      <c r="AC78" s="59">
        <f t="shared" si="108"/>
        <v>0</v>
      </c>
      <c r="AD78" s="59">
        <f t="shared" si="109"/>
        <v>0</v>
      </c>
      <c r="AE78" s="59">
        <f t="shared" si="110"/>
        <v>0</v>
      </c>
      <c r="AF78" s="59">
        <f t="shared" si="111"/>
        <v>0</v>
      </c>
      <c r="AG78" s="59">
        <f t="shared" si="112"/>
        <v>0</v>
      </c>
      <c r="AH78" s="59">
        <f t="shared" si="113"/>
        <v>0</v>
      </c>
      <c r="AI78" s="59">
        <f t="shared" si="114"/>
        <v>0</v>
      </c>
      <c r="AJ78" s="59">
        <f t="shared" si="115"/>
        <v>0</v>
      </c>
      <c r="AK78" s="59">
        <f t="shared" si="116"/>
        <v>0</v>
      </c>
      <c r="AL78" s="59">
        <f t="shared" si="117"/>
        <v>0</v>
      </c>
      <c r="AM78" s="59">
        <f t="shared" si="118"/>
        <v>0</v>
      </c>
      <c r="AN78" s="59">
        <f t="shared" si="119"/>
        <v>0</v>
      </c>
      <c r="AO78" s="59">
        <f t="shared" si="120"/>
        <v>0</v>
      </c>
      <c r="AP78" s="59">
        <f t="shared" si="121"/>
        <v>0</v>
      </c>
      <c r="AQ78" s="59">
        <f t="shared" si="122"/>
        <v>0</v>
      </c>
      <c r="AR78" s="59">
        <f t="shared" si="123"/>
        <v>0</v>
      </c>
      <c r="AS78" s="59">
        <f t="shared" si="124"/>
        <v>0</v>
      </c>
      <c r="AT78" s="59">
        <f t="shared" si="125"/>
        <v>0</v>
      </c>
      <c r="AU78" s="59">
        <f t="shared" si="126"/>
        <v>0</v>
      </c>
      <c r="AV78" s="59">
        <f t="shared" si="127"/>
        <v>0</v>
      </c>
      <c r="AW78" s="59">
        <f t="shared" si="128"/>
        <v>0</v>
      </c>
      <c r="AX78" s="59">
        <f t="shared" si="129"/>
        <v>0</v>
      </c>
      <c r="AY78" s="59">
        <f t="shared" si="130"/>
        <v>0</v>
      </c>
      <c r="AZ78" s="59">
        <f t="shared" si="131"/>
        <v>0</v>
      </c>
      <c r="BA78" s="59">
        <f t="shared" si="132"/>
        <v>0</v>
      </c>
      <c r="BB78" s="59">
        <f t="shared" si="133"/>
        <v>0</v>
      </c>
      <c r="BC78" s="59">
        <f t="shared" si="134"/>
        <v>0</v>
      </c>
      <c r="BD78" s="59">
        <f t="shared" si="135"/>
        <v>0</v>
      </c>
      <c r="BE78" s="59">
        <f t="shared" si="136"/>
        <v>0</v>
      </c>
      <c r="BF78" s="59">
        <f t="shared" si="137"/>
        <v>0</v>
      </c>
      <c r="BG78" s="59">
        <f t="shared" si="138"/>
        <v>0</v>
      </c>
      <c r="BH78" s="59">
        <f t="shared" si="139"/>
        <v>0</v>
      </c>
      <c r="BI78" s="59">
        <f t="shared" si="140"/>
        <v>0</v>
      </c>
      <c r="BJ78" s="59">
        <f t="shared" si="141"/>
        <v>0</v>
      </c>
      <c r="BK78" s="59">
        <f t="shared" si="142"/>
        <v>0</v>
      </c>
      <c r="BL78" s="59">
        <f t="shared" si="143"/>
        <v>0</v>
      </c>
      <c r="BM78" s="59">
        <f t="shared" si="144"/>
        <v>0</v>
      </c>
      <c r="BN78" s="59">
        <f t="shared" si="145"/>
        <v>0</v>
      </c>
      <c r="BO78" s="59">
        <f t="shared" si="146"/>
        <v>0</v>
      </c>
      <c r="BP78" s="59">
        <f t="shared" si="147"/>
        <v>0</v>
      </c>
      <c r="BQ78" s="59">
        <f t="shared" si="148"/>
        <v>0</v>
      </c>
      <c r="BR78" s="59">
        <f t="shared" si="149"/>
        <v>0</v>
      </c>
      <c r="BS78" s="59">
        <f t="shared" si="150"/>
        <v>0</v>
      </c>
      <c r="BT78" s="59">
        <f t="shared" si="151"/>
        <v>0</v>
      </c>
      <c r="BU78" s="59">
        <f t="shared" si="152"/>
        <v>0</v>
      </c>
      <c r="BV78" s="59">
        <f t="shared" si="89"/>
        <v>0</v>
      </c>
      <c r="BW78" s="59">
        <f t="shared" si="160"/>
        <v>0</v>
      </c>
      <c r="BX78" s="59">
        <f t="shared" si="161"/>
        <v>0</v>
      </c>
      <c r="BY78" s="59">
        <f t="shared" si="162"/>
        <v>0</v>
      </c>
      <c r="BZ78" s="59">
        <f t="shared" si="163"/>
        <v>0</v>
      </c>
      <c r="CA78" s="59">
        <f t="shared" si="164"/>
        <v>0</v>
      </c>
      <c r="CB78" s="59">
        <f t="shared" si="165"/>
        <v>0</v>
      </c>
      <c r="CC78" s="59">
        <f t="shared" si="166"/>
        <v>0</v>
      </c>
      <c r="CD78" s="59">
        <f t="shared" si="167"/>
        <v>0</v>
      </c>
      <c r="CE78" s="59">
        <f t="shared" si="168"/>
        <v>0</v>
      </c>
      <c r="CF78" s="59">
        <f t="shared" si="169"/>
        <v>0</v>
      </c>
      <c r="CG78" s="59">
        <f t="shared" si="170"/>
        <v>0</v>
      </c>
      <c r="CH78" s="59">
        <f t="shared" si="171"/>
        <v>0</v>
      </c>
      <c r="CI78" s="59">
        <f t="shared" si="172"/>
        <v>0</v>
      </c>
      <c r="CJ78" s="59">
        <f t="shared" si="173"/>
        <v>0</v>
      </c>
      <c r="CK78" s="59">
        <f t="shared" si="174"/>
        <v>0</v>
      </c>
      <c r="CL78" s="59">
        <f t="shared" si="175"/>
        <v>0</v>
      </c>
      <c r="CM78" s="59">
        <f t="shared" si="176"/>
        <v>0</v>
      </c>
      <c r="CN78" s="59">
        <f t="shared" si="177"/>
        <v>0</v>
      </c>
      <c r="CO78" s="59">
        <f t="shared" si="178"/>
        <v>0</v>
      </c>
      <c r="CP78" s="59">
        <f t="shared" si="179"/>
        <v>0</v>
      </c>
      <c r="CQ78" s="59">
        <f t="shared" si="180"/>
        <v>0</v>
      </c>
      <c r="CR78" s="59">
        <f t="shared" si="181"/>
        <v>0</v>
      </c>
      <c r="CS78" s="59">
        <f t="shared" si="182"/>
        <v>0</v>
      </c>
      <c r="CT78" s="59">
        <f t="shared" si="183"/>
        <v>0</v>
      </c>
      <c r="CU78" s="59">
        <f t="shared" si="184"/>
        <v>0</v>
      </c>
      <c r="CV78" s="59">
        <f t="shared" si="185"/>
        <v>0</v>
      </c>
      <c r="CW78" s="59">
        <f t="shared" si="186"/>
        <v>0</v>
      </c>
      <c r="CX78" s="59">
        <f t="shared" si="187"/>
        <v>0</v>
      </c>
      <c r="CY78" s="59">
        <f t="shared" si="188"/>
        <v>0</v>
      </c>
      <c r="CZ78" s="59">
        <f t="shared" si="189"/>
        <v>0</v>
      </c>
      <c r="DA78" s="59">
        <f t="shared" si="190"/>
        <v>0</v>
      </c>
      <c r="DB78" s="59">
        <f t="shared" si="191"/>
        <v>0</v>
      </c>
      <c r="DC78" s="59">
        <f t="shared" si="192"/>
        <v>0</v>
      </c>
      <c r="DD78" s="59">
        <f t="shared" si="193"/>
        <v>0</v>
      </c>
      <c r="DE78" s="59">
        <f t="shared" si="194"/>
        <v>0</v>
      </c>
      <c r="DF78" s="59">
        <f t="shared" si="195"/>
        <v>0</v>
      </c>
      <c r="DG78" s="59">
        <f t="shared" si="196"/>
        <v>0</v>
      </c>
      <c r="DH78" s="59">
        <f t="shared" si="197"/>
        <v>0</v>
      </c>
      <c r="DI78" s="59">
        <f t="shared" si="198"/>
        <v>0</v>
      </c>
      <c r="DJ78" s="59">
        <f t="shared" si="199"/>
        <v>0</v>
      </c>
      <c r="DK78" s="59">
        <f t="shared" si="200"/>
        <v>0</v>
      </c>
      <c r="DL78" s="59">
        <f t="shared" si="201"/>
        <v>0</v>
      </c>
      <c r="DM78" s="59">
        <f t="shared" si="202"/>
        <v>0</v>
      </c>
      <c r="DN78" s="59">
        <f t="shared" si="203"/>
        <v>0</v>
      </c>
      <c r="DO78" s="59">
        <f t="shared" si="204"/>
        <v>0</v>
      </c>
      <c r="DP78" s="59">
        <f t="shared" si="205"/>
        <v>0</v>
      </c>
      <c r="DQ78" s="59">
        <f t="shared" si="206"/>
        <v>0</v>
      </c>
      <c r="DR78" s="59">
        <f t="shared" si="153"/>
        <v>0</v>
      </c>
      <c r="DS78" s="59">
        <f t="shared" si="154"/>
        <v>0</v>
      </c>
      <c r="DT78" s="59">
        <f t="shared" si="155"/>
        <v>0</v>
      </c>
      <c r="DU78" s="59">
        <f t="shared" si="156"/>
        <v>0</v>
      </c>
      <c r="DV78" s="59">
        <f t="shared" si="157"/>
        <v>0</v>
      </c>
    </row>
    <row r="79" spans="3:126" ht="16.5" thickTop="1" thickBot="1" x14ac:dyDescent="0.3">
      <c r="C79" s="57">
        <f t="shared" si="83"/>
        <v>0</v>
      </c>
      <c r="E79" s="58">
        <f t="shared" si="84"/>
        <v>0</v>
      </c>
      <c r="G79" s="59">
        <f t="shared" si="85"/>
        <v>0</v>
      </c>
      <c r="H79" s="59">
        <f t="shared" si="86"/>
        <v>0</v>
      </c>
      <c r="I79" s="59">
        <f t="shared" si="158"/>
        <v>0</v>
      </c>
      <c r="J79" s="59">
        <f t="shared" si="159"/>
        <v>0</v>
      </c>
      <c r="K79" s="59">
        <f t="shared" si="90"/>
        <v>0</v>
      </c>
      <c r="L79" s="59">
        <f t="shared" si="91"/>
        <v>0</v>
      </c>
      <c r="M79" s="59">
        <f t="shared" si="92"/>
        <v>0</v>
      </c>
      <c r="N79" s="59">
        <f t="shared" si="93"/>
        <v>0</v>
      </c>
      <c r="O79" s="59">
        <f t="shared" si="94"/>
        <v>0</v>
      </c>
      <c r="P79" s="59">
        <f t="shared" si="95"/>
        <v>0</v>
      </c>
      <c r="Q79" s="59">
        <f t="shared" si="96"/>
        <v>0</v>
      </c>
      <c r="R79" s="59">
        <f t="shared" si="97"/>
        <v>0</v>
      </c>
      <c r="S79" s="59">
        <f t="shared" si="98"/>
        <v>0</v>
      </c>
      <c r="T79" s="59">
        <f t="shared" si="99"/>
        <v>0</v>
      </c>
      <c r="U79" s="59">
        <f t="shared" si="100"/>
        <v>0</v>
      </c>
      <c r="V79" s="59">
        <f t="shared" si="101"/>
        <v>0</v>
      </c>
      <c r="W79" s="59">
        <f t="shared" si="102"/>
        <v>0</v>
      </c>
      <c r="X79" s="59">
        <f t="shared" si="103"/>
        <v>0</v>
      </c>
      <c r="Y79" s="59">
        <f t="shared" si="104"/>
        <v>0</v>
      </c>
      <c r="Z79" s="59">
        <f t="shared" si="105"/>
        <v>0</v>
      </c>
      <c r="AA79" s="59">
        <f t="shared" si="106"/>
        <v>0</v>
      </c>
      <c r="AB79" s="59">
        <f t="shared" si="107"/>
        <v>0</v>
      </c>
      <c r="AC79" s="59">
        <f t="shared" si="108"/>
        <v>0</v>
      </c>
      <c r="AD79" s="59">
        <f t="shared" si="109"/>
        <v>0</v>
      </c>
      <c r="AE79" s="59">
        <f t="shared" si="110"/>
        <v>0</v>
      </c>
      <c r="AF79" s="59">
        <f t="shared" si="111"/>
        <v>0</v>
      </c>
      <c r="AG79" s="59">
        <f t="shared" si="112"/>
        <v>0</v>
      </c>
      <c r="AH79" s="59">
        <f t="shared" si="113"/>
        <v>0</v>
      </c>
      <c r="AI79" s="59">
        <f t="shared" si="114"/>
        <v>0</v>
      </c>
      <c r="AJ79" s="59">
        <f t="shared" si="115"/>
        <v>0</v>
      </c>
      <c r="AK79" s="59">
        <f t="shared" si="116"/>
        <v>0</v>
      </c>
      <c r="AL79" s="59">
        <f t="shared" si="117"/>
        <v>0</v>
      </c>
      <c r="AM79" s="59">
        <f t="shared" si="118"/>
        <v>0</v>
      </c>
      <c r="AN79" s="59">
        <f t="shared" si="119"/>
        <v>0</v>
      </c>
      <c r="AO79" s="59">
        <f t="shared" si="120"/>
        <v>0</v>
      </c>
      <c r="AP79" s="59">
        <f t="shared" si="121"/>
        <v>0</v>
      </c>
      <c r="AQ79" s="59">
        <f t="shared" si="122"/>
        <v>0</v>
      </c>
      <c r="AR79" s="59">
        <f t="shared" si="123"/>
        <v>0</v>
      </c>
      <c r="AS79" s="59">
        <f t="shared" si="124"/>
        <v>0</v>
      </c>
      <c r="AT79" s="59">
        <f t="shared" si="125"/>
        <v>0</v>
      </c>
      <c r="AU79" s="59">
        <f t="shared" si="126"/>
        <v>0</v>
      </c>
      <c r="AV79" s="59">
        <f t="shared" si="127"/>
        <v>0</v>
      </c>
      <c r="AW79" s="59">
        <f t="shared" si="128"/>
        <v>0</v>
      </c>
      <c r="AX79" s="59">
        <f t="shared" si="129"/>
        <v>0</v>
      </c>
      <c r="AY79" s="59">
        <f t="shared" si="130"/>
        <v>0</v>
      </c>
      <c r="AZ79" s="59">
        <f t="shared" si="131"/>
        <v>0</v>
      </c>
      <c r="BA79" s="59">
        <f t="shared" si="132"/>
        <v>0</v>
      </c>
      <c r="BB79" s="59">
        <f t="shared" si="133"/>
        <v>0</v>
      </c>
      <c r="BC79" s="59">
        <f t="shared" si="134"/>
        <v>0</v>
      </c>
      <c r="BD79" s="59">
        <f t="shared" si="135"/>
        <v>0</v>
      </c>
      <c r="BE79" s="59">
        <f t="shared" si="136"/>
        <v>0</v>
      </c>
      <c r="BF79" s="59">
        <f t="shared" si="137"/>
        <v>0</v>
      </c>
      <c r="BG79" s="59">
        <f t="shared" si="138"/>
        <v>0</v>
      </c>
      <c r="BH79" s="59">
        <f t="shared" si="139"/>
        <v>0</v>
      </c>
      <c r="BI79" s="59">
        <f t="shared" si="140"/>
        <v>0</v>
      </c>
      <c r="BJ79" s="59">
        <f t="shared" si="141"/>
        <v>0</v>
      </c>
      <c r="BK79" s="59">
        <f t="shared" si="142"/>
        <v>0</v>
      </c>
      <c r="BL79" s="59">
        <f t="shared" si="143"/>
        <v>0</v>
      </c>
      <c r="BM79" s="59">
        <f t="shared" si="144"/>
        <v>0</v>
      </c>
      <c r="BN79" s="59">
        <f t="shared" si="145"/>
        <v>0</v>
      </c>
      <c r="BO79" s="59">
        <f t="shared" si="146"/>
        <v>0</v>
      </c>
      <c r="BP79" s="59">
        <f t="shared" si="147"/>
        <v>0</v>
      </c>
      <c r="BQ79" s="59">
        <f t="shared" si="148"/>
        <v>0</v>
      </c>
      <c r="BR79" s="59">
        <f t="shared" si="149"/>
        <v>0</v>
      </c>
      <c r="BS79" s="59">
        <f t="shared" si="150"/>
        <v>0</v>
      </c>
      <c r="BT79" s="59">
        <f t="shared" si="151"/>
        <v>0</v>
      </c>
      <c r="BU79" s="59">
        <f t="shared" si="152"/>
        <v>0</v>
      </c>
      <c r="BV79" s="59">
        <f t="shared" si="89"/>
        <v>0</v>
      </c>
      <c r="BW79" s="59">
        <f t="shared" si="160"/>
        <v>0</v>
      </c>
      <c r="BX79" s="59">
        <f t="shared" si="161"/>
        <v>0</v>
      </c>
      <c r="BY79" s="59">
        <f t="shared" si="162"/>
        <v>0</v>
      </c>
      <c r="BZ79" s="59">
        <f t="shared" si="163"/>
        <v>0</v>
      </c>
      <c r="CA79" s="59">
        <f t="shared" si="164"/>
        <v>0</v>
      </c>
      <c r="CB79" s="59">
        <f t="shared" si="165"/>
        <v>0</v>
      </c>
      <c r="CC79" s="59">
        <f t="shared" si="166"/>
        <v>0</v>
      </c>
      <c r="CD79" s="59">
        <f t="shared" si="167"/>
        <v>0</v>
      </c>
      <c r="CE79" s="59">
        <f t="shared" si="168"/>
        <v>0</v>
      </c>
      <c r="CF79" s="59">
        <f t="shared" si="169"/>
        <v>0</v>
      </c>
      <c r="CG79" s="59">
        <f t="shared" si="170"/>
        <v>0</v>
      </c>
      <c r="CH79" s="59">
        <f t="shared" si="171"/>
        <v>0</v>
      </c>
      <c r="CI79" s="59">
        <f t="shared" si="172"/>
        <v>0</v>
      </c>
      <c r="CJ79" s="59">
        <f t="shared" si="173"/>
        <v>0</v>
      </c>
      <c r="CK79" s="59">
        <f t="shared" si="174"/>
        <v>0</v>
      </c>
      <c r="CL79" s="59">
        <f t="shared" si="175"/>
        <v>0</v>
      </c>
      <c r="CM79" s="59">
        <f t="shared" si="176"/>
        <v>0</v>
      </c>
      <c r="CN79" s="59">
        <f t="shared" si="177"/>
        <v>0</v>
      </c>
      <c r="CO79" s="59">
        <f t="shared" si="178"/>
        <v>0</v>
      </c>
      <c r="CP79" s="59">
        <f t="shared" si="179"/>
        <v>0</v>
      </c>
      <c r="CQ79" s="59">
        <f t="shared" si="180"/>
        <v>0</v>
      </c>
      <c r="CR79" s="59">
        <f t="shared" si="181"/>
        <v>0</v>
      </c>
      <c r="CS79" s="59">
        <f t="shared" si="182"/>
        <v>0</v>
      </c>
      <c r="CT79" s="59">
        <f t="shared" si="183"/>
        <v>0</v>
      </c>
      <c r="CU79" s="59">
        <f t="shared" si="184"/>
        <v>0</v>
      </c>
      <c r="CV79" s="59">
        <f t="shared" si="185"/>
        <v>0</v>
      </c>
      <c r="CW79" s="59">
        <f t="shared" si="186"/>
        <v>0</v>
      </c>
      <c r="CX79" s="59">
        <f t="shared" si="187"/>
        <v>0</v>
      </c>
      <c r="CY79" s="59">
        <f t="shared" si="188"/>
        <v>0</v>
      </c>
      <c r="CZ79" s="59">
        <f t="shared" si="189"/>
        <v>0</v>
      </c>
      <c r="DA79" s="59">
        <f t="shared" si="190"/>
        <v>0</v>
      </c>
      <c r="DB79" s="59">
        <f t="shared" si="191"/>
        <v>0</v>
      </c>
      <c r="DC79" s="59">
        <f t="shared" si="192"/>
        <v>0</v>
      </c>
      <c r="DD79" s="59">
        <f t="shared" si="193"/>
        <v>0</v>
      </c>
      <c r="DE79" s="59">
        <f t="shared" si="194"/>
        <v>0</v>
      </c>
      <c r="DF79" s="59">
        <f t="shared" si="195"/>
        <v>0</v>
      </c>
      <c r="DG79" s="59">
        <f t="shared" si="196"/>
        <v>0</v>
      </c>
      <c r="DH79" s="59">
        <f t="shared" si="197"/>
        <v>0</v>
      </c>
      <c r="DI79" s="59">
        <f t="shared" si="198"/>
        <v>0</v>
      </c>
      <c r="DJ79" s="59">
        <f t="shared" si="199"/>
        <v>0</v>
      </c>
      <c r="DK79" s="59">
        <f t="shared" si="200"/>
        <v>0</v>
      </c>
      <c r="DL79" s="59">
        <f t="shared" si="201"/>
        <v>0</v>
      </c>
      <c r="DM79" s="59">
        <f t="shared" si="202"/>
        <v>0</v>
      </c>
      <c r="DN79" s="59">
        <f t="shared" si="203"/>
        <v>0</v>
      </c>
      <c r="DO79" s="59">
        <f t="shared" si="204"/>
        <v>0</v>
      </c>
      <c r="DP79" s="59">
        <f t="shared" si="205"/>
        <v>0</v>
      </c>
      <c r="DQ79" s="59">
        <f t="shared" si="206"/>
        <v>0</v>
      </c>
      <c r="DR79" s="59">
        <f t="shared" si="153"/>
        <v>0</v>
      </c>
      <c r="DS79" s="59">
        <f t="shared" si="154"/>
        <v>0</v>
      </c>
      <c r="DT79" s="59">
        <f t="shared" si="155"/>
        <v>0</v>
      </c>
      <c r="DU79" s="59">
        <f t="shared" si="156"/>
        <v>0</v>
      </c>
      <c r="DV79" s="59">
        <f t="shared" si="157"/>
        <v>0</v>
      </c>
    </row>
    <row r="80" spans="3:126" ht="16.5" thickTop="1" thickBot="1" x14ac:dyDescent="0.3">
      <c r="C80" s="57">
        <f t="shared" si="83"/>
        <v>0</v>
      </c>
      <c r="E80" s="58">
        <f t="shared" si="84"/>
        <v>0</v>
      </c>
      <c r="G80" s="59">
        <f t="shared" si="85"/>
        <v>0</v>
      </c>
      <c r="H80" s="59">
        <f t="shared" si="86"/>
        <v>0</v>
      </c>
      <c r="I80" s="59">
        <f t="shared" si="158"/>
        <v>0</v>
      </c>
      <c r="J80" s="59">
        <f t="shared" si="159"/>
        <v>0</v>
      </c>
      <c r="K80" s="59">
        <f t="shared" si="90"/>
        <v>0</v>
      </c>
      <c r="L80" s="59">
        <f t="shared" si="91"/>
        <v>0</v>
      </c>
      <c r="M80" s="59">
        <f t="shared" si="92"/>
        <v>0</v>
      </c>
      <c r="N80" s="59">
        <f t="shared" si="93"/>
        <v>0</v>
      </c>
      <c r="O80" s="59">
        <f t="shared" si="94"/>
        <v>0</v>
      </c>
      <c r="P80" s="59">
        <f t="shared" si="95"/>
        <v>0</v>
      </c>
      <c r="Q80" s="59">
        <f t="shared" si="96"/>
        <v>0</v>
      </c>
      <c r="R80" s="59">
        <f t="shared" si="97"/>
        <v>0</v>
      </c>
      <c r="S80" s="59">
        <f t="shared" si="98"/>
        <v>0</v>
      </c>
      <c r="T80" s="59">
        <f t="shared" si="99"/>
        <v>0</v>
      </c>
      <c r="U80" s="59">
        <f t="shared" si="100"/>
        <v>0</v>
      </c>
      <c r="V80" s="59">
        <f t="shared" si="101"/>
        <v>0</v>
      </c>
      <c r="W80" s="59">
        <f t="shared" si="102"/>
        <v>0</v>
      </c>
      <c r="X80" s="59">
        <f t="shared" si="103"/>
        <v>0</v>
      </c>
      <c r="Y80" s="59">
        <f t="shared" si="104"/>
        <v>0</v>
      </c>
      <c r="Z80" s="59">
        <f t="shared" si="105"/>
        <v>0</v>
      </c>
      <c r="AA80" s="59">
        <f t="shared" si="106"/>
        <v>0</v>
      </c>
      <c r="AB80" s="59">
        <f t="shared" si="107"/>
        <v>0</v>
      </c>
      <c r="AC80" s="59">
        <f t="shared" si="108"/>
        <v>0</v>
      </c>
      <c r="AD80" s="59">
        <f t="shared" si="109"/>
        <v>0</v>
      </c>
      <c r="AE80" s="59">
        <f t="shared" si="110"/>
        <v>0</v>
      </c>
      <c r="AF80" s="59">
        <f t="shared" si="111"/>
        <v>0</v>
      </c>
      <c r="AG80" s="59">
        <f t="shared" si="112"/>
        <v>0</v>
      </c>
      <c r="AH80" s="59">
        <f t="shared" si="113"/>
        <v>0</v>
      </c>
      <c r="AI80" s="59">
        <f t="shared" si="114"/>
        <v>0</v>
      </c>
      <c r="AJ80" s="59">
        <f t="shared" si="115"/>
        <v>0</v>
      </c>
      <c r="AK80" s="59">
        <f t="shared" si="116"/>
        <v>0</v>
      </c>
      <c r="AL80" s="59">
        <f t="shared" si="117"/>
        <v>0</v>
      </c>
      <c r="AM80" s="59">
        <f t="shared" si="118"/>
        <v>0</v>
      </c>
      <c r="AN80" s="59">
        <f t="shared" si="119"/>
        <v>0</v>
      </c>
      <c r="AO80" s="59">
        <f t="shared" si="120"/>
        <v>0</v>
      </c>
      <c r="AP80" s="59">
        <f t="shared" si="121"/>
        <v>0</v>
      </c>
      <c r="AQ80" s="59">
        <f t="shared" si="122"/>
        <v>0</v>
      </c>
      <c r="AR80" s="59">
        <f t="shared" si="123"/>
        <v>0</v>
      </c>
      <c r="AS80" s="59">
        <f t="shared" si="124"/>
        <v>0</v>
      </c>
      <c r="AT80" s="59">
        <f t="shared" si="125"/>
        <v>0</v>
      </c>
      <c r="AU80" s="59">
        <f t="shared" si="126"/>
        <v>0</v>
      </c>
      <c r="AV80" s="59">
        <f t="shared" si="127"/>
        <v>0</v>
      </c>
      <c r="AW80" s="59">
        <f t="shared" si="128"/>
        <v>0</v>
      </c>
      <c r="AX80" s="59">
        <f t="shared" si="129"/>
        <v>0</v>
      </c>
      <c r="AY80" s="59">
        <f t="shared" si="130"/>
        <v>0</v>
      </c>
      <c r="AZ80" s="59">
        <f t="shared" si="131"/>
        <v>0</v>
      </c>
      <c r="BA80" s="59">
        <f t="shared" si="132"/>
        <v>0</v>
      </c>
      <c r="BB80" s="59">
        <f t="shared" si="133"/>
        <v>0</v>
      </c>
      <c r="BC80" s="59">
        <f t="shared" si="134"/>
        <v>0</v>
      </c>
      <c r="BD80" s="59">
        <f t="shared" si="135"/>
        <v>0</v>
      </c>
      <c r="BE80" s="59">
        <f t="shared" si="136"/>
        <v>0</v>
      </c>
      <c r="BF80" s="59">
        <f t="shared" si="137"/>
        <v>0</v>
      </c>
      <c r="BG80" s="59">
        <f t="shared" si="138"/>
        <v>0</v>
      </c>
      <c r="BH80" s="59">
        <f t="shared" si="139"/>
        <v>0</v>
      </c>
      <c r="BI80" s="59">
        <f t="shared" si="140"/>
        <v>0</v>
      </c>
      <c r="BJ80" s="59">
        <f t="shared" si="141"/>
        <v>0</v>
      </c>
      <c r="BK80" s="59">
        <f t="shared" si="142"/>
        <v>0</v>
      </c>
      <c r="BL80" s="59">
        <f t="shared" si="143"/>
        <v>0</v>
      </c>
      <c r="BM80" s="59">
        <f t="shared" si="144"/>
        <v>0</v>
      </c>
      <c r="BN80" s="59">
        <f t="shared" si="145"/>
        <v>0</v>
      </c>
      <c r="BO80" s="59">
        <f t="shared" si="146"/>
        <v>0</v>
      </c>
      <c r="BP80" s="59">
        <f t="shared" si="147"/>
        <v>0</v>
      </c>
      <c r="BQ80" s="59">
        <f t="shared" si="148"/>
        <v>0</v>
      </c>
      <c r="BR80" s="59">
        <f t="shared" si="149"/>
        <v>0</v>
      </c>
      <c r="BS80" s="59">
        <f t="shared" si="150"/>
        <v>0</v>
      </c>
      <c r="BT80" s="59">
        <f t="shared" si="151"/>
        <v>0</v>
      </c>
      <c r="BU80" s="59">
        <f t="shared" si="152"/>
        <v>0</v>
      </c>
      <c r="BV80" s="59">
        <f t="shared" si="89"/>
        <v>0</v>
      </c>
      <c r="BW80" s="59">
        <f t="shared" si="160"/>
        <v>0</v>
      </c>
      <c r="BX80" s="59">
        <f t="shared" si="161"/>
        <v>0</v>
      </c>
      <c r="BY80" s="59">
        <f t="shared" si="162"/>
        <v>0</v>
      </c>
      <c r="BZ80" s="59">
        <f t="shared" si="163"/>
        <v>0</v>
      </c>
      <c r="CA80" s="59">
        <f t="shared" si="164"/>
        <v>0</v>
      </c>
      <c r="CB80" s="59">
        <f t="shared" si="165"/>
        <v>0</v>
      </c>
      <c r="CC80" s="59">
        <f t="shared" si="166"/>
        <v>0</v>
      </c>
      <c r="CD80" s="59">
        <f t="shared" si="167"/>
        <v>0</v>
      </c>
      <c r="CE80" s="59">
        <f t="shared" si="168"/>
        <v>0</v>
      </c>
      <c r="CF80" s="59">
        <f t="shared" si="169"/>
        <v>0</v>
      </c>
      <c r="CG80" s="59">
        <f t="shared" si="170"/>
        <v>0</v>
      </c>
      <c r="CH80" s="59">
        <f t="shared" si="171"/>
        <v>0</v>
      </c>
      <c r="CI80" s="59">
        <f t="shared" si="172"/>
        <v>0</v>
      </c>
      <c r="CJ80" s="59">
        <f t="shared" si="173"/>
        <v>0</v>
      </c>
      <c r="CK80" s="59">
        <f t="shared" si="174"/>
        <v>0</v>
      </c>
      <c r="CL80" s="59">
        <f t="shared" si="175"/>
        <v>0</v>
      </c>
      <c r="CM80" s="59">
        <f t="shared" si="176"/>
        <v>0</v>
      </c>
      <c r="CN80" s="59">
        <f t="shared" si="177"/>
        <v>0</v>
      </c>
      <c r="CO80" s="59">
        <f t="shared" si="178"/>
        <v>0</v>
      </c>
      <c r="CP80" s="59">
        <f t="shared" si="179"/>
        <v>0</v>
      </c>
      <c r="CQ80" s="59">
        <f t="shared" si="180"/>
        <v>0</v>
      </c>
      <c r="CR80" s="59">
        <f t="shared" si="181"/>
        <v>0</v>
      </c>
      <c r="CS80" s="59">
        <f t="shared" si="182"/>
        <v>0</v>
      </c>
      <c r="CT80" s="59">
        <f t="shared" si="183"/>
        <v>0</v>
      </c>
      <c r="CU80" s="59">
        <f t="shared" si="184"/>
        <v>0</v>
      </c>
      <c r="CV80" s="59">
        <f t="shared" si="185"/>
        <v>0</v>
      </c>
      <c r="CW80" s="59">
        <f t="shared" si="186"/>
        <v>0</v>
      </c>
      <c r="CX80" s="59">
        <f t="shared" si="187"/>
        <v>0</v>
      </c>
      <c r="CY80" s="59">
        <f t="shared" si="188"/>
        <v>0</v>
      </c>
      <c r="CZ80" s="59">
        <f t="shared" si="189"/>
        <v>0</v>
      </c>
      <c r="DA80" s="59">
        <f t="shared" si="190"/>
        <v>0</v>
      </c>
      <c r="DB80" s="59">
        <f t="shared" si="191"/>
        <v>0</v>
      </c>
      <c r="DC80" s="59">
        <f t="shared" si="192"/>
        <v>0</v>
      </c>
      <c r="DD80" s="59">
        <f t="shared" si="193"/>
        <v>0</v>
      </c>
      <c r="DE80" s="59">
        <f t="shared" si="194"/>
        <v>0</v>
      </c>
      <c r="DF80" s="59">
        <f t="shared" si="195"/>
        <v>0</v>
      </c>
      <c r="DG80" s="59">
        <f t="shared" si="196"/>
        <v>0</v>
      </c>
      <c r="DH80" s="59">
        <f t="shared" si="197"/>
        <v>0</v>
      </c>
      <c r="DI80" s="59">
        <f t="shared" si="198"/>
        <v>0</v>
      </c>
      <c r="DJ80" s="59">
        <f t="shared" si="199"/>
        <v>0</v>
      </c>
      <c r="DK80" s="59">
        <f t="shared" si="200"/>
        <v>0</v>
      </c>
      <c r="DL80" s="59">
        <f t="shared" si="201"/>
        <v>0</v>
      </c>
      <c r="DM80" s="59">
        <f t="shared" si="202"/>
        <v>0</v>
      </c>
      <c r="DN80" s="59">
        <f t="shared" si="203"/>
        <v>0</v>
      </c>
      <c r="DO80" s="59">
        <f t="shared" si="204"/>
        <v>0</v>
      </c>
      <c r="DP80" s="59">
        <f t="shared" si="205"/>
        <v>0</v>
      </c>
      <c r="DQ80" s="59">
        <f t="shared" si="206"/>
        <v>0</v>
      </c>
      <c r="DR80" s="59">
        <f t="shared" si="153"/>
        <v>0</v>
      </c>
      <c r="DS80" s="59">
        <f t="shared" si="154"/>
        <v>0</v>
      </c>
      <c r="DT80" s="59">
        <f t="shared" si="155"/>
        <v>0</v>
      </c>
      <c r="DU80" s="59">
        <f t="shared" si="156"/>
        <v>0</v>
      </c>
      <c r="DV80" s="59">
        <f t="shared" si="157"/>
        <v>0</v>
      </c>
    </row>
    <row r="81" spans="3:126" ht="16.5" thickTop="1" thickBot="1" x14ac:dyDescent="0.3">
      <c r="C81" s="57">
        <f t="shared" si="83"/>
        <v>0</v>
      </c>
      <c r="E81" s="58">
        <f t="shared" si="84"/>
        <v>0</v>
      </c>
      <c r="G81" s="59">
        <f t="shared" si="85"/>
        <v>0</v>
      </c>
      <c r="H81" s="59">
        <f t="shared" si="86"/>
        <v>0</v>
      </c>
      <c r="I81" s="59">
        <f t="shared" si="158"/>
        <v>0</v>
      </c>
      <c r="J81" s="59">
        <f t="shared" si="159"/>
        <v>0</v>
      </c>
      <c r="K81" s="59">
        <f t="shared" si="90"/>
        <v>0</v>
      </c>
      <c r="L81" s="59">
        <f t="shared" si="91"/>
        <v>0</v>
      </c>
      <c r="M81" s="59">
        <f t="shared" si="92"/>
        <v>0</v>
      </c>
      <c r="N81" s="59">
        <f t="shared" si="93"/>
        <v>0</v>
      </c>
      <c r="O81" s="59">
        <f t="shared" si="94"/>
        <v>0</v>
      </c>
      <c r="P81" s="59">
        <f t="shared" si="95"/>
        <v>0</v>
      </c>
      <c r="Q81" s="59">
        <f t="shared" si="96"/>
        <v>0</v>
      </c>
      <c r="R81" s="59">
        <f t="shared" si="97"/>
        <v>0</v>
      </c>
      <c r="S81" s="59">
        <f t="shared" si="98"/>
        <v>0</v>
      </c>
      <c r="T81" s="59">
        <f t="shared" si="99"/>
        <v>0</v>
      </c>
      <c r="U81" s="59">
        <f t="shared" si="100"/>
        <v>0</v>
      </c>
      <c r="V81" s="59">
        <f t="shared" si="101"/>
        <v>0</v>
      </c>
      <c r="W81" s="59">
        <f t="shared" si="102"/>
        <v>0</v>
      </c>
      <c r="X81" s="59">
        <f t="shared" si="103"/>
        <v>0</v>
      </c>
      <c r="Y81" s="59">
        <f t="shared" si="104"/>
        <v>0</v>
      </c>
      <c r="Z81" s="59">
        <f t="shared" si="105"/>
        <v>0</v>
      </c>
      <c r="AA81" s="59">
        <f t="shared" si="106"/>
        <v>0</v>
      </c>
      <c r="AB81" s="59">
        <f t="shared" si="107"/>
        <v>0</v>
      </c>
      <c r="AC81" s="59">
        <f t="shared" si="108"/>
        <v>0</v>
      </c>
      <c r="AD81" s="59">
        <f t="shared" si="109"/>
        <v>0</v>
      </c>
      <c r="AE81" s="59">
        <f t="shared" si="110"/>
        <v>0</v>
      </c>
      <c r="AF81" s="59">
        <f t="shared" si="111"/>
        <v>0</v>
      </c>
      <c r="AG81" s="59">
        <f t="shared" si="112"/>
        <v>0</v>
      </c>
      <c r="AH81" s="59">
        <f t="shared" si="113"/>
        <v>0</v>
      </c>
      <c r="AI81" s="59">
        <f t="shared" si="114"/>
        <v>0</v>
      </c>
      <c r="AJ81" s="59">
        <f t="shared" si="115"/>
        <v>0</v>
      </c>
      <c r="AK81" s="59">
        <f t="shared" si="116"/>
        <v>0</v>
      </c>
      <c r="AL81" s="59">
        <f t="shared" si="117"/>
        <v>0</v>
      </c>
      <c r="AM81" s="59">
        <f t="shared" si="118"/>
        <v>0</v>
      </c>
      <c r="AN81" s="59">
        <f t="shared" si="119"/>
        <v>0</v>
      </c>
      <c r="AO81" s="59">
        <f t="shared" si="120"/>
        <v>0</v>
      </c>
      <c r="AP81" s="59">
        <f t="shared" si="121"/>
        <v>0</v>
      </c>
      <c r="AQ81" s="59">
        <f t="shared" si="122"/>
        <v>0</v>
      </c>
      <c r="AR81" s="59">
        <f t="shared" si="123"/>
        <v>0</v>
      </c>
      <c r="AS81" s="59">
        <f t="shared" si="124"/>
        <v>0</v>
      </c>
      <c r="AT81" s="59">
        <f t="shared" si="125"/>
        <v>0</v>
      </c>
      <c r="AU81" s="59">
        <f t="shared" si="126"/>
        <v>0</v>
      </c>
      <c r="AV81" s="59">
        <f t="shared" si="127"/>
        <v>0</v>
      </c>
      <c r="AW81" s="59">
        <f t="shared" si="128"/>
        <v>0</v>
      </c>
      <c r="AX81" s="59">
        <f t="shared" si="129"/>
        <v>0</v>
      </c>
      <c r="AY81" s="59">
        <f t="shared" si="130"/>
        <v>0</v>
      </c>
      <c r="AZ81" s="59">
        <f t="shared" si="131"/>
        <v>0</v>
      </c>
      <c r="BA81" s="59">
        <f t="shared" si="132"/>
        <v>0</v>
      </c>
      <c r="BB81" s="59">
        <f t="shared" si="133"/>
        <v>0</v>
      </c>
      <c r="BC81" s="59">
        <f t="shared" si="134"/>
        <v>0</v>
      </c>
      <c r="BD81" s="59">
        <f t="shared" si="135"/>
        <v>0</v>
      </c>
      <c r="BE81" s="59">
        <f t="shared" si="136"/>
        <v>0</v>
      </c>
      <c r="BF81" s="59">
        <f t="shared" si="137"/>
        <v>0</v>
      </c>
      <c r="BG81" s="59">
        <f t="shared" si="138"/>
        <v>0</v>
      </c>
      <c r="BH81" s="59">
        <f t="shared" si="139"/>
        <v>0</v>
      </c>
      <c r="BI81" s="59">
        <f t="shared" si="140"/>
        <v>0</v>
      </c>
      <c r="BJ81" s="59">
        <f t="shared" si="141"/>
        <v>0</v>
      </c>
      <c r="BK81" s="59">
        <f t="shared" si="142"/>
        <v>0</v>
      </c>
      <c r="BL81" s="59">
        <f t="shared" si="143"/>
        <v>0</v>
      </c>
      <c r="BM81" s="59">
        <f t="shared" si="144"/>
        <v>0</v>
      </c>
      <c r="BN81" s="59">
        <f t="shared" si="145"/>
        <v>0</v>
      </c>
      <c r="BO81" s="59">
        <f t="shared" si="146"/>
        <v>0</v>
      </c>
      <c r="BP81" s="59">
        <f t="shared" si="147"/>
        <v>0</v>
      </c>
      <c r="BQ81" s="59">
        <f t="shared" si="148"/>
        <v>0</v>
      </c>
      <c r="BR81" s="59">
        <f t="shared" si="149"/>
        <v>0</v>
      </c>
      <c r="BS81" s="59">
        <f t="shared" si="150"/>
        <v>0</v>
      </c>
      <c r="BT81" s="59">
        <f t="shared" si="151"/>
        <v>0</v>
      </c>
      <c r="BU81" s="59">
        <f t="shared" si="152"/>
        <v>0</v>
      </c>
      <c r="BV81" s="59">
        <f t="shared" si="89"/>
        <v>0</v>
      </c>
      <c r="BW81" s="59">
        <f t="shared" si="160"/>
        <v>0</v>
      </c>
      <c r="BX81" s="59">
        <f t="shared" si="161"/>
        <v>0</v>
      </c>
      <c r="BY81" s="59">
        <f t="shared" si="162"/>
        <v>0</v>
      </c>
      <c r="BZ81" s="59">
        <f t="shared" si="163"/>
        <v>0</v>
      </c>
      <c r="CA81" s="59">
        <f t="shared" si="164"/>
        <v>0</v>
      </c>
      <c r="CB81" s="59">
        <f t="shared" si="165"/>
        <v>0</v>
      </c>
      <c r="CC81" s="59">
        <f t="shared" si="166"/>
        <v>0</v>
      </c>
      <c r="CD81" s="59">
        <f t="shared" si="167"/>
        <v>0</v>
      </c>
      <c r="CE81" s="59">
        <f t="shared" si="168"/>
        <v>0</v>
      </c>
      <c r="CF81" s="59">
        <f t="shared" si="169"/>
        <v>0</v>
      </c>
      <c r="CG81" s="59">
        <f t="shared" si="170"/>
        <v>0</v>
      </c>
      <c r="CH81" s="59">
        <f t="shared" si="171"/>
        <v>0</v>
      </c>
      <c r="CI81" s="59">
        <f t="shared" si="172"/>
        <v>0</v>
      </c>
      <c r="CJ81" s="59">
        <f t="shared" si="173"/>
        <v>0</v>
      </c>
      <c r="CK81" s="59">
        <f t="shared" si="174"/>
        <v>0</v>
      </c>
      <c r="CL81" s="59">
        <f t="shared" si="175"/>
        <v>0</v>
      </c>
      <c r="CM81" s="59">
        <f t="shared" si="176"/>
        <v>0</v>
      </c>
      <c r="CN81" s="59">
        <f t="shared" si="177"/>
        <v>0</v>
      </c>
      <c r="CO81" s="59">
        <f t="shared" si="178"/>
        <v>0</v>
      </c>
      <c r="CP81" s="59">
        <f t="shared" si="179"/>
        <v>0</v>
      </c>
      <c r="CQ81" s="59">
        <f t="shared" si="180"/>
        <v>0</v>
      </c>
      <c r="CR81" s="59">
        <f t="shared" si="181"/>
        <v>0</v>
      </c>
      <c r="CS81" s="59">
        <f t="shared" si="182"/>
        <v>0</v>
      </c>
      <c r="CT81" s="59">
        <f t="shared" si="183"/>
        <v>0</v>
      </c>
      <c r="CU81" s="59">
        <f t="shared" si="184"/>
        <v>0</v>
      </c>
      <c r="CV81" s="59">
        <f t="shared" si="185"/>
        <v>0</v>
      </c>
      <c r="CW81" s="59">
        <f t="shared" si="186"/>
        <v>0</v>
      </c>
      <c r="CX81" s="59">
        <f t="shared" si="187"/>
        <v>0</v>
      </c>
      <c r="CY81" s="59">
        <f t="shared" si="188"/>
        <v>0</v>
      </c>
      <c r="CZ81" s="59">
        <f t="shared" si="189"/>
        <v>0</v>
      </c>
      <c r="DA81" s="59">
        <f t="shared" si="190"/>
        <v>0</v>
      </c>
      <c r="DB81" s="59">
        <f t="shared" si="191"/>
        <v>0</v>
      </c>
      <c r="DC81" s="59">
        <f t="shared" si="192"/>
        <v>0</v>
      </c>
      <c r="DD81" s="59">
        <f t="shared" si="193"/>
        <v>0</v>
      </c>
      <c r="DE81" s="59">
        <f t="shared" si="194"/>
        <v>0</v>
      </c>
      <c r="DF81" s="59">
        <f t="shared" si="195"/>
        <v>0</v>
      </c>
      <c r="DG81" s="59">
        <f t="shared" si="196"/>
        <v>0</v>
      </c>
      <c r="DH81" s="59">
        <f t="shared" si="197"/>
        <v>0</v>
      </c>
      <c r="DI81" s="59">
        <f t="shared" si="198"/>
        <v>0</v>
      </c>
      <c r="DJ81" s="59">
        <f t="shared" si="199"/>
        <v>0</v>
      </c>
      <c r="DK81" s="59">
        <f t="shared" si="200"/>
        <v>0</v>
      </c>
      <c r="DL81" s="59">
        <f t="shared" si="201"/>
        <v>0</v>
      </c>
      <c r="DM81" s="59">
        <f t="shared" si="202"/>
        <v>0</v>
      </c>
      <c r="DN81" s="59">
        <f t="shared" si="203"/>
        <v>0</v>
      </c>
      <c r="DO81" s="59">
        <f t="shared" si="204"/>
        <v>0</v>
      </c>
      <c r="DP81" s="59">
        <f t="shared" si="205"/>
        <v>0</v>
      </c>
      <c r="DQ81" s="59">
        <f t="shared" si="206"/>
        <v>0</v>
      </c>
      <c r="DR81" s="59">
        <f t="shared" si="153"/>
        <v>0</v>
      </c>
      <c r="DS81" s="59">
        <f t="shared" si="154"/>
        <v>0</v>
      </c>
      <c r="DT81" s="59">
        <f t="shared" si="155"/>
        <v>0</v>
      </c>
      <c r="DU81" s="59">
        <f t="shared" si="156"/>
        <v>0</v>
      </c>
      <c r="DV81" s="59">
        <f t="shared" si="157"/>
        <v>0</v>
      </c>
    </row>
    <row r="82" spans="3:126" ht="16.5" thickTop="1" thickBot="1" x14ac:dyDescent="0.3">
      <c r="C82" s="57">
        <f t="shared" si="83"/>
        <v>0</v>
      </c>
      <c r="E82" s="58">
        <f t="shared" si="84"/>
        <v>0</v>
      </c>
      <c r="G82" s="59">
        <f t="shared" si="85"/>
        <v>0</v>
      </c>
      <c r="H82" s="59">
        <f t="shared" si="86"/>
        <v>0</v>
      </c>
      <c r="I82" s="59">
        <f t="shared" si="158"/>
        <v>0</v>
      </c>
      <c r="J82" s="59">
        <f t="shared" si="159"/>
        <v>0</v>
      </c>
      <c r="K82" s="59">
        <f t="shared" si="90"/>
        <v>0</v>
      </c>
      <c r="L82" s="59">
        <f t="shared" si="91"/>
        <v>0</v>
      </c>
      <c r="M82" s="59">
        <f t="shared" si="92"/>
        <v>0</v>
      </c>
      <c r="N82" s="59">
        <f t="shared" si="93"/>
        <v>0</v>
      </c>
      <c r="O82" s="59">
        <f t="shared" si="94"/>
        <v>0</v>
      </c>
      <c r="P82" s="59">
        <f t="shared" si="95"/>
        <v>0</v>
      </c>
      <c r="Q82" s="59">
        <f t="shared" si="96"/>
        <v>0</v>
      </c>
      <c r="R82" s="59">
        <f t="shared" si="97"/>
        <v>0</v>
      </c>
      <c r="S82" s="59">
        <f t="shared" si="98"/>
        <v>0</v>
      </c>
      <c r="T82" s="59">
        <f t="shared" si="99"/>
        <v>0</v>
      </c>
      <c r="U82" s="59">
        <f t="shared" si="100"/>
        <v>0</v>
      </c>
      <c r="V82" s="59">
        <f t="shared" si="101"/>
        <v>0</v>
      </c>
      <c r="W82" s="59">
        <f t="shared" si="102"/>
        <v>0</v>
      </c>
      <c r="X82" s="59">
        <f t="shared" si="103"/>
        <v>0</v>
      </c>
      <c r="Y82" s="59">
        <f t="shared" si="104"/>
        <v>0</v>
      </c>
      <c r="Z82" s="59">
        <f t="shared" si="105"/>
        <v>0</v>
      </c>
      <c r="AA82" s="59">
        <f t="shared" si="106"/>
        <v>0</v>
      </c>
      <c r="AB82" s="59">
        <f t="shared" si="107"/>
        <v>0</v>
      </c>
      <c r="AC82" s="59">
        <f t="shared" si="108"/>
        <v>0</v>
      </c>
      <c r="AD82" s="59">
        <f t="shared" si="109"/>
        <v>0</v>
      </c>
      <c r="AE82" s="59">
        <f t="shared" si="110"/>
        <v>0</v>
      </c>
      <c r="AF82" s="59">
        <f t="shared" si="111"/>
        <v>0</v>
      </c>
      <c r="AG82" s="59">
        <f t="shared" si="112"/>
        <v>0</v>
      </c>
      <c r="AH82" s="59">
        <f t="shared" si="113"/>
        <v>0</v>
      </c>
      <c r="AI82" s="59">
        <f t="shared" si="114"/>
        <v>0</v>
      </c>
      <c r="AJ82" s="59">
        <f t="shared" si="115"/>
        <v>0</v>
      </c>
      <c r="AK82" s="59">
        <f t="shared" si="116"/>
        <v>0</v>
      </c>
      <c r="AL82" s="59">
        <f t="shared" si="117"/>
        <v>0</v>
      </c>
      <c r="AM82" s="59">
        <f t="shared" si="118"/>
        <v>0</v>
      </c>
      <c r="AN82" s="59">
        <f t="shared" si="119"/>
        <v>0</v>
      </c>
      <c r="AO82" s="59">
        <f t="shared" si="120"/>
        <v>0</v>
      </c>
      <c r="AP82" s="59">
        <f t="shared" si="121"/>
        <v>0</v>
      </c>
      <c r="AQ82" s="59">
        <f t="shared" si="122"/>
        <v>0</v>
      </c>
      <c r="AR82" s="59">
        <f t="shared" si="123"/>
        <v>0</v>
      </c>
      <c r="AS82" s="59">
        <f t="shared" si="124"/>
        <v>0</v>
      </c>
      <c r="AT82" s="59">
        <f t="shared" si="125"/>
        <v>0</v>
      </c>
      <c r="AU82" s="59">
        <f t="shared" si="126"/>
        <v>0</v>
      </c>
      <c r="AV82" s="59">
        <f t="shared" si="127"/>
        <v>0</v>
      </c>
      <c r="AW82" s="59">
        <f t="shared" si="128"/>
        <v>0</v>
      </c>
      <c r="AX82" s="59">
        <f t="shared" si="129"/>
        <v>0</v>
      </c>
      <c r="AY82" s="59">
        <f t="shared" si="130"/>
        <v>0</v>
      </c>
      <c r="AZ82" s="59">
        <f t="shared" si="131"/>
        <v>0</v>
      </c>
      <c r="BA82" s="59">
        <f t="shared" si="132"/>
        <v>0</v>
      </c>
      <c r="BB82" s="59">
        <f t="shared" si="133"/>
        <v>0</v>
      </c>
      <c r="BC82" s="59">
        <f t="shared" si="134"/>
        <v>0</v>
      </c>
      <c r="BD82" s="59">
        <f t="shared" si="135"/>
        <v>0</v>
      </c>
      <c r="BE82" s="59">
        <f t="shared" si="136"/>
        <v>0</v>
      </c>
      <c r="BF82" s="59">
        <f t="shared" si="137"/>
        <v>0</v>
      </c>
      <c r="BG82" s="59">
        <f t="shared" si="138"/>
        <v>0</v>
      </c>
      <c r="BH82" s="59">
        <f t="shared" si="139"/>
        <v>0</v>
      </c>
      <c r="BI82" s="59">
        <f t="shared" si="140"/>
        <v>0</v>
      </c>
      <c r="BJ82" s="59">
        <f t="shared" si="141"/>
        <v>0</v>
      </c>
      <c r="BK82" s="59">
        <f t="shared" si="142"/>
        <v>0</v>
      </c>
      <c r="BL82" s="59">
        <f t="shared" si="143"/>
        <v>0</v>
      </c>
      <c r="BM82" s="59">
        <f t="shared" si="144"/>
        <v>0</v>
      </c>
      <c r="BN82" s="59">
        <f t="shared" si="145"/>
        <v>0</v>
      </c>
      <c r="BO82" s="59">
        <f t="shared" si="146"/>
        <v>0</v>
      </c>
      <c r="BP82" s="59">
        <f t="shared" si="147"/>
        <v>0</v>
      </c>
      <c r="BQ82" s="59">
        <f t="shared" si="148"/>
        <v>0</v>
      </c>
      <c r="BR82" s="59">
        <f t="shared" si="149"/>
        <v>0</v>
      </c>
      <c r="BS82" s="59">
        <f t="shared" si="150"/>
        <v>0</v>
      </c>
      <c r="BT82" s="59">
        <f t="shared" si="151"/>
        <v>0</v>
      </c>
      <c r="BU82" s="59">
        <f t="shared" si="152"/>
        <v>0</v>
      </c>
      <c r="BV82" s="59">
        <f t="shared" si="89"/>
        <v>0</v>
      </c>
      <c r="BW82" s="59">
        <f t="shared" si="160"/>
        <v>0</v>
      </c>
      <c r="BX82" s="59">
        <f t="shared" si="161"/>
        <v>0</v>
      </c>
      <c r="BY82" s="59">
        <f t="shared" si="162"/>
        <v>0</v>
      </c>
      <c r="BZ82" s="59">
        <f t="shared" si="163"/>
        <v>0</v>
      </c>
      <c r="CA82" s="59">
        <f t="shared" si="164"/>
        <v>0</v>
      </c>
      <c r="CB82" s="59">
        <f t="shared" si="165"/>
        <v>0</v>
      </c>
      <c r="CC82" s="59">
        <f t="shared" si="166"/>
        <v>0</v>
      </c>
      <c r="CD82" s="59">
        <f t="shared" si="167"/>
        <v>0</v>
      </c>
      <c r="CE82" s="59">
        <f t="shared" si="168"/>
        <v>0</v>
      </c>
      <c r="CF82" s="59">
        <f t="shared" si="169"/>
        <v>0</v>
      </c>
      <c r="CG82" s="59">
        <f t="shared" si="170"/>
        <v>0</v>
      </c>
      <c r="CH82" s="59">
        <f t="shared" si="171"/>
        <v>0</v>
      </c>
      <c r="CI82" s="59">
        <f t="shared" si="172"/>
        <v>0</v>
      </c>
      <c r="CJ82" s="59">
        <f t="shared" si="173"/>
        <v>0</v>
      </c>
      <c r="CK82" s="59">
        <f t="shared" si="174"/>
        <v>0</v>
      </c>
      <c r="CL82" s="59">
        <f t="shared" si="175"/>
        <v>0</v>
      </c>
      <c r="CM82" s="59">
        <f t="shared" si="176"/>
        <v>0</v>
      </c>
      <c r="CN82" s="59">
        <f t="shared" si="177"/>
        <v>0</v>
      </c>
      <c r="CO82" s="59">
        <f t="shared" si="178"/>
        <v>0</v>
      </c>
      <c r="CP82" s="59">
        <f t="shared" si="179"/>
        <v>0</v>
      </c>
      <c r="CQ82" s="59">
        <f t="shared" si="180"/>
        <v>0</v>
      </c>
      <c r="CR82" s="59">
        <f t="shared" si="181"/>
        <v>0</v>
      </c>
      <c r="CS82" s="59">
        <f t="shared" si="182"/>
        <v>0</v>
      </c>
      <c r="CT82" s="59">
        <f t="shared" si="183"/>
        <v>0</v>
      </c>
      <c r="CU82" s="59">
        <f t="shared" si="184"/>
        <v>0</v>
      </c>
      <c r="CV82" s="59">
        <f t="shared" si="185"/>
        <v>0</v>
      </c>
      <c r="CW82" s="59">
        <f t="shared" si="186"/>
        <v>0</v>
      </c>
      <c r="CX82" s="59">
        <f t="shared" si="187"/>
        <v>0</v>
      </c>
      <c r="CY82" s="59">
        <f t="shared" si="188"/>
        <v>0</v>
      </c>
      <c r="CZ82" s="59">
        <f t="shared" si="189"/>
        <v>0</v>
      </c>
      <c r="DA82" s="59">
        <f t="shared" si="190"/>
        <v>0</v>
      </c>
      <c r="DB82" s="59">
        <f t="shared" si="191"/>
        <v>0</v>
      </c>
      <c r="DC82" s="59">
        <f t="shared" si="192"/>
        <v>0</v>
      </c>
      <c r="DD82" s="59">
        <f t="shared" si="193"/>
        <v>0</v>
      </c>
      <c r="DE82" s="59">
        <f t="shared" si="194"/>
        <v>0</v>
      </c>
      <c r="DF82" s="59">
        <f t="shared" si="195"/>
        <v>0</v>
      </c>
      <c r="DG82" s="59">
        <f t="shared" si="196"/>
        <v>0</v>
      </c>
      <c r="DH82" s="59">
        <f t="shared" si="197"/>
        <v>0</v>
      </c>
      <c r="DI82" s="59">
        <f t="shared" si="198"/>
        <v>0</v>
      </c>
      <c r="DJ82" s="59">
        <f t="shared" si="199"/>
        <v>0</v>
      </c>
      <c r="DK82" s="59">
        <f t="shared" si="200"/>
        <v>0</v>
      </c>
      <c r="DL82" s="59">
        <f t="shared" si="201"/>
        <v>0</v>
      </c>
      <c r="DM82" s="59">
        <f t="shared" si="202"/>
        <v>0</v>
      </c>
      <c r="DN82" s="59">
        <f t="shared" si="203"/>
        <v>0</v>
      </c>
      <c r="DO82" s="59">
        <f t="shared" si="204"/>
        <v>0</v>
      </c>
      <c r="DP82" s="59">
        <f t="shared" si="205"/>
        <v>0</v>
      </c>
      <c r="DQ82" s="59">
        <f t="shared" si="206"/>
        <v>0</v>
      </c>
      <c r="DR82" s="59">
        <f t="shared" si="153"/>
        <v>0</v>
      </c>
      <c r="DS82" s="59">
        <f t="shared" si="154"/>
        <v>0</v>
      </c>
      <c r="DT82" s="59">
        <f t="shared" si="155"/>
        <v>0</v>
      </c>
      <c r="DU82" s="59">
        <f t="shared" si="156"/>
        <v>0</v>
      </c>
      <c r="DV82" s="59">
        <f t="shared" si="157"/>
        <v>0</v>
      </c>
    </row>
    <row r="83" spans="3:126" ht="16.5" thickTop="1" thickBot="1" x14ac:dyDescent="0.3">
      <c r="C83" s="57">
        <f t="shared" si="83"/>
        <v>0</v>
      </c>
      <c r="E83" s="58">
        <f t="shared" si="84"/>
        <v>0</v>
      </c>
      <c r="G83" s="59">
        <f t="shared" si="85"/>
        <v>0</v>
      </c>
      <c r="H83" s="59">
        <f t="shared" si="86"/>
        <v>0</v>
      </c>
      <c r="I83" s="59">
        <f t="shared" si="158"/>
        <v>0</v>
      </c>
      <c r="J83" s="59">
        <f t="shared" si="159"/>
        <v>0</v>
      </c>
      <c r="K83" s="59">
        <f t="shared" si="90"/>
        <v>0</v>
      </c>
      <c r="L83" s="59">
        <f t="shared" si="91"/>
        <v>0</v>
      </c>
      <c r="M83" s="59">
        <f t="shared" si="92"/>
        <v>0</v>
      </c>
      <c r="N83" s="59">
        <f t="shared" si="93"/>
        <v>0</v>
      </c>
      <c r="O83" s="59">
        <f t="shared" si="94"/>
        <v>0</v>
      </c>
      <c r="P83" s="59">
        <f t="shared" si="95"/>
        <v>0</v>
      </c>
      <c r="Q83" s="59">
        <f t="shared" si="96"/>
        <v>0</v>
      </c>
      <c r="R83" s="59">
        <f t="shared" si="97"/>
        <v>0</v>
      </c>
      <c r="S83" s="59">
        <f t="shared" si="98"/>
        <v>0</v>
      </c>
      <c r="T83" s="59">
        <f t="shared" si="99"/>
        <v>0</v>
      </c>
      <c r="U83" s="59">
        <f t="shared" si="100"/>
        <v>0</v>
      </c>
      <c r="V83" s="59">
        <f t="shared" si="101"/>
        <v>0</v>
      </c>
      <c r="W83" s="59">
        <f t="shared" si="102"/>
        <v>0</v>
      </c>
      <c r="X83" s="59">
        <f t="shared" si="103"/>
        <v>0</v>
      </c>
      <c r="Y83" s="59">
        <f t="shared" si="104"/>
        <v>0</v>
      </c>
      <c r="Z83" s="59">
        <f t="shared" si="105"/>
        <v>0</v>
      </c>
      <c r="AA83" s="59">
        <f t="shared" si="106"/>
        <v>0</v>
      </c>
      <c r="AB83" s="59">
        <f t="shared" si="107"/>
        <v>0</v>
      </c>
      <c r="AC83" s="59">
        <f t="shared" si="108"/>
        <v>0</v>
      </c>
      <c r="AD83" s="59">
        <f t="shared" si="109"/>
        <v>0</v>
      </c>
      <c r="AE83" s="59">
        <f t="shared" si="110"/>
        <v>0</v>
      </c>
      <c r="AF83" s="59">
        <f t="shared" si="111"/>
        <v>0</v>
      </c>
      <c r="AG83" s="59">
        <f t="shared" si="112"/>
        <v>0</v>
      </c>
      <c r="AH83" s="59">
        <f t="shared" si="113"/>
        <v>0</v>
      </c>
      <c r="AI83" s="59">
        <f t="shared" si="114"/>
        <v>0</v>
      </c>
      <c r="AJ83" s="59">
        <f t="shared" si="115"/>
        <v>0</v>
      </c>
      <c r="AK83" s="59">
        <f t="shared" si="116"/>
        <v>0</v>
      </c>
      <c r="AL83" s="59">
        <f t="shared" si="117"/>
        <v>0</v>
      </c>
      <c r="AM83" s="59">
        <f t="shared" si="118"/>
        <v>0</v>
      </c>
      <c r="AN83" s="59">
        <f t="shared" si="119"/>
        <v>0</v>
      </c>
      <c r="AO83" s="59">
        <f t="shared" si="120"/>
        <v>0</v>
      </c>
      <c r="AP83" s="59">
        <f t="shared" si="121"/>
        <v>0</v>
      </c>
      <c r="AQ83" s="59">
        <f t="shared" si="122"/>
        <v>0</v>
      </c>
      <c r="AR83" s="59">
        <f t="shared" si="123"/>
        <v>0</v>
      </c>
      <c r="AS83" s="59">
        <f t="shared" si="124"/>
        <v>0</v>
      </c>
      <c r="AT83" s="59">
        <f t="shared" si="125"/>
        <v>0</v>
      </c>
      <c r="AU83" s="59">
        <f t="shared" si="126"/>
        <v>0</v>
      </c>
      <c r="AV83" s="59">
        <f t="shared" si="127"/>
        <v>0</v>
      </c>
      <c r="AW83" s="59">
        <f t="shared" si="128"/>
        <v>0</v>
      </c>
      <c r="AX83" s="59">
        <f t="shared" si="129"/>
        <v>0</v>
      </c>
      <c r="AY83" s="59">
        <f t="shared" si="130"/>
        <v>0</v>
      </c>
      <c r="AZ83" s="59">
        <f t="shared" si="131"/>
        <v>0</v>
      </c>
      <c r="BA83" s="59">
        <f t="shared" si="132"/>
        <v>0</v>
      </c>
      <c r="BB83" s="59">
        <f t="shared" si="133"/>
        <v>0</v>
      </c>
      <c r="BC83" s="59">
        <f t="shared" si="134"/>
        <v>0</v>
      </c>
      <c r="BD83" s="59">
        <f t="shared" si="135"/>
        <v>0</v>
      </c>
      <c r="BE83" s="59">
        <f t="shared" si="136"/>
        <v>0</v>
      </c>
      <c r="BF83" s="59">
        <f t="shared" si="137"/>
        <v>0</v>
      </c>
      <c r="BG83" s="59">
        <f t="shared" si="138"/>
        <v>0</v>
      </c>
      <c r="BH83" s="59">
        <f t="shared" si="139"/>
        <v>0</v>
      </c>
      <c r="BI83" s="59">
        <f t="shared" si="140"/>
        <v>0</v>
      </c>
      <c r="BJ83" s="59">
        <f t="shared" si="141"/>
        <v>0</v>
      </c>
      <c r="BK83" s="59">
        <f t="shared" si="142"/>
        <v>0</v>
      </c>
      <c r="BL83" s="59">
        <f t="shared" si="143"/>
        <v>0</v>
      </c>
      <c r="BM83" s="59">
        <f t="shared" si="144"/>
        <v>0</v>
      </c>
      <c r="BN83" s="59">
        <f t="shared" si="145"/>
        <v>0</v>
      </c>
      <c r="BO83" s="59">
        <f t="shared" si="146"/>
        <v>0</v>
      </c>
      <c r="BP83" s="59">
        <f t="shared" si="147"/>
        <v>0</v>
      </c>
      <c r="BQ83" s="59">
        <f t="shared" si="148"/>
        <v>0</v>
      </c>
      <c r="BR83" s="59">
        <f t="shared" si="149"/>
        <v>0</v>
      </c>
      <c r="BS83" s="59">
        <f t="shared" si="150"/>
        <v>0</v>
      </c>
      <c r="BT83" s="59">
        <f t="shared" si="151"/>
        <v>0</v>
      </c>
      <c r="BU83" s="59">
        <f t="shared" si="152"/>
        <v>0</v>
      </c>
      <c r="BV83" s="59">
        <f t="shared" si="89"/>
        <v>0</v>
      </c>
      <c r="BW83" s="59">
        <f t="shared" si="160"/>
        <v>0</v>
      </c>
      <c r="BX83" s="59">
        <f t="shared" si="161"/>
        <v>0</v>
      </c>
      <c r="BY83" s="59">
        <f t="shared" si="162"/>
        <v>0</v>
      </c>
      <c r="BZ83" s="59">
        <f t="shared" si="163"/>
        <v>0</v>
      </c>
      <c r="CA83" s="59">
        <f t="shared" si="164"/>
        <v>0</v>
      </c>
      <c r="CB83" s="59">
        <f t="shared" si="165"/>
        <v>0</v>
      </c>
      <c r="CC83" s="59">
        <f t="shared" si="166"/>
        <v>0</v>
      </c>
      <c r="CD83" s="59">
        <f t="shared" si="167"/>
        <v>0</v>
      </c>
      <c r="CE83" s="59">
        <f t="shared" si="168"/>
        <v>0</v>
      </c>
      <c r="CF83" s="59">
        <f t="shared" si="169"/>
        <v>0</v>
      </c>
      <c r="CG83" s="59">
        <f t="shared" si="170"/>
        <v>0</v>
      </c>
      <c r="CH83" s="59">
        <f t="shared" si="171"/>
        <v>0</v>
      </c>
      <c r="CI83" s="59">
        <f t="shared" si="172"/>
        <v>0</v>
      </c>
      <c r="CJ83" s="59">
        <f t="shared" si="173"/>
        <v>0</v>
      </c>
      <c r="CK83" s="59">
        <f t="shared" si="174"/>
        <v>0</v>
      </c>
      <c r="CL83" s="59">
        <f t="shared" si="175"/>
        <v>0</v>
      </c>
      <c r="CM83" s="59">
        <f t="shared" si="176"/>
        <v>0</v>
      </c>
      <c r="CN83" s="59">
        <f t="shared" si="177"/>
        <v>0</v>
      </c>
      <c r="CO83" s="59">
        <f t="shared" si="178"/>
        <v>0</v>
      </c>
      <c r="CP83" s="59">
        <f t="shared" si="179"/>
        <v>0</v>
      </c>
      <c r="CQ83" s="59">
        <f t="shared" si="180"/>
        <v>0</v>
      </c>
      <c r="CR83" s="59">
        <f t="shared" si="181"/>
        <v>0</v>
      </c>
      <c r="CS83" s="59">
        <f t="shared" si="182"/>
        <v>0</v>
      </c>
      <c r="CT83" s="59">
        <f t="shared" si="183"/>
        <v>0</v>
      </c>
      <c r="CU83" s="59">
        <f t="shared" si="184"/>
        <v>0</v>
      </c>
      <c r="CV83" s="59">
        <f t="shared" si="185"/>
        <v>0</v>
      </c>
      <c r="CW83" s="59">
        <f t="shared" si="186"/>
        <v>0</v>
      </c>
      <c r="CX83" s="59">
        <f t="shared" si="187"/>
        <v>0</v>
      </c>
      <c r="CY83" s="59">
        <f t="shared" si="188"/>
        <v>0</v>
      </c>
      <c r="CZ83" s="59">
        <f t="shared" si="189"/>
        <v>0</v>
      </c>
      <c r="DA83" s="59">
        <f t="shared" si="190"/>
        <v>0</v>
      </c>
      <c r="DB83" s="59">
        <f t="shared" si="191"/>
        <v>0</v>
      </c>
      <c r="DC83" s="59">
        <f t="shared" si="192"/>
        <v>0</v>
      </c>
      <c r="DD83" s="59">
        <f t="shared" si="193"/>
        <v>0</v>
      </c>
      <c r="DE83" s="59">
        <f t="shared" si="194"/>
        <v>0</v>
      </c>
      <c r="DF83" s="59">
        <f t="shared" si="195"/>
        <v>0</v>
      </c>
      <c r="DG83" s="59">
        <f t="shared" si="196"/>
        <v>0</v>
      </c>
      <c r="DH83" s="59">
        <f t="shared" si="197"/>
        <v>0</v>
      </c>
      <c r="DI83" s="59">
        <f t="shared" si="198"/>
        <v>0</v>
      </c>
      <c r="DJ83" s="59">
        <f t="shared" si="199"/>
        <v>0</v>
      </c>
      <c r="DK83" s="59">
        <f t="shared" si="200"/>
        <v>0</v>
      </c>
      <c r="DL83" s="59">
        <f t="shared" si="201"/>
        <v>0</v>
      </c>
      <c r="DM83" s="59">
        <f t="shared" si="202"/>
        <v>0</v>
      </c>
      <c r="DN83" s="59">
        <f t="shared" si="203"/>
        <v>0</v>
      </c>
      <c r="DO83" s="59">
        <f t="shared" si="204"/>
        <v>0</v>
      </c>
      <c r="DP83" s="59">
        <f t="shared" si="205"/>
        <v>0</v>
      </c>
      <c r="DQ83" s="59">
        <f t="shared" si="206"/>
        <v>0</v>
      </c>
      <c r="DR83" s="59">
        <f t="shared" si="153"/>
        <v>0</v>
      </c>
      <c r="DS83" s="59">
        <f t="shared" si="154"/>
        <v>0</v>
      </c>
      <c r="DT83" s="59">
        <f t="shared" si="155"/>
        <v>0</v>
      </c>
      <c r="DU83" s="59">
        <f t="shared" si="156"/>
        <v>0</v>
      </c>
      <c r="DV83" s="59">
        <f t="shared" si="157"/>
        <v>0</v>
      </c>
    </row>
    <row r="84" spans="3:126" ht="16.5" thickTop="1" thickBot="1" x14ac:dyDescent="0.3">
      <c r="C84" s="57">
        <f t="shared" si="83"/>
        <v>0</v>
      </c>
      <c r="E84" s="58">
        <f t="shared" si="84"/>
        <v>0</v>
      </c>
      <c r="G84" s="59">
        <f t="shared" si="85"/>
        <v>0</v>
      </c>
      <c r="H84" s="59">
        <f t="shared" si="86"/>
        <v>0</v>
      </c>
      <c r="I84" s="59">
        <f t="shared" si="158"/>
        <v>0</v>
      </c>
      <c r="J84" s="59">
        <f t="shared" si="159"/>
        <v>0</v>
      </c>
      <c r="K84" s="59">
        <f t="shared" si="90"/>
        <v>0</v>
      </c>
      <c r="L84" s="59">
        <f t="shared" si="91"/>
        <v>0</v>
      </c>
      <c r="M84" s="59">
        <f t="shared" si="92"/>
        <v>0</v>
      </c>
      <c r="N84" s="59">
        <f t="shared" si="93"/>
        <v>0</v>
      </c>
      <c r="O84" s="59">
        <f t="shared" si="94"/>
        <v>0</v>
      </c>
      <c r="P84" s="59">
        <f t="shared" si="95"/>
        <v>0</v>
      </c>
      <c r="Q84" s="59">
        <f t="shared" si="96"/>
        <v>0</v>
      </c>
      <c r="R84" s="59">
        <f t="shared" si="97"/>
        <v>0</v>
      </c>
      <c r="S84" s="59">
        <f t="shared" si="98"/>
        <v>0</v>
      </c>
      <c r="T84" s="59">
        <f t="shared" si="99"/>
        <v>0</v>
      </c>
      <c r="U84" s="59">
        <f t="shared" si="100"/>
        <v>0</v>
      </c>
      <c r="V84" s="59">
        <f t="shared" si="101"/>
        <v>0</v>
      </c>
      <c r="W84" s="59">
        <f t="shared" si="102"/>
        <v>0</v>
      </c>
      <c r="X84" s="59">
        <f t="shared" si="103"/>
        <v>0</v>
      </c>
      <c r="Y84" s="59">
        <f t="shared" si="104"/>
        <v>0</v>
      </c>
      <c r="Z84" s="59">
        <f t="shared" si="105"/>
        <v>0</v>
      </c>
      <c r="AA84" s="59">
        <f t="shared" si="106"/>
        <v>0</v>
      </c>
      <c r="AB84" s="59">
        <f t="shared" si="107"/>
        <v>0</v>
      </c>
      <c r="AC84" s="59">
        <f t="shared" si="108"/>
        <v>0</v>
      </c>
      <c r="AD84" s="59">
        <f t="shared" si="109"/>
        <v>0</v>
      </c>
      <c r="AE84" s="59">
        <f t="shared" si="110"/>
        <v>0</v>
      </c>
      <c r="AF84" s="59">
        <f t="shared" si="111"/>
        <v>0</v>
      </c>
      <c r="AG84" s="59">
        <f t="shared" si="112"/>
        <v>0</v>
      </c>
      <c r="AH84" s="59">
        <f t="shared" si="113"/>
        <v>0</v>
      </c>
      <c r="AI84" s="59">
        <f t="shared" si="114"/>
        <v>0</v>
      </c>
      <c r="AJ84" s="59">
        <f t="shared" si="115"/>
        <v>0</v>
      </c>
      <c r="AK84" s="59">
        <f t="shared" si="116"/>
        <v>0</v>
      </c>
      <c r="AL84" s="59">
        <f t="shared" si="117"/>
        <v>0</v>
      </c>
      <c r="AM84" s="59">
        <f t="shared" si="118"/>
        <v>0</v>
      </c>
      <c r="AN84" s="59">
        <f t="shared" si="119"/>
        <v>0</v>
      </c>
      <c r="AO84" s="59">
        <f t="shared" si="120"/>
        <v>0</v>
      </c>
      <c r="AP84" s="59">
        <f t="shared" si="121"/>
        <v>0</v>
      </c>
      <c r="AQ84" s="59">
        <f t="shared" si="122"/>
        <v>0</v>
      </c>
      <c r="AR84" s="59">
        <f t="shared" si="123"/>
        <v>0</v>
      </c>
      <c r="AS84" s="59">
        <f t="shared" si="124"/>
        <v>0</v>
      </c>
      <c r="AT84" s="59">
        <f t="shared" si="125"/>
        <v>0</v>
      </c>
      <c r="AU84" s="59">
        <f t="shared" si="126"/>
        <v>0</v>
      </c>
      <c r="AV84" s="59">
        <f t="shared" si="127"/>
        <v>0</v>
      </c>
      <c r="AW84" s="59">
        <f t="shared" si="128"/>
        <v>0</v>
      </c>
      <c r="AX84" s="59">
        <f t="shared" si="129"/>
        <v>0</v>
      </c>
      <c r="AY84" s="59">
        <f t="shared" si="130"/>
        <v>0</v>
      </c>
      <c r="AZ84" s="59">
        <f t="shared" si="131"/>
        <v>0</v>
      </c>
      <c r="BA84" s="59">
        <f t="shared" si="132"/>
        <v>0</v>
      </c>
      <c r="BB84" s="59">
        <f t="shared" si="133"/>
        <v>0</v>
      </c>
      <c r="BC84" s="59">
        <f t="shared" si="134"/>
        <v>0</v>
      </c>
      <c r="BD84" s="59">
        <f t="shared" si="135"/>
        <v>0</v>
      </c>
      <c r="BE84" s="59">
        <f t="shared" si="136"/>
        <v>0</v>
      </c>
      <c r="BF84" s="59">
        <f t="shared" si="137"/>
        <v>0</v>
      </c>
      <c r="BG84" s="59">
        <f t="shared" si="138"/>
        <v>0</v>
      </c>
      <c r="BH84" s="59">
        <f t="shared" si="139"/>
        <v>0</v>
      </c>
      <c r="BI84" s="59">
        <f t="shared" si="140"/>
        <v>0</v>
      </c>
      <c r="BJ84" s="59">
        <f t="shared" si="141"/>
        <v>0</v>
      </c>
      <c r="BK84" s="59">
        <f t="shared" si="142"/>
        <v>0</v>
      </c>
      <c r="BL84" s="59">
        <f t="shared" si="143"/>
        <v>0</v>
      </c>
      <c r="BM84" s="59">
        <f t="shared" si="144"/>
        <v>0</v>
      </c>
      <c r="BN84" s="59">
        <f t="shared" si="145"/>
        <v>0</v>
      </c>
      <c r="BO84" s="59">
        <f t="shared" si="146"/>
        <v>0</v>
      </c>
      <c r="BP84" s="59">
        <f t="shared" si="147"/>
        <v>0</v>
      </c>
      <c r="BQ84" s="59">
        <f t="shared" si="148"/>
        <v>0</v>
      </c>
      <c r="BR84" s="59">
        <f t="shared" si="149"/>
        <v>0</v>
      </c>
      <c r="BS84" s="59">
        <f t="shared" si="150"/>
        <v>0</v>
      </c>
      <c r="BT84" s="59">
        <f t="shared" si="151"/>
        <v>0</v>
      </c>
      <c r="BU84" s="59">
        <f t="shared" si="152"/>
        <v>0</v>
      </c>
      <c r="BV84" s="59">
        <f t="shared" si="89"/>
        <v>0</v>
      </c>
      <c r="BW84" s="59">
        <f t="shared" si="160"/>
        <v>0</v>
      </c>
      <c r="BX84" s="59">
        <f t="shared" si="161"/>
        <v>0</v>
      </c>
      <c r="BY84" s="59">
        <f t="shared" si="162"/>
        <v>0</v>
      </c>
      <c r="BZ84" s="59">
        <f t="shared" si="163"/>
        <v>0</v>
      </c>
      <c r="CA84" s="59">
        <f t="shared" si="164"/>
        <v>0</v>
      </c>
      <c r="CB84" s="59">
        <f t="shared" si="165"/>
        <v>0</v>
      </c>
      <c r="CC84" s="59">
        <f t="shared" si="166"/>
        <v>0</v>
      </c>
      <c r="CD84" s="59">
        <f t="shared" si="167"/>
        <v>0</v>
      </c>
      <c r="CE84" s="59">
        <f t="shared" si="168"/>
        <v>0</v>
      </c>
      <c r="CF84" s="59">
        <f t="shared" si="169"/>
        <v>0</v>
      </c>
      <c r="CG84" s="59">
        <f t="shared" si="170"/>
        <v>0</v>
      </c>
      <c r="CH84" s="59">
        <f t="shared" si="171"/>
        <v>0</v>
      </c>
      <c r="CI84" s="59">
        <f t="shared" si="172"/>
        <v>0</v>
      </c>
      <c r="CJ84" s="59">
        <f t="shared" si="173"/>
        <v>0</v>
      </c>
      <c r="CK84" s="59">
        <f t="shared" si="174"/>
        <v>0</v>
      </c>
      <c r="CL84" s="59">
        <f t="shared" si="175"/>
        <v>0</v>
      </c>
      <c r="CM84" s="59">
        <f t="shared" si="176"/>
        <v>0</v>
      </c>
      <c r="CN84" s="59">
        <f t="shared" si="177"/>
        <v>0</v>
      </c>
      <c r="CO84" s="59">
        <f t="shared" si="178"/>
        <v>0</v>
      </c>
      <c r="CP84" s="59">
        <f t="shared" si="179"/>
        <v>0</v>
      </c>
      <c r="CQ84" s="59">
        <f t="shared" si="180"/>
        <v>0</v>
      </c>
      <c r="CR84" s="59">
        <f t="shared" si="181"/>
        <v>0</v>
      </c>
      <c r="CS84" s="59">
        <f t="shared" si="182"/>
        <v>0</v>
      </c>
      <c r="CT84" s="59">
        <f t="shared" si="183"/>
        <v>0</v>
      </c>
      <c r="CU84" s="59">
        <f t="shared" si="184"/>
        <v>0</v>
      </c>
      <c r="CV84" s="59">
        <f t="shared" si="185"/>
        <v>0</v>
      </c>
      <c r="CW84" s="59">
        <f t="shared" si="186"/>
        <v>0</v>
      </c>
      <c r="CX84" s="59">
        <f t="shared" si="187"/>
        <v>0</v>
      </c>
      <c r="CY84" s="59">
        <f t="shared" si="188"/>
        <v>0</v>
      </c>
      <c r="CZ84" s="59">
        <f t="shared" si="189"/>
        <v>0</v>
      </c>
      <c r="DA84" s="59">
        <f t="shared" si="190"/>
        <v>0</v>
      </c>
      <c r="DB84" s="59">
        <f t="shared" si="191"/>
        <v>0</v>
      </c>
      <c r="DC84" s="59">
        <f t="shared" si="192"/>
        <v>0</v>
      </c>
      <c r="DD84" s="59">
        <f t="shared" si="193"/>
        <v>0</v>
      </c>
      <c r="DE84" s="59">
        <f t="shared" si="194"/>
        <v>0</v>
      </c>
      <c r="DF84" s="59">
        <f t="shared" si="195"/>
        <v>0</v>
      </c>
      <c r="DG84" s="59">
        <f t="shared" si="196"/>
        <v>0</v>
      </c>
      <c r="DH84" s="59">
        <f t="shared" si="197"/>
        <v>0</v>
      </c>
      <c r="DI84" s="59">
        <f t="shared" si="198"/>
        <v>0</v>
      </c>
      <c r="DJ84" s="59">
        <f t="shared" si="199"/>
        <v>0</v>
      </c>
      <c r="DK84" s="59">
        <f t="shared" si="200"/>
        <v>0</v>
      </c>
      <c r="DL84" s="59">
        <f t="shared" si="201"/>
        <v>0</v>
      </c>
      <c r="DM84" s="59">
        <f t="shared" si="202"/>
        <v>0</v>
      </c>
      <c r="DN84" s="59">
        <f t="shared" si="203"/>
        <v>0</v>
      </c>
      <c r="DO84" s="59">
        <f t="shared" si="204"/>
        <v>0</v>
      </c>
      <c r="DP84" s="59">
        <f t="shared" si="205"/>
        <v>0</v>
      </c>
      <c r="DQ84" s="59">
        <f t="shared" si="206"/>
        <v>0</v>
      </c>
      <c r="DR84" s="59">
        <f t="shared" si="153"/>
        <v>0</v>
      </c>
      <c r="DS84" s="59">
        <f t="shared" si="154"/>
        <v>0</v>
      </c>
      <c r="DT84" s="59">
        <f t="shared" si="155"/>
        <v>0</v>
      </c>
      <c r="DU84" s="59">
        <f t="shared" si="156"/>
        <v>0</v>
      </c>
      <c r="DV84" s="59">
        <f t="shared" si="157"/>
        <v>0</v>
      </c>
    </row>
    <row r="85" spans="3:126" ht="16.5" thickTop="1" thickBot="1" x14ac:dyDescent="0.3">
      <c r="C85" s="57">
        <f t="shared" si="83"/>
        <v>0</v>
      </c>
      <c r="E85" s="58">
        <f t="shared" si="84"/>
        <v>0</v>
      </c>
      <c r="G85" s="59">
        <f t="shared" si="85"/>
        <v>0</v>
      </c>
      <c r="H85" s="59">
        <f t="shared" si="86"/>
        <v>0</v>
      </c>
      <c r="I85" s="59">
        <f t="shared" si="158"/>
        <v>0</v>
      </c>
      <c r="J85" s="59">
        <f t="shared" si="159"/>
        <v>0</v>
      </c>
      <c r="K85" s="59">
        <f t="shared" si="90"/>
        <v>0</v>
      </c>
      <c r="L85" s="59">
        <f t="shared" si="91"/>
        <v>0</v>
      </c>
      <c r="M85" s="59">
        <f t="shared" si="92"/>
        <v>0</v>
      </c>
      <c r="N85" s="59">
        <f t="shared" si="93"/>
        <v>0</v>
      </c>
      <c r="O85" s="59">
        <f t="shared" si="94"/>
        <v>0</v>
      </c>
      <c r="P85" s="59">
        <f t="shared" si="95"/>
        <v>0</v>
      </c>
      <c r="Q85" s="59">
        <f t="shared" si="96"/>
        <v>0</v>
      </c>
      <c r="R85" s="59">
        <f t="shared" si="97"/>
        <v>0</v>
      </c>
      <c r="S85" s="59">
        <f t="shared" si="98"/>
        <v>0</v>
      </c>
      <c r="T85" s="59">
        <f t="shared" si="99"/>
        <v>0</v>
      </c>
      <c r="U85" s="59">
        <f t="shared" si="100"/>
        <v>0</v>
      </c>
      <c r="V85" s="59">
        <f t="shared" si="101"/>
        <v>0</v>
      </c>
      <c r="W85" s="59">
        <f t="shared" si="102"/>
        <v>0</v>
      </c>
      <c r="X85" s="59">
        <f t="shared" si="103"/>
        <v>0</v>
      </c>
      <c r="Y85" s="59">
        <f t="shared" si="104"/>
        <v>0</v>
      </c>
      <c r="Z85" s="59">
        <f t="shared" si="105"/>
        <v>0</v>
      </c>
      <c r="AA85" s="59">
        <f t="shared" si="106"/>
        <v>0</v>
      </c>
      <c r="AB85" s="59">
        <f t="shared" si="107"/>
        <v>0</v>
      </c>
      <c r="AC85" s="59">
        <f t="shared" si="108"/>
        <v>0</v>
      </c>
      <c r="AD85" s="59">
        <f t="shared" si="109"/>
        <v>0</v>
      </c>
      <c r="AE85" s="59">
        <f t="shared" si="110"/>
        <v>0</v>
      </c>
      <c r="AF85" s="59">
        <f t="shared" si="111"/>
        <v>0</v>
      </c>
      <c r="AG85" s="59">
        <f t="shared" si="112"/>
        <v>0</v>
      </c>
      <c r="AH85" s="59">
        <f t="shared" si="113"/>
        <v>0</v>
      </c>
      <c r="AI85" s="59">
        <f t="shared" si="114"/>
        <v>0</v>
      </c>
      <c r="AJ85" s="59">
        <f t="shared" si="115"/>
        <v>0</v>
      </c>
      <c r="AK85" s="59">
        <f t="shared" si="116"/>
        <v>0</v>
      </c>
      <c r="AL85" s="59">
        <f t="shared" si="117"/>
        <v>0</v>
      </c>
      <c r="AM85" s="59">
        <f t="shared" si="118"/>
        <v>0</v>
      </c>
      <c r="AN85" s="59">
        <f t="shared" si="119"/>
        <v>0</v>
      </c>
      <c r="AO85" s="59">
        <f t="shared" si="120"/>
        <v>0</v>
      </c>
      <c r="AP85" s="59">
        <f t="shared" si="121"/>
        <v>0</v>
      </c>
      <c r="AQ85" s="59">
        <f t="shared" si="122"/>
        <v>0</v>
      </c>
      <c r="AR85" s="59">
        <f t="shared" si="123"/>
        <v>0</v>
      </c>
      <c r="AS85" s="59">
        <f t="shared" si="124"/>
        <v>0</v>
      </c>
      <c r="AT85" s="59">
        <f t="shared" si="125"/>
        <v>0</v>
      </c>
      <c r="AU85" s="59">
        <f t="shared" si="126"/>
        <v>0</v>
      </c>
      <c r="AV85" s="59">
        <f t="shared" si="127"/>
        <v>0</v>
      </c>
      <c r="AW85" s="59">
        <f t="shared" si="128"/>
        <v>0</v>
      </c>
      <c r="AX85" s="59">
        <f t="shared" si="129"/>
        <v>0</v>
      </c>
      <c r="AY85" s="59">
        <f t="shared" si="130"/>
        <v>0</v>
      </c>
      <c r="AZ85" s="59">
        <f t="shared" si="131"/>
        <v>0</v>
      </c>
      <c r="BA85" s="59">
        <f t="shared" si="132"/>
        <v>0</v>
      </c>
      <c r="BB85" s="59">
        <f t="shared" si="133"/>
        <v>0</v>
      </c>
      <c r="BC85" s="59">
        <f t="shared" si="134"/>
        <v>0</v>
      </c>
      <c r="BD85" s="59">
        <f t="shared" si="135"/>
        <v>0</v>
      </c>
      <c r="BE85" s="59">
        <f t="shared" si="136"/>
        <v>0</v>
      </c>
      <c r="BF85" s="59">
        <f t="shared" si="137"/>
        <v>0</v>
      </c>
      <c r="BG85" s="59">
        <f t="shared" si="138"/>
        <v>0</v>
      </c>
      <c r="BH85" s="59">
        <f t="shared" si="139"/>
        <v>0</v>
      </c>
      <c r="BI85" s="59">
        <f t="shared" si="140"/>
        <v>0</v>
      </c>
      <c r="BJ85" s="59">
        <f t="shared" si="141"/>
        <v>0</v>
      </c>
      <c r="BK85" s="59">
        <f t="shared" si="142"/>
        <v>0</v>
      </c>
      <c r="BL85" s="59">
        <f t="shared" si="143"/>
        <v>0</v>
      </c>
      <c r="BM85" s="59">
        <f t="shared" si="144"/>
        <v>0</v>
      </c>
      <c r="BN85" s="59">
        <f t="shared" si="145"/>
        <v>0</v>
      </c>
      <c r="BO85" s="59">
        <f t="shared" si="146"/>
        <v>0</v>
      </c>
      <c r="BP85" s="59">
        <f t="shared" si="147"/>
        <v>0</v>
      </c>
      <c r="BQ85" s="59">
        <f t="shared" si="148"/>
        <v>0</v>
      </c>
      <c r="BR85" s="59">
        <f t="shared" si="149"/>
        <v>0</v>
      </c>
      <c r="BS85" s="59">
        <f t="shared" si="150"/>
        <v>0</v>
      </c>
      <c r="BT85" s="59">
        <f t="shared" si="151"/>
        <v>0</v>
      </c>
      <c r="BU85" s="59">
        <f t="shared" si="152"/>
        <v>0</v>
      </c>
      <c r="BV85" s="59">
        <f t="shared" si="89"/>
        <v>0</v>
      </c>
      <c r="BW85" s="59">
        <f t="shared" si="160"/>
        <v>0</v>
      </c>
      <c r="BX85" s="59">
        <f t="shared" si="161"/>
        <v>0</v>
      </c>
      <c r="BY85" s="59">
        <f t="shared" si="162"/>
        <v>0</v>
      </c>
      <c r="BZ85" s="59">
        <f t="shared" si="163"/>
        <v>0</v>
      </c>
      <c r="CA85" s="59">
        <f t="shared" si="164"/>
        <v>0</v>
      </c>
      <c r="CB85" s="59">
        <f t="shared" si="165"/>
        <v>0</v>
      </c>
      <c r="CC85" s="59">
        <f t="shared" si="166"/>
        <v>0</v>
      </c>
      <c r="CD85" s="59">
        <f t="shared" si="167"/>
        <v>0</v>
      </c>
      <c r="CE85" s="59">
        <f t="shared" si="168"/>
        <v>0</v>
      </c>
      <c r="CF85" s="59">
        <f t="shared" si="169"/>
        <v>0</v>
      </c>
      <c r="CG85" s="59">
        <f t="shared" si="170"/>
        <v>0</v>
      </c>
      <c r="CH85" s="59">
        <f t="shared" si="171"/>
        <v>0</v>
      </c>
      <c r="CI85" s="59">
        <f t="shared" si="172"/>
        <v>0</v>
      </c>
      <c r="CJ85" s="59">
        <f t="shared" si="173"/>
        <v>0</v>
      </c>
      <c r="CK85" s="59">
        <f t="shared" si="174"/>
        <v>0</v>
      </c>
      <c r="CL85" s="59">
        <f t="shared" si="175"/>
        <v>0</v>
      </c>
      <c r="CM85" s="59">
        <f t="shared" si="176"/>
        <v>0</v>
      </c>
      <c r="CN85" s="59">
        <f t="shared" si="177"/>
        <v>0</v>
      </c>
      <c r="CO85" s="59">
        <f t="shared" si="178"/>
        <v>0</v>
      </c>
      <c r="CP85" s="59">
        <f t="shared" si="179"/>
        <v>0</v>
      </c>
      <c r="CQ85" s="59">
        <f t="shared" si="180"/>
        <v>0</v>
      </c>
      <c r="CR85" s="59">
        <f t="shared" si="181"/>
        <v>0</v>
      </c>
      <c r="CS85" s="59">
        <f t="shared" si="182"/>
        <v>0</v>
      </c>
      <c r="CT85" s="59">
        <f t="shared" si="183"/>
        <v>0</v>
      </c>
      <c r="CU85" s="59">
        <f t="shared" si="184"/>
        <v>0</v>
      </c>
      <c r="CV85" s="59">
        <f t="shared" si="185"/>
        <v>0</v>
      </c>
      <c r="CW85" s="59">
        <f t="shared" si="186"/>
        <v>0</v>
      </c>
      <c r="CX85" s="59">
        <f t="shared" si="187"/>
        <v>0</v>
      </c>
      <c r="CY85" s="59">
        <f t="shared" si="188"/>
        <v>0</v>
      </c>
      <c r="CZ85" s="59">
        <f t="shared" si="189"/>
        <v>0</v>
      </c>
      <c r="DA85" s="59">
        <f t="shared" si="190"/>
        <v>0</v>
      </c>
      <c r="DB85" s="59">
        <f t="shared" si="191"/>
        <v>0</v>
      </c>
      <c r="DC85" s="59">
        <f t="shared" si="192"/>
        <v>0</v>
      </c>
      <c r="DD85" s="59">
        <f t="shared" si="193"/>
        <v>0</v>
      </c>
      <c r="DE85" s="59">
        <f t="shared" si="194"/>
        <v>0</v>
      </c>
      <c r="DF85" s="59">
        <f t="shared" si="195"/>
        <v>0</v>
      </c>
      <c r="DG85" s="59">
        <f t="shared" si="196"/>
        <v>0</v>
      </c>
      <c r="DH85" s="59">
        <f t="shared" si="197"/>
        <v>0</v>
      </c>
      <c r="DI85" s="59">
        <f t="shared" si="198"/>
        <v>0</v>
      </c>
      <c r="DJ85" s="59">
        <f t="shared" si="199"/>
        <v>0</v>
      </c>
      <c r="DK85" s="59">
        <f t="shared" si="200"/>
        <v>0</v>
      </c>
      <c r="DL85" s="59">
        <f t="shared" si="201"/>
        <v>0</v>
      </c>
      <c r="DM85" s="59">
        <f t="shared" si="202"/>
        <v>0</v>
      </c>
      <c r="DN85" s="59">
        <f t="shared" si="203"/>
        <v>0</v>
      </c>
      <c r="DO85" s="59">
        <f t="shared" si="204"/>
        <v>0</v>
      </c>
      <c r="DP85" s="59">
        <f t="shared" si="205"/>
        <v>0</v>
      </c>
      <c r="DQ85" s="59">
        <f t="shared" si="206"/>
        <v>0</v>
      </c>
      <c r="DR85" s="59">
        <f t="shared" si="153"/>
        <v>0</v>
      </c>
      <c r="DS85" s="59">
        <f t="shared" si="154"/>
        <v>0</v>
      </c>
      <c r="DT85" s="59">
        <f t="shared" si="155"/>
        <v>0</v>
      </c>
      <c r="DU85" s="59">
        <f t="shared" si="156"/>
        <v>0</v>
      </c>
      <c r="DV85" s="59">
        <f t="shared" si="157"/>
        <v>0</v>
      </c>
    </row>
    <row r="86" spans="3:126" ht="16.5" thickTop="1" thickBot="1" x14ac:dyDescent="0.3">
      <c r="C86" s="57">
        <f t="shared" si="83"/>
        <v>0</v>
      </c>
      <c r="E86" s="58">
        <f t="shared" si="84"/>
        <v>0</v>
      </c>
      <c r="G86" s="59">
        <f t="shared" si="85"/>
        <v>0</v>
      </c>
      <c r="H86" s="59">
        <f t="shared" si="86"/>
        <v>0</v>
      </c>
      <c r="I86" s="59">
        <f t="shared" si="158"/>
        <v>0</v>
      </c>
      <c r="J86" s="59">
        <f t="shared" si="159"/>
        <v>0</v>
      </c>
      <c r="K86" s="59">
        <f t="shared" si="90"/>
        <v>0</v>
      </c>
      <c r="L86" s="59">
        <f t="shared" si="91"/>
        <v>0</v>
      </c>
      <c r="M86" s="59">
        <f t="shared" si="92"/>
        <v>0</v>
      </c>
      <c r="N86" s="59">
        <f t="shared" si="93"/>
        <v>0</v>
      </c>
      <c r="O86" s="59">
        <f t="shared" si="94"/>
        <v>0</v>
      </c>
      <c r="P86" s="59">
        <f t="shared" si="95"/>
        <v>0</v>
      </c>
      <c r="Q86" s="59">
        <f t="shared" si="96"/>
        <v>0</v>
      </c>
      <c r="R86" s="59">
        <f t="shared" si="97"/>
        <v>0</v>
      </c>
      <c r="S86" s="59">
        <f t="shared" si="98"/>
        <v>0</v>
      </c>
      <c r="T86" s="59">
        <f t="shared" si="99"/>
        <v>0</v>
      </c>
      <c r="U86" s="59">
        <f t="shared" si="100"/>
        <v>0</v>
      </c>
      <c r="V86" s="59">
        <f t="shared" si="101"/>
        <v>0</v>
      </c>
      <c r="W86" s="59">
        <f t="shared" si="102"/>
        <v>0</v>
      </c>
      <c r="X86" s="59">
        <f t="shared" si="103"/>
        <v>0</v>
      </c>
      <c r="Y86" s="59">
        <f t="shared" si="104"/>
        <v>0</v>
      </c>
      <c r="Z86" s="59">
        <f t="shared" si="105"/>
        <v>0</v>
      </c>
      <c r="AA86" s="59">
        <f t="shared" si="106"/>
        <v>0</v>
      </c>
      <c r="AB86" s="59">
        <f t="shared" si="107"/>
        <v>0</v>
      </c>
      <c r="AC86" s="59">
        <f t="shared" si="108"/>
        <v>0</v>
      </c>
      <c r="AD86" s="59">
        <f t="shared" si="109"/>
        <v>0</v>
      </c>
      <c r="AE86" s="59">
        <f t="shared" si="110"/>
        <v>0</v>
      </c>
      <c r="AF86" s="59">
        <f t="shared" si="111"/>
        <v>0</v>
      </c>
      <c r="AG86" s="59">
        <f t="shared" si="112"/>
        <v>0</v>
      </c>
      <c r="AH86" s="59">
        <f t="shared" si="113"/>
        <v>0</v>
      </c>
      <c r="AI86" s="59">
        <f t="shared" si="114"/>
        <v>0</v>
      </c>
      <c r="AJ86" s="59">
        <f t="shared" si="115"/>
        <v>0</v>
      </c>
      <c r="AK86" s="59">
        <f t="shared" si="116"/>
        <v>0</v>
      </c>
      <c r="AL86" s="59">
        <f t="shared" si="117"/>
        <v>0</v>
      </c>
      <c r="AM86" s="59">
        <f t="shared" si="118"/>
        <v>0</v>
      </c>
      <c r="AN86" s="59">
        <f t="shared" si="119"/>
        <v>0</v>
      </c>
      <c r="AO86" s="59">
        <f t="shared" si="120"/>
        <v>0</v>
      </c>
      <c r="AP86" s="59">
        <f t="shared" si="121"/>
        <v>0</v>
      </c>
      <c r="AQ86" s="59">
        <f t="shared" si="122"/>
        <v>0</v>
      </c>
      <c r="AR86" s="59">
        <f t="shared" si="123"/>
        <v>0</v>
      </c>
      <c r="AS86" s="59">
        <f t="shared" si="124"/>
        <v>0</v>
      </c>
      <c r="AT86" s="59">
        <f t="shared" si="125"/>
        <v>0</v>
      </c>
      <c r="AU86" s="59">
        <f t="shared" si="126"/>
        <v>0</v>
      </c>
      <c r="AV86" s="59">
        <f t="shared" si="127"/>
        <v>0</v>
      </c>
      <c r="AW86" s="59">
        <f t="shared" si="128"/>
        <v>0</v>
      </c>
      <c r="AX86" s="59">
        <f t="shared" si="129"/>
        <v>0</v>
      </c>
      <c r="AY86" s="59">
        <f t="shared" si="130"/>
        <v>0</v>
      </c>
      <c r="AZ86" s="59">
        <f t="shared" si="131"/>
        <v>0</v>
      </c>
      <c r="BA86" s="59">
        <f t="shared" si="132"/>
        <v>0</v>
      </c>
      <c r="BB86" s="59">
        <f t="shared" si="133"/>
        <v>0</v>
      </c>
      <c r="BC86" s="59">
        <f t="shared" si="134"/>
        <v>0</v>
      </c>
      <c r="BD86" s="59">
        <f t="shared" si="135"/>
        <v>0</v>
      </c>
      <c r="BE86" s="59">
        <f t="shared" si="136"/>
        <v>0</v>
      </c>
      <c r="BF86" s="59">
        <f t="shared" si="137"/>
        <v>0</v>
      </c>
      <c r="BG86" s="59">
        <f t="shared" si="138"/>
        <v>0</v>
      </c>
      <c r="BH86" s="59">
        <f t="shared" si="139"/>
        <v>0</v>
      </c>
      <c r="BI86" s="59">
        <f t="shared" si="140"/>
        <v>0</v>
      </c>
      <c r="BJ86" s="59">
        <f t="shared" si="141"/>
        <v>0</v>
      </c>
      <c r="BK86" s="59">
        <f t="shared" si="142"/>
        <v>0</v>
      </c>
      <c r="BL86" s="59">
        <f t="shared" si="143"/>
        <v>0</v>
      </c>
      <c r="BM86" s="59">
        <f t="shared" si="144"/>
        <v>0</v>
      </c>
      <c r="BN86" s="59">
        <f t="shared" si="145"/>
        <v>0</v>
      </c>
      <c r="BO86" s="59">
        <f t="shared" si="146"/>
        <v>0</v>
      </c>
      <c r="BP86" s="59">
        <f t="shared" si="147"/>
        <v>0</v>
      </c>
      <c r="BQ86" s="59">
        <f t="shared" si="148"/>
        <v>0</v>
      </c>
      <c r="BR86" s="59">
        <f t="shared" si="149"/>
        <v>0</v>
      </c>
      <c r="BS86" s="59">
        <f t="shared" si="150"/>
        <v>0</v>
      </c>
      <c r="BT86" s="59">
        <f t="shared" si="151"/>
        <v>0</v>
      </c>
      <c r="BU86" s="59">
        <f t="shared" si="152"/>
        <v>0</v>
      </c>
      <c r="BV86" s="59">
        <f t="shared" si="89"/>
        <v>0</v>
      </c>
      <c r="BW86" s="59">
        <f t="shared" si="160"/>
        <v>0</v>
      </c>
      <c r="BX86" s="59">
        <f t="shared" si="161"/>
        <v>0</v>
      </c>
      <c r="BY86" s="59">
        <f t="shared" si="162"/>
        <v>0</v>
      </c>
      <c r="BZ86" s="59">
        <f t="shared" si="163"/>
        <v>0</v>
      </c>
      <c r="CA86" s="59">
        <f t="shared" si="164"/>
        <v>0</v>
      </c>
      <c r="CB86" s="59">
        <f t="shared" si="165"/>
        <v>0</v>
      </c>
      <c r="CC86" s="59">
        <f t="shared" si="166"/>
        <v>0</v>
      </c>
      <c r="CD86" s="59">
        <f t="shared" si="167"/>
        <v>0</v>
      </c>
      <c r="CE86" s="59">
        <f t="shared" si="168"/>
        <v>0</v>
      </c>
      <c r="CF86" s="59">
        <f t="shared" si="169"/>
        <v>0</v>
      </c>
      <c r="CG86" s="59">
        <f t="shared" si="170"/>
        <v>0</v>
      </c>
      <c r="CH86" s="59">
        <f t="shared" si="171"/>
        <v>0</v>
      </c>
      <c r="CI86" s="59">
        <f t="shared" si="172"/>
        <v>0</v>
      </c>
      <c r="CJ86" s="59">
        <f t="shared" si="173"/>
        <v>0</v>
      </c>
      <c r="CK86" s="59">
        <f t="shared" si="174"/>
        <v>0</v>
      </c>
      <c r="CL86" s="59">
        <f t="shared" si="175"/>
        <v>0</v>
      </c>
      <c r="CM86" s="59">
        <f t="shared" si="176"/>
        <v>0</v>
      </c>
      <c r="CN86" s="59">
        <f t="shared" si="177"/>
        <v>0</v>
      </c>
      <c r="CO86" s="59">
        <f t="shared" si="178"/>
        <v>0</v>
      </c>
      <c r="CP86" s="59">
        <f t="shared" si="179"/>
        <v>0</v>
      </c>
      <c r="CQ86" s="59">
        <f t="shared" si="180"/>
        <v>0</v>
      </c>
      <c r="CR86" s="59">
        <f t="shared" si="181"/>
        <v>0</v>
      </c>
      <c r="CS86" s="59">
        <f t="shared" si="182"/>
        <v>0</v>
      </c>
      <c r="CT86" s="59">
        <f t="shared" si="183"/>
        <v>0</v>
      </c>
      <c r="CU86" s="59">
        <f t="shared" si="184"/>
        <v>0</v>
      </c>
      <c r="CV86" s="59">
        <f t="shared" si="185"/>
        <v>0</v>
      </c>
      <c r="CW86" s="59">
        <f t="shared" si="186"/>
        <v>0</v>
      </c>
      <c r="CX86" s="59">
        <f t="shared" si="187"/>
        <v>0</v>
      </c>
      <c r="CY86" s="59">
        <f t="shared" si="188"/>
        <v>0</v>
      </c>
      <c r="CZ86" s="59">
        <f t="shared" si="189"/>
        <v>0</v>
      </c>
      <c r="DA86" s="59">
        <f t="shared" si="190"/>
        <v>0</v>
      </c>
      <c r="DB86" s="59">
        <f t="shared" si="191"/>
        <v>0</v>
      </c>
      <c r="DC86" s="59">
        <f t="shared" si="192"/>
        <v>0</v>
      </c>
      <c r="DD86" s="59">
        <f t="shared" si="193"/>
        <v>0</v>
      </c>
      <c r="DE86" s="59">
        <f t="shared" si="194"/>
        <v>0</v>
      </c>
      <c r="DF86" s="59">
        <f t="shared" si="195"/>
        <v>0</v>
      </c>
      <c r="DG86" s="59">
        <f t="shared" si="196"/>
        <v>0</v>
      </c>
      <c r="DH86" s="59">
        <f t="shared" si="197"/>
        <v>0</v>
      </c>
      <c r="DI86" s="59">
        <f t="shared" si="198"/>
        <v>0</v>
      </c>
      <c r="DJ86" s="59">
        <f t="shared" si="199"/>
        <v>0</v>
      </c>
      <c r="DK86" s="59">
        <f t="shared" si="200"/>
        <v>0</v>
      </c>
      <c r="DL86" s="59">
        <f t="shared" si="201"/>
        <v>0</v>
      </c>
      <c r="DM86" s="59">
        <f t="shared" si="202"/>
        <v>0</v>
      </c>
      <c r="DN86" s="59">
        <f t="shared" si="203"/>
        <v>0</v>
      </c>
      <c r="DO86" s="59">
        <f t="shared" si="204"/>
        <v>0</v>
      </c>
      <c r="DP86" s="59">
        <f t="shared" si="205"/>
        <v>0</v>
      </c>
      <c r="DQ86" s="59">
        <f t="shared" si="206"/>
        <v>0</v>
      </c>
      <c r="DR86" s="59">
        <f t="shared" si="153"/>
        <v>0</v>
      </c>
      <c r="DS86" s="59">
        <f t="shared" si="154"/>
        <v>0</v>
      </c>
      <c r="DT86" s="59">
        <f t="shared" si="155"/>
        <v>0</v>
      </c>
      <c r="DU86" s="59">
        <f t="shared" si="156"/>
        <v>0</v>
      </c>
      <c r="DV86" s="59">
        <f t="shared" si="157"/>
        <v>0</v>
      </c>
    </row>
    <row r="87" spans="3:126" ht="16.5" thickTop="1" thickBot="1" x14ac:dyDescent="0.3">
      <c r="C87" s="57">
        <f t="shared" si="83"/>
        <v>0</v>
      </c>
      <c r="E87" s="58">
        <f t="shared" si="84"/>
        <v>0</v>
      </c>
      <c r="G87" s="59">
        <f t="shared" si="85"/>
        <v>0</v>
      </c>
      <c r="H87" s="59">
        <f t="shared" si="86"/>
        <v>0</v>
      </c>
      <c r="I87" s="59">
        <f t="shared" si="158"/>
        <v>0</v>
      </c>
      <c r="J87" s="59">
        <f t="shared" si="159"/>
        <v>0</v>
      </c>
      <c r="K87" s="59">
        <f t="shared" si="90"/>
        <v>0</v>
      </c>
      <c r="L87" s="59">
        <f t="shared" si="91"/>
        <v>0</v>
      </c>
      <c r="M87" s="59">
        <f t="shared" si="92"/>
        <v>0</v>
      </c>
      <c r="N87" s="59">
        <f t="shared" si="93"/>
        <v>0</v>
      </c>
      <c r="O87" s="59">
        <f t="shared" si="94"/>
        <v>0</v>
      </c>
      <c r="P87" s="59">
        <f t="shared" si="95"/>
        <v>0</v>
      </c>
      <c r="Q87" s="59">
        <f t="shared" si="96"/>
        <v>0</v>
      </c>
      <c r="R87" s="59">
        <f t="shared" si="97"/>
        <v>0</v>
      </c>
      <c r="S87" s="59">
        <f t="shared" si="98"/>
        <v>0</v>
      </c>
      <c r="T87" s="59">
        <f t="shared" si="99"/>
        <v>0</v>
      </c>
      <c r="U87" s="59">
        <f t="shared" si="100"/>
        <v>0</v>
      </c>
      <c r="V87" s="59">
        <f t="shared" si="101"/>
        <v>0</v>
      </c>
      <c r="W87" s="59">
        <f t="shared" si="102"/>
        <v>0</v>
      </c>
      <c r="X87" s="59">
        <f t="shared" si="103"/>
        <v>0</v>
      </c>
      <c r="Y87" s="59">
        <f t="shared" si="104"/>
        <v>0</v>
      </c>
      <c r="Z87" s="59">
        <f t="shared" si="105"/>
        <v>0</v>
      </c>
      <c r="AA87" s="59">
        <f t="shared" si="106"/>
        <v>0</v>
      </c>
      <c r="AB87" s="59">
        <f t="shared" si="107"/>
        <v>0</v>
      </c>
      <c r="AC87" s="59">
        <f t="shared" si="108"/>
        <v>0</v>
      </c>
      <c r="AD87" s="59">
        <f t="shared" si="109"/>
        <v>0</v>
      </c>
      <c r="AE87" s="59">
        <f t="shared" si="110"/>
        <v>0</v>
      </c>
      <c r="AF87" s="59">
        <f t="shared" si="111"/>
        <v>0</v>
      </c>
      <c r="AG87" s="59">
        <f t="shared" si="112"/>
        <v>0</v>
      </c>
      <c r="AH87" s="59">
        <f t="shared" si="113"/>
        <v>0</v>
      </c>
      <c r="AI87" s="59">
        <f t="shared" si="114"/>
        <v>0</v>
      </c>
      <c r="AJ87" s="59">
        <f t="shared" si="115"/>
        <v>0</v>
      </c>
      <c r="AK87" s="59">
        <f t="shared" si="116"/>
        <v>0</v>
      </c>
      <c r="AL87" s="59">
        <f t="shared" si="117"/>
        <v>0</v>
      </c>
      <c r="AM87" s="59">
        <f t="shared" si="118"/>
        <v>0</v>
      </c>
      <c r="AN87" s="59">
        <f t="shared" si="119"/>
        <v>0</v>
      </c>
      <c r="AO87" s="59">
        <f t="shared" si="120"/>
        <v>0</v>
      </c>
      <c r="AP87" s="59">
        <f t="shared" si="121"/>
        <v>0</v>
      </c>
      <c r="AQ87" s="59">
        <f t="shared" si="122"/>
        <v>0</v>
      </c>
      <c r="AR87" s="59">
        <f t="shared" si="123"/>
        <v>0</v>
      </c>
      <c r="AS87" s="59">
        <f t="shared" si="124"/>
        <v>0</v>
      </c>
      <c r="AT87" s="59">
        <f t="shared" si="125"/>
        <v>0</v>
      </c>
      <c r="AU87" s="59">
        <f t="shared" si="126"/>
        <v>0</v>
      </c>
      <c r="AV87" s="59">
        <f t="shared" si="127"/>
        <v>0</v>
      </c>
      <c r="AW87" s="59">
        <f t="shared" si="128"/>
        <v>0</v>
      </c>
      <c r="AX87" s="59">
        <f t="shared" si="129"/>
        <v>0</v>
      </c>
      <c r="AY87" s="59">
        <f t="shared" si="130"/>
        <v>0</v>
      </c>
      <c r="AZ87" s="59">
        <f t="shared" si="131"/>
        <v>0</v>
      </c>
      <c r="BA87" s="59">
        <f t="shared" si="132"/>
        <v>0</v>
      </c>
      <c r="BB87" s="59">
        <f t="shared" si="133"/>
        <v>0</v>
      </c>
      <c r="BC87" s="59">
        <f t="shared" si="134"/>
        <v>0</v>
      </c>
      <c r="BD87" s="59">
        <f t="shared" si="135"/>
        <v>0</v>
      </c>
      <c r="BE87" s="59">
        <f t="shared" si="136"/>
        <v>0</v>
      </c>
      <c r="BF87" s="59">
        <f t="shared" si="137"/>
        <v>0</v>
      </c>
      <c r="BG87" s="59">
        <f t="shared" si="138"/>
        <v>0</v>
      </c>
      <c r="BH87" s="59">
        <f t="shared" si="139"/>
        <v>0</v>
      </c>
      <c r="BI87" s="59">
        <f t="shared" si="140"/>
        <v>0</v>
      </c>
      <c r="BJ87" s="59">
        <f t="shared" si="141"/>
        <v>0</v>
      </c>
      <c r="BK87" s="59">
        <f t="shared" si="142"/>
        <v>0</v>
      </c>
      <c r="BL87" s="59">
        <f t="shared" si="143"/>
        <v>0</v>
      </c>
      <c r="BM87" s="59">
        <f t="shared" si="144"/>
        <v>0</v>
      </c>
      <c r="BN87" s="59">
        <f t="shared" si="145"/>
        <v>0</v>
      </c>
      <c r="BO87" s="59">
        <f t="shared" si="146"/>
        <v>0</v>
      </c>
      <c r="BP87" s="59">
        <f t="shared" si="147"/>
        <v>0</v>
      </c>
      <c r="BQ87" s="59">
        <f t="shared" si="148"/>
        <v>0</v>
      </c>
      <c r="BR87" s="59">
        <f t="shared" si="149"/>
        <v>0</v>
      </c>
      <c r="BS87" s="59">
        <f t="shared" si="150"/>
        <v>0</v>
      </c>
      <c r="BT87" s="59">
        <f t="shared" si="151"/>
        <v>0</v>
      </c>
      <c r="BU87" s="59">
        <f t="shared" si="152"/>
        <v>0</v>
      </c>
      <c r="BV87" s="59">
        <f t="shared" si="89"/>
        <v>0</v>
      </c>
      <c r="BW87" s="59">
        <f t="shared" si="160"/>
        <v>0</v>
      </c>
      <c r="BX87" s="59">
        <f t="shared" si="161"/>
        <v>0</v>
      </c>
      <c r="BY87" s="59">
        <f t="shared" si="162"/>
        <v>0</v>
      </c>
      <c r="BZ87" s="59">
        <f t="shared" si="163"/>
        <v>0</v>
      </c>
      <c r="CA87" s="59">
        <f t="shared" si="164"/>
        <v>0</v>
      </c>
      <c r="CB87" s="59">
        <f t="shared" si="165"/>
        <v>0</v>
      </c>
      <c r="CC87" s="59">
        <f t="shared" si="166"/>
        <v>0</v>
      </c>
      <c r="CD87" s="59">
        <f t="shared" si="167"/>
        <v>0</v>
      </c>
      <c r="CE87" s="59">
        <f t="shared" si="168"/>
        <v>0</v>
      </c>
      <c r="CF87" s="59">
        <f t="shared" si="169"/>
        <v>0</v>
      </c>
      <c r="CG87" s="59">
        <f t="shared" si="170"/>
        <v>0</v>
      </c>
      <c r="CH87" s="59">
        <f t="shared" si="171"/>
        <v>0</v>
      </c>
      <c r="CI87" s="59">
        <f t="shared" si="172"/>
        <v>0</v>
      </c>
      <c r="CJ87" s="59">
        <f t="shared" si="173"/>
        <v>0</v>
      </c>
      <c r="CK87" s="59">
        <f t="shared" si="174"/>
        <v>0</v>
      </c>
      <c r="CL87" s="59">
        <f t="shared" si="175"/>
        <v>0</v>
      </c>
      <c r="CM87" s="59">
        <f t="shared" si="176"/>
        <v>0</v>
      </c>
      <c r="CN87" s="59">
        <f t="shared" si="177"/>
        <v>0</v>
      </c>
      <c r="CO87" s="59">
        <f t="shared" si="178"/>
        <v>0</v>
      </c>
      <c r="CP87" s="59">
        <f t="shared" si="179"/>
        <v>0</v>
      </c>
      <c r="CQ87" s="59">
        <f t="shared" si="180"/>
        <v>0</v>
      </c>
      <c r="CR87" s="59">
        <f t="shared" si="181"/>
        <v>0</v>
      </c>
      <c r="CS87" s="59">
        <f t="shared" si="182"/>
        <v>0</v>
      </c>
      <c r="CT87" s="59">
        <f t="shared" si="183"/>
        <v>0</v>
      </c>
      <c r="CU87" s="59">
        <f t="shared" si="184"/>
        <v>0</v>
      </c>
      <c r="CV87" s="59">
        <f t="shared" si="185"/>
        <v>0</v>
      </c>
      <c r="CW87" s="59">
        <f t="shared" si="186"/>
        <v>0</v>
      </c>
      <c r="CX87" s="59">
        <f t="shared" si="187"/>
        <v>0</v>
      </c>
      <c r="CY87" s="59">
        <f t="shared" si="188"/>
        <v>0</v>
      </c>
      <c r="CZ87" s="59">
        <f t="shared" si="189"/>
        <v>0</v>
      </c>
      <c r="DA87" s="59">
        <f t="shared" si="190"/>
        <v>0</v>
      </c>
      <c r="DB87" s="59">
        <f t="shared" si="191"/>
        <v>0</v>
      </c>
      <c r="DC87" s="59">
        <f t="shared" si="192"/>
        <v>0</v>
      </c>
      <c r="DD87" s="59">
        <f t="shared" si="193"/>
        <v>0</v>
      </c>
      <c r="DE87" s="59">
        <f t="shared" si="194"/>
        <v>0</v>
      </c>
      <c r="DF87" s="59">
        <f t="shared" si="195"/>
        <v>0</v>
      </c>
      <c r="DG87" s="59">
        <f t="shared" si="196"/>
        <v>0</v>
      </c>
      <c r="DH87" s="59">
        <f t="shared" si="197"/>
        <v>0</v>
      </c>
      <c r="DI87" s="59">
        <f t="shared" si="198"/>
        <v>0</v>
      </c>
      <c r="DJ87" s="59">
        <f t="shared" si="199"/>
        <v>0</v>
      </c>
      <c r="DK87" s="59">
        <f t="shared" si="200"/>
        <v>0</v>
      </c>
      <c r="DL87" s="59">
        <f t="shared" si="201"/>
        <v>0</v>
      </c>
      <c r="DM87" s="59">
        <f t="shared" si="202"/>
        <v>0</v>
      </c>
      <c r="DN87" s="59">
        <f t="shared" si="203"/>
        <v>0</v>
      </c>
      <c r="DO87" s="59">
        <f t="shared" si="204"/>
        <v>0</v>
      </c>
      <c r="DP87" s="59">
        <f t="shared" si="205"/>
        <v>0</v>
      </c>
      <c r="DQ87" s="59">
        <f t="shared" si="206"/>
        <v>0</v>
      </c>
      <c r="DR87" s="59">
        <f t="shared" si="153"/>
        <v>0</v>
      </c>
      <c r="DS87" s="59">
        <f t="shared" si="154"/>
        <v>0</v>
      </c>
      <c r="DT87" s="59">
        <f t="shared" si="155"/>
        <v>0</v>
      </c>
      <c r="DU87" s="59">
        <f t="shared" si="156"/>
        <v>0</v>
      </c>
      <c r="DV87" s="59">
        <f t="shared" si="157"/>
        <v>0</v>
      </c>
    </row>
    <row r="88" spans="3:126" ht="16.5" thickTop="1" thickBot="1" x14ac:dyDescent="0.3">
      <c r="C88" s="57">
        <f t="shared" si="83"/>
        <v>0</v>
      </c>
      <c r="E88" s="58">
        <f t="shared" si="84"/>
        <v>0</v>
      </c>
      <c r="G88" s="59">
        <f t="shared" si="85"/>
        <v>0</v>
      </c>
      <c r="H88" s="59">
        <f t="shared" si="86"/>
        <v>0</v>
      </c>
      <c r="I88" s="59">
        <f t="shared" si="158"/>
        <v>0</v>
      </c>
      <c r="J88" s="59">
        <f t="shared" si="159"/>
        <v>0</v>
      </c>
      <c r="K88" s="59">
        <f t="shared" si="90"/>
        <v>0</v>
      </c>
      <c r="L88" s="59">
        <f t="shared" si="91"/>
        <v>0</v>
      </c>
      <c r="M88" s="59">
        <f t="shared" si="92"/>
        <v>0</v>
      </c>
      <c r="N88" s="59">
        <f t="shared" si="93"/>
        <v>0</v>
      </c>
      <c r="O88" s="59">
        <f t="shared" si="94"/>
        <v>0</v>
      </c>
      <c r="P88" s="59">
        <f t="shared" si="95"/>
        <v>0</v>
      </c>
      <c r="Q88" s="59">
        <f t="shared" si="96"/>
        <v>0</v>
      </c>
      <c r="R88" s="59">
        <f t="shared" si="97"/>
        <v>0</v>
      </c>
      <c r="S88" s="59">
        <f t="shared" si="98"/>
        <v>0</v>
      </c>
      <c r="T88" s="59">
        <f t="shared" si="99"/>
        <v>0</v>
      </c>
      <c r="U88" s="59">
        <f t="shared" si="100"/>
        <v>0</v>
      </c>
      <c r="V88" s="59">
        <f t="shared" si="101"/>
        <v>0</v>
      </c>
      <c r="W88" s="59">
        <f t="shared" si="102"/>
        <v>0</v>
      </c>
      <c r="X88" s="59">
        <f t="shared" si="103"/>
        <v>0</v>
      </c>
      <c r="Y88" s="59">
        <f t="shared" si="104"/>
        <v>0</v>
      </c>
      <c r="Z88" s="59">
        <f t="shared" si="105"/>
        <v>0</v>
      </c>
      <c r="AA88" s="59">
        <f t="shared" si="106"/>
        <v>0</v>
      </c>
      <c r="AB88" s="59">
        <f t="shared" si="107"/>
        <v>0</v>
      </c>
      <c r="AC88" s="59">
        <f t="shared" si="108"/>
        <v>0</v>
      </c>
      <c r="AD88" s="59">
        <f t="shared" si="109"/>
        <v>0</v>
      </c>
      <c r="AE88" s="59">
        <f t="shared" si="110"/>
        <v>0</v>
      </c>
      <c r="AF88" s="59">
        <f t="shared" si="111"/>
        <v>0</v>
      </c>
      <c r="AG88" s="59">
        <f t="shared" si="112"/>
        <v>0</v>
      </c>
      <c r="AH88" s="59">
        <f t="shared" si="113"/>
        <v>0</v>
      </c>
      <c r="AI88" s="59">
        <f t="shared" si="114"/>
        <v>0</v>
      </c>
      <c r="AJ88" s="59">
        <f t="shared" si="115"/>
        <v>0</v>
      </c>
      <c r="AK88" s="59">
        <f t="shared" si="116"/>
        <v>0</v>
      </c>
      <c r="AL88" s="59">
        <f t="shared" si="117"/>
        <v>0</v>
      </c>
      <c r="AM88" s="59">
        <f t="shared" si="118"/>
        <v>0</v>
      </c>
      <c r="AN88" s="59">
        <f t="shared" si="119"/>
        <v>0</v>
      </c>
      <c r="AO88" s="59">
        <f t="shared" si="120"/>
        <v>0</v>
      </c>
      <c r="AP88" s="59">
        <f t="shared" si="121"/>
        <v>0</v>
      </c>
      <c r="AQ88" s="59">
        <f t="shared" si="122"/>
        <v>0</v>
      </c>
      <c r="AR88" s="59">
        <f t="shared" si="123"/>
        <v>0</v>
      </c>
      <c r="AS88" s="59">
        <f t="shared" si="124"/>
        <v>0</v>
      </c>
      <c r="AT88" s="59">
        <f t="shared" si="125"/>
        <v>0</v>
      </c>
      <c r="AU88" s="59">
        <f t="shared" si="126"/>
        <v>0</v>
      </c>
      <c r="AV88" s="59">
        <f t="shared" si="127"/>
        <v>0</v>
      </c>
      <c r="AW88" s="59">
        <f t="shared" si="128"/>
        <v>0</v>
      </c>
      <c r="AX88" s="59">
        <f t="shared" si="129"/>
        <v>0</v>
      </c>
      <c r="AY88" s="59">
        <f t="shared" si="130"/>
        <v>0</v>
      </c>
      <c r="AZ88" s="59">
        <f t="shared" si="131"/>
        <v>0</v>
      </c>
      <c r="BA88" s="59">
        <f t="shared" si="132"/>
        <v>0</v>
      </c>
      <c r="BB88" s="59">
        <f t="shared" si="133"/>
        <v>0</v>
      </c>
      <c r="BC88" s="59">
        <f t="shared" si="134"/>
        <v>0</v>
      </c>
      <c r="BD88" s="59">
        <f t="shared" si="135"/>
        <v>0</v>
      </c>
      <c r="BE88" s="59">
        <f t="shared" si="136"/>
        <v>0</v>
      </c>
      <c r="BF88" s="59">
        <f t="shared" si="137"/>
        <v>0</v>
      </c>
      <c r="BG88" s="59">
        <f t="shared" si="138"/>
        <v>0</v>
      </c>
      <c r="BH88" s="59">
        <f t="shared" si="139"/>
        <v>0</v>
      </c>
      <c r="BI88" s="59">
        <f t="shared" si="140"/>
        <v>0</v>
      </c>
      <c r="BJ88" s="59">
        <f t="shared" si="141"/>
        <v>0</v>
      </c>
      <c r="BK88" s="59">
        <f t="shared" si="142"/>
        <v>0</v>
      </c>
      <c r="BL88" s="59">
        <f t="shared" si="143"/>
        <v>0</v>
      </c>
      <c r="BM88" s="59">
        <f t="shared" si="144"/>
        <v>0</v>
      </c>
      <c r="BN88" s="59">
        <f t="shared" si="145"/>
        <v>0</v>
      </c>
      <c r="BO88" s="59">
        <f t="shared" si="146"/>
        <v>0</v>
      </c>
      <c r="BP88" s="59">
        <f t="shared" si="147"/>
        <v>0</v>
      </c>
      <c r="BQ88" s="59">
        <f t="shared" si="148"/>
        <v>0</v>
      </c>
      <c r="BR88" s="59">
        <f t="shared" si="149"/>
        <v>0</v>
      </c>
      <c r="BS88" s="59">
        <f t="shared" si="150"/>
        <v>0</v>
      </c>
      <c r="BT88" s="59">
        <f t="shared" si="151"/>
        <v>0</v>
      </c>
      <c r="BU88" s="59">
        <f t="shared" si="152"/>
        <v>0</v>
      </c>
      <c r="BV88" s="59">
        <f t="shared" si="89"/>
        <v>0</v>
      </c>
      <c r="BW88" s="59">
        <f t="shared" si="160"/>
        <v>0</v>
      </c>
      <c r="BX88" s="59">
        <f t="shared" si="161"/>
        <v>0</v>
      </c>
      <c r="BY88" s="59">
        <f t="shared" si="162"/>
        <v>0</v>
      </c>
      <c r="BZ88" s="59">
        <f t="shared" si="163"/>
        <v>0</v>
      </c>
      <c r="CA88" s="59">
        <f t="shared" si="164"/>
        <v>0</v>
      </c>
      <c r="CB88" s="59">
        <f t="shared" si="165"/>
        <v>0</v>
      </c>
      <c r="CC88" s="59">
        <f t="shared" si="166"/>
        <v>0</v>
      </c>
      <c r="CD88" s="59">
        <f t="shared" si="167"/>
        <v>0</v>
      </c>
      <c r="CE88" s="59">
        <f t="shared" si="168"/>
        <v>0</v>
      </c>
      <c r="CF88" s="59">
        <f t="shared" si="169"/>
        <v>0</v>
      </c>
      <c r="CG88" s="59">
        <f t="shared" si="170"/>
        <v>0</v>
      </c>
      <c r="CH88" s="59">
        <f t="shared" si="171"/>
        <v>0</v>
      </c>
      <c r="CI88" s="59">
        <f t="shared" si="172"/>
        <v>0</v>
      </c>
      <c r="CJ88" s="59">
        <f t="shared" si="173"/>
        <v>0</v>
      </c>
      <c r="CK88" s="59">
        <f t="shared" si="174"/>
        <v>0</v>
      </c>
      <c r="CL88" s="59">
        <f t="shared" si="175"/>
        <v>0</v>
      </c>
      <c r="CM88" s="59">
        <f t="shared" si="176"/>
        <v>0</v>
      </c>
      <c r="CN88" s="59">
        <f t="shared" si="177"/>
        <v>0</v>
      </c>
      <c r="CO88" s="59">
        <f t="shared" si="178"/>
        <v>0</v>
      </c>
      <c r="CP88" s="59">
        <f t="shared" si="179"/>
        <v>0</v>
      </c>
      <c r="CQ88" s="59">
        <f t="shared" si="180"/>
        <v>0</v>
      </c>
      <c r="CR88" s="59">
        <f t="shared" si="181"/>
        <v>0</v>
      </c>
      <c r="CS88" s="59">
        <f t="shared" si="182"/>
        <v>0</v>
      </c>
      <c r="CT88" s="59">
        <f t="shared" si="183"/>
        <v>0</v>
      </c>
      <c r="CU88" s="59">
        <f t="shared" si="184"/>
        <v>0</v>
      </c>
      <c r="CV88" s="59">
        <f t="shared" si="185"/>
        <v>0</v>
      </c>
      <c r="CW88" s="59">
        <f t="shared" si="186"/>
        <v>0</v>
      </c>
      <c r="CX88" s="59">
        <f t="shared" si="187"/>
        <v>0</v>
      </c>
      <c r="CY88" s="59">
        <f t="shared" si="188"/>
        <v>0</v>
      </c>
      <c r="CZ88" s="59">
        <f t="shared" si="189"/>
        <v>0</v>
      </c>
      <c r="DA88" s="59">
        <f t="shared" si="190"/>
        <v>0</v>
      </c>
      <c r="DB88" s="59">
        <f t="shared" si="191"/>
        <v>0</v>
      </c>
      <c r="DC88" s="59">
        <f t="shared" si="192"/>
        <v>0</v>
      </c>
      <c r="DD88" s="59">
        <f t="shared" si="193"/>
        <v>0</v>
      </c>
      <c r="DE88" s="59">
        <f t="shared" si="194"/>
        <v>0</v>
      </c>
      <c r="DF88" s="59">
        <f t="shared" si="195"/>
        <v>0</v>
      </c>
      <c r="DG88" s="59">
        <f t="shared" si="196"/>
        <v>0</v>
      </c>
      <c r="DH88" s="59">
        <f t="shared" si="197"/>
        <v>0</v>
      </c>
      <c r="DI88" s="59">
        <f t="shared" si="198"/>
        <v>0</v>
      </c>
      <c r="DJ88" s="59">
        <f t="shared" si="199"/>
        <v>0</v>
      </c>
      <c r="DK88" s="59">
        <f t="shared" si="200"/>
        <v>0</v>
      </c>
      <c r="DL88" s="59">
        <f t="shared" si="201"/>
        <v>0</v>
      </c>
      <c r="DM88" s="59">
        <f t="shared" si="202"/>
        <v>0</v>
      </c>
      <c r="DN88" s="59">
        <f t="shared" si="203"/>
        <v>0</v>
      </c>
      <c r="DO88" s="59">
        <f t="shared" si="204"/>
        <v>0</v>
      </c>
      <c r="DP88" s="59">
        <f t="shared" si="205"/>
        <v>0</v>
      </c>
      <c r="DQ88" s="59">
        <f t="shared" si="206"/>
        <v>0</v>
      </c>
      <c r="DR88" s="59">
        <f t="shared" si="153"/>
        <v>0</v>
      </c>
      <c r="DS88" s="59">
        <f t="shared" si="154"/>
        <v>0</v>
      </c>
      <c r="DT88" s="59">
        <f t="shared" si="155"/>
        <v>0</v>
      </c>
      <c r="DU88" s="59">
        <f t="shared" si="156"/>
        <v>0</v>
      </c>
      <c r="DV88" s="59">
        <f t="shared" si="157"/>
        <v>0</v>
      </c>
    </row>
    <row r="89" spans="3:126" ht="16.5" thickTop="1" thickBot="1" x14ac:dyDescent="0.3">
      <c r="C89" s="57">
        <f t="shared" si="83"/>
        <v>0</v>
      </c>
      <c r="E89" s="58">
        <f t="shared" si="84"/>
        <v>0</v>
      </c>
      <c r="G89" s="59">
        <f t="shared" si="85"/>
        <v>0</v>
      </c>
      <c r="H89" s="59">
        <f t="shared" si="86"/>
        <v>0</v>
      </c>
      <c r="I89" s="59">
        <f t="shared" si="158"/>
        <v>0</v>
      </c>
      <c r="J89" s="59">
        <f t="shared" si="159"/>
        <v>0</v>
      </c>
      <c r="K89" s="59">
        <f t="shared" si="90"/>
        <v>0</v>
      </c>
      <c r="L89" s="59">
        <f t="shared" si="91"/>
        <v>0</v>
      </c>
      <c r="M89" s="59">
        <f t="shared" si="92"/>
        <v>0</v>
      </c>
      <c r="N89" s="59">
        <f t="shared" si="93"/>
        <v>0</v>
      </c>
      <c r="O89" s="59">
        <f t="shared" si="94"/>
        <v>0</v>
      </c>
      <c r="P89" s="59">
        <f t="shared" si="95"/>
        <v>0</v>
      </c>
      <c r="Q89" s="59">
        <f t="shared" si="96"/>
        <v>0</v>
      </c>
      <c r="R89" s="59">
        <f t="shared" si="97"/>
        <v>0</v>
      </c>
      <c r="S89" s="59">
        <f t="shared" si="98"/>
        <v>0</v>
      </c>
      <c r="T89" s="59">
        <f t="shared" si="99"/>
        <v>0</v>
      </c>
      <c r="U89" s="59">
        <f t="shared" si="100"/>
        <v>0</v>
      </c>
      <c r="V89" s="59">
        <f t="shared" si="101"/>
        <v>0</v>
      </c>
      <c r="W89" s="59">
        <f t="shared" si="102"/>
        <v>0</v>
      </c>
      <c r="X89" s="59">
        <f t="shared" si="103"/>
        <v>0</v>
      </c>
      <c r="Y89" s="59">
        <f t="shared" si="104"/>
        <v>0</v>
      </c>
      <c r="Z89" s="59">
        <f t="shared" si="105"/>
        <v>0</v>
      </c>
      <c r="AA89" s="59">
        <f t="shared" si="106"/>
        <v>0</v>
      </c>
      <c r="AB89" s="59">
        <f t="shared" si="107"/>
        <v>0</v>
      </c>
      <c r="AC89" s="59">
        <f t="shared" si="108"/>
        <v>0</v>
      </c>
      <c r="AD89" s="59">
        <f t="shared" si="109"/>
        <v>0</v>
      </c>
      <c r="AE89" s="59">
        <f t="shared" si="110"/>
        <v>0</v>
      </c>
      <c r="AF89" s="59">
        <f t="shared" si="111"/>
        <v>0</v>
      </c>
      <c r="AG89" s="59">
        <f t="shared" si="112"/>
        <v>0</v>
      </c>
      <c r="AH89" s="59">
        <f t="shared" si="113"/>
        <v>0</v>
      </c>
      <c r="AI89" s="59">
        <f t="shared" si="114"/>
        <v>0</v>
      </c>
      <c r="AJ89" s="59">
        <f t="shared" si="115"/>
        <v>0</v>
      </c>
      <c r="AK89" s="59">
        <f t="shared" si="116"/>
        <v>0</v>
      </c>
      <c r="AL89" s="59">
        <f t="shared" si="117"/>
        <v>0</v>
      </c>
      <c r="AM89" s="59">
        <f t="shared" si="118"/>
        <v>0</v>
      </c>
      <c r="AN89" s="59">
        <f t="shared" si="119"/>
        <v>0</v>
      </c>
      <c r="AO89" s="59">
        <f t="shared" si="120"/>
        <v>0</v>
      </c>
      <c r="AP89" s="59">
        <f t="shared" si="121"/>
        <v>0</v>
      </c>
      <c r="AQ89" s="59">
        <f t="shared" si="122"/>
        <v>0</v>
      </c>
      <c r="AR89" s="59">
        <f t="shared" si="123"/>
        <v>0</v>
      </c>
      <c r="AS89" s="59">
        <f t="shared" si="124"/>
        <v>0</v>
      </c>
      <c r="AT89" s="59">
        <f t="shared" si="125"/>
        <v>0</v>
      </c>
      <c r="AU89" s="59">
        <f t="shared" si="126"/>
        <v>0</v>
      </c>
      <c r="AV89" s="59">
        <f t="shared" si="127"/>
        <v>0</v>
      </c>
      <c r="AW89" s="59">
        <f t="shared" si="128"/>
        <v>0</v>
      </c>
      <c r="AX89" s="59">
        <f t="shared" si="129"/>
        <v>0</v>
      </c>
      <c r="AY89" s="59">
        <f t="shared" si="130"/>
        <v>0</v>
      </c>
      <c r="AZ89" s="59">
        <f t="shared" si="131"/>
        <v>0</v>
      </c>
      <c r="BA89" s="59">
        <f t="shared" si="132"/>
        <v>0</v>
      </c>
      <c r="BB89" s="59">
        <f t="shared" si="133"/>
        <v>0</v>
      </c>
      <c r="BC89" s="59">
        <f t="shared" si="134"/>
        <v>0</v>
      </c>
      <c r="BD89" s="59">
        <f t="shared" si="135"/>
        <v>0</v>
      </c>
      <c r="BE89" s="59">
        <f t="shared" si="136"/>
        <v>0</v>
      </c>
      <c r="BF89" s="59">
        <f t="shared" si="137"/>
        <v>0</v>
      </c>
      <c r="BG89" s="59">
        <f t="shared" si="138"/>
        <v>0</v>
      </c>
      <c r="BH89" s="59">
        <f t="shared" si="139"/>
        <v>0</v>
      </c>
      <c r="BI89" s="59">
        <f t="shared" si="140"/>
        <v>0</v>
      </c>
      <c r="BJ89" s="59">
        <f t="shared" si="141"/>
        <v>0</v>
      </c>
      <c r="BK89" s="59">
        <f t="shared" si="142"/>
        <v>0</v>
      </c>
      <c r="BL89" s="59">
        <f t="shared" si="143"/>
        <v>0</v>
      </c>
      <c r="BM89" s="59">
        <f t="shared" si="144"/>
        <v>0</v>
      </c>
      <c r="BN89" s="59">
        <f t="shared" si="145"/>
        <v>0</v>
      </c>
      <c r="BO89" s="59">
        <f t="shared" si="146"/>
        <v>0</v>
      </c>
      <c r="BP89" s="59">
        <f t="shared" si="147"/>
        <v>0</v>
      </c>
      <c r="BQ89" s="59">
        <f t="shared" si="148"/>
        <v>0</v>
      </c>
      <c r="BR89" s="59">
        <f t="shared" si="149"/>
        <v>0</v>
      </c>
      <c r="BS89" s="59">
        <f t="shared" si="150"/>
        <v>0</v>
      </c>
      <c r="BT89" s="59">
        <f t="shared" si="151"/>
        <v>0</v>
      </c>
      <c r="BU89" s="59">
        <f t="shared" si="152"/>
        <v>0</v>
      </c>
      <c r="BV89" s="59">
        <f t="shared" si="89"/>
        <v>0</v>
      </c>
      <c r="BW89" s="59">
        <f t="shared" si="160"/>
        <v>0</v>
      </c>
      <c r="BX89" s="59">
        <f t="shared" si="161"/>
        <v>0</v>
      </c>
      <c r="BY89" s="59">
        <f t="shared" si="162"/>
        <v>0</v>
      </c>
      <c r="BZ89" s="59">
        <f t="shared" si="163"/>
        <v>0</v>
      </c>
      <c r="CA89" s="59">
        <f t="shared" si="164"/>
        <v>0</v>
      </c>
      <c r="CB89" s="59">
        <f t="shared" si="165"/>
        <v>0</v>
      </c>
      <c r="CC89" s="59">
        <f t="shared" si="166"/>
        <v>0</v>
      </c>
      <c r="CD89" s="59">
        <f t="shared" si="167"/>
        <v>0</v>
      </c>
      <c r="CE89" s="59">
        <f t="shared" si="168"/>
        <v>0</v>
      </c>
      <c r="CF89" s="59">
        <f t="shared" si="169"/>
        <v>0</v>
      </c>
      <c r="CG89" s="59">
        <f t="shared" si="170"/>
        <v>0</v>
      </c>
      <c r="CH89" s="59">
        <f t="shared" si="171"/>
        <v>0</v>
      </c>
      <c r="CI89" s="59">
        <f t="shared" si="172"/>
        <v>0</v>
      </c>
      <c r="CJ89" s="59">
        <f t="shared" si="173"/>
        <v>0</v>
      </c>
      <c r="CK89" s="59">
        <f t="shared" si="174"/>
        <v>0</v>
      </c>
      <c r="CL89" s="59">
        <f t="shared" si="175"/>
        <v>0</v>
      </c>
      <c r="CM89" s="59">
        <f t="shared" si="176"/>
        <v>0</v>
      </c>
      <c r="CN89" s="59">
        <f t="shared" si="177"/>
        <v>0</v>
      </c>
      <c r="CO89" s="59">
        <f t="shared" si="178"/>
        <v>0</v>
      </c>
      <c r="CP89" s="59">
        <f t="shared" si="179"/>
        <v>0</v>
      </c>
      <c r="CQ89" s="59">
        <f t="shared" si="180"/>
        <v>0</v>
      </c>
      <c r="CR89" s="59">
        <f t="shared" si="181"/>
        <v>0</v>
      </c>
      <c r="CS89" s="59">
        <f t="shared" si="182"/>
        <v>0</v>
      </c>
      <c r="CT89" s="59">
        <f t="shared" si="183"/>
        <v>0</v>
      </c>
      <c r="CU89" s="59">
        <f t="shared" si="184"/>
        <v>0</v>
      </c>
      <c r="CV89" s="59">
        <f t="shared" si="185"/>
        <v>0</v>
      </c>
      <c r="CW89" s="59">
        <f t="shared" si="186"/>
        <v>0</v>
      </c>
      <c r="CX89" s="59">
        <f t="shared" si="187"/>
        <v>0</v>
      </c>
      <c r="CY89" s="59">
        <f t="shared" si="188"/>
        <v>0</v>
      </c>
      <c r="CZ89" s="59">
        <f t="shared" si="189"/>
        <v>0</v>
      </c>
      <c r="DA89" s="59">
        <f t="shared" si="190"/>
        <v>0</v>
      </c>
      <c r="DB89" s="59">
        <f t="shared" si="191"/>
        <v>0</v>
      </c>
      <c r="DC89" s="59">
        <f t="shared" si="192"/>
        <v>0</v>
      </c>
      <c r="DD89" s="59">
        <f t="shared" si="193"/>
        <v>0</v>
      </c>
      <c r="DE89" s="59">
        <f t="shared" si="194"/>
        <v>0</v>
      </c>
      <c r="DF89" s="59">
        <f t="shared" si="195"/>
        <v>0</v>
      </c>
      <c r="DG89" s="59">
        <f t="shared" si="196"/>
        <v>0</v>
      </c>
      <c r="DH89" s="59">
        <f t="shared" si="197"/>
        <v>0</v>
      </c>
      <c r="DI89" s="59">
        <f t="shared" si="198"/>
        <v>0</v>
      </c>
      <c r="DJ89" s="59">
        <f t="shared" si="199"/>
        <v>0</v>
      </c>
      <c r="DK89" s="59">
        <f t="shared" si="200"/>
        <v>0</v>
      </c>
      <c r="DL89" s="59">
        <f t="shared" si="201"/>
        <v>0</v>
      </c>
      <c r="DM89" s="59">
        <f t="shared" si="202"/>
        <v>0</v>
      </c>
      <c r="DN89" s="59">
        <f t="shared" si="203"/>
        <v>0</v>
      </c>
      <c r="DO89" s="59">
        <f t="shared" si="204"/>
        <v>0</v>
      </c>
      <c r="DP89" s="59">
        <f t="shared" si="205"/>
        <v>0</v>
      </c>
      <c r="DQ89" s="59">
        <f t="shared" si="206"/>
        <v>0</v>
      </c>
      <c r="DR89" s="59">
        <f t="shared" si="153"/>
        <v>0</v>
      </c>
      <c r="DS89" s="59">
        <f t="shared" si="154"/>
        <v>0</v>
      </c>
      <c r="DT89" s="59">
        <f t="shared" si="155"/>
        <v>0</v>
      </c>
      <c r="DU89" s="59">
        <f t="shared" si="156"/>
        <v>0</v>
      </c>
      <c r="DV89" s="59">
        <f t="shared" si="157"/>
        <v>0</v>
      </c>
    </row>
    <row r="90" spans="3:126" ht="16.5" thickTop="1" thickBot="1" x14ac:dyDescent="0.3">
      <c r="C90" s="57">
        <f t="shared" si="83"/>
        <v>0</v>
      </c>
      <c r="E90" s="58">
        <f t="shared" si="84"/>
        <v>0</v>
      </c>
      <c r="G90" s="59">
        <f t="shared" si="85"/>
        <v>0</v>
      </c>
      <c r="H90" s="59">
        <f t="shared" si="86"/>
        <v>0</v>
      </c>
      <c r="I90" s="59">
        <f t="shared" si="158"/>
        <v>0</v>
      </c>
      <c r="J90" s="59">
        <f t="shared" si="159"/>
        <v>0</v>
      </c>
      <c r="K90" s="59">
        <f t="shared" si="90"/>
        <v>0</v>
      </c>
      <c r="L90" s="59">
        <f t="shared" si="91"/>
        <v>0</v>
      </c>
      <c r="M90" s="59">
        <f t="shared" si="92"/>
        <v>0</v>
      </c>
      <c r="N90" s="59">
        <f t="shared" si="93"/>
        <v>0</v>
      </c>
      <c r="O90" s="59">
        <f t="shared" si="94"/>
        <v>0</v>
      </c>
      <c r="P90" s="59">
        <f t="shared" si="95"/>
        <v>0</v>
      </c>
      <c r="Q90" s="59">
        <f t="shared" si="96"/>
        <v>0</v>
      </c>
      <c r="R90" s="59">
        <f t="shared" si="97"/>
        <v>0</v>
      </c>
      <c r="S90" s="59">
        <f t="shared" si="98"/>
        <v>0</v>
      </c>
      <c r="T90" s="59">
        <f t="shared" si="99"/>
        <v>0</v>
      </c>
      <c r="U90" s="59">
        <f t="shared" si="100"/>
        <v>0</v>
      </c>
      <c r="V90" s="59">
        <f t="shared" si="101"/>
        <v>0</v>
      </c>
      <c r="W90" s="59">
        <f t="shared" si="102"/>
        <v>0</v>
      </c>
      <c r="X90" s="59">
        <f t="shared" si="103"/>
        <v>0</v>
      </c>
      <c r="Y90" s="59">
        <f t="shared" si="104"/>
        <v>0</v>
      </c>
      <c r="Z90" s="59">
        <f t="shared" si="105"/>
        <v>0</v>
      </c>
      <c r="AA90" s="59">
        <f t="shared" si="106"/>
        <v>0</v>
      </c>
      <c r="AB90" s="59">
        <f t="shared" si="107"/>
        <v>0</v>
      </c>
      <c r="AC90" s="59">
        <f t="shared" si="108"/>
        <v>0</v>
      </c>
      <c r="AD90" s="59">
        <f t="shared" si="109"/>
        <v>0</v>
      </c>
      <c r="AE90" s="59">
        <f t="shared" si="110"/>
        <v>0</v>
      </c>
      <c r="AF90" s="59">
        <f t="shared" si="111"/>
        <v>0</v>
      </c>
      <c r="AG90" s="59">
        <f t="shared" si="112"/>
        <v>0</v>
      </c>
      <c r="AH90" s="59">
        <f t="shared" si="113"/>
        <v>0</v>
      </c>
      <c r="AI90" s="59">
        <f t="shared" si="114"/>
        <v>0</v>
      </c>
      <c r="AJ90" s="59">
        <f t="shared" si="115"/>
        <v>0</v>
      </c>
      <c r="AK90" s="59">
        <f t="shared" si="116"/>
        <v>0</v>
      </c>
      <c r="AL90" s="59">
        <f t="shared" si="117"/>
        <v>0</v>
      </c>
      <c r="AM90" s="59">
        <f t="shared" si="118"/>
        <v>0</v>
      </c>
      <c r="AN90" s="59">
        <f t="shared" si="119"/>
        <v>0</v>
      </c>
      <c r="AO90" s="59">
        <f t="shared" si="120"/>
        <v>0</v>
      </c>
      <c r="AP90" s="59">
        <f t="shared" si="121"/>
        <v>0</v>
      </c>
      <c r="AQ90" s="59">
        <f t="shared" si="122"/>
        <v>0</v>
      </c>
      <c r="AR90" s="59">
        <f t="shared" si="123"/>
        <v>0</v>
      </c>
      <c r="AS90" s="59">
        <f t="shared" si="124"/>
        <v>0</v>
      </c>
      <c r="AT90" s="59">
        <f t="shared" si="125"/>
        <v>0</v>
      </c>
      <c r="AU90" s="59">
        <f t="shared" si="126"/>
        <v>0</v>
      </c>
      <c r="AV90" s="59">
        <f t="shared" si="127"/>
        <v>0</v>
      </c>
      <c r="AW90" s="59">
        <f t="shared" si="128"/>
        <v>0</v>
      </c>
      <c r="AX90" s="59">
        <f t="shared" si="129"/>
        <v>0</v>
      </c>
      <c r="AY90" s="59">
        <f t="shared" si="130"/>
        <v>0</v>
      </c>
      <c r="AZ90" s="59">
        <f t="shared" si="131"/>
        <v>0</v>
      </c>
      <c r="BA90" s="59">
        <f t="shared" si="132"/>
        <v>0</v>
      </c>
      <c r="BB90" s="59">
        <f t="shared" si="133"/>
        <v>0</v>
      </c>
      <c r="BC90" s="59">
        <f t="shared" si="134"/>
        <v>0</v>
      </c>
      <c r="BD90" s="59">
        <f t="shared" si="135"/>
        <v>0</v>
      </c>
      <c r="BE90" s="59">
        <f t="shared" si="136"/>
        <v>0</v>
      </c>
      <c r="BF90" s="59">
        <f t="shared" si="137"/>
        <v>0</v>
      </c>
      <c r="BG90" s="59">
        <f t="shared" si="138"/>
        <v>0</v>
      </c>
      <c r="BH90" s="59">
        <f t="shared" si="139"/>
        <v>0</v>
      </c>
      <c r="BI90" s="59">
        <f t="shared" si="140"/>
        <v>0</v>
      </c>
      <c r="BJ90" s="59">
        <f t="shared" si="141"/>
        <v>0</v>
      </c>
      <c r="BK90" s="59">
        <f t="shared" si="142"/>
        <v>0</v>
      </c>
      <c r="BL90" s="59">
        <f t="shared" si="143"/>
        <v>0</v>
      </c>
      <c r="BM90" s="59">
        <f t="shared" si="144"/>
        <v>0</v>
      </c>
      <c r="BN90" s="59">
        <f t="shared" si="145"/>
        <v>0</v>
      </c>
      <c r="BO90" s="59">
        <f t="shared" si="146"/>
        <v>0</v>
      </c>
      <c r="BP90" s="59">
        <f t="shared" si="147"/>
        <v>0</v>
      </c>
      <c r="BQ90" s="59">
        <f t="shared" si="148"/>
        <v>0</v>
      </c>
      <c r="BR90" s="59">
        <f t="shared" si="149"/>
        <v>0</v>
      </c>
      <c r="BS90" s="59">
        <f t="shared" si="150"/>
        <v>0</v>
      </c>
      <c r="BT90" s="59">
        <f t="shared" si="151"/>
        <v>0</v>
      </c>
      <c r="BU90" s="59">
        <f t="shared" si="152"/>
        <v>0</v>
      </c>
      <c r="BV90" s="59">
        <f t="shared" si="89"/>
        <v>0</v>
      </c>
      <c r="BW90" s="59">
        <f t="shared" si="160"/>
        <v>0</v>
      </c>
      <c r="BX90" s="59">
        <f t="shared" si="161"/>
        <v>0</v>
      </c>
      <c r="BY90" s="59">
        <f t="shared" si="162"/>
        <v>0</v>
      </c>
      <c r="BZ90" s="59">
        <f t="shared" si="163"/>
        <v>0</v>
      </c>
      <c r="CA90" s="59">
        <f t="shared" si="164"/>
        <v>0</v>
      </c>
      <c r="CB90" s="59">
        <f t="shared" si="165"/>
        <v>0</v>
      </c>
      <c r="CC90" s="59">
        <f t="shared" si="166"/>
        <v>0</v>
      </c>
      <c r="CD90" s="59">
        <f t="shared" si="167"/>
        <v>0</v>
      </c>
      <c r="CE90" s="59">
        <f t="shared" si="168"/>
        <v>0</v>
      </c>
      <c r="CF90" s="59">
        <f t="shared" si="169"/>
        <v>0</v>
      </c>
      <c r="CG90" s="59">
        <f t="shared" si="170"/>
        <v>0</v>
      </c>
      <c r="CH90" s="59">
        <f t="shared" si="171"/>
        <v>0</v>
      </c>
      <c r="CI90" s="59">
        <f t="shared" si="172"/>
        <v>0</v>
      </c>
      <c r="CJ90" s="59">
        <f t="shared" si="173"/>
        <v>0</v>
      </c>
      <c r="CK90" s="59">
        <f t="shared" si="174"/>
        <v>0</v>
      </c>
      <c r="CL90" s="59">
        <f t="shared" si="175"/>
        <v>0</v>
      </c>
      <c r="CM90" s="59">
        <f t="shared" si="176"/>
        <v>0</v>
      </c>
      <c r="CN90" s="59">
        <f t="shared" si="177"/>
        <v>0</v>
      </c>
      <c r="CO90" s="59">
        <f t="shared" si="178"/>
        <v>0</v>
      </c>
      <c r="CP90" s="59">
        <f t="shared" si="179"/>
        <v>0</v>
      </c>
      <c r="CQ90" s="59">
        <f t="shared" si="180"/>
        <v>0</v>
      </c>
      <c r="CR90" s="59">
        <f t="shared" si="181"/>
        <v>0</v>
      </c>
      <c r="CS90" s="59">
        <f t="shared" si="182"/>
        <v>0</v>
      </c>
      <c r="CT90" s="59">
        <f t="shared" si="183"/>
        <v>0</v>
      </c>
      <c r="CU90" s="59">
        <f t="shared" si="184"/>
        <v>0</v>
      </c>
      <c r="CV90" s="59">
        <f t="shared" si="185"/>
        <v>0</v>
      </c>
      <c r="CW90" s="59">
        <f t="shared" si="186"/>
        <v>0</v>
      </c>
      <c r="CX90" s="59">
        <f t="shared" si="187"/>
        <v>0</v>
      </c>
      <c r="CY90" s="59">
        <f t="shared" si="188"/>
        <v>0</v>
      </c>
      <c r="CZ90" s="59">
        <f t="shared" si="189"/>
        <v>0</v>
      </c>
      <c r="DA90" s="59">
        <f t="shared" si="190"/>
        <v>0</v>
      </c>
      <c r="DB90" s="59">
        <f t="shared" si="191"/>
        <v>0</v>
      </c>
      <c r="DC90" s="59">
        <f t="shared" si="192"/>
        <v>0</v>
      </c>
      <c r="DD90" s="59">
        <f t="shared" si="193"/>
        <v>0</v>
      </c>
      <c r="DE90" s="59">
        <f t="shared" si="194"/>
        <v>0</v>
      </c>
      <c r="DF90" s="59">
        <f t="shared" si="195"/>
        <v>0</v>
      </c>
      <c r="DG90" s="59">
        <f t="shared" si="196"/>
        <v>0</v>
      </c>
      <c r="DH90" s="59">
        <f t="shared" si="197"/>
        <v>0</v>
      </c>
      <c r="DI90" s="59">
        <f t="shared" si="198"/>
        <v>0</v>
      </c>
      <c r="DJ90" s="59">
        <f t="shared" si="199"/>
        <v>0</v>
      </c>
      <c r="DK90" s="59">
        <f t="shared" si="200"/>
        <v>0</v>
      </c>
      <c r="DL90" s="59">
        <f t="shared" si="201"/>
        <v>0</v>
      </c>
      <c r="DM90" s="59">
        <f t="shared" si="202"/>
        <v>0</v>
      </c>
      <c r="DN90" s="59">
        <f t="shared" si="203"/>
        <v>0</v>
      </c>
      <c r="DO90" s="59">
        <f t="shared" si="204"/>
        <v>0</v>
      </c>
      <c r="DP90" s="59">
        <f t="shared" si="205"/>
        <v>0</v>
      </c>
      <c r="DQ90" s="59">
        <f t="shared" si="206"/>
        <v>0</v>
      </c>
      <c r="DR90" s="59">
        <f t="shared" si="153"/>
        <v>0</v>
      </c>
      <c r="DS90" s="59">
        <f t="shared" si="154"/>
        <v>0</v>
      </c>
      <c r="DT90" s="59">
        <f t="shared" si="155"/>
        <v>0</v>
      </c>
      <c r="DU90" s="59">
        <f t="shared" si="156"/>
        <v>0</v>
      </c>
      <c r="DV90" s="59">
        <f t="shared" si="157"/>
        <v>0</v>
      </c>
    </row>
    <row r="91" spans="3:126" ht="16.5" thickTop="1" thickBot="1" x14ac:dyDescent="0.3">
      <c r="C91" s="57">
        <f t="shared" si="83"/>
        <v>0</v>
      </c>
      <c r="E91" s="58">
        <f t="shared" si="84"/>
        <v>0</v>
      </c>
      <c r="G91" s="59">
        <f t="shared" si="85"/>
        <v>0</v>
      </c>
      <c r="H91" s="59">
        <f t="shared" si="86"/>
        <v>0</v>
      </c>
      <c r="I91" s="59">
        <f t="shared" si="158"/>
        <v>0</v>
      </c>
      <c r="J91" s="59">
        <f t="shared" si="159"/>
        <v>0</v>
      </c>
      <c r="K91" s="59">
        <f t="shared" si="90"/>
        <v>0</v>
      </c>
      <c r="L91" s="59">
        <f t="shared" si="91"/>
        <v>0</v>
      </c>
      <c r="M91" s="59">
        <f t="shared" si="92"/>
        <v>0</v>
      </c>
      <c r="N91" s="59">
        <f t="shared" si="93"/>
        <v>0</v>
      </c>
      <c r="O91" s="59">
        <f t="shared" si="94"/>
        <v>0</v>
      </c>
      <c r="P91" s="59">
        <f t="shared" si="95"/>
        <v>0</v>
      </c>
      <c r="Q91" s="59">
        <f t="shared" si="96"/>
        <v>0</v>
      </c>
      <c r="R91" s="59">
        <f t="shared" si="97"/>
        <v>0</v>
      </c>
      <c r="S91" s="59">
        <f t="shared" si="98"/>
        <v>0</v>
      </c>
      <c r="T91" s="59">
        <f t="shared" si="99"/>
        <v>0</v>
      </c>
      <c r="U91" s="59">
        <f t="shared" si="100"/>
        <v>0</v>
      </c>
      <c r="V91" s="59">
        <f t="shared" si="101"/>
        <v>0</v>
      </c>
      <c r="W91" s="59">
        <f t="shared" si="102"/>
        <v>0</v>
      </c>
      <c r="X91" s="59">
        <f t="shared" si="103"/>
        <v>0</v>
      </c>
      <c r="Y91" s="59">
        <f t="shared" si="104"/>
        <v>0</v>
      </c>
      <c r="Z91" s="59">
        <f t="shared" si="105"/>
        <v>0</v>
      </c>
      <c r="AA91" s="59">
        <f t="shared" si="106"/>
        <v>0</v>
      </c>
      <c r="AB91" s="59">
        <f t="shared" si="107"/>
        <v>0</v>
      </c>
      <c r="AC91" s="59">
        <f t="shared" si="108"/>
        <v>0</v>
      </c>
      <c r="AD91" s="59">
        <f t="shared" si="109"/>
        <v>0</v>
      </c>
      <c r="AE91" s="59">
        <f t="shared" si="110"/>
        <v>0</v>
      </c>
      <c r="AF91" s="59">
        <f t="shared" si="111"/>
        <v>0</v>
      </c>
      <c r="AG91" s="59">
        <f t="shared" si="112"/>
        <v>0</v>
      </c>
      <c r="AH91" s="59">
        <f t="shared" si="113"/>
        <v>0</v>
      </c>
      <c r="AI91" s="59">
        <f t="shared" si="114"/>
        <v>0</v>
      </c>
      <c r="AJ91" s="59">
        <f t="shared" si="115"/>
        <v>0</v>
      </c>
      <c r="AK91" s="59">
        <f t="shared" si="116"/>
        <v>0</v>
      </c>
      <c r="AL91" s="59">
        <f t="shared" si="117"/>
        <v>0</v>
      </c>
      <c r="AM91" s="59">
        <f t="shared" si="118"/>
        <v>0</v>
      </c>
      <c r="AN91" s="59">
        <f t="shared" si="119"/>
        <v>0</v>
      </c>
      <c r="AO91" s="59">
        <f t="shared" si="120"/>
        <v>0</v>
      </c>
      <c r="AP91" s="59">
        <f t="shared" si="121"/>
        <v>0</v>
      </c>
      <c r="AQ91" s="59">
        <f t="shared" si="122"/>
        <v>0</v>
      </c>
      <c r="AR91" s="59">
        <f t="shared" si="123"/>
        <v>0</v>
      </c>
      <c r="AS91" s="59">
        <f t="shared" si="124"/>
        <v>0</v>
      </c>
      <c r="AT91" s="59">
        <f t="shared" si="125"/>
        <v>0</v>
      </c>
      <c r="AU91" s="59">
        <f t="shared" si="126"/>
        <v>0</v>
      </c>
      <c r="AV91" s="59">
        <f t="shared" si="127"/>
        <v>0</v>
      </c>
      <c r="AW91" s="59">
        <f t="shared" si="128"/>
        <v>0</v>
      </c>
      <c r="AX91" s="59">
        <f t="shared" si="129"/>
        <v>0</v>
      </c>
      <c r="AY91" s="59">
        <f t="shared" si="130"/>
        <v>0</v>
      </c>
      <c r="AZ91" s="59">
        <f t="shared" si="131"/>
        <v>0</v>
      </c>
      <c r="BA91" s="59">
        <f t="shared" si="132"/>
        <v>0</v>
      </c>
      <c r="BB91" s="59">
        <f t="shared" si="133"/>
        <v>0</v>
      </c>
      <c r="BC91" s="59">
        <f t="shared" si="134"/>
        <v>0</v>
      </c>
      <c r="BD91" s="59">
        <f t="shared" si="135"/>
        <v>0</v>
      </c>
      <c r="BE91" s="59">
        <f t="shared" si="136"/>
        <v>0</v>
      </c>
      <c r="BF91" s="59">
        <f t="shared" si="137"/>
        <v>0</v>
      </c>
      <c r="BG91" s="59">
        <f t="shared" si="138"/>
        <v>0</v>
      </c>
      <c r="BH91" s="59">
        <f t="shared" si="139"/>
        <v>0</v>
      </c>
      <c r="BI91" s="59">
        <f t="shared" si="140"/>
        <v>0</v>
      </c>
      <c r="BJ91" s="59">
        <f t="shared" si="141"/>
        <v>0</v>
      </c>
      <c r="BK91" s="59">
        <f t="shared" si="142"/>
        <v>0</v>
      </c>
      <c r="BL91" s="59">
        <f t="shared" si="143"/>
        <v>0</v>
      </c>
      <c r="BM91" s="59">
        <f t="shared" si="144"/>
        <v>0</v>
      </c>
      <c r="BN91" s="59">
        <f t="shared" si="145"/>
        <v>0</v>
      </c>
      <c r="BO91" s="59">
        <f t="shared" si="146"/>
        <v>0</v>
      </c>
      <c r="BP91" s="59">
        <f t="shared" si="147"/>
        <v>0</v>
      </c>
      <c r="BQ91" s="59">
        <f t="shared" si="148"/>
        <v>0</v>
      </c>
      <c r="BR91" s="59">
        <f t="shared" si="149"/>
        <v>0</v>
      </c>
      <c r="BS91" s="59">
        <f t="shared" si="150"/>
        <v>0</v>
      </c>
      <c r="BT91" s="59">
        <f t="shared" si="151"/>
        <v>0</v>
      </c>
      <c r="BU91" s="59">
        <f t="shared" si="152"/>
        <v>0</v>
      </c>
      <c r="BV91" s="59">
        <f t="shared" si="89"/>
        <v>0</v>
      </c>
      <c r="BW91" s="59">
        <f t="shared" si="160"/>
        <v>0</v>
      </c>
      <c r="BX91" s="59">
        <f t="shared" si="161"/>
        <v>0</v>
      </c>
      <c r="BY91" s="59">
        <f t="shared" si="162"/>
        <v>0</v>
      </c>
      <c r="BZ91" s="59">
        <f t="shared" si="163"/>
        <v>0</v>
      </c>
      <c r="CA91" s="59">
        <f t="shared" si="164"/>
        <v>0</v>
      </c>
      <c r="CB91" s="59">
        <f t="shared" si="165"/>
        <v>0</v>
      </c>
      <c r="CC91" s="59">
        <f t="shared" si="166"/>
        <v>0</v>
      </c>
      <c r="CD91" s="59">
        <f t="shared" si="167"/>
        <v>0</v>
      </c>
      <c r="CE91" s="59">
        <f t="shared" si="168"/>
        <v>0</v>
      </c>
      <c r="CF91" s="59">
        <f t="shared" si="169"/>
        <v>0</v>
      </c>
      <c r="CG91" s="59">
        <f t="shared" si="170"/>
        <v>0</v>
      </c>
      <c r="CH91" s="59">
        <f t="shared" si="171"/>
        <v>0</v>
      </c>
      <c r="CI91" s="59">
        <f t="shared" si="172"/>
        <v>0</v>
      </c>
      <c r="CJ91" s="59">
        <f t="shared" si="173"/>
        <v>0</v>
      </c>
      <c r="CK91" s="59">
        <f t="shared" si="174"/>
        <v>0</v>
      </c>
      <c r="CL91" s="59">
        <f t="shared" si="175"/>
        <v>0</v>
      </c>
      <c r="CM91" s="59">
        <f t="shared" si="176"/>
        <v>0</v>
      </c>
      <c r="CN91" s="59">
        <f t="shared" si="177"/>
        <v>0</v>
      </c>
      <c r="CO91" s="59">
        <f t="shared" si="178"/>
        <v>0</v>
      </c>
      <c r="CP91" s="59">
        <f t="shared" si="179"/>
        <v>0</v>
      </c>
      <c r="CQ91" s="59">
        <f t="shared" si="180"/>
        <v>0</v>
      </c>
      <c r="CR91" s="59">
        <f t="shared" si="181"/>
        <v>0</v>
      </c>
      <c r="CS91" s="59">
        <f t="shared" si="182"/>
        <v>0</v>
      </c>
      <c r="CT91" s="59">
        <f t="shared" si="183"/>
        <v>0</v>
      </c>
      <c r="CU91" s="59">
        <f t="shared" si="184"/>
        <v>0</v>
      </c>
      <c r="CV91" s="59">
        <f t="shared" si="185"/>
        <v>0</v>
      </c>
      <c r="CW91" s="59">
        <f t="shared" si="186"/>
        <v>0</v>
      </c>
      <c r="CX91" s="59">
        <f t="shared" si="187"/>
        <v>0</v>
      </c>
      <c r="CY91" s="59">
        <f t="shared" si="188"/>
        <v>0</v>
      </c>
      <c r="CZ91" s="59">
        <f t="shared" si="189"/>
        <v>0</v>
      </c>
      <c r="DA91" s="59">
        <f t="shared" si="190"/>
        <v>0</v>
      </c>
      <c r="DB91" s="59">
        <f t="shared" si="191"/>
        <v>0</v>
      </c>
      <c r="DC91" s="59">
        <f t="shared" si="192"/>
        <v>0</v>
      </c>
      <c r="DD91" s="59">
        <f t="shared" si="193"/>
        <v>0</v>
      </c>
      <c r="DE91" s="59">
        <f t="shared" si="194"/>
        <v>0</v>
      </c>
      <c r="DF91" s="59">
        <f t="shared" si="195"/>
        <v>0</v>
      </c>
      <c r="DG91" s="59">
        <f t="shared" si="196"/>
        <v>0</v>
      </c>
      <c r="DH91" s="59">
        <f t="shared" si="197"/>
        <v>0</v>
      </c>
      <c r="DI91" s="59">
        <f t="shared" si="198"/>
        <v>0</v>
      </c>
      <c r="DJ91" s="59">
        <f t="shared" si="199"/>
        <v>0</v>
      </c>
      <c r="DK91" s="59">
        <f t="shared" si="200"/>
        <v>0</v>
      </c>
      <c r="DL91" s="59">
        <f t="shared" si="201"/>
        <v>0</v>
      </c>
      <c r="DM91" s="59">
        <f t="shared" si="202"/>
        <v>0</v>
      </c>
      <c r="DN91" s="59">
        <f t="shared" si="203"/>
        <v>0</v>
      </c>
      <c r="DO91" s="59">
        <f t="shared" si="204"/>
        <v>0</v>
      </c>
      <c r="DP91" s="59">
        <f t="shared" si="205"/>
        <v>0</v>
      </c>
      <c r="DQ91" s="59">
        <f t="shared" si="206"/>
        <v>0</v>
      </c>
      <c r="DR91" s="59">
        <f t="shared" si="153"/>
        <v>0</v>
      </c>
      <c r="DS91" s="59">
        <f t="shared" si="154"/>
        <v>0</v>
      </c>
      <c r="DT91" s="59">
        <f t="shared" si="155"/>
        <v>0</v>
      </c>
      <c r="DU91" s="59">
        <f t="shared" si="156"/>
        <v>0</v>
      </c>
      <c r="DV91" s="59">
        <f t="shared" si="157"/>
        <v>0</v>
      </c>
    </row>
    <row r="92" spans="3:126" ht="16.5" thickTop="1" thickBot="1" x14ac:dyDescent="0.3">
      <c r="C92" s="57">
        <f t="shared" si="83"/>
        <v>0</v>
      </c>
      <c r="E92" s="58">
        <f t="shared" si="84"/>
        <v>0</v>
      </c>
      <c r="G92" s="59">
        <f t="shared" si="85"/>
        <v>0</v>
      </c>
      <c r="H92" s="59">
        <f t="shared" si="86"/>
        <v>0</v>
      </c>
      <c r="I92" s="59">
        <f t="shared" si="158"/>
        <v>0</v>
      </c>
      <c r="J92" s="59">
        <f t="shared" si="159"/>
        <v>0</v>
      </c>
      <c r="K92" s="59">
        <f t="shared" si="90"/>
        <v>0</v>
      </c>
      <c r="L92" s="59">
        <f t="shared" si="91"/>
        <v>0</v>
      </c>
      <c r="M92" s="59">
        <f t="shared" si="92"/>
        <v>0</v>
      </c>
      <c r="N92" s="59">
        <f t="shared" si="93"/>
        <v>0</v>
      </c>
      <c r="O92" s="59">
        <f t="shared" si="94"/>
        <v>0</v>
      </c>
      <c r="P92" s="59">
        <f t="shared" si="95"/>
        <v>0</v>
      </c>
      <c r="Q92" s="59">
        <f t="shared" si="96"/>
        <v>0</v>
      </c>
      <c r="R92" s="59">
        <f t="shared" si="97"/>
        <v>0</v>
      </c>
      <c r="S92" s="59">
        <f t="shared" si="98"/>
        <v>0</v>
      </c>
      <c r="T92" s="59">
        <f t="shared" si="99"/>
        <v>0</v>
      </c>
      <c r="U92" s="59">
        <f t="shared" si="100"/>
        <v>0</v>
      </c>
      <c r="V92" s="59">
        <f t="shared" si="101"/>
        <v>0</v>
      </c>
      <c r="W92" s="59">
        <f t="shared" si="102"/>
        <v>0</v>
      </c>
      <c r="X92" s="59">
        <f t="shared" si="103"/>
        <v>0</v>
      </c>
      <c r="Y92" s="59">
        <f t="shared" si="104"/>
        <v>0</v>
      </c>
      <c r="Z92" s="59">
        <f t="shared" si="105"/>
        <v>0</v>
      </c>
      <c r="AA92" s="59">
        <f t="shared" si="106"/>
        <v>0</v>
      </c>
      <c r="AB92" s="59">
        <f t="shared" si="107"/>
        <v>0</v>
      </c>
      <c r="AC92" s="59">
        <f t="shared" si="108"/>
        <v>0</v>
      </c>
      <c r="AD92" s="59">
        <f t="shared" si="109"/>
        <v>0</v>
      </c>
      <c r="AE92" s="59">
        <f t="shared" si="110"/>
        <v>0</v>
      </c>
      <c r="AF92" s="59">
        <f t="shared" si="111"/>
        <v>0</v>
      </c>
      <c r="AG92" s="59">
        <f t="shared" si="112"/>
        <v>0</v>
      </c>
      <c r="AH92" s="59">
        <f t="shared" si="113"/>
        <v>0</v>
      </c>
      <c r="AI92" s="59">
        <f t="shared" si="114"/>
        <v>0</v>
      </c>
      <c r="AJ92" s="59">
        <f t="shared" si="115"/>
        <v>0</v>
      </c>
      <c r="AK92" s="59">
        <f t="shared" si="116"/>
        <v>0</v>
      </c>
      <c r="AL92" s="59">
        <f t="shared" si="117"/>
        <v>0</v>
      </c>
      <c r="AM92" s="59">
        <f t="shared" si="118"/>
        <v>0</v>
      </c>
      <c r="AN92" s="59">
        <f t="shared" si="119"/>
        <v>0</v>
      </c>
      <c r="AO92" s="59">
        <f t="shared" si="120"/>
        <v>0</v>
      </c>
      <c r="AP92" s="59">
        <f t="shared" si="121"/>
        <v>0</v>
      </c>
      <c r="AQ92" s="59">
        <f t="shared" si="122"/>
        <v>0</v>
      </c>
      <c r="AR92" s="59">
        <f t="shared" si="123"/>
        <v>0</v>
      </c>
      <c r="AS92" s="59">
        <f t="shared" si="124"/>
        <v>0</v>
      </c>
      <c r="AT92" s="59">
        <f t="shared" si="125"/>
        <v>0</v>
      </c>
      <c r="AU92" s="59">
        <f t="shared" si="126"/>
        <v>0</v>
      </c>
      <c r="AV92" s="59">
        <f t="shared" si="127"/>
        <v>0</v>
      </c>
      <c r="AW92" s="59">
        <f t="shared" si="128"/>
        <v>0</v>
      </c>
      <c r="AX92" s="59">
        <f t="shared" si="129"/>
        <v>0</v>
      </c>
      <c r="AY92" s="59">
        <f t="shared" si="130"/>
        <v>0</v>
      </c>
      <c r="AZ92" s="59">
        <f t="shared" si="131"/>
        <v>0</v>
      </c>
      <c r="BA92" s="59">
        <f t="shared" si="132"/>
        <v>0</v>
      </c>
      <c r="BB92" s="59">
        <f t="shared" si="133"/>
        <v>0</v>
      </c>
      <c r="BC92" s="59">
        <f t="shared" si="134"/>
        <v>0</v>
      </c>
      <c r="BD92" s="59">
        <f t="shared" si="135"/>
        <v>0</v>
      </c>
      <c r="BE92" s="59">
        <f t="shared" si="136"/>
        <v>0</v>
      </c>
      <c r="BF92" s="59">
        <f t="shared" si="137"/>
        <v>0</v>
      </c>
      <c r="BG92" s="59">
        <f t="shared" si="138"/>
        <v>0</v>
      </c>
      <c r="BH92" s="59">
        <f t="shared" si="139"/>
        <v>0</v>
      </c>
      <c r="BI92" s="59">
        <f t="shared" si="140"/>
        <v>0</v>
      </c>
      <c r="BJ92" s="59">
        <f t="shared" si="141"/>
        <v>0</v>
      </c>
      <c r="BK92" s="59">
        <f t="shared" si="142"/>
        <v>0</v>
      </c>
      <c r="BL92" s="59">
        <f t="shared" si="143"/>
        <v>0</v>
      </c>
      <c r="BM92" s="59">
        <f t="shared" si="144"/>
        <v>0</v>
      </c>
      <c r="BN92" s="59">
        <f t="shared" si="145"/>
        <v>0</v>
      </c>
      <c r="BO92" s="59">
        <f t="shared" si="146"/>
        <v>0</v>
      </c>
      <c r="BP92" s="59">
        <f t="shared" si="147"/>
        <v>0</v>
      </c>
      <c r="BQ92" s="59">
        <f t="shared" si="148"/>
        <v>0</v>
      </c>
      <c r="BR92" s="59">
        <f t="shared" si="149"/>
        <v>0</v>
      </c>
      <c r="BS92" s="59">
        <f t="shared" si="150"/>
        <v>0</v>
      </c>
      <c r="BT92" s="59">
        <f t="shared" si="151"/>
        <v>0</v>
      </c>
      <c r="BU92" s="59">
        <f t="shared" si="152"/>
        <v>0</v>
      </c>
      <c r="BV92" s="59">
        <f t="shared" si="89"/>
        <v>0</v>
      </c>
      <c r="BW92" s="59">
        <f t="shared" si="160"/>
        <v>0</v>
      </c>
      <c r="BX92" s="59">
        <f t="shared" si="161"/>
        <v>0</v>
      </c>
      <c r="BY92" s="59">
        <f t="shared" si="162"/>
        <v>0</v>
      </c>
      <c r="BZ92" s="59">
        <f t="shared" si="163"/>
        <v>0</v>
      </c>
      <c r="CA92" s="59">
        <f t="shared" si="164"/>
        <v>0</v>
      </c>
      <c r="CB92" s="59">
        <f t="shared" si="165"/>
        <v>0</v>
      </c>
      <c r="CC92" s="59">
        <f t="shared" si="166"/>
        <v>0</v>
      </c>
      <c r="CD92" s="59">
        <f t="shared" si="167"/>
        <v>0</v>
      </c>
      <c r="CE92" s="59">
        <f t="shared" si="168"/>
        <v>0</v>
      </c>
      <c r="CF92" s="59">
        <f t="shared" si="169"/>
        <v>0</v>
      </c>
      <c r="CG92" s="59">
        <f t="shared" si="170"/>
        <v>0</v>
      </c>
      <c r="CH92" s="59">
        <f t="shared" si="171"/>
        <v>0</v>
      </c>
      <c r="CI92" s="59">
        <f t="shared" si="172"/>
        <v>0</v>
      </c>
      <c r="CJ92" s="59">
        <f t="shared" si="173"/>
        <v>0</v>
      </c>
      <c r="CK92" s="59">
        <f t="shared" si="174"/>
        <v>0</v>
      </c>
      <c r="CL92" s="59">
        <f t="shared" si="175"/>
        <v>0</v>
      </c>
      <c r="CM92" s="59">
        <f t="shared" si="176"/>
        <v>0</v>
      </c>
      <c r="CN92" s="59">
        <f t="shared" si="177"/>
        <v>0</v>
      </c>
      <c r="CO92" s="59">
        <f t="shared" si="178"/>
        <v>0</v>
      </c>
      <c r="CP92" s="59">
        <f t="shared" si="179"/>
        <v>0</v>
      </c>
      <c r="CQ92" s="59">
        <f t="shared" si="180"/>
        <v>0</v>
      </c>
      <c r="CR92" s="59">
        <f t="shared" si="181"/>
        <v>0</v>
      </c>
      <c r="CS92" s="59">
        <f t="shared" si="182"/>
        <v>0</v>
      </c>
      <c r="CT92" s="59">
        <f t="shared" si="183"/>
        <v>0</v>
      </c>
      <c r="CU92" s="59">
        <f t="shared" si="184"/>
        <v>0</v>
      </c>
      <c r="CV92" s="59">
        <f t="shared" si="185"/>
        <v>0</v>
      </c>
      <c r="CW92" s="59">
        <f t="shared" si="186"/>
        <v>0</v>
      </c>
      <c r="CX92" s="59">
        <f t="shared" si="187"/>
        <v>0</v>
      </c>
      <c r="CY92" s="59">
        <f t="shared" si="188"/>
        <v>0</v>
      </c>
      <c r="CZ92" s="59">
        <f t="shared" si="189"/>
        <v>0</v>
      </c>
      <c r="DA92" s="59">
        <f t="shared" si="190"/>
        <v>0</v>
      </c>
      <c r="DB92" s="59">
        <f t="shared" si="191"/>
        <v>0</v>
      </c>
      <c r="DC92" s="59">
        <f t="shared" si="192"/>
        <v>0</v>
      </c>
      <c r="DD92" s="59">
        <f t="shared" si="193"/>
        <v>0</v>
      </c>
      <c r="DE92" s="59">
        <f t="shared" si="194"/>
        <v>0</v>
      </c>
      <c r="DF92" s="59">
        <f t="shared" si="195"/>
        <v>0</v>
      </c>
      <c r="DG92" s="59">
        <f t="shared" si="196"/>
        <v>0</v>
      </c>
      <c r="DH92" s="59">
        <f t="shared" si="197"/>
        <v>0</v>
      </c>
      <c r="DI92" s="59">
        <f t="shared" si="198"/>
        <v>0</v>
      </c>
      <c r="DJ92" s="59">
        <f t="shared" si="199"/>
        <v>0</v>
      </c>
      <c r="DK92" s="59">
        <f t="shared" si="200"/>
        <v>0</v>
      </c>
      <c r="DL92" s="59">
        <f t="shared" si="201"/>
        <v>0</v>
      </c>
      <c r="DM92" s="59">
        <f t="shared" si="202"/>
        <v>0</v>
      </c>
      <c r="DN92" s="59">
        <f t="shared" si="203"/>
        <v>0</v>
      </c>
      <c r="DO92" s="59">
        <f t="shared" si="204"/>
        <v>0</v>
      </c>
      <c r="DP92" s="59">
        <f t="shared" si="205"/>
        <v>0</v>
      </c>
      <c r="DQ92" s="59">
        <f t="shared" si="206"/>
        <v>0</v>
      </c>
      <c r="DR92" s="59">
        <f t="shared" si="153"/>
        <v>0</v>
      </c>
      <c r="DS92" s="59">
        <f t="shared" si="154"/>
        <v>0</v>
      </c>
      <c r="DT92" s="59">
        <f t="shared" si="155"/>
        <v>0</v>
      </c>
      <c r="DU92" s="59">
        <f t="shared" si="156"/>
        <v>0</v>
      </c>
      <c r="DV92" s="59">
        <f t="shared" si="157"/>
        <v>0</v>
      </c>
    </row>
    <row r="93" spans="3:126" ht="16.5" thickTop="1" thickBot="1" x14ac:dyDescent="0.3">
      <c r="C93" s="57">
        <f t="shared" si="83"/>
        <v>0</v>
      </c>
      <c r="E93" s="58">
        <f t="shared" si="84"/>
        <v>0</v>
      </c>
      <c r="G93" s="59">
        <f t="shared" si="85"/>
        <v>0</v>
      </c>
      <c r="H93" s="59">
        <f t="shared" si="86"/>
        <v>0</v>
      </c>
      <c r="I93" s="59">
        <f t="shared" si="158"/>
        <v>0</v>
      </c>
      <c r="J93" s="59">
        <f t="shared" si="159"/>
        <v>0</v>
      </c>
      <c r="K93" s="59">
        <f t="shared" si="90"/>
        <v>0</v>
      </c>
      <c r="L93" s="59">
        <f t="shared" si="91"/>
        <v>0</v>
      </c>
      <c r="M93" s="59">
        <f t="shared" si="92"/>
        <v>0</v>
      </c>
      <c r="N93" s="59">
        <f t="shared" si="93"/>
        <v>0</v>
      </c>
      <c r="O93" s="59">
        <f t="shared" si="94"/>
        <v>0</v>
      </c>
      <c r="P93" s="59">
        <f t="shared" si="95"/>
        <v>0</v>
      </c>
      <c r="Q93" s="59">
        <f t="shared" si="96"/>
        <v>0</v>
      </c>
      <c r="R93" s="59">
        <f t="shared" si="97"/>
        <v>0</v>
      </c>
      <c r="S93" s="59">
        <f t="shared" si="98"/>
        <v>0</v>
      </c>
      <c r="T93" s="59">
        <f t="shared" si="99"/>
        <v>0</v>
      </c>
      <c r="U93" s="59">
        <f t="shared" si="100"/>
        <v>0</v>
      </c>
      <c r="V93" s="59">
        <f t="shared" si="101"/>
        <v>0</v>
      </c>
      <c r="W93" s="59">
        <f t="shared" si="102"/>
        <v>0</v>
      </c>
      <c r="X93" s="59">
        <f t="shared" si="103"/>
        <v>0</v>
      </c>
      <c r="Y93" s="59">
        <f t="shared" si="104"/>
        <v>0</v>
      </c>
      <c r="Z93" s="59">
        <f t="shared" si="105"/>
        <v>0</v>
      </c>
      <c r="AA93" s="59">
        <f t="shared" si="106"/>
        <v>0</v>
      </c>
      <c r="AB93" s="59">
        <f t="shared" si="107"/>
        <v>0</v>
      </c>
      <c r="AC93" s="59">
        <f t="shared" si="108"/>
        <v>0</v>
      </c>
      <c r="AD93" s="59">
        <f t="shared" si="109"/>
        <v>0</v>
      </c>
      <c r="AE93" s="59">
        <f t="shared" si="110"/>
        <v>0</v>
      </c>
      <c r="AF93" s="59">
        <f t="shared" si="111"/>
        <v>0</v>
      </c>
      <c r="AG93" s="59">
        <f t="shared" si="112"/>
        <v>0</v>
      </c>
      <c r="AH93" s="59">
        <f t="shared" si="113"/>
        <v>0</v>
      </c>
      <c r="AI93" s="59">
        <f t="shared" si="114"/>
        <v>0</v>
      </c>
      <c r="AJ93" s="59">
        <f t="shared" si="115"/>
        <v>0</v>
      </c>
      <c r="AK93" s="59">
        <f t="shared" si="116"/>
        <v>0</v>
      </c>
      <c r="AL93" s="59">
        <f t="shared" si="117"/>
        <v>0</v>
      </c>
      <c r="AM93" s="59">
        <f t="shared" si="118"/>
        <v>0</v>
      </c>
      <c r="AN93" s="59">
        <f t="shared" si="119"/>
        <v>0</v>
      </c>
      <c r="AO93" s="59">
        <f t="shared" si="120"/>
        <v>0</v>
      </c>
      <c r="AP93" s="59">
        <f t="shared" si="121"/>
        <v>0</v>
      </c>
      <c r="AQ93" s="59">
        <f t="shared" si="122"/>
        <v>0</v>
      </c>
      <c r="AR93" s="59">
        <f t="shared" si="123"/>
        <v>0</v>
      </c>
      <c r="AS93" s="59">
        <f t="shared" si="124"/>
        <v>0</v>
      </c>
      <c r="AT93" s="59">
        <f t="shared" si="125"/>
        <v>0</v>
      </c>
      <c r="AU93" s="59">
        <f t="shared" si="126"/>
        <v>0</v>
      </c>
      <c r="AV93" s="59">
        <f t="shared" si="127"/>
        <v>0</v>
      </c>
      <c r="AW93" s="59">
        <f t="shared" si="128"/>
        <v>0</v>
      </c>
      <c r="AX93" s="59">
        <f t="shared" si="129"/>
        <v>0</v>
      </c>
      <c r="AY93" s="59">
        <f t="shared" si="130"/>
        <v>0</v>
      </c>
      <c r="AZ93" s="59">
        <f t="shared" si="131"/>
        <v>0</v>
      </c>
      <c r="BA93" s="59">
        <f t="shared" si="132"/>
        <v>0</v>
      </c>
      <c r="BB93" s="59">
        <f t="shared" si="133"/>
        <v>0</v>
      </c>
      <c r="BC93" s="59">
        <f t="shared" si="134"/>
        <v>0</v>
      </c>
      <c r="BD93" s="59">
        <f t="shared" si="135"/>
        <v>0</v>
      </c>
      <c r="BE93" s="59">
        <f t="shared" si="136"/>
        <v>0</v>
      </c>
      <c r="BF93" s="59">
        <f t="shared" si="137"/>
        <v>0</v>
      </c>
      <c r="BG93" s="59">
        <f t="shared" si="138"/>
        <v>0</v>
      </c>
      <c r="BH93" s="59">
        <f t="shared" si="139"/>
        <v>0</v>
      </c>
      <c r="BI93" s="59">
        <f t="shared" si="140"/>
        <v>0</v>
      </c>
      <c r="BJ93" s="59">
        <f t="shared" si="141"/>
        <v>0</v>
      </c>
      <c r="BK93" s="59">
        <f t="shared" si="142"/>
        <v>0</v>
      </c>
      <c r="BL93" s="59">
        <f t="shared" si="143"/>
        <v>0</v>
      </c>
      <c r="BM93" s="59">
        <f t="shared" si="144"/>
        <v>0</v>
      </c>
      <c r="BN93" s="59">
        <f t="shared" si="145"/>
        <v>0</v>
      </c>
      <c r="BO93" s="59">
        <f t="shared" si="146"/>
        <v>0</v>
      </c>
      <c r="BP93" s="59">
        <f t="shared" si="147"/>
        <v>0</v>
      </c>
      <c r="BQ93" s="59">
        <f t="shared" si="148"/>
        <v>0</v>
      </c>
      <c r="BR93" s="59">
        <f t="shared" si="149"/>
        <v>0</v>
      </c>
      <c r="BS93" s="59">
        <f t="shared" si="150"/>
        <v>0</v>
      </c>
      <c r="BT93" s="59">
        <f t="shared" si="151"/>
        <v>0</v>
      </c>
      <c r="BU93" s="59">
        <f t="shared" si="152"/>
        <v>0</v>
      </c>
      <c r="BV93" s="59">
        <f t="shared" si="89"/>
        <v>0</v>
      </c>
      <c r="BW93" s="59">
        <f t="shared" si="160"/>
        <v>0</v>
      </c>
      <c r="BX93" s="59">
        <f t="shared" si="161"/>
        <v>0</v>
      </c>
      <c r="BY93" s="59">
        <f t="shared" si="162"/>
        <v>0</v>
      </c>
      <c r="BZ93" s="59">
        <f t="shared" si="163"/>
        <v>0</v>
      </c>
      <c r="CA93" s="59">
        <f t="shared" si="164"/>
        <v>0</v>
      </c>
      <c r="CB93" s="59">
        <f t="shared" si="165"/>
        <v>0</v>
      </c>
      <c r="CC93" s="59">
        <f t="shared" si="166"/>
        <v>0</v>
      </c>
      <c r="CD93" s="59">
        <f t="shared" si="167"/>
        <v>0</v>
      </c>
      <c r="CE93" s="59">
        <f t="shared" si="168"/>
        <v>0</v>
      </c>
      <c r="CF93" s="59">
        <f t="shared" si="169"/>
        <v>0</v>
      </c>
      <c r="CG93" s="59">
        <f t="shared" si="170"/>
        <v>0</v>
      </c>
      <c r="CH93" s="59">
        <f t="shared" si="171"/>
        <v>0</v>
      </c>
      <c r="CI93" s="59">
        <f t="shared" si="172"/>
        <v>0</v>
      </c>
      <c r="CJ93" s="59">
        <f t="shared" si="173"/>
        <v>0</v>
      </c>
      <c r="CK93" s="59">
        <f t="shared" si="174"/>
        <v>0</v>
      </c>
      <c r="CL93" s="59">
        <f t="shared" si="175"/>
        <v>0</v>
      </c>
      <c r="CM93" s="59">
        <f t="shared" si="176"/>
        <v>0</v>
      </c>
      <c r="CN93" s="59">
        <f t="shared" si="177"/>
        <v>0</v>
      </c>
      <c r="CO93" s="59">
        <f t="shared" si="178"/>
        <v>0</v>
      </c>
      <c r="CP93" s="59">
        <f t="shared" si="179"/>
        <v>0</v>
      </c>
      <c r="CQ93" s="59">
        <f t="shared" si="180"/>
        <v>0</v>
      </c>
      <c r="CR93" s="59">
        <f t="shared" si="181"/>
        <v>0</v>
      </c>
      <c r="CS93" s="59">
        <f t="shared" si="182"/>
        <v>0</v>
      </c>
      <c r="CT93" s="59">
        <f t="shared" si="183"/>
        <v>0</v>
      </c>
      <c r="CU93" s="59">
        <f t="shared" si="184"/>
        <v>0</v>
      </c>
      <c r="CV93" s="59">
        <f t="shared" si="185"/>
        <v>0</v>
      </c>
      <c r="CW93" s="59">
        <f t="shared" si="186"/>
        <v>0</v>
      </c>
      <c r="CX93" s="59">
        <f t="shared" si="187"/>
        <v>0</v>
      </c>
      <c r="CY93" s="59">
        <f t="shared" si="188"/>
        <v>0</v>
      </c>
      <c r="CZ93" s="59">
        <f t="shared" si="189"/>
        <v>0</v>
      </c>
      <c r="DA93" s="59">
        <f t="shared" si="190"/>
        <v>0</v>
      </c>
      <c r="DB93" s="59">
        <f t="shared" si="191"/>
        <v>0</v>
      </c>
      <c r="DC93" s="59">
        <f t="shared" si="192"/>
        <v>0</v>
      </c>
      <c r="DD93" s="59">
        <f t="shared" si="193"/>
        <v>0</v>
      </c>
      <c r="DE93" s="59">
        <f t="shared" si="194"/>
        <v>0</v>
      </c>
      <c r="DF93" s="59">
        <f t="shared" si="195"/>
        <v>0</v>
      </c>
      <c r="DG93" s="59">
        <f t="shared" si="196"/>
        <v>0</v>
      </c>
      <c r="DH93" s="59">
        <f t="shared" si="197"/>
        <v>0</v>
      </c>
      <c r="DI93" s="59">
        <f t="shared" si="198"/>
        <v>0</v>
      </c>
      <c r="DJ93" s="59">
        <f t="shared" si="199"/>
        <v>0</v>
      </c>
      <c r="DK93" s="59">
        <f t="shared" si="200"/>
        <v>0</v>
      </c>
      <c r="DL93" s="59">
        <f t="shared" si="201"/>
        <v>0</v>
      </c>
      <c r="DM93" s="59">
        <f t="shared" si="202"/>
        <v>0</v>
      </c>
      <c r="DN93" s="59">
        <f t="shared" si="203"/>
        <v>0</v>
      </c>
      <c r="DO93" s="59">
        <f t="shared" si="204"/>
        <v>0</v>
      </c>
      <c r="DP93" s="59">
        <f t="shared" si="205"/>
        <v>0</v>
      </c>
      <c r="DQ93" s="59">
        <f t="shared" si="206"/>
        <v>0</v>
      </c>
      <c r="DR93" s="59">
        <f t="shared" si="153"/>
        <v>0</v>
      </c>
      <c r="DS93" s="59">
        <f t="shared" si="154"/>
        <v>0</v>
      </c>
      <c r="DT93" s="59">
        <f t="shared" si="155"/>
        <v>0</v>
      </c>
      <c r="DU93" s="59">
        <f t="shared" si="156"/>
        <v>0</v>
      </c>
      <c r="DV93" s="59">
        <f t="shared" si="157"/>
        <v>0</v>
      </c>
    </row>
    <row r="94" spans="3:126" ht="16.5" thickTop="1" thickBot="1" x14ac:dyDescent="0.3">
      <c r="C94" s="57">
        <f t="shared" si="83"/>
        <v>0</v>
      </c>
      <c r="E94" s="58">
        <f t="shared" si="84"/>
        <v>0</v>
      </c>
      <c r="G94" s="59">
        <f t="shared" si="85"/>
        <v>0</v>
      </c>
      <c r="H94" s="59">
        <f t="shared" si="86"/>
        <v>0</v>
      </c>
      <c r="I94" s="59">
        <f t="shared" si="158"/>
        <v>0</v>
      </c>
      <c r="J94" s="59">
        <f t="shared" si="159"/>
        <v>0</v>
      </c>
      <c r="K94" s="59">
        <f t="shared" si="90"/>
        <v>0</v>
      </c>
      <c r="L94" s="59">
        <f t="shared" si="91"/>
        <v>0</v>
      </c>
      <c r="M94" s="59">
        <f t="shared" si="92"/>
        <v>0</v>
      </c>
      <c r="N94" s="59">
        <f t="shared" si="93"/>
        <v>0</v>
      </c>
      <c r="O94" s="59">
        <f t="shared" si="94"/>
        <v>0</v>
      </c>
      <c r="P94" s="59">
        <f t="shared" si="95"/>
        <v>0</v>
      </c>
      <c r="Q94" s="59">
        <f t="shared" si="96"/>
        <v>0</v>
      </c>
      <c r="R94" s="59">
        <f t="shared" si="97"/>
        <v>0</v>
      </c>
      <c r="S94" s="59">
        <f t="shared" si="98"/>
        <v>0</v>
      </c>
      <c r="T94" s="59">
        <f t="shared" si="99"/>
        <v>0</v>
      </c>
      <c r="U94" s="59">
        <f t="shared" si="100"/>
        <v>0</v>
      </c>
      <c r="V94" s="59">
        <f t="shared" si="101"/>
        <v>0</v>
      </c>
      <c r="W94" s="59">
        <f t="shared" si="102"/>
        <v>0</v>
      </c>
      <c r="X94" s="59">
        <f t="shared" si="103"/>
        <v>0</v>
      </c>
      <c r="Y94" s="59">
        <f t="shared" si="104"/>
        <v>0</v>
      </c>
      <c r="Z94" s="59">
        <f t="shared" si="105"/>
        <v>0</v>
      </c>
      <c r="AA94" s="59">
        <f t="shared" si="106"/>
        <v>0</v>
      </c>
      <c r="AB94" s="59">
        <f t="shared" si="107"/>
        <v>0</v>
      </c>
      <c r="AC94" s="59">
        <f t="shared" si="108"/>
        <v>0</v>
      </c>
      <c r="AD94" s="59">
        <f t="shared" si="109"/>
        <v>0</v>
      </c>
      <c r="AE94" s="59">
        <f t="shared" si="110"/>
        <v>0</v>
      </c>
      <c r="AF94" s="59">
        <f t="shared" si="111"/>
        <v>0</v>
      </c>
      <c r="AG94" s="59">
        <f t="shared" si="112"/>
        <v>0</v>
      </c>
      <c r="AH94" s="59">
        <f t="shared" si="113"/>
        <v>0</v>
      </c>
      <c r="AI94" s="59">
        <f t="shared" si="114"/>
        <v>0</v>
      </c>
      <c r="AJ94" s="59">
        <f t="shared" si="115"/>
        <v>0</v>
      </c>
      <c r="AK94" s="59">
        <f t="shared" si="116"/>
        <v>0</v>
      </c>
      <c r="AL94" s="59">
        <f t="shared" si="117"/>
        <v>0</v>
      </c>
      <c r="AM94" s="59">
        <f t="shared" si="118"/>
        <v>0</v>
      </c>
      <c r="AN94" s="59">
        <f t="shared" si="119"/>
        <v>0</v>
      </c>
      <c r="AO94" s="59">
        <f t="shared" si="120"/>
        <v>0</v>
      </c>
      <c r="AP94" s="59">
        <f t="shared" si="121"/>
        <v>0</v>
      </c>
      <c r="AQ94" s="59">
        <f t="shared" si="122"/>
        <v>0</v>
      </c>
      <c r="AR94" s="59">
        <f t="shared" si="123"/>
        <v>0</v>
      </c>
      <c r="AS94" s="59">
        <f t="shared" si="124"/>
        <v>0</v>
      </c>
      <c r="AT94" s="59">
        <f t="shared" si="125"/>
        <v>0</v>
      </c>
      <c r="AU94" s="59">
        <f t="shared" si="126"/>
        <v>0</v>
      </c>
      <c r="AV94" s="59">
        <f t="shared" si="127"/>
        <v>0</v>
      </c>
      <c r="AW94" s="59">
        <f t="shared" si="128"/>
        <v>0</v>
      </c>
      <c r="AX94" s="59">
        <f t="shared" si="129"/>
        <v>0</v>
      </c>
      <c r="AY94" s="59">
        <f t="shared" si="130"/>
        <v>0</v>
      </c>
      <c r="AZ94" s="59">
        <f t="shared" si="131"/>
        <v>0</v>
      </c>
      <c r="BA94" s="59">
        <f t="shared" si="132"/>
        <v>0</v>
      </c>
      <c r="BB94" s="59">
        <f t="shared" si="133"/>
        <v>0</v>
      </c>
      <c r="BC94" s="59">
        <f t="shared" si="134"/>
        <v>0</v>
      </c>
      <c r="BD94" s="59">
        <f t="shared" si="135"/>
        <v>0</v>
      </c>
      <c r="BE94" s="59">
        <f t="shared" si="136"/>
        <v>0</v>
      </c>
      <c r="BF94" s="59">
        <f t="shared" si="137"/>
        <v>0</v>
      </c>
      <c r="BG94" s="59">
        <f t="shared" si="138"/>
        <v>0</v>
      </c>
      <c r="BH94" s="59">
        <f t="shared" si="139"/>
        <v>0</v>
      </c>
      <c r="BI94" s="59">
        <f t="shared" si="140"/>
        <v>0</v>
      </c>
      <c r="BJ94" s="59">
        <f t="shared" si="141"/>
        <v>0</v>
      </c>
      <c r="BK94" s="59">
        <f t="shared" si="142"/>
        <v>0</v>
      </c>
      <c r="BL94" s="59">
        <f t="shared" si="143"/>
        <v>0</v>
      </c>
      <c r="BM94" s="59">
        <f t="shared" si="144"/>
        <v>0</v>
      </c>
      <c r="BN94" s="59">
        <f t="shared" si="145"/>
        <v>0</v>
      </c>
      <c r="BO94" s="59">
        <f t="shared" si="146"/>
        <v>0</v>
      </c>
      <c r="BP94" s="59">
        <f t="shared" si="147"/>
        <v>0</v>
      </c>
      <c r="BQ94" s="59">
        <f t="shared" si="148"/>
        <v>0</v>
      </c>
      <c r="BR94" s="59">
        <f t="shared" si="149"/>
        <v>0</v>
      </c>
      <c r="BS94" s="59">
        <f t="shared" si="150"/>
        <v>0</v>
      </c>
      <c r="BT94" s="59">
        <f t="shared" si="151"/>
        <v>0</v>
      </c>
      <c r="BU94" s="59">
        <f t="shared" si="152"/>
        <v>0</v>
      </c>
      <c r="BV94" s="59">
        <f t="shared" si="89"/>
        <v>0</v>
      </c>
      <c r="BW94" s="59">
        <f t="shared" si="160"/>
        <v>0</v>
      </c>
      <c r="BX94" s="59">
        <f t="shared" si="161"/>
        <v>0</v>
      </c>
      <c r="BY94" s="59">
        <f t="shared" si="162"/>
        <v>0</v>
      </c>
      <c r="BZ94" s="59">
        <f t="shared" si="163"/>
        <v>0</v>
      </c>
      <c r="CA94" s="59">
        <f t="shared" si="164"/>
        <v>0</v>
      </c>
      <c r="CB94" s="59">
        <f t="shared" si="165"/>
        <v>0</v>
      </c>
      <c r="CC94" s="59">
        <f t="shared" si="166"/>
        <v>0</v>
      </c>
      <c r="CD94" s="59">
        <f t="shared" si="167"/>
        <v>0</v>
      </c>
      <c r="CE94" s="59">
        <f t="shared" si="168"/>
        <v>0</v>
      </c>
      <c r="CF94" s="59">
        <f t="shared" si="169"/>
        <v>0</v>
      </c>
      <c r="CG94" s="59">
        <f t="shared" si="170"/>
        <v>0</v>
      </c>
      <c r="CH94" s="59">
        <f t="shared" si="171"/>
        <v>0</v>
      </c>
      <c r="CI94" s="59">
        <f t="shared" si="172"/>
        <v>0</v>
      </c>
      <c r="CJ94" s="59">
        <f t="shared" si="173"/>
        <v>0</v>
      </c>
      <c r="CK94" s="59">
        <f t="shared" si="174"/>
        <v>0</v>
      </c>
      <c r="CL94" s="59">
        <f t="shared" si="175"/>
        <v>0</v>
      </c>
      <c r="CM94" s="59">
        <f t="shared" si="176"/>
        <v>0</v>
      </c>
      <c r="CN94" s="59">
        <f t="shared" si="177"/>
        <v>0</v>
      </c>
      <c r="CO94" s="59">
        <f t="shared" si="178"/>
        <v>0</v>
      </c>
      <c r="CP94" s="59">
        <f t="shared" si="179"/>
        <v>0</v>
      </c>
      <c r="CQ94" s="59">
        <f t="shared" si="180"/>
        <v>0</v>
      </c>
      <c r="CR94" s="59">
        <f t="shared" si="181"/>
        <v>0</v>
      </c>
      <c r="CS94" s="59">
        <f t="shared" si="182"/>
        <v>0</v>
      </c>
      <c r="CT94" s="59">
        <f t="shared" si="183"/>
        <v>0</v>
      </c>
      <c r="CU94" s="59">
        <f t="shared" si="184"/>
        <v>0</v>
      </c>
      <c r="CV94" s="59">
        <f t="shared" si="185"/>
        <v>0</v>
      </c>
      <c r="CW94" s="59">
        <f t="shared" si="186"/>
        <v>0</v>
      </c>
      <c r="CX94" s="59">
        <f t="shared" si="187"/>
        <v>0</v>
      </c>
      <c r="CY94" s="59">
        <f t="shared" si="188"/>
        <v>0</v>
      </c>
      <c r="CZ94" s="59">
        <f t="shared" si="189"/>
        <v>0</v>
      </c>
      <c r="DA94" s="59">
        <f t="shared" si="190"/>
        <v>0</v>
      </c>
      <c r="DB94" s="59">
        <f t="shared" si="191"/>
        <v>0</v>
      </c>
      <c r="DC94" s="59">
        <f t="shared" si="192"/>
        <v>0</v>
      </c>
      <c r="DD94" s="59">
        <f t="shared" si="193"/>
        <v>0</v>
      </c>
      <c r="DE94" s="59">
        <f t="shared" si="194"/>
        <v>0</v>
      </c>
      <c r="DF94" s="59">
        <f t="shared" si="195"/>
        <v>0</v>
      </c>
      <c r="DG94" s="59">
        <f t="shared" si="196"/>
        <v>0</v>
      </c>
      <c r="DH94" s="59">
        <f t="shared" si="197"/>
        <v>0</v>
      </c>
      <c r="DI94" s="59">
        <f t="shared" si="198"/>
        <v>0</v>
      </c>
      <c r="DJ94" s="59">
        <f t="shared" si="199"/>
        <v>0</v>
      </c>
      <c r="DK94" s="59">
        <f t="shared" si="200"/>
        <v>0</v>
      </c>
      <c r="DL94" s="59">
        <f t="shared" si="201"/>
        <v>0</v>
      </c>
      <c r="DM94" s="59">
        <f t="shared" si="202"/>
        <v>0</v>
      </c>
      <c r="DN94" s="59">
        <f t="shared" si="203"/>
        <v>0</v>
      </c>
      <c r="DO94" s="59">
        <f t="shared" si="204"/>
        <v>0</v>
      </c>
      <c r="DP94" s="59">
        <f t="shared" si="205"/>
        <v>0</v>
      </c>
      <c r="DQ94" s="59">
        <f t="shared" si="206"/>
        <v>0</v>
      </c>
      <c r="DR94" s="59">
        <f t="shared" si="153"/>
        <v>0</v>
      </c>
      <c r="DS94" s="59">
        <f t="shared" si="154"/>
        <v>0</v>
      </c>
      <c r="DT94" s="59">
        <f t="shared" si="155"/>
        <v>0</v>
      </c>
      <c r="DU94" s="59">
        <f t="shared" si="156"/>
        <v>0</v>
      </c>
      <c r="DV94" s="59">
        <f t="shared" si="157"/>
        <v>0</v>
      </c>
    </row>
    <row r="95" spans="3:126" ht="16.5" thickTop="1" thickBot="1" x14ac:dyDescent="0.3">
      <c r="C95" s="57">
        <f t="shared" si="83"/>
        <v>0</v>
      </c>
      <c r="E95" s="58">
        <f t="shared" si="84"/>
        <v>0</v>
      </c>
      <c r="G95" s="59">
        <f t="shared" si="85"/>
        <v>0</v>
      </c>
      <c r="H95" s="59">
        <f t="shared" si="86"/>
        <v>0</v>
      </c>
      <c r="I95" s="59">
        <f t="shared" si="158"/>
        <v>0</v>
      </c>
      <c r="J95" s="59">
        <f t="shared" si="159"/>
        <v>0</v>
      </c>
      <c r="K95" s="59">
        <f t="shared" si="90"/>
        <v>0</v>
      </c>
      <c r="L95" s="59">
        <f t="shared" si="91"/>
        <v>0</v>
      </c>
      <c r="M95" s="59">
        <f t="shared" si="92"/>
        <v>0</v>
      </c>
      <c r="N95" s="59">
        <f t="shared" si="93"/>
        <v>0</v>
      </c>
      <c r="O95" s="59">
        <f t="shared" si="94"/>
        <v>0</v>
      </c>
      <c r="P95" s="59">
        <f t="shared" si="95"/>
        <v>0</v>
      </c>
      <c r="Q95" s="59">
        <f t="shared" si="96"/>
        <v>0</v>
      </c>
      <c r="R95" s="59">
        <f t="shared" si="97"/>
        <v>0</v>
      </c>
      <c r="S95" s="59">
        <f t="shared" si="98"/>
        <v>0</v>
      </c>
      <c r="T95" s="59">
        <f t="shared" si="99"/>
        <v>0</v>
      </c>
      <c r="U95" s="59">
        <f t="shared" si="100"/>
        <v>0</v>
      </c>
      <c r="V95" s="59">
        <f t="shared" si="101"/>
        <v>0</v>
      </c>
      <c r="W95" s="59">
        <f t="shared" si="102"/>
        <v>0</v>
      </c>
      <c r="X95" s="59">
        <f t="shared" si="103"/>
        <v>0</v>
      </c>
      <c r="Y95" s="59">
        <f t="shared" si="104"/>
        <v>0</v>
      </c>
      <c r="Z95" s="59">
        <f t="shared" si="105"/>
        <v>0</v>
      </c>
      <c r="AA95" s="59">
        <f t="shared" si="106"/>
        <v>0</v>
      </c>
      <c r="AB95" s="59">
        <f t="shared" si="107"/>
        <v>0</v>
      </c>
      <c r="AC95" s="59">
        <f t="shared" si="108"/>
        <v>0</v>
      </c>
      <c r="AD95" s="59">
        <f t="shared" si="109"/>
        <v>0</v>
      </c>
      <c r="AE95" s="59">
        <f t="shared" si="110"/>
        <v>0</v>
      </c>
      <c r="AF95" s="59">
        <f t="shared" si="111"/>
        <v>0</v>
      </c>
      <c r="AG95" s="59">
        <f t="shared" si="112"/>
        <v>0</v>
      </c>
      <c r="AH95" s="59">
        <f t="shared" si="113"/>
        <v>0</v>
      </c>
      <c r="AI95" s="59">
        <f t="shared" si="114"/>
        <v>0</v>
      </c>
      <c r="AJ95" s="59">
        <f t="shared" si="115"/>
        <v>0</v>
      </c>
      <c r="AK95" s="59">
        <f t="shared" si="116"/>
        <v>0</v>
      </c>
      <c r="AL95" s="59">
        <f t="shared" si="117"/>
        <v>0</v>
      </c>
      <c r="AM95" s="59">
        <f t="shared" si="118"/>
        <v>0</v>
      </c>
      <c r="AN95" s="59">
        <f t="shared" si="119"/>
        <v>0</v>
      </c>
      <c r="AO95" s="59">
        <f t="shared" si="120"/>
        <v>0</v>
      </c>
      <c r="AP95" s="59">
        <f t="shared" si="121"/>
        <v>0</v>
      </c>
      <c r="AQ95" s="59">
        <f t="shared" si="122"/>
        <v>0</v>
      </c>
      <c r="AR95" s="59">
        <f t="shared" si="123"/>
        <v>0</v>
      </c>
      <c r="AS95" s="59">
        <f t="shared" si="124"/>
        <v>0</v>
      </c>
      <c r="AT95" s="59">
        <f t="shared" si="125"/>
        <v>0</v>
      </c>
      <c r="AU95" s="59">
        <f t="shared" si="126"/>
        <v>0</v>
      </c>
      <c r="AV95" s="59">
        <f t="shared" si="127"/>
        <v>0</v>
      </c>
      <c r="AW95" s="59">
        <f t="shared" si="128"/>
        <v>0</v>
      </c>
      <c r="AX95" s="59">
        <f t="shared" si="129"/>
        <v>0</v>
      </c>
      <c r="AY95" s="59">
        <f t="shared" si="130"/>
        <v>0</v>
      </c>
      <c r="AZ95" s="59">
        <f t="shared" si="131"/>
        <v>0</v>
      </c>
      <c r="BA95" s="59">
        <f t="shared" si="132"/>
        <v>0</v>
      </c>
      <c r="BB95" s="59">
        <f t="shared" si="133"/>
        <v>0</v>
      </c>
      <c r="BC95" s="59">
        <f t="shared" si="134"/>
        <v>0</v>
      </c>
      <c r="BD95" s="59">
        <f t="shared" si="135"/>
        <v>0</v>
      </c>
      <c r="BE95" s="59">
        <f t="shared" si="136"/>
        <v>0</v>
      </c>
      <c r="BF95" s="59">
        <f t="shared" si="137"/>
        <v>0</v>
      </c>
      <c r="BG95" s="59">
        <f t="shared" si="138"/>
        <v>0</v>
      </c>
      <c r="BH95" s="59">
        <f t="shared" si="139"/>
        <v>0</v>
      </c>
      <c r="BI95" s="59">
        <f t="shared" si="140"/>
        <v>0</v>
      </c>
      <c r="BJ95" s="59">
        <f t="shared" si="141"/>
        <v>0</v>
      </c>
      <c r="BK95" s="59">
        <f t="shared" si="142"/>
        <v>0</v>
      </c>
      <c r="BL95" s="59">
        <f t="shared" si="143"/>
        <v>0</v>
      </c>
      <c r="BM95" s="59">
        <f t="shared" si="144"/>
        <v>0</v>
      </c>
      <c r="BN95" s="59">
        <f t="shared" si="145"/>
        <v>0</v>
      </c>
      <c r="BO95" s="59">
        <f t="shared" si="146"/>
        <v>0</v>
      </c>
      <c r="BP95" s="59">
        <f t="shared" si="147"/>
        <v>0</v>
      </c>
      <c r="BQ95" s="59">
        <f t="shared" si="148"/>
        <v>0</v>
      </c>
      <c r="BR95" s="59">
        <f t="shared" si="149"/>
        <v>0</v>
      </c>
      <c r="BS95" s="59">
        <f t="shared" si="150"/>
        <v>0</v>
      </c>
      <c r="BT95" s="59">
        <f t="shared" si="151"/>
        <v>0</v>
      </c>
      <c r="BU95" s="59">
        <f t="shared" si="152"/>
        <v>0</v>
      </c>
      <c r="BV95" s="59">
        <f t="shared" si="89"/>
        <v>0</v>
      </c>
      <c r="BW95" s="59">
        <f t="shared" si="160"/>
        <v>0</v>
      </c>
      <c r="BX95" s="59">
        <f t="shared" si="161"/>
        <v>0</v>
      </c>
      <c r="BY95" s="59">
        <f t="shared" si="162"/>
        <v>0</v>
      </c>
      <c r="BZ95" s="59">
        <f t="shared" si="163"/>
        <v>0</v>
      </c>
      <c r="CA95" s="59">
        <f t="shared" si="164"/>
        <v>0</v>
      </c>
      <c r="CB95" s="59">
        <f t="shared" si="165"/>
        <v>0</v>
      </c>
      <c r="CC95" s="59">
        <f t="shared" si="166"/>
        <v>0</v>
      </c>
      <c r="CD95" s="59">
        <f t="shared" si="167"/>
        <v>0</v>
      </c>
      <c r="CE95" s="59">
        <f t="shared" si="168"/>
        <v>0</v>
      </c>
      <c r="CF95" s="59">
        <f t="shared" si="169"/>
        <v>0</v>
      </c>
      <c r="CG95" s="59">
        <f t="shared" si="170"/>
        <v>0</v>
      </c>
      <c r="CH95" s="59">
        <f t="shared" si="171"/>
        <v>0</v>
      </c>
      <c r="CI95" s="59">
        <f t="shared" si="172"/>
        <v>0</v>
      </c>
      <c r="CJ95" s="59">
        <f t="shared" si="173"/>
        <v>0</v>
      </c>
      <c r="CK95" s="59">
        <f t="shared" si="174"/>
        <v>0</v>
      </c>
      <c r="CL95" s="59">
        <f t="shared" si="175"/>
        <v>0</v>
      </c>
      <c r="CM95" s="59">
        <f t="shared" si="176"/>
        <v>0</v>
      </c>
      <c r="CN95" s="59">
        <f t="shared" si="177"/>
        <v>0</v>
      </c>
      <c r="CO95" s="59">
        <f t="shared" si="178"/>
        <v>0</v>
      </c>
      <c r="CP95" s="59">
        <f t="shared" si="179"/>
        <v>0</v>
      </c>
      <c r="CQ95" s="59">
        <f t="shared" si="180"/>
        <v>0</v>
      </c>
      <c r="CR95" s="59">
        <f t="shared" si="181"/>
        <v>0</v>
      </c>
      <c r="CS95" s="59">
        <f t="shared" si="182"/>
        <v>0</v>
      </c>
      <c r="CT95" s="59">
        <f t="shared" si="183"/>
        <v>0</v>
      </c>
      <c r="CU95" s="59">
        <f t="shared" si="184"/>
        <v>0</v>
      </c>
      <c r="CV95" s="59">
        <f t="shared" si="185"/>
        <v>0</v>
      </c>
      <c r="CW95" s="59">
        <f t="shared" si="186"/>
        <v>0</v>
      </c>
      <c r="CX95" s="59">
        <f t="shared" si="187"/>
        <v>0</v>
      </c>
      <c r="CY95" s="59">
        <f t="shared" si="188"/>
        <v>0</v>
      </c>
      <c r="CZ95" s="59">
        <f t="shared" si="189"/>
        <v>0</v>
      </c>
      <c r="DA95" s="59">
        <f t="shared" si="190"/>
        <v>0</v>
      </c>
      <c r="DB95" s="59">
        <f t="shared" si="191"/>
        <v>0</v>
      </c>
      <c r="DC95" s="59">
        <f t="shared" si="192"/>
        <v>0</v>
      </c>
      <c r="DD95" s="59">
        <f t="shared" si="193"/>
        <v>0</v>
      </c>
      <c r="DE95" s="59">
        <f t="shared" si="194"/>
        <v>0</v>
      </c>
      <c r="DF95" s="59">
        <f t="shared" si="195"/>
        <v>0</v>
      </c>
      <c r="DG95" s="59">
        <f t="shared" si="196"/>
        <v>0</v>
      </c>
      <c r="DH95" s="59">
        <f t="shared" si="197"/>
        <v>0</v>
      </c>
      <c r="DI95" s="59">
        <f t="shared" si="198"/>
        <v>0</v>
      </c>
      <c r="DJ95" s="59">
        <f t="shared" si="199"/>
        <v>0</v>
      </c>
      <c r="DK95" s="59">
        <f t="shared" si="200"/>
        <v>0</v>
      </c>
      <c r="DL95" s="59">
        <f t="shared" si="201"/>
        <v>0</v>
      </c>
      <c r="DM95" s="59">
        <f t="shared" si="202"/>
        <v>0</v>
      </c>
      <c r="DN95" s="59">
        <f t="shared" si="203"/>
        <v>0</v>
      </c>
      <c r="DO95" s="59">
        <f t="shared" si="204"/>
        <v>0</v>
      </c>
      <c r="DP95" s="59">
        <f t="shared" si="205"/>
        <v>0</v>
      </c>
      <c r="DQ95" s="59">
        <f t="shared" si="206"/>
        <v>0</v>
      </c>
      <c r="DR95" s="59">
        <f t="shared" si="153"/>
        <v>0</v>
      </c>
      <c r="DS95" s="59">
        <f t="shared" si="154"/>
        <v>0</v>
      </c>
      <c r="DT95" s="59">
        <f t="shared" si="155"/>
        <v>0</v>
      </c>
      <c r="DU95" s="59">
        <f t="shared" si="156"/>
        <v>0</v>
      </c>
      <c r="DV95" s="59">
        <f t="shared" si="157"/>
        <v>0</v>
      </c>
    </row>
    <row r="96" spans="3:126" ht="16.5" thickTop="1" thickBot="1" x14ac:dyDescent="0.3">
      <c r="C96" s="57">
        <f t="shared" si="83"/>
        <v>0</v>
      </c>
      <c r="E96" s="58">
        <f t="shared" si="84"/>
        <v>0</v>
      </c>
      <c r="G96" s="59">
        <f t="shared" si="85"/>
        <v>0</v>
      </c>
      <c r="H96" s="59">
        <f t="shared" si="86"/>
        <v>0</v>
      </c>
      <c r="I96" s="59">
        <f t="shared" si="158"/>
        <v>0</v>
      </c>
      <c r="J96" s="59">
        <f t="shared" si="159"/>
        <v>0</v>
      </c>
      <c r="K96" s="59">
        <f t="shared" si="90"/>
        <v>0</v>
      </c>
      <c r="L96" s="59">
        <f t="shared" si="91"/>
        <v>0</v>
      </c>
      <c r="M96" s="59">
        <f t="shared" si="92"/>
        <v>0</v>
      </c>
      <c r="N96" s="59">
        <f t="shared" si="93"/>
        <v>0</v>
      </c>
      <c r="O96" s="59">
        <f t="shared" si="94"/>
        <v>0</v>
      </c>
      <c r="P96" s="59">
        <f t="shared" si="95"/>
        <v>0</v>
      </c>
      <c r="Q96" s="59">
        <f t="shared" si="96"/>
        <v>0</v>
      </c>
      <c r="R96" s="59">
        <f t="shared" si="97"/>
        <v>0</v>
      </c>
      <c r="S96" s="59">
        <f t="shared" si="98"/>
        <v>0</v>
      </c>
      <c r="T96" s="59">
        <f t="shared" si="99"/>
        <v>0</v>
      </c>
      <c r="U96" s="59">
        <f t="shared" si="100"/>
        <v>0</v>
      </c>
      <c r="V96" s="59">
        <f t="shared" si="101"/>
        <v>0</v>
      </c>
      <c r="W96" s="59">
        <f t="shared" si="102"/>
        <v>0</v>
      </c>
      <c r="X96" s="59">
        <f t="shared" si="103"/>
        <v>0</v>
      </c>
      <c r="Y96" s="59">
        <f t="shared" si="104"/>
        <v>0</v>
      </c>
      <c r="Z96" s="59">
        <f t="shared" si="105"/>
        <v>0</v>
      </c>
      <c r="AA96" s="59">
        <f t="shared" si="106"/>
        <v>0</v>
      </c>
      <c r="AB96" s="59">
        <f t="shared" si="107"/>
        <v>0</v>
      </c>
      <c r="AC96" s="59">
        <f t="shared" si="108"/>
        <v>0</v>
      </c>
      <c r="AD96" s="59">
        <f t="shared" si="109"/>
        <v>0</v>
      </c>
      <c r="AE96" s="59">
        <f t="shared" si="110"/>
        <v>0</v>
      </c>
      <c r="AF96" s="59">
        <f t="shared" si="111"/>
        <v>0</v>
      </c>
      <c r="AG96" s="59">
        <f t="shared" si="112"/>
        <v>0</v>
      </c>
      <c r="AH96" s="59">
        <f t="shared" si="113"/>
        <v>0</v>
      </c>
      <c r="AI96" s="59">
        <f t="shared" si="114"/>
        <v>0</v>
      </c>
      <c r="AJ96" s="59">
        <f t="shared" si="115"/>
        <v>0</v>
      </c>
      <c r="AK96" s="59">
        <f t="shared" si="116"/>
        <v>0</v>
      </c>
      <c r="AL96" s="59">
        <f t="shared" si="117"/>
        <v>0</v>
      </c>
      <c r="AM96" s="59">
        <f t="shared" si="118"/>
        <v>0</v>
      </c>
      <c r="AN96" s="59">
        <f t="shared" si="119"/>
        <v>0</v>
      </c>
      <c r="AO96" s="59">
        <f t="shared" si="120"/>
        <v>0</v>
      </c>
      <c r="AP96" s="59">
        <f t="shared" si="121"/>
        <v>0</v>
      </c>
      <c r="AQ96" s="59">
        <f t="shared" si="122"/>
        <v>0</v>
      </c>
      <c r="AR96" s="59">
        <f t="shared" si="123"/>
        <v>0</v>
      </c>
      <c r="AS96" s="59">
        <f t="shared" si="124"/>
        <v>0</v>
      </c>
      <c r="AT96" s="59">
        <f t="shared" si="125"/>
        <v>0</v>
      </c>
      <c r="AU96" s="59">
        <f t="shared" si="126"/>
        <v>0</v>
      </c>
      <c r="AV96" s="59">
        <f t="shared" si="127"/>
        <v>0</v>
      </c>
      <c r="AW96" s="59">
        <f t="shared" si="128"/>
        <v>0</v>
      </c>
      <c r="AX96" s="59">
        <f t="shared" si="129"/>
        <v>0</v>
      </c>
      <c r="AY96" s="59">
        <f t="shared" si="130"/>
        <v>0</v>
      </c>
      <c r="AZ96" s="59">
        <f t="shared" si="131"/>
        <v>0</v>
      </c>
      <c r="BA96" s="59">
        <f t="shared" si="132"/>
        <v>0</v>
      </c>
      <c r="BB96" s="59">
        <f t="shared" si="133"/>
        <v>0</v>
      </c>
      <c r="BC96" s="59">
        <f t="shared" si="134"/>
        <v>0</v>
      </c>
      <c r="BD96" s="59">
        <f t="shared" si="135"/>
        <v>0</v>
      </c>
      <c r="BE96" s="59">
        <f t="shared" si="136"/>
        <v>0</v>
      </c>
      <c r="BF96" s="59">
        <f t="shared" si="137"/>
        <v>0</v>
      </c>
      <c r="BG96" s="59">
        <f t="shared" si="138"/>
        <v>0</v>
      </c>
      <c r="BH96" s="59">
        <f t="shared" si="139"/>
        <v>0</v>
      </c>
      <c r="BI96" s="59">
        <f t="shared" si="140"/>
        <v>0</v>
      </c>
      <c r="BJ96" s="59">
        <f t="shared" si="141"/>
        <v>0</v>
      </c>
      <c r="BK96" s="59">
        <f t="shared" si="142"/>
        <v>0</v>
      </c>
      <c r="BL96" s="59">
        <f t="shared" si="143"/>
        <v>0</v>
      </c>
      <c r="BM96" s="59">
        <f t="shared" si="144"/>
        <v>0</v>
      </c>
      <c r="BN96" s="59">
        <f t="shared" si="145"/>
        <v>0</v>
      </c>
      <c r="BO96" s="59">
        <f t="shared" si="146"/>
        <v>0</v>
      </c>
      <c r="BP96" s="59">
        <f t="shared" si="147"/>
        <v>0</v>
      </c>
      <c r="BQ96" s="59">
        <f t="shared" si="148"/>
        <v>0</v>
      </c>
      <c r="BR96" s="59">
        <f t="shared" si="149"/>
        <v>0</v>
      </c>
      <c r="BS96" s="59">
        <f t="shared" si="150"/>
        <v>0</v>
      </c>
      <c r="BT96" s="59">
        <f t="shared" si="151"/>
        <v>0</v>
      </c>
      <c r="BU96" s="59">
        <f t="shared" si="152"/>
        <v>0</v>
      </c>
      <c r="BV96" s="59">
        <f t="shared" si="89"/>
        <v>0</v>
      </c>
      <c r="BW96" s="59">
        <f t="shared" si="160"/>
        <v>0</v>
      </c>
      <c r="BX96" s="59">
        <f t="shared" si="161"/>
        <v>0</v>
      </c>
      <c r="BY96" s="59">
        <f t="shared" si="162"/>
        <v>0</v>
      </c>
      <c r="BZ96" s="59">
        <f t="shared" si="163"/>
        <v>0</v>
      </c>
      <c r="CA96" s="59">
        <f t="shared" si="164"/>
        <v>0</v>
      </c>
      <c r="CB96" s="59">
        <f t="shared" si="165"/>
        <v>0</v>
      </c>
      <c r="CC96" s="59">
        <f t="shared" si="166"/>
        <v>0</v>
      </c>
      <c r="CD96" s="59">
        <f t="shared" si="167"/>
        <v>0</v>
      </c>
      <c r="CE96" s="59">
        <f t="shared" si="168"/>
        <v>0</v>
      </c>
      <c r="CF96" s="59">
        <f t="shared" si="169"/>
        <v>0</v>
      </c>
      <c r="CG96" s="59">
        <f t="shared" si="170"/>
        <v>0</v>
      </c>
      <c r="CH96" s="59">
        <f t="shared" si="171"/>
        <v>0</v>
      </c>
      <c r="CI96" s="59">
        <f t="shared" si="172"/>
        <v>0</v>
      </c>
      <c r="CJ96" s="59">
        <f t="shared" si="173"/>
        <v>0</v>
      </c>
      <c r="CK96" s="59">
        <f t="shared" si="174"/>
        <v>0</v>
      </c>
      <c r="CL96" s="59">
        <f t="shared" si="175"/>
        <v>0</v>
      </c>
      <c r="CM96" s="59">
        <f t="shared" si="176"/>
        <v>0</v>
      </c>
      <c r="CN96" s="59">
        <f t="shared" si="177"/>
        <v>0</v>
      </c>
      <c r="CO96" s="59">
        <f t="shared" si="178"/>
        <v>0</v>
      </c>
      <c r="CP96" s="59">
        <f t="shared" si="179"/>
        <v>0</v>
      </c>
      <c r="CQ96" s="59">
        <f t="shared" si="180"/>
        <v>0</v>
      </c>
      <c r="CR96" s="59">
        <f t="shared" si="181"/>
        <v>0</v>
      </c>
      <c r="CS96" s="59">
        <f t="shared" si="182"/>
        <v>0</v>
      </c>
      <c r="CT96" s="59">
        <f t="shared" si="183"/>
        <v>0</v>
      </c>
      <c r="CU96" s="59">
        <f t="shared" si="184"/>
        <v>0</v>
      </c>
      <c r="CV96" s="59">
        <f t="shared" si="185"/>
        <v>0</v>
      </c>
      <c r="CW96" s="59">
        <f t="shared" si="186"/>
        <v>0</v>
      </c>
      <c r="CX96" s="59">
        <f t="shared" si="187"/>
        <v>0</v>
      </c>
      <c r="CY96" s="59">
        <f t="shared" si="188"/>
        <v>0</v>
      </c>
      <c r="CZ96" s="59">
        <f t="shared" si="189"/>
        <v>0</v>
      </c>
      <c r="DA96" s="59">
        <f t="shared" si="190"/>
        <v>0</v>
      </c>
      <c r="DB96" s="59">
        <f t="shared" si="191"/>
        <v>0</v>
      </c>
      <c r="DC96" s="59">
        <f t="shared" si="192"/>
        <v>0</v>
      </c>
      <c r="DD96" s="59">
        <f t="shared" si="193"/>
        <v>0</v>
      </c>
      <c r="DE96" s="59">
        <f t="shared" si="194"/>
        <v>0</v>
      </c>
      <c r="DF96" s="59">
        <f t="shared" si="195"/>
        <v>0</v>
      </c>
      <c r="DG96" s="59">
        <f t="shared" si="196"/>
        <v>0</v>
      </c>
      <c r="DH96" s="59">
        <f t="shared" si="197"/>
        <v>0</v>
      </c>
      <c r="DI96" s="59">
        <f t="shared" si="198"/>
        <v>0</v>
      </c>
      <c r="DJ96" s="59">
        <f t="shared" si="199"/>
        <v>0</v>
      </c>
      <c r="DK96" s="59">
        <f t="shared" si="200"/>
        <v>0</v>
      </c>
      <c r="DL96" s="59">
        <f t="shared" si="201"/>
        <v>0</v>
      </c>
      <c r="DM96" s="59">
        <f t="shared" si="202"/>
        <v>0</v>
      </c>
      <c r="DN96" s="59">
        <f t="shared" si="203"/>
        <v>0</v>
      </c>
      <c r="DO96" s="59">
        <f t="shared" si="204"/>
        <v>0</v>
      </c>
      <c r="DP96" s="59">
        <f t="shared" si="205"/>
        <v>0</v>
      </c>
      <c r="DQ96" s="59">
        <f t="shared" si="206"/>
        <v>0</v>
      </c>
      <c r="DR96" s="59">
        <f t="shared" si="153"/>
        <v>0</v>
      </c>
      <c r="DS96" s="59">
        <f t="shared" si="154"/>
        <v>0</v>
      </c>
      <c r="DT96" s="59">
        <f t="shared" si="155"/>
        <v>0</v>
      </c>
      <c r="DU96" s="59">
        <f t="shared" si="156"/>
        <v>0</v>
      </c>
      <c r="DV96" s="59">
        <f t="shared" si="157"/>
        <v>0</v>
      </c>
    </row>
    <row r="97" spans="3:126" ht="16.5" thickTop="1" thickBot="1" x14ac:dyDescent="0.3">
      <c r="C97" s="57">
        <f t="shared" si="83"/>
        <v>0</v>
      </c>
      <c r="E97" s="58">
        <f t="shared" si="84"/>
        <v>0</v>
      </c>
      <c r="G97" s="59">
        <f t="shared" si="85"/>
        <v>0</v>
      </c>
      <c r="H97" s="59">
        <f t="shared" si="86"/>
        <v>0</v>
      </c>
      <c r="I97" s="59">
        <f t="shared" si="158"/>
        <v>0</v>
      </c>
      <c r="J97" s="59">
        <f t="shared" si="159"/>
        <v>0</v>
      </c>
      <c r="K97" s="59">
        <f t="shared" si="90"/>
        <v>0</v>
      </c>
      <c r="L97" s="59">
        <f t="shared" si="91"/>
        <v>0</v>
      </c>
      <c r="M97" s="59">
        <f t="shared" si="92"/>
        <v>0</v>
      </c>
      <c r="N97" s="59">
        <f t="shared" si="93"/>
        <v>0</v>
      </c>
      <c r="O97" s="59">
        <f t="shared" si="94"/>
        <v>0</v>
      </c>
      <c r="P97" s="59">
        <f t="shared" si="95"/>
        <v>0</v>
      </c>
      <c r="Q97" s="59">
        <f t="shared" si="96"/>
        <v>0</v>
      </c>
      <c r="R97" s="59">
        <f t="shared" si="97"/>
        <v>0</v>
      </c>
      <c r="S97" s="59">
        <f t="shared" si="98"/>
        <v>0</v>
      </c>
      <c r="T97" s="59">
        <f t="shared" si="99"/>
        <v>0</v>
      </c>
      <c r="U97" s="59">
        <f t="shared" si="100"/>
        <v>0</v>
      </c>
      <c r="V97" s="59">
        <f t="shared" si="101"/>
        <v>0</v>
      </c>
      <c r="W97" s="59">
        <f t="shared" si="102"/>
        <v>0</v>
      </c>
      <c r="X97" s="59">
        <f t="shared" si="103"/>
        <v>0</v>
      </c>
      <c r="Y97" s="59">
        <f t="shared" si="104"/>
        <v>0</v>
      </c>
      <c r="Z97" s="59">
        <f t="shared" si="105"/>
        <v>0</v>
      </c>
      <c r="AA97" s="59">
        <f t="shared" si="106"/>
        <v>0</v>
      </c>
      <c r="AB97" s="59">
        <f t="shared" si="107"/>
        <v>0</v>
      </c>
      <c r="AC97" s="59">
        <f t="shared" si="108"/>
        <v>0</v>
      </c>
      <c r="AD97" s="59">
        <f t="shared" si="109"/>
        <v>0</v>
      </c>
      <c r="AE97" s="59">
        <f t="shared" si="110"/>
        <v>0</v>
      </c>
      <c r="AF97" s="59">
        <f t="shared" si="111"/>
        <v>0</v>
      </c>
      <c r="AG97" s="59">
        <f t="shared" si="112"/>
        <v>0</v>
      </c>
      <c r="AH97" s="59">
        <f t="shared" si="113"/>
        <v>0</v>
      </c>
      <c r="AI97" s="59">
        <f t="shared" si="114"/>
        <v>0</v>
      </c>
      <c r="AJ97" s="59">
        <f t="shared" si="115"/>
        <v>0</v>
      </c>
      <c r="AK97" s="59">
        <f t="shared" si="116"/>
        <v>0</v>
      </c>
      <c r="AL97" s="59">
        <f t="shared" si="117"/>
        <v>0</v>
      </c>
      <c r="AM97" s="59">
        <f t="shared" si="118"/>
        <v>0</v>
      </c>
      <c r="AN97" s="59">
        <f t="shared" si="119"/>
        <v>0</v>
      </c>
      <c r="AO97" s="59">
        <f t="shared" si="120"/>
        <v>0</v>
      </c>
      <c r="AP97" s="59">
        <f t="shared" si="121"/>
        <v>0</v>
      </c>
      <c r="AQ97" s="59">
        <f t="shared" si="122"/>
        <v>0</v>
      </c>
      <c r="AR97" s="59">
        <f t="shared" si="123"/>
        <v>0</v>
      </c>
      <c r="AS97" s="59">
        <f t="shared" si="124"/>
        <v>0</v>
      </c>
      <c r="AT97" s="59">
        <f t="shared" si="125"/>
        <v>0</v>
      </c>
      <c r="AU97" s="59">
        <f t="shared" si="126"/>
        <v>0</v>
      </c>
      <c r="AV97" s="59">
        <f t="shared" si="127"/>
        <v>0</v>
      </c>
      <c r="AW97" s="59">
        <f t="shared" si="128"/>
        <v>0</v>
      </c>
      <c r="AX97" s="59">
        <f t="shared" si="129"/>
        <v>0</v>
      </c>
      <c r="AY97" s="59">
        <f t="shared" si="130"/>
        <v>0</v>
      </c>
      <c r="AZ97" s="59">
        <f t="shared" si="131"/>
        <v>0</v>
      </c>
      <c r="BA97" s="59">
        <f t="shared" si="132"/>
        <v>0</v>
      </c>
      <c r="BB97" s="59">
        <f t="shared" si="133"/>
        <v>0</v>
      </c>
      <c r="BC97" s="59">
        <f t="shared" si="134"/>
        <v>0</v>
      </c>
      <c r="BD97" s="59">
        <f t="shared" si="135"/>
        <v>0</v>
      </c>
      <c r="BE97" s="59">
        <f t="shared" si="136"/>
        <v>0</v>
      </c>
      <c r="BF97" s="59">
        <f t="shared" si="137"/>
        <v>0</v>
      </c>
      <c r="BG97" s="59">
        <f t="shared" si="138"/>
        <v>0</v>
      </c>
      <c r="BH97" s="59">
        <f t="shared" si="139"/>
        <v>0</v>
      </c>
      <c r="BI97" s="59">
        <f t="shared" si="140"/>
        <v>0</v>
      </c>
      <c r="BJ97" s="59">
        <f t="shared" si="141"/>
        <v>0</v>
      </c>
      <c r="BK97" s="59">
        <f t="shared" si="142"/>
        <v>0</v>
      </c>
      <c r="BL97" s="59">
        <f t="shared" si="143"/>
        <v>0</v>
      </c>
      <c r="BM97" s="59">
        <f t="shared" si="144"/>
        <v>0</v>
      </c>
      <c r="BN97" s="59">
        <f t="shared" si="145"/>
        <v>0</v>
      </c>
      <c r="BO97" s="59">
        <f t="shared" si="146"/>
        <v>0</v>
      </c>
      <c r="BP97" s="59">
        <f t="shared" si="147"/>
        <v>0</v>
      </c>
      <c r="BQ97" s="59">
        <f t="shared" si="148"/>
        <v>0</v>
      </c>
      <c r="BR97" s="59">
        <f t="shared" si="149"/>
        <v>0</v>
      </c>
      <c r="BS97" s="59">
        <f t="shared" si="150"/>
        <v>0</v>
      </c>
      <c r="BT97" s="59">
        <f t="shared" si="151"/>
        <v>0</v>
      </c>
      <c r="BU97" s="59">
        <f t="shared" si="152"/>
        <v>0</v>
      </c>
      <c r="BV97" s="59">
        <f t="shared" si="89"/>
        <v>0</v>
      </c>
      <c r="BW97" s="59">
        <f t="shared" si="160"/>
        <v>0</v>
      </c>
      <c r="BX97" s="59">
        <f t="shared" si="161"/>
        <v>0</v>
      </c>
      <c r="BY97" s="59">
        <f t="shared" si="162"/>
        <v>0</v>
      </c>
      <c r="BZ97" s="59">
        <f t="shared" si="163"/>
        <v>0</v>
      </c>
      <c r="CA97" s="59">
        <f t="shared" si="164"/>
        <v>0</v>
      </c>
      <c r="CB97" s="59">
        <f t="shared" si="165"/>
        <v>0</v>
      </c>
      <c r="CC97" s="59">
        <f t="shared" si="166"/>
        <v>0</v>
      </c>
      <c r="CD97" s="59">
        <f t="shared" si="167"/>
        <v>0</v>
      </c>
      <c r="CE97" s="59">
        <f t="shared" si="168"/>
        <v>0</v>
      </c>
      <c r="CF97" s="59">
        <f t="shared" si="169"/>
        <v>0</v>
      </c>
      <c r="CG97" s="59">
        <f t="shared" si="170"/>
        <v>0</v>
      </c>
      <c r="CH97" s="59">
        <f t="shared" si="171"/>
        <v>0</v>
      </c>
      <c r="CI97" s="59">
        <f t="shared" si="172"/>
        <v>0</v>
      </c>
      <c r="CJ97" s="59">
        <f t="shared" si="173"/>
        <v>0</v>
      </c>
      <c r="CK97" s="59">
        <f t="shared" si="174"/>
        <v>0</v>
      </c>
      <c r="CL97" s="59">
        <f t="shared" si="175"/>
        <v>0</v>
      </c>
      <c r="CM97" s="59">
        <f t="shared" si="176"/>
        <v>0</v>
      </c>
      <c r="CN97" s="59">
        <f t="shared" si="177"/>
        <v>0</v>
      </c>
      <c r="CO97" s="59">
        <f t="shared" si="178"/>
        <v>0</v>
      </c>
      <c r="CP97" s="59">
        <f t="shared" si="179"/>
        <v>0</v>
      </c>
      <c r="CQ97" s="59">
        <f t="shared" si="180"/>
        <v>0</v>
      </c>
      <c r="CR97" s="59">
        <f t="shared" si="181"/>
        <v>0</v>
      </c>
      <c r="CS97" s="59">
        <f t="shared" si="182"/>
        <v>0</v>
      </c>
      <c r="CT97" s="59">
        <f t="shared" si="183"/>
        <v>0</v>
      </c>
      <c r="CU97" s="59">
        <f t="shared" si="184"/>
        <v>0</v>
      </c>
      <c r="CV97" s="59">
        <f t="shared" si="185"/>
        <v>0</v>
      </c>
      <c r="CW97" s="59">
        <f t="shared" si="186"/>
        <v>0</v>
      </c>
      <c r="CX97" s="59">
        <f t="shared" si="187"/>
        <v>0</v>
      </c>
      <c r="CY97" s="59">
        <f t="shared" si="188"/>
        <v>0</v>
      </c>
      <c r="CZ97" s="59">
        <f t="shared" si="189"/>
        <v>0</v>
      </c>
      <c r="DA97" s="59">
        <f t="shared" si="190"/>
        <v>0</v>
      </c>
      <c r="DB97" s="59">
        <f t="shared" si="191"/>
        <v>0</v>
      </c>
      <c r="DC97" s="59">
        <f t="shared" si="192"/>
        <v>0</v>
      </c>
      <c r="DD97" s="59">
        <f t="shared" si="193"/>
        <v>0</v>
      </c>
      <c r="DE97" s="59">
        <f t="shared" si="194"/>
        <v>0</v>
      </c>
      <c r="DF97" s="59">
        <f t="shared" si="195"/>
        <v>0</v>
      </c>
      <c r="DG97" s="59">
        <f t="shared" si="196"/>
        <v>0</v>
      </c>
      <c r="DH97" s="59">
        <f t="shared" si="197"/>
        <v>0</v>
      </c>
      <c r="DI97" s="59">
        <f t="shared" si="198"/>
        <v>0</v>
      </c>
      <c r="DJ97" s="59">
        <f t="shared" si="199"/>
        <v>0</v>
      </c>
      <c r="DK97" s="59">
        <f t="shared" si="200"/>
        <v>0</v>
      </c>
      <c r="DL97" s="59">
        <f t="shared" si="201"/>
        <v>0</v>
      </c>
      <c r="DM97" s="59">
        <f t="shared" si="202"/>
        <v>0</v>
      </c>
      <c r="DN97" s="59">
        <f t="shared" si="203"/>
        <v>0</v>
      </c>
      <c r="DO97" s="59">
        <f t="shared" si="204"/>
        <v>0</v>
      </c>
      <c r="DP97" s="59">
        <f t="shared" si="205"/>
        <v>0</v>
      </c>
      <c r="DQ97" s="59">
        <f t="shared" si="206"/>
        <v>0</v>
      </c>
      <c r="DR97" s="59">
        <f t="shared" si="153"/>
        <v>0</v>
      </c>
      <c r="DS97" s="59">
        <f t="shared" si="154"/>
        <v>0</v>
      </c>
      <c r="DT97" s="59">
        <f t="shared" si="155"/>
        <v>0</v>
      </c>
      <c r="DU97" s="59">
        <f t="shared" si="156"/>
        <v>0</v>
      </c>
      <c r="DV97" s="59">
        <f t="shared" si="157"/>
        <v>0</v>
      </c>
    </row>
    <row r="98" spans="3:126" ht="16.5" thickTop="1" thickBot="1" x14ac:dyDescent="0.3">
      <c r="C98" s="57">
        <f t="shared" si="83"/>
        <v>0</v>
      </c>
      <c r="E98" s="58">
        <f t="shared" si="84"/>
        <v>0</v>
      </c>
      <c r="G98" s="59">
        <f t="shared" si="85"/>
        <v>0</v>
      </c>
      <c r="H98" s="59">
        <f t="shared" si="86"/>
        <v>0</v>
      </c>
      <c r="I98" s="59">
        <f t="shared" si="158"/>
        <v>0</v>
      </c>
      <c r="J98" s="59">
        <f t="shared" si="159"/>
        <v>0</v>
      </c>
      <c r="K98" s="59">
        <f t="shared" si="90"/>
        <v>0</v>
      </c>
      <c r="L98" s="59">
        <f t="shared" si="91"/>
        <v>0</v>
      </c>
      <c r="M98" s="59">
        <f t="shared" si="92"/>
        <v>0</v>
      </c>
      <c r="N98" s="59">
        <f t="shared" si="93"/>
        <v>0</v>
      </c>
      <c r="O98" s="59">
        <f t="shared" si="94"/>
        <v>0</v>
      </c>
      <c r="P98" s="59">
        <f t="shared" si="95"/>
        <v>0</v>
      </c>
      <c r="Q98" s="59">
        <f t="shared" si="96"/>
        <v>0</v>
      </c>
      <c r="R98" s="59">
        <f t="shared" si="97"/>
        <v>0</v>
      </c>
      <c r="S98" s="59">
        <f t="shared" si="98"/>
        <v>0</v>
      </c>
      <c r="T98" s="59">
        <f t="shared" si="99"/>
        <v>0</v>
      </c>
      <c r="U98" s="59">
        <f t="shared" si="100"/>
        <v>0</v>
      </c>
      <c r="V98" s="59">
        <f t="shared" si="101"/>
        <v>0</v>
      </c>
      <c r="W98" s="59">
        <f t="shared" si="102"/>
        <v>0</v>
      </c>
      <c r="X98" s="59">
        <f t="shared" si="103"/>
        <v>0</v>
      </c>
      <c r="Y98" s="59">
        <f t="shared" si="104"/>
        <v>0</v>
      </c>
      <c r="Z98" s="59">
        <f t="shared" si="105"/>
        <v>0</v>
      </c>
      <c r="AA98" s="59">
        <f t="shared" si="106"/>
        <v>0</v>
      </c>
      <c r="AB98" s="59">
        <f t="shared" si="107"/>
        <v>0</v>
      </c>
      <c r="AC98" s="59">
        <f t="shared" si="108"/>
        <v>0</v>
      </c>
      <c r="AD98" s="59">
        <f t="shared" si="109"/>
        <v>0</v>
      </c>
      <c r="AE98" s="59">
        <f t="shared" si="110"/>
        <v>0</v>
      </c>
      <c r="AF98" s="59">
        <f t="shared" si="111"/>
        <v>0</v>
      </c>
      <c r="AG98" s="59">
        <f t="shared" si="112"/>
        <v>0</v>
      </c>
      <c r="AH98" s="59">
        <f t="shared" si="113"/>
        <v>0</v>
      </c>
      <c r="AI98" s="59">
        <f t="shared" si="114"/>
        <v>0</v>
      </c>
      <c r="AJ98" s="59">
        <f t="shared" si="115"/>
        <v>0</v>
      </c>
      <c r="AK98" s="59">
        <f t="shared" si="116"/>
        <v>0</v>
      </c>
      <c r="AL98" s="59">
        <f t="shared" si="117"/>
        <v>0</v>
      </c>
      <c r="AM98" s="59">
        <f t="shared" si="118"/>
        <v>0</v>
      </c>
      <c r="AN98" s="59">
        <f t="shared" si="119"/>
        <v>0</v>
      </c>
      <c r="AO98" s="59">
        <f t="shared" si="120"/>
        <v>0</v>
      </c>
      <c r="AP98" s="59">
        <f t="shared" si="121"/>
        <v>0</v>
      </c>
      <c r="AQ98" s="59">
        <f t="shared" si="122"/>
        <v>0</v>
      </c>
      <c r="AR98" s="59">
        <f t="shared" si="123"/>
        <v>0</v>
      </c>
      <c r="AS98" s="59">
        <f t="shared" si="124"/>
        <v>0</v>
      </c>
      <c r="AT98" s="59">
        <f t="shared" si="125"/>
        <v>0</v>
      </c>
      <c r="AU98" s="59">
        <f t="shared" si="126"/>
        <v>0</v>
      </c>
      <c r="AV98" s="59">
        <f t="shared" si="127"/>
        <v>0</v>
      </c>
      <c r="AW98" s="59">
        <f t="shared" si="128"/>
        <v>0</v>
      </c>
      <c r="AX98" s="59">
        <f t="shared" si="129"/>
        <v>0</v>
      </c>
      <c r="AY98" s="59">
        <f t="shared" si="130"/>
        <v>0</v>
      </c>
      <c r="AZ98" s="59">
        <f t="shared" si="131"/>
        <v>0</v>
      </c>
      <c r="BA98" s="59">
        <f t="shared" si="132"/>
        <v>0</v>
      </c>
      <c r="BB98" s="59">
        <f t="shared" si="133"/>
        <v>0</v>
      </c>
      <c r="BC98" s="59">
        <f t="shared" si="134"/>
        <v>0</v>
      </c>
      <c r="BD98" s="59">
        <f t="shared" si="135"/>
        <v>0</v>
      </c>
      <c r="BE98" s="59">
        <f t="shared" si="136"/>
        <v>0</v>
      </c>
      <c r="BF98" s="59">
        <f t="shared" si="137"/>
        <v>0</v>
      </c>
      <c r="BG98" s="59">
        <f t="shared" si="138"/>
        <v>0</v>
      </c>
      <c r="BH98" s="59">
        <f t="shared" si="139"/>
        <v>0</v>
      </c>
      <c r="BI98" s="59">
        <f t="shared" si="140"/>
        <v>0</v>
      </c>
      <c r="BJ98" s="59">
        <f t="shared" si="141"/>
        <v>0</v>
      </c>
      <c r="BK98" s="59">
        <f t="shared" si="142"/>
        <v>0</v>
      </c>
      <c r="BL98" s="59">
        <f t="shared" si="143"/>
        <v>0</v>
      </c>
      <c r="BM98" s="59">
        <f t="shared" si="144"/>
        <v>0</v>
      </c>
      <c r="BN98" s="59">
        <f t="shared" si="145"/>
        <v>0</v>
      </c>
      <c r="BO98" s="59">
        <f t="shared" si="146"/>
        <v>0</v>
      </c>
      <c r="BP98" s="59">
        <f t="shared" si="147"/>
        <v>0</v>
      </c>
      <c r="BQ98" s="59">
        <f t="shared" si="148"/>
        <v>0</v>
      </c>
      <c r="BR98" s="59">
        <f t="shared" si="149"/>
        <v>0</v>
      </c>
      <c r="BS98" s="59">
        <f t="shared" si="150"/>
        <v>0</v>
      </c>
      <c r="BT98" s="59">
        <f t="shared" si="151"/>
        <v>0</v>
      </c>
      <c r="BU98" s="59">
        <f t="shared" si="152"/>
        <v>0</v>
      </c>
      <c r="BV98" s="59">
        <f t="shared" si="89"/>
        <v>0</v>
      </c>
      <c r="BW98" s="59">
        <f t="shared" si="160"/>
        <v>0</v>
      </c>
      <c r="BX98" s="59">
        <f t="shared" si="161"/>
        <v>0</v>
      </c>
      <c r="BY98" s="59">
        <f t="shared" si="162"/>
        <v>0</v>
      </c>
      <c r="BZ98" s="59">
        <f t="shared" si="163"/>
        <v>0</v>
      </c>
      <c r="CA98" s="59">
        <f t="shared" si="164"/>
        <v>0</v>
      </c>
      <c r="CB98" s="59">
        <f t="shared" si="165"/>
        <v>0</v>
      </c>
      <c r="CC98" s="59">
        <f t="shared" si="166"/>
        <v>0</v>
      </c>
      <c r="CD98" s="59">
        <f t="shared" si="167"/>
        <v>0</v>
      </c>
      <c r="CE98" s="59">
        <f t="shared" si="168"/>
        <v>0</v>
      </c>
      <c r="CF98" s="59">
        <f t="shared" si="169"/>
        <v>0</v>
      </c>
      <c r="CG98" s="59">
        <f t="shared" si="170"/>
        <v>0</v>
      </c>
      <c r="CH98" s="59">
        <f t="shared" si="171"/>
        <v>0</v>
      </c>
      <c r="CI98" s="59">
        <f t="shared" si="172"/>
        <v>0</v>
      </c>
      <c r="CJ98" s="59">
        <f t="shared" si="173"/>
        <v>0</v>
      </c>
      <c r="CK98" s="59">
        <f t="shared" si="174"/>
        <v>0</v>
      </c>
      <c r="CL98" s="59">
        <f t="shared" si="175"/>
        <v>0</v>
      </c>
      <c r="CM98" s="59">
        <f t="shared" si="176"/>
        <v>0</v>
      </c>
      <c r="CN98" s="59">
        <f t="shared" si="177"/>
        <v>0</v>
      </c>
      <c r="CO98" s="59">
        <f t="shared" si="178"/>
        <v>0</v>
      </c>
      <c r="CP98" s="59">
        <f t="shared" si="179"/>
        <v>0</v>
      </c>
      <c r="CQ98" s="59">
        <f t="shared" si="180"/>
        <v>0</v>
      </c>
      <c r="CR98" s="59">
        <f t="shared" si="181"/>
        <v>0</v>
      </c>
      <c r="CS98" s="59">
        <f t="shared" si="182"/>
        <v>0</v>
      </c>
      <c r="CT98" s="59">
        <f t="shared" si="183"/>
        <v>0</v>
      </c>
      <c r="CU98" s="59">
        <f t="shared" si="184"/>
        <v>0</v>
      </c>
      <c r="CV98" s="59">
        <f t="shared" si="185"/>
        <v>0</v>
      </c>
      <c r="CW98" s="59">
        <f t="shared" si="186"/>
        <v>0</v>
      </c>
      <c r="CX98" s="59">
        <f t="shared" si="187"/>
        <v>0</v>
      </c>
      <c r="CY98" s="59">
        <f t="shared" si="188"/>
        <v>0</v>
      </c>
      <c r="CZ98" s="59">
        <f t="shared" si="189"/>
        <v>0</v>
      </c>
      <c r="DA98" s="59">
        <f t="shared" si="190"/>
        <v>0</v>
      </c>
      <c r="DB98" s="59">
        <f t="shared" si="191"/>
        <v>0</v>
      </c>
      <c r="DC98" s="59">
        <f t="shared" si="192"/>
        <v>0</v>
      </c>
      <c r="DD98" s="59">
        <f t="shared" si="193"/>
        <v>0</v>
      </c>
      <c r="DE98" s="59">
        <f t="shared" si="194"/>
        <v>0</v>
      </c>
      <c r="DF98" s="59">
        <f t="shared" si="195"/>
        <v>0</v>
      </c>
      <c r="DG98" s="59">
        <f t="shared" si="196"/>
        <v>0</v>
      </c>
      <c r="DH98" s="59">
        <f t="shared" si="197"/>
        <v>0</v>
      </c>
      <c r="DI98" s="59">
        <f t="shared" si="198"/>
        <v>0</v>
      </c>
      <c r="DJ98" s="59">
        <f t="shared" si="199"/>
        <v>0</v>
      </c>
      <c r="DK98" s="59">
        <f t="shared" si="200"/>
        <v>0</v>
      </c>
      <c r="DL98" s="59">
        <f t="shared" si="201"/>
        <v>0</v>
      </c>
      <c r="DM98" s="59">
        <f t="shared" si="202"/>
        <v>0</v>
      </c>
      <c r="DN98" s="59">
        <f t="shared" si="203"/>
        <v>0</v>
      </c>
      <c r="DO98" s="59">
        <f t="shared" si="204"/>
        <v>0</v>
      </c>
      <c r="DP98" s="59">
        <f t="shared" si="205"/>
        <v>0</v>
      </c>
      <c r="DQ98" s="59">
        <f t="shared" si="206"/>
        <v>0</v>
      </c>
      <c r="DR98" s="59">
        <f t="shared" si="153"/>
        <v>0</v>
      </c>
      <c r="DS98" s="59">
        <f t="shared" si="154"/>
        <v>0</v>
      </c>
      <c r="DT98" s="59">
        <f t="shared" si="155"/>
        <v>0</v>
      </c>
      <c r="DU98" s="59">
        <f t="shared" si="156"/>
        <v>0</v>
      </c>
      <c r="DV98" s="59">
        <f t="shared" si="157"/>
        <v>0</v>
      </c>
    </row>
    <row r="99" spans="3:126" ht="16.5" thickTop="1" thickBot="1" x14ac:dyDescent="0.3">
      <c r="C99" s="57">
        <f>+C67</f>
        <v>0</v>
      </c>
      <c r="E99" s="58">
        <f>+E35</f>
        <v>0</v>
      </c>
      <c r="G99" s="59">
        <f t="shared" si="85"/>
        <v>0</v>
      </c>
      <c r="H99" s="59">
        <f t="shared" si="86"/>
        <v>0</v>
      </c>
      <c r="I99" s="59">
        <f t="shared" si="158"/>
        <v>0</v>
      </c>
      <c r="J99" s="59">
        <f t="shared" si="159"/>
        <v>0</v>
      </c>
      <c r="K99" s="59">
        <f t="shared" si="90"/>
        <v>0</v>
      </c>
      <c r="L99" s="59">
        <f t="shared" si="91"/>
        <v>0</v>
      </c>
      <c r="M99" s="59">
        <f t="shared" si="92"/>
        <v>0</v>
      </c>
      <c r="N99" s="59">
        <f t="shared" si="93"/>
        <v>0</v>
      </c>
      <c r="O99" s="59">
        <f t="shared" si="94"/>
        <v>0</v>
      </c>
      <c r="P99" s="59">
        <f t="shared" si="95"/>
        <v>0</v>
      </c>
      <c r="Q99" s="59">
        <f t="shared" si="96"/>
        <v>0</v>
      </c>
      <c r="R99" s="59">
        <f t="shared" si="97"/>
        <v>0</v>
      </c>
      <c r="S99" s="59">
        <f t="shared" si="98"/>
        <v>0</v>
      </c>
      <c r="T99" s="59">
        <f t="shared" si="99"/>
        <v>0</v>
      </c>
      <c r="U99" s="59">
        <f t="shared" si="100"/>
        <v>0</v>
      </c>
      <c r="V99" s="59">
        <f t="shared" si="101"/>
        <v>0</v>
      </c>
      <c r="W99" s="59">
        <f t="shared" si="102"/>
        <v>0</v>
      </c>
      <c r="X99" s="59">
        <f t="shared" si="103"/>
        <v>0</v>
      </c>
      <c r="Y99" s="59">
        <f t="shared" si="104"/>
        <v>0</v>
      </c>
      <c r="Z99" s="59">
        <f t="shared" si="105"/>
        <v>0</v>
      </c>
      <c r="AA99" s="59">
        <f t="shared" si="106"/>
        <v>0</v>
      </c>
      <c r="AB99" s="59">
        <f t="shared" si="107"/>
        <v>0</v>
      </c>
      <c r="AC99" s="59">
        <f t="shared" si="108"/>
        <v>0</v>
      </c>
      <c r="AD99" s="59">
        <f t="shared" si="109"/>
        <v>0</v>
      </c>
      <c r="AE99" s="59">
        <f t="shared" si="110"/>
        <v>0</v>
      </c>
      <c r="AF99" s="59">
        <f t="shared" si="111"/>
        <v>0</v>
      </c>
      <c r="AG99" s="59">
        <f t="shared" si="112"/>
        <v>0</v>
      </c>
      <c r="AH99" s="59">
        <f t="shared" si="113"/>
        <v>0</v>
      </c>
      <c r="AI99" s="59">
        <f t="shared" si="114"/>
        <v>0</v>
      </c>
      <c r="AJ99" s="59">
        <f t="shared" si="115"/>
        <v>0</v>
      </c>
      <c r="AK99" s="59">
        <f t="shared" si="116"/>
        <v>0</v>
      </c>
      <c r="AL99" s="59">
        <f t="shared" si="117"/>
        <v>0</v>
      </c>
      <c r="AM99" s="59">
        <f t="shared" si="118"/>
        <v>0</v>
      </c>
      <c r="AN99" s="59">
        <f t="shared" si="119"/>
        <v>0</v>
      </c>
      <c r="AO99" s="59">
        <f t="shared" si="120"/>
        <v>0</v>
      </c>
      <c r="AP99" s="59">
        <f t="shared" si="121"/>
        <v>0</v>
      </c>
      <c r="AQ99" s="59">
        <f t="shared" si="122"/>
        <v>0</v>
      </c>
      <c r="AR99" s="59">
        <f t="shared" si="123"/>
        <v>0</v>
      </c>
      <c r="AS99" s="59">
        <f t="shared" si="124"/>
        <v>0</v>
      </c>
      <c r="AT99" s="59">
        <f t="shared" si="125"/>
        <v>0</v>
      </c>
      <c r="AU99" s="59">
        <f t="shared" si="126"/>
        <v>0</v>
      </c>
      <c r="AV99" s="59">
        <f t="shared" si="127"/>
        <v>0</v>
      </c>
      <c r="AW99" s="59">
        <f t="shared" si="128"/>
        <v>0</v>
      </c>
      <c r="AX99" s="59">
        <f t="shared" si="129"/>
        <v>0</v>
      </c>
      <c r="AY99" s="59">
        <f t="shared" si="130"/>
        <v>0</v>
      </c>
      <c r="AZ99" s="59">
        <f t="shared" si="131"/>
        <v>0</v>
      </c>
      <c r="BA99" s="59">
        <f t="shared" si="132"/>
        <v>0</v>
      </c>
      <c r="BB99" s="59">
        <f t="shared" si="133"/>
        <v>0</v>
      </c>
      <c r="BC99" s="59">
        <f t="shared" si="134"/>
        <v>0</v>
      </c>
      <c r="BD99" s="59">
        <f t="shared" si="135"/>
        <v>0</v>
      </c>
      <c r="BE99" s="59">
        <f t="shared" si="136"/>
        <v>0</v>
      </c>
      <c r="BF99" s="59">
        <f t="shared" si="137"/>
        <v>0</v>
      </c>
      <c r="BG99" s="59">
        <f t="shared" si="138"/>
        <v>0</v>
      </c>
      <c r="BH99" s="59">
        <f t="shared" si="139"/>
        <v>0</v>
      </c>
      <c r="BI99" s="59">
        <f t="shared" si="140"/>
        <v>0</v>
      </c>
      <c r="BJ99" s="59">
        <f t="shared" si="141"/>
        <v>0</v>
      </c>
      <c r="BK99" s="59">
        <f t="shared" si="142"/>
        <v>0</v>
      </c>
      <c r="BL99" s="59">
        <f t="shared" si="143"/>
        <v>0</v>
      </c>
      <c r="BM99" s="59">
        <f t="shared" si="144"/>
        <v>0</v>
      </c>
      <c r="BN99" s="59">
        <f t="shared" si="145"/>
        <v>0</v>
      </c>
      <c r="BO99" s="59">
        <f t="shared" si="146"/>
        <v>0</v>
      </c>
      <c r="BP99" s="59">
        <f t="shared" si="147"/>
        <v>0</v>
      </c>
      <c r="BQ99" s="59">
        <f t="shared" si="148"/>
        <v>0</v>
      </c>
      <c r="BR99" s="59">
        <f t="shared" si="149"/>
        <v>0</v>
      </c>
      <c r="BS99" s="59">
        <f t="shared" si="150"/>
        <v>0</v>
      </c>
      <c r="BT99" s="59">
        <f t="shared" si="151"/>
        <v>0</v>
      </c>
      <c r="BU99" s="59">
        <f t="shared" si="152"/>
        <v>0</v>
      </c>
      <c r="BV99" s="59">
        <f t="shared" si="89"/>
        <v>0</v>
      </c>
      <c r="BW99" s="59">
        <f t="shared" si="160"/>
        <v>0</v>
      </c>
      <c r="BX99" s="59">
        <f t="shared" si="161"/>
        <v>0</v>
      </c>
      <c r="BY99" s="59">
        <f t="shared" si="162"/>
        <v>0</v>
      </c>
      <c r="BZ99" s="59">
        <f t="shared" si="163"/>
        <v>0</v>
      </c>
      <c r="CA99" s="59">
        <f t="shared" si="164"/>
        <v>0</v>
      </c>
      <c r="CB99" s="59">
        <f t="shared" si="165"/>
        <v>0</v>
      </c>
      <c r="CC99" s="59">
        <f t="shared" si="166"/>
        <v>0</v>
      </c>
      <c r="CD99" s="59">
        <f t="shared" si="167"/>
        <v>0</v>
      </c>
      <c r="CE99" s="59">
        <f t="shared" si="168"/>
        <v>0</v>
      </c>
      <c r="CF99" s="59">
        <f t="shared" si="169"/>
        <v>0</v>
      </c>
      <c r="CG99" s="59">
        <f t="shared" si="170"/>
        <v>0</v>
      </c>
      <c r="CH99" s="59">
        <f t="shared" si="171"/>
        <v>0</v>
      </c>
      <c r="CI99" s="59">
        <f t="shared" si="172"/>
        <v>0</v>
      </c>
      <c r="CJ99" s="59">
        <f t="shared" si="173"/>
        <v>0</v>
      </c>
      <c r="CK99" s="59">
        <f t="shared" si="174"/>
        <v>0</v>
      </c>
      <c r="CL99" s="59">
        <f t="shared" si="175"/>
        <v>0</v>
      </c>
      <c r="CM99" s="59">
        <f t="shared" si="176"/>
        <v>0</v>
      </c>
      <c r="CN99" s="59">
        <f t="shared" si="177"/>
        <v>0</v>
      </c>
      <c r="CO99" s="59">
        <f t="shared" si="178"/>
        <v>0</v>
      </c>
      <c r="CP99" s="59">
        <f t="shared" si="179"/>
        <v>0</v>
      </c>
      <c r="CQ99" s="59">
        <f t="shared" si="180"/>
        <v>0</v>
      </c>
      <c r="CR99" s="59">
        <f t="shared" si="181"/>
        <v>0</v>
      </c>
      <c r="CS99" s="59">
        <f t="shared" si="182"/>
        <v>0</v>
      </c>
      <c r="CT99" s="59">
        <f t="shared" si="183"/>
        <v>0</v>
      </c>
      <c r="CU99" s="59">
        <f t="shared" si="184"/>
        <v>0</v>
      </c>
      <c r="CV99" s="59">
        <f t="shared" si="185"/>
        <v>0</v>
      </c>
      <c r="CW99" s="59">
        <f t="shared" si="186"/>
        <v>0</v>
      </c>
      <c r="CX99" s="59">
        <f t="shared" si="187"/>
        <v>0</v>
      </c>
      <c r="CY99" s="59">
        <f t="shared" si="188"/>
        <v>0</v>
      </c>
      <c r="CZ99" s="59">
        <f t="shared" si="189"/>
        <v>0</v>
      </c>
      <c r="DA99" s="59">
        <f t="shared" si="190"/>
        <v>0</v>
      </c>
      <c r="DB99" s="59">
        <f t="shared" si="191"/>
        <v>0</v>
      </c>
      <c r="DC99" s="59">
        <f t="shared" si="192"/>
        <v>0</v>
      </c>
      <c r="DD99" s="59">
        <f t="shared" si="193"/>
        <v>0</v>
      </c>
      <c r="DE99" s="59">
        <f t="shared" si="194"/>
        <v>0</v>
      </c>
      <c r="DF99" s="59">
        <f t="shared" si="195"/>
        <v>0</v>
      </c>
      <c r="DG99" s="59">
        <f t="shared" si="196"/>
        <v>0</v>
      </c>
      <c r="DH99" s="59">
        <f t="shared" si="197"/>
        <v>0</v>
      </c>
      <c r="DI99" s="59">
        <f t="shared" si="198"/>
        <v>0</v>
      </c>
      <c r="DJ99" s="59">
        <f t="shared" si="199"/>
        <v>0</v>
      </c>
      <c r="DK99" s="59">
        <f t="shared" si="200"/>
        <v>0</v>
      </c>
      <c r="DL99" s="59">
        <f t="shared" si="201"/>
        <v>0</v>
      </c>
      <c r="DM99" s="59">
        <f t="shared" si="202"/>
        <v>0</v>
      </c>
      <c r="DN99" s="59">
        <f t="shared" si="203"/>
        <v>0</v>
      </c>
      <c r="DO99" s="59">
        <f t="shared" si="204"/>
        <v>0</v>
      </c>
      <c r="DP99" s="59">
        <f t="shared" si="205"/>
        <v>0</v>
      </c>
      <c r="DQ99" s="59">
        <f t="shared" si="206"/>
        <v>0</v>
      </c>
      <c r="DR99" s="59">
        <f t="shared" si="153"/>
        <v>0</v>
      </c>
      <c r="DS99" s="59">
        <f t="shared" si="154"/>
        <v>0</v>
      </c>
      <c r="DT99" s="59">
        <f t="shared" si="155"/>
        <v>0</v>
      </c>
      <c r="DU99" s="59">
        <f t="shared" si="156"/>
        <v>0</v>
      </c>
      <c r="DV99" s="59">
        <f t="shared" si="157"/>
        <v>0</v>
      </c>
    </row>
    <row r="100" spans="3:126" ht="16.5" thickTop="1" thickBot="1" x14ac:dyDescent="0.3">
      <c r="C100" s="57">
        <f t="shared" si="83"/>
        <v>0</v>
      </c>
      <c r="E100" s="58">
        <f t="shared" si="84"/>
        <v>0</v>
      </c>
      <c r="G100" s="59">
        <f t="shared" si="85"/>
        <v>0</v>
      </c>
      <c r="H100" s="59">
        <f t="shared" si="86"/>
        <v>0</v>
      </c>
      <c r="I100" s="59">
        <f t="shared" si="158"/>
        <v>0</v>
      </c>
      <c r="J100" s="59">
        <f t="shared" si="159"/>
        <v>0</v>
      </c>
      <c r="K100" s="59">
        <f t="shared" si="90"/>
        <v>0</v>
      </c>
      <c r="L100" s="59">
        <f t="shared" si="91"/>
        <v>0</v>
      </c>
      <c r="M100" s="59">
        <f t="shared" si="92"/>
        <v>0</v>
      </c>
      <c r="N100" s="59">
        <f t="shared" si="93"/>
        <v>0</v>
      </c>
      <c r="O100" s="59">
        <f t="shared" si="94"/>
        <v>0</v>
      </c>
      <c r="P100" s="59">
        <f t="shared" si="95"/>
        <v>0</v>
      </c>
      <c r="Q100" s="59">
        <f t="shared" si="96"/>
        <v>0</v>
      </c>
      <c r="R100" s="59">
        <f t="shared" si="97"/>
        <v>0</v>
      </c>
      <c r="S100" s="59">
        <f t="shared" si="98"/>
        <v>0</v>
      </c>
      <c r="T100" s="59">
        <f t="shared" si="99"/>
        <v>0</v>
      </c>
      <c r="U100" s="59">
        <f t="shared" si="100"/>
        <v>0</v>
      </c>
      <c r="V100" s="59">
        <f t="shared" si="101"/>
        <v>0</v>
      </c>
      <c r="W100" s="59">
        <f t="shared" si="102"/>
        <v>0</v>
      </c>
      <c r="X100" s="59">
        <f t="shared" si="103"/>
        <v>0</v>
      </c>
      <c r="Y100" s="59">
        <f t="shared" si="104"/>
        <v>0</v>
      </c>
      <c r="Z100" s="59">
        <f t="shared" si="105"/>
        <v>0</v>
      </c>
      <c r="AA100" s="59">
        <f t="shared" si="106"/>
        <v>0</v>
      </c>
      <c r="AB100" s="59">
        <f t="shared" si="107"/>
        <v>0</v>
      </c>
      <c r="AC100" s="59">
        <f t="shared" si="108"/>
        <v>0</v>
      </c>
      <c r="AD100" s="59">
        <f t="shared" si="109"/>
        <v>0</v>
      </c>
      <c r="AE100" s="59">
        <f t="shared" si="110"/>
        <v>0</v>
      </c>
      <c r="AF100" s="59">
        <f t="shared" si="111"/>
        <v>0</v>
      </c>
      <c r="AG100" s="59">
        <f t="shared" si="112"/>
        <v>0</v>
      </c>
      <c r="AH100" s="59">
        <f t="shared" si="113"/>
        <v>0</v>
      </c>
      <c r="AI100" s="59">
        <f t="shared" si="114"/>
        <v>0</v>
      </c>
      <c r="AJ100" s="59">
        <f t="shared" si="115"/>
        <v>0</v>
      </c>
      <c r="AK100" s="59">
        <f t="shared" si="116"/>
        <v>0</v>
      </c>
      <c r="AL100" s="59">
        <f t="shared" si="117"/>
        <v>0</v>
      </c>
      <c r="AM100" s="59">
        <f t="shared" si="118"/>
        <v>0</v>
      </c>
      <c r="AN100" s="59">
        <f t="shared" si="119"/>
        <v>0</v>
      </c>
      <c r="AO100" s="59">
        <f t="shared" si="120"/>
        <v>0</v>
      </c>
      <c r="AP100" s="59">
        <f t="shared" si="121"/>
        <v>0</v>
      </c>
      <c r="AQ100" s="59">
        <f t="shared" si="122"/>
        <v>0</v>
      </c>
      <c r="AR100" s="59">
        <f t="shared" si="123"/>
        <v>0</v>
      </c>
      <c r="AS100" s="59">
        <f t="shared" si="124"/>
        <v>0</v>
      </c>
      <c r="AT100" s="59">
        <f t="shared" si="125"/>
        <v>0</v>
      </c>
      <c r="AU100" s="59">
        <f t="shared" si="126"/>
        <v>0</v>
      </c>
      <c r="AV100" s="59">
        <f t="shared" si="127"/>
        <v>0</v>
      </c>
      <c r="AW100" s="59">
        <f t="shared" si="128"/>
        <v>0</v>
      </c>
      <c r="AX100" s="59">
        <f t="shared" si="129"/>
        <v>0</v>
      </c>
      <c r="AY100" s="59">
        <f t="shared" si="130"/>
        <v>0</v>
      </c>
      <c r="AZ100" s="59">
        <f t="shared" si="131"/>
        <v>0</v>
      </c>
      <c r="BA100" s="59">
        <f t="shared" si="132"/>
        <v>0</v>
      </c>
      <c r="BB100" s="59">
        <f t="shared" si="133"/>
        <v>0</v>
      </c>
      <c r="BC100" s="59">
        <f t="shared" si="134"/>
        <v>0</v>
      </c>
      <c r="BD100" s="59">
        <f t="shared" si="135"/>
        <v>0</v>
      </c>
      <c r="BE100" s="59">
        <f t="shared" si="136"/>
        <v>0</v>
      </c>
      <c r="BF100" s="59">
        <f t="shared" si="137"/>
        <v>0</v>
      </c>
      <c r="BG100" s="59">
        <f t="shared" si="138"/>
        <v>0</v>
      </c>
      <c r="BH100" s="59">
        <f t="shared" si="139"/>
        <v>0</v>
      </c>
      <c r="BI100" s="59">
        <f t="shared" si="140"/>
        <v>0</v>
      </c>
      <c r="BJ100" s="59">
        <f t="shared" si="141"/>
        <v>0</v>
      </c>
      <c r="BK100" s="59">
        <f t="shared" si="142"/>
        <v>0</v>
      </c>
      <c r="BL100" s="59">
        <f t="shared" si="143"/>
        <v>0</v>
      </c>
      <c r="BM100" s="59">
        <f t="shared" si="144"/>
        <v>0</v>
      </c>
      <c r="BN100" s="59">
        <f t="shared" si="145"/>
        <v>0</v>
      </c>
      <c r="BO100" s="59">
        <f t="shared" si="146"/>
        <v>0</v>
      </c>
      <c r="BP100" s="59">
        <f t="shared" si="147"/>
        <v>0</v>
      </c>
      <c r="BQ100" s="59">
        <f t="shared" si="148"/>
        <v>0</v>
      </c>
      <c r="BR100" s="59">
        <f t="shared" si="149"/>
        <v>0</v>
      </c>
      <c r="BS100" s="59">
        <f t="shared" si="150"/>
        <v>0</v>
      </c>
      <c r="BT100" s="59">
        <f t="shared" si="151"/>
        <v>0</v>
      </c>
      <c r="BU100" s="59">
        <f t="shared" si="152"/>
        <v>0</v>
      </c>
      <c r="BV100" s="59">
        <f t="shared" si="89"/>
        <v>0</v>
      </c>
      <c r="BW100" s="59">
        <f t="shared" si="160"/>
        <v>0</v>
      </c>
      <c r="BX100" s="59">
        <f t="shared" si="161"/>
        <v>0</v>
      </c>
      <c r="BY100" s="59">
        <f t="shared" si="162"/>
        <v>0</v>
      </c>
      <c r="BZ100" s="59">
        <f t="shared" si="163"/>
        <v>0</v>
      </c>
      <c r="CA100" s="59">
        <f t="shared" si="164"/>
        <v>0</v>
      </c>
      <c r="CB100" s="59">
        <f t="shared" si="165"/>
        <v>0</v>
      </c>
      <c r="CC100" s="59">
        <f t="shared" si="166"/>
        <v>0</v>
      </c>
      <c r="CD100" s="59">
        <f t="shared" si="167"/>
        <v>0</v>
      </c>
      <c r="CE100" s="59">
        <f t="shared" si="168"/>
        <v>0</v>
      </c>
      <c r="CF100" s="59">
        <f t="shared" si="169"/>
        <v>0</v>
      </c>
      <c r="CG100" s="59">
        <f t="shared" si="170"/>
        <v>0</v>
      </c>
      <c r="CH100" s="59">
        <f t="shared" si="171"/>
        <v>0</v>
      </c>
      <c r="CI100" s="59">
        <f t="shared" si="172"/>
        <v>0</v>
      </c>
      <c r="CJ100" s="59">
        <f t="shared" si="173"/>
        <v>0</v>
      </c>
      <c r="CK100" s="59">
        <f t="shared" si="174"/>
        <v>0</v>
      </c>
      <c r="CL100" s="59">
        <f t="shared" si="175"/>
        <v>0</v>
      </c>
      <c r="CM100" s="59">
        <f t="shared" si="176"/>
        <v>0</v>
      </c>
      <c r="CN100" s="59">
        <f t="shared" si="177"/>
        <v>0</v>
      </c>
      <c r="CO100" s="59">
        <f t="shared" si="178"/>
        <v>0</v>
      </c>
      <c r="CP100" s="59">
        <f t="shared" si="179"/>
        <v>0</v>
      </c>
      <c r="CQ100" s="59">
        <f t="shared" si="180"/>
        <v>0</v>
      </c>
      <c r="CR100" s="59">
        <f t="shared" si="181"/>
        <v>0</v>
      </c>
      <c r="CS100" s="59">
        <f t="shared" si="182"/>
        <v>0</v>
      </c>
      <c r="CT100" s="59">
        <f t="shared" si="183"/>
        <v>0</v>
      </c>
      <c r="CU100" s="59">
        <f t="shared" si="184"/>
        <v>0</v>
      </c>
      <c r="CV100" s="59">
        <f t="shared" si="185"/>
        <v>0</v>
      </c>
      <c r="CW100" s="59">
        <f t="shared" si="186"/>
        <v>0</v>
      </c>
      <c r="CX100" s="59">
        <f t="shared" si="187"/>
        <v>0</v>
      </c>
      <c r="CY100" s="59">
        <f t="shared" si="188"/>
        <v>0</v>
      </c>
      <c r="CZ100" s="59">
        <f t="shared" si="189"/>
        <v>0</v>
      </c>
      <c r="DA100" s="59">
        <f t="shared" si="190"/>
        <v>0</v>
      </c>
      <c r="DB100" s="59">
        <f t="shared" si="191"/>
        <v>0</v>
      </c>
      <c r="DC100" s="59">
        <f t="shared" si="192"/>
        <v>0</v>
      </c>
      <c r="DD100" s="59">
        <f t="shared" si="193"/>
        <v>0</v>
      </c>
      <c r="DE100" s="59">
        <f t="shared" si="194"/>
        <v>0</v>
      </c>
      <c r="DF100" s="59">
        <f t="shared" si="195"/>
        <v>0</v>
      </c>
      <c r="DG100" s="59">
        <f t="shared" si="196"/>
        <v>0</v>
      </c>
      <c r="DH100" s="59">
        <f t="shared" si="197"/>
        <v>0</v>
      </c>
      <c r="DI100" s="59">
        <f t="shared" si="198"/>
        <v>0</v>
      </c>
      <c r="DJ100" s="59">
        <f t="shared" si="199"/>
        <v>0</v>
      </c>
      <c r="DK100" s="59">
        <f t="shared" si="200"/>
        <v>0</v>
      </c>
      <c r="DL100" s="59">
        <f t="shared" si="201"/>
        <v>0</v>
      </c>
      <c r="DM100" s="59">
        <f t="shared" si="202"/>
        <v>0</v>
      </c>
      <c r="DN100" s="59">
        <f t="shared" si="203"/>
        <v>0</v>
      </c>
      <c r="DO100" s="59">
        <f t="shared" si="204"/>
        <v>0</v>
      </c>
      <c r="DP100" s="59">
        <f t="shared" si="205"/>
        <v>0</v>
      </c>
      <c r="DQ100" s="59">
        <f t="shared" si="206"/>
        <v>0</v>
      </c>
      <c r="DR100" s="59">
        <f t="shared" si="153"/>
        <v>0</v>
      </c>
      <c r="DS100" s="59">
        <f t="shared" si="154"/>
        <v>0</v>
      </c>
      <c r="DT100" s="59">
        <f t="shared" si="155"/>
        <v>0</v>
      </c>
      <c r="DU100" s="59">
        <f t="shared" si="156"/>
        <v>0</v>
      </c>
      <c r="DV100" s="59">
        <f t="shared" si="157"/>
        <v>0</v>
      </c>
    </row>
    <row r="101" spans="3:126" ht="15.75" thickTop="1" x14ac:dyDescent="0.25">
      <c r="F101" s="16" t="s">
        <v>191</v>
      </c>
      <c r="G101" s="95">
        <f>SUM(G71:G100)</f>
        <v>0</v>
      </c>
      <c r="H101" s="95">
        <f t="shared" ref="H101:BS101" si="207">SUM(H71:H100)</f>
        <v>87840</v>
      </c>
      <c r="I101" s="95">
        <f t="shared" si="207"/>
        <v>87840</v>
      </c>
      <c r="J101" s="95">
        <f t="shared" si="207"/>
        <v>87840</v>
      </c>
      <c r="K101" s="95">
        <f t="shared" si="207"/>
        <v>87840</v>
      </c>
      <c r="L101" s="95">
        <f t="shared" si="207"/>
        <v>87840</v>
      </c>
      <c r="M101" s="95">
        <f t="shared" si="207"/>
        <v>87840</v>
      </c>
      <c r="N101" s="95">
        <f t="shared" si="207"/>
        <v>87840</v>
      </c>
      <c r="O101" s="95">
        <f t="shared" si="207"/>
        <v>87840</v>
      </c>
      <c r="P101" s="95">
        <f t="shared" si="207"/>
        <v>87840</v>
      </c>
      <c r="Q101" s="95">
        <f t="shared" si="207"/>
        <v>87840</v>
      </c>
      <c r="R101" s="95">
        <f t="shared" si="207"/>
        <v>87840</v>
      </c>
      <c r="S101" s="95">
        <f t="shared" si="207"/>
        <v>87840</v>
      </c>
      <c r="T101" s="95">
        <f t="shared" si="207"/>
        <v>219600</v>
      </c>
      <c r="U101" s="95">
        <f t="shared" si="207"/>
        <v>219600</v>
      </c>
      <c r="V101" s="95">
        <f t="shared" si="207"/>
        <v>219600</v>
      </c>
      <c r="W101" s="95">
        <f t="shared" si="207"/>
        <v>219600</v>
      </c>
      <c r="X101" s="95">
        <f t="shared" si="207"/>
        <v>219600</v>
      </c>
      <c r="Y101" s="95">
        <f t="shared" si="207"/>
        <v>219600</v>
      </c>
      <c r="Z101" s="95">
        <f t="shared" si="207"/>
        <v>219600</v>
      </c>
      <c r="AA101" s="95">
        <f t="shared" si="207"/>
        <v>219600</v>
      </c>
      <c r="AB101" s="95">
        <f t="shared" si="207"/>
        <v>219600</v>
      </c>
      <c r="AC101" s="95">
        <f t="shared" si="207"/>
        <v>219600</v>
      </c>
      <c r="AD101" s="95">
        <f t="shared" si="207"/>
        <v>219600</v>
      </c>
      <c r="AE101" s="95">
        <f t="shared" si="207"/>
        <v>219600</v>
      </c>
      <c r="AF101" s="95">
        <f t="shared" si="207"/>
        <v>219600</v>
      </c>
      <c r="AG101" s="95">
        <f t="shared" si="207"/>
        <v>219600</v>
      </c>
      <c r="AH101" s="95">
        <f t="shared" si="207"/>
        <v>219600</v>
      </c>
      <c r="AI101" s="95">
        <f t="shared" si="207"/>
        <v>219600</v>
      </c>
      <c r="AJ101" s="95">
        <f t="shared" si="207"/>
        <v>219600</v>
      </c>
      <c r="AK101" s="95">
        <f t="shared" si="207"/>
        <v>219600</v>
      </c>
      <c r="AL101" s="95">
        <f t="shared" si="207"/>
        <v>219600</v>
      </c>
      <c r="AM101" s="95">
        <f t="shared" si="207"/>
        <v>219600</v>
      </c>
      <c r="AN101" s="95">
        <f t="shared" si="207"/>
        <v>219600</v>
      </c>
      <c r="AO101" s="95">
        <f t="shared" si="207"/>
        <v>219600</v>
      </c>
      <c r="AP101" s="95">
        <f t="shared" si="207"/>
        <v>219600</v>
      </c>
      <c r="AQ101" s="95">
        <f t="shared" si="207"/>
        <v>219600</v>
      </c>
      <c r="AR101" s="95">
        <f t="shared" si="207"/>
        <v>219600</v>
      </c>
      <c r="AS101" s="95">
        <f t="shared" si="207"/>
        <v>219600</v>
      </c>
      <c r="AT101" s="95">
        <f t="shared" si="207"/>
        <v>219600</v>
      </c>
      <c r="AU101" s="95">
        <f t="shared" si="207"/>
        <v>219600</v>
      </c>
      <c r="AV101" s="95">
        <f t="shared" si="207"/>
        <v>219600</v>
      </c>
      <c r="AW101" s="95">
        <f t="shared" si="207"/>
        <v>219600</v>
      </c>
      <c r="AX101" s="95">
        <f t="shared" si="207"/>
        <v>219600</v>
      </c>
      <c r="AY101" s="95">
        <f t="shared" si="207"/>
        <v>219600</v>
      </c>
      <c r="AZ101" s="95">
        <f t="shared" si="207"/>
        <v>219600</v>
      </c>
      <c r="BA101" s="95">
        <f t="shared" si="207"/>
        <v>219600</v>
      </c>
      <c r="BB101" s="95">
        <f t="shared" si="207"/>
        <v>219600</v>
      </c>
      <c r="BC101" s="95">
        <f t="shared" si="207"/>
        <v>219600</v>
      </c>
      <c r="BD101" s="95">
        <f t="shared" si="207"/>
        <v>219600</v>
      </c>
      <c r="BE101" s="95">
        <f t="shared" si="207"/>
        <v>219600</v>
      </c>
      <c r="BF101" s="95">
        <f t="shared" si="207"/>
        <v>219600</v>
      </c>
      <c r="BG101" s="95">
        <f t="shared" si="207"/>
        <v>219600</v>
      </c>
      <c r="BH101" s="95">
        <f t="shared" si="207"/>
        <v>219600</v>
      </c>
      <c r="BI101" s="95">
        <f t="shared" si="207"/>
        <v>219600</v>
      </c>
      <c r="BJ101" s="95">
        <f t="shared" si="207"/>
        <v>219600</v>
      </c>
      <c r="BK101" s="95">
        <f t="shared" si="207"/>
        <v>219600</v>
      </c>
      <c r="BL101" s="95">
        <f t="shared" si="207"/>
        <v>219600</v>
      </c>
      <c r="BM101" s="95">
        <f t="shared" si="207"/>
        <v>219600</v>
      </c>
      <c r="BN101" s="95">
        <f t="shared" si="207"/>
        <v>219600</v>
      </c>
      <c r="BO101" s="95">
        <f t="shared" si="207"/>
        <v>219600</v>
      </c>
      <c r="BP101" s="95">
        <f t="shared" si="207"/>
        <v>219600</v>
      </c>
      <c r="BQ101" s="95">
        <f t="shared" si="207"/>
        <v>219600</v>
      </c>
      <c r="BR101" s="95">
        <f t="shared" si="207"/>
        <v>219600</v>
      </c>
      <c r="BS101" s="95">
        <f t="shared" si="207"/>
        <v>219600</v>
      </c>
      <c r="BT101" s="95">
        <f t="shared" ref="BT101:DV101" si="208">SUM(BT71:BT100)</f>
        <v>219600</v>
      </c>
      <c r="BU101" s="95">
        <f t="shared" si="208"/>
        <v>219600</v>
      </c>
      <c r="BV101" s="95">
        <f t="shared" si="208"/>
        <v>219600</v>
      </c>
      <c r="BW101" s="95">
        <f t="shared" si="208"/>
        <v>219600</v>
      </c>
      <c r="BX101" s="95">
        <f t="shared" si="208"/>
        <v>219600</v>
      </c>
      <c r="BY101" s="95">
        <f t="shared" si="208"/>
        <v>219600</v>
      </c>
      <c r="BZ101" s="95">
        <f t="shared" si="208"/>
        <v>219600</v>
      </c>
      <c r="CA101" s="95">
        <f t="shared" si="208"/>
        <v>219600</v>
      </c>
      <c r="CB101" s="95">
        <f t="shared" si="208"/>
        <v>219600</v>
      </c>
      <c r="CC101" s="95">
        <f t="shared" si="208"/>
        <v>219600</v>
      </c>
      <c r="CD101" s="95">
        <f t="shared" si="208"/>
        <v>219600</v>
      </c>
      <c r="CE101" s="95">
        <f t="shared" si="208"/>
        <v>219600</v>
      </c>
      <c r="CF101" s="95">
        <f t="shared" si="208"/>
        <v>219600</v>
      </c>
      <c r="CG101" s="95">
        <f t="shared" si="208"/>
        <v>219600</v>
      </c>
      <c r="CH101" s="95">
        <f t="shared" si="208"/>
        <v>219600</v>
      </c>
      <c r="CI101" s="95">
        <f t="shared" si="208"/>
        <v>219600</v>
      </c>
      <c r="CJ101" s="95">
        <f t="shared" si="208"/>
        <v>219600</v>
      </c>
      <c r="CK101" s="95">
        <f t="shared" si="208"/>
        <v>219600</v>
      </c>
      <c r="CL101" s="95">
        <f t="shared" si="208"/>
        <v>219600</v>
      </c>
      <c r="CM101" s="95">
        <f t="shared" si="208"/>
        <v>219600</v>
      </c>
      <c r="CN101" s="95">
        <f t="shared" si="208"/>
        <v>219600</v>
      </c>
      <c r="CO101" s="95">
        <f t="shared" si="208"/>
        <v>219600</v>
      </c>
      <c r="CP101" s="95">
        <f t="shared" si="208"/>
        <v>219600</v>
      </c>
      <c r="CQ101" s="95">
        <f t="shared" si="208"/>
        <v>219600</v>
      </c>
      <c r="CR101" s="95">
        <f t="shared" si="208"/>
        <v>219600</v>
      </c>
      <c r="CS101" s="95">
        <f t="shared" si="208"/>
        <v>219600</v>
      </c>
      <c r="CT101" s="95">
        <f t="shared" si="208"/>
        <v>219600</v>
      </c>
      <c r="CU101" s="95">
        <f t="shared" si="208"/>
        <v>219600</v>
      </c>
      <c r="CV101" s="95">
        <f t="shared" si="208"/>
        <v>219600</v>
      </c>
      <c r="CW101" s="95">
        <f t="shared" si="208"/>
        <v>219600</v>
      </c>
      <c r="CX101" s="95">
        <f t="shared" si="208"/>
        <v>219600</v>
      </c>
      <c r="CY101" s="95">
        <f t="shared" si="208"/>
        <v>219600</v>
      </c>
      <c r="CZ101" s="95">
        <f t="shared" si="208"/>
        <v>219600</v>
      </c>
      <c r="DA101" s="95">
        <f t="shared" si="208"/>
        <v>219600</v>
      </c>
      <c r="DB101" s="95">
        <f t="shared" si="208"/>
        <v>219600</v>
      </c>
      <c r="DC101" s="95">
        <f t="shared" si="208"/>
        <v>219600</v>
      </c>
      <c r="DD101" s="95">
        <f t="shared" si="208"/>
        <v>219600</v>
      </c>
      <c r="DE101" s="95">
        <f t="shared" si="208"/>
        <v>219600</v>
      </c>
      <c r="DF101" s="95">
        <f t="shared" si="208"/>
        <v>219600</v>
      </c>
      <c r="DG101" s="95">
        <f t="shared" si="208"/>
        <v>219600</v>
      </c>
      <c r="DH101" s="95">
        <f t="shared" si="208"/>
        <v>219600</v>
      </c>
      <c r="DI101" s="95">
        <f t="shared" si="208"/>
        <v>219600</v>
      </c>
      <c r="DJ101" s="95">
        <f t="shared" si="208"/>
        <v>219600</v>
      </c>
      <c r="DK101" s="95">
        <f t="shared" si="208"/>
        <v>219600</v>
      </c>
      <c r="DL101" s="95">
        <f t="shared" si="208"/>
        <v>219600</v>
      </c>
      <c r="DM101" s="95">
        <f t="shared" si="208"/>
        <v>219600</v>
      </c>
      <c r="DN101" s="95">
        <f t="shared" si="208"/>
        <v>219600</v>
      </c>
      <c r="DO101" s="95">
        <f t="shared" si="208"/>
        <v>219600</v>
      </c>
      <c r="DP101" s="95">
        <f t="shared" si="208"/>
        <v>219600</v>
      </c>
      <c r="DQ101" s="95">
        <f t="shared" si="208"/>
        <v>219600</v>
      </c>
      <c r="DR101" s="95">
        <f t="shared" si="208"/>
        <v>219600</v>
      </c>
      <c r="DS101" s="95">
        <f t="shared" si="208"/>
        <v>219600</v>
      </c>
      <c r="DT101" s="95">
        <f t="shared" si="208"/>
        <v>219600</v>
      </c>
      <c r="DU101" s="95">
        <f t="shared" si="208"/>
        <v>219600</v>
      </c>
      <c r="DV101" s="95">
        <f t="shared" si="208"/>
        <v>219600</v>
      </c>
    </row>
    <row r="102" spans="3:126" ht="15.75" thickBot="1" x14ac:dyDescent="0.3">
      <c r="C102" s="16" t="s">
        <v>101</v>
      </c>
    </row>
    <row r="103" spans="3:126" ht="16.5" thickTop="1" thickBot="1" x14ac:dyDescent="0.3">
      <c r="C103" s="57" t="str">
        <f>+C71</f>
        <v>Ricavi Italia</v>
      </c>
      <c r="G103" s="59">
        <f>+G7+G39-G71</f>
        <v>87840</v>
      </c>
      <c r="H103" s="59">
        <f t="shared" ref="H103:BS104" si="209">+H7+H39-H71</f>
        <v>0</v>
      </c>
      <c r="I103" s="59">
        <f t="shared" si="209"/>
        <v>0</v>
      </c>
      <c r="J103" s="59">
        <f t="shared" si="209"/>
        <v>0</v>
      </c>
      <c r="K103" s="59">
        <f t="shared" si="209"/>
        <v>0</v>
      </c>
      <c r="L103" s="59">
        <f t="shared" si="209"/>
        <v>0</v>
      </c>
      <c r="M103" s="59">
        <f t="shared" si="209"/>
        <v>0</v>
      </c>
      <c r="N103" s="59">
        <f t="shared" si="209"/>
        <v>0</v>
      </c>
      <c r="O103" s="59">
        <f t="shared" si="209"/>
        <v>0</v>
      </c>
      <c r="P103" s="59">
        <f t="shared" si="209"/>
        <v>0</v>
      </c>
      <c r="Q103" s="59">
        <f t="shared" si="209"/>
        <v>0</v>
      </c>
      <c r="R103" s="59">
        <f t="shared" si="209"/>
        <v>0</v>
      </c>
      <c r="S103" s="59">
        <f t="shared" si="209"/>
        <v>131760</v>
      </c>
      <c r="T103" s="59">
        <f t="shared" si="209"/>
        <v>0</v>
      </c>
      <c r="U103" s="59">
        <f t="shared" si="209"/>
        <v>0</v>
      </c>
      <c r="V103" s="59">
        <f t="shared" si="209"/>
        <v>0</v>
      </c>
      <c r="W103" s="59">
        <f t="shared" si="209"/>
        <v>0</v>
      </c>
      <c r="X103" s="59">
        <f t="shared" si="209"/>
        <v>0</v>
      </c>
      <c r="Y103" s="59">
        <f t="shared" si="209"/>
        <v>0</v>
      </c>
      <c r="Z103" s="59">
        <f t="shared" si="209"/>
        <v>0</v>
      </c>
      <c r="AA103" s="59">
        <f t="shared" si="209"/>
        <v>0</v>
      </c>
      <c r="AB103" s="59">
        <f t="shared" si="209"/>
        <v>0</v>
      </c>
      <c r="AC103" s="59">
        <f t="shared" si="209"/>
        <v>0</v>
      </c>
      <c r="AD103" s="59">
        <f t="shared" si="209"/>
        <v>0</v>
      </c>
      <c r="AE103" s="59">
        <f t="shared" si="209"/>
        <v>0</v>
      </c>
      <c r="AF103" s="59">
        <f t="shared" si="209"/>
        <v>0</v>
      </c>
      <c r="AG103" s="59">
        <f t="shared" si="209"/>
        <v>0</v>
      </c>
      <c r="AH103" s="59">
        <f t="shared" si="209"/>
        <v>0</v>
      </c>
      <c r="AI103" s="59">
        <f t="shared" si="209"/>
        <v>0</v>
      </c>
      <c r="AJ103" s="59">
        <f t="shared" si="209"/>
        <v>0</v>
      </c>
      <c r="AK103" s="59">
        <f t="shared" si="209"/>
        <v>0</v>
      </c>
      <c r="AL103" s="59">
        <f t="shared" si="209"/>
        <v>0</v>
      </c>
      <c r="AM103" s="59">
        <f t="shared" si="209"/>
        <v>0</v>
      </c>
      <c r="AN103" s="59">
        <f t="shared" si="209"/>
        <v>0</v>
      </c>
      <c r="AO103" s="59">
        <f t="shared" si="209"/>
        <v>0</v>
      </c>
      <c r="AP103" s="59">
        <f t="shared" si="209"/>
        <v>0</v>
      </c>
      <c r="AQ103" s="59">
        <f t="shared" si="209"/>
        <v>0</v>
      </c>
      <c r="AR103" s="59">
        <f t="shared" si="209"/>
        <v>0</v>
      </c>
      <c r="AS103" s="59">
        <f t="shared" si="209"/>
        <v>0</v>
      </c>
      <c r="AT103" s="59">
        <f t="shared" si="209"/>
        <v>0</v>
      </c>
      <c r="AU103" s="59">
        <f t="shared" si="209"/>
        <v>0</v>
      </c>
      <c r="AV103" s="59">
        <f t="shared" si="209"/>
        <v>0</v>
      </c>
      <c r="AW103" s="59">
        <f t="shared" si="209"/>
        <v>0</v>
      </c>
      <c r="AX103" s="59">
        <f t="shared" si="209"/>
        <v>0</v>
      </c>
      <c r="AY103" s="59">
        <f t="shared" si="209"/>
        <v>0</v>
      </c>
      <c r="AZ103" s="59">
        <f t="shared" si="209"/>
        <v>0</v>
      </c>
      <c r="BA103" s="59">
        <f t="shared" si="209"/>
        <v>0</v>
      </c>
      <c r="BB103" s="59">
        <f t="shared" si="209"/>
        <v>0</v>
      </c>
      <c r="BC103" s="59">
        <f t="shared" si="209"/>
        <v>0</v>
      </c>
      <c r="BD103" s="59">
        <f t="shared" si="209"/>
        <v>0</v>
      </c>
      <c r="BE103" s="59">
        <f t="shared" si="209"/>
        <v>0</v>
      </c>
      <c r="BF103" s="59">
        <f t="shared" si="209"/>
        <v>0</v>
      </c>
      <c r="BG103" s="59">
        <f t="shared" si="209"/>
        <v>0</v>
      </c>
      <c r="BH103" s="59">
        <f t="shared" si="209"/>
        <v>0</v>
      </c>
      <c r="BI103" s="59">
        <f t="shared" si="209"/>
        <v>0</v>
      </c>
      <c r="BJ103" s="59">
        <f t="shared" si="209"/>
        <v>0</v>
      </c>
      <c r="BK103" s="59">
        <f t="shared" si="209"/>
        <v>0</v>
      </c>
      <c r="BL103" s="59">
        <f t="shared" si="209"/>
        <v>0</v>
      </c>
      <c r="BM103" s="59">
        <f t="shared" si="209"/>
        <v>0</v>
      </c>
      <c r="BN103" s="59">
        <f t="shared" si="209"/>
        <v>0</v>
      </c>
      <c r="BO103" s="59">
        <f t="shared" si="209"/>
        <v>0</v>
      </c>
      <c r="BP103" s="59">
        <f t="shared" si="209"/>
        <v>0</v>
      </c>
      <c r="BQ103" s="59">
        <f t="shared" si="209"/>
        <v>0</v>
      </c>
      <c r="BR103" s="59">
        <f t="shared" si="209"/>
        <v>0</v>
      </c>
      <c r="BS103" s="59">
        <f t="shared" si="209"/>
        <v>0</v>
      </c>
      <c r="BT103" s="59">
        <f t="shared" ref="BT103:DV107" si="210">+BT7+BT39-BT71</f>
        <v>0</v>
      </c>
      <c r="BU103" s="59">
        <f t="shared" si="210"/>
        <v>0</v>
      </c>
      <c r="BV103" s="59">
        <f t="shared" si="210"/>
        <v>0</v>
      </c>
      <c r="BW103" s="59">
        <f t="shared" si="210"/>
        <v>0</v>
      </c>
      <c r="BX103" s="59">
        <f t="shared" si="210"/>
        <v>0</v>
      </c>
      <c r="BY103" s="59">
        <f t="shared" si="210"/>
        <v>0</v>
      </c>
      <c r="BZ103" s="59">
        <f t="shared" si="210"/>
        <v>0</v>
      </c>
      <c r="CA103" s="59">
        <f t="shared" si="210"/>
        <v>0</v>
      </c>
      <c r="CB103" s="59">
        <f t="shared" si="210"/>
        <v>0</v>
      </c>
      <c r="CC103" s="59">
        <f t="shared" si="210"/>
        <v>0</v>
      </c>
      <c r="CD103" s="59">
        <f t="shared" si="210"/>
        <v>0</v>
      </c>
      <c r="CE103" s="59">
        <f t="shared" si="210"/>
        <v>0</v>
      </c>
      <c r="CF103" s="59">
        <f t="shared" si="210"/>
        <v>0</v>
      </c>
      <c r="CG103" s="59">
        <f t="shared" si="210"/>
        <v>0</v>
      </c>
      <c r="CH103" s="59">
        <f t="shared" si="210"/>
        <v>0</v>
      </c>
      <c r="CI103" s="59">
        <f t="shared" si="210"/>
        <v>0</v>
      </c>
      <c r="CJ103" s="59">
        <f t="shared" si="210"/>
        <v>0</v>
      </c>
      <c r="CK103" s="59">
        <f t="shared" si="210"/>
        <v>0</v>
      </c>
      <c r="CL103" s="59">
        <f t="shared" si="210"/>
        <v>0</v>
      </c>
      <c r="CM103" s="59">
        <f t="shared" si="210"/>
        <v>0</v>
      </c>
      <c r="CN103" s="59">
        <f t="shared" si="210"/>
        <v>0</v>
      </c>
      <c r="CO103" s="59">
        <f t="shared" si="210"/>
        <v>0</v>
      </c>
      <c r="CP103" s="59">
        <f t="shared" si="210"/>
        <v>0</v>
      </c>
      <c r="CQ103" s="59">
        <f t="shared" si="210"/>
        <v>0</v>
      </c>
      <c r="CR103" s="59">
        <f t="shared" si="210"/>
        <v>0</v>
      </c>
      <c r="CS103" s="59">
        <f t="shared" si="210"/>
        <v>0</v>
      </c>
      <c r="CT103" s="59">
        <f t="shared" si="210"/>
        <v>0</v>
      </c>
      <c r="CU103" s="59">
        <f t="shared" si="210"/>
        <v>0</v>
      </c>
      <c r="CV103" s="59">
        <f t="shared" si="210"/>
        <v>0</v>
      </c>
      <c r="CW103" s="59">
        <f t="shared" si="210"/>
        <v>0</v>
      </c>
      <c r="CX103" s="59">
        <f t="shared" si="210"/>
        <v>0</v>
      </c>
      <c r="CY103" s="59">
        <f t="shared" si="210"/>
        <v>0</v>
      </c>
      <c r="CZ103" s="59">
        <f t="shared" si="210"/>
        <v>0</v>
      </c>
      <c r="DA103" s="59">
        <f t="shared" si="210"/>
        <v>0</v>
      </c>
      <c r="DB103" s="59">
        <f t="shared" si="210"/>
        <v>0</v>
      </c>
      <c r="DC103" s="59">
        <f t="shared" si="210"/>
        <v>0</v>
      </c>
      <c r="DD103" s="59">
        <f t="shared" si="210"/>
        <v>0</v>
      </c>
      <c r="DE103" s="59">
        <f t="shared" si="210"/>
        <v>0</v>
      </c>
      <c r="DF103" s="59">
        <f t="shared" si="210"/>
        <v>0</v>
      </c>
      <c r="DG103" s="59">
        <f t="shared" si="210"/>
        <v>0</v>
      </c>
      <c r="DH103" s="59">
        <f t="shared" si="210"/>
        <v>0</v>
      </c>
      <c r="DI103" s="59">
        <f t="shared" si="210"/>
        <v>0</v>
      </c>
      <c r="DJ103" s="59">
        <f t="shared" si="210"/>
        <v>0</v>
      </c>
      <c r="DK103" s="59">
        <f t="shared" si="210"/>
        <v>0</v>
      </c>
      <c r="DL103" s="59">
        <f t="shared" si="210"/>
        <v>0</v>
      </c>
      <c r="DM103" s="59">
        <f t="shared" si="210"/>
        <v>0</v>
      </c>
      <c r="DN103" s="59">
        <f t="shared" si="210"/>
        <v>0</v>
      </c>
      <c r="DO103" s="59">
        <f t="shared" si="210"/>
        <v>0</v>
      </c>
      <c r="DP103" s="59">
        <f t="shared" si="210"/>
        <v>0</v>
      </c>
      <c r="DQ103" s="59">
        <f t="shared" si="210"/>
        <v>0</v>
      </c>
      <c r="DR103" s="59">
        <f t="shared" si="210"/>
        <v>0</v>
      </c>
      <c r="DS103" s="59">
        <f t="shared" si="210"/>
        <v>0</v>
      </c>
      <c r="DT103" s="59">
        <f t="shared" si="210"/>
        <v>0</v>
      </c>
      <c r="DU103" s="59">
        <f t="shared" si="210"/>
        <v>0</v>
      </c>
      <c r="DV103" s="59">
        <f t="shared" si="210"/>
        <v>0</v>
      </c>
    </row>
    <row r="104" spans="3:126" ht="16.5" thickTop="1" thickBot="1" x14ac:dyDescent="0.3">
      <c r="C104" s="57">
        <f t="shared" ref="C104:C132" si="211">+C72</f>
        <v>0</v>
      </c>
      <c r="G104" s="59">
        <f t="shared" ref="G104:V132" si="212">+G8+G40-G72</f>
        <v>0</v>
      </c>
      <c r="H104" s="59">
        <f t="shared" si="212"/>
        <v>0</v>
      </c>
      <c r="I104" s="59">
        <f t="shared" si="212"/>
        <v>0</v>
      </c>
      <c r="J104" s="59">
        <f t="shared" si="212"/>
        <v>0</v>
      </c>
      <c r="K104" s="59">
        <f t="shared" si="212"/>
        <v>0</v>
      </c>
      <c r="L104" s="59">
        <f t="shared" si="212"/>
        <v>0</v>
      </c>
      <c r="M104" s="59">
        <f t="shared" si="212"/>
        <v>0</v>
      </c>
      <c r="N104" s="59">
        <f t="shared" si="212"/>
        <v>0</v>
      </c>
      <c r="O104" s="59">
        <f t="shared" si="212"/>
        <v>0</v>
      </c>
      <c r="P104" s="59">
        <f t="shared" si="212"/>
        <v>0</v>
      </c>
      <c r="Q104" s="59">
        <f t="shared" si="212"/>
        <v>0</v>
      </c>
      <c r="R104" s="59">
        <f t="shared" si="212"/>
        <v>0</v>
      </c>
      <c r="S104" s="59">
        <f t="shared" si="212"/>
        <v>0</v>
      </c>
      <c r="T104" s="59">
        <f t="shared" si="212"/>
        <v>0</v>
      </c>
      <c r="U104" s="59">
        <f t="shared" si="212"/>
        <v>0</v>
      </c>
      <c r="V104" s="59">
        <f t="shared" si="212"/>
        <v>0</v>
      </c>
      <c r="W104" s="59">
        <f t="shared" si="209"/>
        <v>0</v>
      </c>
      <c r="X104" s="59">
        <f t="shared" si="209"/>
        <v>0</v>
      </c>
      <c r="Y104" s="59">
        <f t="shared" si="209"/>
        <v>0</v>
      </c>
      <c r="Z104" s="59">
        <f t="shared" si="209"/>
        <v>0</v>
      </c>
      <c r="AA104" s="59">
        <f t="shared" si="209"/>
        <v>0</v>
      </c>
      <c r="AB104" s="59">
        <f t="shared" si="209"/>
        <v>0</v>
      </c>
      <c r="AC104" s="59">
        <f t="shared" si="209"/>
        <v>0</v>
      </c>
      <c r="AD104" s="59">
        <f t="shared" si="209"/>
        <v>0</v>
      </c>
      <c r="AE104" s="59">
        <f t="shared" si="209"/>
        <v>0</v>
      </c>
      <c r="AF104" s="59">
        <f t="shared" si="209"/>
        <v>0</v>
      </c>
      <c r="AG104" s="59">
        <f t="shared" si="209"/>
        <v>0</v>
      </c>
      <c r="AH104" s="59">
        <f t="shared" si="209"/>
        <v>0</v>
      </c>
      <c r="AI104" s="59">
        <f t="shared" si="209"/>
        <v>0</v>
      </c>
      <c r="AJ104" s="59">
        <f t="shared" si="209"/>
        <v>0</v>
      </c>
      <c r="AK104" s="59">
        <f t="shared" si="209"/>
        <v>0</v>
      </c>
      <c r="AL104" s="59">
        <f t="shared" si="209"/>
        <v>0</v>
      </c>
      <c r="AM104" s="59">
        <f t="shared" si="209"/>
        <v>0</v>
      </c>
      <c r="AN104" s="59">
        <f t="shared" si="209"/>
        <v>0</v>
      </c>
      <c r="AO104" s="59">
        <f t="shared" si="209"/>
        <v>0</v>
      </c>
      <c r="AP104" s="59">
        <f t="shared" si="209"/>
        <v>0</v>
      </c>
      <c r="AQ104" s="59">
        <f t="shared" si="209"/>
        <v>0</v>
      </c>
      <c r="AR104" s="59">
        <f t="shared" si="209"/>
        <v>0</v>
      </c>
      <c r="AS104" s="59">
        <f t="shared" si="209"/>
        <v>0</v>
      </c>
      <c r="AT104" s="59">
        <f t="shared" si="209"/>
        <v>0</v>
      </c>
      <c r="AU104" s="59">
        <f t="shared" si="209"/>
        <v>0</v>
      </c>
      <c r="AV104" s="59">
        <f t="shared" si="209"/>
        <v>0</v>
      </c>
      <c r="AW104" s="59">
        <f t="shared" si="209"/>
        <v>0</v>
      </c>
      <c r="AX104" s="59">
        <f t="shared" si="209"/>
        <v>0</v>
      </c>
      <c r="AY104" s="59">
        <f t="shared" si="209"/>
        <v>0</v>
      </c>
      <c r="AZ104" s="59">
        <f t="shared" si="209"/>
        <v>0</v>
      </c>
      <c r="BA104" s="59">
        <f t="shared" si="209"/>
        <v>0</v>
      </c>
      <c r="BB104" s="59">
        <f t="shared" si="209"/>
        <v>0</v>
      </c>
      <c r="BC104" s="59">
        <f t="shared" si="209"/>
        <v>0</v>
      </c>
      <c r="BD104" s="59">
        <f t="shared" si="209"/>
        <v>0</v>
      </c>
      <c r="BE104" s="59">
        <f t="shared" si="209"/>
        <v>0</v>
      </c>
      <c r="BF104" s="59">
        <f t="shared" si="209"/>
        <v>0</v>
      </c>
      <c r="BG104" s="59">
        <f t="shared" si="209"/>
        <v>0</v>
      </c>
      <c r="BH104" s="59">
        <f t="shared" si="209"/>
        <v>0</v>
      </c>
      <c r="BI104" s="59">
        <f t="shared" si="209"/>
        <v>0</v>
      </c>
      <c r="BJ104" s="59">
        <f t="shared" si="209"/>
        <v>0</v>
      </c>
      <c r="BK104" s="59">
        <f t="shared" si="209"/>
        <v>0</v>
      </c>
      <c r="BL104" s="59">
        <f t="shared" si="209"/>
        <v>0</v>
      </c>
      <c r="BM104" s="59">
        <f t="shared" si="209"/>
        <v>0</v>
      </c>
      <c r="BN104" s="59">
        <f t="shared" si="209"/>
        <v>0</v>
      </c>
      <c r="BO104" s="59">
        <f t="shared" si="209"/>
        <v>0</v>
      </c>
      <c r="BP104" s="59">
        <f t="shared" si="209"/>
        <v>0</v>
      </c>
      <c r="BQ104" s="59">
        <f t="shared" si="209"/>
        <v>0</v>
      </c>
      <c r="BR104" s="59">
        <f t="shared" si="209"/>
        <v>0</v>
      </c>
      <c r="BS104" s="59">
        <f t="shared" si="209"/>
        <v>0</v>
      </c>
      <c r="BT104" s="59">
        <f t="shared" si="210"/>
        <v>0</v>
      </c>
      <c r="BU104" s="59">
        <f t="shared" si="210"/>
        <v>0</v>
      </c>
      <c r="BV104" s="59">
        <f t="shared" si="210"/>
        <v>0</v>
      </c>
      <c r="BW104" s="59">
        <f t="shared" si="210"/>
        <v>0</v>
      </c>
      <c r="BX104" s="59">
        <f t="shared" si="210"/>
        <v>0</v>
      </c>
      <c r="BY104" s="59">
        <f t="shared" si="210"/>
        <v>0</v>
      </c>
      <c r="BZ104" s="59">
        <f t="shared" si="210"/>
        <v>0</v>
      </c>
      <c r="CA104" s="59">
        <f t="shared" si="210"/>
        <v>0</v>
      </c>
      <c r="CB104" s="59">
        <f t="shared" si="210"/>
        <v>0</v>
      </c>
      <c r="CC104" s="59">
        <f t="shared" si="210"/>
        <v>0</v>
      </c>
      <c r="CD104" s="59">
        <f t="shared" si="210"/>
        <v>0</v>
      </c>
      <c r="CE104" s="59">
        <f t="shared" si="210"/>
        <v>0</v>
      </c>
      <c r="CF104" s="59">
        <f t="shared" si="210"/>
        <v>0</v>
      </c>
      <c r="CG104" s="59">
        <f t="shared" si="210"/>
        <v>0</v>
      </c>
      <c r="CH104" s="59">
        <f t="shared" si="210"/>
        <v>0</v>
      </c>
      <c r="CI104" s="59">
        <f t="shared" si="210"/>
        <v>0</v>
      </c>
      <c r="CJ104" s="59">
        <f t="shared" si="210"/>
        <v>0</v>
      </c>
      <c r="CK104" s="59">
        <f t="shared" si="210"/>
        <v>0</v>
      </c>
      <c r="CL104" s="59">
        <f t="shared" si="210"/>
        <v>0</v>
      </c>
      <c r="CM104" s="59">
        <f t="shared" si="210"/>
        <v>0</v>
      </c>
      <c r="CN104" s="59">
        <f t="shared" si="210"/>
        <v>0</v>
      </c>
      <c r="CO104" s="59">
        <f t="shared" si="210"/>
        <v>0</v>
      </c>
      <c r="CP104" s="59">
        <f t="shared" si="210"/>
        <v>0</v>
      </c>
      <c r="CQ104" s="59">
        <f t="shared" si="210"/>
        <v>0</v>
      </c>
      <c r="CR104" s="59">
        <f t="shared" si="210"/>
        <v>0</v>
      </c>
      <c r="CS104" s="59">
        <f t="shared" si="210"/>
        <v>0</v>
      </c>
      <c r="CT104" s="59">
        <f t="shared" si="210"/>
        <v>0</v>
      </c>
      <c r="CU104" s="59">
        <f t="shared" si="210"/>
        <v>0</v>
      </c>
      <c r="CV104" s="59">
        <f t="shared" si="210"/>
        <v>0</v>
      </c>
      <c r="CW104" s="59">
        <f t="shared" si="210"/>
        <v>0</v>
      </c>
      <c r="CX104" s="59">
        <f t="shared" si="210"/>
        <v>0</v>
      </c>
      <c r="CY104" s="59">
        <f t="shared" si="210"/>
        <v>0</v>
      </c>
      <c r="CZ104" s="59">
        <f t="shared" si="210"/>
        <v>0</v>
      </c>
      <c r="DA104" s="59">
        <f t="shared" si="210"/>
        <v>0</v>
      </c>
      <c r="DB104" s="59">
        <f t="shared" si="210"/>
        <v>0</v>
      </c>
      <c r="DC104" s="59">
        <f t="shared" si="210"/>
        <v>0</v>
      </c>
      <c r="DD104" s="59">
        <f t="shared" si="210"/>
        <v>0</v>
      </c>
      <c r="DE104" s="59">
        <f t="shared" si="210"/>
        <v>0</v>
      </c>
      <c r="DF104" s="59">
        <f t="shared" si="210"/>
        <v>0</v>
      </c>
      <c r="DG104" s="59">
        <f t="shared" si="210"/>
        <v>0</v>
      </c>
      <c r="DH104" s="59">
        <f t="shared" si="210"/>
        <v>0</v>
      </c>
      <c r="DI104" s="59">
        <f t="shared" si="210"/>
        <v>0</v>
      </c>
      <c r="DJ104" s="59">
        <f t="shared" si="210"/>
        <v>0</v>
      </c>
      <c r="DK104" s="59">
        <f t="shared" si="210"/>
        <v>0</v>
      </c>
      <c r="DL104" s="59">
        <f t="shared" si="210"/>
        <v>0</v>
      </c>
      <c r="DM104" s="59">
        <f t="shared" si="210"/>
        <v>0</v>
      </c>
      <c r="DN104" s="59">
        <f t="shared" si="210"/>
        <v>0</v>
      </c>
      <c r="DO104" s="59">
        <f t="shared" si="210"/>
        <v>0</v>
      </c>
      <c r="DP104" s="59">
        <f t="shared" si="210"/>
        <v>0</v>
      </c>
      <c r="DQ104" s="59">
        <f t="shared" si="210"/>
        <v>0</v>
      </c>
      <c r="DR104" s="59">
        <f t="shared" si="210"/>
        <v>0</v>
      </c>
      <c r="DS104" s="59">
        <f t="shared" si="210"/>
        <v>0</v>
      </c>
      <c r="DT104" s="59">
        <f t="shared" si="210"/>
        <v>0</v>
      </c>
      <c r="DU104" s="59">
        <f t="shared" si="210"/>
        <v>0</v>
      </c>
      <c r="DV104" s="59">
        <f t="shared" si="210"/>
        <v>0</v>
      </c>
    </row>
    <row r="105" spans="3:126" ht="16.5" thickTop="1" thickBot="1" x14ac:dyDescent="0.3">
      <c r="C105" s="57">
        <f t="shared" si="211"/>
        <v>0</v>
      </c>
      <c r="G105" s="59">
        <f t="shared" si="212"/>
        <v>0</v>
      </c>
      <c r="H105" s="59">
        <f t="shared" ref="H105:BS108" si="213">+H9+H41-H73</f>
        <v>0</v>
      </c>
      <c r="I105" s="59">
        <f t="shared" si="213"/>
        <v>0</v>
      </c>
      <c r="J105" s="59">
        <f t="shared" si="213"/>
        <v>0</v>
      </c>
      <c r="K105" s="59">
        <f t="shared" si="213"/>
        <v>0</v>
      </c>
      <c r="L105" s="59">
        <f t="shared" si="213"/>
        <v>0</v>
      </c>
      <c r="M105" s="59">
        <f t="shared" si="213"/>
        <v>0</v>
      </c>
      <c r="N105" s="59">
        <f t="shared" si="213"/>
        <v>0</v>
      </c>
      <c r="O105" s="59">
        <f t="shared" si="213"/>
        <v>0</v>
      </c>
      <c r="P105" s="59">
        <f t="shared" si="213"/>
        <v>0</v>
      </c>
      <c r="Q105" s="59">
        <f t="shared" si="213"/>
        <v>0</v>
      </c>
      <c r="R105" s="59">
        <f t="shared" si="213"/>
        <v>0</v>
      </c>
      <c r="S105" s="59">
        <f t="shared" si="213"/>
        <v>0</v>
      </c>
      <c r="T105" s="59">
        <f t="shared" si="213"/>
        <v>0</v>
      </c>
      <c r="U105" s="59">
        <f t="shared" si="213"/>
        <v>0</v>
      </c>
      <c r="V105" s="59">
        <f t="shared" si="213"/>
        <v>0</v>
      </c>
      <c r="W105" s="59">
        <f t="shared" si="213"/>
        <v>0</v>
      </c>
      <c r="X105" s="59">
        <f t="shared" si="213"/>
        <v>0</v>
      </c>
      <c r="Y105" s="59">
        <f t="shared" si="213"/>
        <v>0</v>
      </c>
      <c r="Z105" s="59">
        <f t="shared" si="213"/>
        <v>0</v>
      </c>
      <c r="AA105" s="59">
        <f t="shared" si="213"/>
        <v>0</v>
      </c>
      <c r="AB105" s="59">
        <f t="shared" si="213"/>
        <v>0</v>
      </c>
      <c r="AC105" s="59">
        <f t="shared" si="213"/>
        <v>0</v>
      </c>
      <c r="AD105" s="59">
        <f t="shared" si="213"/>
        <v>0</v>
      </c>
      <c r="AE105" s="59">
        <f t="shared" si="213"/>
        <v>0</v>
      </c>
      <c r="AF105" s="59">
        <f t="shared" si="213"/>
        <v>0</v>
      </c>
      <c r="AG105" s="59">
        <f t="shared" si="213"/>
        <v>0</v>
      </c>
      <c r="AH105" s="59">
        <f t="shared" si="213"/>
        <v>0</v>
      </c>
      <c r="AI105" s="59">
        <f t="shared" si="213"/>
        <v>0</v>
      </c>
      <c r="AJ105" s="59">
        <f t="shared" si="213"/>
        <v>0</v>
      </c>
      <c r="AK105" s="59">
        <f t="shared" si="213"/>
        <v>0</v>
      </c>
      <c r="AL105" s="59">
        <f t="shared" si="213"/>
        <v>0</v>
      </c>
      <c r="AM105" s="59">
        <f t="shared" si="213"/>
        <v>0</v>
      </c>
      <c r="AN105" s="59">
        <f t="shared" si="213"/>
        <v>0</v>
      </c>
      <c r="AO105" s="59">
        <f t="shared" si="213"/>
        <v>0</v>
      </c>
      <c r="AP105" s="59">
        <f t="shared" si="213"/>
        <v>0</v>
      </c>
      <c r="AQ105" s="59">
        <f t="shared" si="213"/>
        <v>0</v>
      </c>
      <c r="AR105" s="59">
        <f t="shared" si="213"/>
        <v>0</v>
      </c>
      <c r="AS105" s="59">
        <f t="shared" si="213"/>
        <v>0</v>
      </c>
      <c r="AT105" s="59">
        <f t="shared" si="213"/>
        <v>0</v>
      </c>
      <c r="AU105" s="59">
        <f t="shared" si="213"/>
        <v>0</v>
      </c>
      <c r="AV105" s="59">
        <f t="shared" si="213"/>
        <v>0</v>
      </c>
      <c r="AW105" s="59">
        <f t="shared" si="213"/>
        <v>0</v>
      </c>
      <c r="AX105" s="59">
        <f t="shared" si="213"/>
        <v>0</v>
      </c>
      <c r="AY105" s="59">
        <f t="shared" si="213"/>
        <v>0</v>
      </c>
      <c r="AZ105" s="59">
        <f t="shared" si="213"/>
        <v>0</v>
      </c>
      <c r="BA105" s="59">
        <f t="shared" si="213"/>
        <v>0</v>
      </c>
      <c r="BB105" s="59">
        <f t="shared" si="213"/>
        <v>0</v>
      </c>
      <c r="BC105" s="59">
        <f t="shared" si="213"/>
        <v>0</v>
      </c>
      <c r="BD105" s="59">
        <f t="shared" si="213"/>
        <v>0</v>
      </c>
      <c r="BE105" s="59">
        <f t="shared" si="213"/>
        <v>0</v>
      </c>
      <c r="BF105" s="59">
        <f t="shared" si="213"/>
        <v>0</v>
      </c>
      <c r="BG105" s="59">
        <f t="shared" si="213"/>
        <v>0</v>
      </c>
      <c r="BH105" s="59">
        <f t="shared" si="213"/>
        <v>0</v>
      </c>
      <c r="BI105" s="59">
        <f t="shared" si="213"/>
        <v>0</v>
      </c>
      <c r="BJ105" s="59">
        <f t="shared" si="213"/>
        <v>0</v>
      </c>
      <c r="BK105" s="59">
        <f t="shared" si="213"/>
        <v>0</v>
      </c>
      <c r="BL105" s="59">
        <f t="shared" si="213"/>
        <v>0</v>
      </c>
      <c r="BM105" s="59">
        <f t="shared" si="213"/>
        <v>0</v>
      </c>
      <c r="BN105" s="59">
        <f t="shared" si="213"/>
        <v>0</v>
      </c>
      <c r="BO105" s="59">
        <f t="shared" si="213"/>
        <v>0</v>
      </c>
      <c r="BP105" s="59">
        <f t="shared" si="213"/>
        <v>0</v>
      </c>
      <c r="BQ105" s="59">
        <f t="shared" si="213"/>
        <v>0</v>
      </c>
      <c r="BR105" s="59">
        <f t="shared" si="213"/>
        <v>0</v>
      </c>
      <c r="BS105" s="59">
        <f t="shared" si="213"/>
        <v>0</v>
      </c>
      <c r="BT105" s="59">
        <f t="shared" si="210"/>
        <v>0</v>
      </c>
      <c r="BU105" s="59">
        <f t="shared" si="210"/>
        <v>0</v>
      </c>
      <c r="BV105" s="59">
        <f t="shared" si="210"/>
        <v>0</v>
      </c>
      <c r="BW105" s="59">
        <f t="shared" si="210"/>
        <v>0</v>
      </c>
      <c r="BX105" s="59">
        <f t="shared" si="210"/>
        <v>0</v>
      </c>
      <c r="BY105" s="59">
        <f t="shared" si="210"/>
        <v>0</v>
      </c>
      <c r="BZ105" s="59">
        <f t="shared" si="210"/>
        <v>0</v>
      </c>
      <c r="CA105" s="59">
        <f t="shared" si="210"/>
        <v>0</v>
      </c>
      <c r="CB105" s="59">
        <f t="shared" si="210"/>
        <v>0</v>
      </c>
      <c r="CC105" s="59">
        <f t="shared" si="210"/>
        <v>0</v>
      </c>
      <c r="CD105" s="59">
        <f t="shared" si="210"/>
        <v>0</v>
      </c>
      <c r="CE105" s="59">
        <f t="shared" si="210"/>
        <v>0</v>
      </c>
      <c r="CF105" s="59">
        <f t="shared" si="210"/>
        <v>0</v>
      </c>
      <c r="CG105" s="59">
        <f t="shared" si="210"/>
        <v>0</v>
      </c>
      <c r="CH105" s="59">
        <f t="shared" si="210"/>
        <v>0</v>
      </c>
      <c r="CI105" s="59">
        <f t="shared" si="210"/>
        <v>0</v>
      </c>
      <c r="CJ105" s="59">
        <f t="shared" si="210"/>
        <v>0</v>
      </c>
      <c r="CK105" s="59">
        <f t="shared" si="210"/>
        <v>0</v>
      </c>
      <c r="CL105" s="59">
        <f t="shared" si="210"/>
        <v>0</v>
      </c>
      <c r="CM105" s="59">
        <f t="shared" si="210"/>
        <v>0</v>
      </c>
      <c r="CN105" s="59">
        <f t="shared" si="210"/>
        <v>0</v>
      </c>
      <c r="CO105" s="59">
        <f t="shared" si="210"/>
        <v>0</v>
      </c>
      <c r="CP105" s="59">
        <f t="shared" si="210"/>
        <v>0</v>
      </c>
      <c r="CQ105" s="59">
        <f t="shared" si="210"/>
        <v>0</v>
      </c>
      <c r="CR105" s="59">
        <f t="shared" si="210"/>
        <v>0</v>
      </c>
      <c r="CS105" s="59">
        <f t="shared" si="210"/>
        <v>0</v>
      </c>
      <c r="CT105" s="59">
        <f t="shared" si="210"/>
        <v>0</v>
      </c>
      <c r="CU105" s="59">
        <f t="shared" si="210"/>
        <v>0</v>
      </c>
      <c r="CV105" s="59">
        <f t="shared" si="210"/>
        <v>0</v>
      </c>
      <c r="CW105" s="59">
        <f t="shared" si="210"/>
        <v>0</v>
      </c>
      <c r="CX105" s="59">
        <f t="shared" si="210"/>
        <v>0</v>
      </c>
      <c r="CY105" s="59">
        <f t="shared" si="210"/>
        <v>0</v>
      </c>
      <c r="CZ105" s="59">
        <f t="shared" si="210"/>
        <v>0</v>
      </c>
      <c r="DA105" s="59">
        <f t="shared" si="210"/>
        <v>0</v>
      </c>
      <c r="DB105" s="59">
        <f t="shared" si="210"/>
        <v>0</v>
      </c>
      <c r="DC105" s="59">
        <f t="shared" si="210"/>
        <v>0</v>
      </c>
      <c r="DD105" s="59">
        <f t="shared" si="210"/>
        <v>0</v>
      </c>
      <c r="DE105" s="59">
        <f t="shared" si="210"/>
        <v>0</v>
      </c>
      <c r="DF105" s="59">
        <f t="shared" si="210"/>
        <v>0</v>
      </c>
      <c r="DG105" s="59">
        <f t="shared" si="210"/>
        <v>0</v>
      </c>
      <c r="DH105" s="59">
        <f t="shared" si="210"/>
        <v>0</v>
      </c>
      <c r="DI105" s="59">
        <f t="shared" si="210"/>
        <v>0</v>
      </c>
      <c r="DJ105" s="59">
        <f t="shared" si="210"/>
        <v>0</v>
      </c>
      <c r="DK105" s="59">
        <f t="shared" si="210"/>
        <v>0</v>
      </c>
      <c r="DL105" s="59">
        <f t="shared" si="210"/>
        <v>0</v>
      </c>
      <c r="DM105" s="59">
        <f t="shared" si="210"/>
        <v>0</v>
      </c>
      <c r="DN105" s="59">
        <f t="shared" si="210"/>
        <v>0</v>
      </c>
      <c r="DO105" s="59">
        <f t="shared" si="210"/>
        <v>0</v>
      </c>
      <c r="DP105" s="59">
        <f t="shared" si="210"/>
        <v>0</v>
      </c>
      <c r="DQ105" s="59">
        <f t="shared" si="210"/>
        <v>0</v>
      </c>
      <c r="DR105" s="59">
        <f t="shared" si="210"/>
        <v>0</v>
      </c>
      <c r="DS105" s="59">
        <f t="shared" si="210"/>
        <v>0</v>
      </c>
      <c r="DT105" s="59">
        <f t="shared" si="210"/>
        <v>0</v>
      </c>
      <c r="DU105" s="59">
        <f t="shared" si="210"/>
        <v>0</v>
      </c>
      <c r="DV105" s="59">
        <f t="shared" si="210"/>
        <v>0</v>
      </c>
    </row>
    <row r="106" spans="3:126" ht="16.5" thickTop="1" thickBot="1" x14ac:dyDescent="0.3">
      <c r="C106" s="57">
        <f t="shared" si="211"/>
        <v>0</v>
      </c>
      <c r="G106" s="59">
        <f t="shared" si="212"/>
        <v>0</v>
      </c>
      <c r="H106" s="59">
        <f t="shared" si="213"/>
        <v>0</v>
      </c>
      <c r="I106" s="59">
        <f t="shared" si="213"/>
        <v>0</v>
      </c>
      <c r="J106" s="59">
        <f t="shared" si="213"/>
        <v>0</v>
      </c>
      <c r="K106" s="59">
        <f t="shared" si="213"/>
        <v>0</v>
      </c>
      <c r="L106" s="59">
        <f t="shared" si="213"/>
        <v>0</v>
      </c>
      <c r="M106" s="59">
        <f t="shared" si="213"/>
        <v>0</v>
      </c>
      <c r="N106" s="59">
        <f t="shared" si="213"/>
        <v>0</v>
      </c>
      <c r="O106" s="59">
        <f t="shared" si="213"/>
        <v>0</v>
      </c>
      <c r="P106" s="59">
        <f t="shared" si="213"/>
        <v>0</v>
      </c>
      <c r="Q106" s="59">
        <f t="shared" si="213"/>
        <v>0</v>
      </c>
      <c r="R106" s="59">
        <f t="shared" si="213"/>
        <v>0</v>
      </c>
      <c r="S106" s="59">
        <f t="shared" si="213"/>
        <v>0</v>
      </c>
      <c r="T106" s="59">
        <f t="shared" si="213"/>
        <v>0</v>
      </c>
      <c r="U106" s="59">
        <f t="shared" si="213"/>
        <v>0</v>
      </c>
      <c r="V106" s="59">
        <f t="shared" si="213"/>
        <v>0</v>
      </c>
      <c r="W106" s="59">
        <f t="shared" si="213"/>
        <v>0</v>
      </c>
      <c r="X106" s="59">
        <f t="shared" si="213"/>
        <v>0</v>
      </c>
      <c r="Y106" s="59">
        <f t="shared" si="213"/>
        <v>0</v>
      </c>
      <c r="Z106" s="59">
        <f t="shared" si="213"/>
        <v>0</v>
      </c>
      <c r="AA106" s="59">
        <f t="shared" si="213"/>
        <v>0</v>
      </c>
      <c r="AB106" s="59">
        <f t="shared" si="213"/>
        <v>0</v>
      </c>
      <c r="AC106" s="59">
        <f t="shared" si="213"/>
        <v>0</v>
      </c>
      <c r="AD106" s="59">
        <f t="shared" si="213"/>
        <v>0</v>
      </c>
      <c r="AE106" s="59">
        <f t="shared" si="213"/>
        <v>0</v>
      </c>
      <c r="AF106" s="59">
        <f t="shared" si="213"/>
        <v>0</v>
      </c>
      <c r="AG106" s="59">
        <f t="shared" si="213"/>
        <v>0</v>
      </c>
      <c r="AH106" s="59">
        <f t="shared" si="213"/>
        <v>0</v>
      </c>
      <c r="AI106" s="59">
        <f t="shared" si="213"/>
        <v>0</v>
      </c>
      <c r="AJ106" s="59">
        <f t="shared" si="213"/>
        <v>0</v>
      </c>
      <c r="AK106" s="59">
        <f t="shared" si="213"/>
        <v>0</v>
      </c>
      <c r="AL106" s="59">
        <f t="shared" si="213"/>
        <v>0</v>
      </c>
      <c r="AM106" s="59">
        <f t="shared" si="213"/>
        <v>0</v>
      </c>
      <c r="AN106" s="59">
        <f t="shared" si="213"/>
        <v>0</v>
      </c>
      <c r="AO106" s="59">
        <f t="shared" si="213"/>
        <v>0</v>
      </c>
      <c r="AP106" s="59">
        <f t="shared" si="213"/>
        <v>0</v>
      </c>
      <c r="AQ106" s="59">
        <f t="shared" si="213"/>
        <v>0</v>
      </c>
      <c r="AR106" s="59">
        <f t="shared" si="213"/>
        <v>0</v>
      </c>
      <c r="AS106" s="59">
        <f t="shared" si="213"/>
        <v>0</v>
      </c>
      <c r="AT106" s="59">
        <f t="shared" si="213"/>
        <v>0</v>
      </c>
      <c r="AU106" s="59">
        <f t="shared" si="213"/>
        <v>0</v>
      </c>
      <c r="AV106" s="59">
        <f t="shared" si="213"/>
        <v>0</v>
      </c>
      <c r="AW106" s="59">
        <f t="shared" si="213"/>
        <v>0</v>
      </c>
      <c r="AX106" s="59">
        <f t="shared" si="213"/>
        <v>0</v>
      </c>
      <c r="AY106" s="59">
        <f t="shared" si="213"/>
        <v>0</v>
      </c>
      <c r="AZ106" s="59">
        <f t="shared" si="213"/>
        <v>0</v>
      </c>
      <c r="BA106" s="59">
        <f t="shared" si="213"/>
        <v>0</v>
      </c>
      <c r="BB106" s="59">
        <f t="shared" si="213"/>
        <v>0</v>
      </c>
      <c r="BC106" s="59">
        <f t="shared" si="213"/>
        <v>0</v>
      </c>
      <c r="BD106" s="59">
        <f t="shared" si="213"/>
        <v>0</v>
      </c>
      <c r="BE106" s="59">
        <f t="shared" si="213"/>
        <v>0</v>
      </c>
      <c r="BF106" s="59">
        <f t="shared" si="213"/>
        <v>0</v>
      </c>
      <c r="BG106" s="59">
        <f t="shared" si="213"/>
        <v>0</v>
      </c>
      <c r="BH106" s="59">
        <f t="shared" si="213"/>
        <v>0</v>
      </c>
      <c r="BI106" s="59">
        <f t="shared" si="213"/>
        <v>0</v>
      </c>
      <c r="BJ106" s="59">
        <f t="shared" si="213"/>
        <v>0</v>
      </c>
      <c r="BK106" s="59">
        <f t="shared" si="213"/>
        <v>0</v>
      </c>
      <c r="BL106" s="59">
        <f t="shared" si="213"/>
        <v>0</v>
      </c>
      <c r="BM106" s="59">
        <f t="shared" si="213"/>
        <v>0</v>
      </c>
      <c r="BN106" s="59">
        <f t="shared" si="213"/>
        <v>0</v>
      </c>
      <c r="BO106" s="59">
        <f t="shared" si="213"/>
        <v>0</v>
      </c>
      <c r="BP106" s="59">
        <f t="shared" si="213"/>
        <v>0</v>
      </c>
      <c r="BQ106" s="59">
        <f t="shared" si="213"/>
        <v>0</v>
      </c>
      <c r="BR106" s="59">
        <f t="shared" si="213"/>
        <v>0</v>
      </c>
      <c r="BS106" s="59">
        <f t="shared" si="213"/>
        <v>0</v>
      </c>
      <c r="BT106" s="59">
        <f t="shared" si="210"/>
        <v>0</v>
      </c>
      <c r="BU106" s="59">
        <f t="shared" si="210"/>
        <v>0</v>
      </c>
      <c r="BV106" s="59">
        <f t="shared" si="210"/>
        <v>0</v>
      </c>
      <c r="BW106" s="59">
        <f t="shared" si="210"/>
        <v>0</v>
      </c>
      <c r="BX106" s="59">
        <f t="shared" si="210"/>
        <v>0</v>
      </c>
      <c r="BY106" s="59">
        <f t="shared" si="210"/>
        <v>0</v>
      </c>
      <c r="BZ106" s="59">
        <f t="shared" si="210"/>
        <v>0</v>
      </c>
      <c r="CA106" s="59">
        <f t="shared" si="210"/>
        <v>0</v>
      </c>
      <c r="CB106" s="59">
        <f t="shared" si="210"/>
        <v>0</v>
      </c>
      <c r="CC106" s="59">
        <f t="shared" si="210"/>
        <v>0</v>
      </c>
      <c r="CD106" s="59">
        <f t="shared" si="210"/>
        <v>0</v>
      </c>
      <c r="CE106" s="59">
        <f t="shared" si="210"/>
        <v>0</v>
      </c>
      <c r="CF106" s="59">
        <f t="shared" si="210"/>
        <v>0</v>
      </c>
      <c r="CG106" s="59">
        <f t="shared" si="210"/>
        <v>0</v>
      </c>
      <c r="CH106" s="59">
        <f t="shared" si="210"/>
        <v>0</v>
      </c>
      <c r="CI106" s="59">
        <f t="shared" si="210"/>
        <v>0</v>
      </c>
      <c r="CJ106" s="59">
        <f t="shared" si="210"/>
        <v>0</v>
      </c>
      <c r="CK106" s="59">
        <f t="shared" si="210"/>
        <v>0</v>
      </c>
      <c r="CL106" s="59">
        <f t="shared" si="210"/>
        <v>0</v>
      </c>
      <c r="CM106" s="59">
        <f t="shared" si="210"/>
        <v>0</v>
      </c>
      <c r="CN106" s="59">
        <f t="shared" si="210"/>
        <v>0</v>
      </c>
      <c r="CO106" s="59">
        <f t="shared" si="210"/>
        <v>0</v>
      </c>
      <c r="CP106" s="59">
        <f t="shared" si="210"/>
        <v>0</v>
      </c>
      <c r="CQ106" s="59">
        <f t="shared" si="210"/>
        <v>0</v>
      </c>
      <c r="CR106" s="59">
        <f t="shared" si="210"/>
        <v>0</v>
      </c>
      <c r="CS106" s="59">
        <f t="shared" si="210"/>
        <v>0</v>
      </c>
      <c r="CT106" s="59">
        <f t="shared" si="210"/>
        <v>0</v>
      </c>
      <c r="CU106" s="59">
        <f t="shared" si="210"/>
        <v>0</v>
      </c>
      <c r="CV106" s="59">
        <f t="shared" si="210"/>
        <v>0</v>
      </c>
      <c r="CW106" s="59">
        <f t="shared" si="210"/>
        <v>0</v>
      </c>
      <c r="CX106" s="59">
        <f t="shared" si="210"/>
        <v>0</v>
      </c>
      <c r="CY106" s="59">
        <f t="shared" si="210"/>
        <v>0</v>
      </c>
      <c r="CZ106" s="59">
        <f t="shared" si="210"/>
        <v>0</v>
      </c>
      <c r="DA106" s="59">
        <f t="shared" si="210"/>
        <v>0</v>
      </c>
      <c r="DB106" s="59">
        <f t="shared" si="210"/>
        <v>0</v>
      </c>
      <c r="DC106" s="59">
        <f t="shared" si="210"/>
        <v>0</v>
      </c>
      <c r="DD106" s="59">
        <f t="shared" si="210"/>
        <v>0</v>
      </c>
      <c r="DE106" s="59">
        <f t="shared" si="210"/>
        <v>0</v>
      </c>
      <c r="DF106" s="59">
        <f t="shared" si="210"/>
        <v>0</v>
      </c>
      <c r="DG106" s="59">
        <f t="shared" si="210"/>
        <v>0</v>
      </c>
      <c r="DH106" s="59">
        <f t="shared" si="210"/>
        <v>0</v>
      </c>
      <c r="DI106" s="59">
        <f t="shared" si="210"/>
        <v>0</v>
      </c>
      <c r="DJ106" s="59">
        <f t="shared" si="210"/>
        <v>0</v>
      </c>
      <c r="DK106" s="59">
        <f t="shared" si="210"/>
        <v>0</v>
      </c>
      <c r="DL106" s="59">
        <f t="shared" si="210"/>
        <v>0</v>
      </c>
      <c r="DM106" s="59">
        <f t="shared" si="210"/>
        <v>0</v>
      </c>
      <c r="DN106" s="59">
        <f t="shared" si="210"/>
        <v>0</v>
      </c>
      <c r="DO106" s="59">
        <f t="shared" si="210"/>
        <v>0</v>
      </c>
      <c r="DP106" s="59">
        <f t="shared" si="210"/>
        <v>0</v>
      </c>
      <c r="DQ106" s="59">
        <f t="shared" si="210"/>
        <v>0</v>
      </c>
      <c r="DR106" s="59">
        <f t="shared" si="210"/>
        <v>0</v>
      </c>
      <c r="DS106" s="59">
        <f t="shared" si="210"/>
        <v>0</v>
      </c>
      <c r="DT106" s="59">
        <f t="shared" si="210"/>
        <v>0</v>
      </c>
      <c r="DU106" s="59">
        <f t="shared" si="210"/>
        <v>0</v>
      </c>
      <c r="DV106" s="59">
        <f t="shared" si="210"/>
        <v>0</v>
      </c>
    </row>
    <row r="107" spans="3:126" ht="16.5" thickTop="1" thickBot="1" x14ac:dyDescent="0.3">
      <c r="C107" s="57">
        <f t="shared" si="211"/>
        <v>0</v>
      </c>
      <c r="G107" s="59">
        <f t="shared" si="212"/>
        <v>0</v>
      </c>
      <c r="H107" s="59">
        <f t="shared" si="213"/>
        <v>0</v>
      </c>
      <c r="I107" s="59">
        <f t="shared" si="213"/>
        <v>0</v>
      </c>
      <c r="J107" s="59">
        <f t="shared" si="213"/>
        <v>0</v>
      </c>
      <c r="K107" s="59">
        <f t="shared" si="213"/>
        <v>0</v>
      </c>
      <c r="L107" s="59">
        <f t="shared" si="213"/>
        <v>0</v>
      </c>
      <c r="M107" s="59">
        <f t="shared" si="213"/>
        <v>0</v>
      </c>
      <c r="N107" s="59">
        <f t="shared" si="213"/>
        <v>0</v>
      </c>
      <c r="O107" s="59">
        <f t="shared" si="213"/>
        <v>0</v>
      </c>
      <c r="P107" s="59">
        <f t="shared" si="213"/>
        <v>0</v>
      </c>
      <c r="Q107" s="59">
        <f t="shared" si="213"/>
        <v>0</v>
      </c>
      <c r="R107" s="59">
        <f t="shared" si="213"/>
        <v>0</v>
      </c>
      <c r="S107" s="59">
        <f t="shared" si="213"/>
        <v>0</v>
      </c>
      <c r="T107" s="59">
        <f t="shared" si="213"/>
        <v>0</v>
      </c>
      <c r="U107" s="59">
        <f t="shared" si="213"/>
        <v>0</v>
      </c>
      <c r="V107" s="59">
        <f t="shared" si="213"/>
        <v>0</v>
      </c>
      <c r="W107" s="59">
        <f t="shared" si="213"/>
        <v>0</v>
      </c>
      <c r="X107" s="59">
        <f t="shared" si="213"/>
        <v>0</v>
      </c>
      <c r="Y107" s="59">
        <f t="shared" si="213"/>
        <v>0</v>
      </c>
      <c r="Z107" s="59">
        <f t="shared" si="213"/>
        <v>0</v>
      </c>
      <c r="AA107" s="59">
        <f t="shared" si="213"/>
        <v>0</v>
      </c>
      <c r="AB107" s="59">
        <f t="shared" si="213"/>
        <v>0</v>
      </c>
      <c r="AC107" s="59">
        <f t="shared" si="213"/>
        <v>0</v>
      </c>
      <c r="AD107" s="59">
        <f t="shared" si="213"/>
        <v>0</v>
      </c>
      <c r="AE107" s="59">
        <f t="shared" si="213"/>
        <v>0</v>
      </c>
      <c r="AF107" s="59">
        <f t="shared" si="213"/>
        <v>0</v>
      </c>
      <c r="AG107" s="59">
        <f t="shared" si="213"/>
        <v>0</v>
      </c>
      <c r="AH107" s="59">
        <f t="shared" si="213"/>
        <v>0</v>
      </c>
      <c r="AI107" s="59">
        <f t="shared" si="213"/>
        <v>0</v>
      </c>
      <c r="AJ107" s="59">
        <f t="shared" si="213"/>
        <v>0</v>
      </c>
      <c r="AK107" s="59">
        <f t="shared" si="213"/>
        <v>0</v>
      </c>
      <c r="AL107" s="59">
        <f t="shared" si="213"/>
        <v>0</v>
      </c>
      <c r="AM107" s="59">
        <f t="shared" si="213"/>
        <v>0</v>
      </c>
      <c r="AN107" s="59">
        <f t="shared" si="213"/>
        <v>0</v>
      </c>
      <c r="AO107" s="59">
        <f t="shared" si="213"/>
        <v>0</v>
      </c>
      <c r="AP107" s="59">
        <f t="shared" si="213"/>
        <v>0</v>
      </c>
      <c r="AQ107" s="59">
        <f t="shared" si="213"/>
        <v>0</v>
      </c>
      <c r="AR107" s="59">
        <f t="shared" si="213"/>
        <v>0</v>
      </c>
      <c r="AS107" s="59">
        <f t="shared" si="213"/>
        <v>0</v>
      </c>
      <c r="AT107" s="59">
        <f t="shared" si="213"/>
        <v>0</v>
      </c>
      <c r="AU107" s="59">
        <f t="shared" si="213"/>
        <v>0</v>
      </c>
      <c r="AV107" s="59">
        <f t="shared" si="213"/>
        <v>0</v>
      </c>
      <c r="AW107" s="59">
        <f t="shared" si="213"/>
        <v>0</v>
      </c>
      <c r="AX107" s="59">
        <f t="shared" si="213"/>
        <v>0</v>
      </c>
      <c r="AY107" s="59">
        <f t="shared" si="213"/>
        <v>0</v>
      </c>
      <c r="AZ107" s="59">
        <f t="shared" si="213"/>
        <v>0</v>
      </c>
      <c r="BA107" s="59">
        <f t="shared" si="213"/>
        <v>0</v>
      </c>
      <c r="BB107" s="59">
        <f t="shared" si="213"/>
        <v>0</v>
      </c>
      <c r="BC107" s="59">
        <f t="shared" si="213"/>
        <v>0</v>
      </c>
      <c r="BD107" s="59">
        <f t="shared" si="213"/>
        <v>0</v>
      </c>
      <c r="BE107" s="59">
        <f t="shared" si="213"/>
        <v>0</v>
      </c>
      <c r="BF107" s="59">
        <f t="shared" si="213"/>
        <v>0</v>
      </c>
      <c r="BG107" s="59">
        <f t="shared" si="213"/>
        <v>0</v>
      </c>
      <c r="BH107" s="59">
        <f t="shared" si="213"/>
        <v>0</v>
      </c>
      <c r="BI107" s="59">
        <f t="shared" si="213"/>
        <v>0</v>
      </c>
      <c r="BJ107" s="59">
        <f t="shared" si="213"/>
        <v>0</v>
      </c>
      <c r="BK107" s="59">
        <f t="shared" si="213"/>
        <v>0</v>
      </c>
      <c r="BL107" s="59">
        <f t="shared" si="213"/>
        <v>0</v>
      </c>
      <c r="BM107" s="59">
        <f t="shared" si="213"/>
        <v>0</v>
      </c>
      <c r="BN107" s="59">
        <f t="shared" si="213"/>
        <v>0</v>
      </c>
      <c r="BO107" s="59">
        <f t="shared" si="213"/>
        <v>0</v>
      </c>
      <c r="BP107" s="59">
        <f t="shared" si="213"/>
        <v>0</v>
      </c>
      <c r="BQ107" s="59">
        <f t="shared" si="213"/>
        <v>0</v>
      </c>
      <c r="BR107" s="59">
        <f t="shared" si="213"/>
        <v>0</v>
      </c>
      <c r="BS107" s="59">
        <f t="shared" si="213"/>
        <v>0</v>
      </c>
      <c r="BT107" s="59">
        <f t="shared" si="210"/>
        <v>0</v>
      </c>
      <c r="BU107" s="59">
        <f t="shared" si="210"/>
        <v>0</v>
      </c>
      <c r="BV107" s="59">
        <f t="shared" si="210"/>
        <v>0</v>
      </c>
      <c r="BW107" s="59">
        <f t="shared" si="210"/>
        <v>0</v>
      </c>
      <c r="BX107" s="59">
        <f t="shared" si="210"/>
        <v>0</v>
      </c>
      <c r="BY107" s="59">
        <f t="shared" si="210"/>
        <v>0</v>
      </c>
      <c r="BZ107" s="59">
        <f t="shared" si="210"/>
        <v>0</v>
      </c>
      <c r="CA107" s="59">
        <f t="shared" si="210"/>
        <v>0</v>
      </c>
      <c r="CB107" s="59">
        <f t="shared" si="210"/>
        <v>0</v>
      </c>
      <c r="CC107" s="59">
        <f t="shared" si="210"/>
        <v>0</v>
      </c>
      <c r="CD107" s="59">
        <f t="shared" si="210"/>
        <v>0</v>
      </c>
      <c r="CE107" s="59">
        <f t="shared" si="210"/>
        <v>0</v>
      </c>
      <c r="CF107" s="59">
        <f t="shared" si="210"/>
        <v>0</v>
      </c>
      <c r="CG107" s="59">
        <f t="shared" si="210"/>
        <v>0</v>
      </c>
      <c r="CH107" s="59">
        <f t="shared" si="210"/>
        <v>0</v>
      </c>
      <c r="CI107" s="59">
        <f t="shared" si="210"/>
        <v>0</v>
      </c>
      <c r="CJ107" s="59">
        <f t="shared" si="210"/>
        <v>0</v>
      </c>
      <c r="CK107" s="59">
        <f t="shared" si="210"/>
        <v>0</v>
      </c>
      <c r="CL107" s="59">
        <f t="shared" si="210"/>
        <v>0</v>
      </c>
      <c r="CM107" s="59">
        <f t="shared" si="210"/>
        <v>0</v>
      </c>
      <c r="CN107" s="59">
        <f t="shared" si="210"/>
        <v>0</v>
      </c>
      <c r="CO107" s="59">
        <f t="shared" si="210"/>
        <v>0</v>
      </c>
      <c r="CP107" s="59">
        <f t="shared" si="210"/>
        <v>0</v>
      </c>
      <c r="CQ107" s="59">
        <f t="shared" si="210"/>
        <v>0</v>
      </c>
      <c r="CR107" s="59">
        <f t="shared" si="210"/>
        <v>0</v>
      </c>
      <c r="CS107" s="59">
        <f t="shared" si="210"/>
        <v>0</v>
      </c>
      <c r="CT107" s="59">
        <f t="shared" si="210"/>
        <v>0</v>
      </c>
      <c r="CU107" s="59">
        <f t="shared" si="210"/>
        <v>0</v>
      </c>
      <c r="CV107" s="59">
        <f t="shared" si="210"/>
        <v>0</v>
      </c>
      <c r="CW107" s="59">
        <f t="shared" si="210"/>
        <v>0</v>
      </c>
      <c r="CX107" s="59">
        <f t="shared" si="210"/>
        <v>0</v>
      </c>
      <c r="CY107" s="59">
        <f t="shared" si="210"/>
        <v>0</v>
      </c>
      <c r="CZ107" s="59">
        <f t="shared" si="210"/>
        <v>0</v>
      </c>
      <c r="DA107" s="59">
        <f t="shared" si="210"/>
        <v>0</v>
      </c>
      <c r="DB107" s="59">
        <f t="shared" si="210"/>
        <v>0</v>
      </c>
      <c r="DC107" s="59">
        <f t="shared" ref="DC107:DV107" si="214">+DC11+DC43-DC75</f>
        <v>0</v>
      </c>
      <c r="DD107" s="59">
        <f t="shared" si="214"/>
        <v>0</v>
      </c>
      <c r="DE107" s="59">
        <f t="shared" si="214"/>
        <v>0</v>
      </c>
      <c r="DF107" s="59">
        <f t="shared" si="214"/>
        <v>0</v>
      </c>
      <c r="DG107" s="59">
        <f t="shared" si="214"/>
        <v>0</v>
      </c>
      <c r="DH107" s="59">
        <f t="shared" si="214"/>
        <v>0</v>
      </c>
      <c r="DI107" s="59">
        <f t="shared" si="214"/>
        <v>0</v>
      </c>
      <c r="DJ107" s="59">
        <f t="shared" si="214"/>
        <v>0</v>
      </c>
      <c r="DK107" s="59">
        <f t="shared" si="214"/>
        <v>0</v>
      </c>
      <c r="DL107" s="59">
        <f t="shared" si="214"/>
        <v>0</v>
      </c>
      <c r="DM107" s="59">
        <f t="shared" si="214"/>
        <v>0</v>
      </c>
      <c r="DN107" s="59">
        <f t="shared" si="214"/>
        <v>0</v>
      </c>
      <c r="DO107" s="59">
        <f t="shared" si="214"/>
        <v>0</v>
      </c>
      <c r="DP107" s="59">
        <f t="shared" si="214"/>
        <v>0</v>
      </c>
      <c r="DQ107" s="59">
        <f t="shared" si="214"/>
        <v>0</v>
      </c>
      <c r="DR107" s="59">
        <f t="shared" si="214"/>
        <v>0</v>
      </c>
      <c r="DS107" s="59">
        <f t="shared" si="214"/>
        <v>0</v>
      </c>
      <c r="DT107" s="59">
        <f t="shared" si="214"/>
        <v>0</v>
      </c>
      <c r="DU107" s="59">
        <f t="shared" si="214"/>
        <v>0</v>
      </c>
      <c r="DV107" s="59">
        <f t="shared" si="214"/>
        <v>0</v>
      </c>
    </row>
    <row r="108" spans="3:126" ht="16.5" thickTop="1" thickBot="1" x14ac:dyDescent="0.3">
      <c r="C108" s="57">
        <f t="shared" si="211"/>
        <v>0</v>
      </c>
      <c r="G108" s="59">
        <f t="shared" si="212"/>
        <v>0</v>
      </c>
      <c r="H108" s="59">
        <f t="shared" si="213"/>
        <v>0</v>
      </c>
      <c r="I108" s="59">
        <f t="shared" si="213"/>
        <v>0</v>
      </c>
      <c r="J108" s="59">
        <f t="shared" si="213"/>
        <v>0</v>
      </c>
      <c r="K108" s="59">
        <f t="shared" si="213"/>
        <v>0</v>
      </c>
      <c r="L108" s="59">
        <f t="shared" si="213"/>
        <v>0</v>
      </c>
      <c r="M108" s="59">
        <f t="shared" si="213"/>
        <v>0</v>
      </c>
      <c r="N108" s="59">
        <f t="shared" si="213"/>
        <v>0</v>
      </c>
      <c r="O108" s="59">
        <f t="shared" si="213"/>
        <v>0</v>
      </c>
      <c r="P108" s="59">
        <f t="shared" si="213"/>
        <v>0</v>
      </c>
      <c r="Q108" s="59">
        <f t="shared" si="213"/>
        <v>0</v>
      </c>
      <c r="R108" s="59">
        <f t="shared" si="213"/>
        <v>0</v>
      </c>
      <c r="S108" s="59">
        <f t="shared" si="213"/>
        <v>0</v>
      </c>
      <c r="T108" s="59">
        <f t="shared" si="213"/>
        <v>0</v>
      </c>
      <c r="U108" s="59">
        <f t="shared" si="213"/>
        <v>0</v>
      </c>
      <c r="V108" s="59">
        <f t="shared" si="213"/>
        <v>0</v>
      </c>
      <c r="W108" s="59">
        <f t="shared" si="213"/>
        <v>0</v>
      </c>
      <c r="X108" s="59">
        <f t="shared" si="213"/>
        <v>0</v>
      </c>
      <c r="Y108" s="59">
        <f t="shared" si="213"/>
        <v>0</v>
      </c>
      <c r="Z108" s="59">
        <f t="shared" si="213"/>
        <v>0</v>
      </c>
      <c r="AA108" s="59">
        <f t="shared" si="213"/>
        <v>0</v>
      </c>
      <c r="AB108" s="59">
        <f t="shared" si="213"/>
        <v>0</v>
      </c>
      <c r="AC108" s="59">
        <f t="shared" si="213"/>
        <v>0</v>
      </c>
      <c r="AD108" s="59">
        <f t="shared" si="213"/>
        <v>0</v>
      </c>
      <c r="AE108" s="59">
        <f t="shared" si="213"/>
        <v>0</v>
      </c>
      <c r="AF108" s="59">
        <f t="shared" si="213"/>
        <v>0</v>
      </c>
      <c r="AG108" s="59">
        <f t="shared" si="213"/>
        <v>0</v>
      </c>
      <c r="AH108" s="59">
        <f t="shared" si="213"/>
        <v>0</v>
      </c>
      <c r="AI108" s="59">
        <f t="shared" si="213"/>
        <v>0</v>
      </c>
      <c r="AJ108" s="59">
        <f t="shared" si="213"/>
        <v>0</v>
      </c>
      <c r="AK108" s="59">
        <f t="shared" si="213"/>
        <v>0</v>
      </c>
      <c r="AL108" s="59">
        <f t="shared" si="213"/>
        <v>0</v>
      </c>
      <c r="AM108" s="59">
        <f t="shared" si="213"/>
        <v>0</v>
      </c>
      <c r="AN108" s="59">
        <f t="shared" si="213"/>
        <v>0</v>
      </c>
      <c r="AO108" s="59">
        <f t="shared" si="213"/>
        <v>0</v>
      </c>
      <c r="AP108" s="59">
        <f t="shared" si="213"/>
        <v>0</v>
      </c>
      <c r="AQ108" s="59">
        <f t="shared" si="213"/>
        <v>0</v>
      </c>
      <c r="AR108" s="59">
        <f t="shared" si="213"/>
        <v>0</v>
      </c>
      <c r="AS108" s="59">
        <f t="shared" si="213"/>
        <v>0</v>
      </c>
      <c r="AT108" s="59">
        <f t="shared" si="213"/>
        <v>0</v>
      </c>
      <c r="AU108" s="59">
        <f t="shared" si="213"/>
        <v>0</v>
      </c>
      <c r="AV108" s="59">
        <f t="shared" si="213"/>
        <v>0</v>
      </c>
      <c r="AW108" s="59">
        <f t="shared" si="213"/>
        <v>0</v>
      </c>
      <c r="AX108" s="59">
        <f t="shared" si="213"/>
        <v>0</v>
      </c>
      <c r="AY108" s="59">
        <f t="shared" si="213"/>
        <v>0</v>
      </c>
      <c r="AZ108" s="59">
        <f t="shared" si="213"/>
        <v>0</v>
      </c>
      <c r="BA108" s="59">
        <f t="shared" si="213"/>
        <v>0</v>
      </c>
      <c r="BB108" s="59">
        <f t="shared" si="213"/>
        <v>0</v>
      </c>
      <c r="BC108" s="59">
        <f t="shared" si="213"/>
        <v>0</v>
      </c>
      <c r="BD108" s="59">
        <f t="shared" si="213"/>
        <v>0</v>
      </c>
      <c r="BE108" s="59">
        <f t="shared" si="213"/>
        <v>0</v>
      </c>
      <c r="BF108" s="59">
        <f t="shared" si="213"/>
        <v>0</v>
      </c>
      <c r="BG108" s="59">
        <f t="shared" si="213"/>
        <v>0</v>
      </c>
      <c r="BH108" s="59">
        <f t="shared" si="213"/>
        <v>0</v>
      </c>
      <c r="BI108" s="59">
        <f t="shared" si="213"/>
        <v>0</v>
      </c>
      <c r="BJ108" s="59">
        <f t="shared" si="213"/>
        <v>0</v>
      </c>
      <c r="BK108" s="59">
        <f t="shared" si="213"/>
        <v>0</v>
      </c>
      <c r="BL108" s="59">
        <f t="shared" si="213"/>
        <v>0</v>
      </c>
      <c r="BM108" s="59">
        <f t="shared" si="213"/>
        <v>0</v>
      </c>
      <c r="BN108" s="59">
        <f t="shared" si="213"/>
        <v>0</v>
      </c>
      <c r="BO108" s="59">
        <f t="shared" si="213"/>
        <v>0</v>
      </c>
      <c r="BP108" s="59">
        <f t="shared" si="213"/>
        <v>0</v>
      </c>
      <c r="BQ108" s="59">
        <f t="shared" si="213"/>
        <v>0</v>
      </c>
      <c r="BR108" s="59">
        <f t="shared" si="213"/>
        <v>0</v>
      </c>
      <c r="BS108" s="59">
        <f t="shared" ref="BS108:DV111" si="215">+BS12+BS44-BS76</f>
        <v>0</v>
      </c>
      <c r="BT108" s="59">
        <f t="shared" si="215"/>
        <v>0</v>
      </c>
      <c r="BU108" s="59">
        <f t="shared" si="215"/>
        <v>0</v>
      </c>
      <c r="BV108" s="59">
        <f t="shared" si="215"/>
        <v>0</v>
      </c>
      <c r="BW108" s="59">
        <f t="shared" si="215"/>
        <v>0</v>
      </c>
      <c r="BX108" s="59">
        <f t="shared" si="215"/>
        <v>0</v>
      </c>
      <c r="BY108" s="59">
        <f t="shared" si="215"/>
        <v>0</v>
      </c>
      <c r="BZ108" s="59">
        <f t="shared" si="215"/>
        <v>0</v>
      </c>
      <c r="CA108" s="59">
        <f t="shared" si="215"/>
        <v>0</v>
      </c>
      <c r="CB108" s="59">
        <f t="shared" si="215"/>
        <v>0</v>
      </c>
      <c r="CC108" s="59">
        <f t="shared" si="215"/>
        <v>0</v>
      </c>
      <c r="CD108" s="59">
        <f t="shared" si="215"/>
        <v>0</v>
      </c>
      <c r="CE108" s="59">
        <f t="shared" si="215"/>
        <v>0</v>
      </c>
      <c r="CF108" s="59">
        <f t="shared" si="215"/>
        <v>0</v>
      </c>
      <c r="CG108" s="59">
        <f t="shared" si="215"/>
        <v>0</v>
      </c>
      <c r="CH108" s="59">
        <f t="shared" si="215"/>
        <v>0</v>
      </c>
      <c r="CI108" s="59">
        <f t="shared" si="215"/>
        <v>0</v>
      </c>
      <c r="CJ108" s="59">
        <f t="shared" si="215"/>
        <v>0</v>
      </c>
      <c r="CK108" s="59">
        <f t="shared" si="215"/>
        <v>0</v>
      </c>
      <c r="CL108" s="59">
        <f t="shared" si="215"/>
        <v>0</v>
      </c>
      <c r="CM108" s="59">
        <f t="shared" si="215"/>
        <v>0</v>
      </c>
      <c r="CN108" s="59">
        <f t="shared" si="215"/>
        <v>0</v>
      </c>
      <c r="CO108" s="59">
        <f t="shared" si="215"/>
        <v>0</v>
      </c>
      <c r="CP108" s="59">
        <f t="shared" si="215"/>
        <v>0</v>
      </c>
      <c r="CQ108" s="59">
        <f t="shared" si="215"/>
        <v>0</v>
      </c>
      <c r="CR108" s="59">
        <f t="shared" si="215"/>
        <v>0</v>
      </c>
      <c r="CS108" s="59">
        <f t="shared" si="215"/>
        <v>0</v>
      </c>
      <c r="CT108" s="59">
        <f t="shared" si="215"/>
        <v>0</v>
      </c>
      <c r="CU108" s="59">
        <f t="shared" si="215"/>
        <v>0</v>
      </c>
      <c r="CV108" s="59">
        <f t="shared" si="215"/>
        <v>0</v>
      </c>
      <c r="CW108" s="59">
        <f t="shared" si="215"/>
        <v>0</v>
      </c>
      <c r="CX108" s="59">
        <f t="shared" si="215"/>
        <v>0</v>
      </c>
      <c r="CY108" s="59">
        <f t="shared" si="215"/>
        <v>0</v>
      </c>
      <c r="CZ108" s="59">
        <f t="shared" si="215"/>
        <v>0</v>
      </c>
      <c r="DA108" s="59">
        <f t="shared" si="215"/>
        <v>0</v>
      </c>
      <c r="DB108" s="59">
        <f t="shared" si="215"/>
        <v>0</v>
      </c>
      <c r="DC108" s="59">
        <f t="shared" si="215"/>
        <v>0</v>
      </c>
      <c r="DD108" s="59">
        <f t="shared" si="215"/>
        <v>0</v>
      </c>
      <c r="DE108" s="59">
        <f t="shared" si="215"/>
        <v>0</v>
      </c>
      <c r="DF108" s="59">
        <f t="shared" si="215"/>
        <v>0</v>
      </c>
      <c r="DG108" s="59">
        <f t="shared" si="215"/>
        <v>0</v>
      </c>
      <c r="DH108" s="59">
        <f t="shared" si="215"/>
        <v>0</v>
      </c>
      <c r="DI108" s="59">
        <f t="shared" si="215"/>
        <v>0</v>
      </c>
      <c r="DJ108" s="59">
        <f t="shared" si="215"/>
        <v>0</v>
      </c>
      <c r="DK108" s="59">
        <f t="shared" si="215"/>
        <v>0</v>
      </c>
      <c r="DL108" s="59">
        <f t="shared" si="215"/>
        <v>0</v>
      </c>
      <c r="DM108" s="59">
        <f t="shared" si="215"/>
        <v>0</v>
      </c>
      <c r="DN108" s="59">
        <f t="shared" si="215"/>
        <v>0</v>
      </c>
      <c r="DO108" s="59">
        <f t="shared" si="215"/>
        <v>0</v>
      </c>
      <c r="DP108" s="59">
        <f t="shared" si="215"/>
        <v>0</v>
      </c>
      <c r="DQ108" s="59">
        <f t="shared" si="215"/>
        <v>0</v>
      </c>
      <c r="DR108" s="59">
        <f t="shared" si="215"/>
        <v>0</v>
      </c>
      <c r="DS108" s="59">
        <f t="shared" si="215"/>
        <v>0</v>
      </c>
      <c r="DT108" s="59">
        <f t="shared" si="215"/>
        <v>0</v>
      </c>
      <c r="DU108" s="59">
        <f t="shared" si="215"/>
        <v>0</v>
      </c>
      <c r="DV108" s="59">
        <f t="shared" si="215"/>
        <v>0</v>
      </c>
    </row>
    <row r="109" spans="3:126" ht="16.5" thickTop="1" thickBot="1" x14ac:dyDescent="0.3">
      <c r="C109" s="57">
        <f t="shared" si="211"/>
        <v>0</v>
      </c>
      <c r="G109" s="59">
        <f t="shared" si="212"/>
        <v>0</v>
      </c>
      <c r="H109" s="59">
        <f t="shared" ref="H109:BS112" si="216">+H13+H45-H77</f>
        <v>0</v>
      </c>
      <c r="I109" s="59">
        <f t="shared" si="216"/>
        <v>0</v>
      </c>
      <c r="J109" s="59">
        <f t="shared" si="216"/>
        <v>0</v>
      </c>
      <c r="K109" s="59">
        <f t="shared" si="216"/>
        <v>0</v>
      </c>
      <c r="L109" s="59">
        <f t="shared" si="216"/>
        <v>0</v>
      </c>
      <c r="M109" s="59">
        <f t="shared" si="216"/>
        <v>0</v>
      </c>
      <c r="N109" s="59">
        <f t="shared" si="216"/>
        <v>0</v>
      </c>
      <c r="O109" s="59">
        <f t="shared" si="216"/>
        <v>0</v>
      </c>
      <c r="P109" s="59">
        <f t="shared" si="216"/>
        <v>0</v>
      </c>
      <c r="Q109" s="59">
        <f t="shared" si="216"/>
        <v>0</v>
      </c>
      <c r="R109" s="59">
        <f t="shared" si="216"/>
        <v>0</v>
      </c>
      <c r="S109" s="59">
        <f t="shared" si="216"/>
        <v>0</v>
      </c>
      <c r="T109" s="59">
        <f t="shared" si="216"/>
        <v>0</v>
      </c>
      <c r="U109" s="59">
        <f t="shared" si="216"/>
        <v>0</v>
      </c>
      <c r="V109" s="59">
        <f t="shared" si="216"/>
        <v>0</v>
      </c>
      <c r="W109" s="59">
        <f t="shared" si="216"/>
        <v>0</v>
      </c>
      <c r="X109" s="59">
        <f t="shared" si="216"/>
        <v>0</v>
      </c>
      <c r="Y109" s="59">
        <f t="shared" si="216"/>
        <v>0</v>
      </c>
      <c r="Z109" s="59">
        <f t="shared" si="216"/>
        <v>0</v>
      </c>
      <c r="AA109" s="59">
        <f t="shared" si="216"/>
        <v>0</v>
      </c>
      <c r="AB109" s="59">
        <f t="shared" si="216"/>
        <v>0</v>
      </c>
      <c r="AC109" s="59">
        <f t="shared" si="216"/>
        <v>0</v>
      </c>
      <c r="AD109" s="59">
        <f t="shared" si="216"/>
        <v>0</v>
      </c>
      <c r="AE109" s="59">
        <f t="shared" si="216"/>
        <v>0</v>
      </c>
      <c r="AF109" s="59">
        <f t="shared" si="216"/>
        <v>0</v>
      </c>
      <c r="AG109" s="59">
        <f t="shared" si="216"/>
        <v>0</v>
      </c>
      <c r="AH109" s="59">
        <f t="shared" si="216"/>
        <v>0</v>
      </c>
      <c r="AI109" s="59">
        <f t="shared" si="216"/>
        <v>0</v>
      </c>
      <c r="AJ109" s="59">
        <f t="shared" si="216"/>
        <v>0</v>
      </c>
      <c r="AK109" s="59">
        <f t="shared" si="216"/>
        <v>0</v>
      </c>
      <c r="AL109" s="59">
        <f t="shared" si="216"/>
        <v>0</v>
      </c>
      <c r="AM109" s="59">
        <f t="shared" si="216"/>
        <v>0</v>
      </c>
      <c r="AN109" s="59">
        <f t="shared" si="216"/>
        <v>0</v>
      </c>
      <c r="AO109" s="59">
        <f t="shared" si="216"/>
        <v>0</v>
      </c>
      <c r="AP109" s="59">
        <f t="shared" si="216"/>
        <v>0</v>
      </c>
      <c r="AQ109" s="59">
        <f t="shared" si="216"/>
        <v>0</v>
      </c>
      <c r="AR109" s="59">
        <f t="shared" si="216"/>
        <v>0</v>
      </c>
      <c r="AS109" s="59">
        <f t="shared" si="216"/>
        <v>0</v>
      </c>
      <c r="AT109" s="59">
        <f t="shared" si="216"/>
        <v>0</v>
      </c>
      <c r="AU109" s="59">
        <f t="shared" si="216"/>
        <v>0</v>
      </c>
      <c r="AV109" s="59">
        <f t="shared" si="216"/>
        <v>0</v>
      </c>
      <c r="AW109" s="59">
        <f t="shared" si="216"/>
        <v>0</v>
      </c>
      <c r="AX109" s="59">
        <f t="shared" si="216"/>
        <v>0</v>
      </c>
      <c r="AY109" s="59">
        <f t="shared" si="216"/>
        <v>0</v>
      </c>
      <c r="AZ109" s="59">
        <f t="shared" si="216"/>
        <v>0</v>
      </c>
      <c r="BA109" s="59">
        <f t="shared" si="216"/>
        <v>0</v>
      </c>
      <c r="BB109" s="59">
        <f t="shared" si="216"/>
        <v>0</v>
      </c>
      <c r="BC109" s="59">
        <f t="shared" si="216"/>
        <v>0</v>
      </c>
      <c r="BD109" s="59">
        <f t="shared" si="216"/>
        <v>0</v>
      </c>
      <c r="BE109" s="59">
        <f t="shared" si="216"/>
        <v>0</v>
      </c>
      <c r="BF109" s="59">
        <f t="shared" si="216"/>
        <v>0</v>
      </c>
      <c r="BG109" s="59">
        <f t="shared" si="216"/>
        <v>0</v>
      </c>
      <c r="BH109" s="59">
        <f t="shared" si="216"/>
        <v>0</v>
      </c>
      <c r="BI109" s="59">
        <f t="shared" si="216"/>
        <v>0</v>
      </c>
      <c r="BJ109" s="59">
        <f t="shared" si="216"/>
        <v>0</v>
      </c>
      <c r="BK109" s="59">
        <f t="shared" si="216"/>
        <v>0</v>
      </c>
      <c r="BL109" s="59">
        <f t="shared" si="216"/>
        <v>0</v>
      </c>
      <c r="BM109" s="59">
        <f t="shared" si="216"/>
        <v>0</v>
      </c>
      <c r="BN109" s="59">
        <f t="shared" si="216"/>
        <v>0</v>
      </c>
      <c r="BO109" s="59">
        <f t="shared" si="216"/>
        <v>0</v>
      </c>
      <c r="BP109" s="59">
        <f t="shared" si="216"/>
        <v>0</v>
      </c>
      <c r="BQ109" s="59">
        <f t="shared" si="216"/>
        <v>0</v>
      </c>
      <c r="BR109" s="59">
        <f t="shared" si="216"/>
        <v>0</v>
      </c>
      <c r="BS109" s="59">
        <f t="shared" si="216"/>
        <v>0</v>
      </c>
      <c r="BT109" s="59">
        <f t="shared" si="215"/>
        <v>0</v>
      </c>
      <c r="BU109" s="59">
        <f t="shared" si="215"/>
        <v>0</v>
      </c>
      <c r="BV109" s="59">
        <f t="shared" si="215"/>
        <v>0</v>
      </c>
      <c r="BW109" s="59">
        <f t="shared" si="215"/>
        <v>0</v>
      </c>
      <c r="BX109" s="59">
        <f t="shared" si="215"/>
        <v>0</v>
      </c>
      <c r="BY109" s="59">
        <f t="shared" si="215"/>
        <v>0</v>
      </c>
      <c r="BZ109" s="59">
        <f t="shared" si="215"/>
        <v>0</v>
      </c>
      <c r="CA109" s="59">
        <f t="shared" si="215"/>
        <v>0</v>
      </c>
      <c r="CB109" s="59">
        <f t="shared" si="215"/>
        <v>0</v>
      </c>
      <c r="CC109" s="59">
        <f t="shared" si="215"/>
        <v>0</v>
      </c>
      <c r="CD109" s="59">
        <f t="shared" si="215"/>
        <v>0</v>
      </c>
      <c r="CE109" s="59">
        <f t="shared" si="215"/>
        <v>0</v>
      </c>
      <c r="CF109" s="59">
        <f t="shared" si="215"/>
        <v>0</v>
      </c>
      <c r="CG109" s="59">
        <f t="shared" si="215"/>
        <v>0</v>
      </c>
      <c r="CH109" s="59">
        <f t="shared" si="215"/>
        <v>0</v>
      </c>
      <c r="CI109" s="59">
        <f t="shared" si="215"/>
        <v>0</v>
      </c>
      <c r="CJ109" s="59">
        <f t="shared" si="215"/>
        <v>0</v>
      </c>
      <c r="CK109" s="59">
        <f t="shared" si="215"/>
        <v>0</v>
      </c>
      <c r="CL109" s="59">
        <f t="shared" si="215"/>
        <v>0</v>
      </c>
      <c r="CM109" s="59">
        <f t="shared" si="215"/>
        <v>0</v>
      </c>
      <c r="CN109" s="59">
        <f t="shared" si="215"/>
        <v>0</v>
      </c>
      <c r="CO109" s="59">
        <f t="shared" si="215"/>
        <v>0</v>
      </c>
      <c r="CP109" s="59">
        <f t="shared" si="215"/>
        <v>0</v>
      </c>
      <c r="CQ109" s="59">
        <f t="shared" si="215"/>
        <v>0</v>
      </c>
      <c r="CR109" s="59">
        <f t="shared" si="215"/>
        <v>0</v>
      </c>
      <c r="CS109" s="59">
        <f t="shared" si="215"/>
        <v>0</v>
      </c>
      <c r="CT109" s="59">
        <f t="shared" si="215"/>
        <v>0</v>
      </c>
      <c r="CU109" s="59">
        <f t="shared" si="215"/>
        <v>0</v>
      </c>
      <c r="CV109" s="59">
        <f t="shared" si="215"/>
        <v>0</v>
      </c>
      <c r="CW109" s="59">
        <f t="shared" si="215"/>
        <v>0</v>
      </c>
      <c r="CX109" s="59">
        <f t="shared" si="215"/>
        <v>0</v>
      </c>
      <c r="CY109" s="59">
        <f t="shared" si="215"/>
        <v>0</v>
      </c>
      <c r="CZ109" s="59">
        <f t="shared" si="215"/>
        <v>0</v>
      </c>
      <c r="DA109" s="59">
        <f t="shared" si="215"/>
        <v>0</v>
      </c>
      <c r="DB109" s="59">
        <f t="shared" si="215"/>
        <v>0</v>
      </c>
      <c r="DC109" s="59">
        <f t="shared" si="215"/>
        <v>0</v>
      </c>
      <c r="DD109" s="59">
        <f t="shared" si="215"/>
        <v>0</v>
      </c>
      <c r="DE109" s="59">
        <f t="shared" si="215"/>
        <v>0</v>
      </c>
      <c r="DF109" s="59">
        <f t="shared" si="215"/>
        <v>0</v>
      </c>
      <c r="DG109" s="59">
        <f t="shared" si="215"/>
        <v>0</v>
      </c>
      <c r="DH109" s="59">
        <f t="shared" si="215"/>
        <v>0</v>
      </c>
      <c r="DI109" s="59">
        <f t="shared" si="215"/>
        <v>0</v>
      </c>
      <c r="DJ109" s="59">
        <f t="shared" si="215"/>
        <v>0</v>
      </c>
      <c r="DK109" s="59">
        <f t="shared" si="215"/>
        <v>0</v>
      </c>
      <c r="DL109" s="59">
        <f t="shared" si="215"/>
        <v>0</v>
      </c>
      <c r="DM109" s="59">
        <f t="shared" si="215"/>
        <v>0</v>
      </c>
      <c r="DN109" s="59">
        <f t="shared" si="215"/>
        <v>0</v>
      </c>
      <c r="DO109" s="59">
        <f t="shared" si="215"/>
        <v>0</v>
      </c>
      <c r="DP109" s="59">
        <f t="shared" si="215"/>
        <v>0</v>
      </c>
      <c r="DQ109" s="59">
        <f t="shared" si="215"/>
        <v>0</v>
      </c>
      <c r="DR109" s="59">
        <f t="shared" si="215"/>
        <v>0</v>
      </c>
      <c r="DS109" s="59">
        <f t="shared" si="215"/>
        <v>0</v>
      </c>
      <c r="DT109" s="59">
        <f t="shared" si="215"/>
        <v>0</v>
      </c>
      <c r="DU109" s="59">
        <f t="shared" si="215"/>
        <v>0</v>
      </c>
      <c r="DV109" s="59">
        <f t="shared" si="215"/>
        <v>0</v>
      </c>
    </row>
    <row r="110" spans="3:126" ht="16.5" thickTop="1" thickBot="1" x14ac:dyDescent="0.3">
      <c r="C110" s="57">
        <f t="shared" si="211"/>
        <v>0</v>
      </c>
      <c r="G110" s="59">
        <f t="shared" si="212"/>
        <v>0</v>
      </c>
      <c r="H110" s="59">
        <f t="shared" si="216"/>
        <v>0</v>
      </c>
      <c r="I110" s="59">
        <f t="shared" si="216"/>
        <v>0</v>
      </c>
      <c r="J110" s="59">
        <f t="shared" si="216"/>
        <v>0</v>
      </c>
      <c r="K110" s="59">
        <f t="shared" si="216"/>
        <v>0</v>
      </c>
      <c r="L110" s="59">
        <f t="shared" si="216"/>
        <v>0</v>
      </c>
      <c r="M110" s="59">
        <f t="shared" si="216"/>
        <v>0</v>
      </c>
      <c r="N110" s="59">
        <f t="shared" si="216"/>
        <v>0</v>
      </c>
      <c r="O110" s="59">
        <f t="shared" si="216"/>
        <v>0</v>
      </c>
      <c r="P110" s="59">
        <f t="shared" si="216"/>
        <v>0</v>
      </c>
      <c r="Q110" s="59">
        <f t="shared" si="216"/>
        <v>0</v>
      </c>
      <c r="R110" s="59">
        <f t="shared" si="216"/>
        <v>0</v>
      </c>
      <c r="S110" s="59">
        <f t="shared" si="216"/>
        <v>0</v>
      </c>
      <c r="T110" s="59">
        <f t="shared" si="216"/>
        <v>0</v>
      </c>
      <c r="U110" s="59">
        <f t="shared" si="216"/>
        <v>0</v>
      </c>
      <c r="V110" s="59">
        <f t="shared" si="216"/>
        <v>0</v>
      </c>
      <c r="W110" s="59">
        <f t="shared" si="216"/>
        <v>0</v>
      </c>
      <c r="X110" s="59">
        <f t="shared" si="216"/>
        <v>0</v>
      </c>
      <c r="Y110" s="59">
        <f t="shared" si="216"/>
        <v>0</v>
      </c>
      <c r="Z110" s="59">
        <f t="shared" si="216"/>
        <v>0</v>
      </c>
      <c r="AA110" s="59">
        <f t="shared" si="216"/>
        <v>0</v>
      </c>
      <c r="AB110" s="59">
        <f t="shared" si="216"/>
        <v>0</v>
      </c>
      <c r="AC110" s="59">
        <f t="shared" si="216"/>
        <v>0</v>
      </c>
      <c r="AD110" s="59">
        <f t="shared" si="216"/>
        <v>0</v>
      </c>
      <c r="AE110" s="59">
        <f t="shared" si="216"/>
        <v>0</v>
      </c>
      <c r="AF110" s="59">
        <f t="shared" si="216"/>
        <v>0</v>
      </c>
      <c r="AG110" s="59">
        <f t="shared" si="216"/>
        <v>0</v>
      </c>
      <c r="AH110" s="59">
        <f t="shared" si="216"/>
        <v>0</v>
      </c>
      <c r="AI110" s="59">
        <f t="shared" si="216"/>
        <v>0</v>
      </c>
      <c r="AJ110" s="59">
        <f t="shared" si="216"/>
        <v>0</v>
      </c>
      <c r="AK110" s="59">
        <f t="shared" si="216"/>
        <v>0</v>
      </c>
      <c r="AL110" s="59">
        <f t="shared" si="216"/>
        <v>0</v>
      </c>
      <c r="AM110" s="59">
        <f t="shared" si="216"/>
        <v>0</v>
      </c>
      <c r="AN110" s="59">
        <f t="shared" si="216"/>
        <v>0</v>
      </c>
      <c r="AO110" s="59">
        <f t="shared" si="216"/>
        <v>0</v>
      </c>
      <c r="AP110" s="59">
        <f t="shared" si="216"/>
        <v>0</v>
      </c>
      <c r="AQ110" s="59">
        <f t="shared" si="216"/>
        <v>0</v>
      </c>
      <c r="AR110" s="59">
        <f t="shared" si="216"/>
        <v>0</v>
      </c>
      <c r="AS110" s="59">
        <f t="shared" si="216"/>
        <v>0</v>
      </c>
      <c r="AT110" s="59">
        <f t="shared" si="216"/>
        <v>0</v>
      </c>
      <c r="AU110" s="59">
        <f t="shared" si="216"/>
        <v>0</v>
      </c>
      <c r="AV110" s="59">
        <f t="shared" si="216"/>
        <v>0</v>
      </c>
      <c r="AW110" s="59">
        <f t="shared" si="216"/>
        <v>0</v>
      </c>
      <c r="AX110" s="59">
        <f t="shared" si="216"/>
        <v>0</v>
      </c>
      <c r="AY110" s="59">
        <f t="shared" si="216"/>
        <v>0</v>
      </c>
      <c r="AZ110" s="59">
        <f t="shared" si="216"/>
        <v>0</v>
      </c>
      <c r="BA110" s="59">
        <f t="shared" si="216"/>
        <v>0</v>
      </c>
      <c r="BB110" s="59">
        <f t="shared" si="216"/>
        <v>0</v>
      </c>
      <c r="BC110" s="59">
        <f t="shared" si="216"/>
        <v>0</v>
      </c>
      <c r="BD110" s="59">
        <f t="shared" si="216"/>
        <v>0</v>
      </c>
      <c r="BE110" s="59">
        <f t="shared" si="216"/>
        <v>0</v>
      </c>
      <c r="BF110" s="59">
        <f t="shared" si="216"/>
        <v>0</v>
      </c>
      <c r="BG110" s="59">
        <f t="shared" si="216"/>
        <v>0</v>
      </c>
      <c r="BH110" s="59">
        <f t="shared" si="216"/>
        <v>0</v>
      </c>
      <c r="BI110" s="59">
        <f t="shared" si="216"/>
        <v>0</v>
      </c>
      <c r="BJ110" s="59">
        <f t="shared" si="216"/>
        <v>0</v>
      </c>
      <c r="BK110" s="59">
        <f t="shared" si="216"/>
        <v>0</v>
      </c>
      <c r="BL110" s="59">
        <f t="shared" si="216"/>
        <v>0</v>
      </c>
      <c r="BM110" s="59">
        <f t="shared" si="216"/>
        <v>0</v>
      </c>
      <c r="BN110" s="59">
        <f t="shared" si="216"/>
        <v>0</v>
      </c>
      <c r="BO110" s="59">
        <f t="shared" si="216"/>
        <v>0</v>
      </c>
      <c r="BP110" s="59">
        <f t="shared" si="216"/>
        <v>0</v>
      </c>
      <c r="BQ110" s="59">
        <f t="shared" si="216"/>
        <v>0</v>
      </c>
      <c r="BR110" s="59">
        <f t="shared" si="216"/>
        <v>0</v>
      </c>
      <c r="BS110" s="59">
        <f t="shared" si="216"/>
        <v>0</v>
      </c>
      <c r="BT110" s="59">
        <f t="shared" si="215"/>
        <v>0</v>
      </c>
      <c r="BU110" s="59">
        <f t="shared" si="215"/>
        <v>0</v>
      </c>
      <c r="BV110" s="59">
        <f t="shared" si="215"/>
        <v>0</v>
      </c>
      <c r="BW110" s="59">
        <f t="shared" si="215"/>
        <v>0</v>
      </c>
      <c r="BX110" s="59">
        <f t="shared" si="215"/>
        <v>0</v>
      </c>
      <c r="BY110" s="59">
        <f t="shared" si="215"/>
        <v>0</v>
      </c>
      <c r="BZ110" s="59">
        <f t="shared" si="215"/>
        <v>0</v>
      </c>
      <c r="CA110" s="59">
        <f t="shared" si="215"/>
        <v>0</v>
      </c>
      <c r="CB110" s="59">
        <f t="shared" si="215"/>
        <v>0</v>
      </c>
      <c r="CC110" s="59">
        <f t="shared" si="215"/>
        <v>0</v>
      </c>
      <c r="CD110" s="59">
        <f t="shared" si="215"/>
        <v>0</v>
      </c>
      <c r="CE110" s="59">
        <f t="shared" si="215"/>
        <v>0</v>
      </c>
      <c r="CF110" s="59">
        <f t="shared" si="215"/>
        <v>0</v>
      </c>
      <c r="CG110" s="59">
        <f t="shared" si="215"/>
        <v>0</v>
      </c>
      <c r="CH110" s="59">
        <f t="shared" si="215"/>
        <v>0</v>
      </c>
      <c r="CI110" s="59">
        <f t="shared" si="215"/>
        <v>0</v>
      </c>
      <c r="CJ110" s="59">
        <f t="shared" si="215"/>
        <v>0</v>
      </c>
      <c r="CK110" s="59">
        <f t="shared" si="215"/>
        <v>0</v>
      </c>
      <c r="CL110" s="59">
        <f t="shared" si="215"/>
        <v>0</v>
      </c>
      <c r="CM110" s="59">
        <f t="shared" si="215"/>
        <v>0</v>
      </c>
      <c r="CN110" s="59">
        <f t="shared" si="215"/>
        <v>0</v>
      </c>
      <c r="CO110" s="59">
        <f t="shared" si="215"/>
        <v>0</v>
      </c>
      <c r="CP110" s="59">
        <f t="shared" si="215"/>
        <v>0</v>
      </c>
      <c r="CQ110" s="59">
        <f t="shared" si="215"/>
        <v>0</v>
      </c>
      <c r="CR110" s="59">
        <f t="shared" si="215"/>
        <v>0</v>
      </c>
      <c r="CS110" s="59">
        <f t="shared" si="215"/>
        <v>0</v>
      </c>
      <c r="CT110" s="59">
        <f t="shared" si="215"/>
        <v>0</v>
      </c>
      <c r="CU110" s="59">
        <f t="shared" si="215"/>
        <v>0</v>
      </c>
      <c r="CV110" s="59">
        <f t="shared" si="215"/>
        <v>0</v>
      </c>
      <c r="CW110" s="59">
        <f t="shared" si="215"/>
        <v>0</v>
      </c>
      <c r="CX110" s="59">
        <f t="shared" si="215"/>
        <v>0</v>
      </c>
      <c r="CY110" s="59">
        <f t="shared" si="215"/>
        <v>0</v>
      </c>
      <c r="CZ110" s="59">
        <f t="shared" si="215"/>
        <v>0</v>
      </c>
      <c r="DA110" s="59">
        <f t="shared" si="215"/>
        <v>0</v>
      </c>
      <c r="DB110" s="59">
        <f t="shared" si="215"/>
        <v>0</v>
      </c>
      <c r="DC110" s="59">
        <f t="shared" si="215"/>
        <v>0</v>
      </c>
      <c r="DD110" s="59">
        <f t="shared" si="215"/>
        <v>0</v>
      </c>
      <c r="DE110" s="59">
        <f t="shared" si="215"/>
        <v>0</v>
      </c>
      <c r="DF110" s="59">
        <f t="shared" si="215"/>
        <v>0</v>
      </c>
      <c r="DG110" s="59">
        <f t="shared" si="215"/>
        <v>0</v>
      </c>
      <c r="DH110" s="59">
        <f t="shared" si="215"/>
        <v>0</v>
      </c>
      <c r="DI110" s="59">
        <f t="shared" si="215"/>
        <v>0</v>
      </c>
      <c r="DJ110" s="59">
        <f t="shared" si="215"/>
        <v>0</v>
      </c>
      <c r="DK110" s="59">
        <f t="shared" si="215"/>
        <v>0</v>
      </c>
      <c r="DL110" s="59">
        <f t="shared" si="215"/>
        <v>0</v>
      </c>
      <c r="DM110" s="59">
        <f t="shared" si="215"/>
        <v>0</v>
      </c>
      <c r="DN110" s="59">
        <f t="shared" si="215"/>
        <v>0</v>
      </c>
      <c r="DO110" s="59">
        <f t="shared" si="215"/>
        <v>0</v>
      </c>
      <c r="DP110" s="59">
        <f t="shared" si="215"/>
        <v>0</v>
      </c>
      <c r="DQ110" s="59">
        <f t="shared" si="215"/>
        <v>0</v>
      </c>
      <c r="DR110" s="59">
        <f t="shared" si="215"/>
        <v>0</v>
      </c>
      <c r="DS110" s="59">
        <f t="shared" si="215"/>
        <v>0</v>
      </c>
      <c r="DT110" s="59">
        <f t="shared" si="215"/>
        <v>0</v>
      </c>
      <c r="DU110" s="59">
        <f t="shared" si="215"/>
        <v>0</v>
      </c>
      <c r="DV110" s="59">
        <f t="shared" si="215"/>
        <v>0</v>
      </c>
    </row>
    <row r="111" spans="3:126" ht="16.5" thickTop="1" thickBot="1" x14ac:dyDescent="0.3">
      <c r="C111" s="57">
        <f t="shared" si="211"/>
        <v>0</v>
      </c>
      <c r="G111" s="59">
        <f t="shared" si="212"/>
        <v>0</v>
      </c>
      <c r="H111" s="59">
        <f t="shared" si="216"/>
        <v>0</v>
      </c>
      <c r="I111" s="59">
        <f t="shared" si="216"/>
        <v>0</v>
      </c>
      <c r="J111" s="59">
        <f t="shared" si="216"/>
        <v>0</v>
      </c>
      <c r="K111" s="59">
        <f t="shared" si="216"/>
        <v>0</v>
      </c>
      <c r="L111" s="59">
        <f t="shared" si="216"/>
        <v>0</v>
      </c>
      <c r="M111" s="59">
        <f t="shared" si="216"/>
        <v>0</v>
      </c>
      <c r="N111" s="59">
        <f t="shared" si="216"/>
        <v>0</v>
      </c>
      <c r="O111" s="59">
        <f t="shared" si="216"/>
        <v>0</v>
      </c>
      <c r="P111" s="59">
        <f t="shared" si="216"/>
        <v>0</v>
      </c>
      <c r="Q111" s="59">
        <f t="shared" si="216"/>
        <v>0</v>
      </c>
      <c r="R111" s="59">
        <f t="shared" si="216"/>
        <v>0</v>
      </c>
      <c r="S111" s="59">
        <f t="shared" si="216"/>
        <v>0</v>
      </c>
      <c r="T111" s="59">
        <f t="shared" si="216"/>
        <v>0</v>
      </c>
      <c r="U111" s="59">
        <f t="shared" si="216"/>
        <v>0</v>
      </c>
      <c r="V111" s="59">
        <f t="shared" si="216"/>
        <v>0</v>
      </c>
      <c r="W111" s="59">
        <f t="shared" si="216"/>
        <v>0</v>
      </c>
      <c r="X111" s="59">
        <f t="shared" si="216"/>
        <v>0</v>
      </c>
      <c r="Y111" s="59">
        <f t="shared" si="216"/>
        <v>0</v>
      </c>
      <c r="Z111" s="59">
        <f t="shared" si="216"/>
        <v>0</v>
      </c>
      <c r="AA111" s="59">
        <f t="shared" si="216"/>
        <v>0</v>
      </c>
      <c r="AB111" s="59">
        <f t="shared" si="216"/>
        <v>0</v>
      </c>
      <c r="AC111" s="59">
        <f t="shared" si="216"/>
        <v>0</v>
      </c>
      <c r="AD111" s="59">
        <f t="shared" si="216"/>
        <v>0</v>
      </c>
      <c r="AE111" s="59">
        <f t="shared" si="216"/>
        <v>0</v>
      </c>
      <c r="AF111" s="59">
        <f t="shared" si="216"/>
        <v>0</v>
      </c>
      <c r="AG111" s="59">
        <f t="shared" si="216"/>
        <v>0</v>
      </c>
      <c r="AH111" s="59">
        <f t="shared" si="216"/>
        <v>0</v>
      </c>
      <c r="AI111" s="59">
        <f t="shared" si="216"/>
        <v>0</v>
      </c>
      <c r="AJ111" s="59">
        <f t="shared" si="216"/>
        <v>0</v>
      </c>
      <c r="AK111" s="59">
        <f t="shared" si="216"/>
        <v>0</v>
      </c>
      <c r="AL111" s="59">
        <f t="shared" si="216"/>
        <v>0</v>
      </c>
      <c r="AM111" s="59">
        <f t="shared" si="216"/>
        <v>0</v>
      </c>
      <c r="AN111" s="59">
        <f t="shared" si="216"/>
        <v>0</v>
      </c>
      <c r="AO111" s="59">
        <f t="shared" si="216"/>
        <v>0</v>
      </c>
      <c r="AP111" s="59">
        <f t="shared" si="216"/>
        <v>0</v>
      </c>
      <c r="AQ111" s="59">
        <f t="shared" si="216"/>
        <v>0</v>
      </c>
      <c r="AR111" s="59">
        <f t="shared" si="216"/>
        <v>0</v>
      </c>
      <c r="AS111" s="59">
        <f t="shared" si="216"/>
        <v>0</v>
      </c>
      <c r="AT111" s="59">
        <f t="shared" si="216"/>
        <v>0</v>
      </c>
      <c r="AU111" s="59">
        <f t="shared" si="216"/>
        <v>0</v>
      </c>
      <c r="AV111" s="59">
        <f t="shared" si="216"/>
        <v>0</v>
      </c>
      <c r="AW111" s="59">
        <f t="shared" si="216"/>
        <v>0</v>
      </c>
      <c r="AX111" s="59">
        <f t="shared" si="216"/>
        <v>0</v>
      </c>
      <c r="AY111" s="59">
        <f t="shared" si="216"/>
        <v>0</v>
      </c>
      <c r="AZ111" s="59">
        <f t="shared" si="216"/>
        <v>0</v>
      </c>
      <c r="BA111" s="59">
        <f t="shared" si="216"/>
        <v>0</v>
      </c>
      <c r="BB111" s="59">
        <f t="shared" si="216"/>
        <v>0</v>
      </c>
      <c r="BC111" s="59">
        <f t="shared" si="216"/>
        <v>0</v>
      </c>
      <c r="BD111" s="59">
        <f t="shared" si="216"/>
        <v>0</v>
      </c>
      <c r="BE111" s="59">
        <f t="shared" si="216"/>
        <v>0</v>
      </c>
      <c r="BF111" s="59">
        <f t="shared" si="216"/>
        <v>0</v>
      </c>
      <c r="BG111" s="59">
        <f t="shared" si="216"/>
        <v>0</v>
      </c>
      <c r="BH111" s="59">
        <f t="shared" si="216"/>
        <v>0</v>
      </c>
      <c r="BI111" s="59">
        <f t="shared" si="216"/>
        <v>0</v>
      </c>
      <c r="BJ111" s="59">
        <f t="shared" si="216"/>
        <v>0</v>
      </c>
      <c r="BK111" s="59">
        <f t="shared" si="216"/>
        <v>0</v>
      </c>
      <c r="BL111" s="59">
        <f t="shared" si="216"/>
        <v>0</v>
      </c>
      <c r="BM111" s="59">
        <f t="shared" si="216"/>
        <v>0</v>
      </c>
      <c r="BN111" s="59">
        <f t="shared" si="216"/>
        <v>0</v>
      </c>
      <c r="BO111" s="59">
        <f t="shared" si="216"/>
        <v>0</v>
      </c>
      <c r="BP111" s="59">
        <f t="shared" si="216"/>
        <v>0</v>
      </c>
      <c r="BQ111" s="59">
        <f t="shared" si="216"/>
        <v>0</v>
      </c>
      <c r="BR111" s="59">
        <f t="shared" si="216"/>
        <v>0</v>
      </c>
      <c r="BS111" s="59">
        <f t="shared" si="216"/>
        <v>0</v>
      </c>
      <c r="BT111" s="59">
        <f t="shared" si="215"/>
        <v>0</v>
      </c>
      <c r="BU111" s="59">
        <f t="shared" si="215"/>
        <v>0</v>
      </c>
      <c r="BV111" s="59">
        <f t="shared" si="215"/>
        <v>0</v>
      </c>
      <c r="BW111" s="59">
        <f t="shared" si="215"/>
        <v>0</v>
      </c>
      <c r="BX111" s="59">
        <f t="shared" si="215"/>
        <v>0</v>
      </c>
      <c r="BY111" s="59">
        <f t="shared" si="215"/>
        <v>0</v>
      </c>
      <c r="BZ111" s="59">
        <f t="shared" si="215"/>
        <v>0</v>
      </c>
      <c r="CA111" s="59">
        <f t="shared" si="215"/>
        <v>0</v>
      </c>
      <c r="CB111" s="59">
        <f t="shared" si="215"/>
        <v>0</v>
      </c>
      <c r="CC111" s="59">
        <f t="shared" si="215"/>
        <v>0</v>
      </c>
      <c r="CD111" s="59">
        <f t="shared" si="215"/>
        <v>0</v>
      </c>
      <c r="CE111" s="59">
        <f t="shared" si="215"/>
        <v>0</v>
      </c>
      <c r="CF111" s="59">
        <f t="shared" si="215"/>
        <v>0</v>
      </c>
      <c r="CG111" s="59">
        <f t="shared" si="215"/>
        <v>0</v>
      </c>
      <c r="CH111" s="59">
        <f t="shared" si="215"/>
        <v>0</v>
      </c>
      <c r="CI111" s="59">
        <f t="shared" si="215"/>
        <v>0</v>
      </c>
      <c r="CJ111" s="59">
        <f t="shared" si="215"/>
        <v>0</v>
      </c>
      <c r="CK111" s="59">
        <f t="shared" si="215"/>
        <v>0</v>
      </c>
      <c r="CL111" s="59">
        <f t="shared" si="215"/>
        <v>0</v>
      </c>
      <c r="CM111" s="59">
        <f t="shared" si="215"/>
        <v>0</v>
      </c>
      <c r="CN111" s="59">
        <f t="shared" si="215"/>
        <v>0</v>
      </c>
      <c r="CO111" s="59">
        <f t="shared" si="215"/>
        <v>0</v>
      </c>
      <c r="CP111" s="59">
        <f t="shared" si="215"/>
        <v>0</v>
      </c>
      <c r="CQ111" s="59">
        <f t="shared" si="215"/>
        <v>0</v>
      </c>
      <c r="CR111" s="59">
        <f t="shared" si="215"/>
        <v>0</v>
      </c>
      <c r="CS111" s="59">
        <f t="shared" si="215"/>
        <v>0</v>
      </c>
      <c r="CT111" s="59">
        <f t="shared" si="215"/>
        <v>0</v>
      </c>
      <c r="CU111" s="59">
        <f t="shared" si="215"/>
        <v>0</v>
      </c>
      <c r="CV111" s="59">
        <f t="shared" si="215"/>
        <v>0</v>
      </c>
      <c r="CW111" s="59">
        <f t="shared" si="215"/>
        <v>0</v>
      </c>
      <c r="CX111" s="59">
        <f t="shared" si="215"/>
        <v>0</v>
      </c>
      <c r="CY111" s="59">
        <f t="shared" si="215"/>
        <v>0</v>
      </c>
      <c r="CZ111" s="59">
        <f t="shared" si="215"/>
        <v>0</v>
      </c>
      <c r="DA111" s="59">
        <f t="shared" si="215"/>
        <v>0</v>
      </c>
      <c r="DB111" s="59">
        <f t="shared" si="215"/>
        <v>0</v>
      </c>
      <c r="DC111" s="59">
        <f t="shared" si="215"/>
        <v>0</v>
      </c>
      <c r="DD111" s="59">
        <f t="shared" si="215"/>
        <v>0</v>
      </c>
      <c r="DE111" s="59">
        <f t="shared" si="215"/>
        <v>0</v>
      </c>
      <c r="DF111" s="59">
        <f t="shared" si="215"/>
        <v>0</v>
      </c>
      <c r="DG111" s="59">
        <f t="shared" si="215"/>
        <v>0</v>
      </c>
      <c r="DH111" s="59">
        <f t="shared" si="215"/>
        <v>0</v>
      </c>
      <c r="DI111" s="59">
        <f t="shared" si="215"/>
        <v>0</v>
      </c>
      <c r="DJ111" s="59">
        <f t="shared" si="215"/>
        <v>0</v>
      </c>
      <c r="DK111" s="59">
        <f t="shared" si="215"/>
        <v>0</v>
      </c>
      <c r="DL111" s="59">
        <f t="shared" si="215"/>
        <v>0</v>
      </c>
      <c r="DM111" s="59">
        <f t="shared" si="215"/>
        <v>0</v>
      </c>
      <c r="DN111" s="59">
        <f t="shared" si="215"/>
        <v>0</v>
      </c>
      <c r="DO111" s="59">
        <f t="shared" si="215"/>
        <v>0</v>
      </c>
      <c r="DP111" s="59">
        <f t="shared" si="215"/>
        <v>0</v>
      </c>
      <c r="DQ111" s="59">
        <f t="shared" si="215"/>
        <v>0</v>
      </c>
      <c r="DR111" s="59">
        <f t="shared" si="215"/>
        <v>0</v>
      </c>
      <c r="DS111" s="59">
        <f t="shared" si="215"/>
        <v>0</v>
      </c>
      <c r="DT111" s="59">
        <f t="shared" si="215"/>
        <v>0</v>
      </c>
      <c r="DU111" s="59">
        <f t="shared" si="215"/>
        <v>0</v>
      </c>
      <c r="DV111" s="59">
        <f t="shared" si="215"/>
        <v>0</v>
      </c>
    </row>
    <row r="112" spans="3:126" ht="16.5" thickTop="1" thickBot="1" x14ac:dyDescent="0.3">
      <c r="C112" s="57">
        <f t="shared" si="211"/>
        <v>0</v>
      </c>
      <c r="G112" s="59">
        <f t="shared" si="212"/>
        <v>0</v>
      </c>
      <c r="H112" s="59">
        <f t="shared" si="216"/>
        <v>0</v>
      </c>
      <c r="I112" s="59">
        <f t="shared" si="216"/>
        <v>0</v>
      </c>
      <c r="J112" s="59">
        <f t="shared" si="216"/>
        <v>0</v>
      </c>
      <c r="K112" s="59">
        <f t="shared" si="216"/>
        <v>0</v>
      </c>
      <c r="L112" s="59">
        <f t="shared" si="216"/>
        <v>0</v>
      </c>
      <c r="M112" s="59">
        <f t="shared" si="216"/>
        <v>0</v>
      </c>
      <c r="N112" s="59">
        <f t="shared" si="216"/>
        <v>0</v>
      </c>
      <c r="O112" s="59">
        <f t="shared" si="216"/>
        <v>0</v>
      </c>
      <c r="P112" s="59">
        <f t="shared" si="216"/>
        <v>0</v>
      </c>
      <c r="Q112" s="59">
        <f t="shared" si="216"/>
        <v>0</v>
      </c>
      <c r="R112" s="59">
        <f t="shared" si="216"/>
        <v>0</v>
      </c>
      <c r="S112" s="59">
        <f t="shared" si="216"/>
        <v>0</v>
      </c>
      <c r="T112" s="59">
        <f t="shared" si="216"/>
        <v>0</v>
      </c>
      <c r="U112" s="59">
        <f t="shared" si="216"/>
        <v>0</v>
      </c>
      <c r="V112" s="59">
        <f t="shared" si="216"/>
        <v>0</v>
      </c>
      <c r="W112" s="59">
        <f t="shared" si="216"/>
        <v>0</v>
      </c>
      <c r="X112" s="59">
        <f t="shared" si="216"/>
        <v>0</v>
      </c>
      <c r="Y112" s="59">
        <f t="shared" si="216"/>
        <v>0</v>
      </c>
      <c r="Z112" s="59">
        <f t="shared" si="216"/>
        <v>0</v>
      </c>
      <c r="AA112" s="59">
        <f t="shared" si="216"/>
        <v>0</v>
      </c>
      <c r="AB112" s="59">
        <f t="shared" si="216"/>
        <v>0</v>
      </c>
      <c r="AC112" s="59">
        <f t="shared" si="216"/>
        <v>0</v>
      </c>
      <c r="AD112" s="59">
        <f t="shared" si="216"/>
        <v>0</v>
      </c>
      <c r="AE112" s="59">
        <f t="shared" si="216"/>
        <v>0</v>
      </c>
      <c r="AF112" s="59">
        <f t="shared" si="216"/>
        <v>0</v>
      </c>
      <c r="AG112" s="59">
        <f t="shared" si="216"/>
        <v>0</v>
      </c>
      <c r="AH112" s="59">
        <f t="shared" si="216"/>
        <v>0</v>
      </c>
      <c r="AI112" s="59">
        <f t="shared" si="216"/>
        <v>0</v>
      </c>
      <c r="AJ112" s="59">
        <f t="shared" si="216"/>
        <v>0</v>
      </c>
      <c r="AK112" s="59">
        <f t="shared" si="216"/>
        <v>0</v>
      </c>
      <c r="AL112" s="59">
        <f t="shared" si="216"/>
        <v>0</v>
      </c>
      <c r="AM112" s="59">
        <f t="shared" si="216"/>
        <v>0</v>
      </c>
      <c r="AN112" s="59">
        <f t="shared" si="216"/>
        <v>0</v>
      </c>
      <c r="AO112" s="59">
        <f t="shared" si="216"/>
        <v>0</v>
      </c>
      <c r="AP112" s="59">
        <f t="shared" si="216"/>
        <v>0</v>
      </c>
      <c r="AQ112" s="59">
        <f t="shared" si="216"/>
        <v>0</v>
      </c>
      <c r="AR112" s="59">
        <f t="shared" si="216"/>
        <v>0</v>
      </c>
      <c r="AS112" s="59">
        <f t="shared" si="216"/>
        <v>0</v>
      </c>
      <c r="AT112" s="59">
        <f t="shared" si="216"/>
        <v>0</v>
      </c>
      <c r="AU112" s="59">
        <f t="shared" si="216"/>
        <v>0</v>
      </c>
      <c r="AV112" s="59">
        <f t="shared" si="216"/>
        <v>0</v>
      </c>
      <c r="AW112" s="59">
        <f t="shared" si="216"/>
        <v>0</v>
      </c>
      <c r="AX112" s="59">
        <f t="shared" si="216"/>
        <v>0</v>
      </c>
      <c r="AY112" s="59">
        <f t="shared" si="216"/>
        <v>0</v>
      </c>
      <c r="AZ112" s="59">
        <f t="shared" si="216"/>
        <v>0</v>
      </c>
      <c r="BA112" s="59">
        <f t="shared" si="216"/>
        <v>0</v>
      </c>
      <c r="BB112" s="59">
        <f t="shared" si="216"/>
        <v>0</v>
      </c>
      <c r="BC112" s="59">
        <f t="shared" si="216"/>
        <v>0</v>
      </c>
      <c r="BD112" s="59">
        <f t="shared" si="216"/>
        <v>0</v>
      </c>
      <c r="BE112" s="59">
        <f t="shared" si="216"/>
        <v>0</v>
      </c>
      <c r="BF112" s="59">
        <f t="shared" si="216"/>
        <v>0</v>
      </c>
      <c r="BG112" s="59">
        <f t="shared" si="216"/>
        <v>0</v>
      </c>
      <c r="BH112" s="59">
        <f t="shared" si="216"/>
        <v>0</v>
      </c>
      <c r="BI112" s="59">
        <f t="shared" si="216"/>
        <v>0</v>
      </c>
      <c r="BJ112" s="59">
        <f t="shared" si="216"/>
        <v>0</v>
      </c>
      <c r="BK112" s="59">
        <f t="shared" si="216"/>
        <v>0</v>
      </c>
      <c r="BL112" s="59">
        <f t="shared" si="216"/>
        <v>0</v>
      </c>
      <c r="BM112" s="59">
        <f t="shared" si="216"/>
        <v>0</v>
      </c>
      <c r="BN112" s="59">
        <f t="shared" si="216"/>
        <v>0</v>
      </c>
      <c r="BO112" s="59">
        <f t="shared" si="216"/>
        <v>0</v>
      </c>
      <c r="BP112" s="59">
        <f t="shared" si="216"/>
        <v>0</v>
      </c>
      <c r="BQ112" s="59">
        <f t="shared" si="216"/>
        <v>0</v>
      </c>
      <c r="BR112" s="59">
        <f t="shared" si="216"/>
        <v>0</v>
      </c>
      <c r="BS112" s="59">
        <f t="shared" ref="BS112:DV115" si="217">+BS16+BS48-BS80</f>
        <v>0</v>
      </c>
      <c r="BT112" s="59">
        <f t="shared" si="217"/>
        <v>0</v>
      </c>
      <c r="BU112" s="59">
        <f t="shared" si="217"/>
        <v>0</v>
      </c>
      <c r="BV112" s="59">
        <f t="shared" si="217"/>
        <v>0</v>
      </c>
      <c r="BW112" s="59">
        <f t="shared" si="217"/>
        <v>0</v>
      </c>
      <c r="BX112" s="59">
        <f t="shared" si="217"/>
        <v>0</v>
      </c>
      <c r="BY112" s="59">
        <f t="shared" si="217"/>
        <v>0</v>
      </c>
      <c r="BZ112" s="59">
        <f t="shared" si="217"/>
        <v>0</v>
      </c>
      <c r="CA112" s="59">
        <f t="shared" si="217"/>
        <v>0</v>
      </c>
      <c r="CB112" s="59">
        <f t="shared" si="217"/>
        <v>0</v>
      </c>
      <c r="CC112" s="59">
        <f t="shared" si="217"/>
        <v>0</v>
      </c>
      <c r="CD112" s="59">
        <f t="shared" si="217"/>
        <v>0</v>
      </c>
      <c r="CE112" s="59">
        <f t="shared" si="217"/>
        <v>0</v>
      </c>
      <c r="CF112" s="59">
        <f t="shared" si="217"/>
        <v>0</v>
      </c>
      <c r="CG112" s="59">
        <f t="shared" si="217"/>
        <v>0</v>
      </c>
      <c r="CH112" s="59">
        <f t="shared" si="217"/>
        <v>0</v>
      </c>
      <c r="CI112" s="59">
        <f t="shared" si="217"/>
        <v>0</v>
      </c>
      <c r="CJ112" s="59">
        <f t="shared" si="217"/>
        <v>0</v>
      </c>
      <c r="CK112" s="59">
        <f t="shared" si="217"/>
        <v>0</v>
      </c>
      <c r="CL112" s="59">
        <f t="shared" si="217"/>
        <v>0</v>
      </c>
      <c r="CM112" s="59">
        <f t="shared" si="217"/>
        <v>0</v>
      </c>
      <c r="CN112" s="59">
        <f t="shared" si="217"/>
        <v>0</v>
      </c>
      <c r="CO112" s="59">
        <f t="shared" si="217"/>
        <v>0</v>
      </c>
      <c r="CP112" s="59">
        <f t="shared" si="217"/>
        <v>0</v>
      </c>
      <c r="CQ112" s="59">
        <f t="shared" si="217"/>
        <v>0</v>
      </c>
      <c r="CR112" s="59">
        <f t="shared" si="217"/>
        <v>0</v>
      </c>
      <c r="CS112" s="59">
        <f t="shared" si="217"/>
        <v>0</v>
      </c>
      <c r="CT112" s="59">
        <f t="shared" si="217"/>
        <v>0</v>
      </c>
      <c r="CU112" s="59">
        <f t="shared" si="217"/>
        <v>0</v>
      </c>
      <c r="CV112" s="59">
        <f t="shared" si="217"/>
        <v>0</v>
      </c>
      <c r="CW112" s="59">
        <f t="shared" si="217"/>
        <v>0</v>
      </c>
      <c r="CX112" s="59">
        <f t="shared" si="217"/>
        <v>0</v>
      </c>
      <c r="CY112" s="59">
        <f t="shared" si="217"/>
        <v>0</v>
      </c>
      <c r="CZ112" s="59">
        <f t="shared" si="217"/>
        <v>0</v>
      </c>
      <c r="DA112" s="59">
        <f t="shared" si="217"/>
        <v>0</v>
      </c>
      <c r="DB112" s="59">
        <f t="shared" si="217"/>
        <v>0</v>
      </c>
      <c r="DC112" s="59">
        <f t="shared" si="217"/>
        <v>0</v>
      </c>
      <c r="DD112" s="59">
        <f t="shared" si="217"/>
        <v>0</v>
      </c>
      <c r="DE112" s="59">
        <f t="shared" si="217"/>
        <v>0</v>
      </c>
      <c r="DF112" s="59">
        <f t="shared" si="217"/>
        <v>0</v>
      </c>
      <c r="DG112" s="59">
        <f t="shared" si="217"/>
        <v>0</v>
      </c>
      <c r="DH112" s="59">
        <f t="shared" si="217"/>
        <v>0</v>
      </c>
      <c r="DI112" s="59">
        <f t="shared" si="217"/>
        <v>0</v>
      </c>
      <c r="DJ112" s="59">
        <f t="shared" si="217"/>
        <v>0</v>
      </c>
      <c r="DK112" s="59">
        <f t="shared" si="217"/>
        <v>0</v>
      </c>
      <c r="DL112" s="59">
        <f t="shared" si="217"/>
        <v>0</v>
      </c>
      <c r="DM112" s="59">
        <f t="shared" si="217"/>
        <v>0</v>
      </c>
      <c r="DN112" s="59">
        <f t="shared" si="217"/>
        <v>0</v>
      </c>
      <c r="DO112" s="59">
        <f t="shared" si="217"/>
        <v>0</v>
      </c>
      <c r="DP112" s="59">
        <f t="shared" si="217"/>
        <v>0</v>
      </c>
      <c r="DQ112" s="59">
        <f t="shared" si="217"/>
        <v>0</v>
      </c>
      <c r="DR112" s="59">
        <f t="shared" si="217"/>
        <v>0</v>
      </c>
      <c r="DS112" s="59">
        <f t="shared" si="217"/>
        <v>0</v>
      </c>
      <c r="DT112" s="59">
        <f t="shared" si="217"/>
        <v>0</v>
      </c>
      <c r="DU112" s="59">
        <f t="shared" si="217"/>
        <v>0</v>
      </c>
      <c r="DV112" s="59">
        <f t="shared" si="217"/>
        <v>0</v>
      </c>
    </row>
    <row r="113" spans="3:126" ht="16.5" thickTop="1" thickBot="1" x14ac:dyDescent="0.3">
      <c r="C113" s="57">
        <f t="shared" si="211"/>
        <v>0</v>
      </c>
      <c r="G113" s="59">
        <f t="shared" si="212"/>
        <v>0</v>
      </c>
      <c r="H113" s="59">
        <f t="shared" ref="H113:BS116" si="218">+H17+H49-H81</f>
        <v>0</v>
      </c>
      <c r="I113" s="59">
        <f t="shared" si="218"/>
        <v>0</v>
      </c>
      <c r="J113" s="59">
        <f t="shared" si="218"/>
        <v>0</v>
      </c>
      <c r="K113" s="59">
        <f t="shared" si="218"/>
        <v>0</v>
      </c>
      <c r="L113" s="59">
        <f t="shared" si="218"/>
        <v>0</v>
      </c>
      <c r="M113" s="59">
        <f t="shared" si="218"/>
        <v>0</v>
      </c>
      <c r="N113" s="59">
        <f t="shared" si="218"/>
        <v>0</v>
      </c>
      <c r="O113" s="59">
        <f t="shared" si="218"/>
        <v>0</v>
      </c>
      <c r="P113" s="59">
        <f t="shared" si="218"/>
        <v>0</v>
      </c>
      <c r="Q113" s="59">
        <f t="shared" si="218"/>
        <v>0</v>
      </c>
      <c r="R113" s="59">
        <f t="shared" si="218"/>
        <v>0</v>
      </c>
      <c r="S113" s="59">
        <f t="shared" si="218"/>
        <v>0</v>
      </c>
      <c r="T113" s="59">
        <f t="shared" si="218"/>
        <v>0</v>
      </c>
      <c r="U113" s="59">
        <f t="shared" si="218"/>
        <v>0</v>
      </c>
      <c r="V113" s="59">
        <f t="shared" si="218"/>
        <v>0</v>
      </c>
      <c r="W113" s="59">
        <f t="shared" si="218"/>
        <v>0</v>
      </c>
      <c r="X113" s="59">
        <f t="shared" si="218"/>
        <v>0</v>
      </c>
      <c r="Y113" s="59">
        <f t="shared" si="218"/>
        <v>0</v>
      </c>
      <c r="Z113" s="59">
        <f t="shared" si="218"/>
        <v>0</v>
      </c>
      <c r="AA113" s="59">
        <f t="shared" si="218"/>
        <v>0</v>
      </c>
      <c r="AB113" s="59">
        <f t="shared" si="218"/>
        <v>0</v>
      </c>
      <c r="AC113" s="59">
        <f t="shared" si="218"/>
        <v>0</v>
      </c>
      <c r="AD113" s="59">
        <f t="shared" si="218"/>
        <v>0</v>
      </c>
      <c r="AE113" s="59">
        <f t="shared" si="218"/>
        <v>0</v>
      </c>
      <c r="AF113" s="59">
        <f t="shared" si="218"/>
        <v>0</v>
      </c>
      <c r="AG113" s="59">
        <f t="shared" si="218"/>
        <v>0</v>
      </c>
      <c r="AH113" s="59">
        <f t="shared" si="218"/>
        <v>0</v>
      </c>
      <c r="AI113" s="59">
        <f t="shared" si="218"/>
        <v>0</v>
      </c>
      <c r="AJ113" s="59">
        <f t="shared" si="218"/>
        <v>0</v>
      </c>
      <c r="AK113" s="59">
        <f t="shared" si="218"/>
        <v>0</v>
      </c>
      <c r="AL113" s="59">
        <f t="shared" si="218"/>
        <v>0</v>
      </c>
      <c r="AM113" s="59">
        <f t="shared" si="218"/>
        <v>0</v>
      </c>
      <c r="AN113" s="59">
        <f t="shared" si="218"/>
        <v>0</v>
      </c>
      <c r="AO113" s="59">
        <f t="shared" si="218"/>
        <v>0</v>
      </c>
      <c r="AP113" s="59">
        <f t="shared" si="218"/>
        <v>0</v>
      </c>
      <c r="AQ113" s="59">
        <f t="shared" si="218"/>
        <v>0</v>
      </c>
      <c r="AR113" s="59">
        <f t="shared" si="218"/>
        <v>0</v>
      </c>
      <c r="AS113" s="59">
        <f t="shared" si="218"/>
        <v>0</v>
      </c>
      <c r="AT113" s="59">
        <f t="shared" si="218"/>
        <v>0</v>
      </c>
      <c r="AU113" s="59">
        <f t="shared" si="218"/>
        <v>0</v>
      </c>
      <c r="AV113" s="59">
        <f t="shared" si="218"/>
        <v>0</v>
      </c>
      <c r="AW113" s="59">
        <f t="shared" si="218"/>
        <v>0</v>
      </c>
      <c r="AX113" s="59">
        <f t="shared" si="218"/>
        <v>0</v>
      </c>
      <c r="AY113" s="59">
        <f t="shared" si="218"/>
        <v>0</v>
      </c>
      <c r="AZ113" s="59">
        <f t="shared" si="218"/>
        <v>0</v>
      </c>
      <c r="BA113" s="59">
        <f t="shared" si="218"/>
        <v>0</v>
      </c>
      <c r="BB113" s="59">
        <f t="shared" si="218"/>
        <v>0</v>
      </c>
      <c r="BC113" s="59">
        <f t="shared" si="218"/>
        <v>0</v>
      </c>
      <c r="BD113" s="59">
        <f t="shared" si="218"/>
        <v>0</v>
      </c>
      <c r="BE113" s="59">
        <f t="shared" si="218"/>
        <v>0</v>
      </c>
      <c r="BF113" s="59">
        <f t="shared" si="218"/>
        <v>0</v>
      </c>
      <c r="BG113" s="59">
        <f t="shared" si="218"/>
        <v>0</v>
      </c>
      <c r="BH113" s="59">
        <f t="shared" si="218"/>
        <v>0</v>
      </c>
      <c r="BI113" s="59">
        <f t="shared" si="218"/>
        <v>0</v>
      </c>
      <c r="BJ113" s="59">
        <f t="shared" si="218"/>
        <v>0</v>
      </c>
      <c r="BK113" s="59">
        <f t="shared" si="218"/>
        <v>0</v>
      </c>
      <c r="BL113" s="59">
        <f t="shared" si="218"/>
        <v>0</v>
      </c>
      <c r="BM113" s="59">
        <f t="shared" si="218"/>
        <v>0</v>
      </c>
      <c r="BN113" s="59">
        <f t="shared" si="218"/>
        <v>0</v>
      </c>
      <c r="BO113" s="59">
        <f t="shared" si="218"/>
        <v>0</v>
      </c>
      <c r="BP113" s="59">
        <f t="shared" si="218"/>
        <v>0</v>
      </c>
      <c r="BQ113" s="59">
        <f t="shared" si="218"/>
        <v>0</v>
      </c>
      <c r="BR113" s="59">
        <f t="shared" si="218"/>
        <v>0</v>
      </c>
      <c r="BS113" s="59">
        <f t="shared" si="218"/>
        <v>0</v>
      </c>
      <c r="BT113" s="59">
        <f t="shared" si="217"/>
        <v>0</v>
      </c>
      <c r="BU113" s="59">
        <f t="shared" si="217"/>
        <v>0</v>
      </c>
      <c r="BV113" s="59">
        <f t="shared" si="217"/>
        <v>0</v>
      </c>
      <c r="BW113" s="59">
        <f t="shared" si="217"/>
        <v>0</v>
      </c>
      <c r="BX113" s="59">
        <f t="shared" si="217"/>
        <v>0</v>
      </c>
      <c r="BY113" s="59">
        <f t="shared" si="217"/>
        <v>0</v>
      </c>
      <c r="BZ113" s="59">
        <f t="shared" si="217"/>
        <v>0</v>
      </c>
      <c r="CA113" s="59">
        <f t="shared" si="217"/>
        <v>0</v>
      </c>
      <c r="CB113" s="59">
        <f t="shared" si="217"/>
        <v>0</v>
      </c>
      <c r="CC113" s="59">
        <f t="shared" si="217"/>
        <v>0</v>
      </c>
      <c r="CD113" s="59">
        <f t="shared" si="217"/>
        <v>0</v>
      </c>
      <c r="CE113" s="59">
        <f t="shared" si="217"/>
        <v>0</v>
      </c>
      <c r="CF113" s="59">
        <f t="shared" si="217"/>
        <v>0</v>
      </c>
      <c r="CG113" s="59">
        <f t="shared" si="217"/>
        <v>0</v>
      </c>
      <c r="CH113" s="59">
        <f t="shared" si="217"/>
        <v>0</v>
      </c>
      <c r="CI113" s="59">
        <f t="shared" si="217"/>
        <v>0</v>
      </c>
      <c r="CJ113" s="59">
        <f t="shared" si="217"/>
        <v>0</v>
      </c>
      <c r="CK113" s="59">
        <f t="shared" si="217"/>
        <v>0</v>
      </c>
      <c r="CL113" s="59">
        <f t="shared" si="217"/>
        <v>0</v>
      </c>
      <c r="CM113" s="59">
        <f t="shared" si="217"/>
        <v>0</v>
      </c>
      <c r="CN113" s="59">
        <f t="shared" si="217"/>
        <v>0</v>
      </c>
      <c r="CO113" s="59">
        <f t="shared" si="217"/>
        <v>0</v>
      </c>
      <c r="CP113" s="59">
        <f t="shared" si="217"/>
        <v>0</v>
      </c>
      <c r="CQ113" s="59">
        <f t="shared" si="217"/>
        <v>0</v>
      </c>
      <c r="CR113" s="59">
        <f t="shared" si="217"/>
        <v>0</v>
      </c>
      <c r="CS113" s="59">
        <f t="shared" si="217"/>
        <v>0</v>
      </c>
      <c r="CT113" s="59">
        <f t="shared" si="217"/>
        <v>0</v>
      </c>
      <c r="CU113" s="59">
        <f t="shared" si="217"/>
        <v>0</v>
      </c>
      <c r="CV113" s="59">
        <f t="shared" si="217"/>
        <v>0</v>
      </c>
      <c r="CW113" s="59">
        <f t="shared" si="217"/>
        <v>0</v>
      </c>
      <c r="CX113" s="59">
        <f t="shared" si="217"/>
        <v>0</v>
      </c>
      <c r="CY113" s="59">
        <f t="shared" si="217"/>
        <v>0</v>
      </c>
      <c r="CZ113" s="59">
        <f t="shared" si="217"/>
        <v>0</v>
      </c>
      <c r="DA113" s="59">
        <f t="shared" si="217"/>
        <v>0</v>
      </c>
      <c r="DB113" s="59">
        <f t="shared" si="217"/>
        <v>0</v>
      </c>
      <c r="DC113" s="59">
        <f t="shared" si="217"/>
        <v>0</v>
      </c>
      <c r="DD113" s="59">
        <f t="shared" si="217"/>
        <v>0</v>
      </c>
      <c r="DE113" s="59">
        <f t="shared" si="217"/>
        <v>0</v>
      </c>
      <c r="DF113" s="59">
        <f t="shared" si="217"/>
        <v>0</v>
      </c>
      <c r="DG113" s="59">
        <f t="shared" si="217"/>
        <v>0</v>
      </c>
      <c r="DH113" s="59">
        <f t="shared" si="217"/>
        <v>0</v>
      </c>
      <c r="DI113" s="59">
        <f t="shared" si="217"/>
        <v>0</v>
      </c>
      <c r="DJ113" s="59">
        <f t="shared" si="217"/>
        <v>0</v>
      </c>
      <c r="DK113" s="59">
        <f t="shared" si="217"/>
        <v>0</v>
      </c>
      <c r="DL113" s="59">
        <f t="shared" si="217"/>
        <v>0</v>
      </c>
      <c r="DM113" s="59">
        <f t="shared" si="217"/>
        <v>0</v>
      </c>
      <c r="DN113" s="59">
        <f t="shared" si="217"/>
        <v>0</v>
      </c>
      <c r="DO113" s="59">
        <f t="shared" si="217"/>
        <v>0</v>
      </c>
      <c r="DP113" s="59">
        <f t="shared" si="217"/>
        <v>0</v>
      </c>
      <c r="DQ113" s="59">
        <f t="shared" si="217"/>
        <v>0</v>
      </c>
      <c r="DR113" s="59">
        <f t="shared" si="217"/>
        <v>0</v>
      </c>
      <c r="DS113" s="59">
        <f t="shared" si="217"/>
        <v>0</v>
      </c>
      <c r="DT113" s="59">
        <f t="shared" si="217"/>
        <v>0</v>
      </c>
      <c r="DU113" s="59">
        <f t="shared" si="217"/>
        <v>0</v>
      </c>
      <c r="DV113" s="59">
        <f t="shared" si="217"/>
        <v>0</v>
      </c>
    </row>
    <row r="114" spans="3:126" ht="16.5" thickTop="1" thickBot="1" x14ac:dyDescent="0.3">
      <c r="C114" s="57">
        <f t="shared" si="211"/>
        <v>0</v>
      </c>
      <c r="G114" s="59">
        <f t="shared" si="212"/>
        <v>0</v>
      </c>
      <c r="H114" s="59">
        <f t="shared" si="218"/>
        <v>0</v>
      </c>
      <c r="I114" s="59">
        <f t="shared" si="218"/>
        <v>0</v>
      </c>
      <c r="J114" s="59">
        <f t="shared" si="218"/>
        <v>0</v>
      </c>
      <c r="K114" s="59">
        <f t="shared" si="218"/>
        <v>0</v>
      </c>
      <c r="L114" s="59">
        <f t="shared" si="218"/>
        <v>0</v>
      </c>
      <c r="M114" s="59">
        <f t="shared" si="218"/>
        <v>0</v>
      </c>
      <c r="N114" s="59">
        <f t="shared" si="218"/>
        <v>0</v>
      </c>
      <c r="O114" s="59">
        <f t="shared" si="218"/>
        <v>0</v>
      </c>
      <c r="P114" s="59">
        <f t="shared" si="218"/>
        <v>0</v>
      </c>
      <c r="Q114" s="59">
        <f t="shared" si="218"/>
        <v>0</v>
      </c>
      <c r="R114" s="59">
        <f t="shared" si="218"/>
        <v>0</v>
      </c>
      <c r="S114" s="59">
        <f t="shared" si="218"/>
        <v>0</v>
      </c>
      <c r="T114" s="59">
        <f t="shared" si="218"/>
        <v>0</v>
      </c>
      <c r="U114" s="59">
        <f t="shared" si="218"/>
        <v>0</v>
      </c>
      <c r="V114" s="59">
        <f t="shared" si="218"/>
        <v>0</v>
      </c>
      <c r="W114" s="59">
        <f t="shared" si="218"/>
        <v>0</v>
      </c>
      <c r="X114" s="59">
        <f t="shared" si="218"/>
        <v>0</v>
      </c>
      <c r="Y114" s="59">
        <f t="shared" si="218"/>
        <v>0</v>
      </c>
      <c r="Z114" s="59">
        <f t="shared" si="218"/>
        <v>0</v>
      </c>
      <c r="AA114" s="59">
        <f t="shared" si="218"/>
        <v>0</v>
      </c>
      <c r="AB114" s="59">
        <f t="shared" si="218"/>
        <v>0</v>
      </c>
      <c r="AC114" s="59">
        <f t="shared" si="218"/>
        <v>0</v>
      </c>
      <c r="AD114" s="59">
        <f t="shared" si="218"/>
        <v>0</v>
      </c>
      <c r="AE114" s="59">
        <f t="shared" si="218"/>
        <v>0</v>
      </c>
      <c r="AF114" s="59">
        <f t="shared" si="218"/>
        <v>0</v>
      </c>
      <c r="AG114" s="59">
        <f t="shared" si="218"/>
        <v>0</v>
      </c>
      <c r="AH114" s="59">
        <f t="shared" si="218"/>
        <v>0</v>
      </c>
      <c r="AI114" s="59">
        <f t="shared" si="218"/>
        <v>0</v>
      </c>
      <c r="AJ114" s="59">
        <f t="shared" si="218"/>
        <v>0</v>
      </c>
      <c r="AK114" s="59">
        <f t="shared" si="218"/>
        <v>0</v>
      </c>
      <c r="AL114" s="59">
        <f t="shared" si="218"/>
        <v>0</v>
      </c>
      <c r="AM114" s="59">
        <f t="shared" si="218"/>
        <v>0</v>
      </c>
      <c r="AN114" s="59">
        <f t="shared" si="218"/>
        <v>0</v>
      </c>
      <c r="AO114" s="59">
        <f t="shared" si="218"/>
        <v>0</v>
      </c>
      <c r="AP114" s="59">
        <f t="shared" si="218"/>
        <v>0</v>
      </c>
      <c r="AQ114" s="59">
        <f t="shared" si="218"/>
        <v>0</v>
      </c>
      <c r="AR114" s="59">
        <f t="shared" si="218"/>
        <v>0</v>
      </c>
      <c r="AS114" s="59">
        <f t="shared" si="218"/>
        <v>0</v>
      </c>
      <c r="AT114" s="59">
        <f t="shared" si="218"/>
        <v>0</v>
      </c>
      <c r="AU114" s="59">
        <f t="shared" si="218"/>
        <v>0</v>
      </c>
      <c r="AV114" s="59">
        <f t="shared" si="218"/>
        <v>0</v>
      </c>
      <c r="AW114" s="59">
        <f t="shared" si="218"/>
        <v>0</v>
      </c>
      <c r="AX114" s="59">
        <f t="shared" si="218"/>
        <v>0</v>
      </c>
      <c r="AY114" s="59">
        <f t="shared" si="218"/>
        <v>0</v>
      </c>
      <c r="AZ114" s="59">
        <f t="shared" si="218"/>
        <v>0</v>
      </c>
      <c r="BA114" s="59">
        <f t="shared" si="218"/>
        <v>0</v>
      </c>
      <c r="BB114" s="59">
        <f t="shared" si="218"/>
        <v>0</v>
      </c>
      <c r="BC114" s="59">
        <f t="shared" si="218"/>
        <v>0</v>
      </c>
      <c r="BD114" s="59">
        <f t="shared" si="218"/>
        <v>0</v>
      </c>
      <c r="BE114" s="59">
        <f t="shared" si="218"/>
        <v>0</v>
      </c>
      <c r="BF114" s="59">
        <f t="shared" si="218"/>
        <v>0</v>
      </c>
      <c r="BG114" s="59">
        <f t="shared" si="218"/>
        <v>0</v>
      </c>
      <c r="BH114" s="59">
        <f t="shared" si="218"/>
        <v>0</v>
      </c>
      <c r="BI114" s="59">
        <f t="shared" si="218"/>
        <v>0</v>
      </c>
      <c r="BJ114" s="59">
        <f t="shared" si="218"/>
        <v>0</v>
      </c>
      <c r="BK114" s="59">
        <f t="shared" si="218"/>
        <v>0</v>
      </c>
      <c r="BL114" s="59">
        <f t="shared" si="218"/>
        <v>0</v>
      </c>
      <c r="BM114" s="59">
        <f t="shared" si="218"/>
        <v>0</v>
      </c>
      <c r="BN114" s="59">
        <f t="shared" si="218"/>
        <v>0</v>
      </c>
      <c r="BO114" s="59">
        <f t="shared" si="218"/>
        <v>0</v>
      </c>
      <c r="BP114" s="59">
        <f t="shared" si="218"/>
        <v>0</v>
      </c>
      <c r="BQ114" s="59">
        <f t="shared" si="218"/>
        <v>0</v>
      </c>
      <c r="BR114" s="59">
        <f t="shared" si="218"/>
        <v>0</v>
      </c>
      <c r="BS114" s="59">
        <f t="shared" si="218"/>
        <v>0</v>
      </c>
      <c r="BT114" s="59">
        <f t="shared" si="217"/>
        <v>0</v>
      </c>
      <c r="BU114" s="59">
        <f t="shared" si="217"/>
        <v>0</v>
      </c>
      <c r="BV114" s="59">
        <f t="shared" si="217"/>
        <v>0</v>
      </c>
      <c r="BW114" s="59">
        <f t="shared" si="217"/>
        <v>0</v>
      </c>
      <c r="BX114" s="59">
        <f t="shared" si="217"/>
        <v>0</v>
      </c>
      <c r="BY114" s="59">
        <f t="shared" si="217"/>
        <v>0</v>
      </c>
      <c r="BZ114" s="59">
        <f t="shared" si="217"/>
        <v>0</v>
      </c>
      <c r="CA114" s="59">
        <f t="shared" si="217"/>
        <v>0</v>
      </c>
      <c r="CB114" s="59">
        <f t="shared" si="217"/>
        <v>0</v>
      </c>
      <c r="CC114" s="59">
        <f t="shared" si="217"/>
        <v>0</v>
      </c>
      <c r="CD114" s="59">
        <f t="shared" si="217"/>
        <v>0</v>
      </c>
      <c r="CE114" s="59">
        <f t="shared" si="217"/>
        <v>0</v>
      </c>
      <c r="CF114" s="59">
        <f t="shared" si="217"/>
        <v>0</v>
      </c>
      <c r="CG114" s="59">
        <f t="shared" si="217"/>
        <v>0</v>
      </c>
      <c r="CH114" s="59">
        <f t="shared" si="217"/>
        <v>0</v>
      </c>
      <c r="CI114" s="59">
        <f t="shared" si="217"/>
        <v>0</v>
      </c>
      <c r="CJ114" s="59">
        <f t="shared" si="217"/>
        <v>0</v>
      </c>
      <c r="CK114" s="59">
        <f t="shared" si="217"/>
        <v>0</v>
      </c>
      <c r="CL114" s="59">
        <f t="shared" si="217"/>
        <v>0</v>
      </c>
      <c r="CM114" s="59">
        <f t="shared" si="217"/>
        <v>0</v>
      </c>
      <c r="CN114" s="59">
        <f t="shared" si="217"/>
        <v>0</v>
      </c>
      <c r="CO114" s="59">
        <f t="shared" si="217"/>
        <v>0</v>
      </c>
      <c r="CP114" s="59">
        <f t="shared" si="217"/>
        <v>0</v>
      </c>
      <c r="CQ114" s="59">
        <f t="shared" si="217"/>
        <v>0</v>
      </c>
      <c r="CR114" s="59">
        <f t="shared" si="217"/>
        <v>0</v>
      </c>
      <c r="CS114" s="59">
        <f t="shared" si="217"/>
        <v>0</v>
      </c>
      <c r="CT114" s="59">
        <f t="shared" si="217"/>
        <v>0</v>
      </c>
      <c r="CU114" s="59">
        <f t="shared" si="217"/>
        <v>0</v>
      </c>
      <c r="CV114" s="59">
        <f t="shared" si="217"/>
        <v>0</v>
      </c>
      <c r="CW114" s="59">
        <f t="shared" si="217"/>
        <v>0</v>
      </c>
      <c r="CX114" s="59">
        <f t="shared" si="217"/>
        <v>0</v>
      </c>
      <c r="CY114" s="59">
        <f t="shared" si="217"/>
        <v>0</v>
      </c>
      <c r="CZ114" s="59">
        <f t="shared" si="217"/>
        <v>0</v>
      </c>
      <c r="DA114" s="59">
        <f t="shared" si="217"/>
        <v>0</v>
      </c>
      <c r="DB114" s="59">
        <f t="shared" si="217"/>
        <v>0</v>
      </c>
      <c r="DC114" s="59">
        <f t="shared" si="217"/>
        <v>0</v>
      </c>
      <c r="DD114" s="59">
        <f t="shared" si="217"/>
        <v>0</v>
      </c>
      <c r="DE114" s="59">
        <f t="shared" si="217"/>
        <v>0</v>
      </c>
      <c r="DF114" s="59">
        <f t="shared" si="217"/>
        <v>0</v>
      </c>
      <c r="DG114" s="59">
        <f t="shared" si="217"/>
        <v>0</v>
      </c>
      <c r="DH114" s="59">
        <f t="shared" si="217"/>
        <v>0</v>
      </c>
      <c r="DI114" s="59">
        <f t="shared" si="217"/>
        <v>0</v>
      </c>
      <c r="DJ114" s="59">
        <f t="shared" si="217"/>
        <v>0</v>
      </c>
      <c r="DK114" s="59">
        <f t="shared" si="217"/>
        <v>0</v>
      </c>
      <c r="DL114" s="59">
        <f t="shared" si="217"/>
        <v>0</v>
      </c>
      <c r="DM114" s="59">
        <f t="shared" si="217"/>
        <v>0</v>
      </c>
      <c r="DN114" s="59">
        <f t="shared" si="217"/>
        <v>0</v>
      </c>
      <c r="DO114" s="59">
        <f t="shared" si="217"/>
        <v>0</v>
      </c>
      <c r="DP114" s="59">
        <f t="shared" si="217"/>
        <v>0</v>
      </c>
      <c r="DQ114" s="59">
        <f t="shared" si="217"/>
        <v>0</v>
      </c>
      <c r="DR114" s="59">
        <f t="shared" si="217"/>
        <v>0</v>
      </c>
      <c r="DS114" s="59">
        <f t="shared" si="217"/>
        <v>0</v>
      </c>
      <c r="DT114" s="59">
        <f t="shared" si="217"/>
        <v>0</v>
      </c>
      <c r="DU114" s="59">
        <f t="shared" si="217"/>
        <v>0</v>
      </c>
      <c r="DV114" s="59">
        <f t="shared" si="217"/>
        <v>0</v>
      </c>
    </row>
    <row r="115" spans="3:126" ht="16.5" thickTop="1" thickBot="1" x14ac:dyDescent="0.3">
      <c r="C115" s="57">
        <f t="shared" si="211"/>
        <v>0</v>
      </c>
      <c r="G115" s="59">
        <f t="shared" si="212"/>
        <v>0</v>
      </c>
      <c r="H115" s="59">
        <f t="shared" si="218"/>
        <v>0</v>
      </c>
      <c r="I115" s="59">
        <f t="shared" si="218"/>
        <v>0</v>
      </c>
      <c r="J115" s="59">
        <f t="shared" si="218"/>
        <v>0</v>
      </c>
      <c r="K115" s="59">
        <f t="shared" si="218"/>
        <v>0</v>
      </c>
      <c r="L115" s="59">
        <f t="shared" si="218"/>
        <v>0</v>
      </c>
      <c r="M115" s="59">
        <f t="shared" si="218"/>
        <v>0</v>
      </c>
      <c r="N115" s="59">
        <f t="shared" si="218"/>
        <v>0</v>
      </c>
      <c r="O115" s="59">
        <f t="shared" si="218"/>
        <v>0</v>
      </c>
      <c r="P115" s="59">
        <f t="shared" si="218"/>
        <v>0</v>
      </c>
      <c r="Q115" s="59">
        <f t="shared" si="218"/>
        <v>0</v>
      </c>
      <c r="R115" s="59">
        <f t="shared" si="218"/>
        <v>0</v>
      </c>
      <c r="S115" s="59">
        <f t="shared" si="218"/>
        <v>0</v>
      </c>
      <c r="T115" s="59">
        <f t="shared" si="218"/>
        <v>0</v>
      </c>
      <c r="U115" s="59">
        <f t="shared" si="218"/>
        <v>0</v>
      </c>
      <c r="V115" s="59">
        <f t="shared" si="218"/>
        <v>0</v>
      </c>
      <c r="W115" s="59">
        <f t="shared" si="218"/>
        <v>0</v>
      </c>
      <c r="X115" s="59">
        <f t="shared" si="218"/>
        <v>0</v>
      </c>
      <c r="Y115" s="59">
        <f t="shared" si="218"/>
        <v>0</v>
      </c>
      <c r="Z115" s="59">
        <f t="shared" si="218"/>
        <v>0</v>
      </c>
      <c r="AA115" s="59">
        <f t="shared" si="218"/>
        <v>0</v>
      </c>
      <c r="AB115" s="59">
        <f t="shared" si="218"/>
        <v>0</v>
      </c>
      <c r="AC115" s="59">
        <f t="shared" si="218"/>
        <v>0</v>
      </c>
      <c r="AD115" s="59">
        <f t="shared" si="218"/>
        <v>0</v>
      </c>
      <c r="AE115" s="59">
        <f t="shared" si="218"/>
        <v>0</v>
      </c>
      <c r="AF115" s="59">
        <f t="shared" si="218"/>
        <v>0</v>
      </c>
      <c r="AG115" s="59">
        <f t="shared" si="218"/>
        <v>0</v>
      </c>
      <c r="AH115" s="59">
        <f t="shared" si="218"/>
        <v>0</v>
      </c>
      <c r="AI115" s="59">
        <f t="shared" si="218"/>
        <v>0</v>
      </c>
      <c r="AJ115" s="59">
        <f t="shared" si="218"/>
        <v>0</v>
      </c>
      <c r="AK115" s="59">
        <f t="shared" si="218"/>
        <v>0</v>
      </c>
      <c r="AL115" s="59">
        <f t="shared" si="218"/>
        <v>0</v>
      </c>
      <c r="AM115" s="59">
        <f t="shared" si="218"/>
        <v>0</v>
      </c>
      <c r="AN115" s="59">
        <f t="shared" si="218"/>
        <v>0</v>
      </c>
      <c r="AO115" s="59">
        <f t="shared" si="218"/>
        <v>0</v>
      </c>
      <c r="AP115" s="59">
        <f t="shared" si="218"/>
        <v>0</v>
      </c>
      <c r="AQ115" s="59">
        <f t="shared" si="218"/>
        <v>0</v>
      </c>
      <c r="AR115" s="59">
        <f t="shared" si="218"/>
        <v>0</v>
      </c>
      <c r="AS115" s="59">
        <f t="shared" si="218"/>
        <v>0</v>
      </c>
      <c r="AT115" s="59">
        <f t="shared" si="218"/>
        <v>0</v>
      </c>
      <c r="AU115" s="59">
        <f t="shared" si="218"/>
        <v>0</v>
      </c>
      <c r="AV115" s="59">
        <f t="shared" si="218"/>
        <v>0</v>
      </c>
      <c r="AW115" s="59">
        <f t="shared" si="218"/>
        <v>0</v>
      </c>
      <c r="AX115" s="59">
        <f t="shared" si="218"/>
        <v>0</v>
      </c>
      <c r="AY115" s="59">
        <f t="shared" si="218"/>
        <v>0</v>
      </c>
      <c r="AZ115" s="59">
        <f t="shared" si="218"/>
        <v>0</v>
      </c>
      <c r="BA115" s="59">
        <f t="shared" si="218"/>
        <v>0</v>
      </c>
      <c r="BB115" s="59">
        <f t="shared" si="218"/>
        <v>0</v>
      </c>
      <c r="BC115" s="59">
        <f t="shared" si="218"/>
        <v>0</v>
      </c>
      <c r="BD115" s="59">
        <f t="shared" si="218"/>
        <v>0</v>
      </c>
      <c r="BE115" s="59">
        <f t="shared" si="218"/>
        <v>0</v>
      </c>
      <c r="BF115" s="59">
        <f t="shared" si="218"/>
        <v>0</v>
      </c>
      <c r="BG115" s="59">
        <f t="shared" si="218"/>
        <v>0</v>
      </c>
      <c r="BH115" s="59">
        <f t="shared" si="218"/>
        <v>0</v>
      </c>
      <c r="BI115" s="59">
        <f t="shared" si="218"/>
        <v>0</v>
      </c>
      <c r="BJ115" s="59">
        <f t="shared" si="218"/>
        <v>0</v>
      </c>
      <c r="BK115" s="59">
        <f t="shared" si="218"/>
        <v>0</v>
      </c>
      <c r="BL115" s="59">
        <f t="shared" si="218"/>
        <v>0</v>
      </c>
      <c r="BM115" s="59">
        <f t="shared" si="218"/>
        <v>0</v>
      </c>
      <c r="BN115" s="59">
        <f t="shared" si="218"/>
        <v>0</v>
      </c>
      <c r="BO115" s="59">
        <f t="shared" si="218"/>
        <v>0</v>
      </c>
      <c r="BP115" s="59">
        <f t="shared" si="218"/>
        <v>0</v>
      </c>
      <c r="BQ115" s="59">
        <f t="shared" si="218"/>
        <v>0</v>
      </c>
      <c r="BR115" s="59">
        <f t="shared" si="218"/>
        <v>0</v>
      </c>
      <c r="BS115" s="59">
        <f t="shared" si="218"/>
        <v>0</v>
      </c>
      <c r="BT115" s="59">
        <f t="shared" si="217"/>
        <v>0</v>
      </c>
      <c r="BU115" s="59">
        <f t="shared" si="217"/>
        <v>0</v>
      </c>
      <c r="BV115" s="59">
        <f t="shared" si="217"/>
        <v>0</v>
      </c>
      <c r="BW115" s="59">
        <f t="shared" si="217"/>
        <v>0</v>
      </c>
      <c r="BX115" s="59">
        <f t="shared" si="217"/>
        <v>0</v>
      </c>
      <c r="BY115" s="59">
        <f t="shared" si="217"/>
        <v>0</v>
      </c>
      <c r="BZ115" s="59">
        <f t="shared" si="217"/>
        <v>0</v>
      </c>
      <c r="CA115" s="59">
        <f t="shared" si="217"/>
        <v>0</v>
      </c>
      <c r="CB115" s="59">
        <f t="shared" si="217"/>
        <v>0</v>
      </c>
      <c r="CC115" s="59">
        <f t="shared" si="217"/>
        <v>0</v>
      </c>
      <c r="CD115" s="59">
        <f t="shared" si="217"/>
        <v>0</v>
      </c>
      <c r="CE115" s="59">
        <f t="shared" si="217"/>
        <v>0</v>
      </c>
      <c r="CF115" s="59">
        <f t="shared" si="217"/>
        <v>0</v>
      </c>
      <c r="CG115" s="59">
        <f t="shared" si="217"/>
        <v>0</v>
      </c>
      <c r="CH115" s="59">
        <f t="shared" si="217"/>
        <v>0</v>
      </c>
      <c r="CI115" s="59">
        <f t="shared" si="217"/>
        <v>0</v>
      </c>
      <c r="CJ115" s="59">
        <f t="shared" si="217"/>
        <v>0</v>
      </c>
      <c r="CK115" s="59">
        <f t="shared" si="217"/>
        <v>0</v>
      </c>
      <c r="CL115" s="59">
        <f t="shared" si="217"/>
        <v>0</v>
      </c>
      <c r="CM115" s="59">
        <f t="shared" si="217"/>
        <v>0</v>
      </c>
      <c r="CN115" s="59">
        <f t="shared" si="217"/>
        <v>0</v>
      </c>
      <c r="CO115" s="59">
        <f t="shared" si="217"/>
        <v>0</v>
      </c>
      <c r="CP115" s="59">
        <f t="shared" si="217"/>
        <v>0</v>
      </c>
      <c r="CQ115" s="59">
        <f t="shared" si="217"/>
        <v>0</v>
      </c>
      <c r="CR115" s="59">
        <f t="shared" si="217"/>
        <v>0</v>
      </c>
      <c r="CS115" s="59">
        <f t="shared" si="217"/>
        <v>0</v>
      </c>
      <c r="CT115" s="59">
        <f t="shared" si="217"/>
        <v>0</v>
      </c>
      <c r="CU115" s="59">
        <f t="shared" si="217"/>
        <v>0</v>
      </c>
      <c r="CV115" s="59">
        <f t="shared" si="217"/>
        <v>0</v>
      </c>
      <c r="CW115" s="59">
        <f t="shared" si="217"/>
        <v>0</v>
      </c>
      <c r="CX115" s="59">
        <f t="shared" si="217"/>
        <v>0</v>
      </c>
      <c r="CY115" s="59">
        <f t="shared" si="217"/>
        <v>0</v>
      </c>
      <c r="CZ115" s="59">
        <f t="shared" si="217"/>
        <v>0</v>
      </c>
      <c r="DA115" s="59">
        <f t="shared" si="217"/>
        <v>0</v>
      </c>
      <c r="DB115" s="59">
        <f t="shared" si="217"/>
        <v>0</v>
      </c>
      <c r="DC115" s="59">
        <f t="shared" si="217"/>
        <v>0</v>
      </c>
      <c r="DD115" s="59">
        <f t="shared" si="217"/>
        <v>0</v>
      </c>
      <c r="DE115" s="59">
        <f t="shared" si="217"/>
        <v>0</v>
      </c>
      <c r="DF115" s="59">
        <f t="shared" si="217"/>
        <v>0</v>
      </c>
      <c r="DG115" s="59">
        <f t="shared" si="217"/>
        <v>0</v>
      </c>
      <c r="DH115" s="59">
        <f t="shared" si="217"/>
        <v>0</v>
      </c>
      <c r="DI115" s="59">
        <f t="shared" si="217"/>
        <v>0</v>
      </c>
      <c r="DJ115" s="59">
        <f t="shared" si="217"/>
        <v>0</v>
      </c>
      <c r="DK115" s="59">
        <f t="shared" si="217"/>
        <v>0</v>
      </c>
      <c r="DL115" s="59">
        <f t="shared" si="217"/>
        <v>0</v>
      </c>
      <c r="DM115" s="59">
        <f t="shared" si="217"/>
        <v>0</v>
      </c>
      <c r="DN115" s="59">
        <f t="shared" si="217"/>
        <v>0</v>
      </c>
      <c r="DO115" s="59">
        <f t="shared" si="217"/>
        <v>0</v>
      </c>
      <c r="DP115" s="59">
        <f t="shared" si="217"/>
        <v>0</v>
      </c>
      <c r="DQ115" s="59">
        <f t="shared" si="217"/>
        <v>0</v>
      </c>
      <c r="DR115" s="59">
        <f t="shared" si="217"/>
        <v>0</v>
      </c>
      <c r="DS115" s="59">
        <f t="shared" si="217"/>
        <v>0</v>
      </c>
      <c r="DT115" s="59">
        <f t="shared" si="217"/>
        <v>0</v>
      </c>
      <c r="DU115" s="59">
        <f t="shared" si="217"/>
        <v>0</v>
      </c>
      <c r="DV115" s="59">
        <f t="shared" si="217"/>
        <v>0</v>
      </c>
    </row>
    <row r="116" spans="3:126" ht="16.5" thickTop="1" thickBot="1" x14ac:dyDescent="0.3">
      <c r="C116" s="57">
        <f t="shared" si="211"/>
        <v>0</v>
      </c>
      <c r="G116" s="59">
        <f t="shared" si="212"/>
        <v>0</v>
      </c>
      <c r="H116" s="59">
        <f t="shared" si="218"/>
        <v>0</v>
      </c>
      <c r="I116" s="59">
        <f t="shared" si="218"/>
        <v>0</v>
      </c>
      <c r="J116" s="59">
        <f t="shared" si="218"/>
        <v>0</v>
      </c>
      <c r="K116" s="59">
        <f t="shared" si="218"/>
        <v>0</v>
      </c>
      <c r="L116" s="59">
        <f t="shared" si="218"/>
        <v>0</v>
      </c>
      <c r="M116" s="59">
        <f t="shared" si="218"/>
        <v>0</v>
      </c>
      <c r="N116" s="59">
        <f t="shared" si="218"/>
        <v>0</v>
      </c>
      <c r="O116" s="59">
        <f t="shared" si="218"/>
        <v>0</v>
      </c>
      <c r="P116" s="59">
        <f t="shared" si="218"/>
        <v>0</v>
      </c>
      <c r="Q116" s="59">
        <f t="shared" si="218"/>
        <v>0</v>
      </c>
      <c r="R116" s="59">
        <f t="shared" si="218"/>
        <v>0</v>
      </c>
      <c r="S116" s="59">
        <f t="shared" si="218"/>
        <v>0</v>
      </c>
      <c r="T116" s="59">
        <f t="shared" si="218"/>
        <v>0</v>
      </c>
      <c r="U116" s="59">
        <f t="shared" si="218"/>
        <v>0</v>
      </c>
      <c r="V116" s="59">
        <f t="shared" si="218"/>
        <v>0</v>
      </c>
      <c r="W116" s="59">
        <f t="shared" si="218"/>
        <v>0</v>
      </c>
      <c r="X116" s="59">
        <f t="shared" si="218"/>
        <v>0</v>
      </c>
      <c r="Y116" s="59">
        <f t="shared" si="218"/>
        <v>0</v>
      </c>
      <c r="Z116" s="59">
        <f t="shared" si="218"/>
        <v>0</v>
      </c>
      <c r="AA116" s="59">
        <f t="shared" si="218"/>
        <v>0</v>
      </c>
      <c r="AB116" s="59">
        <f t="shared" si="218"/>
        <v>0</v>
      </c>
      <c r="AC116" s="59">
        <f t="shared" si="218"/>
        <v>0</v>
      </c>
      <c r="AD116" s="59">
        <f t="shared" si="218"/>
        <v>0</v>
      </c>
      <c r="AE116" s="59">
        <f t="shared" si="218"/>
        <v>0</v>
      </c>
      <c r="AF116" s="59">
        <f t="shared" si="218"/>
        <v>0</v>
      </c>
      <c r="AG116" s="59">
        <f t="shared" si="218"/>
        <v>0</v>
      </c>
      <c r="AH116" s="59">
        <f t="shared" si="218"/>
        <v>0</v>
      </c>
      <c r="AI116" s="59">
        <f t="shared" si="218"/>
        <v>0</v>
      </c>
      <c r="AJ116" s="59">
        <f t="shared" si="218"/>
        <v>0</v>
      </c>
      <c r="AK116" s="59">
        <f t="shared" si="218"/>
        <v>0</v>
      </c>
      <c r="AL116" s="59">
        <f t="shared" si="218"/>
        <v>0</v>
      </c>
      <c r="AM116" s="59">
        <f t="shared" si="218"/>
        <v>0</v>
      </c>
      <c r="AN116" s="59">
        <f t="shared" si="218"/>
        <v>0</v>
      </c>
      <c r="AO116" s="59">
        <f t="shared" si="218"/>
        <v>0</v>
      </c>
      <c r="AP116" s="59">
        <f t="shared" si="218"/>
        <v>0</v>
      </c>
      <c r="AQ116" s="59">
        <f t="shared" si="218"/>
        <v>0</v>
      </c>
      <c r="AR116" s="59">
        <f t="shared" si="218"/>
        <v>0</v>
      </c>
      <c r="AS116" s="59">
        <f t="shared" si="218"/>
        <v>0</v>
      </c>
      <c r="AT116" s="59">
        <f t="shared" si="218"/>
        <v>0</v>
      </c>
      <c r="AU116" s="59">
        <f t="shared" si="218"/>
        <v>0</v>
      </c>
      <c r="AV116" s="59">
        <f t="shared" si="218"/>
        <v>0</v>
      </c>
      <c r="AW116" s="59">
        <f t="shared" si="218"/>
        <v>0</v>
      </c>
      <c r="AX116" s="59">
        <f t="shared" si="218"/>
        <v>0</v>
      </c>
      <c r="AY116" s="59">
        <f t="shared" si="218"/>
        <v>0</v>
      </c>
      <c r="AZ116" s="59">
        <f t="shared" si="218"/>
        <v>0</v>
      </c>
      <c r="BA116" s="59">
        <f t="shared" si="218"/>
        <v>0</v>
      </c>
      <c r="BB116" s="59">
        <f t="shared" si="218"/>
        <v>0</v>
      </c>
      <c r="BC116" s="59">
        <f t="shared" si="218"/>
        <v>0</v>
      </c>
      <c r="BD116" s="59">
        <f t="shared" si="218"/>
        <v>0</v>
      </c>
      <c r="BE116" s="59">
        <f t="shared" si="218"/>
        <v>0</v>
      </c>
      <c r="BF116" s="59">
        <f t="shared" si="218"/>
        <v>0</v>
      </c>
      <c r="BG116" s="59">
        <f t="shared" si="218"/>
        <v>0</v>
      </c>
      <c r="BH116" s="59">
        <f t="shared" si="218"/>
        <v>0</v>
      </c>
      <c r="BI116" s="59">
        <f t="shared" si="218"/>
        <v>0</v>
      </c>
      <c r="BJ116" s="59">
        <f t="shared" si="218"/>
        <v>0</v>
      </c>
      <c r="BK116" s="59">
        <f t="shared" si="218"/>
        <v>0</v>
      </c>
      <c r="BL116" s="59">
        <f t="shared" si="218"/>
        <v>0</v>
      </c>
      <c r="BM116" s="59">
        <f t="shared" si="218"/>
        <v>0</v>
      </c>
      <c r="BN116" s="59">
        <f t="shared" si="218"/>
        <v>0</v>
      </c>
      <c r="BO116" s="59">
        <f t="shared" si="218"/>
        <v>0</v>
      </c>
      <c r="BP116" s="59">
        <f t="shared" si="218"/>
        <v>0</v>
      </c>
      <c r="BQ116" s="59">
        <f t="shared" si="218"/>
        <v>0</v>
      </c>
      <c r="BR116" s="59">
        <f t="shared" si="218"/>
        <v>0</v>
      </c>
      <c r="BS116" s="59">
        <f t="shared" ref="BS116:DV119" si="219">+BS20+BS52-BS84</f>
        <v>0</v>
      </c>
      <c r="BT116" s="59">
        <f t="shared" si="219"/>
        <v>0</v>
      </c>
      <c r="BU116" s="59">
        <f t="shared" si="219"/>
        <v>0</v>
      </c>
      <c r="BV116" s="59">
        <f t="shared" si="219"/>
        <v>0</v>
      </c>
      <c r="BW116" s="59">
        <f t="shared" si="219"/>
        <v>0</v>
      </c>
      <c r="BX116" s="59">
        <f t="shared" si="219"/>
        <v>0</v>
      </c>
      <c r="BY116" s="59">
        <f t="shared" si="219"/>
        <v>0</v>
      </c>
      <c r="BZ116" s="59">
        <f t="shared" si="219"/>
        <v>0</v>
      </c>
      <c r="CA116" s="59">
        <f t="shared" si="219"/>
        <v>0</v>
      </c>
      <c r="CB116" s="59">
        <f t="shared" si="219"/>
        <v>0</v>
      </c>
      <c r="CC116" s="59">
        <f t="shared" si="219"/>
        <v>0</v>
      </c>
      <c r="CD116" s="59">
        <f t="shared" si="219"/>
        <v>0</v>
      </c>
      <c r="CE116" s="59">
        <f t="shared" si="219"/>
        <v>0</v>
      </c>
      <c r="CF116" s="59">
        <f t="shared" si="219"/>
        <v>0</v>
      </c>
      <c r="CG116" s="59">
        <f t="shared" si="219"/>
        <v>0</v>
      </c>
      <c r="CH116" s="59">
        <f t="shared" si="219"/>
        <v>0</v>
      </c>
      <c r="CI116" s="59">
        <f t="shared" si="219"/>
        <v>0</v>
      </c>
      <c r="CJ116" s="59">
        <f t="shared" si="219"/>
        <v>0</v>
      </c>
      <c r="CK116" s="59">
        <f t="shared" si="219"/>
        <v>0</v>
      </c>
      <c r="CL116" s="59">
        <f t="shared" si="219"/>
        <v>0</v>
      </c>
      <c r="CM116" s="59">
        <f t="shared" si="219"/>
        <v>0</v>
      </c>
      <c r="CN116" s="59">
        <f t="shared" si="219"/>
        <v>0</v>
      </c>
      <c r="CO116" s="59">
        <f t="shared" si="219"/>
        <v>0</v>
      </c>
      <c r="CP116" s="59">
        <f t="shared" si="219"/>
        <v>0</v>
      </c>
      <c r="CQ116" s="59">
        <f t="shared" si="219"/>
        <v>0</v>
      </c>
      <c r="CR116" s="59">
        <f t="shared" si="219"/>
        <v>0</v>
      </c>
      <c r="CS116" s="59">
        <f t="shared" si="219"/>
        <v>0</v>
      </c>
      <c r="CT116" s="59">
        <f t="shared" si="219"/>
        <v>0</v>
      </c>
      <c r="CU116" s="59">
        <f t="shared" si="219"/>
        <v>0</v>
      </c>
      <c r="CV116" s="59">
        <f t="shared" si="219"/>
        <v>0</v>
      </c>
      <c r="CW116" s="59">
        <f t="shared" si="219"/>
        <v>0</v>
      </c>
      <c r="CX116" s="59">
        <f t="shared" si="219"/>
        <v>0</v>
      </c>
      <c r="CY116" s="59">
        <f t="shared" si="219"/>
        <v>0</v>
      </c>
      <c r="CZ116" s="59">
        <f t="shared" si="219"/>
        <v>0</v>
      </c>
      <c r="DA116" s="59">
        <f t="shared" si="219"/>
        <v>0</v>
      </c>
      <c r="DB116" s="59">
        <f t="shared" si="219"/>
        <v>0</v>
      </c>
      <c r="DC116" s="59">
        <f t="shared" si="219"/>
        <v>0</v>
      </c>
      <c r="DD116" s="59">
        <f t="shared" si="219"/>
        <v>0</v>
      </c>
      <c r="DE116" s="59">
        <f t="shared" si="219"/>
        <v>0</v>
      </c>
      <c r="DF116" s="59">
        <f t="shared" si="219"/>
        <v>0</v>
      </c>
      <c r="DG116" s="59">
        <f t="shared" si="219"/>
        <v>0</v>
      </c>
      <c r="DH116" s="59">
        <f t="shared" si="219"/>
        <v>0</v>
      </c>
      <c r="DI116" s="59">
        <f t="shared" si="219"/>
        <v>0</v>
      </c>
      <c r="DJ116" s="59">
        <f t="shared" si="219"/>
        <v>0</v>
      </c>
      <c r="DK116" s="59">
        <f t="shared" si="219"/>
        <v>0</v>
      </c>
      <c r="DL116" s="59">
        <f t="shared" si="219"/>
        <v>0</v>
      </c>
      <c r="DM116" s="59">
        <f t="shared" si="219"/>
        <v>0</v>
      </c>
      <c r="DN116" s="59">
        <f t="shared" si="219"/>
        <v>0</v>
      </c>
      <c r="DO116" s="59">
        <f t="shared" si="219"/>
        <v>0</v>
      </c>
      <c r="DP116" s="59">
        <f t="shared" si="219"/>
        <v>0</v>
      </c>
      <c r="DQ116" s="59">
        <f t="shared" si="219"/>
        <v>0</v>
      </c>
      <c r="DR116" s="59">
        <f t="shared" si="219"/>
        <v>0</v>
      </c>
      <c r="DS116" s="59">
        <f t="shared" si="219"/>
        <v>0</v>
      </c>
      <c r="DT116" s="59">
        <f t="shared" si="219"/>
        <v>0</v>
      </c>
      <c r="DU116" s="59">
        <f t="shared" si="219"/>
        <v>0</v>
      </c>
      <c r="DV116" s="59">
        <f t="shared" si="219"/>
        <v>0</v>
      </c>
    </row>
    <row r="117" spans="3:126" ht="16.5" thickTop="1" thickBot="1" x14ac:dyDescent="0.3">
      <c r="C117" s="57">
        <f t="shared" si="211"/>
        <v>0</v>
      </c>
      <c r="G117" s="59">
        <f t="shared" si="212"/>
        <v>0</v>
      </c>
      <c r="H117" s="59">
        <f t="shared" ref="H117:BS120" si="220">+H21+H53-H85</f>
        <v>0</v>
      </c>
      <c r="I117" s="59">
        <f t="shared" si="220"/>
        <v>0</v>
      </c>
      <c r="J117" s="59">
        <f t="shared" si="220"/>
        <v>0</v>
      </c>
      <c r="K117" s="59">
        <f t="shared" si="220"/>
        <v>0</v>
      </c>
      <c r="L117" s="59">
        <f t="shared" si="220"/>
        <v>0</v>
      </c>
      <c r="M117" s="59">
        <f t="shared" si="220"/>
        <v>0</v>
      </c>
      <c r="N117" s="59">
        <f t="shared" si="220"/>
        <v>0</v>
      </c>
      <c r="O117" s="59">
        <f t="shared" si="220"/>
        <v>0</v>
      </c>
      <c r="P117" s="59">
        <f t="shared" si="220"/>
        <v>0</v>
      </c>
      <c r="Q117" s="59">
        <f t="shared" si="220"/>
        <v>0</v>
      </c>
      <c r="R117" s="59">
        <f t="shared" si="220"/>
        <v>0</v>
      </c>
      <c r="S117" s="59">
        <f t="shared" si="220"/>
        <v>0</v>
      </c>
      <c r="T117" s="59">
        <f t="shared" si="220"/>
        <v>0</v>
      </c>
      <c r="U117" s="59">
        <f t="shared" si="220"/>
        <v>0</v>
      </c>
      <c r="V117" s="59">
        <f t="shared" si="220"/>
        <v>0</v>
      </c>
      <c r="W117" s="59">
        <f t="shared" si="220"/>
        <v>0</v>
      </c>
      <c r="X117" s="59">
        <f t="shared" si="220"/>
        <v>0</v>
      </c>
      <c r="Y117" s="59">
        <f t="shared" si="220"/>
        <v>0</v>
      </c>
      <c r="Z117" s="59">
        <f t="shared" si="220"/>
        <v>0</v>
      </c>
      <c r="AA117" s="59">
        <f t="shared" si="220"/>
        <v>0</v>
      </c>
      <c r="AB117" s="59">
        <f t="shared" si="220"/>
        <v>0</v>
      </c>
      <c r="AC117" s="59">
        <f t="shared" si="220"/>
        <v>0</v>
      </c>
      <c r="AD117" s="59">
        <f t="shared" si="220"/>
        <v>0</v>
      </c>
      <c r="AE117" s="59">
        <f t="shared" si="220"/>
        <v>0</v>
      </c>
      <c r="AF117" s="59">
        <f t="shared" si="220"/>
        <v>0</v>
      </c>
      <c r="AG117" s="59">
        <f t="shared" si="220"/>
        <v>0</v>
      </c>
      <c r="AH117" s="59">
        <f t="shared" si="220"/>
        <v>0</v>
      </c>
      <c r="AI117" s="59">
        <f t="shared" si="220"/>
        <v>0</v>
      </c>
      <c r="AJ117" s="59">
        <f t="shared" si="220"/>
        <v>0</v>
      </c>
      <c r="AK117" s="59">
        <f t="shared" si="220"/>
        <v>0</v>
      </c>
      <c r="AL117" s="59">
        <f t="shared" si="220"/>
        <v>0</v>
      </c>
      <c r="AM117" s="59">
        <f t="shared" si="220"/>
        <v>0</v>
      </c>
      <c r="AN117" s="59">
        <f t="shared" si="220"/>
        <v>0</v>
      </c>
      <c r="AO117" s="59">
        <f t="shared" si="220"/>
        <v>0</v>
      </c>
      <c r="AP117" s="59">
        <f t="shared" si="220"/>
        <v>0</v>
      </c>
      <c r="AQ117" s="59">
        <f t="shared" si="220"/>
        <v>0</v>
      </c>
      <c r="AR117" s="59">
        <f t="shared" si="220"/>
        <v>0</v>
      </c>
      <c r="AS117" s="59">
        <f t="shared" si="220"/>
        <v>0</v>
      </c>
      <c r="AT117" s="59">
        <f t="shared" si="220"/>
        <v>0</v>
      </c>
      <c r="AU117" s="59">
        <f t="shared" si="220"/>
        <v>0</v>
      </c>
      <c r="AV117" s="59">
        <f t="shared" si="220"/>
        <v>0</v>
      </c>
      <c r="AW117" s="59">
        <f t="shared" si="220"/>
        <v>0</v>
      </c>
      <c r="AX117" s="59">
        <f t="shared" si="220"/>
        <v>0</v>
      </c>
      <c r="AY117" s="59">
        <f t="shared" si="220"/>
        <v>0</v>
      </c>
      <c r="AZ117" s="59">
        <f t="shared" si="220"/>
        <v>0</v>
      </c>
      <c r="BA117" s="59">
        <f t="shared" si="220"/>
        <v>0</v>
      </c>
      <c r="BB117" s="59">
        <f t="shared" si="220"/>
        <v>0</v>
      </c>
      <c r="BC117" s="59">
        <f t="shared" si="220"/>
        <v>0</v>
      </c>
      <c r="BD117" s="59">
        <f t="shared" si="220"/>
        <v>0</v>
      </c>
      <c r="BE117" s="59">
        <f t="shared" si="220"/>
        <v>0</v>
      </c>
      <c r="BF117" s="59">
        <f t="shared" si="220"/>
        <v>0</v>
      </c>
      <c r="BG117" s="59">
        <f t="shared" si="220"/>
        <v>0</v>
      </c>
      <c r="BH117" s="59">
        <f t="shared" si="220"/>
        <v>0</v>
      </c>
      <c r="BI117" s="59">
        <f t="shared" si="220"/>
        <v>0</v>
      </c>
      <c r="BJ117" s="59">
        <f t="shared" si="220"/>
        <v>0</v>
      </c>
      <c r="BK117" s="59">
        <f t="shared" si="220"/>
        <v>0</v>
      </c>
      <c r="BL117" s="59">
        <f t="shared" si="220"/>
        <v>0</v>
      </c>
      <c r="BM117" s="59">
        <f t="shared" si="220"/>
        <v>0</v>
      </c>
      <c r="BN117" s="59">
        <f t="shared" si="220"/>
        <v>0</v>
      </c>
      <c r="BO117" s="59">
        <f t="shared" si="220"/>
        <v>0</v>
      </c>
      <c r="BP117" s="59">
        <f t="shared" si="220"/>
        <v>0</v>
      </c>
      <c r="BQ117" s="59">
        <f t="shared" si="220"/>
        <v>0</v>
      </c>
      <c r="BR117" s="59">
        <f t="shared" si="220"/>
        <v>0</v>
      </c>
      <c r="BS117" s="59">
        <f t="shared" si="220"/>
        <v>0</v>
      </c>
      <c r="BT117" s="59">
        <f t="shared" si="219"/>
        <v>0</v>
      </c>
      <c r="BU117" s="59">
        <f t="shared" si="219"/>
        <v>0</v>
      </c>
      <c r="BV117" s="59">
        <f t="shared" si="219"/>
        <v>0</v>
      </c>
      <c r="BW117" s="59">
        <f t="shared" si="219"/>
        <v>0</v>
      </c>
      <c r="BX117" s="59">
        <f t="shared" si="219"/>
        <v>0</v>
      </c>
      <c r="BY117" s="59">
        <f t="shared" si="219"/>
        <v>0</v>
      </c>
      <c r="BZ117" s="59">
        <f t="shared" si="219"/>
        <v>0</v>
      </c>
      <c r="CA117" s="59">
        <f t="shared" si="219"/>
        <v>0</v>
      </c>
      <c r="CB117" s="59">
        <f t="shared" si="219"/>
        <v>0</v>
      </c>
      <c r="CC117" s="59">
        <f t="shared" si="219"/>
        <v>0</v>
      </c>
      <c r="CD117" s="59">
        <f t="shared" si="219"/>
        <v>0</v>
      </c>
      <c r="CE117" s="59">
        <f t="shared" si="219"/>
        <v>0</v>
      </c>
      <c r="CF117" s="59">
        <f t="shared" si="219"/>
        <v>0</v>
      </c>
      <c r="CG117" s="59">
        <f t="shared" si="219"/>
        <v>0</v>
      </c>
      <c r="CH117" s="59">
        <f t="shared" si="219"/>
        <v>0</v>
      </c>
      <c r="CI117" s="59">
        <f t="shared" si="219"/>
        <v>0</v>
      </c>
      <c r="CJ117" s="59">
        <f t="shared" si="219"/>
        <v>0</v>
      </c>
      <c r="CK117" s="59">
        <f t="shared" si="219"/>
        <v>0</v>
      </c>
      <c r="CL117" s="59">
        <f t="shared" si="219"/>
        <v>0</v>
      </c>
      <c r="CM117" s="59">
        <f t="shared" si="219"/>
        <v>0</v>
      </c>
      <c r="CN117" s="59">
        <f t="shared" si="219"/>
        <v>0</v>
      </c>
      <c r="CO117" s="59">
        <f t="shared" si="219"/>
        <v>0</v>
      </c>
      <c r="CP117" s="59">
        <f t="shared" si="219"/>
        <v>0</v>
      </c>
      <c r="CQ117" s="59">
        <f t="shared" si="219"/>
        <v>0</v>
      </c>
      <c r="CR117" s="59">
        <f t="shared" si="219"/>
        <v>0</v>
      </c>
      <c r="CS117" s="59">
        <f t="shared" si="219"/>
        <v>0</v>
      </c>
      <c r="CT117" s="59">
        <f t="shared" si="219"/>
        <v>0</v>
      </c>
      <c r="CU117" s="59">
        <f t="shared" si="219"/>
        <v>0</v>
      </c>
      <c r="CV117" s="59">
        <f t="shared" si="219"/>
        <v>0</v>
      </c>
      <c r="CW117" s="59">
        <f t="shared" si="219"/>
        <v>0</v>
      </c>
      <c r="CX117" s="59">
        <f t="shared" si="219"/>
        <v>0</v>
      </c>
      <c r="CY117" s="59">
        <f t="shared" si="219"/>
        <v>0</v>
      </c>
      <c r="CZ117" s="59">
        <f t="shared" si="219"/>
        <v>0</v>
      </c>
      <c r="DA117" s="59">
        <f t="shared" si="219"/>
        <v>0</v>
      </c>
      <c r="DB117" s="59">
        <f t="shared" si="219"/>
        <v>0</v>
      </c>
      <c r="DC117" s="59">
        <f t="shared" si="219"/>
        <v>0</v>
      </c>
      <c r="DD117" s="59">
        <f t="shared" si="219"/>
        <v>0</v>
      </c>
      <c r="DE117" s="59">
        <f t="shared" si="219"/>
        <v>0</v>
      </c>
      <c r="DF117" s="59">
        <f t="shared" si="219"/>
        <v>0</v>
      </c>
      <c r="DG117" s="59">
        <f t="shared" si="219"/>
        <v>0</v>
      </c>
      <c r="DH117" s="59">
        <f t="shared" si="219"/>
        <v>0</v>
      </c>
      <c r="DI117" s="59">
        <f t="shared" si="219"/>
        <v>0</v>
      </c>
      <c r="DJ117" s="59">
        <f t="shared" si="219"/>
        <v>0</v>
      </c>
      <c r="DK117" s="59">
        <f t="shared" si="219"/>
        <v>0</v>
      </c>
      <c r="DL117" s="59">
        <f t="shared" si="219"/>
        <v>0</v>
      </c>
      <c r="DM117" s="59">
        <f t="shared" si="219"/>
        <v>0</v>
      </c>
      <c r="DN117" s="59">
        <f t="shared" si="219"/>
        <v>0</v>
      </c>
      <c r="DO117" s="59">
        <f t="shared" si="219"/>
        <v>0</v>
      </c>
      <c r="DP117" s="59">
        <f t="shared" si="219"/>
        <v>0</v>
      </c>
      <c r="DQ117" s="59">
        <f t="shared" si="219"/>
        <v>0</v>
      </c>
      <c r="DR117" s="59">
        <f t="shared" si="219"/>
        <v>0</v>
      </c>
      <c r="DS117" s="59">
        <f t="shared" si="219"/>
        <v>0</v>
      </c>
      <c r="DT117" s="59">
        <f t="shared" si="219"/>
        <v>0</v>
      </c>
      <c r="DU117" s="59">
        <f t="shared" si="219"/>
        <v>0</v>
      </c>
      <c r="DV117" s="59">
        <f t="shared" si="219"/>
        <v>0</v>
      </c>
    </row>
    <row r="118" spans="3:126" ht="16.5" thickTop="1" thickBot="1" x14ac:dyDescent="0.3">
      <c r="C118" s="57">
        <f t="shared" si="211"/>
        <v>0</v>
      </c>
      <c r="G118" s="59">
        <f t="shared" si="212"/>
        <v>0</v>
      </c>
      <c r="H118" s="59">
        <f t="shared" si="220"/>
        <v>0</v>
      </c>
      <c r="I118" s="59">
        <f t="shared" si="220"/>
        <v>0</v>
      </c>
      <c r="J118" s="59">
        <f t="shared" si="220"/>
        <v>0</v>
      </c>
      <c r="K118" s="59">
        <f t="shared" si="220"/>
        <v>0</v>
      </c>
      <c r="L118" s="59">
        <f t="shared" si="220"/>
        <v>0</v>
      </c>
      <c r="M118" s="59">
        <f t="shared" si="220"/>
        <v>0</v>
      </c>
      <c r="N118" s="59">
        <f t="shared" si="220"/>
        <v>0</v>
      </c>
      <c r="O118" s="59">
        <f t="shared" si="220"/>
        <v>0</v>
      </c>
      <c r="P118" s="59">
        <f t="shared" si="220"/>
        <v>0</v>
      </c>
      <c r="Q118" s="59">
        <f t="shared" si="220"/>
        <v>0</v>
      </c>
      <c r="R118" s="59">
        <f t="shared" si="220"/>
        <v>0</v>
      </c>
      <c r="S118" s="59">
        <f t="shared" si="220"/>
        <v>0</v>
      </c>
      <c r="T118" s="59">
        <f t="shared" si="220"/>
        <v>0</v>
      </c>
      <c r="U118" s="59">
        <f t="shared" si="220"/>
        <v>0</v>
      </c>
      <c r="V118" s="59">
        <f t="shared" si="220"/>
        <v>0</v>
      </c>
      <c r="W118" s="59">
        <f t="shared" si="220"/>
        <v>0</v>
      </c>
      <c r="X118" s="59">
        <f t="shared" si="220"/>
        <v>0</v>
      </c>
      <c r="Y118" s="59">
        <f t="shared" si="220"/>
        <v>0</v>
      </c>
      <c r="Z118" s="59">
        <f t="shared" si="220"/>
        <v>0</v>
      </c>
      <c r="AA118" s="59">
        <f t="shared" si="220"/>
        <v>0</v>
      </c>
      <c r="AB118" s="59">
        <f t="shared" si="220"/>
        <v>0</v>
      </c>
      <c r="AC118" s="59">
        <f t="shared" si="220"/>
        <v>0</v>
      </c>
      <c r="AD118" s="59">
        <f t="shared" si="220"/>
        <v>0</v>
      </c>
      <c r="AE118" s="59">
        <f t="shared" si="220"/>
        <v>0</v>
      </c>
      <c r="AF118" s="59">
        <f t="shared" si="220"/>
        <v>0</v>
      </c>
      <c r="AG118" s="59">
        <f t="shared" si="220"/>
        <v>0</v>
      </c>
      <c r="AH118" s="59">
        <f t="shared" si="220"/>
        <v>0</v>
      </c>
      <c r="AI118" s="59">
        <f t="shared" si="220"/>
        <v>0</v>
      </c>
      <c r="AJ118" s="59">
        <f t="shared" si="220"/>
        <v>0</v>
      </c>
      <c r="AK118" s="59">
        <f t="shared" si="220"/>
        <v>0</v>
      </c>
      <c r="AL118" s="59">
        <f t="shared" si="220"/>
        <v>0</v>
      </c>
      <c r="AM118" s="59">
        <f t="shared" si="220"/>
        <v>0</v>
      </c>
      <c r="AN118" s="59">
        <f t="shared" si="220"/>
        <v>0</v>
      </c>
      <c r="AO118" s="59">
        <f t="shared" si="220"/>
        <v>0</v>
      </c>
      <c r="AP118" s="59">
        <f t="shared" si="220"/>
        <v>0</v>
      </c>
      <c r="AQ118" s="59">
        <f t="shared" si="220"/>
        <v>0</v>
      </c>
      <c r="AR118" s="59">
        <f t="shared" si="220"/>
        <v>0</v>
      </c>
      <c r="AS118" s="59">
        <f t="shared" si="220"/>
        <v>0</v>
      </c>
      <c r="AT118" s="59">
        <f t="shared" si="220"/>
        <v>0</v>
      </c>
      <c r="AU118" s="59">
        <f t="shared" si="220"/>
        <v>0</v>
      </c>
      <c r="AV118" s="59">
        <f t="shared" si="220"/>
        <v>0</v>
      </c>
      <c r="AW118" s="59">
        <f t="shared" si="220"/>
        <v>0</v>
      </c>
      <c r="AX118" s="59">
        <f t="shared" si="220"/>
        <v>0</v>
      </c>
      <c r="AY118" s="59">
        <f t="shared" si="220"/>
        <v>0</v>
      </c>
      <c r="AZ118" s="59">
        <f t="shared" si="220"/>
        <v>0</v>
      </c>
      <c r="BA118" s="59">
        <f t="shared" si="220"/>
        <v>0</v>
      </c>
      <c r="BB118" s="59">
        <f t="shared" si="220"/>
        <v>0</v>
      </c>
      <c r="BC118" s="59">
        <f t="shared" si="220"/>
        <v>0</v>
      </c>
      <c r="BD118" s="59">
        <f t="shared" si="220"/>
        <v>0</v>
      </c>
      <c r="BE118" s="59">
        <f t="shared" si="220"/>
        <v>0</v>
      </c>
      <c r="BF118" s="59">
        <f t="shared" si="220"/>
        <v>0</v>
      </c>
      <c r="BG118" s="59">
        <f t="shared" si="220"/>
        <v>0</v>
      </c>
      <c r="BH118" s="59">
        <f t="shared" si="220"/>
        <v>0</v>
      </c>
      <c r="BI118" s="59">
        <f t="shared" si="220"/>
        <v>0</v>
      </c>
      <c r="BJ118" s="59">
        <f t="shared" si="220"/>
        <v>0</v>
      </c>
      <c r="BK118" s="59">
        <f t="shared" si="220"/>
        <v>0</v>
      </c>
      <c r="BL118" s="59">
        <f t="shared" si="220"/>
        <v>0</v>
      </c>
      <c r="BM118" s="59">
        <f t="shared" si="220"/>
        <v>0</v>
      </c>
      <c r="BN118" s="59">
        <f t="shared" si="220"/>
        <v>0</v>
      </c>
      <c r="BO118" s="59">
        <f t="shared" si="220"/>
        <v>0</v>
      </c>
      <c r="BP118" s="59">
        <f t="shared" si="220"/>
        <v>0</v>
      </c>
      <c r="BQ118" s="59">
        <f t="shared" si="220"/>
        <v>0</v>
      </c>
      <c r="BR118" s="59">
        <f t="shared" si="220"/>
        <v>0</v>
      </c>
      <c r="BS118" s="59">
        <f t="shared" si="220"/>
        <v>0</v>
      </c>
      <c r="BT118" s="59">
        <f t="shared" si="219"/>
        <v>0</v>
      </c>
      <c r="BU118" s="59">
        <f t="shared" si="219"/>
        <v>0</v>
      </c>
      <c r="BV118" s="59">
        <f t="shared" si="219"/>
        <v>0</v>
      </c>
      <c r="BW118" s="59">
        <f t="shared" si="219"/>
        <v>0</v>
      </c>
      <c r="BX118" s="59">
        <f t="shared" si="219"/>
        <v>0</v>
      </c>
      <c r="BY118" s="59">
        <f t="shared" si="219"/>
        <v>0</v>
      </c>
      <c r="BZ118" s="59">
        <f t="shared" si="219"/>
        <v>0</v>
      </c>
      <c r="CA118" s="59">
        <f t="shared" si="219"/>
        <v>0</v>
      </c>
      <c r="CB118" s="59">
        <f t="shared" si="219"/>
        <v>0</v>
      </c>
      <c r="CC118" s="59">
        <f t="shared" si="219"/>
        <v>0</v>
      </c>
      <c r="CD118" s="59">
        <f t="shared" si="219"/>
        <v>0</v>
      </c>
      <c r="CE118" s="59">
        <f t="shared" si="219"/>
        <v>0</v>
      </c>
      <c r="CF118" s="59">
        <f t="shared" si="219"/>
        <v>0</v>
      </c>
      <c r="CG118" s="59">
        <f t="shared" si="219"/>
        <v>0</v>
      </c>
      <c r="CH118" s="59">
        <f t="shared" si="219"/>
        <v>0</v>
      </c>
      <c r="CI118" s="59">
        <f t="shared" si="219"/>
        <v>0</v>
      </c>
      <c r="CJ118" s="59">
        <f t="shared" si="219"/>
        <v>0</v>
      </c>
      <c r="CK118" s="59">
        <f t="shared" si="219"/>
        <v>0</v>
      </c>
      <c r="CL118" s="59">
        <f t="shared" si="219"/>
        <v>0</v>
      </c>
      <c r="CM118" s="59">
        <f t="shared" si="219"/>
        <v>0</v>
      </c>
      <c r="CN118" s="59">
        <f t="shared" si="219"/>
        <v>0</v>
      </c>
      <c r="CO118" s="59">
        <f t="shared" si="219"/>
        <v>0</v>
      </c>
      <c r="CP118" s="59">
        <f t="shared" si="219"/>
        <v>0</v>
      </c>
      <c r="CQ118" s="59">
        <f t="shared" si="219"/>
        <v>0</v>
      </c>
      <c r="CR118" s="59">
        <f t="shared" si="219"/>
        <v>0</v>
      </c>
      <c r="CS118" s="59">
        <f t="shared" si="219"/>
        <v>0</v>
      </c>
      <c r="CT118" s="59">
        <f t="shared" si="219"/>
        <v>0</v>
      </c>
      <c r="CU118" s="59">
        <f t="shared" si="219"/>
        <v>0</v>
      </c>
      <c r="CV118" s="59">
        <f t="shared" si="219"/>
        <v>0</v>
      </c>
      <c r="CW118" s="59">
        <f t="shared" si="219"/>
        <v>0</v>
      </c>
      <c r="CX118" s="59">
        <f t="shared" si="219"/>
        <v>0</v>
      </c>
      <c r="CY118" s="59">
        <f t="shared" si="219"/>
        <v>0</v>
      </c>
      <c r="CZ118" s="59">
        <f t="shared" si="219"/>
        <v>0</v>
      </c>
      <c r="DA118" s="59">
        <f t="shared" si="219"/>
        <v>0</v>
      </c>
      <c r="DB118" s="59">
        <f t="shared" si="219"/>
        <v>0</v>
      </c>
      <c r="DC118" s="59">
        <f t="shared" si="219"/>
        <v>0</v>
      </c>
      <c r="DD118" s="59">
        <f t="shared" si="219"/>
        <v>0</v>
      </c>
      <c r="DE118" s="59">
        <f t="shared" si="219"/>
        <v>0</v>
      </c>
      <c r="DF118" s="59">
        <f t="shared" si="219"/>
        <v>0</v>
      </c>
      <c r="DG118" s="59">
        <f t="shared" si="219"/>
        <v>0</v>
      </c>
      <c r="DH118" s="59">
        <f t="shared" si="219"/>
        <v>0</v>
      </c>
      <c r="DI118" s="59">
        <f t="shared" si="219"/>
        <v>0</v>
      </c>
      <c r="DJ118" s="59">
        <f t="shared" si="219"/>
        <v>0</v>
      </c>
      <c r="DK118" s="59">
        <f t="shared" si="219"/>
        <v>0</v>
      </c>
      <c r="DL118" s="59">
        <f t="shared" si="219"/>
        <v>0</v>
      </c>
      <c r="DM118" s="59">
        <f t="shared" si="219"/>
        <v>0</v>
      </c>
      <c r="DN118" s="59">
        <f t="shared" si="219"/>
        <v>0</v>
      </c>
      <c r="DO118" s="59">
        <f t="shared" si="219"/>
        <v>0</v>
      </c>
      <c r="DP118" s="59">
        <f t="shared" si="219"/>
        <v>0</v>
      </c>
      <c r="DQ118" s="59">
        <f t="shared" si="219"/>
        <v>0</v>
      </c>
      <c r="DR118" s="59">
        <f t="shared" si="219"/>
        <v>0</v>
      </c>
      <c r="DS118" s="59">
        <f t="shared" si="219"/>
        <v>0</v>
      </c>
      <c r="DT118" s="59">
        <f t="shared" si="219"/>
        <v>0</v>
      </c>
      <c r="DU118" s="59">
        <f t="shared" si="219"/>
        <v>0</v>
      </c>
      <c r="DV118" s="59">
        <f t="shared" si="219"/>
        <v>0</v>
      </c>
    </row>
    <row r="119" spans="3:126" ht="16.5" thickTop="1" thickBot="1" x14ac:dyDescent="0.3">
      <c r="C119" s="57">
        <f t="shared" si="211"/>
        <v>0</v>
      </c>
      <c r="G119" s="59">
        <f t="shared" si="212"/>
        <v>0</v>
      </c>
      <c r="H119" s="59">
        <f t="shared" si="220"/>
        <v>0</v>
      </c>
      <c r="I119" s="59">
        <f t="shared" si="220"/>
        <v>0</v>
      </c>
      <c r="J119" s="59">
        <f t="shared" si="220"/>
        <v>0</v>
      </c>
      <c r="K119" s="59">
        <f t="shared" si="220"/>
        <v>0</v>
      </c>
      <c r="L119" s="59">
        <f t="shared" si="220"/>
        <v>0</v>
      </c>
      <c r="M119" s="59">
        <f t="shared" si="220"/>
        <v>0</v>
      </c>
      <c r="N119" s="59">
        <f t="shared" si="220"/>
        <v>0</v>
      </c>
      <c r="O119" s="59">
        <f t="shared" si="220"/>
        <v>0</v>
      </c>
      <c r="P119" s="59">
        <f t="shared" si="220"/>
        <v>0</v>
      </c>
      <c r="Q119" s="59">
        <f t="shared" si="220"/>
        <v>0</v>
      </c>
      <c r="R119" s="59">
        <f t="shared" si="220"/>
        <v>0</v>
      </c>
      <c r="S119" s="59">
        <f t="shared" si="220"/>
        <v>0</v>
      </c>
      <c r="T119" s="59">
        <f t="shared" si="220"/>
        <v>0</v>
      </c>
      <c r="U119" s="59">
        <f t="shared" si="220"/>
        <v>0</v>
      </c>
      <c r="V119" s="59">
        <f t="shared" si="220"/>
        <v>0</v>
      </c>
      <c r="W119" s="59">
        <f t="shared" si="220"/>
        <v>0</v>
      </c>
      <c r="X119" s="59">
        <f t="shared" si="220"/>
        <v>0</v>
      </c>
      <c r="Y119" s="59">
        <f t="shared" si="220"/>
        <v>0</v>
      </c>
      <c r="Z119" s="59">
        <f t="shared" si="220"/>
        <v>0</v>
      </c>
      <c r="AA119" s="59">
        <f t="shared" si="220"/>
        <v>0</v>
      </c>
      <c r="AB119" s="59">
        <f t="shared" si="220"/>
        <v>0</v>
      </c>
      <c r="AC119" s="59">
        <f t="shared" si="220"/>
        <v>0</v>
      </c>
      <c r="AD119" s="59">
        <f t="shared" si="220"/>
        <v>0</v>
      </c>
      <c r="AE119" s="59">
        <f t="shared" si="220"/>
        <v>0</v>
      </c>
      <c r="AF119" s="59">
        <f t="shared" si="220"/>
        <v>0</v>
      </c>
      <c r="AG119" s="59">
        <f t="shared" si="220"/>
        <v>0</v>
      </c>
      <c r="AH119" s="59">
        <f t="shared" si="220"/>
        <v>0</v>
      </c>
      <c r="AI119" s="59">
        <f t="shared" si="220"/>
        <v>0</v>
      </c>
      <c r="AJ119" s="59">
        <f t="shared" si="220"/>
        <v>0</v>
      </c>
      <c r="AK119" s="59">
        <f t="shared" si="220"/>
        <v>0</v>
      </c>
      <c r="AL119" s="59">
        <f t="shared" si="220"/>
        <v>0</v>
      </c>
      <c r="AM119" s="59">
        <f t="shared" si="220"/>
        <v>0</v>
      </c>
      <c r="AN119" s="59">
        <f t="shared" si="220"/>
        <v>0</v>
      </c>
      <c r="AO119" s="59">
        <f t="shared" si="220"/>
        <v>0</v>
      </c>
      <c r="AP119" s="59">
        <f t="shared" si="220"/>
        <v>0</v>
      </c>
      <c r="AQ119" s="59">
        <f t="shared" si="220"/>
        <v>0</v>
      </c>
      <c r="AR119" s="59">
        <f t="shared" si="220"/>
        <v>0</v>
      </c>
      <c r="AS119" s="59">
        <f t="shared" si="220"/>
        <v>0</v>
      </c>
      <c r="AT119" s="59">
        <f t="shared" si="220"/>
        <v>0</v>
      </c>
      <c r="AU119" s="59">
        <f t="shared" si="220"/>
        <v>0</v>
      </c>
      <c r="AV119" s="59">
        <f t="shared" si="220"/>
        <v>0</v>
      </c>
      <c r="AW119" s="59">
        <f t="shared" si="220"/>
        <v>0</v>
      </c>
      <c r="AX119" s="59">
        <f t="shared" si="220"/>
        <v>0</v>
      </c>
      <c r="AY119" s="59">
        <f t="shared" si="220"/>
        <v>0</v>
      </c>
      <c r="AZ119" s="59">
        <f t="shared" si="220"/>
        <v>0</v>
      </c>
      <c r="BA119" s="59">
        <f t="shared" si="220"/>
        <v>0</v>
      </c>
      <c r="BB119" s="59">
        <f t="shared" si="220"/>
        <v>0</v>
      </c>
      <c r="BC119" s="59">
        <f t="shared" si="220"/>
        <v>0</v>
      </c>
      <c r="BD119" s="59">
        <f t="shared" si="220"/>
        <v>0</v>
      </c>
      <c r="BE119" s="59">
        <f t="shared" si="220"/>
        <v>0</v>
      </c>
      <c r="BF119" s="59">
        <f t="shared" si="220"/>
        <v>0</v>
      </c>
      <c r="BG119" s="59">
        <f t="shared" si="220"/>
        <v>0</v>
      </c>
      <c r="BH119" s="59">
        <f t="shared" si="220"/>
        <v>0</v>
      </c>
      <c r="BI119" s="59">
        <f t="shared" si="220"/>
        <v>0</v>
      </c>
      <c r="BJ119" s="59">
        <f t="shared" si="220"/>
        <v>0</v>
      </c>
      <c r="BK119" s="59">
        <f t="shared" si="220"/>
        <v>0</v>
      </c>
      <c r="BL119" s="59">
        <f t="shared" si="220"/>
        <v>0</v>
      </c>
      <c r="BM119" s="59">
        <f t="shared" si="220"/>
        <v>0</v>
      </c>
      <c r="BN119" s="59">
        <f t="shared" si="220"/>
        <v>0</v>
      </c>
      <c r="BO119" s="59">
        <f t="shared" si="220"/>
        <v>0</v>
      </c>
      <c r="BP119" s="59">
        <f t="shared" si="220"/>
        <v>0</v>
      </c>
      <c r="BQ119" s="59">
        <f t="shared" si="220"/>
        <v>0</v>
      </c>
      <c r="BR119" s="59">
        <f t="shared" si="220"/>
        <v>0</v>
      </c>
      <c r="BS119" s="59">
        <f t="shared" si="220"/>
        <v>0</v>
      </c>
      <c r="BT119" s="59">
        <f t="shared" si="219"/>
        <v>0</v>
      </c>
      <c r="BU119" s="59">
        <f t="shared" si="219"/>
        <v>0</v>
      </c>
      <c r="BV119" s="59">
        <f t="shared" si="219"/>
        <v>0</v>
      </c>
      <c r="BW119" s="59">
        <f t="shared" si="219"/>
        <v>0</v>
      </c>
      <c r="BX119" s="59">
        <f t="shared" si="219"/>
        <v>0</v>
      </c>
      <c r="BY119" s="59">
        <f t="shared" si="219"/>
        <v>0</v>
      </c>
      <c r="BZ119" s="59">
        <f t="shared" si="219"/>
        <v>0</v>
      </c>
      <c r="CA119" s="59">
        <f t="shared" si="219"/>
        <v>0</v>
      </c>
      <c r="CB119" s="59">
        <f t="shared" si="219"/>
        <v>0</v>
      </c>
      <c r="CC119" s="59">
        <f t="shared" si="219"/>
        <v>0</v>
      </c>
      <c r="CD119" s="59">
        <f t="shared" si="219"/>
        <v>0</v>
      </c>
      <c r="CE119" s="59">
        <f t="shared" si="219"/>
        <v>0</v>
      </c>
      <c r="CF119" s="59">
        <f t="shared" si="219"/>
        <v>0</v>
      </c>
      <c r="CG119" s="59">
        <f t="shared" si="219"/>
        <v>0</v>
      </c>
      <c r="CH119" s="59">
        <f t="shared" si="219"/>
        <v>0</v>
      </c>
      <c r="CI119" s="59">
        <f t="shared" si="219"/>
        <v>0</v>
      </c>
      <c r="CJ119" s="59">
        <f t="shared" si="219"/>
        <v>0</v>
      </c>
      <c r="CK119" s="59">
        <f t="shared" si="219"/>
        <v>0</v>
      </c>
      <c r="CL119" s="59">
        <f t="shared" si="219"/>
        <v>0</v>
      </c>
      <c r="CM119" s="59">
        <f t="shared" si="219"/>
        <v>0</v>
      </c>
      <c r="CN119" s="59">
        <f t="shared" si="219"/>
        <v>0</v>
      </c>
      <c r="CO119" s="59">
        <f t="shared" si="219"/>
        <v>0</v>
      </c>
      <c r="CP119" s="59">
        <f t="shared" si="219"/>
        <v>0</v>
      </c>
      <c r="CQ119" s="59">
        <f t="shared" si="219"/>
        <v>0</v>
      </c>
      <c r="CR119" s="59">
        <f t="shared" si="219"/>
        <v>0</v>
      </c>
      <c r="CS119" s="59">
        <f t="shared" si="219"/>
        <v>0</v>
      </c>
      <c r="CT119" s="59">
        <f t="shared" si="219"/>
        <v>0</v>
      </c>
      <c r="CU119" s="59">
        <f t="shared" si="219"/>
        <v>0</v>
      </c>
      <c r="CV119" s="59">
        <f t="shared" si="219"/>
        <v>0</v>
      </c>
      <c r="CW119" s="59">
        <f t="shared" si="219"/>
        <v>0</v>
      </c>
      <c r="CX119" s="59">
        <f t="shared" si="219"/>
        <v>0</v>
      </c>
      <c r="CY119" s="59">
        <f t="shared" si="219"/>
        <v>0</v>
      </c>
      <c r="CZ119" s="59">
        <f t="shared" si="219"/>
        <v>0</v>
      </c>
      <c r="DA119" s="59">
        <f t="shared" si="219"/>
        <v>0</v>
      </c>
      <c r="DB119" s="59">
        <f t="shared" si="219"/>
        <v>0</v>
      </c>
      <c r="DC119" s="59">
        <f t="shared" si="219"/>
        <v>0</v>
      </c>
      <c r="DD119" s="59">
        <f t="shared" si="219"/>
        <v>0</v>
      </c>
      <c r="DE119" s="59">
        <f t="shared" si="219"/>
        <v>0</v>
      </c>
      <c r="DF119" s="59">
        <f t="shared" si="219"/>
        <v>0</v>
      </c>
      <c r="DG119" s="59">
        <f t="shared" si="219"/>
        <v>0</v>
      </c>
      <c r="DH119" s="59">
        <f t="shared" si="219"/>
        <v>0</v>
      </c>
      <c r="DI119" s="59">
        <f t="shared" si="219"/>
        <v>0</v>
      </c>
      <c r="DJ119" s="59">
        <f t="shared" si="219"/>
        <v>0</v>
      </c>
      <c r="DK119" s="59">
        <f t="shared" si="219"/>
        <v>0</v>
      </c>
      <c r="DL119" s="59">
        <f t="shared" si="219"/>
        <v>0</v>
      </c>
      <c r="DM119" s="59">
        <f t="shared" si="219"/>
        <v>0</v>
      </c>
      <c r="DN119" s="59">
        <f t="shared" si="219"/>
        <v>0</v>
      </c>
      <c r="DO119" s="59">
        <f t="shared" si="219"/>
        <v>0</v>
      </c>
      <c r="DP119" s="59">
        <f t="shared" si="219"/>
        <v>0</v>
      </c>
      <c r="DQ119" s="59">
        <f t="shared" si="219"/>
        <v>0</v>
      </c>
      <c r="DR119" s="59">
        <f t="shared" si="219"/>
        <v>0</v>
      </c>
      <c r="DS119" s="59">
        <f t="shared" si="219"/>
        <v>0</v>
      </c>
      <c r="DT119" s="59">
        <f t="shared" si="219"/>
        <v>0</v>
      </c>
      <c r="DU119" s="59">
        <f t="shared" si="219"/>
        <v>0</v>
      </c>
      <c r="DV119" s="59">
        <f t="shared" si="219"/>
        <v>0</v>
      </c>
    </row>
    <row r="120" spans="3:126" ht="16.5" thickTop="1" thickBot="1" x14ac:dyDescent="0.3">
      <c r="C120" s="57">
        <f t="shared" si="211"/>
        <v>0</v>
      </c>
      <c r="G120" s="59">
        <f t="shared" si="212"/>
        <v>0</v>
      </c>
      <c r="H120" s="59">
        <f t="shared" si="220"/>
        <v>0</v>
      </c>
      <c r="I120" s="59">
        <f t="shared" si="220"/>
        <v>0</v>
      </c>
      <c r="J120" s="59">
        <f t="shared" si="220"/>
        <v>0</v>
      </c>
      <c r="K120" s="59">
        <f t="shared" si="220"/>
        <v>0</v>
      </c>
      <c r="L120" s="59">
        <f t="shared" si="220"/>
        <v>0</v>
      </c>
      <c r="M120" s="59">
        <f t="shared" si="220"/>
        <v>0</v>
      </c>
      <c r="N120" s="59">
        <f t="shared" si="220"/>
        <v>0</v>
      </c>
      <c r="O120" s="59">
        <f t="shared" si="220"/>
        <v>0</v>
      </c>
      <c r="P120" s="59">
        <f t="shared" si="220"/>
        <v>0</v>
      </c>
      <c r="Q120" s="59">
        <f t="shared" si="220"/>
        <v>0</v>
      </c>
      <c r="R120" s="59">
        <f t="shared" si="220"/>
        <v>0</v>
      </c>
      <c r="S120" s="59">
        <f t="shared" si="220"/>
        <v>0</v>
      </c>
      <c r="T120" s="59">
        <f t="shared" si="220"/>
        <v>0</v>
      </c>
      <c r="U120" s="59">
        <f t="shared" si="220"/>
        <v>0</v>
      </c>
      <c r="V120" s="59">
        <f t="shared" si="220"/>
        <v>0</v>
      </c>
      <c r="W120" s="59">
        <f t="shared" si="220"/>
        <v>0</v>
      </c>
      <c r="X120" s="59">
        <f t="shared" si="220"/>
        <v>0</v>
      </c>
      <c r="Y120" s="59">
        <f t="shared" si="220"/>
        <v>0</v>
      </c>
      <c r="Z120" s="59">
        <f t="shared" si="220"/>
        <v>0</v>
      </c>
      <c r="AA120" s="59">
        <f t="shared" si="220"/>
        <v>0</v>
      </c>
      <c r="AB120" s="59">
        <f t="shared" si="220"/>
        <v>0</v>
      </c>
      <c r="AC120" s="59">
        <f t="shared" si="220"/>
        <v>0</v>
      </c>
      <c r="AD120" s="59">
        <f t="shared" si="220"/>
        <v>0</v>
      </c>
      <c r="AE120" s="59">
        <f t="shared" si="220"/>
        <v>0</v>
      </c>
      <c r="AF120" s="59">
        <f t="shared" si="220"/>
        <v>0</v>
      </c>
      <c r="AG120" s="59">
        <f t="shared" si="220"/>
        <v>0</v>
      </c>
      <c r="AH120" s="59">
        <f t="shared" si="220"/>
        <v>0</v>
      </c>
      <c r="AI120" s="59">
        <f t="shared" si="220"/>
        <v>0</v>
      </c>
      <c r="AJ120" s="59">
        <f t="shared" si="220"/>
        <v>0</v>
      </c>
      <c r="AK120" s="59">
        <f t="shared" si="220"/>
        <v>0</v>
      </c>
      <c r="AL120" s="59">
        <f t="shared" si="220"/>
        <v>0</v>
      </c>
      <c r="AM120" s="59">
        <f t="shared" si="220"/>
        <v>0</v>
      </c>
      <c r="AN120" s="59">
        <f t="shared" si="220"/>
        <v>0</v>
      </c>
      <c r="AO120" s="59">
        <f t="shared" si="220"/>
        <v>0</v>
      </c>
      <c r="AP120" s="59">
        <f t="shared" si="220"/>
        <v>0</v>
      </c>
      <c r="AQ120" s="59">
        <f t="shared" si="220"/>
        <v>0</v>
      </c>
      <c r="AR120" s="59">
        <f t="shared" si="220"/>
        <v>0</v>
      </c>
      <c r="AS120" s="59">
        <f t="shared" si="220"/>
        <v>0</v>
      </c>
      <c r="AT120" s="59">
        <f t="shared" si="220"/>
        <v>0</v>
      </c>
      <c r="AU120" s="59">
        <f t="shared" si="220"/>
        <v>0</v>
      </c>
      <c r="AV120" s="59">
        <f t="shared" si="220"/>
        <v>0</v>
      </c>
      <c r="AW120" s="59">
        <f t="shared" si="220"/>
        <v>0</v>
      </c>
      <c r="AX120" s="59">
        <f t="shared" si="220"/>
        <v>0</v>
      </c>
      <c r="AY120" s="59">
        <f t="shared" si="220"/>
        <v>0</v>
      </c>
      <c r="AZ120" s="59">
        <f t="shared" si="220"/>
        <v>0</v>
      </c>
      <c r="BA120" s="59">
        <f t="shared" si="220"/>
        <v>0</v>
      </c>
      <c r="BB120" s="59">
        <f t="shared" si="220"/>
        <v>0</v>
      </c>
      <c r="BC120" s="59">
        <f t="shared" si="220"/>
        <v>0</v>
      </c>
      <c r="BD120" s="59">
        <f t="shared" si="220"/>
        <v>0</v>
      </c>
      <c r="BE120" s="59">
        <f t="shared" si="220"/>
        <v>0</v>
      </c>
      <c r="BF120" s="59">
        <f t="shared" si="220"/>
        <v>0</v>
      </c>
      <c r="BG120" s="59">
        <f t="shared" si="220"/>
        <v>0</v>
      </c>
      <c r="BH120" s="59">
        <f t="shared" si="220"/>
        <v>0</v>
      </c>
      <c r="BI120" s="59">
        <f t="shared" si="220"/>
        <v>0</v>
      </c>
      <c r="BJ120" s="59">
        <f t="shared" si="220"/>
        <v>0</v>
      </c>
      <c r="BK120" s="59">
        <f t="shared" si="220"/>
        <v>0</v>
      </c>
      <c r="BL120" s="59">
        <f t="shared" si="220"/>
        <v>0</v>
      </c>
      <c r="BM120" s="59">
        <f t="shared" si="220"/>
        <v>0</v>
      </c>
      <c r="BN120" s="59">
        <f t="shared" si="220"/>
        <v>0</v>
      </c>
      <c r="BO120" s="59">
        <f t="shared" si="220"/>
        <v>0</v>
      </c>
      <c r="BP120" s="59">
        <f t="shared" si="220"/>
        <v>0</v>
      </c>
      <c r="BQ120" s="59">
        <f t="shared" si="220"/>
        <v>0</v>
      </c>
      <c r="BR120" s="59">
        <f t="shared" si="220"/>
        <v>0</v>
      </c>
      <c r="BS120" s="59">
        <f t="shared" ref="BS120:DV123" si="221">+BS24+BS56-BS88</f>
        <v>0</v>
      </c>
      <c r="BT120" s="59">
        <f t="shared" si="221"/>
        <v>0</v>
      </c>
      <c r="BU120" s="59">
        <f t="shared" si="221"/>
        <v>0</v>
      </c>
      <c r="BV120" s="59">
        <f t="shared" si="221"/>
        <v>0</v>
      </c>
      <c r="BW120" s="59">
        <f t="shared" si="221"/>
        <v>0</v>
      </c>
      <c r="BX120" s="59">
        <f t="shared" si="221"/>
        <v>0</v>
      </c>
      <c r="BY120" s="59">
        <f t="shared" si="221"/>
        <v>0</v>
      </c>
      <c r="BZ120" s="59">
        <f t="shared" si="221"/>
        <v>0</v>
      </c>
      <c r="CA120" s="59">
        <f t="shared" si="221"/>
        <v>0</v>
      </c>
      <c r="CB120" s="59">
        <f t="shared" si="221"/>
        <v>0</v>
      </c>
      <c r="CC120" s="59">
        <f t="shared" si="221"/>
        <v>0</v>
      </c>
      <c r="CD120" s="59">
        <f t="shared" si="221"/>
        <v>0</v>
      </c>
      <c r="CE120" s="59">
        <f t="shared" si="221"/>
        <v>0</v>
      </c>
      <c r="CF120" s="59">
        <f t="shared" si="221"/>
        <v>0</v>
      </c>
      <c r="CG120" s="59">
        <f t="shared" si="221"/>
        <v>0</v>
      </c>
      <c r="CH120" s="59">
        <f t="shared" si="221"/>
        <v>0</v>
      </c>
      <c r="CI120" s="59">
        <f t="shared" si="221"/>
        <v>0</v>
      </c>
      <c r="CJ120" s="59">
        <f t="shared" si="221"/>
        <v>0</v>
      </c>
      <c r="CK120" s="59">
        <f t="shared" si="221"/>
        <v>0</v>
      </c>
      <c r="CL120" s="59">
        <f t="shared" si="221"/>
        <v>0</v>
      </c>
      <c r="CM120" s="59">
        <f t="shared" si="221"/>
        <v>0</v>
      </c>
      <c r="CN120" s="59">
        <f t="shared" si="221"/>
        <v>0</v>
      </c>
      <c r="CO120" s="59">
        <f t="shared" si="221"/>
        <v>0</v>
      </c>
      <c r="CP120" s="59">
        <f t="shared" si="221"/>
        <v>0</v>
      </c>
      <c r="CQ120" s="59">
        <f t="shared" si="221"/>
        <v>0</v>
      </c>
      <c r="CR120" s="59">
        <f t="shared" si="221"/>
        <v>0</v>
      </c>
      <c r="CS120" s="59">
        <f t="shared" si="221"/>
        <v>0</v>
      </c>
      <c r="CT120" s="59">
        <f t="shared" si="221"/>
        <v>0</v>
      </c>
      <c r="CU120" s="59">
        <f t="shared" si="221"/>
        <v>0</v>
      </c>
      <c r="CV120" s="59">
        <f t="shared" si="221"/>
        <v>0</v>
      </c>
      <c r="CW120" s="59">
        <f t="shared" si="221"/>
        <v>0</v>
      </c>
      <c r="CX120" s="59">
        <f t="shared" si="221"/>
        <v>0</v>
      </c>
      <c r="CY120" s="59">
        <f t="shared" si="221"/>
        <v>0</v>
      </c>
      <c r="CZ120" s="59">
        <f t="shared" si="221"/>
        <v>0</v>
      </c>
      <c r="DA120" s="59">
        <f t="shared" si="221"/>
        <v>0</v>
      </c>
      <c r="DB120" s="59">
        <f t="shared" si="221"/>
        <v>0</v>
      </c>
      <c r="DC120" s="59">
        <f t="shared" si="221"/>
        <v>0</v>
      </c>
      <c r="DD120" s="59">
        <f t="shared" si="221"/>
        <v>0</v>
      </c>
      <c r="DE120" s="59">
        <f t="shared" si="221"/>
        <v>0</v>
      </c>
      <c r="DF120" s="59">
        <f t="shared" si="221"/>
        <v>0</v>
      </c>
      <c r="DG120" s="59">
        <f t="shared" si="221"/>
        <v>0</v>
      </c>
      <c r="DH120" s="59">
        <f t="shared" si="221"/>
        <v>0</v>
      </c>
      <c r="DI120" s="59">
        <f t="shared" si="221"/>
        <v>0</v>
      </c>
      <c r="DJ120" s="59">
        <f t="shared" si="221"/>
        <v>0</v>
      </c>
      <c r="DK120" s="59">
        <f t="shared" si="221"/>
        <v>0</v>
      </c>
      <c r="DL120" s="59">
        <f t="shared" si="221"/>
        <v>0</v>
      </c>
      <c r="DM120" s="59">
        <f t="shared" si="221"/>
        <v>0</v>
      </c>
      <c r="DN120" s="59">
        <f t="shared" si="221"/>
        <v>0</v>
      </c>
      <c r="DO120" s="59">
        <f t="shared" si="221"/>
        <v>0</v>
      </c>
      <c r="DP120" s="59">
        <f t="shared" si="221"/>
        <v>0</v>
      </c>
      <c r="DQ120" s="59">
        <f t="shared" si="221"/>
        <v>0</v>
      </c>
      <c r="DR120" s="59">
        <f t="shared" si="221"/>
        <v>0</v>
      </c>
      <c r="DS120" s="59">
        <f t="shared" si="221"/>
        <v>0</v>
      </c>
      <c r="DT120" s="59">
        <f t="shared" si="221"/>
        <v>0</v>
      </c>
      <c r="DU120" s="59">
        <f t="shared" si="221"/>
        <v>0</v>
      </c>
      <c r="DV120" s="59">
        <f t="shared" si="221"/>
        <v>0</v>
      </c>
    </row>
    <row r="121" spans="3:126" ht="16.5" thickTop="1" thickBot="1" x14ac:dyDescent="0.3">
      <c r="C121" s="57">
        <f t="shared" si="211"/>
        <v>0</v>
      </c>
      <c r="G121" s="59">
        <f t="shared" si="212"/>
        <v>0</v>
      </c>
      <c r="H121" s="59">
        <f t="shared" ref="H121:BS124" si="222">+H25+H57-H89</f>
        <v>0</v>
      </c>
      <c r="I121" s="59">
        <f t="shared" si="222"/>
        <v>0</v>
      </c>
      <c r="J121" s="59">
        <f t="shared" si="222"/>
        <v>0</v>
      </c>
      <c r="K121" s="59">
        <f t="shared" si="222"/>
        <v>0</v>
      </c>
      <c r="L121" s="59">
        <f t="shared" si="222"/>
        <v>0</v>
      </c>
      <c r="M121" s="59">
        <f t="shared" si="222"/>
        <v>0</v>
      </c>
      <c r="N121" s="59">
        <f t="shared" si="222"/>
        <v>0</v>
      </c>
      <c r="O121" s="59">
        <f t="shared" si="222"/>
        <v>0</v>
      </c>
      <c r="P121" s="59">
        <f t="shared" si="222"/>
        <v>0</v>
      </c>
      <c r="Q121" s="59">
        <f t="shared" si="222"/>
        <v>0</v>
      </c>
      <c r="R121" s="59">
        <f t="shared" si="222"/>
        <v>0</v>
      </c>
      <c r="S121" s="59">
        <f t="shared" si="222"/>
        <v>0</v>
      </c>
      <c r="T121" s="59">
        <f t="shared" si="222"/>
        <v>0</v>
      </c>
      <c r="U121" s="59">
        <f t="shared" si="222"/>
        <v>0</v>
      </c>
      <c r="V121" s="59">
        <f t="shared" si="222"/>
        <v>0</v>
      </c>
      <c r="W121" s="59">
        <f t="shared" si="222"/>
        <v>0</v>
      </c>
      <c r="X121" s="59">
        <f t="shared" si="222"/>
        <v>0</v>
      </c>
      <c r="Y121" s="59">
        <f t="shared" si="222"/>
        <v>0</v>
      </c>
      <c r="Z121" s="59">
        <f t="shared" si="222"/>
        <v>0</v>
      </c>
      <c r="AA121" s="59">
        <f t="shared" si="222"/>
        <v>0</v>
      </c>
      <c r="AB121" s="59">
        <f t="shared" si="222"/>
        <v>0</v>
      </c>
      <c r="AC121" s="59">
        <f t="shared" si="222"/>
        <v>0</v>
      </c>
      <c r="AD121" s="59">
        <f t="shared" si="222"/>
        <v>0</v>
      </c>
      <c r="AE121" s="59">
        <f t="shared" si="222"/>
        <v>0</v>
      </c>
      <c r="AF121" s="59">
        <f t="shared" si="222"/>
        <v>0</v>
      </c>
      <c r="AG121" s="59">
        <f t="shared" si="222"/>
        <v>0</v>
      </c>
      <c r="AH121" s="59">
        <f t="shared" si="222"/>
        <v>0</v>
      </c>
      <c r="AI121" s="59">
        <f t="shared" si="222"/>
        <v>0</v>
      </c>
      <c r="AJ121" s="59">
        <f t="shared" si="222"/>
        <v>0</v>
      </c>
      <c r="AK121" s="59">
        <f t="shared" si="222"/>
        <v>0</v>
      </c>
      <c r="AL121" s="59">
        <f t="shared" si="222"/>
        <v>0</v>
      </c>
      <c r="AM121" s="59">
        <f t="shared" si="222"/>
        <v>0</v>
      </c>
      <c r="AN121" s="59">
        <f t="shared" si="222"/>
        <v>0</v>
      </c>
      <c r="AO121" s="59">
        <f t="shared" si="222"/>
        <v>0</v>
      </c>
      <c r="AP121" s="59">
        <f t="shared" si="222"/>
        <v>0</v>
      </c>
      <c r="AQ121" s="59">
        <f t="shared" si="222"/>
        <v>0</v>
      </c>
      <c r="AR121" s="59">
        <f t="shared" si="222"/>
        <v>0</v>
      </c>
      <c r="AS121" s="59">
        <f t="shared" si="222"/>
        <v>0</v>
      </c>
      <c r="AT121" s="59">
        <f t="shared" si="222"/>
        <v>0</v>
      </c>
      <c r="AU121" s="59">
        <f t="shared" si="222"/>
        <v>0</v>
      </c>
      <c r="AV121" s="59">
        <f t="shared" si="222"/>
        <v>0</v>
      </c>
      <c r="AW121" s="59">
        <f t="shared" si="222"/>
        <v>0</v>
      </c>
      <c r="AX121" s="59">
        <f t="shared" si="222"/>
        <v>0</v>
      </c>
      <c r="AY121" s="59">
        <f t="shared" si="222"/>
        <v>0</v>
      </c>
      <c r="AZ121" s="59">
        <f t="shared" si="222"/>
        <v>0</v>
      </c>
      <c r="BA121" s="59">
        <f t="shared" si="222"/>
        <v>0</v>
      </c>
      <c r="BB121" s="59">
        <f t="shared" si="222"/>
        <v>0</v>
      </c>
      <c r="BC121" s="59">
        <f t="shared" si="222"/>
        <v>0</v>
      </c>
      <c r="BD121" s="59">
        <f t="shared" si="222"/>
        <v>0</v>
      </c>
      <c r="BE121" s="59">
        <f t="shared" si="222"/>
        <v>0</v>
      </c>
      <c r="BF121" s="59">
        <f t="shared" si="222"/>
        <v>0</v>
      </c>
      <c r="BG121" s="59">
        <f t="shared" si="222"/>
        <v>0</v>
      </c>
      <c r="BH121" s="59">
        <f t="shared" si="222"/>
        <v>0</v>
      </c>
      <c r="BI121" s="59">
        <f t="shared" si="222"/>
        <v>0</v>
      </c>
      <c r="BJ121" s="59">
        <f t="shared" si="222"/>
        <v>0</v>
      </c>
      <c r="BK121" s="59">
        <f t="shared" si="222"/>
        <v>0</v>
      </c>
      <c r="BL121" s="59">
        <f t="shared" si="222"/>
        <v>0</v>
      </c>
      <c r="BM121" s="59">
        <f t="shared" si="222"/>
        <v>0</v>
      </c>
      <c r="BN121" s="59">
        <f t="shared" si="222"/>
        <v>0</v>
      </c>
      <c r="BO121" s="59">
        <f t="shared" si="222"/>
        <v>0</v>
      </c>
      <c r="BP121" s="59">
        <f t="shared" si="222"/>
        <v>0</v>
      </c>
      <c r="BQ121" s="59">
        <f t="shared" si="222"/>
        <v>0</v>
      </c>
      <c r="BR121" s="59">
        <f t="shared" si="222"/>
        <v>0</v>
      </c>
      <c r="BS121" s="59">
        <f t="shared" si="222"/>
        <v>0</v>
      </c>
      <c r="BT121" s="59">
        <f t="shared" si="221"/>
        <v>0</v>
      </c>
      <c r="BU121" s="59">
        <f t="shared" si="221"/>
        <v>0</v>
      </c>
      <c r="BV121" s="59">
        <f t="shared" si="221"/>
        <v>0</v>
      </c>
      <c r="BW121" s="59">
        <f t="shared" si="221"/>
        <v>0</v>
      </c>
      <c r="BX121" s="59">
        <f t="shared" si="221"/>
        <v>0</v>
      </c>
      <c r="BY121" s="59">
        <f t="shared" si="221"/>
        <v>0</v>
      </c>
      <c r="BZ121" s="59">
        <f t="shared" si="221"/>
        <v>0</v>
      </c>
      <c r="CA121" s="59">
        <f t="shared" si="221"/>
        <v>0</v>
      </c>
      <c r="CB121" s="59">
        <f t="shared" si="221"/>
        <v>0</v>
      </c>
      <c r="CC121" s="59">
        <f t="shared" si="221"/>
        <v>0</v>
      </c>
      <c r="CD121" s="59">
        <f t="shared" si="221"/>
        <v>0</v>
      </c>
      <c r="CE121" s="59">
        <f t="shared" si="221"/>
        <v>0</v>
      </c>
      <c r="CF121" s="59">
        <f t="shared" si="221"/>
        <v>0</v>
      </c>
      <c r="CG121" s="59">
        <f t="shared" si="221"/>
        <v>0</v>
      </c>
      <c r="CH121" s="59">
        <f t="shared" si="221"/>
        <v>0</v>
      </c>
      <c r="CI121" s="59">
        <f t="shared" si="221"/>
        <v>0</v>
      </c>
      <c r="CJ121" s="59">
        <f t="shared" si="221"/>
        <v>0</v>
      </c>
      <c r="CK121" s="59">
        <f t="shared" si="221"/>
        <v>0</v>
      </c>
      <c r="CL121" s="59">
        <f t="shared" si="221"/>
        <v>0</v>
      </c>
      <c r="CM121" s="59">
        <f t="shared" si="221"/>
        <v>0</v>
      </c>
      <c r="CN121" s="59">
        <f t="shared" si="221"/>
        <v>0</v>
      </c>
      <c r="CO121" s="59">
        <f t="shared" si="221"/>
        <v>0</v>
      </c>
      <c r="CP121" s="59">
        <f t="shared" si="221"/>
        <v>0</v>
      </c>
      <c r="CQ121" s="59">
        <f t="shared" si="221"/>
        <v>0</v>
      </c>
      <c r="CR121" s="59">
        <f t="shared" si="221"/>
        <v>0</v>
      </c>
      <c r="CS121" s="59">
        <f t="shared" si="221"/>
        <v>0</v>
      </c>
      <c r="CT121" s="59">
        <f t="shared" si="221"/>
        <v>0</v>
      </c>
      <c r="CU121" s="59">
        <f t="shared" si="221"/>
        <v>0</v>
      </c>
      <c r="CV121" s="59">
        <f t="shared" si="221"/>
        <v>0</v>
      </c>
      <c r="CW121" s="59">
        <f t="shared" si="221"/>
        <v>0</v>
      </c>
      <c r="CX121" s="59">
        <f t="shared" si="221"/>
        <v>0</v>
      </c>
      <c r="CY121" s="59">
        <f t="shared" si="221"/>
        <v>0</v>
      </c>
      <c r="CZ121" s="59">
        <f t="shared" si="221"/>
        <v>0</v>
      </c>
      <c r="DA121" s="59">
        <f t="shared" si="221"/>
        <v>0</v>
      </c>
      <c r="DB121" s="59">
        <f t="shared" si="221"/>
        <v>0</v>
      </c>
      <c r="DC121" s="59">
        <f t="shared" si="221"/>
        <v>0</v>
      </c>
      <c r="DD121" s="59">
        <f t="shared" si="221"/>
        <v>0</v>
      </c>
      <c r="DE121" s="59">
        <f t="shared" si="221"/>
        <v>0</v>
      </c>
      <c r="DF121" s="59">
        <f t="shared" si="221"/>
        <v>0</v>
      </c>
      <c r="DG121" s="59">
        <f t="shared" si="221"/>
        <v>0</v>
      </c>
      <c r="DH121" s="59">
        <f t="shared" si="221"/>
        <v>0</v>
      </c>
      <c r="DI121" s="59">
        <f t="shared" si="221"/>
        <v>0</v>
      </c>
      <c r="DJ121" s="59">
        <f t="shared" si="221"/>
        <v>0</v>
      </c>
      <c r="DK121" s="59">
        <f t="shared" si="221"/>
        <v>0</v>
      </c>
      <c r="DL121" s="59">
        <f t="shared" si="221"/>
        <v>0</v>
      </c>
      <c r="DM121" s="59">
        <f t="shared" si="221"/>
        <v>0</v>
      </c>
      <c r="DN121" s="59">
        <f t="shared" si="221"/>
        <v>0</v>
      </c>
      <c r="DO121" s="59">
        <f t="shared" si="221"/>
        <v>0</v>
      </c>
      <c r="DP121" s="59">
        <f t="shared" si="221"/>
        <v>0</v>
      </c>
      <c r="DQ121" s="59">
        <f t="shared" si="221"/>
        <v>0</v>
      </c>
      <c r="DR121" s="59">
        <f t="shared" si="221"/>
        <v>0</v>
      </c>
      <c r="DS121" s="59">
        <f t="shared" si="221"/>
        <v>0</v>
      </c>
      <c r="DT121" s="59">
        <f t="shared" si="221"/>
        <v>0</v>
      </c>
      <c r="DU121" s="59">
        <f t="shared" si="221"/>
        <v>0</v>
      </c>
      <c r="DV121" s="59">
        <f t="shared" si="221"/>
        <v>0</v>
      </c>
    </row>
    <row r="122" spans="3:126" ht="16.5" thickTop="1" thickBot="1" x14ac:dyDescent="0.3">
      <c r="C122" s="57">
        <f t="shared" si="211"/>
        <v>0</v>
      </c>
      <c r="G122" s="59">
        <f t="shared" si="212"/>
        <v>0</v>
      </c>
      <c r="H122" s="59">
        <f t="shared" si="222"/>
        <v>0</v>
      </c>
      <c r="I122" s="59">
        <f t="shared" si="222"/>
        <v>0</v>
      </c>
      <c r="J122" s="59">
        <f t="shared" si="222"/>
        <v>0</v>
      </c>
      <c r="K122" s="59">
        <f t="shared" si="222"/>
        <v>0</v>
      </c>
      <c r="L122" s="59">
        <f t="shared" si="222"/>
        <v>0</v>
      </c>
      <c r="M122" s="59">
        <f t="shared" si="222"/>
        <v>0</v>
      </c>
      <c r="N122" s="59">
        <f t="shared" si="222"/>
        <v>0</v>
      </c>
      <c r="O122" s="59">
        <f t="shared" si="222"/>
        <v>0</v>
      </c>
      <c r="P122" s="59">
        <f t="shared" si="222"/>
        <v>0</v>
      </c>
      <c r="Q122" s="59">
        <f t="shared" si="222"/>
        <v>0</v>
      </c>
      <c r="R122" s="59">
        <f t="shared" si="222"/>
        <v>0</v>
      </c>
      <c r="S122" s="59">
        <f t="shared" si="222"/>
        <v>0</v>
      </c>
      <c r="T122" s="59">
        <f t="shared" si="222"/>
        <v>0</v>
      </c>
      <c r="U122" s="59">
        <f t="shared" si="222"/>
        <v>0</v>
      </c>
      <c r="V122" s="59">
        <f t="shared" si="222"/>
        <v>0</v>
      </c>
      <c r="W122" s="59">
        <f t="shared" si="222"/>
        <v>0</v>
      </c>
      <c r="X122" s="59">
        <f t="shared" si="222"/>
        <v>0</v>
      </c>
      <c r="Y122" s="59">
        <f t="shared" si="222"/>
        <v>0</v>
      </c>
      <c r="Z122" s="59">
        <f t="shared" si="222"/>
        <v>0</v>
      </c>
      <c r="AA122" s="59">
        <f t="shared" si="222"/>
        <v>0</v>
      </c>
      <c r="AB122" s="59">
        <f t="shared" si="222"/>
        <v>0</v>
      </c>
      <c r="AC122" s="59">
        <f t="shared" si="222"/>
        <v>0</v>
      </c>
      <c r="AD122" s="59">
        <f t="shared" si="222"/>
        <v>0</v>
      </c>
      <c r="AE122" s="59">
        <f t="shared" si="222"/>
        <v>0</v>
      </c>
      <c r="AF122" s="59">
        <f t="shared" si="222"/>
        <v>0</v>
      </c>
      <c r="AG122" s="59">
        <f t="shared" si="222"/>
        <v>0</v>
      </c>
      <c r="AH122" s="59">
        <f t="shared" si="222"/>
        <v>0</v>
      </c>
      <c r="AI122" s="59">
        <f t="shared" si="222"/>
        <v>0</v>
      </c>
      <c r="AJ122" s="59">
        <f t="shared" si="222"/>
        <v>0</v>
      </c>
      <c r="AK122" s="59">
        <f t="shared" si="222"/>
        <v>0</v>
      </c>
      <c r="AL122" s="59">
        <f t="shared" si="222"/>
        <v>0</v>
      </c>
      <c r="AM122" s="59">
        <f t="shared" si="222"/>
        <v>0</v>
      </c>
      <c r="AN122" s="59">
        <f t="shared" si="222"/>
        <v>0</v>
      </c>
      <c r="AO122" s="59">
        <f t="shared" si="222"/>
        <v>0</v>
      </c>
      <c r="AP122" s="59">
        <f t="shared" si="222"/>
        <v>0</v>
      </c>
      <c r="AQ122" s="59">
        <f t="shared" si="222"/>
        <v>0</v>
      </c>
      <c r="AR122" s="59">
        <f t="shared" si="222"/>
        <v>0</v>
      </c>
      <c r="AS122" s="59">
        <f t="shared" si="222"/>
        <v>0</v>
      </c>
      <c r="AT122" s="59">
        <f t="shared" si="222"/>
        <v>0</v>
      </c>
      <c r="AU122" s="59">
        <f t="shared" si="222"/>
        <v>0</v>
      </c>
      <c r="AV122" s="59">
        <f t="shared" si="222"/>
        <v>0</v>
      </c>
      <c r="AW122" s="59">
        <f t="shared" si="222"/>
        <v>0</v>
      </c>
      <c r="AX122" s="59">
        <f t="shared" si="222"/>
        <v>0</v>
      </c>
      <c r="AY122" s="59">
        <f t="shared" si="222"/>
        <v>0</v>
      </c>
      <c r="AZ122" s="59">
        <f t="shared" si="222"/>
        <v>0</v>
      </c>
      <c r="BA122" s="59">
        <f t="shared" si="222"/>
        <v>0</v>
      </c>
      <c r="BB122" s="59">
        <f t="shared" si="222"/>
        <v>0</v>
      </c>
      <c r="BC122" s="59">
        <f t="shared" si="222"/>
        <v>0</v>
      </c>
      <c r="BD122" s="59">
        <f t="shared" si="222"/>
        <v>0</v>
      </c>
      <c r="BE122" s="59">
        <f t="shared" si="222"/>
        <v>0</v>
      </c>
      <c r="BF122" s="59">
        <f t="shared" si="222"/>
        <v>0</v>
      </c>
      <c r="BG122" s="59">
        <f t="shared" si="222"/>
        <v>0</v>
      </c>
      <c r="BH122" s="59">
        <f t="shared" si="222"/>
        <v>0</v>
      </c>
      <c r="BI122" s="59">
        <f t="shared" si="222"/>
        <v>0</v>
      </c>
      <c r="BJ122" s="59">
        <f t="shared" si="222"/>
        <v>0</v>
      </c>
      <c r="BK122" s="59">
        <f t="shared" si="222"/>
        <v>0</v>
      </c>
      <c r="BL122" s="59">
        <f t="shared" si="222"/>
        <v>0</v>
      </c>
      <c r="BM122" s="59">
        <f t="shared" si="222"/>
        <v>0</v>
      </c>
      <c r="BN122" s="59">
        <f t="shared" si="222"/>
        <v>0</v>
      </c>
      <c r="BO122" s="59">
        <f t="shared" si="222"/>
        <v>0</v>
      </c>
      <c r="BP122" s="59">
        <f t="shared" si="222"/>
        <v>0</v>
      </c>
      <c r="BQ122" s="59">
        <f t="shared" si="222"/>
        <v>0</v>
      </c>
      <c r="BR122" s="59">
        <f t="shared" si="222"/>
        <v>0</v>
      </c>
      <c r="BS122" s="59">
        <f t="shared" si="222"/>
        <v>0</v>
      </c>
      <c r="BT122" s="59">
        <f t="shared" si="221"/>
        <v>0</v>
      </c>
      <c r="BU122" s="59">
        <f t="shared" si="221"/>
        <v>0</v>
      </c>
      <c r="BV122" s="59">
        <f t="shared" si="221"/>
        <v>0</v>
      </c>
      <c r="BW122" s="59">
        <f t="shared" si="221"/>
        <v>0</v>
      </c>
      <c r="BX122" s="59">
        <f t="shared" si="221"/>
        <v>0</v>
      </c>
      <c r="BY122" s="59">
        <f t="shared" si="221"/>
        <v>0</v>
      </c>
      <c r="BZ122" s="59">
        <f t="shared" si="221"/>
        <v>0</v>
      </c>
      <c r="CA122" s="59">
        <f t="shared" si="221"/>
        <v>0</v>
      </c>
      <c r="CB122" s="59">
        <f t="shared" si="221"/>
        <v>0</v>
      </c>
      <c r="CC122" s="59">
        <f t="shared" si="221"/>
        <v>0</v>
      </c>
      <c r="CD122" s="59">
        <f t="shared" si="221"/>
        <v>0</v>
      </c>
      <c r="CE122" s="59">
        <f t="shared" si="221"/>
        <v>0</v>
      </c>
      <c r="CF122" s="59">
        <f t="shared" si="221"/>
        <v>0</v>
      </c>
      <c r="CG122" s="59">
        <f t="shared" si="221"/>
        <v>0</v>
      </c>
      <c r="CH122" s="59">
        <f t="shared" si="221"/>
        <v>0</v>
      </c>
      <c r="CI122" s="59">
        <f t="shared" si="221"/>
        <v>0</v>
      </c>
      <c r="CJ122" s="59">
        <f t="shared" si="221"/>
        <v>0</v>
      </c>
      <c r="CK122" s="59">
        <f t="shared" si="221"/>
        <v>0</v>
      </c>
      <c r="CL122" s="59">
        <f t="shared" si="221"/>
        <v>0</v>
      </c>
      <c r="CM122" s="59">
        <f t="shared" si="221"/>
        <v>0</v>
      </c>
      <c r="CN122" s="59">
        <f t="shared" si="221"/>
        <v>0</v>
      </c>
      <c r="CO122" s="59">
        <f t="shared" si="221"/>
        <v>0</v>
      </c>
      <c r="CP122" s="59">
        <f t="shared" si="221"/>
        <v>0</v>
      </c>
      <c r="CQ122" s="59">
        <f t="shared" si="221"/>
        <v>0</v>
      </c>
      <c r="CR122" s="59">
        <f t="shared" si="221"/>
        <v>0</v>
      </c>
      <c r="CS122" s="59">
        <f t="shared" si="221"/>
        <v>0</v>
      </c>
      <c r="CT122" s="59">
        <f t="shared" si="221"/>
        <v>0</v>
      </c>
      <c r="CU122" s="59">
        <f t="shared" si="221"/>
        <v>0</v>
      </c>
      <c r="CV122" s="59">
        <f t="shared" si="221"/>
        <v>0</v>
      </c>
      <c r="CW122" s="59">
        <f t="shared" si="221"/>
        <v>0</v>
      </c>
      <c r="CX122" s="59">
        <f t="shared" si="221"/>
        <v>0</v>
      </c>
      <c r="CY122" s="59">
        <f t="shared" si="221"/>
        <v>0</v>
      </c>
      <c r="CZ122" s="59">
        <f t="shared" si="221"/>
        <v>0</v>
      </c>
      <c r="DA122" s="59">
        <f t="shared" si="221"/>
        <v>0</v>
      </c>
      <c r="DB122" s="59">
        <f t="shared" si="221"/>
        <v>0</v>
      </c>
      <c r="DC122" s="59">
        <f t="shared" si="221"/>
        <v>0</v>
      </c>
      <c r="DD122" s="59">
        <f t="shared" si="221"/>
        <v>0</v>
      </c>
      <c r="DE122" s="59">
        <f t="shared" si="221"/>
        <v>0</v>
      </c>
      <c r="DF122" s="59">
        <f t="shared" si="221"/>
        <v>0</v>
      </c>
      <c r="DG122" s="59">
        <f t="shared" si="221"/>
        <v>0</v>
      </c>
      <c r="DH122" s="59">
        <f t="shared" si="221"/>
        <v>0</v>
      </c>
      <c r="DI122" s="59">
        <f t="shared" si="221"/>
        <v>0</v>
      </c>
      <c r="DJ122" s="59">
        <f t="shared" si="221"/>
        <v>0</v>
      </c>
      <c r="DK122" s="59">
        <f t="shared" si="221"/>
        <v>0</v>
      </c>
      <c r="DL122" s="59">
        <f t="shared" si="221"/>
        <v>0</v>
      </c>
      <c r="DM122" s="59">
        <f t="shared" si="221"/>
        <v>0</v>
      </c>
      <c r="DN122" s="59">
        <f t="shared" si="221"/>
        <v>0</v>
      </c>
      <c r="DO122" s="59">
        <f t="shared" si="221"/>
        <v>0</v>
      </c>
      <c r="DP122" s="59">
        <f t="shared" si="221"/>
        <v>0</v>
      </c>
      <c r="DQ122" s="59">
        <f t="shared" si="221"/>
        <v>0</v>
      </c>
      <c r="DR122" s="59">
        <f t="shared" si="221"/>
        <v>0</v>
      </c>
      <c r="DS122" s="59">
        <f t="shared" si="221"/>
        <v>0</v>
      </c>
      <c r="DT122" s="59">
        <f t="shared" si="221"/>
        <v>0</v>
      </c>
      <c r="DU122" s="59">
        <f t="shared" si="221"/>
        <v>0</v>
      </c>
      <c r="DV122" s="59">
        <f t="shared" si="221"/>
        <v>0</v>
      </c>
    </row>
    <row r="123" spans="3:126" ht="16.5" thickTop="1" thickBot="1" x14ac:dyDescent="0.3">
      <c r="C123" s="57">
        <f t="shared" si="211"/>
        <v>0</v>
      </c>
      <c r="G123" s="59">
        <f t="shared" si="212"/>
        <v>0</v>
      </c>
      <c r="H123" s="59">
        <f t="shared" si="222"/>
        <v>0</v>
      </c>
      <c r="I123" s="59">
        <f t="shared" si="222"/>
        <v>0</v>
      </c>
      <c r="J123" s="59">
        <f t="shared" si="222"/>
        <v>0</v>
      </c>
      <c r="K123" s="59">
        <f t="shared" si="222"/>
        <v>0</v>
      </c>
      <c r="L123" s="59">
        <f t="shared" si="222"/>
        <v>0</v>
      </c>
      <c r="M123" s="59">
        <f t="shared" si="222"/>
        <v>0</v>
      </c>
      <c r="N123" s="59">
        <f t="shared" si="222"/>
        <v>0</v>
      </c>
      <c r="O123" s="59">
        <f t="shared" si="222"/>
        <v>0</v>
      </c>
      <c r="P123" s="59">
        <f t="shared" si="222"/>
        <v>0</v>
      </c>
      <c r="Q123" s="59">
        <f t="shared" si="222"/>
        <v>0</v>
      </c>
      <c r="R123" s="59">
        <f t="shared" si="222"/>
        <v>0</v>
      </c>
      <c r="S123" s="59">
        <f t="shared" si="222"/>
        <v>0</v>
      </c>
      <c r="T123" s="59">
        <f t="shared" si="222"/>
        <v>0</v>
      </c>
      <c r="U123" s="59">
        <f t="shared" si="222"/>
        <v>0</v>
      </c>
      <c r="V123" s="59">
        <f t="shared" si="222"/>
        <v>0</v>
      </c>
      <c r="W123" s="59">
        <f t="shared" si="222"/>
        <v>0</v>
      </c>
      <c r="X123" s="59">
        <f t="shared" si="222"/>
        <v>0</v>
      </c>
      <c r="Y123" s="59">
        <f t="shared" si="222"/>
        <v>0</v>
      </c>
      <c r="Z123" s="59">
        <f t="shared" si="222"/>
        <v>0</v>
      </c>
      <c r="AA123" s="59">
        <f t="shared" si="222"/>
        <v>0</v>
      </c>
      <c r="AB123" s="59">
        <f t="shared" si="222"/>
        <v>0</v>
      </c>
      <c r="AC123" s="59">
        <f t="shared" si="222"/>
        <v>0</v>
      </c>
      <c r="AD123" s="59">
        <f t="shared" si="222"/>
        <v>0</v>
      </c>
      <c r="AE123" s="59">
        <f t="shared" si="222"/>
        <v>0</v>
      </c>
      <c r="AF123" s="59">
        <f t="shared" si="222"/>
        <v>0</v>
      </c>
      <c r="AG123" s="59">
        <f t="shared" si="222"/>
        <v>0</v>
      </c>
      <c r="AH123" s="59">
        <f t="shared" si="222"/>
        <v>0</v>
      </c>
      <c r="AI123" s="59">
        <f t="shared" si="222"/>
        <v>0</v>
      </c>
      <c r="AJ123" s="59">
        <f t="shared" si="222"/>
        <v>0</v>
      </c>
      <c r="AK123" s="59">
        <f t="shared" si="222"/>
        <v>0</v>
      </c>
      <c r="AL123" s="59">
        <f t="shared" si="222"/>
        <v>0</v>
      </c>
      <c r="AM123" s="59">
        <f t="shared" si="222"/>
        <v>0</v>
      </c>
      <c r="AN123" s="59">
        <f t="shared" si="222"/>
        <v>0</v>
      </c>
      <c r="AO123" s="59">
        <f t="shared" si="222"/>
        <v>0</v>
      </c>
      <c r="AP123" s="59">
        <f t="shared" si="222"/>
        <v>0</v>
      </c>
      <c r="AQ123" s="59">
        <f t="shared" si="222"/>
        <v>0</v>
      </c>
      <c r="AR123" s="59">
        <f t="shared" si="222"/>
        <v>0</v>
      </c>
      <c r="AS123" s="59">
        <f t="shared" si="222"/>
        <v>0</v>
      </c>
      <c r="AT123" s="59">
        <f t="shared" si="222"/>
        <v>0</v>
      </c>
      <c r="AU123" s="59">
        <f t="shared" si="222"/>
        <v>0</v>
      </c>
      <c r="AV123" s="59">
        <f t="shared" si="222"/>
        <v>0</v>
      </c>
      <c r="AW123" s="59">
        <f t="shared" si="222"/>
        <v>0</v>
      </c>
      <c r="AX123" s="59">
        <f t="shared" si="222"/>
        <v>0</v>
      </c>
      <c r="AY123" s="59">
        <f t="shared" si="222"/>
        <v>0</v>
      </c>
      <c r="AZ123" s="59">
        <f t="shared" si="222"/>
        <v>0</v>
      </c>
      <c r="BA123" s="59">
        <f t="shared" si="222"/>
        <v>0</v>
      </c>
      <c r="BB123" s="59">
        <f t="shared" si="222"/>
        <v>0</v>
      </c>
      <c r="BC123" s="59">
        <f t="shared" si="222"/>
        <v>0</v>
      </c>
      <c r="BD123" s="59">
        <f t="shared" si="222"/>
        <v>0</v>
      </c>
      <c r="BE123" s="59">
        <f t="shared" si="222"/>
        <v>0</v>
      </c>
      <c r="BF123" s="59">
        <f t="shared" si="222"/>
        <v>0</v>
      </c>
      <c r="BG123" s="59">
        <f t="shared" si="222"/>
        <v>0</v>
      </c>
      <c r="BH123" s="59">
        <f t="shared" si="222"/>
        <v>0</v>
      </c>
      <c r="BI123" s="59">
        <f t="shared" si="222"/>
        <v>0</v>
      </c>
      <c r="BJ123" s="59">
        <f t="shared" si="222"/>
        <v>0</v>
      </c>
      <c r="BK123" s="59">
        <f t="shared" si="222"/>
        <v>0</v>
      </c>
      <c r="BL123" s="59">
        <f t="shared" si="222"/>
        <v>0</v>
      </c>
      <c r="BM123" s="59">
        <f t="shared" si="222"/>
        <v>0</v>
      </c>
      <c r="BN123" s="59">
        <f t="shared" si="222"/>
        <v>0</v>
      </c>
      <c r="BO123" s="59">
        <f t="shared" si="222"/>
        <v>0</v>
      </c>
      <c r="BP123" s="59">
        <f t="shared" si="222"/>
        <v>0</v>
      </c>
      <c r="BQ123" s="59">
        <f t="shared" si="222"/>
        <v>0</v>
      </c>
      <c r="BR123" s="59">
        <f t="shared" si="222"/>
        <v>0</v>
      </c>
      <c r="BS123" s="59">
        <f t="shared" si="222"/>
        <v>0</v>
      </c>
      <c r="BT123" s="59">
        <f t="shared" si="221"/>
        <v>0</v>
      </c>
      <c r="BU123" s="59">
        <f t="shared" si="221"/>
        <v>0</v>
      </c>
      <c r="BV123" s="59">
        <f t="shared" si="221"/>
        <v>0</v>
      </c>
      <c r="BW123" s="59">
        <f t="shared" si="221"/>
        <v>0</v>
      </c>
      <c r="BX123" s="59">
        <f t="shared" si="221"/>
        <v>0</v>
      </c>
      <c r="BY123" s="59">
        <f t="shared" si="221"/>
        <v>0</v>
      </c>
      <c r="BZ123" s="59">
        <f t="shared" si="221"/>
        <v>0</v>
      </c>
      <c r="CA123" s="59">
        <f t="shared" si="221"/>
        <v>0</v>
      </c>
      <c r="CB123" s="59">
        <f t="shared" si="221"/>
        <v>0</v>
      </c>
      <c r="CC123" s="59">
        <f t="shared" si="221"/>
        <v>0</v>
      </c>
      <c r="CD123" s="59">
        <f t="shared" si="221"/>
        <v>0</v>
      </c>
      <c r="CE123" s="59">
        <f t="shared" si="221"/>
        <v>0</v>
      </c>
      <c r="CF123" s="59">
        <f t="shared" si="221"/>
        <v>0</v>
      </c>
      <c r="CG123" s="59">
        <f t="shared" si="221"/>
        <v>0</v>
      </c>
      <c r="CH123" s="59">
        <f t="shared" si="221"/>
        <v>0</v>
      </c>
      <c r="CI123" s="59">
        <f t="shared" si="221"/>
        <v>0</v>
      </c>
      <c r="CJ123" s="59">
        <f t="shared" si="221"/>
        <v>0</v>
      </c>
      <c r="CK123" s="59">
        <f t="shared" si="221"/>
        <v>0</v>
      </c>
      <c r="CL123" s="59">
        <f t="shared" si="221"/>
        <v>0</v>
      </c>
      <c r="CM123" s="59">
        <f t="shared" si="221"/>
        <v>0</v>
      </c>
      <c r="CN123" s="59">
        <f t="shared" si="221"/>
        <v>0</v>
      </c>
      <c r="CO123" s="59">
        <f t="shared" si="221"/>
        <v>0</v>
      </c>
      <c r="CP123" s="59">
        <f t="shared" si="221"/>
        <v>0</v>
      </c>
      <c r="CQ123" s="59">
        <f t="shared" si="221"/>
        <v>0</v>
      </c>
      <c r="CR123" s="59">
        <f t="shared" si="221"/>
        <v>0</v>
      </c>
      <c r="CS123" s="59">
        <f t="shared" si="221"/>
        <v>0</v>
      </c>
      <c r="CT123" s="59">
        <f t="shared" si="221"/>
        <v>0</v>
      </c>
      <c r="CU123" s="59">
        <f t="shared" si="221"/>
        <v>0</v>
      </c>
      <c r="CV123" s="59">
        <f t="shared" si="221"/>
        <v>0</v>
      </c>
      <c r="CW123" s="59">
        <f t="shared" si="221"/>
        <v>0</v>
      </c>
      <c r="CX123" s="59">
        <f t="shared" si="221"/>
        <v>0</v>
      </c>
      <c r="CY123" s="59">
        <f t="shared" si="221"/>
        <v>0</v>
      </c>
      <c r="CZ123" s="59">
        <f t="shared" si="221"/>
        <v>0</v>
      </c>
      <c r="DA123" s="59">
        <f t="shared" si="221"/>
        <v>0</v>
      </c>
      <c r="DB123" s="59">
        <f t="shared" si="221"/>
        <v>0</v>
      </c>
      <c r="DC123" s="59">
        <f t="shared" si="221"/>
        <v>0</v>
      </c>
      <c r="DD123" s="59">
        <f t="shared" si="221"/>
        <v>0</v>
      </c>
      <c r="DE123" s="59">
        <f t="shared" si="221"/>
        <v>0</v>
      </c>
      <c r="DF123" s="59">
        <f t="shared" si="221"/>
        <v>0</v>
      </c>
      <c r="DG123" s="59">
        <f t="shared" si="221"/>
        <v>0</v>
      </c>
      <c r="DH123" s="59">
        <f t="shared" si="221"/>
        <v>0</v>
      </c>
      <c r="DI123" s="59">
        <f t="shared" si="221"/>
        <v>0</v>
      </c>
      <c r="DJ123" s="59">
        <f t="shared" si="221"/>
        <v>0</v>
      </c>
      <c r="DK123" s="59">
        <f t="shared" si="221"/>
        <v>0</v>
      </c>
      <c r="DL123" s="59">
        <f t="shared" si="221"/>
        <v>0</v>
      </c>
      <c r="DM123" s="59">
        <f t="shared" si="221"/>
        <v>0</v>
      </c>
      <c r="DN123" s="59">
        <f t="shared" si="221"/>
        <v>0</v>
      </c>
      <c r="DO123" s="59">
        <f t="shared" si="221"/>
        <v>0</v>
      </c>
      <c r="DP123" s="59">
        <f t="shared" si="221"/>
        <v>0</v>
      </c>
      <c r="DQ123" s="59">
        <f t="shared" si="221"/>
        <v>0</v>
      </c>
      <c r="DR123" s="59">
        <f t="shared" si="221"/>
        <v>0</v>
      </c>
      <c r="DS123" s="59">
        <f t="shared" si="221"/>
        <v>0</v>
      </c>
      <c r="DT123" s="59">
        <f t="shared" si="221"/>
        <v>0</v>
      </c>
      <c r="DU123" s="59">
        <f t="shared" si="221"/>
        <v>0</v>
      </c>
      <c r="DV123" s="59">
        <f t="shared" si="221"/>
        <v>0</v>
      </c>
    </row>
    <row r="124" spans="3:126" ht="16.5" thickTop="1" thickBot="1" x14ac:dyDescent="0.3">
      <c r="C124" s="57">
        <f t="shared" si="211"/>
        <v>0</v>
      </c>
      <c r="G124" s="59">
        <f t="shared" si="212"/>
        <v>0</v>
      </c>
      <c r="H124" s="59">
        <f t="shared" si="222"/>
        <v>0</v>
      </c>
      <c r="I124" s="59">
        <f t="shared" si="222"/>
        <v>0</v>
      </c>
      <c r="J124" s="59">
        <f t="shared" si="222"/>
        <v>0</v>
      </c>
      <c r="K124" s="59">
        <f t="shared" si="222"/>
        <v>0</v>
      </c>
      <c r="L124" s="59">
        <f t="shared" si="222"/>
        <v>0</v>
      </c>
      <c r="M124" s="59">
        <f t="shared" si="222"/>
        <v>0</v>
      </c>
      <c r="N124" s="59">
        <f t="shared" si="222"/>
        <v>0</v>
      </c>
      <c r="O124" s="59">
        <f t="shared" si="222"/>
        <v>0</v>
      </c>
      <c r="P124" s="59">
        <f t="shared" si="222"/>
        <v>0</v>
      </c>
      <c r="Q124" s="59">
        <f t="shared" si="222"/>
        <v>0</v>
      </c>
      <c r="R124" s="59">
        <f t="shared" si="222"/>
        <v>0</v>
      </c>
      <c r="S124" s="59">
        <f t="shared" si="222"/>
        <v>0</v>
      </c>
      <c r="T124" s="59">
        <f t="shared" si="222"/>
        <v>0</v>
      </c>
      <c r="U124" s="59">
        <f t="shared" si="222"/>
        <v>0</v>
      </c>
      <c r="V124" s="59">
        <f t="shared" si="222"/>
        <v>0</v>
      </c>
      <c r="W124" s="59">
        <f t="shared" si="222"/>
        <v>0</v>
      </c>
      <c r="X124" s="59">
        <f t="shared" si="222"/>
        <v>0</v>
      </c>
      <c r="Y124" s="59">
        <f t="shared" si="222"/>
        <v>0</v>
      </c>
      <c r="Z124" s="59">
        <f t="shared" si="222"/>
        <v>0</v>
      </c>
      <c r="AA124" s="59">
        <f t="shared" si="222"/>
        <v>0</v>
      </c>
      <c r="AB124" s="59">
        <f t="shared" si="222"/>
        <v>0</v>
      </c>
      <c r="AC124" s="59">
        <f t="shared" si="222"/>
        <v>0</v>
      </c>
      <c r="AD124" s="59">
        <f t="shared" si="222"/>
        <v>0</v>
      </c>
      <c r="AE124" s="59">
        <f t="shared" si="222"/>
        <v>0</v>
      </c>
      <c r="AF124" s="59">
        <f t="shared" si="222"/>
        <v>0</v>
      </c>
      <c r="AG124" s="59">
        <f t="shared" si="222"/>
        <v>0</v>
      </c>
      <c r="AH124" s="59">
        <f t="shared" si="222"/>
        <v>0</v>
      </c>
      <c r="AI124" s="59">
        <f t="shared" si="222"/>
        <v>0</v>
      </c>
      <c r="AJ124" s="59">
        <f t="shared" si="222"/>
        <v>0</v>
      </c>
      <c r="AK124" s="59">
        <f t="shared" si="222"/>
        <v>0</v>
      </c>
      <c r="AL124" s="59">
        <f t="shared" si="222"/>
        <v>0</v>
      </c>
      <c r="AM124" s="59">
        <f t="shared" si="222"/>
        <v>0</v>
      </c>
      <c r="AN124" s="59">
        <f t="shared" si="222"/>
        <v>0</v>
      </c>
      <c r="AO124" s="59">
        <f t="shared" si="222"/>
        <v>0</v>
      </c>
      <c r="AP124" s="59">
        <f t="shared" si="222"/>
        <v>0</v>
      </c>
      <c r="AQ124" s="59">
        <f t="shared" si="222"/>
        <v>0</v>
      </c>
      <c r="AR124" s="59">
        <f t="shared" si="222"/>
        <v>0</v>
      </c>
      <c r="AS124" s="59">
        <f t="shared" si="222"/>
        <v>0</v>
      </c>
      <c r="AT124" s="59">
        <f t="shared" si="222"/>
        <v>0</v>
      </c>
      <c r="AU124" s="59">
        <f t="shared" si="222"/>
        <v>0</v>
      </c>
      <c r="AV124" s="59">
        <f t="shared" si="222"/>
        <v>0</v>
      </c>
      <c r="AW124" s="59">
        <f t="shared" si="222"/>
        <v>0</v>
      </c>
      <c r="AX124" s="59">
        <f t="shared" si="222"/>
        <v>0</v>
      </c>
      <c r="AY124" s="59">
        <f t="shared" si="222"/>
        <v>0</v>
      </c>
      <c r="AZ124" s="59">
        <f t="shared" si="222"/>
        <v>0</v>
      </c>
      <c r="BA124" s="59">
        <f t="shared" si="222"/>
        <v>0</v>
      </c>
      <c r="BB124" s="59">
        <f t="shared" si="222"/>
        <v>0</v>
      </c>
      <c r="BC124" s="59">
        <f t="shared" si="222"/>
        <v>0</v>
      </c>
      <c r="BD124" s="59">
        <f t="shared" si="222"/>
        <v>0</v>
      </c>
      <c r="BE124" s="59">
        <f t="shared" si="222"/>
        <v>0</v>
      </c>
      <c r="BF124" s="59">
        <f t="shared" si="222"/>
        <v>0</v>
      </c>
      <c r="BG124" s="59">
        <f t="shared" si="222"/>
        <v>0</v>
      </c>
      <c r="BH124" s="59">
        <f t="shared" si="222"/>
        <v>0</v>
      </c>
      <c r="BI124" s="59">
        <f t="shared" si="222"/>
        <v>0</v>
      </c>
      <c r="BJ124" s="59">
        <f t="shared" si="222"/>
        <v>0</v>
      </c>
      <c r="BK124" s="59">
        <f t="shared" si="222"/>
        <v>0</v>
      </c>
      <c r="BL124" s="59">
        <f t="shared" si="222"/>
        <v>0</v>
      </c>
      <c r="BM124" s="59">
        <f t="shared" si="222"/>
        <v>0</v>
      </c>
      <c r="BN124" s="59">
        <f t="shared" si="222"/>
        <v>0</v>
      </c>
      <c r="BO124" s="59">
        <f t="shared" si="222"/>
        <v>0</v>
      </c>
      <c r="BP124" s="59">
        <f t="shared" si="222"/>
        <v>0</v>
      </c>
      <c r="BQ124" s="59">
        <f t="shared" si="222"/>
        <v>0</v>
      </c>
      <c r="BR124" s="59">
        <f t="shared" si="222"/>
        <v>0</v>
      </c>
      <c r="BS124" s="59">
        <f t="shared" ref="BS124:DV127" si="223">+BS28+BS60-BS92</f>
        <v>0</v>
      </c>
      <c r="BT124" s="59">
        <f t="shared" si="223"/>
        <v>0</v>
      </c>
      <c r="BU124" s="59">
        <f t="shared" si="223"/>
        <v>0</v>
      </c>
      <c r="BV124" s="59">
        <f t="shared" si="223"/>
        <v>0</v>
      </c>
      <c r="BW124" s="59">
        <f t="shared" si="223"/>
        <v>0</v>
      </c>
      <c r="BX124" s="59">
        <f t="shared" si="223"/>
        <v>0</v>
      </c>
      <c r="BY124" s="59">
        <f t="shared" si="223"/>
        <v>0</v>
      </c>
      <c r="BZ124" s="59">
        <f t="shared" si="223"/>
        <v>0</v>
      </c>
      <c r="CA124" s="59">
        <f t="shared" si="223"/>
        <v>0</v>
      </c>
      <c r="CB124" s="59">
        <f t="shared" si="223"/>
        <v>0</v>
      </c>
      <c r="CC124" s="59">
        <f t="shared" si="223"/>
        <v>0</v>
      </c>
      <c r="CD124" s="59">
        <f t="shared" si="223"/>
        <v>0</v>
      </c>
      <c r="CE124" s="59">
        <f t="shared" si="223"/>
        <v>0</v>
      </c>
      <c r="CF124" s="59">
        <f t="shared" si="223"/>
        <v>0</v>
      </c>
      <c r="CG124" s="59">
        <f t="shared" si="223"/>
        <v>0</v>
      </c>
      <c r="CH124" s="59">
        <f t="shared" si="223"/>
        <v>0</v>
      </c>
      <c r="CI124" s="59">
        <f t="shared" si="223"/>
        <v>0</v>
      </c>
      <c r="CJ124" s="59">
        <f t="shared" si="223"/>
        <v>0</v>
      </c>
      <c r="CK124" s="59">
        <f t="shared" si="223"/>
        <v>0</v>
      </c>
      <c r="CL124" s="59">
        <f t="shared" si="223"/>
        <v>0</v>
      </c>
      <c r="CM124" s="59">
        <f t="shared" si="223"/>
        <v>0</v>
      </c>
      <c r="CN124" s="59">
        <f t="shared" si="223"/>
        <v>0</v>
      </c>
      <c r="CO124" s="59">
        <f t="shared" si="223"/>
        <v>0</v>
      </c>
      <c r="CP124" s="59">
        <f t="shared" si="223"/>
        <v>0</v>
      </c>
      <c r="CQ124" s="59">
        <f t="shared" si="223"/>
        <v>0</v>
      </c>
      <c r="CR124" s="59">
        <f t="shared" si="223"/>
        <v>0</v>
      </c>
      <c r="CS124" s="59">
        <f t="shared" si="223"/>
        <v>0</v>
      </c>
      <c r="CT124" s="59">
        <f t="shared" si="223"/>
        <v>0</v>
      </c>
      <c r="CU124" s="59">
        <f t="shared" si="223"/>
        <v>0</v>
      </c>
      <c r="CV124" s="59">
        <f t="shared" si="223"/>
        <v>0</v>
      </c>
      <c r="CW124" s="59">
        <f t="shared" si="223"/>
        <v>0</v>
      </c>
      <c r="CX124" s="59">
        <f t="shared" si="223"/>
        <v>0</v>
      </c>
      <c r="CY124" s="59">
        <f t="shared" si="223"/>
        <v>0</v>
      </c>
      <c r="CZ124" s="59">
        <f t="shared" si="223"/>
        <v>0</v>
      </c>
      <c r="DA124" s="59">
        <f t="shared" si="223"/>
        <v>0</v>
      </c>
      <c r="DB124" s="59">
        <f t="shared" si="223"/>
        <v>0</v>
      </c>
      <c r="DC124" s="59">
        <f t="shared" si="223"/>
        <v>0</v>
      </c>
      <c r="DD124" s="59">
        <f t="shared" si="223"/>
        <v>0</v>
      </c>
      <c r="DE124" s="59">
        <f t="shared" si="223"/>
        <v>0</v>
      </c>
      <c r="DF124" s="59">
        <f t="shared" si="223"/>
        <v>0</v>
      </c>
      <c r="DG124" s="59">
        <f t="shared" si="223"/>
        <v>0</v>
      </c>
      <c r="DH124" s="59">
        <f t="shared" si="223"/>
        <v>0</v>
      </c>
      <c r="DI124" s="59">
        <f t="shared" si="223"/>
        <v>0</v>
      </c>
      <c r="DJ124" s="59">
        <f t="shared" si="223"/>
        <v>0</v>
      </c>
      <c r="DK124" s="59">
        <f t="shared" si="223"/>
        <v>0</v>
      </c>
      <c r="DL124" s="59">
        <f t="shared" si="223"/>
        <v>0</v>
      </c>
      <c r="DM124" s="59">
        <f t="shared" si="223"/>
        <v>0</v>
      </c>
      <c r="DN124" s="59">
        <f t="shared" si="223"/>
        <v>0</v>
      </c>
      <c r="DO124" s="59">
        <f t="shared" si="223"/>
        <v>0</v>
      </c>
      <c r="DP124" s="59">
        <f t="shared" si="223"/>
        <v>0</v>
      </c>
      <c r="DQ124" s="59">
        <f t="shared" si="223"/>
        <v>0</v>
      </c>
      <c r="DR124" s="59">
        <f t="shared" si="223"/>
        <v>0</v>
      </c>
      <c r="DS124" s="59">
        <f t="shared" si="223"/>
        <v>0</v>
      </c>
      <c r="DT124" s="59">
        <f t="shared" si="223"/>
        <v>0</v>
      </c>
      <c r="DU124" s="59">
        <f t="shared" si="223"/>
        <v>0</v>
      </c>
      <c r="DV124" s="59">
        <f t="shared" si="223"/>
        <v>0</v>
      </c>
    </row>
    <row r="125" spans="3:126" ht="16.5" thickTop="1" thickBot="1" x14ac:dyDescent="0.3">
      <c r="C125" s="57">
        <f t="shared" si="211"/>
        <v>0</v>
      </c>
      <c r="G125" s="59">
        <f t="shared" si="212"/>
        <v>0</v>
      </c>
      <c r="H125" s="59">
        <f t="shared" ref="H125:BS128" si="224">+H29+H61-H93</f>
        <v>0</v>
      </c>
      <c r="I125" s="59">
        <f t="shared" si="224"/>
        <v>0</v>
      </c>
      <c r="J125" s="59">
        <f t="shared" si="224"/>
        <v>0</v>
      </c>
      <c r="K125" s="59">
        <f t="shared" si="224"/>
        <v>0</v>
      </c>
      <c r="L125" s="59">
        <f t="shared" si="224"/>
        <v>0</v>
      </c>
      <c r="M125" s="59">
        <f t="shared" si="224"/>
        <v>0</v>
      </c>
      <c r="N125" s="59">
        <f t="shared" si="224"/>
        <v>0</v>
      </c>
      <c r="O125" s="59">
        <f t="shared" si="224"/>
        <v>0</v>
      </c>
      <c r="P125" s="59">
        <f t="shared" si="224"/>
        <v>0</v>
      </c>
      <c r="Q125" s="59">
        <f t="shared" si="224"/>
        <v>0</v>
      </c>
      <c r="R125" s="59">
        <f t="shared" si="224"/>
        <v>0</v>
      </c>
      <c r="S125" s="59">
        <f t="shared" si="224"/>
        <v>0</v>
      </c>
      <c r="T125" s="59">
        <f t="shared" si="224"/>
        <v>0</v>
      </c>
      <c r="U125" s="59">
        <f t="shared" si="224"/>
        <v>0</v>
      </c>
      <c r="V125" s="59">
        <f t="shared" si="224"/>
        <v>0</v>
      </c>
      <c r="W125" s="59">
        <f t="shared" si="224"/>
        <v>0</v>
      </c>
      <c r="X125" s="59">
        <f t="shared" si="224"/>
        <v>0</v>
      </c>
      <c r="Y125" s="59">
        <f t="shared" si="224"/>
        <v>0</v>
      </c>
      <c r="Z125" s="59">
        <f t="shared" si="224"/>
        <v>0</v>
      </c>
      <c r="AA125" s="59">
        <f t="shared" si="224"/>
        <v>0</v>
      </c>
      <c r="AB125" s="59">
        <f t="shared" si="224"/>
        <v>0</v>
      </c>
      <c r="AC125" s="59">
        <f t="shared" si="224"/>
        <v>0</v>
      </c>
      <c r="AD125" s="59">
        <f t="shared" si="224"/>
        <v>0</v>
      </c>
      <c r="AE125" s="59">
        <f t="shared" si="224"/>
        <v>0</v>
      </c>
      <c r="AF125" s="59">
        <f t="shared" si="224"/>
        <v>0</v>
      </c>
      <c r="AG125" s="59">
        <f t="shared" si="224"/>
        <v>0</v>
      </c>
      <c r="AH125" s="59">
        <f t="shared" si="224"/>
        <v>0</v>
      </c>
      <c r="AI125" s="59">
        <f t="shared" si="224"/>
        <v>0</v>
      </c>
      <c r="AJ125" s="59">
        <f t="shared" si="224"/>
        <v>0</v>
      </c>
      <c r="AK125" s="59">
        <f t="shared" si="224"/>
        <v>0</v>
      </c>
      <c r="AL125" s="59">
        <f t="shared" si="224"/>
        <v>0</v>
      </c>
      <c r="AM125" s="59">
        <f t="shared" si="224"/>
        <v>0</v>
      </c>
      <c r="AN125" s="59">
        <f t="shared" si="224"/>
        <v>0</v>
      </c>
      <c r="AO125" s="59">
        <f t="shared" si="224"/>
        <v>0</v>
      </c>
      <c r="AP125" s="59">
        <f t="shared" si="224"/>
        <v>0</v>
      </c>
      <c r="AQ125" s="59">
        <f t="shared" si="224"/>
        <v>0</v>
      </c>
      <c r="AR125" s="59">
        <f t="shared" si="224"/>
        <v>0</v>
      </c>
      <c r="AS125" s="59">
        <f t="shared" si="224"/>
        <v>0</v>
      </c>
      <c r="AT125" s="59">
        <f t="shared" si="224"/>
        <v>0</v>
      </c>
      <c r="AU125" s="59">
        <f t="shared" si="224"/>
        <v>0</v>
      </c>
      <c r="AV125" s="59">
        <f t="shared" si="224"/>
        <v>0</v>
      </c>
      <c r="AW125" s="59">
        <f t="shared" si="224"/>
        <v>0</v>
      </c>
      <c r="AX125" s="59">
        <f t="shared" si="224"/>
        <v>0</v>
      </c>
      <c r="AY125" s="59">
        <f t="shared" si="224"/>
        <v>0</v>
      </c>
      <c r="AZ125" s="59">
        <f t="shared" si="224"/>
        <v>0</v>
      </c>
      <c r="BA125" s="59">
        <f t="shared" si="224"/>
        <v>0</v>
      </c>
      <c r="BB125" s="59">
        <f t="shared" si="224"/>
        <v>0</v>
      </c>
      <c r="BC125" s="59">
        <f t="shared" si="224"/>
        <v>0</v>
      </c>
      <c r="BD125" s="59">
        <f t="shared" si="224"/>
        <v>0</v>
      </c>
      <c r="BE125" s="59">
        <f t="shared" si="224"/>
        <v>0</v>
      </c>
      <c r="BF125" s="59">
        <f t="shared" si="224"/>
        <v>0</v>
      </c>
      <c r="BG125" s="59">
        <f t="shared" si="224"/>
        <v>0</v>
      </c>
      <c r="BH125" s="59">
        <f t="shared" si="224"/>
        <v>0</v>
      </c>
      <c r="BI125" s="59">
        <f t="shared" si="224"/>
        <v>0</v>
      </c>
      <c r="BJ125" s="59">
        <f t="shared" si="224"/>
        <v>0</v>
      </c>
      <c r="BK125" s="59">
        <f t="shared" si="224"/>
        <v>0</v>
      </c>
      <c r="BL125" s="59">
        <f t="shared" si="224"/>
        <v>0</v>
      </c>
      <c r="BM125" s="59">
        <f t="shared" si="224"/>
        <v>0</v>
      </c>
      <c r="BN125" s="59">
        <f t="shared" si="224"/>
        <v>0</v>
      </c>
      <c r="BO125" s="59">
        <f t="shared" si="224"/>
        <v>0</v>
      </c>
      <c r="BP125" s="59">
        <f t="shared" si="224"/>
        <v>0</v>
      </c>
      <c r="BQ125" s="59">
        <f t="shared" si="224"/>
        <v>0</v>
      </c>
      <c r="BR125" s="59">
        <f t="shared" si="224"/>
        <v>0</v>
      </c>
      <c r="BS125" s="59">
        <f t="shared" si="224"/>
        <v>0</v>
      </c>
      <c r="BT125" s="59">
        <f t="shared" si="223"/>
        <v>0</v>
      </c>
      <c r="BU125" s="59">
        <f t="shared" si="223"/>
        <v>0</v>
      </c>
      <c r="BV125" s="59">
        <f t="shared" si="223"/>
        <v>0</v>
      </c>
      <c r="BW125" s="59">
        <f t="shared" si="223"/>
        <v>0</v>
      </c>
      <c r="BX125" s="59">
        <f t="shared" si="223"/>
        <v>0</v>
      </c>
      <c r="BY125" s="59">
        <f t="shared" si="223"/>
        <v>0</v>
      </c>
      <c r="BZ125" s="59">
        <f t="shared" si="223"/>
        <v>0</v>
      </c>
      <c r="CA125" s="59">
        <f t="shared" si="223"/>
        <v>0</v>
      </c>
      <c r="CB125" s="59">
        <f t="shared" si="223"/>
        <v>0</v>
      </c>
      <c r="CC125" s="59">
        <f t="shared" si="223"/>
        <v>0</v>
      </c>
      <c r="CD125" s="59">
        <f t="shared" si="223"/>
        <v>0</v>
      </c>
      <c r="CE125" s="59">
        <f t="shared" si="223"/>
        <v>0</v>
      </c>
      <c r="CF125" s="59">
        <f t="shared" si="223"/>
        <v>0</v>
      </c>
      <c r="CG125" s="59">
        <f t="shared" si="223"/>
        <v>0</v>
      </c>
      <c r="CH125" s="59">
        <f t="shared" si="223"/>
        <v>0</v>
      </c>
      <c r="CI125" s="59">
        <f t="shared" si="223"/>
        <v>0</v>
      </c>
      <c r="CJ125" s="59">
        <f t="shared" si="223"/>
        <v>0</v>
      </c>
      <c r="CK125" s="59">
        <f t="shared" si="223"/>
        <v>0</v>
      </c>
      <c r="CL125" s="59">
        <f t="shared" si="223"/>
        <v>0</v>
      </c>
      <c r="CM125" s="59">
        <f t="shared" si="223"/>
        <v>0</v>
      </c>
      <c r="CN125" s="59">
        <f t="shared" si="223"/>
        <v>0</v>
      </c>
      <c r="CO125" s="59">
        <f t="shared" si="223"/>
        <v>0</v>
      </c>
      <c r="CP125" s="59">
        <f t="shared" si="223"/>
        <v>0</v>
      </c>
      <c r="CQ125" s="59">
        <f t="shared" si="223"/>
        <v>0</v>
      </c>
      <c r="CR125" s="59">
        <f t="shared" si="223"/>
        <v>0</v>
      </c>
      <c r="CS125" s="59">
        <f t="shared" si="223"/>
        <v>0</v>
      </c>
      <c r="CT125" s="59">
        <f t="shared" si="223"/>
        <v>0</v>
      </c>
      <c r="CU125" s="59">
        <f t="shared" si="223"/>
        <v>0</v>
      </c>
      <c r="CV125" s="59">
        <f t="shared" si="223"/>
        <v>0</v>
      </c>
      <c r="CW125" s="59">
        <f t="shared" si="223"/>
        <v>0</v>
      </c>
      <c r="CX125" s="59">
        <f t="shared" si="223"/>
        <v>0</v>
      </c>
      <c r="CY125" s="59">
        <f t="shared" si="223"/>
        <v>0</v>
      </c>
      <c r="CZ125" s="59">
        <f t="shared" si="223"/>
        <v>0</v>
      </c>
      <c r="DA125" s="59">
        <f t="shared" si="223"/>
        <v>0</v>
      </c>
      <c r="DB125" s="59">
        <f t="shared" si="223"/>
        <v>0</v>
      </c>
      <c r="DC125" s="59">
        <f t="shared" si="223"/>
        <v>0</v>
      </c>
      <c r="DD125" s="59">
        <f t="shared" si="223"/>
        <v>0</v>
      </c>
      <c r="DE125" s="59">
        <f t="shared" si="223"/>
        <v>0</v>
      </c>
      <c r="DF125" s="59">
        <f t="shared" si="223"/>
        <v>0</v>
      </c>
      <c r="DG125" s="59">
        <f t="shared" si="223"/>
        <v>0</v>
      </c>
      <c r="DH125" s="59">
        <f t="shared" si="223"/>
        <v>0</v>
      </c>
      <c r="DI125" s="59">
        <f t="shared" si="223"/>
        <v>0</v>
      </c>
      <c r="DJ125" s="59">
        <f t="shared" si="223"/>
        <v>0</v>
      </c>
      <c r="DK125" s="59">
        <f t="shared" si="223"/>
        <v>0</v>
      </c>
      <c r="DL125" s="59">
        <f t="shared" si="223"/>
        <v>0</v>
      </c>
      <c r="DM125" s="59">
        <f t="shared" si="223"/>
        <v>0</v>
      </c>
      <c r="DN125" s="59">
        <f t="shared" si="223"/>
        <v>0</v>
      </c>
      <c r="DO125" s="59">
        <f t="shared" si="223"/>
        <v>0</v>
      </c>
      <c r="DP125" s="59">
        <f t="shared" si="223"/>
        <v>0</v>
      </c>
      <c r="DQ125" s="59">
        <f t="shared" si="223"/>
        <v>0</v>
      </c>
      <c r="DR125" s="59">
        <f t="shared" si="223"/>
        <v>0</v>
      </c>
      <c r="DS125" s="59">
        <f t="shared" si="223"/>
        <v>0</v>
      </c>
      <c r="DT125" s="59">
        <f t="shared" si="223"/>
        <v>0</v>
      </c>
      <c r="DU125" s="59">
        <f t="shared" si="223"/>
        <v>0</v>
      </c>
      <c r="DV125" s="59">
        <f t="shared" si="223"/>
        <v>0</v>
      </c>
    </row>
    <row r="126" spans="3:126" ht="16.5" thickTop="1" thickBot="1" x14ac:dyDescent="0.3">
      <c r="C126" s="57">
        <f t="shared" si="211"/>
        <v>0</v>
      </c>
      <c r="G126" s="59">
        <f t="shared" si="212"/>
        <v>0</v>
      </c>
      <c r="H126" s="59">
        <f t="shared" si="224"/>
        <v>0</v>
      </c>
      <c r="I126" s="59">
        <f t="shared" si="224"/>
        <v>0</v>
      </c>
      <c r="J126" s="59">
        <f t="shared" si="224"/>
        <v>0</v>
      </c>
      <c r="K126" s="59">
        <f t="shared" si="224"/>
        <v>0</v>
      </c>
      <c r="L126" s="59">
        <f t="shared" si="224"/>
        <v>0</v>
      </c>
      <c r="M126" s="59">
        <f t="shared" si="224"/>
        <v>0</v>
      </c>
      <c r="N126" s="59">
        <f t="shared" si="224"/>
        <v>0</v>
      </c>
      <c r="O126" s="59">
        <f t="shared" si="224"/>
        <v>0</v>
      </c>
      <c r="P126" s="59">
        <f t="shared" si="224"/>
        <v>0</v>
      </c>
      <c r="Q126" s="59">
        <f t="shared" si="224"/>
        <v>0</v>
      </c>
      <c r="R126" s="59">
        <f t="shared" si="224"/>
        <v>0</v>
      </c>
      <c r="S126" s="59">
        <f t="shared" si="224"/>
        <v>0</v>
      </c>
      <c r="T126" s="59">
        <f t="shared" si="224"/>
        <v>0</v>
      </c>
      <c r="U126" s="59">
        <f t="shared" si="224"/>
        <v>0</v>
      </c>
      <c r="V126" s="59">
        <f t="shared" si="224"/>
        <v>0</v>
      </c>
      <c r="W126" s="59">
        <f t="shared" si="224"/>
        <v>0</v>
      </c>
      <c r="X126" s="59">
        <f t="shared" si="224"/>
        <v>0</v>
      </c>
      <c r="Y126" s="59">
        <f t="shared" si="224"/>
        <v>0</v>
      </c>
      <c r="Z126" s="59">
        <f t="shared" si="224"/>
        <v>0</v>
      </c>
      <c r="AA126" s="59">
        <f t="shared" si="224"/>
        <v>0</v>
      </c>
      <c r="AB126" s="59">
        <f t="shared" si="224"/>
        <v>0</v>
      </c>
      <c r="AC126" s="59">
        <f t="shared" si="224"/>
        <v>0</v>
      </c>
      <c r="AD126" s="59">
        <f t="shared" si="224"/>
        <v>0</v>
      </c>
      <c r="AE126" s="59">
        <f t="shared" si="224"/>
        <v>0</v>
      </c>
      <c r="AF126" s="59">
        <f t="shared" si="224"/>
        <v>0</v>
      </c>
      <c r="AG126" s="59">
        <f t="shared" si="224"/>
        <v>0</v>
      </c>
      <c r="AH126" s="59">
        <f t="shared" si="224"/>
        <v>0</v>
      </c>
      <c r="AI126" s="59">
        <f t="shared" si="224"/>
        <v>0</v>
      </c>
      <c r="AJ126" s="59">
        <f t="shared" si="224"/>
        <v>0</v>
      </c>
      <c r="AK126" s="59">
        <f t="shared" si="224"/>
        <v>0</v>
      </c>
      <c r="AL126" s="59">
        <f t="shared" si="224"/>
        <v>0</v>
      </c>
      <c r="AM126" s="59">
        <f t="shared" si="224"/>
        <v>0</v>
      </c>
      <c r="AN126" s="59">
        <f t="shared" si="224"/>
        <v>0</v>
      </c>
      <c r="AO126" s="59">
        <f t="shared" si="224"/>
        <v>0</v>
      </c>
      <c r="AP126" s="59">
        <f t="shared" si="224"/>
        <v>0</v>
      </c>
      <c r="AQ126" s="59">
        <f t="shared" si="224"/>
        <v>0</v>
      </c>
      <c r="AR126" s="59">
        <f t="shared" si="224"/>
        <v>0</v>
      </c>
      <c r="AS126" s="59">
        <f t="shared" si="224"/>
        <v>0</v>
      </c>
      <c r="AT126" s="59">
        <f t="shared" si="224"/>
        <v>0</v>
      </c>
      <c r="AU126" s="59">
        <f t="shared" si="224"/>
        <v>0</v>
      </c>
      <c r="AV126" s="59">
        <f t="shared" si="224"/>
        <v>0</v>
      </c>
      <c r="AW126" s="59">
        <f t="shared" si="224"/>
        <v>0</v>
      </c>
      <c r="AX126" s="59">
        <f t="shared" si="224"/>
        <v>0</v>
      </c>
      <c r="AY126" s="59">
        <f t="shared" si="224"/>
        <v>0</v>
      </c>
      <c r="AZ126" s="59">
        <f t="shared" si="224"/>
        <v>0</v>
      </c>
      <c r="BA126" s="59">
        <f t="shared" si="224"/>
        <v>0</v>
      </c>
      <c r="BB126" s="59">
        <f t="shared" si="224"/>
        <v>0</v>
      </c>
      <c r="BC126" s="59">
        <f t="shared" si="224"/>
        <v>0</v>
      </c>
      <c r="BD126" s="59">
        <f t="shared" si="224"/>
        <v>0</v>
      </c>
      <c r="BE126" s="59">
        <f t="shared" si="224"/>
        <v>0</v>
      </c>
      <c r="BF126" s="59">
        <f t="shared" si="224"/>
        <v>0</v>
      </c>
      <c r="BG126" s="59">
        <f t="shared" si="224"/>
        <v>0</v>
      </c>
      <c r="BH126" s="59">
        <f t="shared" si="224"/>
        <v>0</v>
      </c>
      <c r="BI126" s="59">
        <f t="shared" si="224"/>
        <v>0</v>
      </c>
      <c r="BJ126" s="59">
        <f t="shared" si="224"/>
        <v>0</v>
      </c>
      <c r="BK126" s="59">
        <f t="shared" si="224"/>
        <v>0</v>
      </c>
      <c r="BL126" s="59">
        <f t="shared" si="224"/>
        <v>0</v>
      </c>
      <c r="BM126" s="59">
        <f t="shared" si="224"/>
        <v>0</v>
      </c>
      <c r="BN126" s="59">
        <f t="shared" si="224"/>
        <v>0</v>
      </c>
      <c r="BO126" s="59">
        <f t="shared" si="224"/>
        <v>0</v>
      </c>
      <c r="BP126" s="59">
        <f t="shared" si="224"/>
        <v>0</v>
      </c>
      <c r="BQ126" s="59">
        <f t="shared" si="224"/>
        <v>0</v>
      </c>
      <c r="BR126" s="59">
        <f t="shared" si="224"/>
        <v>0</v>
      </c>
      <c r="BS126" s="59">
        <f t="shared" si="224"/>
        <v>0</v>
      </c>
      <c r="BT126" s="59">
        <f t="shared" si="223"/>
        <v>0</v>
      </c>
      <c r="BU126" s="59">
        <f t="shared" si="223"/>
        <v>0</v>
      </c>
      <c r="BV126" s="59">
        <f t="shared" si="223"/>
        <v>0</v>
      </c>
      <c r="BW126" s="59">
        <f t="shared" si="223"/>
        <v>0</v>
      </c>
      <c r="BX126" s="59">
        <f t="shared" si="223"/>
        <v>0</v>
      </c>
      <c r="BY126" s="59">
        <f t="shared" si="223"/>
        <v>0</v>
      </c>
      <c r="BZ126" s="59">
        <f t="shared" si="223"/>
        <v>0</v>
      </c>
      <c r="CA126" s="59">
        <f t="shared" si="223"/>
        <v>0</v>
      </c>
      <c r="CB126" s="59">
        <f t="shared" si="223"/>
        <v>0</v>
      </c>
      <c r="CC126" s="59">
        <f t="shared" si="223"/>
        <v>0</v>
      </c>
      <c r="CD126" s="59">
        <f t="shared" si="223"/>
        <v>0</v>
      </c>
      <c r="CE126" s="59">
        <f t="shared" si="223"/>
        <v>0</v>
      </c>
      <c r="CF126" s="59">
        <f t="shared" si="223"/>
        <v>0</v>
      </c>
      <c r="CG126" s="59">
        <f t="shared" si="223"/>
        <v>0</v>
      </c>
      <c r="CH126" s="59">
        <f t="shared" si="223"/>
        <v>0</v>
      </c>
      <c r="CI126" s="59">
        <f t="shared" si="223"/>
        <v>0</v>
      </c>
      <c r="CJ126" s="59">
        <f t="shared" si="223"/>
        <v>0</v>
      </c>
      <c r="CK126" s="59">
        <f t="shared" si="223"/>
        <v>0</v>
      </c>
      <c r="CL126" s="59">
        <f t="shared" si="223"/>
        <v>0</v>
      </c>
      <c r="CM126" s="59">
        <f t="shared" si="223"/>
        <v>0</v>
      </c>
      <c r="CN126" s="59">
        <f t="shared" si="223"/>
        <v>0</v>
      </c>
      <c r="CO126" s="59">
        <f t="shared" si="223"/>
        <v>0</v>
      </c>
      <c r="CP126" s="59">
        <f t="shared" si="223"/>
        <v>0</v>
      </c>
      <c r="CQ126" s="59">
        <f t="shared" si="223"/>
        <v>0</v>
      </c>
      <c r="CR126" s="59">
        <f t="shared" si="223"/>
        <v>0</v>
      </c>
      <c r="CS126" s="59">
        <f t="shared" si="223"/>
        <v>0</v>
      </c>
      <c r="CT126" s="59">
        <f t="shared" si="223"/>
        <v>0</v>
      </c>
      <c r="CU126" s="59">
        <f t="shared" si="223"/>
        <v>0</v>
      </c>
      <c r="CV126" s="59">
        <f t="shared" si="223"/>
        <v>0</v>
      </c>
      <c r="CW126" s="59">
        <f t="shared" si="223"/>
        <v>0</v>
      </c>
      <c r="CX126" s="59">
        <f t="shared" si="223"/>
        <v>0</v>
      </c>
      <c r="CY126" s="59">
        <f t="shared" si="223"/>
        <v>0</v>
      </c>
      <c r="CZ126" s="59">
        <f t="shared" si="223"/>
        <v>0</v>
      </c>
      <c r="DA126" s="59">
        <f t="shared" si="223"/>
        <v>0</v>
      </c>
      <c r="DB126" s="59">
        <f t="shared" si="223"/>
        <v>0</v>
      </c>
      <c r="DC126" s="59">
        <f t="shared" si="223"/>
        <v>0</v>
      </c>
      <c r="DD126" s="59">
        <f t="shared" si="223"/>
        <v>0</v>
      </c>
      <c r="DE126" s="59">
        <f t="shared" si="223"/>
        <v>0</v>
      </c>
      <c r="DF126" s="59">
        <f t="shared" si="223"/>
        <v>0</v>
      </c>
      <c r="DG126" s="59">
        <f t="shared" si="223"/>
        <v>0</v>
      </c>
      <c r="DH126" s="59">
        <f t="shared" si="223"/>
        <v>0</v>
      </c>
      <c r="DI126" s="59">
        <f t="shared" si="223"/>
        <v>0</v>
      </c>
      <c r="DJ126" s="59">
        <f t="shared" si="223"/>
        <v>0</v>
      </c>
      <c r="DK126" s="59">
        <f t="shared" si="223"/>
        <v>0</v>
      </c>
      <c r="DL126" s="59">
        <f t="shared" si="223"/>
        <v>0</v>
      </c>
      <c r="DM126" s="59">
        <f t="shared" si="223"/>
        <v>0</v>
      </c>
      <c r="DN126" s="59">
        <f t="shared" si="223"/>
        <v>0</v>
      </c>
      <c r="DO126" s="59">
        <f t="shared" si="223"/>
        <v>0</v>
      </c>
      <c r="DP126" s="59">
        <f t="shared" si="223"/>
        <v>0</v>
      </c>
      <c r="DQ126" s="59">
        <f t="shared" si="223"/>
        <v>0</v>
      </c>
      <c r="DR126" s="59">
        <f t="shared" si="223"/>
        <v>0</v>
      </c>
      <c r="DS126" s="59">
        <f t="shared" si="223"/>
        <v>0</v>
      </c>
      <c r="DT126" s="59">
        <f t="shared" si="223"/>
        <v>0</v>
      </c>
      <c r="DU126" s="59">
        <f t="shared" si="223"/>
        <v>0</v>
      </c>
      <c r="DV126" s="59">
        <f t="shared" si="223"/>
        <v>0</v>
      </c>
    </row>
    <row r="127" spans="3:126" ht="16.5" thickTop="1" thickBot="1" x14ac:dyDescent="0.3">
      <c r="C127" s="57">
        <f t="shared" si="211"/>
        <v>0</v>
      </c>
      <c r="G127" s="59">
        <f t="shared" si="212"/>
        <v>0</v>
      </c>
      <c r="H127" s="59">
        <f t="shared" si="224"/>
        <v>0</v>
      </c>
      <c r="I127" s="59">
        <f t="shared" si="224"/>
        <v>0</v>
      </c>
      <c r="J127" s="59">
        <f t="shared" si="224"/>
        <v>0</v>
      </c>
      <c r="K127" s="59">
        <f t="shared" si="224"/>
        <v>0</v>
      </c>
      <c r="L127" s="59">
        <f t="shared" si="224"/>
        <v>0</v>
      </c>
      <c r="M127" s="59">
        <f t="shared" si="224"/>
        <v>0</v>
      </c>
      <c r="N127" s="59">
        <f t="shared" si="224"/>
        <v>0</v>
      </c>
      <c r="O127" s="59">
        <f t="shared" si="224"/>
        <v>0</v>
      </c>
      <c r="P127" s="59">
        <f t="shared" si="224"/>
        <v>0</v>
      </c>
      <c r="Q127" s="59">
        <f t="shared" si="224"/>
        <v>0</v>
      </c>
      <c r="R127" s="59">
        <f t="shared" si="224"/>
        <v>0</v>
      </c>
      <c r="S127" s="59">
        <f t="shared" si="224"/>
        <v>0</v>
      </c>
      <c r="T127" s="59">
        <f t="shared" si="224"/>
        <v>0</v>
      </c>
      <c r="U127" s="59">
        <f t="shared" si="224"/>
        <v>0</v>
      </c>
      <c r="V127" s="59">
        <f t="shared" si="224"/>
        <v>0</v>
      </c>
      <c r="W127" s="59">
        <f t="shared" si="224"/>
        <v>0</v>
      </c>
      <c r="X127" s="59">
        <f t="shared" si="224"/>
        <v>0</v>
      </c>
      <c r="Y127" s="59">
        <f t="shared" si="224"/>
        <v>0</v>
      </c>
      <c r="Z127" s="59">
        <f t="shared" si="224"/>
        <v>0</v>
      </c>
      <c r="AA127" s="59">
        <f t="shared" si="224"/>
        <v>0</v>
      </c>
      <c r="AB127" s="59">
        <f t="shared" si="224"/>
        <v>0</v>
      </c>
      <c r="AC127" s="59">
        <f t="shared" si="224"/>
        <v>0</v>
      </c>
      <c r="AD127" s="59">
        <f t="shared" si="224"/>
        <v>0</v>
      </c>
      <c r="AE127" s="59">
        <f t="shared" si="224"/>
        <v>0</v>
      </c>
      <c r="AF127" s="59">
        <f t="shared" si="224"/>
        <v>0</v>
      </c>
      <c r="AG127" s="59">
        <f t="shared" si="224"/>
        <v>0</v>
      </c>
      <c r="AH127" s="59">
        <f t="shared" si="224"/>
        <v>0</v>
      </c>
      <c r="AI127" s="59">
        <f t="shared" si="224"/>
        <v>0</v>
      </c>
      <c r="AJ127" s="59">
        <f t="shared" si="224"/>
        <v>0</v>
      </c>
      <c r="AK127" s="59">
        <f t="shared" si="224"/>
        <v>0</v>
      </c>
      <c r="AL127" s="59">
        <f t="shared" si="224"/>
        <v>0</v>
      </c>
      <c r="AM127" s="59">
        <f t="shared" si="224"/>
        <v>0</v>
      </c>
      <c r="AN127" s="59">
        <f t="shared" si="224"/>
        <v>0</v>
      </c>
      <c r="AO127" s="59">
        <f t="shared" si="224"/>
        <v>0</v>
      </c>
      <c r="AP127" s="59">
        <f t="shared" si="224"/>
        <v>0</v>
      </c>
      <c r="AQ127" s="59">
        <f t="shared" si="224"/>
        <v>0</v>
      </c>
      <c r="AR127" s="59">
        <f t="shared" si="224"/>
        <v>0</v>
      </c>
      <c r="AS127" s="59">
        <f t="shared" si="224"/>
        <v>0</v>
      </c>
      <c r="AT127" s="59">
        <f t="shared" si="224"/>
        <v>0</v>
      </c>
      <c r="AU127" s="59">
        <f t="shared" si="224"/>
        <v>0</v>
      </c>
      <c r="AV127" s="59">
        <f t="shared" si="224"/>
        <v>0</v>
      </c>
      <c r="AW127" s="59">
        <f t="shared" si="224"/>
        <v>0</v>
      </c>
      <c r="AX127" s="59">
        <f t="shared" si="224"/>
        <v>0</v>
      </c>
      <c r="AY127" s="59">
        <f t="shared" si="224"/>
        <v>0</v>
      </c>
      <c r="AZ127" s="59">
        <f t="shared" si="224"/>
        <v>0</v>
      </c>
      <c r="BA127" s="59">
        <f t="shared" si="224"/>
        <v>0</v>
      </c>
      <c r="BB127" s="59">
        <f t="shared" si="224"/>
        <v>0</v>
      </c>
      <c r="BC127" s="59">
        <f t="shared" si="224"/>
        <v>0</v>
      </c>
      <c r="BD127" s="59">
        <f t="shared" si="224"/>
        <v>0</v>
      </c>
      <c r="BE127" s="59">
        <f t="shared" si="224"/>
        <v>0</v>
      </c>
      <c r="BF127" s="59">
        <f t="shared" si="224"/>
        <v>0</v>
      </c>
      <c r="BG127" s="59">
        <f t="shared" si="224"/>
        <v>0</v>
      </c>
      <c r="BH127" s="59">
        <f t="shared" si="224"/>
        <v>0</v>
      </c>
      <c r="BI127" s="59">
        <f t="shared" si="224"/>
        <v>0</v>
      </c>
      <c r="BJ127" s="59">
        <f t="shared" si="224"/>
        <v>0</v>
      </c>
      <c r="BK127" s="59">
        <f t="shared" si="224"/>
        <v>0</v>
      </c>
      <c r="BL127" s="59">
        <f t="shared" si="224"/>
        <v>0</v>
      </c>
      <c r="BM127" s="59">
        <f t="shared" si="224"/>
        <v>0</v>
      </c>
      <c r="BN127" s="59">
        <f t="shared" si="224"/>
        <v>0</v>
      </c>
      <c r="BO127" s="59">
        <f t="shared" si="224"/>
        <v>0</v>
      </c>
      <c r="BP127" s="59">
        <f t="shared" si="224"/>
        <v>0</v>
      </c>
      <c r="BQ127" s="59">
        <f t="shared" si="224"/>
        <v>0</v>
      </c>
      <c r="BR127" s="59">
        <f t="shared" si="224"/>
        <v>0</v>
      </c>
      <c r="BS127" s="59">
        <f t="shared" si="224"/>
        <v>0</v>
      </c>
      <c r="BT127" s="59">
        <f t="shared" si="223"/>
        <v>0</v>
      </c>
      <c r="BU127" s="59">
        <f t="shared" si="223"/>
        <v>0</v>
      </c>
      <c r="BV127" s="59">
        <f t="shared" si="223"/>
        <v>0</v>
      </c>
      <c r="BW127" s="59">
        <f t="shared" si="223"/>
        <v>0</v>
      </c>
      <c r="BX127" s="59">
        <f t="shared" si="223"/>
        <v>0</v>
      </c>
      <c r="BY127" s="59">
        <f t="shared" si="223"/>
        <v>0</v>
      </c>
      <c r="BZ127" s="59">
        <f t="shared" si="223"/>
        <v>0</v>
      </c>
      <c r="CA127" s="59">
        <f t="shared" si="223"/>
        <v>0</v>
      </c>
      <c r="CB127" s="59">
        <f t="shared" si="223"/>
        <v>0</v>
      </c>
      <c r="CC127" s="59">
        <f t="shared" si="223"/>
        <v>0</v>
      </c>
      <c r="CD127" s="59">
        <f t="shared" si="223"/>
        <v>0</v>
      </c>
      <c r="CE127" s="59">
        <f t="shared" si="223"/>
        <v>0</v>
      </c>
      <c r="CF127" s="59">
        <f t="shared" si="223"/>
        <v>0</v>
      </c>
      <c r="CG127" s="59">
        <f t="shared" si="223"/>
        <v>0</v>
      </c>
      <c r="CH127" s="59">
        <f t="shared" si="223"/>
        <v>0</v>
      </c>
      <c r="CI127" s="59">
        <f t="shared" si="223"/>
        <v>0</v>
      </c>
      <c r="CJ127" s="59">
        <f t="shared" si="223"/>
        <v>0</v>
      </c>
      <c r="CK127" s="59">
        <f t="shared" si="223"/>
        <v>0</v>
      </c>
      <c r="CL127" s="59">
        <f t="shared" si="223"/>
        <v>0</v>
      </c>
      <c r="CM127" s="59">
        <f t="shared" si="223"/>
        <v>0</v>
      </c>
      <c r="CN127" s="59">
        <f t="shared" si="223"/>
        <v>0</v>
      </c>
      <c r="CO127" s="59">
        <f t="shared" si="223"/>
        <v>0</v>
      </c>
      <c r="CP127" s="59">
        <f t="shared" si="223"/>
        <v>0</v>
      </c>
      <c r="CQ127" s="59">
        <f t="shared" si="223"/>
        <v>0</v>
      </c>
      <c r="CR127" s="59">
        <f t="shared" si="223"/>
        <v>0</v>
      </c>
      <c r="CS127" s="59">
        <f t="shared" si="223"/>
        <v>0</v>
      </c>
      <c r="CT127" s="59">
        <f t="shared" si="223"/>
        <v>0</v>
      </c>
      <c r="CU127" s="59">
        <f t="shared" si="223"/>
        <v>0</v>
      </c>
      <c r="CV127" s="59">
        <f t="shared" si="223"/>
        <v>0</v>
      </c>
      <c r="CW127" s="59">
        <f t="shared" si="223"/>
        <v>0</v>
      </c>
      <c r="CX127" s="59">
        <f t="shared" si="223"/>
        <v>0</v>
      </c>
      <c r="CY127" s="59">
        <f t="shared" si="223"/>
        <v>0</v>
      </c>
      <c r="CZ127" s="59">
        <f t="shared" si="223"/>
        <v>0</v>
      </c>
      <c r="DA127" s="59">
        <f t="shared" si="223"/>
        <v>0</v>
      </c>
      <c r="DB127" s="59">
        <f t="shared" si="223"/>
        <v>0</v>
      </c>
      <c r="DC127" s="59">
        <f t="shared" si="223"/>
        <v>0</v>
      </c>
      <c r="DD127" s="59">
        <f t="shared" si="223"/>
        <v>0</v>
      </c>
      <c r="DE127" s="59">
        <f t="shared" si="223"/>
        <v>0</v>
      </c>
      <c r="DF127" s="59">
        <f t="shared" si="223"/>
        <v>0</v>
      </c>
      <c r="DG127" s="59">
        <f t="shared" si="223"/>
        <v>0</v>
      </c>
      <c r="DH127" s="59">
        <f t="shared" si="223"/>
        <v>0</v>
      </c>
      <c r="DI127" s="59">
        <f t="shared" si="223"/>
        <v>0</v>
      </c>
      <c r="DJ127" s="59">
        <f t="shared" si="223"/>
        <v>0</v>
      </c>
      <c r="DK127" s="59">
        <f t="shared" si="223"/>
        <v>0</v>
      </c>
      <c r="DL127" s="59">
        <f t="shared" si="223"/>
        <v>0</v>
      </c>
      <c r="DM127" s="59">
        <f t="shared" si="223"/>
        <v>0</v>
      </c>
      <c r="DN127" s="59">
        <f t="shared" si="223"/>
        <v>0</v>
      </c>
      <c r="DO127" s="59">
        <f t="shared" si="223"/>
        <v>0</v>
      </c>
      <c r="DP127" s="59">
        <f t="shared" si="223"/>
        <v>0</v>
      </c>
      <c r="DQ127" s="59">
        <f t="shared" si="223"/>
        <v>0</v>
      </c>
      <c r="DR127" s="59">
        <f t="shared" si="223"/>
        <v>0</v>
      </c>
      <c r="DS127" s="59">
        <f t="shared" si="223"/>
        <v>0</v>
      </c>
      <c r="DT127" s="59">
        <f t="shared" si="223"/>
        <v>0</v>
      </c>
      <c r="DU127" s="59">
        <f t="shared" si="223"/>
        <v>0</v>
      </c>
      <c r="DV127" s="59">
        <f t="shared" si="223"/>
        <v>0</v>
      </c>
    </row>
    <row r="128" spans="3:126" ht="16.5" thickTop="1" thickBot="1" x14ac:dyDescent="0.3">
      <c r="C128" s="57">
        <f t="shared" si="211"/>
        <v>0</v>
      </c>
      <c r="G128" s="59">
        <f t="shared" si="212"/>
        <v>0</v>
      </c>
      <c r="H128" s="59">
        <f t="shared" si="224"/>
        <v>0</v>
      </c>
      <c r="I128" s="59">
        <f t="shared" si="224"/>
        <v>0</v>
      </c>
      <c r="J128" s="59">
        <f t="shared" si="224"/>
        <v>0</v>
      </c>
      <c r="K128" s="59">
        <f t="shared" si="224"/>
        <v>0</v>
      </c>
      <c r="L128" s="59">
        <f t="shared" si="224"/>
        <v>0</v>
      </c>
      <c r="M128" s="59">
        <f t="shared" si="224"/>
        <v>0</v>
      </c>
      <c r="N128" s="59">
        <f t="shared" si="224"/>
        <v>0</v>
      </c>
      <c r="O128" s="59">
        <f t="shared" si="224"/>
        <v>0</v>
      </c>
      <c r="P128" s="59">
        <f t="shared" si="224"/>
        <v>0</v>
      </c>
      <c r="Q128" s="59">
        <f t="shared" si="224"/>
        <v>0</v>
      </c>
      <c r="R128" s="59">
        <f t="shared" si="224"/>
        <v>0</v>
      </c>
      <c r="S128" s="59">
        <f t="shared" si="224"/>
        <v>0</v>
      </c>
      <c r="T128" s="59">
        <f t="shared" si="224"/>
        <v>0</v>
      </c>
      <c r="U128" s="59">
        <f t="shared" si="224"/>
        <v>0</v>
      </c>
      <c r="V128" s="59">
        <f t="shared" si="224"/>
        <v>0</v>
      </c>
      <c r="W128" s="59">
        <f t="shared" si="224"/>
        <v>0</v>
      </c>
      <c r="X128" s="59">
        <f t="shared" si="224"/>
        <v>0</v>
      </c>
      <c r="Y128" s="59">
        <f t="shared" si="224"/>
        <v>0</v>
      </c>
      <c r="Z128" s="59">
        <f t="shared" si="224"/>
        <v>0</v>
      </c>
      <c r="AA128" s="59">
        <f t="shared" si="224"/>
        <v>0</v>
      </c>
      <c r="AB128" s="59">
        <f t="shared" si="224"/>
        <v>0</v>
      </c>
      <c r="AC128" s="59">
        <f t="shared" si="224"/>
        <v>0</v>
      </c>
      <c r="AD128" s="59">
        <f t="shared" si="224"/>
        <v>0</v>
      </c>
      <c r="AE128" s="59">
        <f t="shared" si="224"/>
        <v>0</v>
      </c>
      <c r="AF128" s="59">
        <f t="shared" si="224"/>
        <v>0</v>
      </c>
      <c r="AG128" s="59">
        <f t="shared" si="224"/>
        <v>0</v>
      </c>
      <c r="AH128" s="59">
        <f t="shared" si="224"/>
        <v>0</v>
      </c>
      <c r="AI128" s="59">
        <f t="shared" si="224"/>
        <v>0</v>
      </c>
      <c r="AJ128" s="59">
        <f t="shared" si="224"/>
        <v>0</v>
      </c>
      <c r="AK128" s="59">
        <f t="shared" si="224"/>
        <v>0</v>
      </c>
      <c r="AL128" s="59">
        <f t="shared" si="224"/>
        <v>0</v>
      </c>
      <c r="AM128" s="59">
        <f t="shared" si="224"/>
        <v>0</v>
      </c>
      <c r="AN128" s="59">
        <f t="shared" si="224"/>
        <v>0</v>
      </c>
      <c r="AO128" s="59">
        <f t="shared" si="224"/>
        <v>0</v>
      </c>
      <c r="AP128" s="59">
        <f t="shared" si="224"/>
        <v>0</v>
      </c>
      <c r="AQ128" s="59">
        <f t="shared" si="224"/>
        <v>0</v>
      </c>
      <c r="AR128" s="59">
        <f t="shared" si="224"/>
        <v>0</v>
      </c>
      <c r="AS128" s="59">
        <f t="shared" si="224"/>
        <v>0</v>
      </c>
      <c r="AT128" s="59">
        <f t="shared" si="224"/>
        <v>0</v>
      </c>
      <c r="AU128" s="59">
        <f t="shared" si="224"/>
        <v>0</v>
      </c>
      <c r="AV128" s="59">
        <f t="shared" si="224"/>
        <v>0</v>
      </c>
      <c r="AW128" s="59">
        <f t="shared" si="224"/>
        <v>0</v>
      </c>
      <c r="AX128" s="59">
        <f t="shared" si="224"/>
        <v>0</v>
      </c>
      <c r="AY128" s="59">
        <f t="shared" si="224"/>
        <v>0</v>
      </c>
      <c r="AZ128" s="59">
        <f t="shared" si="224"/>
        <v>0</v>
      </c>
      <c r="BA128" s="59">
        <f t="shared" si="224"/>
        <v>0</v>
      </c>
      <c r="BB128" s="59">
        <f t="shared" si="224"/>
        <v>0</v>
      </c>
      <c r="BC128" s="59">
        <f t="shared" si="224"/>
        <v>0</v>
      </c>
      <c r="BD128" s="59">
        <f t="shared" si="224"/>
        <v>0</v>
      </c>
      <c r="BE128" s="59">
        <f t="shared" si="224"/>
        <v>0</v>
      </c>
      <c r="BF128" s="59">
        <f t="shared" si="224"/>
        <v>0</v>
      </c>
      <c r="BG128" s="59">
        <f t="shared" si="224"/>
        <v>0</v>
      </c>
      <c r="BH128" s="59">
        <f t="shared" si="224"/>
        <v>0</v>
      </c>
      <c r="BI128" s="59">
        <f t="shared" si="224"/>
        <v>0</v>
      </c>
      <c r="BJ128" s="59">
        <f t="shared" si="224"/>
        <v>0</v>
      </c>
      <c r="BK128" s="59">
        <f t="shared" si="224"/>
        <v>0</v>
      </c>
      <c r="BL128" s="59">
        <f t="shared" si="224"/>
        <v>0</v>
      </c>
      <c r="BM128" s="59">
        <f t="shared" si="224"/>
        <v>0</v>
      </c>
      <c r="BN128" s="59">
        <f t="shared" si="224"/>
        <v>0</v>
      </c>
      <c r="BO128" s="59">
        <f t="shared" si="224"/>
        <v>0</v>
      </c>
      <c r="BP128" s="59">
        <f t="shared" si="224"/>
        <v>0</v>
      </c>
      <c r="BQ128" s="59">
        <f t="shared" si="224"/>
        <v>0</v>
      </c>
      <c r="BR128" s="59">
        <f t="shared" si="224"/>
        <v>0</v>
      </c>
      <c r="BS128" s="59">
        <f t="shared" ref="BS128:DV131" si="225">+BS32+BS64-BS96</f>
        <v>0</v>
      </c>
      <c r="BT128" s="59">
        <f t="shared" si="225"/>
        <v>0</v>
      </c>
      <c r="BU128" s="59">
        <f t="shared" si="225"/>
        <v>0</v>
      </c>
      <c r="BV128" s="59">
        <f t="shared" si="225"/>
        <v>0</v>
      </c>
      <c r="BW128" s="59">
        <f t="shared" si="225"/>
        <v>0</v>
      </c>
      <c r="BX128" s="59">
        <f t="shared" si="225"/>
        <v>0</v>
      </c>
      <c r="BY128" s="59">
        <f t="shared" si="225"/>
        <v>0</v>
      </c>
      <c r="BZ128" s="59">
        <f t="shared" si="225"/>
        <v>0</v>
      </c>
      <c r="CA128" s="59">
        <f t="shared" si="225"/>
        <v>0</v>
      </c>
      <c r="CB128" s="59">
        <f t="shared" si="225"/>
        <v>0</v>
      </c>
      <c r="CC128" s="59">
        <f t="shared" si="225"/>
        <v>0</v>
      </c>
      <c r="CD128" s="59">
        <f t="shared" si="225"/>
        <v>0</v>
      </c>
      <c r="CE128" s="59">
        <f t="shared" si="225"/>
        <v>0</v>
      </c>
      <c r="CF128" s="59">
        <f t="shared" si="225"/>
        <v>0</v>
      </c>
      <c r="CG128" s="59">
        <f t="shared" si="225"/>
        <v>0</v>
      </c>
      <c r="CH128" s="59">
        <f t="shared" si="225"/>
        <v>0</v>
      </c>
      <c r="CI128" s="59">
        <f t="shared" si="225"/>
        <v>0</v>
      </c>
      <c r="CJ128" s="59">
        <f t="shared" si="225"/>
        <v>0</v>
      </c>
      <c r="CK128" s="59">
        <f t="shared" si="225"/>
        <v>0</v>
      </c>
      <c r="CL128" s="59">
        <f t="shared" si="225"/>
        <v>0</v>
      </c>
      <c r="CM128" s="59">
        <f t="shared" si="225"/>
        <v>0</v>
      </c>
      <c r="CN128" s="59">
        <f t="shared" si="225"/>
        <v>0</v>
      </c>
      <c r="CO128" s="59">
        <f t="shared" si="225"/>
        <v>0</v>
      </c>
      <c r="CP128" s="59">
        <f t="shared" si="225"/>
        <v>0</v>
      </c>
      <c r="CQ128" s="59">
        <f t="shared" si="225"/>
        <v>0</v>
      </c>
      <c r="CR128" s="59">
        <f t="shared" si="225"/>
        <v>0</v>
      </c>
      <c r="CS128" s="59">
        <f t="shared" si="225"/>
        <v>0</v>
      </c>
      <c r="CT128" s="59">
        <f t="shared" si="225"/>
        <v>0</v>
      </c>
      <c r="CU128" s="59">
        <f t="shared" si="225"/>
        <v>0</v>
      </c>
      <c r="CV128" s="59">
        <f t="shared" si="225"/>
        <v>0</v>
      </c>
      <c r="CW128" s="59">
        <f t="shared" si="225"/>
        <v>0</v>
      </c>
      <c r="CX128" s="59">
        <f t="shared" si="225"/>
        <v>0</v>
      </c>
      <c r="CY128" s="59">
        <f t="shared" si="225"/>
        <v>0</v>
      </c>
      <c r="CZ128" s="59">
        <f t="shared" si="225"/>
        <v>0</v>
      </c>
      <c r="DA128" s="59">
        <f t="shared" si="225"/>
        <v>0</v>
      </c>
      <c r="DB128" s="59">
        <f t="shared" si="225"/>
        <v>0</v>
      </c>
      <c r="DC128" s="59">
        <f t="shared" si="225"/>
        <v>0</v>
      </c>
      <c r="DD128" s="59">
        <f t="shared" si="225"/>
        <v>0</v>
      </c>
      <c r="DE128" s="59">
        <f t="shared" si="225"/>
        <v>0</v>
      </c>
      <c r="DF128" s="59">
        <f t="shared" si="225"/>
        <v>0</v>
      </c>
      <c r="DG128" s="59">
        <f t="shared" si="225"/>
        <v>0</v>
      </c>
      <c r="DH128" s="59">
        <f t="shared" si="225"/>
        <v>0</v>
      </c>
      <c r="DI128" s="59">
        <f t="shared" si="225"/>
        <v>0</v>
      </c>
      <c r="DJ128" s="59">
        <f t="shared" si="225"/>
        <v>0</v>
      </c>
      <c r="DK128" s="59">
        <f t="shared" si="225"/>
        <v>0</v>
      </c>
      <c r="DL128" s="59">
        <f t="shared" si="225"/>
        <v>0</v>
      </c>
      <c r="DM128" s="59">
        <f t="shared" si="225"/>
        <v>0</v>
      </c>
      <c r="DN128" s="59">
        <f t="shared" si="225"/>
        <v>0</v>
      </c>
      <c r="DO128" s="59">
        <f t="shared" si="225"/>
        <v>0</v>
      </c>
      <c r="DP128" s="59">
        <f t="shared" si="225"/>
        <v>0</v>
      </c>
      <c r="DQ128" s="59">
        <f t="shared" si="225"/>
        <v>0</v>
      </c>
      <c r="DR128" s="59">
        <f t="shared" si="225"/>
        <v>0</v>
      </c>
      <c r="DS128" s="59">
        <f t="shared" si="225"/>
        <v>0</v>
      </c>
      <c r="DT128" s="59">
        <f t="shared" si="225"/>
        <v>0</v>
      </c>
      <c r="DU128" s="59">
        <f t="shared" si="225"/>
        <v>0</v>
      </c>
      <c r="DV128" s="59">
        <f t="shared" si="225"/>
        <v>0</v>
      </c>
    </row>
    <row r="129" spans="3:126" ht="16.5" thickTop="1" thickBot="1" x14ac:dyDescent="0.3">
      <c r="C129" s="57">
        <f t="shared" si="211"/>
        <v>0</v>
      </c>
      <c r="G129" s="59">
        <f t="shared" si="212"/>
        <v>0</v>
      </c>
      <c r="H129" s="59">
        <f t="shared" ref="H129:BS132" si="226">+H33+H65-H97</f>
        <v>0</v>
      </c>
      <c r="I129" s="59">
        <f t="shared" si="226"/>
        <v>0</v>
      </c>
      <c r="J129" s="59">
        <f t="shared" si="226"/>
        <v>0</v>
      </c>
      <c r="K129" s="59">
        <f t="shared" si="226"/>
        <v>0</v>
      </c>
      <c r="L129" s="59">
        <f t="shared" si="226"/>
        <v>0</v>
      </c>
      <c r="M129" s="59">
        <f t="shared" si="226"/>
        <v>0</v>
      </c>
      <c r="N129" s="59">
        <f t="shared" si="226"/>
        <v>0</v>
      </c>
      <c r="O129" s="59">
        <f t="shared" si="226"/>
        <v>0</v>
      </c>
      <c r="P129" s="59">
        <f t="shared" si="226"/>
        <v>0</v>
      </c>
      <c r="Q129" s="59">
        <f t="shared" si="226"/>
        <v>0</v>
      </c>
      <c r="R129" s="59">
        <f t="shared" si="226"/>
        <v>0</v>
      </c>
      <c r="S129" s="59">
        <f t="shared" si="226"/>
        <v>0</v>
      </c>
      <c r="T129" s="59">
        <f t="shared" si="226"/>
        <v>0</v>
      </c>
      <c r="U129" s="59">
        <f t="shared" si="226"/>
        <v>0</v>
      </c>
      <c r="V129" s="59">
        <f t="shared" si="226"/>
        <v>0</v>
      </c>
      <c r="W129" s="59">
        <f t="shared" si="226"/>
        <v>0</v>
      </c>
      <c r="X129" s="59">
        <f t="shared" si="226"/>
        <v>0</v>
      </c>
      <c r="Y129" s="59">
        <f t="shared" si="226"/>
        <v>0</v>
      </c>
      <c r="Z129" s="59">
        <f t="shared" si="226"/>
        <v>0</v>
      </c>
      <c r="AA129" s="59">
        <f t="shared" si="226"/>
        <v>0</v>
      </c>
      <c r="AB129" s="59">
        <f t="shared" si="226"/>
        <v>0</v>
      </c>
      <c r="AC129" s="59">
        <f t="shared" si="226"/>
        <v>0</v>
      </c>
      <c r="AD129" s="59">
        <f t="shared" si="226"/>
        <v>0</v>
      </c>
      <c r="AE129" s="59">
        <f t="shared" si="226"/>
        <v>0</v>
      </c>
      <c r="AF129" s="59">
        <f t="shared" si="226"/>
        <v>0</v>
      </c>
      <c r="AG129" s="59">
        <f t="shared" si="226"/>
        <v>0</v>
      </c>
      <c r="AH129" s="59">
        <f t="shared" si="226"/>
        <v>0</v>
      </c>
      <c r="AI129" s="59">
        <f t="shared" si="226"/>
        <v>0</v>
      </c>
      <c r="AJ129" s="59">
        <f t="shared" si="226"/>
        <v>0</v>
      </c>
      <c r="AK129" s="59">
        <f t="shared" si="226"/>
        <v>0</v>
      </c>
      <c r="AL129" s="59">
        <f t="shared" si="226"/>
        <v>0</v>
      </c>
      <c r="AM129" s="59">
        <f t="shared" si="226"/>
        <v>0</v>
      </c>
      <c r="AN129" s="59">
        <f t="shared" si="226"/>
        <v>0</v>
      </c>
      <c r="AO129" s="59">
        <f t="shared" si="226"/>
        <v>0</v>
      </c>
      <c r="AP129" s="59">
        <f t="shared" si="226"/>
        <v>0</v>
      </c>
      <c r="AQ129" s="59">
        <f t="shared" si="226"/>
        <v>0</v>
      </c>
      <c r="AR129" s="59">
        <f t="shared" si="226"/>
        <v>0</v>
      </c>
      <c r="AS129" s="59">
        <f t="shared" si="226"/>
        <v>0</v>
      </c>
      <c r="AT129" s="59">
        <f t="shared" si="226"/>
        <v>0</v>
      </c>
      <c r="AU129" s="59">
        <f t="shared" si="226"/>
        <v>0</v>
      </c>
      <c r="AV129" s="59">
        <f t="shared" si="226"/>
        <v>0</v>
      </c>
      <c r="AW129" s="59">
        <f t="shared" si="226"/>
        <v>0</v>
      </c>
      <c r="AX129" s="59">
        <f t="shared" si="226"/>
        <v>0</v>
      </c>
      <c r="AY129" s="59">
        <f t="shared" si="226"/>
        <v>0</v>
      </c>
      <c r="AZ129" s="59">
        <f t="shared" si="226"/>
        <v>0</v>
      </c>
      <c r="BA129" s="59">
        <f t="shared" si="226"/>
        <v>0</v>
      </c>
      <c r="BB129" s="59">
        <f t="shared" si="226"/>
        <v>0</v>
      </c>
      <c r="BC129" s="59">
        <f t="shared" si="226"/>
        <v>0</v>
      </c>
      <c r="BD129" s="59">
        <f t="shared" si="226"/>
        <v>0</v>
      </c>
      <c r="BE129" s="59">
        <f t="shared" si="226"/>
        <v>0</v>
      </c>
      <c r="BF129" s="59">
        <f t="shared" si="226"/>
        <v>0</v>
      </c>
      <c r="BG129" s="59">
        <f t="shared" si="226"/>
        <v>0</v>
      </c>
      <c r="BH129" s="59">
        <f t="shared" si="226"/>
        <v>0</v>
      </c>
      <c r="BI129" s="59">
        <f t="shared" si="226"/>
        <v>0</v>
      </c>
      <c r="BJ129" s="59">
        <f t="shared" si="226"/>
        <v>0</v>
      </c>
      <c r="BK129" s="59">
        <f t="shared" si="226"/>
        <v>0</v>
      </c>
      <c r="BL129" s="59">
        <f t="shared" si="226"/>
        <v>0</v>
      </c>
      <c r="BM129" s="59">
        <f t="shared" si="226"/>
        <v>0</v>
      </c>
      <c r="BN129" s="59">
        <f t="shared" si="226"/>
        <v>0</v>
      </c>
      <c r="BO129" s="59">
        <f t="shared" si="226"/>
        <v>0</v>
      </c>
      <c r="BP129" s="59">
        <f t="shared" si="226"/>
        <v>0</v>
      </c>
      <c r="BQ129" s="59">
        <f t="shared" si="226"/>
        <v>0</v>
      </c>
      <c r="BR129" s="59">
        <f t="shared" si="226"/>
        <v>0</v>
      </c>
      <c r="BS129" s="59">
        <f t="shared" si="226"/>
        <v>0</v>
      </c>
      <c r="BT129" s="59">
        <f t="shared" si="225"/>
        <v>0</v>
      </c>
      <c r="BU129" s="59">
        <f t="shared" si="225"/>
        <v>0</v>
      </c>
      <c r="BV129" s="59">
        <f t="shared" si="225"/>
        <v>0</v>
      </c>
      <c r="BW129" s="59">
        <f t="shared" si="225"/>
        <v>0</v>
      </c>
      <c r="BX129" s="59">
        <f t="shared" si="225"/>
        <v>0</v>
      </c>
      <c r="BY129" s="59">
        <f t="shared" si="225"/>
        <v>0</v>
      </c>
      <c r="BZ129" s="59">
        <f t="shared" si="225"/>
        <v>0</v>
      </c>
      <c r="CA129" s="59">
        <f t="shared" si="225"/>
        <v>0</v>
      </c>
      <c r="CB129" s="59">
        <f t="shared" si="225"/>
        <v>0</v>
      </c>
      <c r="CC129" s="59">
        <f t="shared" si="225"/>
        <v>0</v>
      </c>
      <c r="CD129" s="59">
        <f t="shared" si="225"/>
        <v>0</v>
      </c>
      <c r="CE129" s="59">
        <f t="shared" si="225"/>
        <v>0</v>
      </c>
      <c r="CF129" s="59">
        <f t="shared" si="225"/>
        <v>0</v>
      </c>
      <c r="CG129" s="59">
        <f t="shared" si="225"/>
        <v>0</v>
      </c>
      <c r="CH129" s="59">
        <f t="shared" si="225"/>
        <v>0</v>
      </c>
      <c r="CI129" s="59">
        <f t="shared" si="225"/>
        <v>0</v>
      </c>
      <c r="CJ129" s="59">
        <f t="shared" si="225"/>
        <v>0</v>
      </c>
      <c r="CK129" s="59">
        <f t="shared" si="225"/>
        <v>0</v>
      </c>
      <c r="CL129" s="59">
        <f t="shared" si="225"/>
        <v>0</v>
      </c>
      <c r="CM129" s="59">
        <f t="shared" si="225"/>
        <v>0</v>
      </c>
      <c r="CN129" s="59">
        <f t="shared" si="225"/>
        <v>0</v>
      </c>
      <c r="CO129" s="59">
        <f t="shared" si="225"/>
        <v>0</v>
      </c>
      <c r="CP129" s="59">
        <f t="shared" si="225"/>
        <v>0</v>
      </c>
      <c r="CQ129" s="59">
        <f t="shared" si="225"/>
        <v>0</v>
      </c>
      <c r="CR129" s="59">
        <f t="shared" si="225"/>
        <v>0</v>
      </c>
      <c r="CS129" s="59">
        <f t="shared" si="225"/>
        <v>0</v>
      </c>
      <c r="CT129" s="59">
        <f t="shared" si="225"/>
        <v>0</v>
      </c>
      <c r="CU129" s="59">
        <f t="shared" si="225"/>
        <v>0</v>
      </c>
      <c r="CV129" s="59">
        <f t="shared" si="225"/>
        <v>0</v>
      </c>
      <c r="CW129" s="59">
        <f t="shared" si="225"/>
        <v>0</v>
      </c>
      <c r="CX129" s="59">
        <f t="shared" si="225"/>
        <v>0</v>
      </c>
      <c r="CY129" s="59">
        <f t="shared" si="225"/>
        <v>0</v>
      </c>
      <c r="CZ129" s="59">
        <f t="shared" si="225"/>
        <v>0</v>
      </c>
      <c r="DA129" s="59">
        <f t="shared" si="225"/>
        <v>0</v>
      </c>
      <c r="DB129" s="59">
        <f t="shared" si="225"/>
        <v>0</v>
      </c>
      <c r="DC129" s="59">
        <f t="shared" si="225"/>
        <v>0</v>
      </c>
      <c r="DD129" s="59">
        <f t="shared" si="225"/>
        <v>0</v>
      </c>
      <c r="DE129" s="59">
        <f t="shared" si="225"/>
        <v>0</v>
      </c>
      <c r="DF129" s="59">
        <f t="shared" si="225"/>
        <v>0</v>
      </c>
      <c r="DG129" s="59">
        <f t="shared" si="225"/>
        <v>0</v>
      </c>
      <c r="DH129" s="59">
        <f t="shared" si="225"/>
        <v>0</v>
      </c>
      <c r="DI129" s="59">
        <f t="shared" si="225"/>
        <v>0</v>
      </c>
      <c r="DJ129" s="59">
        <f t="shared" si="225"/>
        <v>0</v>
      </c>
      <c r="DK129" s="59">
        <f t="shared" si="225"/>
        <v>0</v>
      </c>
      <c r="DL129" s="59">
        <f t="shared" si="225"/>
        <v>0</v>
      </c>
      <c r="DM129" s="59">
        <f t="shared" si="225"/>
        <v>0</v>
      </c>
      <c r="DN129" s="59">
        <f t="shared" si="225"/>
        <v>0</v>
      </c>
      <c r="DO129" s="59">
        <f t="shared" si="225"/>
        <v>0</v>
      </c>
      <c r="DP129" s="59">
        <f t="shared" si="225"/>
        <v>0</v>
      </c>
      <c r="DQ129" s="59">
        <f t="shared" si="225"/>
        <v>0</v>
      </c>
      <c r="DR129" s="59">
        <f t="shared" si="225"/>
        <v>0</v>
      </c>
      <c r="DS129" s="59">
        <f t="shared" si="225"/>
        <v>0</v>
      </c>
      <c r="DT129" s="59">
        <f t="shared" si="225"/>
        <v>0</v>
      </c>
      <c r="DU129" s="59">
        <f t="shared" si="225"/>
        <v>0</v>
      </c>
      <c r="DV129" s="59">
        <f t="shared" si="225"/>
        <v>0</v>
      </c>
    </row>
    <row r="130" spans="3:126" ht="16.5" thickTop="1" thickBot="1" x14ac:dyDescent="0.3">
      <c r="C130" s="57">
        <f t="shared" si="211"/>
        <v>0</v>
      </c>
      <c r="G130" s="59">
        <f t="shared" si="212"/>
        <v>0</v>
      </c>
      <c r="H130" s="59">
        <f t="shared" si="226"/>
        <v>0</v>
      </c>
      <c r="I130" s="59">
        <f t="shared" si="226"/>
        <v>0</v>
      </c>
      <c r="J130" s="59">
        <f t="shared" si="226"/>
        <v>0</v>
      </c>
      <c r="K130" s="59">
        <f t="shared" si="226"/>
        <v>0</v>
      </c>
      <c r="L130" s="59">
        <f t="shared" si="226"/>
        <v>0</v>
      </c>
      <c r="M130" s="59">
        <f t="shared" si="226"/>
        <v>0</v>
      </c>
      <c r="N130" s="59">
        <f t="shared" si="226"/>
        <v>0</v>
      </c>
      <c r="O130" s="59">
        <f t="shared" si="226"/>
        <v>0</v>
      </c>
      <c r="P130" s="59">
        <f t="shared" si="226"/>
        <v>0</v>
      </c>
      <c r="Q130" s="59">
        <f t="shared" si="226"/>
        <v>0</v>
      </c>
      <c r="R130" s="59">
        <f t="shared" si="226"/>
        <v>0</v>
      </c>
      <c r="S130" s="59">
        <f t="shared" si="226"/>
        <v>0</v>
      </c>
      <c r="T130" s="59">
        <f t="shared" si="226"/>
        <v>0</v>
      </c>
      <c r="U130" s="59">
        <f t="shared" si="226"/>
        <v>0</v>
      </c>
      <c r="V130" s="59">
        <f t="shared" si="226"/>
        <v>0</v>
      </c>
      <c r="W130" s="59">
        <f t="shared" si="226"/>
        <v>0</v>
      </c>
      <c r="X130" s="59">
        <f t="shared" si="226"/>
        <v>0</v>
      </c>
      <c r="Y130" s="59">
        <f t="shared" si="226"/>
        <v>0</v>
      </c>
      <c r="Z130" s="59">
        <f t="shared" si="226"/>
        <v>0</v>
      </c>
      <c r="AA130" s="59">
        <f t="shared" si="226"/>
        <v>0</v>
      </c>
      <c r="AB130" s="59">
        <f t="shared" si="226"/>
        <v>0</v>
      </c>
      <c r="AC130" s="59">
        <f t="shared" si="226"/>
        <v>0</v>
      </c>
      <c r="AD130" s="59">
        <f t="shared" si="226"/>
        <v>0</v>
      </c>
      <c r="AE130" s="59">
        <f t="shared" si="226"/>
        <v>0</v>
      </c>
      <c r="AF130" s="59">
        <f t="shared" si="226"/>
        <v>0</v>
      </c>
      <c r="AG130" s="59">
        <f t="shared" si="226"/>
        <v>0</v>
      </c>
      <c r="AH130" s="59">
        <f t="shared" si="226"/>
        <v>0</v>
      </c>
      <c r="AI130" s="59">
        <f t="shared" si="226"/>
        <v>0</v>
      </c>
      <c r="AJ130" s="59">
        <f t="shared" si="226"/>
        <v>0</v>
      </c>
      <c r="AK130" s="59">
        <f t="shared" si="226"/>
        <v>0</v>
      </c>
      <c r="AL130" s="59">
        <f t="shared" si="226"/>
        <v>0</v>
      </c>
      <c r="AM130" s="59">
        <f t="shared" si="226"/>
        <v>0</v>
      </c>
      <c r="AN130" s="59">
        <f t="shared" si="226"/>
        <v>0</v>
      </c>
      <c r="AO130" s="59">
        <f t="shared" si="226"/>
        <v>0</v>
      </c>
      <c r="AP130" s="59">
        <f t="shared" si="226"/>
        <v>0</v>
      </c>
      <c r="AQ130" s="59">
        <f t="shared" si="226"/>
        <v>0</v>
      </c>
      <c r="AR130" s="59">
        <f t="shared" si="226"/>
        <v>0</v>
      </c>
      <c r="AS130" s="59">
        <f t="shared" si="226"/>
        <v>0</v>
      </c>
      <c r="AT130" s="59">
        <f t="shared" si="226"/>
        <v>0</v>
      </c>
      <c r="AU130" s="59">
        <f t="shared" si="226"/>
        <v>0</v>
      </c>
      <c r="AV130" s="59">
        <f t="shared" si="226"/>
        <v>0</v>
      </c>
      <c r="AW130" s="59">
        <f t="shared" si="226"/>
        <v>0</v>
      </c>
      <c r="AX130" s="59">
        <f t="shared" si="226"/>
        <v>0</v>
      </c>
      <c r="AY130" s="59">
        <f t="shared" si="226"/>
        <v>0</v>
      </c>
      <c r="AZ130" s="59">
        <f t="shared" si="226"/>
        <v>0</v>
      </c>
      <c r="BA130" s="59">
        <f t="shared" si="226"/>
        <v>0</v>
      </c>
      <c r="BB130" s="59">
        <f t="shared" si="226"/>
        <v>0</v>
      </c>
      <c r="BC130" s="59">
        <f t="shared" si="226"/>
        <v>0</v>
      </c>
      <c r="BD130" s="59">
        <f t="shared" si="226"/>
        <v>0</v>
      </c>
      <c r="BE130" s="59">
        <f t="shared" si="226"/>
        <v>0</v>
      </c>
      <c r="BF130" s="59">
        <f t="shared" si="226"/>
        <v>0</v>
      </c>
      <c r="BG130" s="59">
        <f t="shared" si="226"/>
        <v>0</v>
      </c>
      <c r="BH130" s="59">
        <f t="shared" si="226"/>
        <v>0</v>
      </c>
      <c r="BI130" s="59">
        <f t="shared" si="226"/>
        <v>0</v>
      </c>
      <c r="BJ130" s="59">
        <f t="shared" si="226"/>
        <v>0</v>
      </c>
      <c r="BK130" s="59">
        <f t="shared" si="226"/>
        <v>0</v>
      </c>
      <c r="BL130" s="59">
        <f t="shared" si="226"/>
        <v>0</v>
      </c>
      <c r="BM130" s="59">
        <f t="shared" si="226"/>
        <v>0</v>
      </c>
      <c r="BN130" s="59">
        <f t="shared" si="226"/>
        <v>0</v>
      </c>
      <c r="BO130" s="59">
        <f t="shared" si="226"/>
        <v>0</v>
      </c>
      <c r="BP130" s="59">
        <f t="shared" si="226"/>
        <v>0</v>
      </c>
      <c r="BQ130" s="59">
        <f t="shared" si="226"/>
        <v>0</v>
      </c>
      <c r="BR130" s="59">
        <f t="shared" si="226"/>
        <v>0</v>
      </c>
      <c r="BS130" s="59">
        <f t="shared" si="226"/>
        <v>0</v>
      </c>
      <c r="BT130" s="59">
        <f t="shared" si="225"/>
        <v>0</v>
      </c>
      <c r="BU130" s="59">
        <f t="shared" si="225"/>
        <v>0</v>
      </c>
      <c r="BV130" s="59">
        <f t="shared" si="225"/>
        <v>0</v>
      </c>
      <c r="BW130" s="59">
        <f t="shared" si="225"/>
        <v>0</v>
      </c>
      <c r="BX130" s="59">
        <f t="shared" si="225"/>
        <v>0</v>
      </c>
      <c r="BY130" s="59">
        <f t="shared" si="225"/>
        <v>0</v>
      </c>
      <c r="BZ130" s="59">
        <f t="shared" si="225"/>
        <v>0</v>
      </c>
      <c r="CA130" s="59">
        <f t="shared" si="225"/>
        <v>0</v>
      </c>
      <c r="CB130" s="59">
        <f t="shared" si="225"/>
        <v>0</v>
      </c>
      <c r="CC130" s="59">
        <f t="shared" si="225"/>
        <v>0</v>
      </c>
      <c r="CD130" s="59">
        <f t="shared" si="225"/>
        <v>0</v>
      </c>
      <c r="CE130" s="59">
        <f t="shared" si="225"/>
        <v>0</v>
      </c>
      <c r="CF130" s="59">
        <f t="shared" si="225"/>
        <v>0</v>
      </c>
      <c r="CG130" s="59">
        <f t="shared" si="225"/>
        <v>0</v>
      </c>
      <c r="CH130" s="59">
        <f t="shared" si="225"/>
        <v>0</v>
      </c>
      <c r="CI130" s="59">
        <f t="shared" si="225"/>
        <v>0</v>
      </c>
      <c r="CJ130" s="59">
        <f t="shared" si="225"/>
        <v>0</v>
      </c>
      <c r="CK130" s="59">
        <f t="shared" si="225"/>
        <v>0</v>
      </c>
      <c r="CL130" s="59">
        <f t="shared" si="225"/>
        <v>0</v>
      </c>
      <c r="CM130" s="59">
        <f t="shared" si="225"/>
        <v>0</v>
      </c>
      <c r="CN130" s="59">
        <f t="shared" si="225"/>
        <v>0</v>
      </c>
      <c r="CO130" s="59">
        <f t="shared" si="225"/>
        <v>0</v>
      </c>
      <c r="CP130" s="59">
        <f t="shared" si="225"/>
        <v>0</v>
      </c>
      <c r="CQ130" s="59">
        <f t="shared" si="225"/>
        <v>0</v>
      </c>
      <c r="CR130" s="59">
        <f t="shared" si="225"/>
        <v>0</v>
      </c>
      <c r="CS130" s="59">
        <f t="shared" si="225"/>
        <v>0</v>
      </c>
      <c r="CT130" s="59">
        <f t="shared" si="225"/>
        <v>0</v>
      </c>
      <c r="CU130" s="59">
        <f t="shared" si="225"/>
        <v>0</v>
      </c>
      <c r="CV130" s="59">
        <f t="shared" si="225"/>
        <v>0</v>
      </c>
      <c r="CW130" s="59">
        <f t="shared" si="225"/>
        <v>0</v>
      </c>
      <c r="CX130" s="59">
        <f t="shared" si="225"/>
        <v>0</v>
      </c>
      <c r="CY130" s="59">
        <f t="shared" si="225"/>
        <v>0</v>
      </c>
      <c r="CZ130" s="59">
        <f t="shared" si="225"/>
        <v>0</v>
      </c>
      <c r="DA130" s="59">
        <f t="shared" si="225"/>
        <v>0</v>
      </c>
      <c r="DB130" s="59">
        <f t="shared" si="225"/>
        <v>0</v>
      </c>
      <c r="DC130" s="59">
        <f t="shared" si="225"/>
        <v>0</v>
      </c>
      <c r="DD130" s="59">
        <f t="shared" si="225"/>
        <v>0</v>
      </c>
      <c r="DE130" s="59">
        <f t="shared" si="225"/>
        <v>0</v>
      </c>
      <c r="DF130" s="59">
        <f t="shared" si="225"/>
        <v>0</v>
      </c>
      <c r="DG130" s="59">
        <f t="shared" si="225"/>
        <v>0</v>
      </c>
      <c r="DH130" s="59">
        <f t="shared" si="225"/>
        <v>0</v>
      </c>
      <c r="DI130" s="59">
        <f t="shared" si="225"/>
        <v>0</v>
      </c>
      <c r="DJ130" s="59">
        <f t="shared" si="225"/>
        <v>0</v>
      </c>
      <c r="DK130" s="59">
        <f t="shared" si="225"/>
        <v>0</v>
      </c>
      <c r="DL130" s="59">
        <f t="shared" si="225"/>
        <v>0</v>
      </c>
      <c r="DM130" s="59">
        <f t="shared" si="225"/>
        <v>0</v>
      </c>
      <c r="DN130" s="59">
        <f t="shared" si="225"/>
        <v>0</v>
      </c>
      <c r="DO130" s="59">
        <f t="shared" si="225"/>
        <v>0</v>
      </c>
      <c r="DP130" s="59">
        <f t="shared" si="225"/>
        <v>0</v>
      </c>
      <c r="DQ130" s="59">
        <f t="shared" si="225"/>
        <v>0</v>
      </c>
      <c r="DR130" s="59">
        <f t="shared" si="225"/>
        <v>0</v>
      </c>
      <c r="DS130" s="59">
        <f t="shared" si="225"/>
        <v>0</v>
      </c>
      <c r="DT130" s="59">
        <f t="shared" si="225"/>
        <v>0</v>
      </c>
      <c r="DU130" s="59">
        <f t="shared" si="225"/>
        <v>0</v>
      </c>
      <c r="DV130" s="59">
        <f t="shared" si="225"/>
        <v>0</v>
      </c>
    </row>
    <row r="131" spans="3:126" ht="16.5" thickTop="1" thickBot="1" x14ac:dyDescent="0.3">
      <c r="C131" s="57">
        <f t="shared" si="211"/>
        <v>0</v>
      </c>
      <c r="G131" s="59">
        <f t="shared" si="212"/>
        <v>0</v>
      </c>
      <c r="H131" s="59">
        <f t="shared" si="226"/>
        <v>0</v>
      </c>
      <c r="I131" s="59">
        <f t="shared" si="226"/>
        <v>0</v>
      </c>
      <c r="J131" s="59">
        <f t="shared" si="226"/>
        <v>0</v>
      </c>
      <c r="K131" s="59">
        <f t="shared" si="226"/>
        <v>0</v>
      </c>
      <c r="L131" s="59">
        <f t="shared" si="226"/>
        <v>0</v>
      </c>
      <c r="M131" s="59">
        <f t="shared" si="226"/>
        <v>0</v>
      </c>
      <c r="N131" s="59">
        <f t="shared" si="226"/>
        <v>0</v>
      </c>
      <c r="O131" s="59">
        <f t="shared" si="226"/>
        <v>0</v>
      </c>
      <c r="P131" s="59">
        <f t="shared" si="226"/>
        <v>0</v>
      </c>
      <c r="Q131" s="59">
        <f t="shared" si="226"/>
        <v>0</v>
      </c>
      <c r="R131" s="59">
        <f t="shared" si="226"/>
        <v>0</v>
      </c>
      <c r="S131" s="59">
        <f t="shared" si="226"/>
        <v>0</v>
      </c>
      <c r="T131" s="59">
        <f t="shared" si="226"/>
        <v>0</v>
      </c>
      <c r="U131" s="59">
        <f t="shared" si="226"/>
        <v>0</v>
      </c>
      <c r="V131" s="59">
        <f t="shared" si="226"/>
        <v>0</v>
      </c>
      <c r="W131" s="59">
        <f t="shared" si="226"/>
        <v>0</v>
      </c>
      <c r="X131" s="59">
        <f t="shared" si="226"/>
        <v>0</v>
      </c>
      <c r="Y131" s="59">
        <f t="shared" si="226"/>
        <v>0</v>
      </c>
      <c r="Z131" s="59">
        <f t="shared" si="226"/>
        <v>0</v>
      </c>
      <c r="AA131" s="59">
        <f t="shared" si="226"/>
        <v>0</v>
      </c>
      <c r="AB131" s="59">
        <f t="shared" si="226"/>
        <v>0</v>
      </c>
      <c r="AC131" s="59">
        <f t="shared" si="226"/>
        <v>0</v>
      </c>
      <c r="AD131" s="59">
        <f t="shared" si="226"/>
        <v>0</v>
      </c>
      <c r="AE131" s="59">
        <f t="shared" si="226"/>
        <v>0</v>
      </c>
      <c r="AF131" s="59">
        <f t="shared" si="226"/>
        <v>0</v>
      </c>
      <c r="AG131" s="59">
        <f t="shared" si="226"/>
        <v>0</v>
      </c>
      <c r="AH131" s="59">
        <f t="shared" si="226"/>
        <v>0</v>
      </c>
      <c r="AI131" s="59">
        <f t="shared" si="226"/>
        <v>0</v>
      </c>
      <c r="AJ131" s="59">
        <f t="shared" si="226"/>
        <v>0</v>
      </c>
      <c r="AK131" s="59">
        <f t="shared" si="226"/>
        <v>0</v>
      </c>
      <c r="AL131" s="59">
        <f t="shared" si="226"/>
        <v>0</v>
      </c>
      <c r="AM131" s="59">
        <f t="shared" si="226"/>
        <v>0</v>
      </c>
      <c r="AN131" s="59">
        <f t="shared" si="226"/>
        <v>0</v>
      </c>
      <c r="AO131" s="59">
        <f t="shared" si="226"/>
        <v>0</v>
      </c>
      <c r="AP131" s="59">
        <f t="shared" si="226"/>
        <v>0</v>
      </c>
      <c r="AQ131" s="59">
        <f t="shared" si="226"/>
        <v>0</v>
      </c>
      <c r="AR131" s="59">
        <f t="shared" si="226"/>
        <v>0</v>
      </c>
      <c r="AS131" s="59">
        <f t="shared" si="226"/>
        <v>0</v>
      </c>
      <c r="AT131" s="59">
        <f t="shared" si="226"/>
        <v>0</v>
      </c>
      <c r="AU131" s="59">
        <f t="shared" si="226"/>
        <v>0</v>
      </c>
      <c r="AV131" s="59">
        <f t="shared" si="226"/>
        <v>0</v>
      </c>
      <c r="AW131" s="59">
        <f t="shared" si="226"/>
        <v>0</v>
      </c>
      <c r="AX131" s="59">
        <f t="shared" si="226"/>
        <v>0</v>
      </c>
      <c r="AY131" s="59">
        <f t="shared" si="226"/>
        <v>0</v>
      </c>
      <c r="AZ131" s="59">
        <f t="shared" si="226"/>
        <v>0</v>
      </c>
      <c r="BA131" s="59">
        <f t="shared" si="226"/>
        <v>0</v>
      </c>
      <c r="BB131" s="59">
        <f t="shared" si="226"/>
        <v>0</v>
      </c>
      <c r="BC131" s="59">
        <f t="shared" si="226"/>
        <v>0</v>
      </c>
      <c r="BD131" s="59">
        <f t="shared" si="226"/>
        <v>0</v>
      </c>
      <c r="BE131" s="59">
        <f t="shared" si="226"/>
        <v>0</v>
      </c>
      <c r="BF131" s="59">
        <f t="shared" si="226"/>
        <v>0</v>
      </c>
      <c r="BG131" s="59">
        <f t="shared" si="226"/>
        <v>0</v>
      </c>
      <c r="BH131" s="59">
        <f t="shared" si="226"/>
        <v>0</v>
      </c>
      <c r="BI131" s="59">
        <f t="shared" si="226"/>
        <v>0</v>
      </c>
      <c r="BJ131" s="59">
        <f t="shared" si="226"/>
        <v>0</v>
      </c>
      <c r="BK131" s="59">
        <f t="shared" si="226"/>
        <v>0</v>
      </c>
      <c r="BL131" s="59">
        <f t="shared" si="226"/>
        <v>0</v>
      </c>
      <c r="BM131" s="59">
        <f t="shared" si="226"/>
        <v>0</v>
      </c>
      <c r="BN131" s="59">
        <f t="shared" si="226"/>
        <v>0</v>
      </c>
      <c r="BO131" s="59">
        <f t="shared" si="226"/>
        <v>0</v>
      </c>
      <c r="BP131" s="59">
        <f t="shared" si="226"/>
        <v>0</v>
      </c>
      <c r="BQ131" s="59">
        <f t="shared" si="226"/>
        <v>0</v>
      </c>
      <c r="BR131" s="59">
        <f t="shared" si="226"/>
        <v>0</v>
      </c>
      <c r="BS131" s="59">
        <f t="shared" si="226"/>
        <v>0</v>
      </c>
      <c r="BT131" s="59">
        <f t="shared" si="225"/>
        <v>0</v>
      </c>
      <c r="BU131" s="59">
        <f t="shared" si="225"/>
        <v>0</v>
      </c>
      <c r="BV131" s="59">
        <f t="shared" si="225"/>
        <v>0</v>
      </c>
      <c r="BW131" s="59">
        <f t="shared" si="225"/>
        <v>0</v>
      </c>
      <c r="BX131" s="59">
        <f t="shared" si="225"/>
        <v>0</v>
      </c>
      <c r="BY131" s="59">
        <f t="shared" si="225"/>
        <v>0</v>
      </c>
      <c r="BZ131" s="59">
        <f t="shared" si="225"/>
        <v>0</v>
      </c>
      <c r="CA131" s="59">
        <f t="shared" si="225"/>
        <v>0</v>
      </c>
      <c r="CB131" s="59">
        <f t="shared" si="225"/>
        <v>0</v>
      </c>
      <c r="CC131" s="59">
        <f t="shared" si="225"/>
        <v>0</v>
      </c>
      <c r="CD131" s="59">
        <f t="shared" si="225"/>
        <v>0</v>
      </c>
      <c r="CE131" s="59">
        <f t="shared" si="225"/>
        <v>0</v>
      </c>
      <c r="CF131" s="59">
        <f t="shared" si="225"/>
        <v>0</v>
      </c>
      <c r="CG131" s="59">
        <f t="shared" si="225"/>
        <v>0</v>
      </c>
      <c r="CH131" s="59">
        <f t="shared" si="225"/>
        <v>0</v>
      </c>
      <c r="CI131" s="59">
        <f t="shared" si="225"/>
        <v>0</v>
      </c>
      <c r="CJ131" s="59">
        <f t="shared" si="225"/>
        <v>0</v>
      </c>
      <c r="CK131" s="59">
        <f t="shared" si="225"/>
        <v>0</v>
      </c>
      <c r="CL131" s="59">
        <f t="shared" si="225"/>
        <v>0</v>
      </c>
      <c r="CM131" s="59">
        <f t="shared" si="225"/>
        <v>0</v>
      </c>
      <c r="CN131" s="59">
        <f t="shared" si="225"/>
        <v>0</v>
      </c>
      <c r="CO131" s="59">
        <f t="shared" si="225"/>
        <v>0</v>
      </c>
      <c r="CP131" s="59">
        <f t="shared" si="225"/>
        <v>0</v>
      </c>
      <c r="CQ131" s="59">
        <f t="shared" si="225"/>
        <v>0</v>
      </c>
      <c r="CR131" s="59">
        <f t="shared" si="225"/>
        <v>0</v>
      </c>
      <c r="CS131" s="59">
        <f t="shared" si="225"/>
        <v>0</v>
      </c>
      <c r="CT131" s="59">
        <f t="shared" si="225"/>
        <v>0</v>
      </c>
      <c r="CU131" s="59">
        <f t="shared" si="225"/>
        <v>0</v>
      </c>
      <c r="CV131" s="59">
        <f t="shared" si="225"/>
        <v>0</v>
      </c>
      <c r="CW131" s="59">
        <f t="shared" si="225"/>
        <v>0</v>
      </c>
      <c r="CX131" s="59">
        <f t="shared" si="225"/>
        <v>0</v>
      </c>
      <c r="CY131" s="59">
        <f t="shared" si="225"/>
        <v>0</v>
      </c>
      <c r="CZ131" s="59">
        <f t="shared" si="225"/>
        <v>0</v>
      </c>
      <c r="DA131" s="59">
        <f t="shared" si="225"/>
        <v>0</v>
      </c>
      <c r="DB131" s="59">
        <f t="shared" si="225"/>
        <v>0</v>
      </c>
      <c r="DC131" s="59">
        <f t="shared" si="225"/>
        <v>0</v>
      </c>
      <c r="DD131" s="59">
        <f t="shared" si="225"/>
        <v>0</v>
      </c>
      <c r="DE131" s="59">
        <f t="shared" si="225"/>
        <v>0</v>
      </c>
      <c r="DF131" s="59">
        <f t="shared" si="225"/>
        <v>0</v>
      </c>
      <c r="DG131" s="59">
        <f t="shared" si="225"/>
        <v>0</v>
      </c>
      <c r="DH131" s="59">
        <f t="shared" si="225"/>
        <v>0</v>
      </c>
      <c r="DI131" s="59">
        <f t="shared" si="225"/>
        <v>0</v>
      </c>
      <c r="DJ131" s="59">
        <f t="shared" si="225"/>
        <v>0</v>
      </c>
      <c r="DK131" s="59">
        <f t="shared" si="225"/>
        <v>0</v>
      </c>
      <c r="DL131" s="59">
        <f t="shared" si="225"/>
        <v>0</v>
      </c>
      <c r="DM131" s="59">
        <f t="shared" si="225"/>
        <v>0</v>
      </c>
      <c r="DN131" s="59">
        <f t="shared" si="225"/>
        <v>0</v>
      </c>
      <c r="DO131" s="59">
        <f t="shared" si="225"/>
        <v>0</v>
      </c>
      <c r="DP131" s="59">
        <f t="shared" si="225"/>
        <v>0</v>
      </c>
      <c r="DQ131" s="59">
        <f t="shared" si="225"/>
        <v>0</v>
      </c>
      <c r="DR131" s="59">
        <f t="shared" si="225"/>
        <v>0</v>
      </c>
      <c r="DS131" s="59">
        <f t="shared" si="225"/>
        <v>0</v>
      </c>
      <c r="DT131" s="59">
        <f t="shared" si="225"/>
        <v>0</v>
      </c>
      <c r="DU131" s="59">
        <f t="shared" si="225"/>
        <v>0</v>
      </c>
      <c r="DV131" s="59">
        <f t="shared" si="225"/>
        <v>0</v>
      </c>
    </row>
    <row r="132" spans="3:126" ht="16.5" thickTop="1" thickBot="1" x14ac:dyDescent="0.3">
      <c r="C132" s="57">
        <f t="shared" si="211"/>
        <v>0</v>
      </c>
      <c r="G132" s="59">
        <f t="shared" si="212"/>
        <v>0</v>
      </c>
      <c r="H132" s="59">
        <f t="shared" si="226"/>
        <v>0</v>
      </c>
      <c r="I132" s="59">
        <f t="shared" si="226"/>
        <v>0</v>
      </c>
      <c r="J132" s="59">
        <f t="shared" si="226"/>
        <v>0</v>
      </c>
      <c r="K132" s="59">
        <f t="shared" si="226"/>
        <v>0</v>
      </c>
      <c r="L132" s="59">
        <f t="shared" si="226"/>
        <v>0</v>
      </c>
      <c r="M132" s="59">
        <f t="shared" si="226"/>
        <v>0</v>
      </c>
      <c r="N132" s="59">
        <f t="shared" si="226"/>
        <v>0</v>
      </c>
      <c r="O132" s="59">
        <f t="shared" si="226"/>
        <v>0</v>
      </c>
      <c r="P132" s="59">
        <f t="shared" si="226"/>
        <v>0</v>
      </c>
      <c r="Q132" s="59">
        <f t="shared" si="226"/>
        <v>0</v>
      </c>
      <c r="R132" s="59">
        <f t="shared" si="226"/>
        <v>0</v>
      </c>
      <c r="S132" s="59">
        <f t="shared" si="226"/>
        <v>0</v>
      </c>
      <c r="T132" s="59">
        <f t="shared" si="226"/>
        <v>0</v>
      </c>
      <c r="U132" s="59">
        <f t="shared" si="226"/>
        <v>0</v>
      </c>
      <c r="V132" s="59">
        <f t="shared" si="226"/>
        <v>0</v>
      </c>
      <c r="W132" s="59">
        <f t="shared" si="226"/>
        <v>0</v>
      </c>
      <c r="X132" s="59">
        <f t="shared" si="226"/>
        <v>0</v>
      </c>
      <c r="Y132" s="59">
        <f t="shared" si="226"/>
        <v>0</v>
      </c>
      <c r="Z132" s="59">
        <f t="shared" si="226"/>
        <v>0</v>
      </c>
      <c r="AA132" s="59">
        <f t="shared" si="226"/>
        <v>0</v>
      </c>
      <c r="AB132" s="59">
        <f t="shared" si="226"/>
        <v>0</v>
      </c>
      <c r="AC132" s="59">
        <f t="shared" si="226"/>
        <v>0</v>
      </c>
      <c r="AD132" s="59">
        <f t="shared" si="226"/>
        <v>0</v>
      </c>
      <c r="AE132" s="59">
        <f t="shared" si="226"/>
        <v>0</v>
      </c>
      <c r="AF132" s="59">
        <f t="shared" si="226"/>
        <v>0</v>
      </c>
      <c r="AG132" s="59">
        <f t="shared" si="226"/>
        <v>0</v>
      </c>
      <c r="AH132" s="59">
        <f t="shared" si="226"/>
        <v>0</v>
      </c>
      <c r="AI132" s="59">
        <f t="shared" si="226"/>
        <v>0</v>
      </c>
      <c r="AJ132" s="59">
        <f t="shared" si="226"/>
        <v>0</v>
      </c>
      <c r="AK132" s="59">
        <f t="shared" si="226"/>
        <v>0</v>
      </c>
      <c r="AL132" s="59">
        <f t="shared" si="226"/>
        <v>0</v>
      </c>
      <c r="AM132" s="59">
        <f t="shared" si="226"/>
        <v>0</v>
      </c>
      <c r="AN132" s="59">
        <f t="shared" si="226"/>
        <v>0</v>
      </c>
      <c r="AO132" s="59">
        <f t="shared" si="226"/>
        <v>0</v>
      </c>
      <c r="AP132" s="59">
        <f t="shared" si="226"/>
        <v>0</v>
      </c>
      <c r="AQ132" s="59">
        <f t="shared" si="226"/>
        <v>0</v>
      </c>
      <c r="AR132" s="59">
        <f t="shared" si="226"/>
        <v>0</v>
      </c>
      <c r="AS132" s="59">
        <f t="shared" si="226"/>
        <v>0</v>
      </c>
      <c r="AT132" s="59">
        <f t="shared" si="226"/>
        <v>0</v>
      </c>
      <c r="AU132" s="59">
        <f t="shared" si="226"/>
        <v>0</v>
      </c>
      <c r="AV132" s="59">
        <f t="shared" si="226"/>
        <v>0</v>
      </c>
      <c r="AW132" s="59">
        <f t="shared" si="226"/>
        <v>0</v>
      </c>
      <c r="AX132" s="59">
        <f t="shared" si="226"/>
        <v>0</v>
      </c>
      <c r="AY132" s="59">
        <f t="shared" si="226"/>
        <v>0</v>
      </c>
      <c r="AZ132" s="59">
        <f t="shared" si="226"/>
        <v>0</v>
      </c>
      <c r="BA132" s="59">
        <f t="shared" si="226"/>
        <v>0</v>
      </c>
      <c r="BB132" s="59">
        <f t="shared" si="226"/>
        <v>0</v>
      </c>
      <c r="BC132" s="59">
        <f t="shared" si="226"/>
        <v>0</v>
      </c>
      <c r="BD132" s="59">
        <f t="shared" si="226"/>
        <v>0</v>
      </c>
      <c r="BE132" s="59">
        <f t="shared" si="226"/>
        <v>0</v>
      </c>
      <c r="BF132" s="59">
        <f t="shared" si="226"/>
        <v>0</v>
      </c>
      <c r="BG132" s="59">
        <f t="shared" si="226"/>
        <v>0</v>
      </c>
      <c r="BH132" s="59">
        <f t="shared" si="226"/>
        <v>0</v>
      </c>
      <c r="BI132" s="59">
        <f t="shared" si="226"/>
        <v>0</v>
      </c>
      <c r="BJ132" s="59">
        <f t="shared" si="226"/>
        <v>0</v>
      </c>
      <c r="BK132" s="59">
        <f t="shared" si="226"/>
        <v>0</v>
      </c>
      <c r="BL132" s="59">
        <f t="shared" si="226"/>
        <v>0</v>
      </c>
      <c r="BM132" s="59">
        <f t="shared" si="226"/>
        <v>0</v>
      </c>
      <c r="BN132" s="59">
        <f t="shared" si="226"/>
        <v>0</v>
      </c>
      <c r="BO132" s="59">
        <f t="shared" si="226"/>
        <v>0</v>
      </c>
      <c r="BP132" s="59">
        <f t="shared" si="226"/>
        <v>0</v>
      </c>
      <c r="BQ132" s="59">
        <f t="shared" si="226"/>
        <v>0</v>
      </c>
      <c r="BR132" s="59">
        <f t="shared" si="226"/>
        <v>0</v>
      </c>
      <c r="BS132" s="59">
        <f t="shared" ref="BS132:DV132" si="227">+BS36+BS68-BS100</f>
        <v>0</v>
      </c>
      <c r="BT132" s="59">
        <f t="shared" si="227"/>
        <v>0</v>
      </c>
      <c r="BU132" s="59">
        <f t="shared" si="227"/>
        <v>0</v>
      </c>
      <c r="BV132" s="59">
        <f t="shared" si="227"/>
        <v>0</v>
      </c>
      <c r="BW132" s="59">
        <f t="shared" si="227"/>
        <v>0</v>
      </c>
      <c r="BX132" s="59">
        <f t="shared" si="227"/>
        <v>0</v>
      </c>
      <c r="BY132" s="59">
        <f t="shared" si="227"/>
        <v>0</v>
      </c>
      <c r="BZ132" s="59">
        <f t="shared" si="227"/>
        <v>0</v>
      </c>
      <c r="CA132" s="59">
        <f t="shared" si="227"/>
        <v>0</v>
      </c>
      <c r="CB132" s="59">
        <f t="shared" si="227"/>
        <v>0</v>
      </c>
      <c r="CC132" s="59">
        <f t="shared" si="227"/>
        <v>0</v>
      </c>
      <c r="CD132" s="59">
        <f t="shared" si="227"/>
        <v>0</v>
      </c>
      <c r="CE132" s="59">
        <f t="shared" si="227"/>
        <v>0</v>
      </c>
      <c r="CF132" s="59">
        <f t="shared" si="227"/>
        <v>0</v>
      </c>
      <c r="CG132" s="59">
        <f t="shared" si="227"/>
        <v>0</v>
      </c>
      <c r="CH132" s="59">
        <f t="shared" si="227"/>
        <v>0</v>
      </c>
      <c r="CI132" s="59">
        <f t="shared" si="227"/>
        <v>0</v>
      </c>
      <c r="CJ132" s="59">
        <f t="shared" si="227"/>
        <v>0</v>
      </c>
      <c r="CK132" s="59">
        <f t="shared" si="227"/>
        <v>0</v>
      </c>
      <c r="CL132" s="59">
        <f t="shared" si="227"/>
        <v>0</v>
      </c>
      <c r="CM132" s="59">
        <f t="shared" si="227"/>
        <v>0</v>
      </c>
      <c r="CN132" s="59">
        <f t="shared" si="227"/>
        <v>0</v>
      </c>
      <c r="CO132" s="59">
        <f t="shared" si="227"/>
        <v>0</v>
      </c>
      <c r="CP132" s="59">
        <f t="shared" si="227"/>
        <v>0</v>
      </c>
      <c r="CQ132" s="59">
        <f t="shared" si="227"/>
        <v>0</v>
      </c>
      <c r="CR132" s="59">
        <f t="shared" si="227"/>
        <v>0</v>
      </c>
      <c r="CS132" s="59">
        <f t="shared" si="227"/>
        <v>0</v>
      </c>
      <c r="CT132" s="59">
        <f t="shared" si="227"/>
        <v>0</v>
      </c>
      <c r="CU132" s="59">
        <f t="shared" si="227"/>
        <v>0</v>
      </c>
      <c r="CV132" s="59">
        <f t="shared" si="227"/>
        <v>0</v>
      </c>
      <c r="CW132" s="59">
        <f t="shared" si="227"/>
        <v>0</v>
      </c>
      <c r="CX132" s="59">
        <f t="shared" si="227"/>
        <v>0</v>
      </c>
      <c r="CY132" s="59">
        <f t="shared" si="227"/>
        <v>0</v>
      </c>
      <c r="CZ132" s="59">
        <f t="shared" si="227"/>
        <v>0</v>
      </c>
      <c r="DA132" s="59">
        <f t="shared" si="227"/>
        <v>0</v>
      </c>
      <c r="DB132" s="59">
        <f t="shared" si="227"/>
        <v>0</v>
      </c>
      <c r="DC132" s="59">
        <f t="shared" si="227"/>
        <v>0</v>
      </c>
      <c r="DD132" s="59">
        <f t="shared" si="227"/>
        <v>0</v>
      </c>
      <c r="DE132" s="59">
        <f t="shared" si="227"/>
        <v>0</v>
      </c>
      <c r="DF132" s="59">
        <f t="shared" si="227"/>
        <v>0</v>
      </c>
      <c r="DG132" s="59">
        <f t="shared" si="227"/>
        <v>0</v>
      </c>
      <c r="DH132" s="59">
        <f t="shared" si="227"/>
        <v>0</v>
      </c>
      <c r="DI132" s="59">
        <f t="shared" si="227"/>
        <v>0</v>
      </c>
      <c r="DJ132" s="59">
        <f t="shared" si="227"/>
        <v>0</v>
      </c>
      <c r="DK132" s="59">
        <f t="shared" si="227"/>
        <v>0</v>
      </c>
      <c r="DL132" s="59">
        <f t="shared" si="227"/>
        <v>0</v>
      </c>
      <c r="DM132" s="59">
        <f t="shared" si="227"/>
        <v>0</v>
      </c>
      <c r="DN132" s="59">
        <f t="shared" si="227"/>
        <v>0</v>
      </c>
      <c r="DO132" s="59">
        <f t="shared" si="227"/>
        <v>0</v>
      </c>
      <c r="DP132" s="59">
        <f t="shared" si="227"/>
        <v>0</v>
      </c>
      <c r="DQ132" s="59">
        <f t="shared" si="227"/>
        <v>0</v>
      </c>
      <c r="DR132" s="59">
        <f t="shared" si="227"/>
        <v>0</v>
      </c>
      <c r="DS132" s="59">
        <f t="shared" si="227"/>
        <v>0</v>
      </c>
      <c r="DT132" s="59">
        <f t="shared" si="227"/>
        <v>0</v>
      </c>
      <c r="DU132" s="59">
        <f t="shared" si="227"/>
        <v>0</v>
      </c>
      <c r="DV132" s="59">
        <f t="shared" si="227"/>
        <v>0</v>
      </c>
    </row>
    <row r="133" spans="3:126" ht="15.75" thickTop="1" x14ac:dyDescent="0.25">
      <c r="F133" s="16" t="s">
        <v>191</v>
      </c>
      <c r="G133" s="95">
        <f>SUM(G103:G132)</f>
        <v>87840</v>
      </c>
      <c r="H133" s="95">
        <f t="shared" ref="H133:BS133" si="228">SUM(H103:H132)</f>
        <v>0</v>
      </c>
      <c r="I133" s="95">
        <f t="shared" si="228"/>
        <v>0</v>
      </c>
      <c r="J133" s="95">
        <f t="shared" si="228"/>
        <v>0</v>
      </c>
      <c r="K133" s="95">
        <f t="shared" si="228"/>
        <v>0</v>
      </c>
      <c r="L133" s="95">
        <f t="shared" si="228"/>
        <v>0</v>
      </c>
      <c r="M133" s="95">
        <f t="shared" si="228"/>
        <v>0</v>
      </c>
      <c r="N133" s="95">
        <f t="shared" si="228"/>
        <v>0</v>
      </c>
      <c r="O133" s="95">
        <f t="shared" si="228"/>
        <v>0</v>
      </c>
      <c r="P133" s="95">
        <f t="shared" si="228"/>
        <v>0</v>
      </c>
      <c r="Q133" s="95">
        <f t="shared" si="228"/>
        <v>0</v>
      </c>
      <c r="R133" s="95">
        <f t="shared" si="228"/>
        <v>0</v>
      </c>
      <c r="S133" s="95">
        <f t="shared" si="228"/>
        <v>131760</v>
      </c>
      <c r="T133" s="95">
        <f t="shared" si="228"/>
        <v>0</v>
      </c>
      <c r="U133" s="95">
        <f t="shared" si="228"/>
        <v>0</v>
      </c>
      <c r="V133" s="95">
        <f t="shared" si="228"/>
        <v>0</v>
      </c>
      <c r="W133" s="95">
        <f t="shared" si="228"/>
        <v>0</v>
      </c>
      <c r="X133" s="95">
        <f t="shared" si="228"/>
        <v>0</v>
      </c>
      <c r="Y133" s="95">
        <f t="shared" si="228"/>
        <v>0</v>
      </c>
      <c r="Z133" s="95">
        <f t="shared" si="228"/>
        <v>0</v>
      </c>
      <c r="AA133" s="95">
        <f t="shared" si="228"/>
        <v>0</v>
      </c>
      <c r="AB133" s="95">
        <f t="shared" si="228"/>
        <v>0</v>
      </c>
      <c r="AC133" s="95">
        <f t="shared" si="228"/>
        <v>0</v>
      </c>
      <c r="AD133" s="95">
        <f t="shared" si="228"/>
        <v>0</v>
      </c>
      <c r="AE133" s="95">
        <f t="shared" si="228"/>
        <v>0</v>
      </c>
      <c r="AF133" s="95">
        <f t="shared" si="228"/>
        <v>0</v>
      </c>
      <c r="AG133" s="95">
        <f t="shared" si="228"/>
        <v>0</v>
      </c>
      <c r="AH133" s="95">
        <f t="shared" si="228"/>
        <v>0</v>
      </c>
      <c r="AI133" s="95">
        <f t="shared" si="228"/>
        <v>0</v>
      </c>
      <c r="AJ133" s="95">
        <f t="shared" si="228"/>
        <v>0</v>
      </c>
      <c r="AK133" s="95">
        <f t="shared" si="228"/>
        <v>0</v>
      </c>
      <c r="AL133" s="95">
        <f t="shared" si="228"/>
        <v>0</v>
      </c>
      <c r="AM133" s="95">
        <f t="shared" si="228"/>
        <v>0</v>
      </c>
      <c r="AN133" s="95">
        <f t="shared" si="228"/>
        <v>0</v>
      </c>
      <c r="AO133" s="95">
        <f t="shared" si="228"/>
        <v>0</v>
      </c>
      <c r="AP133" s="95">
        <f t="shared" si="228"/>
        <v>0</v>
      </c>
      <c r="AQ133" s="95">
        <f t="shared" si="228"/>
        <v>0</v>
      </c>
      <c r="AR133" s="95">
        <f t="shared" si="228"/>
        <v>0</v>
      </c>
      <c r="AS133" s="95">
        <f t="shared" si="228"/>
        <v>0</v>
      </c>
      <c r="AT133" s="95">
        <f t="shared" si="228"/>
        <v>0</v>
      </c>
      <c r="AU133" s="95">
        <f t="shared" si="228"/>
        <v>0</v>
      </c>
      <c r="AV133" s="95">
        <f t="shared" si="228"/>
        <v>0</v>
      </c>
      <c r="AW133" s="95">
        <f t="shared" si="228"/>
        <v>0</v>
      </c>
      <c r="AX133" s="95">
        <f t="shared" si="228"/>
        <v>0</v>
      </c>
      <c r="AY133" s="95">
        <f t="shared" si="228"/>
        <v>0</v>
      </c>
      <c r="AZ133" s="95">
        <f t="shared" si="228"/>
        <v>0</v>
      </c>
      <c r="BA133" s="95">
        <f t="shared" si="228"/>
        <v>0</v>
      </c>
      <c r="BB133" s="95">
        <f t="shared" si="228"/>
        <v>0</v>
      </c>
      <c r="BC133" s="95">
        <f t="shared" si="228"/>
        <v>0</v>
      </c>
      <c r="BD133" s="95">
        <f t="shared" si="228"/>
        <v>0</v>
      </c>
      <c r="BE133" s="95">
        <f t="shared" si="228"/>
        <v>0</v>
      </c>
      <c r="BF133" s="95">
        <f t="shared" si="228"/>
        <v>0</v>
      </c>
      <c r="BG133" s="95">
        <f t="shared" si="228"/>
        <v>0</v>
      </c>
      <c r="BH133" s="95">
        <f t="shared" si="228"/>
        <v>0</v>
      </c>
      <c r="BI133" s="95">
        <f t="shared" si="228"/>
        <v>0</v>
      </c>
      <c r="BJ133" s="95">
        <f t="shared" si="228"/>
        <v>0</v>
      </c>
      <c r="BK133" s="95">
        <f t="shared" si="228"/>
        <v>0</v>
      </c>
      <c r="BL133" s="95">
        <f t="shared" si="228"/>
        <v>0</v>
      </c>
      <c r="BM133" s="95">
        <f t="shared" si="228"/>
        <v>0</v>
      </c>
      <c r="BN133" s="95">
        <f t="shared" si="228"/>
        <v>0</v>
      </c>
      <c r="BO133" s="95">
        <f t="shared" si="228"/>
        <v>0</v>
      </c>
      <c r="BP133" s="95">
        <f t="shared" si="228"/>
        <v>0</v>
      </c>
      <c r="BQ133" s="95">
        <f t="shared" si="228"/>
        <v>0</v>
      </c>
      <c r="BR133" s="95">
        <f t="shared" si="228"/>
        <v>0</v>
      </c>
      <c r="BS133" s="95">
        <f t="shared" si="228"/>
        <v>0</v>
      </c>
      <c r="BT133" s="95">
        <f t="shared" ref="BT133:DV133" si="229">SUM(BT103:BT132)</f>
        <v>0</v>
      </c>
      <c r="BU133" s="95">
        <f t="shared" si="229"/>
        <v>0</v>
      </c>
      <c r="BV133" s="95">
        <f t="shared" si="229"/>
        <v>0</v>
      </c>
      <c r="BW133" s="95">
        <f t="shared" si="229"/>
        <v>0</v>
      </c>
      <c r="BX133" s="95">
        <f t="shared" si="229"/>
        <v>0</v>
      </c>
      <c r="BY133" s="95">
        <f t="shared" si="229"/>
        <v>0</v>
      </c>
      <c r="BZ133" s="95">
        <f t="shared" si="229"/>
        <v>0</v>
      </c>
      <c r="CA133" s="95">
        <f t="shared" si="229"/>
        <v>0</v>
      </c>
      <c r="CB133" s="95">
        <f t="shared" si="229"/>
        <v>0</v>
      </c>
      <c r="CC133" s="95">
        <f t="shared" si="229"/>
        <v>0</v>
      </c>
      <c r="CD133" s="95">
        <f t="shared" si="229"/>
        <v>0</v>
      </c>
      <c r="CE133" s="95">
        <f t="shared" si="229"/>
        <v>0</v>
      </c>
      <c r="CF133" s="95">
        <f t="shared" si="229"/>
        <v>0</v>
      </c>
      <c r="CG133" s="95">
        <f t="shared" si="229"/>
        <v>0</v>
      </c>
      <c r="CH133" s="95">
        <f t="shared" si="229"/>
        <v>0</v>
      </c>
      <c r="CI133" s="95">
        <f t="shared" si="229"/>
        <v>0</v>
      </c>
      <c r="CJ133" s="95">
        <f t="shared" si="229"/>
        <v>0</v>
      </c>
      <c r="CK133" s="95">
        <f t="shared" si="229"/>
        <v>0</v>
      </c>
      <c r="CL133" s="95">
        <f t="shared" si="229"/>
        <v>0</v>
      </c>
      <c r="CM133" s="95">
        <f t="shared" si="229"/>
        <v>0</v>
      </c>
      <c r="CN133" s="95">
        <f t="shared" si="229"/>
        <v>0</v>
      </c>
      <c r="CO133" s="95">
        <f t="shared" si="229"/>
        <v>0</v>
      </c>
      <c r="CP133" s="95">
        <f t="shared" si="229"/>
        <v>0</v>
      </c>
      <c r="CQ133" s="95">
        <f t="shared" si="229"/>
        <v>0</v>
      </c>
      <c r="CR133" s="95">
        <f t="shared" si="229"/>
        <v>0</v>
      </c>
      <c r="CS133" s="95">
        <f t="shared" si="229"/>
        <v>0</v>
      </c>
      <c r="CT133" s="95">
        <f t="shared" si="229"/>
        <v>0</v>
      </c>
      <c r="CU133" s="95">
        <f t="shared" si="229"/>
        <v>0</v>
      </c>
      <c r="CV133" s="95">
        <f t="shared" si="229"/>
        <v>0</v>
      </c>
      <c r="CW133" s="95">
        <f t="shared" si="229"/>
        <v>0</v>
      </c>
      <c r="CX133" s="95">
        <f t="shared" si="229"/>
        <v>0</v>
      </c>
      <c r="CY133" s="95">
        <f t="shared" si="229"/>
        <v>0</v>
      </c>
      <c r="CZ133" s="95">
        <f t="shared" si="229"/>
        <v>0</v>
      </c>
      <c r="DA133" s="95">
        <f t="shared" si="229"/>
        <v>0</v>
      </c>
      <c r="DB133" s="95">
        <f t="shared" si="229"/>
        <v>0</v>
      </c>
      <c r="DC133" s="95">
        <f t="shared" si="229"/>
        <v>0</v>
      </c>
      <c r="DD133" s="95">
        <f t="shared" si="229"/>
        <v>0</v>
      </c>
      <c r="DE133" s="95">
        <f t="shared" si="229"/>
        <v>0</v>
      </c>
      <c r="DF133" s="95">
        <f t="shared" si="229"/>
        <v>0</v>
      </c>
      <c r="DG133" s="95">
        <f t="shared" si="229"/>
        <v>0</v>
      </c>
      <c r="DH133" s="95">
        <f t="shared" si="229"/>
        <v>0</v>
      </c>
      <c r="DI133" s="95">
        <f t="shared" si="229"/>
        <v>0</v>
      </c>
      <c r="DJ133" s="95">
        <f t="shared" si="229"/>
        <v>0</v>
      </c>
      <c r="DK133" s="95">
        <f t="shared" si="229"/>
        <v>0</v>
      </c>
      <c r="DL133" s="95">
        <f t="shared" si="229"/>
        <v>0</v>
      </c>
      <c r="DM133" s="95">
        <f t="shared" si="229"/>
        <v>0</v>
      </c>
      <c r="DN133" s="95">
        <f t="shared" si="229"/>
        <v>0</v>
      </c>
      <c r="DO133" s="95">
        <f t="shared" si="229"/>
        <v>0</v>
      </c>
      <c r="DP133" s="95">
        <f t="shared" si="229"/>
        <v>0</v>
      </c>
      <c r="DQ133" s="95">
        <f t="shared" si="229"/>
        <v>0</v>
      </c>
      <c r="DR133" s="95">
        <f t="shared" si="229"/>
        <v>0</v>
      </c>
      <c r="DS133" s="95">
        <f t="shared" si="229"/>
        <v>0</v>
      </c>
      <c r="DT133" s="95">
        <f t="shared" si="229"/>
        <v>0</v>
      </c>
      <c r="DU133" s="95">
        <f t="shared" si="229"/>
        <v>0</v>
      </c>
      <c r="DV133" s="95">
        <f t="shared" si="229"/>
        <v>0</v>
      </c>
    </row>
  </sheetData>
  <hyperlinks>
    <hyperlink ref="C1" location="Input!A1" display="MENU" xr:uid="{00000000-0004-0000-19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0.79998168889431442"/>
  </sheetPr>
  <dimension ref="A1:DW36"/>
  <sheetViews>
    <sheetView showGridLines="0" workbookViewId="0">
      <selection activeCell="C1" sqref="C1"/>
    </sheetView>
  </sheetViews>
  <sheetFormatPr defaultColWidth="8.85546875" defaultRowHeight="15" x14ac:dyDescent="0.25"/>
  <cols>
    <col min="2" max="2" width="17.28515625" customWidth="1"/>
    <col min="3" max="3" width="19.140625" customWidth="1"/>
    <col min="4" max="4" width="17" customWidth="1"/>
    <col min="5" max="5" width="12.28515625" bestFit="1" customWidth="1"/>
    <col min="6" max="6" width="10.42578125" customWidth="1"/>
    <col min="8" max="8" width="10.42578125" bestFit="1" customWidth="1"/>
  </cols>
  <sheetData>
    <row r="1" spans="1:127" ht="18.75" x14ac:dyDescent="0.3">
      <c r="A1" s="29" t="s">
        <v>365</v>
      </c>
      <c r="C1" s="13" t="s">
        <v>41</v>
      </c>
    </row>
    <row r="4" spans="1:127" ht="21" x14ac:dyDescent="0.35">
      <c r="C4" s="6" t="s">
        <v>364</v>
      </c>
      <c r="G4" s="104" t="str">
        <f>+Vendite!F5</f>
        <v>anno</v>
      </c>
      <c r="H4" s="55">
        <f>+Vendite!G5</f>
        <v>2020</v>
      </c>
      <c r="I4" s="55">
        <f>+Vendite!H5</f>
        <v>2020</v>
      </c>
      <c r="J4" s="55">
        <f>+Vendite!I5</f>
        <v>2020</v>
      </c>
      <c r="K4" s="55">
        <f>+Vendite!J5</f>
        <v>2020</v>
      </c>
      <c r="L4" s="55">
        <f>+Vendite!K5</f>
        <v>2020</v>
      </c>
      <c r="M4" s="55">
        <f>+Vendite!L5</f>
        <v>2020</v>
      </c>
      <c r="N4" s="55">
        <f>+Vendite!M5</f>
        <v>2020</v>
      </c>
      <c r="O4" s="55">
        <f>+Vendite!N5</f>
        <v>2020</v>
      </c>
      <c r="P4" s="55">
        <f>+Vendite!O5</f>
        <v>2020</v>
      </c>
      <c r="Q4" s="55">
        <f>+Vendite!P5</f>
        <v>2020</v>
      </c>
      <c r="R4" s="55">
        <f>+Vendite!Q5</f>
        <v>2020</v>
      </c>
      <c r="S4" s="55">
        <f>+Vendite!R5</f>
        <v>2020</v>
      </c>
      <c r="T4" s="55">
        <f>+Vendite!S5</f>
        <v>2021</v>
      </c>
      <c r="U4" s="55">
        <f>+Vendite!T5</f>
        <v>2021</v>
      </c>
      <c r="V4" s="55">
        <f>+Vendite!U5</f>
        <v>2021</v>
      </c>
      <c r="W4" s="55">
        <f>+Vendite!V5</f>
        <v>2021</v>
      </c>
      <c r="X4" s="55">
        <f>+Vendite!W5</f>
        <v>2021</v>
      </c>
      <c r="Y4" s="55">
        <f>+Vendite!X5</f>
        <v>2021</v>
      </c>
      <c r="Z4" s="55">
        <f>+Vendite!Y5</f>
        <v>2021</v>
      </c>
      <c r="AA4" s="55">
        <f>+Vendite!Z5</f>
        <v>2021</v>
      </c>
      <c r="AB4" s="55">
        <f>+Vendite!AA5</f>
        <v>2021</v>
      </c>
      <c r="AC4" s="55">
        <f>+Vendite!AB5</f>
        <v>2021</v>
      </c>
      <c r="AD4" s="55">
        <f>+Vendite!AC5</f>
        <v>2021</v>
      </c>
      <c r="AE4" s="55">
        <f>+Vendite!AD5</f>
        <v>2021</v>
      </c>
      <c r="AF4" s="55">
        <f>+Vendite!AE5</f>
        <v>2022</v>
      </c>
      <c r="AG4" s="55">
        <f>+Vendite!AF5</f>
        <v>2022</v>
      </c>
      <c r="AH4" s="55">
        <f>+Vendite!AG5</f>
        <v>2022</v>
      </c>
      <c r="AI4" s="55">
        <f>+Vendite!AH5</f>
        <v>2022</v>
      </c>
      <c r="AJ4" s="55">
        <f>+Vendite!AI5</f>
        <v>2022</v>
      </c>
      <c r="AK4" s="55">
        <f>+Vendite!AJ5</f>
        <v>2022</v>
      </c>
      <c r="AL4" s="55">
        <f>+Vendite!AK5</f>
        <v>2022</v>
      </c>
      <c r="AM4" s="55">
        <f>+Vendite!AL5</f>
        <v>2022</v>
      </c>
      <c r="AN4" s="55">
        <f>+Vendite!AM5</f>
        <v>2022</v>
      </c>
      <c r="AO4" s="55">
        <f>+Vendite!AN5</f>
        <v>2022</v>
      </c>
      <c r="AP4" s="55">
        <f>+Vendite!AO5</f>
        <v>2022</v>
      </c>
      <c r="AQ4" s="55">
        <f>+Vendite!AP5</f>
        <v>2022</v>
      </c>
      <c r="AR4" s="55">
        <f>+Vendite!AQ5</f>
        <v>2023</v>
      </c>
      <c r="AS4" s="55">
        <f>+Vendite!AR5</f>
        <v>2023</v>
      </c>
      <c r="AT4" s="55">
        <f>+Vendite!AS5</f>
        <v>2023</v>
      </c>
      <c r="AU4" s="55">
        <f>+Vendite!AT5</f>
        <v>2023</v>
      </c>
      <c r="AV4" s="55">
        <f>+Vendite!AU5</f>
        <v>2023</v>
      </c>
      <c r="AW4" s="55">
        <f>+Vendite!AV5</f>
        <v>2023</v>
      </c>
      <c r="AX4" s="55">
        <f>+Vendite!AW5</f>
        <v>2023</v>
      </c>
      <c r="AY4" s="55">
        <f>+Vendite!AX5</f>
        <v>2023</v>
      </c>
      <c r="AZ4" s="55">
        <f>+Vendite!AY5</f>
        <v>2023</v>
      </c>
      <c r="BA4" s="55">
        <f>+Vendite!AZ5</f>
        <v>2023</v>
      </c>
      <c r="BB4" s="55">
        <f>+Vendite!BA5</f>
        <v>2023</v>
      </c>
      <c r="BC4" s="55">
        <f>+Vendite!BB5</f>
        <v>2023</v>
      </c>
      <c r="BD4" s="55">
        <f>+Vendite!BC5</f>
        <v>2024</v>
      </c>
      <c r="BE4" s="55">
        <f>+Vendite!BD5</f>
        <v>2024</v>
      </c>
      <c r="BF4" s="55">
        <f>+Vendite!BE5</f>
        <v>2024</v>
      </c>
      <c r="BG4" s="55">
        <f>+Vendite!BF5</f>
        <v>2024</v>
      </c>
      <c r="BH4" s="55">
        <f>+Vendite!BG5</f>
        <v>2024</v>
      </c>
      <c r="BI4" s="55">
        <f>+Vendite!BH5</f>
        <v>2024</v>
      </c>
      <c r="BJ4" s="55">
        <f>+Vendite!BI5</f>
        <v>2024</v>
      </c>
      <c r="BK4" s="55">
        <f>+Vendite!BJ5</f>
        <v>2024</v>
      </c>
      <c r="BL4" s="55">
        <f>+Vendite!BK5</f>
        <v>2024</v>
      </c>
      <c r="BM4" s="55">
        <f>+Vendite!BL5</f>
        <v>2024</v>
      </c>
      <c r="BN4" s="55">
        <f>+Vendite!BM5</f>
        <v>2024</v>
      </c>
      <c r="BO4" s="55">
        <f>+Vendite!BN5</f>
        <v>2024</v>
      </c>
      <c r="BP4" s="55">
        <f>+Vendite!BO5</f>
        <v>2025</v>
      </c>
      <c r="BQ4" s="55">
        <f>+Vendite!BP5</f>
        <v>2025</v>
      </c>
      <c r="BR4" s="55">
        <f>+Vendite!BQ5</f>
        <v>2025</v>
      </c>
      <c r="BS4" s="55">
        <f>+Vendite!BR5</f>
        <v>2025</v>
      </c>
      <c r="BT4" s="55">
        <f>+Vendite!BS5</f>
        <v>2025</v>
      </c>
      <c r="BU4" s="55">
        <f>+Vendite!BT5</f>
        <v>2025</v>
      </c>
      <c r="BV4" s="55">
        <f>+Vendite!BU5</f>
        <v>2025</v>
      </c>
      <c r="BW4" s="55">
        <f>+Vendite!BV5</f>
        <v>2025</v>
      </c>
      <c r="BX4" s="55">
        <f>+Vendite!BW5</f>
        <v>2025</v>
      </c>
      <c r="BY4" s="55">
        <f>+Vendite!BX5</f>
        <v>2025</v>
      </c>
      <c r="BZ4" s="55">
        <f>+Vendite!BY5</f>
        <v>2025</v>
      </c>
      <c r="CA4" s="55">
        <f>+Vendite!BZ5</f>
        <v>2025</v>
      </c>
      <c r="CB4" s="55">
        <f>+Vendite!CA5</f>
        <v>2026</v>
      </c>
      <c r="CC4" s="55">
        <f>+Vendite!CB5</f>
        <v>2026</v>
      </c>
      <c r="CD4" s="55">
        <f>+Vendite!CC5</f>
        <v>2026</v>
      </c>
      <c r="CE4" s="55">
        <f>+Vendite!CD5</f>
        <v>2026</v>
      </c>
      <c r="CF4" s="55">
        <f>+Vendite!CE5</f>
        <v>2026</v>
      </c>
      <c r="CG4" s="55">
        <f>+Vendite!CF5</f>
        <v>2026</v>
      </c>
      <c r="CH4" s="55">
        <f>+Vendite!CG5</f>
        <v>2026</v>
      </c>
      <c r="CI4" s="55">
        <f>+Vendite!CH5</f>
        <v>2026</v>
      </c>
      <c r="CJ4" s="55">
        <f>+Vendite!CI5</f>
        <v>2026</v>
      </c>
      <c r="CK4" s="55">
        <f>+Vendite!CJ5</f>
        <v>2026</v>
      </c>
      <c r="CL4" s="55">
        <f>+Vendite!CK5</f>
        <v>2026</v>
      </c>
      <c r="CM4" s="55">
        <f>+Vendite!CL5</f>
        <v>2026</v>
      </c>
      <c r="CN4" s="55">
        <f>+Vendite!CM5</f>
        <v>2027</v>
      </c>
      <c r="CO4" s="55">
        <f>+Vendite!CN5</f>
        <v>2027</v>
      </c>
      <c r="CP4" s="55">
        <f>+Vendite!CO5</f>
        <v>2027</v>
      </c>
      <c r="CQ4" s="55">
        <f>+Vendite!CP5</f>
        <v>2027</v>
      </c>
      <c r="CR4" s="55">
        <f>+Vendite!CQ5</f>
        <v>2027</v>
      </c>
      <c r="CS4" s="55">
        <f>+Vendite!CR5</f>
        <v>2027</v>
      </c>
      <c r="CT4" s="55">
        <f>+Vendite!CS5</f>
        <v>2027</v>
      </c>
      <c r="CU4" s="55">
        <f>+Vendite!CT5</f>
        <v>2027</v>
      </c>
      <c r="CV4" s="55">
        <f>+Vendite!CU5</f>
        <v>2027</v>
      </c>
      <c r="CW4" s="55">
        <f>+Vendite!CV5</f>
        <v>2027</v>
      </c>
      <c r="CX4" s="55">
        <f>+Vendite!CW5</f>
        <v>2027</v>
      </c>
      <c r="CY4" s="55">
        <f>+Vendite!CX5</f>
        <v>2027</v>
      </c>
      <c r="CZ4" s="55">
        <f>+Vendite!CY5</f>
        <v>2028</v>
      </c>
      <c r="DA4" s="55">
        <f>+Vendite!CZ5</f>
        <v>2028</v>
      </c>
      <c r="DB4" s="55">
        <f>+Vendite!DA5</f>
        <v>2028</v>
      </c>
      <c r="DC4" s="55">
        <f>+Vendite!DB5</f>
        <v>2028</v>
      </c>
      <c r="DD4" s="55">
        <f>+Vendite!DC5</f>
        <v>2028</v>
      </c>
      <c r="DE4" s="55">
        <f>+Vendite!DD5</f>
        <v>2028</v>
      </c>
      <c r="DF4" s="55">
        <f>+Vendite!DE5</f>
        <v>2028</v>
      </c>
      <c r="DG4" s="55">
        <f>+Vendite!DF5</f>
        <v>2028</v>
      </c>
      <c r="DH4" s="55">
        <f>+Vendite!DG5</f>
        <v>2028</v>
      </c>
      <c r="DI4" s="55">
        <f>+Vendite!DH5</f>
        <v>2028</v>
      </c>
      <c r="DJ4" s="55">
        <f>+Vendite!DI5</f>
        <v>2028</v>
      </c>
      <c r="DK4" s="55">
        <f>+Vendite!DJ5</f>
        <v>2028</v>
      </c>
      <c r="DL4" s="55">
        <f>+Vendite!DK5</f>
        <v>2029</v>
      </c>
      <c r="DM4" s="55">
        <f>+Vendite!DL5</f>
        <v>2029</v>
      </c>
      <c r="DN4" s="55">
        <f>+Vendite!DM5</f>
        <v>2029</v>
      </c>
      <c r="DO4" s="55">
        <f>+Vendite!DN5</f>
        <v>2029</v>
      </c>
      <c r="DP4" s="55">
        <f>+Vendite!DO5</f>
        <v>2029</v>
      </c>
      <c r="DQ4" s="55">
        <f>+Vendite!DP5</f>
        <v>2029</v>
      </c>
      <c r="DR4" s="55">
        <f>+Vendite!DQ5</f>
        <v>2029</v>
      </c>
      <c r="DS4" s="55">
        <f>+Vendite!DR5</f>
        <v>2029</v>
      </c>
      <c r="DT4" s="55">
        <f>+Vendite!DS5</f>
        <v>2029</v>
      </c>
      <c r="DU4" s="55">
        <f>+Vendite!DT5</f>
        <v>2029</v>
      </c>
      <c r="DV4" s="55">
        <f>+Vendite!DU5</f>
        <v>2029</v>
      </c>
      <c r="DW4" s="55">
        <f>+Vendite!DV5</f>
        <v>2029</v>
      </c>
    </row>
    <row r="5" spans="1:127" ht="38.25" customHeight="1" thickBot="1" x14ac:dyDescent="0.3">
      <c r="C5" s="102" t="str">
        <f>+I_Vendite!C3</f>
        <v>Categoria</v>
      </c>
      <c r="D5" s="103" t="s">
        <v>363</v>
      </c>
      <c r="G5" s="104" t="str">
        <f>+Vendite!F6</f>
        <v>mese</v>
      </c>
      <c r="H5" s="55" t="str">
        <f>+Vendite!G6</f>
        <v>gen</v>
      </c>
      <c r="I5" s="55" t="str">
        <f>+Vendite!H6</f>
        <v>feb</v>
      </c>
      <c r="J5" s="55" t="str">
        <f>+Vendite!I6</f>
        <v>mar</v>
      </c>
      <c r="K5" s="55" t="str">
        <f>+Vendite!J6</f>
        <v>apr</v>
      </c>
      <c r="L5" s="55" t="str">
        <f>+Vendite!K6</f>
        <v>mag</v>
      </c>
      <c r="M5" s="55" t="str">
        <f>+Vendite!L6</f>
        <v>giu</v>
      </c>
      <c r="N5" s="55" t="str">
        <f>+Vendite!M6</f>
        <v>lug</v>
      </c>
      <c r="O5" s="55" t="str">
        <f>+Vendite!N6</f>
        <v>ago</v>
      </c>
      <c r="P5" s="55" t="str">
        <f>+Vendite!O6</f>
        <v>set</v>
      </c>
      <c r="Q5" s="55" t="str">
        <f>+Vendite!P6</f>
        <v>ott</v>
      </c>
      <c r="R5" s="55" t="str">
        <f>+Vendite!Q6</f>
        <v>nov</v>
      </c>
      <c r="S5" s="55" t="str">
        <f>+Vendite!R6</f>
        <v>dic</v>
      </c>
      <c r="T5" s="55" t="str">
        <f>+Vendite!S6</f>
        <v>gen</v>
      </c>
      <c r="U5" s="55" t="str">
        <f>+Vendite!T6</f>
        <v>feb</v>
      </c>
      <c r="V5" s="55" t="str">
        <f>+Vendite!U6</f>
        <v>mar</v>
      </c>
      <c r="W5" s="55" t="str">
        <f>+Vendite!V6</f>
        <v>apr</v>
      </c>
      <c r="X5" s="55" t="str">
        <f>+Vendite!W6</f>
        <v>mag</v>
      </c>
      <c r="Y5" s="55" t="str">
        <f>+Vendite!X6</f>
        <v>giu</v>
      </c>
      <c r="Z5" s="55" t="str">
        <f>+Vendite!Y6</f>
        <v>lug</v>
      </c>
      <c r="AA5" s="55" t="str">
        <f>+Vendite!Z6</f>
        <v>ago</v>
      </c>
      <c r="AB5" s="55" t="str">
        <f>+Vendite!AA6</f>
        <v>set</v>
      </c>
      <c r="AC5" s="55" t="str">
        <f>+Vendite!AB6</f>
        <v>ott</v>
      </c>
      <c r="AD5" s="55" t="str">
        <f>+Vendite!AC6</f>
        <v>nov</v>
      </c>
      <c r="AE5" s="55" t="str">
        <f>+Vendite!AD6</f>
        <v>dic</v>
      </c>
      <c r="AF5" s="55" t="str">
        <f>+Vendite!AE6</f>
        <v>gen</v>
      </c>
      <c r="AG5" s="55" t="str">
        <f>+Vendite!AF6</f>
        <v>feb</v>
      </c>
      <c r="AH5" s="55" t="str">
        <f>+Vendite!AG6</f>
        <v>mar</v>
      </c>
      <c r="AI5" s="55" t="str">
        <f>+Vendite!AH6</f>
        <v>apr</v>
      </c>
      <c r="AJ5" s="55" t="str">
        <f>+Vendite!AI6</f>
        <v>mag</v>
      </c>
      <c r="AK5" s="55" t="str">
        <f>+Vendite!AJ6</f>
        <v>giu</v>
      </c>
      <c r="AL5" s="55" t="str">
        <f>+Vendite!AK6</f>
        <v>lug</v>
      </c>
      <c r="AM5" s="55" t="str">
        <f>+Vendite!AL6</f>
        <v>ago</v>
      </c>
      <c r="AN5" s="55" t="str">
        <f>+Vendite!AM6</f>
        <v>set</v>
      </c>
      <c r="AO5" s="55" t="str">
        <f>+Vendite!AN6</f>
        <v>ott</v>
      </c>
      <c r="AP5" s="55" t="str">
        <f>+Vendite!AO6</f>
        <v>nov</v>
      </c>
      <c r="AQ5" s="55" t="str">
        <f>+Vendite!AP6</f>
        <v>dic</v>
      </c>
      <c r="AR5" s="55" t="str">
        <f>+Vendite!AQ6</f>
        <v>gen</v>
      </c>
      <c r="AS5" s="55" t="str">
        <f>+Vendite!AR6</f>
        <v>feb</v>
      </c>
      <c r="AT5" s="55" t="str">
        <f>+Vendite!AS6</f>
        <v>mar</v>
      </c>
      <c r="AU5" s="55" t="str">
        <f>+Vendite!AT6</f>
        <v>apr</v>
      </c>
      <c r="AV5" s="55" t="str">
        <f>+Vendite!AU6</f>
        <v>mag</v>
      </c>
      <c r="AW5" s="55" t="str">
        <f>+Vendite!AV6</f>
        <v>giu</v>
      </c>
      <c r="AX5" s="55" t="str">
        <f>+Vendite!AW6</f>
        <v>lug</v>
      </c>
      <c r="AY5" s="55" t="str">
        <f>+Vendite!AX6</f>
        <v>ago</v>
      </c>
      <c r="AZ5" s="55" t="str">
        <f>+Vendite!AY6</f>
        <v>set</v>
      </c>
      <c r="BA5" s="55" t="str">
        <f>+Vendite!AZ6</f>
        <v>ott</v>
      </c>
      <c r="BB5" s="55" t="str">
        <f>+Vendite!BA6</f>
        <v>nov</v>
      </c>
      <c r="BC5" s="55" t="str">
        <f>+Vendite!BB6</f>
        <v>dic</v>
      </c>
      <c r="BD5" s="55" t="str">
        <f>+Vendite!BC6</f>
        <v>gen</v>
      </c>
      <c r="BE5" s="55" t="str">
        <f>+Vendite!BD6</f>
        <v>feb</v>
      </c>
      <c r="BF5" s="55" t="str">
        <f>+Vendite!BE6</f>
        <v>mar</v>
      </c>
      <c r="BG5" s="55" t="str">
        <f>+Vendite!BF6</f>
        <v>apr</v>
      </c>
      <c r="BH5" s="55" t="str">
        <f>+Vendite!BG6</f>
        <v>mag</v>
      </c>
      <c r="BI5" s="55" t="str">
        <f>+Vendite!BH6</f>
        <v>giu</v>
      </c>
      <c r="BJ5" s="55" t="str">
        <f>+Vendite!BI6</f>
        <v>lug</v>
      </c>
      <c r="BK5" s="55" t="str">
        <f>+Vendite!BJ6</f>
        <v>ago</v>
      </c>
      <c r="BL5" s="55" t="str">
        <f>+Vendite!BK6</f>
        <v>set</v>
      </c>
      <c r="BM5" s="55" t="str">
        <f>+Vendite!BL6</f>
        <v>ott</v>
      </c>
      <c r="BN5" s="55" t="str">
        <f>+Vendite!BM6</f>
        <v>nov</v>
      </c>
      <c r="BO5" s="55" t="str">
        <f>+Vendite!BN6</f>
        <v>dic</v>
      </c>
      <c r="BP5" s="55" t="str">
        <f>+Vendite!BO6</f>
        <v>gen</v>
      </c>
      <c r="BQ5" s="55" t="str">
        <f>+Vendite!BP6</f>
        <v>feb</v>
      </c>
      <c r="BR5" s="55" t="str">
        <f>+Vendite!BQ6</f>
        <v>mar</v>
      </c>
      <c r="BS5" s="55" t="str">
        <f>+Vendite!BR6</f>
        <v>apr</v>
      </c>
      <c r="BT5" s="55" t="str">
        <f>+Vendite!BS6</f>
        <v>mag</v>
      </c>
      <c r="BU5" s="55" t="str">
        <f>+Vendite!BT6</f>
        <v>giu</v>
      </c>
      <c r="BV5" s="55" t="str">
        <f>+Vendite!BU6</f>
        <v>lug</v>
      </c>
      <c r="BW5" s="55" t="str">
        <f>+Vendite!BV6</f>
        <v>ago</v>
      </c>
      <c r="BX5" s="55" t="str">
        <f>+Vendite!BW6</f>
        <v>set</v>
      </c>
      <c r="BY5" s="55" t="str">
        <f>+Vendite!BX6</f>
        <v>ott</v>
      </c>
      <c r="BZ5" s="55" t="str">
        <f>+Vendite!BY6</f>
        <v>nov</v>
      </c>
      <c r="CA5" s="55" t="str">
        <f>+Vendite!BZ6</f>
        <v>dic</v>
      </c>
      <c r="CB5" s="55" t="str">
        <f>+Vendite!CA6</f>
        <v>gen</v>
      </c>
      <c r="CC5" s="55" t="str">
        <f>+Vendite!CB6</f>
        <v>feb</v>
      </c>
      <c r="CD5" s="55" t="str">
        <f>+Vendite!CC6</f>
        <v>mar</v>
      </c>
      <c r="CE5" s="55" t="str">
        <f>+Vendite!CD6</f>
        <v>apr</v>
      </c>
      <c r="CF5" s="55" t="str">
        <f>+Vendite!CE6</f>
        <v>mag</v>
      </c>
      <c r="CG5" s="55" t="str">
        <f>+Vendite!CF6</f>
        <v>giu</v>
      </c>
      <c r="CH5" s="55" t="str">
        <f>+Vendite!CG6</f>
        <v>lug</v>
      </c>
      <c r="CI5" s="55" t="str">
        <f>+Vendite!CH6</f>
        <v>ago</v>
      </c>
      <c r="CJ5" s="55" t="str">
        <f>+Vendite!CI6</f>
        <v>set</v>
      </c>
      <c r="CK5" s="55" t="str">
        <f>+Vendite!CJ6</f>
        <v>ott</v>
      </c>
      <c r="CL5" s="55" t="str">
        <f>+Vendite!CK6</f>
        <v>nov</v>
      </c>
      <c r="CM5" s="55" t="str">
        <f>+Vendite!CL6</f>
        <v>dic</v>
      </c>
      <c r="CN5" s="55" t="str">
        <f>+Vendite!CM6</f>
        <v>gen</v>
      </c>
      <c r="CO5" s="55" t="str">
        <f>+Vendite!CN6</f>
        <v>feb</v>
      </c>
      <c r="CP5" s="55" t="str">
        <f>+Vendite!CO6</f>
        <v>mar</v>
      </c>
      <c r="CQ5" s="55" t="str">
        <f>+Vendite!CP6</f>
        <v>apr</v>
      </c>
      <c r="CR5" s="55" t="str">
        <f>+Vendite!CQ6</f>
        <v>mag</v>
      </c>
      <c r="CS5" s="55" t="str">
        <f>+Vendite!CR6</f>
        <v>giu</v>
      </c>
      <c r="CT5" s="55" t="str">
        <f>+Vendite!CS6</f>
        <v>lug</v>
      </c>
      <c r="CU5" s="55" t="str">
        <f>+Vendite!CT6</f>
        <v>ago</v>
      </c>
      <c r="CV5" s="55" t="str">
        <f>+Vendite!CU6</f>
        <v>set</v>
      </c>
      <c r="CW5" s="55" t="str">
        <f>+Vendite!CV6</f>
        <v>ott</v>
      </c>
      <c r="CX5" s="55" t="str">
        <f>+Vendite!CW6</f>
        <v>nov</v>
      </c>
      <c r="CY5" s="55" t="str">
        <f>+Vendite!CX6</f>
        <v>dic</v>
      </c>
      <c r="CZ5" s="55" t="str">
        <f>+Vendite!CY6</f>
        <v>gen</v>
      </c>
      <c r="DA5" s="55" t="str">
        <f>+Vendite!CZ6</f>
        <v>feb</v>
      </c>
      <c r="DB5" s="55" t="str">
        <f>+Vendite!DA6</f>
        <v>mar</v>
      </c>
      <c r="DC5" s="55" t="str">
        <f>+Vendite!DB6</f>
        <v>apr</v>
      </c>
      <c r="DD5" s="55" t="str">
        <f>+Vendite!DC6</f>
        <v>mag</v>
      </c>
      <c r="DE5" s="55" t="str">
        <f>+Vendite!DD6</f>
        <v>giu</v>
      </c>
      <c r="DF5" s="55" t="str">
        <f>+Vendite!DE6</f>
        <v>lug</v>
      </c>
      <c r="DG5" s="55" t="str">
        <f>+Vendite!DF6</f>
        <v>ago</v>
      </c>
      <c r="DH5" s="55" t="str">
        <f>+Vendite!DG6</f>
        <v>set</v>
      </c>
      <c r="DI5" s="55" t="str">
        <f>+Vendite!DH6</f>
        <v>ott</v>
      </c>
      <c r="DJ5" s="55" t="str">
        <f>+Vendite!DI6</f>
        <v>nov</v>
      </c>
      <c r="DK5" s="55" t="str">
        <f>+Vendite!DJ6</f>
        <v>dic</v>
      </c>
      <c r="DL5" s="55" t="str">
        <f>+Vendite!DK6</f>
        <v>gen</v>
      </c>
      <c r="DM5" s="55" t="str">
        <f>+Vendite!DL6</f>
        <v>feb</v>
      </c>
      <c r="DN5" s="55" t="str">
        <f>+Vendite!DM6</f>
        <v>mar</v>
      </c>
      <c r="DO5" s="55" t="str">
        <f>+Vendite!DN6</f>
        <v>apr</v>
      </c>
      <c r="DP5" s="55" t="str">
        <f>+Vendite!DO6</f>
        <v>mag</v>
      </c>
      <c r="DQ5" s="55" t="str">
        <f>+Vendite!DP6</f>
        <v>giu</v>
      </c>
      <c r="DR5" s="55" t="str">
        <f>+Vendite!DQ6</f>
        <v>lug</v>
      </c>
      <c r="DS5" s="55" t="str">
        <f>+Vendite!DR6</f>
        <v>ago</v>
      </c>
      <c r="DT5" s="55" t="str">
        <f>+Vendite!DS6</f>
        <v>set</v>
      </c>
      <c r="DU5" s="55" t="str">
        <f>+Vendite!DT6</f>
        <v>ott</v>
      </c>
      <c r="DV5" s="55" t="str">
        <f>+Vendite!DU6</f>
        <v>nov</v>
      </c>
      <c r="DW5" s="55" t="str">
        <f>+Vendite!DV6</f>
        <v>dic</v>
      </c>
    </row>
    <row r="6" spans="1:127" ht="16.5" thickTop="1" thickBot="1" x14ac:dyDescent="0.3">
      <c r="C6" s="122" t="str">
        <f>+I_Vendite!C4</f>
        <v>Ricavi Italia</v>
      </c>
      <c r="D6" s="58">
        <f>+I_Vendite!F4</f>
        <v>30</v>
      </c>
      <c r="H6" s="59">
        <f>+($D6/30)*C_Acquisto!H6</f>
        <v>25200</v>
      </c>
      <c r="I6" s="59">
        <f>+($D6/30)*C_Acquisto!I6</f>
        <v>25200</v>
      </c>
      <c r="J6" s="59">
        <f>+($D6/30)*C_Acquisto!J6</f>
        <v>25200</v>
      </c>
      <c r="K6" s="59">
        <f>+($D6/30)*C_Acquisto!K6</f>
        <v>25200</v>
      </c>
      <c r="L6" s="59">
        <f>+($D6/30)*C_Acquisto!L6</f>
        <v>25200</v>
      </c>
      <c r="M6" s="59">
        <f>+($D6/30)*C_Acquisto!M6</f>
        <v>25200</v>
      </c>
      <c r="N6" s="59">
        <f>+($D6/30)*C_Acquisto!N6</f>
        <v>25200</v>
      </c>
      <c r="O6" s="59">
        <f>+($D6/30)*C_Acquisto!O6</f>
        <v>25200</v>
      </c>
      <c r="P6" s="59">
        <f>+($D6/30)*C_Acquisto!P6</f>
        <v>25200</v>
      </c>
      <c r="Q6" s="59">
        <f>+($D6/30)*C_Acquisto!Q6</f>
        <v>25200</v>
      </c>
      <c r="R6" s="59">
        <f>+($D6/30)*C_Acquisto!R6</f>
        <v>25200</v>
      </c>
      <c r="S6" s="59">
        <f>+($D6/30)*C_Acquisto!S6</f>
        <v>25200</v>
      </c>
      <c r="T6" s="59">
        <f>+($D6/30)*C_Acquisto!T6</f>
        <v>62999.999999999993</v>
      </c>
      <c r="U6" s="59">
        <f>+($D6/30)*C_Acquisto!U6</f>
        <v>62999.999999999993</v>
      </c>
      <c r="V6" s="59">
        <f>+($D6/30)*C_Acquisto!V6</f>
        <v>62999.999999999993</v>
      </c>
      <c r="W6" s="59">
        <f>+($D6/30)*C_Acquisto!W6</f>
        <v>62999.999999999993</v>
      </c>
      <c r="X6" s="59">
        <f>+($D6/30)*C_Acquisto!X6</f>
        <v>62999.999999999993</v>
      </c>
      <c r="Y6" s="59">
        <f>+($D6/30)*C_Acquisto!Y6</f>
        <v>62999.999999999993</v>
      </c>
      <c r="Z6" s="59">
        <f>+($D6/30)*C_Acquisto!Z6</f>
        <v>62999.999999999993</v>
      </c>
      <c r="AA6" s="59">
        <f>+($D6/30)*C_Acquisto!AA6</f>
        <v>62999.999999999993</v>
      </c>
      <c r="AB6" s="59">
        <f>+($D6/30)*C_Acquisto!AB6</f>
        <v>62999.999999999993</v>
      </c>
      <c r="AC6" s="59">
        <f>+($D6/30)*C_Acquisto!AC6</f>
        <v>62999.999999999993</v>
      </c>
      <c r="AD6" s="59">
        <f>+($D6/30)*C_Acquisto!AD6</f>
        <v>62999.999999999993</v>
      </c>
      <c r="AE6" s="59">
        <f>+($D6/30)*C_Acquisto!AE6</f>
        <v>62999.999999999993</v>
      </c>
      <c r="AF6" s="59">
        <f>+($D6/30)*C_Acquisto!AF6</f>
        <v>62999.999999999993</v>
      </c>
      <c r="AG6" s="59">
        <f>+($D6/30)*C_Acquisto!AG6</f>
        <v>62999.999999999993</v>
      </c>
      <c r="AH6" s="59">
        <f>+($D6/30)*C_Acquisto!AH6</f>
        <v>62999.999999999993</v>
      </c>
      <c r="AI6" s="59">
        <f>+($D6/30)*C_Acquisto!AI6</f>
        <v>62999.999999999993</v>
      </c>
      <c r="AJ6" s="59">
        <f>+($D6/30)*C_Acquisto!AJ6</f>
        <v>62999.999999999993</v>
      </c>
      <c r="AK6" s="59">
        <f>+($D6/30)*C_Acquisto!AK6</f>
        <v>62999.999999999993</v>
      </c>
      <c r="AL6" s="59">
        <f>+($D6/30)*C_Acquisto!AL6</f>
        <v>62999.999999999993</v>
      </c>
      <c r="AM6" s="59">
        <f>+($D6/30)*C_Acquisto!AM6</f>
        <v>62999.999999999993</v>
      </c>
      <c r="AN6" s="59">
        <f>+($D6/30)*C_Acquisto!AN6</f>
        <v>62999.999999999993</v>
      </c>
      <c r="AO6" s="59">
        <f>+($D6/30)*C_Acquisto!AO6</f>
        <v>62999.999999999993</v>
      </c>
      <c r="AP6" s="59">
        <f>+($D6/30)*C_Acquisto!AP6</f>
        <v>62999.999999999993</v>
      </c>
      <c r="AQ6" s="59">
        <f>+($D6/30)*C_Acquisto!AQ6</f>
        <v>62999.999999999993</v>
      </c>
      <c r="AR6" s="59">
        <f>+($D6/30)*C_Acquisto!AR6</f>
        <v>62999.999999999993</v>
      </c>
      <c r="AS6" s="59">
        <f>+($D6/30)*C_Acquisto!AS6</f>
        <v>62999.999999999993</v>
      </c>
      <c r="AT6" s="59">
        <f>+($D6/30)*C_Acquisto!AT6</f>
        <v>62999.999999999993</v>
      </c>
      <c r="AU6" s="59">
        <f>+($D6/30)*C_Acquisto!AU6</f>
        <v>62999.999999999993</v>
      </c>
      <c r="AV6" s="59">
        <f>+($D6/30)*C_Acquisto!AV6</f>
        <v>62999.999999999993</v>
      </c>
      <c r="AW6" s="59">
        <f>+($D6/30)*C_Acquisto!AW6</f>
        <v>62999.999999999993</v>
      </c>
      <c r="AX6" s="59">
        <f>+($D6/30)*C_Acquisto!AX6</f>
        <v>62999.999999999993</v>
      </c>
      <c r="AY6" s="59">
        <f>+($D6/30)*C_Acquisto!AY6</f>
        <v>62999.999999999993</v>
      </c>
      <c r="AZ6" s="59">
        <f>+($D6/30)*C_Acquisto!AZ6</f>
        <v>62999.999999999993</v>
      </c>
      <c r="BA6" s="59">
        <f>+($D6/30)*C_Acquisto!BA6</f>
        <v>62999.999999999993</v>
      </c>
      <c r="BB6" s="59">
        <f>+($D6/30)*C_Acquisto!BB6</f>
        <v>62999.999999999993</v>
      </c>
      <c r="BC6" s="59">
        <f>+($D6/30)*C_Acquisto!BC6</f>
        <v>62999.999999999993</v>
      </c>
      <c r="BD6" s="59">
        <f>+($D6/30)*C_Acquisto!BD6</f>
        <v>62999.999999999993</v>
      </c>
      <c r="BE6" s="59">
        <f>+($D6/30)*C_Acquisto!BE6</f>
        <v>62999.999999999993</v>
      </c>
      <c r="BF6" s="59">
        <f>+($D6/30)*C_Acquisto!BF6</f>
        <v>62999.999999999993</v>
      </c>
      <c r="BG6" s="59">
        <f>+($D6/30)*C_Acquisto!BG6</f>
        <v>62999.999999999993</v>
      </c>
      <c r="BH6" s="59">
        <f>+($D6/30)*C_Acquisto!BH6</f>
        <v>62999.999999999993</v>
      </c>
      <c r="BI6" s="59">
        <f>+($D6/30)*C_Acquisto!BI6</f>
        <v>62999.999999999993</v>
      </c>
      <c r="BJ6" s="59">
        <f>+($D6/30)*C_Acquisto!BJ6</f>
        <v>62999.999999999993</v>
      </c>
      <c r="BK6" s="59">
        <f>+($D6/30)*C_Acquisto!BK6</f>
        <v>62999.999999999993</v>
      </c>
      <c r="BL6" s="59">
        <f>+($D6/30)*C_Acquisto!BL6</f>
        <v>62999.999999999993</v>
      </c>
      <c r="BM6" s="59">
        <f>+($D6/30)*C_Acquisto!BM6</f>
        <v>62999.999999999993</v>
      </c>
      <c r="BN6" s="59">
        <f>+($D6/30)*C_Acquisto!BN6</f>
        <v>62999.999999999993</v>
      </c>
      <c r="BO6" s="59">
        <f>+($D6/30)*C_Acquisto!BO6</f>
        <v>62999.999999999993</v>
      </c>
      <c r="BP6" s="59">
        <f>+($D6/30)*C_Acquisto!BP6</f>
        <v>62999.999999999993</v>
      </c>
      <c r="BQ6" s="59">
        <f>+($D6/30)*C_Acquisto!BQ6</f>
        <v>62999.999999999993</v>
      </c>
      <c r="BR6" s="59">
        <f>+($D6/30)*C_Acquisto!BR6</f>
        <v>62999.999999999993</v>
      </c>
      <c r="BS6" s="59">
        <f>+($D6/30)*C_Acquisto!BS6</f>
        <v>62999.999999999993</v>
      </c>
      <c r="BT6" s="59">
        <f>+($D6/30)*C_Acquisto!BT6</f>
        <v>62999.999999999993</v>
      </c>
      <c r="BU6" s="59">
        <f>+($D6/30)*C_Acquisto!BU6</f>
        <v>62999.999999999993</v>
      </c>
      <c r="BV6" s="59">
        <f>+($D6/30)*C_Acquisto!BV6</f>
        <v>62999.999999999993</v>
      </c>
      <c r="BW6" s="59">
        <f>+($D6/30)*C_Acquisto!BW6</f>
        <v>62999.999999999993</v>
      </c>
      <c r="BX6" s="59">
        <f>+($D6/30)*C_Acquisto!BX6</f>
        <v>62999.999999999993</v>
      </c>
      <c r="BY6" s="59">
        <f>+($D6/30)*C_Acquisto!BY6</f>
        <v>62999.999999999993</v>
      </c>
      <c r="BZ6" s="59">
        <f>+($D6/30)*C_Acquisto!BZ6</f>
        <v>62999.999999999993</v>
      </c>
      <c r="CA6" s="59">
        <f>+($D6/30)*C_Acquisto!CA6</f>
        <v>62999.999999999993</v>
      </c>
      <c r="CB6" s="59">
        <f>+($D6/30)*C_Acquisto!CB6</f>
        <v>62999.999999999993</v>
      </c>
      <c r="CC6" s="59">
        <f>+($D6/30)*C_Acquisto!CC6</f>
        <v>62999.999999999993</v>
      </c>
      <c r="CD6" s="59">
        <f>+($D6/30)*C_Acquisto!CD6</f>
        <v>62999.999999999993</v>
      </c>
      <c r="CE6" s="59">
        <f>+($D6/30)*C_Acquisto!CE6</f>
        <v>62999.999999999993</v>
      </c>
      <c r="CF6" s="59">
        <f>+($D6/30)*C_Acquisto!CF6</f>
        <v>62999.999999999993</v>
      </c>
      <c r="CG6" s="59">
        <f>+($D6/30)*C_Acquisto!CG6</f>
        <v>62999.999999999993</v>
      </c>
      <c r="CH6" s="59">
        <f>+($D6/30)*C_Acquisto!CH6</f>
        <v>62999.999999999993</v>
      </c>
      <c r="CI6" s="59">
        <f>+($D6/30)*C_Acquisto!CI6</f>
        <v>62999.999999999993</v>
      </c>
      <c r="CJ6" s="59">
        <f>+($D6/30)*C_Acquisto!CJ6</f>
        <v>62999.999999999993</v>
      </c>
      <c r="CK6" s="59">
        <f>+($D6/30)*C_Acquisto!CK6</f>
        <v>62999.999999999993</v>
      </c>
      <c r="CL6" s="59">
        <f>+($D6/30)*C_Acquisto!CL6</f>
        <v>62999.999999999993</v>
      </c>
      <c r="CM6" s="59">
        <f>+($D6/30)*C_Acquisto!CM6</f>
        <v>62999.999999999993</v>
      </c>
      <c r="CN6" s="59">
        <f>+($D6/30)*C_Acquisto!CN6</f>
        <v>62999.999999999993</v>
      </c>
      <c r="CO6" s="59">
        <f>+($D6/30)*C_Acquisto!CO6</f>
        <v>62999.999999999993</v>
      </c>
      <c r="CP6" s="59">
        <f>+($D6/30)*C_Acquisto!CP6</f>
        <v>62999.999999999993</v>
      </c>
      <c r="CQ6" s="59">
        <f>+($D6/30)*C_Acquisto!CQ6</f>
        <v>62999.999999999993</v>
      </c>
      <c r="CR6" s="59">
        <f>+($D6/30)*C_Acquisto!CR6</f>
        <v>62999.999999999993</v>
      </c>
      <c r="CS6" s="59">
        <f>+($D6/30)*C_Acquisto!CS6</f>
        <v>62999.999999999993</v>
      </c>
      <c r="CT6" s="59">
        <f>+($D6/30)*C_Acquisto!CT6</f>
        <v>62999.999999999993</v>
      </c>
      <c r="CU6" s="59">
        <f>+($D6/30)*C_Acquisto!CU6</f>
        <v>62999.999999999993</v>
      </c>
      <c r="CV6" s="59">
        <f>+($D6/30)*C_Acquisto!CV6</f>
        <v>62999.999999999993</v>
      </c>
      <c r="CW6" s="59">
        <f>+($D6/30)*C_Acquisto!CW6</f>
        <v>62999.999999999993</v>
      </c>
      <c r="CX6" s="59">
        <f>+($D6/30)*C_Acquisto!CX6</f>
        <v>62999.999999999993</v>
      </c>
      <c r="CY6" s="59">
        <f>+($D6/30)*C_Acquisto!CY6</f>
        <v>62999.999999999993</v>
      </c>
      <c r="CZ6" s="59">
        <f>+($D6/30)*C_Acquisto!CZ6</f>
        <v>62999.999999999993</v>
      </c>
      <c r="DA6" s="59">
        <f>+($D6/30)*C_Acquisto!DA6</f>
        <v>62999.999999999993</v>
      </c>
      <c r="DB6" s="59">
        <f>+($D6/30)*C_Acquisto!DB6</f>
        <v>62999.999999999993</v>
      </c>
      <c r="DC6" s="59">
        <f>+($D6/30)*C_Acquisto!DC6</f>
        <v>62999.999999999993</v>
      </c>
      <c r="DD6" s="59">
        <f>+($D6/30)*C_Acquisto!DD6</f>
        <v>62999.999999999993</v>
      </c>
      <c r="DE6" s="59">
        <f>+($D6/30)*C_Acquisto!DE6</f>
        <v>62999.999999999993</v>
      </c>
      <c r="DF6" s="59">
        <f>+($D6/30)*C_Acquisto!DF6</f>
        <v>62999.999999999993</v>
      </c>
      <c r="DG6" s="59">
        <f>+($D6/30)*C_Acquisto!DG6</f>
        <v>62999.999999999993</v>
      </c>
      <c r="DH6" s="59">
        <f>+($D6/30)*C_Acquisto!DH6</f>
        <v>62999.999999999993</v>
      </c>
      <c r="DI6" s="59">
        <f>+($D6/30)*C_Acquisto!DI6</f>
        <v>62999.999999999993</v>
      </c>
      <c r="DJ6" s="59">
        <f>+($D6/30)*C_Acquisto!DJ6</f>
        <v>62999.999999999993</v>
      </c>
      <c r="DK6" s="59">
        <f>+($D6/30)*C_Acquisto!DK6</f>
        <v>62999.999999999993</v>
      </c>
      <c r="DL6" s="59">
        <f>+($D6/30)*C_Acquisto!DL6</f>
        <v>62999.999999999993</v>
      </c>
      <c r="DM6" s="59">
        <f>+($D6/30)*C_Acquisto!DM6</f>
        <v>62999.999999999993</v>
      </c>
      <c r="DN6" s="59">
        <f>+($D6/30)*C_Acquisto!DN6</f>
        <v>62999.999999999993</v>
      </c>
      <c r="DO6" s="59">
        <f>+($D6/30)*C_Acquisto!DO6</f>
        <v>62999.999999999993</v>
      </c>
      <c r="DP6" s="59">
        <f>+($D6/30)*C_Acquisto!DP6</f>
        <v>62999.999999999993</v>
      </c>
      <c r="DQ6" s="59">
        <f>+($D6/30)*C_Acquisto!DQ6</f>
        <v>62999.999999999993</v>
      </c>
      <c r="DR6" s="59">
        <f>+($D6/30)*C_Acquisto!DR6</f>
        <v>62999.999999999993</v>
      </c>
      <c r="DS6" s="59">
        <f>+($D6/30)*C_Acquisto!DS6</f>
        <v>62999.999999999993</v>
      </c>
      <c r="DT6" s="59">
        <f>+($D6/30)*C_Acquisto!DT6</f>
        <v>62999.999999999993</v>
      </c>
      <c r="DU6" s="59">
        <f>+($D6/30)*C_Acquisto!DU6</f>
        <v>62999.999999999993</v>
      </c>
      <c r="DV6" s="59">
        <f>+($D6/30)*C_Acquisto!DV6</f>
        <v>62999.999999999993</v>
      </c>
      <c r="DW6" s="59">
        <f>+($D6/30)*C_Acquisto!DW6</f>
        <v>62999.999999999993</v>
      </c>
    </row>
    <row r="7" spans="1:127" ht="16.5" thickTop="1" thickBot="1" x14ac:dyDescent="0.3">
      <c r="C7" s="119">
        <f>+I_Vendite!C5</f>
        <v>0</v>
      </c>
      <c r="D7" s="58">
        <f>+I_Vendite!F5</f>
        <v>0</v>
      </c>
      <c r="H7" s="59">
        <f>+($D7/30)*C_Acquisto!H7</f>
        <v>0</v>
      </c>
      <c r="I7" s="59">
        <f>+($D7/30)*C_Acquisto!I7</f>
        <v>0</v>
      </c>
      <c r="J7" s="59">
        <f>+($D7/30)*C_Acquisto!J7</f>
        <v>0</v>
      </c>
      <c r="K7" s="59">
        <f>+($D7/30)*C_Acquisto!K7</f>
        <v>0</v>
      </c>
      <c r="L7" s="59">
        <f>+($D7/30)*C_Acquisto!L7</f>
        <v>0</v>
      </c>
      <c r="M7" s="59">
        <f>+($D7/30)*C_Acquisto!M7</f>
        <v>0</v>
      </c>
      <c r="N7" s="59">
        <f>+($D7/30)*C_Acquisto!N7</f>
        <v>0</v>
      </c>
      <c r="O7" s="59">
        <f>+($D7/30)*C_Acquisto!O7</f>
        <v>0</v>
      </c>
      <c r="P7" s="59">
        <f>+($D7/30)*C_Acquisto!P7</f>
        <v>0</v>
      </c>
      <c r="Q7" s="59">
        <f>+($D7/30)*C_Acquisto!Q7</f>
        <v>0</v>
      </c>
      <c r="R7" s="59">
        <f>+($D7/30)*C_Acquisto!R7</f>
        <v>0</v>
      </c>
      <c r="S7" s="59">
        <f>+($D7/30)*C_Acquisto!S7</f>
        <v>0</v>
      </c>
      <c r="T7" s="59">
        <f>+($D7/30)*C_Acquisto!T7</f>
        <v>0</v>
      </c>
      <c r="U7" s="59">
        <f>+($D7/30)*C_Acquisto!U7</f>
        <v>0</v>
      </c>
      <c r="V7" s="59">
        <f>+($D7/30)*C_Acquisto!V7</f>
        <v>0</v>
      </c>
      <c r="W7" s="59">
        <f>+($D7/30)*C_Acquisto!W7</f>
        <v>0</v>
      </c>
      <c r="X7" s="59">
        <f>+($D7/30)*C_Acquisto!X7</f>
        <v>0</v>
      </c>
      <c r="Y7" s="59">
        <f>+($D7/30)*C_Acquisto!Y7</f>
        <v>0</v>
      </c>
      <c r="Z7" s="59">
        <f>+($D7/30)*C_Acquisto!Z7</f>
        <v>0</v>
      </c>
      <c r="AA7" s="59">
        <f>+($D7/30)*C_Acquisto!AA7</f>
        <v>0</v>
      </c>
      <c r="AB7" s="59">
        <f>+($D7/30)*C_Acquisto!AB7</f>
        <v>0</v>
      </c>
      <c r="AC7" s="59">
        <f>+($D7/30)*C_Acquisto!AC7</f>
        <v>0</v>
      </c>
      <c r="AD7" s="59">
        <f>+($D7/30)*C_Acquisto!AD7</f>
        <v>0</v>
      </c>
      <c r="AE7" s="59">
        <f>+($D7/30)*C_Acquisto!AE7</f>
        <v>0</v>
      </c>
      <c r="AF7" s="59">
        <f>+($D7/30)*C_Acquisto!AF7</f>
        <v>0</v>
      </c>
      <c r="AG7" s="59">
        <f>+($D7/30)*C_Acquisto!AG7</f>
        <v>0</v>
      </c>
      <c r="AH7" s="59">
        <f>+($D7/30)*C_Acquisto!AH7</f>
        <v>0</v>
      </c>
      <c r="AI7" s="59">
        <f>+($D7/30)*C_Acquisto!AI7</f>
        <v>0</v>
      </c>
      <c r="AJ7" s="59">
        <f>+($D7/30)*C_Acquisto!AJ7</f>
        <v>0</v>
      </c>
      <c r="AK7" s="59">
        <f>+($D7/30)*C_Acquisto!AK7</f>
        <v>0</v>
      </c>
      <c r="AL7" s="59">
        <f>+($D7/30)*C_Acquisto!AL7</f>
        <v>0</v>
      </c>
      <c r="AM7" s="59">
        <f>+($D7/30)*C_Acquisto!AM7</f>
        <v>0</v>
      </c>
      <c r="AN7" s="59">
        <f>+($D7/30)*C_Acquisto!AN7</f>
        <v>0</v>
      </c>
      <c r="AO7" s="59">
        <f>+($D7/30)*C_Acquisto!AO7</f>
        <v>0</v>
      </c>
      <c r="AP7" s="59">
        <f>+($D7/30)*C_Acquisto!AP7</f>
        <v>0</v>
      </c>
      <c r="AQ7" s="59">
        <f>+($D7/30)*C_Acquisto!AQ7</f>
        <v>0</v>
      </c>
      <c r="AR7" s="59">
        <f>+($D7/30)*C_Acquisto!AR7</f>
        <v>0</v>
      </c>
      <c r="AS7" s="59">
        <f>+($D7/30)*C_Acquisto!AS7</f>
        <v>0</v>
      </c>
      <c r="AT7" s="59">
        <f>+($D7/30)*C_Acquisto!AT7</f>
        <v>0</v>
      </c>
      <c r="AU7" s="59">
        <f>+($D7/30)*C_Acquisto!AU7</f>
        <v>0</v>
      </c>
      <c r="AV7" s="59">
        <f>+($D7/30)*C_Acquisto!AV7</f>
        <v>0</v>
      </c>
      <c r="AW7" s="59">
        <f>+($D7/30)*C_Acquisto!AW7</f>
        <v>0</v>
      </c>
      <c r="AX7" s="59">
        <f>+($D7/30)*C_Acquisto!AX7</f>
        <v>0</v>
      </c>
      <c r="AY7" s="59">
        <f>+($D7/30)*C_Acquisto!AY7</f>
        <v>0</v>
      </c>
      <c r="AZ7" s="59">
        <f>+($D7/30)*C_Acquisto!AZ7</f>
        <v>0</v>
      </c>
      <c r="BA7" s="59">
        <f>+($D7/30)*C_Acquisto!BA7</f>
        <v>0</v>
      </c>
      <c r="BB7" s="59">
        <f>+($D7/30)*C_Acquisto!BB7</f>
        <v>0</v>
      </c>
      <c r="BC7" s="59">
        <f>+($D7/30)*C_Acquisto!BC7</f>
        <v>0</v>
      </c>
      <c r="BD7" s="59">
        <f>+($D7/30)*C_Acquisto!BD7</f>
        <v>0</v>
      </c>
      <c r="BE7" s="59">
        <f>+($D7/30)*C_Acquisto!BE7</f>
        <v>0</v>
      </c>
      <c r="BF7" s="59">
        <f>+($D7/30)*C_Acquisto!BF7</f>
        <v>0</v>
      </c>
      <c r="BG7" s="59">
        <f>+($D7/30)*C_Acquisto!BG7</f>
        <v>0</v>
      </c>
      <c r="BH7" s="59">
        <f>+($D7/30)*C_Acquisto!BH7</f>
        <v>0</v>
      </c>
      <c r="BI7" s="59">
        <f>+($D7/30)*C_Acquisto!BI7</f>
        <v>0</v>
      </c>
      <c r="BJ7" s="59">
        <f>+($D7/30)*C_Acquisto!BJ7</f>
        <v>0</v>
      </c>
      <c r="BK7" s="59">
        <f>+($D7/30)*C_Acquisto!BK7</f>
        <v>0</v>
      </c>
      <c r="BL7" s="59">
        <f>+($D7/30)*C_Acquisto!BL7</f>
        <v>0</v>
      </c>
      <c r="BM7" s="59">
        <f>+($D7/30)*C_Acquisto!BM7</f>
        <v>0</v>
      </c>
      <c r="BN7" s="59">
        <f>+($D7/30)*C_Acquisto!BN7</f>
        <v>0</v>
      </c>
      <c r="BO7" s="59">
        <f>+($D7/30)*C_Acquisto!BO7</f>
        <v>0</v>
      </c>
      <c r="BP7" s="59">
        <f>+($D7/30)*C_Acquisto!BP7</f>
        <v>0</v>
      </c>
      <c r="BQ7" s="59">
        <f>+($D7/30)*C_Acquisto!BQ7</f>
        <v>0</v>
      </c>
      <c r="BR7" s="59">
        <f>+($D7/30)*C_Acquisto!BR7</f>
        <v>0</v>
      </c>
      <c r="BS7" s="59">
        <f>+($D7/30)*C_Acquisto!BS7</f>
        <v>0</v>
      </c>
      <c r="BT7" s="59">
        <f>+($D7/30)*C_Acquisto!BT7</f>
        <v>0</v>
      </c>
      <c r="BU7" s="59">
        <f>+($D7/30)*C_Acquisto!BU7</f>
        <v>0</v>
      </c>
      <c r="BV7" s="59">
        <f>+($D7/30)*C_Acquisto!BV7</f>
        <v>0</v>
      </c>
      <c r="BW7" s="59">
        <f>+($D7/30)*C_Acquisto!BW7</f>
        <v>0</v>
      </c>
      <c r="BX7" s="59">
        <f>+($D7/30)*C_Acquisto!BX7</f>
        <v>0</v>
      </c>
      <c r="BY7" s="59">
        <f>+($D7/30)*C_Acquisto!BY7</f>
        <v>0</v>
      </c>
      <c r="BZ7" s="59">
        <f>+($D7/30)*C_Acquisto!BZ7</f>
        <v>0</v>
      </c>
      <c r="CA7" s="59">
        <f>+($D7/30)*C_Acquisto!CA7</f>
        <v>0</v>
      </c>
      <c r="CB7" s="59">
        <f>+($D7/30)*C_Acquisto!CB7</f>
        <v>0</v>
      </c>
      <c r="CC7" s="59">
        <f>+($D7/30)*C_Acquisto!CC7</f>
        <v>0</v>
      </c>
      <c r="CD7" s="59">
        <f>+($D7/30)*C_Acquisto!CD7</f>
        <v>0</v>
      </c>
      <c r="CE7" s="59">
        <f>+($D7/30)*C_Acquisto!CE7</f>
        <v>0</v>
      </c>
      <c r="CF7" s="59">
        <f>+($D7/30)*C_Acquisto!CF7</f>
        <v>0</v>
      </c>
      <c r="CG7" s="59">
        <f>+($D7/30)*C_Acquisto!CG7</f>
        <v>0</v>
      </c>
      <c r="CH7" s="59">
        <f>+($D7/30)*C_Acquisto!CH7</f>
        <v>0</v>
      </c>
      <c r="CI7" s="59">
        <f>+($D7/30)*C_Acquisto!CI7</f>
        <v>0</v>
      </c>
      <c r="CJ7" s="59">
        <f>+($D7/30)*C_Acquisto!CJ7</f>
        <v>0</v>
      </c>
      <c r="CK7" s="59">
        <f>+($D7/30)*C_Acquisto!CK7</f>
        <v>0</v>
      </c>
      <c r="CL7" s="59">
        <f>+($D7/30)*C_Acquisto!CL7</f>
        <v>0</v>
      </c>
      <c r="CM7" s="59">
        <f>+($D7/30)*C_Acquisto!CM7</f>
        <v>0</v>
      </c>
      <c r="CN7" s="59">
        <f>+($D7/30)*C_Acquisto!CN7</f>
        <v>0</v>
      </c>
      <c r="CO7" s="59">
        <f>+($D7/30)*C_Acquisto!CO7</f>
        <v>0</v>
      </c>
      <c r="CP7" s="59">
        <f>+($D7/30)*C_Acquisto!CP7</f>
        <v>0</v>
      </c>
      <c r="CQ7" s="59">
        <f>+($D7/30)*C_Acquisto!CQ7</f>
        <v>0</v>
      </c>
      <c r="CR7" s="59">
        <f>+($D7/30)*C_Acquisto!CR7</f>
        <v>0</v>
      </c>
      <c r="CS7" s="59">
        <f>+($D7/30)*C_Acquisto!CS7</f>
        <v>0</v>
      </c>
      <c r="CT7" s="59">
        <f>+($D7/30)*C_Acquisto!CT7</f>
        <v>0</v>
      </c>
      <c r="CU7" s="59">
        <f>+($D7/30)*C_Acquisto!CU7</f>
        <v>0</v>
      </c>
      <c r="CV7" s="59">
        <f>+($D7/30)*C_Acquisto!CV7</f>
        <v>0</v>
      </c>
      <c r="CW7" s="59">
        <f>+($D7/30)*C_Acquisto!CW7</f>
        <v>0</v>
      </c>
      <c r="CX7" s="59">
        <f>+($D7/30)*C_Acquisto!CX7</f>
        <v>0</v>
      </c>
      <c r="CY7" s="59">
        <f>+($D7/30)*C_Acquisto!CY7</f>
        <v>0</v>
      </c>
      <c r="CZ7" s="59">
        <f>+($D7/30)*C_Acquisto!CZ7</f>
        <v>0</v>
      </c>
      <c r="DA7" s="59">
        <f>+($D7/30)*C_Acquisto!DA7</f>
        <v>0</v>
      </c>
      <c r="DB7" s="59">
        <f>+($D7/30)*C_Acquisto!DB7</f>
        <v>0</v>
      </c>
      <c r="DC7" s="59">
        <f>+($D7/30)*C_Acquisto!DC7</f>
        <v>0</v>
      </c>
      <c r="DD7" s="59">
        <f>+($D7/30)*C_Acquisto!DD7</f>
        <v>0</v>
      </c>
      <c r="DE7" s="59">
        <f>+($D7/30)*C_Acquisto!DE7</f>
        <v>0</v>
      </c>
      <c r="DF7" s="59">
        <f>+($D7/30)*C_Acquisto!DF7</f>
        <v>0</v>
      </c>
      <c r="DG7" s="59">
        <f>+($D7/30)*C_Acquisto!DG7</f>
        <v>0</v>
      </c>
      <c r="DH7" s="59">
        <f>+($D7/30)*C_Acquisto!DH7</f>
        <v>0</v>
      </c>
      <c r="DI7" s="59">
        <f>+($D7/30)*C_Acquisto!DI7</f>
        <v>0</v>
      </c>
      <c r="DJ7" s="59">
        <f>+($D7/30)*C_Acquisto!DJ7</f>
        <v>0</v>
      </c>
      <c r="DK7" s="59">
        <f>+($D7/30)*C_Acquisto!DK7</f>
        <v>0</v>
      </c>
      <c r="DL7" s="59">
        <f>+($D7/30)*C_Acquisto!DL7</f>
        <v>0</v>
      </c>
      <c r="DM7" s="59">
        <f>+($D7/30)*C_Acquisto!DM7</f>
        <v>0</v>
      </c>
      <c r="DN7" s="59">
        <f>+($D7/30)*C_Acquisto!DN7</f>
        <v>0</v>
      </c>
      <c r="DO7" s="59">
        <f>+($D7/30)*C_Acquisto!DO7</f>
        <v>0</v>
      </c>
      <c r="DP7" s="59">
        <f>+($D7/30)*C_Acquisto!DP7</f>
        <v>0</v>
      </c>
      <c r="DQ7" s="59">
        <f>+($D7/30)*C_Acquisto!DQ7</f>
        <v>0</v>
      </c>
      <c r="DR7" s="59">
        <f>+($D7/30)*C_Acquisto!DR7</f>
        <v>0</v>
      </c>
      <c r="DS7" s="59">
        <f>+($D7/30)*C_Acquisto!DS7</f>
        <v>0</v>
      </c>
      <c r="DT7" s="59">
        <f>+($D7/30)*C_Acquisto!DT7</f>
        <v>0</v>
      </c>
      <c r="DU7" s="59">
        <f>+($D7/30)*C_Acquisto!DU7</f>
        <v>0</v>
      </c>
      <c r="DV7" s="59">
        <f>+($D7/30)*C_Acquisto!DV7</f>
        <v>0</v>
      </c>
      <c r="DW7" s="59">
        <f>+($D7/30)*C_Acquisto!DW7</f>
        <v>0</v>
      </c>
    </row>
    <row r="8" spans="1:127" ht="16.5" thickTop="1" thickBot="1" x14ac:dyDescent="0.3">
      <c r="C8" s="119">
        <f>+I_Vendite!C6</f>
        <v>0</v>
      </c>
      <c r="D8" s="58">
        <f>+I_Vendite!F6</f>
        <v>0</v>
      </c>
      <c r="H8" s="59">
        <f>+($D8/30)*C_Acquisto!H8</f>
        <v>0</v>
      </c>
      <c r="I8" s="59">
        <f>+($D8/30)*C_Acquisto!I8</f>
        <v>0</v>
      </c>
      <c r="J8" s="59">
        <f>+($D8/30)*C_Acquisto!J8</f>
        <v>0</v>
      </c>
      <c r="K8" s="59">
        <f>+($D8/30)*C_Acquisto!K8</f>
        <v>0</v>
      </c>
      <c r="L8" s="59">
        <f>+($D8/30)*C_Acquisto!L8</f>
        <v>0</v>
      </c>
      <c r="M8" s="59">
        <f>+($D8/30)*C_Acquisto!M8</f>
        <v>0</v>
      </c>
      <c r="N8" s="59">
        <f>+($D8/30)*C_Acquisto!N8</f>
        <v>0</v>
      </c>
      <c r="O8" s="59">
        <f>+($D8/30)*C_Acquisto!O8</f>
        <v>0</v>
      </c>
      <c r="P8" s="59">
        <f>+($D8/30)*C_Acquisto!P8</f>
        <v>0</v>
      </c>
      <c r="Q8" s="59">
        <f>+($D8/30)*C_Acquisto!Q8</f>
        <v>0</v>
      </c>
      <c r="R8" s="59">
        <f>+($D8/30)*C_Acquisto!R8</f>
        <v>0</v>
      </c>
      <c r="S8" s="59">
        <f>+($D8/30)*C_Acquisto!S8</f>
        <v>0</v>
      </c>
      <c r="T8" s="59">
        <f>+($D8/30)*C_Acquisto!T8</f>
        <v>0</v>
      </c>
      <c r="U8" s="59">
        <f>+($D8/30)*C_Acquisto!U8</f>
        <v>0</v>
      </c>
      <c r="V8" s="59">
        <f>+($D8/30)*C_Acquisto!V8</f>
        <v>0</v>
      </c>
      <c r="W8" s="59">
        <f>+($D8/30)*C_Acquisto!W8</f>
        <v>0</v>
      </c>
      <c r="X8" s="59">
        <f>+($D8/30)*C_Acquisto!X8</f>
        <v>0</v>
      </c>
      <c r="Y8" s="59">
        <f>+($D8/30)*C_Acquisto!Y8</f>
        <v>0</v>
      </c>
      <c r="Z8" s="59">
        <f>+($D8/30)*C_Acquisto!Z8</f>
        <v>0</v>
      </c>
      <c r="AA8" s="59">
        <f>+($D8/30)*C_Acquisto!AA8</f>
        <v>0</v>
      </c>
      <c r="AB8" s="59">
        <f>+($D8/30)*C_Acquisto!AB8</f>
        <v>0</v>
      </c>
      <c r="AC8" s="59">
        <f>+($D8/30)*C_Acquisto!AC8</f>
        <v>0</v>
      </c>
      <c r="AD8" s="59">
        <f>+($D8/30)*C_Acquisto!AD8</f>
        <v>0</v>
      </c>
      <c r="AE8" s="59">
        <f>+($D8/30)*C_Acquisto!AE8</f>
        <v>0</v>
      </c>
      <c r="AF8" s="59">
        <f>+($D8/30)*C_Acquisto!AF8</f>
        <v>0</v>
      </c>
      <c r="AG8" s="59">
        <f>+($D8/30)*C_Acquisto!AG8</f>
        <v>0</v>
      </c>
      <c r="AH8" s="59">
        <f>+($D8/30)*C_Acquisto!AH8</f>
        <v>0</v>
      </c>
      <c r="AI8" s="59">
        <f>+($D8/30)*C_Acquisto!AI8</f>
        <v>0</v>
      </c>
      <c r="AJ8" s="59">
        <f>+($D8/30)*C_Acquisto!AJ8</f>
        <v>0</v>
      </c>
      <c r="AK8" s="59">
        <f>+($D8/30)*C_Acquisto!AK8</f>
        <v>0</v>
      </c>
      <c r="AL8" s="59">
        <f>+($D8/30)*C_Acquisto!AL8</f>
        <v>0</v>
      </c>
      <c r="AM8" s="59">
        <f>+($D8/30)*C_Acquisto!AM8</f>
        <v>0</v>
      </c>
      <c r="AN8" s="59">
        <f>+($D8/30)*C_Acquisto!AN8</f>
        <v>0</v>
      </c>
      <c r="AO8" s="59">
        <f>+($D8/30)*C_Acquisto!AO8</f>
        <v>0</v>
      </c>
      <c r="AP8" s="59">
        <f>+($D8/30)*C_Acquisto!AP8</f>
        <v>0</v>
      </c>
      <c r="AQ8" s="59">
        <f>+($D8/30)*C_Acquisto!AQ8</f>
        <v>0</v>
      </c>
      <c r="AR8" s="59">
        <f>+($D8/30)*C_Acquisto!AR8</f>
        <v>0</v>
      </c>
      <c r="AS8" s="59">
        <f>+($D8/30)*C_Acquisto!AS8</f>
        <v>0</v>
      </c>
      <c r="AT8" s="59">
        <f>+($D8/30)*C_Acquisto!AT8</f>
        <v>0</v>
      </c>
      <c r="AU8" s="59">
        <f>+($D8/30)*C_Acquisto!AU8</f>
        <v>0</v>
      </c>
      <c r="AV8" s="59">
        <f>+($D8/30)*C_Acquisto!AV8</f>
        <v>0</v>
      </c>
      <c r="AW8" s="59">
        <f>+($D8/30)*C_Acquisto!AW8</f>
        <v>0</v>
      </c>
      <c r="AX8" s="59">
        <f>+($D8/30)*C_Acquisto!AX8</f>
        <v>0</v>
      </c>
      <c r="AY8" s="59">
        <f>+($D8/30)*C_Acquisto!AY8</f>
        <v>0</v>
      </c>
      <c r="AZ8" s="59">
        <f>+($D8/30)*C_Acquisto!AZ8</f>
        <v>0</v>
      </c>
      <c r="BA8" s="59">
        <f>+($D8/30)*C_Acquisto!BA8</f>
        <v>0</v>
      </c>
      <c r="BB8" s="59">
        <f>+($D8/30)*C_Acquisto!BB8</f>
        <v>0</v>
      </c>
      <c r="BC8" s="59">
        <f>+($D8/30)*C_Acquisto!BC8</f>
        <v>0</v>
      </c>
      <c r="BD8" s="59">
        <f>+($D8/30)*C_Acquisto!BD8</f>
        <v>0</v>
      </c>
      <c r="BE8" s="59">
        <f>+($D8/30)*C_Acquisto!BE8</f>
        <v>0</v>
      </c>
      <c r="BF8" s="59">
        <f>+($D8/30)*C_Acquisto!BF8</f>
        <v>0</v>
      </c>
      <c r="BG8" s="59">
        <f>+($D8/30)*C_Acquisto!BG8</f>
        <v>0</v>
      </c>
      <c r="BH8" s="59">
        <f>+($D8/30)*C_Acquisto!BH8</f>
        <v>0</v>
      </c>
      <c r="BI8" s="59">
        <f>+($D8/30)*C_Acquisto!BI8</f>
        <v>0</v>
      </c>
      <c r="BJ8" s="59">
        <f>+($D8/30)*C_Acquisto!BJ8</f>
        <v>0</v>
      </c>
      <c r="BK8" s="59">
        <f>+($D8/30)*C_Acquisto!BK8</f>
        <v>0</v>
      </c>
      <c r="BL8" s="59">
        <f>+($D8/30)*C_Acquisto!BL8</f>
        <v>0</v>
      </c>
      <c r="BM8" s="59">
        <f>+($D8/30)*C_Acquisto!BM8</f>
        <v>0</v>
      </c>
      <c r="BN8" s="59">
        <f>+($D8/30)*C_Acquisto!BN8</f>
        <v>0</v>
      </c>
      <c r="BO8" s="59">
        <f>+($D8/30)*C_Acquisto!BO8</f>
        <v>0</v>
      </c>
      <c r="BP8" s="59">
        <f>+($D8/30)*C_Acquisto!BP8</f>
        <v>0</v>
      </c>
      <c r="BQ8" s="59">
        <f>+($D8/30)*C_Acquisto!BQ8</f>
        <v>0</v>
      </c>
      <c r="BR8" s="59">
        <f>+($D8/30)*C_Acquisto!BR8</f>
        <v>0</v>
      </c>
      <c r="BS8" s="59">
        <f>+($D8/30)*C_Acquisto!BS8</f>
        <v>0</v>
      </c>
      <c r="BT8" s="59">
        <f>+($D8/30)*C_Acquisto!BT8</f>
        <v>0</v>
      </c>
      <c r="BU8" s="59">
        <f>+($D8/30)*C_Acquisto!BU8</f>
        <v>0</v>
      </c>
      <c r="BV8" s="59">
        <f>+($D8/30)*C_Acquisto!BV8</f>
        <v>0</v>
      </c>
      <c r="BW8" s="59">
        <f>+($D8/30)*C_Acquisto!BW8</f>
        <v>0</v>
      </c>
      <c r="BX8" s="59">
        <f>+($D8/30)*C_Acquisto!BX8</f>
        <v>0</v>
      </c>
      <c r="BY8" s="59">
        <f>+($D8/30)*C_Acquisto!BY8</f>
        <v>0</v>
      </c>
      <c r="BZ8" s="59">
        <f>+($D8/30)*C_Acquisto!BZ8</f>
        <v>0</v>
      </c>
      <c r="CA8" s="59">
        <f>+($D8/30)*C_Acquisto!CA8</f>
        <v>0</v>
      </c>
      <c r="CB8" s="59">
        <f>+($D8/30)*C_Acquisto!CB8</f>
        <v>0</v>
      </c>
      <c r="CC8" s="59">
        <f>+($D8/30)*C_Acquisto!CC8</f>
        <v>0</v>
      </c>
      <c r="CD8" s="59">
        <f>+($D8/30)*C_Acquisto!CD8</f>
        <v>0</v>
      </c>
      <c r="CE8" s="59">
        <f>+($D8/30)*C_Acquisto!CE8</f>
        <v>0</v>
      </c>
      <c r="CF8" s="59">
        <f>+($D8/30)*C_Acquisto!CF8</f>
        <v>0</v>
      </c>
      <c r="CG8" s="59">
        <f>+($D8/30)*C_Acquisto!CG8</f>
        <v>0</v>
      </c>
      <c r="CH8" s="59">
        <f>+($D8/30)*C_Acquisto!CH8</f>
        <v>0</v>
      </c>
      <c r="CI8" s="59">
        <f>+($D8/30)*C_Acquisto!CI8</f>
        <v>0</v>
      </c>
      <c r="CJ8" s="59">
        <f>+($D8/30)*C_Acquisto!CJ8</f>
        <v>0</v>
      </c>
      <c r="CK8" s="59">
        <f>+($D8/30)*C_Acquisto!CK8</f>
        <v>0</v>
      </c>
      <c r="CL8" s="59">
        <f>+($D8/30)*C_Acquisto!CL8</f>
        <v>0</v>
      </c>
      <c r="CM8" s="59">
        <f>+($D8/30)*C_Acquisto!CM8</f>
        <v>0</v>
      </c>
      <c r="CN8" s="59">
        <f>+($D8/30)*C_Acquisto!CN8</f>
        <v>0</v>
      </c>
      <c r="CO8" s="59">
        <f>+($D8/30)*C_Acquisto!CO8</f>
        <v>0</v>
      </c>
      <c r="CP8" s="59">
        <f>+($D8/30)*C_Acquisto!CP8</f>
        <v>0</v>
      </c>
      <c r="CQ8" s="59">
        <f>+($D8/30)*C_Acquisto!CQ8</f>
        <v>0</v>
      </c>
      <c r="CR8" s="59">
        <f>+($D8/30)*C_Acquisto!CR8</f>
        <v>0</v>
      </c>
      <c r="CS8" s="59">
        <f>+($D8/30)*C_Acquisto!CS8</f>
        <v>0</v>
      </c>
      <c r="CT8" s="59">
        <f>+($D8/30)*C_Acquisto!CT8</f>
        <v>0</v>
      </c>
      <c r="CU8" s="59">
        <f>+($D8/30)*C_Acquisto!CU8</f>
        <v>0</v>
      </c>
      <c r="CV8" s="59">
        <f>+($D8/30)*C_Acquisto!CV8</f>
        <v>0</v>
      </c>
      <c r="CW8" s="59">
        <f>+($D8/30)*C_Acquisto!CW8</f>
        <v>0</v>
      </c>
      <c r="CX8" s="59">
        <f>+($D8/30)*C_Acquisto!CX8</f>
        <v>0</v>
      </c>
      <c r="CY8" s="59">
        <f>+($D8/30)*C_Acquisto!CY8</f>
        <v>0</v>
      </c>
      <c r="CZ8" s="59">
        <f>+($D8/30)*C_Acquisto!CZ8</f>
        <v>0</v>
      </c>
      <c r="DA8" s="59">
        <f>+($D8/30)*C_Acquisto!DA8</f>
        <v>0</v>
      </c>
      <c r="DB8" s="59">
        <f>+($D8/30)*C_Acquisto!DB8</f>
        <v>0</v>
      </c>
      <c r="DC8" s="59">
        <f>+($D8/30)*C_Acquisto!DC8</f>
        <v>0</v>
      </c>
      <c r="DD8" s="59">
        <f>+($D8/30)*C_Acquisto!DD8</f>
        <v>0</v>
      </c>
      <c r="DE8" s="59">
        <f>+($D8/30)*C_Acquisto!DE8</f>
        <v>0</v>
      </c>
      <c r="DF8" s="59">
        <f>+($D8/30)*C_Acquisto!DF8</f>
        <v>0</v>
      </c>
      <c r="DG8" s="59">
        <f>+($D8/30)*C_Acquisto!DG8</f>
        <v>0</v>
      </c>
      <c r="DH8" s="59">
        <f>+($D8/30)*C_Acquisto!DH8</f>
        <v>0</v>
      </c>
      <c r="DI8" s="59">
        <f>+($D8/30)*C_Acquisto!DI8</f>
        <v>0</v>
      </c>
      <c r="DJ8" s="59">
        <f>+($D8/30)*C_Acquisto!DJ8</f>
        <v>0</v>
      </c>
      <c r="DK8" s="59">
        <f>+($D8/30)*C_Acquisto!DK8</f>
        <v>0</v>
      </c>
      <c r="DL8" s="59">
        <f>+($D8/30)*C_Acquisto!DL8</f>
        <v>0</v>
      </c>
      <c r="DM8" s="59">
        <f>+($D8/30)*C_Acquisto!DM8</f>
        <v>0</v>
      </c>
      <c r="DN8" s="59">
        <f>+($D8/30)*C_Acquisto!DN8</f>
        <v>0</v>
      </c>
      <c r="DO8" s="59">
        <f>+($D8/30)*C_Acquisto!DO8</f>
        <v>0</v>
      </c>
      <c r="DP8" s="59">
        <f>+($D8/30)*C_Acquisto!DP8</f>
        <v>0</v>
      </c>
      <c r="DQ8" s="59">
        <f>+($D8/30)*C_Acquisto!DQ8</f>
        <v>0</v>
      </c>
      <c r="DR8" s="59">
        <f>+($D8/30)*C_Acquisto!DR8</f>
        <v>0</v>
      </c>
      <c r="DS8" s="59">
        <f>+($D8/30)*C_Acquisto!DS8</f>
        <v>0</v>
      </c>
      <c r="DT8" s="59">
        <f>+($D8/30)*C_Acquisto!DT8</f>
        <v>0</v>
      </c>
      <c r="DU8" s="59">
        <f>+($D8/30)*C_Acquisto!DU8</f>
        <v>0</v>
      </c>
      <c r="DV8" s="59">
        <f>+($D8/30)*C_Acquisto!DV8</f>
        <v>0</v>
      </c>
      <c r="DW8" s="59">
        <f>+($D8/30)*C_Acquisto!DW8</f>
        <v>0</v>
      </c>
    </row>
    <row r="9" spans="1:127" ht="16.5" thickTop="1" thickBot="1" x14ac:dyDescent="0.3">
      <c r="C9" s="119">
        <f>+I_Vendite!C7</f>
        <v>0</v>
      </c>
      <c r="D9" s="58">
        <f>+I_Vendite!F7</f>
        <v>0</v>
      </c>
      <c r="H9" s="59">
        <f>+($D9/30)*C_Acquisto!H9</f>
        <v>0</v>
      </c>
      <c r="I9" s="59">
        <f>+($D9/30)*C_Acquisto!I9</f>
        <v>0</v>
      </c>
      <c r="J9" s="59">
        <f>+($D9/30)*C_Acquisto!J9</f>
        <v>0</v>
      </c>
      <c r="K9" s="59">
        <f>+($D9/30)*C_Acquisto!K9</f>
        <v>0</v>
      </c>
      <c r="L9" s="59">
        <f>+($D9/30)*C_Acquisto!L9</f>
        <v>0</v>
      </c>
      <c r="M9" s="59">
        <f>+($D9/30)*C_Acquisto!M9</f>
        <v>0</v>
      </c>
      <c r="N9" s="59">
        <f>+($D9/30)*C_Acquisto!N9</f>
        <v>0</v>
      </c>
      <c r="O9" s="59">
        <f>+($D9/30)*C_Acquisto!O9</f>
        <v>0</v>
      </c>
      <c r="P9" s="59">
        <f>+($D9/30)*C_Acquisto!P9</f>
        <v>0</v>
      </c>
      <c r="Q9" s="59">
        <f>+($D9/30)*C_Acquisto!Q9</f>
        <v>0</v>
      </c>
      <c r="R9" s="59">
        <f>+($D9/30)*C_Acquisto!R9</f>
        <v>0</v>
      </c>
      <c r="S9" s="59">
        <f>+($D9/30)*C_Acquisto!S9</f>
        <v>0</v>
      </c>
      <c r="T9" s="59">
        <f>+($D9/30)*C_Acquisto!T9</f>
        <v>0</v>
      </c>
      <c r="U9" s="59">
        <f>+($D9/30)*C_Acquisto!U9</f>
        <v>0</v>
      </c>
      <c r="V9" s="59">
        <f>+($D9/30)*C_Acquisto!V9</f>
        <v>0</v>
      </c>
      <c r="W9" s="59">
        <f>+($D9/30)*C_Acquisto!W9</f>
        <v>0</v>
      </c>
      <c r="X9" s="59">
        <f>+($D9/30)*C_Acquisto!X9</f>
        <v>0</v>
      </c>
      <c r="Y9" s="59">
        <f>+($D9/30)*C_Acquisto!Y9</f>
        <v>0</v>
      </c>
      <c r="Z9" s="59">
        <f>+($D9/30)*C_Acquisto!Z9</f>
        <v>0</v>
      </c>
      <c r="AA9" s="59">
        <f>+($D9/30)*C_Acquisto!AA9</f>
        <v>0</v>
      </c>
      <c r="AB9" s="59">
        <f>+($D9/30)*C_Acquisto!AB9</f>
        <v>0</v>
      </c>
      <c r="AC9" s="59">
        <f>+($D9/30)*C_Acquisto!AC9</f>
        <v>0</v>
      </c>
      <c r="AD9" s="59">
        <f>+($D9/30)*C_Acquisto!AD9</f>
        <v>0</v>
      </c>
      <c r="AE9" s="59">
        <f>+($D9/30)*C_Acquisto!AE9</f>
        <v>0</v>
      </c>
      <c r="AF9" s="59">
        <f>+($D9/30)*C_Acquisto!AF9</f>
        <v>0</v>
      </c>
      <c r="AG9" s="59">
        <f>+($D9/30)*C_Acquisto!AG9</f>
        <v>0</v>
      </c>
      <c r="AH9" s="59">
        <f>+($D9/30)*C_Acquisto!AH9</f>
        <v>0</v>
      </c>
      <c r="AI9" s="59">
        <f>+($D9/30)*C_Acquisto!AI9</f>
        <v>0</v>
      </c>
      <c r="AJ9" s="59">
        <f>+($D9/30)*C_Acquisto!AJ9</f>
        <v>0</v>
      </c>
      <c r="AK9" s="59">
        <f>+($D9/30)*C_Acquisto!AK9</f>
        <v>0</v>
      </c>
      <c r="AL9" s="59">
        <f>+($D9/30)*C_Acquisto!AL9</f>
        <v>0</v>
      </c>
      <c r="AM9" s="59">
        <f>+($D9/30)*C_Acquisto!AM9</f>
        <v>0</v>
      </c>
      <c r="AN9" s="59">
        <f>+($D9/30)*C_Acquisto!AN9</f>
        <v>0</v>
      </c>
      <c r="AO9" s="59">
        <f>+($D9/30)*C_Acquisto!AO9</f>
        <v>0</v>
      </c>
      <c r="AP9" s="59">
        <f>+($D9/30)*C_Acquisto!AP9</f>
        <v>0</v>
      </c>
      <c r="AQ9" s="59">
        <f>+($D9/30)*C_Acquisto!AQ9</f>
        <v>0</v>
      </c>
      <c r="AR9" s="59">
        <f>+($D9/30)*C_Acquisto!AR9</f>
        <v>0</v>
      </c>
      <c r="AS9" s="59">
        <f>+($D9/30)*C_Acquisto!AS9</f>
        <v>0</v>
      </c>
      <c r="AT9" s="59">
        <f>+($D9/30)*C_Acquisto!AT9</f>
        <v>0</v>
      </c>
      <c r="AU9" s="59">
        <f>+($D9/30)*C_Acquisto!AU9</f>
        <v>0</v>
      </c>
      <c r="AV9" s="59">
        <f>+($D9/30)*C_Acquisto!AV9</f>
        <v>0</v>
      </c>
      <c r="AW9" s="59">
        <f>+($D9/30)*C_Acquisto!AW9</f>
        <v>0</v>
      </c>
      <c r="AX9" s="59">
        <f>+($D9/30)*C_Acquisto!AX9</f>
        <v>0</v>
      </c>
      <c r="AY9" s="59">
        <f>+($D9/30)*C_Acquisto!AY9</f>
        <v>0</v>
      </c>
      <c r="AZ9" s="59">
        <f>+($D9/30)*C_Acquisto!AZ9</f>
        <v>0</v>
      </c>
      <c r="BA9" s="59">
        <f>+($D9/30)*C_Acquisto!BA9</f>
        <v>0</v>
      </c>
      <c r="BB9" s="59">
        <f>+($D9/30)*C_Acquisto!BB9</f>
        <v>0</v>
      </c>
      <c r="BC9" s="59">
        <f>+($D9/30)*C_Acquisto!BC9</f>
        <v>0</v>
      </c>
      <c r="BD9" s="59">
        <f>+($D9/30)*C_Acquisto!BD9</f>
        <v>0</v>
      </c>
      <c r="BE9" s="59">
        <f>+($D9/30)*C_Acquisto!BE9</f>
        <v>0</v>
      </c>
      <c r="BF9" s="59">
        <f>+($D9/30)*C_Acquisto!BF9</f>
        <v>0</v>
      </c>
      <c r="BG9" s="59">
        <f>+($D9/30)*C_Acquisto!BG9</f>
        <v>0</v>
      </c>
      <c r="BH9" s="59">
        <f>+($D9/30)*C_Acquisto!BH9</f>
        <v>0</v>
      </c>
      <c r="BI9" s="59">
        <f>+($D9/30)*C_Acquisto!BI9</f>
        <v>0</v>
      </c>
      <c r="BJ9" s="59">
        <f>+($D9/30)*C_Acquisto!BJ9</f>
        <v>0</v>
      </c>
      <c r="BK9" s="59">
        <f>+($D9/30)*C_Acquisto!BK9</f>
        <v>0</v>
      </c>
      <c r="BL9" s="59">
        <f>+($D9/30)*C_Acquisto!BL9</f>
        <v>0</v>
      </c>
      <c r="BM9" s="59">
        <f>+($D9/30)*C_Acquisto!BM9</f>
        <v>0</v>
      </c>
      <c r="BN9" s="59">
        <f>+($D9/30)*C_Acquisto!BN9</f>
        <v>0</v>
      </c>
      <c r="BO9" s="59">
        <f>+($D9/30)*C_Acquisto!BO9</f>
        <v>0</v>
      </c>
      <c r="BP9" s="59">
        <f>+($D9/30)*C_Acquisto!BP9</f>
        <v>0</v>
      </c>
      <c r="BQ9" s="59">
        <f>+($D9/30)*C_Acquisto!BQ9</f>
        <v>0</v>
      </c>
      <c r="BR9" s="59">
        <f>+($D9/30)*C_Acquisto!BR9</f>
        <v>0</v>
      </c>
      <c r="BS9" s="59">
        <f>+($D9/30)*C_Acquisto!BS9</f>
        <v>0</v>
      </c>
      <c r="BT9" s="59">
        <f>+($D9/30)*C_Acquisto!BT9</f>
        <v>0</v>
      </c>
      <c r="BU9" s="59">
        <f>+($D9/30)*C_Acquisto!BU9</f>
        <v>0</v>
      </c>
      <c r="BV9" s="59">
        <f>+($D9/30)*C_Acquisto!BV9</f>
        <v>0</v>
      </c>
      <c r="BW9" s="59">
        <f>+($D9/30)*C_Acquisto!BW9</f>
        <v>0</v>
      </c>
      <c r="BX9" s="59">
        <f>+($D9/30)*C_Acquisto!BX9</f>
        <v>0</v>
      </c>
      <c r="BY9" s="59">
        <f>+($D9/30)*C_Acquisto!BY9</f>
        <v>0</v>
      </c>
      <c r="BZ9" s="59">
        <f>+($D9/30)*C_Acquisto!BZ9</f>
        <v>0</v>
      </c>
      <c r="CA9" s="59">
        <f>+($D9/30)*C_Acquisto!CA9</f>
        <v>0</v>
      </c>
      <c r="CB9" s="59">
        <f>+($D9/30)*C_Acquisto!CB9</f>
        <v>0</v>
      </c>
      <c r="CC9" s="59">
        <f>+($D9/30)*C_Acquisto!CC9</f>
        <v>0</v>
      </c>
      <c r="CD9" s="59">
        <f>+($D9/30)*C_Acquisto!CD9</f>
        <v>0</v>
      </c>
      <c r="CE9" s="59">
        <f>+($D9/30)*C_Acquisto!CE9</f>
        <v>0</v>
      </c>
      <c r="CF9" s="59">
        <f>+($D9/30)*C_Acquisto!CF9</f>
        <v>0</v>
      </c>
      <c r="CG9" s="59">
        <f>+($D9/30)*C_Acquisto!CG9</f>
        <v>0</v>
      </c>
      <c r="CH9" s="59">
        <f>+($D9/30)*C_Acquisto!CH9</f>
        <v>0</v>
      </c>
      <c r="CI9" s="59">
        <f>+($D9/30)*C_Acquisto!CI9</f>
        <v>0</v>
      </c>
      <c r="CJ9" s="59">
        <f>+($D9/30)*C_Acquisto!CJ9</f>
        <v>0</v>
      </c>
      <c r="CK9" s="59">
        <f>+($D9/30)*C_Acquisto!CK9</f>
        <v>0</v>
      </c>
      <c r="CL9" s="59">
        <f>+($D9/30)*C_Acquisto!CL9</f>
        <v>0</v>
      </c>
      <c r="CM9" s="59">
        <f>+($D9/30)*C_Acquisto!CM9</f>
        <v>0</v>
      </c>
      <c r="CN9" s="59">
        <f>+($D9/30)*C_Acquisto!CN9</f>
        <v>0</v>
      </c>
      <c r="CO9" s="59">
        <f>+($D9/30)*C_Acquisto!CO9</f>
        <v>0</v>
      </c>
      <c r="CP9" s="59">
        <f>+($D9/30)*C_Acquisto!CP9</f>
        <v>0</v>
      </c>
      <c r="CQ9" s="59">
        <f>+($D9/30)*C_Acquisto!CQ9</f>
        <v>0</v>
      </c>
      <c r="CR9" s="59">
        <f>+($D9/30)*C_Acquisto!CR9</f>
        <v>0</v>
      </c>
      <c r="CS9" s="59">
        <f>+($D9/30)*C_Acquisto!CS9</f>
        <v>0</v>
      </c>
      <c r="CT9" s="59">
        <f>+($D9/30)*C_Acquisto!CT9</f>
        <v>0</v>
      </c>
      <c r="CU9" s="59">
        <f>+($D9/30)*C_Acquisto!CU9</f>
        <v>0</v>
      </c>
      <c r="CV9" s="59">
        <f>+($D9/30)*C_Acquisto!CV9</f>
        <v>0</v>
      </c>
      <c r="CW9" s="59">
        <f>+($D9/30)*C_Acquisto!CW9</f>
        <v>0</v>
      </c>
      <c r="CX9" s="59">
        <f>+($D9/30)*C_Acquisto!CX9</f>
        <v>0</v>
      </c>
      <c r="CY9" s="59">
        <f>+($D9/30)*C_Acquisto!CY9</f>
        <v>0</v>
      </c>
      <c r="CZ9" s="59">
        <f>+($D9/30)*C_Acquisto!CZ9</f>
        <v>0</v>
      </c>
      <c r="DA9" s="59">
        <f>+($D9/30)*C_Acquisto!DA9</f>
        <v>0</v>
      </c>
      <c r="DB9" s="59">
        <f>+($D9/30)*C_Acquisto!DB9</f>
        <v>0</v>
      </c>
      <c r="DC9" s="59">
        <f>+($D9/30)*C_Acquisto!DC9</f>
        <v>0</v>
      </c>
      <c r="DD9" s="59">
        <f>+($D9/30)*C_Acquisto!DD9</f>
        <v>0</v>
      </c>
      <c r="DE9" s="59">
        <f>+($D9/30)*C_Acquisto!DE9</f>
        <v>0</v>
      </c>
      <c r="DF9" s="59">
        <f>+($D9/30)*C_Acquisto!DF9</f>
        <v>0</v>
      </c>
      <c r="DG9" s="59">
        <f>+($D9/30)*C_Acquisto!DG9</f>
        <v>0</v>
      </c>
      <c r="DH9" s="59">
        <f>+($D9/30)*C_Acquisto!DH9</f>
        <v>0</v>
      </c>
      <c r="DI9" s="59">
        <f>+($D9/30)*C_Acquisto!DI9</f>
        <v>0</v>
      </c>
      <c r="DJ9" s="59">
        <f>+($D9/30)*C_Acquisto!DJ9</f>
        <v>0</v>
      </c>
      <c r="DK9" s="59">
        <f>+($D9/30)*C_Acquisto!DK9</f>
        <v>0</v>
      </c>
      <c r="DL9" s="59">
        <f>+($D9/30)*C_Acquisto!DL9</f>
        <v>0</v>
      </c>
      <c r="DM9" s="59">
        <f>+($D9/30)*C_Acquisto!DM9</f>
        <v>0</v>
      </c>
      <c r="DN9" s="59">
        <f>+($D9/30)*C_Acquisto!DN9</f>
        <v>0</v>
      </c>
      <c r="DO9" s="59">
        <f>+($D9/30)*C_Acquisto!DO9</f>
        <v>0</v>
      </c>
      <c r="DP9" s="59">
        <f>+($D9/30)*C_Acquisto!DP9</f>
        <v>0</v>
      </c>
      <c r="DQ9" s="59">
        <f>+($D9/30)*C_Acquisto!DQ9</f>
        <v>0</v>
      </c>
      <c r="DR9" s="59">
        <f>+($D9/30)*C_Acquisto!DR9</f>
        <v>0</v>
      </c>
      <c r="DS9" s="59">
        <f>+($D9/30)*C_Acquisto!DS9</f>
        <v>0</v>
      </c>
      <c r="DT9" s="59">
        <f>+($D9/30)*C_Acquisto!DT9</f>
        <v>0</v>
      </c>
      <c r="DU9" s="59">
        <f>+($D9/30)*C_Acquisto!DU9</f>
        <v>0</v>
      </c>
      <c r="DV9" s="59">
        <f>+($D9/30)*C_Acquisto!DV9</f>
        <v>0</v>
      </c>
      <c r="DW9" s="59">
        <f>+($D9/30)*C_Acquisto!DW9</f>
        <v>0</v>
      </c>
    </row>
    <row r="10" spans="1:127" ht="16.5" thickTop="1" thickBot="1" x14ac:dyDescent="0.3">
      <c r="C10" s="119">
        <f>+I_Vendite!C8</f>
        <v>0</v>
      </c>
      <c r="D10" s="58">
        <f>+I_Vendite!F8</f>
        <v>0</v>
      </c>
      <c r="H10" s="59">
        <f>+($D10/30)*C_Acquisto!H10</f>
        <v>0</v>
      </c>
      <c r="I10" s="59">
        <f>+($D10/30)*C_Acquisto!I10</f>
        <v>0</v>
      </c>
      <c r="J10" s="59">
        <f>+($D10/30)*C_Acquisto!J10</f>
        <v>0</v>
      </c>
      <c r="K10" s="59">
        <f>+($D10/30)*C_Acquisto!K10</f>
        <v>0</v>
      </c>
      <c r="L10" s="59">
        <f>+($D10/30)*C_Acquisto!L10</f>
        <v>0</v>
      </c>
      <c r="M10" s="59">
        <f>+($D10/30)*C_Acquisto!M10</f>
        <v>0</v>
      </c>
      <c r="N10" s="59">
        <f>+($D10/30)*C_Acquisto!N10</f>
        <v>0</v>
      </c>
      <c r="O10" s="59">
        <f>+($D10/30)*C_Acquisto!O10</f>
        <v>0</v>
      </c>
      <c r="P10" s="59">
        <f>+($D10/30)*C_Acquisto!P10</f>
        <v>0</v>
      </c>
      <c r="Q10" s="59">
        <f>+($D10/30)*C_Acquisto!Q10</f>
        <v>0</v>
      </c>
      <c r="R10" s="59">
        <f>+($D10/30)*C_Acquisto!R10</f>
        <v>0</v>
      </c>
      <c r="S10" s="59">
        <f>+($D10/30)*C_Acquisto!S10</f>
        <v>0</v>
      </c>
      <c r="T10" s="59">
        <f>+($D10/30)*C_Acquisto!T10</f>
        <v>0</v>
      </c>
      <c r="U10" s="59">
        <f>+($D10/30)*C_Acquisto!U10</f>
        <v>0</v>
      </c>
      <c r="V10" s="59">
        <f>+($D10/30)*C_Acquisto!V10</f>
        <v>0</v>
      </c>
      <c r="W10" s="59">
        <f>+($D10/30)*C_Acquisto!W10</f>
        <v>0</v>
      </c>
      <c r="X10" s="59">
        <f>+($D10/30)*C_Acquisto!X10</f>
        <v>0</v>
      </c>
      <c r="Y10" s="59">
        <f>+($D10/30)*C_Acquisto!Y10</f>
        <v>0</v>
      </c>
      <c r="Z10" s="59">
        <f>+($D10/30)*C_Acquisto!Z10</f>
        <v>0</v>
      </c>
      <c r="AA10" s="59">
        <f>+($D10/30)*C_Acquisto!AA10</f>
        <v>0</v>
      </c>
      <c r="AB10" s="59">
        <f>+($D10/30)*C_Acquisto!AB10</f>
        <v>0</v>
      </c>
      <c r="AC10" s="59">
        <f>+($D10/30)*C_Acquisto!AC10</f>
        <v>0</v>
      </c>
      <c r="AD10" s="59">
        <f>+($D10/30)*C_Acquisto!AD10</f>
        <v>0</v>
      </c>
      <c r="AE10" s="59">
        <f>+($D10/30)*C_Acquisto!AE10</f>
        <v>0</v>
      </c>
      <c r="AF10" s="59">
        <f>+($D10/30)*C_Acquisto!AF10</f>
        <v>0</v>
      </c>
      <c r="AG10" s="59">
        <f>+($D10/30)*C_Acquisto!AG10</f>
        <v>0</v>
      </c>
      <c r="AH10" s="59">
        <f>+($D10/30)*C_Acquisto!AH10</f>
        <v>0</v>
      </c>
      <c r="AI10" s="59">
        <f>+($D10/30)*C_Acquisto!AI10</f>
        <v>0</v>
      </c>
      <c r="AJ10" s="59">
        <f>+($D10/30)*C_Acquisto!AJ10</f>
        <v>0</v>
      </c>
      <c r="AK10" s="59">
        <f>+($D10/30)*C_Acquisto!AK10</f>
        <v>0</v>
      </c>
      <c r="AL10" s="59">
        <f>+($D10/30)*C_Acquisto!AL10</f>
        <v>0</v>
      </c>
      <c r="AM10" s="59">
        <f>+($D10/30)*C_Acquisto!AM10</f>
        <v>0</v>
      </c>
      <c r="AN10" s="59">
        <f>+($D10/30)*C_Acquisto!AN10</f>
        <v>0</v>
      </c>
      <c r="AO10" s="59">
        <f>+($D10/30)*C_Acquisto!AO10</f>
        <v>0</v>
      </c>
      <c r="AP10" s="59">
        <f>+($D10/30)*C_Acquisto!AP10</f>
        <v>0</v>
      </c>
      <c r="AQ10" s="59">
        <f>+($D10/30)*C_Acquisto!AQ10</f>
        <v>0</v>
      </c>
      <c r="AR10" s="59">
        <f>+($D10/30)*C_Acquisto!AR10</f>
        <v>0</v>
      </c>
      <c r="AS10" s="59">
        <f>+($D10/30)*C_Acquisto!AS10</f>
        <v>0</v>
      </c>
      <c r="AT10" s="59">
        <f>+($D10/30)*C_Acquisto!AT10</f>
        <v>0</v>
      </c>
      <c r="AU10" s="59">
        <f>+($D10/30)*C_Acquisto!AU10</f>
        <v>0</v>
      </c>
      <c r="AV10" s="59">
        <f>+($D10/30)*C_Acquisto!AV10</f>
        <v>0</v>
      </c>
      <c r="AW10" s="59">
        <f>+($D10/30)*C_Acquisto!AW10</f>
        <v>0</v>
      </c>
      <c r="AX10" s="59">
        <f>+($D10/30)*C_Acquisto!AX10</f>
        <v>0</v>
      </c>
      <c r="AY10" s="59">
        <f>+($D10/30)*C_Acquisto!AY10</f>
        <v>0</v>
      </c>
      <c r="AZ10" s="59">
        <f>+($D10/30)*C_Acquisto!AZ10</f>
        <v>0</v>
      </c>
      <c r="BA10" s="59">
        <f>+($D10/30)*C_Acquisto!BA10</f>
        <v>0</v>
      </c>
      <c r="BB10" s="59">
        <f>+($D10/30)*C_Acquisto!BB10</f>
        <v>0</v>
      </c>
      <c r="BC10" s="59">
        <f>+($D10/30)*C_Acquisto!BC10</f>
        <v>0</v>
      </c>
      <c r="BD10" s="59">
        <f>+($D10/30)*C_Acquisto!BD10</f>
        <v>0</v>
      </c>
      <c r="BE10" s="59">
        <f>+($D10/30)*C_Acquisto!BE10</f>
        <v>0</v>
      </c>
      <c r="BF10" s="59">
        <f>+($D10/30)*C_Acquisto!BF10</f>
        <v>0</v>
      </c>
      <c r="BG10" s="59">
        <f>+($D10/30)*C_Acquisto!BG10</f>
        <v>0</v>
      </c>
      <c r="BH10" s="59">
        <f>+($D10/30)*C_Acquisto!BH10</f>
        <v>0</v>
      </c>
      <c r="BI10" s="59">
        <f>+($D10/30)*C_Acquisto!BI10</f>
        <v>0</v>
      </c>
      <c r="BJ10" s="59">
        <f>+($D10/30)*C_Acquisto!BJ10</f>
        <v>0</v>
      </c>
      <c r="BK10" s="59">
        <f>+($D10/30)*C_Acquisto!BK10</f>
        <v>0</v>
      </c>
      <c r="BL10" s="59">
        <f>+($D10/30)*C_Acquisto!BL10</f>
        <v>0</v>
      </c>
      <c r="BM10" s="59">
        <f>+($D10/30)*C_Acquisto!BM10</f>
        <v>0</v>
      </c>
      <c r="BN10" s="59">
        <f>+($D10/30)*C_Acquisto!BN10</f>
        <v>0</v>
      </c>
      <c r="BO10" s="59">
        <f>+($D10/30)*C_Acquisto!BO10</f>
        <v>0</v>
      </c>
      <c r="BP10" s="59">
        <f>+($D10/30)*C_Acquisto!BP10</f>
        <v>0</v>
      </c>
      <c r="BQ10" s="59">
        <f>+($D10/30)*C_Acquisto!BQ10</f>
        <v>0</v>
      </c>
      <c r="BR10" s="59">
        <f>+($D10/30)*C_Acquisto!BR10</f>
        <v>0</v>
      </c>
      <c r="BS10" s="59">
        <f>+($D10/30)*C_Acquisto!BS10</f>
        <v>0</v>
      </c>
      <c r="BT10" s="59">
        <f>+($D10/30)*C_Acquisto!BT10</f>
        <v>0</v>
      </c>
      <c r="BU10" s="59">
        <f>+($D10/30)*C_Acquisto!BU10</f>
        <v>0</v>
      </c>
      <c r="BV10" s="59">
        <f>+($D10/30)*C_Acquisto!BV10</f>
        <v>0</v>
      </c>
      <c r="BW10" s="59">
        <f>+($D10/30)*C_Acquisto!BW10</f>
        <v>0</v>
      </c>
      <c r="BX10" s="59">
        <f>+($D10/30)*C_Acquisto!BX10</f>
        <v>0</v>
      </c>
      <c r="BY10" s="59">
        <f>+($D10/30)*C_Acquisto!BY10</f>
        <v>0</v>
      </c>
      <c r="BZ10" s="59">
        <f>+($D10/30)*C_Acquisto!BZ10</f>
        <v>0</v>
      </c>
      <c r="CA10" s="59">
        <f>+($D10/30)*C_Acquisto!CA10</f>
        <v>0</v>
      </c>
      <c r="CB10" s="59">
        <f>+($D10/30)*C_Acquisto!CB10</f>
        <v>0</v>
      </c>
      <c r="CC10" s="59">
        <f>+($D10/30)*C_Acquisto!CC10</f>
        <v>0</v>
      </c>
      <c r="CD10" s="59">
        <f>+($D10/30)*C_Acquisto!CD10</f>
        <v>0</v>
      </c>
      <c r="CE10" s="59">
        <f>+($D10/30)*C_Acquisto!CE10</f>
        <v>0</v>
      </c>
      <c r="CF10" s="59">
        <f>+($D10/30)*C_Acquisto!CF10</f>
        <v>0</v>
      </c>
      <c r="CG10" s="59">
        <f>+($D10/30)*C_Acquisto!CG10</f>
        <v>0</v>
      </c>
      <c r="CH10" s="59">
        <f>+($D10/30)*C_Acquisto!CH10</f>
        <v>0</v>
      </c>
      <c r="CI10" s="59">
        <f>+($D10/30)*C_Acquisto!CI10</f>
        <v>0</v>
      </c>
      <c r="CJ10" s="59">
        <f>+($D10/30)*C_Acquisto!CJ10</f>
        <v>0</v>
      </c>
      <c r="CK10" s="59">
        <f>+($D10/30)*C_Acquisto!CK10</f>
        <v>0</v>
      </c>
      <c r="CL10" s="59">
        <f>+($D10/30)*C_Acquisto!CL10</f>
        <v>0</v>
      </c>
      <c r="CM10" s="59">
        <f>+($D10/30)*C_Acquisto!CM10</f>
        <v>0</v>
      </c>
      <c r="CN10" s="59">
        <f>+($D10/30)*C_Acquisto!CN10</f>
        <v>0</v>
      </c>
      <c r="CO10" s="59">
        <f>+($D10/30)*C_Acquisto!CO10</f>
        <v>0</v>
      </c>
      <c r="CP10" s="59">
        <f>+($D10/30)*C_Acquisto!CP10</f>
        <v>0</v>
      </c>
      <c r="CQ10" s="59">
        <f>+($D10/30)*C_Acquisto!CQ10</f>
        <v>0</v>
      </c>
      <c r="CR10" s="59">
        <f>+($D10/30)*C_Acquisto!CR10</f>
        <v>0</v>
      </c>
      <c r="CS10" s="59">
        <f>+($D10/30)*C_Acquisto!CS10</f>
        <v>0</v>
      </c>
      <c r="CT10" s="59">
        <f>+($D10/30)*C_Acquisto!CT10</f>
        <v>0</v>
      </c>
      <c r="CU10" s="59">
        <f>+($D10/30)*C_Acquisto!CU10</f>
        <v>0</v>
      </c>
      <c r="CV10" s="59">
        <f>+($D10/30)*C_Acquisto!CV10</f>
        <v>0</v>
      </c>
      <c r="CW10" s="59">
        <f>+($D10/30)*C_Acquisto!CW10</f>
        <v>0</v>
      </c>
      <c r="CX10" s="59">
        <f>+($D10/30)*C_Acquisto!CX10</f>
        <v>0</v>
      </c>
      <c r="CY10" s="59">
        <f>+($D10/30)*C_Acquisto!CY10</f>
        <v>0</v>
      </c>
      <c r="CZ10" s="59">
        <f>+($D10/30)*C_Acquisto!CZ10</f>
        <v>0</v>
      </c>
      <c r="DA10" s="59">
        <f>+($D10/30)*C_Acquisto!DA10</f>
        <v>0</v>
      </c>
      <c r="DB10" s="59">
        <f>+($D10/30)*C_Acquisto!DB10</f>
        <v>0</v>
      </c>
      <c r="DC10" s="59">
        <f>+($D10/30)*C_Acquisto!DC10</f>
        <v>0</v>
      </c>
      <c r="DD10" s="59">
        <f>+($D10/30)*C_Acquisto!DD10</f>
        <v>0</v>
      </c>
      <c r="DE10" s="59">
        <f>+($D10/30)*C_Acquisto!DE10</f>
        <v>0</v>
      </c>
      <c r="DF10" s="59">
        <f>+($D10/30)*C_Acquisto!DF10</f>
        <v>0</v>
      </c>
      <c r="DG10" s="59">
        <f>+($D10/30)*C_Acquisto!DG10</f>
        <v>0</v>
      </c>
      <c r="DH10" s="59">
        <f>+($D10/30)*C_Acquisto!DH10</f>
        <v>0</v>
      </c>
      <c r="DI10" s="59">
        <f>+($D10/30)*C_Acquisto!DI10</f>
        <v>0</v>
      </c>
      <c r="DJ10" s="59">
        <f>+($D10/30)*C_Acquisto!DJ10</f>
        <v>0</v>
      </c>
      <c r="DK10" s="59">
        <f>+($D10/30)*C_Acquisto!DK10</f>
        <v>0</v>
      </c>
      <c r="DL10" s="59">
        <f>+($D10/30)*C_Acquisto!DL10</f>
        <v>0</v>
      </c>
      <c r="DM10" s="59">
        <f>+($D10/30)*C_Acquisto!DM10</f>
        <v>0</v>
      </c>
      <c r="DN10" s="59">
        <f>+($D10/30)*C_Acquisto!DN10</f>
        <v>0</v>
      </c>
      <c r="DO10" s="59">
        <f>+($D10/30)*C_Acquisto!DO10</f>
        <v>0</v>
      </c>
      <c r="DP10" s="59">
        <f>+($D10/30)*C_Acquisto!DP10</f>
        <v>0</v>
      </c>
      <c r="DQ10" s="59">
        <f>+($D10/30)*C_Acquisto!DQ10</f>
        <v>0</v>
      </c>
      <c r="DR10" s="59">
        <f>+($D10/30)*C_Acquisto!DR10</f>
        <v>0</v>
      </c>
      <c r="DS10" s="59">
        <f>+($D10/30)*C_Acquisto!DS10</f>
        <v>0</v>
      </c>
      <c r="DT10" s="59">
        <f>+($D10/30)*C_Acquisto!DT10</f>
        <v>0</v>
      </c>
      <c r="DU10" s="59">
        <f>+($D10/30)*C_Acquisto!DU10</f>
        <v>0</v>
      </c>
      <c r="DV10" s="59">
        <f>+($D10/30)*C_Acquisto!DV10</f>
        <v>0</v>
      </c>
      <c r="DW10" s="59">
        <f>+($D10/30)*C_Acquisto!DW10</f>
        <v>0</v>
      </c>
    </row>
    <row r="11" spans="1:127" ht="16.5" thickTop="1" thickBot="1" x14ac:dyDescent="0.3">
      <c r="C11" s="119">
        <f>+I_Vendite!C9</f>
        <v>0</v>
      </c>
      <c r="D11" s="58">
        <f>+I_Vendite!F9</f>
        <v>0</v>
      </c>
      <c r="H11" s="59">
        <f>+($D11/30)*C_Acquisto!H11</f>
        <v>0</v>
      </c>
      <c r="I11" s="59">
        <f>+($D11/30)*C_Acquisto!I11</f>
        <v>0</v>
      </c>
      <c r="J11" s="59">
        <f>+($D11/30)*C_Acquisto!J11</f>
        <v>0</v>
      </c>
      <c r="K11" s="59">
        <f>+($D11/30)*C_Acquisto!K11</f>
        <v>0</v>
      </c>
      <c r="L11" s="59">
        <f>+($D11/30)*C_Acquisto!L11</f>
        <v>0</v>
      </c>
      <c r="M11" s="59">
        <f>+($D11/30)*C_Acquisto!M11</f>
        <v>0</v>
      </c>
      <c r="N11" s="59">
        <f>+($D11/30)*C_Acquisto!N11</f>
        <v>0</v>
      </c>
      <c r="O11" s="59">
        <f>+($D11/30)*C_Acquisto!O11</f>
        <v>0</v>
      </c>
      <c r="P11" s="59">
        <f>+($D11/30)*C_Acquisto!P11</f>
        <v>0</v>
      </c>
      <c r="Q11" s="59">
        <f>+($D11/30)*C_Acquisto!Q11</f>
        <v>0</v>
      </c>
      <c r="R11" s="59">
        <f>+($D11/30)*C_Acquisto!R11</f>
        <v>0</v>
      </c>
      <c r="S11" s="59">
        <f>+($D11/30)*C_Acquisto!S11</f>
        <v>0</v>
      </c>
      <c r="T11" s="59">
        <f>+($D11/30)*C_Acquisto!T11</f>
        <v>0</v>
      </c>
      <c r="U11" s="59">
        <f>+($D11/30)*C_Acquisto!U11</f>
        <v>0</v>
      </c>
      <c r="V11" s="59">
        <f>+($D11/30)*C_Acquisto!V11</f>
        <v>0</v>
      </c>
      <c r="W11" s="59">
        <f>+($D11/30)*C_Acquisto!W11</f>
        <v>0</v>
      </c>
      <c r="X11" s="59">
        <f>+($D11/30)*C_Acquisto!X11</f>
        <v>0</v>
      </c>
      <c r="Y11" s="59">
        <f>+($D11/30)*C_Acquisto!Y11</f>
        <v>0</v>
      </c>
      <c r="Z11" s="59">
        <f>+($D11/30)*C_Acquisto!Z11</f>
        <v>0</v>
      </c>
      <c r="AA11" s="59">
        <f>+($D11/30)*C_Acquisto!AA11</f>
        <v>0</v>
      </c>
      <c r="AB11" s="59">
        <f>+($D11/30)*C_Acquisto!AB11</f>
        <v>0</v>
      </c>
      <c r="AC11" s="59">
        <f>+($D11/30)*C_Acquisto!AC11</f>
        <v>0</v>
      </c>
      <c r="AD11" s="59">
        <f>+($D11/30)*C_Acquisto!AD11</f>
        <v>0</v>
      </c>
      <c r="AE11" s="59">
        <f>+($D11/30)*C_Acquisto!AE11</f>
        <v>0</v>
      </c>
      <c r="AF11" s="59">
        <f>+($D11/30)*C_Acquisto!AF11</f>
        <v>0</v>
      </c>
      <c r="AG11" s="59">
        <f>+($D11/30)*C_Acquisto!AG11</f>
        <v>0</v>
      </c>
      <c r="AH11" s="59">
        <f>+($D11/30)*C_Acquisto!AH11</f>
        <v>0</v>
      </c>
      <c r="AI11" s="59">
        <f>+($D11/30)*C_Acquisto!AI11</f>
        <v>0</v>
      </c>
      <c r="AJ11" s="59">
        <f>+($D11/30)*C_Acquisto!AJ11</f>
        <v>0</v>
      </c>
      <c r="AK11" s="59">
        <f>+($D11/30)*C_Acquisto!AK11</f>
        <v>0</v>
      </c>
      <c r="AL11" s="59">
        <f>+($D11/30)*C_Acquisto!AL11</f>
        <v>0</v>
      </c>
      <c r="AM11" s="59">
        <f>+($D11/30)*C_Acquisto!AM11</f>
        <v>0</v>
      </c>
      <c r="AN11" s="59">
        <f>+($D11/30)*C_Acquisto!AN11</f>
        <v>0</v>
      </c>
      <c r="AO11" s="59">
        <f>+($D11/30)*C_Acquisto!AO11</f>
        <v>0</v>
      </c>
      <c r="AP11" s="59">
        <f>+($D11/30)*C_Acquisto!AP11</f>
        <v>0</v>
      </c>
      <c r="AQ11" s="59">
        <f>+($D11/30)*C_Acquisto!AQ11</f>
        <v>0</v>
      </c>
      <c r="AR11" s="59">
        <f>+($D11/30)*C_Acquisto!AR11</f>
        <v>0</v>
      </c>
      <c r="AS11" s="59">
        <f>+($D11/30)*C_Acquisto!AS11</f>
        <v>0</v>
      </c>
      <c r="AT11" s="59">
        <f>+($D11/30)*C_Acquisto!AT11</f>
        <v>0</v>
      </c>
      <c r="AU11" s="59">
        <f>+($D11/30)*C_Acquisto!AU11</f>
        <v>0</v>
      </c>
      <c r="AV11" s="59">
        <f>+($D11/30)*C_Acquisto!AV11</f>
        <v>0</v>
      </c>
      <c r="AW11" s="59">
        <f>+($D11/30)*C_Acquisto!AW11</f>
        <v>0</v>
      </c>
      <c r="AX11" s="59">
        <f>+($D11/30)*C_Acquisto!AX11</f>
        <v>0</v>
      </c>
      <c r="AY11" s="59">
        <f>+($D11/30)*C_Acquisto!AY11</f>
        <v>0</v>
      </c>
      <c r="AZ11" s="59">
        <f>+($D11/30)*C_Acquisto!AZ11</f>
        <v>0</v>
      </c>
      <c r="BA11" s="59">
        <f>+($D11/30)*C_Acquisto!BA11</f>
        <v>0</v>
      </c>
      <c r="BB11" s="59">
        <f>+($D11/30)*C_Acquisto!BB11</f>
        <v>0</v>
      </c>
      <c r="BC11" s="59">
        <f>+($D11/30)*C_Acquisto!BC11</f>
        <v>0</v>
      </c>
      <c r="BD11" s="59">
        <f>+($D11/30)*C_Acquisto!BD11</f>
        <v>0</v>
      </c>
      <c r="BE11" s="59">
        <f>+($D11/30)*C_Acquisto!BE11</f>
        <v>0</v>
      </c>
      <c r="BF11" s="59">
        <f>+($D11/30)*C_Acquisto!BF11</f>
        <v>0</v>
      </c>
      <c r="BG11" s="59">
        <f>+($D11/30)*C_Acquisto!BG11</f>
        <v>0</v>
      </c>
      <c r="BH11" s="59">
        <f>+($D11/30)*C_Acquisto!BH11</f>
        <v>0</v>
      </c>
      <c r="BI11" s="59">
        <f>+($D11/30)*C_Acquisto!BI11</f>
        <v>0</v>
      </c>
      <c r="BJ11" s="59">
        <f>+($D11/30)*C_Acquisto!BJ11</f>
        <v>0</v>
      </c>
      <c r="BK11" s="59">
        <f>+($D11/30)*C_Acquisto!BK11</f>
        <v>0</v>
      </c>
      <c r="BL11" s="59">
        <f>+($D11/30)*C_Acquisto!BL11</f>
        <v>0</v>
      </c>
      <c r="BM11" s="59">
        <f>+($D11/30)*C_Acquisto!BM11</f>
        <v>0</v>
      </c>
      <c r="BN11" s="59">
        <f>+($D11/30)*C_Acquisto!BN11</f>
        <v>0</v>
      </c>
      <c r="BO11" s="59">
        <f>+($D11/30)*C_Acquisto!BO11</f>
        <v>0</v>
      </c>
      <c r="BP11" s="59">
        <f>+($D11/30)*C_Acquisto!BP11</f>
        <v>0</v>
      </c>
      <c r="BQ11" s="59">
        <f>+($D11/30)*C_Acquisto!BQ11</f>
        <v>0</v>
      </c>
      <c r="BR11" s="59">
        <f>+($D11/30)*C_Acquisto!BR11</f>
        <v>0</v>
      </c>
      <c r="BS11" s="59">
        <f>+($D11/30)*C_Acquisto!BS11</f>
        <v>0</v>
      </c>
      <c r="BT11" s="59">
        <f>+($D11/30)*C_Acquisto!BT11</f>
        <v>0</v>
      </c>
      <c r="BU11" s="59">
        <f>+($D11/30)*C_Acquisto!BU11</f>
        <v>0</v>
      </c>
      <c r="BV11" s="59">
        <f>+($D11/30)*C_Acquisto!BV11</f>
        <v>0</v>
      </c>
      <c r="BW11" s="59">
        <f>+($D11/30)*C_Acquisto!BW11</f>
        <v>0</v>
      </c>
      <c r="BX11" s="59">
        <f>+($D11/30)*C_Acquisto!BX11</f>
        <v>0</v>
      </c>
      <c r="BY11" s="59">
        <f>+($D11/30)*C_Acquisto!BY11</f>
        <v>0</v>
      </c>
      <c r="BZ11" s="59">
        <f>+($D11/30)*C_Acquisto!BZ11</f>
        <v>0</v>
      </c>
      <c r="CA11" s="59">
        <f>+($D11/30)*C_Acquisto!CA11</f>
        <v>0</v>
      </c>
      <c r="CB11" s="59">
        <f>+($D11/30)*C_Acquisto!CB11</f>
        <v>0</v>
      </c>
      <c r="CC11" s="59">
        <f>+($D11/30)*C_Acquisto!CC11</f>
        <v>0</v>
      </c>
      <c r="CD11" s="59">
        <f>+($D11/30)*C_Acquisto!CD11</f>
        <v>0</v>
      </c>
      <c r="CE11" s="59">
        <f>+($D11/30)*C_Acquisto!CE11</f>
        <v>0</v>
      </c>
      <c r="CF11" s="59">
        <f>+($D11/30)*C_Acquisto!CF11</f>
        <v>0</v>
      </c>
      <c r="CG11" s="59">
        <f>+($D11/30)*C_Acquisto!CG11</f>
        <v>0</v>
      </c>
      <c r="CH11" s="59">
        <f>+($D11/30)*C_Acquisto!CH11</f>
        <v>0</v>
      </c>
      <c r="CI11" s="59">
        <f>+($D11/30)*C_Acquisto!CI11</f>
        <v>0</v>
      </c>
      <c r="CJ11" s="59">
        <f>+($D11/30)*C_Acquisto!CJ11</f>
        <v>0</v>
      </c>
      <c r="CK11" s="59">
        <f>+($D11/30)*C_Acquisto!CK11</f>
        <v>0</v>
      </c>
      <c r="CL11" s="59">
        <f>+($D11/30)*C_Acquisto!CL11</f>
        <v>0</v>
      </c>
      <c r="CM11" s="59">
        <f>+($D11/30)*C_Acquisto!CM11</f>
        <v>0</v>
      </c>
      <c r="CN11" s="59">
        <f>+($D11/30)*C_Acquisto!CN11</f>
        <v>0</v>
      </c>
      <c r="CO11" s="59">
        <f>+($D11/30)*C_Acquisto!CO11</f>
        <v>0</v>
      </c>
      <c r="CP11" s="59">
        <f>+($D11/30)*C_Acquisto!CP11</f>
        <v>0</v>
      </c>
      <c r="CQ11" s="59">
        <f>+($D11/30)*C_Acquisto!CQ11</f>
        <v>0</v>
      </c>
      <c r="CR11" s="59">
        <f>+($D11/30)*C_Acquisto!CR11</f>
        <v>0</v>
      </c>
      <c r="CS11" s="59">
        <f>+($D11/30)*C_Acquisto!CS11</f>
        <v>0</v>
      </c>
      <c r="CT11" s="59">
        <f>+($D11/30)*C_Acquisto!CT11</f>
        <v>0</v>
      </c>
      <c r="CU11" s="59">
        <f>+($D11/30)*C_Acquisto!CU11</f>
        <v>0</v>
      </c>
      <c r="CV11" s="59">
        <f>+($D11/30)*C_Acquisto!CV11</f>
        <v>0</v>
      </c>
      <c r="CW11" s="59">
        <f>+($D11/30)*C_Acquisto!CW11</f>
        <v>0</v>
      </c>
      <c r="CX11" s="59">
        <f>+($D11/30)*C_Acquisto!CX11</f>
        <v>0</v>
      </c>
      <c r="CY11" s="59">
        <f>+($D11/30)*C_Acquisto!CY11</f>
        <v>0</v>
      </c>
      <c r="CZ11" s="59">
        <f>+($D11/30)*C_Acquisto!CZ11</f>
        <v>0</v>
      </c>
      <c r="DA11" s="59">
        <f>+($D11/30)*C_Acquisto!DA11</f>
        <v>0</v>
      </c>
      <c r="DB11" s="59">
        <f>+($D11/30)*C_Acquisto!DB11</f>
        <v>0</v>
      </c>
      <c r="DC11" s="59">
        <f>+($D11/30)*C_Acquisto!DC11</f>
        <v>0</v>
      </c>
      <c r="DD11" s="59">
        <f>+($D11/30)*C_Acquisto!DD11</f>
        <v>0</v>
      </c>
      <c r="DE11" s="59">
        <f>+($D11/30)*C_Acquisto!DE11</f>
        <v>0</v>
      </c>
      <c r="DF11" s="59">
        <f>+($D11/30)*C_Acquisto!DF11</f>
        <v>0</v>
      </c>
      <c r="DG11" s="59">
        <f>+($D11/30)*C_Acquisto!DG11</f>
        <v>0</v>
      </c>
      <c r="DH11" s="59">
        <f>+($D11/30)*C_Acquisto!DH11</f>
        <v>0</v>
      </c>
      <c r="DI11" s="59">
        <f>+($D11/30)*C_Acquisto!DI11</f>
        <v>0</v>
      </c>
      <c r="DJ11" s="59">
        <f>+($D11/30)*C_Acquisto!DJ11</f>
        <v>0</v>
      </c>
      <c r="DK11" s="59">
        <f>+($D11/30)*C_Acquisto!DK11</f>
        <v>0</v>
      </c>
      <c r="DL11" s="59">
        <f>+($D11/30)*C_Acquisto!DL11</f>
        <v>0</v>
      </c>
      <c r="DM11" s="59">
        <f>+($D11/30)*C_Acquisto!DM11</f>
        <v>0</v>
      </c>
      <c r="DN11" s="59">
        <f>+($D11/30)*C_Acquisto!DN11</f>
        <v>0</v>
      </c>
      <c r="DO11" s="59">
        <f>+($D11/30)*C_Acquisto!DO11</f>
        <v>0</v>
      </c>
      <c r="DP11" s="59">
        <f>+($D11/30)*C_Acquisto!DP11</f>
        <v>0</v>
      </c>
      <c r="DQ11" s="59">
        <f>+($D11/30)*C_Acquisto!DQ11</f>
        <v>0</v>
      </c>
      <c r="DR11" s="59">
        <f>+($D11/30)*C_Acquisto!DR11</f>
        <v>0</v>
      </c>
      <c r="DS11" s="59">
        <f>+($D11/30)*C_Acquisto!DS11</f>
        <v>0</v>
      </c>
      <c r="DT11" s="59">
        <f>+($D11/30)*C_Acquisto!DT11</f>
        <v>0</v>
      </c>
      <c r="DU11" s="59">
        <f>+($D11/30)*C_Acquisto!DU11</f>
        <v>0</v>
      </c>
      <c r="DV11" s="59">
        <f>+($D11/30)*C_Acquisto!DV11</f>
        <v>0</v>
      </c>
      <c r="DW11" s="59">
        <f>+($D11/30)*C_Acquisto!DW11</f>
        <v>0</v>
      </c>
    </row>
    <row r="12" spans="1:127" ht="16.5" thickTop="1" thickBot="1" x14ac:dyDescent="0.3">
      <c r="C12" s="119">
        <f>+I_Vendite!C10</f>
        <v>0</v>
      </c>
      <c r="D12" s="58">
        <f>+I_Vendite!F10</f>
        <v>0</v>
      </c>
      <c r="H12" s="59">
        <f>+($D12/30)*C_Acquisto!H12</f>
        <v>0</v>
      </c>
      <c r="I12" s="59">
        <f>+($D12/30)*C_Acquisto!I12</f>
        <v>0</v>
      </c>
      <c r="J12" s="59">
        <f>+($D12/30)*C_Acquisto!J12</f>
        <v>0</v>
      </c>
      <c r="K12" s="59">
        <f>+($D12/30)*C_Acquisto!K12</f>
        <v>0</v>
      </c>
      <c r="L12" s="59">
        <f>+($D12/30)*C_Acquisto!L12</f>
        <v>0</v>
      </c>
      <c r="M12" s="59">
        <f>+($D12/30)*C_Acquisto!M12</f>
        <v>0</v>
      </c>
      <c r="N12" s="59">
        <f>+($D12/30)*C_Acquisto!N12</f>
        <v>0</v>
      </c>
      <c r="O12" s="59">
        <f>+($D12/30)*C_Acquisto!O12</f>
        <v>0</v>
      </c>
      <c r="P12" s="59">
        <f>+($D12/30)*C_Acquisto!P12</f>
        <v>0</v>
      </c>
      <c r="Q12" s="59">
        <f>+($D12/30)*C_Acquisto!Q12</f>
        <v>0</v>
      </c>
      <c r="R12" s="59">
        <f>+($D12/30)*C_Acquisto!R12</f>
        <v>0</v>
      </c>
      <c r="S12" s="59">
        <f>+($D12/30)*C_Acquisto!S12</f>
        <v>0</v>
      </c>
      <c r="T12" s="59">
        <f>+($D12/30)*C_Acquisto!T12</f>
        <v>0</v>
      </c>
      <c r="U12" s="59">
        <f>+($D12/30)*C_Acquisto!U12</f>
        <v>0</v>
      </c>
      <c r="V12" s="59">
        <f>+($D12/30)*C_Acquisto!V12</f>
        <v>0</v>
      </c>
      <c r="W12" s="59">
        <f>+($D12/30)*C_Acquisto!W12</f>
        <v>0</v>
      </c>
      <c r="X12" s="59">
        <f>+($D12/30)*C_Acquisto!X12</f>
        <v>0</v>
      </c>
      <c r="Y12" s="59">
        <f>+($D12/30)*C_Acquisto!Y12</f>
        <v>0</v>
      </c>
      <c r="Z12" s="59">
        <f>+($D12/30)*C_Acquisto!Z12</f>
        <v>0</v>
      </c>
      <c r="AA12" s="59">
        <f>+($D12/30)*C_Acquisto!AA12</f>
        <v>0</v>
      </c>
      <c r="AB12" s="59">
        <f>+($D12/30)*C_Acquisto!AB12</f>
        <v>0</v>
      </c>
      <c r="AC12" s="59">
        <f>+($D12/30)*C_Acquisto!AC12</f>
        <v>0</v>
      </c>
      <c r="AD12" s="59">
        <f>+($D12/30)*C_Acquisto!AD12</f>
        <v>0</v>
      </c>
      <c r="AE12" s="59">
        <f>+($D12/30)*C_Acquisto!AE12</f>
        <v>0</v>
      </c>
      <c r="AF12" s="59">
        <f>+($D12/30)*C_Acquisto!AF12</f>
        <v>0</v>
      </c>
      <c r="AG12" s="59">
        <f>+($D12/30)*C_Acquisto!AG12</f>
        <v>0</v>
      </c>
      <c r="AH12" s="59">
        <f>+($D12/30)*C_Acquisto!AH12</f>
        <v>0</v>
      </c>
      <c r="AI12" s="59">
        <f>+($D12/30)*C_Acquisto!AI12</f>
        <v>0</v>
      </c>
      <c r="AJ12" s="59">
        <f>+($D12/30)*C_Acquisto!AJ12</f>
        <v>0</v>
      </c>
      <c r="AK12" s="59">
        <f>+($D12/30)*C_Acquisto!AK12</f>
        <v>0</v>
      </c>
      <c r="AL12" s="59">
        <f>+($D12/30)*C_Acquisto!AL12</f>
        <v>0</v>
      </c>
      <c r="AM12" s="59">
        <f>+($D12/30)*C_Acquisto!AM12</f>
        <v>0</v>
      </c>
      <c r="AN12" s="59">
        <f>+($D12/30)*C_Acquisto!AN12</f>
        <v>0</v>
      </c>
      <c r="AO12" s="59">
        <f>+($D12/30)*C_Acquisto!AO12</f>
        <v>0</v>
      </c>
      <c r="AP12" s="59">
        <f>+($D12/30)*C_Acquisto!AP12</f>
        <v>0</v>
      </c>
      <c r="AQ12" s="59">
        <f>+($D12/30)*C_Acquisto!AQ12</f>
        <v>0</v>
      </c>
      <c r="AR12" s="59">
        <f>+($D12/30)*C_Acquisto!AR12</f>
        <v>0</v>
      </c>
      <c r="AS12" s="59">
        <f>+($D12/30)*C_Acquisto!AS12</f>
        <v>0</v>
      </c>
      <c r="AT12" s="59">
        <f>+($D12/30)*C_Acquisto!AT12</f>
        <v>0</v>
      </c>
      <c r="AU12" s="59">
        <f>+($D12/30)*C_Acquisto!AU12</f>
        <v>0</v>
      </c>
      <c r="AV12" s="59">
        <f>+($D12/30)*C_Acquisto!AV12</f>
        <v>0</v>
      </c>
      <c r="AW12" s="59">
        <f>+($D12/30)*C_Acquisto!AW12</f>
        <v>0</v>
      </c>
      <c r="AX12" s="59">
        <f>+($D12/30)*C_Acquisto!AX12</f>
        <v>0</v>
      </c>
      <c r="AY12" s="59">
        <f>+($D12/30)*C_Acquisto!AY12</f>
        <v>0</v>
      </c>
      <c r="AZ12" s="59">
        <f>+($D12/30)*C_Acquisto!AZ12</f>
        <v>0</v>
      </c>
      <c r="BA12" s="59">
        <f>+($D12/30)*C_Acquisto!BA12</f>
        <v>0</v>
      </c>
      <c r="BB12" s="59">
        <f>+($D12/30)*C_Acquisto!BB12</f>
        <v>0</v>
      </c>
      <c r="BC12" s="59">
        <f>+($D12/30)*C_Acquisto!BC12</f>
        <v>0</v>
      </c>
      <c r="BD12" s="59">
        <f>+($D12/30)*C_Acquisto!BD12</f>
        <v>0</v>
      </c>
      <c r="BE12" s="59">
        <f>+($D12/30)*C_Acquisto!BE12</f>
        <v>0</v>
      </c>
      <c r="BF12" s="59">
        <f>+($D12/30)*C_Acquisto!BF12</f>
        <v>0</v>
      </c>
      <c r="BG12" s="59">
        <f>+($D12/30)*C_Acquisto!BG12</f>
        <v>0</v>
      </c>
      <c r="BH12" s="59">
        <f>+($D12/30)*C_Acquisto!BH12</f>
        <v>0</v>
      </c>
      <c r="BI12" s="59">
        <f>+($D12/30)*C_Acquisto!BI12</f>
        <v>0</v>
      </c>
      <c r="BJ12" s="59">
        <f>+($D12/30)*C_Acquisto!BJ12</f>
        <v>0</v>
      </c>
      <c r="BK12" s="59">
        <f>+($D12/30)*C_Acquisto!BK12</f>
        <v>0</v>
      </c>
      <c r="BL12" s="59">
        <f>+($D12/30)*C_Acquisto!BL12</f>
        <v>0</v>
      </c>
      <c r="BM12" s="59">
        <f>+($D12/30)*C_Acquisto!BM12</f>
        <v>0</v>
      </c>
      <c r="BN12" s="59">
        <f>+($D12/30)*C_Acquisto!BN12</f>
        <v>0</v>
      </c>
      <c r="BO12" s="59">
        <f>+($D12/30)*C_Acquisto!BO12</f>
        <v>0</v>
      </c>
      <c r="BP12" s="59">
        <f>+($D12/30)*C_Acquisto!BP12</f>
        <v>0</v>
      </c>
      <c r="BQ12" s="59">
        <f>+($D12/30)*C_Acquisto!BQ12</f>
        <v>0</v>
      </c>
      <c r="BR12" s="59">
        <f>+($D12/30)*C_Acquisto!BR12</f>
        <v>0</v>
      </c>
      <c r="BS12" s="59">
        <f>+($D12/30)*C_Acquisto!BS12</f>
        <v>0</v>
      </c>
      <c r="BT12" s="59">
        <f>+($D12/30)*C_Acquisto!BT12</f>
        <v>0</v>
      </c>
      <c r="BU12" s="59">
        <f>+($D12/30)*C_Acquisto!BU12</f>
        <v>0</v>
      </c>
      <c r="BV12" s="59">
        <f>+($D12/30)*C_Acquisto!BV12</f>
        <v>0</v>
      </c>
      <c r="BW12" s="59">
        <f>+($D12/30)*C_Acquisto!BW12</f>
        <v>0</v>
      </c>
      <c r="BX12" s="59">
        <f>+($D12/30)*C_Acquisto!BX12</f>
        <v>0</v>
      </c>
      <c r="BY12" s="59">
        <f>+($D12/30)*C_Acquisto!BY12</f>
        <v>0</v>
      </c>
      <c r="BZ12" s="59">
        <f>+($D12/30)*C_Acquisto!BZ12</f>
        <v>0</v>
      </c>
      <c r="CA12" s="59">
        <f>+($D12/30)*C_Acquisto!CA12</f>
        <v>0</v>
      </c>
      <c r="CB12" s="59">
        <f>+($D12/30)*C_Acquisto!CB12</f>
        <v>0</v>
      </c>
      <c r="CC12" s="59">
        <f>+($D12/30)*C_Acquisto!CC12</f>
        <v>0</v>
      </c>
      <c r="CD12" s="59">
        <f>+($D12/30)*C_Acquisto!CD12</f>
        <v>0</v>
      </c>
      <c r="CE12" s="59">
        <f>+($D12/30)*C_Acquisto!CE12</f>
        <v>0</v>
      </c>
      <c r="CF12" s="59">
        <f>+($D12/30)*C_Acquisto!CF12</f>
        <v>0</v>
      </c>
      <c r="CG12" s="59">
        <f>+($D12/30)*C_Acquisto!CG12</f>
        <v>0</v>
      </c>
      <c r="CH12" s="59">
        <f>+($D12/30)*C_Acquisto!CH12</f>
        <v>0</v>
      </c>
      <c r="CI12" s="59">
        <f>+($D12/30)*C_Acquisto!CI12</f>
        <v>0</v>
      </c>
      <c r="CJ12" s="59">
        <f>+($D12/30)*C_Acquisto!CJ12</f>
        <v>0</v>
      </c>
      <c r="CK12" s="59">
        <f>+($D12/30)*C_Acquisto!CK12</f>
        <v>0</v>
      </c>
      <c r="CL12" s="59">
        <f>+($D12/30)*C_Acquisto!CL12</f>
        <v>0</v>
      </c>
      <c r="CM12" s="59">
        <f>+($D12/30)*C_Acquisto!CM12</f>
        <v>0</v>
      </c>
      <c r="CN12" s="59">
        <f>+($D12/30)*C_Acquisto!CN12</f>
        <v>0</v>
      </c>
      <c r="CO12" s="59">
        <f>+($D12/30)*C_Acquisto!CO12</f>
        <v>0</v>
      </c>
      <c r="CP12" s="59">
        <f>+($D12/30)*C_Acquisto!CP12</f>
        <v>0</v>
      </c>
      <c r="CQ12" s="59">
        <f>+($D12/30)*C_Acquisto!CQ12</f>
        <v>0</v>
      </c>
      <c r="CR12" s="59">
        <f>+($D12/30)*C_Acquisto!CR12</f>
        <v>0</v>
      </c>
      <c r="CS12" s="59">
        <f>+($D12/30)*C_Acquisto!CS12</f>
        <v>0</v>
      </c>
      <c r="CT12" s="59">
        <f>+($D12/30)*C_Acquisto!CT12</f>
        <v>0</v>
      </c>
      <c r="CU12" s="59">
        <f>+($D12/30)*C_Acquisto!CU12</f>
        <v>0</v>
      </c>
      <c r="CV12" s="59">
        <f>+($D12/30)*C_Acquisto!CV12</f>
        <v>0</v>
      </c>
      <c r="CW12" s="59">
        <f>+($D12/30)*C_Acquisto!CW12</f>
        <v>0</v>
      </c>
      <c r="CX12" s="59">
        <f>+($D12/30)*C_Acquisto!CX12</f>
        <v>0</v>
      </c>
      <c r="CY12" s="59">
        <f>+($D12/30)*C_Acquisto!CY12</f>
        <v>0</v>
      </c>
      <c r="CZ12" s="59">
        <f>+($D12/30)*C_Acquisto!CZ12</f>
        <v>0</v>
      </c>
      <c r="DA12" s="59">
        <f>+($D12/30)*C_Acquisto!DA12</f>
        <v>0</v>
      </c>
      <c r="DB12" s="59">
        <f>+($D12/30)*C_Acquisto!DB12</f>
        <v>0</v>
      </c>
      <c r="DC12" s="59">
        <f>+($D12/30)*C_Acquisto!DC12</f>
        <v>0</v>
      </c>
      <c r="DD12" s="59">
        <f>+($D12/30)*C_Acquisto!DD12</f>
        <v>0</v>
      </c>
      <c r="DE12" s="59">
        <f>+($D12/30)*C_Acquisto!DE12</f>
        <v>0</v>
      </c>
      <c r="DF12" s="59">
        <f>+($D12/30)*C_Acquisto!DF12</f>
        <v>0</v>
      </c>
      <c r="DG12" s="59">
        <f>+($D12/30)*C_Acquisto!DG12</f>
        <v>0</v>
      </c>
      <c r="DH12" s="59">
        <f>+($D12/30)*C_Acquisto!DH12</f>
        <v>0</v>
      </c>
      <c r="DI12" s="59">
        <f>+($D12/30)*C_Acquisto!DI12</f>
        <v>0</v>
      </c>
      <c r="DJ12" s="59">
        <f>+($D12/30)*C_Acquisto!DJ12</f>
        <v>0</v>
      </c>
      <c r="DK12" s="59">
        <f>+($D12/30)*C_Acquisto!DK12</f>
        <v>0</v>
      </c>
      <c r="DL12" s="59">
        <f>+($D12/30)*C_Acquisto!DL12</f>
        <v>0</v>
      </c>
      <c r="DM12" s="59">
        <f>+($D12/30)*C_Acquisto!DM12</f>
        <v>0</v>
      </c>
      <c r="DN12" s="59">
        <f>+($D12/30)*C_Acquisto!DN12</f>
        <v>0</v>
      </c>
      <c r="DO12" s="59">
        <f>+($D12/30)*C_Acquisto!DO12</f>
        <v>0</v>
      </c>
      <c r="DP12" s="59">
        <f>+($D12/30)*C_Acquisto!DP12</f>
        <v>0</v>
      </c>
      <c r="DQ12" s="59">
        <f>+($D12/30)*C_Acquisto!DQ12</f>
        <v>0</v>
      </c>
      <c r="DR12" s="59">
        <f>+($D12/30)*C_Acquisto!DR12</f>
        <v>0</v>
      </c>
      <c r="DS12" s="59">
        <f>+($D12/30)*C_Acquisto!DS12</f>
        <v>0</v>
      </c>
      <c r="DT12" s="59">
        <f>+($D12/30)*C_Acquisto!DT12</f>
        <v>0</v>
      </c>
      <c r="DU12" s="59">
        <f>+($D12/30)*C_Acquisto!DU12</f>
        <v>0</v>
      </c>
      <c r="DV12" s="59">
        <f>+($D12/30)*C_Acquisto!DV12</f>
        <v>0</v>
      </c>
      <c r="DW12" s="59">
        <f>+($D12/30)*C_Acquisto!DW12</f>
        <v>0</v>
      </c>
    </row>
    <row r="13" spans="1:127" ht="16.5" thickTop="1" thickBot="1" x14ac:dyDescent="0.3">
      <c r="C13" s="119">
        <f>+I_Vendite!C11</f>
        <v>0</v>
      </c>
      <c r="D13" s="58">
        <f>+I_Vendite!F11</f>
        <v>0</v>
      </c>
      <c r="H13" s="59">
        <f>+($D13/30)*C_Acquisto!H13</f>
        <v>0</v>
      </c>
      <c r="I13" s="59">
        <f>+($D13/30)*C_Acquisto!I13</f>
        <v>0</v>
      </c>
      <c r="J13" s="59">
        <f>+($D13/30)*C_Acquisto!J13</f>
        <v>0</v>
      </c>
      <c r="K13" s="59">
        <f>+($D13/30)*C_Acquisto!K13</f>
        <v>0</v>
      </c>
      <c r="L13" s="59">
        <f>+($D13/30)*C_Acquisto!L13</f>
        <v>0</v>
      </c>
      <c r="M13" s="59">
        <f>+($D13/30)*C_Acquisto!M13</f>
        <v>0</v>
      </c>
      <c r="N13" s="59">
        <f>+($D13/30)*C_Acquisto!N13</f>
        <v>0</v>
      </c>
      <c r="O13" s="59">
        <f>+($D13/30)*C_Acquisto!O13</f>
        <v>0</v>
      </c>
      <c r="P13" s="59">
        <f>+($D13/30)*C_Acquisto!P13</f>
        <v>0</v>
      </c>
      <c r="Q13" s="59">
        <f>+($D13/30)*C_Acquisto!Q13</f>
        <v>0</v>
      </c>
      <c r="R13" s="59">
        <f>+($D13/30)*C_Acquisto!R13</f>
        <v>0</v>
      </c>
      <c r="S13" s="59">
        <f>+($D13/30)*C_Acquisto!S13</f>
        <v>0</v>
      </c>
      <c r="T13" s="59">
        <f>+($D13/30)*C_Acquisto!T13</f>
        <v>0</v>
      </c>
      <c r="U13" s="59">
        <f>+($D13/30)*C_Acquisto!U13</f>
        <v>0</v>
      </c>
      <c r="V13" s="59">
        <f>+($D13/30)*C_Acquisto!V13</f>
        <v>0</v>
      </c>
      <c r="W13" s="59">
        <f>+($D13/30)*C_Acquisto!W13</f>
        <v>0</v>
      </c>
      <c r="X13" s="59">
        <f>+($D13/30)*C_Acquisto!X13</f>
        <v>0</v>
      </c>
      <c r="Y13" s="59">
        <f>+($D13/30)*C_Acquisto!Y13</f>
        <v>0</v>
      </c>
      <c r="Z13" s="59">
        <f>+($D13/30)*C_Acquisto!Z13</f>
        <v>0</v>
      </c>
      <c r="AA13" s="59">
        <f>+($D13/30)*C_Acquisto!AA13</f>
        <v>0</v>
      </c>
      <c r="AB13" s="59">
        <f>+($D13/30)*C_Acquisto!AB13</f>
        <v>0</v>
      </c>
      <c r="AC13" s="59">
        <f>+($D13/30)*C_Acquisto!AC13</f>
        <v>0</v>
      </c>
      <c r="AD13" s="59">
        <f>+($D13/30)*C_Acquisto!AD13</f>
        <v>0</v>
      </c>
      <c r="AE13" s="59">
        <f>+($D13/30)*C_Acquisto!AE13</f>
        <v>0</v>
      </c>
      <c r="AF13" s="59">
        <f>+($D13/30)*C_Acquisto!AF13</f>
        <v>0</v>
      </c>
      <c r="AG13" s="59">
        <f>+($D13/30)*C_Acquisto!AG13</f>
        <v>0</v>
      </c>
      <c r="AH13" s="59">
        <f>+($D13/30)*C_Acquisto!AH13</f>
        <v>0</v>
      </c>
      <c r="AI13" s="59">
        <f>+($D13/30)*C_Acquisto!AI13</f>
        <v>0</v>
      </c>
      <c r="AJ13" s="59">
        <f>+($D13/30)*C_Acquisto!AJ13</f>
        <v>0</v>
      </c>
      <c r="AK13" s="59">
        <f>+($D13/30)*C_Acquisto!AK13</f>
        <v>0</v>
      </c>
      <c r="AL13" s="59">
        <f>+($D13/30)*C_Acquisto!AL13</f>
        <v>0</v>
      </c>
      <c r="AM13" s="59">
        <f>+($D13/30)*C_Acquisto!AM13</f>
        <v>0</v>
      </c>
      <c r="AN13" s="59">
        <f>+($D13/30)*C_Acquisto!AN13</f>
        <v>0</v>
      </c>
      <c r="AO13" s="59">
        <f>+($D13/30)*C_Acquisto!AO13</f>
        <v>0</v>
      </c>
      <c r="AP13" s="59">
        <f>+($D13/30)*C_Acquisto!AP13</f>
        <v>0</v>
      </c>
      <c r="AQ13" s="59">
        <f>+($D13/30)*C_Acquisto!AQ13</f>
        <v>0</v>
      </c>
      <c r="AR13" s="59">
        <f>+($D13/30)*C_Acquisto!AR13</f>
        <v>0</v>
      </c>
      <c r="AS13" s="59">
        <f>+($D13/30)*C_Acquisto!AS13</f>
        <v>0</v>
      </c>
      <c r="AT13" s="59">
        <f>+($D13/30)*C_Acquisto!AT13</f>
        <v>0</v>
      </c>
      <c r="AU13" s="59">
        <f>+($D13/30)*C_Acquisto!AU13</f>
        <v>0</v>
      </c>
      <c r="AV13" s="59">
        <f>+($D13/30)*C_Acquisto!AV13</f>
        <v>0</v>
      </c>
      <c r="AW13" s="59">
        <f>+($D13/30)*C_Acquisto!AW13</f>
        <v>0</v>
      </c>
      <c r="AX13" s="59">
        <f>+($D13/30)*C_Acquisto!AX13</f>
        <v>0</v>
      </c>
      <c r="AY13" s="59">
        <f>+($D13/30)*C_Acquisto!AY13</f>
        <v>0</v>
      </c>
      <c r="AZ13" s="59">
        <f>+($D13/30)*C_Acquisto!AZ13</f>
        <v>0</v>
      </c>
      <c r="BA13" s="59">
        <f>+($D13/30)*C_Acquisto!BA13</f>
        <v>0</v>
      </c>
      <c r="BB13" s="59">
        <f>+($D13/30)*C_Acquisto!BB13</f>
        <v>0</v>
      </c>
      <c r="BC13" s="59">
        <f>+($D13/30)*C_Acquisto!BC13</f>
        <v>0</v>
      </c>
      <c r="BD13" s="59">
        <f>+($D13/30)*C_Acquisto!BD13</f>
        <v>0</v>
      </c>
      <c r="BE13" s="59">
        <f>+($D13/30)*C_Acquisto!BE13</f>
        <v>0</v>
      </c>
      <c r="BF13" s="59">
        <f>+($D13/30)*C_Acquisto!BF13</f>
        <v>0</v>
      </c>
      <c r="BG13" s="59">
        <f>+($D13/30)*C_Acquisto!BG13</f>
        <v>0</v>
      </c>
      <c r="BH13" s="59">
        <f>+($D13/30)*C_Acquisto!BH13</f>
        <v>0</v>
      </c>
      <c r="BI13" s="59">
        <f>+($D13/30)*C_Acquisto!BI13</f>
        <v>0</v>
      </c>
      <c r="BJ13" s="59">
        <f>+($D13/30)*C_Acquisto!BJ13</f>
        <v>0</v>
      </c>
      <c r="BK13" s="59">
        <f>+($D13/30)*C_Acquisto!BK13</f>
        <v>0</v>
      </c>
      <c r="BL13" s="59">
        <f>+($D13/30)*C_Acquisto!BL13</f>
        <v>0</v>
      </c>
      <c r="BM13" s="59">
        <f>+($D13/30)*C_Acquisto!BM13</f>
        <v>0</v>
      </c>
      <c r="BN13" s="59">
        <f>+($D13/30)*C_Acquisto!BN13</f>
        <v>0</v>
      </c>
      <c r="BO13" s="59">
        <f>+($D13/30)*C_Acquisto!BO13</f>
        <v>0</v>
      </c>
      <c r="BP13" s="59">
        <f>+($D13/30)*C_Acquisto!BP13</f>
        <v>0</v>
      </c>
      <c r="BQ13" s="59">
        <f>+($D13/30)*C_Acquisto!BQ13</f>
        <v>0</v>
      </c>
      <c r="BR13" s="59">
        <f>+($D13/30)*C_Acquisto!BR13</f>
        <v>0</v>
      </c>
      <c r="BS13" s="59">
        <f>+($D13/30)*C_Acquisto!BS13</f>
        <v>0</v>
      </c>
      <c r="BT13" s="59">
        <f>+($D13/30)*C_Acquisto!BT13</f>
        <v>0</v>
      </c>
      <c r="BU13" s="59">
        <f>+($D13/30)*C_Acquisto!BU13</f>
        <v>0</v>
      </c>
      <c r="BV13" s="59">
        <f>+($D13/30)*C_Acquisto!BV13</f>
        <v>0</v>
      </c>
      <c r="BW13" s="59">
        <f>+($D13/30)*C_Acquisto!BW13</f>
        <v>0</v>
      </c>
      <c r="BX13" s="59">
        <f>+($D13/30)*C_Acquisto!BX13</f>
        <v>0</v>
      </c>
      <c r="BY13" s="59">
        <f>+($D13/30)*C_Acquisto!BY13</f>
        <v>0</v>
      </c>
      <c r="BZ13" s="59">
        <f>+($D13/30)*C_Acquisto!BZ13</f>
        <v>0</v>
      </c>
      <c r="CA13" s="59">
        <f>+($D13/30)*C_Acquisto!CA13</f>
        <v>0</v>
      </c>
      <c r="CB13" s="59">
        <f>+($D13/30)*C_Acquisto!CB13</f>
        <v>0</v>
      </c>
      <c r="CC13" s="59">
        <f>+($D13/30)*C_Acquisto!CC13</f>
        <v>0</v>
      </c>
      <c r="CD13" s="59">
        <f>+($D13/30)*C_Acquisto!CD13</f>
        <v>0</v>
      </c>
      <c r="CE13" s="59">
        <f>+($D13/30)*C_Acquisto!CE13</f>
        <v>0</v>
      </c>
      <c r="CF13" s="59">
        <f>+($D13/30)*C_Acquisto!CF13</f>
        <v>0</v>
      </c>
      <c r="CG13" s="59">
        <f>+($D13/30)*C_Acquisto!CG13</f>
        <v>0</v>
      </c>
      <c r="CH13" s="59">
        <f>+($D13/30)*C_Acquisto!CH13</f>
        <v>0</v>
      </c>
      <c r="CI13" s="59">
        <f>+($D13/30)*C_Acquisto!CI13</f>
        <v>0</v>
      </c>
      <c r="CJ13" s="59">
        <f>+($D13/30)*C_Acquisto!CJ13</f>
        <v>0</v>
      </c>
      <c r="CK13" s="59">
        <f>+($D13/30)*C_Acquisto!CK13</f>
        <v>0</v>
      </c>
      <c r="CL13" s="59">
        <f>+($D13/30)*C_Acquisto!CL13</f>
        <v>0</v>
      </c>
      <c r="CM13" s="59">
        <f>+($D13/30)*C_Acquisto!CM13</f>
        <v>0</v>
      </c>
      <c r="CN13" s="59">
        <f>+($D13/30)*C_Acquisto!CN13</f>
        <v>0</v>
      </c>
      <c r="CO13" s="59">
        <f>+($D13/30)*C_Acquisto!CO13</f>
        <v>0</v>
      </c>
      <c r="CP13" s="59">
        <f>+($D13/30)*C_Acquisto!CP13</f>
        <v>0</v>
      </c>
      <c r="CQ13" s="59">
        <f>+($D13/30)*C_Acquisto!CQ13</f>
        <v>0</v>
      </c>
      <c r="CR13" s="59">
        <f>+($D13/30)*C_Acquisto!CR13</f>
        <v>0</v>
      </c>
      <c r="CS13" s="59">
        <f>+($D13/30)*C_Acquisto!CS13</f>
        <v>0</v>
      </c>
      <c r="CT13" s="59">
        <f>+($D13/30)*C_Acquisto!CT13</f>
        <v>0</v>
      </c>
      <c r="CU13" s="59">
        <f>+($D13/30)*C_Acquisto!CU13</f>
        <v>0</v>
      </c>
      <c r="CV13" s="59">
        <f>+($D13/30)*C_Acquisto!CV13</f>
        <v>0</v>
      </c>
      <c r="CW13" s="59">
        <f>+($D13/30)*C_Acquisto!CW13</f>
        <v>0</v>
      </c>
      <c r="CX13" s="59">
        <f>+($D13/30)*C_Acquisto!CX13</f>
        <v>0</v>
      </c>
      <c r="CY13" s="59">
        <f>+($D13/30)*C_Acquisto!CY13</f>
        <v>0</v>
      </c>
      <c r="CZ13" s="59">
        <f>+($D13/30)*C_Acquisto!CZ13</f>
        <v>0</v>
      </c>
      <c r="DA13" s="59">
        <f>+($D13/30)*C_Acquisto!DA13</f>
        <v>0</v>
      </c>
      <c r="DB13" s="59">
        <f>+($D13/30)*C_Acquisto!DB13</f>
        <v>0</v>
      </c>
      <c r="DC13" s="59">
        <f>+($D13/30)*C_Acquisto!DC13</f>
        <v>0</v>
      </c>
      <c r="DD13" s="59">
        <f>+($D13/30)*C_Acquisto!DD13</f>
        <v>0</v>
      </c>
      <c r="DE13" s="59">
        <f>+($D13/30)*C_Acquisto!DE13</f>
        <v>0</v>
      </c>
      <c r="DF13" s="59">
        <f>+($D13/30)*C_Acquisto!DF13</f>
        <v>0</v>
      </c>
      <c r="DG13" s="59">
        <f>+($D13/30)*C_Acquisto!DG13</f>
        <v>0</v>
      </c>
      <c r="DH13" s="59">
        <f>+($D13/30)*C_Acquisto!DH13</f>
        <v>0</v>
      </c>
      <c r="DI13" s="59">
        <f>+($D13/30)*C_Acquisto!DI13</f>
        <v>0</v>
      </c>
      <c r="DJ13" s="59">
        <f>+($D13/30)*C_Acquisto!DJ13</f>
        <v>0</v>
      </c>
      <c r="DK13" s="59">
        <f>+($D13/30)*C_Acquisto!DK13</f>
        <v>0</v>
      </c>
      <c r="DL13" s="59">
        <f>+($D13/30)*C_Acquisto!DL13</f>
        <v>0</v>
      </c>
      <c r="DM13" s="59">
        <f>+($D13/30)*C_Acquisto!DM13</f>
        <v>0</v>
      </c>
      <c r="DN13" s="59">
        <f>+($D13/30)*C_Acquisto!DN13</f>
        <v>0</v>
      </c>
      <c r="DO13" s="59">
        <f>+($D13/30)*C_Acquisto!DO13</f>
        <v>0</v>
      </c>
      <c r="DP13" s="59">
        <f>+($D13/30)*C_Acquisto!DP13</f>
        <v>0</v>
      </c>
      <c r="DQ13" s="59">
        <f>+($D13/30)*C_Acquisto!DQ13</f>
        <v>0</v>
      </c>
      <c r="DR13" s="59">
        <f>+($D13/30)*C_Acquisto!DR13</f>
        <v>0</v>
      </c>
      <c r="DS13" s="59">
        <f>+($D13/30)*C_Acquisto!DS13</f>
        <v>0</v>
      </c>
      <c r="DT13" s="59">
        <f>+($D13/30)*C_Acquisto!DT13</f>
        <v>0</v>
      </c>
      <c r="DU13" s="59">
        <f>+($D13/30)*C_Acquisto!DU13</f>
        <v>0</v>
      </c>
      <c r="DV13" s="59">
        <f>+($D13/30)*C_Acquisto!DV13</f>
        <v>0</v>
      </c>
      <c r="DW13" s="59">
        <f>+($D13/30)*C_Acquisto!DW13</f>
        <v>0</v>
      </c>
    </row>
    <row r="14" spans="1:127" ht="16.5" thickTop="1" thickBot="1" x14ac:dyDescent="0.3">
      <c r="C14" s="119">
        <f>+I_Vendite!C12</f>
        <v>0</v>
      </c>
      <c r="D14" s="58">
        <f>+I_Vendite!F12</f>
        <v>0</v>
      </c>
      <c r="H14" s="59">
        <f>+($D14/30)*C_Acquisto!H14</f>
        <v>0</v>
      </c>
      <c r="I14" s="59">
        <f>+($D14/30)*C_Acquisto!I14</f>
        <v>0</v>
      </c>
      <c r="J14" s="59">
        <f>+($D14/30)*C_Acquisto!J14</f>
        <v>0</v>
      </c>
      <c r="K14" s="59">
        <f>+($D14/30)*C_Acquisto!K14</f>
        <v>0</v>
      </c>
      <c r="L14" s="59">
        <f>+($D14/30)*C_Acquisto!L14</f>
        <v>0</v>
      </c>
      <c r="M14" s="59">
        <f>+($D14/30)*C_Acquisto!M14</f>
        <v>0</v>
      </c>
      <c r="N14" s="59">
        <f>+($D14/30)*C_Acquisto!N14</f>
        <v>0</v>
      </c>
      <c r="O14" s="59">
        <f>+($D14/30)*C_Acquisto!O14</f>
        <v>0</v>
      </c>
      <c r="P14" s="59">
        <f>+($D14/30)*C_Acquisto!P14</f>
        <v>0</v>
      </c>
      <c r="Q14" s="59">
        <f>+($D14/30)*C_Acquisto!Q14</f>
        <v>0</v>
      </c>
      <c r="R14" s="59">
        <f>+($D14/30)*C_Acquisto!R14</f>
        <v>0</v>
      </c>
      <c r="S14" s="59">
        <f>+($D14/30)*C_Acquisto!S14</f>
        <v>0</v>
      </c>
      <c r="T14" s="59">
        <f>+($D14/30)*C_Acquisto!T14</f>
        <v>0</v>
      </c>
      <c r="U14" s="59">
        <f>+($D14/30)*C_Acquisto!U14</f>
        <v>0</v>
      </c>
      <c r="V14" s="59">
        <f>+($D14/30)*C_Acquisto!V14</f>
        <v>0</v>
      </c>
      <c r="W14" s="59">
        <f>+($D14/30)*C_Acquisto!W14</f>
        <v>0</v>
      </c>
      <c r="X14" s="59">
        <f>+($D14/30)*C_Acquisto!X14</f>
        <v>0</v>
      </c>
      <c r="Y14" s="59">
        <f>+($D14/30)*C_Acquisto!Y14</f>
        <v>0</v>
      </c>
      <c r="Z14" s="59">
        <f>+($D14/30)*C_Acquisto!Z14</f>
        <v>0</v>
      </c>
      <c r="AA14" s="59">
        <f>+($D14/30)*C_Acquisto!AA14</f>
        <v>0</v>
      </c>
      <c r="AB14" s="59">
        <f>+($D14/30)*C_Acquisto!AB14</f>
        <v>0</v>
      </c>
      <c r="AC14" s="59">
        <f>+($D14/30)*C_Acquisto!AC14</f>
        <v>0</v>
      </c>
      <c r="AD14" s="59">
        <f>+($D14/30)*C_Acquisto!AD14</f>
        <v>0</v>
      </c>
      <c r="AE14" s="59">
        <f>+($D14/30)*C_Acquisto!AE14</f>
        <v>0</v>
      </c>
      <c r="AF14" s="59">
        <f>+($D14/30)*C_Acquisto!AF14</f>
        <v>0</v>
      </c>
      <c r="AG14" s="59">
        <f>+($D14/30)*C_Acquisto!AG14</f>
        <v>0</v>
      </c>
      <c r="AH14" s="59">
        <f>+($D14/30)*C_Acquisto!AH14</f>
        <v>0</v>
      </c>
      <c r="AI14" s="59">
        <f>+($D14/30)*C_Acquisto!AI14</f>
        <v>0</v>
      </c>
      <c r="AJ14" s="59">
        <f>+($D14/30)*C_Acquisto!AJ14</f>
        <v>0</v>
      </c>
      <c r="AK14" s="59">
        <f>+($D14/30)*C_Acquisto!AK14</f>
        <v>0</v>
      </c>
      <c r="AL14" s="59">
        <f>+($D14/30)*C_Acquisto!AL14</f>
        <v>0</v>
      </c>
      <c r="AM14" s="59">
        <f>+($D14/30)*C_Acquisto!AM14</f>
        <v>0</v>
      </c>
      <c r="AN14" s="59">
        <f>+($D14/30)*C_Acquisto!AN14</f>
        <v>0</v>
      </c>
      <c r="AO14" s="59">
        <f>+($D14/30)*C_Acquisto!AO14</f>
        <v>0</v>
      </c>
      <c r="AP14" s="59">
        <f>+($D14/30)*C_Acquisto!AP14</f>
        <v>0</v>
      </c>
      <c r="AQ14" s="59">
        <f>+($D14/30)*C_Acquisto!AQ14</f>
        <v>0</v>
      </c>
      <c r="AR14" s="59">
        <f>+($D14/30)*C_Acquisto!AR14</f>
        <v>0</v>
      </c>
      <c r="AS14" s="59">
        <f>+($D14/30)*C_Acquisto!AS14</f>
        <v>0</v>
      </c>
      <c r="AT14" s="59">
        <f>+($D14/30)*C_Acquisto!AT14</f>
        <v>0</v>
      </c>
      <c r="AU14" s="59">
        <f>+($D14/30)*C_Acquisto!AU14</f>
        <v>0</v>
      </c>
      <c r="AV14" s="59">
        <f>+($D14/30)*C_Acquisto!AV14</f>
        <v>0</v>
      </c>
      <c r="AW14" s="59">
        <f>+($D14/30)*C_Acquisto!AW14</f>
        <v>0</v>
      </c>
      <c r="AX14" s="59">
        <f>+($D14/30)*C_Acquisto!AX14</f>
        <v>0</v>
      </c>
      <c r="AY14" s="59">
        <f>+($D14/30)*C_Acquisto!AY14</f>
        <v>0</v>
      </c>
      <c r="AZ14" s="59">
        <f>+($D14/30)*C_Acquisto!AZ14</f>
        <v>0</v>
      </c>
      <c r="BA14" s="59">
        <f>+($D14/30)*C_Acquisto!BA14</f>
        <v>0</v>
      </c>
      <c r="BB14" s="59">
        <f>+($D14/30)*C_Acquisto!BB14</f>
        <v>0</v>
      </c>
      <c r="BC14" s="59">
        <f>+($D14/30)*C_Acquisto!BC14</f>
        <v>0</v>
      </c>
      <c r="BD14" s="59">
        <f>+($D14/30)*C_Acquisto!BD14</f>
        <v>0</v>
      </c>
      <c r="BE14" s="59">
        <f>+($D14/30)*C_Acquisto!BE14</f>
        <v>0</v>
      </c>
      <c r="BF14" s="59">
        <f>+($D14/30)*C_Acquisto!BF14</f>
        <v>0</v>
      </c>
      <c r="BG14" s="59">
        <f>+($D14/30)*C_Acquisto!BG14</f>
        <v>0</v>
      </c>
      <c r="BH14" s="59">
        <f>+($D14/30)*C_Acquisto!BH14</f>
        <v>0</v>
      </c>
      <c r="BI14" s="59">
        <f>+($D14/30)*C_Acquisto!BI14</f>
        <v>0</v>
      </c>
      <c r="BJ14" s="59">
        <f>+($D14/30)*C_Acquisto!BJ14</f>
        <v>0</v>
      </c>
      <c r="BK14" s="59">
        <f>+($D14/30)*C_Acquisto!BK14</f>
        <v>0</v>
      </c>
      <c r="BL14" s="59">
        <f>+($D14/30)*C_Acquisto!BL14</f>
        <v>0</v>
      </c>
      <c r="BM14" s="59">
        <f>+($D14/30)*C_Acquisto!BM14</f>
        <v>0</v>
      </c>
      <c r="BN14" s="59">
        <f>+($D14/30)*C_Acquisto!BN14</f>
        <v>0</v>
      </c>
      <c r="BO14" s="59">
        <f>+($D14/30)*C_Acquisto!BO14</f>
        <v>0</v>
      </c>
      <c r="BP14" s="59">
        <f>+($D14/30)*C_Acquisto!BP14</f>
        <v>0</v>
      </c>
      <c r="BQ14" s="59">
        <f>+($D14/30)*C_Acquisto!BQ14</f>
        <v>0</v>
      </c>
      <c r="BR14" s="59">
        <f>+($D14/30)*C_Acquisto!BR14</f>
        <v>0</v>
      </c>
      <c r="BS14" s="59">
        <f>+($D14/30)*C_Acquisto!BS14</f>
        <v>0</v>
      </c>
      <c r="BT14" s="59">
        <f>+($D14/30)*C_Acquisto!BT14</f>
        <v>0</v>
      </c>
      <c r="BU14" s="59">
        <f>+($D14/30)*C_Acquisto!BU14</f>
        <v>0</v>
      </c>
      <c r="BV14" s="59">
        <f>+($D14/30)*C_Acquisto!BV14</f>
        <v>0</v>
      </c>
      <c r="BW14" s="59">
        <f>+($D14/30)*C_Acquisto!BW14</f>
        <v>0</v>
      </c>
      <c r="BX14" s="59">
        <f>+($D14/30)*C_Acquisto!BX14</f>
        <v>0</v>
      </c>
      <c r="BY14" s="59">
        <f>+($D14/30)*C_Acquisto!BY14</f>
        <v>0</v>
      </c>
      <c r="BZ14" s="59">
        <f>+($D14/30)*C_Acquisto!BZ14</f>
        <v>0</v>
      </c>
      <c r="CA14" s="59">
        <f>+($D14/30)*C_Acquisto!CA14</f>
        <v>0</v>
      </c>
      <c r="CB14" s="59">
        <f>+($D14/30)*C_Acquisto!CB14</f>
        <v>0</v>
      </c>
      <c r="CC14" s="59">
        <f>+($D14/30)*C_Acquisto!CC14</f>
        <v>0</v>
      </c>
      <c r="CD14" s="59">
        <f>+($D14/30)*C_Acquisto!CD14</f>
        <v>0</v>
      </c>
      <c r="CE14" s="59">
        <f>+($D14/30)*C_Acquisto!CE14</f>
        <v>0</v>
      </c>
      <c r="CF14" s="59">
        <f>+($D14/30)*C_Acquisto!CF14</f>
        <v>0</v>
      </c>
      <c r="CG14" s="59">
        <f>+($D14/30)*C_Acquisto!CG14</f>
        <v>0</v>
      </c>
      <c r="CH14" s="59">
        <f>+($D14/30)*C_Acquisto!CH14</f>
        <v>0</v>
      </c>
      <c r="CI14" s="59">
        <f>+($D14/30)*C_Acquisto!CI14</f>
        <v>0</v>
      </c>
      <c r="CJ14" s="59">
        <f>+($D14/30)*C_Acquisto!CJ14</f>
        <v>0</v>
      </c>
      <c r="CK14" s="59">
        <f>+($D14/30)*C_Acquisto!CK14</f>
        <v>0</v>
      </c>
      <c r="CL14" s="59">
        <f>+($D14/30)*C_Acquisto!CL14</f>
        <v>0</v>
      </c>
      <c r="CM14" s="59">
        <f>+($D14/30)*C_Acquisto!CM14</f>
        <v>0</v>
      </c>
      <c r="CN14" s="59">
        <f>+($D14/30)*C_Acquisto!CN14</f>
        <v>0</v>
      </c>
      <c r="CO14" s="59">
        <f>+($D14/30)*C_Acquisto!CO14</f>
        <v>0</v>
      </c>
      <c r="CP14" s="59">
        <f>+($D14/30)*C_Acquisto!CP14</f>
        <v>0</v>
      </c>
      <c r="CQ14" s="59">
        <f>+($D14/30)*C_Acquisto!CQ14</f>
        <v>0</v>
      </c>
      <c r="CR14" s="59">
        <f>+($D14/30)*C_Acquisto!CR14</f>
        <v>0</v>
      </c>
      <c r="CS14" s="59">
        <f>+($D14/30)*C_Acquisto!CS14</f>
        <v>0</v>
      </c>
      <c r="CT14" s="59">
        <f>+($D14/30)*C_Acquisto!CT14</f>
        <v>0</v>
      </c>
      <c r="CU14" s="59">
        <f>+($D14/30)*C_Acquisto!CU14</f>
        <v>0</v>
      </c>
      <c r="CV14" s="59">
        <f>+($D14/30)*C_Acquisto!CV14</f>
        <v>0</v>
      </c>
      <c r="CW14" s="59">
        <f>+($D14/30)*C_Acquisto!CW14</f>
        <v>0</v>
      </c>
      <c r="CX14" s="59">
        <f>+($D14/30)*C_Acquisto!CX14</f>
        <v>0</v>
      </c>
      <c r="CY14" s="59">
        <f>+($D14/30)*C_Acquisto!CY14</f>
        <v>0</v>
      </c>
      <c r="CZ14" s="59">
        <f>+($D14/30)*C_Acquisto!CZ14</f>
        <v>0</v>
      </c>
      <c r="DA14" s="59">
        <f>+($D14/30)*C_Acquisto!DA14</f>
        <v>0</v>
      </c>
      <c r="DB14" s="59">
        <f>+($D14/30)*C_Acquisto!DB14</f>
        <v>0</v>
      </c>
      <c r="DC14" s="59">
        <f>+($D14/30)*C_Acquisto!DC14</f>
        <v>0</v>
      </c>
      <c r="DD14" s="59">
        <f>+($D14/30)*C_Acquisto!DD14</f>
        <v>0</v>
      </c>
      <c r="DE14" s="59">
        <f>+($D14/30)*C_Acquisto!DE14</f>
        <v>0</v>
      </c>
      <c r="DF14" s="59">
        <f>+($D14/30)*C_Acquisto!DF14</f>
        <v>0</v>
      </c>
      <c r="DG14" s="59">
        <f>+($D14/30)*C_Acquisto!DG14</f>
        <v>0</v>
      </c>
      <c r="DH14" s="59">
        <f>+($D14/30)*C_Acquisto!DH14</f>
        <v>0</v>
      </c>
      <c r="DI14" s="59">
        <f>+($D14/30)*C_Acquisto!DI14</f>
        <v>0</v>
      </c>
      <c r="DJ14" s="59">
        <f>+($D14/30)*C_Acquisto!DJ14</f>
        <v>0</v>
      </c>
      <c r="DK14" s="59">
        <f>+($D14/30)*C_Acquisto!DK14</f>
        <v>0</v>
      </c>
      <c r="DL14" s="59">
        <f>+($D14/30)*C_Acquisto!DL14</f>
        <v>0</v>
      </c>
      <c r="DM14" s="59">
        <f>+($D14/30)*C_Acquisto!DM14</f>
        <v>0</v>
      </c>
      <c r="DN14" s="59">
        <f>+($D14/30)*C_Acquisto!DN14</f>
        <v>0</v>
      </c>
      <c r="DO14" s="59">
        <f>+($D14/30)*C_Acquisto!DO14</f>
        <v>0</v>
      </c>
      <c r="DP14" s="59">
        <f>+($D14/30)*C_Acquisto!DP14</f>
        <v>0</v>
      </c>
      <c r="DQ14" s="59">
        <f>+($D14/30)*C_Acquisto!DQ14</f>
        <v>0</v>
      </c>
      <c r="DR14" s="59">
        <f>+($D14/30)*C_Acquisto!DR14</f>
        <v>0</v>
      </c>
      <c r="DS14" s="59">
        <f>+($D14/30)*C_Acquisto!DS14</f>
        <v>0</v>
      </c>
      <c r="DT14" s="59">
        <f>+($D14/30)*C_Acquisto!DT14</f>
        <v>0</v>
      </c>
      <c r="DU14" s="59">
        <f>+($D14/30)*C_Acquisto!DU14</f>
        <v>0</v>
      </c>
      <c r="DV14" s="59">
        <f>+($D14/30)*C_Acquisto!DV14</f>
        <v>0</v>
      </c>
      <c r="DW14" s="59">
        <f>+($D14/30)*C_Acquisto!DW14</f>
        <v>0</v>
      </c>
    </row>
    <row r="15" spans="1:127" ht="16.5" thickTop="1" thickBot="1" x14ac:dyDescent="0.3">
      <c r="C15" s="119">
        <f>+I_Vendite!C13</f>
        <v>0</v>
      </c>
      <c r="D15" s="58">
        <f>+I_Vendite!F13</f>
        <v>0</v>
      </c>
      <c r="H15" s="59">
        <f>+($D15/30)*C_Acquisto!H15</f>
        <v>0</v>
      </c>
      <c r="I15" s="59">
        <f>+($D15/30)*C_Acquisto!I15</f>
        <v>0</v>
      </c>
      <c r="J15" s="59">
        <f>+($D15/30)*C_Acquisto!J15</f>
        <v>0</v>
      </c>
      <c r="K15" s="59">
        <f>+($D15/30)*C_Acquisto!K15</f>
        <v>0</v>
      </c>
      <c r="L15" s="59">
        <f>+($D15/30)*C_Acquisto!L15</f>
        <v>0</v>
      </c>
      <c r="M15" s="59">
        <f>+($D15/30)*C_Acquisto!M15</f>
        <v>0</v>
      </c>
      <c r="N15" s="59">
        <f>+($D15/30)*C_Acquisto!N15</f>
        <v>0</v>
      </c>
      <c r="O15" s="59">
        <f>+($D15/30)*C_Acquisto!O15</f>
        <v>0</v>
      </c>
      <c r="P15" s="59">
        <f>+($D15/30)*C_Acquisto!P15</f>
        <v>0</v>
      </c>
      <c r="Q15" s="59">
        <f>+($D15/30)*C_Acquisto!Q15</f>
        <v>0</v>
      </c>
      <c r="R15" s="59">
        <f>+($D15/30)*C_Acquisto!R15</f>
        <v>0</v>
      </c>
      <c r="S15" s="59">
        <f>+($D15/30)*C_Acquisto!S15</f>
        <v>0</v>
      </c>
      <c r="T15" s="59">
        <f>+($D15/30)*C_Acquisto!T15</f>
        <v>0</v>
      </c>
      <c r="U15" s="59">
        <f>+($D15/30)*C_Acquisto!U15</f>
        <v>0</v>
      </c>
      <c r="V15" s="59">
        <f>+($D15/30)*C_Acquisto!V15</f>
        <v>0</v>
      </c>
      <c r="W15" s="59">
        <f>+($D15/30)*C_Acquisto!W15</f>
        <v>0</v>
      </c>
      <c r="X15" s="59">
        <f>+($D15/30)*C_Acquisto!X15</f>
        <v>0</v>
      </c>
      <c r="Y15" s="59">
        <f>+($D15/30)*C_Acquisto!Y15</f>
        <v>0</v>
      </c>
      <c r="Z15" s="59">
        <f>+($D15/30)*C_Acquisto!Z15</f>
        <v>0</v>
      </c>
      <c r="AA15" s="59">
        <f>+($D15/30)*C_Acquisto!AA15</f>
        <v>0</v>
      </c>
      <c r="AB15" s="59">
        <f>+($D15/30)*C_Acquisto!AB15</f>
        <v>0</v>
      </c>
      <c r="AC15" s="59">
        <f>+($D15/30)*C_Acquisto!AC15</f>
        <v>0</v>
      </c>
      <c r="AD15" s="59">
        <f>+($D15/30)*C_Acquisto!AD15</f>
        <v>0</v>
      </c>
      <c r="AE15" s="59">
        <f>+($D15/30)*C_Acquisto!AE15</f>
        <v>0</v>
      </c>
      <c r="AF15" s="59">
        <f>+($D15/30)*C_Acquisto!AF15</f>
        <v>0</v>
      </c>
      <c r="AG15" s="59">
        <f>+($D15/30)*C_Acquisto!AG15</f>
        <v>0</v>
      </c>
      <c r="AH15" s="59">
        <f>+($D15/30)*C_Acquisto!AH15</f>
        <v>0</v>
      </c>
      <c r="AI15" s="59">
        <f>+($D15/30)*C_Acquisto!AI15</f>
        <v>0</v>
      </c>
      <c r="AJ15" s="59">
        <f>+($D15/30)*C_Acquisto!AJ15</f>
        <v>0</v>
      </c>
      <c r="AK15" s="59">
        <f>+($D15/30)*C_Acquisto!AK15</f>
        <v>0</v>
      </c>
      <c r="AL15" s="59">
        <f>+($D15/30)*C_Acquisto!AL15</f>
        <v>0</v>
      </c>
      <c r="AM15" s="59">
        <f>+($D15/30)*C_Acquisto!AM15</f>
        <v>0</v>
      </c>
      <c r="AN15" s="59">
        <f>+($D15/30)*C_Acquisto!AN15</f>
        <v>0</v>
      </c>
      <c r="AO15" s="59">
        <f>+($D15/30)*C_Acquisto!AO15</f>
        <v>0</v>
      </c>
      <c r="AP15" s="59">
        <f>+($D15/30)*C_Acquisto!AP15</f>
        <v>0</v>
      </c>
      <c r="AQ15" s="59">
        <f>+($D15/30)*C_Acquisto!AQ15</f>
        <v>0</v>
      </c>
      <c r="AR15" s="59">
        <f>+($D15/30)*C_Acquisto!AR15</f>
        <v>0</v>
      </c>
      <c r="AS15" s="59">
        <f>+($D15/30)*C_Acquisto!AS15</f>
        <v>0</v>
      </c>
      <c r="AT15" s="59">
        <f>+($D15/30)*C_Acquisto!AT15</f>
        <v>0</v>
      </c>
      <c r="AU15" s="59">
        <f>+($D15/30)*C_Acquisto!AU15</f>
        <v>0</v>
      </c>
      <c r="AV15" s="59">
        <f>+($D15/30)*C_Acquisto!AV15</f>
        <v>0</v>
      </c>
      <c r="AW15" s="59">
        <f>+($D15/30)*C_Acquisto!AW15</f>
        <v>0</v>
      </c>
      <c r="AX15" s="59">
        <f>+($D15/30)*C_Acquisto!AX15</f>
        <v>0</v>
      </c>
      <c r="AY15" s="59">
        <f>+($D15/30)*C_Acquisto!AY15</f>
        <v>0</v>
      </c>
      <c r="AZ15" s="59">
        <f>+($D15/30)*C_Acquisto!AZ15</f>
        <v>0</v>
      </c>
      <c r="BA15" s="59">
        <f>+($D15/30)*C_Acquisto!BA15</f>
        <v>0</v>
      </c>
      <c r="BB15" s="59">
        <f>+($D15/30)*C_Acquisto!BB15</f>
        <v>0</v>
      </c>
      <c r="BC15" s="59">
        <f>+($D15/30)*C_Acquisto!BC15</f>
        <v>0</v>
      </c>
      <c r="BD15" s="59">
        <f>+($D15/30)*C_Acquisto!BD15</f>
        <v>0</v>
      </c>
      <c r="BE15" s="59">
        <f>+($D15/30)*C_Acquisto!BE15</f>
        <v>0</v>
      </c>
      <c r="BF15" s="59">
        <f>+($D15/30)*C_Acquisto!BF15</f>
        <v>0</v>
      </c>
      <c r="BG15" s="59">
        <f>+($D15/30)*C_Acquisto!BG15</f>
        <v>0</v>
      </c>
      <c r="BH15" s="59">
        <f>+($D15/30)*C_Acquisto!BH15</f>
        <v>0</v>
      </c>
      <c r="BI15" s="59">
        <f>+($D15/30)*C_Acquisto!BI15</f>
        <v>0</v>
      </c>
      <c r="BJ15" s="59">
        <f>+($D15/30)*C_Acquisto!BJ15</f>
        <v>0</v>
      </c>
      <c r="BK15" s="59">
        <f>+($D15/30)*C_Acquisto!BK15</f>
        <v>0</v>
      </c>
      <c r="BL15" s="59">
        <f>+($D15/30)*C_Acquisto!BL15</f>
        <v>0</v>
      </c>
      <c r="BM15" s="59">
        <f>+($D15/30)*C_Acquisto!BM15</f>
        <v>0</v>
      </c>
      <c r="BN15" s="59">
        <f>+($D15/30)*C_Acquisto!BN15</f>
        <v>0</v>
      </c>
      <c r="BO15" s="59">
        <f>+($D15/30)*C_Acquisto!BO15</f>
        <v>0</v>
      </c>
      <c r="BP15" s="59">
        <f>+($D15/30)*C_Acquisto!BP15</f>
        <v>0</v>
      </c>
      <c r="BQ15" s="59">
        <f>+($D15/30)*C_Acquisto!BQ15</f>
        <v>0</v>
      </c>
      <c r="BR15" s="59">
        <f>+($D15/30)*C_Acquisto!BR15</f>
        <v>0</v>
      </c>
      <c r="BS15" s="59">
        <f>+($D15/30)*C_Acquisto!BS15</f>
        <v>0</v>
      </c>
      <c r="BT15" s="59">
        <f>+($D15/30)*C_Acquisto!BT15</f>
        <v>0</v>
      </c>
      <c r="BU15" s="59">
        <f>+($D15/30)*C_Acquisto!BU15</f>
        <v>0</v>
      </c>
      <c r="BV15" s="59">
        <f>+($D15/30)*C_Acquisto!BV15</f>
        <v>0</v>
      </c>
      <c r="BW15" s="59">
        <f>+($D15/30)*C_Acquisto!BW15</f>
        <v>0</v>
      </c>
      <c r="BX15" s="59">
        <f>+($D15/30)*C_Acquisto!BX15</f>
        <v>0</v>
      </c>
      <c r="BY15" s="59">
        <f>+($D15/30)*C_Acquisto!BY15</f>
        <v>0</v>
      </c>
      <c r="BZ15" s="59">
        <f>+($D15/30)*C_Acquisto!BZ15</f>
        <v>0</v>
      </c>
      <c r="CA15" s="59">
        <f>+($D15/30)*C_Acquisto!CA15</f>
        <v>0</v>
      </c>
      <c r="CB15" s="59">
        <f>+($D15/30)*C_Acquisto!CB15</f>
        <v>0</v>
      </c>
      <c r="CC15" s="59">
        <f>+($D15/30)*C_Acquisto!CC15</f>
        <v>0</v>
      </c>
      <c r="CD15" s="59">
        <f>+($D15/30)*C_Acquisto!CD15</f>
        <v>0</v>
      </c>
      <c r="CE15" s="59">
        <f>+($D15/30)*C_Acquisto!CE15</f>
        <v>0</v>
      </c>
      <c r="CF15" s="59">
        <f>+($D15/30)*C_Acquisto!CF15</f>
        <v>0</v>
      </c>
      <c r="CG15" s="59">
        <f>+($D15/30)*C_Acquisto!CG15</f>
        <v>0</v>
      </c>
      <c r="CH15" s="59">
        <f>+($D15/30)*C_Acquisto!CH15</f>
        <v>0</v>
      </c>
      <c r="CI15" s="59">
        <f>+($D15/30)*C_Acquisto!CI15</f>
        <v>0</v>
      </c>
      <c r="CJ15" s="59">
        <f>+($D15/30)*C_Acquisto!CJ15</f>
        <v>0</v>
      </c>
      <c r="CK15" s="59">
        <f>+($D15/30)*C_Acquisto!CK15</f>
        <v>0</v>
      </c>
      <c r="CL15" s="59">
        <f>+($D15/30)*C_Acquisto!CL15</f>
        <v>0</v>
      </c>
      <c r="CM15" s="59">
        <f>+($D15/30)*C_Acquisto!CM15</f>
        <v>0</v>
      </c>
      <c r="CN15" s="59">
        <f>+($D15/30)*C_Acquisto!CN15</f>
        <v>0</v>
      </c>
      <c r="CO15" s="59">
        <f>+($D15/30)*C_Acquisto!CO15</f>
        <v>0</v>
      </c>
      <c r="CP15" s="59">
        <f>+($D15/30)*C_Acquisto!CP15</f>
        <v>0</v>
      </c>
      <c r="CQ15" s="59">
        <f>+($D15/30)*C_Acquisto!CQ15</f>
        <v>0</v>
      </c>
      <c r="CR15" s="59">
        <f>+($D15/30)*C_Acquisto!CR15</f>
        <v>0</v>
      </c>
      <c r="CS15" s="59">
        <f>+($D15/30)*C_Acquisto!CS15</f>
        <v>0</v>
      </c>
      <c r="CT15" s="59">
        <f>+($D15/30)*C_Acquisto!CT15</f>
        <v>0</v>
      </c>
      <c r="CU15" s="59">
        <f>+($D15/30)*C_Acquisto!CU15</f>
        <v>0</v>
      </c>
      <c r="CV15" s="59">
        <f>+($D15/30)*C_Acquisto!CV15</f>
        <v>0</v>
      </c>
      <c r="CW15" s="59">
        <f>+($D15/30)*C_Acquisto!CW15</f>
        <v>0</v>
      </c>
      <c r="CX15" s="59">
        <f>+($D15/30)*C_Acquisto!CX15</f>
        <v>0</v>
      </c>
      <c r="CY15" s="59">
        <f>+($D15/30)*C_Acquisto!CY15</f>
        <v>0</v>
      </c>
      <c r="CZ15" s="59">
        <f>+($D15/30)*C_Acquisto!CZ15</f>
        <v>0</v>
      </c>
      <c r="DA15" s="59">
        <f>+($D15/30)*C_Acquisto!DA15</f>
        <v>0</v>
      </c>
      <c r="DB15" s="59">
        <f>+($D15/30)*C_Acquisto!DB15</f>
        <v>0</v>
      </c>
      <c r="DC15" s="59">
        <f>+($D15/30)*C_Acquisto!DC15</f>
        <v>0</v>
      </c>
      <c r="DD15" s="59">
        <f>+($D15/30)*C_Acquisto!DD15</f>
        <v>0</v>
      </c>
      <c r="DE15" s="59">
        <f>+($D15/30)*C_Acquisto!DE15</f>
        <v>0</v>
      </c>
      <c r="DF15" s="59">
        <f>+($D15/30)*C_Acquisto!DF15</f>
        <v>0</v>
      </c>
      <c r="DG15" s="59">
        <f>+($D15/30)*C_Acquisto!DG15</f>
        <v>0</v>
      </c>
      <c r="DH15" s="59">
        <f>+($D15/30)*C_Acquisto!DH15</f>
        <v>0</v>
      </c>
      <c r="DI15" s="59">
        <f>+($D15/30)*C_Acquisto!DI15</f>
        <v>0</v>
      </c>
      <c r="DJ15" s="59">
        <f>+($D15/30)*C_Acquisto!DJ15</f>
        <v>0</v>
      </c>
      <c r="DK15" s="59">
        <f>+($D15/30)*C_Acquisto!DK15</f>
        <v>0</v>
      </c>
      <c r="DL15" s="59">
        <f>+($D15/30)*C_Acquisto!DL15</f>
        <v>0</v>
      </c>
      <c r="DM15" s="59">
        <f>+($D15/30)*C_Acquisto!DM15</f>
        <v>0</v>
      </c>
      <c r="DN15" s="59">
        <f>+($D15/30)*C_Acquisto!DN15</f>
        <v>0</v>
      </c>
      <c r="DO15" s="59">
        <f>+($D15/30)*C_Acquisto!DO15</f>
        <v>0</v>
      </c>
      <c r="DP15" s="59">
        <f>+($D15/30)*C_Acquisto!DP15</f>
        <v>0</v>
      </c>
      <c r="DQ15" s="59">
        <f>+($D15/30)*C_Acquisto!DQ15</f>
        <v>0</v>
      </c>
      <c r="DR15" s="59">
        <f>+($D15/30)*C_Acquisto!DR15</f>
        <v>0</v>
      </c>
      <c r="DS15" s="59">
        <f>+($D15/30)*C_Acquisto!DS15</f>
        <v>0</v>
      </c>
      <c r="DT15" s="59">
        <f>+($D15/30)*C_Acquisto!DT15</f>
        <v>0</v>
      </c>
      <c r="DU15" s="59">
        <f>+($D15/30)*C_Acquisto!DU15</f>
        <v>0</v>
      </c>
      <c r="DV15" s="59">
        <f>+($D15/30)*C_Acquisto!DV15</f>
        <v>0</v>
      </c>
      <c r="DW15" s="59">
        <f>+($D15/30)*C_Acquisto!DW15</f>
        <v>0</v>
      </c>
    </row>
    <row r="16" spans="1:127" ht="16.5" thickTop="1" thickBot="1" x14ac:dyDescent="0.3">
      <c r="C16" s="119">
        <f>+I_Vendite!C14</f>
        <v>0</v>
      </c>
      <c r="D16" s="58">
        <f>+I_Vendite!F14</f>
        <v>0</v>
      </c>
      <c r="H16" s="59">
        <f>+($D16/30)*C_Acquisto!H16</f>
        <v>0</v>
      </c>
      <c r="I16" s="59">
        <f>+($D16/30)*C_Acquisto!I16</f>
        <v>0</v>
      </c>
      <c r="J16" s="59">
        <f>+($D16/30)*C_Acquisto!J16</f>
        <v>0</v>
      </c>
      <c r="K16" s="59">
        <f>+($D16/30)*C_Acquisto!K16</f>
        <v>0</v>
      </c>
      <c r="L16" s="59">
        <f>+($D16/30)*C_Acquisto!L16</f>
        <v>0</v>
      </c>
      <c r="M16" s="59">
        <f>+($D16/30)*C_Acquisto!M16</f>
        <v>0</v>
      </c>
      <c r="N16" s="59">
        <f>+($D16/30)*C_Acquisto!N16</f>
        <v>0</v>
      </c>
      <c r="O16" s="59">
        <f>+($D16/30)*C_Acquisto!O16</f>
        <v>0</v>
      </c>
      <c r="P16" s="59">
        <f>+($D16/30)*C_Acquisto!P16</f>
        <v>0</v>
      </c>
      <c r="Q16" s="59">
        <f>+($D16/30)*C_Acquisto!Q16</f>
        <v>0</v>
      </c>
      <c r="R16" s="59">
        <f>+($D16/30)*C_Acquisto!R16</f>
        <v>0</v>
      </c>
      <c r="S16" s="59">
        <f>+($D16/30)*C_Acquisto!S16</f>
        <v>0</v>
      </c>
      <c r="T16" s="59">
        <f>+($D16/30)*C_Acquisto!T16</f>
        <v>0</v>
      </c>
      <c r="U16" s="59">
        <f>+($D16/30)*C_Acquisto!U16</f>
        <v>0</v>
      </c>
      <c r="V16" s="59">
        <f>+($D16/30)*C_Acquisto!V16</f>
        <v>0</v>
      </c>
      <c r="W16" s="59">
        <f>+($D16/30)*C_Acquisto!W16</f>
        <v>0</v>
      </c>
      <c r="X16" s="59">
        <f>+($D16/30)*C_Acquisto!X16</f>
        <v>0</v>
      </c>
      <c r="Y16" s="59">
        <f>+($D16/30)*C_Acquisto!Y16</f>
        <v>0</v>
      </c>
      <c r="Z16" s="59">
        <f>+($D16/30)*C_Acquisto!Z16</f>
        <v>0</v>
      </c>
      <c r="AA16" s="59">
        <f>+($D16/30)*C_Acquisto!AA16</f>
        <v>0</v>
      </c>
      <c r="AB16" s="59">
        <f>+($D16/30)*C_Acquisto!AB16</f>
        <v>0</v>
      </c>
      <c r="AC16" s="59">
        <f>+($D16/30)*C_Acquisto!AC16</f>
        <v>0</v>
      </c>
      <c r="AD16" s="59">
        <f>+($D16/30)*C_Acquisto!AD16</f>
        <v>0</v>
      </c>
      <c r="AE16" s="59">
        <f>+($D16/30)*C_Acquisto!AE16</f>
        <v>0</v>
      </c>
      <c r="AF16" s="59">
        <f>+($D16/30)*C_Acquisto!AF16</f>
        <v>0</v>
      </c>
      <c r="AG16" s="59">
        <f>+($D16/30)*C_Acquisto!AG16</f>
        <v>0</v>
      </c>
      <c r="AH16" s="59">
        <f>+($D16/30)*C_Acquisto!AH16</f>
        <v>0</v>
      </c>
      <c r="AI16" s="59">
        <f>+($D16/30)*C_Acquisto!AI16</f>
        <v>0</v>
      </c>
      <c r="AJ16" s="59">
        <f>+($D16/30)*C_Acquisto!AJ16</f>
        <v>0</v>
      </c>
      <c r="AK16" s="59">
        <f>+($D16/30)*C_Acquisto!AK16</f>
        <v>0</v>
      </c>
      <c r="AL16" s="59">
        <f>+($D16/30)*C_Acquisto!AL16</f>
        <v>0</v>
      </c>
      <c r="AM16" s="59">
        <f>+($D16/30)*C_Acquisto!AM16</f>
        <v>0</v>
      </c>
      <c r="AN16" s="59">
        <f>+($D16/30)*C_Acquisto!AN16</f>
        <v>0</v>
      </c>
      <c r="AO16" s="59">
        <f>+($D16/30)*C_Acquisto!AO16</f>
        <v>0</v>
      </c>
      <c r="AP16" s="59">
        <f>+($D16/30)*C_Acquisto!AP16</f>
        <v>0</v>
      </c>
      <c r="AQ16" s="59">
        <f>+($D16/30)*C_Acquisto!AQ16</f>
        <v>0</v>
      </c>
      <c r="AR16" s="59">
        <f>+($D16/30)*C_Acquisto!AR16</f>
        <v>0</v>
      </c>
      <c r="AS16" s="59">
        <f>+($D16/30)*C_Acquisto!AS16</f>
        <v>0</v>
      </c>
      <c r="AT16" s="59">
        <f>+($D16/30)*C_Acquisto!AT16</f>
        <v>0</v>
      </c>
      <c r="AU16" s="59">
        <f>+($D16/30)*C_Acquisto!AU16</f>
        <v>0</v>
      </c>
      <c r="AV16" s="59">
        <f>+($D16/30)*C_Acquisto!AV16</f>
        <v>0</v>
      </c>
      <c r="AW16" s="59">
        <f>+($D16/30)*C_Acquisto!AW16</f>
        <v>0</v>
      </c>
      <c r="AX16" s="59">
        <f>+($D16/30)*C_Acquisto!AX16</f>
        <v>0</v>
      </c>
      <c r="AY16" s="59">
        <f>+($D16/30)*C_Acquisto!AY16</f>
        <v>0</v>
      </c>
      <c r="AZ16" s="59">
        <f>+($D16/30)*C_Acquisto!AZ16</f>
        <v>0</v>
      </c>
      <c r="BA16" s="59">
        <f>+($D16/30)*C_Acquisto!BA16</f>
        <v>0</v>
      </c>
      <c r="BB16" s="59">
        <f>+($D16/30)*C_Acquisto!BB16</f>
        <v>0</v>
      </c>
      <c r="BC16" s="59">
        <f>+($D16/30)*C_Acquisto!BC16</f>
        <v>0</v>
      </c>
      <c r="BD16" s="59">
        <f>+($D16/30)*C_Acquisto!BD16</f>
        <v>0</v>
      </c>
      <c r="BE16" s="59">
        <f>+($D16/30)*C_Acquisto!BE16</f>
        <v>0</v>
      </c>
      <c r="BF16" s="59">
        <f>+($D16/30)*C_Acquisto!BF16</f>
        <v>0</v>
      </c>
      <c r="BG16" s="59">
        <f>+($D16/30)*C_Acquisto!BG16</f>
        <v>0</v>
      </c>
      <c r="BH16" s="59">
        <f>+($D16/30)*C_Acquisto!BH16</f>
        <v>0</v>
      </c>
      <c r="BI16" s="59">
        <f>+($D16/30)*C_Acquisto!BI16</f>
        <v>0</v>
      </c>
      <c r="BJ16" s="59">
        <f>+($D16/30)*C_Acquisto!BJ16</f>
        <v>0</v>
      </c>
      <c r="BK16" s="59">
        <f>+($D16/30)*C_Acquisto!BK16</f>
        <v>0</v>
      </c>
      <c r="BL16" s="59">
        <f>+($D16/30)*C_Acquisto!BL16</f>
        <v>0</v>
      </c>
      <c r="BM16" s="59">
        <f>+($D16/30)*C_Acquisto!BM16</f>
        <v>0</v>
      </c>
      <c r="BN16" s="59">
        <f>+($D16/30)*C_Acquisto!BN16</f>
        <v>0</v>
      </c>
      <c r="BO16" s="59">
        <f>+($D16/30)*C_Acquisto!BO16</f>
        <v>0</v>
      </c>
      <c r="BP16" s="59">
        <f>+($D16/30)*C_Acquisto!BP16</f>
        <v>0</v>
      </c>
      <c r="BQ16" s="59">
        <f>+($D16/30)*C_Acquisto!BQ16</f>
        <v>0</v>
      </c>
      <c r="BR16" s="59">
        <f>+($D16/30)*C_Acquisto!BR16</f>
        <v>0</v>
      </c>
      <c r="BS16" s="59">
        <f>+($D16/30)*C_Acquisto!BS16</f>
        <v>0</v>
      </c>
      <c r="BT16" s="59">
        <f>+($D16/30)*C_Acquisto!BT16</f>
        <v>0</v>
      </c>
      <c r="BU16" s="59">
        <f>+($D16/30)*C_Acquisto!BU16</f>
        <v>0</v>
      </c>
      <c r="BV16" s="59">
        <f>+($D16/30)*C_Acquisto!BV16</f>
        <v>0</v>
      </c>
      <c r="BW16" s="59">
        <f>+($D16/30)*C_Acquisto!BW16</f>
        <v>0</v>
      </c>
      <c r="BX16" s="59">
        <f>+($D16/30)*C_Acquisto!BX16</f>
        <v>0</v>
      </c>
      <c r="BY16" s="59">
        <f>+($D16/30)*C_Acquisto!BY16</f>
        <v>0</v>
      </c>
      <c r="BZ16" s="59">
        <f>+($D16/30)*C_Acquisto!BZ16</f>
        <v>0</v>
      </c>
      <c r="CA16" s="59">
        <f>+($D16/30)*C_Acquisto!CA16</f>
        <v>0</v>
      </c>
      <c r="CB16" s="59">
        <f>+($D16/30)*C_Acquisto!CB16</f>
        <v>0</v>
      </c>
      <c r="CC16" s="59">
        <f>+($D16/30)*C_Acquisto!CC16</f>
        <v>0</v>
      </c>
      <c r="CD16" s="59">
        <f>+($D16/30)*C_Acquisto!CD16</f>
        <v>0</v>
      </c>
      <c r="CE16" s="59">
        <f>+($D16/30)*C_Acquisto!CE16</f>
        <v>0</v>
      </c>
      <c r="CF16" s="59">
        <f>+($D16/30)*C_Acquisto!CF16</f>
        <v>0</v>
      </c>
      <c r="CG16" s="59">
        <f>+($D16/30)*C_Acquisto!CG16</f>
        <v>0</v>
      </c>
      <c r="CH16" s="59">
        <f>+($D16/30)*C_Acquisto!CH16</f>
        <v>0</v>
      </c>
      <c r="CI16" s="59">
        <f>+($D16/30)*C_Acquisto!CI16</f>
        <v>0</v>
      </c>
      <c r="CJ16" s="59">
        <f>+($D16/30)*C_Acquisto!CJ16</f>
        <v>0</v>
      </c>
      <c r="CK16" s="59">
        <f>+($D16/30)*C_Acquisto!CK16</f>
        <v>0</v>
      </c>
      <c r="CL16" s="59">
        <f>+($D16/30)*C_Acquisto!CL16</f>
        <v>0</v>
      </c>
      <c r="CM16" s="59">
        <f>+($D16/30)*C_Acquisto!CM16</f>
        <v>0</v>
      </c>
      <c r="CN16" s="59">
        <f>+($D16/30)*C_Acquisto!CN16</f>
        <v>0</v>
      </c>
      <c r="CO16" s="59">
        <f>+($D16/30)*C_Acquisto!CO16</f>
        <v>0</v>
      </c>
      <c r="CP16" s="59">
        <f>+($D16/30)*C_Acquisto!CP16</f>
        <v>0</v>
      </c>
      <c r="CQ16" s="59">
        <f>+($D16/30)*C_Acquisto!CQ16</f>
        <v>0</v>
      </c>
      <c r="CR16" s="59">
        <f>+($D16/30)*C_Acquisto!CR16</f>
        <v>0</v>
      </c>
      <c r="CS16" s="59">
        <f>+($D16/30)*C_Acquisto!CS16</f>
        <v>0</v>
      </c>
      <c r="CT16" s="59">
        <f>+($D16/30)*C_Acquisto!CT16</f>
        <v>0</v>
      </c>
      <c r="CU16" s="59">
        <f>+($D16/30)*C_Acquisto!CU16</f>
        <v>0</v>
      </c>
      <c r="CV16" s="59">
        <f>+($D16/30)*C_Acquisto!CV16</f>
        <v>0</v>
      </c>
      <c r="CW16" s="59">
        <f>+($D16/30)*C_Acquisto!CW16</f>
        <v>0</v>
      </c>
      <c r="CX16" s="59">
        <f>+($D16/30)*C_Acquisto!CX16</f>
        <v>0</v>
      </c>
      <c r="CY16" s="59">
        <f>+($D16/30)*C_Acquisto!CY16</f>
        <v>0</v>
      </c>
      <c r="CZ16" s="59">
        <f>+($D16/30)*C_Acquisto!CZ16</f>
        <v>0</v>
      </c>
      <c r="DA16" s="59">
        <f>+($D16/30)*C_Acquisto!DA16</f>
        <v>0</v>
      </c>
      <c r="DB16" s="59">
        <f>+($D16/30)*C_Acquisto!DB16</f>
        <v>0</v>
      </c>
      <c r="DC16" s="59">
        <f>+($D16/30)*C_Acquisto!DC16</f>
        <v>0</v>
      </c>
      <c r="DD16" s="59">
        <f>+($D16/30)*C_Acquisto!DD16</f>
        <v>0</v>
      </c>
      <c r="DE16" s="59">
        <f>+($D16/30)*C_Acquisto!DE16</f>
        <v>0</v>
      </c>
      <c r="DF16" s="59">
        <f>+($D16/30)*C_Acquisto!DF16</f>
        <v>0</v>
      </c>
      <c r="DG16" s="59">
        <f>+($D16/30)*C_Acquisto!DG16</f>
        <v>0</v>
      </c>
      <c r="DH16" s="59">
        <f>+($D16/30)*C_Acquisto!DH16</f>
        <v>0</v>
      </c>
      <c r="DI16" s="59">
        <f>+($D16/30)*C_Acquisto!DI16</f>
        <v>0</v>
      </c>
      <c r="DJ16" s="59">
        <f>+($D16/30)*C_Acquisto!DJ16</f>
        <v>0</v>
      </c>
      <c r="DK16" s="59">
        <f>+($D16/30)*C_Acquisto!DK16</f>
        <v>0</v>
      </c>
      <c r="DL16" s="59">
        <f>+($D16/30)*C_Acquisto!DL16</f>
        <v>0</v>
      </c>
      <c r="DM16" s="59">
        <f>+($D16/30)*C_Acquisto!DM16</f>
        <v>0</v>
      </c>
      <c r="DN16" s="59">
        <f>+($D16/30)*C_Acquisto!DN16</f>
        <v>0</v>
      </c>
      <c r="DO16" s="59">
        <f>+($D16/30)*C_Acquisto!DO16</f>
        <v>0</v>
      </c>
      <c r="DP16" s="59">
        <f>+($D16/30)*C_Acquisto!DP16</f>
        <v>0</v>
      </c>
      <c r="DQ16" s="59">
        <f>+($D16/30)*C_Acquisto!DQ16</f>
        <v>0</v>
      </c>
      <c r="DR16" s="59">
        <f>+($D16/30)*C_Acquisto!DR16</f>
        <v>0</v>
      </c>
      <c r="DS16" s="59">
        <f>+($D16/30)*C_Acquisto!DS16</f>
        <v>0</v>
      </c>
      <c r="DT16" s="59">
        <f>+($D16/30)*C_Acquisto!DT16</f>
        <v>0</v>
      </c>
      <c r="DU16" s="59">
        <f>+($D16/30)*C_Acquisto!DU16</f>
        <v>0</v>
      </c>
      <c r="DV16" s="59">
        <f>+($D16/30)*C_Acquisto!DV16</f>
        <v>0</v>
      </c>
      <c r="DW16" s="59">
        <f>+($D16/30)*C_Acquisto!DW16</f>
        <v>0</v>
      </c>
    </row>
    <row r="17" spans="3:127" ht="16.5" thickTop="1" thickBot="1" x14ac:dyDescent="0.3">
      <c r="C17" s="119">
        <f>+I_Vendite!C15</f>
        <v>0</v>
      </c>
      <c r="D17" s="58">
        <f>+I_Vendite!F15</f>
        <v>0</v>
      </c>
      <c r="H17" s="59">
        <f>+($D17/30)*C_Acquisto!H17</f>
        <v>0</v>
      </c>
      <c r="I17" s="59">
        <f>+($D17/30)*C_Acquisto!I17</f>
        <v>0</v>
      </c>
      <c r="J17" s="59">
        <f>+($D17/30)*C_Acquisto!J17</f>
        <v>0</v>
      </c>
      <c r="K17" s="59">
        <f>+($D17/30)*C_Acquisto!K17</f>
        <v>0</v>
      </c>
      <c r="L17" s="59">
        <f>+($D17/30)*C_Acquisto!L17</f>
        <v>0</v>
      </c>
      <c r="M17" s="59">
        <f>+($D17/30)*C_Acquisto!M17</f>
        <v>0</v>
      </c>
      <c r="N17" s="59">
        <f>+($D17/30)*C_Acquisto!N17</f>
        <v>0</v>
      </c>
      <c r="O17" s="59">
        <f>+($D17/30)*C_Acquisto!O17</f>
        <v>0</v>
      </c>
      <c r="P17" s="59">
        <f>+($D17/30)*C_Acquisto!P17</f>
        <v>0</v>
      </c>
      <c r="Q17" s="59">
        <f>+($D17/30)*C_Acquisto!Q17</f>
        <v>0</v>
      </c>
      <c r="R17" s="59">
        <f>+($D17/30)*C_Acquisto!R17</f>
        <v>0</v>
      </c>
      <c r="S17" s="59">
        <f>+($D17/30)*C_Acquisto!S17</f>
        <v>0</v>
      </c>
      <c r="T17" s="59">
        <f>+($D17/30)*C_Acquisto!T17</f>
        <v>0</v>
      </c>
      <c r="U17" s="59">
        <f>+($D17/30)*C_Acquisto!U17</f>
        <v>0</v>
      </c>
      <c r="V17" s="59">
        <f>+($D17/30)*C_Acquisto!V17</f>
        <v>0</v>
      </c>
      <c r="W17" s="59">
        <f>+($D17/30)*C_Acquisto!W17</f>
        <v>0</v>
      </c>
      <c r="X17" s="59">
        <f>+($D17/30)*C_Acquisto!X17</f>
        <v>0</v>
      </c>
      <c r="Y17" s="59">
        <f>+($D17/30)*C_Acquisto!Y17</f>
        <v>0</v>
      </c>
      <c r="Z17" s="59">
        <f>+($D17/30)*C_Acquisto!Z17</f>
        <v>0</v>
      </c>
      <c r="AA17" s="59">
        <f>+($D17/30)*C_Acquisto!AA17</f>
        <v>0</v>
      </c>
      <c r="AB17" s="59">
        <f>+($D17/30)*C_Acquisto!AB17</f>
        <v>0</v>
      </c>
      <c r="AC17" s="59">
        <f>+($D17/30)*C_Acquisto!AC17</f>
        <v>0</v>
      </c>
      <c r="AD17" s="59">
        <f>+($D17/30)*C_Acquisto!AD17</f>
        <v>0</v>
      </c>
      <c r="AE17" s="59">
        <f>+($D17/30)*C_Acquisto!AE17</f>
        <v>0</v>
      </c>
      <c r="AF17" s="59">
        <f>+($D17/30)*C_Acquisto!AF17</f>
        <v>0</v>
      </c>
      <c r="AG17" s="59">
        <f>+($D17/30)*C_Acquisto!AG17</f>
        <v>0</v>
      </c>
      <c r="AH17" s="59">
        <f>+($D17/30)*C_Acquisto!AH17</f>
        <v>0</v>
      </c>
      <c r="AI17" s="59">
        <f>+($D17/30)*C_Acquisto!AI17</f>
        <v>0</v>
      </c>
      <c r="AJ17" s="59">
        <f>+($D17/30)*C_Acquisto!AJ17</f>
        <v>0</v>
      </c>
      <c r="AK17" s="59">
        <f>+($D17/30)*C_Acquisto!AK17</f>
        <v>0</v>
      </c>
      <c r="AL17" s="59">
        <f>+($D17/30)*C_Acquisto!AL17</f>
        <v>0</v>
      </c>
      <c r="AM17" s="59">
        <f>+($D17/30)*C_Acquisto!AM17</f>
        <v>0</v>
      </c>
      <c r="AN17" s="59">
        <f>+($D17/30)*C_Acquisto!AN17</f>
        <v>0</v>
      </c>
      <c r="AO17" s="59">
        <f>+($D17/30)*C_Acquisto!AO17</f>
        <v>0</v>
      </c>
      <c r="AP17" s="59">
        <f>+($D17/30)*C_Acquisto!AP17</f>
        <v>0</v>
      </c>
      <c r="AQ17" s="59">
        <f>+($D17/30)*C_Acquisto!AQ17</f>
        <v>0</v>
      </c>
      <c r="AR17" s="59">
        <f>+($D17/30)*C_Acquisto!AR17</f>
        <v>0</v>
      </c>
      <c r="AS17" s="59">
        <f>+($D17/30)*C_Acquisto!AS17</f>
        <v>0</v>
      </c>
      <c r="AT17" s="59">
        <f>+($D17/30)*C_Acquisto!AT17</f>
        <v>0</v>
      </c>
      <c r="AU17" s="59">
        <f>+($D17/30)*C_Acquisto!AU17</f>
        <v>0</v>
      </c>
      <c r="AV17" s="59">
        <f>+($D17/30)*C_Acquisto!AV17</f>
        <v>0</v>
      </c>
      <c r="AW17" s="59">
        <f>+($D17/30)*C_Acquisto!AW17</f>
        <v>0</v>
      </c>
      <c r="AX17" s="59">
        <f>+($D17/30)*C_Acquisto!AX17</f>
        <v>0</v>
      </c>
      <c r="AY17" s="59">
        <f>+($D17/30)*C_Acquisto!AY17</f>
        <v>0</v>
      </c>
      <c r="AZ17" s="59">
        <f>+($D17/30)*C_Acquisto!AZ17</f>
        <v>0</v>
      </c>
      <c r="BA17" s="59">
        <f>+($D17/30)*C_Acquisto!BA17</f>
        <v>0</v>
      </c>
      <c r="BB17" s="59">
        <f>+($D17/30)*C_Acquisto!BB17</f>
        <v>0</v>
      </c>
      <c r="BC17" s="59">
        <f>+($D17/30)*C_Acquisto!BC17</f>
        <v>0</v>
      </c>
      <c r="BD17" s="59">
        <f>+($D17/30)*C_Acquisto!BD17</f>
        <v>0</v>
      </c>
      <c r="BE17" s="59">
        <f>+($D17/30)*C_Acquisto!BE17</f>
        <v>0</v>
      </c>
      <c r="BF17" s="59">
        <f>+($D17/30)*C_Acquisto!BF17</f>
        <v>0</v>
      </c>
      <c r="BG17" s="59">
        <f>+($D17/30)*C_Acquisto!BG17</f>
        <v>0</v>
      </c>
      <c r="BH17" s="59">
        <f>+($D17/30)*C_Acquisto!BH17</f>
        <v>0</v>
      </c>
      <c r="BI17" s="59">
        <f>+($D17/30)*C_Acquisto!BI17</f>
        <v>0</v>
      </c>
      <c r="BJ17" s="59">
        <f>+($D17/30)*C_Acquisto!BJ17</f>
        <v>0</v>
      </c>
      <c r="BK17" s="59">
        <f>+($D17/30)*C_Acquisto!BK17</f>
        <v>0</v>
      </c>
      <c r="BL17" s="59">
        <f>+($D17/30)*C_Acquisto!BL17</f>
        <v>0</v>
      </c>
      <c r="BM17" s="59">
        <f>+($D17/30)*C_Acquisto!BM17</f>
        <v>0</v>
      </c>
      <c r="BN17" s="59">
        <f>+($D17/30)*C_Acquisto!BN17</f>
        <v>0</v>
      </c>
      <c r="BO17" s="59">
        <f>+($D17/30)*C_Acquisto!BO17</f>
        <v>0</v>
      </c>
      <c r="BP17" s="59">
        <f>+($D17/30)*C_Acquisto!BP17</f>
        <v>0</v>
      </c>
      <c r="BQ17" s="59">
        <f>+($D17/30)*C_Acquisto!BQ17</f>
        <v>0</v>
      </c>
      <c r="BR17" s="59">
        <f>+($D17/30)*C_Acquisto!BR17</f>
        <v>0</v>
      </c>
      <c r="BS17" s="59">
        <f>+($D17/30)*C_Acquisto!BS17</f>
        <v>0</v>
      </c>
      <c r="BT17" s="59">
        <f>+($D17/30)*C_Acquisto!BT17</f>
        <v>0</v>
      </c>
      <c r="BU17" s="59">
        <f>+($D17/30)*C_Acquisto!BU17</f>
        <v>0</v>
      </c>
      <c r="BV17" s="59">
        <f>+($D17/30)*C_Acquisto!BV17</f>
        <v>0</v>
      </c>
      <c r="BW17" s="59">
        <f>+($D17/30)*C_Acquisto!BW17</f>
        <v>0</v>
      </c>
      <c r="BX17" s="59">
        <f>+($D17/30)*C_Acquisto!BX17</f>
        <v>0</v>
      </c>
      <c r="BY17" s="59">
        <f>+($D17/30)*C_Acquisto!BY17</f>
        <v>0</v>
      </c>
      <c r="BZ17" s="59">
        <f>+($D17/30)*C_Acquisto!BZ17</f>
        <v>0</v>
      </c>
      <c r="CA17" s="59">
        <f>+($D17/30)*C_Acquisto!CA17</f>
        <v>0</v>
      </c>
      <c r="CB17" s="59">
        <f>+($D17/30)*C_Acquisto!CB17</f>
        <v>0</v>
      </c>
      <c r="CC17" s="59">
        <f>+($D17/30)*C_Acquisto!CC17</f>
        <v>0</v>
      </c>
      <c r="CD17" s="59">
        <f>+($D17/30)*C_Acquisto!CD17</f>
        <v>0</v>
      </c>
      <c r="CE17" s="59">
        <f>+($D17/30)*C_Acquisto!CE17</f>
        <v>0</v>
      </c>
      <c r="CF17" s="59">
        <f>+($D17/30)*C_Acquisto!CF17</f>
        <v>0</v>
      </c>
      <c r="CG17" s="59">
        <f>+($D17/30)*C_Acquisto!CG17</f>
        <v>0</v>
      </c>
      <c r="CH17" s="59">
        <f>+($D17/30)*C_Acquisto!CH17</f>
        <v>0</v>
      </c>
      <c r="CI17" s="59">
        <f>+($D17/30)*C_Acquisto!CI17</f>
        <v>0</v>
      </c>
      <c r="CJ17" s="59">
        <f>+($D17/30)*C_Acquisto!CJ17</f>
        <v>0</v>
      </c>
      <c r="CK17" s="59">
        <f>+($D17/30)*C_Acquisto!CK17</f>
        <v>0</v>
      </c>
      <c r="CL17" s="59">
        <f>+($D17/30)*C_Acquisto!CL17</f>
        <v>0</v>
      </c>
      <c r="CM17" s="59">
        <f>+($D17/30)*C_Acquisto!CM17</f>
        <v>0</v>
      </c>
      <c r="CN17" s="59">
        <f>+($D17/30)*C_Acquisto!CN17</f>
        <v>0</v>
      </c>
      <c r="CO17" s="59">
        <f>+($D17/30)*C_Acquisto!CO17</f>
        <v>0</v>
      </c>
      <c r="CP17" s="59">
        <f>+($D17/30)*C_Acquisto!CP17</f>
        <v>0</v>
      </c>
      <c r="CQ17" s="59">
        <f>+($D17/30)*C_Acquisto!CQ17</f>
        <v>0</v>
      </c>
      <c r="CR17" s="59">
        <f>+($D17/30)*C_Acquisto!CR17</f>
        <v>0</v>
      </c>
      <c r="CS17" s="59">
        <f>+($D17/30)*C_Acquisto!CS17</f>
        <v>0</v>
      </c>
      <c r="CT17" s="59">
        <f>+($D17/30)*C_Acquisto!CT17</f>
        <v>0</v>
      </c>
      <c r="CU17" s="59">
        <f>+($D17/30)*C_Acquisto!CU17</f>
        <v>0</v>
      </c>
      <c r="CV17" s="59">
        <f>+($D17/30)*C_Acquisto!CV17</f>
        <v>0</v>
      </c>
      <c r="CW17" s="59">
        <f>+($D17/30)*C_Acquisto!CW17</f>
        <v>0</v>
      </c>
      <c r="CX17" s="59">
        <f>+($D17/30)*C_Acquisto!CX17</f>
        <v>0</v>
      </c>
      <c r="CY17" s="59">
        <f>+($D17/30)*C_Acquisto!CY17</f>
        <v>0</v>
      </c>
      <c r="CZ17" s="59">
        <f>+($D17/30)*C_Acquisto!CZ17</f>
        <v>0</v>
      </c>
      <c r="DA17" s="59">
        <f>+($D17/30)*C_Acquisto!DA17</f>
        <v>0</v>
      </c>
      <c r="DB17" s="59">
        <f>+($D17/30)*C_Acquisto!DB17</f>
        <v>0</v>
      </c>
      <c r="DC17" s="59">
        <f>+($D17/30)*C_Acquisto!DC17</f>
        <v>0</v>
      </c>
      <c r="DD17" s="59">
        <f>+($D17/30)*C_Acquisto!DD17</f>
        <v>0</v>
      </c>
      <c r="DE17" s="59">
        <f>+($D17/30)*C_Acquisto!DE17</f>
        <v>0</v>
      </c>
      <c r="DF17" s="59">
        <f>+($D17/30)*C_Acquisto!DF17</f>
        <v>0</v>
      </c>
      <c r="DG17" s="59">
        <f>+($D17/30)*C_Acquisto!DG17</f>
        <v>0</v>
      </c>
      <c r="DH17" s="59">
        <f>+($D17/30)*C_Acquisto!DH17</f>
        <v>0</v>
      </c>
      <c r="DI17" s="59">
        <f>+($D17/30)*C_Acquisto!DI17</f>
        <v>0</v>
      </c>
      <c r="DJ17" s="59">
        <f>+($D17/30)*C_Acquisto!DJ17</f>
        <v>0</v>
      </c>
      <c r="DK17" s="59">
        <f>+($D17/30)*C_Acquisto!DK17</f>
        <v>0</v>
      </c>
      <c r="DL17" s="59">
        <f>+($D17/30)*C_Acquisto!DL17</f>
        <v>0</v>
      </c>
      <c r="DM17" s="59">
        <f>+($D17/30)*C_Acquisto!DM17</f>
        <v>0</v>
      </c>
      <c r="DN17" s="59">
        <f>+($D17/30)*C_Acquisto!DN17</f>
        <v>0</v>
      </c>
      <c r="DO17" s="59">
        <f>+($D17/30)*C_Acquisto!DO17</f>
        <v>0</v>
      </c>
      <c r="DP17" s="59">
        <f>+($D17/30)*C_Acquisto!DP17</f>
        <v>0</v>
      </c>
      <c r="DQ17" s="59">
        <f>+($D17/30)*C_Acquisto!DQ17</f>
        <v>0</v>
      </c>
      <c r="DR17" s="59">
        <f>+($D17/30)*C_Acquisto!DR17</f>
        <v>0</v>
      </c>
      <c r="DS17" s="59">
        <f>+($D17/30)*C_Acquisto!DS17</f>
        <v>0</v>
      </c>
      <c r="DT17" s="59">
        <f>+($D17/30)*C_Acquisto!DT17</f>
        <v>0</v>
      </c>
      <c r="DU17" s="59">
        <f>+($D17/30)*C_Acquisto!DU17</f>
        <v>0</v>
      </c>
      <c r="DV17" s="59">
        <f>+($D17/30)*C_Acquisto!DV17</f>
        <v>0</v>
      </c>
      <c r="DW17" s="59">
        <f>+($D17/30)*C_Acquisto!DW17</f>
        <v>0</v>
      </c>
    </row>
    <row r="18" spans="3:127" ht="16.5" thickTop="1" thickBot="1" x14ac:dyDescent="0.3">
      <c r="C18" s="119">
        <f>+I_Vendite!C16</f>
        <v>0</v>
      </c>
      <c r="D18" s="58">
        <f>+I_Vendite!F16</f>
        <v>0</v>
      </c>
      <c r="H18" s="59">
        <f>+($D18/30)*C_Acquisto!H18</f>
        <v>0</v>
      </c>
      <c r="I18" s="59">
        <f>+($D18/30)*C_Acquisto!I18</f>
        <v>0</v>
      </c>
      <c r="J18" s="59">
        <f>+($D18/30)*C_Acquisto!J18</f>
        <v>0</v>
      </c>
      <c r="K18" s="59">
        <f>+($D18/30)*C_Acquisto!K18</f>
        <v>0</v>
      </c>
      <c r="L18" s="59">
        <f>+($D18/30)*C_Acquisto!L18</f>
        <v>0</v>
      </c>
      <c r="M18" s="59">
        <f>+($D18/30)*C_Acquisto!M18</f>
        <v>0</v>
      </c>
      <c r="N18" s="59">
        <f>+($D18/30)*C_Acquisto!N18</f>
        <v>0</v>
      </c>
      <c r="O18" s="59">
        <f>+($D18/30)*C_Acquisto!O18</f>
        <v>0</v>
      </c>
      <c r="P18" s="59">
        <f>+($D18/30)*C_Acquisto!P18</f>
        <v>0</v>
      </c>
      <c r="Q18" s="59">
        <f>+($D18/30)*C_Acquisto!Q18</f>
        <v>0</v>
      </c>
      <c r="R18" s="59">
        <f>+($D18/30)*C_Acquisto!R18</f>
        <v>0</v>
      </c>
      <c r="S18" s="59">
        <f>+($D18/30)*C_Acquisto!S18</f>
        <v>0</v>
      </c>
      <c r="T18" s="59">
        <f>+($D18/30)*C_Acquisto!T18</f>
        <v>0</v>
      </c>
      <c r="U18" s="59">
        <f>+($D18/30)*C_Acquisto!U18</f>
        <v>0</v>
      </c>
      <c r="V18" s="59">
        <f>+($D18/30)*C_Acquisto!V18</f>
        <v>0</v>
      </c>
      <c r="W18" s="59">
        <f>+($D18/30)*C_Acquisto!W18</f>
        <v>0</v>
      </c>
      <c r="X18" s="59">
        <f>+($D18/30)*C_Acquisto!X18</f>
        <v>0</v>
      </c>
      <c r="Y18" s="59">
        <f>+($D18/30)*C_Acquisto!Y18</f>
        <v>0</v>
      </c>
      <c r="Z18" s="59">
        <f>+($D18/30)*C_Acquisto!Z18</f>
        <v>0</v>
      </c>
      <c r="AA18" s="59">
        <f>+($D18/30)*C_Acquisto!AA18</f>
        <v>0</v>
      </c>
      <c r="AB18" s="59">
        <f>+($D18/30)*C_Acquisto!AB18</f>
        <v>0</v>
      </c>
      <c r="AC18" s="59">
        <f>+($D18/30)*C_Acquisto!AC18</f>
        <v>0</v>
      </c>
      <c r="AD18" s="59">
        <f>+($D18/30)*C_Acquisto!AD18</f>
        <v>0</v>
      </c>
      <c r="AE18" s="59">
        <f>+($D18/30)*C_Acquisto!AE18</f>
        <v>0</v>
      </c>
      <c r="AF18" s="59">
        <f>+($D18/30)*C_Acquisto!AF18</f>
        <v>0</v>
      </c>
      <c r="AG18" s="59">
        <f>+($D18/30)*C_Acquisto!AG18</f>
        <v>0</v>
      </c>
      <c r="AH18" s="59">
        <f>+($D18/30)*C_Acquisto!AH18</f>
        <v>0</v>
      </c>
      <c r="AI18" s="59">
        <f>+($D18/30)*C_Acquisto!AI18</f>
        <v>0</v>
      </c>
      <c r="AJ18" s="59">
        <f>+($D18/30)*C_Acquisto!AJ18</f>
        <v>0</v>
      </c>
      <c r="AK18" s="59">
        <f>+($D18/30)*C_Acquisto!AK18</f>
        <v>0</v>
      </c>
      <c r="AL18" s="59">
        <f>+($D18/30)*C_Acquisto!AL18</f>
        <v>0</v>
      </c>
      <c r="AM18" s="59">
        <f>+($D18/30)*C_Acquisto!AM18</f>
        <v>0</v>
      </c>
      <c r="AN18" s="59">
        <f>+($D18/30)*C_Acquisto!AN18</f>
        <v>0</v>
      </c>
      <c r="AO18" s="59">
        <f>+($D18/30)*C_Acquisto!AO18</f>
        <v>0</v>
      </c>
      <c r="AP18" s="59">
        <f>+($D18/30)*C_Acquisto!AP18</f>
        <v>0</v>
      </c>
      <c r="AQ18" s="59">
        <f>+($D18/30)*C_Acquisto!AQ18</f>
        <v>0</v>
      </c>
      <c r="AR18" s="59">
        <f>+($D18/30)*C_Acquisto!AR18</f>
        <v>0</v>
      </c>
      <c r="AS18" s="59">
        <f>+($D18/30)*C_Acquisto!AS18</f>
        <v>0</v>
      </c>
      <c r="AT18" s="59">
        <f>+($D18/30)*C_Acquisto!AT18</f>
        <v>0</v>
      </c>
      <c r="AU18" s="59">
        <f>+($D18/30)*C_Acquisto!AU18</f>
        <v>0</v>
      </c>
      <c r="AV18" s="59">
        <f>+($D18/30)*C_Acquisto!AV18</f>
        <v>0</v>
      </c>
      <c r="AW18" s="59">
        <f>+($D18/30)*C_Acquisto!AW18</f>
        <v>0</v>
      </c>
      <c r="AX18" s="59">
        <f>+($D18/30)*C_Acquisto!AX18</f>
        <v>0</v>
      </c>
      <c r="AY18" s="59">
        <f>+($D18/30)*C_Acquisto!AY18</f>
        <v>0</v>
      </c>
      <c r="AZ18" s="59">
        <f>+($D18/30)*C_Acquisto!AZ18</f>
        <v>0</v>
      </c>
      <c r="BA18" s="59">
        <f>+($D18/30)*C_Acquisto!BA18</f>
        <v>0</v>
      </c>
      <c r="BB18" s="59">
        <f>+($D18/30)*C_Acquisto!BB18</f>
        <v>0</v>
      </c>
      <c r="BC18" s="59">
        <f>+($D18/30)*C_Acquisto!BC18</f>
        <v>0</v>
      </c>
      <c r="BD18" s="59">
        <f>+($D18/30)*C_Acquisto!BD18</f>
        <v>0</v>
      </c>
      <c r="BE18" s="59">
        <f>+($D18/30)*C_Acquisto!BE18</f>
        <v>0</v>
      </c>
      <c r="BF18" s="59">
        <f>+($D18/30)*C_Acquisto!BF18</f>
        <v>0</v>
      </c>
      <c r="BG18" s="59">
        <f>+($D18/30)*C_Acquisto!BG18</f>
        <v>0</v>
      </c>
      <c r="BH18" s="59">
        <f>+($D18/30)*C_Acquisto!BH18</f>
        <v>0</v>
      </c>
      <c r="BI18" s="59">
        <f>+($D18/30)*C_Acquisto!BI18</f>
        <v>0</v>
      </c>
      <c r="BJ18" s="59">
        <f>+($D18/30)*C_Acquisto!BJ18</f>
        <v>0</v>
      </c>
      <c r="BK18" s="59">
        <f>+($D18/30)*C_Acquisto!BK18</f>
        <v>0</v>
      </c>
      <c r="BL18" s="59">
        <f>+($D18/30)*C_Acquisto!BL18</f>
        <v>0</v>
      </c>
      <c r="BM18" s="59">
        <f>+($D18/30)*C_Acquisto!BM18</f>
        <v>0</v>
      </c>
      <c r="BN18" s="59">
        <f>+($D18/30)*C_Acquisto!BN18</f>
        <v>0</v>
      </c>
      <c r="BO18" s="59">
        <f>+($D18/30)*C_Acquisto!BO18</f>
        <v>0</v>
      </c>
      <c r="BP18" s="59">
        <f>+($D18/30)*C_Acquisto!BP18</f>
        <v>0</v>
      </c>
      <c r="BQ18" s="59">
        <f>+($D18/30)*C_Acquisto!BQ18</f>
        <v>0</v>
      </c>
      <c r="BR18" s="59">
        <f>+($D18/30)*C_Acquisto!BR18</f>
        <v>0</v>
      </c>
      <c r="BS18" s="59">
        <f>+($D18/30)*C_Acquisto!BS18</f>
        <v>0</v>
      </c>
      <c r="BT18" s="59">
        <f>+($D18/30)*C_Acquisto!BT18</f>
        <v>0</v>
      </c>
      <c r="BU18" s="59">
        <f>+($D18/30)*C_Acquisto!BU18</f>
        <v>0</v>
      </c>
      <c r="BV18" s="59">
        <f>+($D18/30)*C_Acquisto!BV18</f>
        <v>0</v>
      </c>
      <c r="BW18" s="59">
        <f>+($D18/30)*C_Acquisto!BW18</f>
        <v>0</v>
      </c>
      <c r="BX18" s="59">
        <f>+($D18/30)*C_Acquisto!BX18</f>
        <v>0</v>
      </c>
      <c r="BY18" s="59">
        <f>+($D18/30)*C_Acquisto!BY18</f>
        <v>0</v>
      </c>
      <c r="BZ18" s="59">
        <f>+($D18/30)*C_Acquisto!BZ18</f>
        <v>0</v>
      </c>
      <c r="CA18" s="59">
        <f>+($D18/30)*C_Acquisto!CA18</f>
        <v>0</v>
      </c>
      <c r="CB18" s="59">
        <f>+($D18/30)*C_Acquisto!CB18</f>
        <v>0</v>
      </c>
      <c r="CC18" s="59">
        <f>+($D18/30)*C_Acquisto!CC18</f>
        <v>0</v>
      </c>
      <c r="CD18" s="59">
        <f>+($D18/30)*C_Acquisto!CD18</f>
        <v>0</v>
      </c>
      <c r="CE18" s="59">
        <f>+($D18/30)*C_Acquisto!CE18</f>
        <v>0</v>
      </c>
      <c r="CF18" s="59">
        <f>+($D18/30)*C_Acquisto!CF18</f>
        <v>0</v>
      </c>
      <c r="CG18" s="59">
        <f>+($D18/30)*C_Acquisto!CG18</f>
        <v>0</v>
      </c>
      <c r="CH18" s="59">
        <f>+($D18/30)*C_Acquisto!CH18</f>
        <v>0</v>
      </c>
      <c r="CI18" s="59">
        <f>+($D18/30)*C_Acquisto!CI18</f>
        <v>0</v>
      </c>
      <c r="CJ18" s="59">
        <f>+($D18/30)*C_Acquisto!CJ18</f>
        <v>0</v>
      </c>
      <c r="CK18" s="59">
        <f>+($D18/30)*C_Acquisto!CK18</f>
        <v>0</v>
      </c>
      <c r="CL18" s="59">
        <f>+($D18/30)*C_Acquisto!CL18</f>
        <v>0</v>
      </c>
      <c r="CM18" s="59">
        <f>+($D18/30)*C_Acquisto!CM18</f>
        <v>0</v>
      </c>
      <c r="CN18" s="59">
        <f>+($D18/30)*C_Acquisto!CN18</f>
        <v>0</v>
      </c>
      <c r="CO18" s="59">
        <f>+($D18/30)*C_Acquisto!CO18</f>
        <v>0</v>
      </c>
      <c r="CP18" s="59">
        <f>+($D18/30)*C_Acquisto!CP18</f>
        <v>0</v>
      </c>
      <c r="CQ18" s="59">
        <f>+($D18/30)*C_Acquisto!CQ18</f>
        <v>0</v>
      </c>
      <c r="CR18" s="59">
        <f>+($D18/30)*C_Acquisto!CR18</f>
        <v>0</v>
      </c>
      <c r="CS18" s="59">
        <f>+($D18/30)*C_Acquisto!CS18</f>
        <v>0</v>
      </c>
      <c r="CT18" s="59">
        <f>+($D18/30)*C_Acquisto!CT18</f>
        <v>0</v>
      </c>
      <c r="CU18" s="59">
        <f>+($D18/30)*C_Acquisto!CU18</f>
        <v>0</v>
      </c>
      <c r="CV18" s="59">
        <f>+($D18/30)*C_Acquisto!CV18</f>
        <v>0</v>
      </c>
      <c r="CW18" s="59">
        <f>+($D18/30)*C_Acquisto!CW18</f>
        <v>0</v>
      </c>
      <c r="CX18" s="59">
        <f>+($D18/30)*C_Acquisto!CX18</f>
        <v>0</v>
      </c>
      <c r="CY18" s="59">
        <f>+($D18/30)*C_Acquisto!CY18</f>
        <v>0</v>
      </c>
      <c r="CZ18" s="59">
        <f>+($D18/30)*C_Acquisto!CZ18</f>
        <v>0</v>
      </c>
      <c r="DA18" s="59">
        <f>+($D18/30)*C_Acquisto!DA18</f>
        <v>0</v>
      </c>
      <c r="DB18" s="59">
        <f>+($D18/30)*C_Acquisto!DB18</f>
        <v>0</v>
      </c>
      <c r="DC18" s="59">
        <f>+($D18/30)*C_Acquisto!DC18</f>
        <v>0</v>
      </c>
      <c r="DD18" s="59">
        <f>+($D18/30)*C_Acquisto!DD18</f>
        <v>0</v>
      </c>
      <c r="DE18" s="59">
        <f>+($D18/30)*C_Acquisto!DE18</f>
        <v>0</v>
      </c>
      <c r="DF18" s="59">
        <f>+($D18/30)*C_Acquisto!DF18</f>
        <v>0</v>
      </c>
      <c r="DG18" s="59">
        <f>+($D18/30)*C_Acquisto!DG18</f>
        <v>0</v>
      </c>
      <c r="DH18" s="59">
        <f>+($D18/30)*C_Acquisto!DH18</f>
        <v>0</v>
      </c>
      <c r="DI18" s="59">
        <f>+($D18/30)*C_Acquisto!DI18</f>
        <v>0</v>
      </c>
      <c r="DJ18" s="59">
        <f>+($D18/30)*C_Acquisto!DJ18</f>
        <v>0</v>
      </c>
      <c r="DK18" s="59">
        <f>+($D18/30)*C_Acquisto!DK18</f>
        <v>0</v>
      </c>
      <c r="DL18" s="59">
        <f>+($D18/30)*C_Acquisto!DL18</f>
        <v>0</v>
      </c>
      <c r="DM18" s="59">
        <f>+($D18/30)*C_Acquisto!DM18</f>
        <v>0</v>
      </c>
      <c r="DN18" s="59">
        <f>+($D18/30)*C_Acquisto!DN18</f>
        <v>0</v>
      </c>
      <c r="DO18" s="59">
        <f>+($D18/30)*C_Acquisto!DO18</f>
        <v>0</v>
      </c>
      <c r="DP18" s="59">
        <f>+($D18/30)*C_Acquisto!DP18</f>
        <v>0</v>
      </c>
      <c r="DQ18" s="59">
        <f>+($D18/30)*C_Acquisto!DQ18</f>
        <v>0</v>
      </c>
      <c r="DR18" s="59">
        <f>+($D18/30)*C_Acquisto!DR18</f>
        <v>0</v>
      </c>
      <c r="DS18" s="59">
        <f>+($D18/30)*C_Acquisto!DS18</f>
        <v>0</v>
      </c>
      <c r="DT18" s="59">
        <f>+($D18/30)*C_Acquisto!DT18</f>
        <v>0</v>
      </c>
      <c r="DU18" s="59">
        <f>+($D18/30)*C_Acquisto!DU18</f>
        <v>0</v>
      </c>
      <c r="DV18" s="59">
        <f>+($D18/30)*C_Acquisto!DV18</f>
        <v>0</v>
      </c>
      <c r="DW18" s="59">
        <f>+($D18/30)*C_Acquisto!DW18</f>
        <v>0</v>
      </c>
    </row>
    <row r="19" spans="3:127" ht="16.5" thickTop="1" thickBot="1" x14ac:dyDescent="0.3">
      <c r="C19" s="119">
        <f>+I_Vendite!C17</f>
        <v>0</v>
      </c>
      <c r="D19" s="58">
        <f>+I_Vendite!F17</f>
        <v>0</v>
      </c>
      <c r="H19" s="59">
        <f>+($D19/30)*C_Acquisto!H19</f>
        <v>0</v>
      </c>
      <c r="I19" s="59">
        <f>+($D19/30)*C_Acquisto!I19</f>
        <v>0</v>
      </c>
      <c r="J19" s="59">
        <f>+($D19/30)*C_Acquisto!J19</f>
        <v>0</v>
      </c>
      <c r="K19" s="59">
        <f>+($D19/30)*C_Acquisto!K19</f>
        <v>0</v>
      </c>
      <c r="L19" s="59">
        <f>+($D19/30)*C_Acquisto!L19</f>
        <v>0</v>
      </c>
      <c r="M19" s="59">
        <f>+($D19/30)*C_Acquisto!M19</f>
        <v>0</v>
      </c>
      <c r="N19" s="59">
        <f>+($D19/30)*C_Acquisto!N19</f>
        <v>0</v>
      </c>
      <c r="O19" s="59">
        <f>+($D19/30)*C_Acquisto!O19</f>
        <v>0</v>
      </c>
      <c r="P19" s="59">
        <f>+($D19/30)*C_Acquisto!P19</f>
        <v>0</v>
      </c>
      <c r="Q19" s="59">
        <f>+($D19/30)*C_Acquisto!Q19</f>
        <v>0</v>
      </c>
      <c r="R19" s="59">
        <f>+($D19/30)*C_Acquisto!R19</f>
        <v>0</v>
      </c>
      <c r="S19" s="59">
        <f>+($D19/30)*C_Acquisto!S19</f>
        <v>0</v>
      </c>
      <c r="T19" s="59">
        <f>+($D19/30)*C_Acquisto!T19</f>
        <v>0</v>
      </c>
      <c r="U19" s="59">
        <f>+($D19/30)*C_Acquisto!U19</f>
        <v>0</v>
      </c>
      <c r="V19" s="59">
        <f>+($D19/30)*C_Acquisto!V19</f>
        <v>0</v>
      </c>
      <c r="W19" s="59">
        <f>+($D19/30)*C_Acquisto!W19</f>
        <v>0</v>
      </c>
      <c r="X19" s="59">
        <f>+($D19/30)*C_Acquisto!X19</f>
        <v>0</v>
      </c>
      <c r="Y19" s="59">
        <f>+($D19/30)*C_Acquisto!Y19</f>
        <v>0</v>
      </c>
      <c r="Z19" s="59">
        <f>+($D19/30)*C_Acquisto!Z19</f>
        <v>0</v>
      </c>
      <c r="AA19" s="59">
        <f>+($D19/30)*C_Acquisto!AA19</f>
        <v>0</v>
      </c>
      <c r="AB19" s="59">
        <f>+($D19/30)*C_Acquisto!AB19</f>
        <v>0</v>
      </c>
      <c r="AC19" s="59">
        <f>+($D19/30)*C_Acquisto!AC19</f>
        <v>0</v>
      </c>
      <c r="AD19" s="59">
        <f>+($D19/30)*C_Acquisto!AD19</f>
        <v>0</v>
      </c>
      <c r="AE19" s="59">
        <f>+($D19/30)*C_Acquisto!AE19</f>
        <v>0</v>
      </c>
      <c r="AF19" s="59">
        <f>+($D19/30)*C_Acquisto!AF19</f>
        <v>0</v>
      </c>
      <c r="AG19" s="59">
        <f>+($D19/30)*C_Acquisto!AG19</f>
        <v>0</v>
      </c>
      <c r="AH19" s="59">
        <f>+($D19/30)*C_Acquisto!AH19</f>
        <v>0</v>
      </c>
      <c r="AI19" s="59">
        <f>+($D19/30)*C_Acquisto!AI19</f>
        <v>0</v>
      </c>
      <c r="AJ19" s="59">
        <f>+($D19/30)*C_Acquisto!AJ19</f>
        <v>0</v>
      </c>
      <c r="AK19" s="59">
        <f>+($D19/30)*C_Acquisto!AK19</f>
        <v>0</v>
      </c>
      <c r="AL19" s="59">
        <f>+($D19/30)*C_Acquisto!AL19</f>
        <v>0</v>
      </c>
      <c r="AM19" s="59">
        <f>+($D19/30)*C_Acquisto!AM19</f>
        <v>0</v>
      </c>
      <c r="AN19" s="59">
        <f>+($D19/30)*C_Acquisto!AN19</f>
        <v>0</v>
      </c>
      <c r="AO19" s="59">
        <f>+($D19/30)*C_Acquisto!AO19</f>
        <v>0</v>
      </c>
      <c r="AP19" s="59">
        <f>+($D19/30)*C_Acquisto!AP19</f>
        <v>0</v>
      </c>
      <c r="AQ19" s="59">
        <f>+($D19/30)*C_Acquisto!AQ19</f>
        <v>0</v>
      </c>
      <c r="AR19" s="59">
        <f>+($D19/30)*C_Acquisto!AR19</f>
        <v>0</v>
      </c>
      <c r="AS19" s="59">
        <f>+($D19/30)*C_Acquisto!AS19</f>
        <v>0</v>
      </c>
      <c r="AT19" s="59">
        <f>+($D19/30)*C_Acquisto!AT19</f>
        <v>0</v>
      </c>
      <c r="AU19" s="59">
        <f>+($D19/30)*C_Acquisto!AU19</f>
        <v>0</v>
      </c>
      <c r="AV19" s="59">
        <f>+($D19/30)*C_Acquisto!AV19</f>
        <v>0</v>
      </c>
      <c r="AW19" s="59">
        <f>+($D19/30)*C_Acquisto!AW19</f>
        <v>0</v>
      </c>
      <c r="AX19" s="59">
        <f>+($D19/30)*C_Acquisto!AX19</f>
        <v>0</v>
      </c>
      <c r="AY19" s="59">
        <f>+($D19/30)*C_Acquisto!AY19</f>
        <v>0</v>
      </c>
      <c r="AZ19" s="59">
        <f>+($D19/30)*C_Acquisto!AZ19</f>
        <v>0</v>
      </c>
      <c r="BA19" s="59">
        <f>+($D19/30)*C_Acquisto!BA19</f>
        <v>0</v>
      </c>
      <c r="BB19" s="59">
        <f>+($D19/30)*C_Acquisto!BB19</f>
        <v>0</v>
      </c>
      <c r="BC19" s="59">
        <f>+($D19/30)*C_Acquisto!BC19</f>
        <v>0</v>
      </c>
      <c r="BD19" s="59">
        <f>+($D19/30)*C_Acquisto!BD19</f>
        <v>0</v>
      </c>
      <c r="BE19" s="59">
        <f>+($D19/30)*C_Acquisto!BE19</f>
        <v>0</v>
      </c>
      <c r="BF19" s="59">
        <f>+($D19/30)*C_Acquisto!BF19</f>
        <v>0</v>
      </c>
      <c r="BG19" s="59">
        <f>+($D19/30)*C_Acquisto!BG19</f>
        <v>0</v>
      </c>
      <c r="BH19" s="59">
        <f>+($D19/30)*C_Acquisto!BH19</f>
        <v>0</v>
      </c>
      <c r="BI19" s="59">
        <f>+($D19/30)*C_Acquisto!BI19</f>
        <v>0</v>
      </c>
      <c r="BJ19" s="59">
        <f>+($D19/30)*C_Acquisto!BJ19</f>
        <v>0</v>
      </c>
      <c r="BK19" s="59">
        <f>+($D19/30)*C_Acquisto!BK19</f>
        <v>0</v>
      </c>
      <c r="BL19" s="59">
        <f>+($D19/30)*C_Acquisto!BL19</f>
        <v>0</v>
      </c>
      <c r="BM19" s="59">
        <f>+($D19/30)*C_Acquisto!BM19</f>
        <v>0</v>
      </c>
      <c r="BN19" s="59">
        <f>+($D19/30)*C_Acquisto!BN19</f>
        <v>0</v>
      </c>
      <c r="BO19" s="59">
        <f>+($D19/30)*C_Acquisto!BO19</f>
        <v>0</v>
      </c>
      <c r="BP19" s="59">
        <f>+($D19/30)*C_Acquisto!BP19</f>
        <v>0</v>
      </c>
      <c r="BQ19" s="59">
        <f>+($D19/30)*C_Acquisto!BQ19</f>
        <v>0</v>
      </c>
      <c r="BR19" s="59">
        <f>+($D19/30)*C_Acquisto!BR19</f>
        <v>0</v>
      </c>
      <c r="BS19" s="59">
        <f>+($D19/30)*C_Acquisto!BS19</f>
        <v>0</v>
      </c>
      <c r="BT19" s="59">
        <f>+($D19/30)*C_Acquisto!BT19</f>
        <v>0</v>
      </c>
      <c r="BU19" s="59">
        <f>+($D19/30)*C_Acquisto!BU19</f>
        <v>0</v>
      </c>
      <c r="BV19" s="59">
        <f>+($D19/30)*C_Acquisto!BV19</f>
        <v>0</v>
      </c>
      <c r="BW19" s="59">
        <f>+($D19/30)*C_Acquisto!BW19</f>
        <v>0</v>
      </c>
      <c r="BX19" s="59">
        <f>+($D19/30)*C_Acquisto!BX19</f>
        <v>0</v>
      </c>
      <c r="BY19" s="59">
        <f>+($D19/30)*C_Acquisto!BY19</f>
        <v>0</v>
      </c>
      <c r="BZ19" s="59">
        <f>+($D19/30)*C_Acquisto!BZ19</f>
        <v>0</v>
      </c>
      <c r="CA19" s="59">
        <f>+($D19/30)*C_Acquisto!CA19</f>
        <v>0</v>
      </c>
      <c r="CB19" s="59">
        <f>+($D19/30)*C_Acquisto!CB19</f>
        <v>0</v>
      </c>
      <c r="CC19" s="59">
        <f>+($D19/30)*C_Acquisto!CC19</f>
        <v>0</v>
      </c>
      <c r="CD19" s="59">
        <f>+($D19/30)*C_Acquisto!CD19</f>
        <v>0</v>
      </c>
      <c r="CE19" s="59">
        <f>+($D19/30)*C_Acquisto!CE19</f>
        <v>0</v>
      </c>
      <c r="CF19" s="59">
        <f>+($D19/30)*C_Acquisto!CF19</f>
        <v>0</v>
      </c>
      <c r="CG19" s="59">
        <f>+($D19/30)*C_Acquisto!CG19</f>
        <v>0</v>
      </c>
      <c r="CH19" s="59">
        <f>+($D19/30)*C_Acquisto!CH19</f>
        <v>0</v>
      </c>
      <c r="CI19" s="59">
        <f>+($D19/30)*C_Acquisto!CI19</f>
        <v>0</v>
      </c>
      <c r="CJ19" s="59">
        <f>+($D19/30)*C_Acquisto!CJ19</f>
        <v>0</v>
      </c>
      <c r="CK19" s="59">
        <f>+($D19/30)*C_Acquisto!CK19</f>
        <v>0</v>
      </c>
      <c r="CL19" s="59">
        <f>+($D19/30)*C_Acquisto!CL19</f>
        <v>0</v>
      </c>
      <c r="CM19" s="59">
        <f>+($D19/30)*C_Acquisto!CM19</f>
        <v>0</v>
      </c>
      <c r="CN19" s="59">
        <f>+($D19/30)*C_Acquisto!CN19</f>
        <v>0</v>
      </c>
      <c r="CO19" s="59">
        <f>+($D19/30)*C_Acquisto!CO19</f>
        <v>0</v>
      </c>
      <c r="CP19" s="59">
        <f>+($D19/30)*C_Acquisto!CP19</f>
        <v>0</v>
      </c>
      <c r="CQ19" s="59">
        <f>+($D19/30)*C_Acquisto!CQ19</f>
        <v>0</v>
      </c>
      <c r="CR19" s="59">
        <f>+($D19/30)*C_Acquisto!CR19</f>
        <v>0</v>
      </c>
      <c r="CS19" s="59">
        <f>+($D19/30)*C_Acquisto!CS19</f>
        <v>0</v>
      </c>
      <c r="CT19" s="59">
        <f>+($D19/30)*C_Acquisto!CT19</f>
        <v>0</v>
      </c>
      <c r="CU19" s="59">
        <f>+($D19/30)*C_Acquisto!CU19</f>
        <v>0</v>
      </c>
      <c r="CV19" s="59">
        <f>+($D19/30)*C_Acquisto!CV19</f>
        <v>0</v>
      </c>
      <c r="CW19" s="59">
        <f>+($D19/30)*C_Acquisto!CW19</f>
        <v>0</v>
      </c>
      <c r="CX19" s="59">
        <f>+($D19/30)*C_Acquisto!CX19</f>
        <v>0</v>
      </c>
      <c r="CY19" s="59">
        <f>+($D19/30)*C_Acquisto!CY19</f>
        <v>0</v>
      </c>
      <c r="CZ19" s="59">
        <f>+($D19/30)*C_Acquisto!CZ19</f>
        <v>0</v>
      </c>
      <c r="DA19" s="59">
        <f>+($D19/30)*C_Acquisto!DA19</f>
        <v>0</v>
      </c>
      <c r="DB19" s="59">
        <f>+($D19/30)*C_Acquisto!DB19</f>
        <v>0</v>
      </c>
      <c r="DC19" s="59">
        <f>+($D19/30)*C_Acquisto!DC19</f>
        <v>0</v>
      </c>
      <c r="DD19" s="59">
        <f>+($D19/30)*C_Acquisto!DD19</f>
        <v>0</v>
      </c>
      <c r="DE19" s="59">
        <f>+($D19/30)*C_Acquisto!DE19</f>
        <v>0</v>
      </c>
      <c r="DF19" s="59">
        <f>+($D19/30)*C_Acquisto!DF19</f>
        <v>0</v>
      </c>
      <c r="DG19" s="59">
        <f>+($D19/30)*C_Acquisto!DG19</f>
        <v>0</v>
      </c>
      <c r="DH19" s="59">
        <f>+($D19/30)*C_Acquisto!DH19</f>
        <v>0</v>
      </c>
      <c r="DI19" s="59">
        <f>+($D19/30)*C_Acquisto!DI19</f>
        <v>0</v>
      </c>
      <c r="DJ19" s="59">
        <f>+($D19/30)*C_Acquisto!DJ19</f>
        <v>0</v>
      </c>
      <c r="DK19" s="59">
        <f>+($D19/30)*C_Acquisto!DK19</f>
        <v>0</v>
      </c>
      <c r="DL19" s="59">
        <f>+($D19/30)*C_Acquisto!DL19</f>
        <v>0</v>
      </c>
      <c r="DM19" s="59">
        <f>+($D19/30)*C_Acquisto!DM19</f>
        <v>0</v>
      </c>
      <c r="DN19" s="59">
        <f>+($D19/30)*C_Acquisto!DN19</f>
        <v>0</v>
      </c>
      <c r="DO19" s="59">
        <f>+($D19/30)*C_Acquisto!DO19</f>
        <v>0</v>
      </c>
      <c r="DP19" s="59">
        <f>+($D19/30)*C_Acquisto!DP19</f>
        <v>0</v>
      </c>
      <c r="DQ19" s="59">
        <f>+($D19/30)*C_Acquisto!DQ19</f>
        <v>0</v>
      </c>
      <c r="DR19" s="59">
        <f>+($D19/30)*C_Acquisto!DR19</f>
        <v>0</v>
      </c>
      <c r="DS19" s="59">
        <f>+($D19/30)*C_Acquisto!DS19</f>
        <v>0</v>
      </c>
      <c r="DT19" s="59">
        <f>+($D19/30)*C_Acquisto!DT19</f>
        <v>0</v>
      </c>
      <c r="DU19" s="59">
        <f>+($D19/30)*C_Acquisto!DU19</f>
        <v>0</v>
      </c>
      <c r="DV19" s="59">
        <f>+($D19/30)*C_Acquisto!DV19</f>
        <v>0</v>
      </c>
      <c r="DW19" s="59">
        <f>+($D19/30)*C_Acquisto!DW19</f>
        <v>0</v>
      </c>
    </row>
    <row r="20" spans="3:127" ht="16.5" thickTop="1" thickBot="1" x14ac:dyDescent="0.3">
      <c r="C20" s="119">
        <f>+I_Vendite!C18</f>
        <v>0</v>
      </c>
      <c r="D20" s="58">
        <f>+I_Vendite!F18</f>
        <v>0</v>
      </c>
      <c r="H20" s="59">
        <f>+($D20/30)*C_Acquisto!H20</f>
        <v>0</v>
      </c>
      <c r="I20" s="59">
        <f>+($D20/30)*C_Acquisto!I20</f>
        <v>0</v>
      </c>
      <c r="J20" s="59">
        <f>+($D20/30)*C_Acquisto!J20</f>
        <v>0</v>
      </c>
      <c r="K20" s="59">
        <f>+($D20/30)*C_Acquisto!K20</f>
        <v>0</v>
      </c>
      <c r="L20" s="59">
        <f>+($D20/30)*C_Acquisto!L20</f>
        <v>0</v>
      </c>
      <c r="M20" s="59">
        <f>+($D20/30)*C_Acquisto!M20</f>
        <v>0</v>
      </c>
      <c r="N20" s="59">
        <f>+($D20/30)*C_Acquisto!N20</f>
        <v>0</v>
      </c>
      <c r="O20" s="59">
        <f>+($D20/30)*C_Acquisto!O20</f>
        <v>0</v>
      </c>
      <c r="P20" s="59">
        <f>+($D20/30)*C_Acquisto!P20</f>
        <v>0</v>
      </c>
      <c r="Q20" s="59">
        <f>+($D20/30)*C_Acquisto!Q20</f>
        <v>0</v>
      </c>
      <c r="R20" s="59">
        <f>+($D20/30)*C_Acquisto!R20</f>
        <v>0</v>
      </c>
      <c r="S20" s="59">
        <f>+($D20/30)*C_Acquisto!S20</f>
        <v>0</v>
      </c>
      <c r="T20" s="59">
        <f>+($D20/30)*C_Acquisto!T20</f>
        <v>0</v>
      </c>
      <c r="U20" s="59">
        <f>+($D20/30)*C_Acquisto!U20</f>
        <v>0</v>
      </c>
      <c r="V20" s="59">
        <f>+($D20/30)*C_Acquisto!V20</f>
        <v>0</v>
      </c>
      <c r="W20" s="59">
        <f>+($D20/30)*C_Acquisto!W20</f>
        <v>0</v>
      </c>
      <c r="X20" s="59">
        <f>+($D20/30)*C_Acquisto!X20</f>
        <v>0</v>
      </c>
      <c r="Y20" s="59">
        <f>+($D20/30)*C_Acquisto!Y20</f>
        <v>0</v>
      </c>
      <c r="Z20" s="59">
        <f>+($D20/30)*C_Acquisto!Z20</f>
        <v>0</v>
      </c>
      <c r="AA20" s="59">
        <f>+($D20/30)*C_Acquisto!AA20</f>
        <v>0</v>
      </c>
      <c r="AB20" s="59">
        <f>+($D20/30)*C_Acquisto!AB20</f>
        <v>0</v>
      </c>
      <c r="AC20" s="59">
        <f>+($D20/30)*C_Acquisto!AC20</f>
        <v>0</v>
      </c>
      <c r="AD20" s="59">
        <f>+($D20/30)*C_Acquisto!AD20</f>
        <v>0</v>
      </c>
      <c r="AE20" s="59">
        <f>+($D20/30)*C_Acquisto!AE20</f>
        <v>0</v>
      </c>
      <c r="AF20" s="59">
        <f>+($D20/30)*C_Acquisto!AF20</f>
        <v>0</v>
      </c>
      <c r="AG20" s="59">
        <f>+($D20/30)*C_Acquisto!AG20</f>
        <v>0</v>
      </c>
      <c r="AH20" s="59">
        <f>+($D20/30)*C_Acquisto!AH20</f>
        <v>0</v>
      </c>
      <c r="AI20" s="59">
        <f>+($D20/30)*C_Acquisto!AI20</f>
        <v>0</v>
      </c>
      <c r="AJ20" s="59">
        <f>+($D20/30)*C_Acquisto!AJ20</f>
        <v>0</v>
      </c>
      <c r="AK20" s="59">
        <f>+($D20/30)*C_Acquisto!AK20</f>
        <v>0</v>
      </c>
      <c r="AL20" s="59">
        <f>+($D20/30)*C_Acquisto!AL20</f>
        <v>0</v>
      </c>
      <c r="AM20" s="59">
        <f>+($D20/30)*C_Acquisto!AM20</f>
        <v>0</v>
      </c>
      <c r="AN20" s="59">
        <f>+($D20/30)*C_Acquisto!AN20</f>
        <v>0</v>
      </c>
      <c r="AO20" s="59">
        <f>+($D20/30)*C_Acquisto!AO20</f>
        <v>0</v>
      </c>
      <c r="AP20" s="59">
        <f>+($D20/30)*C_Acquisto!AP20</f>
        <v>0</v>
      </c>
      <c r="AQ20" s="59">
        <f>+($D20/30)*C_Acquisto!AQ20</f>
        <v>0</v>
      </c>
      <c r="AR20" s="59">
        <f>+($D20/30)*C_Acquisto!AR20</f>
        <v>0</v>
      </c>
      <c r="AS20" s="59">
        <f>+($D20/30)*C_Acquisto!AS20</f>
        <v>0</v>
      </c>
      <c r="AT20" s="59">
        <f>+($D20/30)*C_Acquisto!AT20</f>
        <v>0</v>
      </c>
      <c r="AU20" s="59">
        <f>+($D20/30)*C_Acquisto!AU20</f>
        <v>0</v>
      </c>
      <c r="AV20" s="59">
        <f>+($D20/30)*C_Acquisto!AV20</f>
        <v>0</v>
      </c>
      <c r="AW20" s="59">
        <f>+($D20/30)*C_Acquisto!AW20</f>
        <v>0</v>
      </c>
      <c r="AX20" s="59">
        <f>+($D20/30)*C_Acquisto!AX20</f>
        <v>0</v>
      </c>
      <c r="AY20" s="59">
        <f>+($D20/30)*C_Acquisto!AY20</f>
        <v>0</v>
      </c>
      <c r="AZ20" s="59">
        <f>+($D20/30)*C_Acquisto!AZ20</f>
        <v>0</v>
      </c>
      <c r="BA20" s="59">
        <f>+($D20/30)*C_Acquisto!BA20</f>
        <v>0</v>
      </c>
      <c r="BB20" s="59">
        <f>+($D20/30)*C_Acquisto!BB20</f>
        <v>0</v>
      </c>
      <c r="BC20" s="59">
        <f>+($D20/30)*C_Acquisto!BC20</f>
        <v>0</v>
      </c>
      <c r="BD20" s="59">
        <f>+($D20/30)*C_Acquisto!BD20</f>
        <v>0</v>
      </c>
      <c r="BE20" s="59">
        <f>+($D20/30)*C_Acquisto!BE20</f>
        <v>0</v>
      </c>
      <c r="BF20" s="59">
        <f>+($D20/30)*C_Acquisto!BF20</f>
        <v>0</v>
      </c>
      <c r="BG20" s="59">
        <f>+($D20/30)*C_Acquisto!BG20</f>
        <v>0</v>
      </c>
      <c r="BH20" s="59">
        <f>+($D20/30)*C_Acquisto!BH20</f>
        <v>0</v>
      </c>
      <c r="BI20" s="59">
        <f>+($D20/30)*C_Acquisto!BI20</f>
        <v>0</v>
      </c>
      <c r="BJ20" s="59">
        <f>+($D20/30)*C_Acquisto!BJ20</f>
        <v>0</v>
      </c>
      <c r="BK20" s="59">
        <f>+($D20/30)*C_Acquisto!BK20</f>
        <v>0</v>
      </c>
      <c r="BL20" s="59">
        <f>+($D20/30)*C_Acquisto!BL20</f>
        <v>0</v>
      </c>
      <c r="BM20" s="59">
        <f>+($D20/30)*C_Acquisto!BM20</f>
        <v>0</v>
      </c>
      <c r="BN20" s="59">
        <f>+($D20/30)*C_Acquisto!BN20</f>
        <v>0</v>
      </c>
      <c r="BO20" s="59">
        <f>+($D20/30)*C_Acquisto!BO20</f>
        <v>0</v>
      </c>
      <c r="BP20" s="59">
        <f>+($D20/30)*C_Acquisto!BP20</f>
        <v>0</v>
      </c>
      <c r="BQ20" s="59">
        <f>+($D20/30)*C_Acquisto!BQ20</f>
        <v>0</v>
      </c>
      <c r="BR20" s="59">
        <f>+($D20/30)*C_Acquisto!BR20</f>
        <v>0</v>
      </c>
      <c r="BS20" s="59">
        <f>+($D20/30)*C_Acquisto!BS20</f>
        <v>0</v>
      </c>
      <c r="BT20" s="59">
        <f>+($D20/30)*C_Acquisto!BT20</f>
        <v>0</v>
      </c>
      <c r="BU20" s="59">
        <f>+($D20/30)*C_Acquisto!BU20</f>
        <v>0</v>
      </c>
      <c r="BV20" s="59">
        <f>+($D20/30)*C_Acquisto!BV20</f>
        <v>0</v>
      </c>
      <c r="BW20" s="59">
        <f>+($D20/30)*C_Acquisto!BW20</f>
        <v>0</v>
      </c>
      <c r="BX20" s="59">
        <f>+($D20/30)*C_Acquisto!BX20</f>
        <v>0</v>
      </c>
      <c r="BY20" s="59">
        <f>+($D20/30)*C_Acquisto!BY20</f>
        <v>0</v>
      </c>
      <c r="BZ20" s="59">
        <f>+($D20/30)*C_Acquisto!BZ20</f>
        <v>0</v>
      </c>
      <c r="CA20" s="59">
        <f>+($D20/30)*C_Acquisto!CA20</f>
        <v>0</v>
      </c>
      <c r="CB20" s="59">
        <f>+($D20/30)*C_Acquisto!CB20</f>
        <v>0</v>
      </c>
      <c r="CC20" s="59">
        <f>+($D20/30)*C_Acquisto!CC20</f>
        <v>0</v>
      </c>
      <c r="CD20" s="59">
        <f>+($D20/30)*C_Acquisto!CD20</f>
        <v>0</v>
      </c>
      <c r="CE20" s="59">
        <f>+($D20/30)*C_Acquisto!CE20</f>
        <v>0</v>
      </c>
      <c r="CF20" s="59">
        <f>+($D20/30)*C_Acquisto!CF20</f>
        <v>0</v>
      </c>
      <c r="CG20" s="59">
        <f>+($D20/30)*C_Acquisto!CG20</f>
        <v>0</v>
      </c>
      <c r="CH20" s="59">
        <f>+($D20/30)*C_Acquisto!CH20</f>
        <v>0</v>
      </c>
      <c r="CI20" s="59">
        <f>+($D20/30)*C_Acquisto!CI20</f>
        <v>0</v>
      </c>
      <c r="CJ20" s="59">
        <f>+($D20/30)*C_Acquisto!CJ20</f>
        <v>0</v>
      </c>
      <c r="CK20" s="59">
        <f>+($D20/30)*C_Acquisto!CK20</f>
        <v>0</v>
      </c>
      <c r="CL20" s="59">
        <f>+($D20/30)*C_Acquisto!CL20</f>
        <v>0</v>
      </c>
      <c r="CM20" s="59">
        <f>+($D20/30)*C_Acquisto!CM20</f>
        <v>0</v>
      </c>
      <c r="CN20" s="59">
        <f>+($D20/30)*C_Acquisto!CN20</f>
        <v>0</v>
      </c>
      <c r="CO20" s="59">
        <f>+($D20/30)*C_Acquisto!CO20</f>
        <v>0</v>
      </c>
      <c r="CP20" s="59">
        <f>+($D20/30)*C_Acquisto!CP20</f>
        <v>0</v>
      </c>
      <c r="CQ20" s="59">
        <f>+($D20/30)*C_Acquisto!CQ20</f>
        <v>0</v>
      </c>
      <c r="CR20" s="59">
        <f>+($D20/30)*C_Acquisto!CR20</f>
        <v>0</v>
      </c>
      <c r="CS20" s="59">
        <f>+($D20/30)*C_Acquisto!CS20</f>
        <v>0</v>
      </c>
      <c r="CT20" s="59">
        <f>+($D20/30)*C_Acquisto!CT20</f>
        <v>0</v>
      </c>
      <c r="CU20" s="59">
        <f>+($D20/30)*C_Acquisto!CU20</f>
        <v>0</v>
      </c>
      <c r="CV20" s="59">
        <f>+($D20/30)*C_Acquisto!CV20</f>
        <v>0</v>
      </c>
      <c r="CW20" s="59">
        <f>+($D20/30)*C_Acquisto!CW20</f>
        <v>0</v>
      </c>
      <c r="CX20" s="59">
        <f>+($D20/30)*C_Acquisto!CX20</f>
        <v>0</v>
      </c>
      <c r="CY20" s="59">
        <f>+($D20/30)*C_Acquisto!CY20</f>
        <v>0</v>
      </c>
      <c r="CZ20" s="59">
        <f>+($D20/30)*C_Acquisto!CZ20</f>
        <v>0</v>
      </c>
      <c r="DA20" s="59">
        <f>+($D20/30)*C_Acquisto!DA20</f>
        <v>0</v>
      </c>
      <c r="DB20" s="59">
        <f>+($D20/30)*C_Acquisto!DB20</f>
        <v>0</v>
      </c>
      <c r="DC20" s="59">
        <f>+($D20/30)*C_Acquisto!DC20</f>
        <v>0</v>
      </c>
      <c r="DD20" s="59">
        <f>+($D20/30)*C_Acquisto!DD20</f>
        <v>0</v>
      </c>
      <c r="DE20" s="59">
        <f>+($D20/30)*C_Acquisto!DE20</f>
        <v>0</v>
      </c>
      <c r="DF20" s="59">
        <f>+($D20/30)*C_Acquisto!DF20</f>
        <v>0</v>
      </c>
      <c r="DG20" s="59">
        <f>+($D20/30)*C_Acquisto!DG20</f>
        <v>0</v>
      </c>
      <c r="DH20" s="59">
        <f>+($D20/30)*C_Acquisto!DH20</f>
        <v>0</v>
      </c>
      <c r="DI20" s="59">
        <f>+($D20/30)*C_Acquisto!DI20</f>
        <v>0</v>
      </c>
      <c r="DJ20" s="59">
        <f>+($D20/30)*C_Acquisto!DJ20</f>
        <v>0</v>
      </c>
      <c r="DK20" s="59">
        <f>+($D20/30)*C_Acquisto!DK20</f>
        <v>0</v>
      </c>
      <c r="DL20" s="59">
        <f>+($D20/30)*C_Acquisto!DL20</f>
        <v>0</v>
      </c>
      <c r="DM20" s="59">
        <f>+($D20/30)*C_Acquisto!DM20</f>
        <v>0</v>
      </c>
      <c r="DN20" s="59">
        <f>+($D20/30)*C_Acquisto!DN20</f>
        <v>0</v>
      </c>
      <c r="DO20" s="59">
        <f>+($D20/30)*C_Acquisto!DO20</f>
        <v>0</v>
      </c>
      <c r="DP20" s="59">
        <f>+($D20/30)*C_Acquisto!DP20</f>
        <v>0</v>
      </c>
      <c r="DQ20" s="59">
        <f>+($D20/30)*C_Acquisto!DQ20</f>
        <v>0</v>
      </c>
      <c r="DR20" s="59">
        <f>+($D20/30)*C_Acquisto!DR20</f>
        <v>0</v>
      </c>
      <c r="DS20" s="59">
        <f>+($D20/30)*C_Acquisto!DS20</f>
        <v>0</v>
      </c>
      <c r="DT20" s="59">
        <f>+($D20/30)*C_Acquisto!DT20</f>
        <v>0</v>
      </c>
      <c r="DU20" s="59">
        <f>+($D20/30)*C_Acquisto!DU20</f>
        <v>0</v>
      </c>
      <c r="DV20" s="59">
        <f>+($D20/30)*C_Acquisto!DV20</f>
        <v>0</v>
      </c>
      <c r="DW20" s="59">
        <f>+($D20/30)*C_Acquisto!DW20</f>
        <v>0</v>
      </c>
    </row>
    <row r="21" spans="3:127" ht="16.5" thickTop="1" thickBot="1" x14ac:dyDescent="0.3">
      <c r="C21" s="119">
        <f>+I_Vendite!C19</f>
        <v>0</v>
      </c>
      <c r="D21" s="58">
        <f>+I_Vendite!F19</f>
        <v>0</v>
      </c>
      <c r="H21" s="59">
        <f>+($D21/30)*C_Acquisto!H21</f>
        <v>0</v>
      </c>
      <c r="I21" s="59">
        <f>+($D21/30)*C_Acquisto!I21</f>
        <v>0</v>
      </c>
      <c r="J21" s="59">
        <f>+($D21/30)*C_Acquisto!J21</f>
        <v>0</v>
      </c>
      <c r="K21" s="59">
        <f>+($D21/30)*C_Acquisto!K21</f>
        <v>0</v>
      </c>
      <c r="L21" s="59">
        <f>+($D21/30)*C_Acquisto!L21</f>
        <v>0</v>
      </c>
      <c r="M21" s="59">
        <f>+($D21/30)*C_Acquisto!M21</f>
        <v>0</v>
      </c>
      <c r="N21" s="59">
        <f>+($D21/30)*C_Acquisto!N21</f>
        <v>0</v>
      </c>
      <c r="O21" s="59">
        <f>+($D21/30)*C_Acquisto!O21</f>
        <v>0</v>
      </c>
      <c r="P21" s="59">
        <f>+($D21/30)*C_Acquisto!P21</f>
        <v>0</v>
      </c>
      <c r="Q21" s="59">
        <f>+($D21/30)*C_Acquisto!Q21</f>
        <v>0</v>
      </c>
      <c r="R21" s="59">
        <f>+($D21/30)*C_Acquisto!R21</f>
        <v>0</v>
      </c>
      <c r="S21" s="59">
        <f>+($D21/30)*C_Acquisto!S21</f>
        <v>0</v>
      </c>
      <c r="T21" s="59">
        <f>+($D21/30)*C_Acquisto!T21</f>
        <v>0</v>
      </c>
      <c r="U21" s="59">
        <f>+($D21/30)*C_Acquisto!U21</f>
        <v>0</v>
      </c>
      <c r="V21" s="59">
        <f>+($D21/30)*C_Acquisto!V21</f>
        <v>0</v>
      </c>
      <c r="W21" s="59">
        <f>+($D21/30)*C_Acquisto!W21</f>
        <v>0</v>
      </c>
      <c r="X21" s="59">
        <f>+($D21/30)*C_Acquisto!X21</f>
        <v>0</v>
      </c>
      <c r="Y21" s="59">
        <f>+($D21/30)*C_Acquisto!Y21</f>
        <v>0</v>
      </c>
      <c r="Z21" s="59">
        <f>+($D21/30)*C_Acquisto!Z21</f>
        <v>0</v>
      </c>
      <c r="AA21" s="59">
        <f>+($D21/30)*C_Acquisto!AA21</f>
        <v>0</v>
      </c>
      <c r="AB21" s="59">
        <f>+($D21/30)*C_Acquisto!AB21</f>
        <v>0</v>
      </c>
      <c r="AC21" s="59">
        <f>+($D21/30)*C_Acquisto!AC21</f>
        <v>0</v>
      </c>
      <c r="AD21" s="59">
        <f>+($D21/30)*C_Acquisto!AD21</f>
        <v>0</v>
      </c>
      <c r="AE21" s="59">
        <f>+($D21/30)*C_Acquisto!AE21</f>
        <v>0</v>
      </c>
      <c r="AF21" s="59">
        <f>+($D21/30)*C_Acquisto!AF21</f>
        <v>0</v>
      </c>
      <c r="AG21" s="59">
        <f>+($D21/30)*C_Acquisto!AG21</f>
        <v>0</v>
      </c>
      <c r="AH21" s="59">
        <f>+($D21/30)*C_Acquisto!AH21</f>
        <v>0</v>
      </c>
      <c r="AI21" s="59">
        <f>+($D21/30)*C_Acquisto!AI21</f>
        <v>0</v>
      </c>
      <c r="AJ21" s="59">
        <f>+($D21/30)*C_Acquisto!AJ21</f>
        <v>0</v>
      </c>
      <c r="AK21" s="59">
        <f>+($D21/30)*C_Acquisto!AK21</f>
        <v>0</v>
      </c>
      <c r="AL21" s="59">
        <f>+($D21/30)*C_Acquisto!AL21</f>
        <v>0</v>
      </c>
      <c r="AM21" s="59">
        <f>+($D21/30)*C_Acquisto!AM21</f>
        <v>0</v>
      </c>
      <c r="AN21" s="59">
        <f>+($D21/30)*C_Acquisto!AN21</f>
        <v>0</v>
      </c>
      <c r="AO21" s="59">
        <f>+($D21/30)*C_Acquisto!AO21</f>
        <v>0</v>
      </c>
      <c r="AP21" s="59">
        <f>+($D21/30)*C_Acquisto!AP21</f>
        <v>0</v>
      </c>
      <c r="AQ21" s="59">
        <f>+($D21/30)*C_Acquisto!AQ21</f>
        <v>0</v>
      </c>
      <c r="AR21" s="59">
        <f>+($D21/30)*C_Acquisto!AR21</f>
        <v>0</v>
      </c>
      <c r="AS21" s="59">
        <f>+($D21/30)*C_Acquisto!AS21</f>
        <v>0</v>
      </c>
      <c r="AT21" s="59">
        <f>+($D21/30)*C_Acquisto!AT21</f>
        <v>0</v>
      </c>
      <c r="AU21" s="59">
        <f>+($D21/30)*C_Acquisto!AU21</f>
        <v>0</v>
      </c>
      <c r="AV21" s="59">
        <f>+($D21/30)*C_Acquisto!AV21</f>
        <v>0</v>
      </c>
      <c r="AW21" s="59">
        <f>+($D21/30)*C_Acquisto!AW21</f>
        <v>0</v>
      </c>
      <c r="AX21" s="59">
        <f>+($D21/30)*C_Acquisto!AX21</f>
        <v>0</v>
      </c>
      <c r="AY21" s="59">
        <f>+($D21/30)*C_Acquisto!AY21</f>
        <v>0</v>
      </c>
      <c r="AZ21" s="59">
        <f>+($D21/30)*C_Acquisto!AZ21</f>
        <v>0</v>
      </c>
      <c r="BA21" s="59">
        <f>+($D21/30)*C_Acquisto!BA21</f>
        <v>0</v>
      </c>
      <c r="BB21" s="59">
        <f>+($D21/30)*C_Acquisto!BB21</f>
        <v>0</v>
      </c>
      <c r="BC21" s="59">
        <f>+($D21/30)*C_Acquisto!BC21</f>
        <v>0</v>
      </c>
      <c r="BD21" s="59">
        <f>+($D21/30)*C_Acquisto!BD21</f>
        <v>0</v>
      </c>
      <c r="BE21" s="59">
        <f>+($D21/30)*C_Acquisto!BE21</f>
        <v>0</v>
      </c>
      <c r="BF21" s="59">
        <f>+($D21/30)*C_Acquisto!BF21</f>
        <v>0</v>
      </c>
      <c r="BG21" s="59">
        <f>+($D21/30)*C_Acquisto!BG21</f>
        <v>0</v>
      </c>
      <c r="BH21" s="59">
        <f>+($D21/30)*C_Acquisto!BH21</f>
        <v>0</v>
      </c>
      <c r="BI21" s="59">
        <f>+($D21/30)*C_Acquisto!BI21</f>
        <v>0</v>
      </c>
      <c r="BJ21" s="59">
        <f>+($D21/30)*C_Acquisto!BJ21</f>
        <v>0</v>
      </c>
      <c r="BK21" s="59">
        <f>+($D21/30)*C_Acquisto!BK21</f>
        <v>0</v>
      </c>
      <c r="BL21" s="59">
        <f>+($D21/30)*C_Acquisto!BL21</f>
        <v>0</v>
      </c>
      <c r="BM21" s="59">
        <f>+($D21/30)*C_Acquisto!BM21</f>
        <v>0</v>
      </c>
      <c r="BN21" s="59">
        <f>+($D21/30)*C_Acquisto!BN21</f>
        <v>0</v>
      </c>
      <c r="BO21" s="59">
        <f>+($D21/30)*C_Acquisto!BO21</f>
        <v>0</v>
      </c>
      <c r="BP21" s="59">
        <f>+($D21/30)*C_Acquisto!BP21</f>
        <v>0</v>
      </c>
      <c r="BQ21" s="59">
        <f>+($D21/30)*C_Acquisto!BQ21</f>
        <v>0</v>
      </c>
      <c r="BR21" s="59">
        <f>+($D21/30)*C_Acquisto!BR21</f>
        <v>0</v>
      </c>
      <c r="BS21" s="59">
        <f>+($D21/30)*C_Acquisto!BS21</f>
        <v>0</v>
      </c>
      <c r="BT21" s="59">
        <f>+($D21/30)*C_Acquisto!BT21</f>
        <v>0</v>
      </c>
      <c r="BU21" s="59">
        <f>+($D21/30)*C_Acquisto!BU21</f>
        <v>0</v>
      </c>
      <c r="BV21" s="59">
        <f>+($D21/30)*C_Acquisto!BV21</f>
        <v>0</v>
      </c>
      <c r="BW21" s="59">
        <f>+($D21/30)*C_Acquisto!BW21</f>
        <v>0</v>
      </c>
      <c r="BX21" s="59">
        <f>+($D21/30)*C_Acquisto!BX21</f>
        <v>0</v>
      </c>
      <c r="BY21" s="59">
        <f>+($D21/30)*C_Acquisto!BY21</f>
        <v>0</v>
      </c>
      <c r="BZ21" s="59">
        <f>+($D21/30)*C_Acquisto!BZ21</f>
        <v>0</v>
      </c>
      <c r="CA21" s="59">
        <f>+($D21/30)*C_Acquisto!CA21</f>
        <v>0</v>
      </c>
      <c r="CB21" s="59">
        <f>+($D21/30)*C_Acquisto!CB21</f>
        <v>0</v>
      </c>
      <c r="CC21" s="59">
        <f>+($D21/30)*C_Acquisto!CC21</f>
        <v>0</v>
      </c>
      <c r="CD21" s="59">
        <f>+($D21/30)*C_Acquisto!CD21</f>
        <v>0</v>
      </c>
      <c r="CE21" s="59">
        <f>+($D21/30)*C_Acquisto!CE21</f>
        <v>0</v>
      </c>
      <c r="CF21" s="59">
        <f>+($D21/30)*C_Acquisto!CF21</f>
        <v>0</v>
      </c>
      <c r="CG21" s="59">
        <f>+($D21/30)*C_Acquisto!CG21</f>
        <v>0</v>
      </c>
      <c r="CH21" s="59">
        <f>+($D21/30)*C_Acquisto!CH21</f>
        <v>0</v>
      </c>
      <c r="CI21" s="59">
        <f>+($D21/30)*C_Acquisto!CI21</f>
        <v>0</v>
      </c>
      <c r="CJ21" s="59">
        <f>+($D21/30)*C_Acquisto!CJ21</f>
        <v>0</v>
      </c>
      <c r="CK21" s="59">
        <f>+($D21/30)*C_Acquisto!CK21</f>
        <v>0</v>
      </c>
      <c r="CL21" s="59">
        <f>+($D21/30)*C_Acquisto!CL21</f>
        <v>0</v>
      </c>
      <c r="CM21" s="59">
        <f>+($D21/30)*C_Acquisto!CM21</f>
        <v>0</v>
      </c>
      <c r="CN21" s="59">
        <f>+($D21/30)*C_Acquisto!CN21</f>
        <v>0</v>
      </c>
      <c r="CO21" s="59">
        <f>+($D21/30)*C_Acquisto!CO21</f>
        <v>0</v>
      </c>
      <c r="CP21" s="59">
        <f>+($D21/30)*C_Acquisto!CP21</f>
        <v>0</v>
      </c>
      <c r="CQ21" s="59">
        <f>+($D21/30)*C_Acquisto!CQ21</f>
        <v>0</v>
      </c>
      <c r="CR21" s="59">
        <f>+($D21/30)*C_Acquisto!CR21</f>
        <v>0</v>
      </c>
      <c r="CS21" s="59">
        <f>+($D21/30)*C_Acquisto!CS21</f>
        <v>0</v>
      </c>
      <c r="CT21" s="59">
        <f>+($D21/30)*C_Acquisto!CT21</f>
        <v>0</v>
      </c>
      <c r="CU21" s="59">
        <f>+($D21/30)*C_Acquisto!CU21</f>
        <v>0</v>
      </c>
      <c r="CV21" s="59">
        <f>+($D21/30)*C_Acquisto!CV21</f>
        <v>0</v>
      </c>
      <c r="CW21" s="59">
        <f>+($D21/30)*C_Acquisto!CW21</f>
        <v>0</v>
      </c>
      <c r="CX21" s="59">
        <f>+($D21/30)*C_Acquisto!CX21</f>
        <v>0</v>
      </c>
      <c r="CY21" s="59">
        <f>+($D21/30)*C_Acquisto!CY21</f>
        <v>0</v>
      </c>
      <c r="CZ21" s="59">
        <f>+($D21/30)*C_Acquisto!CZ21</f>
        <v>0</v>
      </c>
      <c r="DA21" s="59">
        <f>+($D21/30)*C_Acquisto!DA21</f>
        <v>0</v>
      </c>
      <c r="DB21" s="59">
        <f>+($D21/30)*C_Acquisto!DB21</f>
        <v>0</v>
      </c>
      <c r="DC21" s="59">
        <f>+($D21/30)*C_Acquisto!DC21</f>
        <v>0</v>
      </c>
      <c r="DD21" s="59">
        <f>+($D21/30)*C_Acquisto!DD21</f>
        <v>0</v>
      </c>
      <c r="DE21" s="59">
        <f>+($D21/30)*C_Acquisto!DE21</f>
        <v>0</v>
      </c>
      <c r="DF21" s="59">
        <f>+($D21/30)*C_Acquisto!DF21</f>
        <v>0</v>
      </c>
      <c r="DG21" s="59">
        <f>+($D21/30)*C_Acquisto!DG21</f>
        <v>0</v>
      </c>
      <c r="DH21" s="59">
        <f>+($D21/30)*C_Acquisto!DH21</f>
        <v>0</v>
      </c>
      <c r="DI21" s="59">
        <f>+($D21/30)*C_Acquisto!DI21</f>
        <v>0</v>
      </c>
      <c r="DJ21" s="59">
        <f>+($D21/30)*C_Acquisto!DJ21</f>
        <v>0</v>
      </c>
      <c r="DK21" s="59">
        <f>+($D21/30)*C_Acquisto!DK21</f>
        <v>0</v>
      </c>
      <c r="DL21" s="59">
        <f>+($D21/30)*C_Acquisto!DL21</f>
        <v>0</v>
      </c>
      <c r="DM21" s="59">
        <f>+($D21/30)*C_Acquisto!DM21</f>
        <v>0</v>
      </c>
      <c r="DN21" s="59">
        <f>+($D21/30)*C_Acquisto!DN21</f>
        <v>0</v>
      </c>
      <c r="DO21" s="59">
        <f>+($D21/30)*C_Acquisto!DO21</f>
        <v>0</v>
      </c>
      <c r="DP21" s="59">
        <f>+($D21/30)*C_Acquisto!DP21</f>
        <v>0</v>
      </c>
      <c r="DQ21" s="59">
        <f>+($D21/30)*C_Acquisto!DQ21</f>
        <v>0</v>
      </c>
      <c r="DR21" s="59">
        <f>+($D21/30)*C_Acquisto!DR21</f>
        <v>0</v>
      </c>
      <c r="DS21" s="59">
        <f>+($D21/30)*C_Acquisto!DS21</f>
        <v>0</v>
      </c>
      <c r="DT21" s="59">
        <f>+($D21/30)*C_Acquisto!DT21</f>
        <v>0</v>
      </c>
      <c r="DU21" s="59">
        <f>+($D21/30)*C_Acquisto!DU21</f>
        <v>0</v>
      </c>
      <c r="DV21" s="59">
        <f>+($D21/30)*C_Acquisto!DV21</f>
        <v>0</v>
      </c>
      <c r="DW21" s="59">
        <f>+($D21/30)*C_Acquisto!DW21</f>
        <v>0</v>
      </c>
    </row>
    <row r="22" spans="3:127" ht="16.5" thickTop="1" thickBot="1" x14ac:dyDescent="0.3">
      <c r="C22" s="119">
        <f>+I_Vendite!C20</f>
        <v>0</v>
      </c>
      <c r="D22" s="58">
        <f>+I_Vendite!F20</f>
        <v>0</v>
      </c>
      <c r="H22" s="59">
        <f>+($D22/30)*C_Acquisto!H22</f>
        <v>0</v>
      </c>
      <c r="I22" s="59">
        <f>+($D22/30)*C_Acquisto!I22</f>
        <v>0</v>
      </c>
      <c r="J22" s="59">
        <f>+($D22/30)*C_Acquisto!J22</f>
        <v>0</v>
      </c>
      <c r="K22" s="59">
        <f>+($D22/30)*C_Acquisto!K22</f>
        <v>0</v>
      </c>
      <c r="L22" s="59">
        <f>+($D22/30)*C_Acquisto!L22</f>
        <v>0</v>
      </c>
      <c r="M22" s="59">
        <f>+($D22/30)*C_Acquisto!M22</f>
        <v>0</v>
      </c>
      <c r="N22" s="59">
        <f>+($D22/30)*C_Acquisto!N22</f>
        <v>0</v>
      </c>
      <c r="O22" s="59">
        <f>+($D22/30)*C_Acquisto!O22</f>
        <v>0</v>
      </c>
      <c r="P22" s="59">
        <f>+($D22/30)*C_Acquisto!P22</f>
        <v>0</v>
      </c>
      <c r="Q22" s="59">
        <f>+($D22/30)*C_Acquisto!Q22</f>
        <v>0</v>
      </c>
      <c r="R22" s="59">
        <f>+($D22/30)*C_Acquisto!R22</f>
        <v>0</v>
      </c>
      <c r="S22" s="59">
        <f>+($D22/30)*C_Acquisto!S22</f>
        <v>0</v>
      </c>
      <c r="T22" s="59">
        <f>+($D22/30)*C_Acquisto!T22</f>
        <v>0</v>
      </c>
      <c r="U22" s="59">
        <f>+($D22/30)*C_Acquisto!U22</f>
        <v>0</v>
      </c>
      <c r="V22" s="59">
        <f>+($D22/30)*C_Acquisto!V22</f>
        <v>0</v>
      </c>
      <c r="W22" s="59">
        <f>+($D22/30)*C_Acquisto!W22</f>
        <v>0</v>
      </c>
      <c r="X22" s="59">
        <f>+($D22/30)*C_Acquisto!X22</f>
        <v>0</v>
      </c>
      <c r="Y22" s="59">
        <f>+($D22/30)*C_Acquisto!Y22</f>
        <v>0</v>
      </c>
      <c r="Z22" s="59">
        <f>+($D22/30)*C_Acquisto!Z22</f>
        <v>0</v>
      </c>
      <c r="AA22" s="59">
        <f>+($D22/30)*C_Acquisto!AA22</f>
        <v>0</v>
      </c>
      <c r="AB22" s="59">
        <f>+($D22/30)*C_Acquisto!AB22</f>
        <v>0</v>
      </c>
      <c r="AC22" s="59">
        <f>+($D22/30)*C_Acquisto!AC22</f>
        <v>0</v>
      </c>
      <c r="AD22" s="59">
        <f>+($D22/30)*C_Acquisto!AD22</f>
        <v>0</v>
      </c>
      <c r="AE22" s="59">
        <f>+($D22/30)*C_Acquisto!AE22</f>
        <v>0</v>
      </c>
      <c r="AF22" s="59">
        <f>+($D22/30)*C_Acquisto!AF22</f>
        <v>0</v>
      </c>
      <c r="AG22" s="59">
        <f>+($D22/30)*C_Acquisto!AG22</f>
        <v>0</v>
      </c>
      <c r="AH22" s="59">
        <f>+($D22/30)*C_Acquisto!AH22</f>
        <v>0</v>
      </c>
      <c r="AI22" s="59">
        <f>+($D22/30)*C_Acquisto!AI22</f>
        <v>0</v>
      </c>
      <c r="AJ22" s="59">
        <f>+($D22/30)*C_Acquisto!AJ22</f>
        <v>0</v>
      </c>
      <c r="AK22" s="59">
        <f>+($D22/30)*C_Acquisto!AK22</f>
        <v>0</v>
      </c>
      <c r="AL22" s="59">
        <f>+($D22/30)*C_Acquisto!AL22</f>
        <v>0</v>
      </c>
      <c r="AM22" s="59">
        <f>+($D22/30)*C_Acquisto!AM22</f>
        <v>0</v>
      </c>
      <c r="AN22" s="59">
        <f>+($D22/30)*C_Acquisto!AN22</f>
        <v>0</v>
      </c>
      <c r="AO22" s="59">
        <f>+($D22/30)*C_Acquisto!AO22</f>
        <v>0</v>
      </c>
      <c r="AP22" s="59">
        <f>+($D22/30)*C_Acquisto!AP22</f>
        <v>0</v>
      </c>
      <c r="AQ22" s="59">
        <f>+($D22/30)*C_Acquisto!AQ22</f>
        <v>0</v>
      </c>
      <c r="AR22" s="59">
        <f>+($D22/30)*C_Acquisto!AR22</f>
        <v>0</v>
      </c>
      <c r="AS22" s="59">
        <f>+($D22/30)*C_Acquisto!AS22</f>
        <v>0</v>
      </c>
      <c r="AT22" s="59">
        <f>+($D22/30)*C_Acquisto!AT22</f>
        <v>0</v>
      </c>
      <c r="AU22" s="59">
        <f>+($D22/30)*C_Acquisto!AU22</f>
        <v>0</v>
      </c>
      <c r="AV22" s="59">
        <f>+($D22/30)*C_Acquisto!AV22</f>
        <v>0</v>
      </c>
      <c r="AW22" s="59">
        <f>+($D22/30)*C_Acquisto!AW22</f>
        <v>0</v>
      </c>
      <c r="AX22" s="59">
        <f>+($D22/30)*C_Acquisto!AX22</f>
        <v>0</v>
      </c>
      <c r="AY22" s="59">
        <f>+($D22/30)*C_Acquisto!AY22</f>
        <v>0</v>
      </c>
      <c r="AZ22" s="59">
        <f>+($D22/30)*C_Acquisto!AZ22</f>
        <v>0</v>
      </c>
      <c r="BA22" s="59">
        <f>+($D22/30)*C_Acquisto!BA22</f>
        <v>0</v>
      </c>
      <c r="BB22" s="59">
        <f>+($D22/30)*C_Acquisto!BB22</f>
        <v>0</v>
      </c>
      <c r="BC22" s="59">
        <f>+($D22/30)*C_Acquisto!BC22</f>
        <v>0</v>
      </c>
      <c r="BD22" s="59">
        <f>+($D22/30)*C_Acquisto!BD22</f>
        <v>0</v>
      </c>
      <c r="BE22" s="59">
        <f>+($D22/30)*C_Acquisto!BE22</f>
        <v>0</v>
      </c>
      <c r="BF22" s="59">
        <f>+($D22/30)*C_Acquisto!BF22</f>
        <v>0</v>
      </c>
      <c r="BG22" s="59">
        <f>+($D22/30)*C_Acquisto!BG22</f>
        <v>0</v>
      </c>
      <c r="BH22" s="59">
        <f>+($D22/30)*C_Acquisto!BH22</f>
        <v>0</v>
      </c>
      <c r="BI22" s="59">
        <f>+($D22/30)*C_Acquisto!BI22</f>
        <v>0</v>
      </c>
      <c r="BJ22" s="59">
        <f>+($D22/30)*C_Acquisto!BJ22</f>
        <v>0</v>
      </c>
      <c r="BK22" s="59">
        <f>+($D22/30)*C_Acquisto!BK22</f>
        <v>0</v>
      </c>
      <c r="BL22" s="59">
        <f>+($D22/30)*C_Acquisto!BL22</f>
        <v>0</v>
      </c>
      <c r="BM22" s="59">
        <f>+($D22/30)*C_Acquisto!BM22</f>
        <v>0</v>
      </c>
      <c r="BN22" s="59">
        <f>+($D22/30)*C_Acquisto!BN22</f>
        <v>0</v>
      </c>
      <c r="BO22" s="59">
        <f>+($D22/30)*C_Acquisto!BO22</f>
        <v>0</v>
      </c>
      <c r="BP22" s="59">
        <f>+($D22/30)*C_Acquisto!BP22</f>
        <v>0</v>
      </c>
      <c r="BQ22" s="59">
        <f>+($D22/30)*C_Acquisto!BQ22</f>
        <v>0</v>
      </c>
      <c r="BR22" s="59">
        <f>+($D22/30)*C_Acquisto!BR22</f>
        <v>0</v>
      </c>
      <c r="BS22" s="59">
        <f>+($D22/30)*C_Acquisto!BS22</f>
        <v>0</v>
      </c>
      <c r="BT22" s="59">
        <f>+($D22/30)*C_Acquisto!BT22</f>
        <v>0</v>
      </c>
      <c r="BU22" s="59">
        <f>+($D22/30)*C_Acquisto!BU22</f>
        <v>0</v>
      </c>
      <c r="BV22" s="59">
        <f>+($D22/30)*C_Acquisto!BV22</f>
        <v>0</v>
      </c>
      <c r="BW22" s="59">
        <f>+($D22/30)*C_Acquisto!BW22</f>
        <v>0</v>
      </c>
      <c r="BX22" s="59">
        <f>+($D22/30)*C_Acquisto!BX22</f>
        <v>0</v>
      </c>
      <c r="BY22" s="59">
        <f>+($D22/30)*C_Acquisto!BY22</f>
        <v>0</v>
      </c>
      <c r="BZ22" s="59">
        <f>+($D22/30)*C_Acquisto!BZ22</f>
        <v>0</v>
      </c>
      <c r="CA22" s="59">
        <f>+($D22/30)*C_Acquisto!CA22</f>
        <v>0</v>
      </c>
      <c r="CB22" s="59">
        <f>+($D22/30)*C_Acquisto!CB22</f>
        <v>0</v>
      </c>
      <c r="CC22" s="59">
        <f>+($D22/30)*C_Acquisto!CC22</f>
        <v>0</v>
      </c>
      <c r="CD22" s="59">
        <f>+($D22/30)*C_Acquisto!CD22</f>
        <v>0</v>
      </c>
      <c r="CE22" s="59">
        <f>+($D22/30)*C_Acquisto!CE22</f>
        <v>0</v>
      </c>
      <c r="CF22" s="59">
        <f>+($D22/30)*C_Acquisto!CF22</f>
        <v>0</v>
      </c>
      <c r="CG22" s="59">
        <f>+($D22/30)*C_Acquisto!CG22</f>
        <v>0</v>
      </c>
      <c r="CH22" s="59">
        <f>+($D22/30)*C_Acquisto!CH22</f>
        <v>0</v>
      </c>
      <c r="CI22" s="59">
        <f>+($D22/30)*C_Acquisto!CI22</f>
        <v>0</v>
      </c>
      <c r="CJ22" s="59">
        <f>+($D22/30)*C_Acquisto!CJ22</f>
        <v>0</v>
      </c>
      <c r="CK22" s="59">
        <f>+($D22/30)*C_Acquisto!CK22</f>
        <v>0</v>
      </c>
      <c r="CL22" s="59">
        <f>+($D22/30)*C_Acquisto!CL22</f>
        <v>0</v>
      </c>
      <c r="CM22" s="59">
        <f>+($D22/30)*C_Acquisto!CM22</f>
        <v>0</v>
      </c>
      <c r="CN22" s="59">
        <f>+($D22/30)*C_Acquisto!CN22</f>
        <v>0</v>
      </c>
      <c r="CO22" s="59">
        <f>+($D22/30)*C_Acquisto!CO22</f>
        <v>0</v>
      </c>
      <c r="CP22" s="59">
        <f>+($D22/30)*C_Acquisto!CP22</f>
        <v>0</v>
      </c>
      <c r="CQ22" s="59">
        <f>+($D22/30)*C_Acquisto!CQ22</f>
        <v>0</v>
      </c>
      <c r="CR22" s="59">
        <f>+($D22/30)*C_Acquisto!CR22</f>
        <v>0</v>
      </c>
      <c r="CS22" s="59">
        <f>+($D22/30)*C_Acquisto!CS22</f>
        <v>0</v>
      </c>
      <c r="CT22" s="59">
        <f>+($D22/30)*C_Acquisto!CT22</f>
        <v>0</v>
      </c>
      <c r="CU22" s="59">
        <f>+($D22/30)*C_Acquisto!CU22</f>
        <v>0</v>
      </c>
      <c r="CV22" s="59">
        <f>+($D22/30)*C_Acquisto!CV22</f>
        <v>0</v>
      </c>
      <c r="CW22" s="59">
        <f>+($D22/30)*C_Acquisto!CW22</f>
        <v>0</v>
      </c>
      <c r="CX22" s="59">
        <f>+($D22/30)*C_Acquisto!CX22</f>
        <v>0</v>
      </c>
      <c r="CY22" s="59">
        <f>+($D22/30)*C_Acquisto!CY22</f>
        <v>0</v>
      </c>
      <c r="CZ22" s="59">
        <f>+($D22/30)*C_Acquisto!CZ22</f>
        <v>0</v>
      </c>
      <c r="DA22" s="59">
        <f>+($D22/30)*C_Acquisto!DA22</f>
        <v>0</v>
      </c>
      <c r="DB22" s="59">
        <f>+($D22/30)*C_Acquisto!DB22</f>
        <v>0</v>
      </c>
      <c r="DC22" s="59">
        <f>+($D22/30)*C_Acquisto!DC22</f>
        <v>0</v>
      </c>
      <c r="DD22" s="59">
        <f>+($D22/30)*C_Acquisto!DD22</f>
        <v>0</v>
      </c>
      <c r="DE22" s="59">
        <f>+($D22/30)*C_Acquisto!DE22</f>
        <v>0</v>
      </c>
      <c r="DF22" s="59">
        <f>+($D22/30)*C_Acquisto!DF22</f>
        <v>0</v>
      </c>
      <c r="DG22" s="59">
        <f>+($D22/30)*C_Acquisto!DG22</f>
        <v>0</v>
      </c>
      <c r="DH22" s="59">
        <f>+($D22/30)*C_Acquisto!DH22</f>
        <v>0</v>
      </c>
      <c r="DI22" s="59">
        <f>+($D22/30)*C_Acquisto!DI22</f>
        <v>0</v>
      </c>
      <c r="DJ22" s="59">
        <f>+($D22/30)*C_Acquisto!DJ22</f>
        <v>0</v>
      </c>
      <c r="DK22" s="59">
        <f>+($D22/30)*C_Acquisto!DK22</f>
        <v>0</v>
      </c>
      <c r="DL22" s="59">
        <f>+($D22/30)*C_Acquisto!DL22</f>
        <v>0</v>
      </c>
      <c r="DM22" s="59">
        <f>+($D22/30)*C_Acquisto!DM22</f>
        <v>0</v>
      </c>
      <c r="DN22" s="59">
        <f>+($D22/30)*C_Acquisto!DN22</f>
        <v>0</v>
      </c>
      <c r="DO22" s="59">
        <f>+($D22/30)*C_Acquisto!DO22</f>
        <v>0</v>
      </c>
      <c r="DP22" s="59">
        <f>+($D22/30)*C_Acquisto!DP22</f>
        <v>0</v>
      </c>
      <c r="DQ22" s="59">
        <f>+($D22/30)*C_Acquisto!DQ22</f>
        <v>0</v>
      </c>
      <c r="DR22" s="59">
        <f>+($D22/30)*C_Acquisto!DR22</f>
        <v>0</v>
      </c>
      <c r="DS22" s="59">
        <f>+($D22/30)*C_Acquisto!DS22</f>
        <v>0</v>
      </c>
      <c r="DT22" s="59">
        <f>+($D22/30)*C_Acquisto!DT22</f>
        <v>0</v>
      </c>
      <c r="DU22" s="59">
        <f>+($D22/30)*C_Acquisto!DU22</f>
        <v>0</v>
      </c>
      <c r="DV22" s="59">
        <f>+($D22/30)*C_Acquisto!DV22</f>
        <v>0</v>
      </c>
      <c r="DW22" s="59">
        <f>+($D22/30)*C_Acquisto!DW22</f>
        <v>0</v>
      </c>
    </row>
    <row r="23" spans="3:127" ht="16.5" thickTop="1" thickBot="1" x14ac:dyDescent="0.3">
      <c r="C23" s="119">
        <f>+I_Vendite!C21</f>
        <v>0</v>
      </c>
      <c r="D23" s="58">
        <f>+I_Vendite!F21</f>
        <v>0</v>
      </c>
      <c r="H23" s="59">
        <f>+($D23/30)*C_Acquisto!H23</f>
        <v>0</v>
      </c>
      <c r="I23" s="59">
        <f>+($D23/30)*C_Acquisto!I23</f>
        <v>0</v>
      </c>
      <c r="J23" s="59">
        <f>+($D23/30)*C_Acquisto!J23</f>
        <v>0</v>
      </c>
      <c r="K23" s="59">
        <f>+($D23/30)*C_Acquisto!K23</f>
        <v>0</v>
      </c>
      <c r="L23" s="59">
        <f>+($D23/30)*C_Acquisto!L23</f>
        <v>0</v>
      </c>
      <c r="M23" s="59">
        <f>+($D23/30)*C_Acquisto!M23</f>
        <v>0</v>
      </c>
      <c r="N23" s="59">
        <f>+($D23/30)*C_Acquisto!N23</f>
        <v>0</v>
      </c>
      <c r="O23" s="59">
        <f>+($D23/30)*C_Acquisto!O23</f>
        <v>0</v>
      </c>
      <c r="P23" s="59">
        <f>+($D23/30)*C_Acquisto!P23</f>
        <v>0</v>
      </c>
      <c r="Q23" s="59">
        <f>+($D23/30)*C_Acquisto!Q23</f>
        <v>0</v>
      </c>
      <c r="R23" s="59">
        <f>+($D23/30)*C_Acquisto!R23</f>
        <v>0</v>
      </c>
      <c r="S23" s="59">
        <f>+($D23/30)*C_Acquisto!S23</f>
        <v>0</v>
      </c>
      <c r="T23" s="59">
        <f>+($D23/30)*C_Acquisto!T23</f>
        <v>0</v>
      </c>
      <c r="U23" s="59">
        <f>+($D23/30)*C_Acquisto!U23</f>
        <v>0</v>
      </c>
      <c r="V23" s="59">
        <f>+($D23/30)*C_Acquisto!V23</f>
        <v>0</v>
      </c>
      <c r="W23" s="59">
        <f>+($D23/30)*C_Acquisto!W23</f>
        <v>0</v>
      </c>
      <c r="X23" s="59">
        <f>+($D23/30)*C_Acquisto!X23</f>
        <v>0</v>
      </c>
      <c r="Y23" s="59">
        <f>+($D23/30)*C_Acquisto!Y23</f>
        <v>0</v>
      </c>
      <c r="Z23" s="59">
        <f>+($D23/30)*C_Acquisto!Z23</f>
        <v>0</v>
      </c>
      <c r="AA23" s="59">
        <f>+($D23/30)*C_Acquisto!AA23</f>
        <v>0</v>
      </c>
      <c r="AB23" s="59">
        <f>+($D23/30)*C_Acquisto!AB23</f>
        <v>0</v>
      </c>
      <c r="AC23" s="59">
        <f>+($D23/30)*C_Acquisto!AC23</f>
        <v>0</v>
      </c>
      <c r="AD23" s="59">
        <f>+($D23/30)*C_Acquisto!AD23</f>
        <v>0</v>
      </c>
      <c r="AE23" s="59">
        <f>+($D23/30)*C_Acquisto!AE23</f>
        <v>0</v>
      </c>
      <c r="AF23" s="59">
        <f>+($D23/30)*C_Acquisto!AF23</f>
        <v>0</v>
      </c>
      <c r="AG23" s="59">
        <f>+($D23/30)*C_Acquisto!AG23</f>
        <v>0</v>
      </c>
      <c r="AH23" s="59">
        <f>+($D23/30)*C_Acquisto!AH23</f>
        <v>0</v>
      </c>
      <c r="AI23" s="59">
        <f>+($D23/30)*C_Acquisto!AI23</f>
        <v>0</v>
      </c>
      <c r="AJ23" s="59">
        <f>+($D23/30)*C_Acquisto!AJ23</f>
        <v>0</v>
      </c>
      <c r="AK23" s="59">
        <f>+($D23/30)*C_Acquisto!AK23</f>
        <v>0</v>
      </c>
      <c r="AL23" s="59">
        <f>+($D23/30)*C_Acquisto!AL23</f>
        <v>0</v>
      </c>
      <c r="AM23" s="59">
        <f>+($D23/30)*C_Acquisto!AM23</f>
        <v>0</v>
      </c>
      <c r="AN23" s="59">
        <f>+($D23/30)*C_Acquisto!AN23</f>
        <v>0</v>
      </c>
      <c r="AO23" s="59">
        <f>+($D23/30)*C_Acquisto!AO23</f>
        <v>0</v>
      </c>
      <c r="AP23" s="59">
        <f>+($D23/30)*C_Acquisto!AP23</f>
        <v>0</v>
      </c>
      <c r="AQ23" s="59">
        <f>+($D23/30)*C_Acquisto!AQ23</f>
        <v>0</v>
      </c>
      <c r="AR23" s="59">
        <f>+($D23/30)*C_Acquisto!AR23</f>
        <v>0</v>
      </c>
      <c r="AS23" s="59">
        <f>+($D23/30)*C_Acquisto!AS23</f>
        <v>0</v>
      </c>
      <c r="AT23" s="59">
        <f>+($D23/30)*C_Acquisto!AT23</f>
        <v>0</v>
      </c>
      <c r="AU23" s="59">
        <f>+($D23/30)*C_Acquisto!AU23</f>
        <v>0</v>
      </c>
      <c r="AV23" s="59">
        <f>+($D23/30)*C_Acquisto!AV23</f>
        <v>0</v>
      </c>
      <c r="AW23" s="59">
        <f>+($D23/30)*C_Acquisto!AW23</f>
        <v>0</v>
      </c>
      <c r="AX23" s="59">
        <f>+($D23/30)*C_Acquisto!AX23</f>
        <v>0</v>
      </c>
      <c r="AY23" s="59">
        <f>+($D23/30)*C_Acquisto!AY23</f>
        <v>0</v>
      </c>
      <c r="AZ23" s="59">
        <f>+($D23/30)*C_Acquisto!AZ23</f>
        <v>0</v>
      </c>
      <c r="BA23" s="59">
        <f>+($D23/30)*C_Acquisto!BA23</f>
        <v>0</v>
      </c>
      <c r="BB23" s="59">
        <f>+($D23/30)*C_Acquisto!BB23</f>
        <v>0</v>
      </c>
      <c r="BC23" s="59">
        <f>+($D23/30)*C_Acquisto!BC23</f>
        <v>0</v>
      </c>
      <c r="BD23" s="59">
        <f>+($D23/30)*C_Acquisto!BD23</f>
        <v>0</v>
      </c>
      <c r="BE23" s="59">
        <f>+($D23/30)*C_Acquisto!BE23</f>
        <v>0</v>
      </c>
      <c r="BF23" s="59">
        <f>+($D23/30)*C_Acquisto!BF23</f>
        <v>0</v>
      </c>
      <c r="BG23" s="59">
        <f>+($D23/30)*C_Acquisto!BG23</f>
        <v>0</v>
      </c>
      <c r="BH23" s="59">
        <f>+($D23/30)*C_Acquisto!BH23</f>
        <v>0</v>
      </c>
      <c r="BI23" s="59">
        <f>+($D23/30)*C_Acquisto!BI23</f>
        <v>0</v>
      </c>
      <c r="BJ23" s="59">
        <f>+($D23/30)*C_Acquisto!BJ23</f>
        <v>0</v>
      </c>
      <c r="BK23" s="59">
        <f>+($D23/30)*C_Acquisto!BK23</f>
        <v>0</v>
      </c>
      <c r="BL23" s="59">
        <f>+($D23/30)*C_Acquisto!BL23</f>
        <v>0</v>
      </c>
      <c r="BM23" s="59">
        <f>+($D23/30)*C_Acquisto!BM23</f>
        <v>0</v>
      </c>
      <c r="BN23" s="59">
        <f>+($D23/30)*C_Acquisto!BN23</f>
        <v>0</v>
      </c>
      <c r="BO23" s="59">
        <f>+($D23/30)*C_Acquisto!BO23</f>
        <v>0</v>
      </c>
      <c r="BP23" s="59">
        <f>+($D23/30)*C_Acquisto!BP23</f>
        <v>0</v>
      </c>
      <c r="BQ23" s="59">
        <f>+($D23/30)*C_Acquisto!BQ23</f>
        <v>0</v>
      </c>
      <c r="BR23" s="59">
        <f>+($D23/30)*C_Acquisto!BR23</f>
        <v>0</v>
      </c>
      <c r="BS23" s="59">
        <f>+($D23/30)*C_Acquisto!BS23</f>
        <v>0</v>
      </c>
      <c r="BT23" s="59">
        <f>+($D23/30)*C_Acquisto!BT23</f>
        <v>0</v>
      </c>
      <c r="BU23" s="59">
        <f>+($D23/30)*C_Acquisto!BU23</f>
        <v>0</v>
      </c>
      <c r="BV23" s="59">
        <f>+($D23/30)*C_Acquisto!BV23</f>
        <v>0</v>
      </c>
      <c r="BW23" s="59">
        <f>+($D23/30)*C_Acquisto!BW23</f>
        <v>0</v>
      </c>
      <c r="BX23" s="59">
        <f>+($D23/30)*C_Acquisto!BX23</f>
        <v>0</v>
      </c>
      <c r="BY23" s="59">
        <f>+($D23/30)*C_Acquisto!BY23</f>
        <v>0</v>
      </c>
      <c r="BZ23" s="59">
        <f>+($D23/30)*C_Acquisto!BZ23</f>
        <v>0</v>
      </c>
      <c r="CA23" s="59">
        <f>+($D23/30)*C_Acquisto!CA23</f>
        <v>0</v>
      </c>
      <c r="CB23" s="59">
        <f>+($D23/30)*C_Acquisto!CB23</f>
        <v>0</v>
      </c>
      <c r="CC23" s="59">
        <f>+($D23/30)*C_Acquisto!CC23</f>
        <v>0</v>
      </c>
      <c r="CD23" s="59">
        <f>+($D23/30)*C_Acquisto!CD23</f>
        <v>0</v>
      </c>
      <c r="CE23" s="59">
        <f>+($D23/30)*C_Acquisto!CE23</f>
        <v>0</v>
      </c>
      <c r="CF23" s="59">
        <f>+($D23/30)*C_Acquisto!CF23</f>
        <v>0</v>
      </c>
      <c r="CG23" s="59">
        <f>+($D23/30)*C_Acquisto!CG23</f>
        <v>0</v>
      </c>
      <c r="CH23" s="59">
        <f>+($D23/30)*C_Acquisto!CH23</f>
        <v>0</v>
      </c>
      <c r="CI23" s="59">
        <f>+($D23/30)*C_Acquisto!CI23</f>
        <v>0</v>
      </c>
      <c r="CJ23" s="59">
        <f>+($D23/30)*C_Acquisto!CJ23</f>
        <v>0</v>
      </c>
      <c r="CK23" s="59">
        <f>+($D23/30)*C_Acquisto!CK23</f>
        <v>0</v>
      </c>
      <c r="CL23" s="59">
        <f>+($D23/30)*C_Acquisto!CL23</f>
        <v>0</v>
      </c>
      <c r="CM23" s="59">
        <f>+($D23/30)*C_Acquisto!CM23</f>
        <v>0</v>
      </c>
      <c r="CN23" s="59">
        <f>+($D23/30)*C_Acquisto!CN23</f>
        <v>0</v>
      </c>
      <c r="CO23" s="59">
        <f>+($D23/30)*C_Acquisto!CO23</f>
        <v>0</v>
      </c>
      <c r="CP23" s="59">
        <f>+($D23/30)*C_Acquisto!CP23</f>
        <v>0</v>
      </c>
      <c r="CQ23" s="59">
        <f>+($D23/30)*C_Acquisto!CQ23</f>
        <v>0</v>
      </c>
      <c r="CR23" s="59">
        <f>+($D23/30)*C_Acquisto!CR23</f>
        <v>0</v>
      </c>
      <c r="CS23" s="59">
        <f>+($D23/30)*C_Acquisto!CS23</f>
        <v>0</v>
      </c>
      <c r="CT23" s="59">
        <f>+($D23/30)*C_Acquisto!CT23</f>
        <v>0</v>
      </c>
      <c r="CU23" s="59">
        <f>+($D23/30)*C_Acquisto!CU23</f>
        <v>0</v>
      </c>
      <c r="CV23" s="59">
        <f>+($D23/30)*C_Acquisto!CV23</f>
        <v>0</v>
      </c>
      <c r="CW23" s="59">
        <f>+($D23/30)*C_Acquisto!CW23</f>
        <v>0</v>
      </c>
      <c r="CX23" s="59">
        <f>+($D23/30)*C_Acquisto!CX23</f>
        <v>0</v>
      </c>
      <c r="CY23" s="59">
        <f>+($D23/30)*C_Acquisto!CY23</f>
        <v>0</v>
      </c>
      <c r="CZ23" s="59">
        <f>+($D23/30)*C_Acquisto!CZ23</f>
        <v>0</v>
      </c>
      <c r="DA23" s="59">
        <f>+($D23/30)*C_Acquisto!DA23</f>
        <v>0</v>
      </c>
      <c r="DB23" s="59">
        <f>+($D23/30)*C_Acquisto!DB23</f>
        <v>0</v>
      </c>
      <c r="DC23" s="59">
        <f>+($D23/30)*C_Acquisto!DC23</f>
        <v>0</v>
      </c>
      <c r="DD23" s="59">
        <f>+($D23/30)*C_Acquisto!DD23</f>
        <v>0</v>
      </c>
      <c r="DE23" s="59">
        <f>+($D23/30)*C_Acquisto!DE23</f>
        <v>0</v>
      </c>
      <c r="DF23" s="59">
        <f>+($D23/30)*C_Acquisto!DF23</f>
        <v>0</v>
      </c>
      <c r="DG23" s="59">
        <f>+($D23/30)*C_Acquisto!DG23</f>
        <v>0</v>
      </c>
      <c r="DH23" s="59">
        <f>+($D23/30)*C_Acquisto!DH23</f>
        <v>0</v>
      </c>
      <c r="DI23" s="59">
        <f>+($D23/30)*C_Acquisto!DI23</f>
        <v>0</v>
      </c>
      <c r="DJ23" s="59">
        <f>+($D23/30)*C_Acquisto!DJ23</f>
        <v>0</v>
      </c>
      <c r="DK23" s="59">
        <f>+($D23/30)*C_Acquisto!DK23</f>
        <v>0</v>
      </c>
      <c r="DL23" s="59">
        <f>+($D23/30)*C_Acquisto!DL23</f>
        <v>0</v>
      </c>
      <c r="DM23" s="59">
        <f>+($D23/30)*C_Acquisto!DM23</f>
        <v>0</v>
      </c>
      <c r="DN23" s="59">
        <f>+($D23/30)*C_Acquisto!DN23</f>
        <v>0</v>
      </c>
      <c r="DO23" s="59">
        <f>+($D23/30)*C_Acquisto!DO23</f>
        <v>0</v>
      </c>
      <c r="DP23" s="59">
        <f>+($D23/30)*C_Acquisto!DP23</f>
        <v>0</v>
      </c>
      <c r="DQ23" s="59">
        <f>+($D23/30)*C_Acquisto!DQ23</f>
        <v>0</v>
      </c>
      <c r="DR23" s="59">
        <f>+($D23/30)*C_Acquisto!DR23</f>
        <v>0</v>
      </c>
      <c r="DS23" s="59">
        <f>+($D23/30)*C_Acquisto!DS23</f>
        <v>0</v>
      </c>
      <c r="DT23" s="59">
        <f>+($D23/30)*C_Acquisto!DT23</f>
        <v>0</v>
      </c>
      <c r="DU23" s="59">
        <f>+($D23/30)*C_Acquisto!DU23</f>
        <v>0</v>
      </c>
      <c r="DV23" s="59">
        <f>+($D23/30)*C_Acquisto!DV23</f>
        <v>0</v>
      </c>
      <c r="DW23" s="59">
        <f>+($D23/30)*C_Acquisto!DW23</f>
        <v>0</v>
      </c>
    </row>
    <row r="24" spans="3:127" ht="16.5" thickTop="1" thickBot="1" x14ac:dyDescent="0.3">
      <c r="C24" s="119">
        <f>+I_Vendite!C22</f>
        <v>0</v>
      </c>
      <c r="D24" s="58">
        <f>+I_Vendite!F22</f>
        <v>0</v>
      </c>
      <c r="H24" s="59">
        <f>+($D24/30)*C_Acquisto!H24</f>
        <v>0</v>
      </c>
      <c r="I24" s="59">
        <f>+($D24/30)*C_Acquisto!I24</f>
        <v>0</v>
      </c>
      <c r="J24" s="59">
        <f>+($D24/30)*C_Acquisto!J24</f>
        <v>0</v>
      </c>
      <c r="K24" s="59">
        <f>+($D24/30)*C_Acquisto!K24</f>
        <v>0</v>
      </c>
      <c r="L24" s="59">
        <f>+($D24/30)*C_Acquisto!L24</f>
        <v>0</v>
      </c>
      <c r="M24" s="59">
        <f>+($D24/30)*C_Acquisto!M24</f>
        <v>0</v>
      </c>
      <c r="N24" s="59">
        <f>+($D24/30)*C_Acquisto!N24</f>
        <v>0</v>
      </c>
      <c r="O24" s="59">
        <f>+($D24/30)*C_Acquisto!O24</f>
        <v>0</v>
      </c>
      <c r="P24" s="59">
        <f>+($D24/30)*C_Acquisto!P24</f>
        <v>0</v>
      </c>
      <c r="Q24" s="59">
        <f>+($D24/30)*C_Acquisto!Q24</f>
        <v>0</v>
      </c>
      <c r="R24" s="59">
        <f>+($D24/30)*C_Acquisto!R24</f>
        <v>0</v>
      </c>
      <c r="S24" s="59">
        <f>+($D24/30)*C_Acquisto!S24</f>
        <v>0</v>
      </c>
      <c r="T24" s="59">
        <f>+($D24/30)*C_Acquisto!T24</f>
        <v>0</v>
      </c>
      <c r="U24" s="59">
        <f>+($D24/30)*C_Acquisto!U24</f>
        <v>0</v>
      </c>
      <c r="V24" s="59">
        <f>+($D24/30)*C_Acquisto!V24</f>
        <v>0</v>
      </c>
      <c r="W24" s="59">
        <f>+($D24/30)*C_Acquisto!W24</f>
        <v>0</v>
      </c>
      <c r="X24" s="59">
        <f>+($D24/30)*C_Acquisto!X24</f>
        <v>0</v>
      </c>
      <c r="Y24" s="59">
        <f>+($D24/30)*C_Acquisto!Y24</f>
        <v>0</v>
      </c>
      <c r="Z24" s="59">
        <f>+($D24/30)*C_Acquisto!Z24</f>
        <v>0</v>
      </c>
      <c r="AA24" s="59">
        <f>+($D24/30)*C_Acquisto!AA24</f>
        <v>0</v>
      </c>
      <c r="AB24" s="59">
        <f>+($D24/30)*C_Acquisto!AB24</f>
        <v>0</v>
      </c>
      <c r="AC24" s="59">
        <f>+($D24/30)*C_Acquisto!AC24</f>
        <v>0</v>
      </c>
      <c r="AD24" s="59">
        <f>+($D24/30)*C_Acquisto!AD24</f>
        <v>0</v>
      </c>
      <c r="AE24" s="59">
        <f>+($D24/30)*C_Acquisto!AE24</f>
        <v>0</v>
      </c>
      <c r="AF24" s="59">
        <f>+($D24/30)*C_Acquisto!AF24</f>
        <v>0</v>
      </c>
      <c r="AG24" s="59">
        <f>+($D24/30)*C_Acquisto!AG24</f>
        <v>0</v>
      </c>
      <c r="AH24" s="59">
        <f>+($D24/30)*C_Acquisto!AH24</f>
        <v>0</v>
      </c>
      <c r="AI24" s="59">
        <f>+($D24/30)*C_Acquisto!AI24</f>
        <v>0</v>
      </c>
      <c r="AJ24" s="59">
        <f>+($D24/30)*C_Acquisto!AJ24</f>
        <v>0</v>
      </c>
      <c r="AK24" s="59">
        <f>+($D24/30)*C_Acquisto!AK24</f>
        <v>0</v>
      </c>
      <c r="AL24" s="59">
        <f>+($D24/30)*C_Acquisto!AL24</f>
        <v>0</v>
      </c>
      <c r="AM24" s="59">
        <f>+($D24/30)*C_Acquisto!AM24</f>
        <v>0</v>
      </c>
      <c r="AN24" s="59">
        <f>+($D24/30)*C_Acquisto!AN24</f>
        <v>0</v>
      </c>
      <c r="AO24" s="59">
        <f>+($D24/30)*C_Acquisto!AO24</f>
        <v>0</v>
      </c>
      <c r="AP24" s="59">
        <f>+($D24/30)*C_Acquisto!AP24</f>
        <v>0</v>
      </c>
      <c r="AQ24" s="59">
        <f>+($D24/30)*C_Acquisto!AQ24</f>
        <v>0</v>
      </c>
      <c r="AR24" s="59">
        <f>+($D24/30)*C_Acquisto!AR24</f>
        <v>0</v>
      </c>
      <c r="AS24" s="59">
        <f>+($D24/30)*C_Acquisto!AS24</f>
        <v>0</v>
      </c>
      <c r="AT24" s="59">
        <f>+($D24/30)*C_Acquisto!AT24</f>
        <v>0</v>
      </c>
      <c r="AU24" s="59">
        <f>+($D24/30)*C_Acquisto!AU24</f>
        <v>0</v>
      </c>
      <c r="AV24" s="59">
        <f>+($D24/30)*C_Acquisto!AV24</f>
        <v>0</v>
      </c>
      <c r="AW24" s="59">
        <f>+($D24/30)*C_Acquisto!AW24</f>
        <v>0</v>
      </c>
      <c r="AX24" s="59">
        <f>+($D24/30)*C_Acquisto!AX24</f>
        <v>0</v>
      </c>
      <c r="AY24" s="59">
        <f>+($D24/30)*C_Acquisto!AY24</f>
        <v>0</v>
      </c>
      <c r="AZ24" s="59">
        <f>+($D24/30)*C_Acquisto!AZ24</f>
        <v>0</v>
      </c>
      <c r="BA24" s="59">
        <f>+($D24/30)*C_Acquisto!BA24</f>
        <v>0</v>
      </c>
      <c r="BB24" s="59">
        <f>+($D24/30)*C_Acquisto!BB24</f>
        <v>0</v>
      </c>
      <c r="BC24" s="59">
        <f>+($D24/30)*C_Acquisto!BC24</f>
        <v>0</v>
      </c>
      <c r="BD24" s="59">
        <f>+($D24/30)*C_Acquisto!BD24</f>
        <v>0</v>
      </c>
      <c r="BE24" s="59">
        <f>+($D24/30)*C_Acquisto!BE24</f>
        <v>0</v>
      </c>
      <c r="BF24" s="59">
        <f>+($D24/30)*C_Acquisto!BF24</f>
        <v>0</v>
      </c>
      <c r="BG24" s="59">
        <f>+($D24/30)*C_Acquisto!BG24</f>
        <v>0</v>
      </c>
      <c r="BH24" s="59">
        <f>+($D24/30)*C_Acquisto!BH24</f>
        <v>0</v>
      </c>
      <c r="BI24" s="59">
        <f>+($D24/30)*C_Acquisto!BI24</f>
        <v>0</v>
      </c>
      <c r="BJ24" s="59">
        <f>+($D24/30)*C_Acquisto!BJ24</f>
        <v>0</v>
      </c>
      <c r="BK24" s="59">
        <f>+($D24/30)*C_Acquisto!BK24</f>
        <v>0</v>
      </c>
      <c r="BL24" s="59">
        <f>+($D24/30)*C_Acquisto!BL24</f>
        <v>0</v>
      </c>
      <c r="BM24" s="59">
        <f>+($D24/30)*C_Acquisto!BM24</f>
        <v>0</v>
      </c>
      <c r="BN24" s="59">
        <f>+($D24/30)*C_Acquisto!BN24</f>
        <v>0</v>
      </c>
      <c r="BO24" s="59">
        <f>+($D24/30)*C_Acquisto!BO24</f>
        <v>0</v>
      </c>
      <c r="BP24" s="59">
        <f>+($D24/30)*C_Acquisto!BP24</f>
        <v>0</v>
      </c>
      <c r="BQ24" s="59">
        <f>+($D24/30)*C_Acquisto!BQ24</f>
        <v>0</v>
      </c>
      <c r="BR24" s="59">
        <f>+($D24/30)*C_Acquisto!BR24</f>
        <v>0</v>
      </c>
      <c r="BS24" s="59">
        <f>+($D24/30)*C_Acquisto!BS24</f>
        <v>0</v>
      </c>
      <c r="BT24" s="59">
        <f>+($D24/30)*C_Acquisto!BT24</f>
        <v>0</v>
      </c>
      <c r="BU24" s="59">
        <f>+($D24/30)*C_Acquisto!BU24</f>
        <v>0</v>
      </c>
      <c r="BV24" s="59">
        <f>+($D24/30)*C_Acquisto!BV24</f>
        <v>0</v>
      </c>
      <c r="BW24" s="59">
        <f>+($D24/30)*C_Acquisto!BW24</f>
        <v>0</v>
      </c>
      <c r="BX24" s="59">
        <f>+($D24/30)*C_Acquisto!BX24</f>
        <v>0</v>
      </c>
      <c r="BY24" s="59">
        <f>+($D24/30)*C_Acquisto!BY24</f>
        <v>0</v>
      </c>
      <c r="BZ24" s="59">
        <f>+($D24/30)*C_Acquisto!BZ24</f>
        <v>0</v>
      </c>
      <c r="CA24" s="59">
        <f>+($D24/30)*C_Acquisto!CA24</f>
        <v>0</v>
      </c>
      <c r="CB24" s="59">
        <f>+($D24/30)*C_Acquisto!CB24</f>
        <v>0</v>
      </c>
      <c r="CC24" s="59">
        <f>+($D24/30)*C_Acquisto!CC24</f>
        <v>0</v>
      </c>
      <c r="CD24" s="59">
        <f>+($D24/30)*C_Acquisto!CD24</f>
        <v>0</v>
      </c>
      <c r="CE24" s="59">
        <f>+($D24/30)*C_Acquisto!CE24</f>
        <v>0</v>
      </c>
      <c r="CF24" s="59">
        <f>+($D24/30)*C_Acquisto!CF24</f>
        <v>0</v>
      </c>
      <c r="CG24" s="59">
        <f>+($D24/30)*C_Acquisto!CG24</f>
        <v>0</v>
      </c>
      <c r="CH24" s="59">
        <f>+($D24/30)*C_Acquisto!CH24</f>
        <v>0</v>
      </c>
      <c r="CI24" s="59">
        <f>+($D24/30)*C_Acquisto!CI24</f>
        <v>0</v>
      </c>
      <c r="CJ24" s="59">
        <f>+($D24/30)*C_Acquisto!CJ24</f>
        <v>0</v>
      </c>
      <c r="CK24" s="59">
        <f>+($D24/30)*C_Acquisto!CK24</f>
        <v>0</v>
      </c>
      <c r="CL24" s="59">
        <f>+($D24/30)*C_Acquisto!CL24</f>
        <v>0</v>
      </c>
      <c r="CM24" s="59">
        <f>+($D24/30)*C_Acquisto!CM24</f>
        <v>0</v>
      </c>
      <c r="CN24" s="59">
        <f>+($D24/30)*C_Acquisto!CN24</f>
        <v>0</v>
      </c>
      <c r="CO24" s="59">
        <f>+($D24/30)*C_Acquisto!CO24</f>
        <v>0</v>
      </c>
      <c r="CP24" s="59">
        <f>+($D24/30)*C_Acquisto!CP24</f>
        <v>0</v>
      </c>
      <c r="CQ24" s="59">
        <f>+($D24/30)*C_Acquisto!CQ24</f>
        <v>0</v>
      </c>
      <c r="CR24" s="59">
        <f>+($D24/30)*C_Acquisto!CR24</f>
        <v>0</v>
      </c>
      <c r="CS24" s="59">
        <f>+($D24/30)*C_Acquisto!CS24</f>
        <v>0</v>
      </c>
      <c r="CT24" s="59">
        <f>+($D24/30)*C_Acquisto!CT24</f>
        <v>0</v>
      </c>
      <c r="CU24" s="59">
        <f>+($D24/30)*C_Acquisto!CU24</f>
        <v>0</v>
      </c>
      <c r="CV24" s="59">
        <f>+($D24/30)*C_Acquisto!CV24</f>
        <v>0</v>
      </c>
      <c r="CW24" s="59">
        <f>+($D24/30)*C_Acquisto!CW24</f>
        <v>0</v>
      </c>
      <c r="CX24" s="59">
        <f>+($D24/30)*C_Acquisto!CX24</f>
        <v>0</v>
      </c>
      <c r="CY24" s="59">
        <f>+($D24/30)*C_Acquisto!CY24</f>
        <v>0</v>
      </c>
      <c r="CZ24" s="59">
        <f>+($D24/30)*C_Acquisto!CZ24</f>
        <v>0</v>
      </c>
      <c r="DA24" s="59">
        <f>+($D24/30)*C_Acquisto!DA24</f>
        <v>0</v>
      </c>
      <c r="DB24" s="59">
        <f>+($D24/30)*C_Acquisto!DB24</f>
        <v>0</v>
      </c>
      <c r="DC24" s="59">
        <f>+($D24/30)*C_Acquisto!DC24</f>
        <v>0</v>
      </c>
      <c r="DD24" s="59">
        <f>+($D24/30)*C_Acquisto!DD24</f>
        <v>0</v>
      </c>
      <c r="DE24" s="59">
        <f>+($D24/30)*C_Acquisto!DE24</f>
        <v>0</v>
      </c>
      <c r="DF24" s="59">
        <f>+($D24/30)*C_Acquisto!DF24</f>
        <v>0</v>
      </c>
      <c r="DG24" s="59">
        <f>+($D24/30)*C_Acquisto!DG24</f>
        <v>0</v>
      </c>
      <c r="DH24" s="59">
        <f>+($D24/30)*C_Acquisto!DH24</f>
        <v>0</v>
      </c>
      <c r="DI24" s="59">
        <f>+($D24/30)*C_Acquisto!DI24</f>
        <v>0</v>
      </c>
      <c r="DJ24" s="59">
        <f>+($D24/30)*C_Acquisto!DJ24</f>
        <v>0</v>
      </c>
      <c r="DK24" s="59">
        <f>+($D24/30)*C_Acquisto!DK24</f>
        <v>0</v>
      </c>
      <c r="DL24" s="59">
        <f>+($D24/30)*C_Acquisto!DL24</f>
        <v>0</v>
      </c>
      <c r="DM24" s="59">
        <f>+($D24/30)*C_Acquisto!DM24</f>
        <v>0</v>
      </c>
      <c r="DN24" s="59">
        <f>+($D24/30)*C_Acquisto!DN24</f>
        <v>0</v>
      </c>
      <c r="DO24" s="59">
        <f>+($D24/30)*C_Acquisto!DO24</f>
        <v>0</v>
      </c>
      <c r="DP24" s="59">
        <f>+($D24/30)*C_Acquisto!DP24</f>
        <v>0</v>
      </c>
      <c r="DQ24" s="59">
        <f>+($D24/30)*C_Acquisto!DQ24</f>
        <v>0</v>
      </c>
      <c r="DR24" s="59">
        <f>+($D24/30)*C_Acquisto!DR24</f>
        <v>0</v>
      </c>
      <c r="DS24" s="59">
        <f>+($D24/30)*C_Acquisto!DS24</f>
        <v>0</v>
      </c>
      <c r="DT24" s="59">
        <f>+($D24/30)*C_Acquisto!DT24</f>
        <v>0</v>
      </c>
      <c r="DU24" s="59">
        <f>+($D24/30)*C_Acquisto!DU24</f>
        <v>0</v>
      </c>
      <c r="DV24" s="59">
        <f>+($D24/30)*C_Acquisto!DV24</f>
        <v>0</v>
      </c>
      <c r="DW24" s="59">
        <f>+($D24/30)*C_Acquisto!DW24</f>
        <v>0</v>
      </c>
    </row>
    <row r="25" spans="3:127" ht="16.5" thickTop="1" thickBot="1" x14ac:dyDescent="0.3">
      <c r="C25" s="119">
        <f>+I_Vendite!C23</f>
        <v>0</v>
      </c>
      <c r="D25" s="58">
        <f>+I_Vendite!F23</f>
        <v>0</v>
      </c>
      <c r="H25" s="59">
        <f>+($D25/30)*C_Acquisto!H25</f>
        <v>0</v>
      </c>
      <c r="I25" s="59">
        <f>+($D25/30)*C_Acquisto!I25</f>
        <v>0</v>
      </c>
      <c r="J25" s="59">
        <f>+($D25/30)*C_Acquisto!J25</f>
        <v>0</v>
      </c>
      <c r="K25" s="59">
        <f>+($D25/30)*C_Acquisto!K25</f>
        <v>0</v>
      </c>
      <c r="L25" s="59">
        <f>+($D25/30)*C_Acquisto!L25</f>
        <v>0</v>
      </c>
      <c r="M25" s="59">
        <f>+($D25/30)*C_Acquisto!M25</f>
        <v>0</v>
      </c>
      <c r="N25" s="59">
        <f>+($D25/30)*C_Acquisto!N25</f>
        <v>0</v>
      </c>
      <c r="O25" s="59">
        <f>+($D25/30)*C_Acquisto!O25</f>
        <v>0</v>
      </c>
      <c r="P25" s="59">
        <f>+($D25/30)*C_Acquisto!P25</f>
        <v>0</v>
      </c>
      <c r="Q25" s="59">
        <f>+($D25/30)*C_Acquisto!Q25</f>
        <v>0</v>
      </c>
      <c r="R25" s="59">
        <f>+($D25/30)*C_Acquisto!R25</f>
        <v>0</v>
      </c>
      <c r="S25" s="59">
        <f>+($D25/30)*C_Acquisto!S25</f>
        <v>0</v>
      </c>
      <c r="T25" s="59">
        <f>+($D25/30)*C_Acquisto!T25</f>
        <v>0</v>
      </c>
      <c r="U25" s="59">
        <f>+($D25/30)*C_Acquisto!U25</f>
        <v>0</v>
      </c>
      <c r="V25" s="59">
        <f>+($D25/30)*C_Acquisto!V25</f>
        <v>0</v>
      </c>
      <c r="W25" s="59">
        <f>+($D25/30)*C_Acquisto!W25</f>
        <v>0</v>
      </c>
      <c r="X25" s="59">
        <f>+($D25/30)*C_Acquisto!X25</f>
        <v>0</v>
      </c>
      <c r="Y25" s="59">
        <f>+($D25/30)*C_Acquisto!Y25</f>
        <v>0</v>
      </c>
      <c r="Z25" s="59">
        <f>+($D25/30)*C_Acquisto!Z25</f>
        <v>0</v>
      </c>
      <c r="AA25" s="59">
        <f>+($D25/30)*C_Acquisto!AA25</f>
        <v>0</v>
      </c>
      <c r="AB25" s="59">
        <f>+($D25/30)*C_Acquisto!AB25</f>
        <v>0</v>
      </c>
      <c r="AC25" s="59">
        <f>+($D25/30)*C_Acquisto!AC25</f>
        <v>0</v>
      </c>
      <c r="AD25" s="59">
        <f>+($D25/30)*C_Acquisto!AD25</f>
        <v>0</v>
      </c>
      <c r="AE25" s="59">
        <f>+($D25/30)*C_Acquisto!AE25</f>
        <v>0</v>
      </c>
      <c r="AF25" s="59">
        <f>+($D25/30)*C_Acquisto!AF25</f>
        <v>0</v>
      </c>
      <c r="AG25" s="59">
        <f>+($D25/30)*C_Acquisto!AG25</f>
        <v>0</v>
      </c>
      <c r="AH25" s="59">
        <f>+($D25/30)*C_Acquisto!AH25</f>
        <v>0</v>
      </c>
      <c r="AI25" s="59">
        <f>+($D25/30)*C_Acquisto!AI25</f>
        <v>0</v>
      </c>
      <c r="AJ25" s="59">
        <f>+($D25/30)*C_Acquisto!AJ25</f>
        <v>0</v>
      </c>
      <c r="AK25" s="59">
        <f>+($D25/30)*C_Acquisto!AK25</f>
        <v>0</v>
      </c>
      <c r="AL25" s="59">
        <f>+($D25/30)*C_Acquisto!AL25</f>
        <v>0</v>
      </c>
      <c r="AM25" s="59">
        <f>+($D25/30)*C_Acquisto!AM25</f>
        <v>0</v>
      </c>
      <c r="AN25" s="59">
        <f>+($D25/30)*C_Acquisto!AN25</f>
        <v>0</v>
      </c>
      <c r="AO25" s="59">
        <f>+($D25/30)*C_Acquisto!AO25</f>
        <v>0</v>
      </c>
      <c r="AP25" s="59">
        <f>+($D25/30)*C_Acquisto!AP25</f>
        <v>0</v>
      </c>
      <c r="AQ25" s="59">
        <f>+($D25/30)*C_Acquisto!AQ25</f>
        <v>0</v>
      </c>
      <c r="AR25" s="59">
        <f>+($D25/30)*C_Acquisto!AR25</f>
        <v>0</v>
      </c>
      <c r="AS25" s="59">
        <f>+($D25/30)*C_Acquisto!AS25</f>
        <v>0</v>
      </c>
      <c r="AT25" s="59">
        <f>+($D25/30)*C_Acquisto!AT25</f>
        <v>0</v>
      </c>
      <c r="AU25" s="59">
        <f>+($D25/30)*C_Acquisto!AU25</f>
        <v>0</v>
      </c>
      <c r="AV25" s="59">
        <f>+($D25/30)*C_Acquisto!AV25</f>
        <v>0</v>
      </c>
      <c r="AW25" s="59">
        <f>+($D25/30)*C_Acquisto!AW25</f>
        <v>0</v>
      </c>
      <c r="AX25" s="59">
        <f>+($D25/30)*C_Acquisto!AX25</f>
        <v>0</v>
      </c>
      <c r="AY25" s="59">
        <f>+($D25/30)*C_Acquisto!AY25</f>
        <v>0</v>
      </c>
      <c r="AZ25" s="59">
        <f>+($D25/30)*C_Acquisto!AZ25</f>
        <v>0</v>
      </c>
      <c r="BA25" s="59">
        <f>+($D25/30)*C_Acquisto!BA25</f>
        <v>0</v>
      </c>
      <c r="BB25" s="59">
        <f>+($D25/30)*C_Acquisto!BB25</f>
        <v>0</v>
      </c>
      <c r="BC25" s="59">
        <f>+($D25/30)*C_Acquisto!BC25</f>
        <v>0</v>
      </c>
      <c r="BD25" s="59">
        <f>+($D25/30)*C_Acquisto!BD25</f>
        <v>0</v>
      </c>
      <c r="BE25" s="59">
        <f>+($D25/30)*C_Acquisto!BE25</f>
        <v>0</v>
      </c>
      <c r="BF25" s="59">
        <f>+($D25/30)*C_Acquisto!BF25</f>
        <v>0</v>
      </c>
      <c r="BG25" s="59">
        <f>+($D25/30)*C_Acquisto!BG25</f>
        <v>0</v>
      </c>
      <c r="BH25" s="59">
        <f>+($D25/30)*C_Acquisto!BH25</f>
        <v>0</v>
      </c>
      <c r="BI25" s="59">
        <f>+($D25/30)*C_Acquisto!BI25</f>
        <v>0</v>
      </c>
      <c r="BJ25" s="59">
        <f>+($D25/30)*C_Acquisto!BJ25</f>
        <v>0</v>
      </c>
      <c r="BK25" s="59">
        <f>+($D25/30)*C_Acquisto!BK25</f>
        <v>0</v>
      </c>
      <c r="BL25" s="59">
        <f>+($D25/30)*C_Acquisto!BL25</f>
        <v>0</v>
      </c>
      <c r="BM25" s="59">
        <f>+($D25/30)*C_Acquisto!BM25</f>
        <v>0</v>
      </c>
      <c r="BN25" s="59">
        <f>+($D25/30)*C_Acquisto!BN25</f>
        <v>0</v>
      </c>
      <c r="BO25" s="59">
        <f>+($D25/30)*C_Acquisto!BO25</f>
        <v>0</v>
      </c>
      <c r="BP25" s="59">
        <f>+($D25/30)*C_Acquisto!BP25</f>
        <v>0</v>
      </c>
      <c r="BQ25" s="59">
        <f>+($D25/30)*C_Acquisto!BQ25</f>
        <v>0</v>
      </c>
      <c r="BR25" s="59">
        <f>+($D25/30)*C_Acquisto!BR25</f>
        <v>0</v>
      </c>
      <c r="BS25" s="59">
        <f>+($D25/30)*C_Acquisto!BS25</f>
        <v>0</v>
      </c>
      <c r="BT25" s="59">
        <f>+($D25/30)*C_Acquisto!BT25</f>
        <v>0</v>
      </c>
      <c r="BU25" s="59">
        <f>+($D25/30)*C_Acquisto!BU25</f>
        <v>0</v>
      </c>
      <c r="BV25" s="59">
        <f>+($D25/30)*C_Acquisto!BV25</f>
        <v>0</v>
      </c>
      <c r="BW25" s="59">
        <f>+($D25/30)*C_Acquisto!BW25</f>
        <v>0</v>
      </c>
      <c r="BX25" s="59">
        <f>+($D25/30)*C_Acquisto!BX25</f>
        <v>0</v>
      </c>
      <c r="BY25" s="59">
        <f>+($D25/30)*C_Acquisto!BY25</f>
        <v>0</v>
      </c>
      <c r="BZ25" s="59">
        <f>+($D25/30)*C_Acquisto!BZ25</f>
        <v>0</v>
      </c>
      <c r="CA25" s="59">
        <f>+($D25/30)*C_Acquisto!CA25</f>
        <v>0</v>
      </c>
      <c r="CB25" s="59">
        <f>+($D25/30)*C_Acquisto!CB25</f>
        <v>0</v>
      </c>
      <c r="CC25" s="59">
        <f>+($D25/30)*C_Acquisto!CC25</f>
        <v>0</v>
      </c>
      <c r="CD25" s="59">
        <f>+($D25/30)*C_Acquisto!CD25</f>
        <v>0</v>
      </c>
      <c r="CE25" s="59">
        <f>+($D25/30)*C_Acquisto!CE25</f>
        <v>0</v>
      </c>
      <c r="CF25" s="59">
        <f>+($D25/30)*C_Acquisto!CF25</f>
        <v>0</v>
      </c>
      <c r="CG25" s="59">
        <f>+($D25/30)*C_Acquisto!CG25</f>
        <v>0</v>
      </c>
      <c r="CH25" s="59">
        <f>+($D25/30)*C_Acquisto!CH25</f>
        <v>0</v>
      </c>
      <c r="CI25" s="59">
        <f>+($D25/30)*C_Acquisto!CI25</f>
        <v>0</v>
      </c>
      <c r="CJ25" s="59">
        <f>+($D25/30)*C_Acquisto!CJ25</f>
        <v>0</v>
      </c>
      <c r="CK25" s="59">
        <f>+($D25/30)*C_Acquisto!CK25</f>
        <v>0</v>
      </c>
      <c r="CL25" s="59">
        <f>+($D25/30)*C_Acquisto!CL25</f>
        <v>0</v>
      </c>
      <c r="CM25" s="59">
        <f>+($D25/30)*C_Acquisto!CM25</f>
        <v>0</v>
      </c>
      <c r="CN25" s="59">
        <f>+($D25/30)*C_Acquisto!CN25</f>
        <v>0</v>
      </c>
      <c r="CO25" s="59">
        <f>+($D25/30)*C_Acquisto!CO25</f>
        <v>0</v>
      </c>
      <c r="CP25" s="59">
        <f>+($D25/30)*C_Acquisto!CP25</f>
        <v>0</v>
      </c>
      <c r="CQ25" s="59">
        <f>+($D25/30)*C_Acquisto!CQ25</f>
        <v>0</v>
      </c>
      <c r="CR25" s="59">
        <f>+($D25/30)*C_Acquisto!CR25</f>
        <v>0</v>
      </c>
      <c r="CS25" s="59">
        <f>+($D25/30)*C_Acquisto!CS25</f>
        <v>0</v>
      </c>
      <c r="CT25" s="59">
        <f>+($D25/30)*C_Acquisto!CT25</f>
        <v>0</v>
      </c>
      <c r="CU25" s="59">
        <f>+($D25/30)*C_Acquisto!CU25</f>
        <v>0</v>
      </c>
      <c r="CV25" s="59">
        <f>+($D25/30)*C_Acquisto!CV25</f>
        <v>0</v>
      </c>
      <c r="CW25" s="59">
        <f>+($D25/30)*C_Acquisto!CW25</f>
        <v>0</v>
      </c>
      <c r="CX25" s="59">
        <f>+($D25/30)*C_Acquisto!CX25</f>
        <v>0</v>
      </c>
      <c r="CY25" s="59">
        <f>+($D25/30)*C_Acquisto!CY25</f>
        <v>0</v>
      </c>
      <c r="CZ25" s="59">
        <f>+($D25/30)*C_Acquisto!CZ25</f>
        <v>0</v>
      </c>
      <c r="DA25" s="59">
        <f>+($D25/30)*C_Acquisto!DA25</f>
        <v>0</v>
      </c>
      <c r="DB25" s="59">
        <f>+($D25/30)*C_Acquisto!DB25</f>
        <v>0</v>
      </c>
      <c r="DC25" s="59">
        <f>+($D25/30)*C_Acquisto!DC25</f>
        <v>0</v>
      </c>
      <c r="DD25" s="59">
        <f>+($D25/30)*C_Acquisto!DD25</f>
        <v>0</v>
      </c>
      <c r="DE25" s="59">
        <f>+($D25/30)*C_Acquisto!DE25</f>
        <v>0</v>
      </c>
      <c r="DF25" s="59">
        <f>+($D25/30)*C_Acquisto!DF25</f>
        <v>0</v>
      </c>
      <c r="DG25" s="59">
        <f>+($D25/30)*C_Acquisto!DG25</f>
        <v>0</v>
      </c>
      <c r="DH25" s="59">
        <f>+($D25/30)*C_Acquisto!DH25</f>
        <v>0</v>
      </c>
      <c r="DI25" s="59">
        <f>+($D25/30)*C_Acquisto!DI25</f>
        <v>0</v>
      </c>
      <c r="DJ25" s="59">
        <f>+($D25/30)*C_Acquisto!DJ25</f>
        <v>0</v>
      </c>
      <c r="DK25" s="59">
        <f>+($D25/30)*C_Acquisto!DK25</f>
        <v>0</v>
      </c>
      <c r="DL25" s="59">
        <f>+($D25/30)*C_Acquisto!DL25</f>
        <v>0</v>
      </c>
      <c r="DM25" s="59">
        <f>+($D25/30)*C_Acquisto!DM25</f>
        <v>0</v>
      </c>
      <c r="DN25" s="59">
        <f>+($D25/30)*C_Acquisto!DN25</f>
        <v>0</v>
      </c>
      <c r="DO25" s="59">
        <f>+($D25/30)*C_Acquisto!DO25</f>
        <v>0</v>
      </c>
      <c r="DP25" s="59">
        <f>+($D25/30)*C_Acquisto!DP25</f>
        <v>0</v>
      </c>
      <c r="DQ25" s="59">
        <f>+($D25/30)*C_Acquisto!DQ25</f>
        <v>0</v>
      </c>
      <c r="DR25" s="59">
        <f>+($D25/30)*C_Acquisto!DR25</f>
        <v>0</v>
      </c>
      <c r="DS25" s="59">
        <f>+($D25/30)*C_Acquisto!DS25</f>
        <v>0</v>
      </c>
      <c r="DT25" s="59">
        <f>+($D25/30)*C_Acquisto!DT25</f>
        <v>0</v>
      </c>
      <c r="DU25" s="59">
        <f>+($D25/30)*C_Acquisto!DU25</f>
        <v>0</v>
      </c>
      <c r="DV25" s="59">
        <f>+($D25/30)*C_Acquisto!DV25</f>
        <v>0</v>
      </c>
      <c r="DW25" s="59">
        <f>+($D25/30)*C_Acquisto!DW25</f>
        <v>0</v>
      </c>
    </row>
    <row r="26" spans="3:127" ht="16.5" thickTop="1" thickBot="1" x14ac:dyDescent="0.3">
      <c r="C26" s="119">
        <f>+I_Vendite!C24</f>
        <v>0</v>
      </c>
      <c r="D26" s="58">
        <f>+I_Vendite!F24</f>
        <v>0</v>
      </c>
      <c r="H26" s="59">
        <f>+($D26/30)*C_Acquisto!H26</f>
        <v>0</v>
      </c>
      <c r="I26" s="59">
        <f>+($D26/30)*C_Acquisto!I26</f>
        <v>0</v>
      </c>
      <c r="J26" s="59">
        <f>+($D26/30)*C_Acquisto!J26</f>
        <v>0</v>
      </c>
      <c r="K26" s="59">
        <f>+($D26/30)*C_Acquisto!K26</f>
        <v>0</v>
      </c>
      <c r="L26" s="59">
        <f>+($D26/30)*C_Acquisto!L26</f>
        <v>0</v>
      </c>
      <c r="M26" s="59">
        <f>+($D26/30)*C_Acquisto!M26</f>
        <v>0</v>
      </c>
      <c r="N26" s="59">
        <f>+($D26/30)*C_Acquisto!N26</f>
        <v>0</v>
      </c>
      <c r="O26" s="59">
        <f>+($D26/30)*C_Acquisto!O26</f>
        <v>0</v>
      </c>
      <c r="P26" s="59">
        <f>+($D26/30)*C_Acquisto!P26</f>
        <v>0</v>
      </c>
      <c r="Q26" s="59">
        <f>+($D26/30)*C_Acquisto!Q26</f>
        <v>0</v>
      </c>
      <c r="R26" s="59">
        <f>+($D26/30)*C_Acquisto!R26</f>
        <v>0</v>
      </c>
      <c r="S26" s="59">
        <f>+($D26/30)*C_Acquisto!S26</f>
        <v>0</v>
      </c>
      <c r="T26" s="59">
        <f>+($D26/30)*C_Acquisto!T26</f>
        <v>0</v>
      </c>
      <c r="U26" s="59">
        <f>+($D26/30)*C_Acquisto!U26</f>
        <v>0</v>
      </c>
      <c r="V26" s="59">
        <f>+($D26/30)*C_Acquisto!V26</f>
        <v>0</v>
      </c>
      <c r="W26" s="59">
        <f>+($D26/30)*C_Acquisto!W26</f>
        <v>0</v>
      </c>
      <c r="X26" s="59">
        <f>+($D26/30)*C_Acquisto!X26</f>
        <v>0</v>
      </c>
      <c r="Y26" s="59">
        <f>+($D26/30)*C_Acquisto!Y26</f>
        <v>0</v>
      </c>
      <c r="Z26" s="59">
        <f>+($D26/30)*C_Acquisto!Z26</f>
        <v>0</v>
      </c>
      <c r="AA26" s="59">
        <f>+($D26/30)*C_Acquisto!AA26</f>
        <v>0</v>
      </c>
      <c r="AB26" s="59">
        <f>+($D26/30)*C_Acquisto!AB26</f>
        <v>0</v>
      </c>
      <c r="AC26" s="59">
        <f>+($D26/30)*C_Acquisto!AC26</f>
        <v>0</v>
      </c>
      <c r="AD26" s="59">
        <f>+($D26/30)*C_Acquisto!AD26</f>
        <v>0</v>
      </c>
      <c r="AE26" s="59">
        <f>+($D26/30)*C_Acquisto!AE26</f>
        <v>0</v>
      </c>
      <c r="AF26" s="59">
        <f>+($D26/30)*C_Acquisto!AF26</f>
        <v>0</v>
      </c>
      <c r="AG26" s="59">
        <f>+($D26/30)*C_Acquisto!AG26</f>
        <v>0</v>
      </c>
      <c r="AH26" s="59">
        <f>+($D26/30)*C_Acquisto!AH26</f>
        <v>0</v>
      </c>
      <c r="AI26" s="59">
        <f>+($D26/30)*C_Acquisto!AI26</f>
        <v>0</v>
      </c>
      <c r="AJ26" s="59">
        <f>+($D26/30)*C_Acquisto!AJ26</f>
        <v>0</v>
      </c>
      <c r="AK26" s="59">
        <f>+($D26/30)*C_Acquisto!AK26</f>
        <v>0</v>
      </c>
      <c r="AL26" s="59">
        <f>+($D26/30)*C_Acquisto!AL26</f>
        <v>0</v>
      </c>
      <c r="AM26" s="59">
        <f>+($D26/30)*C_Acquisto!AM26</f>
        <v>0</v>
      </c>
      <c r="AN26" s="59">
        <f>+($D26/30)*C_Acquisto!AN26</f>
        <v>0</v>
      </c>
      <c r="AO26" s="59">
        <f>+($D26/30)*C_Acquisto!AO26</f>
        <v>0</v>
      </c>
      <c r="AP26" s="59">
        <f>+($D26/30)*C_Acquisto!AP26</f>
        <v>0</v>
      </c>
      <c r="AQ26" s="59">
        <f>+($D26/30)*C_Acquisto!AQ26</f>
        <v>0</v>
      </c>
      <c r="AR26" s="59">
        <f>+($D26/30)*C_Acquisto!AR26</f>
        <v>0</v>
      </c>
      <c r="AS26" s="59">
        <f>+($D26/30)*C_Acquisto!AS26</f>
        <v>0</v>
      </c>
      <c r="AT26" s="59">
        <f>+($D26/30)*C_Acquisto!AT26</f>
        <v>0</v>
      </c>
      <c r="AU26" s="59">
        <f>+($D26/30)*C_Acquisto!AU26</f>
        <v>0</v>
      </c>
      <c r="AV26" s="59">
        <f>+($D26/30)*C_Acquisto!AV26</f>
        <v>0</v>
      </c>
      <c r="AW26" s="59">
        <f>+($D26/30)*C_Acquisto!AW26</f>
        <v>0</v>
      </c>
      <c r="AX26" s="59">
        <f>+($D26/30)*C_Acquisto!AX26</f>
        <v>0</v>
      </c>
      <c r="AY26" s="59">
        <f>+($D26/30)*C_Acquisto!AY26</f>
        <v>0</v>
      </c>
      <c r="AZ26" s="59">
        <f>+($D26/30)*C_Acquisto!AZ26</f>
        <v>0</v>
      </c>
      <c r="BA26" s="59">
        <f>+($D26/30)*C_Acquisto!BA26</f>
        <v>0</v>
      </c>
      <c r="BB26" s="59">
        <f>+($D26/30)*C_Acquisto!BB26</f>
        <v>0</v>
      </c>
      <c r="BC26" s="59">
        <f>+($D26/30)*C_Acquisto!BC26</f>
        <v>0</v>
      </c>
      <c r="BD26" s="59">
        <f>+($D26/30)*C_Acquisto!BD26</f>
        <v>0</v>
      </c>
      <c r="BE26" s="59">
        <f>+($D26/30)*C_Acquisto!BE26</f>
        <v>0</v>
      </c>
      <c r="BF26" s="59">
        <f>+($D26/30)*C_Acquisto!BF26</f>
        <v>0</v>
      </c>
      <c r="BG26" s="59">
        <f>+($D26/30)*C_Acquisto!BG26</f>
        <v>0</v>
      </c>
      <c r="BH26" s="59">
        <f>+($D26/30)*C_Acquisto!BH26</f>
        <v>0</v>
      </c>
      <c r="BI26" s="59">
        <f>+($D26/30)*C_Acquisto!BI26</f>
        <v>0</v>
      </c>
      <c r="BJ26" s="59">
        <f>+($D26/30)*C_Acquisto!BJ26</f>
        <v>0</v>
      </c>
      <c r="BK26" s="59">
        <f>+($D26/30)*C_Acquisto!BK26</f>
        <v>0</v>
      </c>
      <c r="BL26" s="59">
        <f>+($D26/30)*C_Acquisto!BL26</f>
        <v>0</v>
      </c>
      <c r="BM26" s="59">
        <f>+($D26/30)*C_Acquisto!BM26</f>
        <v>0</v>
      </c>
      <c r="BN26" s="59">
        <f>+($D26/30)*C_Acquisto!BN26</f>
        <v>0</v>
      </c>
      <c r="BO26" s="59">
        <f>+($D26/30)*C_Acquisto!BO26</f>
        <v>0</v>
      </c>
      <c r="BP26" s="59">
        <f>+($D26/30)*C_Acquisto!BP26</f>
        <v>0</v>
      </c>
      <c r="BQ26" s="59">
        <f>+($D26/30)*C_Acquisto!BQ26</f>
        <v>0</v>
      </c>
      <c r="BR26" s="59">
        <f>+($D26/30)*C_Acquisto!BR26</f>
        <v>0</v>
      </c>
      <c r="BS26" s="59">
        <f>+($D26/30)*C_Acquisto!BS26</f>
        <v>0</v>
      </c>
      <c r="BT26" s="59">
        <f>+($D26/30)*C_Acquisto!BT26</f>
        <v>0</v>
      </c>
      <c r="BU26" s="59">
        <f>+($D26/30)*C_Acquisto!BU26</f>
        <v>0</v>
      </c>
      <c r="BV26" s="59">
        <f>+($D26/30)*C_Acquisto!BV26</f>
        <v>0</v>
      </c>
      <c r="BW26" s="59">
        <f>+($D26/30)*C_Acquisto!BW26</f>
        <v>0</v>
      </c>
      <c r="BX26" s="59">
        <f>+($D26/30)*C_Acquisto!BX26</f>
        <v>0</v>
      </c>
      <c r="BY26" s="59">
        <f>+($D26/30)*C_Acquisto!BY26</f>
        <v>0</v>
      </c>
      <c r="BZ26" s="59">
        <f>+($D26/30)*C_Acquisto!BZ26</f>
        <v>0</v>
      </c>
      <c r="CA26" s="59">
        <f>+($D26/30)*C_Acquisto!CA26</f>
        <v>0</v>
      </c>
      <c r="CB26" s="59">
        <f>+($D26/30)*C_Acquisto!CB26</f>
        <v>0</v>
      </c>
      <c r="CC26" s="59">
        <f>+($D26/30)*C_Acquisto!CC26</f>
        <v>0</v>
      </c>
      <c r="CD26" s="59">
        <f>+($D26/30)*C_Acquisto!CD26</f>
        <v>0</v>
      </c>
      <c r="CE26" s="59">
        <f>+($D26/30)*C_Acquisto!CE26</f>
        <v>0</v>
      </c>
      <c r="CF26" s="59">
        <f>+($D26/30)*C_Acquisto!CF26</f>
        <v>0</v>
      </c>
      <c r="CG26" s="59">
        <f>+($D26/30)*C_Acquisto!CG26</f>
        <v>0</v>
      </c>
      <c r="CH26" s="59">
        <f>+($D26/30)*C_Acquisto!CH26</f>
        <v>0</v>
      </c>
      <c r="CI26" s="59">
        <f>+($D26/30)*C_Acquisto!CI26</f>
        <v>0</v>
      </c>
      <c r="CJ26" s="59">
        <f>+($D26/30)*C_Acquisto!CJ26</f>
        <v>0</v>
      </c>
      <c r="CK26" s="59">
        <f>+($D26/30)*C_Acquisto!CK26</f>
        <v>0</v>
      </c>
      <c r="CL26" s="59">
        <f>+($D26/30)*C_Acquisto!CL26</f>
        <v>0</v>
      </c>
      <c r="CM26" s="59">
        <f>+($D26/30)*C_Acquisto!CM26</f>
        <v>0</v>
      </c>
      <c r="CN26" s="59">
        <f>+($D26/30)*C_Acquisto!CN26</f>
        <v>0</v>
      </c>
      <c r="CO26" s="59">
        <f>+($D26/30)*C_Acquisto!CO26</f>
        <v>0</v>
      </c>
      <c r="CP26" s="59">
        <f>+($D26/30)*C_Acquisto!CP26</f>
        <v>0</v>
      </c>
      <c r="CQ26" s="59">
        <f>+($D26/30)*C_Acquisto!CQ26</f>
        <v>0</v>
      </c>
      <c r="CR26" s="59">
        <f>+($D26/30)*C_Acquisto!CR26</f>
        <v>0</v>
      </c>
      <c r="CS26" s="59">
        <f>+($D26/30)*C_Acquisto!CS26</f>
        <v>0</v>
      </c>
      <c r="CT26" s="59">
        <f>+($D26/30)*C_Acquisto!CT26</f>
        <v>0</v>
      </c>
      <c r="CU26" s="59">
        <f>+($D26/30)*C_Acquisto!CU26</f>
        <v>0</v>
      </c>
      <c r="CV26" s="59">
        <f>+($D26/30)*C_Acquisto!CV26</f>
        <v>0</v>
      </c>
      <c r="CW26" s="59">
        <f>+($D26/30)*C_Acquisto!CW26</f>
        <v>0</v>
      </c>
      <c r="CX26" s="59">
        <f>+($D26/30)*C_Acquisto!CX26</f>
        <v>0</v>
      </c>
      <c r="CY26" s="59">
        <f>+($D26/30)*C_Acquisto!CY26</f>
        <v>0</v>
      </c>
      <c r="CZ26" s="59">
        <f>+($D26/30)*C_Acquisto!CZ26</f>
        <v>0</v>
      </c>
      <c r="DA26" s="59">
        <f>+($D26/30)*C_Acquisto!DA26</f>
        <v>0</v>
      </c>
      <c r="DB26" s="59">
        <f>+($D26/30)*C_Acquisto!DB26</f>
        <v>0</v>
      </c>
      <c r="DC26" s="59">
        <f>+($D26/30)*C_Acquisto!DC26</f>
        <v>0</v>
      </c>
      <c r="DD26" s="59">
        <f>+($D26/30)*C_Acquisto!DD26</f>
        <v>0</v>
      </c>
      <c r="DE26" s="59">
        <f>+($D26/30)*C_Acquisto!DE26</f>
        <v>0</v>
      </c>
      <c r="DF26" s="59">
        <f>+($D26/30)*C_Acquisto!DF26</f>
        <v>0</v>
      </c>
      <c r="DG26" s="59">
        <f>+($D26/30)*C_Acquisto!DG26</f>
        <v>0</v>
      </c>
      <c r="DH26" s="59">
        <f>+($D26/30)*C_Acquisto!DH26</f>
        <v>0</v>
      </c>
      <c r="DI26" s="59">
        <f>+($D26/30)*C_Acquisto!DI26</f>
        <v>0</v>
      </c>
      <c r="DJ26" s="59">
        <f>+($D26/30)*C_Acquisto!DJ26</f>
        <v>0</v>
      </c>
      <c r="DK26" s="59">
        <f>+($D26/30)*C_Acquisto!DK26</f>
        <v>0</v>
      </c>
      <c r="DL26" s="59">
        <f>+($D26/30)*C_Acquisto!DL26</f>
        <v>0</v>
      </c>
      <c r="DM26" s="59">
        <f>+($D26/30)*C_Acquisto!DM26</f>
        <v>0</v>
      </c>
      <c r="DN26" s="59">
        <f>+($D26/30)*C_Acquisto!DN26</f>
        <v>0</v>
      </c>
      <c r="DO26" s="59">
        <f>+($D26/30)*C_Acquisto!DO26</f>
        <v>0</v>
      </c>
      <c r="DP26" s="59">
        <f>+($D26/30)*C_Acquisto!DP26</f>
        <v>0</v>
      </c>
      <c r="DQ26" s="59">
        <f>+($D26/30)*C_Acquisto!DQ26</f>
        <v>0</v>
      </c>
      <c r="DR26" s="59">
        <f>+($D26/30)*C_Acquisto!DR26</f>
        <v>0</v>
      </c>
      <c r="DS26" s="59">
        <f>+($D26/30)*C_Acquisto!DS26</f>
        <v>0</v>
      </c>
      <c r="DT26" s="59">
        <f>+($D26/30)*C_Acquisto!DT26</f>
        <v>0</v>
      </c>
      <c r="DU26" s="59">
        <f>+($D26/30)*C_Acquisto!DU26</f>
        <v>0</v>
      </c>
      <c r="DV26" s="59">
        <f>+($D26/30)*C_Acquisto!DV26</f>
        <v>0</v>
      </c>
      <c r="DW26" s="59">
        <f>+($D26/30)*C_Acquisto!DW26</f>
        <v>0</v>
      </c>
    </row>
    <row r="27" spans="3:127" ht="16.5" thickTop="1" thickBot="1" x14ac:dyDescent="0.3">
      <c r="C27" s="119">
        <f>+I_Vendite!C25</f>
        <v>0</v>
      </c>
      <c r="D27" s="58">
        <f>+I_Vendite!F25</f>
        <v>0</v>
      </c>
      <c r="H27" s="59">
        <f>+($D27/30)*C_Acquisto!H27</f>
        <v>0</v>
      </c>
      <c r="I27" s="59">
        <f>+($D27/30)*C_Acquisto!I27</f>
        <v>0</v>
      </c>
      <c r="J27" s="59">
        <f>+($D27/30)*C_Acquisto!J27</f>
        <v>0</v>
      </c>
      <c r="K27" s="59">
        <f>+($D27/30)*C_Acquisto!K27</f>
        <v>0</v>
      </c>
      <c r="L27" s="59">
        <f>+($D27/30)*C_Acquisto!L27</f>
        <v>0</v>
      </c>
      <c r="M27" s="59">
        <f>+($D27/30)*C_Acquisto!M27</f>
        <v>0</v>
      </c>
      <c r="N27" s="59">
        <f>+($D27/30)*C_Acquisto!N27</f>
        <v>0</v>
      </c>
      <c r="O27" s="59">
        <f>+($D27/30)*C_Acquisto!O27</f>
        <v>0</v>
      </c>
      <c r="P27" s="59">
        <f>+($D27/30)*C_Acquisto!P27</f>
        <v>0</v>
      </c>
      <c r="Q27" s="59">
        <f>+($D27/30)*C_Acquisto!Q27</f>
        <v>0</v>
      </c>
      <c r="R27" s="59">
        <f>+($D27/30)*C_Acquisto!R27</f>
        <v>0</v>
      </c>
      <c r="S27" s="59">
        <f>+($D27/30)*C_Acquisto!S27</f>
        <v>0</v>
      </c>
      <c r="T27" s="59">
        <f>+($D27/30)*C_Acquisto!T27</f>
        <v>0</v>
      </c>
      <c r="U27" s="59">
        <f>+($D27/30)*C_Acquisto!U27</f>
        <v>0</v>
      </c>
      <c r="V27" s="59">
        <f>+($D27/30)*C_Acquisto!V27</f>
        <v>0</v>
      </c>
      <c r="W27" s="59">
        <f>+($D27/30)*C_Acquisto!W27</f>
        <v>0</v>
      </c>
      <c r="X27" s="59">
        <f>+($D27/30)*C_Acquisto!X27</f>
        <v>0</v>
      </c>
      <c r="Y27" s="59">
        <f>+($D27/30)*C_Acquisto!Y27</f>
        <v>0</v>
      </c>
      <c r="Z27" s="59">
        <f>+($D27/30)*C_Acquisto!Z27</f>
        <v>0</v>
      </c>
      <c r="AA27" s="59">
        <f>+($D27/30)*C_Acquisto!AA27</f>
        <v>0</v>
      </c>
      <c r="AB27" s="59">
        <f>+($D27/30)*C_Acquisto!AB27</f>
        <v>0</v>
      </c>
      <c r="AC27" s="59">
        <f>+($D27/30)*C_Acquisto!AC27</f>
        <v>0</v>
      </c>
      <c r="AD27" s="59">
        <f>+($D27/30)*C_Acquisto!AD27</f>
        <v>0</v>
      </c>
      <c r="AE27" s="59">
        <f>+($D27/30)*C_Acquisto!AE27</f>
        <v>0</v>
      </c>
      <c r="AF27" s="59">
        <f>+($D27/30)*C_Acquisto!AF27</f>
        <v>0</v>
      </c>
      <c r="AG27" s="59">
        <f>+($D27/30)*C_Acquisto!AG27</f>
        <v>0</v>
      </c>
      <c r="AH27" s="59">
        <f>+($D27/30)*C_Acquisto!AH27</f>
        <v>0</v>
      </c>
      <c r="AI27" s="59">
        <f>+($D27/30)*C_Acquisto!AI27</f>
        <v>0</v>
      </c>
      <c r="AJ27" s="59">
        <f>+($D27/30)*C_Acquisto!AJ27</f>
        <v>0</v>
      </c>
      <c r="AK27" s="59">
        <f>+($D27/30)*C_Acquisto!AK27</f>
        <v>0</v>
      </c>
      <c r="AL27" s="59">
        <f>+($D27/30)*C_Acquisto!AL27</f>
        <v>0</v>
      </c>
      <c r="AM27" s="59">
        <f>+($D27/30)*C_Acquisto!AM27</f>
        <v>0</v>
      </c>
      <c r="AN27" s="59">
        <f>+($D27/30)*C_Acquisto!AN27</f>
        <v>0</v>
      </c>
      <c r="AO27" s="59">
        <f>+($D27/30)*C_Acquisto!AO27</f>
        <v>0</v>
      </c>
      <c r="AP27" s="59">
        <f>+($D27/30)*C_Acquisto!AP27</f>
        <v>0</v>
      </c>
      <c r="AQ27" s="59">
        <f>+($D27/30)*C_Acquisto!AQ27</f>
        <v>0</v>
      </c>
      <c r="AR27" s="59">
        <f>+($D27/30)*C_Acquisto!AR27</f>
        <v>0</v>
      </c>
      <c r="AS27" s="59">
        <f>+($D27/30)*C_Acquisto!AS27</f>
        <v>0</v>
      </c>
      <c r="AT27" s="59">
        <f>+($D27/30)*C_Acquisto!AT27</f>
        <v>0</v>
      </c>
      <c r="AU27" s="59">
        <f>+($D27/30)*C_Acquisto!AU27</f>
        <v>0</v>
      </c>
      <c r="AV27" s="59">
        <f>+($D27/30)*C_Acquisto!AV27</f>
        <v>0</v>
      </c>
      <c r="AW27" s="59">
        <f>+($D27/30)*C_Acquisto!AW27</f>
        <v>0</v>
      </c>
      <c r="AX27" s="59">
        <f>+($D27/30)*C_Acquisto!AX27</f>
        <v>0</v>
      </c>
      <c r="AY27" s="59">
        <f>+($D27/30)*C_Acquisto!AY27</f>
        <v>0</v>
      </c>
      <c r="AZ27" s="59">
        <f>+($D27/30)*C_Acquisto!AZ27</f>
        <v>0</v>
      </c>
      <c r="BA27" s="59">
        <f>+($D27/30)*C_Acquisto!BA27</f>
        <v>0</v>
      </c>
      <c r="BB27" s="59">
        <f>+($D27/30)*C_Acquisto!BB27</f>
        <v>0</v>
      </c>
      <c r="BC27" s="59">
        <f>+($D27/30)*C_Acquisto!BC27</f>
        <v>0</v>
      </c>
      <c r="BD27" s="59">
        <f>+($D27/30)*C_Acquisto!BD27</f>
        <v>0</v>
      </c>
      <c r="BE27" s="59">
        <f>+($D27/30)*C_Acquisto!BE27</f>
        <v>0</v>
      </c>
      <c r="BF27" s="59">
        <f>+($D27/30)*C_Acquisto!BF27</f>
        <v>0</v>
      </c>
      <c r="BG27" s="59">
        <f>+($D27/30)*C_Acquisto!BG27</f>
        <v>0</v>
      </c>
      <c r="BH27" s="59">
        <f>+($D27/30)*C_Acquisto!BH27</f>
        <v>0</v>
      </c>
      <c r="BI27" s="59">
        <f>+($D27/30)*C_Acquisto!BI27</f>
        <v>0</v>
      </c>
      <c r="BJ27" s="59">
        <f>+($D27/30)*C_Acquisto!BJ27</f>
        <v>0</v>
      </c>
      <c r="BK27" s="59">
        <f>+($D27/30)*C_Acquisto!BK27</f>
        <v>0</v>
      </c>
      <c r="BL27" s="59">
        <f>+($D27/30)*C_Acquisto!BL27</f>
        <v>0</v>
      </c>
      <c r="BM27" s="59">
        <f>+($D27/30)*C_Acquisto!BM27</f>
        <v>0</v>
      </c>
      <c r="BN27" s="59">
        <f>+($D27/30)*C_Acquisto!BN27</f>
        <v>0</v>
      </c>
      <c r="BO27" s="59">
        <f>+($D27/30)*C_Acquisto!BO27</f>
        <v>0</v>
      </c>
      <c r="BP27" s="59">
        <f>+($D27/30)*C_Acquisto!BP27</f>
        <v>0</v>
      </c>
      <c r="BQ27" s="59">
        <f>+($D27/30)*C_Acquisto!BQ27</f>
        <v>0</v>
      </c>
      <c r="BR27" s="59">
        <f>+($D27/30)*C_Acquisto!BR27</f>
        <v>0</v>
      </c>
      <c r="BS27" s="59">
        <f>+($D27/30)*C_Acquisto!BS27</f>
        <v>0</v>
      </c>
      <c r="BT27" s="59">
        <f>+($D27/30)*C_Acquisto!BT27</f>
        <v>0</v>
      </c>
      <c r="BU27" s="59">
        <f>+($D27/30)*C_Acquisto!BU27</f>
        <v>0</v>
      </c>
      <c r="BV27" s="59">
        <f>+($D27/30)*C_Acquisto!BV27</f>
        <v>0</v>
      </c>
      <c r="BW27" s="59">
        <f>+($D27/30)*C_Acquisto!BW27</f>
        <v>0</v>
      </c>
      <c r="BX27" s="59">
        <f>+($D27/30)*C_Acquisto!BX27</f>
        <v>0</v>
      </c>
      <c r="BY27" s="59">
        <f>+($D27/30)*C_Acquisto!BY27</f>
        <v>0</v>
      </c>
      <c r="BZ27" s="59">
        <f>+($D27/30)*C_Acquisto!BZ27</f>
        <v>0</v>
      </c>
      <c r="CA27" s="59">
        <f>+($D27/30)*C_Acquisto!CA27</f>
        <v>0</v>
      </c>
      <c r="CB27" s="59">
        <f>+($D27/30)*C_Acquisto!CB27</f>
        <v>0</v>
      </c>
      <c r="CC27" s="59">
        <f>+($D27/30)*C_Acquisto!CC27</f>
        <v>0</v>
      </c>
      <c r="CD27" s="59">
        <f>+($D27/30)*C_Acquisto!CD27</f>
        <v>0</v>
      </c>
      <c r="CE27" s="59">
        <f>+($D27/30)*C_Acquisto!CE27</f>
        <v>0</v>
      </c>
      <c r="CF27" s="59">
        <f>+($D27/30)*C_Acquisto!CF27</f>
        <v>0</v>
      </c>
      <c r="CG27" s="59">
        <f>+($D27/30)*C_Acquisto!CG27</f>
        <v>0</v>
      </c>
      <c r="CH27" s="59">
        <f>+($D27/30)*C_Acquisto!CH27</f>
        <v>0</v>
      </c>
      <c r="CI27" s="59">
        <f>+($D27/30)*C_Acquisto!CI27</f>
        <v>0</v>
      </c>
      <c r="CJ27" s="59">
        <f>+($D27/30)*C_Acquisto!CJ27</f>
        <v>0</v>
      </c>
      <c r="CK27" s="59">
        <f>+($D27/30)*C_Acquisto!CK27</f>
        <v>0</v>
      </c>
      <c r="CL27" s="59">
        <f>+($D27/30)*C_Acquisto!CL27</f>
        <v>0</v>
      </c>
      <c r="CM27" s="59">
        <f>+($D27/30)*C_Acquisto!CM27</f>
        <v>0</v>
      </c>
      <c r="CN27" s="59">
        <f>+($D27/30)*C_Acquisto!CN27</f>
        <v>0</v>
      </c>
      <c r="CO27" s="59">
        <f>+($D27/30)*C_Acquisto!CO27</f>
        <v>0</v>
      </c>
      <c r="CP27" s="59">
        <f>+($D27/30)*C_Acquisto!CP27</f>
        <v>0</v>
      </c>
      <c r="CQ27" s="59">
        <f>+($D27/30)*C_Acquisto!CQ27</f>
        <v>0</v>
      </c>
      <c r="CR27" s="59">
        <f>+($D27/30)*C_Acquisto!CR27</f>
        <v>0</v>
      </c>
      <c r="CS27" s="59">
        <f>+($D27/30)*C_Acquisto!CS27</f>
        <v>0</v>
      </c>
      <c r="CT27" s="59">
        <f>+($D27/30)*C_Acquisto!CT27</f>
        <v>0</v>
      </c>
      <c r="CU27" s="59">
        <f>+($D27/30)*C_Acquisto!CU27</f>
        <v>0</v>
      </c>
      <c r="CV27" s="59">
        <f>+($D27/30)*C_Acquisto!CV27</f>
        <v>0</v>
      </c>
      <c r="CW27" s="59">
        <f>+($D27/30)*C_Acquisto!CW27</f>
        <v>0</v>
      </c>
      <c r="CX27" s="59">
        <f>+($D27/30)*C_Acquisto!CX27</f>
        <v>0</v>
      </c>
      <c r="CY27" s="59">
        <f>+($D27/30)*C_Acquisto!CY27</f>
        <v>0</v>
      </c>
      <c r="CZ27" s="59">
        <f>+($D27/30)*C_Acquisto!CZ27</f>
        <v>0</v>
      </c>
      <c r="DA27" s="59">
        <f>+($D27/30)*C_Acquisto!DA27</f>
        <v>0</v>
      </c>
      <c r="DB27" s="59">
        <f>+($D27/30)*C_Acquisto!DB27</f>
        <v>0</v>
      </c>
      <c r="DC27" s="59">
        <f>+($D27/30)*C_Acquisto!DC27</f>
        <v>0</v>
      </c>
      <c r="DD27" s="59">
        <f>+($D27/30)*C_Acquisto!DD27</f>
        <v>0</v>
      </c>
      <c r="DE27" s="59">
        <f>+($D27/30)*C_Acquisto!DE27</f>
        <v>0</v>
      </c>
      <c r="DF27" s="59">
        <f>+($D27/30)*C_Acquisto!DF27</f>
        <v>0</v>
      </c>
      <c r="DG27" s="59">
        <f>+($D27/30)*C_Acquisto!DG27</f>
        <v>0</v>
      </c>
      <c r="DH27" s="59">
        <f>+($D27/30)*C_Acquisto!DH27</f>
        <v>0</v>
      </c>
      <c r="DI27" s="59">
        <f>+($D27/30)*C_Acquisto!DI27</f>
        <v>0</v>
      </c>
      <c r="DJ27" s="59">
        <f>+($D27/30)*C_Acquisto!DJ27</f>
        <v>0</v>
      </c>
      <c r="DK27" s="59">
        <f>+($D27/30)*C_Acquisto!DK27</f>
        <v>0</v>
      </c>
      <c r="DL27" s="59">
        <f>+($D27/30)*C_Acquisto!DL27</f>
        <v>0</v>
      </c>
      <c r="DM27" s="59">
        <f>+($D27/30)*C_Acquisto!DM27</f>
        <v>0</v>
      </c>
      <c r="DN27" s="59">
        <f>+($D27/30)*C_Acquisto!DN27</f>
        <v>0</v>
      </c>
      <c r="DO27" s="59">
        <f>+($D27/30)*C_Acquisto!DO27</f>
        <v>0</v>
      </c>
      <c r="DP27" s="59">
        <f>+($D27/30)*C_Acquisto!DP27</f>
        <v>0</v>
      </c>
      <c r="DQ27" s="59">
        <f>+($D27/30)*C_Acquisto!DQ27</f>
        <v>0</v>
      </c>
      <c r="DR27" s="59">
        <f>+($D27/30)*C_Acquisto!DR27</f>
        <v>0</v>
      </c>
      <c r="DS27" s="59">
        <f>+($D27/30)*C_Acquisto!DS27</f>
        <v>0</v>
      </c>
      <c r="DT27" s="59">
        <f>+($D27/30)*C_Acquisto!DT27</f>
        <v>0</v>
      </c>
      <c r="DU27" s="59">
        <f>+($D27/30)*C_Acquisto!DU27</f>
        <v>0</v>
      </c>
      <c r="DV27" s="59">
        <f>+($D27/30)*C_Acquisto!DV27</f>
        <v>0</v>
      </c>
      <c r="DW27" s="59">
        <f>+($D27/30)*C_Acquisto!DW27</f>
        <v>0</v>
      </c>
    </row>
    <row r="28" spans="3:127" ht="16.5" thickTop="1" thickBot="1" x14ac:dyDescent="0.3">
      <c r="C28" s="119">
        <f>+I_Vendite!C26</f>
        <v>0</v>
      </c>
      <c r="D28" s="58">
        <f>+I_Vendite!F26</f>
        <v>0</v>
      </c>
      <c r="H28" s="59">
        <f>+($D28/30)*C_Acquisto!H28</f>
        <v>0</v>
      </c>
      <c r="I28" s="59">
        <f>+($D28/30)*C_Acquisto!I28</f>
        <v>0</v>
      </c>
      <c r="J28" s="59">
        <f>+($D28/30)*C_Acquisto!J28</f>
        <v>0</v>
      </c>
      <c r="K28" s="59">
        <f>+($D28/30)*C_Acquisto!K28</f>
        <v>0</v>
      </c>
      <c r="L28" s="59">
        <f>+($D28/30)*C_Acquisto!L28</f>
        <v>0</v>
      </c>
      <c r="M28" s="59">
        <f>+($D28/30)*C_Acquisto!M28</f>
        <v>0</v>
      </c>
      <c r="N28" s="59">
        <f>+($D28/30)*C_Acquisto!N28</f>
        <v>0</v>
      </c>
      <c r="O28" s="59">
        <f>+($D28/30)*C_Acquisto!O28</f>
        <v>0</v>
      </c>
      <c r="P28" s="59">
        <f>+($D28/30)*C_Acquisto!P28</f>
        <v>0</v>
      </c>
      <c r="Q28" s="59">
        <f>+($D28/30)*C_Acquisto!Q28</f>
        <v>0</v>
      </c>
      <c r="R28" s="59">
        <f>+($D28/30)*C_Acquisto!R28</f>
        <v>0</v>
      </c>
      <c r="S28" s="59">
        <f>+($D28/30)*C_Acquisto!S28</f>
        <v>0</v>
      </c>
      <c r="T28" s="59">
        <f>+($D28/30)*C_Acquisto!T28</f>
        <v>0</v>
      </c>
      <c r="U28" s="59">
        <f>+($D28/30)*C_Acquisto!U28</f>
        <v>0</v>
      </c>
      <c r="V28" s="59">
        <f>+($D28/30)*C_Acquisto!V28</f>
        <v>0</v>
      </c>
      <c r="W28" s="59">
        <f>+($D28/30)*C_Acquisto!W28</f>
        <v>0</v>
      </c>
      <c r="X28" s="59">
        <f>+($D28/30)*C_Acquisto!X28</f>
        <v>0</v>
      </c>
      <c r="Y28" s="59">
        <f>+($D28/30)*C_Acquisto!Y28</f>
        <v>0</v>
      </c>
      <c r="Z28" s="59">
        <f>+($D28/30)*C_Acquisto!Z28</f>
        <v>0</v>
      </c>
      <c r="AA28" s="59">
        <f>+($D28/30)*C_Acquisto!AA28</f>
        <v>0</v>
      </c>
      <c r="AB28" s="59">
        <f>+($D28/30)*C_Acquisto!AB28</f>
        <v>0</v>
      </c>
      <c r="AC28" s="59">
        <f>+($D28/30)*C_Acquisto!AC28</f>
        <v>0</v>
      </c>
      <c r="AD28" s="59">
        <f>+($D28/30)*C_Acquisto!AD28</f>
        <v>0</v>
      </c>
      <c r="AE28" s="59">
        <f>+($D28/30)*C_Acquisto!AE28</f>
        <v>0</v>
      </c>
      <c r="AF28" s="59">
        <f>+($D28/30)*C_Acquisto!AF28</f>
        <v>0</v>
      </c>
      <c r="AG28" s="59">
        <f>+($D28/30)*C_Acquisto!AG28</f>
        <v>0</v>
      </c>
      <c r="AH28" s="59">
        <f>+($D28/30)*C_Acquisto!AH28</f>
        <v>0</v>
      </c>
      <c r="AI28" s="59">
        <f>+($D28/30)*C_Acquisto!AI28</f>
        <v>0</v>
      </c>
      <c r="AJ28" s="59">
        <f>+($D28/30)*C_Acquisto!AJ28</f>
        <v>0</v>
      </c>
      <c r="AK28" s="59">
        <f>+($D28/30)*C_Acquisto!AK28</f>
        <v>0</v>
      </c>
      <c r="AL28" s="59">
        <f>+($D28/30)*C_Acquisto!AL28</f>
        <v>0</v>
      </c>
      <c r="AM28" s="59">
        <f>+($D28/30)*C_Acquisto!AM28</f>
        <v>0</v>
      </c>
      <c r="AN28" s="59">
        <f>+($D28/30)*C_Acquisto!AN28</f>
        <v>0</v>
      </c>
      <c r="AO28" s="59">
        <f>+($D28/30)*C_Acquisto!AO28</f>
        <v>0</v>
      </c>
      <c r="AP28" s="59">
        <f>+($D28/30)*C_Acquisto!AP28</f>
        <v>0</v>
      </c>
      <c r="AQ28" s="59">
        <f>+($D28/30)*C_Acquisto!AQ28</f>
        <v>0</v>
      </c>
      <c r="AR28" s="59">
        <f>+($D28/30)*C_Acquisto!AR28</f>
        <v>0</v>
      </c>
      <c r="AS28" s="59">
        <f>+($D28/30)*C_Acquisto!AS28</f>
        <v>0</v>
      </c>
      <c r="AT28" s="59">
        <f>+($D28/30)*C_Acquisto!AT28</f>
        <v>0</v>
      </c>
      <c r="AU28" s="59">
        <f>+($D28/30)*C_Acquisto!AU28</f>
        <v>0</v>
      </c>
      <c r="AV28" s="59">
        <f>+($D28/30)*C_Acquisto!AV28</f>
        <v>0</v>
      </c>
      <c r="AW28" s="59">
        <f>+($D28/30)*C_Acquisto!AW28</f>
        <v>0</v>
      </c>
      <c r="AX28" s="59">
        <f>+($D28/30)*C_Acquisto!AX28</f>
        <v>0</v>
      </c>
      <c r="AY28" s="59">
        <f>+($D28/30)*C_Acquisto!AY28</f>
        <v>0</v>
      </c>
      <c r="AZ28" s="59">
        <f>+($D28/30)*C_Acquisto!AZ28</f>
        <v>0</v>
      </c>
      <c r="BA28" s="59">
        <f>+($D28/30)*C_Acquisto!BA28</f>
        <v>0</v>
      </c>
      <c r="BB28" s="59">
        <f>+($D28/30)*C_Acquisto!BB28</f>
        <v>0</v>
      </c>
      <c r="BC28" s="59">
        <f>+($D28/30)*C_Acquisto!BC28</f>
        <v>0</v>
      </c>
      <c r="BD28" s="59">
        <f>+($D28/30)*C_Acquisto!BD28</f>
        <v>0</v>
      </c>
      <c r="BE28" s="59">
        <f>+($D28/30)*C_Acquisto!BE28</f>
        <v>0</v>
      </c>
      <c r="BF28" s="59">
        <f>+($D28/30)*C_Acquisto!BF28</f>
        <v>0</v>
      </c>
      <c r="BG28" s="59">
        <f>+($D28/30)*C_Acquisto!BG28</f>
        <v>0</v>
      </c>
      <c r="BH28" s="59">
        <f>+($D28/30)*C_Acquisto!BH28</f>
        <v>0</v>
      </c>
      <c r="BI28" s="59">
        <f>+($D28/30)*C_Acquisto!BI28</f>
        <v>0</v>
      </c>
      <c r="BJ28" s="59">
        <f>+($D28/30)*C_Acquisto!BJ28</f>
        <v>0</v>
      </c>
      <c r="BK28" s="59">
        <f>+($D28/30)*C_Acquisto!BK28</f>
        <v>0</v>
      </c>
      <c r="BL28" s="59">
        <f>+($D28/30)*C_Acquisto!BL28</f>
        <v>0</v>
      </c>
      <c r="BM28" s="59">
        <f>+($D28/30)*C_Acquisto!BM28</f>
        <v>0</v>
      </c>
      <c r="BN28" s="59">
        <f>+($D28/30)*C_Acquisto!BN28</f>
        <v>0</v>
      </c>
      <c r="BO28" s="59">
        <f>+($D28/30)*C_Acquisto!BO28</f>
        <v>0</v>
      </c>
      <c r="BP28" s="59">
        <f>+($D28/30)*C_Acquisto!BP28</f>
        <v>0</v>
      </c>
      <c r="BQ28" s="59">
        <f>+($D28/30)*C_Acquisto!BQ28</f>
        <v>0</v>
      </c>
      <c r="BR28" s="59">
        <f>+($D28/30)*C_Acquisto!BR28</f>
        <v>0</v>
      </c>
      <c r="BS28" s="59">
        <f>+($D28/30)*C_Acquisto!BS28</f>
        <v>0</v>
      </c>
      <c r="BT28" s="59">
        <f>+($D28/30)*C_Acquisto!BT28</f>
        <v>0</v>
      </c>
      <c r="BU28" s="59">
        <f>+($D28/30)*C_Acquisto!BU28</f>
        <v>0</v>
      </c>
      <c r="BV28" s="59">
        <f>+($D28/30)*C_Acquisto!BV28</f>
        <v>0</v>
      </c>
      <c r="BW28" s="59">
        <f>+($D28/30)*C_Acquisto!BW28</f>
        <v>0</v>
      </c>
      <c r="BX28" s="59">
        <f>+($D28/30)*C_Acquisto!BX28</f>
        <v>0</v>
      </c>
      <c r="BY28" s="59">
        <f>+($D28/30)*C_Acquisto!BY28</f>
        <v>0</v>
      </c>
      <c r="BZ28" s="59">
        <f>+($D28/30)*C_Acquisto!BZ28</f>
        <v>0</v>
      </c>
      <c r="CA28" s="59">
        <f>+($D28/30)*C_Acquisto!CA28</f>
        <v>0</v>
      </c>
      <c r="CB28" s="59">
        <f>+($D28/30)*C_Acquisto!CB28</f>
        <v>0</v>
      </c>
      <c r="CC28" s="59">
        <f>+($D28/30)*C_Acquisto!CC28</f>
        <v>0</v>
      </c>
      <c r="CD28" s="59">
        <f>+($D28/30)*C_Acquisto!CD28</f>
        <v>0</v>
      </c>
      <c r="CE28" s="59">
        <f>+($D28/30)*C_Acquisto!CE28</f>
        <v>0</v>
      </c>
      <c r="CF28" s="59">
        <f>+($D28/30)*C_Acquisto!CF28</f>
        <v>0</v>
      </c>
      <c r="CG28" s="59">
        <f>+($D28/30)*C_Acquisto!CG28</f>
        <v>0</v>
      </c>
      <c r="CH28" s="59">
        <f>+($D28/30)*C_Acquisto!CH28</f>
        <v>0</v>
      </c>
      <c r="CI28" s="59">
        <f>+($D28/30)*C_Acquisto!CI28</f>
        <v>0</v>
      </c>
      <c r="CJ28" s="59">
        <f>+($D28/30)*C_Acquisto!CJ28</f>
        <v>0</v>
      </c>
      <c r="CK28" s="59">
        <f>+($D28/30)*C_Acquisto!CK28</f>
        <v>0</v>
      </c>
      <c r="CL28" s="59">
        <f>+($D28/30)*C_Acquisto!CL28</f>
        <v>0</v>
      </c>
      <c r="CM28" s="59">
        <f>+($D28/30)*C_Acquisto!CM28</f>
        <v>0</v>
      </c>
      <c r="CN28" s="59">
        <f>+($D28/30)*C_Acquisto!CN28</f>
        <v>0</v>
      </c>
      <c r="CO28" s="59">
        <f>+($D28/30)*C_Acquisto!CO28</f>
        <v>0</v>
      </c>
      <c r="CP28" s="59">
        <f>+($D28/30)*C_Acquisto!CP28</f>
        <v>0</v>
      </c>
      <c r="CQ28" s="59">
        <f>+($D28/30)*C_Acquisto!CQ28</f>
        <v>0</v>
      </c>
      <c r="CR28" s="59">
        <f>+($D28/30)*C_Acquisto!CR28</f>
        <v>0</v>
      </c>
      <c r="CS28" s="59">
        <f>+($D28/30)*C_Acquisto!CS28</f>
        <v>0</v>
      </c>
      <c r="CT28" s="59">
        <f>+($D28/30)*C_Acquisto!CT28</f>
        <v>0</v>
      </c>
      <c r="CU28" s="59">
        <f>+($D28/30)*C_Acquisto!CU28</f>
        <v>0</v>
      </c>
      <c r="CV28" s="59">
        <f>+($D28/30)*C_Acquisto!CV28</f>
        <v>0</v>
      </c>
      <c r="CW28" s="59">
        <f>+($D28/30)*C_Acquisto!CW28</f>
        <v>0</v>
      </c>
      <c r="CX28" s="59">
        <f>+($D28/30)*C_Acquisto!CX28</f>
        <v>0</v>
      </c>
      <c r="CY28" s="59">
        <f>+($D28/30)*C_Acquisto!CY28</f>
        <v>0</v>
      </c>
      <c r="CZ28" s="59">
        <f>+($D28/30)*C_Acquisto!CZ28</f>
        <v>0</v>
      </c>
      <c r="DA28" s="59">
        <f>+($D28/30)*C_Acquisto!DA28</f>
        <v>0</v>
      </c>
      <c r="DB28" s="59">
        <f>+($D28/30)*C_Acquisto!DB28</f>
        <v>0</v>
      </c>
      <c r="DC28" s="59">
        <f>+($D28/30)*C_Acquisto!DC28</f>
        <v>0</v>
      </c>
      <c r="DD28" s="59">
        <f>+($D28/30)*C_Acquisto!DD28</f>
        <v>0</v>
      </c>
      <c r="DE28" s="59">
        <f>+($D28/30)*C_Acquisto!DE28</f>
        <v>0</v>
      </c>
      <c r="DF28" s="59">
        <f>+($D28/30)*C_Acquisto!DF28</f>
        <v>0</v>
      </c>
      <c r="DG28" s="59">
        <f>+($D28/30)*C_Acquisto!DG28</f>
        <v>0</v>
      </c>
      <c r="DH28" s="59">
        <f>+($D28/30)*C_Acquisto!DH28</f>
        <v>0</v>
      </c>
      <c r="DI28" s="59">
        <f>+($D28/30)*C_Acquisto!DI28</f>
        <v>0</v>
      </c>
      <c r="DJ28" s="59">
        <f>+($D28/30)*C_Acquisto!DJ28</f>
        <v>0</v>
      </c>
      <c r="DK28" s="59">
        <f>+($D28/30)*C_Acquisto!DK28</f>
        <v>0</v>
      </c>
      <c r="DL28" s="59">
        <f>+($D28/30)*C_Acquisto!DL28</f>
        <v>0</v>
      </c>
      <c r="DM28" s="59">
        <f>+($D28/30)*C_Acquisto!DM28</f>
        <v>0</v>
      </c>
      <c r="DN28" s="59">
        <f>+($D28/30)*C_Acquisto!DN28</f>
        <v>0</v>
      </c>
      <c r="DO28" s="59">
        <f>+($D28/30)*C_Acquisto!DO28</f>
        <v>0</v>
      </c>
      <c r="DP28" s="59">
        <f>+($D28/30)*C_Acquisto!DP28</f>
        <v>0</v>
      </c>
      <c r="DQ28" s="59">
        <f>+($D28/30)*C_Acquisto!DQ28</f>
        <v>0</v>
      </c>
      <c r="DR28" s="59">
        <f>+($D28/30)*C_Acquisto!DR28</f>
        <v>0</v>
      </c>
      <c r="DS28" s="59">
        <f>+($D28/30)*C_Acquisto!DS28</f>
        <v>0</v>
      </c>
      <c r="DT28" s="59">
        <f>+($D28/30)*C_Acquisto!DT28</f>
        <v>0</v>
      </c>
      <c r="DU28" s="59">
        <f>+($D28/30)*C_Acquisto!DU28</f>
        <v>0</v>
      </c>
      <c r="DV28" s="59">
        <f>+($D28/30)*C_Acquisto!DV28</f>
        <v>0</v>
      </c>
      <c r="DW28" s="59">
        <f>+($D28/30)*C_Acquisto!DW28</f>
        <v>0</v>
      </c>
    </row>
    <row r="29" spans="3:127" ht="16.5" thickTop="1" thickBot="1" x14ac:dyDescent="0.3">
      <c r="C29" s="119">
        <f>+I_Vendite!C27</f>
        <v>0</v>
      </c>
      <c r="D29" s="58">
        <f>+I_Vendite!F27</f>
        <v>0</v>
      </c>
      <c r="H29" s="59">
        <f>+($D29/30)*C_Acquisto!H29</f>
        <v>0</v>
      </c>
      <c r="I29" s="59">
        <f>+($D29/30)*C_Acquisto!I29</f>
        <v>0</v>
      </c>
      <c r="J29" s="59">
        <f>+($D29/30)*C_Acquisto!J29</f>
        <v>0</v>
      </c>
      <c r="K29" s="59">
        <f>+($D29/30)*C_Acquisto!K29</f>
        <v>0</v>
      </c>
      <c r="L29" s="59">
        <f>+($D29/30)*C_Acquisto!L29</f>
        <v>0</v>
      </c>
      <c r="M29" s="59">
        <f>+($D29/30)*C_Acquisto!M29</f>
        <v>0</v>
      </c>
      <c r="N29" s="59">
        <f>+($D29/30)*C_Acquisto!N29</f>
        <v>0</v>
      </c>
      <c r="O29" s="59">
        <f>+($D29/30)*C_Acquisto!O29</f>
        <v>0</v>
      </c>
      <c r="P29" s="59">
        <f>+($D29/30)*C_Acquisto!P29</f>
        <v>0</v>
      </c>
      <c r="Q29" s="59">
        <f>+($D29/30)*C_Acquisto!Q29</f>
        <v>0</v>
      </c>
      <c r="R29" s="59">
        <f>+($D29/30)*C_Acquisto!R29</f>
        <v>0</v>
      </c>
      <c r="S29" s="59">
        <f>+($D29/30)*C_Acquisto!S29</f>
        <v>0</v>
      </c>
      <c r="T29" s="59">
        <f>+($D29/30)*C_Acquisto!T29</f>
        <v>0</v>
      </c>
      <c r="U29" s="59">
        <f>+($D29/30)*C_Acquisto!U29</f>
        <v>0</v>
      </c>
      <c r="V29" s="59">
        <f>+($D29/30)*C_Acquisto!V29</f>
        <v>0</v>
      </c>
      <c r="W29" s="59">
        <f>+($D29/30)*C_Acquisto!W29</f>
        <v>0</v>
      </c>
      <c r="X29" s="59">
        <f>+($D29/30)*C_Acquisto!X29</f>
        <v>0</v>
      </c>
      <c r="Y29" s="59">
        <f>+($D29/30)*C_Acquisto!Y29</f>
        <v>0</v>
      </c>
      <c r="Z29" s="59">
        <f>+($D29/30)*C_Acquisto!Z29</f>
        <v>0</v>
      </c>
      <c r="AA29" s="59">
        <f>+($D29/30)*C_Acquisto!AA29</f>
        <v>0</v>
      </c>
      <c r="AB29" s="59">
        <f>+($D29/30)*C_Acquisto!AB29</f>
        <v>0</v>
      </c>
      <c r="AC29" s="59">
        <f>+($D29/30)*C_Acquisto!AC29</f>
        <v>0</v>
      </c>
      <c r="AD29" s="59">
        <f>+($D29/30)*C_Acquisto!AD29</f>
        <v>0</v>
      </c>
      <c r="AE29" s="59">
        <f>+($D29/30)*C_Acquisto!AE29</f>
        <v>0</v>
      </c>
      <c r="AF29" s="59">
        <f>+($D29/30)*C_Acquisto!AF29</f>
        <v>0</v>
      </c>
      <c r="AG29" s="59">
        <f>+($D29/30)*C_Acquisto!AG29</f>
        <v>0</v>
      </c>
      <c r="AH29" s="59">
        <f>+($D29/30)*C_Acquisto!AH29</f>
        <v>0</v>
      </c>
      <c r="AI29" s="59">
        <f>+($D29/30)*C_Acquisto!AI29</f>
        <v>0</v>
      </c>
      <c r="AJ29" s="59">
        <f>+($D29/30)*C_Acquisto!AJ29</f>
        <v>0</v>
      </c>
      <c r="AK29" s="59">
        <f>+($D29/30)*C_Acquisto!AK29</f>
        <v>0</v>
      </c>
      <c r="AL29" s="59">
        <f>+($D29/30)*C_Acquisto!AL29</f>
        <v>0</v>
      </c>
      <c r="AM29" s="59">
        <f>+($D29/30)*C_Acquisto!AM29</f>
        <v>0</v>
      </c>
      <c r="AN29" s="59">
        <f>+($D29/30)*C_Acquisto!AN29</f>
        <v>0</v>
      </c>
      <c r="AO29" s="59">
        <f>+($D29/30)*C_Acquisto!AO29</f>
        <v>0</v>
      </c>
      <c r="AP29" s="59">
        <f>+($D29/30)*C_Acquisto!AP29</f>
        <v>0</v>
      </c>
      <c r="AQ29" s="59">
        <f>+($D29/30)*C_Acquisto!AQ29</f>
        <v>0</v>
      </c>
      <c r="AR29" s="59">
        <f>+($D29/30)*C_Acquisto!AR29</f>
        <v>0</v>
      </c>
      <c r="AS29" s="59">
        <f>+($D29/30)*C_Acquisto!AS29</f>
        <v>0</v>
      </c>
      <c r="AT29" s="59">
        <f>+($D29/30)*C_Acquisto!AT29</f>
        <v>0</v>
      </c>
      <c r="AU29" s="59">
        <f>+($D29/30)*C_Acquisto!AU29</f>
        <v>0</v>
      </c>
      <c r="AV29" s="59">
        <f>+($D29/30)*C_Acquisto!AV29</f>
        <v>0</v>
      </c>
      <c r="AW29" s="59">
        <f>+($D29/30)*C_Acquisto!AW29</f>
        <v>0</v>
      </c>
      <c r="AX29" s="59">
        <f>+($D29/30)*C_Acquisto!AX29</f>
        <v>0</v>
      </c>
      <c r="AY29" s="59">
        <f>+($D29/30)*C_Acquisto!AY29</f>
        <v>0</v>
      </c>
      <c r="AZ29" s="59">
        <f>+($D29/30)*C_Acquisto!AZ29</f>
        <v>0</v>
      </c>
      <c r="BA29" s="59">
        <f>+($D29/30)*C_Acquisto!BA29</f>
        <v>0</v>
      </c>
      <c r="BB29" s="59">
        <f>+($D29/30)*C_Acquisto!BB29</f>
        <v>0</v>
      </c>
      <c r="BC29" s="59">
        <f>+($D29/30)*C_Acquisto!BC29</f>
        <v>0</v>
      </c>
      <c r="BD29" s="59">
        <f>+($D29/30)*C_Acquisto!BD29</f>
        <v>0</v>
      </c>
      <c r="BE29" s="59">
        <f>+($D29/30)*C_Acquisto!BE29</f>
        <v>0</v>
      </c>
      <c r="BF29" s="59">
        <f>+($D29/30)*C_Acquisto!BF29</f>
        <v>0</v>
      </c>
      <c r="BG29" s="59">
        <f>+($D29/30)*C_Acquisto!BG29</f>
        <v>0</v>
      </c>
      <c r="BH29" s="59">
        <f>+($D29/30)*C_Acquisto!BH29</f>
        <v>0</v>
      </c>
      <c r="BI29" s="59">
        <f>+($D29/30)*C_Acquisto!BI29</f>
        <v>0</v>
      </c>
      <c r="BJ29" s="59">
        <f>+($D29/30)*C_Acquisto!BJ29</f>
        <v>0</v>
      </c>
      <c r="BK29" s="59">
        <f>+($D29/30)*C_Acquisto!BK29</f>
        <v>0</v>
      </c>
      <c r="BL29" s="59">
        <f>+($D29/30)*C_Acquisto!BL29</f>
        <v>0</v>
      </c>
      <c r="BM29" s="59">
        <f>+($D29/30)*C_Acquisto!BM29</f>
        <v>0</v>
      </c>
      <c r="BN29" s="59">
        <f>+($D29/30)*C_Acquisto!BN29</f>
        <v>0</v>
      </c>
      <c r="BO29" s="59">
        <f>+($D29/30)*C_Acquisto!BO29</f>
        <v>0</v>
      </c>
      <c r="BP29" s="59">
        <f>+($D29/30)*C_Acquisto!BP29</f>
        <v>0</v>
      </c>
      <c r="BQ29" s="59">
        <f>+($D29/30)*C_Acquisto!BQ29</f>
        <v>0</v>
      </c>
      <c r="BR29" s="59">
        <f>+($D29/30)*C_Acquisto!BR29</f>
        <v>0</v>
      </c>
      <c r="BS29" s="59">
        <f>+($D29/30)*C_Acquisto!BS29</f>
        <v>0</v>
      </c>
      <c r="BT29" s="59">
        <f>+($D29/30)*C_Acquisto!BT29</f>
        <v>0</v>
      </c>
      <c r="BU29" s="59">
        <f>+($D29/30)*C_Acquisto!BU29</f>
        <v>0</v>
      </c>
      <c r="BV29" s="59">
        <f>+($D29/30)*C_Acquisto!BV29</f>
        <v>0</v>
      </c>
      <c r="BW29" s="59">
        <f>+($D29/30)*C_Acquisto!BW29</f>
        <v>0</v>
      </c>
      <c r="BX29" s="59">
        <f>+($D29/30)*C_Acquisto!BX29</f>
        <v>0</v>
      </c>
      <c r="BY29" s="59">
        <f>+($D29/30)*C_Acquisto!BY29</f>
        <v>0</v>
      </c>
      <c r="BZ29" s="59">
        <f>+($D29/30)*C_Acquisto!BZ29</f>
        <v>0</v>
      </c>
      <c r="CA29" s="59">
        <f>+($D29/30)*C_Acquisto!CA29</f>
        <v>0</v>
      </c>
      <c r="CB29" s="59">
        <f>+($D29/30)*C_Acquisto!CB29</f>
        <v>0</v>
      </c>
      <c r="CC29" s="59">
        <f>+($D29/30)*C_Acquisto!CC29</f>
        <v>0</v>
      </c>
      <c r="CD29" s="59">
        <f>+($D29/30)*C_Acquisto!CD29</f>
        <v>0</v>
      </c>
      <c r="CE29" s="59">
        <f>+($D29/30)*C_Acquisto!CE29</f>
        <v>0</v>
      </c>
      <c r="CF29" s="59">
        <f>+($D29/30)*C_Acquisto!CF29</f>
        <v>0</v>
      </c>
      <c r="CG29" s="59">
        <f>+($D29/30)*C_Acquisto!CG29</f>
        <v>0</v>
      </c>
      <c r="CH29" s="59">
        <f>+($D29/30)*C_Acquisto!CH29</f>
        <v>0</v>
      </c>
      <c r="CI29" s="59">
        <f>+($D29/30)*C_Acquisto!CI29</f>
        <v>0</v>
      </c>
      <c r="CJ29" s="59">
        <f>+($D29/30)*C_Acquisto!CJ29</f>
        <v>0</v>
      </c>
      <c r="CK29" s="59">
        <f>+($D29/30)*C_Acquisto!CK29</f>
        <v>0</v>
      </c>
      <c r="CL29" s="59">
        <f>+($D29/30)*C_Acquisto!CL29</f>
        <v>0</v>
      </c>
      <c r="CM29" s="59">
        <f>+($D29/30)*C_Acquisto!CM29</f>
        <v>0</v>
      </c>
      <c r="CN29" s="59">
        <f>+($D29/30)*C_Acquisto!CN29</f>
        <v>0</v>
      </c>
      <c r="CO29" s="59">
        <f>+($D29/30)*C_Acquisto!CO29</f>
        <v>0</v>
      </c>
      <c r="CP29" s="59">
        <f>+($D29/30)*C_Acquisto!CP29</f>
        <v>0</v>
      </c>
      <c r="CQ29" s="59">
        <f>+($D29/30)*C_Acquisto!CQ29</f>
        <v>0</v>
      </c>
      <c r="CR29" s="59">
        <f>+($D29/30)*C_Acquisto!CR29</f>
        <v>0</v>
      </c>
      <c r="CS29" s="59">
        <f>+($D29/30)*C_Acquisto!CS29</f>
        <v>0</v>
      </c>
      <c r="CT29" s="59">
        <f>+($D29/30)*C_Acquisto!CT29</f>
        <v>0</v>
      </c>
      <c r="CU29" s="59">
        <f>+($D29/30)*C_Acquisto!CU29</f>
        <v>0</v>
      </c>
      <c r="CV29" s="59">
        <f>+($D29/30)*C_Acquisto!CV29</f>
        <v>0</v>
      </c>
      <c r="CW29" s="59">
        <f>+($D29/30)*C_Acquisto!CW29</f>
        <v>0</v>
      </c>
      <c r="CX29" s="59">
        <f>+($D29/30)*C_Acquisto!CX29</f>
        <v>0</v>
      </c>
      <c r="CY29" s="59">
        <f>+($D29/30)*C_Acquisto!CY29</f>
        <v>0</v>
      </c>
      <c r="CZ29" s="59">
        <f>+($D29/30)*C_Acquisto!CZ29</f>
        <v>0</v>
      </c>
      <c r="DA29" s="59">
        <f>+($D29/30)*C_Acquisto!DA29</f>
        <v>0</v>
      </c>
      <c r="DB29" s="59">
        <f>+($D29/30)*C_Acquisto!DB29</f>
        <v>0</v>
      </c>
      <c r="DC29" s="59">
        <f>+($D29/30)*C_Acquisto!DC29</f>
        <v>0</v>
      </c>
      <c r="DD29" s="59">
        <f>+($D29/30)*C_Acquisto!DD29</f>
        <v>0</v>
      </c>
      <c r="DE29" s="59">
        <f>+($D29/30)*C_Acquisto!DE29</f>
        <v>0</v>
      </c>
      <c r="DF29" s="59">
        <f>+($D29/30)*C_Acquisto!DF29</f>
        <v>0</v>
      </c>
      <c r="DG29" s="59">
        <f>+($D29/30)*C_Acquisto!DG29</f>
        <v>0</v>
      </c>
      <c r="DH29" s="59">
        <f>+($D29/30)*C_Acquisto!DH29</f>
        <v>0</v>
      </c>
      <c r="DI29" s="59">
        <f>+($D29/30)*C_Acquisto!DI29</f>
        <v>0</v>
      </c>
      <c r="DJ29" s="59">
        <f>+($D29/30)*C_Acquisto!DJ29</f>
        <v>0</v>
      </c>
      <c r="DK29" s="59">
        <f>+($D29/30)*C_Acquisto!DK29</f>
        <v>0</v>
      </c>
      <c r="DL29" s="59">
        <f>+($D29/30)*C_Acquisto!DL29</f>
        <v>0</v>
      </c>
      <c r="DM29" s="59">
        <f>+($D29/30)*C_Acquisto!DM29</f>
        <v>0</v>
      </c>
      <c r="DN29" s="59">
        <f>+($D29/30)*C_Acquisto!DN29</f>
        <v>0</v>
      </c>
      <c r="DO29" s="59">
        <f>+($D29/30)*C_Acquisto!DO29</f>
        <v>0</v>
      </c>
      <c r="DP29" s="59">
        <f>+($D29/30)*C_Acquisto!DP29</f>
        <v>0</v>
      </c>
      <c r="DQ29" s="59">
        <f>+($D29/30)*C_Acquisto!DQ29</f>
        <v>0</v>
      </c>
      <c r="DR29" s="59">
        <f>+($D29/30)*C_Acquisto!DR29</f>
        <v>0</v>
      </c>
      <c r="DS29" s="59">
        <f>+($D29/30)*C_Acquisto!DS29</f>
        <v>0</v>
      </c>
      <c r="DT29" s="59">
        <f>+($D29/30)*C_Acquisto!DT29</f>
        <v>0</v>
      </c>
      <c r="DU29" s="59">
        <f>+($D29/30)*C_Acquisto!DU29</f>
        <v>0</v>
      </c>
      <c r="DV29" s="59">
        <f>+($D29/30)*C_Acquisto!DV29</f>
        <v>0</v>
      </c>
      <c r="DW29" s="59">
        <f>+($D29/30)*C_Acquisto!DW29</f>
        <v>0</v>
      </c>
    </row>
    <row r="30" spans="3:127" ht="16.5" thickTop="1" thickBot="1" x14ac:dyDescent="0.3">
      <c r="C30" s="119">
        <f>+I_Vendite!C28</f>
        <v>0</v>
      </c>
      <c r="D30" s="58">
        <f>+I_Vendite!F28</f>
        <v>0</v>
      </c>
      <c r="H30" s="59">
        <f>+($D30/30)*C_Acquisto!H30</f>
        <v>0</v>
      </c>
      <c r="I30" s="59">
        <f>+($D30/30)*C_Acquisto!I30</f>
        <v>0</v>
      </c>
      <c r="J30" s="59">
        <f>+($D30/30)*C_Acquisto!J30</f>
        <v>0</v>
      </c>
      <c r="K30" s="59">
        <f>+($D30/30)*C_Acquisto!K30</f>
        <v>0</v>
      </c>
      <c r="L30" s="59">
        <f>+($D30/30)*C_Acquisto!L30</f>
        <v>0</v>
      </c>
      <c r="M30" s="59">
        <f>+($D30/30)*C_Acquisto!M30</f>
        <v>0</v>
      </c>
      <c r="N30" s="59">
        <f>+($D30/30)*C_Acquisto!N30</f>
        <v>0</v>
      </c>
      <c r="O30" s="59">
        <f>+($D30/30)*C_Acquisto!O30</f>
        <v>0</v>
      </c>
      <c r="P30" s="59">
        <f>+($D30/30)*C_Acquisto!P30</f>
        <v>0</v>
      </c>
      <c r="Q30" s="59">
        <f>+($D30/30)*C_Acquisto!Q30</f>
        <v>0</v>
      </c>
      <c r="R30" s="59">
        <f>+($D30/30)*C_Acquisto!R30</f>
        <v>0</v>
      </c>
      <c r="S30" s="59">
        <f>+($D30/30)*C_Acquisto!S30</f>
        <v>0</v>
      </c>
      <c r="T30" s="59">
        <f>+($D30/30)*C_Acquisto!T30</f>
        <v>0</v>
      </c>
      <c r="U30" s="59">
        <f>+($D30/30)*C_Acquisto!U30</f>
        <v>0</v>
      </c>
      <c r="V30" s="59">
        <f>+($D30/30)*C_Acquisto!V30</f>
        <v>0</v>
      </c>
      <c r="W30" s="59">
        <f>+($D30/30)*C_Acquisto!W30</f>
        <v>0</v>
      </c>
      <c r="X30" s="59">
        <f>+($D30/30)*C_Acquisto!X30</f>
        <v>0</v>
      </c>
      <c r="Y30" s="59">
        <f>+($D30/30)*C_Acquisto!Y30</f>
        <v>0</v>
      </c>
      <c r="Z30" s="59">
        <f>+($D30/30)*C_Acquisto!Z30</f>
        <v>0</v>
      </c>
      <c r="AA30" s="59">
        <f>+($D30/30)*C_Acquisto!AA30</f>
        <v>0</v>
      </c>
      <c r="AB30" s="59">
        <f>+($D30/30)*C_Acquisto!AB30</f>
        <v>0</v>
      </c>
      <c r="AC30" s="59">
        <f>+($D30/30)*C_Acquisto!AC30</f>
        <v>0</v>
      </c>
      <c r="AD30" s="59">
        <f>+($D30/30)*C_Acquisto!AD30</f>
        <v>0</v>
      </c>
      <c r="AE30" s="59">
        <f>+($D30/30)*C_Acquisto!AE30</f>
        <v>0</v>
      </c>
      <c r="AF30" s="59">
        <f>+($D30/30)*C_Acquisto!AF30</f>
        <v>0</v>
      </c>
      <c r="AG30" s="59">
        <f>+($D30/30)*C_Acquisto!AG30</f>
        <v>0</v>
      </c>
      <c r="AH30" s="59">
        <f>+($D30/30)*C_Acquisto!AH30</f>
        <v>0</v>
      </c>
      <c r="AI30" s="59">
        <f>+($D30/30)*C_Acquisto!AI30</f>
        <v>0</v>
      </c>
      <c r="AJ30" s="59">
        <f>+($D30/30)*C_Acquisto!AJ30</f>
        <v>0</v>
      </c>
      <c r="AK30" s="59">
        <f>+($D30/30)*C_Acquisto!AK30</f>
        <v>0</v>
      </c>
      <c r="AL30" s="59">
        <f>+($D30/30)*C_Acquisto!AL30</f>
        <v>0</v>
      </c>
      <c r="AM30" s="59">
        <f>+($D30/30)*C_Acquisto!AM30</f>
        <v>0</v>
      </c>
      <c r="AN30" s="59">
        <f>+($D30/30)*C_Acquisto!AN30</f>
        <v>0</v>
      </c>
      <c r="AO30" s="59">
        <f>+($D30/30)*C_Acquisto!AO30</f>
        <v>0</v>
      </c>
      <c r="AP30" s="59">
        <f>+($D30/30)*C_Acquisto!AP30</f>
        <v>0</v>
      </c>
      <c r="AQ30" s="59">
        <f>+($D30/30)*C_Acquisto!AQ30</f>
        <v>0</v>
      </c>
      <c r="AR30" s="59">
        <f>+($D30/30)*C_Acquisto!AR30</f>
        <v>0</v>
      </c>
      <c r="AS30" s="59">
        <f>+($D30/30)*C_Acquisto!AS30</f>
        <v>0</v>
      </c>
      <c r="AT30" s="59">
        <f>+($D30/30)*C_Acquisto!AT30</f>
        <v>0</v>
      </c>
      <c r="AU30" s="59">
        <f>+($D30/30)*C_Acquisto!AU30</f>
        <v>0</v>
      </c>
      <c r="AV30" s="59">
        <f>+($D30/30)*C_Acquisto!AV30</f>
        <v>0</v>
      </c>
      <c r="AW30" s="59">
        <f>+($D30/30)*C_Acquisto!AW30</f>
        <v>0</v>
      </c>
      <c r="AX30" s="59">
        <f>+($D30/30)*C_Acquisto!AX30</f>
        <v>0</v>
      </c>
      <c r="AY30" s="59">
        <f>+($D30/30)*C_Acquisto!AY30</f>
        <v>0</v>
      </c>
      <c r="AZ30" s="59">
        <f>+($D30/30)*C_Acquisto!AZ30</f>
        <v>0</v>
      </c>
      <c r="BA30" s="59">
        <f>+($D30/30)*C_Acquisto!BA30</f>
        <v>0</v>
      </c>
      <c r="BB30" s="59">
        <f>+($D30/30)*C_Acquisto!BB30</f>
        <v>0</v>
      </c>
      <c r="BC30" s="59">
        <f>+($D30/30)*C_Acquisto!BC30</f>
        <v>0</v>
      </c>
      <c r="BD30" s="59">
        <f>+($D30/30)*C_Acquisto!BD30</f>
        <v>0</v>
      </c>
      <c r="BE30" s="59">
        <f>+($D30/30)*C_Acquisto!BE30</f>
        <v>0</v>
      </c>
      <c r="BF30" s="59">
        <f>+($D30/30)*C_Acquisto!BF30</f>
        <v>0</v>
      </c>
      <c r="BG30" s="59">
        <f>+($D30/30)*C_Acquisto!BG30</f>
        <v>0</v>
      </c>
      <c r="BH30" s="59">
        <f>+($D30/30)*C_Acquisto!BH30</f>
        <v>0</v>
      </c>
      <c r="BI30" s="59">
        <f>+($D30/30)*C_Acquisto!BI30</f>
        <v>0</v>
      </c>
      <c r="BJ30" s="59">
        <f>+($D30/30)*C_Acquisto!BJ30</f>
        <v>0</v>
      </c>
      <c r="BK30" s="59">
        <f>+($D30/30)*C_Acquisto!BK30</f>
        <v>0</v>
      </c>
      <c r="BL30" s="59">
        <f>+($D30/30)*C_Acquisto!BL30</f>
        <v>0</v>
      </c>
      <c r="BM30" s="59">
        <f>+($D30/30)*C_Acquisto!BM30</f>
        <v>0</v>
      </c>
      <c r="BN30" s="59">
        <f>+($D30/30)*C_Acquisto!BN30</f>
        <v>0</v>
      </c>
      <c r="BO30" s="59">
        <f>+($D30/30)*C_Acquisto!BO30</f>
        <v>0</v>
      </c>
      <c r="BP30" s="59">
        <f>+($D30/30)*C_Acquisto!BP30</f>
        <v>0</v>
      </c>
      <c r="BQ30" s="59">
        <f>+($D30/30)*C_Acquisto!BQ30</f>
        <v>0</v>
      </c>
      <c r="BR30" s="59">
        <f>+($D30/30)*C_Acquisto!BR30</f>
        <v>0</v>
      </c>
      <c r="BS30" s="59">
        <f>+($D30/30)*C_Acquisto!BS30</f>
        <v>0</v>
      </c>
      <c r="BT30" s="59">
        <f>+($D30/30)*C_Acquisto!BT30</f>
        <v>0</v>
      </c>
      <c r="BU30" s="59">
        <f>+($D30/30)*C_Acquisto!BU30</f>
        <v>0</v>
      </c>
      <c r="BV30" s="59">
        <f>+($D30/30)*C_Acquisto!BV30</f>
        <v>0</v>
      </c>
      <c r="BW30" s="59">
        <f>+($D30/30)*C_Acquisto!BW30</f>
        <v>0</v>
      </c>
      <c r="BX30" s="59">
        <f>+($D30/30)*C_Acquisto!BX30</f>
        <v>0</v>
      </c>
      <c r="BY30" s="59">
        <f>+($D30/30)*C_Acquisto!BY30</f>
        <v>0</v>
      </c>
      <c r="BZ30" s="59">
        <f>+($D30/30)*C_Acquisto!BZ30</f>
        <v>0</v>
      </c>
      <c r="CA30" s="59">
        <f>+($D30/30)*C_Acquisto!CA30</f>
        <v>0</v>
      </c>
      <c r="CB30" s="59">
        <f>+($D30/30)*C_Acquisto!CB30</f>
        <v>0</v>
      </c>
      <c r="CC30" s="59">
        <f>+($D30/30)*C_Acquisto!CC30</f>
        <v>0</v>
      </c>
      <c r="CD30" s="59">
        <f>+($D30/30)*C_Acquisto!CD30</f>
        <v>0</v>
      </c>
      <c r="CE30" s="59">
        <f>+($D30/30)*C_Acquisto!CE30</f>
        <v>0</v>
      </c>
      <c r="CF30" s="59">
        <f>+($D30/30)*C_Acquisto!CF30</f>
        <v>0</v>
      </c>
      <c r="CG30" s="59">
        <f>+($D30/30)*C_Acquisto!CG30</f>
        <v>0</v>
      </c>
      <c r="CH30" s="59">
        <f>+($D30/30)*C_Acquisto!CH30</f>
        <v>0</v>
      </c>
      <c r="CI30" s="59">
        <f>+($D30/30)*C_Acquisto!CI30</f>
        <v>0</v>
      </c>
      <c r="CJ30" s="59">
        <f>+($D30/30)*C_Acquisto!CJ30</f>
        <v>0</v>
      </c>
      <c r="CK30" s="59">
        <f>+($D30/30)*C_Acquisto!CK30</f>
        <v>0</v>
      </c>
      <c r="CL30" s="59">
        <f>+($D30/30)*C_Acquisto!CL30</f>
        <v>0</v>
      </c>
      <c r="CM30" s="59">
        <f>+($D30/30)*C_Acquisto!CM30</f>
        <v>0</v>
      </c>
      <c r="CN30" s="59">
        <f>+($D30/30)*C_Acquisto!CN30</f>
        <v>0</v>
      </c>
      <c r="CO30" s="59">
        <f>+($D30/30)*C_Acquisto!CO30</f>
        <v>0</v>
      </c>
      <c r="CP30" s="59">
        <f>+($D30/30)*C_Acquisto!CP30</f>
        <v>0</v>
      </c>
      <c r="CQ30" s="59">
        <f>+($D30/30)*C_Acquisto!CQ30</f>
        <v>0</v>
      </c>
      <c r="CR30" s="59">
        <f>+($D30/30)*C_Acquisto!CR30</f>
        <v>0</v>
      </c>
      <c r="CS30" s="59">
        <f>+($D30/30)*C_Acquisto!CS30</f>
        <v>0</v>
      </c>
      <c r="CT30" s="59">
        <f>+($D30/30)*C_Acquisto!CT30</f>
        <v>0</v>
      </c>
      <c r="CU30" s="59">
        <f>+($D30/30)*C_Acquisto!CU30</f>
        <v>0</v>
      </c>
      <c r="CV30" s="59">
        <f>+($D30/30)*C_Acquisto!CV30</f>
        <v>0</v>
      </c>
      <c r="CW30" s="59">
        <f>+($D30/30)*C_Acquisto!CW30</f>
        <v>0</v>
      </c>
      <c r="CX30" s="59">
        <f>+($D30/30)*C_Acquisto!CX30</f>
        <v>0</v>
      </c>
      <c r="CY30" s="59">
        <f>+($D30/30)*C_Acquisto!CY30</f>
        <v>0</v>
      </c>
      <c r="CZ30" s="59">
        <f>+($D30/30)*C_Acquisto!CZ30</f>
        <v>0</v>
      </c>
      <c r="DA30" s="59">
        <f>+($D30/30)*C_Acquisto!DA30</f>
        <v>0</v>
      </c>
      <c r="DB30" s="59">
        <f>+($D30/30)*C_Acquisto!DB30</f>
        <v>0</v>
      </c>
      <c r="DC30" s="59">
        <f>+($D30/30)*C_Acquisto!DC30</f>
        <v>0</v>
      </c>
      <c r="DD30" s="59">
        <f>+($D30/30)*C_Acquisto!DD30</f>
        <v>0</v>
      </c>
      <c r="DE30" s="59">
        <f>+($D30/30)*C_Acquisto!DE30</f>
        <v>0</v>
      </c>
      <c r="DF30" s="59">
        <f>+($D30/30)*C_Acquisto!DF30</f>
        <v>0</v>
      </c>
      <c r="DG30" s="59">
        <f>+($D30/30)*C_Acquisto!DG30</f>
        <v>0</v>
      </c>
      <c r="DH30" s="59">
        <f>+($D30/30)*C_Acquisto!DH30</f>
        <v>0</v>
      </c>
      <c r="DI30" s="59">
        <f>+($D30/30)*C_Acquisto!DI30</f>
        <v>0</v>
      </c>
      <c r="DJ30" s="59">
        <f>+($D30/30)*C_Acquisto!DJ30</f>
        <v>0</v>
      </c>
      <c r="DK30" s="59">
        <f>+($D30/30)*C_Acquisto!DK30</f>
        <v>0</v>
      </c>
      <c r="DL30" s="59">
        <f>+($D30/30)*C_Acquisto!DL30</f>
        <v>0</v>
      </c>
      <c r="DM30" s="59">
        <f>+($D30/30)*C_Acquisto!DM30</f>
        <v>0</v>
      </c>
      <c r="DN30" s="59">
        <f>+($D30/30)*C_Acquisto!DN30</f>
        <v>0</v>
      </c>
      <c r="DO30" s="59">
        <f>+($D30/30)*C_Acquisto!DO30</f>
        <v>0</v>
      </c>
      <c r="DP30" s="59">
        <f>+($D30/30)*C_Acquisto!DP30</f>
        <v>0</v>
      </c>
      <c r="DQ30" s="59">
        <f>+($D30/30)*C_Acquisto!DQ30</f>
        <v>0</v>
      </c>
      <c r="DR30" s="59">
        <f>+($D30/30)*C_Acquisto!DR30</f>
        <v>0</v>
      </c>
      <c r="DS30" s="59">
        <f>+($D30/30)*C_Acquisto!DS30</f>
        <v>0</v>
      </c>
      <c r="DT30" s="59">
        <f>+($D30/30)*C_Acquisto!DT30</f>
        <v>0</v>
      </c>
      <c r="DU30" s="59">
        <f>+($D30/30)*C_Acquisto!DU30</f>
        <v>0</v>
      </c>
      <c r="DV30" s="59">
        <f>+($D30/30)*C_Acquisto!DV30</f>
        <v>0</v>
      </c>
      <c r="DW30" s="59">
        <f>+($D30/30)*C_Acquisto!DW30</f>
        <v>0</v>
      </c>
    </row>
    <row r="31" spans="3:127" ht="16.5" thickTop="1" thickBot="1" x14ac:dyDescent="0.3">
      <c r="C31" s="119">
        <f>+I_Vendite!C29</f>
        <v>0</v>
      </c>
      <c r="D31" s="58">
        <f>+I_Vendite!F29</f>
        <v>0</v>
      </c>
      <c r="H31" s="59">
        <f>+($D31/30)*C_Acquisto!H31</f>
        <v>0</v>
      </c>
      <c r="I31" s="59">
        <f>+($D31/30)*C_Acquisto!I31</f>
        <v>0</v>
      </c>
      <c r="J31" s="59">
        <f>+($D31/30)*C_Acquisto!J31</f>
        <v>0</v>
      </c>
      <c r="K31" s="59">
        <f>+($D31/30)*C_Acquisto!K31</f>
        <v>0</v>
      </c>
      <c r="L31" s="59">
        <f>+($D31/30)*C_Acquisto!L31</f>
        <v>0</v>
      </c>
      <c r="M31" s="59">
        <f>+($D31/30)*C_Acquisto!M31</f>
        <v>0</v>
      </c>
      <c r="N31" s="59">
        <f>+($D31/30)*C_Acquisto!N31</f>
        <v>0</v>
      </c>
      <c r="O31" s="59">
        <f>+($D31/30)*C_Acquisto!O31</f>
        <v>0</v>
      </c>
      <c r="P31" s="59">
        <f>+($D31/30)*C_Acquisto!P31</f>
        <v>0</v>
      </c>
      <c r="Q31" s="59">
        <f>+($D31/30)*C_Acquisto!Q31</f>
        <v>0</v>
      </c>
      <c r="R31" s="59">
        <f>+($D31/30)*C_Acquisto!R31</f>
        <v>0</v>
      </c>
      <c r="S31" s="59">
        <f>+($D31/30)*C_Acquisto!S31</f>
        <v>0</v>
      </c>
      <c r="T31" s="59">
        <f>+($D31/30)*C_Acquisto!T31</f>
        <v>0</v>
      </c>
      <c r="U31" s="59">
        <f>+($D31/30)*C_Acquisto!U31</f>
        <v>0</v>
      </c>
      <c r="V31" s="59">
        <f>+($D31/30)*C_Acquisto!V31</f>
        <v>0</v>
      </c>
      <c r="W31" s="59">
        <f>+($D31/30)*C_Acquisto!W31</f>
        <v>0</v>
      </c>
      <c r="X31" s="59">
        <f>+($D31/30)*C_Acquisto!X31</f>
        <v>0</v>
      </c>
      <c r="Y31" s="59">
        <f>+($D31/30)*C_Acquisto!Y31</f>
        <v>0</v>
      </c>
      <c r="Z31" s="59">
        <f>+($D31/30)*C_Acquisto!Z31</f>
        <v>0</v>
      </c>
      <c r="AA31" s="59">
        <f>+($D31/30)*C_Acquisto!AA31</f>
        <v>0</v>
      </c>
      <c r="AB31" s="59">
        <f>+($D31/30)*C_Acquisto!AB31</f>
        <v>0</v>
      </c>
      <c r="AC31" s="59">
        <f>+($D31/30)*C_Acquisto!AC31</f>
        <v>0</v>
      </c>
      <c r="AD31" s="59">
        <f>+($D31/30)*C_Acquisto!AD31</f>
        <v>0</v>
      </c>
      <c r="AE31" s="59">
        <f>+($D31/30)*C_Acquisto!AE31</f>
        <v>0</v>
      </c>
      <c r="AF31" s="59">
        <f>+($D31/30)*C_Acquisto!AF31</f>
        <v>0</v>
      </c>
      <c r="AG31" s="59">
        <f>+($D31/30)*C_Acquisto!AG31</f>
        <v>0</v>
      </c>
      <c r="AH31" s="59">
        <f>+($D31/30)*C_Acquisto!AH31</f>
        <v>0</v>
      </c>
      <c r="AI31" s="59">
        <f>+($D31/30)*C_Acquisto!AI31</f>
        <v>0</v>
      </c>
      <c r="AJ31" s="59">
        <f>+($D31/30)*C_Acquisto!AJ31</f>
        <v>0</v>
      </c>
      <c r="AK31" s="59">
        <f>+($D31/30)*C_Acquisto!AK31</f>
        <v>0</v>
      </c>
      <c r="AL31" s="59">
        <f>+($D31/30)*C_Acquisto!AL31</f>
        <v>0</v>
      </c>
      <c r="AM31" s="59">
        <f>+($D31/30)*C_Acquisto!AM31</f>
        <v>0</v>
      </c>
      <c r="AN31" s="59">
        <f>+($D31/30)*C_Acquisto!AN31</f>
        <v>0</v>
      </c>
      <c r="AO31" s="59">
        <f>+($D31/30)*C_Acquisto!AO31</f>
        <v>0</v>
      </c>
      <c r="AP31" s="59">
        <f>+($D31/30)*C_Acquisto!AP31</f>
        <v>0</v>
      </c>
      <c r="AQ31" s="59">
        <f>+($D31/30)*C_Acquisto!AQ31</f>
        <v>0</v>
      </c>
      <c r="AR31" s="59">
        <f>+($D31/30)*C_Acquisto!AR31</f>
        <v>0</v>
      </c>
      <c r="AS31" s="59">
        <f>+($D31/30)*C_Acquisto!AS31</f>
        <v>0</v>
      </c>
      <c r="AT31" s="59">
        <f>+($D31/30)*C_Acquisto!AT31</f>
        <v>0</v>
      </c>
      <c r="AU31" s="59">
        <f>+($D31/30)*C_Acquisto!AU31</f>
        <v>0</v>
      </c>
      <c r="AV31" s="59">
        <f>+($D31/30)*C_Acquisto!AV31</f>
        <v>0</v>
      </c>
      <c r="AW31" s="59">
        <f>+($D31/30)*C_Acquisto!AW31</f>
        <v>0</v>
      </c>
      <c r="AX31" s="59">
        <f>+($D31/30)*C_Acquisto!AX31</f>
        <v>0</v>
      </c>
      <c r="AY31" s="59">
        <f>+($D31/30)*C_Acquisto!AY31</f>
        <v>0</v>
      </c>
      <c r="AZ31" s="59">
        <f>+($D31/30)*C_Acquisto!AZ31</f>
        <v>0</v>
      </c>
      <c r="BA31" s="59">
        <f>+($D31/30)*C_Acquisto!BA31</f>
        <v>0</v>
      </c>
      <c r="BB31" s="59">
        <f>+($D31/30)*C_Acquisto!BB31</f>
        <v>0</v>
      </c>
      <c r="BC31" s="59">
        <f>+($D31/30)*C_Acquisto!BC31</f>
        <v>0</v>
      </c>
      <c r="BD31" s="59">
        <f>+($D31/30)*C_Acquisto!BD31</f>
        <v>0</v>
      </c>
      <c r="BE31" s="59">
        <f>+($D31/30)*C_Acquisto!BE31</f>
        <v>0</v>
      </c>
      <c r="BF31" s="59">
        <f>+($D31/30)*C_Acquisto!BF31</f>
        <v>0</v>
      </c>
      <c r="BG31" s="59">
        <f>+($D31/30)*C_Acquisto!BG31</f>
        <v>0</v>
      </c>
      <c r="BH31" s="59">
        <f>+($D31/30)*C_Acquisto!BH31</f>
        <v>0</v>
      </c>
      <c r="BI31" s="59">
        <f>+($D31/30)*C_Acquisto!BI31</f>
        <v>0</v>
      </c>
      <c r="BJ31" s="59">
        <f>+($D31/30)*C_Acquisto!BJ31</f>
        <v>0</v>
      </c>
      <c r="BK31" s="59">
        <f>+($D31/30)*C_Acquisto!BK31</f>
        <v>0</v>
      </c>
      <c r="BL31" s="59">
        <f>+($D31/30)*C_Acquisto!BL31</f>
        <v>0</v>
      </c>
      <c r="BM31" s="59">
        <f>+($D31/30)*C_Acquisto!BM31</f>
        <v>0</v>
      </c>
      <c r="BN31" s="59">
        <f>+($D31/30)*C_Acquisto!BN31</f>
        <v>0</v>
      </c>
      <c r="BO31" s="59">
        <f>+($D31/30)*C_Acquisto!BO31</f>
        <v>0</v>
      </c>
      <c r="BP31" s="59">
        <f>+($D31/30)*C_Acquisto!BP31</f>
        <v>0</v>
      </c>
      <c r="BQ31" s="59">
        <f>+($D31/30)*C_Acquisto!BQ31</f>
        <v>0</v>
      </c>
      <c r="BR31" s="59">
        <f>+($D31/30)*C_Acquisto!BR31</f>
        <v>0</v>
      </c>
      <c r="BS31" s="59">
        <f>+($D31/30)*C_Acquisto!BS31</f>
        <v>0</v>
      </c>
      <c r="BT31" s="59">
        <f>+($D31/30)*C_Acquisto!BT31</f>
        <v>0</v>
      </c>
      <c r="BU31" s="59">
        <f>+($D31/30)*C_Acquisto!BU31</f>
        <v>0</v>
      </c>
      <c r="BV31" s="59">
        <f>+($D31/30)*C_Acquisto!BV31</f>
        <v>0</v>
      </c>
      <c r="BW31" s="59">
        <f>+($D31/30)*C_Acquisto!BW31</f>
        <v>0</v>
      </c>
      <c r="BX31" s="59">
        <f>+($D31/30)*C_Acquisto!BX31</f>
        <v>0</v>
      </c>
      <c r="BY31" s="59">
        <f>+($D31/30)*C_Acquisto!BY31</f>
        <v>0</v>
      </c>
      <c r="BZ31" s="59">
        <f>+($D31/30)*C_Acquisto!BZ31</f>
        <v>0</v>
      </c>
      <c r="CA31" s="59">
        <f>+($D31/30)*C_Acquisto!CA31</f>
        <v>0</v>
      </c>
      <c r="CB31" s="59">
        <f>+($D31/30)*C_Acquisto!CB31</f>
        <v>0</v>
      </c>
      <c r="CC31" s="59">
        <f>+($D31/30)*C_Acquisto!CC31</f>
        <v>0</v>
      </c>
      <c r="CD31" s="59">
        <f>+($D31/30)*C_Acquisto!CD31</f>
        <v>0</v>
      </c>
      <c r="CE31" s="59">
        <f>+($D31/30)*C_Acquisto!CE31</f>
        <v>0</v>
      </c>
      <c r="CF31" s="59">
        <f>+($D31/30)*C_Acquisto!CF31</f>
        <v>0</v>
      </c>
      <c r="CG31" s="59">
        <f>+($D31/30)*C_Acquisto!CG31</f>
        <v>0</v>
      </c>
      <c r="CH31" s="59">
        <f>+($D31/30)*C_Acquisto!CH31</f>
        <v>0</v>
      </c>
      <c r="CI31" s="59">
        <f>+($D31/30)*C_Acquisto!CI31</f>
        <v>0</v>
      </c>
      <c r="CJ31" s="59">
        <f>+($D31/30)*C_Acquisto!CJ31</f>
        <v>0</v>
      </c>
      <c r="CK31" s="59">
        <f>+($D31/30)*C_Acquisto!CK31</f>
        <v>0</v>
      </c>
      <c r="CL31" s="59">
        <f>+($D31/30)*C_Acquisto!CL31</f>
        <v>0</v>
      </c>
      <c r="CM31" s="59">
        <f>+($D31/30)*C_Acquisto!CM31</f>
        <v>0</v>
      </c>
      <c r="CN31" s="59">
        <f>+($D31/30)*C_Acquisto!CN31</f>
        <v>0</v>
      </c>
      <c r="CO31" s="59">
        <f>+($D31/30)*C_Acquisto!CO31</f>
        <v>0</v>
      </c>
      <c r="CP31" s="59">
        <f>+($D31/30)*C_Acquisto!CP31</f>
        <v>0</v>
      </c>
      <c r="CQ31" s="59">
        <f>+($D31/30)*C_Acquisto!CQ31</f>
        <v>0</v>
      </c>
      <c r="CR31" s="59">
        <f>+($D31/30)*C_Acquisto!CR31</f>
        <v>0</v>
      </c>
      <c r="CS31" s="59">
        <f>+($D31/30)*C_Acquisto!CS31</f>
        <v>0</v>
      </c>
      <c r="CT31" s="59">
        <f>+($D31/30)*C_Acquisto!CT31</f>
        <v>0</v>
      </c>
      <c r="CU31" s="59">
        <f>+($D31/30)*C_Acquisto!CU31</f>
        <v>0</v>
      </c>
      <c r="CV31" s="59">
        <f>+($D31/30)*C_Acquisto!CV31</f>
        <v>0</v>
      </c>
      <c r="CW31" s="59">
        <f>+($D31/30)*C_Acquisto!CW31</f>
        <v>0</v>
      </c>
      <c r="CX31" s="59">
        <f>+($D31/30)*C_Acquisto!CX31</f>
        <v>0</v>
      </c>
      <c r="CY31" s="59">
        <f>+($D31/30)*C_Acquisto!CY31</f>
        <v>0</v>
      </c>
      <c r="CZ31" s="59">
        <f>+($D31/30)*C_Acquisto!CZ31</f>
        <v>0</v>
      </c>
      <c r="DA31" s="59">
        <f>+($D31/30)*C_Acquisto!DA31</f>
        <v>0</v>
      </c>
      <c r="DB31" s="59">
        <f>+($D31/30)*C_Acquisto!DB31</f>
        <v>0</v>
      </c>
      <c r="DC31" s="59">
        <f>+($D31/30)*C_Acquisto!DC31</f>
        <v>0</v>
      </c>
      <c r="DD31" s="59">
        <f>+($D31/30)*C_Acquisto!DD31</f>
        <v>0</v>
      </c>
      <c r="DE31" s="59">
        <f>+($D31/30)*C_Acquisto!DE31</f>
        <v>0</v>
      </c>
      <c r="DF31" s="59">
        <f>+($D31/30)*C_Acquisto!DF31</f>
        <v>0</v>
      </c>
      <c r="DG31" s="59">
        <f>+($D31/30)*C_Acquisto!DG31</f>
        <v>0</v>
      </c>
      <c r="DH31" s="59">
        <f>+($D31/30)*C_Acquisto!DH31</f>
        <v>0</v>
      </c>
      <c r="DI31" s="59">
        <f>+($D31/30)*C_Acquisto!DI31</f>
        <v>0</v>
      </c>
      <c r="DJ31" s="59">
        <f>+($D31/30)*C_Acquisto!DJ31</f>
        <v>0</v>
      </c>
      <c r="DK31" s="59">
        <f>+($D31/30)*C_Acquisto!DK31</f>
        <v>0</v>
      </c>
      <c r="DL31" s="59">
        <f>+($D31/30)*C_Acquisto!DL31</f>
        <v>0</v>
      </c>
      <c r="DM31" s="59">
        <f>+($D31/30)*C_Acquisto!DM31</f>
        <v>0</v>
      </c>
      <c r="DN31" s="59">
        <f>+($D31/30)*C_Acquisto!DN31</f>
        <v>0</v>
      </c>
      <c r="DO31" s="59">
        <f>+($D31/30)*C_Acquisto!DO31</f>
        <v>0</v>
      </c>
      <c r="DP31" s="59">
        <f>+($D31/30)*C_Acquisto!DP31</f>
        <v>0</v>
      </c>
      <c r="DQ31" s="59">
        <f>+($D31/30)*C_Acquisto!DQ31</f>
        <v>0</v>
      </c>
      <c r="DR31" s="59">
        <f>+($D31/30)*C_Acquisto!DR31</f>
        <v>0</v>
      </c>
      <c r="DS31" s="59">
        <f>+($D31/30)*C_Acquisto!DS31</f>
        <v>0</v>
      </c>
      <c r="DT31" s="59">
        <f>+($D31/30)*C_Acquisto!DT31</f>
        <v>0</v>
      </c>
      <c r="DU31" s="59">
        <f>+($D31/30)*C_Acquisto!DU31</f>
        <v>0</v>
      </c>
      <c r="DV31" s="59">
        <f>+($D31/30)*C_Acquisto!DV31</f>
        <v>0</v>
      </c>
      <c r="DW31" s="59">
        <f>+($D31/30)*C_Acquisto!DW31</f>
        <v>0</v>
      </c>
    </row>
    <row r="32" spans="3:127" ht="16.5" thickTop="1" thickBot="1" x14ac:dyDescent="0.3">
      <c r="C32" s="119">
        <f>+I_Vendite!C30</f>
        <v>0</v>
      </c>
      <c r="D32" s="58">
        <f>+I_Vendite!F30</f>
        <v>0</v>
      </c>
      <c r="H32" s="59">
        <f>+($D32/30)*C_Acquisto!H32</f>
        <v>0</v>
      </c>
      <c r="I32" s="59">
        <f>+($D32/30)*C_Acquisto!I32</f>
        <v>0</v>
      </c>
      <c r="J32" s="59">
        <f>+($D32/30)*C_Acquisto!J32</f>
        <v>0</v>
      </c>
      <c r="K32" s="59">
        <f>+($D32/30)*C_Acquisto!K32</f>
        <v>0</v>
      </c>
      <c r="L32" s="59">
        <f>+($D32/30)*C_Acquisto!L32</f>
        <v>0</v>
      </c>
      <c r="M32" s="59">
        <f>+($D32/30)*C_Acquisto!M32</f>
        <v>0</v>
      </c>
      <c r="N32" s="59">
        <f>+($D32/30)*C_Acquisto!N32</f>
        <v>0</v>
      </c>
      <c r="O32" s="59">
        <f>+($D32/30)*C_Acquisto!O32</f>
        <v>0</v>
      </c>
      <c r="P32" s="59">
        <f>+($D32/30)*C_Acquisto!P32</f>
        <v>0</v>
      </c>
      <c r="Q32" s="59">
        <f>+($D32/30)*C_Acquisto!Q32</f>
        <v>0</v>
      </c>
      <c r="R32" s="59">
        <f>+($D32/30)*C_Acquisto!R32</f>
        <v>0</v>
      </c>
      <c r="S32" s="59">
        <f>+($D32/30)*C_Acquisto!S32</f>
        <v>0</v>
      </c>
      <c r="T32" s="59">
        <f>+($D32/30)*C_Acquisto!T32</f>
        <v>0</v>
      </c>
      <c r="U32" s="59">
        <f>+($D32/30)*C_Acquisto!U32</f>
        <v>0</v>
      </c>
      <c r="V32" s="59">
        <f>+($D32/30)*C_Acquisto!V32</f>
        <v>0</v>
      </c>
      <c r="W32" s="59">
        <f>+($D32/30)*C_Acquisto!W32</f>
        <v>0</v>
      </c>
      <c r="X32" s="59">
        <f>+($D32/30)*C_Acquisto!X32</f>
        <v>0</v>
      </c>
      <c r="Y32" s="59">
        <f>+($D32/30)*C_Acquisto!Y32</f>
        <v>0</v>
      </c>
      <c r="Z32" s="59">
        <f>+($D32/30)*C_Acquisto!Z32</f>
        <v>0</v>
      </c>
      <c r="AA32" s="59">
        <f>+($D32/30)*C_Acquisto!AA32</f>
        <v>0</v>
      </c>
      <c r="AB32" s="59">
        <f>+($D32/30)*C_Acquisto!AB32</f>
        <v>0</v>
      </c>
      <c r="AC32" s="59">
        <f>+($D32/30)*C_Acquisto!AC32</f>
        <v>0</v>
      </c>
      <c r="AD32" s="59">
        <f>+($D32/30)*C_Acquisto!AD32</f>
        <v>0</v>
      </c>
      <c r="AE32" s="59">
        <f>+($D32/30)*C_Acquisto!AE32</f>
        <v>0</v>
      </c>
      <c r="AF32" s="59">
        <f>+($D32/30)*C_Acquisto!AF32</f>
        <v>0</v>
      </c>
      <c r="AG32" s="59">
        <f>+($D32/30)*C_Acquisto!AG32</f>
        <v>0</v>
      </c>
      <c r="AH32" s="59">
        <f>+($D32/30)*C_Acquisto!AH32</f>
        <v>0</v>
      </c>
      <c r="AI32" s="59">
        <f>+($D32/30)*C_Acquisto!AI32</f>
        <v>0</v>
      </c>
      <c r="AJ32" s="59">
        <f>+($D32/30)*C_Acquisto!AJ32</f>
        <v>0</v>
      </c>
      <c r="AK32" s="59">
        <f>+($D32/30)*C_Acquisto!AK32</f>
        <v>0</v>
      </c>
      <c r="AL32" s="59">
        <f>+($D32/30)*C_Acquisto!AL32</f>
        <v>0</v>
      </c>
      <c r="AM32" s="59">
        <f>+($D32/30)*C_Acquisto!AM32</f>
        <v>0</v>
      </c>
      <c r="AN32" s="59">
        <f>+($D32/30)*C_Acquisto!AN32</f>
        <v>0</v>
      </c>
      <c r="AO32" s="59">
        <f>+($D32/30)*C_Acquisto!AO32</f>
        <v>0</v>
      </c>
      <c r="AP32" s="59">
        <f>+($D32/30)*C_Acquisto!AP32</f>
        <v>0</v>
      </c>
      <c r="AQ32" s="59">
        <f>+($D32/30)*C_Acquisto!AQ32</f>
        <v>0</v>
      </c>
      <c r="AR32" s="59">
        <f>+($D32/30)*C_Acquisto!AR32</f>
        <v>0</v>
      </c>
      <c r="AS32" s="59">
        <f>+($D32/30)*C_Acquisto!AS32</f>
        <v>0</v>
      </c>
      <c r="AT32" s="59">
        <f>+($D32/30)*C_Acquisto!AT32</f>
        <v>0</v>
      </c>
      <c r="AU32" s="59">
        <f>+($D32/30)*C_Acquisto!AU32</f>
        <v>0</v>
      </c>
      <c r="AV32" s="59">
        <f>+($D32/30)*C_Acquisto!AV32</f>
        <v>0</v>
      </c>
      <c r="AW32" s="59">
        <f>+($D32/30)*C_Acquisto!AW32</f>
        <v>0</v>
      </c>
      <c r="AX32" s="59">
        <f>+($D32/30)*C_Acquisto!AX32</f>
        <v>0</v>
      </c>
      <c r="AY32" s="59">
        <f>+($D32/30)*C_Acquisto!AY32</f>
        <v>0</v>
      </c>
      <c r="AZ32" s="59">
        <f>+($D32/30)*C_Acquisto!AZ32</f>
        <v>0</v>
      </c>
      <c r="BA32" s="59">
        <f>+($D32/30)*C_Acquisto!BA32</f>
        <v>0</v>
      </c>
      <c r="BB32" s="59">
        <f>+($D32/30)*C_Acquisto!BB32</f>
        <v>0</v>
      </c>
      <c r="BC32" s="59">
        <f>+($D32/30)*C_Acquisto!BC32</f>
        <v>0</v>
      </c>
      <c r="BD32" s="59">
        <f>+($D32/30)*C_Acquisto!BD32</f>
        <v>0</v>
      </c>
      <c r="BE32" s="59">
        <f>+($D32/30)*C_Acquisto!BE32</f>
        <v>0</v>
      </c>
      <c r="BF32" s="59">
        <f>+($D32/30)*C_Acquisto!BF32</f>
        <v>0</v>
      </c>
      <c r="BG32" s="59">
        <f>+($D32/30)*C_Acquisto!BG32</f>
        <v>0</v>
      </c>
      <c r="BH32" s="59">
        <f>+($D32/30)*C_Acquisto!BH32</f>
        <v>0</v>
      </c>
      <c r="BI32" s="59">
        <f>+($D32/30)*C_Acquisto!BI32</f>
        <v>0</v>
      </c>
      <c r="BJ32" s="59">
        <f>+($D32/30)*C_Acquisto!BJ32</f>
        <v>0</v>
      </c>
      <c r="BK32" s="59">
        <f>+($D32/30)*C_Acquisto!BK32</f>
        <v>0</v>
      </c>
      <c r="BL32" s="59">
        <f>+($D32/30)*C_Acquisto!BL32</f>
        <v>0</v>
      </c>
      <c r="BM32" s="59">
        <f>+($D32/30)*C_Acquisto!BM32</f>
        <v>0</v>
      </c>
      <c r="BN32" s="59">
        <f>+($D32/30)*C_Acquisto!BN32</f>
        <v>0</v>
      </c>
      <c r="BO32" s="59">
        <f>+($D32/30)*C_Acquisto!BO32</f>
        <v>0</v>
      </c>
      <c r="BP32" s="59">
        <f>+($D32/30)*C_Acquisto!BP32</f>
        <v>0</v>
      </c>
      <c r="BQ32" s="59">
        <f>+($D32/30)*C_Acquisto!BQ32</f>
        <v>0</v>
      </c>
      <c r="BR32" s="59">
        <f>+($D32/30)*C_Acquisto!BR32</f>
        <v>0</v>
      </c>
      <c r="BS32" s="59">
        <f>+($D32/30)*C_Acquisto!BS32</f>
        <v>0</v>
      </c>
      <c r="BT32" s="59">
        <f>+($D32/30)*C_Acquisto!BT32</f>
        <v>0</v>
      </c>
      <c r="BU32" s="59">
        <f>+($D32/30)*C_Acquisto!BU32</f>
        <v>0</v>
      </c>
      <c r="BV32" s="59">
        <f>+($D32/30)*C_Acquisto!BV32</f>
        <v>0</v>
      </c>
      <c r="BW32" s="59">
        <f>+($D32/30)*C_Acquisto!BW32</f>
        <v>0</v>
      </c>
      <c r="BX32" s="59">
        <f>+($D32/30)*C_Acquisto!BX32</f>
        <v>0</v>
      </c>
      <c r="BY32" s="59">
        <f>+($D32/30)*C_Acquisto!BY32</f>
        <v>0</v>
      </c>
      <c r="BZ32" s="59">
        <f>+($D32/30)*C_Acquisto!BZ32</f>
        <v>0</v>
      </c>
      <c r="CA32" s="59">
        <f>+($D32/30)*C_Acquisto!CA32</f>
        <v>0</v>
      </c>
      <c r="CB32" s="59">
        <f>+($D32/30)*C_Acquisto!CB32</f>
        <v>0</v>
      </c>
      <c r="CC32" s="59">
        <f>+($D32/30)*C_Acquisto!CC32</f>
        <v>0</v>
      </c>
      <c r="CD32" s="59">
        <f>+($D32/30)*C_Acquisto!CD32</f>
        <v>0</v>
      </c>
      <c r="CE32" s="59">
        <f>+($D32/30)*C_Acquisto!CE32</f>
        <v>0</v>
      </c>
      <c r="CF32" s="59">
        <f>+($D32/30)*C_Acquisto!CF32</f>
        <v>0</v>
      </c>
      <c r="CG32" s="59">
        <f>+($D32/30)*C_Acquisto!CG32</f>
        <v>0</v>
      </c>
      <c r="CH32" s="59">
        <f>+($D32/30)*C_Acquisto!CH32</f>
        <v>0</v>
      </c>
      <c r="CI32" s="59">
        <f>+($D32/30)*C_Acquisto!CI32</f>
        <v>0</v>
      </c>
      <c r="CJ32" s="59">
        <f>+($D32/30)*C_Acquisto!CJ32</f>
        <v>0</v>
      </c>
      <c r="CK32" s="59">
        <f>+($D32/30)*C_Acquisto!CK32</f>
        <v>0</v>
      </c>
      <c r="CL32" s="59">
        <f>+($D32/30)*C_Acquisto!CL32</f>
        <v>0</v>
      </c>
      <c r="CM32" s="59">
        <f>+($D32/30)*C_Acquisto!CM32</f>
        <v>0</v>
      </c>
      <c r="CN32" s="59">
        <f>+($D32/30)*C_Acquisto!CN32</f>
        <v>0</v>
      </c>
      <c r="CO32" s="59">
        <f>+($D32/30)*C_Acquisto!CO32</f>
        <v>0</v>
      </c>
      <c r="CP32" s="59">
        <f>+($D32/30)*C_Acquisto!CP32</f>
        <v>0</v>
      </c>
      <c r="CQ32" s="59">
        <f>+($D32/30)*C_Acquisto!CQ32</f>
        <v>0</v>
      </c>
      <c r="CR32" s="59">
        <f>+($D32/30)*C_Acquisto!CR32</f>
        <v>0</v>
      </c>
      <c r="CS32" s="59">
        <f>+($D32/30)*C_Acquisto!CS32</f>
        <v>0</v>
      </c>
      <c r="CT32" s="59">
        <f>+($D32/30)*C_Acquisto!CT32</f>
        <v>0</v>
      </c>
      <c r="CU32" s="59">
        <f>+($D32/30)*C_Acquisto!CU32</f>
        <v>0</v>
      </c>
      <c r="CV32" s="59">
        <f>+($D32/30)*C_Acquisto!CV32</f>
        <v>0</v>
      </c>
      <c r="CW32" s="59">
        <f>+($D32/30)*C_Acquisto!CW32</f>
        <v>0</v>
      </c>
      <c r="CX32" s="59">
        <f>+($D32/30)*C_Acquisto!CX32</f>
        <v>0</v>
      </c>
      <c r="CY32" s="59">
        <f>+($D32/30)*C_Acquisto!CY32</f>
        <v>0</v>
      </c>
      <c r="CZ32" s="59">
        <f>+($D32/30)*C_Acquisto!CZ32</f>
        <v>0</v>
      </c>
      <c r="DA32" s="59">
        <f>+($D32/30)*C_Acquisto!DA32</f>
        <v>0</v>
      </c>
      <c r="DB32" s="59">
        <f>+($D32/30)*C_Acquisto!DB32</f>
        <v>0</v>
      </c>
      <c r="DC32" s="59">
        <f>+($D32/30)*C_Acquisto!DC32</f>
        <v>0</v>
      </c>
      <c r="DD32" s="59">
        <f>+($D32/30)*C_Acquisto!DD32</f>
        <v>0</v>
      </c>
      <c r="DE32" s="59">
        <f>+($D32/30)*C_Acquisto!DE32</f>
        <v>0</v>
      </c>
      <c r="DF32" s="59">
        <f>+($D32/30)*C_Acquisto!DF32</f>
        <v>0</v>
      </c>
      <c r="DG32" s="59">
        <f>+($D32/30)*C_Acquisto!DG32</f>
        <v>0</v>
      </c>
      <c r="DH32" s="59">
        <f>+($D32/30)*C_Acquisto!DH32</f>
        <v>0</v>
      </c>
      <c r="DI32" s="59">
        <f>+($D32/30)*C_Acquisto!DI32</f>
        <v>0</v>
      </c>
      <c r="DJ32" s="59">
        <f>+($D32/30)*C_Acquisto!DJ32</f>
        <v>0</v>
      </c>
      <c r="DK32" s="59">
        <f>+($D32/30)*C_Acquisto!DK32</f>
        <v>0</v>
      </c>
      <c r="DL32" s="59">
        <f>+($D32/30)*C_Acquisto!DL32</f>
        <v>0</v>
      </c>
      <c r="DM32" s="59">
        <f>+($D32/30)*C_Acquisto!DM32</f>
        <v>0</v>
      </c>
      <c r="DN32" s="59">
        <f>+($D32/30)*C_Acquisto!DN32</f>
        <v>0</v>
      </c>
      <c r="DO32" s="59">
        <f>+($D32/30)*C_Acquisto!DO32</f>
        <v>0</v>
      </c>
      <c r="DP32" s="59">
        <f>+($D32/30)*C_Acquisto!DP32</f>
        <v>0</v>
      </c>
      <c r="DQ32" s="59">
        <f>+($D32/30)*C_Acquisto!DQ32</f>
        <v>0</v>
      </c>
      <c r="DR32" s="59">
        <f>+($D32/30)*C_Acquisto!DR32</f>
        <v>0</v>
      </c>
      <c r="DS32" s="59">
        <f>+($D32/30)*C_Acquisto!DS32</f>
        <v>0</v>
      </c>
      <c r="DT32" s="59">
        <f>+($D32/30)*C_Acquisto!DT32</f>
        <v>0</v>
      </c>
      <c r="DU32" s="59">
        <f>+($D32/30)*C_Acquisto!DU32</f>
        <v>0</v>
      </c>
      <c r="DV32" s="59">
        <f>+($D32/30)*C_Acquisto!DV32</f>
        <v>0</v>
      </c>
      <c r="DW32" s="59">
        <f>+($D32/30)*C_Acquisto!DW32</f>
        <v>0</v>
      </c>
    </row>
    <row r="33" spans="3:127" ht="16.5" thickTop="1" thickBot="1" x14ac:dyDescent="0.3">
      <c r="C33" s="119">
        <f>+I_Vendite!C31</f>
        <v>0</v>
      </c>
      <c r="D33" s="58">
        <f>+I_Vendite!F31</f>
        <v>0</v>
      </c>
      <c r="H33" s="59">
        <f>+($D33/30)*C_Acquisto!H33</f>
        <v>0</v>
      </c>
      <c r="I33" s="59">
        <f>+($D33/30)*C_Acquisto!I33</f>
        <v>0</v>
      </c>
      <c r="J33" s="59">
        <f>+($D33/30)*C_Acquisto!J33</f>
        <v>0</v>
      </c>
      <c r="K33" s="59">
        <f>+($D33/30)*C_Acquisto!K33</f>
        <v>0</v>
      </c>
      <c r="L33" s="59">
        <f>+($D33/30)*C_Acquisto!L33</f>
        <v>0</v>
      </c>
      <c r="M33" s="59">
        <f>+($D33/30)*C_Acquisto!M33</f>
        <v>0</v>
      </c>
      <c r="N33" s="59">
        <f>+($D33/30)*C_Acquisto!N33</f>
        <v>0</v>
      </c>
      <c r="O33" s="59">
        <f>+($D33/30)*C_Acquisto!O33</f>
        <v>0</v>
      </c>
      <c r="P33" s="59">
        <f>+($D33/30)*C_Acquisto!P33</f>
        <v>0</v>
      </c>
      <c r="Q33" s="59">
        <f>+($D33/30)*C_Acquisto!Q33</f>
        <v>0</v>
      </c>
      <c r="R33" s="59">
        <f>+($D33/30)*C_Acquisto!R33</f>
        <v>0</v>
      </c>
      <c r="S33" s="59">
        <f>+($D33/30)*C_Acquisto!S33</f>
        <v>0</v>
      </c>
      <c r="T33" s="59">
        <f>+($D33/30)*C_Acquisto!T33</f>
        <v>0</v>
      </c>
      <c r="U33" s="59">
        <f>+($D33/30)*C_Acquisto!U33</f>
        <v>0</v>
      </c>
      <c r="V33" s="59">
        <f>+($D33/30)*C_Acquisto!V33</f>
        <v>0</v>
      </c>
      <c r="W33" s="59">
        <f>+($D33/30)*C_Acquisto!W33</f>
        <v>0</v>
      </c>
      <c r="X33" s="59">
        <f>+($D33/30)*C_Acquisto!X33</f>
        <v>0</v>
      </c>
      <c r="Y33" s="59">
        <f>+($D33/30)*C_Acquisto!Y33</f>
        <v>0</v>
      </c>
      <c r="Z33" s="59">
        <f>+($D33/30)*C_Acquisto!Z33</f>
        <v>0</v>
      </c>
      <c r="AA33" s="59">
        <f>+($D33/30)*C_Acquisto!AA33</f>
        <v>0</v>
      </c>
      <c r="AB33" s="59">
        <f>+($D33/30)*C_Acquisto!AB33</f>
        <v>0</v>
      </c>
      <c r="AC33" s="59">
        <f>+($D33/30)*C_Acquisto!AC33</f>
        <v>0</v>
      </c>
      <c r="AD33" s="59">
        <f>+($D33/30)*C_Acquisto!AD33</f>
        <v>0</v>
      </c>
      <c r="AE33" s="59">
        <f>+($D33/30)*C_Acquisto!AE33</f>
        <v>0</v>
      </c>
      <c r="AF33" s="59">
        <f>+($D33/30)*C_Acquisto!AF33</f>
        <v>0</v>
      </c>
      <c r="AG33" s="59">
        <f>+($D33/30)*C_Acquisto!AG33</f>
        <v>0</v>
      </c>
      <c r="AH33" s="59">
        <f>+($D33/30)*C_Acquisto!AH33</f>
        <v>0</v>
      </c>
      <c r="AI33" s="59">
        <f>+($D33/30)*C_Acquisto!AI33</f>
        <v>0</v>
      </c>
      <c r="AJ33" s="59">
        <f>+($D33/30)*C_Acquisto!AJ33</f>
        <v>0</v>
      </c>
      <c r="AK33" s="59">
        <f>+($D33/30)*C_Acquisto!AK33</f>
        <v>0</v>
      </c>
      <c r="AL33" s="59">
        <f>+($D33/30)*C_Acquisto!AL33</f>
        <v>0</v>
      </c>
      <c r="AM33" s="59">
        <f>+($D33/30)*C_Acquisto!AM33</f>
        <v>0</v>
      </c>
      <c r="AN33" s="59">
        <f>+($D33/30)*C_Acquisto!AN33</f>
        <v>0</v>
      </c>
      <c r="AO33" s="59">
        <f>+($D33/30)*C_Acquisto!AO33</f>
        <v>0</v>
      </c>
      <c r="AP33" s="59">
        <f>+($D33/30)*C_Acquisto!AP33</f>
        <v>0</v>
      </c>
      <c r="AQ33" s="59">
        <f>+($D33/30)*C_Acquisto!AQ33</f>
        <v>0</v>
      </c>
      <c r="AR33" s="59">
        <f>+($D33/30)*C_Acquisto!AR33</f>
        <v>0</v>
      </c>
      <c r="AS33" s="59">
        <f>+($D33/30)*C_Acquisto!AS33</f>
        <v>0</v>
      </c>
      <c r="AT33" s="59">
        <f>+($D33/30)*C_Acquisto!AT33</f>
        <v>0</v>
      </c>
      <c r="AU33" s="59">
        <f>+($D33/30)*C_Acquisto!AU33</f>
        <v>0</v>
      </c>
      <c r="AV33" s="59">
        <f>+($D33/30)*C_Acquisto!AV33</f>
        <v>0</v>
      </c>
      <c r="AW33" s="59">
        <f>+($D33/30)*C_Acquisto!AW33</f>
        <v>0</v>
      </c>
      <c r="AX33" s="59">
        <f>+($D33/30)*C_Acquisto!AX33</f>
        <v>0</v>
      </c>
      <c r="AY33" s="59">
        <f>+($D33/30)*C_Acquisto!AY33</f>
        <v>0</v>
      </c>
      <c r="AZ33" s="59">
        <f>+($D33/30)*C_Acquisto!AZ33</f>
        <v>0</v>
      </c>
      <c r="BA33" s="59">
        <f>+($D33/30)*C_Acquisto!BA33</f>
        <v>0</v>
      </c>
      <c r="BB33" s="59">
        <f>+($D33/30)*C_Acquisto!BB33</f>
        <v>0</v>
      </c>
      <c r="BC33" s="59">
        <f>+($D33/30)*C_Acquisto!BC33</f>
        <v>0</v>
      </c>
      <c r="BD33" s="59">
        <f>+($D33/30)*C_Acquisto!BD33</f>
        <v>0</v>
      </c>
      <c r="BE33" s="59">
        <f>+($D33/30)*C_Acquisto!BE33</f>
        <v>0</v>
      </c>
      <c r="BF33" s="59">
        <f>+($D33/30)*C_Acquisto!BF33</f>
        <v>0</v>
      </c>
      <c r="BG33" s="59">
        <f>+($D33/30)*C_Acquisto!BG33</f>
        <v>0</v>
      </c>
      <c r="BH33" s="59">
        <f>+($D33/30)*C_Acquisto!BH33</f>
        <v>0</v>
      </c>
      <c r="BI33" s="59">
        <f>+($D33/30)*C_Acquisto!BI33</f>
        <v>0</v>
      </c>
      <c r="BJ33" s="59">
        <f>+($D33/30)*C_Acquisto!BJ33</f>
        <v>0</v>
      </c>
      <c r="BK33" s="59">
        <f>+($D33/30)*C_Acquisto!BK33</f>
        <v>0</v>
      </c>
      <c r="BL33" s="59">
        <f>+($D33/30)*C_Acquisto!BL33</f>
        <v>0</v>
      </c>
      <c r="BM33" s="59">
        <f>+($D33/30)*C_Acquisto!BM33</f>
        <v>0</v>
      </c>
      <c r="BN33" s="59">
        <f>+($D33/30)*C_Acquisto!BN33</f>
        <v>0</v>
      </c>
      <c r="BO33" s="59">
        <f>+($D33/30)*C_Acquisto!BO33</f>
        <v>0</v>
      </c>
      <c r="BP33" s="59">
        <f>+($D33/30)*C_Acquisto!BP33</f>
        <v>0</v>
      </c>
      <c r="BQ33" s="59">
        <f>+($D33/30)*C_Acquisto!BQ33</f>
        <v>0</v>
      </c>
      <c r="BR33" s="59">
        <f>+($D33/30)*C_Acquisto!BR33</f>
        <v>0</v>
      </c>
      <c r="BS33" s="59">
        <f>+($D33/30)*C_Acquisto!BS33</f>
        <v>0</v>
      </c>
      <c r="BT33" s="59">
        <f>+($D33/30)*C_Acquisto!BT33</f>
        <v>0</v>
      </c>
      <c r="BU33" s="59">
        <f>+($D33/30)*C_Acquisto!BU33</f>
        <v>0</v>
      </c>
      <c r="BV33" s="59">
        <f>+($D33/30)*C_Acquisto!BV33</f>
        <v>0</v>
      </c>
      <c r="BW33" s="59">
        <f>+($D33/30)*C_Acquisto!BW33</f>
        <v>0</v>
      </c>
      <c r="BX33" s="59">
        <f>+($D33/30)*C_Acquisto!BX33</f>
        <v>0</v>
      </c>
      <c r="BY33" s="59">
        <f>+($D33/30)*C_Acquisto!BY33</f>
        <v>0</v>
      </c>
      <c r="BZ33" s="59">
        <f>+($D33/30)*C_Acquisto!BZ33</f>
        <v>0</v>
      </c>
      <c r="CA33" s="59">
        <f>+($D33/30)*C_Acquisto!CA33</f>
        <v>0</v>
      </c>
      <c r="CB33" s="59">
        <f>+($D33/30)*C_Acquisto!CB33</f>
        <v>0</v>
      </c>
      <c r="CC33" s="59">
        <f>+($D33/30)*C_Acquisto!CC33</f>
        <v>0</v>
      </c>
      <c r="CD33" s="59">
        <f>+($D33/30)*C_Acquisto!CD33</f>
        <v>0</v>
      </c>
      <c r="CE33" s="59">
        <f>+($D33/30)*C_Acquisto!CE33</f>
        <v>0</v>
      </c>
      <c r="CF33" s="59">
        <f>+($D33/30)*C_Acquisto!CF33</f>
        <v>0</v>
      </c>
      <c r="CG33" s="59">
        <f>+($D33/30)*C_Acquisto!CG33</f>
        <v>0</v>
      </c>
      <c r="CH33" s="59">
        <f>+($D33/30)*C_Acquisto!CH33</f>
        <v>0</v>
      </c>
      <c r="CI33" s="59">
        <f>+($D33/30)*C_Acquisto!CI33</f>
        <v>0</v>
      </c>
      <c r="CJ33" s="59">
        <f>+($D33/30)*C_Acquisto!CJ33</f>
        <v>0</v>
      </c>
      <c r="CK33" s="59">
        <f>+($D33/30)*C_Acquisto!CK33</f>
        <v>0</v>
      </c>
      <c r="CL33" s="59">
        <f>+($D33/30)*C_Acquisto!CL33</f>
        <v>0</v>
      </c>
      <c r="CM33" s="59">
        <f>+($D33/30)*C_Acquisto!CM33</f>
        <v>0</v>
      </c>
      <c r="CN33" s="59">
        <f>+($D33/30)*C_Acquisto!CN33</f>
        <v>0</v>
      </c>
      <c r="CO33" s="59">
        <f>+($D33/30)*C_Acquisto!CO33</f>
        <v>0</v>
      </c>
      <c r="CP33" s="59">
        <f>+($D33/30)*C_Acquisto!CP33</f>
        <v>0</v>
      </c>
      <c r="CQ33" s="59">
        <f>+($D33/30)*C_Acquisto!CQ33</f>
        <v>0</v>
      </c>
      <c r="CR33" s="59">
        <f>+($D33/30)*C_Acquisto!CR33</f>
        <v>0</v>
      </c>
      <c r="CS33" s="59">
        <f>+($D33/30)*C_Acquisto!CS33</f>
        <v>0</v>
      </c>
      <c r="CT33" s="59">
        <f>+($D33/30)*C_Acquisto!CT33</f>
        <v>0</v>
      </c>
      <c r="CU33" s="59">
        <f>+($D33/30)*C_Acquisto!CU33</f>
        <v>0</v>
      </c>
      <c r="CV33" s="59">
        <f>+($D33/30)*C_Acquisto!CV33</f>
        <v>0</v>
      </c>
      <c r="CW33" s="59">
        <f>+($D33/30)*C_Acquisto!CW33</f>
        <v>0</v>
      </c>
      <c r="CX33" s="59">
        <f>+($D33/30)*C_Acquisto!CX33</f>
        <v>0</v>
      </c>
      <c r="CY33" s="59">
        <f>+($D33/30)*C_Acquisto!CY33</f>
        <v>0</v>
      </c>
      <c r="CZ33" s="59">
        <f>+($D33/30)*C_Acquisto!CZ33</f>
        <v>0</v>
      </c>
      <c r="DA33" s="59">
        <f>+($D33/30)*C_Acquisto!DA33</f>
        <v>0</v>
      </c>
      <c r="DB33" s="59">
        <f>+($D33/30)*C_Acquisto!DB33</f>
        <v>0</v>
      </c>
      <c r="DC33" s="59">
        <f>+($D33/30)*C_Acquisto!DC33</f>
        <v>0</v>
      </c>
      <c r="DD33" s="59">
        <f>+($D33/30)*C_Acquisto!DD33</f>
        <v>0</v>
      </c>
      <c r="DE33" s="59">
        <f>+($D33/30)*C_Acquisto!DE33</f>
        <v>0</v>
      </c>
      <c r="DF33" s="59">
        <f>+($D33/30)*C_Acquisto!DF33</f>
        <v>0</v>
      </c>
      <c r="DG33" s="59">
        <f>+($D33/30)*C_Acquisto!DG33</f>
        <v>0</v>
      </c>
      <c r="DH33" s="59">
        <f>+($D33/30)*C_Acquisto!DH33</f>
        <v>0</v>
      </c>
      <c r="DI33" s="59">
        <f>+($D33/30)*C_Acquisto!DI33</f>
        <v>0</v>
      </c>
      <c r="DJ33" s="59">
        <f>+($D33/30)*C_Acquisto!DJ33</f>
        <v>0</v>
      </c>
      <c r="DK33" s="59">
        <f>+($D33/30)*C_Acquisto!DK33</f>
        <v>0</v>
      </c>
      <c r="DL33" s="59">
        <f>+($D33/30)*C_Acquisto!DL33</f>
        <v>0</v>
      </c>
      <c r="DM33" s="59">
        <f>+($D33/30)*C_Acquisto!DM33</f>
        <v>0</v>
      </c>
      <c r="DN33" s="59">
        <f>+($D33/30)*C_Acquisto!DN33</f>
        <v>0</v>
      </c>
      <c r="DO33" s="59">
        <f>+($D33/30)*C_Acquisto!DO33</f>
        <v>0</v>
      </c>
      <c r="DP33" s="59">
        <f>+($D33/30)*C_Acquisto!DP33</f>
        <v>0</v>
      </c>
      <c r="DQ33" s="59">
        <f>+($D33/30)*C_Acquisto!DQ33</f>
        <v>0</v>
      </c>
      <c r="DR33" s="59">
        <f>+($D33/30)*C_Acquisto!DR33</f>
        <v>0</v>
      </c>
      <c r="DS33" s="59">
        <f>+($D33/30)*C_Acquisto!DS33</f>
        <v>0</v>
      </c>
      <c r="DT33" s="59">
        <f>+($D33/30)*C_Acquisto!DT33</f>
        <v>0</v>
      </c>
      <c r="DU33" s="59">
        <f>+($D33/30)*C_Acquisto!DU33</f>
        <v>0</v>
      </c>
      <c r="DV33" s="59">
        <f>+($D33/30)*C_Acquisto!DV33</f>
        <v>0</v>
      </c>
      <c r="DW33" s="59">
        <f>+($D33/30)*C_Acquisto!DW33</f>
        <v>0</v>
      </c>
    </row>
    <row r="34" spans="3:127" ht="16.5" thickTop="1" thickBot="1" x14ac:dyDescent="0.3">
      <c r="C34" s="119">
        <f>+I_Vendite!C32</f>
        <v>0</v>
      </c>
      <c r="D34" s="58">
        <f>+I_Vendite!F32</f>
        <v>0</v>
      </c>
      <c r="H34" s="59">
        <f>+($D34/30)*C_Acquisto!H34</f>
        <v>0</v>
      </c>
      <c r="I34" s="59">
        <f>+($D34/30)*C_Acquisto!I34</f>
        <v>0</v>
      </c>
      <c r="J34" s="59">
        <f>+($D34/30)*C_Acquisto!J34</f>
        <v>0</v>
      </c>
      <c r="K34" s="59">
        <f>+($D34/30)*C_Acquisto!K34</f>
        <v>0</v>
      </c>
      <c r="L34" s="59">
        <f>+($D34/30)*C_Acquisto!L34</f>
        <v>0</v>
      </c>
      <c r="M34" s="59">
        <f>+($D34/30)*C_Acquisto!M34</f>
        <v>0</v>
      </c>
      <c r="N34" s="59">
        <f>+($D34/30)*C_Acquisto!N34</f>
        <v>0</v>
      </c>
      <c r="O34" s="59">
        <f>+($D34/30)*C_Acquisto!O34</f>
        <v>0</v>
      </c>
      <c r="P34" s="59">
        <f>+($D34/30)*C_Acquisto!P34</f>
        <v>0</v>
      </c>
      <c r="Q34" s="59">
        <f>+($D34/30)*C_Acquisto!Q34</f>
        <v>0</v>
      </c>
      <c r="R34" s="59">
        <f>+($D34/30)*C_Acquisto!R34</f>
        <v>0</v>
      </c>
      <c r="S34" s="59">
        <f>+($D34/30)*C_Acquisto!S34</f>
        <v>0</v>
      </c>
      <c r="T34" s="59">
        <f>+($D34/30)*C_Acquisto!T34</f>
        <v>0</v>
      </c>
      <c r="U34" s="59">
        <f>+($D34/30)*C_Acquisto!U34</f>
        <v>0</v>
      </c>
      <c r="V34" s="59">
        <f>+($D34/30)*C_Acquisto!V34</f>
        <v>0</v>
      </c>
      <c r="W34" s="59">
        <f>+($D34/30)*C_Acquisto!W34</f>
        <v>0</v>
      </c>
      <c r="X34" s="59">
        <f>+($D34/30)*C_Acquisto!X34</f>
        <v>0</v>
      </c>
      <c r="Y34" s="59">
        <f>+($D34/30)*C_Acquisto!Y34</f>
        <v>0</v>
      </c>
      <c r="Z34" s="59">
        <f>+($D34/30)*C_Acquisto!Z34</f>
        <v>0</v>
      </c>
      <c r="AA34" s="59">
        <f>+($D34/30)*C_Acquisto!AA34</f>
        <v>0</v>
      </c>
      <c r="AB34" s="59">
        <f>+($D34/30)*C_Acquisto!AB34</f>
        <v>0</v>
      </c>
      <c r="AC34" s="59">
        <f>+($D34/30)*C_Acquisto!AC34</f>
        <v>0</v>
      </c>
      <c r="AD34" s="59">
        <f>+($D34/30)*C_Acquisto!AD34</f>
        <v>0</v>
      </c>
      <c r="AE34" s="59">
        <f>+($D34/30)*C_Acquisto!AE34</f>
        <v>0</v>
      </c>
      <c r="AF34" s="59">
        <f>+($D34/30)*C_Acquisto!AF34</f>
        <v>0</v>
      </c>
      <c r="AG34" s="59">
        <f>+($D34/30)*C_Acquisto!AG34</f>
        <v>0</v>
      </c>
      <c r="AH34" s="59">
        <f>+($D34/30)*C_Acquisto!AH34</f>
        <v>0</v>
      </c>
      <c r="AI34" s="59">
        <f>+($D34/30)*C_Acquisto!AI34</f>
        <v>0</v>
      </c>
      <c r="AJ34" s="59">
        <f>+($D34/30)*C_Acquisto!AJ34</f>
        <v>0</v>
      </c>
      <c r="AK34" s="59">
        <f>+($D34/30)*C_Acquisto!AK34</f>
        <v>0</v>
      </c>
      <c r="AL34" s="59">
        <f>+($D34/30)*C_Acquisto!AL34</f>
        <v>0</v>
      </c>
      <c r="AM34" s="59">
        <f>+($D34/30)*C_Acquisto!AM34</f>
        <v>0</v>
      </c>
      <c r="AN34" s="59">
        <f>+($D34/30)*C_Acquisto!AN34</f>
        <v>0</v>
      </c>
      <c r="AO34" s="59">
        <f>+($D34/30)*C_Acquisto!AO34</f>
        <v>0</v>
      </c>
      <c r="AP34" s="59">
        <f>+($D34/30)*C_Acquisto!AP34</f>
        <v>0</v>
      </c>
      <c r="AQ34" s="59">
        <f>+($D34/30)*C_Acquisto!AQ34</f>
        <v>0</v>
      </c>
      <c r="AR34" s="59">
        <f>+($D34/30)*C_Acquisto!AR34</f>
        <v>0</v>
      </c>
      <c r="AS34" s="59">
        <f>+($D34/30)*C_Acquisto!AS34</f>
        <v>0</v>
      </c>
      <c r="AT34" s="59">
        <f>+($D34/30)*C_Acquisto!AT34</f>
        <v>0</v>
      </c>
      <c r="AU34" s="59">
        <f>+($D34/30)*C_Acquisto!AU34</f>
        <v>0</v>
      </c>
      <c r="AV34" s="59">
        <f>+($D34/30)*C_Acquisto!AV34</f>
        <v>0</v>
      </c>
      <c r="AW34" s="59">
        <f>+($D34/30)*C_Acquisto!AW34</f>
        <v>0</v>
      </c>
      <c r="AX34" s="59">
        <f>+($D34/30)*C_Acquisto!AX34</f>
        <v>0</v>
      </c>
      <c r="AY34" s="59">
        <f>+($D34/30)*C_Acquisto!AY34</f>
        <v>0</v>
      </c>
      <c r="AZ34" s="59">
        <f>+($D34/30)*C_Acquisto!AZ34</f>
        <v>0</v>
      </c>
      <c r="BA34" s="59">
        <f>+($D34/30)*C_Acquisto!BA34</f>
        <v>0</v>
      </c>
      <c r="BB34" s="59">
        <f>+($D34/30)*C_Acquisto!BB34</f>
        <v>0</v>
      </c>
      <c r="BC34" s="59">
        <f>+($D34/30)*C_Acquisto!BC34</f>
        <v>0</v>
      </c>
      <c r="BD34" s="59">
        <f>+($D34/30)*C_Acquisto!BD34</f>
        <v>0</v>
      </c>
      <c r="BE34" s="59">
        <f>+($D34/30)*C_Acquisto!BE34</f>
        <v>0</v>
      </c>
      <c r="BF34" s="59">
        <f>+($D34/30)*C_Acquisto!BF34</f>
        <v>0</v>
      </c>
      <c r="BG34" s="59">
        <f>+($D34/30)*C_Acquisto!BG34</f>
        <v>0</v>
      </c>
      <c r="BH34" s="59">
        <f>+($D34/30)*C_Acquisto!BH34</f>
        <v>0</v>
      </c>
      <c r="BI34" s="59">
        <f>+($D34/30)*C_Acquisto!BI34</f>
        <v>0</v>
      </c>
      <c r="BJ34" s="59">
        <f>+($D34/30)*C_Acquisto!BJ34</f>
        <v>0</v>
      </c>
      <c r="BK34" s="59">
        <f>+($D34/30)*C_Acquisto!BK34</f>
        <v>0</v>
      </c>
      <c r="BL34" s="59">
        <f>+($D34/30)*C_Acquisto!BL34</f>
        <v>0</v>
      </c>
      <c r="BM34" s="59">
        <f>+($D34/30)*C_Acquisto!BM34</f>
        <v>0</v>
      </c>
      <c r="BN34" s="59">
        <f>+($D34/30)*C_Acquisto!BN34</f>
        <v>0</v>
      </c>
      <c r="BO34" s="59">
        <f>+($D34/30)*C_Acquisto!BO34</f>
        <v>0</v>
      </c>
      <c r="BP34" s="59">
        <f>+($D34/30)*C_Acquisto!BP34</f>
        <v>0</v>
      </c>
      <c r="BQ34" s="59">
        <f>+($D34/30)*C_Acquisto!BQ34</f>
        <v>0</v>
      </c>
      <c r="BR34" s="59">
        <f>+($D34/30)*C_Acquisto!BR34</f>
        <v>0</v>
      </c>
      <c r="BS34" s="59">
        <f>+($D34/30)*C_Acquisto!BS34</f>
        <v>0</v>
      </c>
      <c r="BT34" s="59">
        <f>+($D34/30)*C_Acquisto!BT34</f>
        <v>0</v>
      </c>
      <c r="BU34" s="59">
        <f>+($D34/30)*C_Acquisto!BU34</f>
        <v>0</v>
      </c>
      <c r="BV34" s="59">
        <f>+($D34/30)*C_Acquisto!BV34</f>
        <v>0</v>
      </c>
      <c r="BW34" s="59">
        <f>+($D34/30)*C_Acquisto!BW34</f>
        <v>0</v>
      </c>
      <c r="BX34" s="59">
        <f>+($D34/30)*C_Acquisto!BX34</f>
        <v>0</v>
      </c>
      <c r="BY34" s="59">
        <f>+($D34/30)*C_Acquisto!BY34</f>
        <v>0</v>
      </c>
      <c r="BZ34" s="59">
        <f>+($D34/30)*C_Acquisto!BZ34</f>
        <v>0</v>
      </c>
      <c r="CA34" s="59">
        <f>+($D34/30)*C_Acquisto!CA34</f>
        <v>0</v>
      </c>
      <c r="CB34" s="59">
        <f>+($D34/30)*C_Acquisto!CB34</f>
        <v>0</v>
      </c>
      <c r="CC34" s="59">
        <f>+($D34/30)*C_Acquisto!CC34</f>
        <v>0</v>
      </c>
      <c r="CD34" s="59">
        <f>+($D34/30)*C_Acquisto!CD34</f>
        <v>0</v>
      </c>
      <c r="CE34" s="59">
        <f>+($D34/30)*C_Acquisto!CE34</f>
        <v>0</v>
      </c>
      <c r="CF34" s="59">
        <f>+($D34/30)*C_Acquisto!CF34</f>
        <v>0</v>
      </c>
      <c r="CG34" s="59">
        <f>+($D34/30)*C_Acquisto!CG34</f>
        <v>0</v>
      </c>
      <c r="CH34" s="59">
        <f>+($D34/30)*C_Acquisto!CH34</f>
        <v>0</v>
      </c>
      <c r="CI34" s="59">
        <f>+($D34/30)*C_Acquisto!CI34</f>
        <v>0</v>
      </c>
      <c r="CJ34" s="59">
        <f>+($D34/30)*C_Acquisto!CJ34</f>
        <v>0</v>
      </c>
      <c r="CK34" s="59">
        <f>+($D34/30)*C_Acquisto!CK34</f>
        <v>0</v>
      </c>
      <c r="CL34" s="59">
        <f>+($D34/30)*C_Acquisto!CL34</f>
        <v>0</v>
      </c>
      <c r="CM34" s="59">
        <f>+($D34/30)*C_Acquisto!CM34</f>
        <v>0</v>
      </c>
      <c r="CN34" s="59">
        <f>+($D34/30)*C_Acquisto!CN34</f>
        <v>0</v>
      </c>
      <c r="CO34" s="59">
        <f>+($D34/30)*C_Acquisto!CO34</f>
        <v>0</v>
      </c>
      <c r="CP34" s="59">
        <f>+($D34/30)*C_Acquisto!CP34</f>
        <v>0</v>
      </c>
      <c r="CQ34" s="59">
        <f>+($D34/30)*C_Acquisto!CQ34</f>
        <v>0</v>
      </c>
      <c r="CR34" s="59">
        <f>+($D34/30)*C_Acquisto!CR34</f>
        <v>0</v>
      </c>
      <c r="CS34" s="59">
        <f>+($D34/30)*C_Acquisto!CS34</f>
        <v>0</v>
      </c>
      <c r="CT34" s="59">
        <f>+($D34/30)*C_Acquisto!CT34</f>
        <v>0</v>
      </c>
      <c r="CU34" s="59">
        <f>+($D34/30)*C_Acquisto!CU34</f>
        <v>0</v>
      </c>
      <c r="CV34" s="59">
        <f>+($D34/30)*C_Acquisto!CV34</f>
        <v>0</v>
      </c>
      <c r="CW34" s="59">
        <f>+($D34/30)*C_Acquisto!CW34</f>
        <v>0</v>
      </c>
      <c r="CX34" s="59">
        <f>+($D34/30)*C_Acquisto!CX34</f>
        <v>0</v>
      </c>
      <c r="CY34" s="59">
        <f>+($D34/30)*C_Acquisto!CY34</f>
        <v>0</v>
      </c>
      <c r="CZ34" s="59">
        <f>+($D34/30)*C_Acquisto!CZ34</f>
        <v>0</v>
      </c>
      <c r="DA34" s="59">
        <f>+($D34/30)*C_Acquisto!DA34</f>
        <v>0</v>
      </c>
      <c r="DB34" s="59">
        <f>+($D34/30)*C_Acquisto!DB34</f>
        <v>0</v>
      </c>
      <c r="DC34" s="59">
        <f>+($D34/30)*C_Acquisto!DC34</f>
        <v>0</v>
      </c>
      <c r="DD34" s="59">
        <f>+($D34/30)*C_Acquisto!DD34</f>
        <v>0</v>
      </c>
      <c r="DE34" s="59">
        <f>+($D34/30)*C_Acquisto!DE34</f>
        <v>0</v>
      </c>
      <c r="DF34" s="59">
        <f>+($D34/30)*C_Acquisto!DF34</f>
        <v>0</v>
      </c>
      <c r="DG34" s="59">
        <f>+($D34/30)*C_Acquisto!DG34</f>
        <v>0</v>
      </c>
      <c r="DH34" s="59">
        <f>+($D34/30)*C_Acquisto!DH34</f>
        <v>0</v>
      </c>
      <c r="DI34" s="59">
        <f>+($D34/30)*C_Acquisto!DI34</f>
        <v>0</v>
      </c>
      <c r="DJ34" s="59">
        <f>+($D34/30)*C_Acquisto!DJ34</f>
        <v>0</v>
      </c>
      <c r="DK34" s="59">
        <f>+($D34/30)*C_Acquisto!DK34</f>
        <v>0</v>
      </c>
      <c r="DL34" s="59">
        <f>+($D34/30)*C_Acquisto!DL34</f>
        <v>0</v>
      </c>
      <c r="DM34" s="59">
        <f>+($D34/30)*C_Acquisto!DM34</f>
        <v>0</v>
      </c>
      <c r="DN34" s="59">
        <f>+($D34/30)*C_Acquisto!DN34</f>
        <v>0</v>
      </c>
      <c r="DO34" s="59">
        <f>+($D34/30)*C_Acquisto!DO34</f>
        <v>0</v>
      </c>
      <c r="DP34" s="59">
        <f>+($D34/30)*C_Acquisto!DP34</f>
        <v>0</v>
      </c>
      <c r="DQ34" s="59">
        <f>+($D34/30)*C_Acquisto!DQ34</f>
        <v>0</v>
      </c>
      <c r="DR34" s="59">
        <f>+($D34/30)*C_Acquisto!DR34</f>
        <v>0</v>
      </c>
      <c r="DS34" s="59">
        <f>+($D34/30)*C_Acquisto!DS34</f>
        <v>0</v>
      </c>
      <c r="DT34" s="59">
        <f>+($D34/30)*C_Acquisto!DT34</f>
        <v>0</v>
      </c>
      <c r="DU34" s="59">
        <f>+($D34/30)*C_Acquisto!DU34</f>
        <v>0</v>
      </c>
      <c r="DV34" s="59">
        <f>+($D34/30)*C_Acquisto!DV34</f>
        <v>0</v>
      </c>
      <c r="DW34" s="59">
        <f>+($D34/30)*C_Acquisto!DW34</f>
        <v>0</v>
      </c>
    </row>
    <row r="35" spans="3:127" ht="16.5" thickTop="1" thickBot="1" x14ac:dyDescent="0.3">
      <c r="C35" s="119">
        <f>+I_Vendite!C33</f>
        <v>0</v>
      </c>
      <c r="D35" s="58">
        <f>+I_Vendite!F33</f>
        <v>0</v>
      </c>
      <c r="H35" s="59">
        <f>+($D35/30)*C_Acquisto!H35</f>
        <v>0</v>
      </c>
      <c r="I35" s="59">
        <f>+($D35/30)*C_Acquisto!I35</f>
        <v>0</v>
      </c>
      <c r="J35" s="59">
        <f>+($D35/30)*C_Acquisto!J35</f>
        <v>0</v>
      </c>
      <c r="K35" s="59">
        <f>+($D35/30)*C_Acquisto!K35</f>
        <v>0</v>
      </c>
      <c r="L35" s="59">
        <f>+($D35/30)*C_Acquisto!L35</f>
        <v>0</v>
      </c>
      <c r="M35" s="59">
        <f>+($D35/30)*C_Acquisto!M35</f>
        <v>0</v>
      </c>
      <c r="N35" s="59">
        <f>+($D35/30)*C_Acquisto!N35</f>
        <v>0</v>
      </c>
      <c r="O35" s="59">
        <f>+($D35/30)*C_Acquisto!O35</f>
        <v>0</v>
      </c>
      <c r="P35" s="59">
        <f>+($D35/30)*C_Acquisto!P35</f>
        <v>0</v>
      </c>
      <c r="Q35" s="59">
        <f>+($D35/30)*C_Acquisto!Q35</f>
        <v>0</v>
      </c>
      <c r="R35" s="59">
        <f>+($D35/30)*C_Acquisto!R35</f>
        <v>0</v>
      </c>
      <c r="S35" s="59">
        <f>+($D35/30)*C_Acquisto!S35</f>
        <v>0</v>
      </c>
      <c r="T35" s="59">
        <f>+($D35/30)*C_Acquisto!T35</f>
        <v>0</v>
      </c>
      <c r="U35" s="59">
        <f>+($D35/30)*C_Acquisto!U35</f>
        <v>0</v>
      </c>
      <c r="V35" s="59">
        <f>+($D35/30)*C_Acquisto!V35</f>
        <v>0</v>
      </c>
      <c r="W35" s="59">
        <f>+($D35/30)*C_Acquisto!W35</f>
        <v>0</v>
      </c>
      <c r="X35" s="59">
        <f>+($D35/30)*C_Acquisto!X35</f>
        <v>0</v>
      </c>
      <c r="Y35" s="59">
        <f>+($D35/30)*C_Acquisto!Y35</f>
        <v>0</v>
      </c>
      <c r="Z35" s="59">
        <f>+($D35/30)*C_Acquisto!Z35</f>
        <v>0</v>
      </c>
      <c r="AA35" s="59">
        <f>+($D35/30)*C_Acquisto!AA35</f>
        <v>0</v>
      </c>
      <c r="AB35" s="59">
        <f>+($D35/30)*C_Acquisto!AB35</f>
        <v>0</v>
      </c>
      <c r="AC35" s="59">
        <f>+($D35/30)*C_Acquisto!AC35</f>
        <v>0</v>
      </c>
      <c r="AD35" s="59">
        <f>+($D35/30)*C_Acquisto!AD35</f>
        <v>0</v>
      </c>
      <c r="AE35" s="59">
        <f>+($D35/30)*C_Acquisto!AE35</f>
        <v>0</v>
      </c>
      <c r="AF35" s="59">
        <f>+($D35/30)*C_Acquisto!AF35</f>
        <v>0</v>
      </c>
      <c r="AG35" s="59">
        <f>+($D35/30)*C_Acquisto!AG35</f>
        <v>0</v>
      </c>
      <c r="AH35" s="59">
        <f>+($D35/30)*C_Acquisto!AH35</f>
        <v>0</v>
      </c>
      <c r="AI35" s="59">
        <f>+($D35/30)*C_Acquisto!AI35</f>
        <v>0</v>
      </c>
      <c r="AJ35" s="59">
        <f>+($D35/30)*C_Acquisto!AJ35</f>
        <v>0</v>
      </c>
      <c r="AK35" s="59">
        <f>+($D35/30)*C_Acquisto!AK35</f>
        <v>0</v>
      </c>
      <c r="AL35" s="59">
        <f>+($D35/30)*C_Acquisto!AL35</f>
        <v>0</v>
      </c>
      <c r="AM35" s="59">
        <f>+($D35/30)*C_Acquisto!AM35</f>
        <v>0</v>
      </c>
      <c r="AN35" s="59">
        <f>+($D35/30)*C_Acquisto!AN35</f>
        <v>0</v>
      </c>
      <c r="AO35" s="59">
        <f>+($D35/30)*C_Acquisto!AO35</f>
        <v>0</v>
      </c>
      <c r="AP35" s="59">
        <f>+($D35/30)*C_Acquisto!AP35</f>
        <v>0</v>
      </c>
      <c r="AQ35" s="59">
        <f>+($D35/30)*C_Acquisto!AQ35</f>
        <v>0</v>
      </c>
      <c r="AR35" s="59">
        <f>+($D35/30)*C_Acquisto!AR35</f>
        <v>0</v>
      </c>
      <c r="AS35" s="59">
        <f>+($D35/30)*C_Acquisto!AS35</f>
        <v>0</v>
      </c>
      <c r="AT35" s="59">
        <f>+($D35/30)*C_Acquisto!AT35</f>
        <v>0</v>
      </c>
      <c r="AU35" s="59">
        <f>+($D35/30)*C_Acquisto!AU35</f>
        <v>0</v>
      </c>
      <c r="AV35" s="59">
        <f>+($D35/30)*C_Acquisto!AV35</f>
        <v>0</v>
      </c>
      <c r="AW35" s="59">
        <f>+($D35/30)*C_Acquisto!AW35</f>
        <v>0</v>
      </c>
      <c r="AX35" s="59">
        <f>+($D35/30)*C_Acquisto!AX35</f>
        <v>0</v>
      </c>
      <c r="AY35" s="59">
        <f>+($D35/30)*C_Acquisto!AY35</f>
        <v>0</v>
      </c>
      <c r="AZ35" s="59">
        <f>+($D35/30)*C_Acquisto!AZ35</f>
        <v>0</v>
      </c>
      <c r="BA35" s="59">
        <f>+($D35/30)*C_Acquisto!BA35</f>
        <v>0</v>
      </c>
      <c r="BB35" s="59">
        <f>+($D35/30)*C_Acquisto!BB35</f>
        <v>0</v>
      </c>
      <c r="BC35" s="59">
        <f>+($D35/30)*C_Acquisto!BC35</f>
        <v>0</v>
      </c>
      <c r="BD35" s="59">
        <f>+($D35/30)*C_Acquisto!BD35</f>
        <v>0</v>
      </c>
      <c r="BE35" s="59">
        <f>+($D35/30)*C_Acquisto!BE35</f>
        <v>0</v>
      </c>
      <c r="BF35" s="59">
        <f>+($D35/30)*C_Acquisto!BF35</f>
        <v>0</v>
      </c>
      <c r="BG35" s="59">
        <f>+($D35/30)*C_Acquisto!BG35</f>
        <v>0</v>
      </c>
      <c r="BH35" s="59">
        <f>+($D35/30)*C_Acquisto!BH35</f>
        <v>0</v>
      </c>
      <c r="BI35" s="59">
        <f>+($D35/30)*C_Acquisto!BI35</f>
        <v>0</v>
      </c>
      <c r="BJ35" s="59">
        <f>+($D35/30)*C_Acquisto!BJ35</f>
        <v>0</v>
      </c>
      <c r="BK35" s="59">
        <f>+($D35/30)*C_Acquisto!BK35</f>
        <v>0</v>
      </c>
      <c r="BL35" s="59">
        <f>+($D35/30)*C_Acquisto!BL35</f>
        <v>0</v>
      </c>
      <c r="BM35" s="59">
        <f>+($D35/30)*C_Acquisto!BM35</f>
        <v>0</v>
      </c>
      <c r="BN35" s="59">
        <f>+($D35/30)*C_Acquisto!BN35</f>
        <v>0</v>
      </c>
      <c r="BO35" s="59">
        <f>+($D35/30)*C_Acquisto!BO35</f>
        <v>0</v>
      </c>
      <c r="BP35" s="59">
        <f>+($D35/30)*C_Acquisto!BP35</f>
        <v>0</v>
      </c>
      <c r="BQ35" s="59">
        <f>+($D35/30)*C_Acquisto!BQ35</f>
        <v>0</v>
      </c>
      <c r="BR35" s="59">
        <f>+($D35/30)*C_Acquisto!BR35</f>
        <v>0</v>
      </c>
      <c r="BS35" s="59">
        <f>+($D35/30)*C_Acquisto!BS35</f>
        <v>0</v>
      </c>
      <c r="BT35" s="59">
        <f>+($D35/30)*C_Acquisto!BT35</f>
        <v>0</v>
      </c>
      <c r="BU35" s="59">
        <f>+($D35/30)*C_Acquisto!BU35</f>
        <v>0</v>
      </c>
      <c r="BV35" s="59">
        <f>+($D35/30)*C_Acquisto!BV35</f>
        <v>0</v>
      </c>
      <c r="BW35" s="59">
        <f>+($D35/30)*C_Acquisto!BW35</f>
        <v>0</v>
      </c>
      <c r="BX35" s="59">
        <f>+($D35/30)*C_Acquisto!BX35</f>
        <v>0</v>
      </c>
      <c r="BY35" s="59">
        <f>+($D35/30)*C_Acquisto!BY35</f>
        <v>0</v>
      </c>
      <c r="BZ35" s="59">
        <f>+($D35/30)*C_Acquisto!BZ35</f>
        <v>0</v>
      </c>
      <c r="CA35" s="59">
        <f>+($D35/30)*C_Acquisto!CA35</f>
        <v>0</v>
      </c>
      <c r="CB35" s="59">
        <f>+($D35/30)*C_Acquisto!CB35</f>
        <v>0</v>
      </c>
      <c r="CC35" s="59">
        <f>+($D35/30)*C_Acquisto!CC35</f>
        <v>0</v>
      </c>
      <c r="CD35" s="59">
        <f>+($D35/30)*C_Acquisto!CD35</f>
        <v>0</v>
      </c>
      <c r="CE35" s="59">
        <f>+($D35/30)*C_Acquisto!CE35</f>
        <v>0</v>
      </c>
      <c r="CF35" s="59">
        <f>+($D35/30)*C_Acquisto!CF35</f>
        <v>0</v>
      </c>
      <c r="CG35" s="59">
        <f>+($D35/30)*C_Acquisto!CG35</f>
        <v>0</v>
      </c>
      <c r="CH35" s="59">
        <f>+($D35/30)*C_Acquisto!CH35</f>
        <v>0</v>
      </c>
      <c r="CI35" s="59">
        <f>+($D35/30)*C_Acquisto!CI35</f>
        <v>0</v>
      </c>
      <c r="CJ35" s="59">
        <f>+($D35/30)*C_Acquisto!CJ35</f>
        <v>0</v>
      </c>
      <c r="CK35" s="59">
        <f>+($D35/30)*C_Acquisto!CK35</f>
        <v>0</v>
      </c>
      <c r="CL35" s="59">
        <f>+($D35/30)*C_Acquisto!CL35</f>
        <v>0</v>
      </c>
      <c r="CM35" s="59">
        <f>+($D35/30)*C_Acquisto!CM35</f>
        <v>0</v>
      </c>
      <c r="CN35" s="59">
        <f>+($D35/30)*C_Acquisto!CN35</f>
        <v>0</v>
      </c>
      <c r="CO35" s="59">
        <f>+($D35/30)*C_Acquisto!CO35</f>
        <v>0</v>
      </c>
      <c r="CP35" s="59">
        <f>+($D35/30)*C_Acquisto!CP35</f>
        <v>0</v>
      </c>
      <c r="CQ35" s="59">
        <f>+($D35/30)*C_Acquisto!CQ35</f>
        <v>0</v>
      </c>
      <c r="CR35" s="59">
        <f>+($D35/30)*C_Acquisto!CR35</f>
        <v>0</v>
      </c>
      <c r="CS35" s="59">
        <f>+($D35/30)*C_Acquisto!CS35</f>
        <v>0</v>
      </c>
      <c r="CT35" s="59">
        <f>+($D35/30)*C_Acquisto!CT35</f>
        <v>0</v>
      </c>
      <c r="CU35" s="59">
        <f>+($D35/30)*C_Acquisto!CU35</f>
        <v>0</v>
      </c>
      <c r="CV35" s="59">
        <f>+($D35/30)*C_Acquisto!CV35</f>
        <v>0</v>
      </c>
      <c r="CW35" s="59">
        <f>+($D35/30)*C_Acquisto!CW35</f>
        <v>0</v>
      </c>
      <c r="CX35" s="59">
        <f>+($D35/30)*C_Acquisto!CX35</f>
        <v>0</v>
      </c>
      <c r="CY35" s="59">
        <f>+($D35/30)*C_Acquisto!CY35</f>
        <v>0</v>
      </c>
      <c r="CZ35" s="59">
        <f>+($D35/30)*C_Acquisto!CZ35</f>
        <v>0</v>
      </c>
      <c r="DA35" s="59">
        <f>+($D35/30)*C_Acquisto!DA35</f>
        <v>0</v>
      </c>
      <c r="DB35" s="59">
        <f>+($D35/30)*C_Acquisto!DB35</f>
        <v>0</v>
      </c>
      <c r="DC35" s="59">
        <f>+($D35/30)*C_Acquisto!DC35</f>
        <v>0</v>
      </c>
      <c r="DD35" s="59">
        <f>+($D35/30)*C_Acquisto!DD35</f>
        <v>0</v>
      </c>
      <c r="DE35" s="59">
        <f>+($D35/30)*C_Acquisto!DE35</f>
        <v>0</v>
      </c>
      <c r="DF35" s="59">
        <f>+($D35/30)*C_Acquisto!DF35</f>
        <v>0</v>
      </c>
      <c r="DG35" s="59">
        <f>+($D35/30)*C_Acquisto!DG35</f>
        <v>0</v>
      </c>
      <c r="DH35" s="59">
        <f>+($D35/30)*C_Acquisto!DH35</f>
        <v>0</v>
      </c>
      <c r="DI35" s="59">
        <f>+($D35/30)*C_Acquisto!DI35</f>
        <v>0</v>
      </c>
      <c r="DJ35" s="59">
        <f>+($D35/30)*C_Acquisto!DJ35</f>
        <v>0</v>
      </c>
      <c r="DK35" s="59">
        <f>+($D35/30)*C_Acquisto!DK35</f>
        <v>0</v>
      </c>
      <c r="DL35" s="59">
        <f>+($D35/30)*C_Acquisto!DL35</f>
        <v>0</v>
      </c>
      <c r="DM35" s="59">
        <f>+($D35/30)*C_Acquisto!DM35</f>
        <v>0</v>
      </c>
      <c r="DN35" s="59">
        <f>+($D35/30)*C_Acquisto!DN35</f>
        <v>0</v>
      </c>
      <c r="DO35" s="59">
        <f>+($D35/30)*C_Acquisto!DO35</f>
        <v>0</v>
      </c>
      <c r="DP35" s="59">
        <f>+($D35/30)*C_Acquisto!DP35</f>
        <v>0</v>
      </c>
      <c r="DQ35" s="59">
        <f>+($D35/30)*C_Acquisto!DQ35</f>
        <v>0</v>
      </c>
      <c r="DR35" s="59">
        <f>+($D35/30)*C_Acquisto!DR35</f>
        <v>0</v>
      </c>
      <c r="DS35" s="59">
        <f>+($D35/30)*C_Acquisto!DS35</f>
        <v>0</v>
      </c>
      <c r="DT35" s="59">
        <f>+($D35/30)*C_Acquisto!DT35</f>
        <v>0</v>
      </c>
      <c r="DU35" s="59">
        <f>+($D35/30)*C_Acquisto!DU35</f>
        <v>0</v>
      </c>
      <c r="DV35" s="59">
        <f>+($D35/30)*C_Acquisto!DV35</f>
        <v>0</v>
      </c>
      <c r="DW35" s="59">
        <f>+($D35/30)*C_Acquisto!DW35</f>
        <v>0</v>
      </c>
    </row>
    <row r="36" spans="3:127" ht="15.75" thickTop="1" x14ac:dyDescent="0.25">
      <c r="G36" s="16" t="s">
        <v>191</v>
      </c>
      <c r="H36" s="95">
        <f>SUM(H6:H35)</f>
        <v>25200</v>
      </c>
      <c r="I36" s="95">
        <f t="shared" ref="I36:BT36" si="0">SUM(I6:I35)</f>
        <v>25200</v>
      </c>
      <c r="J36" s="95">
        <f t="shared" si="0"/>
        <v>25200</v>
      </c>
      <c r="K36" s="95">
        <f t="shared" si="0"/>
        <v>25200</v>
      </c>
      <c r="L36" s="95">
        <f t="shared" si="0"/>
        <v>25200</v>
      </c>
      <c r="M36" s="95">
        <f t="shared" si="0"/>
        <v>25200</v>
      </c>
      <c r="N36" s="95">
        <f t="shared" si="0"/>
        <v>25200</v>
      </c>
      <c r="O36" s="95">
        <f t="shared" si="0"/>
        <v>25200</v>
      </c>
      <c r="P36" s="95">
        <f t="shared" si="0"/>
        <v>25200</v>
      </c>
      <c r="Q36" s="95">
        <f t="shared" si="0"/>
        <v>25200</v>
      </c>
      <c r="R36" s="95">
        <f t="shared" si="0"/>
        <v>25200</v>
      </c>
      <c r="S36" s="95">
        <f t="shared" si="0"/>
        <v>25200</v>
      </c>
      <c r="T36" s="95">
        <f t="shared" si="0"/>
        <v>62999.999999999993</v>
      </c>
      <c r="U36" s="95">
        <f t="shared" si="0"/>
        <v>62999.999999999993</v>
      </c>
      <c r="V36" s="95">
        <f t="shared" si="0"/>
        <v>62999.999999999993</v>
      </c>
      <c r="W36" s="95">
        <f t="shared" si="0"/>
        <v>62999.999999999993</v>
      </c>
      <c r="X36" s="95">
        <f t="shared" si="0"/>
        <v>62999.999999999993</v>
      </c>
      <c r="Y36" s="95">
        <f t="shared" si="0"/>
        <v>62999.999999999993</v>
      </c>
      <c r="Z36" s="95">
        <f t="shared" si="0"/>
        <v>62999.999999999993</v>
      </c>
      <c r="AA36" s="95">
        <f t="shared" si="0"/>
        <v>62999.999999999993</v>
      </c>
      <c r="AB36" s="95">
        <f t="shared" si="0"/>
        <v>62999.999999999993</v>
      </c>
      <c r="AC36" s="95">
        <f t="shared" si="0"/>
        <v>62999.999999999993</v>
      </c>
      <c r="AD36" s="95">
        <f t="shared" si="0"/>
        <v>62999.999999999993</v>
      </c>
      <c r="AE36" s="95">
        <f t="shared" si="0"/>
        <v>62999.999999999993</v>
      </c>
      <c r="AF36" s="95">
        <f t="shared" si="0"/>
        <v>62999.999999999993</v>
      </c>
      <c r="AG36" s="95">
        <f t="shared" si="0"/>
        <v>62999.999999999993</v>
      </c>
      <c r="AH36" s="95">
        <f t="shared" si="0"/>
        <v>62999.999999999993</v>
      </c>
      <c r="AI36" s="95">
        <f t="shared" si="0"/>
        <v>62999.999999999993</v>
      </c>
      <c r="AJ36" s="95">
        <f t="shared" si="0"/>
        <v>62999.999999999993</v>
      </c>
      <c r="AK36" s="95">
        <f t="shared" si="0"/>
        <v>62999.999999999993</v>
      </c>
      <c r="AL36" s="95">
        <f t="shared" si="0"/>
        <v>62999.999999999993</v>
      </c>
      <c r="AM36" s="95">
        <f t="shared" si="0"/>
        <v>62999.999999999993</v>
      </c>
      <c r="AN36" s="95">
        <f t="shared" si="0"/>
        <v>62999.999999999993</v>
      </c>
      <c r="AO36" s="95">
        <f t="shared" si="0"/>
        <v>62999.999999999993</v>
      </c>
      <c r="AP36" s="95">
        <f t="shared" si="0"/>
        <v>62999.999999999993</v>
      </c>
      <c r="AQ36" s="95">
        <f t="shared" si="0"/>
        <v>62999.999999999993</v>
      </c>
      <c r="AR36" s="95">
        <f t="shared" si="0"/>
        <v>62999.999999999993</v>
      </c>
      <c r="AS36" s="95">
        <f t="shared" si="0"/>
        <v>62999.999999999993</v>
      </c>
      <c r="AT36" s="95">
        <f t="shared" si="0"/>
        <v>62999.999999999993</v>
      </c>
      <c r="AU36" s="95">
        <f t="shared" si="0"/>
        <v>62999.999999999993</v>
      </c>
      <c r="AV36" s="95">
        <f t="shared" si="0"/>
        <v>62999.999999999993</v>
      </c>
      <c r="AW36" s="95">
        <f t="shared" si="0"/>
        <v>62999.999999999993</v>
      </c>
      <c r="AX36" s="95">
        <f t="shared" si="0"/>
        <v>62999.999999999993</v>
      </c>
      <c r="AY36" s="95">
        <f t="shared" si="0"/>
        <v>62999.999999999993</v>
      </c>
      <c r="AZ36" s="95">
        <f t="shared" si="0"/>
        <v>62999.999999999993</v>
      </c>
      <c r="BA36" s="95">
        <f t="shared" si="0"/>
        <v>62999.999999999993</v>
      </c>
      <c r="BB36" s="95">
        <f t="shared" si="0"/>
        <v>62999.999999999993</v>
      </c>
      <c r="BC36" s="95">
        <f t="shared" si="0"/>
        <v>62999.999999999993</v>
      </c>
      <c r="BD36" s="95">
        <f t="shared" si="0"/>
        <v>62999.999999999993</v>
      </c>
      <c r="BE36" s="95">
        <f t="shared" si="0"/>
        <v>62999.999999999993</v>
      </c>
      <c r="BF36" s="95">
        <f t="shared" si="0"/>
        <v>62999.999999999993</v>
      </c>
      <c r="BG36" s="95">
        <f t="shared" si="0"/>
        <v>62999.999999999993</v>
      </c>
      <c r="BH36" s="95">
        <f t="shared" si="0"/>
        <v>62999.999999999993</v>
      </c>
      <c r="BI36" s="95">
        <f t="shared" si="0"/>
        <v>62999.999999999993</v>
      </c>
      <c r="BJ36" s="95">
        <f t="shared" si="0"/>
        <v>62999.999999999993</v>
      </c>
      <c r="BK36" s="95">
        <f t="shared" si="0"/>
        <v>62999.999999999993</v>
      </c>
      <c r="BL36" s="95">
        <f t="shared" si="0"/>
        <v>62999.999999999993</v>
      </c>
      <c r="BM36" s="95">
        <f t="shared" si="0"/>
        <v>62999.999999999993</v>
      </c>
      <c r="BN36" s="95">
        <f t="shared" si="0"/>
        <v>62999.999999999993</v>
      </c>
      <c r="BO36" s="95">
        <f t="shared" si="0"/>
        <v>62999.999999999993</v>
      </c>
      <c r="BP36" s="95">
        <f t="shared" si="0"/>
        <v>62999.999999999993</v>
      </c>
      <c r="BQ36" s="95">
        <f t="shared" si="0"/>
        <v>62999.999999999993</v>
      </c>
      <c r="BR36" s="95">
        <f t="shared" si="0"/>
        <v>62999.999999999993</v>
      </c>
      <c r="BS36" s="95">
        <f t="shared" si="0"/>
        <v>62999.999999999993</v>
      </c>
      <c r="BT36" s="95">
        <f t="shared" si="0"/>
        <v>62999.999999999993</v>
      </c>
      <c r="BU36" s="95">
        <f t="shared" ref="BU36:DW36" si="1">SUM(BU6:BU35)</f>
        <v>62999.999999999993</v>
      </c>
      <c r="BV36" s="95">
        <f t="shared" si="1"/>
        <v>62999.999999999993</v>
      </c>
      <c r="BW36" s="95">
        <f t="shared" si="1"/>
        <v>62999.999999999993</v>
      </c>
      <c r="BX36" s="95">
        <f t="shared" si="1"/>
        <v>62999.999999999993</v>
      </c>
      <c r="BY36" s="95">
        <f t="shared" si="1"/>
        <v>62999.999999999993</v>
      </c>
      <c r="BZ36" s="95">
        <f t="shared" si="1"/>
        <v>62999.999999999993</v>
      </c>
      <c r="CA36" s="95">
        <f t="shared" si="1"/>
        <v>62999.999999999993</v>
      </c>
      <c r="CB36" s="95">
        <f t="shared" si="1"/>
        <v>62999.999999999993</v>
      </c>
      <c r="CC36" s="95">
        <f t="shared" si="1"/>
        <v>62999.999999999993</v>
      </c>
      <c r="CD36" s="95">
        <f t="shared" si="1"/>
        <v>62999.999999999993</v>
      </c>
      <c r="CE36" s="95">
        <f t="shared" si="1"/>
        <v>62999.999999999993</v>
      </c>
      <c r="CF36" s="95">
        <f t="shared" si="1"/>
        <v>62999.999999999993</v>
      </c>
      <c r="CG36" s="95">
        <f t="shared" si="1"/>
        <v>62999.999999999993</v>
      </c>
      <c r="CH36" s="95">
        <f t="shared" si="1"/>
        <v>62999.999999999993</v>
      </c>
      <c r="CI36" s="95">
        <f t="shared" si="1"/>
        <v>62999.999999999993</v>
      </c>
      <c r="CJ36" s="95">
        <f t="shared" si="1"/>
        <v>62999.999999999993</v>
      </c>
      <c r="CK36" s="95">
        <f t="shared" si="1"/>
        <v>62999.999999999993</v>
      </c>
      <c r="CL36" s="95">
        <f t="shared" si="1"/>
        <v>62999.999999999993</v>
      </c>
      <c r="CM36" s="95">
        <f t="shared" si="1"/>
        <v>62999.999999999993</v>
      </c>
      <c r="CN36" s="95">
        <f t="shared" si="1"/>
        <v>62999.999999999993</v>
      </c>
      <c r="CO36" s="95">
        <f t="shared" si="1"/>
        <v>62999.999999999993</v>
      </c>
      <c r="CP36" s="95">
        <f t="shared" si="1"/>
        <v>62999.999999999993</v>
      </c>
      <c r="CQ36" s="95">
        <f t="shared" si="1"/>
        <v>62999.999999999993</v>
      </c>
      <c r="CR36" s="95">
        <f t="shared" si="1"/>
        <v>62999.999999999993</v>
      </c>
      <c r="CS36" s="95">
        <f t="shared" si="1"/>
        <v>62999.999999999993</v>
      </c>
      <c r="CT36" s="95">
        <f t="shared" si="1"/>
        <v>62999.999999999993</v>
      </c>
      <c r="CU36" s="95">
        <f t="shared" si="1"/>
        <v>62999.999999999993</v>
      </c>
      <c r="CV36" s="95">
        <f t="shared" si="1"/>
        <v>62999.999999999993</v>
      </c>
      <c r="CW36" s="95">
        <f t="shared" si="1"/>
        <v>62999.999999999993</v>
      </c>
      <c r="CX36" s="95">
        <f t="shared" si="1"/>
        <v>62999.999999999993</v>
      </c>
      <c r="CY36" s="95">
        <f t="shared" si="1"/>
        <v>62999.999999999993</v>
      </c>
      <c r="CZ36" s="95">
        <f t="shared" si="1"/>
        <v>62999.999999999993</v>
      </c>
      <c r="DA36" s="95">
        <f t="shared" si="1"/>
        <v>62999.999999999993</v>
      </c>
      <c r="DB36" s="95">
        <f t="shared" si="1"/>
        <v>62999.999999999993</v>
      </c>
      <c r="DC36" s="95">
        <f t="shared" si="1"/>
        <v>62999.999999999993</v>
      </c>
      <c r="DD36" s="95">
        <f t="shared" si="1"/>
        <v>62999.999999999993</v>
      </c>
      <c r="DE36" s="95">
        <f t="shared" si="1"/>
        <v>62999.999999999993</v>
      </c>
      <c r="DF36" s="95">
        <f t="shared" si="1"/>
        <v>62999.999999999993</v>
      </c>
      <c r="DG36" s="95">
        <f t="shared" si="1"/>
        <v>62999.999999999993</v>
      </c>
      <c r="DH36" s="95">
        <f t="shared" si="1"/>
        <v>62999.999999999993</v>
      </c>
      <c r="DI36" s="95">
        <f t="shared" si="1"/>
        <v>62999.999999999993</v>
      </c>
      <c r="DJ36" s="95">
        <f t="shared" si="1"/>
        <v>62999.999999999993</v>
      </c>
      <c r="DK36" s="95">
        <f t="shared" si="1"/>
        <v>62999.999999999993</v>
      </c>
      <c r="DL36" s="95">
        <f t="shared" si="1"/>
        <v>62999.999999999993</v>
      </c>
      <c r="DM36" s="95">
        <f t="shared" si="1"/>
        <v>62999.999999999993</v>
      </c>
      <c r="DN36" s="95">
        <f t="shared" si="1"/>
        <v>62999.999999999993</v>
      </c>
      <c r="DO36" s="95">
        <f t="shared" si="1"/>
        <v>62999.999999999993</v>
      </c>
      <c r="DP36" s="95">
        <f t="shared" si="1"/>
        <v>62999.999999999993</v>
      </c>
      <c r="DQ36" s="95">
        <f t="shared" si="1"/>
        <v>62999.999999999993</v>
      </c>
      <c r="DR36" s="95">
        <f t="shared" si="1"/>
        <v>62999.999999999993</v>
      </c>
      <c r="DS36" s="95">
        <f t="shared" si="1"/>
        <v>62999.999999999993</v>
      </c>
      <c r="DT36" s="95">
        <f t="shared" si="1"/>
        <v>62999.999999999993</v>
      </c>
      <c r="DU36" s="95">
        <f t="shared" si="1"/>
        <v>62999.999999999993</v>
      </c>
      <c r="DV36" s="95">
        <f t="shared" si="1"/>
        <v>62999.999999999993</v>
      </c>
      <c r="DW36" s="95">
        <f t="shared" si="1"/>
        <v>62999.999999999993</v>
      </c>
    </row>
  </sheetData>
  <hyperlinks>
    <hyperlink ref="C1" location="Input!A1" display="MENU" xr:uid="{00000000-0004-0000-1A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0.79998168889431442"/>
  </sheetPr>
  <dimension ref="A1:DW132"/>
  <sheetViews>
    <sheetView showGridLines="0" workbookViewId="0">
      <pane ySplit="5" topLeftCell="A6" activePane="bottomLeft" state="frozen"/>
      <selection pane="bottomLeft" activeCell="S5" sqref="S5"/>
    </sheetView>
  </sheetViews>
  <sheetFormatPr defaultColWidth="8.85546875" defaultRowHeight="15" x14ac:dyDescent="0.25"/>
  <cols>
    <col min="2" max="2" width="17.28515625" customWidth="1"/>
    <col min="3" max="3" width="19.140625" customWidth="1"/>
    <col min="4" max="5" width="17" customWidth="1"/>
    <col min="6" max="6" width="10.42578125" customWidth="1"/>
  </cols>
  <sheetData>
    <row r="1" spans="1:127" ht="18.75" x14ac:dyDescent="0.3">
      <c r="A1" s="29" t="s">
        <v>193</v>
      </c>
      <c r="C1" s="13" t="s">
        <v>41</v>
      </c>
    </row>
    <row r="4" spans="1:127" ht="21" x14ac:dyDescent="0.35">
      <c r="C4" s="6" t="s">
        <v>7</v>
      </c>
      <c r="G4" s="104" t="str">
        <f>+Vendite!F5</f>
        <v>anno</v>
      </c>
      <c r="H4" s="55">
        <f>+Vendite!G5</f>
        <v>2020</v>
      </c>
      <c r="I4" s="55">
        <f>+Vendite!H5</f>
        <v>2020</v>
      </c>
      <c r="J4" s="55">
        <f>+Vendite!I5</f>
        <v>2020</v>
      </c>
      <c r="K4" s="55">
        <f>+Vendite!J5</f>
        <v>2020</v>
      </c>
      <c r="L4" s="55">
        <f>+Vendite!K5</f>
        <v>2020</v>
      </c>
      <c r="M4" s="55">
        <f>+Vendite!L5</f>
        <v>2020</v>
      </c>
      <c r="N4" s="55">
        <f>+Vendite!M5</f>
        <v>2020</v>
      </c>
      <c r="O4" s="55">
        <f>+Vendite!N5</f>
        <v>2020</v>
      </c>
      <c r="P4" s="55">
        <f>+Vendite!O5</f>
        <v>2020</v>
      </c>
      <c r="Q4" s="55">
        <f>+Vendite!P5</f>
        <v>2020</v>
      </c>
      <c r="R4" s="55">
        <f>+Vendite!Q5</f>
        <v>2020</v>
      </c>
      <c r="S4" s="55">
        <f>+Vendite!R5</f>
        <v>2020</v>
      </c>
      <c r="T4" s="55">
        <f>+Vendite!S5</f>
        <v>2021</v>
      </c>
      <c r="U4" s="55">
        <f>+Vendite!T5</f>
        <v>2021</v>
      </c>
      <c r="V4" s="55">
        <f>+Vendite!U5</f>
        <v>2021</v>
      </c>
      <c r="W4" s="55">
        <f>+Vendite!V5</f>
        <v>2021</v>
      </c>
      <c r="X4" s="55">
        <f>+Vendite!W5</f>
        <v>2021</v>
      </c>
      <c r="Y4" s="55">
        <f>+Vendite!X5</f>
        <v>2021</v>
      </c>
      <c r="Z4" s="55">
        <f>+Vendite!Y5</f>
        <v>2021</v>
      </c>
      <c r="AA4" s="55">
        <f>+Vendite!Z5</f>
        <v>2021</v>
      </c>
      <c r="AB4" s="55">
        <f>+Vendite!AA5</f>
        <v>2021</v>
      </c>
      <c r="AC4" s="55">
        <f>+Vendite!AB5</f>
        <v>2021</v>
      </c>
      <c r="AD4" s="55">
        <f>+Vendite!AC5</f>
        <v>2021</v>
      </c>
      <c r="AE4" s="55">
        <f>+Vendite!AD5</f>
        <v>2021</v>
      </c>
      <c r="AF4" s="55">
        <f>+Vendite!AE5</f>
        <v>2022</v>
      </c>
      <c r="AG4" s="55">
        <f>+Vendite!AF5</f>
        <v>2022</v>
      </c>
      <c r="AH4" s="55">
        <f>+Vendite!AG5</f>
        <v>2022</v>
      </c>
      <c r="AI4" s="55">
        <f>+Vendite!AH5</f>
        <v>2022</v>
      </c>
      <c r="AJ4" s="55">
        <f>+Vendite!AI5</f>
        <v>2022</v>
      </c>
      <c r="AK4" s="55">
        <f>+Vendite!AJ5</f>
        <v>2022</v>
      </c>
      <c r="AL4" s="55">
        <f>+Vendite!AK5</f>
        <v>2022</v>
      </c>
      <c r="AM4" s="55">
        <f>+Vendite!AL5</f>
        <v>2022</v>
      </c>
      <c r="AN4" s="55">
        <f>+Vendite!AM5</f>
        <v>2022</v>
      </c>
      <c r="AO4" s="55">
        <f>+Vendite!AN5</f>
        <v>2022</v>
      </c>
      <c r="AP4" s="55">
        <f>+Vendite!AO5</f>
        <v>2022</v>
      </c>
      <c r="AQ4" s="55">
        <f>+Vendite!AP5</f>
        <v>2022</v>
      </c>
      <c r="AR4" s="55">
        <f>+Vendite!AQ5</f>
        <v>2023</v>
      </c>
      <c r="AS4" s="55">
        <f>+Vendite!AR5</f>
        <v>2023</v>
      </c>
      <c r="AT4" s="55">
        <f>+Vendite!AS5</f>
        <v>2023</v>
      </c>
      <c r="AU4" s="55">
        <f>+Vendite!AT5</f>
        <v>2023</v>
      </c>
      <c r="AV4" s="55">
        <f>+Vendite!AU5</f>
        <v>2023</v>
      </c>
      <c r="AW4" s="55">
        <f>+Vendite!AV5</f>
        <v>2023</v>
      </c>
      <c r="AX4" s="55">
        <f>+Vendite!AW5</f>
        <v>2023</v>
      </c>
      <c r="AY4" s="55">
        <f>+Vendite!AX5</f>
        <v>2023</v>
      </c>
      <c r="AZ4" s="55">
        <f>+Vendite!AY5</f>
        <v>2023</v>
      </c>
      <c r="BA4" s="55">
        <f>+Vendite!AZ5</f>
        <v>2023</v>
      </c>
      <c r="BB4" s="55">
        <f>+Vendite!BA5</f>
        <v>2023</v>
      </c>
      <c r="BC4" s="55">
        <f>+Vendite!BB5</f>
        <v>2023</v>
      </c>
      <c r="BD4" s="55">
        <f>+Vendite!BC5</f>
        <v>2024</v>
      </c>
      <c r="BE4" s="55">
        <f>+Vendite!BD5</f>
        <v>2024</v>
      </c>
      <c r="BF4" s="55">
        <f>+Vendite!BE5</f>
        <v>2024</v>
      </c>
      <c r="BG4" s="55">
        <f>+Vendite!BF5</f>
        <v>2024</v>
      </c>
      <c r="BH4" s="55">
        <f>+Vendite!BG5</f>
        <v>2024</v>
      </c>
      <c r="BI4" s="55">
        <f>+Vendite!BH5</f>
        <v>2024</v>
      </c>
      <c r="BJ4" s="55">
        <f>+Vendite!BI5</f>
        <v>2024</v>
      </c>
      <c r="BK4" s="55">
        <f>+Vendite!BJ5</f>
        <v>2024</v>
      </c>
      <c r="BL4" s="55">
        <f>+Vendite!BK5</f>
        <v>2024</v>
      </c>
      <c r="BM4" s="55">
        <f>+Vendite!BL5</f>
        <v>2024</v>
      </c>
      <c r="BN4" s="55">
        <f>+Vendite!BM5</f>
        <v>2024</v>
      </c>
      <c r="BO4" s="55">
        <f>+Vendite!BN5</f>
        <v>2024</v>
      </c>
      <c r="BP4" s="55">
        <f>+Vendite!BO5</f>
        <v>2025</v>
      </c>
      <c r="BQ4" s="55">
        <f>+Vendite!BP5</f>
        <v>2025</v>
      </c>
      <c r="BR4" s="55">
        <f>+Vendite!BQ5</f>
        <v>2025</v>
      </c>
      <c r="BS4" s="55">
        <f>+Vendite!BR5</f>
        <v>2025</v>
      </c>
      <c r="BT4" s="55">
        <f>+Vendite!BS5</f>
        <v>2025</v>
      </c>
      <c r="BU4" s="55">
        <f>+Vendite!BT5</f>
        <v>2025</v>
      </c>
      <c r="BV4" s="55">
        <f>+Vendite!BU5</f>
        <v>2025</v>
      </c>
      <c r="BW4" s="55">
        <f>+Vendite!BV5</f>
        <v>2025</v>
      </c>
      <c r="BX4" s="55">
        <f>+Vendite!BW5</f>
        <v>2025</v>
      </c>
      <c r="BY4" s="55">
        <f>+Vendite!BX5</f>
        <v>2025</v>
      </c>
      <c r="BZ4" s="55">
        <f>+Vendite!BY5</f>
        <v>2025</v>
      </c>
      <c r="CA4" s="55">
        <f>+Vendite!BZ5</f>
        <v>2025</v>
      </c>
      <c r="CB4" s="55">
        <f>+Vendite!CA5</f>
        <v>2026</v>
      </c>
      <c r="CC4" s="55">
        <f>+Vendite!CB5</f>
        <v>2026</v>
      </c>
      <c r="CD4" s="55">
        <f>+Vendite!CC5</f>
        <v>2026</v>
      </c>
      <c r="CE4" s="55">
        <f>+Vendite!CD5</f>
        <v>2026</v>
      </c>
      <c r="CF4" s="55">
        <f>+Vendite!CE5</f>
        <v>2026</v>
      </c>
      <c r="CG4" s="55">
        <f>+Vendite!CF5</f>
        <v>2026</v>
      </c>
      <c r="CH4" s="55">
        <f>+Vendite!CG5</f>
        <v>2026</v>
      </c>
      <c r="CI4" s="55">
        <f>+Vendite!CH5</f>
        <v>2026</v>
      </c>
      <c r="CJ4" s="55">
        <f>+Vendite!CI5</f>
        <v>2026</v>
      </c>
      <c r="CK4" s="55">
        <f>+Vendite!CJ5</f>
        <v>2026</v>
      </c>
      <c r="CL4" s="55">
        <f>+Vendite!CK5</f>
        <v>2026</v>
      </c>
      <c r="CM4" s="55">
        <f>+Vendite!CL5</f>
        <v>2026</v>
      </c>
      <c r="CN4" s="55">
        <f>+Vendite!CM5</f>
        <v>2027</v>
      </c>
      <c r="CO4" s="55">
        <f>+Vendite!CN5</f>
        <v>2027</v>
      </c>
      <c r="CP4" s="55">
        <f>+Vendite!CO5</f>
        <v>2027</v>
      </c>
      <c r="CQ4" s="55">
        <f>+Vendite!CP5</f>
        <v>2027</v>
      </c>
      <c r="CR4" s="55">
        <f>+Vendite!CQ5</f>
        <v>2027</v>
      </c>
      <c r="CS4" s="55">
        <f>+Vendite!CR5</f>
        <v>2027</v>
      </c>
      <c r="CT4" s="55">
        <f>+Vendite!CS5</f>
        <v>2027</v>
      </c>
      <c r="CU4" s="55">
        <f>+Vendite!CT5</f>
        <v>2027</v>
      </c>
      <c r="CV4" s="55">
        <f>+Vendite!CU5</f>
        <v>2027</v>
      </c>
      <c r="CW4" s="55">
        <f>+Vendite!CV5</f>
        <v>2027</v>
      </c>
      <c r="CX4" s="55">
        <f>+Vendite!CW5</f>
        <v>2027</v>
      </c>
      <c r="CY4" s="55">
        <f>+Vendite!CX5</f>
        <v>2027</v>
      </c>
      <c r="CZ4" s="55">
        <f>+Vendite!CY5</f>
        <v>2028</v>
      </c>
      <c r="DA4" s="55">
        <f>+Vendite!CZ5</f>
        <v>2028</v>
      </c>
      <c r="DB4" s="55">
        <f>+Vendite!DA5</f>
        <v>2028</v>
      </c>
      <c r="DC4" s="55">
        <f>+Vendite!DB5</f>
        <v>2028</v>
      </c>
      <c r="DD4" s="55">
        <f>+Vendite!DC5</f>
        <v>2028</v>
      </c>
      <c r="DE4" s="55">
        <f>+Vendite!DD5</f>
        <v>2028</v>
      </c>
      <c r="DF4" s="55">
        <f>+Vendite!DE5</f>
        <v>2028</v>
      </c>
      <c r="DG4" s="55">
        <f>+Vendite!DF5</f>
        <v>2028</v>
      </c>
      <c r="DH4" s="55">
        <f>+Vendite!DG5</f>
        <v>2028</v>
      </c>
      <c r="DI4" s="55">
        <f>+Vendite!DH5</f>
        <v>2028</v>
      </c>
      <c r="DJ4" s="55">
        <f>+Vendite!DI5</f>
        <v>2028</v>
      </c>
      <c r="DK4" s="55">
        <f>+Vendite!DJ5</f>
        <v>2028</v>
      </c>
      <c r="DL4" s="55">
        <f>+Vendite!DK5</f>
        <v>2029</v>
      </c>
      <c r="DM4" s="55">
        <f>+Vendite!DL5</f>
        <v>2029</v>
      </c>
      <c r="DN4" s="55">
        <f>+Vendite!DM5</f>
        <v>2029</v>
      </c>
      <c r="DO4" s="55">
        <f>+Vendite!DN5</f>
        <v>2029</v>
      </c>
      <c r="DP4" s="55">
        <f>+Vendite!DO5</f>
        <v>2029</v>
      </c>
      <c r="DQ4" s="55">
        <f>+Vendite!DP5</f>
        <v>2029</v>
      </c>
      <c r="DR4" s="55">
        <f>+Vendite!DQ5</f>
        <v>2029</v>
      </c>
      <c r="DS4" s="55">
        <f>+Vendite!DR5</f>
        <v>2029</v>
      </c>
      <c r="DT4" s="55">
        <f>+Vendite!DS5</f>
        <v>2029</v>
      </c>
      <c r="DU4" s="55">
        <f>+Vendite!DT5</f>
        <v>2029</v>
      </c>
      <c r="DV4" s="55">
        <f>+Vendite!DU5</f>
        <v>2029</v>
      </c>
      <c r="DW4" s="55">
        <f>+Vendite!DV5</f>
        <v>2029</v>
      </c>
    </row>
    <row r="5" spans="1:127" ht="38.25" customHeight="1" thickBot="1" x14ac:dyDescent="0.3">
      <c r="C5" s="102" t="str">
        <f>+I_Vendite!C3</f>
        <v>Categoria</v>
      </c>
      <c r="D5" s="103" t="s">
        <v>341</v>
      </c>
      <c r="E5" s="103" t="str">
        <f>+I_Vendite!E3</f>
        <v>Aliquota Iva</v>
      </c>
      <c r="F5" s="103" t="str">
        <f>+I_Vendite!H3</f>
        <v>gg dilazione Fornitori</v>
      </c>
      <c r="G5" s="104" t="str">
        <f>+Vendite!F6</f>
        <v>mese</v>
      </c>
      <c r="H5" s="55" t="str">
        <f>+Vendite!G6</f>
        <v>gen</v>
      </c>
      <c r="I5" s="55" t="str">
        <f>+Vendite!H6</f>
        <v>feb</v>
      </c>
      <c r="J5" s="55" t="str">
        <f>+Vendite!I6</f>
        <v>mar</v>
      </c>
      <c r="K5" s="55" t="str">
        <f>+Vendite!J6</f>
        <v>apr</v>
      </c>
      <c r="L5" s="55" t="str">
        <f>+Vendite!K6</f>
        <v>mag</v>
      </c>
      <c r="M5" s="55" t="str">
        <f>+Vendite!L6</f>
        <v>giu</v>
      </c>
      <c r="N5" s="55" t="str">
        <f>+Vendite!M6</f>
        <v>lug</v>
      </c>
      <c r="O5" s="55" t="str">
        <f>+Vendite!N6</f>
        <v>ago</v>
      </c>
      <c r="P5" s="55" t="str">
        <f>+Vendite!O6</f>
        <v>set</v>
      </c>
      <c r="Q5" s="55" t="str">
        <f>+Vendite!P6</f>
        <v>ott</v>
      </c>
      <c r="R5" s="55" t="str">
        <f>+Vendite!Q6</f>
        <v>nov</v>
      </c>
      <c r="S5" s="55" t="str">
        <f>+Vendite!R6</f>
        <v>dic</v>
      </c>
      <c r="T5" s="55" t="str">
        <f>+Vendite!S6</f>
        <v>gen</v>
      </c>
      <c r="U5" s="55" t="str">
        <f>+Vendite!T6</f>
        <v>feb</v>
      </c>
      <c r="V5" s="55" t="str">
        <f>+Vendite!U6</f>
        <v>mar</v>
      </c>
      <c r="W5" s="55" t="str">
        <f>+Vendite!V6</f>
        <v>apr</v>
      </c>
      <c r="X5" s="55" t="str">
        <f>+Vendite!W6</f>
        <v>mag</v>
      </c>
      <c r="Y5" s="55" t="str">
        <f>+Vendite!X6</f>
        <v>giu</v>
      </c>
      <c r="Z5" s="55" t="str">
        <f>+Vendite!Y6</f>
        <v>lug</v>
      </c>
      <c r="AA5" s="55" t="str">
        <f>+Vendite!Z6</f>
        <v>ago</v>
      </c>
      <c r="AB5" s="55" t="str">
        <f>+Vendite!AA6</f>
        <v>set</v>
      </c>
      <c r="AC5" s="55" t="str">
        <f>+Vendite!AB6</f>
        <v>ott</v>
      </c>
      <c r="AD5" s="55" t="str">
        <f>+Vendite!AC6</f>
        <v>nov</v>
      </c>
      <c r="AE5" s="55" t="str">
        <f>+Vendite!AD6</f>
        <v>dic</v>
      </c>
      <c r="AF5" s="55" t="str">
        <f>+Vendite!AE6</f>
        <v>gen</v>
      </c>
      <c r="AG5" s="55" t="str">
        <f>+Vendite!AF6</f>
        <v>feb</v>
      </c>
      <c r="AH5" s="55" t="str">
        <f>+Vendite!AG6</f>
        <v>mar</v>
      </c>
      <c r="AI5" s="55" t="str">
        <f>+Vendite!AH6</f>
        <v>apr</v>
      </c>
      <c r="AJ5" s="55" t="str">
        <f>+Vendite!AI6</f>
        <v>mag</v>
      </c>
      <c r="AK5" s="55" t="str">
        <f>+Vendite!AJ6</f>
        <v>giu</v>
      </c>
      <c r="AL5" s="55" t="str">
        <f>+Vendite!AK6</f>
        <v>lug</v>
      </c>
      <c r="AM5" s="55" t="str">
        <f>+Vendite!AL6</f>
        <v>ago</v>
      </c>
      <c r="AN5" s="55" t="str">
        <f>+Vendite!AM6</f>
        <v>set</v>
      </c>
      <c r="AO5" s="55" t="str">
        <f>+Vendite!AN6</f>
        <v>ott</v>
      </c>
      <c r="AP5" s="55" t="str">
        <f>+Vendite!AO6</f>
        <v>nov</v>
      </c>
      <c r="AQ5" s="55" t="str">
        <f>+Vendite!AP6</f>
        <v>dic</v>
      </c>
      <c r="AR5" s="55" t="str">
        <f>+Vendite!AQ6</f>
        <v>gen</v>
      </c>
      <c r="AS5" s="55" t="str">
        <f>+Vendite!AR6</f>
        <v>feb</v>
      </c>
      <c r="AT5" s="55" t="str">
        <f>+Vendite!AS6</f>
        <v>mar</v>
      </c>
      <c r="AU5" s="55" t="str">
        <f>+Vendite!AT6</f>
        <v>apr</v>
      </c>
      <c r="AV5" s="55" t="str">
        <f>+Vendite!AU6</f>
        <v>mag</v>
      </c>
      <c r="AW5" s="55" t="str">
        <f>+Vendite!AV6</f>
        <v>giu</v>
      </c>
      <c r="AX5" s="55" t="str">
        <f>+Vendite!AW6</f>
        <v>lug</v>
      </c>
      <c r="AY5" s="55" t="str">
        <f>+Vendite!AX6</f>
        <v>ago</v>
      </c>
      <c r="AZ5" s="55" t="str">
        <f>+Vendite!AY6</f>
        <v>set</v>
      </c>
      <c r="BA5" s="55" t="str">
        <f>+Vendite!AZ6</f>
        <v>ott</v>
      </c>
      <c r="BB5" s="55" t="str">
        <f>+Vendite!BA6</f>
        <v>nov</v>
      </c>
      <c r="BC5" s="55" t="str">
        <f>+Vendite!BB6</f>
        <v>dic</v>
      </c>
      <c r="BD5" s="55" t="str">
        <f>+Vendite!BC6</f>
        <v>gen</v>
      </c>
      <c r="BE5" s="55" t="str">
        <f>+Vendite!BD6</f>
        <v>feb</v>
      </c>
      <c r="BF5" s="55" t="str">
        <f>+Vendite!BE6</f>
        <v>mar</v>
      </c>
      <c r="BG5" s="55" t="str">
        <f>+Vendite!BF6</f>
        <v>apr</v>
      </c>
      <c r="BH5" s="55" t="str">
        <f>+Vendite!BG6</f>
        <v>mag</v>
      </c>
      <c r="BI5" s="55" t="str">
        <f>+Vendite!BH6</f>
        <v>giu</v>
      </c>
      <c r="BJ5" s="55" t="str">
        <f>+Vendite!BI6</f>
        <v>lug</v>
      </c>
      <c r="BK5" s="55" t="str">
        <f>+Vendite!BJ6</f>
        <v>ago</v>
      </c>
      <c r="BL5" s="55" t="str">
        <f>+Vendite!BK6</f>
        <v>set</v>
      </c>
      <c r="BM5" s="55" t="str">
        <f>+Vendite!BL6</f>
        <v>ott</v>
      </c>
      <c r="BN5" s="55" t="str">
        <f>+Vendite!BM6</f>
        <v>nov</v>
      </c>
      <c r="BO5" s="55" t="str">
        <f>+Vendite!BN6</f>
        <v>dic</v>
      </c>
      <c r="BP5" s="55" t="str">
        <f>+Vendite!BO6</f>
        <v>gen</v>
      </c>
      <c r="BQ5" s="55" t="str">
        <f>+Vendite!BP6</f>
        <v>feb</v>
      </c>
      <c r="BR5" s="55" t="str">
        <f>+Vendite!BQ6</f>
        <v>mar</v>
      </c>
      <c r="BS5" s="55" t="str">
        <f>+Vendite!BR6</f>
        <v>apr</v>
      </c>
      <c r="BT5" s="55" t="str">
        <f>+Vendite!BS6</f>
        <v>mag</v>
      </c>
      <c r="BU5" s="55" t="str">
        <f>+Vendite!BT6</f>
        <v>giu</v>
      </c>
      <c r="BV5" s="55" t="str">
        <f>+Vendite!BU6</f>
        <v>lug</v>
      </c>
      <c r="BW5" s="55" t="str">
        <f>+Vendite!BV6</f>
        <v>ago</v>
      </c>
      <c r="BX5" s="55" t="str">
        <f>+Vendite!BW6</f>
        <v>set</v>
      </c>
      <c r="BY5" s="55" t="str">
        <f>+Vendite!BX6</f>
        <v>ott</v>
      </c>
      <c r="BZ5" s="55" t="str">
        <f>+Vendite!BY6</f>
        <v>nov</v>
      </c>
      <c r="CA5" s="55" t="str">
        <f>+Vendite!BZ6</f>
        <v>dic</v>
      </c>
      <c r="CB5" s="55" t="str">
        <f>+Vendite!CA6</f>
        <v>gen</v>
      </c>
      <c r="CC5" s="55" t="str">
        <f>+Vendite!CB6</f>
        <v>feb</v>
      </c>
      <c r="CD5" s="55" t="str">
        <f>+Vendite!CC6</f>
        <v>mar</v>
      </c>
      <c r="CE5" s="55" t="str">
        <f>+Vendite!CD6</f>
        <v>apr</v>
      </c>
      <c r="CF5" s="55" t="str">
        <f>+Vendite!CE6</f>
        <v>mag</v>
      </c>
      <c r="CG5" s="55" t="str">
        <f>+Vendite!CF6</f>
        <v>giu</v>
      </c>
      <c r="CH5" s="55" t="str">
        <f>+Vendite!CG6</f>
        <v>lug</v>
      </c>
      <c r="CI5" s="55" t="str">
        <f>+Vendite!CH6</f>
        <v>ago</v>
      </c>
      <c r="CJ5" s="55" t="str">
        <f>+Vendite!CI6</f>
        <v>set</v>
      </c>
      <c r="CK5" s="55" t="str">
        <f>+Vendite!CJ6</f>
        <v>ott</v>
      </c>
      <c r="CL5" s="55" t="str">
        <f>+Vendite!CK6</f>
        <v>nov</v>
      </c>
      <c r="CM5" s="55" t="str">
        <f>+Vendite!CL6</f>
        <v>dic</v>
      </c>
      <c r="CN5" s="55" t="str">
        <f>+Vendite!CM6</f>
        <v>gen</v>
      </c>
      <c r="CO5" s="55" t="str">
        <f>+Vendite!CN6</f>
        <v>feb</v>
      </c>
      <c r="CP5" s="55" t="str">
        <f>+Vendite!CO6</f>
        <v>mar</v>
      </c>
      <c r="CQ5" s="55" t="str">
        <f>+Vendite!CP6</f>
        <v>apr</v>
      </c>
      <c r="CR5" s="55" t="str">
        <f>+Vendite!CQ6</f>
        <v>mag</v>
      </c>
      <c r="CS5" s="55" t="str">
        <f>+Vendite!CR6</f>
        <v>giu</v>
      </c>
      <c r="CT5" s="55" t="str">
        <f>+Vendite!CS6</f>
        <v>lug</v>
      </c>
      <c r="CU5" s="55" t="str">
        <f>+Vendite!CT6</f>
        <v>ago</v>
      </c>
      <c r="CV5" s="55" t="str">
        <f>+Vendite!CU6</f>
        <v>set</v>
      </c>
      <c r="CW5" s="55" t="str">
        <f>+Vendite!CV6</f>
        <v>ott</v>
      </c>
      <c r="CX5" s="55" t="str">
        <f>+Vendite!CW6</f>
        <v>nov</v>
      </c>
      <c r="CY5" s="55" t="str">
        <f>+Vendite!CX6</f>
        <v>dic</v>
      </c>
      <c r="CZ5" s="55" t="str">
        <f>+Vendite!CY6</f>
        <v>gen</v>
      </c>
      <c r="DA5" s="55" t="str">
        <f>+Vendite!CZ6</f>
        <v>feb</v>
      </c>
      <c r="DB5" s="55" t="str">
        <f>+Vendite!DA6</f>
        <v>mar</v>
      </c>
      <c r="DC5" s="55" t="str">
        <f>+Vendite!DB6</f>
        <v>apr</v>
      </c>
      <c r="DD5" s="55" t="str">
        <f>+Vendite!DC6</f>
        <v>mag</v>
      </c>
      <c r="DE5" s="55" t="str">
        <f>+Vendite!DD6</f>
        <v>giu</v>
      </c>
      <c r="DF5" s="55" t="str">
        <f>+Vendite!DE6</f>
        <v>lug</v>
      </c>
      <c r="DG5" s="55" t="str">
        <f>+Vendite!DF6</f>
        <v>ago</v>
      </c>
      <c r="DH5" s="55" t="str">
        <f>+Vendite!DG6</f>
        <v>set</v>
      </c>
      <c r="DI5" s="55" t="str">
        <f>+Vendite!DH6</f>
        <v>ott</v>
      </c>
      <c r="DJ5" s="55" t="str">
        <f>+Vendite!DI6</f>
        <v>nov</v>
      </c>
      <c r="DK5" s="55" t="str">
        <f>+Vendite!DJ6</f>
        <v>dic</v>
      </c>
      <c r="DL5" s="55" t="str">
        <f>+Vendite!DK6</f>
        <v>gen</v>
      </c>
      <c r="DM5" s="55" t="str">
        <f>+Vendite!DL6</f>
        <v>feb</v>
      </c>
      <c r="DN5" s="55" t="str">
        <f>+Vendite!DM6</f>
        <v>mar</v>
      </c>
      <c r="DO5" s="55" t="str">
        <f>+Vendite!DN6</f>
        <v>apr</v>
      </c>
      <c r="DP5" s="55" t="str">
        <f>+Vendite!DO6</f>
        <v>mag</v>
      </c>
      <c r="DQ5" s="55" t="str">
        <f>+Vendite!DP6</f>
        <v>giu</v>
      </c>
      <c r="DR5" s="55" t="str">
        <f>+Vendite!DQ6</f>
        <v>lug</v>
      </c>
      <c r="DS5" s="55" t="str">
        <f>+Vendite!DR6</f>
        <v>ago</v>
      </c>
      <c r="DT5" s="55" t="str">
        <f>+Vendite!DS6</f>
        <v>set</v>
      </c>
      <c r="DU5" s="55" t="str">
        <f>+Vendite!DT6</f>
        <v>ott</v>
      </c>
      <c r="DV5" s="55" t="str">
        <f>+Vendite!DU6</f>
        <v>nov</v>
      </c>
      <c r="DW5" s="55" t="str">
        <f>+Vendite!DV6</f>
        <v>dic</v>
      </c>
    </row>
    <row r="6" spans="1:127" ht="16.5" thickTop="1" thickBot="1" x14ac:dyDescent="0.3">
      <c r="C6" s="119" t="str">
        <f>+'I_Costi Variabili'!D5</f>
        <v>Commerciali</v>
      </c>
      <c r="D6" s="57">
        <f>+'I_Costi Variabili'!F5</f>
        <v>0.02</v>
      </c>
      <c r="E6" s="57">
        <f>+'I_Costi Variabili'!E5</f>
        <v>0.22</v>
      </c>
      <c r="F6" s="58">
        <f>+'I_Costi Variabili'!G5</f>
        <v>30</v>
      </c>
      <c r="H6" s="59">
        <f>+$D6*CE!G$7</f>
        <v>1440</v>
      </c>
      <c r="I6" s="59">
        <f>+$D6*CE!H$7</f>
        <v>1440</v>
      </c>
      <c r="J6" s="59">
        <f>+$D6*CE!I$7</f>
        <v>1440</v>
      </c>
      <c r="K6" s="59">
        <f>+$D6*CE!J$7</f>
        <v>1440</v>
      </c>
      <c r="L6" s="59">
        <f>+$D6*CE!K$7</f>
        <v>1440</v>
      </c>
      <c r="M6" s="59">
        <f>+$D6*CE!L$7</f>
        <v>1440</v>
      </c>
      <c r="N6" s="59">
        <f>+$D6*CE!M$7</f>
        <v>1440</v>
      </c>
      <c r="O6" s="59">
        <f>+$D6*CE!N$7</f>
        <v>1440</v>
      </c>
      <c r="P6" s="59">
        <f>+$D6*CE!O$7</f>
        <v>1440</v>
      </c>
      <c r="Q6" s="59">
        <f>+$D6*CE!P$7</f>
        <v>1440</v>
      </c>
      <c r="R6" s="59">
        <f>+$D6*CE!Q$7</f>
        <v>1440</v>
      </c>
      <c r="S6" s="59">
        <f>+$D6*CE!R$7</f>
        <v>1440</v>
      </c>
      <c r="T6" s="59">
        <f>+$D6*CE!S$7</f>
        <v>3600</v>
      </c>
      <c r="U6" s="59">
        <f>+$D6*CE!T$7</f>
        <v>3600</v>
      </c>
      <c r="V6" s="59">
        <f>+$D6*CE!U$7</f>
        <v>3600</v>
      </c>
      <c r="W6" s="59">
        <f>+$D6*CE!V$7</f>
        <v>3600</v>
      </c>
      <c r="X6" s="59">
        <f>+$D6*CE!W$7</f>
        <v>3600</v>
      </c>
      <c r="Y6" s="59">
        <f>+$D6*CE!X$7</f>
        <v>3600</v>
      </c>
      <c r="Z6" s="59">
        <f>+$D6*CE!Y$7</f>
        <v>3600</v>
      </c>
      <c r="AA6" s="59">
        <f>+$D6*CE!Z$7</f>
        <v>3600</v>
      </c>
      <c r="AB6" s="59">
        <f>+$D6*CE!AA$7</f>
        <v>3600</v>
      </c>
      <c r="AC6" s="59">
        <f>+$D6*CE!AB$7</f>
        <v>3600</v>
      </c>
      <c r="AD6" s="59">
        <f>+$D6*CE!AC$7</f>
        <v>3600</v>
      </c>
      <c r="AE6" s="59">
        <f>+$D6*CE!AD$7</f>
        <v>3600</v>
      </c>
      <c r="AF6" s="59">
        <f>+$D6*CE!AE$7</f>
        <v>3600</v>
      </c>
      <c r="AG6" s="59">
        <f>+$D6*CE!AF$7</f>
        <v>3600</v>
      </c>
      <c r="AH6" s="59">
        <f>+$D6*CE!AG$7</f>
        <v>3600</v>
      </c>
      <c r="AI6" s="59">
        <f>+$D6*CE!AH$7</f>
        <v>3600</v>
      </c>
      <c r="AJ6" s="59">
        <f>+$D6*CE!AI$7</f>
        <v>3600</v>
      </c>
      <c r="AK6" s="59">
        <f>+$D6*CE!AJ$7</f>
        <v>3600</v>
      </c>
      <c r="AL6" s="59">
        <f>+$D6*CE!AK$7</f>
        <v>3600</v>
      </c>
      <c r="AM6" s="59">
        <f>+$D6*CE!AL$7</f>
        <v>3600</v>
      </c>
      <c r="AN6" s="59">
        <f>+$D6*CE!AM$7</f>
        <v>3600</v>
      </c>
      <c r="AO6" s="59">
        <f>+$D6*CE!AN$7</f>
        <v>3600</v>
      </c>
      <c r="AP6" s="59">
        <f>+$D6*CE!AO$7</f>
        <v>3600</v>
      </c>
      <c r="AQ6" s="59">
        <f>+$D6*CE!AP$7</f>
        <v>3600</v>
      </c>
      <c r="AR6" s="59">
        <f>+$D6*CE!AQ$7</f>
        <v>3600</v>
      </c>
      <c r="AS6" s="59">
        <f>+$D6*CE!AR$7</f>
        <v>3600</v>
      </c>
      <c r="AT6" s="59">
        <f>+$D6*CE!AS$7</f>
        <v>3600</v>
      </c>
      <c r="AU6" s="59">
        <f>+$D6*CE!AT$7</f>
        <v>3600</v>
      </c>
      <c r="AV6" s="59">
        <f>+$D6*CE!AU$7</f>
        <v>3600</v>
      </c>
      <c r="AW6" s="59">
        <f>+$D6*CE!AV$7</f>
        <v>3600</v>
      </c>
      <c r="AX6" s="59">
        <f>+$D6*CE!AW$7</f>
        <v>3600</v>
      </c>
      <c r="AY6" s="59">
        <f>+$D6*CE!AX$7</f>
        <v>3600</v>
      </c>
      <c r="AZ6" s="59">
        <f>+$D6*CE!AY$7</f>
        <v>3600</v>
      </c>
      <c r="BA6" s="59">
        <f>+$D6*CE!AZ$7</f>
        <v>3600</v>
      </c>
      <c r="BB6" s="59">
        <f>+$D6*CE!BA$7</f>
        <v>3600</v>
      </c>
      <c r="BC6" s="59">
        <f>+$D6*CE!BB$7</f>
        <v>3600</v>
      </c>
      <c r="BD6" s="59">
        <f>+$D6*CE!BC$7</f>
        <v>3600</v>
      </c>
      <c r="BE6" s="59">
        <f>+$D6*CE!BD$7</f>
        <v>3600</v>
      </c>
      <c r="BF6" s="59">
        <f>+$D6*CE!BE$7</f>
        <v>3600</v>
      </c>
      <c r="BG6" s="59">
        <f>+$D6*CE!BF$7</f>
        <v>3600</v>
      </c>
      <c r="BH6" s="59">
        <f>+$D6*CE!BG$7</f>
        <v>3600</v>
      </c>
      <c r="BI6" s="59">
        <f>+$D6*CE!BH$7</f>
        <v>3600</v>
      </c>
      <c r="BJ6" s="59">
        <f>+$D6*CE!BI$7</f>
        <v>3600</v>
      </c>
      <c r="BK6" s="59">
        <f>+$D6*CE!BJ$7</f>
        <v>3600</v>
      </c>
      <c r="BL6" s="59">
        <f>+$D6*CE!BK$7</f>
        <v>3600</v>
      </c>
      <c r="BM6" s="59">
        <f>+$D6*CE!BL$7</f>
        <v>3600</v>
      </c>
      <c r="BN6" s="59">
        <f>+$D6*CE!BM$7</f>
        <v>3600</v>
      </c>
      <c r="BO6" s="59">
        <f>+$D6*CE!BN$7</f>
        <v>3600</v>
      </c>
      <c r="BP6" s="59">
        <f>+$D6*CE!BO$7</f>
        <v>3600</v>
      </c>
      <c r="BQ6" s="59">
        <f>+$D6*CE!BP$7</f>
        <v>3600</v>
      </c>
      <c r="BR6" s="59">
        <f>+$D6*CE!BQ$7</f>
        <v>3600</v>
      </c>
      <c r="BS6" s="59">
        <f>+$D6*CE!BR$7</f>
        <v>3600</v>
      </c>
      <c r="BT6" s="59">
        <f>+$D6*CE!BS$7</f>
        <v>3600</v>
      </c>
      <c r="BU6" s="59">
        <f>+$D6*CE!BT$7</f>
        <v>3600</v>
      </c>
      <c r="BV6" s="59">
        <f>+$D6*CE!BU$7</f>
        <v>3600</v>
      </c>
      <c r="BW6" s="59">
        <f>+$D6*CE!BV$7</f>
        <v>3600</v>
      </c>
      <c r="BX6" s="59">
        <f>+$D6*CE!BW$7</f>
        <v>3600</v>
      </c>
      <c r="BY6" s="59">
        <f>+$D6*CE!BX$7</f>
        <v>3600</v>
      </c>
      <c r="BZ6" s="59">
        <f>+$D6*CE!BY$7</f>
        <v>3600</v>
      </c>
      <c r="CA6" s="59">
        <f>+$D6*CE!BZ$7</f>
        <v>3600</v>
      </c>
      <c r="CB6" s="59">
        <f>+$D6*CE!CA$7</f>
        <v>3600</v>
      </c>
      <c r="CC6" s="59">
        <f>+$D6*CE!CB$7</f>
        <v>3600</v>
      </c>
      <c r="CD6" s="59">
        <f>+$D6*CE!CC$7</f>
        <v>3600</v>
      </c>
      <c r="CE6" s="59">
        <f>+$D6*CE!CD$7</f>
        <v>3600</v>
      </c>
      <c r="CF6" s="59">
        <f>+$D6*CE!CE$7</f>
        <v>3600</v>
      </c>
      <c r="CG6" s="59">
        <f>+$D6*CE!CF$7</f>
        <v>3600</v>
      </c>
      <c r="CH6" s="59">
        <f>+$D6*CE!CG$7</f>
        <v>3600</v>
      </c>
      <c r="CI6" s="59">
        <f>+$D6*CE!CH$7</f>
        <v>3600</v>
      </c>
      <c r="CJ6" s="59">
        <f>+$D6*CE!CI$7</f>
        <v>3600</v>
      </c>
      <c r="CK6" s="59">
        <f>+$D6*CE!CJ$7</f>
        <v>3600</v>
      </c>
      <c r="CL6" s="59">
        <f>+$D6*CE!CK$7</f>
        <v>3600</v>
      </c>
      <c r="CM6" s="59">
        <f>+$D6*CE!CL$7</f>
        <v>3600</v>
      </c>
      <c r="CN6" s="59">
        <f>+$D6*CE!CM$7</f>
        <v>3600</v>
      </c>
      <c r="CO6" s="59">
        <f>+$D6*CE!CN$7</f>
        <v>3600</v>
      </c>
      <c r="CP6" s="59">
        <f>+$D6*CE!CO$7</f>
        <v>3600</v>
      </c>
      <c r="CQ6" s="59">
        <f>+$D6*CE!CP$7</f>
        <v>3600</v>
      </c>
      <c r="CR6" s="59">
        <f>+$D6*CE!CQ$7</f>
        <v>3600</v>
      </c>
      <c r="CS6" s="59">
        <f>+$D6*CE!CR$7</f>
        <v>3600</v>
      </c>
      <c r="CT6" s="59">
        <f>+$D6*CE!CS$7</f>
        <v>3600</v>
      </c>
      <c r="CU6" s="59">
        <f>+$D6*CE!CT$7</f>
        <v>3600</v>
      </c>
      <c r="CV6" s="59">
        <f>+$D6*CE!CU$7</f>
        <v>3600</v>
      </c>
      <c r="CW6" s="59">
        <f>+$D6*CE!CV$7</f>
        <v>3600</v>
      </c>
      <c r="CX6" s="59">
        <f>+$D6*CE!CW$7</f>
        <v>3600</v>
      </c>
      <c r="CY6" s="59">
        <f>+$D6*CE!CX$7</f>
        <v>3600</v>
      </c>
      <c r="CZ6" s="59">
        <f>+$D6*CE!CY$7</f>
        <v>3600</v>
      </c>
      <c r="DA6" s="59">
        <f>+$D6*CE!CZ$7</f>
        <v>3600</v>
      </c>
      <c r="DB6" s="59">
        <f>+$D6*CE!DA$7</f>
        <v>3600</v>
      </c>
      <c r="DC6" s="59">
        <f>+$D6*CE!DB$7</f>
        <v>3600</v>
      </c>
      <c r="DD6" s="59">
        <f>+$D6*CE!DC$7</f>
        <v>3600</v>
      </c>
      <c r="DE6" s="59">
        <f>+$D6*CE!DD$7</f>
        <v>3600</v>
      </c>
      <c r="DF6" s="59">
        <f>+$D6*CE!DE$7</f>
        <v>3600</v>
      </c>
      <c r="DG6" s="59">
        <f>+$D6*CE!DF$7</f>
        <v>3600</v>
      </c>
      <c r="DH6" s="59">
        <f>+$D6*CE!DG$7</f>
        <v>3600</v>
      </c>
      <c r="DI6" s="59">
        <f>+$D6*CE!DH$7</f>
        <v>3600</v>
      </c>
      <c r="DJ6" s="59">
        <f>+$D6*CE!DI$7</f>
        <v>3600</v>
      </c>
      <c r="DK6" s="59">
        <f>+$D6*CE!DJ$7</f>
        <v>3600</v>
      </c>
      <c r="DL6" s="59">
        <f>+$D6*CE!DK$7</f>
        <v>3600</v>
      </c>
      <c r="DM6" s="59">
        <f>+$D6*CE!DL$7</f>
        <v>3600</v>
      </c>
      <c r="DN6" s="59">
        <f>+$D6*CE!DM$7</f>
        <v>3600</v>
      </c>
      <c r="DO6" s="59">
        <f>+$D6*CE!DN$7</f>
        <v>3600</v>
      </c>
      <c r="DP6" s="59">
        <f>+$D6*CE!DO$7</f>
        <v>3600</v>
      </c>
      <c r="DQ6" s="59">
        <f>+$D6*CE!DP$7</f>
        <v>3600</v>
      </c>
      <c r="DR6" s="59">
        <f>+$D6*CE!DQ$7</f>
        <v>3600</v>
      </c>
      <c r="DS6" s="59">
        <f>+$D6*CE!DR$7</f>
        <v>3600</v>
      </c>
      <c r="DT6" s="59">
        <f>+$D6*CE!DS$7</f>
        <v>3600</v>
      </c>
      <c r="DU6" s="59">
        <f>+$D6*CE!DT$7</f>
        <v>3600</v>
      </c>
      <c r="DV6" s="59">
        <f>+$D6*CE!DU$7</f>
        <v>3600</v>
      </c>
      <c r="DW6" s="59">
        <f>+$D6*CE!DV$7</f>
        <v>3600</v>
      </c>
    </row>
    <row r="7" spans="1:127" ht="16.5" thickTop="1" thickBot="1" x14ac:dyDescent="0.3">
      <c r="C7" s="119" t="str">
        <f>+'I_Costi Variabili'!D6</f>
        <v>Costo Variabile 2</v>
      </c>
      <c r="D7" s="57">
        <f>+'I_Costi Variabili'!F6</f>
        <v>0</v>
      </c>
      <c r="E7" s="57">
        <f>+'I_Costi Variabili'!E6</f>
        <v>0</v>
      </c>
      <c r="F7" s="58">
        <f>+'I_Costi Variabili'!G6</f>
        <v>0</v>
      </c>
      <c r="H7" s="59">
        <f>+$D7*CE!G$7</f>
        <v>0</v>
      </c>
      <c r="I7" s="59">
        <f>+$D7*CE!H$7</f>
        <v>0</v>
      </c>
      <c r="J7" s="59">
        <f>+$D7*CE!I$7</f>
        <v>0</v>
      </c>
      <c r="K7" s="59">
        <f>+$D7*CE!J$7</f>
        <v>0</v>
      </c>
      <c r="L7" s="59">
        <f>+$D7*CE!K$7</f>
        <v>0</v>
      </c>
      <c r="M7" s="59">
        <f>+$D7*CE!L$7</f>
        <v>0</v>
      </c>
      <c r="N7" s="59">
        <f>+$D7*CE!M$7</f>
        <v>0</v>
      </c>
      <c r="O7" s="59">
        <f>+$D7*CE!N$7</f>
        <v>0</v>
      </c>
      <c r="P7" s="59">
        <f>+$D7*CE!O$7</f>
        <v>0</v>
      </c>
      <c r="Q7" s="59">
        <f>+$D7*CE!P$7</f>
        <v>0</v>
      </c>
      <c r="R7" s="59">
        <f>+$D7*CE!Q$7</f>
        <v>0</v>
      </c>
      <c r="S7" s="59">
        <f>+$D7*CE!R$7</f>
        <v>0</v>
      </c>
      <c r="T7" s="59">
        <f>+$D7*CE!S$7</f>
        <v>0</v>
      </c>
      <c r="U7" s="59">
        <f>+$D7*CE!T$7</f>
        <v>0</v>
      </c>
      <c r="V7" s="59">
        <f>+$D7*CE!U$7</f>
        <v>0</v>
      </c>
      <c r="W7" s="59">
        <f>+$D7*CE!V$7</f>
        <v>0</v>
      </c>
      <c r="X7" s="59">
        <f>+$D7*CE!W$7</f>
        <v>0</v>
      </c>
      <c r="Y7" s="59">
        <f>+$D7*CE!X$7</f>
        <v>0</v>
      </c>
      <c r="Z7" s="59">
        <f>+$D7*CE!Y$7</f>
        <v>0</v>
      </c>
      <c r="AA7" s="59">
        <f>+$D7*CE!Z$7</f>
        <v>0</v>
      </c>
      <c r="AB7" s="59">
        <f>+$D7*CE!AA$7</f>
        <v>0</v>
      </c>
      <c r="AC7" s="59">
        <f>+$D7*CE!AB$7</f>
        <v>0</v>
      </c>
      <c r="AD7" s="59">
        <f>+$D7*CE!AC$7</f>
        <v>0</v>
      </c>
      <c r="AE7" s="59">
        <f>+$D7*CE!AD$7</f>
        <v>0</v>
      </c>
      <c r="AF7" s="59">
        <f>+$D7*CE!AE$7</f>
        <v>0</v>
      </c>
      <c r="AG7" s="59">
        <f>+$D7*CE!AF$7</f>
        <v>0</v>
      </c>
      <c r="AH7" s="59">
        <f>+$D7*CE!AG$7</f>
        <v>0</v>
      </c>
      <c r="AI7" s="59">
        <f>+$D7*CE!AH$7</f>
        <v>0</v>
      </c>
      <c r="AJ7" s="59">
        <f>+$D7*CE!AI$7</f>
        <v>0</v>
      </c>
      <c r="AK7" s="59">
        <f>+$D7*CE!AJ$7</f>
        <v>0</v>
      </c>
      <c r="AL7" s="59">
        <f>+$D7*CE!AK$7</f>
        <v>0</v>
      </c>
      <c r="AM7" s="59">
        <f>+$D7*CE!AL$7</f>
        <v>0</v>
      </c>
      <c r="AN7" s="59">
        <f>+$D7*CE!AM$7</f>
        <v>0</v>
      </c>
      <c r="AO7" s="59">
        <f>+$D7*CE!AN$7</f>
        <v>0</v>
      </c>
      <c r="AP7" s="59">
        <f>+$D7*CE!AO$7</f>
        <v>0</v>
      </c>
      <c r="AQ7" s="59">
        <f>+$D7*CE!AP$7</f>
        <v>0</v>
      </c>
      <c r="AR7" s="59">
        <f>+$D7*CE!AQ$7</f>
        <v>0</v>
      </c>
      <c r="AS7" s="59">
        <f>+$D7*CE!AR$7</f>
        <v>0</v>
      </c>
      <c r="AT7" s="59">
        <f>+$D7*CE!AS$7</f>
        <v>0</v>
      </c>
      <c r="AU7" s="59">
        <f>+$D7*CE!AT$7</f>
        <v>0</v>
      </c>
      <c r="AV7" s="59">
        <f>+$D7*CE!AU$7</f>
        <v>0</v>
      </c>
      <c r="AW7" s="59">
        <f>+$D7*CE!AV$7</f>
        <v>0</v>
      </c>
      <c r="AX7" s="59">
        <f>+$D7*CE!AW$7</f>
        <v>0</v>
      </c>
      <c r="AY7" s="59">
        <f>+$D7*CE!AX$7</f>
        <v>0</v>
      </c>
      <c r="AZ7" s="59">
        <f>+$D7*CE!AY$7</f>
        <v>0</v>
      </c>
      <c r="BA7" s="59">
        <f>+$D7*CE!AZ$7</f>
        <v>0</v>
      </c>
      <c r="BB7" s="59">
        <f>+$D7*CE!BA$7</f>
        <v>0</v>
      </c>
      <c r="BC7" s="59">
        <f>+$D7*CE!BB$7</f>
        <v>0</v>
      </c>
      <c r="BD7" s="59">
        <f>+$D7*CE!BC$7</f>
        <v>0</v>
      </c>
      <c r="BE7" s="59">
        <f>+$D7*CE!BD$7</f>
        <v>0</v>
      </c>
      <c r="BF7" s="59">
        <f>+$D7*CE!BE$7</f>
        <v>0</v>
      </c>
      <c r="BG7" s="59">
        <f>+$D7*CE!BF$7</f>
        <v>0</v>
      </c>
      <c r="BH7" s="59">
        <f>+$D7*CE!BG$7</f>
        <v>0</v>
      </c>
      <c r="BI7" s="59">
        <f>+$D7*CE!BH$7</f>
        <v>0</v>
      </c>
      <c r="BJ7" s="59">
        <f>+$D7*CE!BI$7</f>
        <v>0</v>
      </c>
      <c r="BK7" s="59">
        <f>+$D7*CE!BJ$7</f>
        <v>0</v>
      </c>
      <c r="BL7" s="59">
        <f>+$D7*CE!BK$7</f>
        <v>0</v>
      </c>
      <c r="BM7" s="59">
        <f>+$D7*CE!BL$7</f>
        <v>0</v>
      </c>
      <c r="BN7" s="59">
        <f>+$D7*CE!BM$7</f>
        <v>0</v>
      </c>
      <c r="BO7" s="59">
        <f>+$D7*CE!BN$7</f>
        <v>0</v>
      </c>
      <c r="BP7" s="59">
        <f>+$D7*CE!BO$7</f>
        <v>0</v>
      </c>
      <c r="BQ7" s="59">
        <f>+$D7*CE!BP$7</f>
        <v>0</v>
      </c>
      <c r="BR7" s="59">
        <f>+$D7*CE!BQ$7</f>
        <v>0</v>
      </c>
      <c r="BS7" s="59">
        <f>+$D7*CE!BR$7</f>
        <v>0</v>
      </c>
      <c r="BT7" s="59">
        <f>+$D7*CE!BS$7</f>
        <v>0</v>
      </c>
      <c r="BU7" s="59">
        <f>+$D7*CE!BT$7</f>
        <v>0</v>
      </c>
      <c r="BV7" s="59">
        <f>+$D7*CE!BU$7</f>
        <v>0</v>
      </c>
      <c r="BW7" s="59">
        <f>+$D7*CE!BV$7</f>
        <v>0</v>
      </c>
      <c r="BX7" s="59">
        <f>+$D7*CE!BW$7</f>
        <v>0</v>
      </c>
      <c r="BY7" s="59">
        <f>+$D7*CE!BX$7</f>
        <v>0</v>
      </c>
      <c r="BZ7" s="59">
        <f>+$D7*CE!BY$7</f>
        <v>0</v>
      </c>
      <c r="CA7" s="59">
        <f>+$D7*CE!BZ$7</f>
        <v>0</v>
      </c>
      <c r="CB7" s="59">
        <f>+$D7*CE!CA$7</f>
        <v>0</v>
      </c>
      <c r="CC7" s="59">
        <f>+$D7*CE!CB$7</f>
        <v>0</v>
      </c>
      <c r="CD7" s="59">
        <f>+$D7*CE!CC$7</f>
        <v>0</v>
      </c>
      <c r="CE7" s="59">
        <f>+$D7*CE!CD$7</f>
        <v>0</v>
      </c>
      <c r="CF7" s="59">
        <f>+$D7*CE!CE$7</f>
        <v>0</v>
      </c>
      <c r="CG7" s="59">
        <f>+$D7*CE!CF$7</f>
        <v>0</v>
      </c>
      <c r="CH7" s="59">
        <f>+$D7*CE!CG$7</f>
        <v>0</v>
      </c>
      <c r="CI7" s="59">
        <f>+$D7*CE!CH$7</f>
        <v>0</v>
      </c>
      <c r="CJ7" s="59">
        <f>+$D7*CE!CI$7</f>
        <v>0</v>
      </c>
      <c r="CK7" s="59">
        <f>+$D7*CE!CJ$7</f>
        <v>0</v>
      </c>
      <c r="CL7" s="59">
        <f>+$D7*CE!CK$7</f>
        <v>0</v>
      </c>
      <c r="CM7" s="59">
        <f>+$D7*CE!CL$7</f>
        <v>0</v>
      </c>
      <c r="CN7" s="59">
        <f>+$D7*CE!CM$7</f>
        <v>0</v>
      </c>
      <c r="CO7" s="59">
        <f>+$D7*CE!CN$7</f>
        <v>0</v>
      </c>
      <c r="CP7" s="59">
        <f>+$D7*CE!CO$7</f>
        <v>0</v>
      </c>
      <c r="CQ7" s="59">
        <f>+$D7*CE!CP$7</f>
        <v>0</v>
      </c>
      <c r="CR7" s="59">
        <f>+$D7*CE!CQ$7</f>
        <v>0</v>
      </c>
      <c r="CS7" s="59">
        <f>+$D7*CE!CR$7</f>
        <v>0</v>
      </c>
      <c r="CT7" s="59">
        <f>+$D7*CE!CS$7</f>
        <v>0</v>
      </c>
      <c r="CU7" s="59">
        <f>+$D7*CE!CT$7</f>
        <v>0</v>
      </c>
      <c r="CV7" s="59">
        <f>+$D7*CE!CU$7</f>
        <v>0</v>
      </c>
      <c r="CW7" s="59">
        <f>+$D7*CE!CV$7</f>
        <v>0</v>
      </c>
      <c r="CX7" s="59">
        <f>+$D7*CE!CW$7</f>
        <v>0</v>
      </c>
      <c r="CY7" s="59">
        <f>+$D7*CE!CX$7</f>
        <v>0</v>
      </c>
      <c r="CZ7" s="59">
        <f>+$D7*CE!CY$7</f>
        <v>0</v>
      </c>
      <c r="DA7" s="59">
        <f>+$D7*CE!CZ$7</f>
        <v>0</v>
      </c>
      <c r="DB7" s="59">
        <f>+$D7*CE!DA$7</f>
        <v>0</v>
      </c>
      <c r="DC7" s="59">
        <f>+$D7*CE!DB$7</f>
        <v>0</v>
      </c>
      <c r="DD7" s="59">
        <f>+$D7*CE!DC$7</f>
        <v>0</v>
      </c>
      <c r="DE7" s="59">
        <f>+$D7*CE!DD$7</f>
        <v>0</v>
      </c>
      <c r="DF7" s="59">
        <f>+$D7*CE!DE$7</f>
        <v>0</v>
      </c>
      <c r="DG7" s="59">
        <f>+$D7*CE!DF$7</f>
        <v>0</v>
      </c>
      <c r="DH7" s="59">
        <f>+$D7*CE!DG$7</f>
        <v>0</v>
      </c>
      <c r="DI7" s="59">
        <f>+$D7*CE!DH$7</f>
        <v>0</v>
      </c>
      <c r="DJ7" s="59">
        <f>+$D7*CE!DI$7</f>
        <v>0</v>
      </c>
      <c r="DK7" s="59">
        <f>+$D7*CE!DJ$7</f>
        <v>0</v>
      </c>
      <c r="DL7" s="59">
        <f>+$D7*CE!DK$7</f>
        <v>0</v>
      </c>
      <c r="DM7" s="59">
        <f>+$D7*CE!DL$7</f>
        <v>0</v>
      </c>
      <c r="DN7" s="59">
        <f>+$D7*CE!DM$7</f>
        <v>0</v>
      </c>
      <c r="DO7" s="59">
        <f>+$D7*CE!DN$7</f>
        <v>0</v>
      </c>
      <c r="DP7" s="59">
        <f>+$D7*CE!DO$7</f>
        <v>0</v>
      </c>
      <c r="DQ7" s="59">
        <f>+$D7*CE!DP$7</f>
        <v>0</v>
      </c>
      <c r="DR7" s="59">
        <f>+$D7*CE!DQ$7</f>
        <v>0</v>
      </c>
      <c r="DS7" s="59">
        <f>+$D7*CE!DR$7</f>
        <v>0</v>
      </c>
      <c r="DT7" s="59">
        <f>+$D7*CE!DS$7</f>
        <v>0</v>
      </c>
      <c r="DU7" s="59">
        <f>+$D7*CE!DT$7</f>
        <v>0</v>
      </c>
      <c r="DV7" s="59">
        <f>+$D7*CE!DU$7</f>
        <v>0</v>
      </c>
      <c r="DW7" s="59">
        <f>+$D7*CE!DV$7</f>
        <v>0</v>
      </c>
    </row>
    <row r="8" spans="1:127" ht="16.5" thickTop="1" thickBot="1" x14ac:dyDescent="0.3">
      <c r="C8" s="119" t="str">
        <f>+'I_Costi Variabili'!D7</f>
        <v>Costo Variabile 3</v>
      </c>
      <c r="D8" s="57">
        <f>+'I_Costi Variabili'!F7</f>
        <v>0</v>
      </c>
      <c r="E8" s="57">
        <f>+'I_Costi Variabili'!E7</f>
        <v>0</v>
      </c>
      <c r="F8" s="58">
        <f>+'I_Costi Variabili'!G7</f>
        <v>0</v>
      </c>
      <c r="H8" s="59">
        <f>+$D8*CE!G$7</f>
        <v>0</v>
      </c>
      <c r="I8" s="59">
        <f>+$D8*CE!H$7</f>
        <v>0</v>
      </c>
      <c r="J8" s="59">
        <f>+$D8*CE!I$7</f>
        <v>0</v>
      </c>
      <c r="K8" s="59">
        <f>+$D8*CE!J$7</f>
        <v>0</v>
      </c>
      <c r="L8" s="59">
        <f>+$D8*CE!K$7</f>
        <v>0</v>
      </c>
      <c r="M8" s="59">
        <f>+$D8*CE!L$7</f>
        <v>0</v>
      </c>
      <c r="N8" s="59">
        <f>+$D8*CE!M$7</f>
        <v>0</v>
      </c>
      <c r="O8" s="59">
        <f>+$D8*CE!N$7</f>
        <v>0</v>
      </c>
      <c r="P8" s="59">
        <f>+$D8*CE!O$7</f>
        <v>0</v>
      </c>
      <c r="Q8" s="59">
        <f>+$D8*CE!P$7</f>
        <v>0</v>
      </c>
      <c r="R8" s="59">
        <f>+$D8*CE!Q$7</f>
        <v>0</v>
      </c>
      <c r="S8" s="59">
        <f>+$D8*CE!R$7</f>
        <v>0</v>
      </c>
      <c r="T8" s="59">
        <f>+$D8*CE!S$7</f>
        <v>0</v>
      </c>
      <c r="U8" s="59">
        <f>+$D8*CE!T$7</f>
        <v>0</v>
      </c>
      <c r="V8" s="59">
        <f>+$D8*CE!U$7</f>
        <v>0</v>
      </c>
      <c r="W8" s="59">
        <f>+$D8*CE!V$7</f>
        <v>0</v>
      </c>
      <c r="X8" s="59">
        <f>+$D8*CE!W$7</f>
        <v>0</v>
      </c>
      <c r="Y8" s="59">
        <f>+$D8*CE!X$7</f>
        <v>0</v>
      </c>
      <c r="Z8" s="59">
        <f>+$D8*CE!Y$7</f>
        <v>0</v>
      </c>
      <c r="AA8" s="59">
        <f>+$D8*CE!Z$7</f>
        <v>0</v>
      </c>
      <c r="AB8" s="59">
        <f>+$D8*CE!AA$7</f>
        <v>0</v>
      </c>
      <c r="AC8" s="59">
        <f>+$D8*CE!AB$7</f>
        <v>0</v>
      </c>
      <c r="AD8" s="59">
        <f>+$D8*CE!AC$7</f>
        <v>0</v>
      </c>
      <c r="AE8" s="59">
        <f>+$D8*CE!AD$7</f>
        <v>0</v>
      </c>
      <c r="AF8" s="59">
        <f>+$D8*CE!AE$7</f>
        <v>0</v>
      </c>
      <c r="AG8" s="59">
        <f>+$D8*CE!AF$7</f>
        <v>0</v>
      </c>
      <c r="AH8" s="59">
        <f>+$D8*CE!AG$7</f>
        <v>0</v>
      </c>
      <c r="AI8" s="59">
        <f>+$D8*CE!AH$7</f>
        <v>0</v>
      </c>
      <c r="AJ8" s="59">
        <f>+$D8*CE!AI$7</f>
        <v>0</v>
      </c>
      <c r="AK8" s="59">
        <f>+$D8*CE!AJ$7</f>
        <v>0</v>
      </c>
      <c r="AL8" s="59">
        <f>+$D8*CE!AK$7</f>
        <v>0</v>
      </c>
      <c r="AM8" s="59">
        <f>+$D8*CE!AL$7</f>
        <v>0</v>
      </c>
      <c r="AN8" s="59">
        <f>+$D8*CE!AM$7</f>
        <v>0</v>
      </c>
      <c r="AO8" s="59">
        <f>+$D8*CE!AN$7</f>
        <v>0</v>
      </c>
      <c r="AP8" s="59">
        <f>+$D8*CE!AO$7</f>
        <v>0</v>
      </c>
      <c r="AQ8" s="59">
        <f>+$D8*CE!AP$7</f>
        <v>0</v>
      </c>
      <c r="AR8" s="59">
        <f>+$D8*CE!AQ$7</f>
        <v>0</v>
      </c>
      <c r="AS8" s="59">
        <f>+$D8*CE!AR$7</f>
        <v>0</v>
      </c>
      <c r="AT8" s="59">
        <f>+$D8*CE!AS$7</f>
        <v>0</v>
      </c>
      <c r="AU8" s="59">
        <f>+$D8*CE!AT$7</f>
        <v>0</v>
      </c>
      <c r="AV8" s="59">
        <f>+$D8*CE!AU$7</f>
        <v>0</v>
      </c>
      <c r="AW8" s="59">
        <f>+$D8*CE!AV$7</f>
        <v>0</v>
      </c>
      <c r="AX8" s="59">
        <f>+$D8*CE!AW$7</f>
        <v>0</v>
      </c>
      <c r="AY8" s="59">
        <f>+$D8*CE!AX$7</f>
        <v>0</v>
      </c>
      <c r="AZ8" s="59">
        <f>+$D8*CE!AY$7</f>
        <v>0</v>
      </c>
      <c r="BA8" s="59">
        <f>+$D8*CE!AZ$7</f>
        <v>0</v>
      </c>
      <c r="BB8" s="59">
        <f>+$D8*CE!BA$7</f>
        <v>0</v>
      </c>
      <c r="BC8" s="59">
        <f>+$D8*CE!BB$7</f>
        <v>0</v>
      </c>
      <c r="BD8" s="59">
        <f>+$D8*CE!BC$7</f>
        <v>0</v>
      </c>
      <c r="BE8" s="59">
        <f>+$D8*CE!BD$7</f>
        <v>0</v>
      </c>
      <c r="BF8" s="59">
        <f>+$D8*CE!BE$7</f>
        <v>0</v>
      </c>
      <c r="BG8" s="59">
        <f>+$D8*CE!BF$7</f>
        <v>0</v>
      </c>
      <c r="BH8" s="59">
        <f>+$D8*CE!BG$7</f>
        <v>0</v>
      </c>
      <c r="BI8" s="59">
        <f>+$D8*CE!BH$7</f>
        <v>0</v>
      </c>
      <c r="BJ8" s="59">
        <f>+$D8*CE!BI$7</f>
        <v>0</v>
      </c>
      <c r="BK8" s="59">
        <f>+$D8*CE!BJ$7</f>
        <v>0</v>
      </c>
      <c r="BL8" s="59">
        <f>+$D8*CE!BK$7</f>
        <v>0</v>
      </c>
      <c r="BM8" s="59">
        <f>+$D8*CE!BL$7</f>
        <v>0</v>
      </c>
      <c r="BN8" s="59">
        <f>+$D8*CE!BM$7</f>
        <v>0</v>
      </c>
      <c r="BO8" s="59">
        <f>+$D8*CE!BN$7</f>
        <v>0</v>
      </c>
      <c r="BP8" s="59">
        <f>+$D8*CE!BO$7</f>
        <v>0</v>
      </c>
      <c r="BQ8" s="59">
        <f>+$D8*CE!BP$7</f>
        <v>0</v>
      </c>
      <c r="BR8" s="59">
        <f>+$D8*CE!BQ$7</f>
        <v>0</v>
      </c>
      <c r="BS8" s="59">
        <f>+$D8*CE!BR$7</f>
        <v>0</v>
      </c>
      <c r="BT8" s="59">
        <f>+$D8*CE!BS$7</f>
        <v>0</v>
      </c>
      <c r="BU8" s="59">
        <f>+$D8*CE!BT$7</f>
        <v>0</v>
      </c>
      <c r="BV8" s="59">
        <f>+$D8*CE!BU$7</f>
        <v>0</v>
      </c>
      <c r="BW8" s="59">
        <f>+$D8*CE!BV$7</f>
        <v>0</v>
      </c>
      <c r="BX8" s="59">
        <f>+$D8*CE!BW$7</f>
        <v>0</v>
      </c>
      <c r="BY8" s="59">
        <f>+$D8*CE!BX$7</f>
        <v>0</v>
      </c>
      <c r="BZ8" s="59">
        <f>+$D8*CE!BY$7</f>
        <v>0</v>
      </c>
      <c r="CA8" s="59">
        <f>+$D8*CE!BZ$7</f>
        <v>0</v>
      </c>
      <c r="CB8" s="59">
        <f>+$D8*CE!CA$7</f>
        <v>0</v>
      </c>
      <c r="CC8" s="59">
        <f>+$D8*CE!CB$7</f>
        <v>0</v>
      </c>
      <c r="CD8" s="59">
        <f>+$D8*CE!CC$7</f>
        <v>0</v>
      </c>
      <c r="CE8" s="59">
        <f>+$D8*CE!CD$7</f>
        <v>0</v>
      </c>
      <c r="CF8" s="59">
        <f>+$D8*CE!CE$7</f>
        <v>0</v>
      </c>
      <c r="CG8" s="59">
        <f>+$D8*CE!CF$7</f>
        <v>0</v>
      </c>
      <c r="CH8" s="59">
        <f>+$D8*CE!CG$7</f>
        <v>0</v>
      </c>
      <c r="CI8" s="59">
        <f>+$D8*CE!CH$7</f>
        <v>0</v>
      </c>
      <c r="CJ8" s="59">
        <f>+$D8*CE!CI$7</f>
        <v>0</v>
      </c>
      <c r="CK8" s="59">
        <f>+$D8*CE!CJ$7</f>
        <v>0</v>
      </c>
      <c r="CL8" s="59">
        <f>+$D8*CE!CK$7</f>
        <v>0</v>
      </c>
      <c r="CM8" s="59">
        <f>+$D8*CE!CL$7</f>
        <v>0</v>
      </c>
      <c r="CN8" s="59">
        <f>+$D8*CE!CM$7</f>
        <v>0</v>
      </c>
      <c r="CO8" s="59">
        <f>+$D8*CE!CN$7</f>
        <v>0</v>
      </c>
      <c r="CP8" s="59">
        <f>+$D8*CE!CO$7</f>
        <v>0</v>
      </c>
      <c r="CQ8" s="59">
        <f>+$D8*CE!CP$7</f>
        <v>0</v>
      </c>
      <c r="CR8" s="59">
        <f>+$D8*CE!CQ$7</f>
        <v>0</v>
      </c>
      <c r="CS8" s="59">
        <f>+$D8*CE!CR$7</f>
        <v>0</v>
      </c>
      <c r="CT8" s="59">
        <f>+$D8*CE!CS$7</f>
        <v>0</v>
      </c>
      <c r="CU8" s="59">
        <f>+$D8*CE!CT$7</f>
        <v>0</v>
      </c>
      <c r="CV8" s="59">
        <f>+$D8*CE!CU$7</f>
        <v>0</v>
      </c>
      <c r="CW8" s="59">
        <f>+$D8*CE!CV$7</f>
        <v>0</v>
      </c>
      <c r="CX8" s="59">
        <f>+$D8*CE!CW$7</f>
        <v>0</v>
      </c>
      <c r="CY8" s="59">
        <f>+$D8*CE!CX$7</f>
        <v>0</v>
      </c>
      <c r="CZ8" s="59">
        <f>+$D8*CE!CY$7</f>
        <v>0</v>
      </c>
      <c r="DA8" s="59">
        <f>+$D8*CE!CZ$7</f>
        <v>0</v>
      </c>
      <c r="DB8" s="59">
        <f>+$D8*CE!DA$7</f>
        <v>0</v>
      </c>
      <c r="DC8" s="59">
        <f>+$D8*CE!DB$7</f>
        <v>0</v>
      </c>
      <c r="DD8" s="59">
        <f>+$D8*CE!DC$7</f>
        <v>0</v>
      </c>
      <c r="DE8" s="59">
        <f>+$D8*CE!DD$7</f>
        <v>0</v>
      </c>
      <c r="DF8" s="59">
        <f>+$D8*CE!DE$7</f>
        <v>0</v>
      </c>
      <c r="DG8" s="59">
        <f>+$D8*CE!DF$7</f>
        <v>0</v>
      </c>
      <c r="DH8" s="59">
        <f>+$D8*CE!DG$7</f>
        <v>0</v>
      </c>
      <c r="DI8" s="59">
        <f>+$D8*CE!DH$7</f>
        <v>0</v>
      </c>
      <c r="DJ8" s="59">
        <f>+$D8*CE!DI$7</f>
        <v>0</v>
      </c>
      <c r="DK8" s="59">
        <f>+$D8*CE!DJ$7</f>
        <v>0</v>
      </c>
      <c r="DL8" s="59">
        <f>+$D8*CE!DK$7</f>
        <v>0</v>
      </c>
      <c r="DM8" s="59">
        <f>+$D8*CE!DL$7</f>
        <v>0</v>
      </c>
      <c r="DN8" s="59">
        <f>+$D8*CE!DM$7</f>
        <v>0</v>
      </c>
      <c r="DO8" s="59">
        <f>+$D8*CE!DN$7</f>
        <v>0</v>
      </c>
      <c r="DP8" s="59">
        <f>+$D8*CE!DO$7</f>
        <v>0</v>
      </c>
      <c r="DQ8" s="59">
        <f>+$D8*CE!DP$7</f>
        <v>0</v>
      </c>
      <c r="DR8" s="59">
        <f>+$D8*CE!DQ$7</f>
        <v>0</v>
      </c>
      <c r="DS8" s="59">
        <f>+$D8*CE!DR$7</f>
        <v>0</v>
      </c>
      <c r="DT8" s="59">
        <f>+$D8*CE!DS$7</f>
        <v>0</v>
      </c>
      <c r="DU8" s="59">
        <f>+$D8*CE!DT$7</f>
        <v>0</v>
      </c>
      <c r="DV8" s="59">
        <f>+$D8*CE!DU$7</f>
        <v>0</v>
      </c>
      <c r="DW8" s="59">
        <f>+$D8*CE!DV$7</f>
        <v>0</v>
      </c>
    </row>
    <row r="9" spans="1:127" ht="16.5" thickTop="1" thickBot="1" x14ac:dyDescent="0.3">
      <c r="C9" s="119" t="str">
        <f>+'I_Costi Variabili'!D8</f>
        <v>Costo Variabile 4</v>
      </c>
      <c r="D9" s="57">
        <f>+'I_Costi Variabili'!F8</f>
        <v>0</v>
      </c>
      <c r="E9" s="57">
        <f>+'I_Costi Variabili'!E8</f>
        <v>0</v>
      </c>
      <c r="F9" s="58">
        <f>+'I_Costi Variabili'!G8</f>
        <v>0</v>
      </c>
      <c r="H9" s="59">
        <f>+$D9*CE!G$7</f>
        <v>0</v>
      </c>
      <c r="I9" s="59">
        <f>+$D9*CE!H$7</f>
        <v>0</v>
      </c>
      <c r="J9" s="59">
        <f>+$D9*CE!I$7</f>
        <v>0</v>
      </c>
      <c r="K9" s="59">
        <f>+$D9*CE!J$7</f>
        <v>0</v>
      </c>
      <c r="L9" s="59">
        <f>+$D9*CE!K$7</f>
        <v>0</v>
      </c>
      <c r="M9" s="59">
        <f>+$D9*CE!L$7</f>
        <v>0</v>
      </c>
      <c r="N9" s="59">
        <f>+$D9*CE!M$7</f>
        <v>0</v>
      </c>
      <c r="O9" s="59">
        <f>+$D9*CE!N$7</f>
        <v>0</v>
      </c>
      <c r="P9" s="59">
        <f>+$D9*CE!O$7</f>
        <v>0</v>
      </c>
      <c r="Q9" s="59">
        <f>+$D9*CE!P$7</f>
        <v>0</v>
      </c>
      <c r="R9" s="59">
        <f>+$D9*CE!Q$7</f>
        <v>0</v>
      </c>
      <c r="S9" s="59">
        <f>+$D9*CE!R$7</f>
        <v>0</v>
      </c>
      <c r="T9" s="59">
        <f>+$D9*CE!S$7</f>
        <v>0</v>
      </c>
      <c r="U9" s="59">
        <f>+$D9*CE!T$7</f>
        <v>0</v>
      </c>
      <c r="V9" s="59">
        <f>+$D9*CE!U$7</f>
        <v>0</v>
      </c>
      <c r="W9" s="59">
        <f>+$D9*CE!V$7</f>
        <v>0</v>
      </c>
      <c r="X9" s="59">
        <f>+$D9*CE!W$7</f>
        <v>0</v>
      </c>
      <c r="Y9" s="59">
        <f>+$D9*CE!X$7</f>
        <v>0</v>
      </c>
      <c r="Z9" s="59">
        <f>+$D9*CE!Y$7</f>
        <v>0</v>
      </c>
      <c r="AA9" s="59">
        <f>+$D9*CE!Z$7</f>
        <v>0</v>
      </c>
      <c r="AB9" s="59">
        <f>+$D9*CE!AA$7</f>
        <v>0</v>
      </c>
      <c r="AC9" s="59">
        <f>+$D9*CE!AB$7</f>
        <v>0</v>
      </c>
      <c r="AD9" s="59">
        <f>+$D9*CE!AC$7</f>
        <v>0</v>
      </c>
      <c r="AE9" s="59">
        <f>+$D9*CE!AD$7</f>
        <v>0</v>
      </c>
      <c r="AF9" s="59">
        <f>+$D9*CE!AE$7</f>
        <v>0</v>
      </c>
      <c r="AG9" s="59">
        <f>+$D9*CE!AF$7</f>
        <v>0</v>
      </c>
      <c r="AH9" s="59">
        <f>+$D9*CE!AG$7</f>
        <v>0</v>
      </c>
      <c r="AI9" s="59">
        <f>+$D9*CE!AH$7</f>
        <v>0</v>
      </c>
      <c r="AJ9" s="59">
        <f>+$D9*CE!AI$7</f>
        <v>0</v>
      </c>
      <c r="AK9" s="59">
        <f>+$D9*CE!AJ$7</f>
        <v>0</v>
      </c>
      <c r="AL9" s="59">
        <f>+$D9*CE!AK$7</f>
        <v>0</v>
      </c>
      <c r="AM9" s="59">
        <f>+$D9*CE!AL$7</f>
        <v>0</v>
      </c>
      <c r="AN9" s="59">
        <f>+$D9*CE!AM$7</f>
        <v>0</v>
      </c>
      <c r="AO9" s="59">
        <f>+$D9*CE!AN$7</f>
        <v>0</v>
      </c>
      <c r="AP9" s="59">
        <f>+$D9*CE!AO$7</f>
        <v>0</v>
      </c>
      <c r="AQ9" s="59">
        <f>+$D9*CE!AP$7</f>
        <v>0</v>
      </c>
      <c r="AR9" s="59">
        <f>+$D9*CE!AQ$7</f>
        <v>0</v>
      </c>
      <c r="AS9" s="59">
        <f>+$D9*CE!AR$7</f>
        <v>0</v>
      </c>
      <c r="AT9" s="59">
        <f>+$D9*CE!AS$7</f>
        <v>0</v>
      </c>
      <c r="AU9" s="59">
        <f>+$D9*CE!AT$7</f>
        <v>0</v>
      </c>
      <c r="AV9" s="59">
        <f>+$D9*CE!AU$7</f>
        <v>0</v>
      </c>
      <c r="AW9" s="59">
        <f>+$D9*CE!AV$7</f>
        <v>0</v>
      </c>
      <c r="AX9" s="59">
        <f>+$D9*CE!AW$7</f>
        <v>0</v>
      </c>
      <c r="AY9" s="59">
        <f>+$D9*CE!AX$7</f>
        <v>0</v>
      </c>
      <c r="AZ9" s="59">
        <f>+$D9*CE!AY$7</f>
        <v>0</v>
      </c>
      <c r="BA9" s="59">
        <f>+$D9*CE!AZ$7</f>
        <v>0</v>
      </c>
      <c r="BB9" s="59">
        <f>+$D9*CE!BA$7</f>
        <v>0</v>
      </c>
      <c r="BC9" s="59">
        <f>+$D9*CE!BB$7</f>
        <v>0</v>
      </c>
      <c r="BD9" s="59">
        <f>+$D9*CE!BC$7</f>
        <v>0</v>
      </c>
      <c r="BE9" s="59">
        <f>+$D9*CE!BD$7</f>
        <v>0</v>
      </c>
      <c r="BF9" s="59">
        <f>+$D9*CE!BE$7</f>
        <v>0</v>
      </c>
      <c r="BG9" s="59">
        <f>+$D9*CE!BF$7</f>
        <v>0</v>
      </c>
      <c r="BH9" s="59">
        <f>+$D9*CE!BG$7</f>
        <v>0</v>
      </c>
      <c r="BI9" s="59">
        <f>+$D9*CE!BH$7</f>
        <v>0</v>
      </c>
      <c r="BJ9" s="59">
        <f>+$D9*CE!BI$7</f>
        <v>0</v>
      </c>
      <c r="BK9" s="59">
        <f>+$D9*CE!BJ$7</f>
        <v>0</v>
      </c>
      <c r="BL9" s="59">
        <f>+$D9*CE!BK$7</f>
        <v>0</v>
      </c>
      <c r="BM9" s="59">
        <f>+$D9*CE!BL$7</f>
        <v>0</v>
      </c>
      <c r="BN9" s="59">
        <f>+$D9*CE!BM$7</f>
        <v>0</v>
      </c>
      <c r="BO9" s="59">
        <f>+$D9*CE!BN$7</f>
        <v>0</v>
      </c>
      <c r="BP9" s="59">
        <f>+$D9*CE!BO$7</f>
        <v>0</v>
      </c>
      <c r="BQ9" s="59">
        <f>+$D9*CE!BP$7</f>
        <v>0</v>
      </c>
      <c r="BR9" s="59">
        <f>+$D9*CE!BQ$7</f>
        <v>0</v>
      </c>
      <c r="BS9" s="59">
        <f>+$D9*CE!BR$7</f>
        <v>0</v>
      </c>
      <c r="BT9" s="59">
        <f>+$D9*CE!BS$7</f>
        <v>0</v>
      </c>
      <c r="BU9" s="59">
        <f>+$D9*CE!BT$7</f>
        <v>0</v>
      </c>
      <c r="BV9" s="59">
        <f>+$D9*CE!BU$7</f>
        <v>0</v>
      </c>
      <c r="BW9" s="59">
        <f>+$D9*CE!BV$7</f>
        <v>0</v>
      </c>
      <c r="BX9" s="59">
        <f>+$D9*CE!BW$7</f>
        <v>0</v>
      </c>
      <c r="BY9" s="59">
        <f>+$D9*CE!BX$7</f>
        <v>0</v>
      </c>
      <c r="BZ9" s="59">
        <f>+$D9*CE!BY$7</f>
        <v>0</v>
      </c>
      <c r="CA9" s="59">
        <f>+$D9*CE!BZ$7</f>
        <v>0</v>
      </c>
      <c r="CB9" s="59">
        <f>+$D9*CE!CA$7</f>
        <v>0</v>
      </c>
      <c r="CC9" s="59">
        <f>+$D9*CE!CB$7</f>
        <v>0</v>
      </c>
      <c r="CD9" s="59">
        <f>+$D9*CE!CC$7</f>
        <v>0</v>
      </c>
      <c r="CE9" s="59">
        <f>+$D9*CE!CD$7</f>
        <v>0</v>
      </c>
      <c r="CF9" s="59">
        <f>+$D9*CE!CE$7</f>
        <v>0</v>
      </c>
      <c r="CG9" s="59">
        <f>+$D9*CE!CF$7</f>
        <v>0</v>
      </c>
      <c r="CH9" s="59">
        <f>+$D9*CE!CG$7</f>
        <v>0</v>
      </c>
      <c r="CI9" s="59">
        <f>+$D9*CE!CH$7</f>
        <v>0</v>
      </c>
      <c r="CJ9" s="59">
        <f>+$D9*CE!CI$7</f>
        <v>0</v>
      </c>
      <c r="CK9" s="59">
        <f>+$D9*CE!CJ$7</f>
        <v>0</v>
      </c>
      <c r="CL9" s="59">
        <f>+$D9*CE!CK$7</f>
        <v>0</v>
      </c>
      <c r="CM9" s="59">
        <f>+$D9*CE!CL$7</f>
        <v>0</v>
      </c>
      <c r="CN9" s="59">
        <f>+$D9*CE!CM$7</f>
        <v>0</v>
      </c>
      <c r="CO9" s="59">
        <f>+$D9*CE!CN$7</f>
        <v>0</v>
      </c>
      <c r="CP9" s="59">
        <f>+$D9*CE!CO$7</f>
        <v>0</v>
      </c>
      <c r="CQ9" s="59">
        <f>+$D9*CE!CP$7</f>
        <v>0</v>
      </c>
      <c r="CR9" s="59">
        <f>+$D9*CE!CQ$7</f>
        <v>0</v>
      </c>
      <c r="CS9" s="59">
        <f>+$D9*CE!CR$7</f>
        <v>0</v>
      </c>
      <c r="CT9" s="59">
        <f>+$D9*CE!CS$7</f>
        <v>0</v>
      </c>
      <c r="CU9" s="59">
        <f>+$D9*CE!CT$7</f>
        <v>0</v>
      </c>
      <c r="CV9" s="59">
        <f>+$D9*CE!CU$7</f>
        <v>0</v>
      </c>
      <c r="CW9" s="59">
        <f>+$D9*CE!CV$7</f>
        <v>0</v>
      </c>
      <c r="CX9" s="59">
        <f>+$D9*CE!CW$7</f>
        <v>0</v>
      </c>
      <c r="CY9" s="59">
        <f>+$D9*CE!CX$7</f>
        <v>0</v>
      </c>
      <c r="CZ9" s="59">
        <f>+$D9*CE!CY$7</f>
        <v>0</v>
      </c>
      <c r="DA9" s="59">
        <f>+$D9*CE!CZ$7</f>
        <v>0</v>
      </c>
      <c r="DB9" s="59">
        <f>+$D9*CE!DA$7</f>
        <v>0</v>
      </c>
      <c r="DC9" s="59">
        <f>+$D9*CE!DB$7</f>
        <v>0</v>
      </c>
      <c r="DD9" s="59">
        <f>+$D9*CE!DC$7</f>
        <v>0</v>
      </c>
      <c r="DE9" s="59">
        <f>+$D9*CE!DD$7</f>
        <v>0</v>
      </c>
      <c r="DF9" s="59">
        <f>+$D9*CE!DE$7</f>
        <v>0</v>
      </c>
      <c r="DG9" s="59">
        <f>+$D9*CE!DF$7</f>
        <v>0</v>
      </c>
      <c r="DH9" s="59">
        <f>+$D9*CE!DG$7</f>
        <v>0</v>
      </c>
      <c r="DI9" s="59">
        <f>+$D9*CE!DH$7</f>
        <v>0</v>
      </c>
      <c r="DJ9" s="59">
        <f>+$D9*CE!DI$7</f>
        <v>0</v>
      </c>
      <c r="DK9" s="59">
        <f>+$D9*CE!DJ$7</f>
        <v>0</v>
      </c>
      <c r="DL9" s="59">
        <f>+$D9*CE!DK$7</f>
        <v>0</v>
      </c>
      <c r="DM9" s="59">
        <f>+$D9*CE!DL$7</f>
        <v>0</v>
      </c>
      <c r="DN9" s="59">
        <f>+$D9*CE!DM$7</f>
        <v>0</v>
      </c>
      <c r="DO9" s="59">
        <f>+$D9*CE!DN$7</f>
        <v>0</v>
      </c>
      <c r="DP9" s="59">
        <f>+$D9*CE!DO$7</f>
        <v>0</v>
      </c>
      <c r="DQ9" s="59">
        <f>+$D9*CE!DP$7</f>
        <v>0</v>
      </c>
      <c r="DR9" s="59">
        <f>+$D9*CE!DQ$7</f>
        <v>0</v>
      </c>
      <c r="DS9" s="59">
        <f>+$D9*CE!DR$7</f>
        <v>0</v>
      </c>
      <c r="DT9" s="59">
        <f>+$D9*CE!DS$7</f>
        <v>0</v>
      </c>
      <c r="DU9" s="59">
        <f>+$D9*CE!DT$7</f>
        <v>0</v>
      </c>
      <c r="DV9" s="59">
        <f>+$D9*CE!DU$7</f>
        <v>0</v>
      </c>
      <c r="DW9" s="59">
        <f>+$D9*CE!DV$7</f>
        <v>0</v>
      </c>
    </row>
    <row r="10" spans="1:127" ht="16.5" thickTop="1" thickBot="1" x14ac:dyDescent="0.3">
      <c r="C10" s="119" t="str">
        <f>+'I_Costi Variabili'!D9</f>
        <v>Costo Variabile 5</v>
      </c>
      <c r="D10" s="57">
        <f>+'I_Costi Variabili'!F9</f>
        <v>0</v>
      </c>
      <c r="E10" s="57">
        <f>+'I_Costi Variabili'!E9</f>
        <v>0</v>
      </c>
      <c r="F10" s="58">
        <f>+'I_Costi Variabili'!G9</f>
        <v>0</v>
      </c>
      <c r="H10" s="59">
        <f>+$D10*CE!G$7</f>
        <v>0</v>
      </c>
      <c r="I10" s="59">
        <f>+$D10*CE!H$7</f>
        <v>0</v>
      </c>
      <c r="J10" s="59">
        <f>+$D10*CE!I$7</f>
        <v>0</v>
      </c>
      <c r="K10" s="59">
        <f>+$D10*CE!J$7</f>
        <v>0</v>
      </c>
      <c r="L10" s="59">
        <f>+$D10*CE!K$7</f>
        <v>0</v>
      </c>
      <c r="M10" s="59">
        <f>+$D10*CE!L$7</f>
        <v>0</v>
      </c>
      <c r="N10" s="59">
        <f>+$D10*CE!M$7</f>
        <v>0</v>
      </c>
      <c r="O10" s="59">
        <f>+$D10*CE!N$7</f>
        <v>0</v>
      </c>
      <c r="P10" s="59">
        <f>+$D10*CE!O$7</f>
        <v>0</v>
      </c>
      <c r="Q10" s="59">
        <f>+$D10*CE!P$7</f>
        <v>0</v>
      </c>
      <c r="R10" s="59">
        <f>+$D10*CE!Q$7</f>
        <v>0</v>
      </c>
      <c r="S10" s="59">
        <f>+$D10*CE!R$7</f>
        <v>0</v>
      </c>
      <c r="T10" s="59">
        <f>+$D10*CE!S$7</f>
        <v>0</v>
      </c>
      <c r="U10" s="59">
        <f>+$D10*CE!T$7</f>
        <v>0</v>
      </c>
      <c r="V10" s="59">
        <f>+$D10*CE!U$7</f>
        <v>0</v>
      </c>
      <c r="W10" s="59">
        <f>+$D10*CE!V$7</f>
        <v>0</v>
      </c>
      <c r="X10" s="59">
        <f>+$D10*CE!W$7</f>
        <v>0</v>
      </c>
      <c r="Y10" s="59">
        <f>+$D10*CE!X$7</f>
        <v>0</v>
      </c>
      <c r="Z10" s="59">
        <f>+$D10*CE!Y$7</f>
        <v>0</v>
      </c>
      <c r="AA10" s="59">
        <f>+$D10*CE!Z$7</f>
        <v>0</v>
      </c>
      <c r="AB10" s="59">
        <f>+$D10*CE!AA$7</f>
        <v>0</v>
      </c>
      <c r="AC10" s="59">
        <f>+$D10*CE!AB$7</f>
        <v>0</v>
      </c>
      <c r="AD10" s="59">
        <f>+$D10*CE!AC$7</f>
        <v>0</v>
      </c>
      <c r="AE10" s="59">
        <f>+$D10*CE!AD$7</f>
        <v>0</v>
      </c>
      <c r="AF10" s="59">
        <f>+$D10*CE!AE$7</f>
        <v>0</v>
      </c>
      <c r="AG10" s="59">
        <f>+$D10*CE!AF$7</f>
        <v>0</v>
      </c>
      <c r="AH10" s="59">
        <f>+$D10*CE!AG$7</f>
        <v>0</v>
      </c>
      <c r="AI10" s="59">
        <f>+$D10*CE!AH$7</f>
        <v>0</v>
      </c>
      <c r="AJ10" s="59">
        <f>+$D10*CE!AI$7</f>
        <v>0</v>
      </c>
      <c r="AK10" s="59">
        <f>+$D10*CE!AJ$7</f>
        <v>0</v>
      </c>
      <c r="AL10" s="59">
        <f>+$D10*CE!AK$7</f>
        <v>0</v>
      </c>
      <c r="AM10" s="59">
        <f>+$D10*CE!AL$7</f>
        <v>0</v>
      </c>
      <c r="AN10" s="59">
        <f>+$D10*CE!AM$7</f>
        <v>0</v>
      </c>
      <c r="AO10" s="59">
        <f>+$D10*CE!AN$7</f>
        <v>0</v>
      </c>
      <c r="AP10" s="59">
        <f>+$D10*CE!AO$7</f>
        <v>0</v>
      </c>
      <c r="AQ10" s="59">
        <f>+$D10*CE!AP$7</f>
        <v>0</v>
      </c>
      <c r="AR10" s="59">
        <f>+$D10*CE!AQ$7</f>
        <v>0</v>
      </c>
      <c r="AS10" s="59">
        <f>+$D10*CE!AR$7</f>
        <v>0</v>
      </c>
      <c r="AT10" s="59">
        <f>+$D10*CE!AS$7</f>
        <v>0</v>
      </c>
      <c r="AU10" s="59">
        <f>+$D10*CE!AT$7</f>
        <v>0</v>
      </c>
      <c r="AV10" s="59">
        <f>+$D10*CE!AU$7</f>
        <v>0</v>
      </c>
      <c r="AW10" s="59">
        <f>+$D10*CE!AV$7</f>
        <v>0</v>
      </c>
      <c r="AX10" s="59">
        <f>+$D10*CE!AW$7</f>
        <v>0</v>
      </c>
      <c r="AY10" s="59">
        <f>+$D10*CE!AX$7</f>
        <v>0</v>
      </c>
      <c r="AZ10" s="59">
        <f>+$D10*CE!AY$7</f>
        <v>0</v>
      </c>
      <c r="BA10" s="59">
        <f>+$D10*CE!AZ$7</f>
        <v>0</v>
      </c>
      <c r="BB10" s="59">
        <f>+$D10*CE!BA$7</f>
        <v>0</v>
      </c>
      <c r="BC10" s="59">
        <f>+$D10*CE!BB$7</f>
        <v>0</v>
      </c>
      <c r="BD10" s="59">
        <f>+$D10*CE!BC$7</f>
        <v>0</v>
      </c>
      <c r="BE10" s="59">
        <f>+$D10*CE!BD$7</f>
        <v>0</v>
      </c>
      <c r="BF10" s="59">
        <f>+$D10*CE!BE$7</f>
        <v>0</v>
      </c>
      <c r="BG10" s="59">
        <f>+$D10*CE!BF$7</f>
        <v>0</v>
      </c>
      <c r="BH10" s="59">
        <f>+$D10*CE!BG$7</f>
        <v>0</v>
      </c>
      <c r="BI10" s="59">
        <f>+$D10*CE!BH$7</f>
        <v>0</v>
      </c>
      <c r="BJ10" s="59">
        <f>+$D10*CE!BI$7</f>
        <v>0</v>
      </c>
      <c r="BK10" s="59">
        <f>+$D10*CE!BJ$7</f>
        <v>0</v>
      </c>
      <c r="BL10" s="59">
        <f>+$D10*CE!BK$7</f>
        <v>0</v>
      </c>
      <c r="BM10" s="59">
        <f>+$D10*CE!BL$7</f>
        <v>0</v>
      </c>
      <c r="BN10" s="59">
        <f>+$D10*CE!BM$7</f>
        <v>0</v>
      </c>
      <c r="BO10" s="59">
        <f>+$D10*CE!BN$7</f>
        <v>0</v>
      </c>
      <c r="BP10" s="59">
        <f>+$D10*CE!BO$7</f>
        <v>0</v>
      </c>
      <c r="BQ10" s="59">
        <f>+$D10*CE!BP$7</f>
        <v>0</v>
      </c>
      <c r="BR10" s="59">
        <f>+$D10*CE!BQ$7</f>
        <v>0</v>
      </c>
      <c r="BS10" s="59">
        <f>+$D10*CE!BR$7</f>
        <v>0</v>
      </c>
      <c r="BT10" s="59">
        <f>+$D10*CE!BS$7</f>
        <v>0</v>
      </c>
      <c r="BU10" s="59">
        <f>+$D10*CE!BT$7</f>
        <v>0</v>
      </c>
      <c r="BV10" s="59">
        <f>+$D10*CE!BU$7</f>
        <v>0</v>
      </c>
      <c r="BW10" s="59">
        <f>+$D10*CE!BV$7</f>
        <v>0</v>
      </c>
      <c r="BX10" s="59">
        <f>+$D10*CE!BW$7</f>
        <v>0</v>
      </c>
      <c r="BY10" s="59">
        <f>+$D10*CE!BX$7</f>
        <v>0</v>
      </c>
      <c r="BZ10" s="59">
        <f>+$D10*CE!BY$7</f>
        <v>0</v>
      </c>
      <c r="CA10" s="59">
        <f>+$D10*CE!BZ$7</f>
        <v>0</v>
      </c>
      <c r="CB10" s="59">
        <f>+$D10*CE!CA$7</f>
        <v>0</v>
      </c>
      <c r="CC10" s="59">
        <f>+$D10*CE!CB$7</f>
        <v>0</v>
      </c>
      <c r="CD10" s="59">
        <f>+$D10*CE!CC$7</f>
        <v>0</v>
      </c>
      <c r="CE10" s="59">
        <f>+$D10*CE!CD$7</f>
        <v>0</v>
      </c>
      <c r="CF10" s="59">
        <f>+$D10*CE!CE$7</f>
        <v>0</v>
      </c>
      <c r="CG10" s="59">
        <f>+$D10*CE!CF$7</f>
        <v>0</v>
      </c>
      <c r="CH10" s="59">
        <f>+$D10*CE!CG$7</f>
        <v>0</v>
      </c>
      <c r="CI10" s="59">
        <f>+$D10*CE!CH$7</f>
        <v>0</v>
      </c>
      <c r="CJ10" s="59">
        <f>+$D10*CE!CI$7</f>
        <v>0</v>
      </c>
      <c r="CK10" s="59">
        <f>+$D10*CE!CJ$7</f>
        <v>0</v>
      </c>
      <c r="CL10" s="59">
        <f>+$D10*CE!CK$7</f>
        <v>0</v>
      </c>
      <c r="CM10" s="59">
        <f>+$D10*CE!CL$7</f>
        <v>0</v>
      </c>
      <c r="CN10" s="59">
        <f>+$D10*CE!CM$7</f>
        <v>0</v>
      </c>
      <c r="CO10" s="59">
        <f>+$D10*CE!CN$7</f>
        <v>0</v>
      </c>
      <c r="CP10" s="59">
        <f>+$D10*CE!CO$7</f>
        <v>0</v>
      </c>
      <c r="CQ10" s="59">
        <f>+$D10*CE!CP$7</f>
        <v>0</v>
      </c>
      <c r="CR10" s="59">
        <f>+$D10*CE!CQ$7</f>
        <v>0</v>
      </c>
      <c r="CS10" s="59">
        <f>+$D10*CE!CR$7</f>
        <v>0</v>
      </c>
      <c r="CT10" s="59">
        <f>+$D10*CE!CS$7</f>
        <v>0</v>
      </c>
      <c r="CU10" s="59">
        <f>+$D10*CE!CT$7</f>
        <v>0</v>
      </c>
      <c r="CV10" s="59">
        <f>+$D10*CE!CU$7</f>
        <v>0</v>
      </c>
      <c r="CW10" s="59">
        <f>+$D10*CE!CV$7</f>
        <v>0</v>
      </c>
      <c r="CX10" s="59">
        <f>+$D10*CE!CW$7</f>
        <v>0</v>
      </c>
      <c r="CY10" s="59">
        <f>+$D10*CE!CX$7</f>
        <v>0</v>
      </c>
      <c r="CZ10" s="59">
        <f>+$D10*CE!CY$7</f>
        <v>0</v>
      </c>
      <c r="DA10" s="59">
        <f>+$D10*CE!CZ$7</f>
        <v>0</v>
      </c>
      <c r="DB10" s="59">
        <f>+$D10*CE!DA$7</f>
        <v>0</v>
      </c>
      <c r="DC10" s="59">
        <f>+$D10*CE!DB$7</f>
        <v>0</v>
      </c>
      <c r="DD10" s="59">
        <f>+$D10*CE!DC$7</f>
        <v>0</v>
      </c>
      <c r="DE10" s="59">
        <f>+$D10*CE!DD$7</f>
        <v>0</v>
      </c>
      <c r="DF10" s="59">
        <f>+$D10*CE!DE$7</f>
        <v>0</v>
      </c>
      <c r="DG10" s="59">
        <f>+$D10*CE!DF$7</f>
        <v>0</v>
      </c>
      <c r="DH10" s="59">
        <f>+$D10*CE!DG$7</f>
        <v>0</v>
      </c>
      <c r="DI10" s="59">
        <f>+$D10*CE!DH$7</f>
        <v>0</v>
      </c>
      <c r="DJ10" s="59">
        <f>+$D10*CE!DI$7</f>
        <v>0</v>
      </c>
      <c r="DK10" s="59">
        <f>+$D10*CE!DJ$7</f>
        <v>0</v>
      </c>
      <c r="DL10" s="59">
        <f>+$D10*CE!DK$7</f>
        <v>0</v>
      </c>
      <c r="DM10" s="59">
        <f>+$D10*CE!DL$7</f>
        <v>0</v>
      </c>
      <c r="DN10" s="59">
        <f>+$D10*CE!DM$7</f>
        <v>0</v>
      </c>
      <c r="DO10" s="59">
        <f>+$D10*CE!DN$7</f>
        <v>0</v>
      </c>
      <c r="DP10" s="59">
        <f>+$D10*CE!DO$7</f>
        <v>0</v>
      </c>
      <c r="DQ10" s="59">
        <f>+$D10*CE!DP$7</f>
        <v>0</v>
      </c>
      <c r="DR10" s="59">
        <f>+$D10*CE!DQ$7</f>
        <v>0</v>
      </c>
      <c r="DS10" s="59">
        <f>+$D10*CE!DR$7</f>
        <v>0</v>
      </c>
      <c r="DT10" s="59">
        <f>+$D10*CE!DS$7</f>
        <v>0</v>
      </c>
      <c r="DU10" s="59">
        <f>+$D10*CE!DT$7</f>
        <v>0</v>
      </c>
      <c r="DV10" s="59">
        <f>+$D10*CE!DU$7</f>
        <v>0</v>
      </c>
      <c r="DW10" s="59">
        <f>+$D10*CE!DV$7</f>
        <v>0</v>
      </c>
    </row>
    <row r="11" spans="1:127" ht="16.5" thickTop="1" thickBot="1" x14ac:dyDescent="0.3">
      <c r="C11" s="119" t="str">
        <f>+'I_Costi Variabili'!D10</f>
        <v>Costo Variabile 6</v>
      </c>
      <c r="D11" s="57">
        <f>+'I_Costi Variabili'!F10</f>
        <v>0</v>
      </c>
      <c r="E11" s="57">
        <f>+'I_Costi Variabili'!E10</f>
        <v>0</v>
      </c>
      <c r="F11" s="58">
        <f>+'I_Costi Variabili'!G10</f>
        <v>0</v>
      </c>
      <c r="H11" s="59">
        <f>+$D11*CE!G$7</f>
        <v>0</v>
      </c>
      <c r="I11" s="59">
        <f>+$D11*CE!H$7</f>
        <v>0</v>
      </c>
      <c r="J11" s="59">
        <f>+$D11*CE!I$7</f>
        <v>0</v>
      </c>
      <c r="K11" s="59">
        <f>+$D11*CE!J$7</f>
        <v>0</v>
      </c>
      <c r="L11" s="59">
        <f>+$D11*CE!K$7</f>
        <v>0</v>
      </c>
      <c r="M11" s="59">
        <f>+$D11*CE!L$7</f>
        <v>0</v>
      </c>
      <c r="N11" s="59">
        <f>+$D11*CE!M$7</f>
        <v>0</v>
      </c>
      <c r="O11" s="59">
        <f>+$D11*CE!N$7</f>
        <v>0</v>
      </c>
      <c r="P11" s="59">
        <f>+$D11*CE!O$7</f>
        <v>0</v>
      </c>
      <c r="Q11" s="59">
        <f>+$D11*CE!P$7</f>
        <v>0</v>
      </c>
      <c r="R11" s="59">
        <f>+$D11*CE!Q$7</f>
        <v>0</v>
      </c>
      <c r="S11" s="59">
        <f>+$D11*CE!R$7</f>
        <v>0</v>
      </c>
      <c r="T11" s="59">
        <f>+$D11*CE!S$7</f>
        <v>0</v>
      </c>
      <c r="U11" s="59">
        <f>+$D11*CE!T$7</f>
        <v>0</v>
      </c>
      <c r="V11" s="59">
        <f>+$D11*CE!U$7</f>
        <v>0</v>
      </c>
      <c r="W11" s="59">
        <f>+$D11*CE!V$7</f>
        <v>0</v>
      </c>
      <c r="X11" s="59">
        <f>+$D11*CE!W$7</f>
        <v>0</v>
      </c>
      <c r="Y11" s="59">
        <f>+$D11*CE!X$7</f>
        <v>0</v>
      </c>
      <c r="Z11" s="59">
        <f>+$D11*CE!Y$7</f>
        <v>0</v>
      </c>
      <c r="AA11" s="59">
        <f>+$D11*CE!Z$7</f>
        <v>0</v>
      </c>
      <c r="AB11" s="59">
        <f>+$D11*CE!AA$7</f>
        <v>0</v>
      </c>
      <c r="AC11" s="59">
        <f>+$D11*CE!AB$7</f>
        <v>0</v>
      </c>
      <c r="AD11" s="59">
        <f>+$D11*CE!AC$7</f>
        <v>0</v>
      </c>
      <c r="AE11" s="59">
        <f>+$D11*CE!AD$7</f>
        <v>0</v>
      </c>
      <c r="AF11" s="59">
        <f>+$D11*CE!AE$7</f>
        <v>0</v>
      </c>
      <c r="AG11" s="59">
        <f>+$D11*CE!AF$7</f>
        <v>0</v>
      </c>
      <c r="AH11" s="59">
        <f>+$D11*CE!AG$7</f>
        <v>0</v>
      </c>
      <c r="AI11" s="59">
        <f>+$D11*CE!AH$7</f>
        <v>0</v>
      </c>
      <c r="AJ11" s="59">
        <f>+$D11*CE!AI$7</f>
        <v>0</v>
      </c>
      <c r="AK11" s="59">
        <f>+$D11*CE!AJ$7</f>
        <v>0</v>
      </c>
      <c r="AL11" s="59">
        <f>+$D11*CE!AK$7</f>
        <v>0</v>
      </c>
      <c r="AM11" s="59">
        <f>+$D11*CE!AL$7</f>
        <v>0</v>
      </c>
      <c r="AN11" s="59">
        <f>+$D11*CE!AM$7</f>
        <v>0</v>
      </c>
      <c r="AO11" s="59">
        <f>+$D11*CE!AN$7</f>
        <v>0</v>
      </c>
      <c r="AP11" s="59">
        <f>+$D11*CE!AO$7</f>
        <v>0</v>
      </c>
      <c r="AQ11" s="59">
        <f>+$D11*CE!AP$7</f>
        <v>0</v>
      </c>
      <c r="AR11" s="59">
        <f>+$D11*CE!AQ$7</f>
        <v>0</v>
      </c>
      <c r="AS11" s="59">
        <f>+$D11*CE!AR$7</f>
        <v>0</v>
      </c>
      <c r="AT11" s="59">
        <f>+$D11*CE!AS$7</f>
        <v>0</v>
      </c>
      <c r="AU11" s="59">
        <f>+$D11*CE!AT$7</f>
        <v>0</v>
      </c>
      <c r="AV11" s="59">
        <f>+$D11*CE!AU$7</f>
        <v>0</v>
      </c>
      <c r="AW11" s="59">
        <f>+$D11*CE!AV$7</f>
        <v>0</v>
      </c>
      <c r="AX11" s="59">
        <f>+$D11*CE!AW$7</f>
        <v>0</v>
      </c>
      <c r="AY11" s="59">
        <f>+$D11*CE!AX$7</f>
        <v>0</v>
      </c>
      <c r="AZ11" s="59">
        <f>+$D11*CE!AY$7</f>
        <v>0</v>
      </c>
      <c r="BA11" s="59">
        <f>+$D11*CE!AZ$7</f>
        <v>0</v>
      </c>
      <c r="BB11" s="59">
        <f>+$D11*CE!BA$7</f>
        <v>0</v>
      </c>
      <c r="BC11" s="59">
        <f>+$D11*CE!BB$7</f>
        <v>0</v>
      </c>
      <c r="BD11" s="59">
        <f>+$D11*CE!BC$7</f>
        <v>0</v>
      </c>
      <c r="BE11" s="59">
        <f>+$D11*CE!BD$7</f>
        <v>0</v>
      </c>
      <c r="BF11" s="59">
        <f>+$D11*CE!BE$7</f>
        <v>0</v>
      </c>
      <c r="BG11" s="59">
        <f>+$D11*CE!BF$7</f>
        <v>0</v>
      </c>
      <c r="BH11" s="59">
        <f>+$D11*CE!BG$7</f>
        <v>0</v>
      </c>
      <c r="BI11" s="59">
        <f>+$D11*CE!BH$7</f>
        <v>0</v>
      </c>
      <c r="BJ11" s="59">
        <f>+$D11*CE!BI$7</f>
        <v>0</v>
      </c>
      <c r="BK11" s="59">
        <f>+$D11*CE!BJ$7</f>
        <v>0</v>
      </c>
      <c r="BL11" s="59">
        <f>+$D11*CE!BK$7</f>
        <v>0</v>
      </c>
      <c r="BM11" s="59">
        <f>+$D11*CE!BL$7</f>
        <v>0</v>
      </c>
      <c r="BN11" s="59">
        <f>+$D11*CE!BM$7</f>
        <v>0</v>
      </c>
      <c r="BO11" s="59">
        <f>+$D11*CE!BN$7</f>
        <v>0</v>
      </c>
      <c r="BP11" s="59">
        <f>+$D11*CE!BO$7</f>
        <v>0</v>
      </c>
      <c r="BQ11" s="59">
        <f>+$D11*CE!BP$7</f>
        <v>0</v>
      </c>
      <c r="BR11" s="59">
        <f>+$D11*CE!BQ$7</f>
        <v>0</v>
      </c>
      <c r="BS11" s="59">
        <f>+$D11*CE!BR$7</f>
        <v>0</v>
      </c>
      <c r="BT11" s="59">
        <f>+$D11*CE!BS$7</f>
        <v>0</v>
      </c>
      <c r="BU11" s="59">
        <f>+$D11*CE!BT$7</f>
        <v>0</v>
      </c>
      <c r="BV11" s="59">
        <f>+$D11*CE!BU$7</f>
        <v>0</v>
      </c>
      <c r="BW11" s="59">
        <f>+$D11*CE!BV$7</f>
        <v>0</v>
      </c>
      <c r="BX11" s="59">
        <f>+$D11*CE!BW$7</f>
        <v>0</v>
      </c>
      <c r="BY11" s="59">
        <f>+$D11*CE!BX$7</f>
        <v>0</v>
      </c>
      <c r="BZ11" s="59">
        <f>+$D11*CE!BY$7</f>
        <v>0</v>
      </c>
      <c r="CA11" s="59">
        <f>+$D11*CE!BZ$7</f>
        <v>0</v>
      </c>
      <c r="CB11" s="59">
        <f>+$D11*CE!CA$7</f>
        <v>0</v>
      </c>
      <c r="CC11" s="59">
        <f>+$D11*CE!CB$7</f>
        <v>0</v>
      </c>
      <c r="CD11" s="59">
        <f>+$D11*CE!CC$7</f>
        <v>0</v>
      </c>
      <c r="CE11" s="59">
        <f>+$D11*CE!CD$7</f>
        <v>0</v>
      </c>
      <c r="CF11" s="59">
        <f>+$D11*CE!CE$7</f>
        <v>0</v>
      </c>
      <c r="CG11" s="59">
        <f>+$D11*CE!CF$7</f>
        <v>0</v>
      </c>
      <c r="CH11" s="59">
        <f>+$D11*CE!CG$7</f>
        <v>0</v>
      </c>
      <c r="CI11" s="59">
        <f>+$D11*CE!CH$7</f>
        <v>0</v>
      </c>
      <c r="CJ11" s="59">
        <f>+$D11*CE!CI$7</f>
        <v>0</v>
      </c>
      <c r="CK11" s="59">
        <f>+$D11*CE!CJ$7</f>
        <v>0</v>
      </c>
      <c r="CL11" s="59">
        <f>+$D11*CE!CK$7</f>
        <v>0</v>
      </c>
      <c r="CM11" s="59">
        <f>+$D11*CE!CL$7</f>
        <v>0</v>
      </c>
      <c r="CN11" s="59">
        <f>+$D11*CE!CM$7</f>
        <v>0</v>
      </c>
      <c r="CO11" s="59">
        <f>+$D11*CE!CN$7</f>
        <v>0</v>
      </c>
      <c r="CP11" s="59">
        <f>+$D11*CE!CO$7</f>
        <v>0</v>
      </c>
      <c r="CQ11" s="59">
        <f>+$D11*CE!CP$7</f>
        <v>0</v>
      </c>
      <c r="CR11" s="59">
        <f>+$D11*CE!CQ$7</f>
        <v>0</v>
      </c>
      <c r="CS11" s="59">
        <f>+$D11*CE!CR$7</f>
        <v>0</v>
      </c>
      <c r="CT11" s="59">
        <f>+$D11*CE!CS$7</f>
        <v>0</v>
      </c>
      <c r="CU11" s="59">
        <f>+$D11*CE!CT$7</f>
        <v>0</v>
      </c>
      <c r="CV11" s="59">
        <f>+$D11*CE!CU$7</f>
        <v>0</v>
      </c>
      <c r="CW11" s="59">
        <f>+$D11*CE!CV$7</f>
        <v>0</v>
      </c>
      <c r="CX11" s="59">
        <f>+$D11*CE!CW$7</f>
        <v>0</v>
      </c>
      <c r="CY11" s="59">
        <f>+$D11*CE!CX$7</f>
        <v>0</v>
      </c>
      <c r="CZ11" s="59">
        <f>+$D11*CE!CY$7</f>
        <v>0</v>
      </c>
      <c r="DA11" s="59">
        <f>+$D11*CE!CZ$7</f>
        <v>0</v>
      </c>
      <c r="DB11" s="59">
        <f>+$D11*CE!DA$7</f>
        <v>0</v>
      </c>
      <c r="DC11" s="59">
        <f>+$D11*CE!DB$7</f>
        <v>0</v>
      </c>
      <c r="DD11" s="59">
        <f>+$D11*CE!DC$7</f>
        <v>0</v>
      </c>
      <c r="DE11" s="59">
        <f>+$D11*CE!DD$7</f>
        <v>0</v>
      </c>
      <c r="DF11" s="59">
        <f>+$D11*CE!DE$7</f>
        <v>0</v>
      </c>
      <c r="DG11" s="59">
        <f>+$D11*CE!DF$7</f>
        <v>0</v>
      </c>
      <c r="DH11" s="59">
        <f>+$D11*CE!DG$7</f>
        <v>0</v>
      </c>
      <c r="DI11" s="59">
        <f>+$D11*CE!DH$7</f>
        <v>0</v>
      </c>
      <c r="DJ11" s="59">
        <f>+$D11*CE!DI$7</f>
        <v>0</v>
      </c>
      <c r="DK11" s="59">
        <f>+$D11*CE!DJ$7</f>
        <v>0</v>
      </c>
      <c r="DL11" s="59">
        <f>+$D11*CE!DK$7</f>
        <v>0</v>
      </c>
      <c r="DM11" s="59">
        <f>+$D11*CE!DL$7</f>
        <v>0</v>
      </c>
      <c r="DN11" s="59">
        <f>+$D11*CE!DM$7</f>
        <v>0</v>
      </c>
      <c r="DO11" s="59">
        <f>+$D11*CE!DN$7</f>
        <v>0</v>
      </c>
      <c r="DP11" s="59">
        <f>+$D11*CE!DO$7</f>
        <v>0</v>
      </c>
      <c r="DQ11" s="59">
        <f>+$D11*CE!DP$7</f>
        <v>0</v>
      </c>
      <c r="DR11" s="59">
        <f>+$D11*CE!DQ$7</f>
        <v>0</v>
      </c>
      <c r="DS11" s="59">
        <f>+$D11*CE!DR$7</f>
        <v>0</v>
      </c>
      <c r="DT11" s="59">
        <f>+$D11*CE!DS$7</f>
        <v>0</v>
      </c>
      <c r="DU11" s="59">
        <f>+$D11*CE!DT$7</f>
        <v>0</v>
      </c>
      <c r="DV11" s="59">
        <f>+$D11*CE!DU$7</f>
        <v>0</v>
      </c>
      <c r="DW11" s="59">
        <f>+$D11*CE!DV$7</f>
        <v>0</v>
      </c>
    </row>
    <row r="12" spans="1:127" ht="16.5" thickTop="1" thickBot="1" x14ac:dyDescent="0.3">
      <c r="C12" s="119" t="str">
        <f>+'I_Costi Variabili'!D11</f>
        <v>Costo Variabile 7</v>
      </c>
      <c r="D12" s="57">
        <f>+'I_Costi Variabili'!F11</f>
        <v>0</v>
      </c>
      <c r="E12" s="57">
        <f>+'I_Costi Variabili'!E11</f>
        <v>0</v>
      </c>
      <c r="F12" s="58">
        <f>+'I_Costi Variabili'!G11</f>
        <v>0</v>
      </c>
      <c r="H12" s="59">
        <f>+$D12*CE!G$7</f>
        <v>0</v>
      </c>
      <c r="I12" s="59">
        <f>+$D12*CE!H$7</f>
        <v>0</v>
      </c>
      <c r="J12" s="59">
        <f>+$D12*CE!I$7</f>
        <v>0</v>
      </c>
      <c r="K12" s="59">
        <f>+$D12*CE!J$7</f>
        <v>0</v>
      </c>
      <c r="L12" s="59">
        <f>+$D12*CE!K$7</f>
        <v>0</v>
      </c>
      <c r="M12" s="59">
        <f>+$D12*CE!L$7</f>
        <v>0</v>
      </c>
      <c r="N12" s="59">
        <f>+$D12*CE!M$7</f>
        <v>0</v>
      </c>
      <c r="O12" s="59">
        <f>+$D12*CE!N$7</f>
        <v>0</v>
      </c>
      <c r="P12" s="59">
        <f>+$D12*CE!O$7</f>
        <v>0</v>
      </c>
      <c r="Q12" s="59">
        <f>+$D12*CE!P$7</f>
        <v>0</v>
      </c>
      <c r="R12" s="59">
        <f>+$D12*CE!Q$7</f>
        <v>0</v>
      </c>
      <c r="S12" s="59">
        <f>+$D12*CE!R$7</f>
        <v>0</v>
      </c>
      <c r="T12" s="59">
        <f>+$D12*CE!S$7</f>
        <v>0</v>
      </c>
      <c r="U12" s="59">
        <f>+$D12*CE!T$7</f>
        <v>0</v>
      </c>
      <c r="V12" s="59">
        <f>+$D12*CE!U$7</f>
        <v>0</v>
      </c>
      <c r="W12" s="59">
        <f>+$D12*CE!V$7</f>
        <v>0</v>
      </c>
      <c r="X12" s="59">
        <f>+$D12*CE!W$7</f>
        <v>0</v>
      </c>
      <c r="Y12" s="59">
        <f>+$D12*CE!X$7</f>
        <v>0</v>
      </c>
      <c r="Z12" s="59">
        <f>+$D12*CE!Y$7</f>
        <v>0</v>
      </c>
      <c r="AA12" s="59">
        <f>+$D12*CE!Z$7</f>
        <v>0</v>
      </c>
      <c r="AB12" s="59">
        <f>+$D12*CE!AA$7</f>
        <v>0</v>
      </c>
      <c r="AC12" s="59">
        <f>+$D12*CE!AB$7</f>
        <v>0</v>
      </c>
      <c r="AD12" s="59">
        <f>+$D12*CE!AC$7</f>
        <v>0</v>
      </c>
      <c r="AE12" s="59">
        <f>+$D12*CE!AD$7</f>
        <v>0</v>
      </c>
      <c r="AF12" s="59">
        <f>+$D12*CE!AE$7</f>
        <v>0</v>
      </c>
      <c r="AG12" s="59">
        <f>+$D12*CE!AF$7</f>
        <v>0</v>
      </c>
      <c r="AH12" s="59">
        <f>+$D12*CE!AG$7</f>
        <v>0</v>
      </c>
      <c r="AI12" s="59">
        <f>+$D12*CE!AH$7</f>
        <v>0</v>
      </c>
      <c r="AJ12" s="59">
        <f>+$D12*CE!AI$7</f>
        <v>0</v>
      </c>
      <c r="AK12" s="59">
        <f>+$D12*CE!AJ$7</f>
        <v>0</v>
      </c>
      <c r="AL12" s="59">
        <f>+$D12*CE!AK$7</f>
        <v>0</v>
      </c>
      <c r="AM12" s="59">
        <f>+$D12*CE!AL$7</f>
        <v>0</v>
      </c>
      <c r="AN12" s="59">
        <f>+$D12*CE!AM$7</f>
        <v>0</v>
      </c>
      <c r="AO12" s="59">
        <f>+$D12*CE!AN$7</f>
        <v>0</v>
      </c>
      <c r="AP12" s="59">
        <f>+$D12*CE!AO$7</f>
        <v>0</v>
      </c>
      <c r="AQ12" s="59">
        <f>+$D12*CE!AP$7</f>
        <v>0</v>
      </c>
      <c r="AR12" s="59">
        <f>+$D12*CE!AQ$7</f>
        <v>0</v>
      </c>
      <c r="AS12" s="59">
        <f>+$D12*CE!AR$7</f>
        <v>0</v>
      </c>
      <c r="AT12" s="59">
        <f>+$D12*CE!AS$7</f>
        <v>0</v>
      </c>
      <c r="AU12" s="59">
        <f>+$D12*CE!AT$7</f>
        <v>0</v>
      </c>
      <c r="AV12" s="59">
        <f>+$D12*CE!AU$7</f>
        <v>0</v>
      </c>
      <c r="AW12" s="59">
        <f>+$D12*CE!AV$7</f>
        <v>0</v>
      </c>
      <c r="AX12" s="59">
        <f>+$D12*CE!AW$7</f>
        <v>0</v>
      </c>
      <c r="AY12" s="59">
        <f>+$D12*CE!AX$7</f>
        <v>0</v>
      </c>
      <c r="AZ12" s="59">
        <f>+$D12*CE!AY$7</f>
        <v>0</v>
      </c>
      <c r="BA12" s="59">
        <f>+$D12*CE!AZ$7</f>
        <v>0</v>
      </c>
      <c r="BB12" s="59">
        <f>+$D12*CE!BA$7</f>
        <v>0</v>
      </c>
      <c r="BC12" s="59">
        <f>+$D12*CE!BB$7</f>
        <v>0</v>
      </c>
      <c r="BD12" s="59">
        <f>+$D12*CE!BC$7</f>
        <v>0</v>
      </c>
      <c r="BE12" s="59">
        <f>+$D12*CE!BD$7</f>
        <v>0</v>
      </c>
      <c r="BF12" s="59">
        <f>+$D12*CE!BE$7</f>
        <v>0</v>
      </c>
      <c r="BG12" s="59">
        <f>+$D12*CE!BF$7</f>
        <v>0</v>
      </c>
      <c r="BH12" s="59">
        <f>+$D12*CE!BG$7</f>
        <v>0</v>
      </c>
      <c r="BI12" s="59">
        <f>+$D12*CE!BH$7</f>
        <v>0</v>
      </c>
      <c r="BJ12" s="59">
        <f>+$D12*CE!BI$7</f>
        <v>0</v>
      </c>
      <c r="BK12" s="59">
        <f>+$D12*CE!BJ$7</f>
        <v>0</v>
      </c>
      <c r="BL12" s="59">
        <f>+$D12*CE!BK$7</f>
        <v>0</v>
      </c>
      <c r="BM12" s="59">
        <f>+$D12*CE!BL$7</f>
        <v>0</v>
      </c>
      <c r="BN12" s="59">
        <f>+$D12*CE!BM$7</f>
        <v>0</v>
      </c>
      <c r="BO12" s="59">
        <f>+$D12*CE!BN$7</f>
        <v>0</v>
      </c>
      <c r="BP12" s="59">
        <f>+$D12*CE!BO$7</f>
        <v>0</v>
      </c>
      <c r="BQ12" s="59">
        <f>+$D12*CE!BP$7</f>
        <v>0</v>
      </c>
      <c r="BR12" s="59">
        <f>+$D12*CE!BQ$7</f>
        <v>0</v>
      </c>
      <c r="BS12" s="59">
        <f>+$D12*CE!BR$7</f>
        <v>0</v>
      </c>
      <c r="BT12" s="59">
        <f>+$D12*CE!BS$7</f>
        <v>0</v>
      </c>
      <c r="BU12" s="59">
        <f>+$D12*CE!BT$7</f>
        <v>0</v>
      </c>
      <c r="BV12" s="59">
        <f>+$D12*CE!BU$7</f>
        <v>0</v>
      </c>
      <c r="BW12" s="59">
        <f>+$D12*CE!BV$7</f>
        <v>0</v>
      </c>
      <c r="BX12" s="59">
        <f>+$D12*CE!BW$7</f>
        <v>0</v>
      </c>
      <c r="BY12" s="59">
        <f>+$D12*CE!BX$7</f>
        <v>0</v>
      </c>
      <c r="BZ12" s="59">
        <f>+$D12*CE!BY$7</f>
        <v>0</v>
      </c>
      <c r="CA12" s="59">
        <f>+$D12*CE!BZ$7</f>
        <v>0</v>
      </c>
      <c r="CB12" s="59">
        <f>+$D12*CE!CA$7</f>
        <v>0</v>
      </c>
      <c r="CC12" s="59">
        <f>+$D12*CE!CB$7</f>
        <v>0</v>
      </c>
      <c r="CD12" s="59">
        <f>+$D12*CE!CC$7</f>
        <v>0</v>
      </c>
      <c r="CE12" s="59">
        <f>+$D12*CE!CD$7</f>
        <v>0</v>
      </c>
      <c r="CF12" s="59">
        <f>+$D12*CE!CE$7</f>
        <v>0</v>
      </c>
      <c r="CG12" s="59">
        <f>+$D12*CE!CF$7</f>
        <v>0</v>
      </c>
      <c r="CH12" s="59">
        <f>+$D12*CE!CG$7</f>
        <v>0</v>
      </c>
      <c r="CI12" s="59">
        <f>+$D12*CE!CH$7</f>
        <v>0</v>
      </c>
      <c r="CJ12" s="59">
        <f>+$D12*CE!CI$7</f>
        <v>0</v>
      </c>
      <c r="CK12" s="59">
        <f>+$D12*CE!CJ$7</f>
        <v>0</v>
      </c>
      <c r="CL12" s="59">
        <f>+$D12*CE!CK$7</f>
        <v>0</v>
      </c>
      <c r="CM12" s="59">
        <f>+$D12*CE!CL$7</f>
        <v>0</v>
      </c>
      <c r="CN12" s="59">
        <f>+$D12*CE!CM$7</f>
        <v>0</v>
      </c>
      <c r="CO12" s="59">
        <f>+$D12*CE!CN$7</f>
        <v>0</v>
      </c>
      <c r="CP12" s="59">
        <f>+$D12*CE!CO$7</f>
        <v>0</v>
      </c>
      <c r="CQ12" s="59">
        <f>+$D12*CE!CP$7</f>
        <v>0</v>
      </c>
      <c r="CR12" s="59">
        <f>+$D12*CE!CQ$7</f>
        <v>0</v>
      </c>
      <c r="CS12" s="59">
        <f>+$D12*CE!CR$7</f>
        <v>0</v>
      </c>
      <c r="CT12" s="59">
        <f>+$D12*CE!CS$7</f>
        <v>0</v>
      </c>
      <c r="CU12" s="59">
        <f>+$D12*CE!CT$7</f>
        <v>0</v>
      </c>
      <c r="CV12" s="59">
        <f>+$D12*CE!CU$7</f>
        <v>0</v>
      </c>
      <c r="CW12" s="59">
        <f>+$D12*CE!CV$7</f>
        <v>0</v>
      </c>
      <c r="CX12" s="59">
        <f>+$D12*CE!CW$7</f>
        <v>0</v>
      </c>
      <c r="CY12" s="59">
        <f>+$D12*CE!CX$7</f>
        <v>0</v>
      </c>
      <c r="CZ12" s="59">
        <f>+$D12*CE!CY$7</f>
        <v>0</v>
      </c>
      <c r="DA12" s="59">
        <f>+$D12*CE!CZ$7</f>
        <v>0</v>
      </c>
      <c r="DB12" s="59">
        <f>+$D12*CE!DA$7</f>
        <v>0</v>
      </c>
      <c r="DC12" s="59">
        <f>+$D12*CE!DB$7</f>
        <v>0</v>
      </c>
      <c r="DD12" s="59">
        <f>+$D12*CE!DC$7</f>
        <v>0</v>
      </c>
      <c r="DE12" s="59">
        <f>+$D12*CE!DD$7</f>
        <v>0</v>
      </c>
      <c r="DF12" s="59">
        <f>+$D12*CE!DE$7</f>
        <v>0</v>
      </c>
      <c r="DG12" s="59">
        <f>+$D12*CE!DF$7</f>
        <v>0</v>
      </c>
      <c r="DH12" s="59">
        <f>+$D12*CE!DG$7</f>
        <v>0</v>
      </c>
      <c r="DI12" s="59">
        <f>+$D12*CE!DH$7</f>
        <v>0</v>
      </c>
      <c r="DJ12" s="59">
        <f>+$D12*CE!DI$7</f>
        <v>0</v>
      </c>
      <c r="DK12" s="59">
        <f>+$D12*CE!DJ$7</f>
        <v>0</v>
      </c>
      <c r="DL12" s="59">
        <f>+$D12*CE!DK$7</f>
        <v>0</v>
      </c>
      <c r="DM12" s="59">
        <f>+$D12*CE!DL$7</f>
        <v>0</v>
      </c>
      <c r="DN12" s="59">
        <f>+$D12*CE!DM$7</f>
        <v>0</v>
      </c>
      <c r="DO12" s="59">
        <f>+$D12*CE!DN$7</f>
        <v>0</v>
      </c>
      <c r="DP12" s="59">
        <f>+$D12*CE!DO$7</f>
        <v>0</v>
      </c>
      <c r="DQ12" s="59">
        <f>+$D12*CE!DP$7</f>
        <v>0</v>
      </c>
      <c r="DR12" s="59">
        <f>+$D12*CE!DQ$7</f>
        <v>0</v>
      </c>
      <c r="DS12" s="59">
        <f>+$D12*CE!DR$7</f>
        <v>0</v>
      </c>
      <c r="DT12" s="59">
        <f>+$D12*CE!DS$7</f>
        <v>0</v>
      </c>
      <c r="DU12" s="59">
        <f>+$D12*CE!DT$7</f>
        <v>0</v>
      </c>
      <c r="DV12" s="59">
        <f>+$D12*CE!DU$7</f>
        <v>0</v>
      </c>
      <c r="DW12" s="59">
        <f>+$D12*CE!DV$7</f>
        <v>0</v>
      </c>
    </row>
    <row r="13" spans="1:127" ht="16.5" thickTop="1" thickBot="1" x14ac:dyDescent="0.3">
      <c r="C13" s="119" t="str">
        <f>+'I_Costi Variabili'!D12</f>
        <v>Costo Variabile 8</v>
      </c>
      <c r="D13" s="57">
        <f>+'I_Costi Variabili'!F12</f>
        <v>0</v>
      </c>
      <c r="E13" s="57">
        <f>+'I_Costi Variabili'!E12</f>
        <v>0</v>
      </c>
      <c r="F13" s="58">
        <f>+'I_Costi Variabili'!G12</f>
        <v>0</v>
      </c>
      <c r="H13" s="59">
        <f>+$D13*CE!G$7</f>
        <v>0</v>
      </c>
      <c r="I13" s="59">
        <f>+$D13*CE!H$7</f>
        <v>0</v>
      </c>
      <c r="J13" s="59">
        <f>+$D13*CE!I$7</f>
        <v>0</v>
      </c>
      <c r="K13" s="59">
        <f>+$D13*CE!J$7</f>
        <v>0</v>
      </c>
      <c r="L13" s="59">
        <f>+$D13*CE!K$7</f>
        <v>0</v>
      </c>
      <c r="M13" s="59">
        <f>+$D13*CE!L$7</f>
        <v>0</v>
      </c>
      <c r="N13" s="59">
        <f>+$D13*CE!M$7</f>
        <v>0</v>
      </c>
      <c r="O13" s="59">
        <f>+$D13*CE!N$7</f>
        <v>0</v>
      </c>
      <c r="P13" s="59">
        <f>+$D13*CE!O$7</f>
        <v>0</v>
      </c>
      <c r="Q13" s="59">
        <f>+$D13*CE!P$7</f>
        <v>0</v>
      </c>
      <c r="R13" s="59">
        <f>+$D13*CE!Q$7</f>
        <v>0</v>
      </c>
      <c r="S13" s="59">
        <f>+$D13*CE!R$7</f>
        <v>0</v>
      </c>
      <c r="T13" s="59">
        <f>+$D13*CE!S$7</f>
        <v>0</v>
      </c>
      <c r="U13" s="59">
        <f>+$D13*CE!T$7</f>
        <v>0</v>
      </c>
      <c r="V13" s="59">
        <f>+$D13*CE!U$7</f>
        <v>0</v>
      </c>
      <c r="W13" s="59">
        <f>+$D13*CE!V$7</f>
        <v>0</v>
      </c>
      <c r="X13" s="59">
        <f>+$D13*CE!W$7</f>
        <v>0</v>
      </c>
      <c r="Y13" s="59">
        <f>+$D13*CE!X$7</f>
        <v>0</v>
      </c>
      <c r="Z13" s="59">
        <f>+$D13*CE!Y$7</f>
        <v>0</v>
      </c>
      <c r="AA13" s="59">
        <f>+$D13*CE!Z$7</f>
        <v>0</v>
      </c>
      <c r="AB13" s="59">
        <f>+$D13*CE!AA$7</f>
        <v>0</v>
      </c>
      <c r="AC13" s="59">
        <f>+$D13*CE!AB$7</f>
        <v>0</v>
      </c>
      <c r="AD13" s="59">
        <f>+$D13*CE!AC$7</f>
        <v>0</v>
      </c>
      <c r="AE13" s="59">
        <f>+$D13*CE!AD$7</f>
        <v>0</v>
      </c>
      <c r="AF13" s="59">
        <f>+$D13*CE!AE$7</f>
        <v>0</v>
      </c>
      <c r="AG13" s="59">
        <f>+$D13*CE!AF$7</f>
        <v>0</v>
      </c>
      <c r="AH13" s="59">
        <f>+$D13*CE!AG$7</f>
        <v>0</v>
      </c>
      <c r="AI13" s="59">
        <f>+$D13*CE!AH$7</f>
        <v>0</v>
      </c>
      <c r="AJ13" s="59">
        <f>+$D13*CE!AI$7</f>
        <v>0</v>
      </c>
      <c r="AK13" s="59">
        <f>+$D13*CE!AJ$7</f>
        <v>0</v>
      </c>
      <c r="AL13" s="59">
        <f>+$D13*CE!AK$7</f>
        <v>0</v>
      </c>
      <c r="AM13" s="59">
        <f>+$D13*CE!AL$7</f>
        <v>0</v>
      </c>
      <c r="AN13" s="59">
        <f>+$D13*CE!AM$7</f>
        <v>0</v>
      </c>
      <c r="AO13" s="59">
        <f>+$D13*CE!AN$7</f>
        <v>0</v>
      </c>
      <c r="AP13" s="59">
        <f>+$D13*CE!AO$7</f>
        <v>0</v>
      </c>
      <c r="AQ13" s="59">
        <f>+$D13*CE!AP$7</f>
        <v>0</v>
      </c>
      <c r="AR13" s="59">
        <f>+$D13*CE!AQ$7</f>
        <v>0</v>
      </c>
      <c r="AS13" s="59">
        <f>+$D13*CE!AR$7</f>
        <v>0</v>
      </c>
      <c r="AT13" s="59">
        <f>+$D13*CE!AS$7</f>
        <v>0</v>
      </c>
      <c r="AU13" s="59">
        <f>+$D13*CE!AT$7</f>
        <v>0</v>
      </c>
      <c r="AV13" s="59">
        <f>+$D13*CE!AU$7</f>
        <v>0</v>
      </c>
      <c r="AW13" s="59">
        <f>+$D13*CE!AV$7</f>
        <v>0</v>
      </c>
      <c r="AX13" s="59">
        <f>+$D13*CE!AW$7</f>
        <v>0</v>
      </c>
      <c r="AY13" s="59">
        <f>+$D13*CE!AX$7</f>
        <v>0</v>
      </c>
      <c r="AZ13" s="59">
        <f>+$D13*CE!AY$7</f>
        <v>0</v>
      </c>
      <c r="BA13" s="59">
        <f>+$D13*CE!AZ$7</f>
        <v>0</v>
      </c>
      <c r="BB13" s="59">
        <f>+$D13*CE!BA$7</f>
        <v>0</v>
      </c>
      <c r="BC13" s="59">
        <f>+$D13*CE!BB$7</f>
        <v>0</v>
      </c>
      <c r="BD13" s="59">
        <f>+$D13*CE!BC$7</f>
        <v>0</v>
      </c>
      <c r="BE13" s="59">
        <f>+$D13*CE!BD$7</f>
        <v>0</v>
      </c>
      <c r="BF13" s="59">
        <f>+$D13*CE!BE$7</f>
        <v>0</v>
      </c>
      <c r="BG13" s="59">
        <f>+$D13*CE!BF$7</f>
        <v>0</v>
      </c>
      <c r="BH13" s="59">
        <f>+$D13*CE!BG$7</f>
        <v>0</v>
      </c>
      <c r="BI13" s="59">
        <f>+$D13*CE!BH$7</f>
        <v>0</v>
      </c>
      <c r="BJ13" s="59">
        <f>+$D13*CE!BI$7</f>
        <v>0</v>
      </c>
      <c r="BK13" s="59">
        <f>+$D13*CE!BJ$7</f>
        <v>0</v>
      </c>
      <c r="BL13" s="59">
        <f>+$D13*CE!BK$7</f>
        <v>0</v>
      </c>
      <c r="BM13" s="59">
        <f>+$D13*CE!BL$7</f>
        <v>0</v>
      </c>
      <c r="BN13" s="59">
        <f>+$D13*CE!BM$7</f>
        <v>0</v>
      </c>
      <c r="BO13" s="59">
        <f>+$D13*CE!BN$7</f>
        <v>0</v>
      </c>
      <c r="BP13" s="59">
        <f>+$D13*CE!BO$7</f>
        <v>0</v>
      </c>
      <c r="BQ13" s="59">
        <f>+$D13*CE!BP$7</f>
        <v>0</v>
      </c>
      <c r="BR13" s="59">
        <f>+$D13*CE!BQ$7</f>
        <v>0</v>
      </c>
      <c r="BS13" s="59">
        <f>+$D13*CE!BR$7</f>
        <v>0</v>
      </c>
      <c r="BT13" s="59">
        <f>+$D13*CE!BS$7</f>
        <v>0</v>
      </c>
      <c r="BU13" s="59">
        <f>+$D13*CE!BT$7</f>
        <v>0</v>
      </c>
      <c r="BV13" s="59">
        <f>+$D13*CE!BU$7</f>
        <v>0</v>
      </c>
      <c r="BW13" s="59">
        <f>+$D13*CE!BV$7</f>
        <v>0</v>
      </c>
      <c r="BX13" s="59">
        <f>+$D13*CE!BW$7</f>
        <v>0</v>
      </c>
      <c r="BY13" s="59">
        <f>+$D13*CE!BX$7</f>
        <v>0</v>
      </c>
      <c r="BZ13" s="59">
        <f>+$D13*CE!BY$7</f>
        <v>0</v>
      </c>
      <c r="CA13" s="59">
        <f>+$D13*CE!BZ$7</f>
        <v>0</v>
      </c>
      <c r="CB13" s="59">
        <f>+$D13*CE!CA$7</f>
        <v>0</v>
      </c>
      <c r="CC13" s="59">
        <f>+$D13*CE!CB$7</f>
        <v>0</v>
      </c>
      <c r="CD13" s="59">
        <f>+$D13*CE!CC$7</f>
        <v>0</v>
      </c>
      <c r="CE13" s="59">
        <f>+$D13*CE!CD$7</f>
        <v>0</v>
      </c>
      <c r="CF13" s="59">
        <f>+$D13*CE!CE$7</f>
        <v>0</v>
      </c>
      <c r="CG13" s="59">
        <f>+$D13*CE!CF$7</f>
        <v>0</v>
      </c>
      <c r="CH13" s="59">
        <f>+$D13*CE!CG$7</f>
        <v>0</v>
      </c>
      <c r="CI13" s="59">
        <f>+$D13*CE!CH$7</f>
        <v>0</v>
      </c>
      <c r="CJ13" s="59">
        <f>+$D13*CE!CI$7</f>
        <v>0</v>
      </c>
      <c r="CK13" s="59">
        <f>+$D13*CE!CJ$7</f>
        <v>0</v>
      </c>
      <c r="CL13" s="59">
        <f>+$D13*CE!CK$7</f>
        <v>0</v>
      </c>
      <c r="CM13" s="59">
        <f>+$D13*CE!CL$7</f>
        <v>0</v>
      </c>
      <c r="CN13" s="59">
        <f>+$D13*CE!CM$7</f>
        <v>0</v>
      </c>
      <c r="CO13" s="59">
        <f>+$D13*CE!CN$7</f>
        <v>0</v>
      </c>
      <c r="CP13" s="59">
        <f>+$D13*CE!CO$7</f>
        <v>0</v>
      </c>
      <c r="CQ13" s="59">
        <f>+$D13*CE!CP$7</f>
        <v>0</v>
      </c>
      <c r="CR13" s="59">
        <f>+$D13*CE!CQ$7</f>
        <v>0</v>
      </c>
      <c r="CS13" s="59">
        <f>+$D13*CE!CR$7</f>
        <v>0</v>
      </c>
      <c r="CT13" s="59">
        <f>+$D13*CE!CS$7</f>
        <v>0</v>
      </c>
      <c r="CU13" s="59">
        <f>+$D13*CE!CT$7</f>
        <v>0</v>
      </c>
      <c r="CV13" s="59">
        <f>+$D13*CE!CU$7</f>
        <v>0</v>
      </c>
      <c r="CW13" s="59">
        <f>+$D13*CE!CV$7</f>
        <v>0</v>
      </c>
      <c r="CX13" s="59">
        <f>+$D13*CE!CW$7</f>
        <v>0</v>
      </c>
      <c r="CY13" s="59">
        <f>+$D13*CE!CX$7</f>
        <v>0</v>
      </c>
      <c r="CZ13" s="59">
        <f>+$D13*CE!CY$7</f>
        <v>0</v>
      </c>
      <c r="DA13" s="59">
        <f>+$D13*CE!CZ$7</f>
        <v>0</v>
      </c>
      <c r="DB13" s="59">
        <f>+$D13*CE!DA$7</f>
        <v>0</v>
      </c>
      <c r="DC13" s="59">
        <f>+$D13*CE!DB$7</f>
        <v>0</v>
      </c>
      <c r="DD13" s="59">
        <f>+$D13*CE!DC$7</f>
        <v>0</v>
      </c>
      <c r="DE13" s="59">
        <f>+$D13*CE!DD$7</f>
        <v>0</v>
      </c>
      <c r="DF13" s="59">
        <f>+$D13*CE!DE$7</f>
        <v>0</v>
      </c>
      <c r="DG13" s="59">
        <f>+$D13*CE!DF$7</f>
        <v>0</v>
      </c>
      <c r="DH13" s="59">
        <f>+$D13*CE!DG$7</f>
        <v>0</v>
      </c>
      <c r="DI13" s="59">
        <f>+$D13*CE!DH$7</f>
        <v>0</v>
      </c>
      <c r="DJ13" s="59">
        <f>+$D13*CE!DI$7</f>
        <v>0</v>
      </c>
      <c r="DK13" s="59">
        <f>+$D13*CE!DJ$7</f>
        <v>0</v>
      </c>
      <c r="DL13" s="59">
        <f>+$D13*CE!DK$7</f>
        <v>0</v>
      </c>
      <c r="DM13" s="59">
        <f>+$D13*CE!DL$7</f>
        <v>0</v>
      </c>
      <c r="DN13" s="59">
        <f>+$D13*CE!DM$7</f>
        <v>0</v>
      </c>
      <c r="DO13" s="59">
        <f>+$D13*CE!DN$7</f>
        <v>0</v>
      </c>
      <c r="DP13" s="59">
        <f>+$D13*CE!DO$7</f>
        <v>0</v>
      </c>
      <c r="DQ13" s="59">
        <f>+$D13*CE!DP$7</f>
        <v>0</v>
      </c>
      <c r="DR13" s="59">
        <f>+$D13*CE!DQ$7</f>
        <v>0</v>
      </c>
      <c r="DS13" s="59">
        <f>+$D13*CE!DR$7</f>
        <v>0</v>
      </c>
      <c r="DT13" s="59">
        <f>+$D13*CE!DS$7</f>
        <v>0</v>
      </c>
      <c r="DU13" s="59">
        <f>+$D13*CE!DT$7</f>
        <v>0</v>
      </c>
      <c r="DV13" s="59">
        <f>+$D13*CE!DU$7</f>
        <v>0</v>
      </c>
      <c r="DW13" s="59">
        <f>+$D13*CE!DV$7</f>
        <v>0</v>
      </c>
    </row>
    <row r="14" spans="1:127" ht="16.5" thickTop="1" thickBot="1" x14ac:dyDescent="0.3">
      <c r="C14" s="119" t="str">
        <f>+'I_Costi Variabili'!D13</f>
        <v>Costo Variabile 9</v>
      </c>
      <c r="D14" s="57">
        <f>+'I_Costi Variabili'!F13</f>
        <v>0</v>
      </c>
      <c r="E14" s="57">
        <f>+'I_Costi Variabili'!E13</f>
        <v>0</v>
      </c>
      <c r="F14" s="58">
        <f>+'I_Costi Variabili'!G13</f>
        <v>0</v>
      </c>
      <c r="H14" s="59">
        <f>+$D14*CE!G$7</f>
        <v>0</v>
      </c>
      <c r="I14" s="59">
        <f>+$D14*CE!H$7</f>
        <v>0</v>
      </c>
      <c r="J14" s="59">
        <f>+$D14*CE!I$7</f>
        <v>0</v>
      </c>
      <c r="K14" s="59">
        <f>+$D14*CE!J$7</f>
        <v>0</v>
      </c>
      <c r="L14" s="59">
        <f>+$D14*CE!K$7</f>
        <v>0</v>
      </c>
      <c r="M14" s="59">
        <f>+$D14*CE!L$7</f>
        <v>0</v>
      </c>
      <c r="N14" s="59">
        <f>+$D14*CE!M$7</f>
        <v>0</v>
      </c>
      <c r="O14" s="59">
        <f>+$D14*CE!N$7</f>
        <v>0</v>
      </c>
      <c r="P14" s="59">
        <f>+$D14*CE!O$7</f>
        <v>0</v>
      </c>
      <c r="Q14" s="59">
        <f>+$D14*CE!P$7</f>
        <v>0</v>
      </c>
      <c r="R14" s="59">
        <f>+$D14*CE!Q$7</f>
        <v>0</v>
      </c>
      <c r="S14" s="59">
        <f>+$D14*CE!R$7</f>
        <v>0</v>
      </c>
      <c r="T14" s="59">
        <f>+$D14*CE!S$7</f>
        <v>0</v>
      </c>
      <c r="U14" s="59">
        <f>+$D14*CE!T$7</f>
        <v>0</v>
      </c>
      <c r="V14" s="59">
        <f>+$D14*CE!U$7</f>
        <v>0</v>
      </c>
      <c r="W14" s="59">
        <f>+$D14*CE!V$7</f>
        <v>0</v>
      </c>
      <c r="X14" s="59">
        <f>+$D14*CE!W$7</f>
        <v>0</v>
      </c>
      <c r="Y14" s="59">
        <f>+$D14*CE!X$7</f>
        <v>0</v>
      </c>
      <c r="Z14" s="59">
        <f>+$D14*CE!Y$7</f>
        <v>0</v>
      </c>
      <c r="AA14" s="59">
        <f>+$D14*CE!Z$7</f>
        <v>0</v>
      </c>
      <c r="AB14" s="59">
        <f>+$D14*CE!AA$7</f>
        <v>0</v>
      </c>
      <c r="AC14" s="59">
        <f>+$D14*CE!AB$7</f>
        <v>0</v>
      </c>
      <c r="AD14" s="59">
        <f>+$D14*CE!AC$7</f>
        <v>0</v>
      </c>
      <c r="AE14" s="59">
        <f>+$D14*CE!AD$7</f>
        <v>0</v>
      </c>
      <c r="AF14" s="59">
        <f>+$D14*CE!AE$7</f>
        <v>0</v>
      </c>
      <c r="AG14" s="59">
        <f>+$D14*CE!AF$7</f>
        <v>0</v>
      </c>
      <c r="AH14" s="59">
        <f>+$D14*CE!AG$7</f>
        <v>0</v>
      </c>
      <c r="AI14" s="59">
        <f>+$D14*CE!AH$7</f>
        <v>0</v>
      </c>
      <c r="AJ14" s="59">
        <f>+$D14*CE!AI$7</f>
        <v>0</v>
      </c>
      <c r="AK14" s="59">
        <f>+$D14*CE!AJ$7</f>
        <v>0</v>
      </c>
      <c r="AL14" s="59">
        <f>+$D14*CE!AK$7</f>
        <v>0</v>
      </c>
      <c r="AM14" s="59">
        <f>+$D14*CE!AL$7</f>
        <v>0</v>
      </c>
      <c r="AN14" s="59">
        <f>+$D14*CE!AM$7</f>
        <v>0</v>
      </c>
      <c r="AO14" s="59">
        <f>+$D14*CE!AN$7</f>
        <v>0</v>
      </c>
      <c r="AP14" s="59">
        <f>+$D14*CE!AO$7</f>
        <v>0</v>
      </c>
      <c r="AQ14" s="59">
        <f>+$D14*CE!AP$7</f>
        <v>0</v>
      </c>
      <c r="AR14" s="59">
        <f>+$D14*CE!AQ$7</f>
        <v>0</v>
      </c>
      <c r="AS14" s="59">
        <f>+$D14*CE!AR$7</f>
        <v>0</v>
      </c>
      <c r="AT14" s="59">
        <f>+$D14*CE!AS$7</f>
        <v>0</v>
      </c>
      <c r="AU14" s="59">
        <f>+$D14*CE!AT$7</f>
        <v>0</v>
      </c>
      <c r="AV14" s="59">
        <f>+$D14*CE!AU$7</f>
        <v>0</v>
      </c>
      <c r="AW14" s="59">
        <f>+$D14*CE!AV$7</f>
        <v>0</v>
      </c>
      <c r="AX14" s="59">
        <f>+$D14*CE!AW$7</f>
        <v>0</v>
      </c>
      <c r="AY14" s="59">
        <f>+$D14*CE!AX$7</f>
        <v>0</v>
      </c>
      <c r="AZ14" s="59">
        <f>+$D14*CE!AY$7</f>
        <v>0</v>
      </c>
      <c r="BA14" s="59">
        <f>+$D14*CE!AZ$7</f>
        <v>0</v>
      </c>
      <c r="BB14" s="59">
        <f>+$D14*CE!BA$7</f>
        <v>0</v>
      </c>
      <c r="BC14" s="59">
        <f>+$D14*CE!BB$7</f>
        <v>0</v>
      </c>
      <c r="BD14" s="59">
        <f>+$D14*CE!BC$7</f>
        <v>0</v>
      </c>
      <c r="BE14" s="59">
        <f>+$D14*CE!BD$7</f>
        <v>0</v>
      </c>
      <c r="BF14" s="59">
        <f>+$D14*CE!BE$7</f>
        <v>0</v>
      </c>
      <c r="BG14" s="59">
        <f>+$D14*CE!BF$7</f>
        <v>0</v>
      </c>
      <c r="BH14" s="59">
        <f>+$D14*CE!BG$7</f>
        <v>0</v>
      </c>
      <c r="BI14" s="59">
        <f>+$D14*CE!BH$7</f>
        <v>0</v>
      </c>
      <c r="BJ14" s="59">
        <f>+$D14*CE!BI$7</f>
        <v>0</v>
      </c>
      <c r="BK14" s="59">
        <f>+$D14*CE!BJ$7</f>
        <v>0</v>
      </c>
      <c r="BL14" s="59">
        <f>+$D14*CE!BK$7</f>
        <v>0</v>
      </c>
      <c r="BM14" s="59">
        <f>+$D14*CE!BL$7</f>
        <v>0</v>
      </c>
      <c r="BN14" s="59">
        <f>+$D14*CE!BM$7</f>
        <v>0</v>
      </c>
      <c r="BO14" s="59">
        <f>+$D14*CE!BN$7</f>
        <v>0</v>
      </c>
      <c r="BP14" s="59">
        <f>+$D14*CE!BO$7</f>
        <v>0</v>
      </c>
      <c r="BQ14" s="59">
        <f>+$D14*CE!BP$7</f>
        <v>0</v>
      </c>
      <c r="BR14" s="59">
        <f>+$D14*CE!BQ$7</f>
        <v>0</v>
      </c>
      <c r="BS14" s="59">
        <f>+$D14*CE!BR$7</f>
        <v>0</v>
      </c>
      <c r="BT14" s="59">
        <f>+$D14*CE!BS$7</f>
        <v>0</v>
      </c>
      <c r="BU14" s="59">
        <f>+$D14*CE!BT$7</f>
        <v>0</v>
      </c>
      <c r="BV14" s="59">
        <f>+$D14*CE!BU$7</f>
        <v>0</v>
      </c>
      <c r="BW14" s="59">
        <f>+$D14*CE!BV$7</f>
        <v>0</v>
      </c>
      <c r="BX14" s="59">
        <f>+$D14*CE!BW$7</f>
        <v>0</v>
      </c>
      <c r="BY14" s="59">
        <f>+$D14*CE!BX$7</f>
        <v>0</v>
      </c>
      <c r="BZ14" s="59">
        <f>+$D14*CE!BY$7</f>
        <v>0</v>
      </c>
      <c r="CA14" s="59">
        <f>+$D14*CE!BZ$7</f>
        <v>0</v>
      </c>
      <c r="CB14" s="59">
        <f>+$D14*CE!CA$7</f>
        <v>0</v>
      </c>
      <c r="CC14" s="59">
        <f>+$D14*CE!CB$7</f>
        <v>0</v>
      </c>
      <c r="CD14" s="59">
        <f>+$D14*CE!CC$7</f>
        <v>0</v>
      </c>
      <c r="CE14" s="59">
        <f>+$D14*CE!CD$7</f>
        <v>0</v>
      </c>
      <c r="CF14" s="59">
        <f>+$D14*CE!CE$7</f>
        <v>0</v>
      </c>
      <c r="CG14" s="59">
        <f>+$D14*CE!CF$7</f>
        <v>0</v>
      </c>
      <c r="CH14" s="59">
        <f>+$D14*CE!CG$7</f>
        <v>0</v>
      </c>
      <c r="CI14" s="59">
        <f>+$D14*CE!CH$7</f>
        <v>0</v>
      </c>
      <c r="CJ14" s="59">
        <f>+$D14*CE!CI$7</f>
        <v>0</v>
      </c>
      <c r="CK14" s="59">
        <f>+$D14*CE!CJ$7</f>
        <v>0</v>
      </c>
      <c r="CL14" s="59">
        <f>+$D14*CE!CK$7</f>
        <v>0</v>
      </c>
      <c r="CM14" s="59">
        <f>+$D14*CE!CL$7</f>
        <v>0</v>
      </c>
      <c r="CN14" s="59">
        <f>+$D14*CE!CM$7</f>
        <v>0</v>
      </c>
      <c r="CO14" s="59">
        <f>+$D14*CE!CN$7</f>
        <v>0</v>
      </c>
      <c r="CP14" s="59">
        <f>+$D14*CE!CO$7</f>
        <v>0</v>
      </c>
      <c r="CQ14" s="59">
        <f>+$D14*CE!CP$7</f>
        <v>0</v>
      </c>
      <c r="CR14" s="59">
        <f>+$D14*CE!CQ$7</f>
        <v>0</v>
      </c>
      <c r="CS14" s="59">
        <f>+$D14*CE!CR$7</f>
        <v>0</v>
      </c>
      <c r="CT14" s="59">
        <f>+$D14*CE!CS$7</f>
        <v>0</v>
      </c>
      <c r="CU14" s="59">
        <f>+$D14*CE!CT$7</f>
        <v>0</v>
      </c>
      <c r="CV14" s="59">
        <f>+$D14*CE!CU$7</f>
        <v>0</v>
      </c>
      <c r="CW14" s="59">
        <f>+$D14*CE!CV$7</f>
        <v>0</v>
      </c>
      <c r="CX14" s="59">
        <f>+$D14*CE!CW$7</f>
        <v>0</v>
      </c>
      <c r="CY14" s="59">
        <f>+$D14*CE!CX$7</f>
        <v>0</v>
      </c>
      <c r="CZ14" s="59">
        <f>+$D14*CE!CY$7</f>
        <v>0</v>
      </c>
      <c r="DA14" s="59">
        <f>+$D14*CE!CZ$7</f>
        <v>0</v>
      </c>
      <c r="DB14" s="59">
        <f>+$D14*CE!DA$7</f>
        <v>0</v>
      </c>
      <c r="DC14" s="59">
        <f>+$D14*CE!DB$7</f>
        <v>0</v>
      </c>
      <c r="DD14" s="59">
        <f>+$D14*CE!DC$7</f>
        <v>0</v>
      </c>
      <c r="DE14" s="59">
        <f>+$D14*CE!DD$7</f>
        <v>0</v>
      </c>
      <c r="DF14" s="59">
        <f>+$D14*CE!DE$7</f>
        <v>0</v>
      </c>
      <c r="DG14" s="59">
        <f>+$D14*CE!DF$7</f>
        <v>0</v>
      </c>
      <c r="DH14" s="59">
        <f>+$D14*CE!DG$7</f>
        <v>0</v>
      </c>
      <c r="DI14" s="59">
        <f>+$D14*CE!DH$7</f>
        <v>0</v>
      </c>
      <c r="DJ14" s="59">
        <f>+$D14*CE!DI$7</f>
        <v>0</v>
      </c>
      <c r="DK14" s="59">
        <f>+$D14*CE!DJ$7</f>
        <v>0</v>
      </c>
      <c r="DL14" s="59">
        <f>+$D14*CE!DK$7</f>
        <v>0</v>
      </c>
      <c r="DM14" s="59">
        <f>+$D14*CE!DL$7</f>
        <v>0</v>
      </c>
      <c r="DN14" s="59">
        <f>+$D14*CE!DM$7</f>
        <v>0</v>
      </c>
      <c r="DO14" s="59">
        <f>+$D14*CE!DN$7</f>
        <v>0</v>
      </c>
      <c r="DP14" s="59">
        <f>+$D14*CE!DO$7</f>
        <v>0</v>
      </c>
      <c r="DQ14" s="59">
        <f>+$D14*CE!DP$7</f>
        <v>0</v>
      </c>
      <c r="DR14" s="59">
        <f>+$D14*CE!DQ$7</f>
        <v>0</v>
      </c>
      <c r="DS14" s="59">
        <f>+$D14*CE!DR$7</f>
        <v>0</v>
      </c>
      <c r="DT14" s="59">
        <f>+$D14*CE!DS$7</f>
        <v>0</v>
      </c>
      <c r="DU14" s="59">
        <f>+$D14*CE!DT$7</f>
        <v>0</v>
      </c>
      <c r="DV14" s="59">
        <f>+$D14*CE!DU$7</f>
        <v>0</v>
      </c>
      <c r="DW14" s="59">
        <f>+$D14*CE!DV$7</f>
        <v>0</v>
      </c>
    </row>
    <row r="15" spans="1:127" ht="16.5" thickTop="1" thickBot="1" x14ac:dyDescent="0.3">
      <c r="C15" s="119" t="str">
        <f>+'I_Costi Variabili'!D14</f>
        <v>Costo Variabile 10</v>
      </c>
      <c r="D15" s="57">
        <f>+'I_Costi Variabili'!F14</f>
        <v>0</v>
      </c>
      <c r="E15" s="57">
        <f>+'I_Costi Variabili'!E14</f>
        <v>0</v>
      </c>
      <c r="F15" s="58">
        <f>+'I_Costi Variabili'!G14</f>
        <v>0</v>
      </c>
      <c r="H15" s="59">
        <f>+$D15*CE!G$7</f>
        <v>0</v>
      </c>
      <c r="I15" s="59">
        <f>+$D15*CE!H$7</f>
        <v>0</v>
      </c>
      <c r="J15" s="59">
        <f>+$D15*CE!I$7</f>
        <v>0</v>
      </c>
      <c r="K15" s="59">
        <f>+$D15*CE!J$7</f>
        <v>0</v>
      </c>
      <c r="L15" s="59">
        <f>+$D15*CE!K$7</f>
        <v>0</v>
      </c>
      <c r="M15" s="59">
        <f>+$D15*CE!L$7</f>
        <v>0</v>
      </c>
      <c r="N15" s="59">
        <f>+$D15*CE!M$7</f>
        <v>0</v>
      </c>
      <c r="O15" s="59">
        <f>+$D15*CE!N$7</f>
        <v>0</v>
      </c>
      <c r="P15" s="59">
        <f>+$D15*CE!O$7</f>
        <v>0</v>
      </c>
      <c r="Q15" s="59">
        <f>+$D15*CE!P$7</f>
        <v>0</v>
      </c>
      <c r="R15" s="59">
        <f>+$D15*CE!Q$7</f>
        <v>0</v>
      </c>
      <c r="S15" s="59">
        <f>+$D15*CE!R$7</f>
        <v>0</v>
      </c>
      <c r="T15" s="59">
        <f>+$D15*CE!S$7</f>
        <v>0</v>
      </c>
      <c r="U15" s="59">
        <f>+$D15*CE!T$7</f>
        <v>0</v>
      </c>
      <c r="V15" s="59">
        <f>+$D15*CE!U$7</f>
        <v>0</v>
      </c>
      <c r="W15" s="59">
        <f>+$D15*CE!V$7</f>
        <v>0</v>
      </c>
      <c r="X15" s="59">
        <f>+$D15*CE!W$7</f>
        <v>0</v>
      </c>
      <c r="Y15" s="59">
        <f>+$D15*CE!X$7</f>
        <v>0</v>
      </c>
      <c r="Z15" s="59">
        <f>+$D15*CE!Y$7</f>
        <v>0</v>
      </c>
      <c r="AA15" s="59">
        <f>+$D15*CE!Z$7</f>
        <v>0</v>
      </c>
      <c r="AB15" s="59">
        <f>+$D15*CE!AA$7</f>
        <v>0</v>
      </c>
      <c r="AC15" s="59">
        <f>+$D15*CE!AB$7</f>
        <v>0</v>
      </c>
      <c r="AD15" s="59">
        <f>+$D15*CE!AC$7</f>
        <v>0</v>
      </c>
      <c r="AE15" s="59">
        <f>+$D15*CE!AD$7</f>
        <v>0</v>
      </c>
      <c r="AF15" s="59">
        <f>+$D15*CE!AE$7</f>
        <v>0</v>
      </c>
      <c r="AG15" s="59">
        <f>+$D15*CE!AF$7</f>
        <v>0</v>
      </c>
      <c r="AH15" s="59">
        <f>+$D15*CE!AG$7</f>
        <v>0</v>
      </c>
      <c r="AI15" s="59">
        <f>+$D15*CE!AH$7</f>
        <v>0</v>
      </c>
      <c r="AJ15" s="59">
        <f>+$D15*CE!AI$7</f>
        <v>0</v>
      </c>
      <c r="AK15" s="59">
        <f>+$D15*CE!AJ$7</f>
        <v>0</v>
      </c>
      <c r="AL15" s="59">
        <f>+$D15*CE!AK$7</f>
        <v>0</v>
      </c>
      <c r="AM15" s="59">
        <f>+$D15*CE!AL$7</f>
        <v>0</v>
      </c>
      <c r="AN15" s="59">
        <f>+$D15*CE!AM$7</f>
        <v>0</v>
      </c>
      <c r="AO15" s="59">
        <f>+$D15*CE!AN$7</f>
        <v>0</v>
      </c>
      <c r="AP15" s="59">
        <f>+$D15*CE!AO$7</f>
        <v>0</v>
      </c>
      <c r="AQ15" s="59">
        <f>+$D15*CE!AP$7</f>
        <v>0</v>
      </c>
      <c r="AR15" s="59">
        <f>+$D15*CE!AQ$7</f>
        <v>0</v>
      </c>
      <c r="AS15" s="59">
        <f>+$D15*CE!AR$7</f>
        <v>0</v>
      </c>
      <c r="AT15" s="59">
        <f>+$D15*CE!AS$7</f>
        <v>0</v>
      </c>
      <c r="AU15" s="59">
        <f>+$D15*CE!AT$7</f>
        <v>0</v>
      </c>
      <c r="AV15" s="59">
        <f>+$D15*CE!AU$7</f>
        <v>0</v>
      </c>
      <c r="AW15" s="59">
        <f>+$D15*CE!AV$7</f>
        <v>0</v>
      </c>
      <c r="AX15" s="59">
        <f>+$D15*CE!AW$7</f>
        <v>0</v>
      </c>
      <c r="AY15" s="59">
        <f>+$D15*CE!AX$7</f>
        <v>0</v>
      </c>
      <c r="AZ15" s="59">
        <f>+$D15*CE!AY$7</f>
        <v>0</v>
      </c>
      <c r="BA15" s="59">
        <f>+$D15*CE!AZ$7</f>
        <v>0</v>
      </c>
      <c r="BB15" s="59">
        <f>+$D15*CE!BA$7</f>
        <v>0</v>
      </c>
      <c r="BC15" s="59">
        <f>+$D15*CE!BB$7</f>
        <v>0</v>
      </c>
      <c r="BD15" s="59">
        <f>+$D15*CE!BC$7</f>
        <v>0</v>
      </c>
      <c r="BE15" s="59">
        <f>+$D15*CE!BD$7</f>
        <v>0</v>
      </c>
      <c r="BF15" s="59">
        <f>+$D15*CE!BE$7</f>
        <v>0</v>
      </c>
      <c r="BG15" s="59">
        <f>+$D15*CE!BF$7</f>
        <v>0</v>
      </c>
      <c r="BH15" s="59">
        <f>+$D15*CE!BG$7</f>
        <v>0</v>
      </c>
      <c r="BI15" s="59">
        <f>+$D15*CE!BH$7</f>
        <v>0</v>
      </c>
      <c r="BJ15" s="59">
        <f>+$D15*CE!BI$7</f>
        <v>0</v>
      </c>
      <c r="BK15" s="59">
        <f>+$D15*CE!BJ$7</f>
        <v>0</v>
      </c>
      <c r="BL15" s="59">
        <f>+$D15*CE!BK$7</f>
        <v>0</v>
      </c>
      <c r="BM15" s="59">
        <f>+$D15*CE!BL$7</f>
        <v>0</v>
      </c>
      <c r="BN15" s="59">
        <f>+$D15*CE!BM$7</f>
        <v>0</v>
      </c>
      <c r="BO15" s="59">
        <f>+$D15*CE!BN$7</f>
        <v>0</v>
      </c>
      <c r="BP15" s="59">
        <f>+$D15*CE!BO$7</f>
        <v>0</v>
      </c>
      <c r="BQ15" s="59">
        <f>+$D15*CE!BP$7</f>
        <v>0</v>
      </c>
      <c r="BR15" s="59">
        <f>+$D15*CE!BQ$7</f>
        <v>0</v>
      </c>
      <c r="BS15" s="59">
        <f>+$D15*CE!BR$7</f>
        <v>0</v>
      </c>
      <c r="BT15" s="59">
        <f>+$D15*CE!BS$7</f>
        <v>0</v>
      </c>
      <c r="BU15" s="59">
        <f>+$D15*CE!BT$7</f>
        <v>0</v>
      </c>
      <c r="BV15" s="59">
        <f>+$D15*CE!BU$7</f>
        <v>0</v>
      </c>
      <c r="BW15" s="59">
        <f>+$D15*CE!BV$7</f>
        <v>0</v>
      </c>
      <c r="BX15" s="59">
        <f>+$D15*CE!BW$7</f>
        <v>0</v>
      </c>
      <c r="BY15" s="59">
        <f>+$D15*CE!BX$7</f>
        <v>0</v>
      </c>
      <c r="BZ15" s="59">
        <f>+$D15*CE!BY$7</f>
        <v>0</v>
      </c>
      <c r="CA15" s="59">
        <f>+$D15*CE!BZ$7</f>
        <v>0</v>
      </c>
      <c r="CB15" s="59">
        <f>+$D15*CE!CA$7</f>
        <v>0</v>
      </c>
      <c r="CC15" s="59">
        <f>+$D15*CE!CB$7</f>
        <v>0</v>
      </c>
      <c r="CD15" s="59">
        <f>+$D15*CE!CC$7</f>
        <v>0</v>
      </c>
      <c r="CE15" s="59">
        <f>+$D15*CE!CD$7</f>
        <v>0</v>
      </c>
      <c r="CF15" s="59">
        <f>+$D15*CE!CE$7</f>
        <v>0</v>
      </c>
      <c r="CG15" s="59">
        <f>+$D15*CE!CF$7</f>
        <v>0</v>
      </c>
      <c r="CH15" s="59">
        <f>+$D15*CE!CG$7</f>
        <v>0</v>
      </c>
      <c r="CI15" s="59">
        <f>+$D15*CE!CH$7</f>
        <v>0</v>
      </c>
      <c r="CJ15" s="59">
        <f>+$D15*CE!CI$7</f>
        <v>0</v>
      </c>
      <c r="CK15" s="59">
        <f>+$D15*CE!CJ$7</f>
        <v>0</v>
      </c>
      <c r="CL15" s="59">
        <f>+$D15*CE!CK$7</f>
        <v>0</v>
      </c>
      <c r="CM15" s="59">
        <f>+$D15*CE!CL$7</f>
        <v>0</v>
      </c>
      <c r="CN15" s="59">
        <f>+$D15*CE!CM$7</f>
        <v>0</v>
      </c>
      <c r="CO15" s="59">
        <f>+$D15*CE!CN$7</f>
        <v>0</v>
      </c>
      <c r="CP15" s="59">
        <f>+$D15*CE!CO$7</f>
        <v>0</v>
      </c>
      <c r="CQ15" s="59">
        <f>+$D15*CE!CP$7</f>
        <v>0</v>
      </c>
      <c r="CR15" s="59">
        <f>+$D15*CE!CQ$7</f>
        <v>0</v>
      </c>
      <c r="CS15" s="59">
        <f>+$D15*CE!CR$7</f>
        <v>0</v>
      </c>
      <c r="CT15" s="59">
        <f>+$D15*CE!CS$7</f>
        <v>0</v>
      </c>
      <c r="CU15" s="59">
        <f>+$D15*CE!CT$7</f>
        <v>0</v>
      </c>
      <c r="CV15" s="59">
        <f>+$D15*CE!CU$7</f>
        <v>0</v>
      </c>
      <c r="CW15" s="59">
        <f>+$D15*CE!CV$7</f>
        <v>0</v>
      </c>
      <c r="CX15" s="59">
        <f>+$D15*CE!CW$7</f>
        <v>0</v>
      </c>
      <c r="CY15" s="59">
        <f>+$D15*CE!CX$7</f>
        <v>0</v>
      </c>
      <c r="CZ15" s="59">
        <f>+$D15*CE!CY$7</f>
        <v>0</v>
      </c>
      <c r="DA15" s="59">
        <f>+$D15*CE!CZ$7</f>
        <v>0</v>
      </c>
      <c r="DB15" s="59">
        <f>+$D15*CE!DA$7</f>
        <v>0</v>
      </c>
      <c r="DC15" s="59">
        <f>+$D15*CE!DB$7</f>
        <v>0</v>
      </c>
      <c r="DD15" s="59">
        <f>+$D15*CE!DC$7</f>
        <v>0</v>
      </c>
      <c r="DE15" s="59">
        <f>+$D15*CE!DD$7</f>
        <v>0</v>
      </c>
      <c r="DF15" s="59">
        <f>+$D15*CE!DE$7</f>
        <v>0</v>
      </c>
      <c r="DG15" s="59">
        <f>+$D15*CE!DF$7</f>
        <v>0</v>
      </c>
      <c r="DH15" s="59">
        <f>+$D15*CE!DG$7</f>
        <v>0</v>
      </c>
      <c r="DI15" s="59">
        <f>+$D15*CE!DH$7</f>
        <v>0</v>
      </c>
      <c r="DJ15" s="59">
        <f>+$D15*CE!DI$7</f>
        <v>0</v>
      </c>
      <c r="DK15" s="59">
        <f>+$D15*CE!DJ$7</f>
        <v>0</v>
      </c>
      <c r="DL15" s="59">
        <f>+$D15*CE!DK$7</f>
        <v>0</v>
      </c>
      <c r="DM15" s="59">
        <f>+$D15*CE!DL$7</f>
        <v>0</v>
      </c>
      <c r="DN15" s="59">
        <f>+$D15*CE!DM$7</f>
        <v>0</v>
      </c>
      <c r="DO15" s="59">
        <f>+$D15*CE!DN$7</f>
        <v>0</v>
      </c>
      <c r="DP15" s="59">
        <f>+$D15*CE!DO$7</f>
        <v>0</v>
      </c>
      <c r="DQ15" s="59">
        <f>+$D15*CE!DP$7</f>
        <v>0</v>
      </c>
      <c r="DR15" s="59">
        <f>+$D15*CE!DQ$7</f>
        <v>0</v>
      </c>
      <c r="DS15" s="59">
        <f>+$D15*CE!DR$7</f>
        <v>0</v>
      </c>
      <c r="DT15" s="59">
        <f>+$D15*CE!DS$7</f>
        <v>0</v>
      </c>
      <c r="DU15" s="59">
        <f>+$D15*CE!DT$7</f>
        <v>0</v>
      </c>
      <c r="DV15" s="59">
        <f>+$D15*CE!DU$7</f>
        <v>0</v>
      </c>
      <c r="DW15" s="59">
        <f>+$D15*CE!DV$7</f>
        <v>0</v>
      </c>
    </row>
    <row r="16" spans="1:127" ht="16.5" thickTop="1" thickBot="1" x14ac:dyDescent="0.3">
      <c r="C16" s="119" t="str">
        <f>+'I_Costi Variabili'!D15</f>
        <v>Costo Variabile 11</v>
      </c>
      <c r="D16" s="57">
        <f>+'I_Costi Variabili'!F15</f>
        <v>0</v>
      </c>
      <c r="E16" s="57">
        <f>+'I_Costi Variabili'!E15</f>
        <v>0</v>
      </c>
      <c r="F16" s="58">
        <f>+'I_Costi Variabili'!G15</f>
        <v>0</v>
      </c>
      <c r="H16" s="59">
        <f>+$D16*CE!G$7</f>
        <v>0</v>
      </c>
      <c r="I16" s="59">
        <f>+$D16*CE!H$7</f>
        <v>0</v>
      </c>
      <c r="J16" s="59">
        <f>+$D16*CE!I$7</f>
        <v>0</v>
      </c>
      <c r="K16" s="59">
        <f>+$D16*CE!J$7</f>
        <v>0</v>
      </c>
      <c r="L16" s="59">
        <f>+$D16*CE!K$7</f>
        <v>0</v>
      </c>
      <c r="M16" s="59">
        <f>+$D16*CE!L$7</f>
        <v>0</v>
      </c>
      <c r="N16" s="59">
        <f>+$D16*CE!M$7</f>
        <v>0</v>
      </c>
      <c r="O16" s="59">
        <f>+$D16*CE!N$7</f>
        <v>0</v>
      </c>
      <c r="P16" s="59">
        <f>+$D16*CE!O$7</f>
        <v>0</v>
      </c>
      <c r="Q16" s="59">
        <f>+$D16*CE!P$7</f>
        <v>0</v>
      </c>
      <c r="R16" s="59">
        <f>+$D16*CE!Q$7</f>
        <v>0</v>
      </c>
      <c r="S16" s="59">
        <f>+$D16*CE!R$7</f>
        <v>0</v>
      </c>
      <c r="T16" s="59">
        <f>+$D16*CE!S$7</f>
        <v>0</v>
      </c>
      <c r="U16" s="59">
        <f>+$D16*CE!T$7</f>
        <v>0</v>
      </c>
      <c r="V16" s="59">
        <f>+$D16*CE!U$7</f>
        <v>0</v>
      </c>
      <c r="W16" s="59">
        <f>+$D16*CE!V$7</f>
        <v>0</v>
      </c>
      <c r="X16" s="59">
        <f>+$D16*CE!W$7</f>
        <v>0</v>
      </c>
      <c r="Y16" s="59">
        <f>+$D16*CE!X$7</f>
        <v>0</v>
      </c>
      <c r="Z16" s="59">
        <f>+$D16*CE!Y$7</f>
        <v>0</v>
      </c>
      <c r="AA16" s="59">
        <f>+$D16*CE!Z$7</f>
        <v>0</v>
      </c>
      <c r="AB16" s="59">
        <f>+$D16*CE!AA$7</f>
        <v>0</v>
      </c>
      <c r="AC16" s="59">
        <f>+$D16*CE!AB$7</f>
        <v>0</v>
      </c>
      <c r="AD16" s="59">
        <f>+$D16*CE!AC$7</f>
        <v>0</v>
      </c>
      <c r="AE16" s="59">
        <f>+$D16*CE!AD$7</f>
        <v>0</v>
      </c>
      <c r="AF16" s="59">
        <f>+$D16*CE!AE$7</f>
        <v>0</v>
      </c>
      <c r="AG16" s="59">
        <f>+$D16*CE!AF$7</f>
        <v>0</v>
      </c>
      <c r="AH16" s="59">
        <f>+$D16*CE!AG$7</f>
        <v>0</v>
      </c>
      <c r="AI16" s="59">
        <f>+$D16*CE!AH$7</f>
        <v>0</v>
      </c>
      <c r="AJ16" s="59">
        <f>+$D16*CE!AI$7</f>
        <v>0</v>
      </c>
      <c r="AK16" s="59">
        <f>+$D16*CE!AJ$7</f>
        <v>0</v>
      </c>
      <c r="AL16" s="59">
        <f>+$D16*CE!AK$7</f>
        <v>0</v>
      </c>
      <c r="AM16" s="59">
        <f>+$D16*CE!AL$7</f>
        <v>0</v>
      </c>
      <c r="AN16" s="59">
        <f>+$D16*CE!AM$7</f>
        <v>0</v>
      </c>
      <c r="AO16" s="59">
        <f>+$D16*CE!AN$7</f>
        <v>0</v>
      </c>
      <c r="AP16" s="59">
        <f>+$D16*CE!AO$7</f>
        <v>0</v>
      </c>
      <c r="AQ16" s="59">
        <f>+$D16*CE!AP$7</f>
        <v>0</v>
      </c>
      <c r="AR16" s="59">
        <f>+$D16*CE!AQ$7</f>
        <v>0</v>
      </c>
      <c r="AS16" s="59">
        <f>+$D16*CE!AR$7</f>
        <v>0</v>
      </c>
      <c r="AT16" s="59">
        <f>+$D16*CE!AS$7</f>
        <v>0</v>
      </c>
      <c r="AU16" s="59">
        <f>+$D16*CE!AT$7</f>
        <v>0</v>
      </c>
      <c r="AV16" s="59">
        <f>+$D16*CE!AU$7</f>
        <v>0</v>
      </c>
      <c r="AW16" s="59">
        <f>+$D16*CE!AV$7</f>
        <v>0</v>
      </c>
      <c r="AX16" s="59">
        <f>+$D16*CE!AW$7</f>
        <v>0</v>
      </c>
      <c r="AY16" s="59">
        <f>+$D16*CE!AX$7</f>
        <v>0</v>
      </c>
      <c r="AZ16" s="59">
        <f>+$D16*CE!AY$7</f>
        <v>0</v>
      </c>
      <c r="BA16" s="59">
        <f>+$D16*CE!AZ$7</f>
        <v>0</v>
      </c>
      <c r="BB16" s="59">
        <f>+$D16*CE!BA$7</f>
        <v>0</v>
      </c>
      <c r="BC16" s="59">
        <f>+$D16*CE!BB$7</f>
        <v>0</v>
      </c>
      <c r="BD16" s="59">
        <f>+$D16*CE!BC$7</f>
        <v>0</v>
      </c>
      <c r="BE16" s="59">
        <f>+$D16*CE!BD$7</f>
        <v>0</v>
      </c>
      <c r="BF16" s="59">
        <f>+$D16*CE!BE$7</f>
        <v>0</v>
      </c>
      <c r="BG16" s="59">
        <f>+$D16*CE!BF$7</f>
        <v>0</v>
      </c>
      <c r="BH16" s="59">
        <f>+$D16*CE!BG$7</f>
        <v>0</v>
      </c>
      <c r="BI16" s="59">
        <f>+$D16*CE!BH$7</f>
        <v>0</v>
      </c>
      <c r="BJ16" s="59">
        <f>+$D16*CE!BI$7</f>
        <v>0</v>
      </c>
      <c r="BK16" s="59">
        <f>+$D16*CE!BJ$7</f>
        <v>0</v>
      </c>
      <c r="BL16" s="59">
        <f>+$D16*CE!BK$7</f>
        <v>0</v>
      </c>
      <c r="BM16" s="59">
        <f>+$D16*CE!BL$7</f>
        <v>0</v>
      </c>
      <c r="BN16" s="59">
        <f>+$D16*CE!BM$7</f>
        <v>0</v>
      </c>
      <c r="BO16" s="59">
        <f>+$D16*CE!BN$7</f>
        <v>0</v>
      </c>
      <c r="BP16" s="59">
        <f>+$D16*CE!BO$7</f>
        <v>0</v>
      </c>
      <c r="BQ16" s="59">
        <f>+$D16*CE!BP$7</f>
        <v>0</v>
      </c>
      <c r="BR16" s="59">
        <f>+$D16*CE!BQ$7</f>
        <v>0</v>
      </c>
      <c r="BS16" s="59">
        <f>+$D16*CE!BR$7</f>
        <v>0</v>
      </c>
      <c r="BT16" s="59">
        <f>+$D16*CE!BS$7</f>
        <v>0</v>
      </c>
      <c r="BU16" s="59">
        <f>+$D16*CE!BT$7</f>
        <v>0</v>
      </c>
      <c r="BV16" s="59">
        <f>+$D16*CE!BU$7</f>
        <v>0</v>
      </c>
      <c r="BW16" s="59">
        <f>+$D16*CE!BV$7</f>
        <v>0</v>
      </c>
      <c r="BX16" s="59">
        <f>+$D16*CE!BW$7</f>
        <v>0</v>
      </c>
      <c r="BY16" s="59">
        <f>+$D16*CE!BX$7</f>
        <v>0</v>
      </c>
      <c r="BZ16" s="59">
        <f>+$D16*CE!BY$7</f>
        <v>0</v>
      </c>
      <c r="CA16" s="59">
        <f>+$D16*CE!BZ$7</f>
        <v>0</v>
      </c>
      <c r="CB16" s="59">
        <f>+$D16*CE!CA$7</f>
        <v>0</v>
      </c>
      <c r="CC16" s="59">
        <f>+$D16*CE!CB$7</f>
        <v>0</v>
      </c>
      <c r="CD16" s="59">
        <f>+$D16*CE!CC$7</f>
        <v>0</v>
      </c>
      <c r="CE16" s="59">
        <f>+$D16*CE!CD$7</f>
        <v>0</v>
      </c>
      <c r="CF16" s="59">
        <f>+$D16*CE!CE$7</f>
        <v>0</v>
      </c>
      <c r="CG16" s="59">
        <f>+$D16*CE!CF$7</f>
        <v>0</v>
      </c>
      <c r="CH16" s="59">
        <f>+$D16*CE!CG$7</f>
        <v>0</v>
      </c>
      <c r="CI16" s="59">
        <f>+$D16*CE!CH$7</f>
        <v>0</v>
      </c>
      <c r="CJ16" s="59">
        <f>+$D16*CE!CI$7</f>
        <v>0</v>
      </c>
      <c r="CK16" s="59">
        <f>+$D16*CE!CJ$7</f>
        <v>0</v>
      </c>
      <c r="CL16" s="59">
        <f>+$D16*CE!CK$7</f>
        <v>0</v>
      </c>
      <c r="CM16" s="59">
        <f>+$D16*CE!CL$7</f>
        <v>0</v>
      </c>
      <c r="CN16" s="59">
        <f>+$D16*CE!CM$7</f>
        <v>0</v>
      </c>
      <c r="CO16" s="59">
        <f>+$D16*CE!CN$7</f>
        <v>0</v>
      </c>
      <c r="CP16" s="59">
        <f>+$D16*CE!CO$7</f>
        <v>0</v>
      </c>
      <c r="CQ16" s="59">
        <f>+$D16*CE!CP$7</f>
        <v>0</v>
      </c>
      <c r="CR16" s="59">
        <f>+$D16*CE!CQ$7</f>
        <v>0</v>
      </c>
      <c r="CS16" s="59">
        <f>+$D16*CE!CR$7</f>
        <v>0</v>
      </c>
      <c r="CT16" s="59">
        <f>+$D16*CE!CS$7</f>
        <v>0</v>
      </c>
      <c r="CU16" s="59">
        <f>+$D16*CE!CT$7</f>
        <v>0</v>
      </c>
      <c r="CV16" s="59">
        <f>+$D16*CE!CU$7</f>
        <v>0</v>
      </c>
      <c r="CW16" s="59">
        <f>+$D16*CE!CV$7</f>
        <v>0</v>
      </c>
      <c r="CX16" s="59">
        <f>+$D16*CE!CW$7</f>
        <v>0</v>
      </c>
      <c r="CY16" s="59">
        <f>+$D16*CE!CX$7</f>
        <v>0</v>
      </c>
      <c r="CZ16" s="59">
        <f>+$D16*CE!CY$7</f>
        <v>0</v>
      </c>
      <c r="DA16" s="59">
        <f>+$D16*CE!CZ$7</f>
        <v>0</v>
      </c>
      <c r="DB16" s="59">
        <f>+$D16*CE!DA$7</f>
        <v>0</v>
      </c>
      <c r="DC16" s="59">
        <f>+$D16*CE!DB$7</f>
        <v>0</v>
      </c>
      <c r="DD16" s="59">
        <f>+$D16*CE!DC$7</f>
        <v>0</v>
      </c>
      <c r="DE16" s="59">
        <f>+$D16*CE!DD$7</f>
        <v>0</v>
      </c>
      <c r="DF16" s="59">
        <f>+$D16*CE!DE$7</f>
        <v>0</v>
      </c>
      <c r="DG16" s="59">
        <f>+$D16*CE!DF$7</f>
        <v>0</v>
      </c>
      <c r="DH16" s="59">
        <f>+$D16*CE!DG$7</f>
        <v>0</v>
      </c>
      <c r="DI16" s="59">
        <f>+$D16*CE!DH$7</f>
        <v>0</v>
      </c>
      <c r="DJ16" s="59">
        <f>+$D16*CE!DI$7</f>
        <v>0</v>
      </c>
      <c r="DK16" s="59">
        <f>+$D16*CE!DJ$7</f>
        <v>0</v>
      </c>
      <c r="DL16" s="59">
        <f>+$D16*CE!DK$7</f>
        <v>0</v>
      </c>
      <c r="DM16" s="59">
        <f>+$D16*CE!DL$7</f>
        <v>0</v>
      </c>
      <c r="DN16" s="59">
        <f>+$D16*CE!DM$7</f>
        <v>0</v>
      </c>
      <c r="DO16" s="59">
        <f>+$D16*CE!DN$7</f>
        <v>0</v>
      </c>
      <c r="DP16" s="59">
        <f>+$D16*CE!DO$7</f>
        <v>0</v>
      </c>
      <c r="DQ16" s="59">
        <f>+$D16*CE!DP$7</f>
        <v>0</v>
      </c>
      <c r="DR16" s="59">
        <f>+$D16*CE!DQ$7</f>
        <v>0</v>
      </c>
      <c r="DS16" s="59">
        <f>+$D16*CE!DR$7</f>
        <v>0</v>
      </c>
      <c r="DT16" s="59">
        <f>+$D16*CE!DS$7</f>
        <v>0</v>
      </c>
      <c r="DU16" s="59">
        <f>+$D16*CE!DT$7</f>
        <v>0</v>
      </c>
      <c r="DV16" s="59">
        <f>+$D16*CE!DU$7</f>
        <v>0</v>
      </c>
      <c r="DW16" s="59">
        <f>+$D16*CE!DV$7</f>
        <v>0</v>
      </c>
    </row>
    <row r="17" spans="3:127" ht="16.5" thickTop="1" thickBot="1" x14ac:dyDescent="0.3">
      <c r="C17" s="119" t="str">
        <f>+'I_Costi Variabili'!D16</f>
        <v>Costo Variabile 12</v>
      </c>
      <c r="D17" s="57">
        <f>+'I_Costi Variabili'!F16</f>
        <v>0</v>
      </c>
      <c r="E17" s="57">
        <f>+'I_Costi Variabili'!E16</f>
        <v>0</v>
      </c>
      <c r="F17" s="58">
        <f>+'I_Costi Variabili'!G16</f>
        <v>0</v>
      </c>
      <c r="H17" s="59">
        <f>+$D17*CE!G$7</f>
        <v>0</v>
      </c>
      <c r="I17" s="59">
        <f>+$D17*CE!H$7</f>
        <v>0</v>
      </c>
      <c r="J17" s="59">
        <f>+$D17*CE!I$7</f>
        <v>0</v>
      </c>
      <c r="K17" s="59">
        <f>+$D17*CE!J$7</f>
        <v>0</v>
      </c>
      <c r="L17" s="59">
        <f>+$D17*CE!K$7</f>
        <v>0</v>
      </c>
      <c r="M17" s="59">
        <f>+$D17*CE!L$7</f>
        <v>0</v>
      </c>
      <c r="N17" s="59">
        <f>+$D17*CE!M$7</f>
        <v>0</v>
      </c>
      <c r="O17" s="59">
        <f>+$D17*CE!N$7</f>
        <v>0</v>
      </c>
      <c r="P17" s="59">
        <f>+$D17*CE!O$7</f>
        <v>0</v>
      </c>
      <c r="Q17" s="59">
        <f>+$D17*CE!P$7</f>
        <v>0</v>
      </c>
      <c r="R17" s="59">
        <f>+$D17*CE!Q$7</f>
        <v>0</v>
      </c>
      <c r="S17" s="59">
        <f>+$D17*CE!R$7</f>
        <v>0</v>
      </c>
      <c r="T17" s="59">
        <f>+$D17*CE!S$7</f>
        <v>0</v>
      </c>
      <c r="U17" s="59">
        <f>+$D17*CE!T$7</f>
        <v>0</v>
      </c>
      <c r="V17" s="59">
        <f>+$D17*CE!U$7</f>
        <v>0</v>
      </c>
      <c r="W17" s="59">
        <f>+$D17*CE!V$7</f>
        <v>0</v>
      </c>
      <c r="X17" s="59">
        <f>+$D17*CE!W$7</f>
        <v>0</v>
      </c>
      <c r="Y17" s="59">
        <f>+$D17*CE!X$7</f>
        <v>0</v>
      </c>
      <c r="Z17" s="59">
        <f>+$D17*CE!Y$7</f>
        <v>0</v>
      </c>
      <c r="AA17" s="59">
        <f>+$D17*CE!Z$7</f>
        <v>0</v>
      </c>
      <c r="AB17" s="59">
        <f>+$D17*CE!AA$7</f>
        <v>0</v>
      </c>
      <c r="AC17" s="59">
        <f>+$D17*CE!AB$7</f>
        <v>0</v>
      </c>
      <c r="AD17" s="59">
        <f>+$D17*CE!AC$7</f>
        <v>0</v>
      </c>
      <c r="AE17" s="59">
        <f>+$D17*CE!AD$7</f>
        <v>0</v>
      </c>
      <c r="AF17" s="59">
        <f>+$D17*CE!AE$7</f>
        <v>0</v>
      </c>
      <c r="AG17" s="59">
        <f>+$D17*CE!AF$7</f>
        <v>0</v>
      </c>
      <c r="AH17" s="59">
        <f>+$D17*CE!AG$7</f>
        <v>0</v>
      </c>
      <c r="AI17" s="59">
        <f>+$D17*CE!AH$7</f>
        <v>0</v>
      </c>
      <c r="AJ17" s="59">
        <f>+$D17*CE!AI$7</f>
        <v>0</v>
      </c>
      <c r="AK17" s="59">
        <f>+$D17*CE!AJ$7</f>
        <v>0</v>
      </c>
      <c r="AL17" s="59">
        <f>+$D17*CE!AK$7</f>
        <v>0</v>
      </c>
      <c r="AM17" s="59">
        <f>+$D17*CE!AL$7</f>
        <v>0</v>
      </c>
      <c r="AN17" s="59">
        <f>+$D17*CE!AM$7</f>
        <v>0</v>
      </c>
      <c r="AO17" s="59">
        <f>+$D17*CE!AN$7</f>
        <v>0</v>
      </c>
      <c r="AP17" s="59">
        <f>+$D17*CE!AO$7</f>
        <v>0</v>
      </c>
      <c r="AQ17" s="59">
        <f>+$D17*CE!AP$7</f>
        <v>0</v>
      </c>
      <c r="AR17" s="59">
        <f>+$D17*CE!AQ$7</f>
        <v>0</v>
      </c>
      <c r="AS17" s="59">
        <f>+$D17*CE!AR$7</f>
        <v>0</v>
      </c>
      <c r="AT17" s="59">
        <f>+$D17*CE!AS$7</f>
        <v>0</v>
      </c>
      <c r="AU17" s="59">
        <f>+$D17*CE!AT$7</f>
        <v>0</v>
      </c>
      <c r="AV17" s="59">
        <f>+$D17*CE!AU$7</f>
        <v>0</v>
      </c>
      <c r="AW17" s="59">
        <f>+$D17*CE!AV$7</f>
        <v>0</v>
      </c>
      <c r="AX17" s="59">
        <f>+$D17*CE!AW$7</f>
        <v>0</v>
      </c>
      <c r="AY17" s="59">
        <f>+$D17*CE!AX$7</f>
        <v>0</v>
      </c>
      <c r="AZ17" s="59">
        <f>+$D17*CE!AY$7</f>
        <v>0</v>
      </c>
      <c r="BA17" s="59">
        <f>+$D17*CE!AZ$7</f>
        <v>0</v>
      </c>
      <c r="BB17" s="59">
        <f>+$D17*CE!BA$7</f>
        <v>0</v>
      </c>
      <c r="BC17" s="59">
        <f>+$D17*CE!BB$7</f>
        <v>0</v>
      </c>
      <c r="BD17" s="59">
        <f>+$D17*CE!BC$7</f>
        <v>0</v>
      </c>
      <c r="BE17" s="59">
        <f>+$D17*CE!BD$7</f>
        <v>0</v>
      </c>
      <c r="BF17" s="59">
        <f>+$D17*CE!BE$7</f>
        <v>0</v>
      </c>
      <c r="BG17" s="59">
        <f>+$D17*CE!BF$7</f>
        <v>0</v>
      </c>
      <c r="BH17" s="59">
        <f>+$D17*CE!BG$7</f>
        <v>0</v>
      </c>
      <c r="BI17" s="59">
        <f>+$D17*CE!BH$7</f>
        <v>0</v>
      </c>
      <c r="BJ17" s="59">
        <f>+$D17*CE!BI$7</f>
        <v>0</v>
      </c>
      <c r="BK17" s="59">
        <f>+$D17*CE!BJ$7</f>
        <v>0</v>
      </c>
      <c r="BL17" s="59">
        <f>+$D17*CE!BK$7</f>
        <v>0</v>
      </c>
      <c r="BM17" s="59">
        <f>+$D17*CE!BL$7</f>
        <v>0</v>
      </c>
      <c r="BN17" s="59">
        <f>+$D17*CE!BM$7</f>
        <v>0</v>
      </c>
      <c r="BO17" s="59">
        <f>+$D17*CE!BN$7</f>
        <v>0</v>
      </c>
      <c r="BP17" s="59">
        <f>+$D17*CE!BO$7</f>
        <v>0</v>
      </c>
      <c r="BQ17" s="59">
        <f>+$D17*CE!BP$7</f>
        <v>0</v>
      </c>
      <c r="BR17" s="59">
        <f>+$D17*CE!BQ$7</f>
        <v>0</v>
      </c>
      <c r="BS17" s="59">
        <f>+$D17*CE!BR$7</f>
        <v>0</v>
      </c>
      <c r="BT17" s="59">
        <f>+$D17*CE!BS$7</f>
        <v>0</v>
      </c>
      <c r="BU17" s="59">
        <f>+$D17*CE!BT$7</f>
        <v>0</v>
      </c>
      <c r="BV17" s="59">
        <f>+$D17*CE!BU$7</f>
        <v>0</v>
      </c>
      <c r="BW17" s="59">
        <f>+$D17*CE!BV$7</f>
        <v>0</v>
      </c>
      <c r="BX17" s="59">
        <f>+$D17*CE!BW$7</f>
        <v>0</v>
      </c>
      <c r="BY17" s="59">
        <f>+$D17*CE!BX$7</f>
        <v>0</v>
      </c>
      <c r="BZ17" s="59">
        <f>+$D17*CE!BY$7</f>
        <v>0</v>
      </c>
      <c r="CA17" s="59">
        <f>+$D17*CE!BZ$7</f>
        <v>0</v>
      </c>
      <c r="CB17" s="59">
        <f>+$D17*CE!CA$7</f>
        <v>0</v>
      </c>
      <c r="CC17" s="59">
        <f>+$D17*CE!CB$7</f>
        <v>0</v>
      </c>
      <c r="CD17" s="59">
        <f>+$D17*CE!CC$7</f>
        <v>0</v>
      </c>
      <c r="CE17" s="59">
        <f>+$D17*CE!CD$7</f>
        <v>0</v>
      </c>
      <c r="CF17" s="59">
        <f>+$D17*CE!CE$7</f>
        <v>0</v>
      </c>
      <c r="CG17" s="59">
        <f>+$D17*CE!CF$7</f>
        <v>0</v>
      </c>
      <c r="CH17" s="59">
        <f>+$D17*CE!CG$7</f>
        <v>0</v>
      </c>
      <c r="CI17" s="59">
        <f>+$D17*CE!CH$7</f>
        <v>0</v>
      </c>
      <c r="CJ17" s="59">
        <f>+$D17*CE!CI$7</f>
        <v>0</v>
      </c>
      <c r="CK17" s="59">
        <f>+$D17*CE!CJ$7</f>
        <v>0</v>
      </c>
      <c r="CL17" s="59">
        <f>+$D17*CE!CK$7</f>
        <v>0</v>
      </c>
      <c r="CM17" s="59">
        <f>+$D17*CE!CL$7</f>
        <v>0</v>
      </c>
      <c r="CN17" s="59">
        <f>+$D17*CE!CM$7</f>
        <v>0</v>
      </c>
      <c r="CO17" s="59">
        <f>+$D17*CE!CN$7</f>
        <v>0</v>
      </c>
      <c r="CP17" s="59">
        <f>+$D17*CE!CO$7</f>
        <v>0</v>
      </c>
      <c r="CQ17" s="59">
        <f>+$D17*CE!CP$7</f>
        <v>0</v>
      </c>
      <c r="CR17" s="59">
        <f>+$D17*CE!CQ$7</f>
        <v>0</v>
      </c>
      <c r="CS17" s="59">
        <f>+$D17*CE!CR$7</f>
        <v>0</v>
      </c>
      <c r="CT17" s="59">
        <f>+$D17*CE!CS$7</f>
        <v>0</v>
      </c>
      <c r="CU17" s="59">
        <f>+$D17*CE!CT$7</f>
        <v>0</v>
      </c>
      <c r="CV17" s="59">
        <f>+$D17*CE!CU$7</f>
        <v>0</v>
      </c>
      <c r="CW17" s="59">
        <f>+$D17*CE!CV$7</f>
        <v>0</v>
      </c>
      <c r="CX17" s="59">
        <f>+$D17*CE!CW$7</f>
        <v>0</v>
      </c>
      <c r="CY17" s="59">
        <f>+$D17*CE!CX$7</f>
        <v>0</v>
      </c>
      <c r="CZ17" s="59">
        <f>+$D17*CE!CY$7</f>
        <v>0</v>
      </c>
      <c r="DA17" s="59">
        <f>+$D17*CE!CZ$7</f>
        <v>0</v>
      </c>
      <c r="DB17" s="59">
        <f>+$D17*CE!DA$7</f>
        <v>0</v>
      </c>
      <c r="DC17" s="59">
        <f>+$D17*CE!DB$7</f>
        <v>0</v>
      </c>
      <c r="DD17" s="59">
        <f>+$D17*CE!DC$7</f>
        <v>0</v>
      </c>
      <c r="DE17" s="59">
        <f>+$D17*CE!DD$7</f>
        <v>0</v>
      </c>
      <c r="DF17" s="59">
        <f>+$D17*CE!DE$7</f>
        <v>0</v>
      </c>
      <c r="DG17" s="59">
        <f>+$D17*CE!DF$7</f>
        <v>0</v>
      </c>
      <c r="DH17" s="59">
        <f>+$D17*CE!DG$7</f>
        <v>0</v>
      </c>
      <c r="DI17" s="59">
        <f>+$D17*CE!DH$7</f>
        <v>0</v>
      </c>
      <c r="DJ17" s="59">
        <f>+$D17*CE!DI$7</f>
        <v>0</v>
      </c>
      <c r="DK17" s="59">
        <f>+$D17*CE!DJ$7</f>
        <v>0</v>
      </c>
      <c r="DL17" s="59">
        <f>+$D17*CE!DK$7</f>
        <v>0</v>
      </c>
      <c r="DM17" s="59">
        <f>+$D17*CE!DL$7</f>
        <v>0</v>
      </c>
      <c r="DN17" s="59">
        <f>+$D17*CE!DM$7</f>
        <v>0</v>
      </c>
      <c r="DO17" s="59">
        <f>+$D17*CE!DN$7</f>
        <v>0</v>
      </c>
      <c r="DP17" s="59">
        <f>+$D17*CE!DO$7</f>
        <v>0</v>
      </c>
      <c r="DQ17" s="59">
        <f>+$D17*CE!DP$7</f>
        <v>0</v>
      </c>
      <c r="DR17" s="59">
        <f>+$D17*CE!DQ$7</f>
        <v>0</v>
      </c>
      <c r="DS17" s="59">
        <f>+$D17*CE!DR$7</f>
        <v>0</v>
      </c>
      <c r="DT17" s="59">
        <f>+$D17*CE!DS$7</f>
        <v>0</v>
      </c>
      <c r="DU17" s="59">
        <f>+$D17*CE!DT$7</f>
        <v>0</v>
      </c>
      <c r="DV17" s="59">
        <f>+$D17*CE!DU$7</f>
        <v>0</v>
      </c>
      <c r="DW17" s="59">
        <f>+$D17*CE!DV$7</f>
        <v>0</v>
      </c>
    </row>
    <row r="18" spans="3:127" ht="16.5" thickTop="1" thickBot="1" x14ac:dyDescent="0.3">
      <c r="C18" s="119" t="str">
        <f>+'I_Costi Variabili'!D17</f>
        <v>Costo Variabile 13</v>
      </c>
      <c r="D18" s="57">
        <f>+'I_Costi Variabili'!F17</f>
        <v>0</v>
      </c>
      <c r="E18" s="57">
        <f>+'I_Costi Variabili'!E17</f>
        <v>0</v>
      </c>
      <c r="F18" s="58">
        <f>+'I_Costi Variabili'!G17</f>
        <v>0</v>
      </c>
      <c r="H18" s="59">
        <f>+$D18*CE!G$7</f>
        <v>0</v>
      </c>
      <c r="I18" s="59">
        <f>+$D18*CE!H$7</f>
        <v>0</v>
      </c>
      <c r="J18" s="59">
        <f>+$D18*CE!I$7</f>
        <v>0</v>
      </c>
      <c r="K18" s="59">
        <f>+$D18*CE!J$7</f>
        <v>0</v>
      </c>
      <c r="L18" s="59">
        <f>+$D18*CE!K$7</f>
        <v>0</v>
      </c>
      <c r="M18" s="59">
        <f>+$D18*CE!L$7</f>
        <v>0</v>
      </c>
      <c r="N18" s="59">
        <f>+$D18*CE!M$7</f>
        <v>0</v>
      </c>
      <c r="O18" s="59">
        <f>+$D18*CE!N$7</f>
        <v>0</v>
      </c>
      <c r="P18" s="59">
        <f>+$D18*CE!O$7</f>
        <v>0</v>
      </c>
      <c r="Q18" s="59">
        <f>+$D18*CE!P$7</f>
        <v>0</v>
      </c>
      <c r="R18" s="59">
        <f>+$D18*CE!Q$7</f>
        <v>0</v>
      </c>
      <c r="S18" s="59">
        <f>+$D18*CE!R$7</f>
        <v>0</v>
      </c>
      <c r="T18" s="59">
        <f>+$D18*CE!S$7</f>
        <v>0</v>
      </c>
      <c r="U18" s="59">
        <f>+$D18*CE!T$7</f>
        <v>0</v>
      </c>
      <c r="V18" s="59">
        <f>+$D18*CE!U$7</f>
        <v>0</v>
      </c>
      <c r="W18" s="59">
        <f>+$D18*CE!V$7</f>
        <v>0</v>
      </c>
      <c r="X18" s="59">
        <f>+$D18*CE!W$7</f>
        <v>0</v>
      </c>
      <c r="Y18" s="59">
        <f>+$D18*CE!X$7</f>
        <v>0</v>
      </c>
      <c r="Z18" s="59">
        <f>+$D18*CE!Y$7</f>
        <v>0</v>
      </c>
      <c r="AA18" s="59">
        <f>+$D18*CE!Z$7</f>
        <v>0</v>
      </c>
      <c r="AB18" s="59">
        <f>+$D18*CE!AA$7</f>
        <v>0</v>
      </c>
      <c r="AC18" s="59">
        <f>+$D18*CE!AB$7</f>
        <v>0</v>
      </c>
      <c r="AD18" s="59">
        <f>+$D18*CE!AC$7</f>
        <v>0</v>
      </c>
      <c r="AE18" s="59">
        <f>+$D18*CE!AD$7</f>
        <v>0</v>
      </c>
      <c r="AF18" s="59">
        <f>+$D18*CE!AE$7</f>
        <v>0</v>
      </c>
      <c r="AG18" s="59">
        <f>+$D18*CE!AF$7</f>
        <v>0</v>
      </c>
      <c r="AH18" s="59">
        <f>+$D18*CE!AG$7</f>
        <v>0</v>
      </c>
      <c r="AI18" s="59">
        <f>+$D18*CE!AH$7</f>
        <v>0</v>
      </c>
      <c r="AJ18" s="59">
        <f>+$D18*CE!AI$7</f>
        <v>0</v>
      </c>
      <c r="AK18" s="59">
        <f>+$D18*CE!AJ$7</f>
        <v>0</v>
      </c>
      <c r="AL18" s="59">
        <f>+$D18*CE!AK$7</f>
        <v>0</v>
      </c>
      <c r="AM18" s="59">
        <f>+$D18*CE!AL$7</f>
        <v>0</v>
      </c>
      <c r="AN18" s="59">
        <f>+$D18*CE!AM$7</f>
        <v>0</v>
      </c>
      <c r="AO18" s="59">
        <f>+$D18*CE!AN$7</f>
        <v>0</v>
      </c>
      <c r="AP18" s="59">
        <f>+$D18*CE!AO$7</f>
        <v>0</v>
      </c>
      <c r="AQ18" s="59">
        <f>+$D18*CE!AP$7</f>
        <v>0</v>
      </c>
      <c r="AR18" s="59">
        <f>+$D18*CE!AQ$7</f>
        <v>0</v>
      </c>
      <c r="AS18" s="59">
        <f>+$D18*CE!AR$7</f>
        <v>0</v>
      </c>
      <c r="AT18" s="59">
        <f>+$D18*CE!AS$7</f>
        <v>0</v>
      </c>
      <c r="AU18" s="59">
        <f>+$D18*CE!AT$7</f>
        <v>0</v>
      </c>
      <c r="AV18" s="59">
        <f>+$D18*CE!AU$7</f>
        <v>0</v>
      </c>
      <c r="AW18" s="59">
        <f>+$D18*CE!AV$7</f>
        <v>0</v>
      </c>
      <c r="AX18" s="59">
        <f>+$D18*CE!AW$7</f>
        <v>0</v>
      </c>
      <c r="AY18" s="59">
        <f>+$D18*CE!AX$7</f>
        <v>0</v>
      </c>
      <c r="AZ18" s="59">
        <f>+$D18*CE!AY$7</f>
        <v>0</v>
      </c>
      <c r="BA18" s="59">
        <f>+$D18*CE!AZ$7</f>
        <v>0</v>
      </c>
      <c r="BB18" s="59">
        <f>+$D18*CE!BA$7</f>
        <v>0</v>
      </c>
      <c r="BC18" s="59">
        <f>+$D18*CE!BB$7</f>
        <v>0</v>
      </c>
      <c r="BD18" s="59">
        <f>+$D18*CE!BC$7</f>
        <v>0</v>
      </c>
      <c r="BE18" s="59">
        <f>+$D18*CE!BD$7</f>
        <v>0</v>
      </c>
      <c r="BF18" s="59">
        <f>+$D18*CE!BE$7</f>
        <v>0</v>
      </c>
      <c r="BG18" s="59">
        <f>+$D18*CE!BF$7</f>
        <v>0</v>
      </c>
      <c r="BH18" s="59">
        <f>+$D18*CE!BG$7</f>
        <v>0</v>
      </c>
      <c r="BI18" s="59">
        <f>+$D18*CE!BH$7</f>
        <v>0</v>
      </c>
      <c r="BJ18" s="59">
        <f>+$D18*CE!BI$7</f>
        <v>0</v>
      </c>
      <c r="BK18" s="59">
        <f>+$D18*CE!BJ$7</f>
        <v>0</v>
      </c>
      <c r="BL18" s="59">
        <f>+$D18*CE!BK$7</f>
        <v>0</v>
      </c>
      <c r="BM18" s="59">
        <f>+$D18*CE!BL$7</f>
        <v>0</v>
      </c>
      <c r="BN18" s="59">
        <f>+$D18*CE!BM$7</f>
        <v>0</v>
      </c>
      <c r="BO18" s="59">
        <f>+$D18*CE!BN$7</f>
        <v>0</v>
      </c>
      <c r="BP18" s="59">
        <f>+$D18*CE!BO$7</f>
        <v>0</v>
      </c>
      <c r="BQ18" s="59">
        <f>+$D18*CE!BP$7</f>
        <v>0</v>
      </c>
      <c r="BR18" s="59">
        <f>+$D18*CE!BQ$7</f>
        <v>0</v>
      </c>
      <c r="BS18" s="59">
        <f>+$D18*CE!BR$7</f>
        <v>0</v>
      </c>
      <c r="BT18" s="59">
        <f>+$D18*CE!BS$7</f>
        <v>0</v>
      </c>
      <c r="BU18" s="59">
        <f>+$D18*CE!BT$7</f>
        <v>0</v>
      </c>
      <c r="BV18" s="59">
        <f>+$D18*CE!BU$7</f>
        <v>0</v>
      </c>
      <c r="BW18" s="59">
        <f>+$D18*CE!BV$7</f>
        <v>0</v>
      </c>
      <c r="BX18" s="59">
        <f>+$D18*CE!BW$7</f>
        <v>0</v>
      </c>
      <c r="BY18" s="59">
        <f>+$D18*CE!BX$7</f>
        <v>0</v>
      </c>
      <c r="BZ18" s="59">
        <f>+$D18*CE!BY$7</f>
        <v>0</v>
      </c>
      <c r="CA18" s="59">
        <f>+$D18*CE!BZ$7</f>
        <v>0</v>
      </c>
      <c r="CB18" s="59">
        <f>+$D18*CE!CA$7</f>
        <v>0</v>
      </c>
      <c r="CC18" s="59">
        <f>+$D18*CE!CB$7</f>
        <v>0</v>
      </c>
      <c r="CD18" s="59">
        <f>+$D18*CE!CC$7</f>
        <v>0</v>
      </c>
      <c r="CE18" s="59">
        <f>+$D18*CE!CD$7</f>
        <v>0</v>
      </c>
      <c r="CF18" s="59">
        <f>+$D18*CE!CE$7</f>
        <v>0</v>
      </c>
      <c r="CG18" s="59">
        <f>+$D18*CE!CF$7</f>
        <v>0</v>
      </c>
      <c r="CH18" s="59">
        <f>+$D18*CE!CG$7</f>
        <v>0</v>
      </c>
      <c r="CI18" s="59">
        <f>+$D18*CE!CH$7</f>
        <v>0</v>
      </c>
      <c r="CJ18" s="59">
        <f>+$D18*CE!CI$7</f>
        <v>0</v>
      </c>
      <c r="CK18" s="59">
        <f>+$D18*CE!CJ$7</f>
        <v>0</v>
      </c>
      <c r="CL18" s="59">
        <f>+$D18*CE!CK$7</f>
        <v>0</v>
      </c>
      <c r="CM18" s="59">
        <f>+$D18*CE!CL$7</f>
        <v>0</v>
      </c>
      <c r="CN18" s="59">
        <f>+$D18*CE!CM$7</f>
        <v>0</v>
      </c>
      <c r="CO18" s="59">
        <f>+$D18*CE!CN$7</f>
        <v>0</v>
      </c>
      <c r="CP18" s="59">
        <f>+$D18*CE!CO$7</f>
        <v>0</v>
      </c>
      <c r="CQ18" s="59">
        <f>+$D18*CE!CP$7</f>
        <v>0</v>
      </c>
      <c r="CR18" s="59">
        <f>+$D18*CE!CQ$7</f>
        <v>0</v>
      </c>
      <c r="CS18" s="59">
        <f>+$D18*CE!CR$7</f>
        <v>0</v>
      </c>
      <c r="CT18" s="59">
        <f>+$D18*CE!CS$7</f>
        <v>0</v>
      </c>
      <c r="CU18" s="59">
        <f>+$D18*CE!CT$7</f>
        <v>0</v>
      </c>
      <c r="CV18" s="59">
        <f>+$D18*CE!CU$7</f>
        <v>0</v>
      </c>
      <c r="CW18" s="59">
        <f>+$D18*CE!CV$7</f>
        <v>0</v>
      </c>
      <c r="CX18" s="59">
        <f>+$D18*CE!CW$7</f>
        <v>0</v>
      </c>
      <c r="CY18" s="59">
        <f>+$D18*CE!CX$7</f>
        <v>0</v>
      </c>
      <c r="CZ18" s="59">
        <f>+$D18*CE!CY$7</f>
        <v>0</v>
      </c>
      <c r="DA18" s="59">
        <f>+$D18*CE!CZ$7</f>
        <v>0</v>
      </c>
      <c r="DB18" s="59">
        <f>+$D18*CE!DA$7</f>
        <v>0</v>
      </c>
      <c r="DC18" s="59">
        <f>+$D18*CE!DB$7</f>
        <v>0</v>
      </c>
      <c r="DD18" s="59">
        <f>+$D18*CE!DC$7</f>
        <v>0</v>
      </c>
      <c r="DE18" s="59">
        <f>+$D18*CE!DD$7</f>
        <v>0</v>
      </c>
      <c r="DF18" s="59">
        <f>+$D18*CE!DE$7</f>
        <v>0</v>
      </c>
      <c r="DG18" s="59">
        <f>+$D18*CE!DF$7</f>
        <v>0</v>
      </c>
      <c r="DH18" s="59">
        <f>+$D18*CE!DG$7</f>
        <v>0</v>
      </c>
      <c r="DI18" s="59">
        <f>+$D18*CE!DH$7</f>
        <v>0</v>
      </c>
      <c r="DJ18" s="59">
        <f>+$D18*CE!DI$7</f>
        <v>0</v>
      </c>
      <c r="DK18" s="59">
        <f>+$D18*CE!DJ$7</f>
        <v>0</v>
      </c>
      <c r="DL18" s="59">
        <f>+$D18*CE!DK$7</f>
        <v>0</v>
      </c>
      <c r="DM18" s="59">
        <f>+$D18*CE!DL$7</f>
        <v>0</v>
      </c>
      <c r="DN18" s="59">
        <f>+$D18*CE!DM$7</f>
        <v>0</v>
      </c>
      <c r="DO18" s="59">
        <f>+$D18*CE!DN$7</f>
        <v>0</v>
      </c>
      <c r="DP18" s="59">
        <f>+$D18*CE!DO$7</f>
        <v>0</v>
      </c>
      <c r="DQ18" s="59">
        <f>+$D18*CE!DP$7</f>
        <v>0</v>
      </c>
      <c r="DR18" s="59">
        <f>+$D18*CE!DQ$7</f>
        <v>0</v>
      </c>
      <c r="DS18" s="59">
        <f>+$D18*CE!DR$7</f>
        <v>0</v>
      </c>
      <c r="DT18" s="59">
        <f>+$D18*CE!DS$7</f>
        <v>0</v>
      </c>
      <c r="DU18" s="59">
        <f>+$D18*CE!DT$7</f>
        <v>0</v>
      </c>
      <c r="DV18" s="59">
        <f>+$D18*CE!DU$7</f>
        <v>0</v>
      </c>
      <c r="DW18" s="59">
        <f>+$D18*CE!DV$7</f>
        <v>0</v>
      </c>
    </row>
    <row r="19" spans="3:127" ht="16.5" thickTop="1" thickBot="1" x14ac:dyDescent="0.3">
      <c r="C19" s="119" t="str">
        <f>+'I_Costi Variabili'!D18</f>
        <v>Costo Variabile 14</v>
      </c>
      <c r="D19" s="57">
        <f>+'I_Costi Variabili'!F18</f>
        <v>0</v>
      </c>
      <c r="E19" s="57">
        <f>+'I_Costi Variabili'!E18</f>
        <v>0</v>
      </c>
      <c r="F19" s="58">
        <f>+'I_Costi Variabili'!G18</f>
        <v>0</v>
      </c>
      <c r="H19" s="59">
        <f>+$D19*CE!G$7</f>
        <v>0</v>
      </c>
      <c r="I19" s="59">
        <f>+$D19*CE!H$7</f>
        <v>0</v>
      </c>
      <c r="J19" s="59">
        <f>+$D19*CE!I$7</f>
        <v>0</v>
      </c>
      <c r="K19" s="59">
        <f>+$D19*CE!J$7</f>
        <v>0</v>
      </c>
      <c r="L19" s="59">
        <f>+$D19*CE!K$7</f>
        <v>0</v>
      </c>
      <c r="M19" s="59">
        <f>+$D19*CE!L$7</f>
        <v>0</v>
      </c>
      <c r="N19" s="59">
        <f>+$D19*CE!M$7</f>
        <v>0</v>
      </c>
      <c r="O19" s="59">
        <f>+$D19*CE!N$7</f>
        <v>0</v>
      </c>
      <c r="P19" s="59">
        <f>+$D19*CE!O$7</f>
        <v>0</v>
      </c>
      <c r="Q19" s="59">
        <f>+$D19*CE!P$7</f>
        <v>0</v>
      </c>
      <c r="R19" s="59">
        <f>+$D19*CE!Q$7</f>
        <v>0</v>
      </c>
      <c r="S19" s="59">
        <f>+$D19*CE!R$7</f>
        <v>0</v>
      </c>
      <c r="T19" s="59">
        <f>+$D19*CE!S$7</f>
        <v>0</v>
      </c>
      <c r="U19" s="59">
        <f>+$D19*CE!T$7</f>
        <v>0</v>
      </c>
      <c r="V19" s="59">
        <f>+$D19*CE!U$7</f>
        <v>0</v>
      </c>
      <c r="W19" s="59">
        <f>+$D19*CE!V$7</f>
        <v>0</v>
      </c>
      <c r="X19" s="59">
        <f>+$D19*CE!W$7</f>
        <v>0</v>
      </c>
      <c r="Y19" s="59">
        <f>+$D19*CE!X$7</f>
        <v>0</v>
      </c>
      <c r="Z19" s="59">
        <f>+$D19*CE!Y$7</f>
        <v>0</v>
      </c>
      <c r="AA19" s="59">
        <f>+$D19*CE!Z$7</f>
        <v>0</v>
      </c>
      <c r="AB19" s="59">
        <f>+$D19*CE!AA$7</f>
        <v>0</v>
      </c>
      <c r="AC19" s="59">
        <f>+$D19*CE!AB$7</f>
        <v>0</v>
      </c>
      <c r="AD19" s="59">
        <f>+$D19*CE!AC$7</f>
        <v>0</v>
      </c>
      <c r="AE19" s="59">
        <f>+$D19*CE!AD$7</f>
        <v>0</v>
      </c>
      <c r="AF19" s="59">
        <f>+$D19*CE!AE$7</f>
        <v>0</v>
      </c>
      <c r="AG19" s="59">
        <f>+$D19*CE!AF$7</f>
        <v>0</v>
      </c>
      <c r="AH19" s="59">
        <f>+$D19*CE!AG$7</f>
        <v>0</v>
      </c>
      <c r="AI19" s="59">
        <f>+$D19*CE!AH$7</f>
        <v>0</v>
      </c>
      <c r="AJ19" s="59">
        <f>+$D19*CE!AI$7</f>
        <v>0</v>
      </c>
      <c r="AK19" s="59">
        <f>+$D19*CE!AJ$7</f>
        <v>0</v>
      </c>
      <c r="AL19" s="59">
        <f>+$D19*CE!AK$7</f>
        <v>0</v>
      </c>
      <c r="AM19" s="59">
        <f>+$D19*CE!AL$7</f>
        <v>0</v>
      </c>
      <c r="AN19" s="59">
        <f>+$D19*CE!AM$7</f>
        <v>0</v>
      </c>
      <c r="AO19" s="59">
        <f>+$D19*CE!AN$7</f>
        <v>0</v>
      </c>
      <c r="AP19" s="59">
        <f>+$D19*CE!AO$7</f>
        <v>0</v>
      </c>
      <c r="AQ19" s="59">
        <f>+$D19*CE!AP$7</f>
        <v>0</v>
      </c>
      <c r="AR19" s="59">
        <f>+$D19*CE!AQ$7</f>
        <v>0</v>
      </c>
      <c r="AS19" s="59">
        <f>+$D19*CE!AR$7</f>
        <v>0</v>
      </c>
      <c r="AT19" s="59">
        <f>+$D19*CE!AS$7</f>
        <v>0</v>
      </c>
      <c r="AU19" s="59">
        <f>+$D19*CE!AT$7</f>
        <v>0</v>
      </c>
      <c r="AV19" s="59">
        <f>+$D19*CE!AU$7</f>
        <v>0</v>
      </c>
      <c r="AW19" s="59">
        <f>+$D19*CE!AV$7</f>
        <v>0</v>
      </c>
      <c r="AX19" s="59">
        <f>+$D19*CE!AW$7</f>
        <v>0</v>
      </c>
      <c r="AY19" s="59">
        <f>+$D19*CE!AX$7</f>
        <v>0</v>
      </c>
      <c r="AZ19" s="59">
        <f>+$D19*CE!AY$7</f>
        <v>0</v>
      </c>
      <c r="BA19" s="59">
        <f>+$D19*CE!AZ$7</f>
        <v>0</v>
      </c>
      <c r="BB19" s="59">
        <f>+$D19*CE!BA$7</f>
        <v>0</v>
      </c>
      <c r="BC19" s="59">
        <f>+$D19*CE!BB$7</f>
        <v>0</v>
      </c>
      <c r="BD19" s="59">
        <f>+$D19*CE!BC$7</f>
        <v>0</v>
      </c>
      <c r="BE19" s="59">
        <f>+$D19*CE!BD$7</f>
        <v>0</v>
      </c>
      <c r="BF19" s="59">
        <f>+$D19*CE!BE$7</f>
        <v>0</v>
      </c>
      <c r="BG19" s="59">
        <f>+$D19*CE!BF$7</f>
        <v>0</v>
      </c>
      <c r="BH19" s="59">
        <f>+$D19*CE!BG$7</f>
        <v>0</v>
      </c>
      <c r="BI19" s="59">
        <f>+$D19*CE!BH$7</f>
        <v>0</v>
      </c>
      <c r="BJ19" s="59">
        <f>+$D19*CE!BI$7</f>
        <v>0</v>
      </c>
      <c r="BK19" s="59">
        <f>+$D19*CE!BJ$7</f>
        <v>0</v>
      </c>
      <c r="BL19" s="59">
        <f>+$D19*CE!BK$7</f>
        <v>0</v>
      </c>
      <c r="BM19" s="59">
        <f>+$D19*CE!BL$7</f>
        <v>0</v>
      </c>
      <c r="BN19" s="59">
        <f>+$D19*CE!BM$7</f>
        <v>0</v>
      </c>
      <c r="BO19" s="59">
        <f>+$D19*CE!BN$7</f>
        <v>0</v>
      </c>
      <c r="BP19" s="59">
        <f>+$D19*CE!BO$7</f>
        <v>0</v>
      </c>
      <c r="BQ19" s="59">
        <f>+$D19*CE!BP$7</f>
        <v>0</v>
      </c>
      <c r="BR19" s="59">
        <f>+$D19*CE!BQ$7</f>
        <v>0</v>
      </c>
      <c r="BS19" s="59">
        <f>+$D19*CE!BR$7</f>
        <v>0</v>
      </c>
      <c r="BT19" s="59">
        <f>+$D19*CE!BS$7</f>
        <v>0</v>
      </c>
      <c r="BU19" s="59">
        <f>+$D19*CE!BT$7</f>
        <v>0</v>
      </c>
      <c r="BV19" s="59">
        <f>+$D19*CE!BU$7</f>
        <v>0</v>
      </c>
      <c r="BW19" s="59">
        <f>+$D19*CE!BV$7</f>
        <v>0</v>
      </c>
      <c r="BX19" s="59">
        <f>+$D19*CE!BW$7</f>
        <v>0</v>
      </c>
      <c r="BY19" s="59">
        <f>+$D19*CE!BX$7</f>
        <v>0</v>
      </c>
      <c r="BZ19" s="59">
        <f>+$D19*CE!BY$7</f>
        <v>0</v>
      </c>
      <c r="CA19" s="59">
        <f>+$D19*CE!BZ$7</f>
        <v>0</v>
      </c>
      <c r="CB19" s="59">
        <f>+$D19*CE!CA$7</f>
        <v>0</v>
      </c>
      <c r="CC19" s="59">
        <f>+$D19*CE!CB$7</f>
        <v>0</v>
      </c>
      <c r="CD19" s="59">
        <f>+$D19*CE!CC$7</f>
        <v>0</v>
      </c>
      <c r="CE19" s="59">
        <f>+$D19*CE!CD$7</f>
        <v>0</v>
      </c>
      <c r="CF19" s="59">
        <f>+$D19*CE!CE$7</f>
        <v>0</v>
      </c>
      <c r="CG19" s="59">
        <f>+$D19*CE!CF$7</f>
        <v>0</v>
      </c>
      <c r="CH19" s="59">
        <f>+$D19*CE!CG$7</f>
        <v>0</v>
      </c>
      <c r="CI19" s="59">
        <f>+$D19*CE!CH$7</f>
        <v>0</v>
      </c>
      <c r="CJ19" s="59">
        <f>+$D19*CE!CI$7</f>
        <v>0</v>
      </c>
      <c r="CK19" s="59">
        <f>+$D19*CE!CJ$7</f>
        <v>0</v>
      </c>
      <c r="CL19" s="59">
        <f>+$D19*CE!CK$7</f>
        <v>0</v>
      </c>
      <c r="CM19" s="59">
        <f>+$D19*CE!CL$7</f>
        <v>0</v>
      </c>
      <c r="CN19" s="59">
        <f>+$D19*CE!CM$7</f>
        <v>0</v>
      </c>
      <c r="CO19" s="59">
        <f>+$D19*CE!CN$7</f>
        <v>0</v>
      </c>
      <c r="CP19" s="59">
        <f>+$D19*CE!CO$7</f>
        <v>0</v>
      </c>
      <c r="CQ19" s="59">
        <f>+$D19*CE!CP$7</f>
        <v>0</v>
      </c>
      <c r="CR19" s="59">
        <f>+$D19*CE!CQ$7</f>
        <v>0</v>
      </c>
      <c r="CS19" s="59">
        <f>+$D19*CE!CR$7</f>
        <v>0</v>
      </c>
      <c r="CT19" s="59">
        <f>+$D19*CE!CS$7</f>
        <v>0</v>
      </c>
      <c r="CU19" s="59">
        <f>+$D19*CE!CT$7</f>
        <v>0</v>
      </c>
      <c r="CV19" s="59">
        <f>+$D19*CE!CU$7</f>
        <v>0</v>
      </c>
      <c r="CW19" s="59">
        <f>+$D19*CE!CV$7</f>
        <v>0</v>
      </c>
      <c r="CX19" s="59">
        <f>+$D19*CE!CW$7</f>
        <v>0</v>
      </c>
      <c r="CY19" s="59">
        <f>+$D19*CE!CX$7</f>
        <v>0</v>
      </c>
      <c r="CZ19" s="59">
        <f>+$D19*CE!CY$7</f>
        <v>0</v>
      </c>
      <c r="DA19" s="59">
        <f>+$D19*CE!CZ$7</f>
        <v>0</v>
      </c>
      <c r="DB19" s="59">
        <f>+$D19*CE!DA$7</f>
        <v>0</v>
      </c>
      <c r="DC19" s="59">
        <f>+$D19*CE!DB$7</f>
        <v>0</v>
      </c>
      <c r="DD19" s="59">
        <f>+$D19*CE!DC$7</f>
        <v>0</v>
      </c>
      <c r="DE19" s="59">
        <f>+$D19*CE!DD$7</f>
        <v>0</v>
      </c>
      <c r="DF19" s="59">
        <f>+$D19*CE!DE$7</f>
        <v>0</v>
      </c>
      <c r="DG19" s="59">
        <f>+$D19*CE!DF$7</f>
        <v>0</v>
      </c>
      <c r="DH19" s="59">
        <f>+$D19*CE!DG$7</f>
        <v>0</v>
      </c>
      <c r="DI19" s="59">
        <f>+$D19*CE!DH$7</f>
        <v>0</v>
      </c>
      <c r="DJ19" s="59">
        <f>+$D19*CE!DI$7</f>
        <v>0</v>
      </c>
      <c r="DK19" s="59">
        <f>+$D19*CE!DJ$7</f>
        <v>0</v>
      </c>
      <c r="DL19" s="59">
        <f>+$D19*CE!DK$7</f>
        <v>0</v>
      </c>
      <c r="DM19" s="59">
        <f>+$D19*CE!DL$7</f>
        <v>0</v>
      </c>
      <c r="DN19" s="59">
        <f>+$D19*CE!DM$7</f>
        <v>0</v>
      </c>
      <c r="DO19" s="59">
        <f>+$D19*CE!DN$7</f>
        <v>0</v>
      </c>
      <c r="DP19" s="59">
        <f>+$D19*CE!DO$7</f>
        <v>0</v>
      </c>
      <c r="DQ19" s="59">
        <f>+$D19*CE!DP$7</f>
        <v>0</v>
      </c>
      <c r="DR19" s="59">
        <f>+$D19*CE!DQ$7</f>
        <v>0</v>
      </c>
      <c r="DS19" s="59">
        <f>+$D19*CE!DR$7</f>
        <v>0</v>
      </c>
      <c r="DT19" s="59">
        <f>+$D19*CE!DS$7</f>
        <v>0</v>
      </c>
      <c r="DU19" s="59">
        <f>+$D19*CE!DT$7</f>
        <v>0</v>
      </c>
      <c r="DV19" s="59">
        <f>+$D19*CE!DU$7</f>
        <v>0</v>
      </c>
      <c r="DW19" s="59">
        <f>+$D19*CE!DV$7</f>
        <v>0</v>
      </c>
    </row>
    <row r="20" spans="3:127" ht="16.5" thickTop="1" thickBot="1" x14ac:dyDescent="0.3">
      <c r="C20" s="119" t="str">
        <f>+'I_Costi Variabili'!D19</f>
        <v>Costo Variabile 15</v>
      </c>
      <c r="D20" s="57">
        <f>+'I_Costi Variabili'!F19</f>
        <v>0</v>
      </c>
      <c r="E20" s="57">
        <f>+'I_Costi Variabili'!E19</f>
        <v>0</v>
      </c>
      <c r="F20" s="58">
        <f>+'I_Costi Variabili'!G19</f>
        <v>0</v>
      </c>
      <c r="H20" s="59">
        <f>+$D20*CE!G$7</f>
        <v>0</v>
      </c>
      <c r="I20" s="59">
        <f>+$D20*CE!H$7</f>
        <v>0</v>
      </c>
      <c r="J20" s="59">
        <f>+$D20*CE!I$7</f>
        <v>0</v>
      </c>
      <c r="K20" s="59">
        <f>+$D20*CE!J$7</f>
        <v>0</v>
      </c>
      <c r="L20" s="59">
        <f>+$D20*CE!K$7</f>
        <v>0</v>
      </c>
      <c r="M20" s="59">
        <f>+$D20*CE!L$7</f>
        <v>0</v>
      </c>
      <c r="N20" s="59">
        <f>+$D20*CE!M$7</f>
        <v>0</v>
      </c>
      <c r="O20" s="59">
        <f>+$D20*CE!N$7</f>
        <v>0</v>
      </c>
      <c r="P20" s="59">
        <f>+$D20*CE!O$7</f>
        <v>0</v>
      </c>
      <c r="Q20" s="59">
        <f>+$D20*CE!P$7</f>
        <v>0</v>
      </c>
      <c r="R20" s="59">
        <f>+$D20*CE!Q$7</f>
        <v>0</v>
      </c>
      <c r="S20" s="59">
        <f>+$D20*CE!R$7</f>
        <v>0</v>
      </c>
      <c r="T20" s="59">
        <f>+$D20*CE!S$7</f>
        <v>0</v>
      </c>
      <c r="U20" s="59">
        <f>+$D20*CE!T$7</f>
        <v>0</v>
      </c>
      <c r="V20" s="59">
        <f>+$D20*CE!U$7</f>
        <v>0</v>
      </c>
      <c r="W20" s="59">
        <f>+$D20*CE!V$7</f>
        <v>0</v>
      </c>
      <c r="X20" s="59">
        <f>+$D20*CE!W$7</f>
        <v>0</v>
      </c>
      <c r="Y20" s="59">
        <f>+$D20*CE!X$7</f>
        <v>0</v>
      </c>
      <c r="Z20" s="59">
        <f>+$D20*CE!Y$7</f>
        <v>0</v>
      </c>
      <c r="AA20" s="59">
        <f>+$D20*CE!Z$7</f>
        <v>0</v>
      </c>
      <c r="AB20" s="59">
        <f>+$D20*CE!AA$7</f>
        <v>0</v>
      </c>
      <c r="AC20" s="59">
        <f>+$D20*CE!AB$7</f>
        <v>0</v>
      </c>
      <c r="AD20" s="59">
        <f>+$D20*CE!AC$7</f>
        <v>0</v>
      </c>
      <c r="AE20" s="59">
        <f>+$D20*CE!AD$7</f>
        <v>0</v>
      </c>
      <c r="AF20" s="59">
        <f>+$D20*CE!AE$7</f>
        <v>0</v>
      </c>
      <c r="AG20" s="59">
        <f>+$D20*CE!AF$7</f>
        <v>0</v>
      </c>
      <c r="AH20" s="59">
        <f>+$D20*CE!AG$7</f>
        <v>0</v>
      </c>
      <c r="AI20" s="59">
        <f>+$D20*CE!AH$7</f>
        <v>0</v>
      </c>
      <c r="AJ20" s="59">
        <f>+$D20*CE!AI$7</f>
        <v>0</v>
      </c>
      <c r="AK20" s="59">
        <f>+$D20*CE!AJ$7</f>
        <v>0</v>
      </c>
      <c r="AL20" s="59">
        <f>+$D20*CE!AK$7</f>
        <v>0</v>
      </c>
      <c r="AM20" s="59">
        <f>+$D20*CE!AL$7</f>
        <v>0</v>
      </c>
      <c r="AN20" s="59">
        <f>+$D20*CE!AM$7</f>
        <v>0</v>
      </c>
      <c r="AO20" s="59">
        <f>+$D20*CE!AN$7</f>
        <v>0</v>
      </c>
      <c r="AP20" s="59">
        <f>+$D20*CE!AO$7</f>
        <v>0</v>
      </c>
      <c r="AQ20" s="59">
        <f>+$D20*CE!AP$7</f>
        <v>0</v>
      </c>
      <c r="AR20" s="59">
        <f>+$D20*CE!AQ$7</f>
        <v>0</v>
      </c>
      <c r="AS20" s="59">
        <f>+$D20*CE!AR$7</f>
        <v>0</v>
      </c>
      <c r="AT20" s="59">
        <f>+$D20*CE!AS$7</f>
        <v>0</v>
      </c>
      <c r="AU20" s="59">
        <f>+$D20*CE!AT$7</f>
        <v>0</v>
      </c>
      <c r="AV20" s="59">
        <f>+$D20*CE!AU$7</f>
        <v>0</v>
      </c>
      <c r="AW20" s="59">
        <f>+$D20*CE!AV$7</f>
        <v>0</v>
      </c>
      <c r="AX20" s="59">
        <f>+$D20*CE!AW$7</f>
        <v>0</v>
      </c>
      <c r="AY20" s="59">
        <f>+$D20*CE!AX$7</f>
        <v>0</v>
      </c>
      <c r="AZ20" s="59">
        <f>+$D20*CE!AY$7</f>
        <v>0</v>
      </c>
      <c r="BA20" s="59">
        <f>+$D20*CE!AZ$7</f>
        <v>0</v>
      </c>
      <c r="BB20" s="59">
        <f>+$D20*CE!BA$7</f>
        <v>0</v>
      </c>
      <c r="BC20" s="59">
        <f>+$D20*CE!BB$7</f>
        <v>0</v>
      </c>
      <c r="BD20" s="59">
        <f>+$D20*CE!BC$7</f>
        <v>0</v>
      </c>
      <c r="BE20" s="59">
        <f>+$D20*CE!BD$7</f>
        <v>0</v>
      </c>
      <c r="BF20" s="59">
        <f>+$D20*CE!BE$7</f>
        <v>0</v>
      </c>
      <c r="BG20" s="59">
        <f>+$D20*CE!BF$7</f>
        <v>0</v>
      </c>
      <c r="BH20" s="59">
        <f>+$D20*CE!BG$7</f>
        <v>0</v>
      </c>
      <c r="BI20" s="59">
        <f>+$D20*CE!BH$7</f>
        <v>0</v>
      </c>
      <c r="BJ20" s="59">
        <f>+$D20*CE!BI$7</f>
        <v>0</v>
      </c>
      <c r="BK20" s="59">
        <f>+$D20*CE!BJ$7</f>
        <v>0</v>
      </c>
      <c r="BL20" s="59">
        <f>+$D20*CE!BK$7</f>
        <v>0</v>
      </c>
      <c r="BM20" s="59">
        <f>+$D20*CE!BL$7</f>
        <v>0</v>
      </c>
      <c r="BN20" s="59">
        <f>+$D20*CE!BM$7</f>
        <v>0</v>
      </c>
      <c r="BO20" s="59">
        <f>+$D20*CE!BN$7</f>
        <v>0</v>
      </c>
      <c r="BP20" s="59">
        <f>+$D20*CE!BO$7</f>
        <v>0</v>
      </c>
      <c r="BQ20" s="59">
        <f>+$D20*CE!BP$7</f>
        <v>0</v>
      </c>
      <c r="BR20" s="59">
        <f>+$D20*CE!BQ$7</f>
        <v>0</v>
      </c>
      <c r="BS20" s="59">
        <f>+$D20*CE!BR$7</f>
        <v>0</v>
      </c>
      <c r="BT20" s="59">
        <f>+$D20*CE!BS$7</f>
        <v>0</v>
      </c>
      <c r="BU20" s="59">
        <f>+$D20*CE!BT$7</f>
        <v>0</v>
      </c>
      <c r="BV20" s="59">
        <f>+$D20*CE!BU$7</f>
        <v>0</v>
      </c>
      <c r="BW20" s="59">
        <f>+$D20*CE!BV$7</f>
        <v>0</v>
      </c>
      <c r="BX20" s="59">
        <f>+$D20*CE!BW$7</f>
        <v>0</v>
      </c>
      <c r="BY20" s="59">
        <f>+$D20*CE!BX$7</f>
        <v>0</v>
      </c>
      <c r="BZ20" s="59">
        <f>+$D20*CE!BY$7</f>
        <v>0</v>
      </c>
      <c r="CA20" s="59">
        <f>+$D20*CE!BZ$7</f>
        <v>0</v>
      </c>
      <c r="CB20" s="59">
        <f>+$D20*CE!CA$7</f>
        <v>0</v>
      </c>
      <c r="CC20" s="59">
        <f>+$D20*CE!CB$7</f>
        <v>0</v>
      </c>
      <c r="CD20" s="59">
        <f>+$D20*CE!CC$7</f>
        <v>0</v>
      </c>
      <c r="CE20" s="59">
        <f>+$D20*CE!CD$7</f>
        <v>0</v>
      </c>
      <c r="CF20" s="59">
        <f>+$D20*CE!CE$7</f>
        <v>0</v>
      </c>
      <c r="CG20" s="59">
        <f>+$D20*CE!CF$7</f>
        <v>0</v>
      </c>
      <c r="CH20" s="59">
        <f>+$D20*CE!CG$7</f>
        <v>0</v>
      </c>
      <c r="CI20" s="59">
        <f>+$D20*CE!CH$7</f>
        <v>0</v>
      </c>
      <c r="CJ20" s="59">
        <f>+$D20*CE!CI$7</f>
        <v>0</v>
      </c>
      <c r="CK20" s="59">
        <f>+$D20*CE!CJ$7</f>
        <v>0</v>
      </c>
      <c r="CL20" s="59">
        <f>+$D20*CE!CK$7</f>
        <v>0</v>
      </c>
      <c r="CM20" s="59">
        <f>+$D20*CE!CL$7</f>
        <v>0</v>
      </c>
      <c r="CN20" s="59">
        <f>+$D20*CE!CM$7</f>
        <v>0</v>
      </c>
      <c r="CO20" s="59">
        <f>+$D20*CE!CN$7</f>
        <v>0</v>
      </c>
      <c r="CP20" s="59">
        <f>+$D20*CE!CO$7</f>
        <v>0</v>
      </c>
      <c r="CQ20" s="59">
        <f>+$D20*CE!CP$7</f>
        <v>0</v>
      </c>
      <c r="CR20" s="59">
        <f>+$D20*CE!CQ$7</f>
        <v>0</v>
      </c>
      <c r="CS20" s="59">
        <f>+$D20*CE!CR$7</f>
        <v>0</v>
      </c>
      <c r="CT20" s="59">
        <f>+$D20*CE!CS$7</f>
        <v>0</v>
      </c>
      <c r="CU20" s="59">
        <f>+$D20*CE!CT$7</f>
        <v>0</v>
      </c>
      <c r="CV20" s="59">
        <f>+$D20*CE!CU$7</f>
        <v>0</v>
      </c>
      <c r="CW20" s="59">
        <f>+$D20*CE!CV$7</f>
        <v>0</v>
      </c>
      <c r="CX20" s="59">
        <f>+$D20*CE!CW$7</f>
        <v>0</v>
      </c>
      <c r="CY20" s="59">
        <f>+$D20*CE!CX$7</f>
        <v>0</v>
      </c>
      <c r="CZ20" s="59">
        <f>+$D20*CE!CY$7</f>
        <v>0</v>
      </c>
      <c r="DA20" s="59">
        <f>+$D20*CE!CZ$7</f>
        <v>0</v>
      </c>
      <c r="DB20" s="59">
        <f>+$D20*CE!DA$7</f>
        <v>0</v>
      </c>
      <c r="DC20" s="59">
        <f>+$D20*CE!DB$7</f>
        <v>0</v>
      </c>
      <c r="DD20" s="59">
        <f>+$D20*CE!DC$7</f>
        <v>0</v>
      </c>
      <c r="DE20" s="59">
        <f>+$D20*CE!DD$7</f>
        <v>0</v>
      </c>
      <c r="DF20" s="59">
        <f>+$D20*CE!DE$7</f>
        <v>0</v>
      </c>
      <c r="DG20" s="59">
        <f>+$D20*CE!DF$7</f>
        <v>0</v>
      </c>
      <c r="DH20" s="59">
        <f>+$D20*CE!DG$7</f>
        <v>0</v>
      </c>
      <c r="DI20" s="59">
        <f>+$D20*CE!DH$7</f>
        <v>0</v>
      </c>
      <c r="DJ20" s="59">
        <f>+$D20*CE!DI$7</f>
        <v>0</v>
      </c>
      <c r="DK20" s="59">
        <f>+$D20*CE!DJ$7</f>
        <v>0</v>
      </c>
      <c r="DL20" s="59">
        <f>+$D20*CE!DK$7</f>
        <v>0</v>
      </c>
      <c r="DM20" s="59">
        <f>+$D20*CE!DL$7</f>
        <v>0</v>
      </c>
      <c r="DN20" s="59">
        <f>+$D20*CE!DM$7</f>
        <v>0</v>
      </c>
      <c r="DO20" s="59">
        <f>+$D20*CE!DN$7</f>
        <v>0</v>
      </c>
      <c r="DP20" s="59">
        <f>+$D20*CE!DO$7</f>
        <v>0</v>
      </c>
      <c r="DQ20" s="59">
        <f>+$D20*CE!DP$7</f>
        <v>0</v>
      </c>
      <c r="DR20" s="59">
        <f>+$D20*CE!DQ$7</f>
        <v>0</v>
      </c>
      <c r="DS20" s="59">
        <f>+$D20*CE!DR$7</f>
        <v>0</v>
      </c>
      <c r="DT20" s="59">
        <f>+$D20*CE!DS$7</f>
        <v>0</v>
      </c>
      <c r="DU20" s="59">
        <f>+$D20*CE!DT$7</f>
        <v>0</v>
      </c>
      <c r="DV20" s="59">
        <f>+$D20*CE!DU$7</f>
        <v>0</v>
      </c>
      <c r="DW20" s="59">
        <f>+$D20*CE!DV$7</f>
        <v>0</v>
      </c>
    </row>
    <row r="21" spans="3:127" ht="16.5" thickTop="1" thickBot="1" x14ac:dyDescent="0.3">
      <c r="C21" s="119" t="str">
        <f>+'I_Costi Variabili'!D20</f>
        <v>Costo Variabile 16</v>
      </c>
      <c r="D21" s="57">
        <f>+'I_Costi Variabili'!F20</f>
        <v>0</v>
      </c>
      <c r="E21" s="57">
        <f>+'I_Costi Variabili'!E20</f>
        <v>0</v>
      </c>
      <c r="F21" s="58">
        <f>+'I_Costi Variabili'!G20</f>
        <v>0</v>
      </c>
      <c r="H21" s="59">
        <f>+$D21*CE!G$7</f>
        <v>0</v>
      </c>
      <c r="I21" s="59">
        <f>+$D21*CE!H$7</f>
        <v>0</v>
      </c>
      <c r="J21" s="59">
        <f>+$D21*CE!I$7</f>
        <v>0</v>
      </c>
      <c r="K21" s="59">
        <f>+$D21*CE!J$7</f>
        <v>0</v>
      </c>
      <c r="L21" s="59">
        <f>+$D21*CE!K$7</f>
        <v>0</v>
      </c>
      <c r="M21" s="59">
        <f>+$D21*CE!L$7</f>
        <v>0</v>
      </c>
      <c r="N21" s="59">
        <f>+$D21*CE!M$7</f>
        <v>0</v>
      </c>
      <c r="O21" s="59">
        <f>+$D21*CE!N$7</f>
        <v>0</v>
      </c>
      <c r="P21" s="59">
        <f>+$D21*CE!O$7</f>
        <v>0</v>
      </c>
      <c r="Q21" s="59">
        <f>+$D21*CE!P$7</f>
        <v>0</v>
      </c>
      <c r="R21" s="59">
        <f>+$D21*CE!Q$7</f>
        <v>0</v>
      </c>
      <c r="S21" s="59">
        <f>+$D21*CE!R$7</f>
        <v>0</v>
      </c>
      <c r="T21" s="59">
        <f>+$D21*CE!S$7</f>
        <v>0</v>
      </c>
      <c r="U21" s="59">
        <f>+$D21*CE!T$7</f>
        <v>0</v>
      </c>
      <c r="V21" s="59">
        <f>+$D21*CE!U$7</f>
        <v>0</v>
      </c>
      <c r="W21" s="59">
        <f>+$D21*CE!V$7</f>
        <v>0</v>
      </c>
      <c r="X21" s="59">
        <f>+$D21*CE!W$7</f>
        <v>0</v>
      </c>
      <c r="Y21" s="59">
        <f>+$D21*CE!X$7</f>
        <v>0</v>
      </c>
      <c r="Z21" s="59">
        <f>+$D21*CE!Y$7</f>
        <v>0</v>
      </c>
      <c r="AA21" s="59">
        <f>+$D21*CE!Z$7</f>
        <v>0</v>
      </c>
      <c r="AB21" s="59">
        <f>+$D21*CE!AA$7</f>
        <v>0</v>
      </c>
      <c r="AC21" s="59">
        <f>+$D21*CE!AB$7</f>
        <v>0</v>
      </c>
      <c r="AD21" s="59">
        <f>+$D21*CE!AC$7</f>
        <v>0</v>
      </c>
      <c r="AE21" s="59">
        <f>+$D21*CE!AD$7</f>
        <v>0</v>
      </c>
      <c r="AF21" s="59">
        <f>+$D21*CE!AE$7</f>
        <v>0</v>
      </c>
      <c r="AG21" s="59">
        <f>+$D21*CE!AF$7</f>
        <v>0</v>
      </c>
      <c r="AH21" s="59">
        <f>+$D21*CE!AG$7</f>
        <v>0</v>
      </c>
      <c r="AI21" s="59">
        <f>+$D21*CE!AH$7</f>
        <v>0</v>
      </c>
      <c r="AJ21" s="59">
        <f>+$D21*CE!AI$7</f>
        <v>0</v>
      </c>
      <c r="AK21" s="59">
        <f>+$D21*CE!AJ$7</f>
        <v>0</v>
      </c>
      <c r="AL21" s="59">
        <f>+$D21*CE!AK$7</f>
        <v>0</v>
      </c>
      <c r="AM21" s="59">
        <f>+$D21*CE!AL$7</f>
        <v>0</v>
      </c>
      <c r="AN21" s="59">
        <f>+$D21*CE!AM$7</f>
        <v>0</v>
      </c>
      <c r="AO21" s="59">
        <f>+$D21*CE!AN$7</f>
        <v>0</v>
      </c>
      <c r="AP21" s="59">
        <f>+$D21*CE!AO$7</f>
        <v>0</v>
      </c>
      <c r="AQ21" s="59">
        <f>+$D21*CE!AP$7</f>
        <v>0</v>
      </c>
      <c r="AR21" s="59">
        <f>+$D21*CE!AQ$7</f>
        <v>0</v>
      </c>
      <c r="AS21" s="59">
        <f>+$D21*CE!AR$7</f>
        <v>0</v>
      </c>
      <c r="AT21" s="59">
        <f>+$D21*CE!AS$7</f>
        <v>0</v>
      </c>
      <c r="AU21" s="59">
        <f>+$D21*CE!AT$7</f>
        <v>0</v>
      </c>
      <c r="AV21" s="59">
        <f>+$D21*CE!AU$7</f>
        <v>0</v>
      </c>
      <c r="AW21" s="59">
        <f>+$D21*CE!AV$7</f>
        <v>0</v>
      </c>
      <c r="AX21" s="59">
        <f>+$D21*CE!AW$7</f>
        <v>0</v>
      </c>
      <c r="AY21" s="59">
        <f>+$D21*CE!AX$7</f>
        <v>0</v>
      </c>
      <c r="AZ21" s="59">
        <f>+$D21*CE!AY$7</f>
        <v>0</v>
      </c>
      <c r="BA21" s="59">
        <f>+$D21*CE!AZ$7</f>
        <v>0</v>
      </c>
      <c r="BB21" s="59">
        <f>+$D21*CE!BA$7</f>
        <v>0</v>
      </c>
      <c r="BC21" s="59">
        <f>+$D21*CE!BB$7</f>
        <v>0</v>
      </c>
      <c r="BD21" s="59">
        <f>+$D21*CE!BC$7</f>
        <v>0</v>
      </c>
      <c r="BE21" s="59">
        <f>+$D21*CE!BD$7</f>
        <v>0</v>
      </c>
      <c r="BF21" s="59">
        <f>+$D21*CE!BE$7</f>
        <v>0</v>
      </c>
      <c r="BG21" s="59">
        <f>+$D21*CE!BF$7</f>
        <v>0</v>
      </c>
      <c r="BH21" s="59">
        <f>+$D21*CE!BG$7</f>
        <v>0</v>
      </c>
      <c r="BI21" s="59">
        <f>+$D21*CE!BH$7</f>
        <v>0</v>
      </c>
      <c r="BJ21" s="59">
        <f>+$D21*CE!BI$7</f>
        <v>0</v>
      </c>
      <c r="BK21" s="59">
        <f>+$D21*CE!BJ$7</f>
        <v>0</v>
      </c>
      <c r="BL21" s="59">
        <f>+$D21*CE!BK$7</f>
        <v>0</v>
      </c>
      <c r="BM21" s="59">
        <f>+$D21*CE!BL$7</f>
        <v>0</v>
      </c>
      <c r="BN21" s="59">
        <f>+$D21*CE!BM$7</f>
        <v>0</v>
      </c>
      <c r="BO21" s="59">
        <f>+$D21*CE!BN$7</f>
        <v>0</v>
      </c>
      <c r="BP21" s="59">
        <f>+$D21*CE!BO$7</f>
        <v>0</v>
      </c>
      <c r="BQ21" s="59">
        <f>+$D21*CE!BP$7</f>
        <v>0</v>
      </c>
      <c r="BR21" s="59">
        <f>+$D21*CE!BQ$7</f>
        <v>0</v>
      </c>
      <c r="BS21" s="59">
        <f>+$D21*CE!BR$7</f>
        <v>0</v>
      </c>
      <c r="BT21" s="59">
        <f>+$D21*CE!BS$7</f>
        <v>0</v>
      </c>
      <c r="BU21" s="59">
        <f>+$D21*CE!BT$7</f>
        <v>0</v>
      </c>
      <c r="BV21" s="59">
        <f>+$D21*CE!BU$7</f>
        <v>0</v>
      </c>
      <c r="BW21" s="59">
        <f>+$D21*CE!BV$7</f>
        <v>0</v>
      </c>
      <c r="BX21" s="59">
        <f>+$D21*CE!BW$7</f>
        <v>0</v>
      </c>
      <c r="BY21" s="59">
        <f>+$D21*CE!BX$7</f>
        <v>0</v>
      </c>
      <c r="BZ21" s="59">
        <f>+$D21*CE!BY$7</f>
        <v>0</v>
      </c>
      <c r="CA21" s="59">
        <f>+$D21*CE!BZ$7</f>
        <v>0</v>
      </c>
      <c r="CB21" s="59">
        <f>+$D21*CE!CA$7</f>
        <v>0</v>
      </c>
      <c r="CC21" s="59">
        <f>+$D21*CE!CB$7</f>
        <v>0</v>
      </c>
      <c r="CD21" s="59">
        <f>+$D21*CE!CC$7</f>
        <v>0</v>
      </c>
      <c r="CE21" s="59">
        <f>+$D21*CE!CD$7</f>
        <v>0</v>
      </c>
      <c r="CF21" s="59">
        <f>+$D21*CE!CE$7</f>
        <v>0</v>
      </c>
      <c r="CG21" s="59">
        <f>+$D21*CE!CF$7</f>
        <v>0</v>
      </c>
      <c r="CH21" s="59">
        <f>+$D21*CE!CG$7</f>
        <v>0</v>
      </c>
      <c r="CI21" s="59">
        <f>+$D21*CE!CH$7</f>
        <v>0</v>
      </c>
      <c r="CJ21" s="59">
        <f>+$D21*CE!CI$7</f>
        <v>0</v>
      </c>
      <c r="CK21" s="59">
        <f>+$D21*CE!CJ$7</f>
        <v>0</v>
      </c>
      <c r="CL21" s="59">
        <f>+$D21*CE!CK$7</f>
        <v>0</v>
      </c>
      <c r="CM21" s="59">
        <f>+$D21*CE!CL$7</f>
        <v>0</v>
      </c>
      <c r="CN21" s="59">
        <f>+$D21*CE!CM$7</f>
        <v>0</v>
      </c>
      <c r="CO21" s="59">
        <f>+$D21*CE!CN$7</f>
        <v>0</v>
      </c>
      <c r="CP21" s="59">
        <f>+$D21*CE!CO$7</f>
        <v>0</v>
      </c>
      <c r="CQ21" s="59">
        <f>+$D21*CE!CP$7</f>
        <v>0</v>
      </c>
      <c r="CR21" s="59">
        <f>+$D21*CE!CQ$7</f>
        <v>0</v>
      </c>
      <c r="CS21" s="59">
        <f>+$D21*CE!CR$7</f>
        <v>0</v>
      </c>
      <c r="CT21" s="59">
        <f>+$D21*CE!CS$7</f>
        <v>0</v>
      </c>
      <c r="CU21" s="59">
        <f>+$D21*CE!CT$7</f>
        <v>0</v>
      </c>
      <c r="CV21" s="59">
        <f>+$D21*CE!CU$7</f>
        <v>0</v>
      </c>
      <c r="CW21" s="59">
        <f>+$D21*CE!CV$7</f>
        <v>0</v>
      </c>
      <c r="CX21" s="59">
        <f>+$D21*CE!CW$7</f>
        <v>0</v>
      </c>
      <c r="CY21" s="59">
        <f>+$D21*CE!CX$7</f>
        <v>0</v>
      </c>
      <c r="CZ21" s="59">
        <f>+$D21*CE!CY$7</f>
        <v>0</v>
      </c>
      <c r="DA21" s="59">
        <f>+$D21*CE!CZ$7</f>
        <v>0</v>
      </c>
      <c r="DB21" s="59">
        <f>+$D21*CE!DA$7</f>
        <v>0</v>
      </c>
      <c r="DC21" s="59">
        <f>+$D21*CE!DB$7</f>
        <v>0</v>
      </c>
      <c r="DD21" s="59">
        <f>+$D21*CE!DC$7</f>
        <v>0</v>
      </c>
      <c r="DE21" s="59">
        <f>+$D21*CE!DD$7</f>
        <v>0</v>
      </c>
      <c r="DF21" s="59">
        <f>+$D21*CE!DE$7</f>
        <v>0</v>
      </c>
      <c r="DG21" s="59">
        <f>+$D21*CE!DF$7</f>
        <v>0</v>
      </c>
      <c r="DH21" s="59">
        <f>+$D21*CE!DG$7</f>
        <v>0</v>
      </c>
      <c r="DI21" s="59">
        <f>+$D21*CE!DH$7</f>
        <v>0</v>
      </c>
      <c r="DJ21" s="59">
        <f>+$D21*CE!DI$7</f>
        <v>0</v>
      </c>
      <c r="DK21" s="59">
        <f>+$D21*CE!DJ$7</f>
        <v>0</v>
      </c>
      <c r="DL21" s="59">
        <f>+$D21*CE!DK$7</f>
        <v>0</v>
      </c>
      <c r="DM21" s="59">
        <f>+$D21*CE!DL$7</f>
        <v>0</v>
      </c>
      <c r="DN21" s="59">
        <f>+$D21*CE!DM$7</f>
        <v>0</v>
      </c>
      <c r="DO21" s="59">
        <f>+$D21*CE!DN$7</f>
        <v>0</v>
      </c>
      <c r="DP21" s="59">
        <f>+$D21*CE!DO$7</f>
        <v>0</v>
      </c>
      <c r="DQ21" s="59">
        <f>+$D21*CE!DP$7</f>
        <v>0</v>
      </c>
      <c r="DR21" s="59">
        <f>+$D21*CE!DQ$7</f>
        <v>0</v>
      </c>
      <c r="DS21" s="59">
        <f>+$D21*CE!DR$7</f>
        <v>0</v>
      </c>
      <c r="DT21" s="59">
        <f>+$D21*CE!DS$7</f>
        <v>0</v>
      </c>
      <c r="DU21" s="59">
        <f>+$D21*CE!DT$7</f>
        <v>0</v>
      </c>
      <c r="DV21" s="59">
        <f>+$D21*CE!DU$7</f>
        <v>0</v>
      </c>
      <c r="DW21" s="59">
        <f>+$D21*CE!DV$7</f>
        <v>0</v>
      </c>
    </row>
    <row r="22" spans="3:127" ht="16.5" thickTop="1" thickBot="1" x14ac:dyDescent="0.3">
      <c r="C22" s="119" t="str">
        <f>+'I_Costi Variabili'!D21</f>
        <v>Costo Variabile 17</v>
      </c>
      <c r="D22" s="57">
        <f>+'I_Costi Variabili'!F21</f>
        <v>0</v>
      </c>
      <c r="E22" s="57">
        <f>+'I_Costi Variabili'!E21</f>
        <v>0</v>
      </c>
      <c r="F22" s="58">
        <f>+'I_Costi Variabili'!G21</f>
        <v>0</v>
      </c>
      <c r="H22" s="59">
        <f>+$D22*CE!G$7</f>
        <v>0</v>
      </c>
      <c r="I22" s="59">
        <f>+$D22*CE!H$7</f>
        <v>0</v>
      </c>
      <c r="J22" s="59">
        <f>+$D22*CE!I$7</f>
        <v>0</v>
      </c>
      <c r="K22" s="59">
        <f>+$D22*CE!J$7</f>
        <v>0</v>
      </c>
      <c r="L22" s="59">
        <f>+$D22*CE!K$7</f>
        <v>0</v>
      </c>
      <c r="M22" s="59">
        <f>+$D22*CE!L$7</f>
        <v>0</v>
      </c>
      <c r="N22" s="59">
        <f>+$D22*CE!M$7</f>
        <v>0</v>
      </c>
      <c r="O22" s="59">
        <f>+$D22*CE!N$7</f>
        <v>0</v>
      </c>
      <c r="P22" s="59">
        <f>+$D22*CE!O$7</f>
        <v>0</v>
      </c>
      <c r="Q22" s="59">
        <f>+$D22*CE!P$7</f>
        <v>0</v>
      </c>
      <c r="R22" s="59">
        <f>+$D22*CE!Q$7</f>
        <v>0</v>
      </c>
      <c r="S22" s="59">
        <f>+$D22*CE!R$7</f>
        <v>0</v>
      </c>
      <c r="T22" s="59">
        <f>+$D22*CE!S$7</f>
        <v>0</v>
      </c>
      <c r="U22" s="59">
        <f>+$D22*CE!T$7</f>
        <v>0</v>
      </c>
      <c r="V22" s="59">
        <f>+$D22*CE!U$7</f>
        <v>0</v>
      </c>
      <c r="W22" s="59">
        <f>+$D22*CE!V$7</f>
        <v>0</v>
      </c>
      <c r="X22" s="59">
        <f>+$D22*CE!W$7</f>
        <v>0</v>
      </c>
      <c r="Y22" s="59">
        <f>+$D22*CE!X$7</f>
        <v>0</v>
      </c>
      <c r="Z22" s="59">
        <f>+$D22*CE!Y$7</f>
        <v>0</v>
      </c>
      <c r="AA22" s="59">
        <f>+$D22*CE!Z$7</f>
        <v>0</v>
      </c>
      <c r="AB22" s="59">
        <f>+$D22*CE!AA$7</f>
        <v>0</v>
      </c>
      <c r="AC22" s="59">
        <f>+$D22*CE!AB$7</f>
        <v>0</v>
      </c>
      <c r="AD22" s="59">
        <f>+$D22*CE!AC$7</f>
        <v>0</v>
      </c>
      <c r="AE22" s="59">
        <f>+$D22*CE!AD$7</f>
        <v>0</v>
      </c>
      <c r="AF22" s="59">
        <f>+$D22*CE!AE$7</f>
        <v>0</v>
      </c>
      <c r="AG22" s="59">
        <f>+$D22*CE!AF$7</f>
        <v>0</v>
      </c>
      <c r="AH22" s="59">
        <f>+$D22*CE!AG$7</f>
        <v>0</v>
      </c>
      <c r="AI22" s="59">
        <f>+$D22*CE!AH$7</f>
        <v>0</v>
      </c>
      <c r="AJ22" s="59">
        <f>+$D22*CE!AI$7</f>
        <v>0</v>
      </c>
      <c r="AK22" s="59">
        <f>+$D22*CE!AJ$7</f>
        <v>0</v>
      </c>
      <c r="AL22" s="59">
        <f>+$D22*CE!AK$7</f>
        <v>0</v>
      </c>
      <c r="AM22" s="59">
        <f>+$D22*CE!AL$7</f>
        <v>0</v>
      </c>
      <c r="AN22" s="59">
        <f>+$D22*CE!AM$7</f>
        <v>0</v>
      </c>
      <c r="AO22" s="59">
        <f>+$D22*CE!AN$7</f>
        <v>0</v>
      </c>
      <c r="AP22" s="59">
        <f>+$D22*CE!AO$7</f>
        <v>0</v>
      </c>
      <c r="AQ22" s="59">
        <f>+$D22*CE!AP$7</f>
        <v>0</v>
      </c>
      <c r="AR22" s="59">
        <f>+$D22*CE!AQ$7</f>
        <v>0</v>
      </c>
      <c r="AS22" s="59">
        <f>+$D22*CE!AR$7</f>
        <v>0</v>
      </c>
      <c r="AT22" s="59">
        <f>+$D22*CE!AS$7</f>
        <v>0</v>
      </c>
      <c r="AU22" s="59">
        <f>+$D22*CE!AT$7</f>
        <v>0</v>
      </c>
      <c r="AV22" s="59">
        <f>+$D22*CE!AU$7</f>
        <v>0</v>
      </c>
      <c r="AW22" s="59">
        <f>+$D22*CE!AV$7</f>
        <v>0</v>
      </c>
      <c r="AX22" s="59">
        <f>+$D22*CE!AW$7</f>
        <v>0</v>
      </c>
      <c r="AY22" s="59">
        <f>+$D22*CE!AX$7</f>
        <v>0</v>
      </c>
      <c r="AZ22" s="59">
        <f>+$D22*CE!AY$7</f>
        <v>0</v>
      </c>
      <c r="BA22" s="59">
        <f>+$D22*CE!AZ$7</f>
        <v>0</v>
      </c>
      <c r="BB22" s="59">
        <f>+$D22*CE!BA$7</f>
        <v>0</v>
      </c>
      <c r="BC22" s="59">
        <f>+$D22*CE!BB$7</f>
        <v>0</v>
      </c>
      <c r="BD22" s="59">
        <f>+$D22*CE!BC$7</f>
        <v>0</v>
      </c>
      <c r="BE22" s="59">
        <f>+$D22*CE!BD$7</f>
        <v>0</v>
      </c>
      <c r="BF22" s="59">
        <f>+$D22*CE!BE$7</f>
        <v>0</v>
      </c>
      <c r="BG22" s="59">
        <f>+$D22*CE!BF$7</f>
        <v>0</v>
      </c>
      <c r="BH22" s="59">
        <f>+$D22*CE!BG$7</f>
        <v>0</v>
      </c>
      <c r="BI22" s="59">
        <f>+$D22*CE!BH$7</f>
        <v>0</v>
      </c>
      <c r="BJ22" s="59">
        <f>+$D22*CE!BI$7</f>
        <v>0</v>
      </c>
      <c r="BK22" s="59">
        <f>+$D22*CE!BJ$7</f>
        <v>0</v>
      </c>
      <c r="BL22" s="59">
        <f>+$D22*CE!BK$7</f>
        <v>0</v>
      </c>
      <c r="BM22" s="59">
        <f>+$D22*CE!BL$7</f>
        <v>0</v>
      </c>
      <c r="BN22" s="59">
        <f>+$D22*CE!BM$7</f>
        <v>0</v>
      </c>
      <c r="BO22" s="59">
        <f>+$D22*CE!BN$7</f>
        <v>0</v>
      </c>
      <c r="BP22" s="59">
        <f>+$D22*CE!BO$7</f>
        <v>0</v>
      </c>
      <c r="BQ22" s="59">
        <f>+$D22*CE!BP$7</f>
        <v>0</v>
      </c>
      <c r="BR22" s="59">
        <f>+$D22*CE!BQ$7</f>
        <v>0</v>
      </c>
      <c r="BS22" s="59">
        <f>+$D22*CE!BR$7</f>
        <v>0</v>
      </c>
      <c r="BT22" s="59">
        <f>+$D22*CE!BS$7</f>
        <v>0</v>
      </c>
      <c r="BU22" s="59">
        <f>+$D22*CE!BT$7</f>
        <v>0</v>
      </c>
      <c r="BV22" s="59">
        <f>+$D22*CE!BU$7</f>
        <v>0</v>
      </c>
      <c r="BW22" s="59">
        <f>+$D22*CE!BV$7</f>
        <v>0</v>
      </c>
      <c r="BX22" s="59">
        <f>+$D22*CE!BW$7</f>
        <v>0</v>
      </c>
      <c r="BY22" s="59">
        <f>+$D22*CE!BX$7</f>
        <v>0</v>
      </c>
      <c r="BZ22" s="59">
        <f>+$D22*CE!BY$7</f>
        <v>0</v>
      </c>
      <c r="CA22" s="59">
        <f>+$D22*CE!BZ$7</f>
        <v>0</v>
      </c>
      <c r="CB22" s="59">
        <f>+$D22*CE!CA$7</f>
        <v>0</v>
      </c>
      <c r="CC22" s="59">
        <f>+$D22*CE!CB$7</f>
        <v>0</v>
      </c>
      <c r="CD22" s="59">
        <f>+$D22*CE!CC$7</f>
        <v>0</v>
      </c>
      <c r="CE22" s="59">
        <f>+$D22*CE!CD$7</f>
        <v>0</v>
      </c>
      <c r="CF22" s="59">
        <f>+$D22*CE!CE$7</f>
        <v>0</v>
      </c>
      <c r="CG22" s="59">
        <f>+$D22*CE!CF$7</f>
        <v>0</v>
      </c>
      <c r="CH22" s="59">
        <f>+$D22*CE!CG$7</f>
        <v>0</v>
      </c>
      <c r="CI22" s="59">
        <f>+$D22*CE!CH$7</f>
        <v>0</v>
      </c>
      <c r="CJ22" s="59">
        <f>+$D22*CE!CI$7</f>
        <v>0</v>
      </c>
      <c r="CK22" s="59">
        <f>+$D22*CE!CJ$7</f>
        <v>0</v>
      </c>
      <c r="CL22" s="59">
        <f>+$D22*CE!CK$7</f>
        <v>0</v>
      </c>
      <c r="CM22" s="59">
        <f>+$D22*CE!CL$7</f>
        <v>0</v>
      </c>
      <c r="CN22" s="59">
        <f>+$D22*CE!CM$7</f>
        <v>0</v>
      </c>
      <c r="CO22" s="59">
        <f>+$D22*CE!CN$7</f>
        <v>0</v>
      </c>
      <c r="CP22" s="59">
        <f>+$D22*CE!CO$7</f>
        <v>0</v>
      </c>
      <c r="CQ22" s="59">
        <f>+$D22*CE!CP$7</f>
        <v>0</v>
      </c>
      <c r="CR22" s="59">
        <f>+$D22*CE!CQ$7</f>
        <v>0</v>
      </c>
      <c r="CS22" s="59">
        <f>+$D22*CE!CR$7</f>
        <v>0</v>
      </c>
      <c r="CT22" s="59">
        <f>+$D22*CE!CS$7</f>
        <v>0</v>
      </c>
      <c r="CU22" s="59">
        <f>+$D22*CE!CT$7</f>
        <v>0</v>
      </c>
      <c r="CV22" s="59">
        <f>+$D22*CE!CU$7</f>
        <v>0</v>
      </c>
      <c r="CW22" s="59">
        <f>+$D22*CE!CV$7</f>
        <v>0</v>
      </c>
      <c r="CX22" s="59">
        <f>+$D22*CE!CW$7</f>
        <v>0</v>
      </c>
      <c r="CY22" s="59">
        <f>+$D22*CE!CX$7</f>
        <v>0</v>
      </c>
      <c r="CZ22" s="59">
        <f>+$D22*CE!CY$7</f>
        <v>0</v>
      </c>
      <c r="DA22" s="59">
        <f>+$D22*CE!CZ$7</f>
        <v>0</v>
      </c>
      <c r="DB22" s="59">
        <f>+$D22*CE!DA$7</f>
        <v>0</v>
      </c>
      <c r="DC22" s="59">
        <f>+$D22*CE!DB$7</f>
        <v>0</v>
      </c>
      <c r="DD22" s="59">
        <f>+$D22*CE!DC$7</f>
        <v>0</v>
      </c>
      <c r="DE22" s="59">
        <f>+$D22*CE!DD$7</f>
        <v>0</v>
      </c>
      <c r="DF22" s="59">
        <f>+$D22*CE!DE$7</f>
        <v>0</v>
      </c>
      <c r="DG22" s="59">
        <f>+$D22*CE!DF$7</f>
        <v>0</v>
      </c>
      <c r="DH22" s="59">
        <f>+$D22*CE!DG$7</f>
        <v>0</v>
      </c>
      <c r="DI22" s="59">
        <f>+$D22*CE!DH$7</f>
        <v>0</v>
      </c>
      <c r="DJ22" s="59">
        <f>+$D22*CE!DI$7</f>
        <v>0</v>
      </c>
      <c r="DK22" s="59">
        <f>+$D22*CE!DJ$7</f>
        <v>0</v>
      </c>
      <c r="DL22" s="59">
        <f>+$D22*CE!DK$7</f>
        <v>0</v>
      </c>
      <c r="DM22" s="59">
        <f>+$D22*CE!DL$7</f>
        <v>0</v>
      </c>
      <c r="DN22" s="59">
        <f>+$D22*CE!DM$7</f>
        <v>0</v>
      </c>
      <c r="DO22" s="59">
        <f>+$D22*CE!DN$7</f>
        <v>0</v>
      </c>
      <c r="DP22" s="59">
        <f>+$D22*CE!DO$7</f>
        <v>0</v>
      </c>
      <c r="DQ22" s="59">
        <f>+$D22*CE!DP$7</f>
        <v>0</v>
      </c>
      <c r="DR22" s="59">
        <f>+$D22*CE!DQ$7</f>
        <v>0</v>
      </c>
      <c r="DS22" s="59">
        <f>+$D22*CE!DR$7</f>
        <v>0</v>
      </c>
      <c r="DT22" s="59">
        <f>+$D22*CE!DS$7</f>
        <v>0</v>
      </c>
      <c r="DU22" s="59">
        <f>+$D22*CE!DT$7</f>
        <v>0</v>
      </c>
      <c r="DV22" s="59">
        <f>+$D22*CE!DU$7</f>
        <v>0</v>
      </c>
      <c r="DW22" s="59">
        <f>+$D22*CE!DV$7</f>
        <v>0</v>
      </c>
    </row>
    <row r="23" spans="3:127" ht="16.5" thickTop="1" thickBot="1" x14ac:dyDescent="0.3">
      <c r="C23" s="119" t="str">
        <f>+'I_Costi Variabili'!D22</f>
        <v>Costo Variabile 18</v>
      </c>
      <c r="D23" s="57">
        <f>+'I_Costi Variabili'!F22</f>
        <v>0</v>
      </c>
      <c r="E23" s="57">
        <f>+'I_Costi Variabili'!E22</f>
        <v>0</v>
      </c>
      <c r="F23" s="58">
        <f>+'I_Costi Variabili'!G22</f>
        <v>0</v>
      </c>
      <c r="H23" s="59">
        <f>+$D23*CE!G$7</f>
        <v>0</v>
      </c>
      <c r="I23" s="59">
        <f>+$D23*CE!H$7</f>
        <v>0</v>
      </c>
      <c r="J23" s="59">
        <f>+$D23*CE!I$7</f>
        <v>0</v>
      </c>
      <c r="K23" s="59">
        <f>+$D23*CE!J$7</f>
        <v>0</v>
      </c>
      <c r="L23" s="59">
        <f>+$D23*CE!K$7</f>
        <v>0</v>
      </c>
      <c r="M23" s="59">
        <f>+$D23*CE!L$7</f>
        <v>0</v>
      </c>
      <c r="N23" s="59">
        <f>+$D23*CE!M$7</f>
        <v>0</v>
      </c>
      <c r="O23" s="59">
        <f>+$D23*CE!N$7</f>
        <v>0</v>
      </c>
      <c r="P23" s="59">
        <f>+$D23*CE!O$7</f>
        <v>0</v>
      </c>
      <c r="Q23" s="59">
        <f>+$D23*CE!P$7</f>
        <v>0</v>
      </c>
      <c r="R23" s="59">
        <f>+$D23*CE!Q$7</f>
        <v>0</v>
      </c>
      <c r="S23" s="59">
        <f>+$D23*CE!R$7</f>
        <v>0</v>
      </c>
      <c r="T23" s="59">
        <f>+$D23*CE!S$7</f>
        <v>0</v>
      </c>
      <c r="U23" s="59">
        <f>+$D23*CE!T$7</f>
        <v>0</v>
      </c>
      <c r="V23" s="59">
        <f>+$D23*CE!U$7</f>
        <v>0</v>
      </c>
      <c r="W23" s="59">
        <f>+$D23*CE!V$7</f>
        <v>0</v>
      </c>
      <c r="X23" s="59">
        <f>+$D23*CE!W$7</f>
        <v>0</v>
      </c>
      <c r="Y23" s="59">
        <f>+$D23*CE!X$7</f>
        <v>0</v>
      </c>
      <c r="Z23" s="59">
        <f>+$D23*CE!Y$7</f>
        <v>0</v>
      </c>
      <c r="AA23" s="59">
        <f>+$D23*CE!Z$7</f>
        <v>0</v>
      </c>
      <c r="AB23" s="59">
        <f>+$D23*CE!AA$7</f>
        <v>0</v>
      </c>
      <c r="AC23" s="59">
        <f>+$D23*CE!AB$7</f>
        <v>0</v>
      </c>
      <c r="AD23" s="59">
        <f>+$D23*CE!AC$7</f>
        <v>0</v>
      </c>
      <c r="AE23" s="59">
        <f>+$D23*CE!AD$7</f>
        <v>0</v>
      </c>
      <c r="AF23" s="59">
        <f>+$D23*CE!AE$7</f>
        <v>0</v>
      </c>
      <c r="AG23" s="59">
        <f>+$D23*CE!AF$7</f>
        <v>0</v>
      </c>
      <c r="AH23" s="59">
        <f>+$D23*CE!AG$7</f>
        <v>0</v>
      </c>
      <c r="AI23" s="59">
        <f>+$D23*CE!AH$7</f>
        <v>0</v>
      </c>
      <c r="AJ23" s="59">
        <f>+$D23*CE!AI$7</f>
        <v>0</v>
      </c>
      <c r="AK23" s="59">
        <f>+$D23*CE!AJ$7</f>
        <v>0</v>
      </c>
      <c r="AL23" s="59">
        <f>+$D23*CE!AK$7</f>
        <v>0</v>
      </c>
      <c r="AM23" s="59">
        <f>+$D23*CE!AL$7</f>
        <v>0</v>
      </c>
      <c r="AN23" s="59">
        <f>+$D23*CE!AM$7</f>
        <v>0</v>
      </c>
      <c r="AO23" s="59">
        <f>+$D23*CE!AN$7</f>
        <v>0</v>
      </c>
      <c r="AP23" s="59">
        <f>+$D23*CE!AO$7</f>
        <v>0</v>
      </c>
      <c r="AQ23" s="59">
        <f>+$D23*CE!AP$7</f>
        <v>0</v>
      </c>
      <c r="AR23" s="59">
        <f>+$D23*CE!AQ$7</f>
        <v>0</v>
      </c>
      <c r="AS23" s="59">
        <f>+$D23*CE!AR$7</f>
        <v>0</v>
      </c>
      <c r="AT23" s="59">
        <f>+$D23*CE!AS$7</f>
        <v>0</v>
      </c>
      <c r="AU23" s="59">
        <f>+$D23*CE!AT$7</f>
        <v>0</v>
      </c>
      <c r="AV23" s="59">
        <f>+$D23*CE!AU$7</f>
        <v>0</v>
      </c>
      <c r="AW23" s="59">
        <f>+$D23*CE!AV$7</f>
        <v>0</v>
      </c>
      <c r="AX23" s="59">
        <f>+$D23*CE!AW$7</f>
        <v>0</v>
      </c>
      <c r="AY23" s="59">
        <f>+$D23*CE!AX$7</f>
        <v>0</v>
      </c>
      <c r="AZ23" s="59">
        <f>+$D23*CE!AY$7</f>
        <v>0</v>
      </c>
      <c r="BA23" s="59">
        <f>+$D23*CE!AZ$7</f>
        <v>0</v>
      </c>
      <c r="BB23" s="59">
        <f>+$D23*CE!BA$7</f>
        <v>0</v>
      </c>
      <c r="BC23" s="59">
        <f>+$D23*CE!BB$7</f>
        <v>0</v>
      </c>
      <c r="BD23" s="59">
        <f>+$D23*CE!BC$7</f>
        <v>0</v>
      </c>
      <c r="BE23" s="59">
        <f>+$D23*CE!BD$7</f>
        <v>0</v>
      </c>
      <c r="BF23" s="59">
        <f>+$D23*CE!BE$7</f>
        <v>0</v>
      </c>
      <c r="BG23" s="59">
        <f>+$D23*CE!BF$7</f>
        <v>0</v>
      </c>
      <c r="BH23" s="59">
        <f>+$D23*CE!BG$7</f>
        <v>0</v>
      </c>
      <c r="BI23" s="59">
        <f>+$D23*CE!BH$7</f>
        <v>0</v>
      </c>
      <c r="BJ23" s="59">
        <f>+$D23*CE!BI$7</f>
        <v>0</v>
      </c>
      <c r="BK23" s="59">
        <f>+$D23*CE!BJ$7</f>
        <v>0</v>
      </c>
      <c r="BL23" s="59">
        <f>+$D23*CE!BK$7</f>
        <v>0</v>
      </c>
      <c r="BM23" s="59">
        <f>+$D23*CE!BL$7</f>
        <v>0</v>
      </c>
      <c r="BN23" s="59">
        <f>+$D23*CE!BM$7</f>
        <v>0</v>
      </c>
      <c r="BO23" s="59">
        <f>+$D23*CE!BN$7</f>
        <v>0</v>
      </c>
      <c r="BP23" s="59">
        <f>+$D23*CE!BO$7</f>
        <v>0</v>
      </c>
      <c r="BQ23" s="59">
        <f>+$D23*CE!BP$7</f>
        <v>0</v>
      </c>
      <c r="BR23" s="59">
        <f>+$D23*CE!BQ$7</f>
        <v>0</v>
      </c>
      <c r="BS23" s="59">
        <f>+$D23*CE!BR$7</f>
        <v>0</v>
      </c>
      <c r="BT23" s="59">
        <f>+$D23*CE!BS$7</f>
        <v>0</v>
      </c>
      <c r="BU23" s="59">
        <f>+$D23*CE!BT$7</f>
        <v>0</v>
      </c>
      <c r="BV23" s="59">
        <f>+$D23*CE!BU$7</f>
        <v>0</v>
      </c>
      <c r="BW23" s="59">
        <f>+$D23*CE!BV$7</f>
        <v>0</v>
      </c>
      <c r="BX23" s="59">
        <f>+$D23*CE!BW$7</f>
        <v>0</v>
      </c>
      <c r="BY23" s="59">
        <f>+$D23*CE!BX$7</f>
        <v>0</v>
      </c>
      <c r="BZ23" s="59">
        <f>+$D23*CE!BY$7</f>
        <v>0</v>
      </c>
      <c r="CA23" s="59">
        <f>+$D23*CE!BZ$7</f>
        <v>0</v>
      </c>
      <c r="CB23" s="59">
        <f>+$D23*CE!CA$7</f>
        <v>0</v>
      </c>
      <c r="CC23" s="59">
        <f>+$D23*CE!CB$7</f>
        <v>0</v>
      </c>
      <c r="CD23" s="59">
        <f>+$D23*CE!CC$7</f>
        <v>0</v>
      </c>
      <c r="CE23" s="59">
        <f>+$D23*CE!CD$7</f>
        <v>0</v>
      </c>
      <c r="CF23" s="59">
        <f>+$D23*CE!CE$7</f>
        <v>0</v>
      </c>
      <c r="CG23" s="59">
        <f>+$D23*CE!CF$7</f>
        <v>0</v>
      </c>
      <c r="CH23" s="59">
        <f>+$D23*CE!CG$7</f>
        <v>0</v>
      </c>
      <c r="CI23" s="59">
        <f>+$D23*CE!CH$7</f>
        <v>0</v>
      </c>
      <c r="CJ23" s="59">
        <f>+$D23*CE!CI$7</f>
        <v>0</v>
      </c>
      <c r="CK23" s="59">
        <f>+$D23*CE!CJ$7</f>
        <v>0</v>
      </c>
      <c r="CL23" s="59">
        <f>+$D23*CE!CK$7</f>
        <v>0</v>
      </c>
      <c r="CM23" s="59">
        <f>+$D23*CE!CL$7</f>
        <v>0</v>
      </c>
      <c r="CN23" s="59">
        <f>+$D23*CE!CM$7</f>
        <v>0</v>
      </c>
      <c r="CO23" s="59">
        <f>+$D23*CE!CN$7</f>
        <v>0</v>
      </c>
      <c r="CP23" s="59">
        <f>+$D23*CE!CO$7</f>
        <v>0</v>
      </c>
      <c r="CQ23" s="59">
        <f>+$D23*CE!CP$7</f>
        <v>0</v>
      </c>
      <c r="CR23" s="59">
        <f>+$D23*CE!CQ$7</f>
        <v>0</v>
      </c>
      <c r="CS23" s="59">
        <f>+$D23*CE!CR$7</f>
        <v>0</v>
      </c>
      <c r="CT23" s="59">
        <f>+$D23*CE!CS$7</f>
        <v>0</v>
      </c>
      <c r="CU23" s="59">
        <f>+$D23*CE!CT$7</f>
        <v>0</v>
      </c>
      <c r="CV23" s="59">
        <f>+$D23*CE!CU$7</f>
        <v>0</v>
      </c>
      <c r="CW23" s="59">
        <f>+$D23*CE!CV$7</f>
        <v>0</v>
      </c>
      <c r="CX23" s="59">
        <f>+$D23*CE!CW$7</f>
        <v>0</v>
      </c>
      <c r="CY23" s="59">
        <f>+$D23*CE!CX$7</f>
        <v>0</v>
      </c>
      <c r="CZ23" s="59">
        <f>+$D23*CE!CY$7</f>
        <v>0</v>
      </c>
      <c r="DA23" s="59">
        <f>+$D23*CE!CZ$7</f>
        <v>0</v>
      </c>
      <c r="DB23" s="59">
        <f>+$D23*CE!DA$7</f>
        <v>0</v>
      </c>
      <c r="DC23" s="59">
        <f>+$D23*CE!DB$7</f>
        <v>0</v>
      </c>
      <c r="DD23" s="59">
        <f>+$D23*CE!DC$7</f>
        <v>0</v>
      </c>
      <c r="DE23" s="59">
        <f>+$D23*CE!DD$7</f>
        <v>0</v>
      </c>
      <c r="DF23" s="59">
        <f>+$D23*CE!DE$7</f>
        <v>0</v>
      </c>
      <c r="DG23" s="59">
        <f>+$D23*CE!DF$7</f>
        <v>0</v>
      </c>
      <c r="DH23" s="59">
        <f>+$D23*CE!DG$7</f>
        <v>0</v>
      </c>
      <c r="DI23" s="59">
        <f>+$D23*CE!DH$7</f>
        <v>0</v>
      </c>
      <c r="DJ23" s="59">
        <f>+$D23*CE!DI$7</f>
        <v>0</v>
      </c>
      <c r="DK23" s="59">
        <f>+$D23*CE!DJ$7</f>
        <v>0</v>
      </c>
      <c r="DL23" s="59">
        <f>+$D23*CE!DK$7</f>
        <v>0</v>
      </c>
      <c r="DM23" s="59">
        <f>+$D23*CE!DL$7</f>
        <v>0</v>
      </c>
      <c r="DN23" s="59">
        <f>+$D23*CE!DM$7</f>
        <v>0</v>
      </c>
      <c r="DO23" s="59">
        <f>+$D23*CE!DN$7</f>
        <v>0</v>
      </c>
      <c r="DP23" s="59">
        <f>+$D23*CE!DO$7</f>
        <v>0</v>
      </c>
      <c r="DQ23" s="59">
        <f>+$D23*CE!DP$7</f>
        <v>0</v>
      </c>
      <c r="DR23" s="59">
        <f>+$D23*CE!DQ$7</f>
        <v>0</v>
      </c>
      <c r="DS23" s="59">
        <f>+$D23*CE!DR$7</f>
        <v>0</v>
      </c>
      <c r="DT23" s="59">
        <f>+$D23*CE!DS$7</f>
        <v>0</v>
      </c>
      <c r="DU23" s="59">
        <f>+$D23*CE!DT$7</f>
        <v>0</v>
      </c>
      <c r="DV23" s="59">
        <f>+$D23*CE!DU$7</f>
        <v>0</v>
      </c>
      <c r="DW23" s="59">
        <f>+$D23*CE!DV$7</f>
        <v>0</v>
      </c>
    </row>
    <row r="24" spans="3:127" ht="16.5" thickTop="1" thickBot="1" x14ac:dyDescent="0.3">
      <c r="C24" s="119" t="str">
        <f>+'I_Costi Variabili'!D23</f>
        <v>Costo Variabile 19</v>
      </c>
      <c r="D24" s="57">
        <f>+'I_Costi Variabili'!F23</f>
        <v>0</v>
      </c>
      <c r="E24" s="57">
        <f>+'I_Costi Variabili'!E23</f>
        <v>0</v>
      </c>
      <c r="F24" s="58">
        <f>+'I_Costi Variabili'!G23</f>
        <v>0</v>
      </c>
      <c r="H24" s="59">
        <f>+$D24*CE!G$7</f>
        <v>0</v>
      </c>
      <c r="I24" s="59">
        <f>+$D24*CE!H$7</f>
        <v>0</v>
      </c>
      <c r="J24" s="59">
        <f>+$D24*CE!I$7</f>
        <v>0</v>
      </c>
      <c r="K24" s="59">
        <f>+$D24*CE!J$7</f>
        <v>0</v>
      </c>
      <c r="L24" s="59">
        <f>+$D24*CE!K$7</f>
        <v>0</v>
      </c>
      <c r="M24" s="59">
        <f>+$D24*CE!L$7</f>
        <v>0</v>
      </c>
      <c r="N24" s="59">
        <f>+$D24*CE!M$7</f>
        <v>0</v>
      </c>
      <c r="O24" s="59">
        <f>+$D24*CE!N$7</f>
        <v>0</v>
      </c>
      <c r="P24" s="59">
        <f>+$D24*CE!O$7</f>
        <v>0</v>
      </c>
      <c r="Q24" s="59">
        <f>+$D24*CE!P$7</f>
        <v>0</v>
      </c>
      <c r="R24" s="59">
        <f>+$D24*CE!Q$7</f>
        <v>0</v>
      </c>
      <c r="S24" s="59">
        <f>+$D24*CE!R$7</f>
        <v>0</v>
      </c>
      <c r="T24" s="59">
        <f>+$D24*CE!S$7</f>
        <v>0</v>
      </c>
      <c r="U24" s="59">
        <f>+$D24*CE!T$7</f>
        <v>0</v>
      </c>
      <c r="V24" s="59">
        <f>+$D24*CE!U$7</f>
        <v>0</v>
      </c>
      <c r="W24" s="59">
        <f>+$D24*CE!V$7</f>
        <v>0</v>
      </c>
      <c r="X24" s="59">
        <f>+$D24*CE!W$7</f>
        <v>0</v>
      </c>
      <c r="Y24" s="59">
        <f>+$D24*CE!X$7</f>
        <v>0</v>
      </c>
      <c r="Z24" s="59">
        <f>+$D24*CE!Y$7</f>
        <v>0</v>
      </c>
      <c r="AA24" s="59">
        <f>+$D24*CE!Z$7</f>
        <v>0</v>
      </c>
      <c r="AB24" s="59">
        <f>+$D24*CE!AA$7</f>
        <v>0</v>
      </c>
      <c r="AC24" s="59">
        <f>+$D24*CE!AB$7</f>
        <v>0</v>
      </c>
      <c r="AD24" s="59">
        <f>+$D24*CE!AC$7</f>
        <v>0</v>
      </c>
      <c r="AE24" s="59">
        <f>+$D24*CE!AD$7</f>
        <v>0</v>
      </c>
      <c r="AF24" s="59">
        <f>+$D24*CE!AE$7</f>
        <v>0</v>
      </c>
      <c r="AG24" s="59">
        <f>+$D24*CE!AF$7</f>
        <v>0</v>
      </c>
      <c r="AH24" s="59">
        <f>+$D24*CE!AG$7</f>
        <v>0</v>
      </c>
      <c r="AI24" s="59">
        <f>+$D24*CE!AH$7</f>
        <v>0</v>
      </c>
      <c r="AJ24" s="59">
        <f>+$D24*CE!AI$7</f>
        <v>0</v>
      </c>
      <c r="AK24" s="59">
        <f>+$D24*CE!AJ$7</f>
        <v>0</v>
      </c>
      <c r="AL24" s="59">
        <f>+$D24*CE!AK$7</f>
        <v>0</v>
      </c>
      <c r="AM24" s="59">
        <f>+$D24*CE!AL$7</f>
        <v>0</v>
      </c>
      <c r="AN24" s="59">
        <f>+$D24*CE!AM$7</f>
        <v>0</v>
      </c>
      <c r="AO24" s="59">
        <f>+$D24*CE!AN$7</f>
        <v>0</v>
      </c>
      <c r="AP24" s="59">
        <f>+$D24*CE!AO$7</f>
        <v>0</v>
      </c>
      <c r="AQ24" s="59">
        <f>+$D24*CE!AP$7</f>
        <v>0</v>
      </c>
      <c r="AR24" s="59">
        <f>+$D24*CE!AQ$7</f>
        <v>0</v>
      </c>
      <c r="AS24" s="59">
        <f>+$D24*CE!AR$7</f>
        <v>0</v>
      </c>
      <c r="AT24" s="59">
        <f>+$D24*CE!AS$7</f>
        <v>0</v>
      </c>
      <c r="AU24" s="59">
        <f>+$D24*CE!AT$7</f>
        <v>0</v>
      </c>
      <c r="AV24" s="59">
        <f>+$D24*CE!AU$7</f>
        <v>0</v>
      </c>
      <c r="AW24" s="59">
        <f>+$D24*CE!AV$7</f>
        <v>0</v>
      </c>
      <c r="AX24" s="59">
        <f>+$D24*CE!AW$7</f>
        <v>0</v>
      </c>
      <c r="AY24" s="59">
        <f>+$D24*CE!AX$7</f>
        <v>0</v>
      </c>
      <c r="AZ24" s="59">
        <f>+$D24*CE!AY$7</f>
        <v>0</v>
      </c>
      <c r="BA24" s="59">
        <f>+$D24*CE!AZ$7</f>
        <v>0</v>
      </c>
      <c r="BB24" s="59">
        <f>+$D24*CE!BA$7</f>
        <v>0</v>
      </c>
      <c r="BC24" s="59">
        <f>+$D24*CE!BB$7</f>
        <v>0</v>
      </c>
      <c r="BD24" s="59">
        <f>+$D24*CE!BC$7</f>
        <v>0</v>
      </c>
      <c r="BE24" s="59">
        <f>+$D24*CE!BD$7</f>
        <v>0</v>
      </c>
      <c r="BF24" s="59">
        <f>+$D24*CE!BE$7</f>
        <v>0</v>
      </c>
      <c r="BG24" s="59">
        <f>+$D24*CE!BF$7</f>
        <v>0</v>
      </c>
      <c r="BH24" s="59">
        <f>+$D24*CE!BG$7</f>
        <v>0</v>
      </c>
      <c r="BI24" s="59">
        <f>+$D24*CE!BH$7</f>
        <v>0</v>
      </c>
      <c r="BJ24" s="59">
        <f>+$D24*CE!BI$7</f>
        <v>0</v>
      </c>
      <c r="BK24" s="59">
        <f>+$D24*CE!BJ$7</f>
        <v>0</v>
      </c>
      <c r="BL24" s="59">
        <f>+$D24*CE!BK$7</f>
        <v>0</v>
      </c>
      <c r="BM24" s="59">
        <f>+$D24*CE!BL$7</f>
        <v>0</v>
      </c>
      <c r="BN24" s="59">
        <f>+$D24*CE!BM$7</f>
        <v>0</v>
      </c>
      <c r="BO24" s="59">
        <f>+$D24*CE!BN$7</f>
        <v>0</v>
      </c>
      <c r="BP24" s="59">
        <f>+$D24*CE!BO$7</f>
        <v>0</v>
      </c>
      <c r="BQ24" s="59">
        <f>+$D24*CE!BP$7</f>
        <v>0</v>
      </c>
      <c r="BR24" s="59">
        <f>+$D24*CE!BQ$7</f>
        <v>0</v>
      </c>
      <c r="BS24" s="59">
        <f>+$D24*CE!BR$7</f>
        <v>0</v>
      </c>
      <c r="BT24" s="59">
        <f>+$D24*CE!BS$7</f>
        <v>0</v>
      </c>
      <c r="BU24" s="59">
        <f>+$D24*CE!BT$7</f>
        <v>0</v>
      </c>
      <c r="BV24" s="59">
        <f>+$D24*CE!BU$7</f>
        <v>0</v>
      </c>
      <c r="BW24" s="59">
        <f>+$D24*CE!BV$7</f>
        <v>0</v>
      </c>
      <c r="BX24" s="59">
        <f>+$D24*CE!BW$7</f>
        <v>0</v>
      </c>
      <c r="BY24" s="59">
        <f>+$D24*CE!BX$7</f>
        <v>0</v>
      </c>
      <c r="BZ24" s="59">
        <f>+$D24*CE!BY$7</f>
        <v>0</v>
      </c>
      <c r="CA24" s="59">
        <f>+$D24*CE!BZ$7</f>
        <v>0</v>
      </c>
      <c r="CB24" s="59">
        <f>+$D24*CE!CA$7</f>
        <v>0</v>
      </c>
      <c r="CC24" s="59">
        <f>+$D24*CE!CB$7</f>
        <v>0</v>
      </c>
      <c r="CD24" s="59">
        <f>+$D24*CE!CC$7</f>
        <v>0</v>
      </c>
      <c r="CE24" s="59">
        <f>+$D24*CE!CD$7</f>
        <v>0</v>
      </c>
      <c r="CF24" s="59">
        <f>+$D24*CE!CE$7</f>
        <v>0</v>
      </c>
      <c r="CG24" s="59">
        <f>+$D24*CE!CF$7</f>
        <v>0</v>
      </c>
      <c r="CH24" s="59">
        <f>+$D24*CE!CG$7</f>
        <v>0</v>
      </c>
      <c r="CI24" s="59">
        <f>+$D24*CE!CH$7</f>
        <v>0</v>
      </c>
      <c r="CJ24" s="59">
        <f>+$D24*CE!CI$7</f>
        <v>0</v>
      </c>
      <c r="CK24" s="59">
        <f>+$D24*CE!CJ$7</f>
        <v>0</v>
      </c>
      <c r="CL24" s="59">
        <f>+$D24*CE!CK$7</f>
        <v>0</v>
      </c>
      <c r="CM24" s="59">
        <f>+$D24*CE!CL$7</f>
        <v>0</v>
      </c>
      <c r="CN24" s="59">
        <f>+$D24*CE!CM$7</f>
        <v>0</v>
      </c>
      <c r="CO24" s="59">
        <f>+$D24*CE!CN$7</f>
        <v>0</v>
      </c>
      <c r="CP24" s="59">
        <f>+$D24*CE!CO$7</f>
        <v>0</v>
      </c>
      <c r="CQ24" s="59">
        <f>+$D24*CE!CP$7</f>
        <v>0</v>
      </c>
      <c r="CR24" s="59">
        <f>+$D24*CE!CQ$7</f>
        <v>0</v>
      </c>
      <c r="CS24" s="59">
        <f>+$D24*CE!CR$7</f>
        <v>0</v>
      </c>
      <c r="CT24" s="59">
        <f>+$D24*CE!CS$7</f>
        <v>0</v>
      </c>
      <c r="CU24" s="59">
        <f>+$D24*CE!CT$7</f>
        <v>0</v>
      </c>
      <c r="CV24" s="59">
        <f>+$D24*CE!CU$7</f>
        <v>0</v>
      </c>
      <c r="CW24" s="59">
        <f>+$D24*CE!CV$7</f>
        <v>0</v>
      </c>
      <c r="CX24" s="59">
        <f>+$D24*CE!CW$7</f>
        <v>0</v>
      </c>
      <c r="CY24" s="59">
        <f>+$D24*CE!CX$7</f>
        <v>0</v>
      </c>
      <c r="CZ24" s="59">
        <f>+$D24*CE!CY$7</f>
        <v>0</v>
      </c>
      <c r="DA24" s="59">
        <f>+$D24*CE!CZ$7</f>
        <v>0</v>
      </c>
      <c r="DB24" s="59">
        <f>+$D24*CE!DA$7</f>
        <v>0</v>
      </c>
      <c r="DC24" s="59">
        <f>+$D24*CE!DB$7</f>
        <v>0</v>
      </c>
      <c r="DD24" s="59">
        <f>+$D24*CE!DC$7</f>
        <v>0</v>
      </c>
      <c r="DE24" s="59">
        <f>+$D24*CE!DD$7</f>
        <v>0</v>
      </c>
      <c r="DF24" s="59">
        <f>+$D24*CE!DE$7</f>
        <v>0</v>
      </c>
      <c r="DG24" s="59">
        <f>+$D24*CE!DF$7</f>
        <v>0</v>
      </c>
      <c r="DH24" s="59">
        <f>+$D24*CE!DG$7</f>
        <v>0</v>
      </c>
      <c r="DI24" s="59">
        <f>+$D24*CE!DH$7</f>
        <v>0</v>
      </c>
      <c r="DJ24" s="59">
        <f>+$D24*CE!DI$7</f>
        <v>0</v>
      </c>
      <c r="DK24" s="59">
        <f>+$D24*CE!DJ$7</f>
        <v>0</v>
      </c>
      <c r="DL24" s="59">
        <f>+$D24*CE!DK$7</f>
        <v>0</v>
      </c>
      <c r="DM24" s="59">
        <f>+$D24*CE!DL$7</f>
        <v>0</v>
      </c>
      <c r="DN24" s="59">
        <f>+$D24*CE!DM$7</f>
        <v>0</v>
      </c>
      <c r="DO24" s="59">
        <f>+$D24*CE!DN$7</f>
        <v>0</v>
      </c>
      <c r="DP24" s="59">
        <f>+$D24*CE!DO$7</f>
        <v>0</v>
      </c>
      <c r="DQ24" s="59">
        <f>+$D24*CE!DP$7</f>
        <v>0</v>
      </c>
      <c r="DR24" s="59">
        <f>+$D24*CE!DQ$7</f>
        <v>0</v>
      </c>
      <c r="DS24" s="59">
        <f>+$D24*CE!DR$7</f>
        <v>0</v>
      </c>
      <c r="DT24" s="59">
        <f>+$D24*CE!DS$7</f>
        <v>0</v>
      </c>
      <c r="DU24" s="59">
        <f>+$D24*CE!DT$7</f>
        <v>0</v>
      </c>
      <c r="DV24" s="59">
        <f>+$D24*CE!DU$7</f>
        <v>0</v>
      </c>
      <c r="DW24" s="59">
        <f>+$D24*CE!DV$7</f>
        <v>0</v>
      </c>
    </row>
    <row r="25" spans="3:127" ht="16.5" thickTop="1" thickBot="1" x14ac:dyDescent="0.3">
      <c r="C25" s="119" t="str">
        <f>+'I_Costi Variabili'!D24</f>
        <v>Costo Variabile 20</v>
      </c>
      <c r="D25" s="57">
        <f>+'I_Costi Variabili'!F24</f>
        <v>0</v>
      </c>
      <c r="E25" s="57">
        <f>+'I_Costi Variabili'!E24</f>
        <v>0</v>
      </c>
      <c r="F25" s="58">
        <f>+'I_Costi Variabili'!G24</f>
        <v>0</v>
      </c>
      <c r="H25" s="59">
        <f>+$D25*CE!G$7</f>
        <v>0</v>
      </c>
      <c r="I25" s="59">
        <f>+$D25*CE!H$7</f>
        <v>0</v>
      </c>
      <c r="J25" s="59">
        <f>+$D25*CE!I$7</f>
        <v>0</v>
      </c>
      <c r="K25" s="59">
        <f>+$D25*CE!J$7</f>
        <v>0</v>
      </c>
      <c r="L25" s="59">
        <f>+$D25*CE!K$7</f>
        <v>0</v>
      </c>
      <c r="M25" s="59">
        <f>+$D25*CE!L$7</f>
        <v>0</v>
      </c>
      <c r="N25" s="59">
        <f>+$D25*CE!M$7</f>
        <v>0</v>
      </c>
      <c r="O25" s="59">
        <f>+$D25*CE!N$7</f>
        <v>0</v>
      </c>
      <c r="P25" s="59">
        <f>+$D25*CE!O$7</f>
        <v>0</v>
      </c>
      <c r="Q25" s="59">
        <f>+$D25*CE!P$7</f>
        <v>0</v>
      </c>
      <c r="R25" s="59">
        <f>+$D25*CE!Q$7</f>
        <v>0</v>
      </c>
      <c r="S25" s="59">
        <f>+$D25*CE!R$7</f>
        <v>0</v>
      </c>
      <c r="T25" s="59">
        <f>+$D25*CE!S$7</f>
        <v>0</v>
      </c>
      <c r="U25" s="59">
        <f>+$D25*CE!T$7</f>
        <v>0</v>
      </c>
      <c r="V25" s="59">
        <f>+$D25*CE!U$7</f>
        <v>0</v>
      </c>
      <c r="W25" s="59">
        <f>+$D25*CE!V$7</f>
        <v>0</v>
      </c>
      <c r="X25" s="59">
        <f>+$D25*CE!W$7</f>
        <v>0</v>
      </c>
      <c r="Y25" s="59">
        <f>+$D25*CE!X$7</f>
        <v>0</v>
      </c>
      <c r="Z25" s="59">
        <f>+$D25*CE!Y$7</f>
        <v>0</v>
      </c>
      <c r="AA25" s="59">
        <f>+$D25*CE!Z$7</f>
        <v>0</v>
      </c>
      <c r="AB25" s="59">
        <f>+$D25*CE!AA$7</f>
        <v>0</v>
      </c>
      <c r="AC25" s="59">
        <f>+$D25*CE!AB$7</f>
        <v>0</v>
      </c>
      <c r="AD25" s="59">
        <f>+$D25*CE!AC$7</f>
        <v>0</v>
      </c>
      <c r="AE25" s="59">
        <f>+$D25*CE!AD$7</f>
        <v>0</v>
      </c>
      <c r="AF25" s="59">
        <f>+$D25*CE!AE$7</f>
        <v>0</v>
      </c>
      <c r="AG25" s="59">
        <f>+$D25*CE!AF$7</f>
        <v>0</v>
      </c>
      <c r="AH25" s="59">
        <f>+$D25*CE!AG$7</f>
        <v>0</v>
      </c>
      <c r="AI25" s="59">
        <f>+$D25*CE!AH$7</f>
        <v>0</v>
      </c>
      <c r="AJ25" s="59">
        <f>+$D25*CE!AI$7</f>
        <v>0</v>
      </c>
      <c r="AK25" s="59">
        <f>+$D25*CE!AJ$7</f>
        <v>0</v>
      </c>
      <c r="AL25" s="59">
        <f>+$D25*CE!AK$7</f>
        <v>0</v>
      </c>
      <c r="AM25" s="59">
        <f>+$D25*CE!AL$7</f>
        <v>0</v>
      </c>
      <c r="AN25" s="59">
        <f>+$D25*CE!AM$7</f>
        <v>0</v>
      </c>
      <c r="AO25" s="59">
        <f>+$D25*CE!AN$7</f>
        <v>0</v>
      </c>
      <c r="AP25" s="59">
        <f>+$D25*CE!AO$7</f>
        <v>0</v>
      </c>
      <c r="AQ25" s="59">
        <f>+$D25*CE!AP$7</f>
        <v>0</v>
      </c>
      <c r="AR25" s="59">
        <f>+$D25*CE!AQ$7</f>
        <v>0</v>
      </c>
      <c r="AS25" s="59">
        <f>+$D25*CE!AR$7</f>
        <v>0</v>
      </c>
      <c r="AT25" s="59">
        <f>+$D25*CE!AS$7</f>
        <v>0</v>
      </c>
      <c r="AU25" s="59">
        <f>+$D25*CE!AT$7</f>
        <v>0</v>
      </c>
      <c r="AV25" s="59">
        <f>+$D25*CE!AU$7</f>
        <v>0</v>
      </c>
      <c r="AW25" s="59">
        <f>+$D25*CE!AV$7</f>
        <v>0</v>
      </c>
      <c r="AX25" s="59">
        <f>+$D25*CE!AW$7</f>
        <v>0</v>
      </c>
      <c r="AY25" s="59">
        <f>+$D25*CE!AX$7</f>
        <v>0</v>
      </c>
      <c r="AZ25" s="59">
        <f>+$D25*CE!AY$7</f>
        <v>0</v>
      </c>
      <c r="BA25" s="59">
        <f>+$D25*CE!AZ$7</f>
        <v>0</v>
      </c>
      <c r="BB25" s="59">
        <f>+$D25*CE!BA$7</f>
        <v>0</v>
      </c>
      <c r="BC25" s="59">
        <f>+$D25*CE!BB$7</f>
        <v>0</v>
      </c>
      <c r="BD25" s="59">
        <f>+$D25*CE!BC$7</f>
        <v>0</v>
      </c>
      <c r="BE25" s="59">
        <f>+$D25*CE!BD$7</f>
        <v>0</v>
      </c>
      <c r="BF25" s="59">
        <f>+$D25*CE!BE$7</f>
        <v>0</v>
      </c>
      <c r="BG25" s="59">
        <f>+$D25*CE!BF$7</f>
        <v>0</v>
      </c>
      <c r="BH25" s="59">
        <f>+$D25*CE!BG$7</f>
        <v>0</v>
      </c>
      <c r="BI25" s="59">
        <f>+$D25*CE!BH$7</f>
        <v>0</v>
      </c>
      <c r="BJ25" s="59">
        <f>+$D25*CE!BI$7</f>
        <v>0</v>
      </c>
      <c r="BK25" s="59">
        <f>+$D25*CE!BJ$7</f>
        <v>0</v>
      </c>
      <c r="BL25" s="59">
        <f>+$D25*CE!BK$7</f>
        <v>0</v>
      </c>
      <c r="BM25" s="59">
        <f>+$D25*CE!BL$7</f>
        <v>0</v>
      </c>
      <c r="BN25" s="59">
        <f>+$D25*CE!BM$7</f>
        <v>0</v>
      </c>
      <c r="BO25" s="59">
        <f>+$D25*CE!BN$7</f>
        <v>0</v>
      </c>
      <c r="BP25" s="59">
        <f>+$D25*CE!BO$7</f>
        <v>0</v>
      </c>
      <c r="BQ25" s="59">
        <f>+$D25*CE!BP$7</f>
        <v>0</v>
      </c>
      <c r="BR25" s="59">
        <f>+$D25*CE!BQ$7</f>
        <v>0</v>
      </c>
      <c r="BS25" s="59">
        <f>+$D25*CE!BR$7</f>
        <v>0</v>
      </c>
      <c r="BT25" s="59">
        <f>+$D25*CE!BS$7</f>
        <v>0</v>
      </c>
      <c r="BU25" s="59">
        <f>+$D25*CE!BT$7</f>
        <v>0</v>
      </c>
      <c r="BV25" s="59">
        <f>+$D25*CE!BU$7</f>
        <v>0</v>
      </c>
      <c r="BW25" s="59">
        <f>+$D25*CE!BV$7</f>
        <v>0</v>
      </c>
      <c r="BX25" s="59">
        <f>+$D25*CE!BW$7</f>
        <v>0</v>
      </c>
      <c r="BY25" s="59">
        <f>+$D25*CE!BX$7</f>
        <v>0</v>
      </c>
      <c r="BZ25" s="59">
        <f>+$D25*CE!BY$7</f>
        <v>0</v>
      </c>
      <c r="CA25" s="59">
        <f>+$D25*CE!BZ$7</f>
        <v>0</v>
      </c>
      <c r="CB25" s="59">
        <f>+$D25*CE!CA$7</f>
        <v>0</v>
      </c>
      <c r="CC25" s="59">
        <f>+$D25*CE!CB$7</f>
        <v>0</v>
      </c>
      <c r="CD25" s="59">
        <f>+$D25*CE!CC$7</f>
        <v>0</v>
      </c>
      <c r="CE25" s="59">
        <f>+$D25*CE!CD$7</f>
        <v>0</v>
      </c>
      <c r="CF25" s="59">
        <f>+$D25*CE!CE$7</f>
        <v>0</v>
      </c>
      <c r="CG25" s="59">
        <f>+$D25*CE!CF$7</f>
        <v>0</v>
      </c>
      <c r="CH25" s="59">
        <f>+$D25*CE!CG$7</f>
        <v>0</v>
      </c>
      <c r="CI25" s="59">
        <f>+$D25*CE!CH$7</f>
        <v>0</v>
      </c>
      <c r="CJ25" s="59">
        <f>+$D25*CE!CI$7</f>
        <v>0</v>
      </c>
      <c r="CK25" s="59">
        <f>+$D25*CE!CJ$7</f>
        <v>0</v>
      </c>
      <c r="CL25" s="59">
        <f>+$D25*CE!CK$7</f>
        <v>0</v>
      </c>
      <c r="CM25" s="59">
        <f>+$D25*CE!CL$7</f>
        <v>0</v>
      </c>
      <c r="CN25" s="59">
        <f>+$D25*CE!CM$7</f>
        <v>0</v>
      </c>
      <c r="CO25" s="59">
        <f>+$D25*CE!CN$7</f>
        <v>0</v>
      </c>
      <c r="CP25" s="59">
        <f>+$D25*CE!CO$7</f>
        <v>0</v>
      </c>
      <c r="CQ25" s="59">
        <f>+$D25*CE!CP$7</f>
        <v>0</v>
      </c>
      <c r="CR25" s="59">
        <f>+$D25*CE!CQ$7</f>
        <v>0</v>
      </c>
      <c r="CS25" s="59">
        <f>+$D25*CE!CR$7</f>
        <v>0</v>
      </c>
      <c r="CT25" s="59">
        <f>+$D25*CE!CS$7</f>
        <v>0</v>
      </c>
      <c r="CU25" s="59">
        <f>+$D25*CE!CT$7</f>
        <v>0</v>
      </c>
      <c r="CV25" s="59">
        <f>+$D25*CE!CU$7</f>
        <v>0</v>
      </c>
      <c r="CW25" s="59">
        <f>+$D25*CE!CV$7</f>
        <v>0</v>
      </c>
      <c r="CX25" s="59">
        <f>+$D25*CE!CW$7</f>
        <v>0</v>
      </c>
      <c r="CY25" s="59">
        <f>+$D25*CE!CX$7</f>
        <v>0</v>
      </c>
      <c r="CZ25" s="59">
        <f>+$D25*CE!CY$7</f>
        <v>0</v>
      </c>
      <c r="DA25" s="59">
        <f>+$D25*CE!CZ$7</f>
        <v>0</v>
      </c>
      <c r="DB25" s="59">
        <f>+$D25*CE!DA$7</f>
        <v>0</v>
      </c>
      <c r="DC25" s="59">
        <f>+$D25*CE!DB$7</f>
        <v>0</v>
      </c>
      <c r="DD25" s="59">
        <f>+$D25*CE!DC$7</f>
        <v>0</v>
      </c>
      <c r="DE25" s="59">
        <f>+$D25*CE!DD$7</f>
        <v>0</v>
      </c>
      <c r="DF25" s="59">
        <f>+$D25*CE!DE$7</f>
        <v>0</v>
      </c>
      <c r="DG25" s="59">
        <f>+$D25*CE!DF$7</f>
        <v>0</v>
      </c>
      <c r="DH25" s="59">
        <f>+$D25*CE!DG$7</f>
        <v>0</v>
      </c>
      <c r="DI25" s="59">
        <f>+$D25*CE!DH$7</f>
        <v>0</v>
      </c>
      <c r="DJ25" s="59">
        <f>+$D25*CE!DI$7</f>
        <v>0</v>
      </c>
      <c r="DK25" s="59">
        <f>+$D25*CE!DJ$7</f>
        <v>0</v>
      </c>
      <c r="DL25" s="59">
        <f>+$D25*CE!DK$7</f>
        <v>0</v>
      </c>
      <c r="DM25" s="59">
        <f>+$D25*CE!DL$7</f>
        <v>0</v>
      </c>
      <c r="DN25" s="59">
        <f>+$D25*CE!DM$7</f>
        <v>0</v>
      </c>
      <c r="DO25" s="59">
        <f>+$D25*CE!DN$7</f>
        <v>0</v>
      </c>
      <c r="DP25" s="59">
        <f>+$D25*CE!DO$7</f>
        <v>0</v>
      </c>
      <c r="DQ25" s="59">
        <f>+$D25*CE!DP$7</f>
        <v>0</v>
      </c>
      <c r="DR25" s="59">
        <f>+$D25*CE!DQ$7</f>
        <v>0</v>
      </c>
      <c r="DS25" s="59">
        <f>+$D25*CE!DR$7</f>
        <v>0</v>
      </c>
      <c r="DT25" s="59">
        <f>+$D25*CE!DS$7</f>
        <v>0</v>
      </c>
      <c r="DU25" s="59">
        <f>+$D25*CE!DT$7</f>
        <v>0</v>
      </c>
      <c r="DV25" s="59">
        <f>+$D25*CE!DU$7</f>
        <v>0</v>
      </c>
      <c r="DW25" s="59">
        <f>+$D25*CE!DV$7</f>
        <v>0</v>
      </c>
    </row>
    <row r="26" spans="3:127" ht="16.5" thickTop="1" thickBot="1" x14ac:dyDescent="0.3">
      <c r="C26" s="119" t="str">
        <f>+'I_Costi Variabili'!D25</f>
        <v>Costo Variabile 21</v>
      </c>
      <c r="D26" s="57">
        <f>+'I_Costi Variabili'!F25</f>
        <v>0</v>
      </c>
      <c r="E26" s="57">
        <f>+'I_Costi Variabili'!E25</f>
        <v>0</v>
      </c>
      <c r="F26" s="58">
        <f>+'I_Costi Variabili'!G25</f>
        <v>0</v>
      </c>
      <c r="H26" s="59">
        <f>+$D26*CE!G$7</f>
        <v>0</v>
      </c>
      <c r="I26" s="59">
        <f>+$D26*CE!H$7</f>
        <v>0</v>
      </c>
      <c r="J26" s="59">
        <f>+$D26*CE!I$7</f>
        <v>0</v>
      </c>
      <c r="K26" s="59">
        <f>+$D26*CE!J$7</f>
        <v>0</v>
      </c>
      <c r="L26" s="59">
        <f>+$D26*CE!K$7</f>
        <v>0</v>
      </c>
      <c r="M26" s="59">
        <f>+$D26*CE!L$7</f>
        <v>0</v>
      </c>
      <c r="N26" s="59">
        <f>+$D26*CE!M$7</f>
        <v>0</v>
      </c>
      <c r="O26" s="59">
        <f>+$D26*CE!N$7</f>
        <v>0</v>
      </c>
      <c r="P26" s="59">
        <f>+$D26*CE!O$7</f>
        <v>0</v>
      </c>
      <c r="Q26" s="59">
        <f>+$D26*CE!P$7</f>
        <v>0</v>
      </c>
      <c r="R26" s="59">
        <f>+$D26*CE!Q$7</f>
        <v>0</v>
      </c>
      <c r="S26" s="59">
        <f>+$D26*CE!R$7</f>
        <v>0</v>
      </c>
      <c r="T26" s="59">
        <f>+$D26*CE!S$7</f>
        <v>0</v>
      </c>
      <c r="U26" s="59">
        <f>+$D26*CE!T$7</f>
        <v>0</v>
      </c>
      <c r="V26" s="59">
        <f>+$D26*CE!U$7</f>
        <v>0</v>
      </c>
      <c r="W26" s="59">
        <f>+$D26*CE!V$7</f>
        <v>0</v>
      </c>
      <c r="X26" s="59">
        <f>+$D26*CE!W$7</f>
        <v>0</v>
      </c>
      <c r="Y26" s="59">
        <f>+$D26*CE!X$7</f>
        <v>0</v>
      </c>
      <c r="Z26" s="59">
        <f>+$D26*CE!Y$7</f>
        <v>0</v>
      </c>
      <c r="AA26" s="59">
        <f>+$D26*CE!Z$7</f>
        <v>0</v>
      </c>
      <c r="AB26" s="59">
        <f>+$D26*CE!AA$7</f>
        <v>0</v>
      </c>
      <c r="AC26" s="59">
        <f>+$D26*CE!AB$7</f>
        <v>0</v>
      </c>
      <c r="AD26" s="59">
        <f>+$D26*CE!AC$7</f>
        <v>0</v>
      </c>
      <c r="AE26" s="59">
        <f>+$D26*CE!AD$7</f>
        <v>0</v>
      </c>
      <c r="AF26" s="59">
        <f>+$D26*CE!AE$7</f>
        <v>0</v>
      </c>
      <c r="AG26" s="59">
        <f>+$D26*CE!AF$7</f>
        <v>0</v>
      </c>
      <c r="AH26" s="59">
        <f>+$D26*CE!AG$7</f>
        <v>0</v>
      </c>
      <c r="AI26" s="59">
        <f>+$D26*CE!AH$7</f>
        <v>0</v>
      </c>
      <c r="AJ26" s="59">
        <f>+$D26*CE!AI$7</f>
        <v>0</v>
      </c>
      <c r="AK26" s="59">
        <f>+$D26*CE!AJ$7</f>
        <v>0</v>
      </c>
      <c r="AL26" s="59">
        <f>+$D26*CE!AK$7</f>
        <v>0</v>
      </c>
      <c r="AM26" s="59">
        <f>+$D26*CE!AL$7</f>
        <v>0</v>
      </c>
      <c r="AN26" s="59">
        <f>+$D26*CE!AM$7</f>
        <v>0</v>
      </c>
      <c r="AO26" s="59">
        <f>+$D26*CE!AN$7</f>
        <v>0</v>
      </c>
      <c r="AP26" s="59">
        <f>+$D26*CE!AO$7</f>
        <v>0</v>
      </c>
      <c r="AQ26" s="59">
        <f>+$D26*CE!AP$7</f>
        <v>0</v>
      </c>
      <c r="AR26" s="59">
        <f>+$D26*CE!AQ$7</f>
        <v>0</v>
      </c>
      <c r="AS26" s="59">
        <f>+$D26*CE!AR$7</f>
        <v>0</v>
      </c>
      <c r="AT26" s="59">
        <f>+$D26*CE!AS$7</f>
        <v>0</v>
      </c>
      <c r="AU26" s="59">
        <f>+$D26*CE!AT$7</f>
        <v>0</v>
      </c>
      <c r="AV26" s="59">
        <f>+$D26*CE!AU$7</f>
        <v>0</v>
      </c>
      <c r="AW26" s="59">
        <f>+$D26*CE!AV$7</f>
        <v>0</v>
      </c>
      <c r="AX26" s="59">
        <f>+$D26*CE!AW$7</f>
        <v>0</v>
      </c>
      <c r="AY26" s="59">
        <f>+$D26*CE!AX$7</f>
        <v>0</v>
      </c>
      <c r="AZ26" s="59">
        <f>+$D26*CE!AY$7</f>
        <v>0</v>
      </c>
      <c r="BA26" s="59">
        <f>+$D26*CE!AZ$7</f>
        <v>0</v>
      </c>
      <c r="BB26" s="59">
        <f>+$D26*CE!BA$7</f>
        <v>0</v>
      </c>
      <c r="BC26" s="59">
        <f>+$D26*CE!BB$7</f>
        <v>0</v>
      </c>
      <c r="BD26" s="59">
        <f>+$D26*CE!BC$7</f>
        <v>0</v>
      </c>
      <c r="BE26" s="59">
        <f>+$D26*CE!BD$7</f>
        <v>0</v>
      </c>
      <c r="BF26" s="59">
        <f>+$D26*CE!BE$7</f>
        <v>0</v>
      </c>
      <c r="BG26" s="59">
        <f>+$D26*CE!BF$7</f>
        <v>0</v>
      </c>
      <c r="BH26" s="59">
        <f>+$D26*CE!BG$7</f>
        <v>0</v>
      </c>
      <c r="BI26" s="59">
        <f>+$D26*CE!BH$7</f>
        <v>0</v>
      </c>
      <c r="BJ26" s="59">
        <f>+$D26*CE!BI$7</f>
        <v>0</v>
      </c>
      <c r="BK26" s="59">
        <f>+$D26*CE!BJ$7</f>
        <v>0</v>
      </c>
      <c r="BL26" s="59">
        <f>+$D26*CE!BK$7</f>
        <v>0</v>
      </c>
      <c r="BM26" s="59">
        <f>+$D26*CE!BL$7</f>
        <v>0</v>
      </c>
      <c r="BN26" s="59">
        <f>+$D26*CE!BM$7</f>
        <v>0</v>
      </c>
      <c r="BO26" s="59">
        <f>+$D26*CE!BN$7</f>
        <v>0</v>
      </c>
      <c r="BP26" s="59">
        <f>+$D26*CE!BO$7</f>
        <v>0</v>
      </c>
      <c r="BQ26" s="59">
        <f>+$D26*CE!BP$7</f>
        <v>0</v>
      </c>
      <c r="BR26" s="59">
        <f>+$D26*CE!BQ$7</f>
        <v>0</v>
      </c>
      <c r="BS26" s="59">
        <f>+$D26*CE!BR$7</f>
        <v>0</v>
      </c>
      <c r="BT26" s="59">
        <f>+$D26*CE!BS$7</f>
        <v>0</v>
      </c>
      <c r="BU26" s="59">
        <f>+$D26*CE!BT$7</f>
        <v>0</v>
      </c>
      <c r="BV26" s="59">
        <f>+$D26*CE!BU$7</f>
        <v>0</v>
      </c>
      <c r="BW26" s="59">
        <f>+$D26*CE!BV$7</f>
        <v>0</v>
      </c>
      <c r="BX26" s="59">
        <f>+$D26*CE!BW$7</f>
        <v>0</v>
      </c>
      <c r="BY26" s="59">
        <f>+$D26*CE!BX$7</f>
        <v>0</v>
      </c>
      <c r="BZ26" s="59">
        <f>+$D26*CE!BY$7</f>
        <v>0</v>
      </c>
      <c r="CA26" s="59">
        <f>+$D26*CE!BZ$7</f>
        <v>0</v>
      </c>
      <c r="CB26" s="59">
        <f>+$D26*CE!CA$7</f>
        <v>0</v>
      </c>
      <c r="CC26" s="59">
        <f>+$D26*CE!CB$7</f>
        <v>0</v>
      </c>
      <c r="CD26" s="59">
        <f>+$D26*CE!CC$7</f>
        <v>0</v>
      </c>
      <c r="CE26" s="59">
        <f>+$D26*CE!CD$7</f>
        <v>0</v>
      </c>
      <c r="CF26" s="59">
        <f>+$D26*CE!CE$7</f>
        <v>0</v>
      </c>
      <c r="CG26" s="59">
        <f>+$D26*CE!CF$7</f>
        <v>0</v>
      </c>
      <c r="CH26" s="59">
        <f>+$D26*CE!CG$7</f>
        <v>0</v>
      </c>
      <c r="CI26" s="59">
        <f>+$D26*CE!CH$7</f>
        <v>0</v>
      </c>
      <c r="CJ26" s="59">
        <f>+$D26*CE!CI$7</f>
        <v>0</v>
      </c>
      <c r="CK26" s="59">
        <f>+$D26*CE!CJ$7</f>
        <v>0</v>
      </c>
      <c r="CL26" s="59">
        <f>+$D26*CE!CK$7</f>
        <v>0</v>
      </c>
      <c r="CM26" s="59">
        <f>+$D26*CE!CL$7</f>
        <v>0</v>
      </c>
      <c r="CN26" s="59">
        <f>+$D26*CE!CM$7</f>
        <v>0</v>
      </c>
      <c r="CO26" s="59">
        <f>+$D26*CE!CN$7</f>
        <v>0</v>
      </c>
      <c r="CP26" s="59">
        <f>+$D26*CE!CO$7</f>
        <v>0</v>
      </c>
      <c r="CQ26" s="59">
        <f>+$D26*CE!CP$7</f>
        <v>0</v>
      </c>
      <c r="CR26" s="59">
        <f>+$D26*CE!CQ$7</f>
        <v>0</v>
      </c>
      <c r="CS26" s="59">
        <f>+$D26*CE!CR$7</f>
        <v>0</v>
      </c>
      <c r="CT26" s="59">
        <f>+$D26*CE!CS$7</f>
        <v>0</v>
      </c>
      <c r="CU26" s="59">
        <f>+$D26*CE!CT$7</f>
        <v>0</v>
      </c>
      <c r="CV26" s="59">
        <f>+$D26*CE!CU$7</f>
        <v>0</v>
      </c>
      <c r="CW26" s="59">
        <f>+$D26*CE!CV$7</f>
        <v>0</v>
      </c>
      <c r="CX26" s="59">
        <f>+$D26*CE!CW$7</f>
        <v>0</v>
      </c>
      <c r="CY26" s="59">
        <f>+$D26*CE!CX$7</f>
        <v>0</v>
      </c>
      <c r="CZ26" s="59">
        <f>+$D26*CE!CY$7</f>
        <v>0</v>
      </c>
      <c r="DA26" s="59">
        <f>+$D26*CE!CZ$7</f>
        <v>0</v>
      </c>
      <c r="DB26" s="59">
        <f>+$D26*CE!DA$7</f>
        <v>0</v>
      </c>
      <c r="DC26" s="59">
        <f>+$D26*CE!DB$7</f>
        <v>0</v>
      </c>
      <c r="DD26" s="59">
        <f>+$D26*CE!DC$7</f>
        <v>0</v>
      </c>
      <c r="DE26" s="59">
        <f>+$D26*CE!DD$7</f>
        <v>0</v>
      </c>
      <c r="DF26" s="59">
        <f>+$D26*CE!DE$7</f>
        <v>0</v>
      </c>
      <c r="DG26" s="59">
        <f>+$D26*CE!DF$7</f>
        <v>0</v>
      </c>
      <c r="DH26" s="59">
        <f>+$D26*CE!DG$7</f>
        <v>0</v>
      </c>
      <c r="DI26" s="59">
        <f>+$D26*CE!DH$7</f>
        <v>0</v>
      </c>
      <c r="DJ26" s="59">
        <f>+$D26*CE!DI$7</f>
        <v>0</v>
      </c>
      <c r="DK26" s="59">
        <f>+$D26*CE!DJ$7</f>
        <v>0</v>
      </c>
      <c r="DL26" s="59">
        <f>+$D26*CE!DK$7</f>
        <v>0</v>
      </c>
      <c r="DM26" s="59">
        <f>+$D26*CE!DL$7</f>
        <v>0</v>
      </c>
      <c r="DN26" s="59">
        <f>+$D26*CE!DM$7</f>
        <v>0</v>
      </c>
      <c r="DO26" s="59">
        <f>+$D26*CE!DN$7</f>
        <v>0</v>
      </c>
      <c r="DP26" s="59">
        <f>+$D26*CE!DO$7</f>
        <v>0</v>
      </c>
      <c r="DQ26" s="59">
        <f>+$D26*CE!DP$7</f>
        <v>0</v>
      </c>
      <c r="DR26" s="59">
        <f>+$D26*CE!DQ$7</f>
        <v>0</v>
      </c>
      <c r="DS26" s="59">
        <f>+$D26*CE!DR$7</f>
        <v>0</v>
      </c>
      <c r="DT26" s="59">
        <f>+$D26*CE!DS$7</f>
        <v>0</v>
      </c>
      <c r="DU26" s="59">
        <f>+$D26*CE!DT$7</f>
        <v>0</v>
      </c>
      <c r="DV26" s="59">
        <f>+$D26*CE!DU$7</f>
        <v>0</v>
      </c>
      <c r="DW26" s="59">
        <f>+$D26*CE!DV$7</f>
        <v>0</v>
      </c>
    </row>
    <row r="27" spans="3:127" ht="16.5" thickTop="1" thickBot="1" x14ac:dyDescent="0.3">
      <c r="C27" s="119" t="str">
        <f>+'I_Costi Variabili'!D26</f>
        <v>Costo Variabile 22</v>
      </c>
      <c r="D27" s="57">
        <f>+'I_Costi Variabili'!F26</f>
        <v>0</v>
      </c>
      <c r="E27" s="57">
        <f>+'I_Costi Variabili'!E26</f>
        <v>0</v>
      </c>
      <c r="F27" s="58">
        <f>+'I_Costi Variabili'!G26</f>
        <v>0</v>
      </c>
      <c r="H27" s="59">
        <f>+$D27*CE!G$7</f>
        <v>0</v>
      </c>
      <c r="I27" s="59">
        <f>+$D27*CE!H$7</f>
        <v>0</v>
      </c>
      <c r="J27" s="59">
        <f>+$D27*CE!I$7</f>
        <v>0</v>
      </c>
      <c r="K27" s="59">
        <f>+$D27*CE!J$7</f>
        <v>0</v>
      </c>
      <c r="L27" s="59">
        <f>+$D27*CE!K$7</f>
        <v>0</v>
      </c>
      <c r="M27" s="59">
        <f>+$D27*CE!L$7</f>
        <v>0</v>
      </c>
      <c r="N27" s="59">
        <f>+$D27*CE!M$7</f>
        <v>0</v>
      </c>
      <c r="O27" s="59">
        <f>+$D27*CE!N$7</f>
        <v>0</v>
      </c>
      <c r="P27" s="59">
        <f>+$D27*CE!O$7</f>
        <v>0</v>
      </c>
      <c r="Q27" s="59">
        <f>+$D27*CE!P$7</f>
        <v>0</v>
      </c>
      <c r="R27" s="59">
        <f>+$D27*CE!Q$7</f>
        <v>0</v>
      </c>
      <c r="S27" s="59">
        <f>+$D27*CE!R$7</f>
        <v>0</v>
      </c>
      <c r="T27" s="59">
        <f>+$D27*CE!S$7</f>
        <v>0</v>
      </c>
      <c r="U27" s="59">
        <f>+$D27*CE!T$7</f>
        <v>0</v>
      </c>
      <c r="V27" s="59">
        <f>+$D27*CE!U$7</f>
        <v>0</v>
      </c>
      <c r="W27" s="59">
        <f>+$D27*CE!V$7</f>
        <v>0</v>
      </c>
      <c r="X27" s="59">
        <f>+$D27*CE!W$7</f>
        <v>0</v>
      </c>
      <c r="Y27" s="59">
        <f>+$D27*CE!X$7</f>
        <v>0</v>
      </c>
      <c r="Z27" s="59">
        <f>+$D27*CE!Y$7</f>
        <v>0</v>
      </c>
      <c r="AA27" s="59">
        <f>+$D27*CE!Z$7</f>
        <v>0</v>
      </c>
      <c r="AB27" s="59">
        <f>+$D27*CE!AA$7</f>
        <v>0</v>
      </c>
      <c r="AC27" s="59">
        <f>+$D27*CE!AB$7</f>
        <v>0</v>
      </c>
      <c r="AD27" s="59">
        <f>+$D27*CE!AC$7</f>
        <v>0</v>
      </c>
      <c r="AE27" s="59">
        <f>+$D27*CE!AD$7</f>
        <v>0</v>
      </c>
      <c r="AF27" s="59">
        <f>+$D27*CE!AE$7</f>
        <v>0</v>
      </c>
      <c r="AG27" s="59">
        <f>+$D27*CE!AF$7</f>
        <v>0</v>
      </c>
      <c r="AH27" s="59">
        <f>+$D27*CE!AG$7</f>
        <v>0</v>
      </c>
      <c r="AI27" s="59">
        <f>+$D27*CE!AH$7</f>
        <v>0</v>
      </c>
      <c r="AJ27" s="59">
        <f>+$D27*CE!AI$7</f>
        <v>0</v>
      </c>
      <c r="AK27" s="59">
        <f>+$D27*CE!AJ$7</f>
        <v>0</v>
      </c>
      <c r="AL27" s="59">
        <f>+$D27*CE!AK$7</f>
        <v>0</v>
      </c>
      <c r="AM27" s="59">
        <f>+$D27*CE!AL$7</f>
        <v>0</v>
      </c>
      <c r="AN27" s="59">
        <f>+$D27*CE!AM$7</f>
        <v>0</v>
      </c>
      <c r="AO27" s="59">
        <f>+$D27*CE!AN$7</f>
        <v>0</v>
      </c>
      <c r="AP27" s="59">
        <f>+$D27*CE!AO$7</f>
        <v>0</v>
      </c>
      <c r="AQ27" s="59">
        <f>+$D27*CE!AP$7</f>
        <v>0</v>
      </c>
      <c r="AR27" s="59">
        <f>+$D27*CE!AQ$7</f>
        <v>0</v>
      </c>
      <c r="AS27" s="59">
        <f>+$D27*CE!AR$7</f>
        <v>0</v>
      </c>
      <c r="AT27" s="59">
        <f>+$D27*CE!AS$7</f>
        <v>0</v>
      </c>
      <c r="AU27" s="59">
        <f>+$D27*CE!AT$7</f>
        <v>0</v>
      </c>
      <c r="AV27" s="59">
        <f>+$D27*CE!AU$7</f>
        <v>0</v>
      </c>
      <c r="AW27" s="59">
        <f>+$D27*CE!AV$7</f>
        <v>0</v>
      </c>
      <c r="AX27" s="59">
        <f>+$D27*CE!AW$7</f>
        <v>0</v>
      </c>
      <c r="AY27" s="59">
        <f>+$D27*CE!AX$7</f>
        <v>0</v>
      </c>
      <c r="AZ27" s="59">
        <f>+$D27*CE!AY$7</f>
        <v>0</v>
      </c>
      <c r="BA27" s="59">
        <f>+$D27*CE!AZ$7</f>
        <v>0</v>
      </c>
      <c r="BB27" s="59">
        <f>+$D27*CE!BA$7</f>
        <v>0</v>
      </c>
      <c r="BC27" s="59">
        <f>+$D27*CE!BB$7</f>
        <v>0</v>
      </c>
      <c r="BD27" s="59">
        <f>+$D27*CE!BC$7</f>
        <v>0</v>
      </c>
      <c r="BE27" s="59">
        <f>+$D27*CE!BD$7</f>
        <v>0</v>
      </c>
      <c r="BF27" s="59">
        <f>+$D27*CE!BE$7</f>
        <v>0</v>
      </c>
      <c r="BG27" s="59">
        <f>+$D27*CE!BF$7</f>
        <v>0</v>
      </c>
      <c r="BH27" s="59">
        <f>+$D27*CE!BG$7</f>
        <v>0</v>
      </c>
      <c r="BI27" s="59">
        <f>+$D27*CE!BH$7</f>
        <v>0</v>
      </c>
      <c r="BJ27" s="59">
        <f>+$D27*CE!BI$7</f>
        <v>0</v>
      </c>
      <c r="BK27" s="59">
        <f>+$D27*CE!BJ$7</f>
        <v>0</v>
      </c>
      <c r="BL27" s="59">
        <f>+$D27*CE!BK$7</f>
        <v>0</v>
      </c>
      <c r="BM27" s="59">
        <f>+$D27*CE!BL$7</f>
        <v>0</v>
      </c>
      <c r="BN27" s="59">
        <f>+$D27*CE!BM$7</f>
        <v>0</v>
      </c>
      <c r="BO27" s="59">
        <f>+$D27*CE!BN$7</f>
        <v>0</v>
      </c>
      <c r="BP27" s="59">
        <f>+$D27*CE!BO$7</f>
        <v>0</v>
      </c>
      <c r="BQ27" s="59">
        <f>+$D27*CE!BP$7</f>
        <v>0</v>
      </c>
      <c r="BR27" s="59">
        <f>+$D27*CE!BQ$7</f>
        <v>0</v>
      </c>
      <c r="BS27" s="59">
        <f>+$D27*CE!BR$7</f>
        <v>0</v>
      </c>
      <c r="BT27" s="59">
        <f>+$D27*CE!BS$7</f>
        <v>0</v>
      </c>
      <c r="BU27" s="59">
        <f>+$D27*CE!BT$7</f>
        <v>0</v>
      </c>
      <c r="BV27" s="59">
        <f>+$D27*CE!BU$7</f>
        <v>0</v>
      </c>
      <c r="BW27" s="59">
        <f>+$D27*CE!BV$7</f>
        <v>0</v>
      </c>
      <c r="BX27" s="59">
        <f>+$D27*CE!BW$7</f>
        <v>0</v>
      </c>
      <c r="BY27" s="59">
        <f>+$D27*CE!BX$7</f>
        <v>0</v>
      </c>
      <c r="BZ27" s="59">
        <f>+$D27*CE!BY$7</f>
        <v>0</v>
      </c>
      <c r="CA27" s="59">
        <f>+$D27*CE!BZ$7</f>
        <v>0</v>
      </c>
      <c r="CB27" s="59">
        <f>+$D27*CE!CA$7</f>
        <v>0</v>
      </c>
      <c r="CC27" s="59">
        <f>+$D27*CE!CB$7</f>
        <v>0</v>
      </c>
      <c r="CD27" s="59">
        <f>+$D27*CE!CC$7</f>
        <v>0</v>
      </c>
      <c r="CE27" s="59">
        <f>+$D27*CE!CD$7</f>
        <v>0</v>
      </c>
      <c r="CF27" s="59">
        <f>+$D27*CE!CE$7</f>
        <v>0</v>
      </c>
      <c r="CG27" s="59">
        <f>+$D27*CE!CF$7</f>
        <v>0</v>
      </c>
      <c r="CH27" s="59">
        <f>+$D27*CE!CG$7</f>
        <v>0</v>
      </c>
      <c r="CI27" s="59">
        <f>+$D27*CE!CH$7</f>
        <v>0</v>
      </c>
      <c r="CJ27" s="59">
        <f>+$D27*CE!CI$7</f>
        <v>0</v>
      </c>
      <c r="CK27" s="59">
        <f>+$D27*CE!CJ$7</f>
        <v>0</v>
      </c>
      <c r="CL27" s="59">
        <f>+$D27*CE!CK$7</f>
        <v>0</v>
      </c>
      <c r="CM27" s="59">
        <f>+$D27*CE!CL$7</f>
        <v>0</v>
      </c>
      <c r="CN27" s="59">
        <f>+$D27*CE!CM$7</f>
        <v>0</v>
      </c>
      <c r="CO27" s="59">
        <f>+$D27*CE!CN$7</f>
        <v>0</v>
      </c>
      <c r="CP27" s="59">
        <f>+$D27*CE!CO$7</f>
        <v>0</v>
      </c>
      <c r="CQ27" s="59">
        <f>+$D27*CE!CP$7</f>
        <v>0</v>
      </c>
      <c r="CR27" s="59">
        <f>+$D27*CE!CQ$7</f>
        <v>0</v>
      </c>
      <c r="CS27" s="59">
        <f>+$D27*CE!CR$7</f>
        <v>0</v>
      </c>
      <c r="CT27" s="59">
        <f>+$D27*CE!CS$7</f>
        <v>0</v>
      </c>
      <c r="CU27" s="59">
        <f>+$D27*CE!CT$7</f>
        <v>0</v>
      </c>
      <c r="CV27" s="59">
        <f>+$D27*CE!CU$7</f>
        <v>0</v>
      </c>
      <c r="CW27" s="59">
        <f>+$D27*CE!CV$7</f>
        <v>0</v>
      </c>
      <c r="CX27" s="59">
        <f>+$D27*CE!CW$7</f>
        <v>0</v>
      </c>
      <c r="CY27" s="59">
        <f>+$D27*CE!CX$7</f>
        <v>0</v>
      </c>
      <c r="CZ27" s="59">
        <f>+$D27*CE!CY$7</f>
        <v>0</v>
      </c>
      <c r="DA27" s="59">
        <f>+$D27*CE!CZ$7</f>
        <v>0</v>
      </c>
      <c r="DB27" s="59">
        <f>+$D27*CE!DA$7</f>
        <v>0</v>
      </c>
      <c r="DC27" s="59">
        <f>+$D27*CE!DB$7</f>
        <v>0</v>
      </c>
      <c r="DD27" s="59">
        <f>+$D27*CE!DC$7</f>
        <v>0</v>
      </c>
      <c r="DE27" s="59">
        <f>+$D27*CE!DD$7</f>
        <v>0</v>
      </c>
      <c r="DF27" s="59">
        <f>+$D27*CE!DE$7</f>
        <v>0</v>
      </c>
      <c r="DG27" s="59">
        <f>+$D27*CE!DF$7</f>
        <v>0</v>
      </c>
      <c r="DH27" s="59">
        <f>+$D27*CE!DG$7</f>
        <v>0</v>
      </c>
      <c r="DI27" s="59">
        <f>+$D27*CE!DH$7</f>
        <v>0</v>
      </c>
      <c r="DJ27" s="59">
        <f>+$D27*CE!DI$7</f>
        <v>0</v>
      </c>
      <c r="DK27" s="59">
        <f>+$D27*CE!DJ$7</f>
        <v>0</v>
      </c>
      <c r="DL27" s="59">
        <f>+$D27*CE!DK$7</f>
        <v>0</v>
      </c>
      <c r="DM27" s="59">
        <f>+$D27*CE!DL$7</f>
        <v>0</v>
      </c>
      <c r="DN27" s="59">
        <f>+$D27*CE!DM$7</f>
        <v>0</v>
      </c>
      <c r="DO27" s="59">
        <f>+$D27*CE!DN$7</f>
        <v>0</v>
      </c>
      <c r="DP27" s="59">
        <f>+$D27*CE!DO$7</f>
        <v>0</v>
      </c>
      <c r="DQ27" s="59">
        <f>+$D27*CE!DP$7</f>
        <v>0</v>
      </c>
      <c r="DR27" s="59">
        <f>+$D27*CE!DQ$7</f>
        <v>0</v>
      </c>
      <c r="DS27" s="59">
        <f>+$D27*CE!DR$7</f>
        <v>0</v>
      </c>
      <c r="DT27" s="59">
        <f>+$D27*CE!DS$7</f>
        <v>0</v>
      </c>
      <c r="DU27" s="59">
        <f>+$D27*CE!DT$7</f>
        <v>0</v>
      </c>
      <c r="DV27" s="59">
        <f>+$D27*CE!DU$7</f>
        <v>0</v>
      </c>
      <c r="DW27" s="59">
        <f>+$D27*CE!DV$7</f>
        <v>0</v>
      </c>
    </row>
    <row r="28" spans="3:127" ht="16.5" thickTop="1" thickBot="1" x14ac:dyDescent="0.3">
      <c r="C28" s="119" t="str">
        <f>+'I_Costi Variabili'!D27</f>
        <v>Costo Variabile 23</v>
      </c>
      <c r="D28" s="57">
        <f>+'I_Costi Variabili'!F27</f>
        <v>0</v>
      </c>
      <c r="E28" s="57">
        <f>+'I_Costi Variabili'!E27</f>
        <v>0</v>
      </c>
      <c r="F28" s="58">
        <f>+'I_Costi Variabili'!G27</f>
        <v>0</v>
      </c>
      <c r="H28" s="59">
        <f>+$D28*CE!G$7</f>
        <v>0</v>
      </c>
      <c r="I28" s="59">
        <f>+$D28*CE!H$7</f>
        <v>0</v>
      </c>
      <c r="J28" s="59">
        <f>+$D28*CE!I$7</f>
        <v>0</v>
      </c>
      <c r="K28" s="59">
        <f>+$D28*CE!J$7</f>
        <v>0</v>
      </c>
      <c r="L28" s="59">
        <f>+$D28*CE!K$7</f>
        <v>0</v>
      </c>
      <c r="M28" s="59">
        <f>+$D28*CE!L$7</f>
        <v>0</v>
      </c>
      <c r="N28" s="59">
        <f>+$D28*CE!M$7</f>
        <v>0</v>
      </c>
      <c r="O28" s="59">
        <f>+$D28*CE!N$7</f>
        <v>0</v>
      </c>
      <c r="P28" s="59">
        <f>+$D28*CE!O$7</f>
        <v>0</v>
      </c>
      <c r="Q28" s="59">
        <f>+$D28*CE!P$7</f>
        <v>0</v>
      </c>
      <c r="R28" s="59">
        <f>+$D28*CE!Q$7</f>
        <v>0</v>
      </c>
      <c r="S28" s="59">
        <f>+$D28*CE!R$7</f>
        <v>0</v>
      </c>
      <c r="T28" s="59">
        <f>+$D28*CE!S$7</f>
        <v>0</v>
      </c>
      <c r="U28" s="59">
        <f>+$D28*CE!T$7</f>
        <v>0</v>
      </c>
      <c r="V28" s="59">
        <f>+$D28*CE!U$7</f>
        <v>0</v>
      </c>
      <c r="W28" s="59">
        <f>+$D28*CE!V$7</f>
        <v>0</v>
      </c>
      <c r="X28" s="59">
        <f>+$D28*CE!W$7</f>
        <v>0</v>
      </c>
      <c r="Y28" s="59">
        <f>+$D28*CE!X$7</f>
        <v>0</v>
      </c>
      <c r="Z28" s="59">
        <f>+$D28*CE!Y$7</f>
        <v>0</v>
      </c>
      <c r="AA28" s="59">
        <f>+$D28*CE!Z$7</f>
        <v>0</v>
      </c>
      <c r="AB28" s="59">
        <f>+$D28*CE!AA$7</f>
        <v>0</v>
      </c>
      <c r="AC28" s="59">
        <f>+$D28*CE!AB$7</f>
        <v>0</v>
      </c>
      <c r="AD28" s="59">
        <f>+$D28*CE!AC$7</f>
        <v>0</v>
      </c>
      <c r="AE28" s="59">
        <f>+$D28*CE!AD$7</f>
        <v>0</v>
      </c>
      <c r="AF28" s="59">
        <f>+$D28*CE!AE$7</f>
        <v>0</v>
      </c>
      <c r="AG28" s="59">
        <f>+$D28*CE!AF$7</f>
        <v>0</v>
      </c>
      <c r="AH28" s="59">
        <f>+$D28*CE!AG$7</f>
        <v>0</v>
      </c>
      <c r="AI28" s="59">
        <f>+$D28*CE!AH$7</f>
        <v>0</v>
      </c>
      <c r="AJ28" s="59">
        <f>+$D28*CE!AI$7</f>
        <v>0</v>
      </c>
      <c r="AK28" s="59">
        <f>+$D28*CE!AJ$7</f>
        <v>0</v>
      </c>
      <c r="AL28" s="59">
        <f>+$D28*CE!AK$7</f>
        <v>0</v>
      </c>
      <c r="AM28" s="59">
        <f>+$D28*CE!AL$7</f>
        <v>0</v>
      </c>
      <c r="AN28" s="59">
        <f>+$D28*CE!AM$7</f>
        <v>0</v>
      </c>
      <c r="AO28" s="59">
        <f>+$D28*CE!AN$7</f>
        <v>0</v>
      </c>
      <c r="AP28" s="59">
        <f>+$D28*CE!AO$7</f>
        <v>0</v>
      </c>
      <c r="AQ28" s="59">
        <f>+$D28*CE!AP$7</f>
        <v>0</v>
      </c>
      <c r="AR28" s="59">
        <f>+$D28*CE!AQ$7</f>
        <v>0</v>
      </c>
      <c r="AS28" s="59">
        <f>+$D28*CE!AR$7</f>
        <v>0</v>
      </c>
      <c r="AT28" s="59">
        <f>+$D28*CE!AS$7</f>
        <v>0</v>
      </c>
      <c r="AU28" s="59">
        <f>+$D28*CE!AT$7</f>
        <v>0</v>
      </c>
      <c r="AV28" s="59">
        <f>+$D28*CE!AU$7</f>
        <v>0</v>
      </c>
      <c r="AW28" s="59">
        <f>+$D28*CE!AV$7</f>
        <v>0</v>
      </c>
      <c r="AX28" s="59">
        <f>+$D28*CE!AW$7</f>
        <v>0</v>
      </c>
      <c r="AY28" s="59">
        <f>+$D28*CE!AX$7</f>
        <v>0</v>
      </c>
      <c r="AZ28" s="59">
        <f>+$D28*CE!AY$7</f>
        <v>0</v>
      </c>
      <c r="BA28" s="59">
        <f>+$D28*CE!AZ$7</f>
        <v>0</v>
      </c>
      <c r="BB28" s="59">
        <f>+$D28*CE!BA$7</f>
        <v>0</v>
      </c>
      <c r="BC28" s="59">
        <f>+$D28*CE!BB$7</f>
        <v>0</v>
      </c>
      <c r="BD28" s="59">
        <f>+$D28*CE!BC$7</f>
        <v>0</v>
      </c>
      <c r="BE28" s="59">
        <f>+$D28*CE!BD$7</f>
        <v>0</v>
      </c>
      <c r="BF28" s="59">
        <f>+$D28*CE!BE$7</f>
        <v>0</v>
      </c>
      <c r="BG28" s="59">
        <f>+$D28*CE!BF$7</f>
        <v>0</v>
      </c>
      <c r="BH28" s="59">
        <f>+$D28*CE!BG$7</f>
        <v>0</v>
      </c>
      <c r="BI28" s="59">
        <f>+$D28*CE!BH$7</f>
        <v>0</v>
      </c>
      <c r="BJ28" s="59">
        <f>+$D28*CE!BI$7</f>
        <v>0</v>
      </c>
      <c r="BK28" s="59">
        <f>+$D28*CE!BJ$7</f>
        <v>0</v>
      </c>
      <c r="BL28" s="59">
        <f>+$D28*CE!BK$7</f>
        <v>0</v>
      </c>
      <c r="BM28" s="59">
        <f>+$D28*CE!BL$7</f>
        <v>0</v>
      </c>
      <c r="BN28" s="59">
        <f>+$D28*CE!BM$7</f>
        <v>0</v>
      </c>
      <c r="BO28" s="59">
        <f>+$D28*CE!BN$7</f>
        <v>0</v>
      </c>
      <c r="BP28" s="59">
        <f>+$D28*CE!BO$7</f>
        <v>0</v>
      </c>
      <c r="BQ28" s="59">
        <f>+$D28*CE!BP$7</f>
        <v>0</v>
      </c>
      <c r="BR28" s="59">
        <f>+$D28*CE!BQ$7</f>
        <v>0</v>
      </c>
      <c r="BS28" s="59">
        <f>+$D28*CE!BR$7</f>
        <v>0</v>
      </c>
      <c r="BT28" s="59">
        <f>+$D28*CE!BS$7</f>
        <v>0</v>
      </c>
      <c r="BU28" s="59">
        <f>+$D28*CE!BT$7</f>
        <v>0</v>
      </c>
      <c r="BV28" s="59">
        <f>+$D28*CE!BU$7</f>
        <v>0</v>
      </c>
      <c r="BW28" s="59">
        <f>+$D28*CE!BV$7</f>
        <v>0</v>
      </c>
      <c r="BX28" s="59">
        <f>+$D28*CE!BW$7</f>
        <v>0</v>
      </c>
      <c r="BY28" s="59">
        <f>+$D28*CE!BX$7</f>
        <v>0</v>
      </c>
      <c r="BZ28" s="59">
        <f>+$D28*CE!BY$7</f>
        <v>0</v>
      </c>
      <c r="CA28" s="59">
        <f>+$D28*CE!BZ$7</f>
        <v>0</v>
      </c>
      <c r="CB28" s="59">
        <f>+$D28*CE!CA$7</f>
        <v>0</v>
      </c>
      <c r="CC28" s="59">
        <f>+$D28*CE!CB$7</f>
        <v>0</v>
      </c>
      <c r="CD28" s="59">
        <f>+$D28*CE!CC$7</f>
        <v>0</v>
      </c>
      <c r="CE28" s="59">
        <f>+$D28*CE!CD$7</f>
        <v>0</v>
      </c>
      <c r="CF28" s="59">
        <f>+$D28*CE!CE$7</f>
        <v>0</v>
      </c>
      <c r="CG28" s="59">
        <f>+$D28*CE!CF$7</f>
        <v>0</v>
      </c>
      <c r="CH28" s="59">
        <f>+$D28*CE!CG$7</f>
        <v>0</v>
      </c>
      <c r="CI28" s="59">
        <f>+$D28*CE!CH$7</f>
        <v>0</v>
      </c>
      <c r="CJ28" s="59">
        <f>+$D28*CE!CI$7</f>
        <v>0</v>
      </c>
      <c r="CK28" s="59">
        <f>+$D28*CE!CJ$7</f>
        <v>0</v>
      </c>
      <c r="CL28" s="59">
        <f>+$D28*CE!CK$7</f>
        <v>0</v>
      </c>
      <c r="CM28" s="59">
        <f>+$D28*CE!CL$7</f>
        <v>0</v>
      </c>
      <c r="CN28" s="59">
        <f>+$D28*CE!CM$7</f>
        <v>0</v>
      </c>
      <c r="CO28" s="59">
        <f>+$D28*CE!CN$7</f>
        <v>0</v>
      </c>
      <c r="CP28" s="59">
        <f>+$D28*CE!CO$7</f>
        <v>0</v>
      </c>
      <c r="CQ28" s="59">
        <f>+$D28*CE!CP$7</f>
        <v>0</v>
      </c>
      <c r="CR28" s="59">
        <f>+$D28*CE!CQ$7</f>
        <v>0</v>
      </c>
      <c r="CS28" s="59">
        <f>+$D28*CE!CR$7</f>
        <v>0</v>
      </c>
      <c r="CT28" s="59">
        <f>+$D28*CE!CS$7</f>
        <v>0</v>
      </c>
      <c r="CU28" s="59">
        <f>+$D28*CE!CT$7</f>
        <v>0</v>
      </c>
      <c r="CV28" s="59">
        <f>+$D28*CE!CU$7</f>
        <v>0</v>
      </c>
      <c r="CW28" s="59">
        <f>+$D28*CE!CV$7</f>
        <v>0</v>
      </c>
      <c r="CX28" s="59">
        <f>+$D28*CE!CW$7</f>
        <v>0</v>
      </c>
      <c r="CY28" s="59">
        <f>+$D28*CE!CX$7</f>
        <v>0</v>
      </c>
      <c r="CZ28" s="59">
        <f>+$D28*CE!CY$7</f>
        <v>0</v>
      </c>
      <c r="DA28" s="59">
        <f>+$D28*CE!CZ$7</f>
        <v>0</v>
      </c>
      <c r="DB28" s="59">
        <f>+$D28*CE!DA$7</f>
        <v>0</v>
      </c>
      <c r="DC28" s="59">
        <f>+$D28*CE!DB$7</f>
        <v>0</v>
      </c>
      <c r="DD28" s="59">
        <f>+$D28*CE!DC$7</f>
        <v>0</v>
      </c>
      <c r="DE28" s="59">
        <f>+$D28*CE!DD$7</f>
        <v>0</v>
      </c>
      <c r="DF28" s="59">
        <f>+$D28*CE!DE$7</f>
        <v>0</v>
      </c>
      <c r="DG28" s="59">
        <f>+$D28*CE!DF$7</f>
        <v>0</v>
      </c>
      <c r="DH28" s="59">
        <f>+$D28*CE!DG$7</f>
        <v>0</v>
      </c>
      <c r="DI28" s="59">
        <f>+$D28*CE!DH$7</f>
        <v>0</v>
      </c>
      <c r="DJ28" s="59">
        <f>+$D28*CE!DI$7</f>
        <v>0</v>
      </c>
      <c r="DK28" s="59">
        <f>+$D28*CE!DJ$7</f>
        <v>0</v>
      </c>
      <c r="DL28" s="59">
        <f>+$D28*CE!DK$7</f>
        <v>0</v>
      </c>
      <c r="DM28" s="59">
        <f>+$D28*CE!DL$7</f>
        <v>0</v>
      </c>
      <c r="DN28" s="59">
        <f>+$D28*CE!DM$7</f>
        <v>0</v>
      </c>
      <c r="DO28" s="59">
        <f>+$D28*CE!DN$7</f>
        <v>0</v>
      </c>
      <c r="DP28" s="59">
        <f>+$D28*CE!DO$7</f>
        <v>0</v>
      </c>
      <c r="DQ28" s="59">
        <f>+$D28*CE!DP$7</f>
        <v>0</v>
      </c>
      <c r="DR28" s="59">
        <f>+$D28*CE!DQ$7</f>
        <v>0</v>
      </c>
      <c r="DS28" s="59">
        <f>+$D28*CE!DR$7</f>
        <v>0</v>
      </c>
      <c r="DT28" s="59">
        <f>+$D28*CE!DS$7</f>
        <v>0</v>
      </c>
      <c r="DU28" s="59">
        <f>+$D28*CE!DT$7</f>
        <v>0</v>
      </c>
      <c r="DV28" s="59">
        <f>+$D28*CE!DU$7</f>
        <v>0</v>
      </c>
      <c r="DW28" s="59">
        <f>+$D28*CE!DV$7</f>
        <v>0</v>
      </c>
    </row>
    <row r="29" spans="3:127" ht="16.5" thickTop="1" thickBot="1" x14ac:dyDescent="0.3">
      <c r="C29" s="119" t="str">
        <f>+'I_Costi Variabili'!D28</f>
        <v>Costo Variabile 24</v>
      </c>
      <c r="D29" s="57">
        <f>+'I_Costi Variabili'!F28</f>
        <v>0</v>
      </c>
      <c r="E29" s="57">
        <f>+'I_Costi Variabili'!E28</f>
        <v>0</v>
      </c>
      <c r="F29" s="58">
        <f>+'I_Costi Variabili'!G28</f>
        <v>0</v>
      </c>
      <c r="H29" s="59">
        <f>+$D29*CE!G$7</f>
        <v>0</v>
      </c>
      <c r="I29" s="59">
        <f>+$D29*CE!H$7</f>
        <v>0</v>
      </c>
      <c r="J29" s="59">
        <f>+$D29*CE!I$7</f>
        <v>0</v>
      </c>
      <c r="K29" s="59">
        <f>+$D29*CE!J$7</f>
        <v>0</v>
      </c>
      <c r="L29" s="59">
        <f>+$D29*CE!K$7</f>
        <v>0</v>
      </c>
      <c r="M29" s="59">
        <f>+$D29*CE!L$7</f>
        <v>0</v>
      </c>
      <c r="N29" s="59">
        <f>+$D29*CE!M$7</f>
        <v>0</v>
      </c>
      <c r="O29" s="59">
        <f>+$D29*CE!N$7</f>
        <v>0</v>
      </c>
      <c r="P29" s="59">
        <f>+$D29*CE!O$7</f>
        <v>0</v>
      </c>
      <c r="Q29" s="59">
        <f>+$D29*CE!P$7</f>
        <v>0</v>
      </c>
      <c r="R29" s="59">
        <f>+$D29*CE!Q$7</f>
        <v>0</v>
      </c>
      <c r="S29" s="59">
        <f>+$D29*CE!R$7</f>
        <v>0</v>
      </c>
      <c r="T29" s="59">
        <f>+$D29*CE!S$7</f>
        <v>0</v>
      </c>
      <c r="U29" s="59">
        <f>+$D29*CE!T$7</f>
        <v>0</v>
      </c>
      <c r="V29" s="59">
        <f>+$D29*CE!U$7</f>
        <v>0</v>
      </c>
      <c r="W29" s="59">
        <f>+$D29*CE!V$7</f>
        <v>0</v>
      </c>
      <c r="X29" s="59">
        <f>+$D29*CE!W$7</f>
        <v>0</v>
      </c>
      <c r="Y29" s="59">
        <f>+$D29*CE!X$7</f>
        <v>0</v>
      </c>
      <c r="Z29" s="59">
        <f>+$D29*CE!Y$7</f>
        <v>0</v>
      </c>
      <c r="AA29" s="59">
        <f>+$D29*CE!Z$7</f>
        <v>0</v>
      </c>
      <c r="AB29" s="59">
        <f>+$D29*CE!AA$7</f>
        <v>0</v>
      </c>
      <c r="AC29" s="59">
        <f>+$D29*CE!AB$7</f>
        <v>0</v>
      </c>
      <c r="AD29" s="59">
        <f>+$D29*CE!AC$7</f>
        <v>0</v>
      </c>
      <c r="AE29" s="59">
        <f>+$D29*CE!AD$7</f>
        <v>0</v>
      </c>
      <c r="AF29" s="59">
        <f>+$D29*CE!AE$7</f>
        <v>0</v>
      </c>
      <c r="AG29" s="59">
        <f>+$D29*CE!AF$7</f>
        <v>0</v>
      </c>
      <c r="AH29" s="59">
        <f>+$D29*CE!AG$7</f>
        <v>0</v>
      </c>
      <c r="AI29" s="59">
        <f>+$D29*CE!AH$7</f>
        <v>0</v>
      </c>
      <c r="AJ29" s="59">
        <f>+$D29*CE!AI$7</f>
        <v>0</v>
      </c>
      <c r="AK29" s="59">
        <f>+$D29*CE!AJ$7</f>
        <v>0</v>
      </c>
      <c r="AL29" s="59">
        <f>+$D29*CE!AK$7</f>
        <v>0</v>
      </c>
      <c r="AM29" s="59">
        <f>+$D29*CE!AL$7</f>
        <v>0</v>
      </c>
      <c r="AN29" s="59">
        <f>+$D29*CE!AM$7</f>
        <v>0</v>
      </c>
      <c r="AO29" s="59">
        <f>+$D29*CE!AN$7</f>
        <v>0</v>
      </c>
      <c r="AP29" s="59">
        <f>+$D29*CE!AO$7</f>
        <v>0</v>
      </c>
      <c r="AQ29" s="59">
        <f>+$D29*CE!AP$7</f>
        <v>0</v>
      </c>
      <c r="AR29" s="59">
        <f>+$D29*CE!AQ$7</f>
        <v>0</v>
      </c>
      <c r="AS29" s="59">
        <f>+$D29*CE!AR$7</f>
        <v>0</v>
      </c>
      <c r="AT29" s="59">
        <f>+$D29*CE!AS$7</f>
        <v>0</v>
      </c>
      <c r="AU29" s="59">
        <f>+$D29*CE!AT$7</f>
        <v>0</v>
      </c>
      <c r="AV29" s="59">
        <f>+$D29*CE!AU$7</f>
        <v>0</v>
      </c>
      <c r="AW29" s="59">
        <f>+$D29*CE!AV$7</f>
        <v>0</v>
      </c>
      <c r="AX29" s="59">
        <f>+$D29*CE!AW$7</f>
        <v>0</v>
      </c>
      <c r="AY29" s="59">
        <f>+$D29*CE!AX$7</f>
        <v>0</v>
      </c>
      <c r="AZ29" s="59">
        <f>+$D29*CE!AY$7</f>
        <v>0</v>
      </c>
      <c r="BA29" s="59">
        <f>+$D29*CE!AZ$7</f>
        <v>0</v>
      </c>
      <c r="BB29" s="59">
        <f>+$D29*CE!BA$7</f>
        <v>0</v>
      </c>
      <c r="BC29" s="59">
        <f>+$D29*CE!BB$7</f>
        <v>0</v>
      </c>
      <c r="BD29" s="59">
        <f>+$D29*CE!BC$7</f>
        <v>0</v>
      </c>
      <c r="BE29" s="59">
        <f>+$D29*CE!BD$7</f>
        <v>0</v>
      </c>
      <c r="BF29" s="59">
        <f>+$D29*CE!BE$7</f>
        <v>0</v>
      </c>
      <c r="BG29" s="59">
        <f>+$D29*CE!BF$7</f>
        <v>0</v>
      </c>
      <c r="BH29" s="59">
        <f>+$D29*CE!BG$7</f>
        <v>0</v>
      </c>
      <c r="BI29" s="59">
        <f>+$D29*CE!BH$7</f>
        <v>0</v>
      </c>
      <c r="BJ29" s="59">
        <f>+$D29*CE!BI$7</f>
        <v>0</v>
      </c>
      <c r="BK29" s="59">
        <f>+$D29*CE!BJ$7</f>
        <v>0</v>
      </c>
      <c r="BL29" s="59">
        <f>+$D29*CE!BK$7</f>
        <v>0</v>
      </c>
      <c r="BM29" s="59">
        <f>+$D29*CE!BL$7</f>
        <v>0</v>
      </c>
      <c r="BN29" s="59">
        <f>+$D29*CE!BM$7</f>
        <v>0</v>
      </c>
      <c r="BO29" s="59">
        <f>+$D29*CE!BN$7</f>
        <v>0</v>
      </c>
      <c r="BP29" s="59">
        <f>+$D29*CE!BO$7</f>
        <v>0</v>
      </c>
      <c r="BQ29" s="59">
        <f>+$D29*CE!BP$7</f>
        <v>0</v>
      </c>
      <c r="BR29" s="59">
        <f>+$D29*CE!BQ$7</f>
        <v>0</v>
      </c>
      <c r="BS29" s="59">
        <f>+$D29*CE!BR$7</f>
        <v>0</v>
      </c>
      <c r="BT29" s="59">
        <f>+$D29*CE!BS$7</f>
        <v>0</v>
      </c>
      <c r="BU29" s="59">
        <f>+$D29*CE!BT$7</f>
        <v>0</v>
      </c>
      <c r="BV29" s="59">
        <f>+$D29*CE!BU$7</f>
        <v>0</v>
      </c>
      <c r="BW29" s="59">
        <f>+$D29*CE!BV$7</f>
        <v>0</v>
      </c>
      <c r="BX29" s="59">
        <f>+$D29*CE!BW$7</f>
        <v>0</v>
      </c>
      <c r="BY29" s="59">
        <f>+$D29*CE!BX$7</f>
        <v>0</v>
      </c>
      <c r="BZ29" s="59">
        <f>+$D29*CE!BY$7</f>
        <v>0</v>
      </c>
      <c r="CA29" s="59">
        <f>+$D29*CE!BZ$7</f>
        <v>0</v>
      </c>
      <c r="CB29" s="59">
        <f>+$D29*CE!CA$7</f>
        <v>0</v>
      </c>
      <c r="CC29" s="59">
        <f>+$D29*CE!CB$7</f>
        <v>0</v>
      </c>
      <c r="CD29" s="59">
        <f>+$D29*CE!CC$7</f>
        <v>0</v>
      </c>
      <c r="CE29" s="59">
        <f>+$D29*CE!CD$7</f>
        <v>0</v>
      </c>
      <c r="CF29" s="59">
        <f>+$D29*CE!CE$7</f>
        <v>0</v>
      </c>
      <c r="CG29" s="59">
        <f>+$D29*CE!CF$7</f>
        <v>0</v>
      </c>
      <c r="CH29" s="59">
        <f>+$D29*CE!CG$7</f>
        <v>0</v>
      </c>
      <c r="CI29" s="59">
        <f>+$D29*CE!CH$7</f>
        <v>0</v>
      </c>
      <c r="CJ29" s="59">
        <f>+$D29*CE!CI$7</f>
        <v>0</v>
      </c>
      <c r="CK29" s="59">
        <f>+$D29*CE!CJ$7</f>
        <v>0</v>
      </c>
      <c r="CL29" s="59">
        <f>+$D29*CE!CK$7</f>
        <v>0</v>
      </c>
      <c r="CM29" s="59">
        <f>+$D29*CE!CL$7</f>
        <v>0</v>
      </c>
      <c r="CN29" s="59">
        <f>+$D29*CE!CM$7</f>
        <v>0</v>
      </c>
      <c r="CO29" s="59">
        <f>+$D29*CE!CN$7</f>
        <v>0</v>
      </c>
      <c r="CP29" s="59">
        <f>+$D29*CE!CO$7</f>
        <v>0</v>
      </c>
      <c r="CQ29" s="59">
        <f>+$D29*CE!CP$7</f>
        <v>0</v>
      </c>
      <c r="CR29" s="59">
        <f>+$D29*CE!CQ$7</f>
        <v>0</v>
      </c>
      <c r="CS29" s="59">
        <f>+$D29*CE!CR$7</f>
        <v>0</v>
      </c>
      <c r="CT29" s="59">
        <f>+$D29*CE!CS$7</f>
        <v>0</v>
      </c>
      <c r="CU29" s="59">
        <f>+$D29*CE!CT$7</f>
        <v>0</v>
      </c>
      <c r="CV29" s="59">
        <f>+$D29*CE!CU$7</f>
        <v>0</v>
      </c>
      <c r="CW29" s="59">
        <f>+$D29*CE!CV$7</f>
        <v>0</v>
      </c>
      <c r="CX29" s="59">
        <f>+$D29*CE!CW$7</f>
        <v>0</v>
      </c>
      <c r="CY29" s="59">
        <f>+$D29*CE!CX$7</f>
        <v>0</v>
      </c>
      <c r="CZ29" s="59">
        <f>+$D29*CE!CY$7</f>
        <v>0</v>
      </c>
      <c r="DA29" s="59">
        <f>+$D29*CE!CZ$7</f>
        <v>0</v>
      </c>
      <c r="DB29" s="59">
        <f>+$D29*CE!DA$7</f>
        <v>0</v>
      </c>
      <c r="DC29" s="59">
        <f>+$D29*CE!DB$7</f>
        <v>0</v>
      </c>
      <c r="DD29" s="59">
        <f>+$D29*CE!DC$7</f>
        <v>0</v>
      </c>
      <c r="DE29" s="59">
        <f>+$D29*CE!DD$7</f>
        <v>0</v>
      </c>
      <c r="DF29" s="59">
        <f>+$D29*CE!DE$7</f>
        <v>0</v>
      </c>
      <c r="DG29" s="59">
        <f>+$D29*CE!DF$7</f>
        <v>0</v>
      </c>
      <c r="DH29" s="59">
        <f>+$D29*CE!DG$7</f>
        <v>0</v>
      </c>
      <c r="DI29" s="59">
        <f>+$D29*CE!DH$7</f>
        <v>0</v>
      </c>
      <c r="DJ29" s="59">
        <f>+$D29*CE!DI$7</f>
        <v>0</v>
      </c>
      <c r="DK29" s="59">
        <f>+$D29*CE!DJ$7</f>
        <v>0</v>
      </c>
      <c r="DL29" s="59">
        <f>+$D29*CE!DK$7</f>
        <v>0</v>
      </c>
      <c r="DM29" s="59">
        <f>+$D29*CE!DL$7</f>
        <v>0</v>
      </c>
      <c r="DN29" s="59">
        <f>+$D29*CE!DM$7</f>
        <v>0</v>
      </c>
      <c r="DO29" s="59">
        <f>+$D29*CE!DN$7</f>
        <v>0</v>
      </c>
      <c r="DP29" s="59">
        <f>+$D29*CE!DO$7</f>
        <v>0</v>
      </c>
      <c r="DQ29" s="59">
        <f>+$D29*CE!DP$7</f>
        <v>0</v>
      </c>
      <c r="DR29" s="59">
        <f>+$D29*CE!DQ$7</f>
        <v>0</v>
      </c>
      <c r="DS29" s="59">
        <f>+$D29*CE!DR$7</f>
        <v>0</v>
      </c>
      <c r="DT29" s="59">
        <f>+$D29*CE!DS$7</f>
        <v>0</v>
      </c>
      <c r="DU29" s="59">
        <f>+$D29*CE!DT$7</f>
        <v>0</v>
      </c>
      <c r="DV29" s="59">
        <f>+$D29*CE!DU$7</f>
        <v>0</v>
      </c>
      <c r="DW29" s="59">
        <f>+$D29*CE!DV$7</f>
        <v>0</v>
      </c>
    </row>
    <row r="30" spans="3:127" ht="16.5" thickTop="1" thickBot="1" x14ac:dyDescent="0.3">
      <c r="C30" s="119" t="str">
        <f>+'I_Costi Variabili'!D29</f>
        <v>Costo Variabile 25</v>
      </c>
      <c r="D30" s="57">
        <f>+'I_Costi Variabili'!F29</f>
        <v>0</v>
      </c>
      <c r="E30" s="57">
        <f>+'I_Costi Variabili'!E29</f>
        <v>0</v>
      </c>
      <c r="F30" s="58">
        <f>+'I_Costi Variabili'!G29</f>
        <v>0</v>
      </c>
      <c r="H30" s="59">
        <f>+$D30*CE!G$7</f>
        <v>0</v>
      </c>
      <c r="I30" s="59">
        <f>+$D30*CE!H$7</f>
        <v>0</v>
      </c>
      <c r="J30" s="59">
        <f>+$D30*CE!I$7</f>
        <v>0</v>
      </c>
      <c r="K30" s="59">
        <f>+$D30*CE!J$7</f>
        <v>0</v>
      </c>
      <c r="L30" s="59">
        <f>+$D30*CE!K$7</f>
        <v>0</v>
      </c>
      <c r="M30" s="59">
        <f>+$D30*CE!L$7</f>
        <v>0</v>
      </c>
      <c r="N30" s="59">
        <f>+$D30*CE!M$7</f>
        <v>0</v>
      </c>
      <c r="O30" s="59">
        <f>+$D30*CE!N$7</f>
        <v>0</v>
      </c>
      <c r="P30" s="59">
        <f>+$D30*CE!O$7</f>
        <v>0</v>
      </c>
      <c r="Q30" s="59">
        <f>+$D30*CE!P$7</f>
        <v>0</v>
      </c>
      <c r="R30" s="59">
        <f>+$D30*CE!Q$7</f>
        <v>0</v>
      </c>
      <c r="S30" s="59">
        <f>+$D30*CE!R$7</f>
        <v>0</v>
      </c>
      <c r="T30" s="59">
        <f>+$D30*CE!S$7</f>
        <v>0</v>
      </c>
      <c r="U30" s="59">
        <f>+$D30*CE!T$7</f>
        <v>0</v>
      </c>
      <c r="V30" s="59">
        <f>+$D30*CE!U$7</f>
        <v>0</v>
      </c>
      <c r="W30" s="59">
        <f>+$D30*CE!V$7</f>
        <v>0</v>
      </c>
      <c r="X30" s="59">
        <f>+$D30*CE!W$7</f>
        <v>0</v>
      </c>
      <c r="Y30" s="59">
        <f>+$D30*CE!X$7</f>
        <v>0</v>
      </c>
      <c r="Z30" s="59">
        <f>+$D30*CE!Y$7</f>
        <v>0</v>
      </c>
      <c r="AA30" s="59">
        <f>+$D30*CE!Z$7</f>
        <v>0</v>
      </c>
      <c r="AB30" s="59">
        <f>+$D30*CE!AA$7</f>
        <v>0</v>
      </c>
      <c r="AC30" s="59">
        <f>+$D30*CE!AB$7</f>
        <v>0</v>
      </c>
      <c r="AD30" s="59">
        <f>+$D30*CE!AC$7</f>
        <v>0</v>
      </c>
      <c r="AE30" s="59">
        <f>+$D30*CE!AD$7</f>
        <v>0</v>
      </c>
      <c r="AF30" s="59">
        <f>+$D30*CE!AE$7</f>
        <v>0</v>
      </c>
      <c r="AG30" s="59">
        <f>+$D30*CE!AF$7</f>
        <v>0</v>
      </c>
      <c r="AH30" s="59">
        <f>+$D30*CE!AG$7</f>
        <v>0</v>
      </c>
      <c r="AI30" s="59">
        <f>+$D30*CE!AH$7</f>
        <v>0</v>
      </c>
      <c r="AJ30" s="59">
        <f>+$D30*CE!AI$7</f>
        <v>0</v>
      </c>
      <c r="AK30" s="59">
        <f>+$D30*CE!AJ$7</f>
        <v>0</v>
      </c>
      <c r="AL30" s="59">
        <f>+$D30*CE!AK$7</f>
        <v>0</v>
      </c>
      <c r="AM30" s="59">
        <f>+$D30*CE!AL$7</f>
        <v>0</v>
      </c>
      <c r="AN30" s="59">
        <f>+$D30*CE!AM$7</f>
        <v>0</v>
      </c>
      <c r="AO30" s="59">
        <f>+$D30*CE!AN$7</f>
        <v>0</v>
      </c>
      <c r="AP30" s="59">
        <f>+$D30*CE!AO$7</f>
        <v>0</v>
      </c>
      <c r="AQ30" s="59">
        <f>+$D30*CE!AP$7</f>
        <v>0</v>
      </c>
      <c r="AR30" s="59">
        <f>+$D30*CE!AQ$7</f>
        <v>0</v>
      </c>
      <c r="AS30" s="59">
        <f>+$D30*CE!AR$7</f>
        <v>0</v>
      </c>
      <c r="AT30" s="59">
        <f>+$D30*CE!AS$7</f>
        <v>0</v>
      </c>
      <c r="AU30" s="59">
        <f>+$D30*CE!AT$7</f>
        <v>0</v>
      </c>
      <c r="AV30" s="59">
        <f>+$D30*CE!AU$7</f>
        <v>0</v>
      </c>
      <c r="AW30" s="59">
        <f>+$D30*CE!AV$7</f>
        <v>0</v>
      </c>
      <c r="AX30" s="59">
        <f>+$D30*CE!AW$7</f>
        <v>0</v>
      </c>
      <c r="AY30" s="59">
        <f>+$D30*CE!AX$7</f>
        <v>0</v>
      </c>
      <c r="AZ30" s="59">
        <f>+$D30*CE!AY$7</f>
        <v>0</v>
      </c>
      <c r="BA30" s="59">
        <f>+$D30*CE!AZ$7</f>
        <v>0</v>
      </c>
      <c r="BB30" s="59">
        <f>+$D30*CE!BA$7</f>
        <v>0</v>
      </c>
      <c r="BC30" s="59">
        <f>+$D30*CE!BB$7</f>
        <v>0</v>
      </c>
      <c r="BD30" s="59">
        <f>+$D30*CE!BC$7</f>
        <v>0</v>
      </c>
      <c r="BE30" s="59">
        <f>+$D30*CE!BD$7</f>
        <v>0</v>
      </c>
      <c r="BF30" s="59">
        <f>+$D30*CE!BE$7</f>
        <v>0</v>
      </c>
      <c r="BG30" s="59">
        <f>+$D30*CE!BF$7</f>
        <v>0</v>
      </c>
      <c r="BH30" s="59">
        <f>+$D30*CE!BG$7</f>
        <v>0</v>
      </c>
      <c r="BI30" s="59">
        <f>+$D30*CE!BH$7</f>
        <v>0</v>
      </c>
      <c r="BJ30" s="59">
        <f>+$D30*CE!BI$7</f>
        <v>0</v>
      </c>
      <c r="BK30" s="59">
        <f>+$D30*CE!BJ$7</f>
        <v>0</v>
      </c>
      <c r="BL30" s="59">
        <f>+$D30*CE!BK$7</f>
        <v>0</v>
      </c>
      <c r="BM30" s="59">
        <f>+$D30*CE!BL$7</f>
        <v>0</v>
      </c>
      <c r="BN30" s="59">
        <f>+$D30*CE!BM$7</f>
        <v>0</v>
      </c>
      <c r="BO30" s="59">
        <f>+$D30*CE!BN$7</f>
        <v>0</v>
      </c>
      <c r="BP30" s="59">
        <f>+$D30*CE!BO$7</f>
        <v>0</v>
      </c>
      <c r="BQ30" s="59">
        <f>+$D30*CE!BP$7</f>
        <v>0</v>
      </c>
      <c r="BR30" s="59">
        <f>+$D30*CE!BQ$7</f>
        <v>0</v>
      </c>
      <c r="BS30" s="59">
        <f>+$D30*CE!BR$7</f>
        <v>0</v>
      </c>
      <c r="BT30" s="59">
        <f>+$D30*CE!BS$7</f>
        <v>0</v>
      </c>
      <c r="BU30" s="59">
        <f>+$D30*CE!BT$7</f>
        <v>0</v>
      </c>
      <c r="BV30" s="59">
        <f>+$D30*CE!BU$7</f>
        <v>0</v>
      </c>
      <c r="BW30" s="59">
        <f>+$D30*CE!BV$7</f>
        <v>0</v>
      </c>
      <c r="BX30" s="59">
        <f>+$D30*CE!BW$7</f>
        <v>0</v>
      </c>
      <c r="BY30" s="59">
        <f>+$D30*CE!BX$7</f>
        <v>0</v>
      </c>
      <c r="BZ30" s="59">
        <f>+$D30*CE!BY$7</f>
        <v>0</v>
      </c>
      <c r="CA30" s="59">
        <f>+$D30*CE!BZ$7</f>
        <v>0</v>
      </c>
      <c r="CB30" s="59">
        <f>+$D30*CE!CA$7</f>
        <v>0</v>
      </c>
      <c r="CC30" s="59">
        <f>+$D30*CE!CB$7</f>
        <v>0</v>
      </c>
      <c r="CD30" s="59">
        <f>+$D30*CE!CC$7</f>
        <v>0</v>
      </c>
      <c r="CE30" s="59">
        <f>+$D30*CE!CD$7</f>
        <v>0</v>
      </c>
      <c r="CF30" s="59">
        <f>+$D30*CE!CE$7</f>
        <v>0</v>
      </c>
      <c r="CG30" s="59">
        <f>+$D30*CE!CF$7</f>
        <v>0</v>
      </c>
      <c r="CH30" s="59">
        <f>+$D30*CE!CG$7</f>
        <v>0</v>
      </c>
      <c r="CI30" s="59">
        <f>+$D30*CE!CH$7</f>
        <v>0</v>
      </c>
      <c r="CJ30" s="59">
        <f>+$D30*CE!CI$7</f>
        <v>0</v>
      </c>
      <c r="CK30" s="59">
        <f>+$D30*CE!CJ$7</f>
        <v>0</v>
      </c>
      <c r="CL30" s="59">
        <f>+$D30*CE!CK$7</f>
        <v>0</v>
      </c>
      <c r="CM30" s="59">
        <f>+$D30*CE!CL$7</f>
        <v>0</v>
      </c>
      <c r="CN30" s="59">
        <f>+$D30*CE!CM$7</f>
        <v>0</v>
      </c>
      <c r="CO30" s="59">
        <f>+$D30*CE!CN$7</f>
        <v>0</v>
      </c>
      <c r="CP30" s="59">
        <f>+$D30*CE!CO$7</f>
        <v>0</v>
      </c>
      <c r="CQ30" s="59">
        <f>+$D30*CE!CP$7</f>
        <v>0</v>
      </c>
      <c r="CR30" s="59">
        <f>+$D30*CE!CQ$7</f>
        <v>0</v>
      </c>
      <c r="CS30" s="59">
        <f>+$D30*CE!CR$7</f>
        <v>0</v>
      </c>
      <c r="CT30" s="59">
        <f>+$D30*CE!CS$7</f>
        <v>0</v>
      </c>
      <c r="CU30" s="59">
        <f>+$D30*CE!CT$7</f>
        <v>0</v>
      </c>
      <c r="CV30" s="59">
        <f>+$D30*CE!CU$7</f>
        <v>0</v>
      </c>
      <c r="CW30" s="59">
        <f>+$D30*CE!CV$7</f>
        <v>0</v>
      </c>
      <c r="CX30" s="59">
        <f>+$D30*CE!CW$7</f>
        <v>0</v>
      </c>
      <c r="CY30" s="59">
        <f>+$D30*CE!CX$7</f>
        <v>0</v>
      </c>
      <c r="CZ30" s="59">
        <f>+$D30*CE!CY$7</f>
        <v>0</v>
      </c>
      <c r="DA30" s="59">
        <f>+$D30*CE!CZ$7</f>
        <v>0</v>
      </c>
      <c r="DB30" s="59">
        <f>+$D30*CE!DA$7</f>
        <v>0</v>
      </c>
      <c r="DC30" s="59">
        <f>+$D30*CE!DB$7</f>
        <v>0</v>
      </c>
      <c r="DD30" s="59">
        <f>+$D30*CE!DC$7</f>
        <v>0</v>
      </c>
      <c r="DE30" s="59">
        <f>+$D30*CE!DD$7</f>
        <v>0</v>
      </c>
      <c r="DF30" s="59">
        <f>+$D30*CE!DE$7</f>
        <v>0</v>
      </c>
      <c r="DG30" s="59">
        <f>+$D30*CE!DF$7</f>
        <v>0</v>
      </c>
      <c r="DH30" s="59">
        <f>+$D30*CE!DG$7</f>
        <v>0</v>
      </c>
      <c r="DI30" s="59">
        <f>+$D30*CE!DH$7</f>
        <v>0</v>
      </c>
      <c r="DJ30" s="59">
        <f>+$D30*CE!DI$7</f>
        <v>0</v>
      </c>
      <c r="DK30" s="59">
        <f>+$D30*CE!DJ$7</f>
        <v>0</v>
      </c>
      <c r="DL30" s="59">
        <f>+$D30*CE!DK$7</f>
        <v>0</v>
      </c>
      <c r="DM30" s="59">
        <f>+$D30*CE!DL$7</f>
        <v>0</v>
      </c>
      <c r="DN30" s="59">
        <f>+$D30*CE!DM$7</f>
        <v>0</v>
      </c>
      <c r="DO30" s="59">
        <f>+$D30*CE!DN$7</f>
        <v>0</v>
      </c>
      <c r="DP30" s="59">
        <f>+$D30*CE!DO$7</f>
        <v>0</v>
      </c>
      <c r="DQ30" s="59">
        <f>+$D30*CE!DP$7</f>
        <v>0</v>
      </c>
      <c r="DR30" s="59">
        <f>+$D30*CE!DQ$7</f>
        <v>0</v>
      </c>
      <c r="DS30" s="59">
        <f>+$D30*CE!DR$7</f>
        <v>0</v>
      </c>
      <c r="DT30" s="59">
        <f>+$D30*CE!DS$7</f>
        <v>0</v>
      </c>
      <c r="DU30" s="59">
        <f>+$D30*CE!DT$7</f>
        <v>0</v>
      </c>
      <c r="DV30" s="59">
        <f>+$D30*CE!DU$7</f>
        <v>0</v>
      </c>
      <c r="DW30" s="59">
        <f>+$D30*CE!DV$7</f>
        <v>0</v>
      </c>
    </row>
    <row r="31" spans="3:127" ht="16.5" thickTop="1" thickBot="1" x14ac:dyDescent="0.3">
      <c r="C31" s="119" t="str">
        <f>+'I_Costi Variabili'!D30</f>
        <v>Costo Variabile 26</v>
      </c>
      <c r="D31" s="57">
        <f>+'I_Costi Variabili'!F30</f>
        <v>0</v>
      </c>
      <c r="E31" s="57">
        <f>+'I_Costi Variabili'!E30</f>
        <v>0</v>
      </c>
      <c r="F31" s="58">
        <f>+'I_Costi Variabili'!G30</f>
        <v>0</v>
      </c>
      <c r="H31" s="59">
        <f>+$D31*CE!G$7</f>
        <v>0</v>
      </c>
      <c r="I31" s="59">
        <f>+$D31*CE!H$7</f>
        <v>0</v>
      </c>
      <c r="J31" s="59">
        <f>+$D31*CE!I$7</f>
        <v>0</v>
      </c>
      <c r="K31" s="59">
        <f>+$D31*CE!J$7</f>
        <v>0</v>
      </c>
      <c r="L31" s="59">
        <f>+$D31*CE!K$7</f>
        <v>0</v>
      </c>
      <c r="M31" s="59">
        <f>+$D31*CE!L$7</f>
        <v>0</v>
      </c>
      <c r="N31" s="59">
        <f>+$D31*CE!M$7</f>
        <v>0</v>
      </c>
      <c r="O31" s="59">
        <f>+$D31*CE!N$7</f>
        <v>0</v>
      </c>
      <c r="P31" s="59">
        <f>+$D31*CE!O$7</f>
        <v>0</v>
      </c>
      <c r="Q31" s="59">
        <f>+$D31*CE!P$7</f>
        <v>0</v>
      </c>
      <c r="R31" s="59">
        <f>+$D31*CE!Q$7</f>
        <v>0</v>
      </c>
      <c r="S31" s="59">
        <f>+$D31*CE!R$7</f>
        <v>0</v>
      </c>
      <c r="T31" s="59">
        <f>+$D31*CE!S$7</f>
        <v>0</v>
      </c>
      <c r="U31" s="59">
        <f>+$D31*CE!T$7</f>
        <v>0</v>
      </c>
      <c r="V31" s="59">
        <f>+$D31*CE!U$7</f>
        <v>0</v>
      </c>
      <c r="W31" s="59">
        <f>+$D31*CE!V$7</f>
        <v>0</v>
      </c>
      <c r="X31" s="59">
        <f>+$D31*CE!W$7</f>
        <v>0</v>
      </c>
      <c r="Y31" s="59">
        <f>+$D31*CE!X$7</f>
        <v>0</v>
      </c>
      <c r="Z31" s="59">
        <f>+$D31*CE!Y$7</f>
        <v>0</v>
      </c>
      <c r="AA31" s="59">
        <f>+$D31*CE!Z$7</f>
        <v>0</v>
      </c>
      <c r="AB31" s="59">
        <f>+$D31*CE!AA$7</f>
        <v>0</v>
      </c>
      <c r="AC31" s="59">
        <f>+$D31*CE!AB$7</f>
        <v>0</v>
      </c>
      <c r="AD31" s="59">
        <f>+$D31*CE!AC$7</f>
        <v>0</v>
      </c>
      <c r="AE31" s="59">
        <f>+$D31*CE!AD$7</f>
        <v>0</v>
      </c>
      <c r="AF31" s="59">
        <f>+$D31*CE!AE$7</f>
        <v>0</v>
      </c>
      <c r="AG31" s="59">
        <f>+$D31*CE!AF$7</f>
        <v>0</v>
      </c>
      <c r="AH31" s="59">
        <f>+$D31*CE!AG$7</f>
        <v>0</v>
      </c>
      <c r="AI31" s="59">
        <f>+$D31*CE!AH$7</f>
        <v>0</v>
      </c>
      <c r="AJ31" s="59">
        <f>+$D31*CE!AI$7</f>
        <v>0</v>
      </c>
      <c r="AK31" s="59">
        <f>+$D31*CE!AJ$7</f>
        <v>0</v>
      </c>
      <c r="AL31" s="59">
        <f>+$D31*CE!AK$7</f>
        <v>0</v>
      </c>
      <c r="AM31" s="59">
        <f>+$D31*CE!AL$7</f>
        <v>0</v>
      </c>
      <c r="AN31" s="59">
        <f>+$D31*CE!AM$7</f>
        <v>0</v>
      </c>
      <c r="AO31" s="59">
        <f>+$D31*CE!AN$7</f>
        <v>0</v>
      </c>
      <c r="AP31" s="59">
        <f>+$D31*CE!AO$7</f>
        <v>0</v>
      </c>
      <c r="AQ31" s="59">
        <f>+$D31*CE!AP$7</f>
        <v>0</v>
      </c>
      <c r="AR31" s="59">
        <f>+$D31*CE!AQ$7</f>
        <v>0</v>
      </c>
      <c r="AS31" s="59">
        <f>+$D31*CE!AR$7</f>
        <v>0</v>
      </c>
      <c r="AT31" s="59">
        <f>+$D31*CE!AS$7</f>
        <v>0</v>
      </c>
      <c r="AU31" s="59">
        <f>+$D31*CE!AT$7</f>
        <v>0</v>
      </c>
      <c r="AV31" s="59">
        <f>+$D31*CE!AU$7</f>
        <v>0</v>
      </c>
      <c r="AW31" s="59">
        <f>+$D31*CE!AV$7</f>
        <v>0</v>
      </c>
      <c r="AX31" s="59">
        <f>+$D31*CE!AW$7</f>
        <v>0</v>
      </c>
      <c r="AY31" s="59">
        <f>+$D31*CE!AX$7</f>
        <v>0</v>
      </c>
      <c r="AZ31" s="59">
        <f>+$D31*CE!AY$7</f>
        <v>0</v>
      </c>
      <c r="BA31" s="59">
        <f>+$D31*CE!AZ$7</f>
        <v>0</v>
      </c>
      <c r="BB31" s="59">
        <f>+$D31*CE!BA$7</f>
        <v>0</v>
      </c>
      <c r="BC31" s="59">
        <f>+$D31*CE!BB$7</f>
        <v>0</v>
      </c>
      <c r="BD31" s="59">
        <f>+$D31*CE!BC$7</f>
        <v>0</v>
      </c>
      <c r="BE31" s="59">
        <f>+$D31*CE!BD$7</f>
        <v>0</v>
      </c>
      <c r="BF31" s="59">
        <f>+$D31*CE!BE$7</f>
        <v>0</v>
      </c>
      <c r="BG31" s="59">
        <f>+$D31*CE!BF$7</f>
        <v>0</v>
      </c>
      <c r="BH31" s="59">
        <f>+$D31*CE!BG$7</f>
        <v>0</v>
      </c>
      <c r="BI31" s="59">
        <f>+$D31*CE!BH$7</f>
        <v>0</v>
      </c>
      <c r="BJ31" s="59">
        <f>+$D31*CE!BI$7</f>
        <v>0</v>
      </c>
      <c r="BK31" s="59">
        <f>+$D31*CE!BJ$7</f>
        <v>0</v>
      </c>
      <c r="BL31" s="59">
        <f>+$D31*CE!BK$7</f>
        <v>0</v>
      </c>
      <c r="BM31" s="59">
        <f>+$D31*CE!BL$7</f>
        <v>0</v>
      </c>
      <c r="BN31" s="59">
        <f>+$D31*CE!BM$7</f>
        <v>0</v>
      </c>
      <c r="BO31" s="59">
        <f>+$D31*CE!BN$7</f>
        <v>0</v>
      </c>
      <c r="BP31" s="59">
        <f>+$D31*CE!BO$7</f>
        <v>0</v>
      </c>
      <c r="BQ31" s="59">
        <f>+$D31*CE!BP$7</f>
        <v>0</v>
      </c>
      <c r="BR31" s="59">
        <f>+$D31*CE!BQ$7</f>
        <v>0</v>
      </c>
      <c r="BS31" s="59">
        <f>+$D31*CE!BR$7</f>
        <v>0</v>
      </c>
      <c r="BT31" s="59">
        <f>+$D31*CE!BS$7</f>
        <v>0</v>
      </c>
      <c r="BU31" s="59">
        <f>+$D31*CE!BT$7</f>
        <v>0</v>
      </c>
      <c r="BV31" s="59">
        <f>+$D31*CE!BU$7</f>
        <v>0</v>
      </c>
      <c r="BW31" s="59">
        <f>+$D31*CE!BV$7</f>
        <v>0</v>
      </c>
      <c r="BX31" s="59">
        <f>+$D31*CE!BW$7</f>
        <v>0</v>
      </c>
      <c r="BY31" s="59">
        <f>+$D31*CE!BX$7</f>
        <v>0</v>
      </c>
      <c r="BZ31" s="59">
        <f>+$D31*CE!BY$7</f>
        <v>0</v>
      </c>
      <c r="CA31" s="59">
        <f>+$D31*CE!BZ$7</f>
        <v>0</v>
      </c>
      <c r="CB31" s="59">
        <f>+$D31*CE!CA$7</f>
        <v>0</v>
      </c>
      <c r="CC31" s="59">
        <f>+$D31*CE!CB$7</f>
        <v>0</v>
      </c>
      <c r="CD31" s="59">
        <f>+$D31*CE!CC$7</f>
        <v>0</v>
      </c>
      <c r="CE31" s="59">
        <f>+$D31*CE!CD$7</f>
        <v>0</v>
      </c>
      <c r="CF31" s="59">
        <f>+$D31*CE!CE$7</f>
        <v>0</v>
      </c>
      <c r="CG31" s="59">
        <f>+$D31*CE!CF$7</f>
        <v>0</v>
      </c>
      <c r="CH31" s="59">
        <f>+$D31*CE!CG$7</f>
        <v>0</v>
      </c>
      <c r="CI31" s="59">
        <f>+$D31*CE!CH$7</f>
        <v>0</v>
      </c>
      <c r="CJ31" s="59">
        <f>+$D31*CE!CI$7</f>
        <v>0</v>
      </c>
      <c r="CK31" s="59">
        <f>+$D31*CE!CJ$7</f>
        <v>0</v>
      </c>
      <c r="CL31" s="59">
        <f>+$D31*CE!CK$7</f>
        <v>0</v>
      </c>
      <c r="CM31" s="59">
        <f>+$D31*CE!CL$7</f>
        <v>0</v>
      </c>
      <c r="CN31" s="59">
        <f>+$D31*CE!CM$7</f>
        <v>0</v>
      </c>
      <c r="CO31" s="59">
        <f>+$D31*CE!CN$7</f>
        <v>0</v>
      </c>
      <c r="CP31" s="59">
        <f>+$D31*CE!CO$7</f>
        <v>0</v>
      </c>
      <c r="CQ31" s="59">
        <f>+$D31*CE!CP$7</f>
        <v>0</v>
      </c>
      <c r="CR31" s="59">
        <f>+$D31*CE!CQ$7</f>
        <v>0</v>
      </c>
      <c r="CS31" s="59">
        <f>+$D31*CE!CR$7</f>
        <v>0</v>
      </c>
      <c r="CT31" s="59">
        <f>+$D31*CE!CS$7</f>
        <v>0</v>
      </c>
      <c r="CU31" s="59">
        <f>+$D31*CE!CT$7</f>
        <v>0</v>
      </c>
      <c r="CV31" s="59">
        <f>+$D31*CE!CU$7</f>
        <v>0</v>
      </c>
      <c r="CW31" s="59">
        <f>+$D31*CE!CV$7</f>
        <v>0</v>
      </c>
      <c r="CX31" s="59">
        <f>+$D31*CE!CW$7</f>
        <v>0</v>
      </c>
      <c r="CY31" s="59">
        <f>+$D31*CE!CX$7</f>
        <v>0</v>
      </c>
      <c r="CZ31" s="59">
        <f>+$D31*CE!CY$7</f>
        <v>0</v>
      </c>
      <c r="DA31" s="59">
        <f>+$D31*CE!CZ$7</f>
        <v>0</v>
      </c>
      <c r="DB31" s="59">
        <f>+$D31*CE!DA$7</f>
        <v>0</v>
      </c>
      <c r="DC31" s="59">
        <f>+$D31*CE!DB$7</f>
        <v>0</v>
      </c>
      <c r="DD31" s="59">
        <f>+$D31*CE!DC$7</f>
        <v>0</v>
      </c>
      <c r="DE31" s="59">
        <f>+$D31*CE!DD$7</f>
        <v>0</v>
      </c>
      <c r="DF31" s="59">
        <f>+$D31*CE!DE$7</f>
        <v>0</v>
      </c>
      <c r="DG31" s="59">
        <f>+$D31*CE!DF$7</f>
        <v>0</v>
      </c>
      <c r="DH31" s="59">
        <f>+$D31*CE!DG$7</f>
        <v>0</v>
      </c>
      <c r="DI31" s="59">
        <f>+$D31*CE!DH$7</f>
        <v>0</v>
      </c>
      <c r="DJ31" s="59">
        <f>+$D31*CE!DI$7</f>
        <v>0</v>
      </c>
      <c r="DK31" s="59">
        <f>+$D31*CE!DJ$7</f>
        <v>0</v>
      </c>
      <c r="DL31" s="59">
        <f>+$D31*CE!DK$7</f>
        <v>0</v>
      </c>
      <c r="DM31" s="59">
        <f>+$D31*CE!DL$7</f>
        <v>0</v>
      </c>
      <c r="DN31" s="59">
        <f>+$D31*CE!DM$7</f>
        <v>0</v>
      </c>
      <c r="DO31" s="59">
        <f>+$D31*CE!DN$7</f>
        <v>0</v>
      </c>
      <c r="DP31" s="59">
        <f>+$D31*CE!DO$7</f>
        <v>0</v>
      </c>
      <c r="DQ31" s="59">
        <f>+$D31*CE!DP$7</f>
        <v>0</v>
      </c>
      <c r="DR31" s="59">
        <f>+$D31*CE!DQ$7</f>
        <v>0</v>
      </c>
      <c r="DS31" s="59">
        <f>+$D31*CE!DR$7</f>
        <v>0</v>
      </c>
      <c r="DT31" s="59">
        <f>+$D31*CE!DS$7</f>
        <v>0</v>
      </c>
      <c r="DU31" s="59">
        <f>+$D31*CE!DT$7</f>
        <v>0</v>
      </c>
      <c r="DV31" s="59">
        <f>+$D31*CE!DU$7</f>
        <v>0</v>
      </c>
      <c r="DW31" s="59">
        <f>+$D31*CE!DV$7</f>
        <v>0</v>
      </c>
    </row>
    <row r="32" spans="3:127" ht="16.5" thickTop="1" thickBot="1" x14ac:dyDescent="0.3">
      <c r="C32" s="119" t="str">
        <f>+'I_Costi Variabili'!D31</f>
        <v>Costo Variabile 27</v>
      </c>
      <c r="D32" s="57">
        <f>+'I_Costi Variabili'!F31</f>
        <v>0</v>
      </c>
      <c r="E32" s="57">
        <f>+'I_Costi Variabili'!E31</f>
        <v>0</v>
      </c>
      <c r="F32" s="58">
        <f>+'I_Costi Variabili'!G31</f>
        <v>0</v>
      </c>
      <c r="H32" s="59">
        <f>+$D32*CE!G$7</f>
        <v>0</v>
      </c>
      <c r="I32" s="59">
        <f>+$D32*CE!H$7</f>
        <v>0</v>
      </c>
      <c r="J32" s="59">
        <f>+$D32*CE!I$7</f>
        <v>0</v>
      </c>
      <c r="K32" s="59">
        <f>+$D32*CE!J$7</f>
        <v>0</v>
      </c>
      <c r="L32" s="59">
        <f>+$D32*CE!K$7</f>
        <v>0</v>
      </c>
      <c r="M32" s="59">
        <f>+$D32*CE!L$7</f>
        <v>0</v>
      </c>
      <c r="N32" s="59">
        <f>+$D32*CE!M$7</f>
        <v>0</v>
      </c>
      <c r="O32" s="59">
        <f>+$D32*CE!N$7</f>
        <v>0</v>
      </c>
      <c r="P32" s="59">
        <f>+$D32*CE!O$7</f>
        <v>0</v>
      </c>
      <c r="Q32" s="59">
        <f>+$D32*CE!P$7</f>
        <v>0</v>
      </c>
      <c r="R32" s="59">
        <f>+$D32*CE!Q$7</f>
        <v>0</v>
      </c>
      <c r="S32" s="59">
        <f>+$D32*CE!R$7</f>
        <v>0</v>
      </c>
      <c r="T32" s="59">
        <f>+$D32*CE!S$7</f>
        <v>0</v>
      </c>
      <c r="U32" s="59">
        <f>+$D32*CE!T$7</f>
        <v>0</v>
      </c>
      <c r="V32" s="59">
        <f>+$D32*CE!U$7</f>
        <v>0</v>
      </c>
      <c r="W32" s="59">
        <f>+$D32*CE!V$7</f>
        <v>0</v>
      </c>
      <c r="X32" s="59">
        <f>+$D32*CE!W$7</f>
        <v>0</v>
      </c>
      <c r="Y32" s="59">
        <f>+$D32*CE!X$7</f>
        <v>0</v>
      </c>
      <c r="Z32" s="59">
        <f>+$D32*CE!Y$7</f>
        <v>0</v>
      </c>
      <c r="AA32" s="59">
        <f>+$D32*CE!Z$7</f>
        <v>0</v>
      </c>
      <c r="AB32" s="59">
        <f>+$D32*CE!AA$7</f>
        <v>0</v>
      </c>
      <c r="AC32" s="59">
        <f>+$D32*CE!AB$7</f>
        <v>0</v>
      </c>
      <c r="AD32" s="59">
        <f>+$D32*CE!AC$7</f>
        <v>0</v>
      </c>
      <c r="AE32" s="59">
        <f>+$D32*CE!AD$7</f>
        <v>0</v>
      </c>
      <c r="AF32" s="59">
        <f>+$D32*CE!AE$7</f>
        <v>0</v>
      </c>
      <c r="AG32" s="59">
        <f>+$D32*CE!AF$7</f>
        <v>0</v>
      </c>
      <c r="AH32" s="59">
        <f>+$D32*CE!AG$7</f>
        <v>0</v>
      </c>
      <c r="AI32" s="59">
        <f>+$D32*CE!AH$7</f>
        <v>0</v>
      </c>
      <c r="AJ32" s="59">
        <f>+$D32*CE!AI$7</f>
        <v>0</v>
      </c>
      <c r="AK32" s="59">
        <f>+$D32*CE!AJ$7</f>
        <v>0</v>
      </c>
      <c r="AL32" s="59">
        <f>+$D32*CE!AK$7</f>
        <v>0</v>
      </c>
      <c r="AM32" s="59">
        <f>+$D32*CE!AL$7</f>
        <v>0</v>
      </c>
      <c r="AN32" s="59">
        <f>+$D32*CE!AM$7</f>
        <v>0</v>
      </c>
      <c r="AO32" s="59">
        <f>+$D32*CE!AN$7</f>
        <v>0</v>
      </c>
      <c r="AP32" s="59">
        <f>+$D32*CE!AO$7</f>
        <v>0</v>
      </c>
      <c r="AQ32" s="59">
        <f>+$D32*CE!AP$7</f>
        <v>0</v>
      </c>
      <c r="AR32" s="59">
        <f>+$D32*CE!AQ$7</f>
        <v>0</v>
      </c>
      <c r="AS32" s="59">
        <f>+$D32*CE!AR$7</f>
        <v>0</v>
      </c>
      <c r="AT32" s="59">
        <f>+$D32*CE!AS$7</f>
        <v>0</v>
      </c>
      <c r="AU32" s="59">
        <f>+$D32*CE!AT$7</f>
        <v>0</v>
      </c>
      <c r="AV32" s="59">
        <f>+$D32*CE!AU$7</f>
        <v>0</v>
      </c>
      <c r="AW32" s="59">
        <f>+$D32*CE!AV$7</f>
        <v>0</v>
      </c>
      <c r="AX32" s="59">
        <f>+$D32*CE!AW$7</f>
        <v>0</v>
      </c>
      <c r="AY32" s="59">
        <f>+$D32*CE!AX$7</f>
        <v>0</v>
      </c>
      <c r="AZ32" s="59">
        <f>+$D32*CE!AY$7</f>
        <v>0</v>
      </c>
      <c r="BA32" s="59">
        <f>+$D32*CE!AZ$7</f>
        <v>0</v>
      </c>
      <c r="BB32" s="59">
        <f>+$D32*CE!BA$7</f>
        <v>0</v>
      </c>
      <c r="BC32" s="59">
        <f>+$D32*CE!BB$7</f>
        <v>0</v>
      </c>
      <c r="BD32" s="59">
        <f>+$D32*CE!BC$7</f>
        <v>0</v>
      </c>
      <c r="BE32" s="59">
        <f>+$D32*CE!BD$7</f>
        <v>0</v>
      </c>
      <c r="BF32" s="59">
        <f>+$D32*CE!BE$7</f>
        <v>0</v>
      </c>
      <c r="BG32" s="59">
        <f>+$D32*CE!BF$7</f>
        <v>0</v>
      </c>
      <c r="BH32" s="59">
        <f>+$D32*CE!BG$7</f>
        <v>0</v>
      </c>
      <c r="BI32" s="59">
        <f>+$D32*CE!BH$7</f>
        <v>0</v>
      </c>
      <c r="BJ32" s="59">
        <f>+$D32*CE!BI$7</f>
        <v>0</v>
      </c>
      <c r="BK32" s="59">
        <f>+$D32*CE!BJ$7</f>
        <v>0</v>
      </c>
      <c r="BL32" s="59">
        <f>+$D32*CE!BK$7</f>
        <v>0</v>
      </c>
      <c r="BM32" s="59">
        <f>+$D32*CE!BL$7</f>
        <v>0</v>
      </c>
      <c r="BN32" s="59">
        <f>+$D32*CE!BM$7</f>
        <v>0</v>
      </c>
      <c r="BO32" s="59">
        <f>+$D32*CE!BN$7</f>
        <v>0</v>
      </c>
      <c r="BP32" s="59">
        <f>+$D32*CE!BO$7</f>
        <v>0</v>
      </c>
      <c r="BQ32" s="59">
        <f>+$D32*CE!BP$7</f>
        <v>0</v>
      </c>
      <c r="BR32" s="59">
        <f>+$D32*CE!BQ$7</f>
        <v>0</v>
      </c>
      <c r="BS32" s="59">
        <f>+$D32*CE!BR$7</f>
        <v>0</v>
      </c>
      <c r="BT32" s="59">
        <f>+$D32*CE!BS$7</f>
        <v>0</v>
      </c>
      <c r="BU32" s="59">
        <f>+$D32*CE!BT$7</f>
        <v>0</v>
      </c>
      <c r="BV32" s="59">
        <f>+$D32*CE!BU$7</f>
        <v>0</v>
      </c>
      <c r="BW32" s="59">
        <f>+$D32*CE!BV$7</f>
        <v>0</v>
      </c>
      <c r="BX32" s="59">
        <f>+$D32*CE!BW$7</f>
        <v>0</v>
      </c>
      <c r="BY32" s="59">
        <f>+$D32*CE!BX$7</f>
        <v>0</v>
      </c>
      <c r="BZ32" s="59">
        <f>+$D32*CE!BY$7</f>
        <v>0</v>
      </c>
      <c r="CA32" s="59">
        <f>+$D32*CE!BZ$7</f>
        <v>0</v>
      </c>
      <c r="CB32" s="59">
        <f>+$D32*CE!CA$7</f>
        <v>0</v>
      </c>
      <c r="CC32" s="59">
        <f>+$D32*CE!CB$7</f>
        <v>0</v>
      </c>
      <c r="CD32" s="59">
        <f>+$D32*CE!CC$7</f>
        <v>0</v>
      </c>
      <c r="CE32" s="59">
        <f>+$D32*CE!CD$7</f>
        <v>0</v>
      </c>
      <c r="CF32" s="59">
        <f>+$D32*CE!CE$7</f>
        <v>0</v>
      </c>
      <c r="CG32" s="59">
        <f>+$D32*CE!CF$7</f>
        <v>0</v>
      </c>
      <c r="CH32" s="59">
        <f>+$D32*CE!CG$7</f>
        <v>0</v>
      </c>
      <c r="CI32" s="59">
        <f>+$D32*CE!CH$7</f>
        <v>0</v>
      </c>
      <c r="CJ32" s="59">
        <f>+$D32*CE!CI$7</f>
        <v>0</v>
      </c>
      <c r="CK32" s="59">
        <f>+$D32*CE!CJ$7</f>
        <v>0</v>
      </c>
      <c r="CL32" s="59">
        <f>+$D32*CE!CK$7</f>
        <v>0</v>
      </c>
      <c r="CM32" s="59">
        <f>+$D32*CE!CL$7</f>
        <v>0</v>
      </c>
      <c r="CN32" s="59">
        <f>+$D32*CE!CM$7</f>
        <v>0</v>
      </c>
      <c r="CO32" s="59">
        <f>+$D32*CE!CN$7</f>
        <v>0</v>
      </c>
      <c r="CP32" s="59">
        <f>+$D32*CE!CO$7</f>
        <v>0</v>
      </c>
      <c r="CQ32" s="59">
        <f>+$D32*CE!CP$7</f>
        <v>0</v>
      </c>
      <c r="CR32" s="59">
        <f>+$D32*CE!CQ$7</f>
        <v>0</v>
      </c>
      <c r="CS32" s="59">
        <f>+$D32*CE!CR$7</f>
        <v>0</v>
      </c>
      <c r="CT32" s="59">
        <f>+$D32*CE!CS$7</f>
        <v>0</v>
      </c>
      <c r="CU32" s="59">
        <f>+$D32*CE!CT$7</f>
        <v>0</v>
      </c>
      <c r="CV32" s="59">
        <f>+$D32*CE!CU$7</f>
        <v>0</v>
      </c>
      <c r="CW32" s="59">
        <f>+$D32*CE!CV$7</f>
        <v>0</v>
      </c>
      <c r="CX32" s="59">
        <f>+$D32*CE!CW$7</f>
        <v>0</v>
      </c>
      <c r="CY32" s="59">
        <f>+$D32*CE!CX$7</f>
        <v>0</v>
      </c>
      <c r="CZ32" s="59">
        <f>+$D32*CE!CY$7</f>
        <v>0</v>
      </c>
      <c r="DA32" s="59">
        <f>+$D32*CE!CZ$7</f>
        <v>0</v>
      </c>
      <c r="DB32" s="59">
        <f>+$D32*CE!DA$7</f>
        <v>0</v>
      </c>
      <c r="DC32" s="59">
        <f>+$D32*CE!DB$7</f>
        <v>0</v>
      </c>
      <c r="DD32" s="59">
        <f>+$D32*CE!DC$7</f>
        <v>0</v>
      </c>
      <c r="DE32" s="59">
        <f>+$D32*CE!DD$7</f>
        <v>0</v>
      </c>
      <c r="DF32" s="59">
        <f>+$D32*CE!DE$7</f>
        <v>0</v>
      </c>
      <c r="DG32" s="59">
        <f>+$D32*CE!DF$7</f>
        <v>0</v>
      </c>
      <c r="DH32" s="59">
        <f>+$D32*CE!DG$7</f>
        <v>0</v>
      </c>
      <c r="DI32" s="59">
        <f>+$D32*CE!DH$7</f>
        <v>0</v>
      </c>
      <c r="DJ32" s="59">
        <f>+$D32*CE!DI$7</f>
        <v>0</v>
      </c>
      <c r="DK32" s="59">
        <f>+$D32*CE!DJ$7</f>
        <v>0</v>
      </c>
      <c r="DL32" s="59">
        <f>+$D32*CE!DK$7</f>
        <v>0</v>
      </c>
      <c r="DM32" s="59">
        <f>+$D32*CE!DL$7</f>
        <v>0</v>
      </c>
      <c r="DN32" s="59">
        <f>+$D32*CE!DM$7</f>
        <v>0</v>
      </c>
      <c r="DO32" s="59">
        <f>+$D32*CE!DN$7</f>
        <v>0</v>
      </c>
      <c r="DP32" s="59">
        <f>+$D32*CE!DO$7</f>
        <v>0</v>
      </c>
      <c r="DQ32" s="59">
        <f>+$D32*CE!DP$7</f>
        <v>0</v>
      </c>
      <c r="DR32" s="59">
        <f>+$D32*CE!DQ$7</f>
        <v>0</v>
      </c>
      <c r="DS32" s="59">
        <f>+$D32*CE!DR$7</f>
        <v>0</v>
      </c>
      <c r="DT32" s="59">
        <f>+$D32*CE!DS$7</f>
        <v>0</v>
      </c>
      <c r="DU32" s="59">
        <f>+$D32*CE!DT$7</f>
        <v>0</v>
      </c>
      <c r="DV32" s="59">
        <f>+$D32*CE!DU$7</f>
        <v>0</v>
      </c>
      <c r="DW32" s="59">
        <f>+$D32*CE!DV$7</f>
        <v>0</v>
      </c>
    </row>
    <row r="33" spans="3:127" ht="16.5" thickTop="1" thickBot="1" x14ac:dyDescent="0.3">
      <c r="C33" s="119" t="str">
        <f>+'I_Costi Variabili'!D32</f>
        <v>Costo Variabile 28</v>
      </c>
      <c r="D33" s="57">
        <f>+'I_Costi Variabili'!F32</f>
        <v>0</v>
      </c>
      <c r="E33" s="57">
        <f>+'I_Costi Variabili'!E32</f>
        <v>0</v>
      </c>
      <c r="F33" s="58">
        <f>+'I_Costi Variabili'!G32</f>
        <v>0</v>
      </c>
      <c r="H33" s="59">
        <f>+$D33*CE!G$7</f>
        <v>0</v>
      </c>
      <c r="I33" s="59">
        <f>+$D33*CE!H$7</f>
        <v>0</v>
      </c>
      <c r="J33" s="59">
        <f>+$D33*CE!I$7</f>
        <v>0</v>
      </c>
      <c r="K33" s="59">
        <f>+$D33*CE!J$7</f>
        <v>0</v>
      </c>
      <c r="L33" s="59">
        <f>+$D33*CE!K$7</f>
        <v>0</v>
      </c>
      <c r="M33" s="59">
        <f>+$D33*CE!L$7</f>
        <v>0</v>
      </c>
      <c r="N33" s="59">
        <f>+$D33*CE!M$7</f>
        <v>0</v>
      </c>
      <c r="O33" s="59">
        <f>+$D33*CE!N$7</f>
        <v>0</v>
      </c>
      <c r="P33" s="59">
        <f>+$D33*CE!O$7</f>
        <v>0</v>
      </c>
      <c r="Q33" s="59">
        <f>+$D33*CE!P$7</f>
        <v>0</v>
      </c>
      <c r="R33" s="59">
        <f>+$D33*CE!Q$7</f>
        <v>0</v>
      </c>
      <c r="S33" s="59">
        <f>+$D33*CE!R$7</f>
        <v>0</v>
      </c>
      <c r="T33" s="59">
        <f>+$D33*CE!S$7</f>
        <v>0</v>
      </c>
      <c r="U33" s="59">
        <f>+$D33*CE!T$7</f>
        <v>0</v>
      </c>
      <c r="V33" s="59">
        <f>+$D33*CE!U$7</f>
        <v>0</v>
      </c>
      <c r="W33" s="59">
        <f>+$D33*CE!V$7</f>
        <v>0</v>
      </c>
      <c r="X33" s="59">
        <f>+$D33*CE!W$7</f>
        <v>0</v>
      </c>
      <c r="Y33" s="59">
        <f>+$D33*CE!X$7</f>
        <v>0</v>
      </c>
      <c r="Z33" s="59">
        <f>+$D33*CE!Y$7</f>
        <v>0</v>
      </c>
      <c r="AA33" s="59">
        <f>+$D33*CE!Z$7</f>
        <v>0</v>
      </c>
      <c r="AB33" s="59">
        <f>+$D33*CE!AA$7</f>
        <v>0</v>
      </c>
      <c r="AC33" s="59">
        <f>+$D33*CE!AB$7</f>
        <v>0</v>
      </c>
      <c r="AD33" s="59">
        <f>+$D33*CE!AC$7</f>
        <v>0</v>
      </c>
      <c r="AE33" s="59">
        <f>+$D33*CE!AD$7</f>
        <v>0</v>
      </c>
      <c r="AF33" s="59">
        <f>+$D33*CE!AE$7</f>
        <v>0</v>
      </c>
      <c r="AG33" s="59">
        <f>+$D33*CE!AF$7</f>
        <v>0</v>
      </c>
      <c r="AH33" s="59">
        <f>+$D33*CE!AG$7</f>
        <v>0</v>
      </c>
      <c r="AI33" s="59">
        <f>+$D33*CE!AH$7</f>
        <v>0</v>
      </c>
      <c r="AJ33" s="59">
        <f>+$D33*CE!AI$7</f>
        <v>0</v>
      </c>
      <c r="AK33" s="59">
        <f>+$D33*CE!AJ$7</f>
        <v>0</v>
      </c>
      <c r="AL33" s="59">
        <f>+$D33*CE!AK$7</f>
        <v>0</v>
      </c>
      <c r="AM33" s="59">
        <f>+$D33*CE!AL$7</f>
        <v>0</v>
      </c>
      <c r="AN33" s="59">
        <f>+$D33*CE!AM$7</f>
        <v>0</v>
      </c>
      <c r="AO33" s="59">
        <f>+$D33*CE!AN$7</f>
        <v>0</v>
      </c>
      <c r="AP33" s="59">
        <f>+$D33*CE!AO$7</f>
        <v>0</v>
      </c>
      <c r="AQ33" s="59">
        <f>+$D33*CE!AP$7</f>
        <v>0</v>
      </c>
      <c r="AR33" s="59">
        <f>+$D33*CE!AQ$7</f>
        <v>0</v>
      </c>
      <c r="AS33" s="59">
        <f>+$D33*CE!AR$7</f>
        <v>0</v>
      </c>
      <c r="AT33" s="59">
        <f>+$D33*CE!AS$7</f>
        <v>0</v>
      </c>
      <c r="AU33" s="59">
        <f>+$D33*CE!AT$7</f>
        <v>0</v>
      </c>
      <c r="AV33" s="59">
        <f>+$D33*CE!AU$7</f>
        <v>0</v>
      </c>
      <c r="AW33" s="59">
        <f>+$D33*CE!AV$7</f>
        <v>0</v>
      </c>
      <c r="AX33" s="59">
        <f>+$D33*CE!AW$7</f>
        <v>0</v>
      </c>
      <c r="AY33" s="59">
        <f>+$D33*CE!AX$7</f>
        <v>0</v>
      </c>
      <c r="AZ33" s="59">
        <f>+$D33*CE!AY$7</f>
        <v>0</v>
      </c>
      <c r="BA33" s="59">
        <f>+$D33*CE!AZ$7</f>
        <v>0</v>
      </c>
      <c r="BB33" s="59">
        <f>+$D33*CE!BA$7</f>
        <v>0</v>
      </c>
      <c r="BC33" s="59">
        <f>+$D33*CE!BB$7</f>
        <v>0</v>
      </c>
      <c r="BD33" s="59">
        <f>+$D33*CE!BC$7</f>
        <v>0</v>
      </c>
      <c r="BE33" s="59">
        <f>+$D33*CE!BD$7</f>
        <v>0</v>
      </c>
      <c r="BF33" s="59">
        <f>+$D33*CE!BE$7</f>
        <v>0</v>
      </c>
      <c r="BG33" s="59">
        <f>+$D33*CE!BF$7</f>
        <v>0</v>
      </c>
      <c r="BH33" s="59">
        <f>+$D33*CE!BG$7</f>
        <v>0</v>
      </c>
      <c r="BI33" s="59">
        <f>+$D33*CE!BH$7</f>
        <v>0</v>
      </c>
      <c r="BJ33" s="59">
        <f>+$D33*CE!BI$7</f>
        <v>0</v>
      </c>
      <c r="BK33" s="59">
        <f>+$D33*CE!BJ$7</f>
        <v>0</v>
      </c>
      <c r="BL33" s="59">
        <f>+$D33*CE!BK$7</f>
        <v>0</v>
      </c>
      <c r="BM33" s="59">
        <f>+$D33*CE!BL$7</f>
        <v>0</v>
      </c>
      <c r="BN33" s="59">
        <f>+$D33*CE!BM$7</f>
        <v>0</v>
      </c>
      <c r="BO33" s="59">
        <f>+$D33*CE!BN$7</f>
        <v>0</v>
      </c>
      <c r="BP33" s="59">
        <f>+$D33*CE!BO$7</f>
        <v>0</v>
      </c>
      <c r="BQ33" s="59">
        <f>+$D33*CE!BP$7</f>
        <v>0</v>
      </c>
      <c r="BR33" s="59">
        <f>+$D33*CE!BQ$7</f>
        <v>0</v>
      </c>
      <c r="BS33" s="59">
        <f>+$D33*CE!BR$7</f>
        <v>0</v>
      </c>
      <c r="BT33" s="59">
        <f>+$D33*CE!BS$7</f>
        <v>0</v>
      </c>
      <c r="BU33" s="59">
        <f>+$D33*CE!BT$7</f>
        <v>0</v>
      </c>
      <c r="BV33" s="59">
        <f>+$D33*CE!BU$7</f>
        <v>0</v>
      </c>
      <c r="BW33" s="59">
        <f>+$D33*CE!BV$7</f>
        <v>0</v>
      </c>
      <c r="BX33" s="59">
        <f>+$D33*CE!BW$7</f>
        <v>0</v>
      </c>
      <c r="BY33" s="59">
        <f>+$D33*CE!BX$7</f>
        <v>0</v>
      </c>
      <c r="BZ33" s="59">
        <f>+$D33*CE!BY$7</f>
        <v>0</v>
      </c>
      <c r="CA33" s="59">
        <f>+$D33*CE!BZ$7</f>
        <v>0</v>
      </c>
      <c r="CB33" s="59">
        <f>+$D33*CE!CA$7</f>
        <v>0</v>
      </c>
      <c r="CC33" s="59">
        <f>+$D33*CE!CB$7</f>
        <v>0</v>
      </c>
      <c r="CD33" s="59">
        <f>+$D33*CE!CC$7</f>
        <v>0</v>
      </c>
      <c r="CE33" s="59">
        <f>+$D33*CE!CD$7</f>
        <v>0</v>
      </c>
      <c r="CF33" s="59">
        <f>+$D33*CE!CE$7</f>
        <v>0</v>
      </c>
      <c r="CG33" s="59">
        <f>+$D33*CE!CF$7</f>
        <v>0</v>
      </c>
      <c r="CH33" s="59">
        <f>+$D33*CE!CG$7</f>
        <v>0</v>
      </c>
      <c r="CI33" s="59">
        <f>+$D33*CE!CH$7</f>
        <v>0</v>
      </c>
      <c r="CJ33" s="59">
        <f>+$D33*CE!CI$7</f>
        <v>0</v>
      </c>
      <c r="CK33" s="59">
        <f>+$D33*CE!CJ$7</f>
        <v>0</v>
      </c>
      <c r="CL33" s="59">
        <f>+$D33*CE!CK$7</f>
        <v>0</v>
      </c>
      <c r="CM33" s="59">
        <f>+$D33*CE!CL$7</f>
        <v>0</v>
      </c>
      <c r="CN33" s="59">
        <f>+$D33*CE!CM$7</f>
        <v>0</v>
      </c>
      <c r="CO33" s="59">
        <f>+$D33*CE!CN$7</f>
        <v>0</v>
      </c>
      <c r="CP33" s="59">
        <f>+$D33*CE!CO$7</f>
        <v>0</v>
      </c>
      <c r="CQ33" s="59">
        <f>+$D33*CE!CP$7</f>
        <v>0</v>
      </c>
      <c r="CR33" s="59">
        <f>+$D33*CE!CQ$7</f>
        <v>0</v>
      </c>
      <c r="CS33" s="59">
        <f>+$D33*CE!CR$7</f>
        <v>0</v>
      </c>
      <c r="CT33" s="59">
        <f>+$D33*CE!CS$7</f>
        <v>0</v>
      </c>
      <c r="CU33" s="59">
        <f>+$D33*CE!CT$7</f>
        <v>0</v>
      </c>
      <c r="CV33" s="59">
        <f>+$D33*CE!CU$7</f>
        <v>0</v>
      </c>
      <c r="CW33" s="59">
        <f>+$D33*CE!CV$7</f>
        <v>0</v>
      </c>
      <c r="CX33" s="59">
        <f>+$D33*CE!CW$7</f>
        <v>0</v>
      </c>
      <c r="CY33" s="59">
        <f>+$D33*CE!CX$7</f>
        <v>0</v>
      </c>
      <c r="CZ33" s="59">
        <f>+$D33*CE!CY$7</f>
        <v>0</v>
      </c>
      <c r="DA33" s="59">
        <f>+$D33*CE!CZ$7</f>
        <v>0</v>
      </c>
      <c r="DB33" s="59">
        <f>+$D33*CE!DA$7</f>
        <v>0</v>
      </c>
      <c r="DC33" s="59">
        <f>+$D33*CE!DB$7</f>
        <v>0</v>
      </c>
      <c r="DD33" s="59">
        <f>+$D33*CE!DC$7</f>
        <v>0</v>
      </c>
      <c r="DE33" s="59">
        <f>+$D33*CE!DD$7</f>
        <v>0</v>
      </c>
      <c r="DF33" s="59">
        <f>+$D33*CE!DE$7</f>
        <v>0</v>
      </c>
      <c r="DG33" s="59">
        <f>+$D33*CE!DF$7</f>
        <v>0</v>
      </c>
      <c r="DH33" s="59">
        <f>+$D33*CE!DG$7</f>
        <v>0</v>
      </c>
      <c r="DI33" s="59">
        <f>+$D33*CE!DH$7</f>
        <v>0</v>
      </c>
      <c r="DJ33" s="59">
        <f>+$D33*CE!DI$7</f>
        <v>0</v>
      </c>
      <c r="DK33" s="59">
        <f>+$D33*CE!DJ$7</f>
        <v>0</v>
      </c>
      <c r="DL33" s="59">
        <f>+$D33*CE!DK$7</f>
        <v>0</v>
      </c>
      <c r="DM33" s="59">
        <f>+$D33*CE!DL$7</f>
        <v>0</v>
      </c>
      <c r="DN33" s="59">
        <f>+$D33*CE!DM$7</f>
        <v>0</v>
      </c>
      <c r="DO33" s="59">
        <f>+$D33*CE!DN$7</f>
        <v>0</v>
      </c>
      <c r="DP33" s="59">
        <f>+$D33*CE!DO$7</f>
        <v>0</v>
      </c>
      <c r="DQ33" s="59">
        <f>+$D33*CE!DP$7</f>
        <v>0</v>
      </c>
      <c r="DR33" s="59">
        <f>+$D33*CE!DQ$7</f>
        <v>0</v>
      </c>
      <c r="DS33" s="59">
        <f>+$D33*CE!DR$7</f>
        <v>0</v>
      </c>
      <c r="DT33" s="59">
        <f>+$D33*CE!DS$7</f>
        <v>0</v>
      </c>
      <c r="DU33" s="59">
        <f>+$D33*CE!DT$7</f>
        <v>0</v>
      </c>
      <c r="DV33" s="59">
        <f>+$D33*CE!DU$7</f>
        <v>0</v>
      </c>
      <c r="DW33" s="59">
        <f>+$D33*CE!DV$7</f>
        <v>0</v>
      </c>
    </row>
    <row r="34" spans="3:127" ht="16.5" thickTop="1" thickBot="1" x14ac:dyDescent="0.3">
      <c r="C34" s="119" t="str">
        <f>+'I_Costi Variabili'!D33</f>
        <v>Costo Variabile 29</v>
      </c>
      <c r="D34" s="57">
        <f>+'I_Costi Variabili'!F33</f>
        <v>0</v>
      </c>
      <c r="E34" s="57">
        <f>+'I_Costi Variabili'!E33</f>
        <v>0</v>
      </c>
      <c r="F34" s="58">
        <f>+'I_Costi Variabili'!G33</f>
        <v>0</v>
      </c>
      <c r="H34" s="59">
        <f>+$D34*CE!G$7</f>
        <v>0</v>
      </c>
      <c r="I34" s="59">
        <f>+$D34*CE!H$7</f>
        <v>0</v>
      </c>
      <c r="J34" s="59">
        <f>+$D34*CE!I$7</f>
        <v>0</v>
      </c>
      <c r="K34" s="59">
        <f>+$D34*CE!J$7</f>
        <v>0</v>
      </c>
      <c r="L34" s="59">
        <f>+$D34*CE!K$7</f>
        <v>0</v>
      </c>
      <c r="M34" s="59">
        <f>+$D34*CE!L$7</f>
        <v>0</v>
      </c>
      <c r="N34" s="59">
        <f>+$D34*CE!M$7</f>
        <v>0</v>
      </c>
      <c r="O34" s="59">
        <f>+$D34*CE!N$7</f>
        <v>0</v>
      </c>
      <c r="P34" s="59">
        <f>+$D34*CE!O$7</f>
        <v>0</v>
      </c>
      <c r="Q34" s="59">
        <f>+$D34*CE!P$7</f>
        <v>0</v>
      </c>
      <c r="R34" s="59">
        <f>+$D34*CE!Q$7</f>
        <v>0</v>
      </c>
      <c r="S34" s="59">
        <f>+$D34*CE!R$7</f>
        <v>0</v>
      </c>
      <c r="T34" s="59">
        <f>+$D34*CE!S$7</f>
        <v>0</v>
      </c>
      <c r="U34" s="59">
        <f>+$D34*CE!T$7</f>
        <v>0</v>
      </c>
      <c r="V34" s="59">
        <f>+$D34*CE!U$7</f>
        <v>0</v>
      </c>
      <c r="W34" s="59">
        <f>+$D34*CE!V$7</f>
        <v>0</v>
      </c>
      <c r="X34" s="59">
        <f>+$D34*CE!W$7</f>
        <v>0</v>
      </c>
      <c r="Y34" s="59">
        <f>+$D34*CE!X$7</f>
        <v>0</v>
      </c>
      <c r="Z34" s="59">
        <f>+$D34*CE!Y$7</f>
        <v>0</v>
      </c>
      <c r="AA34" s="59">
        <f>+$D34*CE!Z$7</f>
        <v>0</v>
      </c>
      <c r="AB34" s="59">
        <f>+$D34*CE!AA$7</f>
        <v>0</v>
      </c>
      <c r="AC34" s="59">
        <f>+$D34*CE!AB$7</f>
        <v>0</v>
      </c>
      <c r="AD34" s="59">
        <f>+$D34*CE!AC$7</f>
        <v>0</v>
      </c>
      <c r="AE34" s="59">
        <f>+$D34*CE!AD$7</f>
        <v>0</v>
      </c>
      <c r="AF34" s="59">
        <f>+$D34*CE!AE$7</f>
        <v>0</v>
      </c>
      <c r="AG34" s="59">
        <f>+$D34*CE!AF$7</f>
        <v>0</v>
      </c>
      <c r="AH34" s="59">
        <f>+$D34*CE!AG$7</f>
        <v>0</v>
      </c>
      <c r="AI34" s="59">
        <f>+$D34*CE!AH$7</f>
        <v>0</v>
      </c>
      <c r="AJ34" s="59">
        <f>+$D34*CE!AI$7</f>
        <v>0</v>
      </c>
      <c r="AK34" s="59">
        <f>+$D34*CE!AJ$7</f>
        <v>0</v>
      </c>
      <c r="AL34" s="59">
        <f>+$D34*CE!AK$7</f>
        <v>0</v>
      </c>
      <c r="AM34" s="59">
        <f>+$D34*CE!AL$7</f>
        <v>0</v>
      </c>
      <c r="AN34" s="59">
        <f>+$D34*CE!AM$7</f>
        <v>0</v>
      </c>
      <c r="AO34" s="59">
        <f>+$D34*CE!AN$7</f>
        <v>0</v>
      </c>
      <c r="AP34" s="59">
        <f>+$D34*CE!AO$7</f>
        <v>0</v>
      </c>
      <c r="AQ34" s="59">
        <f>+$D34*CE!AP$7</f>
        <v>0</v>
      </c>
      <c r="AR34" s="59">
        <f>+$D34*CE!AQ$7</f>
        <v>0</v>
      </c>
      <c r="AS34" s="59">
        <f>+$D34*CE!AR$7</f>
        <v>0</v>
      </c>
      <c r="AT34" s="59">
        <f>+$D34*CE!AS$7</f>
        <v>0</v>
      </c>
      <c r="AU34" s="59">
        <f>+$D34*CE!AT$7</f>
        <v>0</v>
      </c>
      <c r="AV34" s="59">
        <f>+$D34*CE!AU$7</f>
        <v>0</v>
      </c>
      <c r="AW34" s="59">
        <f>+$D34*CE!AV$7</f>
        <v>0</v>
      </c>
      <c r="AX34" s="59">
        <f>+$D34*CE!AW$7</f>
        <v>0</v>
      </c>
      <c r="AY34" s="59">
        <f>+$D34*CE!AX$7</f>
        <v>0</v>
      </c>
      <c r="AZ34" s="59">
        <f>+$D34*CE!AY$7</f>
        <v>0</v>
      </c>
      <c r="BA34" s="59">
        <f>+$D34*CE!AZ$7</f>
        <v>0</v>
      </c>
      <c r="BB34" s="59">
        <f>+$D34*CE!BA$7</f>
        <v>0</v>
      </c>
      <c r="BC34" s="59">
        <f>+$D34*CE!BB$7</f>
        <v>0</v>
      </c>
      <c r="BD34" s="59">
        <f>+$D34*CE!BC$7</f>
        <v>0</v>
      </c>
      <c r="BE34" s="59">
        <f>+$D34*CE!BD$7</f>
        <v>0</v>
      </c>
      <c r="BF34" s="59">
        <f>+$D34*CE!BE$7</f>
        <v>0</v>
      </c>
      <c r="BG34" s="59">
        <f>+$D34*CE!BF$7</f>
        <v>0</v>
      </c>
      <c r="BH34" s="59">
        <f>+$D34*CE!BG$7</f>
        <v>0</v>
      </c>
      <c r="BI34" s="59">
        <f>+$D34*CE!BH$7</f>
        <v>0</v>
      </c>
      <c r="BJ34" s="59">
        <f>+$D34*CE!BI$7</f>
        <v>0</v>
      </c>
      <c r="BK34" s="59">
        <f>+$D34*CE!BJ$7</f>
        <v>0</v>
      </c>
      <c r="BL34" s="59">
        <f>+$D34*CE!BK$7</f>
        <v>0</v>
      </c>
      <c r="BM34" s="59">
        <f>+$D34*CE!BL$7</f>
        <v>0</v>
      </c>
      <c r="BN34" s="59">
        <f>+$D34*CE!BM$7</f>
        <v>0</v>
      </c>
      <c r="BO34" s="59">
        <f>+$D34*CE!BN$7</f>
        <v>0</v>
      </c>
      <c r="BP34" s="59">
        <f>+$D34*CE!BO$7</f>
        <v>0</v>
      </c>
      <c r="BQ34" s="59">
        <f>+$D34*CE!BP$7</f>
        <v>0</v>
      </c>
      <c r="BR34" s="59">
        <f>+$D34*CE!BQ$7</f>
        <v>0</v>
      </c>
      <c r="BS34" s="59">
        <f>+$D34*CE!BR$7</f>
        <v>0</v>
      </c>
      <c r="BT34" s="59">
        <f>+$D34*CE!BS$7</f>
        <v>0</v>
      </c>
      <c r="BU34" s="59">
        <f>+$D34*CE!BT$7</f>
        <v>0</v>
      </c>
      <c r="BV34" s="59">
        <f>+$D34*CE!BU$7</f>
        <v>0</v>
      </c>
      <c r="BW34" s="59">
        <f>+$D34*CE!BV$7</f>
        <v>0</v>
      </c>
      <c r="BX34" s="59">
        <f>+$D34*CE!BW$7</f>
        <v>0</v>
      </c>
      <c r="BY34" s="59">
        <f>+$D34*CE!BX$7</f>
        <v>0</v>
      </c>
      <c r="BZ34" s="59">
        <f>+$D34*CE!BY$7</f>
        <v>0</v>
      </c>
      <c r="CA34" s="59">
        <f>+$D34*CE!BZ$7</f>
        <v>0</v>
      </c>
      <c r="CB34" s="59">
        <f>+$D34*CE!CA$7</f>
        <v>0</v>
      </c>
      <c r="CC34" s="59">
        <f>+$D34*CE!CB$7</f>
        <v>0</v>
      </c>
      <c r="CD34" s="59">
        <f>+$D34*CE!CC$7</f>
        <v>0</v>
      </c>
      <c r="CE34" s="59">
        <f>+$D34*CE!CD$7</f>
        <v>0</v>
      </c>
      <c r="CF34" s="59">
        <f>+$D34*CE!CE$7</f>
        <v>0</v>
      </c>
      <c r="CG34" s="59">
        <f>+$D34*CE!CF$7</f>
        <v>0</v>
      </c>
      <c r="CH34" s="59">
        <f>+$D34*CE!CG$7</f>
        <v>0</v>
      </c>
      <c r="CI34" s="59">
        <f>+$D34*CE!CH$7</f>
        <v>0</v>
      </c>
      <c r="CJ34" s="59">
        <f>+$D34*CE!CI$7</f>
        <v>0</v>
      </c>
      <c r="CK34" s="59">
        <f>+$D34*CE!CJ$7</f>
        <v>0</v>
      </c>
      <c r="CL34" s="59">
        <f>+$D34*CE!CK$7</f>
        <v>0</v>
      </c>
      <c r="CM34" s="59">
        <f>+$D34*CE!CL$7</f>
        <v>0</v>
      </c>
      <c r="CN34" s="59">
        <f>+$D34*CE!CM$7</f>
        <v>0</v>
      </c>
      <c r="CO34" s="59">
        <f>+$D34*CE!CN$7</f>
        <v>0</v>
      </c>
      <c r="CP34" s="59">
        <f>+$D34*CE!CO$7</f>
        <v>0</v>
      </c>
      <c r="CQ34" s="59">
        <f>+$D34*CE!CP$7</f>
        <v>0</v>
      </c>
      <c r="CR34" s="59">
        <f>+$D34*CE!CQ$7</f>
        <v>0</v>
      </c>
      <c r="CS34" s="59">
        <f>+$D34*CE!CR$7</f>
        <v>0</v>
      </c>
      <c r="CT34" s="59">
        <f>+$D34*CE!CS$7</f>
        <v>0</v>
      </c>
      <c r="CU34" s="59">
        <f>+$D34*CE!CT$7</f>
        <v>0</v>
      </c>
      <c r="CV34" s="59">
        <f>+$D34*CE!CU$7</f>
        <v>0</v>
      </c>
      <c r="CW34" s="59">
        <f>+$D34*CE!CV$7</f>
        <v>0</v>
      </c>
      <c r="CX34" s="59">
        <f>+$D34*CE!CW$7</f>
        <v>0</v>
      </c>
      <c r="CY34" s="59">
        <f>+$D34*CE!CX$7</f>
        <v>0</v>
      </c>
      <c r="CZ34" s="59">
        <f>+$D34*CE!CY$7</f>
        <v>0</v>
      </c>
      <c r="DA34" s="59">
        <f>+$D34*CE!CZ$7</f>
        <v>0</v>
      </c>
      <c r="DB34" s="59">
        <f>+$D34*CE!DA$7</f>
        <v>0</v>
      </c>
      <c r="DC34" s="59">
        <f>+$D34*CE!DB$7</f>
        <v>0</v>
      </c>
      <c r="DD34" s="59">
        <f>+$D34*CE!DC$7</f>
        <v>0</v>
      </c>
      <c r="DE34" s="59">
        <f>+$D34*CE!DD$7</f>
        <v>0</v>
      </c>
      <c r="DF34" s="59">
        <f>+$D34*CE!DE$7</f>
        <v>0</v>
      </c>
      <c r="DG34" s="59">
        <f>+$D34*CE!DF$7</f>
        <v>0</v>
      </c>
      <c r="DH34" s="59">
        <f>+$D34*CE!DG$7</f>
        <v>0</v>
      </c>
      <c r="DI34" s="59">
        <f>+$D34*CE!DH$7</f>
        <v>0</v>
      </c>
      <c r="DJ34" s="59">
        <f>+$D34*CE!DI$7</f>
        <v>0</v>
      </c>
      <c r="DK34" s="59">
        <f>+$D34*CE!DJ$7</f>
        <v>0</v>
      </c>
      <c r="DL34" s="59">
        <f>+$D34*CE!DK$7</f>
        <v>0</v>
      </c>
      <c r="DM34" s="59">
        <f>+$D34*CE!DL$7</f>
        <v>0</v>
      </c>
      <c r="DN34" s="59">
        <f>+$D34*CE!DM$7</f>
        <v>0</v>
      </c>
      <c r="DO34" s="59">
        <f>+$D34*CE!DN$7</f>
        <v>0</v>
      </c>
      <c r="DP34" s="59">
        <f>+$D34*CE!DO$7</f>
        <v>0</v>
      </c>
      <c r="DQ34" s="59">
        <f>+$D34*CE!DP$7</f>
        <v>0</v>
      </c>
      <c r="DR34" s="59">
        <f>+$D34*CE!DQ$7</f>
        <v>0</v>
      </c>
      <c r="DS34" s="59">
        <f>+$D34*CE!DR$7</f>
        <v>0</v>
      </c>
      <c r="DT34" s="59">
        <f>+$D34*CE!DS$7</f>
        <v>0</v>
      </c>
      <c r="DU34" s="59">
        <f>+$D34*CE!DT$7</f>
        <v>0</v>
      </c>
      <c r="DV34" s="59">
        <f>+$D34*CE!DU$7</f>
        <v>0</v>
      </c>
      <c r="DW34" s="59">
        <f>+$D34*CE!DV$7</f>
        <v>0</v>
      </c>
    </row>
    <row r="35" spans="3:127" ht="16.5" thickTop="1" thickBot="1" x14ac:dyDescent="0.3">
      <c r="C35" s="119" t="str">
        <f>+'I_Costi Variabili'!D34</f>
        <v>Costo Variabile 30</v>
      </c>
      <c r="D35" s="57">
        <f>+'I_Costi Variabili'!F34</f>
        <v>0</v>
      </c>
      <c r="E35" s="57">
        <f>+'I_Costi Variabili'!E34</f>
        <v>0</v>
      </c>
      <c r="F35" s="58">
        <f>+'I_Costi Variabili'!G34</f>
        <v>0</v>
      </c>
      <c r="H35" s="59">
        <f>+$D35*CE!G$7</f>
        <v>0</v>
      </c>
      <c r="I35" s="59">
        <f>+$D35*CE!H$7</f>
        <v>0</v>
      </c>
      <c r="J35" s="59">
        <f>+$D35*CE!I$7</f>
        <v>0</v>
      </c>
      <c r="K35" s="59">
        <f>+$D35*CE!J$7</f>
        <v>0</v>
      </c>
      <c r="L35" s="59">
        <f>+$D35*CE!K$7</f>
        <v>0</v>
      </c>
      <c r="M35" s="59">
        <f>+$D35*CE!L$7</f>
        <v>0</v>
      </c>
      <c r="N35" s="59">
        <f>+$D35*CE!M$7</f>
        <v>0</v>
      </c>
      <c r="O35" s="59">
        <f>+$D35*CE!N$7</f>
        <v>0</v>
      </c>
      <c r="P35" s="59">
        <f>+$D35*CE!O$7</f>
        <v>0</v>
      </c>
      <c r="Q35" s="59">
        <f>+$D35*CE!P$7</f>
        <v>0</v>
      </c>
      <c r="R35" s="59">
        <f>+$D35*CE!Q$7</f>
        <v>0</v>
      </c>
      <c r="S35" s="59">
        <f>+$D35*CE!R$7</f>
        <v>0</v>
      </c>
      <c r="T35" s="59">
        <f>+$D35*CE!S$7</f>
        <v>0</v>
      </c>
      <c r="U35" s="59">
        <f>+$D35*CE!T$7</f>
        <v>0</v>
      </c>
      <c r="V35" s="59">
        <f>+$D35*CE!U$7</f>
        <v>0</v>
      </c>
      <c r="W35" s="59">
        <f>+$D35*CE!V$7</f>
        <v>0</v>
      </c>
      <c r="X35" s="59">
        <f>+$D35*CE!W$7</f>
        <v>0</v>
      </c>
      <c r="Y35" s="59">
        <f>+$D35*CE!X$7</f>
        <v>0</v>
      </c>
      <c r="Z35" s="59">
        <f>+$D35*CE!Y$7</f>
        <v>0</v>
      </c>
      <c r="AA35" s="59">
        <f>+$D35*CE!Z$7</f>
        <v>0</v>
      </c>
      <c r="AB35" s="59">
        <f>+$D35*CE!AA$7</f>
        <v>0</v>
      </c>
      <c r="AC35" s="59">
        <f>+$D35*CE!AB$7</f>
        <v>0</v>
      </c>
      <c r="AD35" s="59">
        <f>+$D35*CE!AC$7</f>
        <v>0</v>
      </c>
      <c r="AE35" s="59">
        <f>+$D35*CE!AD$7</f>
        <v>0</v>
      </c>
      <c r="AF35" s="59">
        <f>+$D35*CE!AE$7</f>
        <v>0</v>
      </c>
      <c r="AG35" s="59">
        <f>+$D35*CE!AF$7</f>
        <v>0</v>
      </c>
      <c r="AH35" s="59">
        <f>+$D35*CE!AG$7</f>
        <v>0</v>
      </c>
      <c r="AI35" s="59">
        <f>+$D35*CE!AH$7</f>
        <v>0</v>
      </c>
      <c r="AJ35" s="59">
        <f>+$D35*CE!AI$7</f>
        <v>0</v>
      </c>
      <c r="AK35" s="59">
        <f>+$D35*CE!AJ$7</f>
        <v>0</v>
      </c>
      <c r="AL35" s="59">
        <f>+$D35*CE!AK$7</f>
        <v>0</v>
      </c>
      <c r="AM35" s="59">
        <f>+$D35*CE!AL$7</f>
        <v>0</v>
      </c>
      <c r="AN35" s="59">
        <f>+$D35*CE!AM$7</f>
        <v>0</v>
      </c>
      <c r="AO35" s="59">
        <f>+$D35*CE!AN$7</f>
        <v>0</v>
      </c>
      <c r="AP35" s="59">
        <f>+$D35*CE!AO$7</f>
        <v>0</v>
      </c>
      <c r="AQ35" s="59">
        <f>+$D35*CE!AP$7</f>
        <v>0</v>
      </c>
      <c r="AR35" s="59">
        <f>+$D35*CE!AQ$7</f>
        <v>0</v>
      </c>
      <c r="AS35" s="59">
        <f>+$D35*CE!AR$7</f>
        <v>0</v>
      </c>
      <c r="AT35" s="59">
        <f>+$D35*CE!AS$7</f>
        <v>0</v>
      </c>
      <c r="AU35" s="59">
        <f>+$D35*CE!AT$7</f>
        <v>0</v>
      </c>
      <c r="AV35" s="59">
        <f>+$D35*CE!AU$7</f>
        <v>0</v>
      </c>
      <c r="AW35" s="59">
        <f>+$D35*CE!AV$7</f>
        <v>0</v>
      </c>
      <c r="AX35" s="59">
        <f>+$D35*CE!AW$7</f>
        <v>0</v>
      </c>
      <c r="AY35" s="59">
        <f>+$D35*CE!AX$7</f>
        <v>0</v>
      </c>
      <c r="AZ35" s="59">
        <f>+$D35*CE!AY$7</f>
        <v>0</v>
      </c>
      <c r="BA35" s="59">
        <f>+$D35*CE!AZ$7</f>
        <v>0</v>
      </c>
      <c r="BB35" s="59">
        <f>+$D35*CE!BA$7</f>
        <v>0</v>
      </c>
      <c r="BC35" s="59">
        <f>+$D35*CE!BB$7</f>
        <v>0</v>
      </c>
      <c r="BD35" s="59">
        <f>+$D35*CE!BC$7</f>
        <v>0</v>
      </c>
      <c r="BE35" s="59">
        <f>+$D35*CE!BD$7</f>
        <v>0</v>
      </c>
      <c r="BF35" s="59">
        <f>+$D35*CE!BE$7</f>
        <v>0</v>
      </c>
      <c r="BG35" s="59">
        <f>+$D35*CE!BF$7</f>
        <v>0</v>
      </c>
      <c r="BH35" s="59">
        <f>+$D35*CE!BG$7</f>
        <v>0</v>
      </c>
      <c r="BI35" s="59">
        <f>+$D35*CE!BH$7</f>
        <v>0</v>
      </c>
      <c r="BJ35" s="59">
        <f>+$D35*CE!BI$7</f>
        <v>0</v>
      </c>
      <c r="BK35" s="59">
        <f>+$D35*CE!BJ$7</f>
        <v>0</v>
      </c>
      <c r="BL35" s="59">
        <f>+$D35*CE!BK$7</f>
        <v>0</v>
      </c>
      <c r="BM35" s="59">
        <f>+$D35*CE!BL$7</f>
        <v>0</v>
      </c>
      <c r="BN35" s="59">
        <f>+$D35*CE!BM$7</f>
        <v>0</v>
      </c>
      <c r="BO35" s="59">
        <f>+$D35*CE!BN$7</f>
        <v>0</v>
      </c>
      <c r="BP35" s="59">
        <f>+$D35*CE!BO$7</f>
        <v>0</v>
      </c>
      <c r="BQ35" s="59">
        <f>+$D35*CE!BP$7</f>
        <v>0</v>
      </c>
      <c r="BR35" s="59">
        <f>+$D35*CE!BQ$7</f>
        <v>0</v>
      </c>
      <c r="BS35" s="59">
        <f>+$D35*CE!BR$7</f>
        <v>0</v>
      </c>
      <c r="BT35" s="59">
        <f>+$D35*CE!BS$7</f>
        <v>0</v>
      </c>
      <c r="BU35" s="59">
        <f>+$D35*CE!BT$7</f>
        <v>0</v>
      </c>
      <c r="BV35" s="59">
        <f>+$D35*CE!BU$7</f>
        <v>0</v>
      </c>
      <c r="BW35" s="59">
        <f>+$D35*CE!BV$7</f>
        <v>0</v>
      </c>
      <c r="BX35" s="59">
        <f>+$D35*CE!BW$7</f>
        <v>0</v>
      </c>
      <c r="BY35" s="59">
        <f>+$D35*CE!BX$7</f>
        <v>0</v>
      </c>
      <c r="BZ35" s="59">
        <f>+$D35*CE!BY$7</f>
        <v>0</v>
      </c>
      <c r="CA35" s="59">
        <f>+$D35*CE!BZ$7</f>
        <v>0</v>
      </c>
      <c r="CB35" s="59">
        <f>+$D35*CE!CA$7</f>
        <v>0</v>
      </c>
      <c r="CC35" s="59">
        <f>+$D35*CE!CB$7</f>
        <v>0</v>
      </c>
      <c r="CD35" s="59">
        <f>+$D35*CE!CC$7</f>
        <v>0</v>
      </c>
      <c r="CE35" s="59">
        <f>+$D35*CE!CD$7</f>
        <v>0</v>
      </c>
      <c r="CF35" s="59">
        <f>+$D35*CE!CE$7</f>
        <v>0</v>
      </c>
      <c r="CG35" s="59">
        <f>+$D35*CE!CF$7</f>
        <v>0</v>
      </c>
      <c r="CH35" s="59">
        <f>+$D35*CE!CG$7</f>
        <v>0</v>
      </c>
      <c r="CI35" s="59">
        <f>+$D35*CE!CH$7</f>
        <v>0</v>
      </c>
      <c r="CJ35" s="59">
        <f>+$D35*CE!CI$7</f>
        <v>0</v>
      </c>
      <c r="CK35" s="59">
        <f>+$D35*CE!CJ$7</f>
        <v>0</v>
      </c>
      <c r="CL35" s="59">
        <f>+$D35*CE!CK$7</f>
        <v>0</v>
      </c>
      <c r="CM35" s="59">
        <f>+$D35*CE!CL$7</f>
        <v>0</v>
      </c>
      <c r="CN35" s="59">
        <f>+$D35*CE!CM$7</f>
        <v>0</v>
      </c>
      <c r="CO35" s="59">
        <f>+$D35*CE!CN$7</f>
        <v>0</v>
      </c>
      <c r="CP35" s="59">
        <f>+$D35*CE!CO$7</f>
        <v>0</v>
      </c>
      <c r="CQ35" s="59">
        <f>+$D35*CE!CP$7</f>
        <v>0</v>
      </c>
      <c r="CR35" s="59">
        <f>+$D35*CE!CQ$7</f>
        <v>0</v>
      </c>
      <c r="CS35" s="59">
        <f>+$D35*CE!CR$7</f>
        <v>0</v>
      </c>
      <c r="CT35" s="59">
        <f>+$D35*CE!CS$7</f>
        <v>0</v>
      </c>
      <c r="CU35" s="59">
        <f>+$D35*CE!CT$7</f>
        <v>0</v>
      </c>
      <c r="CV35" s="59">
        <f>+$D35*CE!CU$7</f>
        <v>0</v>
      </c>
      <c r="CW35" s="59">
        <f>+$D35*CE!CV$7</f>
        <v>0</v>
      </c>
      <c r="CX35" s="59">
        <f>+$D35*CE!CW$7</f>
        <v>0</v>
      </c>
      <c r="CY35" s="59">
        <f>+$D35*CE!CX$7</f>
        <v>0</v>
      </c>
      <c r="CZ35" s="59">
        <f>+$D35*CE!CY$7</f>
        <v>0</v>
      </c>
      <c r="DA35" s="59">
        <f>+$D35*CE!CZ$7</f>
        <v>0</v>
      </c>
      <c r="DB35" s="59">
        <f>+$D35*CE!DA$7</f>
        <v>0</v>
      </c>
      <c r="DC35" s="59">
        <f>+$D35*CE!DB$7</f>
        <v>0</v>
      </c>
      <c r="DD35" s="59">
        <f>+$D35*CE!DC$7</f>
        <v>0</v>
      </c>
      <c r="DE35" s="59">
        <f>+$D35*CE!DD$7</f>
        <v>0</v>
      </c>
      <c r="DF35" s="59">
        <f>+$D35*CE!DE$7</f>
        <v>0</v>
      </c>
      <c r="DG35" s="59">
        <f>+$D35*CE!DF$7</f>
        <v>0</v>
      </c>
      <c r="DH35" s="59">
        <f>+$D35*CE!DG$7</f>
        <v>0</v>
      </c>
      <c r="DI35" s="59">
        <f>+$D35*CE!DH$7</f>
        <v>0</v>
      </c>
      <c r="DJ35" s="59">
        <f>+$D35*CE!DI$7</f>
        <v>0</v>
      </c>
      <c r="DK35" s="59">
        <f>+$D35*CE!DJ$7</f>
        <v>0</v>
      </c>
      <c r="DL35" s="59">
        <f>+$D35*CE!DK$7</f>
        <v>0</v>
      </c>
      <c r="DM35" s="59">
        <f>+$D35*CE!DL$7</f>
        <v>0</v>
      </c>
      <c r="DN35" s="59">
        <f>+$D35*CE!DM$7</f>
        <v>0</v>
      </c>
      <c r="DO35" s="59">
        <f>+$D35*CE!DN$7</f>
        <v>0</v>
      </c>
      <c r="DP35" s="59">
        <f>+$D35*CE!DO$7</f>
        <v>0</v>
      </c>
      <c r="DQ35" s="59">
        <f>+$D35*CE!DP$7</f>
        <v>0</v>
      </c>
      <c r="DR35" s="59">
        <f>+$D35*CE!DQ$7</f>
        <v>0</v>
      </c>
      <c r="DS35" s="59">
        <f>+$D35*CE!DR$7</f>
        <v>0</v>
      </c>
      <c r="DT35" s="59">
        <f>+$D35*CE!DS$7</f>
        <v>0</v>
      </c>
      <c r="DU35" s="59">
        <f>+$D35*CE!DT$7</f>
        <v>0</v>
      </c>
      <c r="DV35" s="59">
        <f>+$D35*CE!DU$7</f>
        <v>0</v>
      </c>
      <c r="DW35" s="59">
        <f>+$D35*CE!DV$7</f>
        <v>0</v>
      </c>
    </row>
    <row r="36" spans="3:127" ht="15.75" thickTop="1" x14ac:dyDescent="0.25">
      <c r="G36" s="16" t="s">
        <v>191</v>
      </c>
      <c r="H36" s="95">
        <f>SUM(H6:H35)</f>
        <v>1440</v>
      </c>
      <c r="I36" s="95">
        <f t="shared" ref="I36:BT36" si="0">SUM(I6:I35)</f>
        <v>1440</v>
      </c>
      <c r="J36" s="95">
        <f t="shared" si="0"/>
        <v>1440</v>
      </c>
      <c r="K36" s="95">
        <f t="shared" si="0"/>
        <v>1440</v>
      </c>
      <c r="L36" s="95">
        <f t="shared" si="0"/>
        <v>1440</v>
      </c>
      <c r="M36" s="95">
        <f t="shared" si="0"/>
        <v>1440</v>
      </c>
      <c r="N36" s="95">
        <f t="shared" si="0"/>
        <v>1440</v>
      </c>
      <c r="O36" s="95">
        <f t="shared" si="0"/>
        <v>1440</v>
      </c>
      <c r="P36" s="95">
        <f t="shared" si="0"/>
        <v>1440</v>
      </c>
      <c r="Q36" s="95">
        <f t="shared" si="0"/>
        <v>1440</v>
      </c>
      <c r="R36" s="95">
        <f t="shared" si="0"/>
        <v>1440</v>
      </c>
      <c r="S36" s="95">
        <f t="shared" si="0"/>
        <v>1440</v>
      </c>
      <c r="T36" s="95">
        <f t="shared" si="0"/>
        <v>3600</v>
      </c>
      <c r="U36" s="95">
        <f t="shared" si="0"/>
        <v>3600</v>
      </c>
      <c r="V36" s="95">
        <f t="shared" si="0"/>
        <v>3600</v>
      </c>
      <c r="W36" s="95">
        <f t="shared" si="0"/>
        <v>3600</v>
      </c>
      <c r="X36" s="95">
        <f t="shared" si="0"/>
        <v>3600</v>
      </c>
      <c r="Y36" s="95">
        <f t="shared" si="0"/>
        <v>3600</v>
      </c>
      <c r="Z36" s="95">
        <f t="shared" si="0"/>
        <v>3600</v>
      </c>
      <c r="AA36" s="95">
        <f t="shared" si="0"/>
        <v>3600</v>
      </c>
      <c r="AB36" s="95">
        <f t="shared" si="0"/>
        <v>3600</v>
      </c>
      <c r="AC36" s="95">
        <f t="shared" si="0"/>
        <v>3600</v>
      </c>
      <c r="AD36" s="95">
        <f t="shared" si="0"/>
        <v>3600</v>
      </c>
      <c r="AE36" s="95">
        <f t="shared" si="0"/>
        <v>3600</v>
      </c>
      <c r="AF36" s="95">
        <f t="shared" si="0"/>
        <v>3600</v>
      </c>
      <c r="AG36" s="95">
        <f t="shared" si="0"/>
        <v>3600</v>
      </c>
      <c r="AH36" s="95">
        <f t="shared" si="0"/>
        <v>3600</v>
      </c>
      <c r="AI36" s="95">
        <f t="shared" si="0"/>
        <v>3600</v>
      </c>
      <c r="AJ36" s="95">
        <f t="shared" si="0"/>
        <v>3600</v>
      </c>
      <c r="AK36" s="95">
        <f t="shared" si="0"/>
        <v>3600</v>
      </c>
      <c r="AL36" s="95">
        <f t="shared" si="0"/>
        <v>3600</v>
      </c>
      <c r="AM36" s="95">
        <f t="shared" si="0"/>
        <v>3600</v>
      </c>
      <c r="AN36" s="95">
        <f t="shared" si="0"/>
        <v>3600</v>
      </c>
      <c r="AO36" s="95">
        <f t="shared" si="0"/>
        <v>3600</v>
      </c>
      <c r="AP36" s="95">
        <f t="shared" si="0"/>
        <v>3600</v>
      </c>
      <c r="AQ36" s="95">
        <f t="shared" si="0"/>
        <v>3600</v>
      </c>
      <c r="AR36" s="95">
        <f t="shared" si="0"/>
        <v>3600</v>
      </c>
      <c r="AS36" s="95">
        <f t="shared" si="0"/>
        <v>3600</v>
      </c>
      <c r="AT36" s="95">
        <f t="shared" si="0"/>
        <v>3600</v>
      </c>
      <c r="AU36" s="95">
        <f t="shared" si="0"/>
        <v>3600</v>
      </c>
      <c r="AV36" s="95">
        <f t="shared" si="0"/>
        <v>3600</v>
      </c>
      <c r="AW36" s="95">
        <f t="shared" si="0"/>
        <v>3600</v>
      </c>
      <c r="AX36" s="95">
        <f t="shared" si="0"/>
        <v>3600</v>
      </c>
      <c r="AY36" s="95">
        <f t="shared" si="0"/>
        <v>3600</v>
      </c>
      <c r="AZ36" s="95">
        <f t="shared" si="0"/>
        <v>3600</v>
      </c>
      <c r="BA36" s="95">
        <f t="shared" si="0"/>
        <v>3600</v>
      </c>
      <c r="BB36" s="95">
        <f t="shared" si="0"/>
        <v>3600</v>
      </c>
      <c r="BC36" s="95">
        <f t="shared" si="0"/>
        <v>3600</v>
      </c>
      <c r="BD36" s="95">
        <f t="shared" si="0"/>
        <v>3600</v>
      </c>
      <c r="BE36" s="95">
        <f t="shared" si="0"/>
        <v>3600</v>
      </c>
      <c r="BF36" s="95">
        <f t="shared" si="0"/>
        <v>3600</v>
      </c>
      <c r="BG36" s="95">
        <f t="shared" si="0"/>
        <v>3600</v>
      </c>
      <c r="BH36" s="95">
        <f t="shared" si="0"/>
        <v>3600</v>
      </c>
      <c r="BI36" s="95">
        <f t="shared" si="0"/>
        <v>3600</v>
      </c>
      <c r="BJ36" s="95">
        <f t="shared" si="0"/>
        <v>3600</v>
      </c>
      <c r="BK36" s="95">
        <f t="shared" si="0"/>
        <v>3600</v>
      </c>
      <c r="BL36" s="95">
        <f t="shared" si="0"/>
        <v>3600</v>
      </c>
      <c r="BM36" s="95">
        <f t="shared" si="0"/>
        <v>3600</v>
      </c>
      <c r="BN36" s="95">
        <f t="shared" si="0"/>
        <v>3600</v>
      </c>
      <c r="BO36" s="95">
        <f t="shared" si="0"/>
        <v>3600</v>
      </c>
      <c r="BP36" s="95">
        <f t="shared" si="0"/>
        <v>3600</v>
      </c>
      <c r="BQ36" s="95">
        <f t="shared" si="0"/>
        <v>3600</v>
      </c>
      <c r="BR36" s="95">
        <f t="shared" si="0"/>
        <v>3600</v>
      </c>
      <c r="BS36" s="95">
        <f t="shared" si="0"/>
        <v>3600</v>
      </c>
      <c r="BT36" s="95">
        <f t="shared" si="0"/>
        <v>3600</v>
      </c>
      <c r="BU36" s="95">
        <f t="shared" ref="BU36:DW36" si="1">SUM(BU6:BU35)</f>
        <v>3600</v>
      </c>
      <c r="BV36" s="95">
        <f t="shared" si="1"/>
        <v>3600</v>
      </c>
      <c r="BW36" s="95">
        <f t="shared" si="1"/>
        <v>3600</v>
      </c>
      <c r="BX36" s="95">
        <f t="shared" si="1"/>
        <v>3600</v>
      </c>
      <c r="BY36" s="95">
        <f t="shared" si="1"/>
        <v>3600</v>
      </c>
      <c r="BZ36" s="95">
        <f t="shared" si="1"/>
        <v>3600</v>
      </c>
      <c r="CA36" s="95">
        <f t="shared" si="1"/>
        <v>3600</v>
      </c>
      <c r="CB36" s="95">
        <f t="shared" si="1"/>
        <v>3600</v>
      </c>
      <c r="CC36" s="95">
        <f t="shared" si="1"/>
        <v>3600</v>
      </c>
      <c r="CD36" s="95">
        <f t="shared" si="1"/>
        <v>3600</v>
      </c>
      <c r="CE36" s="95">
        <f t="shared" si="1"/>
        <v>3600</v>
      </c>
      <c r="CF36" s="95">
        <f t="shared" si="1"/>
        <v>3600</v>
      </c>
      <c r="CG36" s="95">
        <f t="shared" si="1"/>
        <v>3600</v>
      </c>
      <c r="CH36" s="95">
        <f t="shared" si="1"/>
        <v>3600</v>
      </c>
      <c r="CI36" s="95">
        <f t="shared" si="1"/>
        <v>3600</v>
      </c>
      <c r="CJ36" s="95">
        <f t="shared" si="1"/>
        <v>3600</v>
      </c>
      <c r="CK36" s="95">
        <f t="shared" si="1"/>
        <v>3600</v>
      </c>
      <c r="CL36" s="95">
        <f t="shared" si="1"/>
        <v>3600</v>
      </c>
      <c r="CM36" s="95">
        <f t="shared" si="1"/>
        <v>3600</v>
      </c>
      <c r="CN36" s="95">
        <f t="shared" si="1"/>
        <v>3600</v>
      </c>
      <c r="CO36" s="95">
        <f t="shared" si="1"/>
        <v>3600</v>
      </c>
      <c r="CP36" s="95">
        <f t="shared" si="1"/>
        <v>3600</v>
      </c>
      <c r="CQ36" s="95">
        <f t="shared" si="1"/>
        <v>3600</v>
      </c>
      <c r="CR36" s="95">
        <f t="shared" si="1"/>
        <v>3600</v>
      </c>
      <c r="CS36" s="95">
        <f t="shared" si="1"/>
        <v>3600</v>
      </c>
      <c r="CT36" s="95">
        <f t="shared" si="1"/>
        <v>3600</v>
      </c>
      <c r="CU36" s="95">
        <f t="shared" si="1"/>
        <v>3600</v>
      </c>
      <c r="CV36" s="95">
        <f t="shared" si="1"/>
        <v>3600</v>
      </c>
      <c r="CW36" s="95">
        <f t="shared" si="1"/>
        <v>3600</v>
      </c>
      <c r="CX36" s="95">
        <f t="shared" si="1"/>
        <v>3600</v>
      </c>
      <c r="CY36" s="95">
        <f t="shared" si="1"/>
        <v>3600</v>
      </c>
      <c r="CZ36" s="95">
        <f t="shared" si="1"/>
        <v>3600</v>
      </c>
      <c r="DA36" s="95">
        <f t="shared" si="1"/>
        <v>3600</v>
      </c>
      <c r="DB36" s="95">
        <f t="shared" si="1"/>
        <v>3600</v>
      </c>
      <c r="DC36" s="95">
        <f t="shared" si="1"/>
        <v>3600</v>
      </c>
      <c r="DD36" s="95">
        <f t="shared" si="1"/>
        <v>3600</v>
      </c>
      <c r="DE36" s="95">
        <f t="shared" si="1"/>
        <v>3600</v>
      </c>
      <c r="DF36" s="95">
        <f t="shared" si="1"/>
        <v>3600</v>
      </c>
      <c r="DG36" s="95">
        <f t="shared" si="1"/>
        <v>3600</v>
      </c>
      <c r="DH36" s="95">
        <f t="shared" si="1"/>
        <v>3600</v>
      </c>
      <c r="DI36" s="95">
        <f t="shared" si="1"/>
        <v>3600</v>
      </c>
      <c r="DJ36" s="95">
        <f t="shared" si="1"/>
        <v>3600</v>
      </c>
      <c r="DK36" s="95">
        <f t="shared" si="1"/>
        <v>3600</v>
      </c>
      <c r="DL36" s="95">
        <f t="shared" si="1"/>
        <v>3600</v>
      </c>
      <c r="DM36" s="95">
        <f t="shared" si="1"/>
        <v>3600</v>
      </c>
      <c r="DN36" s="95">
        <f t="shared" si="1"/>
        <v>3600</v>
      </c>
      <c r="DO36" s="95">
        <f t="shared" si="1"/>
        <v>3600</v>
      </c>
      <c r="DP36" s="95">
        <f t="shared" si="1"/>
        <v>3600</v>
      </c>
      <c r="DQ36" s="95">
        <f t="shared" si="1"/>
        <v>3600</v>
      </c>
      <c r="DR36" s="95">
        <f t="shared" si="1"/>
        <v>3600</v>
      </c>
      <c r="DS36" s="95">
        <f t="shared" si="1"/>
        <v>3600</v>
      </c>
      <c r="DT36" s="95">
        <f t="shared" si="1"/>
        <v>3600</v>
      </c>
      <c r="DU36" s="95">
        <f t="shared" si="1"/>
        <v>3600</v>
      </c>
      <c r="DV36" s="95">
        <f t="shared" si="1"/>
        <v>3600</v>
      </c>
      <c r="DW36" s="95">
        <f t="shared" si="1"/>
        <v>3600</v>
      </c>
    </row>
    <row r="37" spans="3:127" ht="19.5" thickBot="1" x14ac:dyDescent="0.35">
      <c r="C37" s="29" t="s">
        <v>194</v>
      </c>
    </row>
    <row r="38" spans="3:127" ht="16.5" thickTop="1" thickBot="1" x14ac:dyDescent="0.3">
      <c r="C38" s="119" t="str">
        <f t="shared" ref="C38:C67" si="2">+C6</f>
        <v>Commerciali</v>
      </c>
      <c r="E38" s="57">
        <f t="shared" ref="E38:E67" si="3">+E6</f>
        <v>0.22</v>
      </c>
      <c r="H38" s="59">
        <f t="shared" ref="H38:AM38" si="4">+$E38*H6</f>
        <v>316.8</v>
      </c>
      <c r="I38" s="59">
        <f t="shared" si="4"/>
        <v>316.8</v>
      </c>
      <c r="J38" s="59">
        <f t="shared" si="4"/>
        <v>316.8</v>
      </c>
      <c r="K38" s="59">
        <f t="shared" si="4"/>
        <v>316.8</v>
      </c>
      <c r="L38" s="59">
        <f t="shared" si="4"/>
        <v>316.8</v>
      </c>
      <c r="M38" s="59">
        <f t="shared" si="4"/>
        <v>316.8</v>
      </c>
      <c r="N38" s="59">
        <f t="shared" si="4"/>
        <v>316.8</v>
      </c>
      <c r="O38" s="59">
        <f t="shared" si="4"/>
        <v>316.8</v>
      </c>
      <c r="P38" s="59">
        <f t="shared" si="4"/>
        <v>316.8</v>
      </c>
      <c r="Q38" s="59">
        <f t="shared" si="4"/>
        <v>316.8</v>
      </c>
      <c r="R38" s="59">
        <f t="shared" si="4"/>
        <v>316.8</v>
      </c>
      <c r="S38" s="59">
        <f t="shared" si="4"/>
        <v>316.8</v>
      </c>
      <c r="T38" s="59">
        <f t="shared" si="4"/>
        <v>792</v>
      </c>
      <c r="U38" s="59">
        <f t="shared" si="4"/>
        <v>792</v>
      </c>
      <c r="V38" s="59">
        <f t="shared" si="4"/>
        <v>792</v>
      </c>
      <c r="W38" s="59">
        <f t="shared" si="4"/>
        <v>792</v>
      </c>
      <c r="X38" s="59">
        <f t="shared" si="4"/>
        <v>792</v>
      </c>
      <c r="Y38" s="59">
        <f t="shared" si="4"/>
        <v>792</v>
      </c>
      <c r="Z38" s="59">
        <f t="shared" si="4"/>
        <v>792</v>
      </c>
      <c r="AA38" s="59">
        <f t="shared" si="4"/>
        <v>792</v>
      </c>
      <c r="AB38" s="59">
        <f t="shared" si="4"/>
        <v>792</v>
      </c>
      <c r="AC38" s="59">
        <f t="shared" si="4"/>
        <v>792</v>
      </c>
      <c r="AD38" s="59">
        <f t="shared" si="4"/>
        <v>792</v>
      </c>
      <c r="AE38" s="59">
        <f t="shared" si="4"/>
        <v>792</v>
      </c>
      <c r="AF38" s="59">
        <f t="shared" si="4"/>
        <v>792</v>
      </c>
      <c r="AG38" s="59">
        <f t="shared" si="4"/>
        <v>792</v>
      </c>
      <c r="AH38" s="59">
        <f t="shared" si="4"/>
        <v>792</v>
      </c>
      <c r="AI38" s="59">
        <f t="shared" si="4"/>
        <v>792</v>
      </c>
      <c r="AJ38" s="59">
        <f t="shared" si="4"/>
        <v>792</v>
      </c>
      <c r="AK38" s="59">
        <f t="shared" si="4"/>
        <v>792</v>
      </c>
      <c r="AL38" s="59">
        <f t="shared" si="4"/>
        <v>792</v>
      </c>
      <c r="AM38" s="59">
        <f t="shared" si="4"/>
        <v>792</v>
      </c>
      <c r="AN38" s="59">
        <f t="shared" ref="AN38:BS38" si="5">+$E38*AN6</f>
        <v>792</v>
      </c>
      <c r="AO38" s="59">
        <f t="shared" si="5"/>
        <v>792</v>
      </c>
      <c r="AP38" s="59">
        <f t="shared" si="5"/>
        <v>792</v>
      </c>
      <c r="AQ38" s="59">
        <f t="shared" si="5"/>
        <v>792</v>
      </c>
      <c r="AR38" s="59">
        <f t="shared" si="5"/>
        <v>792</v>
      </c>
      <c r="AS38" s="59">
        <f t="shared" si="5"/>
        <v>792</v>
      </c>
      <c r="AT38" s="59">
        <f t="shared" si="5"/>
        <v>792</v>
      </c>
      <c r="AU38" s="59">
        <f t="shared" si="5"/>
        <v>792</v>
      </c>
      <c r="AV38" s="59">
        <f t="shared" si="5"/>
        <v>792</v>
      </c>
      <c r="AW38" s="59">
        <f t="shared" si="5"/>
        <v>792</v>
      </c>
      <c r="AX38" s="59">
        <f t="shared" si="5"/>
        <v>792</v>
      </c>
      <c r="AY38" s="59">
        <f t="shared" si="5"/>
        <v>792</v>
      </c>
      <c r="AZ38" s="59">
        <f t="shared" si="5"/>
        <v>792</v>
      </c>
      <c r="BA38" s="59">
        <f t="shared" si="5"/>
        <v>792</v>
      </c>
      <c r="BB38" s="59">
        <f t="shared" si="5"/>
        <v>792</v>
      </c>
      <c r="BC38" s="59">
        <f t="shared" si="5"/>
        <v>792</v>
      </c>
      <c r="BD38" s="59">
        <f t="shared" si="5"/>
        <v>792</v>
      </c>
      <c r="BE38" s="59">
        <f t="shared" si="5"/>
        <v>792</v>
      </c>
      <c r="BF38" s="59">
        <f t="shared" si="5"/>
        <v>792</v>
      </c>
      <c r="BG38" s="59">
        <f t="shared" si="5"/>
        <v>792</v>
      </c>
      <c r="BH38" s="59">
        <f t="shared" si="5"/>
        <v>792</v>
      </c>
      <c r="BI38" s="59">
        <f t="shared" si="5"/>
        <v>792</v>
      </c>
      <c r="BJ38" s="59">
        <f t="shared" si="5"/>
        <v>792</v>
      </c>
      <c r="BK38" s="59">
        <f t="shared" si="5"/>
        <v>792</v>
      </c>
      <c r="BL38" s="59">
        <f t="shared" si="5"/>
        <v>792</v>
      </c>
      <c r="BM38" s="59">
        <f t="shared" si="5"/>
        <v>792</v>
      </c>
      <c r="BN38" s="59">
        <f t="shared" si="5"/>
        <v>792</v>
      </c>
      <c r="BO38" s="59">
        <f t="shared" si="5"/>
        <v>792</v>
      </c>
      <c r="BP38" s="59">
        <f t="shared" si="5"/>
        <v>792</v>
      </c>
      <c r="BQ38" s="59">
        <f t="shared" si="5"/>
        <v>792</v>
      </c>
      <c r="BR38" s="59">
        <f t="shared" si="5"/>
        <v>792</v>
      </c>
      <c r="BS38" s="59">
        <f t="shared" si="5"/>
        <v>792</v>
      </c>
      <c r="BT38" s="59">
        <f t="shared" ref="BT38:CY38" si="6">+$E38*BT6</f>
        <v>792</v>
      </c>
      <c r="BU38" s="59">
        <f t="shared" si="6"/>
        <v>792</v>
      </c>
      <c r="BV38" s="59">
        <f t="shared" si="6"/>
        <v>792</v>
      </c>
      <c r="BW38" s="59">
        <f t="shared" si="6"/>
        <v>792</v>
      </c>
      <c r="BX38" s="59">
        <f t="shared" si="6"/>
        <v>792</v>
      </c>
      <c r="BY38" s="59">
        <f t="shared" si="6"/>
        <v>792</v>
      </c>
      <c r="BZ38" s="59">
        <f t="shared" si="6"/>
        <v>792</v>
      </c>
      <c r="CA38" s="59">
        <f t="shared" si="6"/>
        <v>792</v>
      </c>
      <c r="CB38" s="59">
        <f t="shared" si="6"/>
        <v>792</v>
      </c>
      <c r="CC38" s="59">
        <f t="shared" si="6"/>
        <v>792</v>
      </c>
      <c r="CD38" s="59">
        <f t="shared" si="6"/>
        <v>792</v>
      </c>
      <c r="CE38" s="59">
        <f t="shared" si="6"/>
        <v>792</v>
      </c>
      <c r="CF38" s="59">
        <f t="shared" si="6"/>
        <v>792</v>
      </c>
      <c r="CG38" s="59">
        <f t="shared" si="6"/>
        <v>792</v>
      </c>
      <c r="CH38" s="59">
        <f t="shared" si="6"/>
        <v>792</v>
      </c>
      <c r="CI38" s="59">
        <f t="shared" si="6"/>
        <v>792</v>
      </c>
      <c r="CJ38" s="59">
        <f t="shared" si="6"/>
        <v>792</v>
      </c>
      <c r="CK38" s="59">
        <f t="shared" si="6"/>
        <v>792</v>
      </c>
      <c r="CL38" s="59">
        <f t="shared" si="6"/>
        <v>792</v>
      </c>
      <c r="CM38" s="59">
        <f t="shared" si="6"/>
        <v>792</v>
      </c>
      <c r="CN38" s="59">
        <f t="shared" si="6"/>
        <v>792</v>
      </c>
      <c r="CO38" s="59">
        <f t="shared" si="6"/>
        <v>792</v>
      </c>
      <c r="CP38" s="59">
        <f t="shared" si="6"/>
        <v>792</v>
      </c>
      <c r="CQ38" s="59">
        <f t="shared" si="6"/>
        <v>792</v>
      </c>
      <c r="CR38" s="59">
        <f t="shared" si="6"/>
        <v>792</v>
      </c>
      <c r="CS38" s="59">
        <f t="shared" si="6"/>
        <v>792</v>
      </c>
      <c r="CT38" s="59">
        <f t="shared" si="6"/>
        <v>792</v>
      </c>
      <c r="CU38" s="59">
        <f t="shared" si="6"/>
        <v>792</v>
      </c>
      <c r="CV38" s="59">
        <f t="shared" si="6"/>
        <v>792</v>
      </c>
      <c r="CW38" s="59">
        <f t="shared" si="6"/>
        <v>792</v>
      </c>
      <c r="CX38" s="59">
        <f t="shared" si="6"/>
        <v>792</v>
      </c>
      <c r="CY38" s="59">
        <f t="shared" si="6"/>
        <v>792</v>
      </c>
      <c r="CZ38" s="59">
        <f t="shared" ref="CZ38:DW38" si="7">+$E38*CZ6</f>
        <v>792</v>
      </c>
      <c r="DA38" s="59">
        <f t="shared" si="7"/>
        <v>792</v>
      </c>
      <c r="DB38" s="59">
        <f t="shared" si="7"/>
        <v>792</v>
      </c>
      <c r="DC38" s="59">
        <f t="shared" si="7"/>
        <v>792</v>
      </c>
      <c r="DD38" s="59">
        <f t="shared" si="7"/>
        <v>792</v>
      </c>
      <c r="DE38" s="59">
        <f t="shared" si="7"/>
        <v>792</v>
      </c>
      <c r="DF38" s="59">
        <f t="shared" si="7"/>
        <v>792</v>
      </c>
      <c r="DG38" s="59">
        <f t="shared" si="7"/>
        <v>792</v>
      </c>
      <c r="DH38" s="59">
        <f t="shared" si="7"/>
        <v>792</v>
      </c>
      <c r="DI38" s="59">
        <f t="shared" si="7"/>
        <v>792</v>
      </c>
      <c r="DJ38" s="59">
        <f t="shared" si="7"/>
        <v>792</v>
      </c>
      <c r="DK38" s="59">
        <f t="shared" si="7"/>
        <v>792</v>
      </c>
      <c r="DL38" s="59">
        <f t="shared" si="7"/>
        <v>792</v>
      </c>
      <c r="DM38" s="59">
        <f t="shared" si="7"/>
        <v>792</v>
      </c>
      <c r="DN38" s="59">
        <f t="shared" si="7"/>
        <v>792</v>
      </c>
      <c r="DO38" s="59">
        <f t="shared" si="7"/>
        <v>792</v>
      </c>
      <c r="DP38" s="59">
        <f t="shared" si="7"/>
        <v>792</v>
      </c>
      <c r="DQ38" s="59">
        <f t="shared" si="7"/>
        <v>792</v>
      </c>
      <c r="DR38" s="59">
        <f t="shared" si="7"/>
        <v>792</v>
      </c>
      <c r="DS38" s="59">
        <f t="shared" si="7"/>
        <v>792</v>
      </c>
      <c r="DT38" s="59">
        <f t="shared" si="7"/>
        <v>792</v>
      </c>
      <c r="DU38" s="59">
        <f t="shared" si="7"/>
        <v>792</v>
      </c>
      <c r="DV38" s="59">
        <f t="shared" si="7"/>
        <v>792</v>
      </c>
      <c r="DW38" s="59">
        <f t="shared" si="7"/>
        <v>792</v>
      </c>
    </row>
    <row r="39" spans="3:127" ht="16.5" thickTop="1" thickBot="1" x14ac:dyDescent="0.3">
      <c r="C39" s="119" t="str">
        <f t="shared" si="2"/>
        <v>Costo Variabile 2</v>
      </c>
      <c r="E39" s="57">
        <f t="shared" si="3"/>
        <v>0</v>
      </c>
      <c r="H39" s="59">
        <f t="shared" ref="H39:AM39" si="8">+$E39*H7</f>
        <v>0</v>
      </c>
      <c r="I39" s="59">
        <f t="shared" si="8"/>
        <v>0</v>
      </c>
      <c r="J39" s="59">
        <f t="shared" si="8"/>
        <v>0</v>
      </c>
      <c r="K39" s="59">
        <f t="shared" si="8"/>
        <v>0</v>
      </c>
      <c r="L39" s="59">
        <f t="shared" si="8"/>
        <v>0</v>
      </c>
      <c r="M39" s="59">
        <f t="shared" si="8"/>
        <v>0</v>
      </c>
      <c r="N39" s="59">
        <f t="shared" si="8"/>
        <v>0</v>
      </c>
      <c r="O39" s="59">
        <f t="shared" si="8"/>
        <v>0</v>
      </c>
      <c r="P39" s="59">
        <f t="shared" si="8"/>
        <v>0</v>
      </c>
      <c r="Q39" s="59">
        <f t="shared" si="8"/>
        <v>0</v>
      </c>
      <c r="R39" s="59">
        <f t="shared" si="8"/>
        <v>0</v>
      </c>
      <c r="S39" s="59">
        <f t="shared" si="8"/>
        <v>0</v>
      </c>
      <c r="T39" s="59">
        <f t="shared" si="8"/>
        <v>0</v>
      </c>
      <c r="U39" s="59">
        <f t="shared" si="8"/>
        <v>0</v>
      </c>
      <c r="V39" s="59">
        <f t="shared" si="8"/>
        <v>0</v>
      </c>
      <c r="W39" s="59">
        <f t="shared" si="8"/>
        <v>0</v>
      </c>
      <c r="X39" s="59">
        <f t="shared" si="8"/>
        <v>0</v>
      </c>
      <c r="Y39" s="59">
        <f t="shared" si="8"/>
        <v>0</v>
      </c>
      <c r="Z39" s="59">
        <f t="shared" si="8"/>
        <v>0</v>
      </c>
      <c r="AA39" s="59">
        <f t="shared" si="8"/>
        <v>0</v>
      </c>
      <c r="AB39" s="59">
        <f t="shared" si="8"/>
        <v>0</v>
      </c>
      <c r="AC39" s="59">
        <f t="shared" si="8"/>
        <v>0</v>
      </c>
      <c r="AD39" s="59">
        <f t="shared" si="8"/>
        <v>0</v>
      </c>
      <c r="AE39" s="59">
        <f t="shared" si="8"/>
        <v>0</v>
      </c>
      <c r="AF39" s="59">
        <f t="shared" si="8"/>
        <v>0</v>
      </c>
      <c r="AG39" s="59">
        <f t="shared" si="8"/>
        <v>0</v>
      </c>
      <c r="AH39" s="59">
        <f t="shared" si="8"/>
        <v>0</v>
      </c>
      <c r="AI39" s="59">
        <f t="shared" si="8"/>
        <v>0</v>
      </c>
      <c r="AJ39" s="59">
        <f t="shared" si="8"/>
        <v>0</v>
      </c>
      <c r="AK39" s="59">
        <f t="shared" si="8"/>
        <v>0</v>
      </c>
      <c r="AL39" s="59">
        <f t="shared" si="8"/>
        <v>0</v>
      </c>
      <c r="AM39" s="59">
        <f t="shared" si="8"/>
        <v>0</v>
      </c>
      <c r="AN39" s="59">
        <f t="shared" ref="AN39:BS39" si="9">+$E39*AN7</f>
        <v>0</v>
      </c>
      <c r="AO39" s="59">
        <f t="shared" si="9"/>
        <v>0</v>
      </c>
      <c r="AP39" s="59">
        <f t="shared" si="9"/>
        <v>0</v>
      </c>
      <c r="AQ39" s="59">
        <f t="shared" si="9"/>
        <v>0</v>
      </c>
      <c r="AR39" s="59">
        <f t="shared" si="9"/>
        <v>0</v>
      </c>
      <c r="AS39" s="59">
        <f t="shared" si="9"/>
        <v>0</v>
      </c>
      <c r="AT39" s="59">
        <f t="shared" si="9"/>
        <v>0</v>
      </c>
      <c r="AU39" s="59">
        <f t="shared" si="9"/>
        <v>0</v>
      </c>
      <c r="AV39" s="59">
        <f t="shared" si="9"/>
        <v>0</v>
      </c>
      <c r="AW39" s="59">
        <f t="shared" si="9"/>
        <v>0</v>
      </c>
      <c r="AX39" s="59">
        <f t="shared" si="9"/>
        <v>0</v>
      </c>
      <c r="AY39" s="59">
        <f t="shared" si="9"/>
        <v>0</v>
      </c>
      <c r="AZ39" s="59">
        <f t="shared" si="9"/>
        <v>0</v>
      </c>
      <c r="BA39" s="59">
        <f t="shared" si="9"/>
        <v>0</v>
      </c>
      <c r="BB39" s="59">
        <f t="shared" si="9"/>
        <v>0</v>
      </c>
      <c r="BC39" s="59">
        <f t="shared" si="9"/>
        <v>0</v>
      </c>
      <c r="BD39" s="59">
        <f t="shared" si="9"/>
        <v>0</v>
      </c>
      <c r="BE39" s="59">
        <f t="shared" si="9"/>
        <v>0</v>
      </c>
      <c r="BF39" s="59">
        <f t="shared" si="9"/>
        <v>0</v>
      </c>
      <c r="BG39" s="59">
        <f t="shared" si="9"/>
        <v>0</v>
      </c>
      <c r="BH39" s="59">
        <f t="shared" si="9"/>
        <v>0</v>
      </c>
      <c r="BI39" s="59">
        <f t="shared" si="9"/>
        <v>0</v>
      </c>
      <c r="BJ39" s="59">
        <f t="shared" si="9"/>
        <v>0</v>
      </c>
      <c r="BK39" s="59">
        <f t="shared" si="9"/>
        <v>0</v>
      </c>
      <c r="BL39" s="59">
        <f t="shared" si="9"/>
        <v>0</v>
      </c>
      <c r="BM39" s="59">
        <f t="shared" si="9"/>
        <v>0</v>
      </c>
      <c r="BN39" s="59">
        <f t="shared" si="9"/>
        <v>0</v>
      </c>
      <c r="BO39" s="59">
        <f t="shared" si="9"/>
        <v>0</v>
      </c>
      <c r="BP39" s="59">
        <f t="shared" si="9"/>
        <v>0</v>
      </c>
      <c r="BQ39" s="59">
        <f t="shared" si="9"/>
        <v>0</v>
      </c>
      <c r="BR39" s="59">
        <f t="shared" si="9"/>
        <v>0</v>
      </c>
      <c r="BS39" s="59">
        <f t="shared" si="9"/>
        <v>0</v>
      </c>
      <c r="BT39" s="59">
        <f t="shared" ref="BT39:CY39" si="10">+$E39*BT7</f>
        <v>0</v>
      </c>
      <c r="BU39" s="59">
        <f t="shared" si="10"/>
        <v>0</v>
      </c>
      <c r="BV39" s="59">
        <f t="shared" si="10"/>
        <v>0</v>
      </c>
      <c r="BW39" s="59">
        <f t="shared" si="10"/>
        <v>0</v>
      </c>
      <c r="BX39" s="59">
        <f t="shared" si="10"/>
        <v>0</v>
      </c>
      <c r="BY39" s="59">
        <f t="shared" si="10"/>
        <v>0</v>
      </c>
      <c r="BZ39" s="59">
        <f t="shared" si="10"/>
        <v>0</v>
      </c>
      <c r="CA39" s="59">
        <f t="shared" si="10"/>
        <v>0</v>
      </c>
      <c r="CB39" s="59">
        <f t="shared" si="10"/>
        <v>0</v>
      </c>
      <c r="CC39" s="59">
        <f t="shared" si="10"/>
        <v>0</v>
      </c>
      <c r="CD39" s="59">
        <f t="shared" si="10"/>
        <v>0</v>
      </c>
      <c r="CE39" s="59">
        <f t="shared" si="10"/>
        <v>0</v>
      </c>
      <c r="CF39" s="59">
        <f t="shared" si="10"/>
        <v>0</v>
      </c>
      <c r="CG39" s="59">
        <f t="shared" si="10"/>
        <v>0</v>
      </c>
      <c r="CH39" s="59">
        <f t="shared" si="10"/>
        <v>0</v>
      </c>
      <c r="CI39" s="59">
        <f t="shared" si="10"/>
        <v>0</v>
      </c>
      <c r="CJ39" s="59">
        <f t="shared" si="10"/>
        <v>0</v>
      </c>
      <c r="CK39" s="59">
        <f t="shared" si="10"/>
        <v>0</v>
      </c>
      <c r="CL39" s="59">
        <f t="shared" si="10"/>
        <v>0</v>
      </c>
      <c r="CM39" s="59">
        <f t="shared" si="10"/>
        <v>0</v>
      </c>
      <c r="CN39" s="59">
        <f t="shared" si="10"/>
        <v>0</v>
      </c>
      <c r="CO39" s="59">
        <f t="shared" si="10"/>
        <v>0</v>
      </c>
      <c r="CP39" s="59">
        <f t="shared" si="10"/>
        <v>0</v>
      </c>
      <c r="CQ39" s="59">
        <f t="shared" si="10"/>
        <v>0</v>
      </c>
      <c r="CR39" s="59">
        <f t="shared" si="10"/>
        <v>0</v>
      </c>
      <c r="CS39" s="59">
        <f t="shared" si="10"/>
        <v>0</v>
      </c>
      <c r="CT39" s="59">
        <f t="shared" si="10"/>
        <v>0</v>
      </c>
      <c r="CU39" s="59">
        <f t="shared" si="10"/>
        <v>0</v>
      </c>
      <c r="CV39" s="59">
        <f t="shared" si="10"/>
        <v>0</v>
      </c>
      <c r="CW39" s="59">
        <f t="shared" si="10"/>
        <v>0</v>
      </c>
      <c r="CX39" s="59">
        <f t="shared" si="10"/>
        <v>0</v>
      </c>
      <c r="CY39" s="59">
        <f t="shared" si="10"/>
        <v>0</v>
      </c>
      <c r="CZ39" s="59">
        <f t="shared" ref="CZ39:DW39" si="11">+$E39*CZ7</f>
        <v>0</v>
      </c>
      <c r="DA39" s="59">
        <f t="shared" si="11"/>
        <v>0</v>
      </c>
      <c r="DB39" s="59">
        <f t="shared" si="11"/>
        <v>0</v>
      </c>
      <c r="DC39" s="59">
        <f t="shared" si="11"/>
        <v>0</v>
      </c>
      <c r="DD39" s="59">
        <f t="shared" si="11"/>
        <v>0</v>
      </c>
      <c r="DE39" s="59">
        <f t="shared" si="11"/>
        <v>0</v>
      </c>
      <c r="DF39" s="59">
        <f t="shared" si="11"/>
        <v>0</v>
      </c>
      <c r="DG39" s="59">
        <f t="shared" si="11"/>
        <v>0</v>
      </c>
      <c r="DH39" s="59">
        <f t="shared" si="11"/>
        <v>0</v>
      </c>
      <c r="DI39" s="59">
        <f t="shared" si="11"/>
        <v>0</v>
      </c>
      <c r="DJ39" s="59">
        <f t="shared" si="11"/>
        <v>0</v>
      </c>
      <c r="DK39" s="59">
        <f t="shared" si="11"/>
        <v>0</v>
      </c>
      <c r="DL39" s="59">
        <f t="shared" si="11"/>
        <v>0</v>
      </c>
      <c r="DM39" s="59">
        <f t="shared" si="11"/>
        <v>0</v>
      </c>
      <c r="DN39" s="59">
        <f t="shared" si="11"/>
        <v>0</v>
      </c>
      <c r="DO39" s="59">
        <f t="shared" si="11"/>
        <v>0</v>
      </c>
      <c r="DP39" s="59">
        <f t="shared" si="11"/>
        <v>0</v>
      </c>
      <c r="DQ39" s="59">
        <f t="shared" si="11"/>
        <v>0</v>
      </c>
      <c r="DR39" s="59">
        <f t="shared" si="11"/>
        <v>0</v>
      </c>
      <c r="DS39" s="59">
        <f t="shared" si="11"/>
        <v>0</v>
      </c>
      <c r="DT39" s="59">
        <f t="shared" si="11"/>
        <v>0</v>
      </c>
      <c r="DU39" s="59">
        <f t="shared" si="11"/>
        <v>0</v>
      </c>
      <c r="DV39" s="59">
        <f t="shared" si="11"/>
        <v>0</v>
      </c>
      <c r="DW39" s="59">
        <f t="shared" si="11"/>
        <v>0</v>
      </c>
    </row>
    <row r="40" spans="3:127" ht="16.5" thickTop="1" thickBot="1" x14ac:dyDescent="0.3">
      <c r="C40" s="119" t="str">
        <f t="shared" si="2"/>
        <v>Costo Variabile 3</v>
      </c>
      <c r="E40" s="57">
        <f t="shared" si="3"/>
        <v>0</v>
      </c>
      <c r="H40" s="59">
        <f t="shared" ref="H40:AM40" si="12">+$E40*H8</f>
        <v>0</v>
      </c>
      <c r="I40" s="59">
        <f t="shared" si="12"/>
        <v>0</v>
      </c>
      <c r="J40" s="59">
        <f t="shared" si="12"/>
        <v>0</v>
      </c>
      <c r="K40" s="59">
        <f t="shared" si="12"/>
        <v>0</v>
      </c>
      <c r="L40" s="59">
        <f t="shared" si="12"/>
        <v>0</v>
      </c>
      <c r="M40" s="59">
        <f t="shared" si="12"/>
        <v>0</v>
      </c>
      <c r="N40" s="59">
        <f t="shared" si="12"/>
        <v>0</v>
      </c>
      <c r="O40" s="59">
        <f t="shared" si="12"/>
        <v>0</v>
      </c>
      <c r="P40" s="59">
        <f t="shared" si="12"/>
        <v>0</v>
      </c>
      <c r="Q40" s="59">
        <f t="shared" si="12"/>
        <v>0</v>
      </c>
      <c r="R40" s="59">
        <f t="shared" si="12"/>
        <v>0</v>
      </c>
      <c r="S40" s="59">
        <f t="shared" si="12"/>
        <v>0</v>
      </c>
      <c r="T40" s="59">
        <f t="shared" si="12"/>
        <v>0</v>
      </c>
      <c r="U40" s="59">
        <f t="shared" si="12"/>
        <v>0</v>
      </c>
      <c r="V40" s="59">
        <f t="shared" si="12"/>
        <v>0</v>
      </c>
      <c r="W40" s="59">
        <f t="shared" si="12"/>
        <v>0</v>
      </c>
      <c r="X40" s="59">
        <f t="shared" si="12"/>
        <v>0</v>
      </c>
      <c r="Y40" s="59">
        <f t="shared" si="12"/>
        <v>0</v>
      </c>
      <c r="Z40" s="59">
        <f t="shared" si="12"/>
        <v>0</v>
      </c>
      <c r="AA40" s="59">
        <f t="shared" si="12"/>
        <v>0</v>
      </c>
      <c r="AB40" s="59">
        <f t="shared" si="12"/>
        <v>0</v>
      </c>
      <c r="AC40" s="59">
        <f t="shared" si="12"/>
        <v>0</v>
      </c>
      <c r="AD40" s="59">
        <f t="shared" si="12"/>
        <v>0</v>
      </c>
      <c r="AE40" s="59">
        <f t="shared" si="12"/>
        <v>0</v>
      </c>
      <c r="AF40" s="59">
        <f t="shared" si="12"/>
        <v>0</v>
      </c>
      <c r="AG40" s="59">
        <f t="shared" si="12"/>
        <v>0</v>
      </c>
      <c r="AH40" s="59">
        <f t="shared" si="12"/>
        <v>0</v>
      </c>
      <c r="AI40" s="59">
        <f t="shared" si="12"/>
        <v>0</v>
      </c>
      <c r="AJ40" s="59">
        <f t="shared" si="12"/>
        <v>0</v>
      </c>
      <c r="AK40" s="59">
        <f t="shared" si="12"/>
        <v>0</v>
      </c>
      <c r="AL40" s="59">
        <f t="shared" si="12"/>
        <v>0</v>
      </c>
      <c r="AM40" s="59">
        <f t="shared" si="12"/>
        <v>0</v>
      </c>
      <c r="AN40" s="59">
        <f t="shared" ref="AN40:BS40" si="13">+$E40*AN8</f>
        <v>0</v>
      </c>
      <c r="AO40" s="59">
        <f t="shared" si="13"/>
        <v>0</v>
      </c>
      <c r="AP40" s="59">
        <f t="shared" si="13"/>
        <v>0</v>
      </c>
      <c r="AQ40" s="59">
        <f t="shared" si="13"/>
        <v>0</v>
      </c>
      <c r="AR40" s="59">
        <f t="shared" si="13"/>
        <v>0</v>
      </c>
      <c r="AS40" s="59">
        <f t="shared" si="13"/>
        <v>0</v>
      </c>
      <c r="AT40" s="59">
        <f t="shared" si="13"/>
        <v>0</v>
      </c>
      <c r="AU40" s="59">
        <f t="shared" si="13"/>
        <v>0</v>
      </c>
      <c r="AV40" s="59">
        <f t="shared" si="13"/>
        <v>0</v>
      </c>
      <c r="AW40" s="59">
        <f t="shared" si="13"/>
        <v>0</v>
      </c>
      <c r="AX40" s="59">
        <f t="shared" si="13"/>
        <v>0</v>
      </c>
      <c r="AY40" s="59">
        <f t="shared" si="13"/>
        <v>0</v>
      </c>
      <c r="AZ40" s="59">
        <f t="shared" si="13"/>
        <v>0</v>
      </c>
      <c r="BA40" s="59">
        <f t="shared" si="13"/>
        <v>0</v>
      </c>
      <c r="BB40" s="59">
        <f t="shared" si="13"/>
        <v>0</v>
      </c>
      <c r="BC40" s="59">
        <f t="shared" si="13"/>
        <v>0</v>
      </c>
      <c r="BD40" s="59">
        <f t="shared" si="13"/>
        <v>0</v>
      </c>
      <c r="BE40" s="59">
        <f t="shared" si="13"/>
        <v>0</v>
      </c>
      <c r="BF40" s="59">
        <f t="shared" si="13"/>
        <v>0</v>
      </c>
      <c r="BG40" s="59">
        <f t="shared" si="13"/>
        <v>0</v>
      </c>
      <c r="BH40" s="59">
        <f t="shared" si="13"/>
        <v>0</v>
      </c>
      <c r="BI40" s="59">
        <f t="shared" si="13"/>
        <v>0</v>
      </c>
      <c r="BJ40" s="59">
        <f t="shared" si="13"/>
        <v>0</v>
      </c>
      <c r="BK40" s="59">
        <f t="shared" si="13"/>
        <v>0</v>
      </c>
      <c r="BL40" s="59">
        <f t="shared" si="13"/>
        <v>0</v>
      </c>
      <c r="BM40" s="59">
        <f t="shared" si="13"/>
        <v>0</v>
      </c>
      <c r="BN40" s="59">
        <f t="shared" si="13"/>
        <v>0</v>
      </c>
      <c r="BO40" s="59">
        <f t="shared" si="13"/>
        <v>0</v>
      </c>
      <c r="BP40" s="59">
        <f t="shared" si="13"/>
        <v>0</v>
      </c>
      <c r="BQ40" s="59">
        <f t="shared" si="13"/>
        <v>0</v>
      </c>
      <c r="BR40" s="59">
        <f t="shared" si="13"/>
        <v>0</v>
      </c>
      <c r="BS40" s="59">
        <f t="shared" si="13"/>
        <v>0</v>
      </c>
      <c r="BT40" s="59">
        <f t="shared" ref="BT40:CY40" si="14">+$E40*BT8</f>
        <v>0</v>
      </c>
      <c r="BU40" s="59">
        <f t="shared" si="14"/>
        <v>0</v>
      </c>
      <c r="BV40" s="59">
        <f t="shared" si="14"/>
        <v>0</v>
      </c>
      <c r="BW40" s="59">
        <f t="shared" si="14"/>
        <v>0</v>
      </c>
      <c r="BX40" s="59">
        <f t="shared" si="14"/>
        <v>0</v>
      </c>
      <c r="BY40" s="59">
        <f t="shared" si="14"/>
        <v>0</v>
      </c>
      <c r="BZ40" s="59">
        <f t="shared" si="14"/>
        <v>0</v>
      </c>
      <c r="CA40" s="59">
        <f t="shared" si="14"/>
        <v>0</v>
      </c>
      <c r="CB40" s="59">
        <f t="shared" si="14"/>
        <v>0</v>
      </c>
      <c r="CC40" s="59">
        <f t="shared" si="14"/>
        <v>0</v>
      </c>
      <c r="CD40" s="59">
        <f t="shared" si="14"/>
        <v>0</v>
      </c>
      <c r="CE40" s="59">
        <f t="shared" si="14"/>
        <v>0</v>
      </c>
      <c r="CF40" s="59">
        <f t="shared" si="14"/>
        <v>0</v>
      </c>
      <c r="CG40" s="59">
        <f t="shared" si="14"/>
        <v>0</v>
      </c>
      <c r="CH40" s="59">
        <f t="shared" si="14"/>
        <v>0</v>
      </c>
      <c r="CI40" s="59">
        <f t="shared" si="14"/>
        <v>0</v>
      </c>
      <c r="CJ40" s="59">
        <f t="shared" si="14"/>
        <v>0</v>
      </c>
      <c r="CK40" s="59">
        <f t="shared" si="14"/>
        <v>0</v>
      </c>
      <c r="CL40" s="59">
        <f t="shared" si="14"/>
        <v>0</v>
      </c>
      <c r="CM40" s="59">
        <f t="shared" si="14"/>
        <v>0</v>
      </c>
      <c r="CN40" s="59">
        <f t="shared" si="14"/>
        <v>0</v>
      </c>
      <c r="CO40" s="59">
        <f t="shared" si="14"/>
        <v>0</v>
      </c>
      <c r="CP40" s="59">
        <f t="shared" si="14"/>
        <v>0</v>
      </c>
      <c r="CQ40" s="59">
        <f t="shared" si="14"/>
        <v>0</v>
      </c>
      <c r="CR40" s="59">
        <f t="shared" si="14"/>
        <v>0</v>
      </c>
      <c r="CS40" s="59">
        <f t="shared" si="14"/>
        <v>0</v>
      </c>
      <c r="CT40" s="59">
        <f t="shared" si="14"/>
        <v>0</v>
      </c>
      <c r="CU40" s="59">
        <f t="shared" si="14"/>
        <v>0</v>
      </c>
      <c r="CV40" s="59">
        <f t="shared" si="14"/>
        <v>0</v>
      </c>
      <c r="CW40" s="59">
        <f t="shared" si="14"/>
        <v>0</v>
      </c>
      <c r="CX40" s="59">
        <f t="shared" si="14"/>
        <v>0</v>
      </c>
      <c r="CY40" s="59">
        <f t="shared" si="14"/>
        <v>0</v>
      </c>
      <c r="CZ40" s="59">
        <f t="shared" ref="CZ40:DW40" si="15">+$E40*CZ8</f>
        <v>0</v>
      </c>
      <c r="DA40" s="59">
        <f t="shared" si="15"/>
        <v>0</v>
      </c>
      <c r="DB40" s="59">
        <f t="shared" si="15"/>
        <v>0</v>
      </c>
      <c r="DC40" s="59">
        <f t="shared" si="15"/>
        <v>0</v>
      </c>
      <c r="DD40" s="59">
        <f t="shared" si="15"/>
        <v>0</v>
      </c>
      <c r="DE40" s="59">
        <f t="shared" si="15"/>
        <v>0</v>
      </c>
      <c r="DF40" s="59">
        <f t="shared" si="15"/>
        <v>0</v>
      </c>
      <c r="DG40" s="59">
        <f t="shared" si="15"/>
        <v>0</v>
      </c>
      <c r="DH40" s="59">
        <f t="shared" si="15"/>
        <v>0</v>
      </c>
      <c r="DI40" s="59">
        <f t="shared" si="15"/>
        <v>0</v>
      </c>
      <c r="DJ40" s="59">
        <f t="shared" si="15"/>
        <v>0</v>
      </c>
      <c r="DK40" s="59">
        <f t="shared" si="15"/>
        <v>0</v>
      </c>
      <c r="DL40" s="59">
        <f t="shared" si="15"/>
        <v>0</v>
      </c>
      <c r="DM40" s="59">
        <f t="shared" si="15"/>
        <v>0</v>
      </c>
      <c r="DN40" s="59">
        <f t="shared" si="15"/>
        <v>0</v>
      </c>
      <c r="DO40" s="59">
        <f t="shared" si="15"/>
        <v>0</v>
      </c>
      <c r="DP40" s="59">
        <f t="shared" si="15"/>
        <v>0</v>
      </c>
      <c r="DQ40" s="59">
        <f t="shared" si="15"/>
        <v>0</v>
      </c>
      <c r="DR40" s="59">
        <f t="shared" si="15"/>
        <v>0</v>
      </c>
      <c r="DS40" s="59">
        <f t="shared" si="15"/>
        <v>0</v>
      </c>
      <c r="DT40" s="59">
        <f t="shared" si="15"/>
        <v>0</v>
      </c>
      <c r="DU40" s="59">
        <f t="shared" si="15"/>
        <v>0</v>
      </c>
      <c r="DV40" s="59">
        <f t="shared" si="15"/>
        <v>0</v>
      </c>
      <c r="DW40" s="59">
        <f t="shared" si="15"/>
        <v>0</v>
      </c>
    </row>
    <row r="41" spans="3:127" ht="16.5" thickTop="1" thickBot="1" x14ac:dyDescent="0.3">
      <c r="C41" s="119" t="str">
        <f t="shared" si="2"/>
        <v>Costo Variabile 4</v>
      </c>
      <c r="E41" s="57">
        <f t="shared" si="3"/>
        <v>0</v>
      </c>
      <c r="H41" s="59">
        <f t="shared" ref="H41:AM41" si="16">+$E41*H9</f>
        <v>0</v>
      </c>
      <c r="I41" s="59">
        <f t="shared" si="16"/>
        <v>0</v>
      </c>
      <c r="J41" s="59">
        <f t="shared" si="16"/>
        <v>0</v>
      </c>
      <c r="K41" s="59">
        <f t="shared" si="16"/>
        <v>0</v>
      </c>
      <c r="L41" s="59">
        <f t="shared" si="16"/>
        <v>0</v>
      </c>
      <c r="M41" s="59">
        <f t="shared" si="16"/>
        <v>0</v>
      </c>
      <c r="N41" s="59">
        <f t="shared" si="16"/>
        <v>0</v>
      </c>
      <c r="O41" s="59">
        <f t="shared" si="16"/>
        <v>0</v>
      </c>
      <c r="P41" s="59">
        <f t="shared" si="16"/>
        <v>0</v>
      </c>
      <c r="Q41" s="59">
        <f t="shared" si="16"/>
        <v>0</v>
      </c>
      <c r="R41" s="59">
        <f t="shared" si="16"/>
        <v>0</v>
      </c>
      <c r="S41" s="59">
        <f t="shared" si="16"/>
        <v>0</v>
      </c>
      <c r="T41" s="59">
        <f t="shared" si="16"/>
        <v>0</v>
      </c>
      <c r="U41" s="59">
        <f t="shared" si="16"/>
        <v>0</v>
      </c>
      <c r="V41" s="59">
        <f t="shared" si="16"/>
        <v>0</v>
      </c>
      <c r="W41" s="59">
        <f t="shared" si="16"/>
        <v>0</v>
      </c>
      <c r="X41" s="59">
        <f t="shared" si="16"/>
        <v>0</v>
      </c>
      <c r="Y41" s="59">
        <f t="shared" si="16"/>
        <v>0</v>
      </c>
      <c r="Z41" s="59">
        <f t="shared" si="16"/>
        <v>0</v>
      </c>
      <c r="AA41" s="59">
        <f t="shared" si="16"/>
        <v>0</v>
      </c>
      <c r="AB41" s="59">
        <f t="shared" si="16"/>
        <v>0</v>
      </c>
      <c r="AC41" s="59">
        <f t="shared" si="16"/>
        <v>0</v>
      </c>
      <c r="AD41" s="59">
        <f t="shared" si="16"/>
        <v>0</v>
      </c>
      <c r="AE41" s="59">
        <f t="shared" si="16"/>
        <v>0</v>
      </c>
      <c r="AF41" s="59">
        <f t="shared" si="16"/>
        <v>0</v>
      </c>
      <c r="AG41" s="59">
        <f t="shared" si="16"/>
        <v>0</v>
      </c>
      <c r="AH41" s="59">
        <f t="shared" si="16"/>
        <v>0</v>
      </c>
      <c r="AI41" s="59">
        <f t="shared" si="16"/>
        <v>0</v>
      </c>
      <c r="AJ41" s="59">
        <f t="shared" si="16"/>
        <v>0</v>
      </c>
      <c r="AK41" s="59">
        <f t="shared" si="16"/>
        <v>0</v>
      </c>
      <c r="AL41" s="59">
        <f t="shared" si="16"/>
        <v>0</v>
      </c>
      <c r="AM41" s="59">
        <f t="shared" si="16"/>
        <v>0</v>
      </c>
      <c r="AN41" s="59">
        <f t="shared" ref="AN41:BS41" si="17">+$E41*AN9</f>
        <v>0</v>
      </c>
      <c r="AO41" s="59">
        <f t="shared" si="17"/>
        <v>0</v>
      </c>
      <c r="AP41" s="59">
        <f t="shared" si="17"/>
        <v>0</v>
      </c>
      <c r="AQ41" s="59">
        <f t="shared" si="17"/>
        <v>0</v>
      </c>
      <c r="AR41" s="59">
        <f t="shared" si="17"/>
        <v>0</v>
      </c>
      <c r="AS41" s="59">
        <f t="shared" si="17"/>
        <v>0</v>
      </c>
      <c r="AT41" s="59">
        <f t="shared" si="17"/>
        <v>0</v>
      </c>
      <c r="AU41" s="59">
        <f t="shared" si="17"/>
        <v>0</v>
      </c>
      <c r="AV41" s="59">
        <f t="shared" si="17"/>
        <v>0</v>
      </c>
      <c r="AW41" s="59">
        <f t="shared" si="17"/>
        <v>0</v>
      </c>
      <c r="AX41" s="59">
        <f t="shared" si="17"/>
        <v>0</v>
      </c>
      <c r="AY41" s="59">
        <f t="shared" si="17"/>
        <v>0</v>
      </c>
      <c r="AZ41" s="59">
        <f t="shared" si="17"/>
        <v>0</v>
      </c>
      <c r="BA41" s="59">
        <f t="shared" si="17"/>
        <v>0</v>
      </c>
      <c r="BB41" s="59">
        <f t="shared" si="17"/>
        <v>0</v>
      </c>
      <c r="BC41" s="59">
        <f t="shared" si="17"/>
        <v>0</v>
      </c>
      <c r="BD41" s="59">
        <f t="shared" si="17"/>
        <v>0</v>
      </c>
      <c r="BE41" s="59">
        <f t="shared" si="17"/>
        <v>0</v>
      </c>
      <c r="BF41" s="59">
        <f t="shared" si="17"/>
        <v>0</v>
      </c>
      <c r="BG41" s="59">
        <f t="shared" si="17"/>
        <v>0</v>
      </c>
      <c r="BH41" s="59">
        <f t="shared" si="17"/>
        <v>0</v>
      </c>
      <c r="BI41" s="59">
        <f t="shared" si="17"/>
        <v>0</v>
      </c>
      <c r="BJ41" s="59">
        <f t="shared" si="17"/>
        <v>0</v>
      </c>
      <c r="BK41" s="59">
        <f t="shared" si="17"/>
        <v>0</v>
      </c>
      <c r="BL41" s="59">
        <f t="shared" si="17"/>
        <v>0</v>
      </c>
      <c r="BM41" s="59">
        <f t="shared" si="17"/>
        <v>0</v>
      </c>
      <c r="BN41" s="59">
        <f t="shared" si="17"/>
        <v>0</v>
      </c>
      <c r="BO41" s="59">
        <f t="shared" si="17"/>
        <v>0</v>
      </c>
      <c r="BP41" s="59">
        <f t="shared" si="17"/>
        <v>0</v>
      </c>
      <c r="BQ41" s="59">
        <f t="shared" si="17"/>
        <v>0</v>
      </c>
      <c r="BR41" s="59">
        <f t="shared" si="17"/>
        <v>0</v>
      </c>
      <c r="BS41" s="59">
        <f t="shared" si="17"/>
        <v>0</v>
      </c>
      <c r="BT41" s="59">
        <f t="shared" ref="BT41:CY41" si="18">+$E41*BT9</f>
        <v>0</v>
      </c>
      <c r="BU41" s="59">
        <f t="shared" si="18"/>
        <v>0</v>
      </c>
      <c r="BV41" s="59">
        <f t="shared" si="18"/>
        <v>0</v>
      </c>
      <c r="BW41" s="59">
        <f t="shared" si="18"/>
        <v>0</v>
      </c>
      <c r="BX41" s="59">
        <f t="shared" si="18"/>
        <v>0</v>
      </c>
      <c r="BY41" s="59">
        <f t="shared" si="18"/>
        <v>0</v>
      </c>
      <c r="BZ41" s="59">
        <f t="shared" si="18"/>
        <v>0</v>
      </c>
      <c r="CA41" s="59">
        <f t="shared" si="18"/>
        <v>0</v>
      </c>
      <c r="CB41" s="59">
        <f t="shared" si="18"/>
        <v>0</v>
      </c>
      <c r="CC41" s="59">
        <f t="shared" si="18"/>
        <v>0</v>
      </c>
      <c r="CD41" s="59">
        <f t="shared" si="18"/>
        <v>0</v>
      </c>
      <c r="CE41" s="59">
        <f t="shared" si="18"/>
        <v>0</v>
      </c>
      <c r="CF41" s="59">
        <f t="shared" si="18"/>
        <v>0</v>
      </c>
      <c r="CG41" s="59">
        <f t="shared" si="18"/>
        <v>0</v>
      </c>
      <c r="CH41" s="59">
        <f t="shared" si="18"/>
        <v>0</v>
      </c>
      <c r="CI41" s="59">
        <f t="shared" si="18"/>
        <v>0</v>
      </c>
      <c r="CJ41" s="59">
        <f t="shared" si="18"/>
        <v>0</v>
      </c>
      <c r="CK41" s="59">
        <f t="shared" si="18"/>
        <v>0</v>
      </c>
      <c r="CL41" s="59">
        <f t="shared" si="18"/>
        <v>0</v>
      </c>
      <c r="CM41" s="59">
        <f t="shared" si="18"/>
        <v>0</v>
      </c>
      <c r="CN41" s="59">
        <f t="shared" si="18"/>
        <v>0</v>
      </c>
      <c r="CO41" s="59">
        <f t="shared" si="18"/>
        <v>0</v>
      </c>
      <c r="CP41" s="59">
        <f t="shared" si="18"/>
        <v>0</v>
      </c>
      <c r="CQ41" s="59">
        <f t="shared" si="18"/>
        <v>0</v>
      </c>
      <c r="CR41" s="59">
        <f t="shared" si="18"/>
        <v>0</v>
      </c>
      <c r="CS41" s="59">
        <f t="shared" si="18"/>
        <v>0</v>
      </c>
      <c r="CT41" s="59">
        <f t="shared" si="18"/>
        <v>0</v>
      </c>
      <c r="CU41" s="59">
        <f t="shared" si="18"/>
        <v>0</v>
      </c>
      <c r="CV41" s="59">
        <f t="shared" si="18"/>
        <v>0</v>
      </c>
      <c r="CW41" s="59">
        <f t="shared" si="18"/>
        <v>0</v>
      </c>
      <c r="CX41" s="59">
        <f t="shared" si="18"/>
        <v>0</v>
      </c>
      <c r="CY41" s="59">
        <f t="shared" si="18"/>
        <v>0</v>
      </c>
      <c r="CZ41" s="59">
        <f t="shared" ref="CZ41:DW41" si="19">+$E41*CZ9</f>
        <v>0</v>
      </c>
      <c r="DA41" s="59">
        <f t="shared" si="19"/>
        <v>0</v>
      </c>
      <c r="DB41" s="59">
        <f t="shared" si="19"/>
        <v>0</v>
      </c>
      <c r="DC41" s="59">
        <f t="shared" si="19"/>
        <v>0</v>
      </c>
      <c r="DD41" s="59">
        <f t="shared" si="19"/>
        <v>0</v>
      </c>
      <c r="DE41" s="59">
        <f t="shared" si="19"/>
        <v>0</v>
      </c>
      <c r="DF41" s="59">
        <f t="shared" si="19"/>
        <v>0</v>
      </c>
      <c r="DG41" s="59">
        <f t="shared" si="19"/>
        <v>0</v>
      </c>
      <c r="DH41" s="59">
        <f t="shared" si="19"/>
        <v>0</v>
      </c>
      <c r="DI41" s="59">
        <f t="shared" si="19"/>
        <v>0</v>
      </c>
      <c r="DJ41" s="59">
        <f t="shared" si="19"/>
        <v>0</v>
      </c>
      <c r="DK41" s="59">
        <f t="shared" si="19"/>
        <v>0</v>
      </c>
      <c r="DL41" s="59">
        <f t="shared" si="19"/>
        <v>0</v>
      </c>
      <c r="DM41" s="59">
        <f t="shared" si="19"/>
        <v>0</v>
      </c>
      <c r="DN41" s="59">
        <f t="shared" si="19"/>
        <v>0</v>
      </c>
      <c r="DO41" s="59">
        <f t="shared" si="19"/>
        <v>0</v>
      </c>
      <c r="DP41" s="59">
        <f t="shared" si="19"/>
        <v>0</v>
      </c>
      <c r="DQ41" s="59">
        <f t="shared" si="19"/>
        <v>0</v>
      </c>
      <c r="DR41" s="59">
        <f t="shared" si="19"/>
        <v>0</v>
      </c>
      <c r="DS41" s="59">
        <f t="shared" si="19"/>
        <v>0</v>
      </c>
      <c r="DT41" s="59">
        <f t="shared" si="19"/>
        <v>0</v>
      </c>
      <c r="DU41" s="59">
        <f t="shared" si="19"/>
        <v>0</v>
      </c>
      <c r="DV41" s="59">
        <f t="shared" si="19"/>
        <v>0</v>
      </c>
      <c r="DW41" s="59">
        <f t="shared" si="19"/>
        <v>0</v>
      </c>
    </row>
    <row r="42" spans="3:127" ht="16.5" thickTop="1" thickBot="1" x14ac:dyDescent="0.3">
      <c r="C42" s="119" t="str">
        <f t="shared" si="2"/>
        <v>Costo Variabile 5</v>
      </c>
      <c r="E42" s="57">
        <f t="shared" si="3"/>
        <v>0</v>
      </c>
      <c r="H42" s="59">
        <f t="shared" ref="H42:AM42" si="20">+$E42*H10</f>
        <v>0</v>
      </c>
      <c r="I42" s="59">
        <f t="shared" si="20"/>
        <v>0</v>
      </c>
      <c r="J42" s="59">
        <f t="shared" si="20"/>
        <v>0</v>
      </c>
      <c r="K42" s="59">
        <f t="shared" si="20"/>
        <v>0</v>
      </c>
      <c r="L42" s="59">
        <f t="shared" si="20"/>
        <v>0</v>
      </c>
      <c r="M42" s="59">
        <f t="shared" si="20"/>
        <v>0</v>
      </c>
      <c r="N42" s="59">
        <f t="shared" si="20"/>
        <v>0</v>
      </c>
      <c r="O42" s="59">
        <f t="shared" si="20"/>
        <v>0</v>
      </c>
      <c r="P42" s="59">
        <f t="shared" si="20"/>
        <v>0</v>
      </c>
      <c r="Q42" s="59">
        <f t="shared" si="20"/>
        <v>0</v>
      </c>
      <c r="R42" s="59">
        <f t="shared" si="20"/>
        <v>0</v>
      </c>
      <c r="S42" s="59">
        <f t="shared" si="20"/>
        <v>0</v>
      </c>
      <c r="T42" s="59">
        <f t="shared" si="20"/>
        <v>0</v>
      </c>
      <c r="U42" s="59">
        <f t="shared" si="20"/>
        <v>0</v>
      </c>
      <c r="V42" s="59">
        <f t="shared" si="20"/>
        <v>0</v>
      </c>
      <c r="W42" s="59">
        <f t="shared" si="20"/>
        <v>0</v>
      </c>
      <c r="X42" s="59">
        <f t="shared" si="20"/>
        <v>0</v>
      </c>
      <c r="Y42" s="59">
        <f t="shared" si="20"/>
        <v>0</v>
      </c>
      <c r="Z42" s="59">
        <f t="shared" si="20"/>
        <v>0</v>
      </c>
      <c r="AA42" s="59">
        <f t="shared" si="20"/>
        <v>0</v>
      </c>
      <c r="AB42" s="59">
        <f t="shared" si="20"/>
        <v>0</v>
      </c>
      <c r="AC42" s="59">
        <f t="shared" si="20"/>
        <v>0</v>
      </c>
      <c r="AD42" s="59">
        <f t="shared" si="20"/>
        <v>0</v>
      </c>
      <c r="AE42" s="59">
        <f t="shared" si="20"/>
        <v>0</v>
      </c>
      <c r="AF42" s="59">
        <f t="shared" si="20"/>
        <v>0</v>
      </c>
      <c r="AG42" s="59">
        <f t="shared" si="20"/>
        <v>0</v>
      </c>
      <c r="AH42" s="59">
        <f t="shared" si="20"/>
        <v>0</v>
      </c>
      <c r="AI42" s="59">
        <f t="shared" si="20"/>
        <v>0</v>
      </c>
      <c r="AJ42" s="59">
        <f t="shared" si="20"/>
        <v>0</v>
      </c>
      <c r="AK42" s="59">
        <f t="shared" si="20"/>
        <v>0</v>
      </c>
      <c r="AL42" s="59">
        <f t="shared" si="20"/>
        <v>0</v>
      </c>
      <c r="AM42" s="59">
        <f t="shared" si="20"/>
        <v>0</v>
      </c>
      <c r="AN42" s="59">
        <f t="shared" ref="AN42:BS42" si="21">+$E42*AN10</f>
        <v>0</v>
      </c>
      <c r="AO42" s="59">
        <f t="shared" si="21"/>
        <v>0</v>
      </c>
      <c r="AP42" s="59">
        <f t="shared" si="21"/>
        <v>0</v>
      </c>
      <c r="AQ42" s="59">
        <f t="shared" si="21"/>
        <v>0</v>
      </c>
      <c r="AR42" s="59">
        <f t="shared" si="21"/>
        <v>0</v>
      </c>
      <c r="AS42" s="59">
        <f t="shared" si="21"/>
        <v>0</v>
      </c>
      <c r="AT42" s="59">
        <f t="shared" si="21"/>
        <v>0</v>
      </c>
      <c r="AU42" s="59">
        <f t="shared" si="21"/>
        <v>0</v>
      </c>
      <c r="AV42" s="59">
        <f t="shared" si="21"/>
        <v>0</v>
      </c>
      <c r="AW42" s="59">
        <f t="shared" si="21"/>
        <v>0</v>
      </c>
      <c r="AX42" s="59">
        <f t="shared" si="21"/>
        <v>0</v>
      </c>
      <c r="AY42" s="59">
        <f t="shared" si="21"/>
        <v>0</v>
      </c>
      <c r="AZ42" s="59">
        <f t="shared" si="21"/>
        <v>0</v>
      </c>
      <c r="BA42" s="59">
        <f t="shared" si="21"/>
        <v>0</v>
      </c>
      <c r="BB42" s="59">
        <f t="shared" si="21"/>
        <v>0</v>
      </c>
      <c r="BC42" s="59">
        <f t="shared" si="21"/>
        <v>0</v>
      </c>
      <c r="BD42" s="59">
        <f t="shared" si="21"/>
        <v>0</v>
      </c>
      <c r="BE42" s="59">
        <f t="shared" si="21"/>
        <v>0</v>
      </c>
      <c r="BF42" s="59">
        <f t="shared" si="21"/>
        <v>0</v>
      </c>
      <c r="BG42" s="59">
        <f t="shared" si="21"/>
        <v>0</v>
      </c>
      <c r="BH42" s="59">
        <f t="shared" si="21"/>
        <v>0</v>
      </c>
      <c r="BI42" s="59">
        <f t="shared" si="21"/>
        <v>0</v>
      </c>
      <c r="BJ42" s="59">
        <f t="shared" si="21"/>
        <v>0</v>
      </c>
      <c r="BK42" s="59">
        <f t="shared" si="21"/>
        <v>0</v>
      </c>
      <c r="BL42" s="59">
        <f t="shared" si="21"/>
        <v>0</v>
      </c>
      <c r="BM42" s="59">
        <f t="shared" si="21"/>
        <v>0</v>
      </c>
      <c r="BN42" s="59">
        <f t="shared" si="21"/>
        <v>0</v>
      </c>
      <c r="BO42" s="59">
        <f t="shared" si="21"/>
        <v>0</v>
      </c>
      <c r="BP42" s="59">
        <f t="shared" si="21"/>
        <v>0</v>
      </c>
      <c r="BQ42" s="59">
        <f t="shared" si="21"/>
        <v>0</v>
      </c>
      <c r="BR42" s="59">
        <f t="shared" si="21"/>
        <v>0</v>
      </c>
      <c r="BS42" s="59">
        <f t="shared" si="21"/>
        <v>0</v>
      </c>
      <c r="BT42" s="59">
        <f t="shared" ref="BT42:CY42" si="22">+$E42*BT10</f>
        <v>0</v>
      </c>
      <c r="BU42" s="59">
        <f t="shared" si="22"/>
        <v>0</v>
      </c>
      <c r="BV42" s="59">
        <f t="shared" si="22"/>
        <v>0</v>
      </c>
      <c r="BW42" s="59">
        <f t="shared" si="22"/>
        <v>0</v>
      </c>
      <c r="BX42" s="59">
        <f t="shared" si="22"/>
        <v>0</v>
      </c>
      <c r="BY42" s="59">
        <f t="shared" si="22"/>
        <v>0</v>
      </c>
      <c r="BZ42" s="59">
        <f t="shared" si="22"/>
        <v>0</v>
      </c>
      <c r="CA42" s="59">
        <f t="shared" si="22"/>
        <v>0</v>
      </c>
      <c r="CB42" s="59">
        <f t="shared" si="22"/>
        <v>0</v>
      </c>
      <c r="CC42" s="59">
        <f t="shared" si="22"/>
        <v>0</v>
      </c>
      <c r="CD42" s="59">
        <f t="shared" si="22"/>
        <v>0</v>
      </c>
      <c r="CE42" s="59">
        <f t="shared" si="22"/>
        <v>0</v>
      </c>
      <c r="CF42" s="59">
        <f t="shared" si="22"/>
        <v>0</v>
      </c>
      <c r="CG42" s="59">
        <f t="shared" si="22"/>
        <v>0</v>
      </c>
      <c r="CH42" s="59">
        <f t="shared" si="22"/>
        <v>0</v>
      </c>
      <c r="CI42" s="59">
        <f t="shared" si="22"/>
        <v>0</v>
      </c>
      <c r="CJ42" s="59">
        <f t="shared" si="22"/>
        <v>0</v>
      </c>
      <c r="CK42" s="59">
        <f t="shared" si="22"/>
        <v>0</v>
      </c>
      <c r="CL42" s="59">
        <f t="shared" si="22"/>
        <v>0</v>
      </c>
      <c r="CM42" s="59">
        <f t="shared" si="22"/>
        <v>0</v>
      </c>
      <c r="CN42" s="59">
        <f t="shared" si="22"/>
        <v>0</v>
      </c>
      <c r="CO42" s="59">
        <f t="shared" si="22"/>
        <v>0</v>
      </c>
      <c r="CP42" s="59">
        <f t="shared" si="22"/>
        <v>0</v>
      </c>
      <c r="CQ42" s="59">
        <f t="shared" si="22"/>
        <v>0</v>
      </c>
      <c r="CR42" s="59">
        <f t="shared" si="22"/>
        <v>0</v>
      </c>
      <c r="CS42" s="59">
        <f t="shared" si="22"/>
        <v>0</v>
      </c>
      <c r="CT42" s="59">
        <f t="shared" si="22"/>
        <v>0</v>
      </c>
      <c r="CU42" s="59">
        <f t="shared" si="22"/>
        <v>0</v>
      </c>
      <c r="CV42" s="59">
        <f t="shared" si="22"/>
        <v>0</v>
      </c>
      <c r="CW42" s="59">
        <f t="shared" si="22"/>
        <v>0</v>
      </c>
      <c r="CX42" s="59">
        <f t="shared" si="22"/>
        <v>0</v>
      </c>
      <c r="CY42" s="59">
        <f t="shared" si="22"/>
        <v>0</v>
      </c>
      <c r="CZ42" s="59">
        <f t="shared" ref="CZ42:DW42" si="23">+$E42*CZ10</f>
        <v>0</v>
      </c>
      <c r="DA42" s="59">
        <f t="shared" si="23"/>
        <v>0</v>
      </c>
      <c r="DB42" s="59">
        <f t="shared" si="23"/>
        <v>0</v>
      </c>
      <c r="DC42" s="59">
        <f t="shared" si="23"/>
        <v>0</v>
      </c>
      <c r="DD42" s="59">
        <f t="shared" si="23"/>
        <v>0</v>
      </c>
      <c r="DE42" s="59">
        <f t="shared" si="23"/>
        <v>0</v>
      </c>
      <c r="DF42" s="59">
        <f t="shared" si="23"/>
        <v>0</v>
      </c>
      <c r="DG42" s="59">
        <f t="shared" si="23"/>
        <v>0</v>
      </c>
      <c r="DH42" s="59">
        <f t="shared" si="23"/>
        <v>0</v>
      </c>
      <c r="DI42" s="59">
        <f t="shared" si="23"/>
        <v>0</v>
      </c>
      <c r="DJ42" s="59">
        <f t="shared" si="23"/>
        <v>0</v>
      </c>
      <c r="DK42" s="59">
        <f t="shared" si="23"/>
        <v>0</v>
      </c>
      <c r="DL42" s="59">
        <f t="shared" si="23"/>
        <v>0</v>
      </c>
      <c r="DM42" s="59">
        <f t="shared" si="23"/>
        <v>0</v>
      </c>
      <c r="DN42" s="59">
        <f t="shared" si="23"/>
        <v>0</v>
      </c>
      <c r="DO42" s="59">
        <f t="shared" si="23"/>
        <v>0</v>
      </c>
      <c r="DP42" s="59">
        <f t="shared" si="23"/>
        <v>0</v>
      </c>
      <c r="DQ42" s="59">
        <f t="shared" si="23"/>
        <v>0</v>
      </c>
      <c r="DR42" s="59">
        <f t="shared" si="23"/>
        <v>0</v>
      </c>
      <c r="DS42" s="59">
        <f t="shared" si="23"/>
        <v>0</v>
      </c>
      <c r="DT42" s="59">
        <f t="shared" si="23"/>
        <v>0</v>
      </c>
      <c r="DU42" s="59">
        <f t="shared" si="23"/>
        <v>0</v>
      </c>
      <c r="DV42" s="59">
        <f t="shared" si="23"/>
        <v>0</v>
      </c>
      <c r="DW42" s="59">
        <f t="shared" si="23"/>
        <v>0</v>
      </c>
    </row>
    <row r="43" spans="3:127" ht="16.5" thickTop="1" thickBot="1" x14ac:dyDescent="0.3">
      <c r="C43" s="119" t="str">
        <f t="shared" si="2"/>
        <v>Costo Variabile 6</v>
      </c>
      <c r="E43" s="57">
        <f t="shared" si="3"/>
        <v>0</v>
      </c>
      <c r="H43" s="59">
        <f t="shared" ref="H43:AM43" si="24">+$E43*H11</f>
        <v>0</v>
      </c>
      <c r="I43" s="59">
        <f t="shared" si="24"/>
        <v>0</v>
      </c>
      <c r="J43" s="59">
        <f t="shared" si="24"/>
        <v>0</v>
      </c>
      <c r="K43" s="59">
        <f t="shared" si="24"/>
        <v>0</v>
      </c>
      <c r="L43" s="59">
        <f t="shared" si="24"/>
        <v>0</v>
      </c>
      <c r="M43" s="59">
        <f t="shared" si="24"/>
        <v>0</v>
      </c>
      <c r="N43" s="59">
        <f t="shared" si="24"/>
        <v>0</v>
      </c>
      <c r="O43" s="59">
        <f t="shared" si="24"/>
        <v>0</v>
      </c>
      <c r="P43" s="59">
        <f t="shared" si="24"/>
        <v>0</v>
      </c>
      <c r="Q43" s="59">
        <f t="shared" si="24"/>
        <v>0</v>
      </c>
      <c r="R43" s="59">
        <f t="shared" si="24"/>
        <v>0</v>
      </c>
      <c r="S43" s="59">
        <f t="shared" si="24"/>
        <v>0</v>
      </c>
      <c r="T43" s="59">
        <f t="shared" si="24"/>
        <v>0</v>
      </c>
      <c r="U43" s="59">
        <f t="shared" si="24"/>
        <v>0</v>
      </c>
      <c r="V43" s="59">
        <f t="shared" si="24"/>
        <v>0</v>
      </c>
      <c r="W43" s="59">
        <f t="shared" si="24"/>
        <v>0</v>
      </c>
      <c r="X43" s="59">
        <f t="shared" si="24"/>
        <v>0</v>
      </c>
      <c r="Y43" s="59">
        <f t="shared" si="24"/>
        <v>0</v>
      </c>
      <c r="Z43" s="59">
        <f t="shared" si="24"/>
        <v>0</v>
      </c>
      <c r="AA43" s="59">
        <f t="shared" si="24"/>
        <v>0</v>
      </c>
      <c r="AB43" s="59">
        <f t="shared" si="24"/>
        <v>0</v>
      </c>
      <c r="AC43" s="59">
        <f t="shared" si="24"/>
        <v>0</v>
      </c>
      <c r="AD43" s="59">
        <f t="shared" si="24"/>
        <v>0</v>
      </c>
      <c r="AE43" s="59">
        <f t="shared" si="24"/>
        <v>0</v>
      </c>
      <c r="AF43" s="59">
        <f t="shared" si="24"/>
        <v>0</v>
      </c>
      <c r="AG43" s="59">
        <f t="shared" si="24"/>
        <v>0</v>
      </c>
      <c r="AH43" s="59">
        <f t="shared" si="24"/>
        <v>0</v>
      </c>
      <c r="AI43" s="59">
        <f t="shared" si="24"/>
        <v>0</v>
      </c>
      <c r="AJ43" s="59">
        <f t="shared" si="24"/>
        <v>0</v>
      </c>
      <c r="AK43" s="59">
        <f t="shared" si="24"/>
        <v>0</v>
      </c>
      <c r="AL43" s="59">
        <f t="shared" si="24"/>
        <v>0</v>
      </c>
      <c r="AM43" s="59">
        <f t="shared" si="24"/>
        <v>0</v>
      </c>
      <c r="AN43" s="59">
        <f t="shared" ref="AN43:BS43" si="25">+$E43*AN11</f>
        <v>0</v>
      </c>
      <c r="AO43" s="59">
        <f t="shared" si="25"/>
        <v>0</v>
      </c>
      <c r="AP43" s="59">
        <f t="shared" si="25"/>
        <v>0</v>
      </c>
      <c r="AQ43" s="59">
        <f t="shared" si="25"/>
        <v>0</v>
      </c>
      <c r="AR43" s="59">
        <f t="shared" si="25"/>
        <v>0</v>
      </c>
      <c r="AS43" s="59">
        <f t="shared" si="25"/>
        <v>0</v>
      </c>
      <c r="AT43" s="59">
        <f t="shared" si="25"/>
        <v>0</v>
      </c>
      <c r="AU43" s="59">
        <f t="shared" si="25"/>
        <v>0</v>
      </c>
      <c r="AV43" s="59">
        <f t="shared" si="25"/>
        <v>0</v>
      </c>
      <c r="AW43" s="59">
        <f t="shared" si="25"/>
        <v>0</v>
      </c>
      <c r="AX43" s="59">
        <f t="shared" si="25"/>
        <v>0</v>
      </c>
      <c r="AY43" s="59">
        <f t="shared" si="25"/>
        <v>0</v>
      </c>
      <c r="AZ43" s="59">
        <f t="shared" si="25"/>
        <v>0</v>
      </c>
      <c r="BA43" s="59">
        <f t="shared" si="25"/>
        <v>0</v>
      </c>
      <c r="BB43" s="59">
        <f t="shared" si="25"/>
        <v>0</v>
      </c>
      <c r="BC43" s="59">
        <f t="shared" si="25"/>
        <v>0</v>
      </c>
      <c r="BD43" s="59">
        <f t="shared" si="25"/>
        <v>0</v>
      </c>
      <c r="BE43" s="59">
        <f t="shared" si="25"/>
        <v>0</v>
      </c>
      <c r="BF43" s="59">
        <f t="shared" si="25"/>
        <v>0</v>
      </c>
      <c r="BG43" s="59">
        <f t="shared" si="25"/>
        <v>0</v>
      </c>
      <c r="BH43" s="59">
        <f t="shared" si="25"/>
        <v>0</v>
      </c>
      <c r="BI43" s="59">
        <f t="shared" si="25"/>
        <v>0</v>
      </c>
      <c r="BJ43" s="59">
        <f t="shared" si="25"/>
        <v>0</v>
      </c>
      <c r="BK43" s="59">
        <f t="shared" si="25"/>
        <v>0</v>
      </c>
      <c r="BL43" s="59">
        <f t="shared" si="25"/>
        <v>0</v>
      </c>
      <c r="BM43" s="59">
        <f t="shared" si="25"/>
        <v>0</v>
      </c>
      <c r="BN43" s="59">
        <f t="shared" si="25"/>
        <v>0</v>
      </c>
      <c r="BO43" s="59">
        <f t="shared" si="25"/>
        <v>0</v>
      </c>
      <c r="BP43" s="59">
        <f t="shared" si="25"/>
        <v>0</v>
      </c>
      <c r="BQ43" s="59">
        <f t="shared" si="25"/>
        <v>0</v>
      </c>
      <c r="BR43" s="59">
        <f t="shared" si="25"/>
        <v>0</v>
      </c>
      <c r="BS43" s="59">
        <f t="shared" si="25"/>
        <v>0</v>
      </c>
      <c r="BT43" s="59">
        <f t="shared" ref="BT43:CY43" si="26">+$E43*BT11</f>
        <v>0</v>
      </c>
      <c r="BU43" s="59">
        <f t="shared" si="26"/>
        <v>0</v>
      </c>
      <c r="BV43" s="59">
        <f t="shared" si="26"/>
        <v>0</v>
      </c>
      <c r="BW43" s="59">
        <f t="shared" si="26"/>
        <v>0</v>
      </c>
      <c r="BX43" s="59">
        <f t="shared" si="26"/>
        <v>0</v>
      </c>
      <c r="BY43" s="59">
        <f t="shared" si="26"/>
        <v>0</v>
      </c>
      <c r="BZ43" s="59">
        <f t="shared" si="26"/>
        <v>0</v>
      </c>
      <c r="CA43" s="59">
        <f t="shared" si="26"/>
        <v>0</v>
      </c>
      <c r="CB43" s="59">
        <f t="shared" si="26"/>
        <v>0</v>
      </c>
      <c r="CC43" s="59">
        <f t="shared" si="26"/>
        <v>0</v>
      </c>
      <c r="CD43" s="59">
        <f t="shared" si="26"/>
        <v>0</v>
      </c>
      <c r="CE43" s="59">
        <f t="shared" si="26"/>
        <v>0</v>
      </c>
      <c r="CF43" s="59">
        <f t="shared" si="26"/>
        <v>0</v>
      </c>
      <c r="CG43" s="59">
        <f t="shared" si="26"/>
        <v>0</v>
      </c>
      <c r="CH43" s="59">
        <f t="shared" si="26"/>
        <v>0</v>
      </c>
      <c r="CI43" s="59">
        <f t="shared" si="26"/>
        <v>0</v>
      </c>
      <c r="CJ43" s="59">
        <f t="shared" si="26"/>
        <v>0</v>
      </c>
      <c r="CK43" s="59">
        <f t="shared" si="26"/>
        <v>0</v>
      </c>
      <c r="CL43" s="59">
        <f t="shared" si="26"/>
        <v>0</v>
      </c>
      <c r="CM43" s="59">
        <f t="shared" si="26"/>
        <v>0</v>
      </c>
      <c r="CN43" s="59">
        <f t="shared" si="26"/>
        <v>0</v>
      </c>
      <c r="CO43" s="59">
        <f t="shared" si="26"/>
        <v>0</v>
      </c>
      <c r="CP43" s="59">
        <f t="shared" si="26"/>
        <v>0</v>
      </c>
      <c r="CQ43" s="59">
        <f t="shared" si="26"/>
        <v>0</v>
      </c>
      <c r="CR43" s="59">
        <f t="shared" si="26"/>
        <v>0</v>
      </c>
      <c r="CS43" s="59">
        <f t="shared" si="26"/>
        <v>0</v>
      </c>
      <c r="CT43" s="59">
        <f t="shared" si="26"/>
        <v>0</v>
      </c>
      <c r="CU43" s="59">
        <f t="shared" si="26"/>
        <v>0</v>
      </c>
      <c r="CV43" s="59">
        <f t="shared" si="26"/>
        <v>0</v>
      </c>
      <c r="CW43" s="59">
        <f t="shared" si="26"/>
        <v>0</v>
      </c>
      <c r="CX43" s="59">
        <f t="shared" si="26"/>
        <v>0</v>
      </c>
      <c r="CY43" s="59">
        <f t="shared" si="26"/>
        <v>0</v>
      </c>
      <c r="CZ43" s="59">
        <f t="shared" ref="CZ43:DW43" si="27">+$E43*CZ11</f>
        <v>0</v>
      </c>
      <c r="DA43" s="59">
        <f t="shared" si="27"/>
        <v>0</v>
      </c>
      <c r="DB43" s="59">
        <f t="shared" si="27"/>
        <v>0</v>
      </c>
      <c r="DC43" s="59">
        <f t="shared" si="27"/>
        <v>0</v>
      </c>
      <c r="DD43" s="59">
        <f t="shared" si="27"/>
        <v>0</v>
      </c>
      <c r="DE43" s="59">
        <f t="shared" si="27"/>
        <v>0</v>
      </c>
      <c r="DF43" s="59">
        <f t="shared" si="27"/>
        <v>0</v>
      </c>
      <c r="DG43" s="59">
        <f t="shared" si="27"/>
        <v>0</v>
      </c>
      <c r="DH43" s="59">
        <f t="shared" si="27"/>
        <v>0</v>
      </c>
      <c r="DI43" s="59">
        <f t="shared" si="27"/>
        <v>0</v>
      </c>
      <c r="DJ43" s="59">
        <f t="shared" si="27"/>
        <v>0</v>
      </c>
      <c r="DK43" s="59">
        <f t="shared" si="27"/>
        <v>0</v>
      </c>
      <c r="DL43" s="59">
        <f t="shared" si="27"/>
        <v>0</v>
      </c>
      <c r="DM43" s="59">
        <f t="shared" si="27"/>
        <v>0</v>
      </c>
      <c r="DN43" s="59">
        <f t="shared" si="27"/>
        <v>0</v>
      </c>
      <c r="DO43" s="59">
        <f t="shared" si="27"/>
        <v>0</v>
      </c>
      <c r="DP43" s="59">
        <f t="shared" si="27"/>
        <v>0</v>
      </c>
      <c r="DQ43" s="59">
        <f t="shared" si="27"/>
        <v>0</v>
      </c>
      <c r="DR43" s="59">
        <f t="shared" si="27"/>
        <v>0</v>
      </c>
      <c r="DS43" s="59">
        <f t="shared" si="27"/>
        <v>0</v>
      </c>
      <c r="DT43" s="59">
        <f t="shared" si="27"/>
        <v>0</v>
      </c>
      <c r="DU43" s="59">
        <f t="shared" si="27"/>
        <v>0</v>
      </c>
      <c r="DV43" s="59">
        <f t="shared" si="27"/>
        <v>0</v>
      </c>
      <c r="DW43" s="59">
        <f t="shared" si="27"/>
        <v>0</v>
      </c>
    </row>
    <row r="44" spans="3:127" ht="16.5" thickTop="1" thickBot="1" x14ac:dyDescent="0.3">
      <c r="C44" s="119" t="str">
        <f t="shared" si="2"/>
        <v>Costo Variabile 7</v>
      </c>
      <c r="E44" s="57">
        <f t="shared" si="3"/>
        <v>0</v>
      </c>
      <c r="H44" s="59">
        <f t="shared" ref="H44:AM44" si="28">+$E44*H12</f>
        <v>0</v>
      </c>
      <c r="I44" s="59">
        <f t="shared" si="28"/>
        <v>0</v>
      </c>
      <c r="J44" s="59">
        <f t="shared" si="28"/>
        <v>0</v>
      </c>
      <c r="K44" s="59">
        <f t="shared" si="28"/>
        <v>0</v>
      </c>
      <c r="L44" s="59">
        <f t="shared" si="28"/>
        <v>0</v>
      </c>
      <c r="M44" s="59">
        <f t="shared" si="28"/>
        <v>0</v>
      </c>
      <c r="N44" s="59">
        <f t="shared" si="28"/>
        <v>0</v>
      </c>
      <c r="O44" s="59">
        <f t="shared" si="28"/>
        <v>0</v>
      </c>
      <c r="P44" s="59">
        <f t="shared" si="28"/>
        <v>0</v>
      </c>
      <c r="Q44" s="59">
        <f t="shared" si="28"/>
        <v>0</v>
      </c>
      <c r="R44" s="59">
        <f t="shared" si="28"/>
        <v>0</v>
      </c>
      <c r="S44" s="59">
        <f t="shared" si="28"/>
        <v>0</v>
      </c>
      <c r="T44" s="59">
        <f t="shared" si="28"/>
        <v>0</v>
      </c>
      <c r="U44" s="59">
        <f t="shared" si="28"/>
        <v>0</v>
      </c>
      <c r="V44" s="59">
        <f t="shared" si="28"/>
        <v>0</v>
      </c>
      <c r="W44" s="59">
        <f t="shared" si="28"/>
        <v>0</v>
      </c>
      <c r="X44" s="59">
        <f t="shared" si="28"/>
        <v>0</v>
      </c>
      <c r="Y44" s="59">
        <f t="shared" si="28"/>
        <v>0</v>
      </c>
      <c r="Z44" s="59">
        <f t="shared" si="28"/>
        <v>0</v>
      </c>
      <c r="AA44" s="59">
        <f t="shared" si="28"/>
        <v>0</v>
      </c>
      <c r="AB44" s="59">
        <f t="shared" si="28"/>
        <v>0</v>
      </c>
      <c r="AC44" s="59">
        <f t="shared" si="28"/>
        <v>0</v>
      </c>
      <c r="AD44" s="59">
        <f t="shared" si="28"/>
        <v>0</v>
      </c>
      <c r="AE44" s="59">
        <f t="shared" si="28"/>
        <v>0</v>
      </c>
      <c r="AF44" s="59">
        <f t="shared" si="28"/>
        <v>0</v>
      </c>
      <c r="AG44" s="59">
        <f t="shared" si="28"/>
        <v>0</v>
      </c>
      <c r="AH44" s="59">
        <f t="shared" si="28"/>
        <v>0</v>
      </c>
      <c r="AI44" s="59">
        <f t="shared" si="28"/>
        <v>0</v>
      </c>
      <c r="AJ44" s="59">
        <f t="shared" si="28"/>
        <v>0</v>
      </c>
      <c r="AK44" s="59">
        <f t="shared" si="28"/>
        <v>0</v>
      </c>
      <c r="AL44" s="59">
        <f t="shared" si="28"/>
        <v>0</v>
      </c>
      <c r="AM44" s="59">
        <f t="shared" si="28"/>
        <v>0</v>
      </c>
      <c r="AN44" s="59">
        <f t="shared" ref="AN44:BS44" si="29">+$E44*AN12</f>
        <v>0</v>
      </c>
      <c r="AO44" s="59">
        <f t="shared" si="29"/>
        <v>0</v>
      </c>
      <c r="AP44" s="59">
        <f t="shared" si="29"/>
        <v>0</v>
      </c>
      <c r="AQ44" s="59">
        <f t="shared" si="29"/>
        <v>0</v>
      </c>
      <c r="AR44" s="59">
        <f t="shared" si="29"/>
        <v>0</v>
      </c>
      <c r="AS44" s="59">
        <f t="shared" si="29"/>
        <v>0</v>
      </c>
      <c r="AT44" s="59">
        <f t="shared" si="29"/>
        <v>0</v>
      </c>
      <c r="AU44" s="59">
        <f t="shared" si="29"/>
        <v>0</v>
      </c>
      <c r="AV44" s="59">
        <f t="shared" si="29"/>
        <v>0</v>
      </c>
      <c r="AW44" s="59">
        <f t="shared" si="29"/>
        <v>0</v>
      </c>
      <c r="AX44" s="59">
        <f t="shared" si="29"/>
        <v>0</v>
      </c>
      <c r="AY44" s="59">
        <f t="shared" si="29"/>
        <v>0</v>
      </c>
      <c r="AZ44" s="59">
        <f t="shared" si="29"/>
        <v>0</v>
      </c>
      <c r="BA44" s="59">
        <f t="shared" si="29"/>
        <v>0</v>
      </c>
      <c r="BB44" s="59">
        <f t="shared" si="29"/>
        <v>0</v>
      </c>
      <c r="BC44" s="59">
        <f t="shared" si="29"/>
        <v>0</v>
      </c>
      <c r="BD44" s="59">
        <f t="shared" si="29"/>
        <v>0</v>
      </c>
      <c r="BE44" s="59">
        <f t="shared" si="29"/>
        <v>0</v>
      </c>
      <c r="BF44" s="59">
        <f t="shared" si="29"/>
        <v>0</v>
      </c>
      <c r="BG44" s="59">
        <f t="shared" si="29"/>
        <v>0</v>
      </c>
      <c r="BH44" s="59">
        <f t="shared" si="29"/>
        <v>0</v>
      </c>
      <c r="BI44" s="59">
        <f t="shared" si="29"/>
        <v>0</v>
      </c>
      <c r="BJ44" s="59">
        <f t="shared" si="29"/>
        <v>0</v>
      </c>
      <c r="BK44" s="59">
        <f t="shared" si="29"/>
        <v>0</v>
      </c>
      <c r="BL44" s="59">
        <f t="shared" si="29"/>
        <v>0</v>
      </c>
      <c r="BM44" s="59">
        <f t="shared" si="29"/>
        <v>0</v>
      </c>
      <c r="BN44" s="59">
        <f t="shared" si="29"/>
        <v>0</v>
      </c>
      <c r="BO44" s="59">
        <f t="shared" si="29"/>
        <v>0</v>
      </c>
      <c r="BP44" s="59">
        <f t="shared" si="29"/>
        <v>0</v>
      </c>
      <c r="BQ44" s="59">
        <f t="shared" si="29"/>
        <v>0</v>
      </c>
      <c r="BR44" s="59">
        <f t="shared" si="29"/>
        <v>0</v>
      </c>
      <c r="BS44" s="59">
        <f t="shared" si="29"/>
        <v>0</v>
      </c>
      <c r="BT44" s="59">
        <f t="shared" ref="BT44:CY44" si="30">+$E44*BT12</f>
        <v>0</v>
      </c>
      <c r="BU44" s="59">
        <f t="shared" si="30"/>
        <v>0</v>
      </c>
      <c r="BV44" s="59">
        <f t="shared" si="30"/>
        <v>0</v>
      </c>
      <c r="BW44" s="59">
        <f t="shared" si="30"/>
        <v>0</v>
      </c>
      <c r="BX44" s="59">
        <f t="shared" si="30"/>
        <v>0</v>
      </c>
      <c r="BY44" s="59">
        <f t="shared" si="30"/>
        <v>0</v>
      </c>
      <c r="BZ44" s="59">
        <f t="shared" si="30"/>
        <v>0</v>
      </c>
      <c r="CA44" s="59">
        <f t="shared" si="30"/>
        <v>0</v>
      </c>
      <c r="CB44" s="59">
        <f t="shared" si="30"/>
        <v>0</v>
      </c>
      <c r="CC44" s="59">
        <f t="shared" si="30"/>
        <v>0</v>
      </c>
      <c r="CD44" s="59">
        <f t="shared" si="30"/>
        <v>0</v>
      </c>
      <c r="CE44" s="59">
        <f t="shared" si="30"/>
        <v>0</v>
      </c>
      <c r="CF44" s="59">
        <f t="shared" si="30"/>
        <v>0</v>
      </c>
      <c r="CG44" s="59">
        <f t="shared" si="30"/>
        <v>0</v>
      </c>
      <c r="CH44" s="59">
        <f t="shared" si="30"/>
        <v>0</v>
      </c>
      <c r="CI44" s="59">
        <f t="shared" si="30"/>
        <v>0</v>
      </c>
      <c r="CJ44" s="59">
        <f t="shared" si="30"/>
        <v>0</v>
      </c>
      <c r="CK44" s="59">
        <f t="shared" si="30"/>
        <v>0</v>
      </c>
      <c r="CL44" s="59">
        <f t="shared" si="30"/>
        <v>0</v>
      </c>
      <c r="CM44" s="59">
        <f t="shared" si="30"/>
        <v>0</v>
      </c>
      <c r="CN44" s="59">
        <f t="shared" si="30"/>
        <v>0</v>
      </c>
      <c r="CO44" s="59">
        <f t="shared" si="30"/>
        <v>0</v>
      </c>
      <c r="CP44" s="59">
        <f t="shared" si="30"/>
        <v>0</v>
      </c>
      <c r="CQ44" s="59">
        <f t="shared" si="30"/>
        <v>0</v>
      </c>
      <c r="CR44" s="59">
        <f t="shared" si="30"/>
        <v>0</v>
      </c>
      <c r="CS44" s="59">
        <f t="shared" si="30"/>
        <v>0</v>
      </c>
      <c r="CT44" s="59">
        <f t="shared" si="30"/>
        <v>0</v>
      </c>
      <c r="CU44" s="59">
        <f t="shared" si="30"/>
        <v>0</v>
      </c>
      <c r="CV44" s="59">
        <f t="shared" si="30"/>
        <v>0</v>
      </c>
      <c r="CW44" s="59">
        <f t="shared" si="30"/>
        <v>0</v>
      </c>
      <c r="CX44" s="59">
        <f t="shared" si="30"/>
        <v>0</v>
      </c>
      <c r="CY44" s="59">
        <f t="shared" si="30"/>
        <v>0</v>
      </c>
      <c r="CZ44" s="59">
        <f t="shared" ref="CZ44:DW44" si="31">+$E44*CZ12</f>
        <v>0</v>
      </c>
      <c r="DA44" s="59">
        <f t="shared" si="31"/>
        <v>0</v>
      </c>
      <c r="DB44" s="59">
        <f t="shared" si="31"/>
        <v>0</v>
      </c>
      <c r="DC44" s="59">
        <f t="shared" si="31"/>
        <v>0</v>
      </c>
      <c r="DD44" s="59">
        <f t="shared" si="31"/>
        <v>0</v>
      </c>
      <c r="DE44" s="59">
        <f t="shared" si="31"/>
        <v>0</v>
      </c>
      <c r="DF44" s="59">
        <f t="shared" si="31"/>
        <v>0</v>
      </c>
      <c r="DG44" s="59">
        <f t="shared" si="31"/>
        <v>0</v>
      </c>
      <c r="DH44" s="59">
        <f t="shared" si="31"/>
        <v>0</v>
      </c>
      <c r="DI44" s="59">
        <f t="shared" si="31"/>
        <v>0</v>
      </c>
      <c r="DJ44" s="59">
        <f t="shared" si="31"/>
        <v>0</v>
      </c>
      <c r="DK44" s="59">
        <f t="shared" si="31"/>
        <v>0</v>
      </c>
      <c r="DL44" s="59">
        <f t="shared" si="31"/>
        <v>0</v>
      </c>
      <c r="DM44" s="59">
        <f t="shared" si="31"/>
        <v>0</v>
      </c>
      <c r="DN44" s="59">
        <f t="shared" si="31"/>
        <v>0</v>
      </c>
      <c r="DO44" s="59">
        <f t="shared" si="31"/>
        <v>0</v>
      </c>
      <c r="DP44" s="59">
        <f t="shared" si="31"/>
        <v>0</v>
      </c>
      <c r="DQ44" s="59">
        <f t="shared" si="31"/>
        <v>0</v>
      </c>
      <c r="DR44" s="59">
        <f t="shared" si="31"/>
        <v>0</v>
      </c>
      <c r="DS44" s="59">
        <f t="shared" si="31"/>
        <v>0</v>
      </c>
      <c r="DT44" s="59">
        <f t="shared" si="31"/>
        <v>0</v>
      </c>
      <c r="DU44" s="59">
        <f t="shared" si="31"/>
        <v>0</v>
      </c>
      <c r="DV44" s="59">
        <f t="shared" si="31"/>
        <v>0</v>
      </c>
      <c r="DW44" s="59">
        <f t="shared" si="31"/>
        <v>0</v>
      </c>
    </row>
    <row r="45" spans="3:127" ht="16.5" thickTop="1" thickBot="1" x14ac:dyDescent="0.3">
      <c r="C45" s="119" t="str">
        <f t="shared" si="2"/>
        <v>Costo Variabile 8</v>
      </c>
      <c r="E45" s="57">
        <f t="shared" si="3"/>
        <v>0</v>
      </c>
      <c r="H45" s="59">
        <f t="shared" ref="H45:AM45" si="32">+$E45*H13</f>
        <v>0</v>
      </c>
      <c r="I45" s="59">
        <f t="shared" si="32"/>
        <v>0</v>
      </c>
      <c r="J45" s="59">
        <f t="shared" si="32"/>
        <v>0</v>
      </c>
      <c r="K45" s="59">
        <f t="shared" si="32"/>
        <v>0</v>
      </c>
      <c r="L45" s="59">
        <f t="shared" si="32"/>
        <v>0</v>
      </c>
      <c r="M45" s="59">
        <f t="shared" si="32"/>
        <v>0</v>
      </c>
      <c r="N45" s="59">
        <f t="shared" si="32"/>
        <v>0</v>
      </c>
      <c r="O45" s="59">
        <f t="shared" si="32"/>
        <v>0</v>
      </c>
      <c r="P45" s="59">
        <f t="shared" si="32"/>
        <v>0</v>
      </c>
      <c r="Q45" s="59">
        <f t="shared" si="32"/>
        <v>0</v>
      </c>
      <c r="R45" s="59">
        <f t="shared" si="32"/>
        <v>0</v>
      </c>
      <c r="S45" s="59">
        <f t="shared" si="32"/>
        <v>0</v>
      </c>
      <c r="T45" s="59">
        <f t="shared" si="32"/>
        <v>0</v>
      </c>
      <c r="U45" s="59">
        <f t="shared" si="32"/>
        <v>0</v>
      </c>
      <c r="V45" s="59">
        <f t="shared" si="32"/>
        <v>0</v>
      </c>
      <c r="W45" s="59">
        <f t="shared" si="32"/>
        <v>0</v>
      </c>
      <c r="X45" s="59">
        <f t="shared" si="32"/>
        <v>0</v>
      </c>
      <c r="Y45" s="59">
        <f t="shared" si="32"/>
        <v>0</v>
      </c>
      <c r="Z45" s="59">
        <f t="shared" si="32"/>
        <v>0</v>
      </c>
      <c r="AA45" s="59">
        <f t="shared" si="32"/>
        <v>0</v>
      </c>
      <c r="AB45" s="59">
        <f t="shared" si="32"/>
        <v>0</v>
      </c>
      <c r="AC45" s="59">
        <f t="shared" si="32"/>
        <v>0</v>
      </c>
      <c r="AD45" s="59">
        <f t="shared" si="32"/>
        <v>0</v>
      </c>
      <c r="AE45" s="59">
        <f t="shared" si="32"/>
        <v>0</v>
      </c>
      <c r="AF45" s="59">
        <f t="shared" si="32"/>
        <v>0</v>
      </c>
      <c r="AG45" s="59">
        <f t="shared" si="32"/>
        <v>0</v>
      </c>
      <c r="AH45" s="59">
        <f t="shared" si="32"/>
        <v>0</v>
      </c>
      <c r="AI45" s="59">
        <f t="shared" si="32"/>
        <v>0</v>
      </c>
      <c r="AJ45" s="59">
        <f t="shared" si="32"/>
        <v>0</v>
      </c>
      <c r="AK45" s="59">
        <f t="shared" si="32"/>
        <v>0</v>
      </c>
      <c r="AL45" s="59">
        <f t="shared" si="32"/>
        <v>0</v>
      </c>
      <c r="AM45" s="59">
        <f t="shared" si="32"/>
        <v>0</v>
      </c>
      <c r="AN45" s="59">
        <f t="shared" ref="AN45:BS45" si="33">+$E45*AN13</f>
        <v>0</v>
      </c>
      <c r="AO45" s="59">
        <f t="shared" si="33"/>
        <v>0</v>
      </c>
      <c r="AP45" s="59">
        <f t="shared" si="33"/>
        <v>0</v>
      </c>
      <c r="AQ45" s="59">
        <f t="shared" si="33"/>
        <v>0</v>
      </c>
      <c r="AR45" s="59">
        <f t="shared" si="33"/>
        <v>0</v>
      </c>
      <c r="AS45" s="59">
        <f t="shared" si="33"/>
        <v>0</v>
      </c>
      <c r="AT45" s="59">
        <f t="shared" si="33"/>
        <v>0</v>
      </c>
      <c r="AU45" s="59">
        <f t="shared" si="33"/>
        <v>0</v>
      </c>
      <c r="AV45" s="59">
        <f t="shared" si="33"/>
        <v>0</v>
      </c>
      <c r="AW45" s="59">
        <f t="shared" si="33"/>
        <v>0</v>
      </c>
      <c r="AX45" s="59">
        <f t="shared" si="33"/>
        <v>0</v>
      </c>
      <c r="AY45" s="59">
        <f t="shared" si="33"/>
        <v>0</v>
      </c>
      <c r="AZ45" s="59">
        <f t="shared" si="33"/>
        <v>0</v>
      </c>
      <c r="BA45" s="59">
        <f t="shared" si="33"/>
        <v>0</v>
      </c>
      <c r="BB45" s="59">
        <f t="shared" si="33"/>
        <v>0</v>
      </c>
      <c r="BC45" s="59">
        <f t="shared" si="33"/>
        <v>0</v>
      </c>
      <c r="BD45" s="59">
        <f t="shared" si="33"/>
        <v>0</v>
      </c>
      <c r="BE45" s="59">
        <f t="shared" si="33"/>
        <v>0</v>
      </c>
      <c r="BF45" s="59">
        <f t="shared" si="33"/>
        <v>0</v>
      </c>
      <c r="BG45" s="59">
        <f t="shared" si="33"/>
        <v>0</v>
      </c>
      <c r="BH45" s="59">
        <f t="shared" si="33"/>
        <v>0</v>
      </c>
      <c r="BI45" s="59">
        <f t="shared" si="33"/>
        <v>0</v>
      </c>
      <c r="BJ45" s="59">
        <f t="shared" si="33"/>
        <v>0</v>
      </c>
      <c r="BK45" s="59">
        <f t="shared" si="33"/>
        <v>0</v>
      </c>
      <c r="BL45" s="59">
        <f t="shared" si="33"/>
        <v>0</v>
      </c>
      <c r="BM45" s="59">
        <f t="shared" si="33"/>
        <v>0</v>
      </c>
      <c r="BN45" s="59">
        <f t="shared" si="33"/>
        <v>0</v>
      </c>
      <c r="BO45" s="59">
        <f t="shared" si="33"/>
        <v>0</v>
      </c>
      <c r="BP45" s="59">
        <f t="shared" si="33"/>
        <v>0</v>
      </c>
      <c r="BQ45" s="59">
        <f t="shared" si="33"/>
        <v>0</v>
      </c>
      <c r="BR45" s="59">
        <f t="shared" si="33"/>
        <v>0</v>
      </c>
      <c r="BS45" s="59">
        <f t="shared" si="33"/>
        <v>0</v>
      </c>
      <c r="BT45" s="59">
        <f t="shared" ref="BT45:CY45" si="34">+$E45*BT13</f>
        <v>0</v>
      </c>
      <c r="BU45" s="59">
        <f t="shared" si="34"/>
        <v>0</v>
      </c>
      <c r="BV45" s="59">
        <f t="shared" si="34"/>
        <v>0</v>
      </c>
      <c r="BW45" s="59">
        <f t="shared" si="34"/>
        <v>0</v>
      </c>
      <c r="BX45" s="59">
        <f t="shared" si="34"/>
        <v>0</v>
      </c>
      <c r="BY45" s="59">
        <f t="shared" si="34"/>
        <v>0</v>
      </c>
      <c r="BZ45" s="59">
        <f t="shared" si="34"/>
        <v>0</v>
      </c>
      <c r="CA45" s="59">
        <f t="shared" si="34"/>
        <v>0</v>
      </c>
      <c r="CB45" s="59">
        <f t="shared" si="34"/>
        <v>0</v>
      </c>
      <c r="CC45" s="59">
        <f t="shared" si="34"/>
        <v>0</v>
      </c>
      <c r="CD45" s="59">
        <f t="shared" si="34"/>
        <v>0</v>
      </c>
      <c r="CE45" s="59">
        <f t="shared" si="34"/>
        <v>0</v>
      </c>
      <c r="CF45" s="59">
        <f t="shared" si="34"/>
        <v>0</v>
      </c>
      <c r="CG45" s="59">
        <f t="shared" si="34"/>
        <v>0</v>
      </c>
      <c r="CH45" s="59">
        <f t="shared" si="34"/>
        <v>0</v>
      </c>
      <c r="CI45" s="59">
        <f t="shared" si="34"/>
        <v>0</v>
      </c>
      <c r="CJ45" s="59">
        <f t="shared" si="34"/>
        <v>0</v>
      </c>
      <c r="CK45" s="59">
        <f t="shared" si="34"/>
        <v>0</v>
      </c>
      <c r="CL45" s="59">
        <f t="shared" si="34"/>
        <v>0</v>
      </c>
      <c r="CM45" s="59">
        <f t="shared" si="34"/>
        <v>0</v>
      </c>
      <c r="CN45" s="59">
        <f t="shared" si="34"/>
        <v>0</v>
      </c>
      <c r="CO45" s="59">
        <f t="shared" si="34"/>
        <v>0</v>
      </c>
      <c r="CP45" s="59">
        <f t="shared" si="34"/>
        <v>0</v>
      </c>
      <c r="CQ45" s="59">
        <f t="shared" si="34"/>
        <v>0</v>
      </c>
      <c r="CR45" s="59">
        <f t="shared" si="34"/>
        <v>0</v>
      </c>
      <c r="CS45" s="59">
        <f t="shared" si="34"/>
        <v>0</v>
      </c>
      <c r="CT45" s="59">
        <f t="shared" si="34"/>
        <v>0</v>
      </c>
      <c r="CU45" s="59">
        <f t="shared" si="34"/>
        <v>0</v>
      </c>
      <c r="CV45" s="59">
        <f t="shared" si="34"/>
        <v>0</v>
      </c>
      <c r="CW45" s="59">
        <f t="shared" si="34"/>
        <v>0</v>
      </c>
      <c r="CX45" s="59">
        <f t="shared" si="34"/>
        <v>0</v>
      </c>
      <c r="CY45" s="59">
        <f t="shared" si="34"/>
        <v>0</v>
      </c>
      <c r="CZ45" s="59">
        <f t="shared" ref="CZ45:DW45" si="35">+$E45*CZ13</f>
        <v>0</v>
      </c>
      <c r="DA45" s="59">
        <f t="shared" si="35"/>
        <v>0</v>
      </c>
      <c r="DB45" s="59">
        <f t="shared" si="35"/>
        <v>0</v>
      </c>
      <c r="DC45" s="59">
        <f t="shared" si="35"/>
        <v>0</v>
      </c>
      <c r="DD45" s="59">
        <f t="shared" si="35"/>
        <v>0</v>
      </c>
      <c r="DE45" s="59">
        <f t="shared" si="35"/>
        <v>0</v>
      </c>
      <c r="DF45" s="59">
        <f t="shared" si="35"/>
        <v>0</v>
      </c>
      <c r="DG45" s="59">
        <f t="shared" si="35"/>
        <v>0</v>
      </c>
      <c r="DH45" s="59">
        <f t="shared" si="35"/>
        <v>0</v>
      </c>
      <c r="DI45" s="59">
        <f t="shared" si="35"/>
        <v>0</v>
      </c>
      <c r="DJ45" s="59">
        <f t="shared" si="35"/>
        <v>0</v>
      </c>
      <c r="DK45" s="59">
        <f t="shared" si="35"/>
        <v>0</v>
      </c>
      <c r="DL45" s="59">
        <f t="shared" si="35"/>
        <v>0</v>
      </c>
      <c r="DM45" s="59">
        <f t="shared" si="35"/>
        <v>0</v>
      </c>
      <c r="DN45" s="59">
        <f t="shared" si="35"/>
        <v>0</v>
      </c>
      <c r="DO45" s="59">
        <f t="shared" si="35"/>
        <v>0</v>
      </c>
      <c r="DP45" s="59">
        <f t="shared" si="35"/>
        <v>0</v>
      </c>
      <c r="DQ45" s="59">
        <f t="shared" si="35"/>
        <v>0</v>
      </c>
      <c r="DR45" s="59">
        <f t="shared" si="35"/>
        <v>0</v>
      </c>
      <c r="DS45" s="59">
        <f t="shared" si="35"/>
        <v>0</v>
      </c>
      <c r="DT45" s="59">
        <f t="shared" si="35"/>
        <v>0</v>
      </c>
      <c r="DU45" s="59">
        <f t="shared" si="35"/>
        <v>0</v>
      </c>
      <c r="DV45" s="59">
        <f t="shared" si="35"/>
        <v>0</v>
      </c>
      <c r="DW45" s="59">
        <f t="shared" si="35"/>
        <v>0</v>
      </c>
    </row>
    <row r="46" spans="3:127" ht="16.5" thickTop="1" thickBot="1" x14ac:dyDescent="0.3">
      <c r="C46" s="119" t="str">
        <f t="shared" si="2"/>
        <v>Costo Variabile 9</v>
      </c>
      <c r="E46" s="57">
        <f t="shared" si="3"/>
        <v>0</v>
      </c>
      <c r="H46" s="59">
        <f t="shared" ref="H46:AM46" si="36">+$E46*H14</f>
        <v>0</v>
      </c>
      <c r="I46" s="59">
        <f t="shared" si="36"/>
        <v>0</v>
      </c>
      <c r="J46" s="59">
        <f t="shared" si="36"/>
        <v>0</v>
      </c>
      <c r="K46" s="59">
        <f t="shared" si="36"/>
        <v>0</v>
      </c>
      <c r="L46" s="59">
        <f t="shared" si="36"/>
        <v>0</v>
      </c>
      <c r="M46" s="59">
        <f t="shared" si="36"/>
        <v>0</v>
      </c>
      <c r="N46" s="59">
        <f t="shared" si="36"/>
        <v>0</v>
      </c>
      <c r="O46" s="59">
        <f t="shared" si="36"/>
        <v>0</v>
      </c>
      <c r="P46" s="59">
        <f t="shared" si="36"/>
        <v>0</v>
      </c>
      <c r="Q46" s="59">
        <f t="shared" si="36"/>
        <v>0</v>
      </c>
      <c r="R46" s="59">
        <f t="shared" si="36"/>
        <v>0</v>
      </c>
      <c r="S46" s="59">
        <f t="shared" si="36"/>
        <v>0</v>
      </c>
      <c r="T46" s="59">
        <f t="shared" si="36"/>
        <v>0</v>
      </c>
      <c r="U46" s="59">
        <f t="shared" si="36"/>
        <v>0</v>
      </c>
      <c r="V46" s="59">
        <f t="shared" si="36"/>
        <v>0</v>
      </c>
      <c r="W46" s="59">
        <f t="shared" si="36"/>
        <v>0</v>
      </c>
      <c r="X46" s="59">
        <f t="shared" si="36"/>
        <v>0</v>
      </c>
      <c r="Y46" s="59">
        <f t="shared" si="36"/>
        <v>0</v>
      </c>
      <c r="Z46" s="59">
        <f t="shared" si="36"/>
        <v>0</v>
      </c>
      <c r="AA46" s="59">
        <f t="shared" si="36"/>
        <v>0</v>
      </c>
      <c r="AB46" s="59">
        <f t="shared" si="36"/>
        <v>0</v>
      </c>
      <c r="AC46" s="59">
        <f t="shared" si="36"/>
        <v>0</v>
      </c>
      <c r="AD46" s="59">
        <f t="shared" si="36"/>
        <v>0</v>
      </c>
      <c r="AE46" s="59">
        <f t="shared" si="36"/>
        <v>0</v>
      </c>
      <c r="AF46" s="59">
        <f t="shared" si="36"/>
        <v>0</v>
      </c>
      <c r="AG46" s="59">
        <f t="shared" si="36"/>
        <v>0</v>
      </c>
      <c r="AH46" s="59">
        <f t="shared" si="36"/>
        <v>0</v>
      </c>
      <c r="AI46" s="59">
        <f t="shared" si="36"/>
        <v>0</v>
      </c>
      <c r="AJ46" s="59">
        <f t="shared" si="36"/>
        <v>0</v>
      </c>
      <c r="AK46" s="59">
        <f t="shared" si="36"/>
        <v>0</v>
      </c>
      <c r="AL46" s="59">
        <f t="shared" si="36"/>
        <v>0</v>
      </c>
      <c r="AM46" s="59">
        <f t="shared" si="36"/>
        <v>0</v>
      </c>
      <c r="AN46" s="59">
        <f t="shared" ref="AN46:BS46" si="37">+$E46*AN14</f>
        <v>0</v>
      </c>
      <c r="AO46" s="59">
        <f t="shared" si="37"/>
        <v>0</v>
      </c>
      <c r="AP46" s="59">
        <f t="shared" si="37"/>
        <v>0</v>
      </c>
      <c r="AQ46" s="59">
        <f t="shared" si="37"/>
        <v>0</v>
      </c>
      <c r="AR46" s="59">
        <f t="shared" si="37"/>
        <v>0</v>
      </c>
      <c r="AS46" s="59">
        <f t="shared" si="37"/>
        <v>0</v>
      </c>
      <c r="AT46" s="59">
        <f t="shared" si="37"/>
        <v>0</v>
      </c>
      <c r="AU46" s="59">
        <f t="shared" si="37"/>
        <v>0</v>
      </c>
      <c r="AV46" s="59">
        <f t="shared" si="37"/>
        <v>0</v>
      </c>
      <c r="AW46" s="59">
        <f t="shared" si="37"/>
        <v>0</v>
      </c>
      <c r="AX46" s="59">
        <f t="shared" si="37"/>
        <v>0</v>
      </c>
      <c r="AY46" s="59">
        <f t="shared" si="37"/>
        <v>0</v>
      </c>
      <c r="AZ46" s="59">
        <f t="shared" si="37"/>
        <v>0</v>
      </c>
      <c r="BA46" s="59">
        <f t="shared" si="37"/>
        <v>0</v>
      </c>
      <c r="BB46" s="59">
        <f t="shared" si="37"/>
        <v>0</v>
      </c>
      <c r="BC46" s="59">
        <f t="shared" si="37"/>
        <v>0</v>
      </c>
      <c r="BD46" s="59">
        <f t="shared" si="37"/>
        <v>0</v>
      </c>
      <c r="BE46" s="59">
        <f t="shared" si="37"/>
        <v>0</v>
      </c>
      <c r="BF46" s="59">
        <f t="shared" si="37"/>
        <v>0</v>
      </c>
      <c r="BG46" s="59">
        <f t="shared" si="37"/>
        <v>0</v>
      </c>
      <c r="BH46" s="59">
        <f t="shared" si="37"/>
        <v>0</v>
      </c>
      <c r="BI46" s="59">
        <f t="shared" si="37"/>
        <v>0</v>
      </c>
      <c r="BJ46" s="59">
        <f t="shared" si="37"/>
        <v>0</v>
      </c>
      <c r="BK46" s="59">
        <f t="shared" si="37"/>
        <v>0</v>
      </c>
      <c r="BL46" s="59">
        <f t="shared" si="37"/>
        <v>0</v>
      </c>
      <c r="BM46" s="59">
        <f t="shared" si="37"/>
        <v>0</v>
      </c>
      <c r="BN46" s="59">
        <f t="shared" si="37"/>
        <v>0</v>
      </c>
      <c r="BO46" s="59">
        <f t="shared" si="37"/>
        <v>0</v>
      </c>
      <c r="BP46" s="59">
        <f t="shared" si="37"/>
        <v>0</v>
      </c>
      <c r="BQ46" s="59">
        <f t="shared" si="37"/>
        <v>0</v>
      </c>
      <c r="BR46" s="59">
        <f t="shared" si="37"/>
        <v>0</v>
      </c>
      <c r="BS46" s="59">
        <f t="shared" si="37"/>
        <v>0</v>
      </c>
      <c r="BT46" s="59">
        <f t="shared" ref="BT46:CY46" si="38">+$E46*BT14</f>
        <v>0</v>
      </c>
      <c r="BU46" s="59">
        <f t="shared" si="38"/>
        <v>0</v>
      </c>
      <c r="BV46" s="59">
        <f t="shared" si="38"/>
        <v>0</v>
      </c>
      <c r="BW46" s="59">
        <f t="shared" si="38"/>
        <v>0</v>
      </c>
      <c r="BX46" s="59">
        <f t="shared" si="38"/>
        <v>0</v>
      </c>
      <c r="BY46" s="59">
        <f t="shared" si="38"/>
        <v>0</v>
      </c>
      <c r="BZ46" s="59">
        <f t="shared" si="38"/>
        <v>0</v>
      </c>
      <c r="CA46" s="59">
        <f t="shared" si="38"/>
        <v>0</v>
      </c>
      <c r="CB46" s="59">
        <f t="shared" si="38"/>
        <v>0</v>
      </c>
      <c r="CC46" s="59">
        <f t="shared" si="38"/>
        <v>0</v>
      </c>
      <c r="CD46" s="59">
        <f t="shared" si="38"/>
        <v>0</v>
      </c>
      <c r="CE46" s="59">
        <f t="shared" si="38"/>
        <v>0</v>
      </c>
      <c r="CF46" s="59">
        <f t="shared" si="38"/>
        <v>0</v>
      </c>
      <c r="CG46" s="59">
        <f t="shared" si="38"/>
        <v>0</v>
      </c>
      <c r="CH46" s="59">
        <f t="shared" si="38"/>
        <v>0</v>
      </c>
      <c r="CI46" s="59">
        <f t="shared" si="38"/>
        <v>0</v>
      </c>
      <c r="CJ46" s="59">
        <f t="shared" si="38"/>
        <v>0</v>
      </c>
      <c r="CK46" s="59">
        <f t="shared" si="38"/>
        <v>0</v>
      </c>
      <c r="CL46" s="59">
        <f t="shared" si="38"/>
        <v>0</v>
      </c>
      <c r="CM46" s="59">
        <f t="shared" si="38"/>
        <v>0</v>
      </c>
      <c r="CN46" s="59">
        <f t="shared" si="38"/>
        <v>0</v>
      </c>
      <c r="CO46" s="59">
        <f t="shared" si="38"/>
        <v>0</v>
      </c>
      <c r="CP46" s="59">
        <f t="shared" si="38"/>
        <v>0</v>
      </c>
      <c r="CQ46" s="59">
        <f t="shared" si="38"/>
        <v>0</v>
      </c>
      <c r="CR46" s="59">
        <f t="shared" si="38"/>
        <v>0</v>
      </c>
      <c r="CS46" s="59">
        <f t="shared" si="38"/>
        <v>0</v>
      </c>
      <c r="CT46" s="59">
        <f t="shared" si="38"/>
        <v>0</v>
      </c>
      <c r="CU46" s="59">
        <f t="shared" si="38"/>
        <v>0</v>
      </c>
      <c r="CV46" s="59">
        <f t="shared" si="38"/>
        <v>0</v>
      </c>
      <c r="CW46" s="59">
        <f t="shared" si="38"/>
        <v>0</v>
      </c>
      <c r="CX46" s="59">
        <f t="shared" si="38"/>
        <v>0</v>
      </c>
      <c r="CY46" s="59">
        <f t="shared" si="38"/>
        <v>0</v>
      </c>
      <c r="CZ46" s="59">
        <f t="shared" ref="CZ46:DW46" si="39">+$E46*CZ14</f>
        <v>0</v>
      </c>
      <c r="DA46" s="59">
        <f t="shared" si="39"/>
        <v>0</v>
      </c>
      <c r="DB46" s="59">
        <f t="shared" si="39"/>
        <v>0</v>
      </c>
      <c r="DC46" s="59">
        <f t="shared" si="39"/>
        <v>0</v>
      </c>
      <c r="DD46" s="59">
        <f t="shared" si="39"/>
        <v>0</v>
      </c>
      <c r="DE46" s="59">
        <f t="shared" si="39"/>
        <v>0</v>
      </c>
      <c r="DF46" s="59">
        <f t="shared" si="39"/>
        <v>0</v>
      </c>
      <c r="DG46" s="59">
        <f t="shared" si="39"/>
        <v>0</v>
      </c>
      <c r="DH46" s="59">
        <f t="shared" si="39"/>
        <v>0</v>
      </c>
      <c r="DI46" s="59">
        <f t="shared" si="39"/>
        <v>0</v>
      </c>
      <c r="DJ46" s="59">
        <f t="shared" si="39"/>
        <v>0</v>
      </c>
      <c r="DK46" s="59">
        <f t="shared" si="39"/>
        <v>0</v>
      </c>
      <c r="DL46" s="59">
        <f t="shared" si="39"/>
        <v>0</v>
      </c>
      <c r="DM46" s="59">
        <f t="shared" si="39"/>
        <v>0</v>
      </c>
      <c r="DN46" s="59">
        <f t="shared" si="39"/>
        <v>0</v>
      </c>
      <c r="DO46" s="59">
        <f t="shared" si="39"/>
        <v>0</v>
      </c>
      <c r="DP46" s="59">
        <f t="shared" si="39"/>
        <v>0</v>
      </c>
      <c r="DQ46" s="59">
        <f t="shared" si="39"/>
        <v>0</v>
      </c>
      <c r="DR46" s="59">
        <f t="shared" si="39"/>
        <v>0</v>
      </c>
      <c r="DS46" s="59">
        <f t="shared" si="39"/>
        <v>0</v>
      </c>
      <c r="DT46" s="59">
        <f t="shared" si="39"/>
        <v>0</v>
      </c>
      <c r="DU46" s="59">
        <f t="shared" si="39"/>
        <v>0</v>
      </c>
      <c r="DV46" s="59">
        <f t="shared" si="39"/>
        <v>0</v>
      </c>
      <c r="DW46" s="59">
        <f t="shared" si="39"/>
        <v>0</v>
      </c>
    </row>
    <row r="47" spans="3:127" ht="16.5" thickTop="1" thickBot="1" x14ac:dyDescent="0.3">
      <c r="C47" s="119" t="str">
        <f t="shared" si="2"/>
        <v>Costo Variabile 10</v>
      </c>
      <c r="E47" s="57">
        <f t="shared" si="3"/>
        <v>0</v>
      </c>
      <c r="H47" s="59">
        <f t="shared" ref="H47:AM47" si="40">+$E47*H15</f>
        <v>0</v>
      </c>
      <c r="I47" s="59">
        <f t="shared" si="40"/>
        <v>0</v>
      </c>
      <c r="J47" s="59">
        <f t="shared" si="40"/>
        <v>0</v>
      </c>
      <c r="K47" s="59">
        <f t="shared" si="40"/>
        <v>0</v>
      </c>
      <c r="L47" s="59">
        <f t="shared" si="40"/>
        <v>0</v>
      </c>
      <c r="M47" s="59">
        <f t="shared" si="40"/>
        <v>0</v>
      </c>
      <c r="N47" s="59">
        <f t="shared" si="40"/>
        <v>0</v>
      </c>
      <c r="O47" s="59">
        <f t="shared" si="40"/>
        <v>0</v>
      </c>
      <c r="P47" s="59">
        <f t="shared" si="40"/>
        <v>0</v>
      </c>
      <c r="Q47" s="59">
        <f t="shared" si="40"/>
        <v>0</v>
      </c>
      <c r="R47" s="59">
        <f t="shared" si="40"/>
        <v>0</v>
      </c>
      <c r="S47" s="59">
        <f t="shared" si="40"/>
        <v>0</v>
      </c>
      <c r="T47" s="59">
        <f t="shared" si="40"/>
        <v>0</v>
      </c>
      <c r="U47" s="59">
        <f t="shared" si="40"/>
        <v>0</v>
      </c>
      <c r="V47" s="59">
        <f t="shared" si="40"/>
        <v>0</v>
      </c>
      <c r="W47" s="59">
        <f t="shared" si="40"/>
        <v>0</v>
      </c>
      <c r="X47" s="59">
        <f t="shared" si="40"/>
        <v>0</v>
      </c>
      <c r="Y47" s="59">
        <f t="shared" si="40"/>
        <v>0</v>
      </c>
      <c r="Z47" s="59">
        <f t="shared" si="40"/>
        <v>0</v>
      </c>
      <c r="AA47" s="59">
        <f t="shared" si="40"/>
        <v>0</v>
      </c>
      <c r="AB47" s="59">
        <f t="shared" si="40"/>
        <v>0</v>
      </c>
      <c r="AC47" s="59">
        <f t="shared" si="40"/>
        <v>0</v>
      </c>
      <c r="AD47" s="59">
        <f t="shared" si="40"/>
        <v>0</v>
      </c>
      <c r="AE47" s="59">
        <f t="shared" si="40"/>
        <v>0</v>
      </c>
      <c r="AF47" s="59">
        <f t="shared" si="40"/>
        <v>0</v>
      </c>
      <c r="AG47" s="59">
        <f t="shared" si="40"/>
        <v>0</v>
      </c>
      <c r="AH47" s="59">
        <f t="shared" si="40"/>
        <v>0</v>
      </c>
      <c r="AI47" s="59">
        <f t="shared" si="40"/>
        <v>0</v>
      </c>
      <c r="AJ47" s="59">
        <f t="shared" si="40"/>
        <v>0</v>
      </c>
      <c r="AK47" s="59">
        <f t="shared" si="40"/>
        <v>0</v>
      </c>
      <c r="AL47" s="59">
        <f t="shared" si="40"/>
        <v>0</v>
      </c>
      <c r="AM47" s="59">
        <f t="shared" si="40"/>
        <v>0</v>
      </c>
      <c r="AN47" s="59">
        <f t="shared" ref="AN47:BS47" si="41">+$E47*AN15</f>
        <v>0</v>
      </c>
      <c r="AO47" s="59">
        <f t="shared" si="41"/>
        <v>0</v>
      </c>
      <c r="AP47" s="59">
        <f t="shared" si="41"/>
        <v>0</v>
      </c>
      <c r="AQ47" s="59">
        <f t="shared" si="41"/>
        <v>0</v>
      </c>
      <c r="AR47" s="59">
        <f t="shared" si="41"/>
        <v>0</v>
      </c>
      <c r="AS47" s="59">
        <f t="shared" si="41"/>
        <v>0</v>
      </c>
      <c r="AT47" s="59">
        <f t="shared" si="41"/>
        <v>0</v>
      </c>
      <c r="AU47" s="59">
        <f t="shared" si="41"/>
        <v>0</v>
      </c>
      <c r="AV47" s="59">
        <f t="shared" si="41"/>
        <v>0</v>
      </c>
      <c r="AW47" s="59">
        <f t="shared" si="41"/>
        <v>0</v>
      </c>
      <c r="AX47" s="59">
        <f t="shared" si="41"/>
        <v>0</v>
      </c>
      <c r="AY47" s="59">
        <f t="shared" si="41"/>
        <v>0</v>
      </c>
      <c r="AZ47" s="59">
        <f t="shared" si="41"/>
        <v>0</v>
      </c>
      <c r="BA47" s="59">
        <f t="shared" si="41"/>
        <v>0</v>
      </c>
      <c r="BB47" s="59">
        <f t="shared" si="41"/>
        <v>0</v>
      </c>
      <c r="BC47" s="59">
        <f t="shared" si="41"/>
        <v>0</v>
      </c>
      <c r="BD47" s="59">
        <f t="shared" si="41"/>
        <v>0</v>
      </c>
      <c r="BE47" s="59">
        <f t="shared" si="41"/>
        <v>0</v>
      </c>
      <c r="BF47" s="59">
        <f t="shared" si="41"/>
        <v>0</v>
      </c>
      <c r="BG47" s="59">
        <f t="shared" si="41"/>
        <v>0</v>
      </c>
      <c r="BH47" s="59">
        <f t="shared" si="41"/>
        <v>0</v>
      </c>
      <c r="BI47" s="59">
        <f t="shared" si="41"/>
        <v>0</v>
      </c>
      <c r="BJ47" s="59">
        <f t="shared" si="41"/>
        <v>0</v>
      </c>
      <c r="BK47" s="59">
        <f t="shared" si="41"/>
        <v>0</v>
      </c>
      <c r="BL47" s="59">
        <f t="shared" si="41"/>
        <v>0</v>
      </c>
      <c r="BM47" s="59">
        <f t="shared" si="41"/>
        <v>0</v>
      </c>
      <c r="BN47" s="59">
        <f t="shared" si="41"/>
        <v>0</v>
      </c>
      <c r="BO47" s="59">
        <f t="shared" si="41"/>
        <v>0</v>
      </c>
      <c r="BP47" s="59">
        <f t="shared" si="41"/>
        <v>0</v>
      </c>
      <c r="BQ47" s="59">
        <f t="shared" si="41"/>
        <v>0</v>
      </c>
      <c r="BR47" s="59">
        <f t="shared" si="41"/>
        <v>0</v>
      </c>
      <c r="BS47" s="59">
        <f t="shared" si="41"/>
        <v>0</v>
      </c>
      <c r="BT47" s="59">
        <f t="shared" ref="BT47:CY47" si="42">+$E47*BT15</f>
        <v>0</v>
      </c>
      <c r="BU47" s="59">
        <f t="shared" si="42"/>
        <v>0</v>
      </c>
      <c r="BV47" s="59">
        <f t="shared" si="42"/>
        <v>0</v>
      </c>
      <c r="BW47" s="59">
        <f t="shared" si="42"/>
        <v>0</v>
      </c>
      <c r="BX47" s="59">
        <f t="shared" si="42"/>
        <v>0</v>
      </c>
      <c r="BY47" s="59">
        <f t="shared" si="42"/>
        <v>0</v>
      </c>
      <c r="BZ47" s="59">
        <f t="shared" si="42"/>
        <v>0</v>
      </c>
      <c r="CA47" s="59">
        <f t="shared" si="42"/>
        <v>0</v>
      </c>
      <c r="CB47" s="59">
        <f t="shared" si="42"/>
        <v>0</v>
      </c>
      <c r="CC47" s="59">
        <f t="shared" si="42"/>
        <v>0</v>
      </c>
      <c r="CD47" s="59">
        <f t="shared" si="42"/>
        <v>0</v>
      </c>
      <c r="CE47" s="59">
        <f t="shared" si="42"/>
        <v>0</v>
      </c>
      <c r="CF47" s="59">
        <f t="shared" si="42"/>
        <v>0</v>
      </c>
      <c r="CG47" s="59">
        <f t="shared" si="42"/>
        <v>0</v>
      </c>
      <c r="CH47" s="59">
        <f t="shared" si="42"/>
        <v>0</v>
      </c>
      <c r="CI47" s="59">
        <f t="shared" si="42"/>
        <v>0</v>
      </c>
      <c r="CJ47" s="59">
        <f t="shared" si="42"/>
        <v>0</v>
      </c>
      <c r="CK47" s="59">
        <f t="shared" si="42"/>
        <v>0</v>
      </c>
      <c r="CL47" s="59">
        <f t="shared" si="42"/>
        <v>0</v>
      </c>
      <c r="CM47" s="59">
        <f t="shared" si="42"/>
        <v>0</v>
      </c>
      <c r="CN47" s="59">
        <f t="shared" si="42"/>
        <v>0</v>
      </c>
      <c r="CO47" s="59">
        <f t="shared" si="42"/>
        <v>0</v>
      </c>
      <c r="CP47" s="59">
        <f t="shared" si="42"/>
        <v>0</v>
      </c>
      <c r="CQ47" s="59">
        <f t="shared" si="42"/>
        <v>0</v>
      </c>
      <c r="CR47" s="59">
        <f t="shared" si="42"/>
        <v>0</v>
      </c>
      <c r="CS47" s="59">
        <f t="shared" si="42"/>
        <v>0</v>
      </c>
      <c r="CT47" s="59">
        <f t="shared" si="42"/>
        <v>0</v>
      </c>
      <c r="CU47" s="59">
        <f t="shared" si="42"/>
        <v>0</v>
      </c>
      <c r="CV47" s="59">
        <f t="shared" si="42"/>
        <v>0</v>
      </c>
      <c r="CW47" s="59">
        <f t="shared" si="42"/>
        <v>0</v>
      </c>
      <c r="CX47" s="59">
        <f t="shared" si="42"/>
        <v>0</v>
      </c>
      <c r="CY47" s="59">
        <f t="shared" si="42"/>
        <v>0</v>
      </c>
      <c r="CZ47" s="59">
        <f t="shared" ref="CZ47:DW47" si="43">+$E47*CZ15</f>
        <v>0</v>
      </c>
      <c r="DA47" s="59">
        <f t="shared" si="43"/>
        <v>0</v>
      </c>
      <c r="DB47" s="59">
        <f t="shared" si="43"/>
        <v>0</v>
      </c>
      <c r="DC47" s="59">
        <f t="shared" si="43"/>
        <v>0</v>
      </c>
      <c r="DD47" s="59">
        <f t="shared" si="43"/>
        <v>0</v>
      </c>
      <c r="DE47" s="59">
        <f t="shared" si="43"/>
        <v>0</v>
      </c>
      <c r="DF47" s="59">
        <f t="shared" si="43"/>
        <v>0</v>
      </c>
      <c r="DG47" s="59">
        <f t="shared" si="43"/>
        <v>0</v>
      </c>
      <c r="DH47" s="59">
        <f t="shared" si="43"/>
        <v>0</v>
      </c>
      <c r="DI47" s="59">
        <f t="shared" si="43"/>
        <v>0</v>
      </c>
      <c r="DJ47" s="59">
        <f t="shared" si="43"/>
        <v>0</v>
      </c>
      <c r="DK47" s="59">
        <f t="shared" si="43"/>
        <v>0</v>
      </c>
      <c r="DL47" s="59">
        <f t="shared" si="43"/>
        <v>0</v>
      </c>
      <c r="DM47" s="59">
        <f t="shared" si="43"/>
        <v>0</v>
      </c>
      <c r="DN47" s="59">
        <f t="shared" si="43"/>
        <v>0</v>
      </c>
      <c r="DO47" s="59">
        <f t="shared" si="43"/>
        <v>0</v>
      </c>
      <c r="DP47" s="59">
        <f t="shared" si="43"/>
        <v>0</v>
      </c>
      <c r="DQ47" s="59">
        <f t="shared" si="43"/>
        <v>0</v>
      </c>
      <c r="DR47" s="59">
        <f t="shared" si="43"/>
        <v>0</v>
      </c>
      <c r="DS47" s="59">
        <f t="shared" si="43"/>
        <v>0</v>
      </c>
      <c r="DT47" s="59">
        <f t="shared" si="43"/>
        <v>0</v>
      </c>
      <c r="DU47" s="59">
        <f t="shared" si="43"/>
        <v>0</v>
      </c>
      <c r="DV47" s="59">
        <f t="shared" si="43"/>
        <v>0</v>
      </c>
      <c r="DW47" s="59">
        <f t="shared" si="43"/>
        <v>0</v>
      </c>
    </row>
    <row r="48" spans="3:127" ht="16.5" thickTop="1" thickBot="1" x14ac:dyDescent="0.3">
      <c r="C48" s="119" t="str">
        <f t="shared" si="2"/>
        <v>Costo Variabile 11</v>
      </c>
      <c r="E48" s="57">
        <f t="shared" si="3"/>
        <v>0</v>
      </c>
      <c r="H48" s="59">
        <f t="shared" ref="H48:AM48" si="44">+$E48*H16</f>
        <v>0</v>
      </c>
      <c r="I48" s="59">
        <f t="shared" si="44"/>
        <v>0</v>
      </c>
      <c r="J48" s="59">
        <f t="shared" si="44"/>
        <v>0</v>
      </c>
      <c r="K48" s="59">
        <f t="shared" si="44"/>
        <v>0</v>
      </c>
      <c r="L48" s="59">
        <f t="shared" si="44"/>
        <v>0</v>
      </c>
      <c r="M48" s="59">
        <f t="shared" si="44"/>
        <v>0</v>
      </c>
      <c r="N48" s="59">
        <f t="shared" si="44"/>
        <v>0</v>
      </c>
      <c r="O48" s="59">
        <f t="shared" si="44"/>
        <v>0</v>
      </c>
      <c r="P48" s="59">
        <f t="shared" si="44"/>
        <v>0</v>
      </c>
      <c r="Q48" s="59">
        <f t="shared" si="44"/>
        <v>0</v>
      </c>
      <c r="R48" s="59">
        <f t="shared" si="44"/>
        <v>0</v>
      </c>
      <c r="S48" s="59">
        <f t="shared" si="44"/>
        <v>0</v>
      </c>
      <c r="T48" s="59">
        <f t="shared" si="44"/>
        <v>0</v>
      </c>
      <c r="U48" s="59">
        <f t="shared" si="44"/>
        <v>0</v>
      </c>
      <c r="V48" s="59">
        <f t="shared" si="44"/>
        <v>0</v>
      </c>
      <c r="W48" s="59">
        <f t="shared" si="44"/>
        <v>0</v>
      </c>
      <c r="X48" s="59">
        <f t="shared" si="44"/>
        <v>0</v>
      </c>
      <c r="Y48" s="59">
        <f t="shared" si="44"/>
        <v>0</v>
      </c>
      <c r="Z48" s="59">
        <f t="shared" si="44"/>
        <v>0</v>
      </c>
      <c r="AA48" s="59">
        <f t="shared" si="44"/>
        <v>0</v>
      </c>
      <c r="AB48" s="59">
        <f t="shared" si="44"/>
        <v>0</v>
      </c>
      <c r="AC48" s="59">
        <f t="shared" si="44"/>
        <v>0</v>
      </c>
      <c r="AD48" s="59">
        <f t="shared" si="44"/>
        <v>0</v>
      </c>
      <c r="AE48" s="59">
        <f t="shared" si="44"/>
        <v>0</v>
      </c>
      <c r="AF48" s="59">
        <f t="shared" si="44"/>
        <v>0</v>
      </c>
      <c r="AG48" s="59">
        <f t="shared" si="44"/>
        <v>0</v>
      </c>
      <c r="AH48" s="59">
        <f t="shared" si="44"/>
        <v>0</v>
      </c>
      <c r="AI48" s="59">
        <f t="shared" si="44"/>
        <v>0</v>
      </c>
      <c r="AJ48" s="59">
        <f t="shared" si="44"/>
        <v>0</v>
      </c>
      <c r="AK48" s="59">
        <f t="shared" si="44"/>
        <v>0</v>
      </c>
      <c r="AL48" s="59">
        <f t="shared" si="44"/>
        <v>0</v>
      </c>
      <c r="AM48" s="59">
        <f t="shared" si="44"/>
        <v>0</v>
      </c>
      <c r="AN48" s="59">
        <f t="shared" ref="AN48:BS48" si="45">+$E48*AN16</f>
        <v>0</v>
      </c>
      <c r="AO48" s="59">
        <f t="shared" si="45"/>
        <v>0</v>
      </c>
      <c r="AP48" s="59">
        <f t="shared" si="45"/>
        <v>0</v>
      </c>
      <c r="AQ48" s="59">
        <f t="shared" si="45"/>
        <v>0</v>
      </c>
      <c r="AR48" s="59">
        <f t="shared" si="45"/>
        <v>0</v>
      </c>
      <c r="AS48" s="59">
        <f t="shared" si="45"/>
        <v>0</v>
      </c>
      <c r="AT48" s="59">
        <f t="shared" si="45"/>
        <v>0</v>
      </c>
      <c r="AU48" s="59">
        <f t="shared" si="45"/>
        <v>0</v>
      </c>
      <c r="AV48" s="59">
        <f t="shared" si="45"/>
        <v>0</v>
      </c>
      <c r="AW48" s="59">
        <f t="shared" si="45"/>
        <v>0</v>
      </c>
      <c r="AX48" s="59">
        <f t="shared" si="45"/>
        <v>0</v>
      </c>
      <c r="AY48" s="59">
        <f t="shared" si="45"/>
        <v>0</v>
      </c>
      <c r="AZ48" s="59">
        <f t="shared" si="45"/>
        <v>0</v>
      </c>
      <c r="BA48" s="59">
        <f t="shared" si="45"/>
        <v>0</v>
      </c>
      <c r="BB48" s="59">
        <f t="shared" si="45"/>
        <v>0</v>
      </c>
      <c r="BC48" s="59">
        <f t="shared" si="45"/>
        <v>0</v>
      </c>
      <c r="BD48" s="59">
        <f t="shared" si="45"/>
        <v>0</v>
      </c>
      <c r="BE48" s="59">
        <f t="shared" si="45"/>
        <v>0</v>
      </c>
      <c r="BF48" s="59">
        <f t="shared" si="45"/>
        <v>0</v>
      </c>
      <c r="BG48" s="59">
        <f t="shared" si="45"/>
        <v>0</v>
      </c>
      <c r="BH48" s="59">
        <f t="shared" si="45"/>
        <v>0</v>
      </c>
      <c r="BI48" s="59">
        <f t="shared" si="45"/>
        <v>0</v>
      </c>
      <c r="BJ48" s="59">
        <f t="shared" si="45"/>
        <v>0</v>
      </c>
      <c r="BK48" s="59">
        <f t="shared" si="45"/>
        <v>0</v>
      </c>
      <c r="BL48" s="59">
        <f t="shared" si="45"/>
        <v>0</v>
      </c>
      <c r="BM48" s="59">
        <f t="shared" si="45"/>
        <v>0</v>
      </c>
      <c r="BN48" s="59">
        <f t="shared" si="45"/>
        <v>0</v>
      </c>
      <c r="BO48" s="59">
        <f t="shared" si="45"/>
        <v>0</v>
      </c>
      <c r="BP48" s="59">
        <f t="shared" si="45"/>
        <v>0</v>
      </c>
      <c r="BQ48" s="59">
        <f t="shared" si="45"/>
        <v>0</v>
      </c>
      <c r="BR48" s="59">
        <f t="shared" si="45"/>
        <v>0</v>
      </c>
      <c r="BS48" s="59">
        <f t="shared" si="45"/>
        <v>0</v>
      </c>
      <c r="BT48" s="59">
        <f t="shared" ref="BT48:CY48" si="46">+$E48*BT16</f>
        <v>0</v>
      </c>
      <c r="BU48" s="59">
        <f t="shared" si="46"/>
        <v>0</v>
      </c>
      <c r="BV48" s="59">
        <f t="shared" si="46"/>
        <v>0</v>
      </c>
      <c r="BW48" s="59">
        <f t="shared" si="46"/>
        <v>0</v>
      </c>
      <c r="BX48" s="59">
        <f t="shared" si="46"/>
        <v>0</v>
      </c>
      <c r="BY48" s="59">
        <f t="shared" si="46"/>
        <v>0</v>
      </c>
      <c r="BZ48" s="59">
        <f t="shared" si="46"/>
        <v>0</v>
      </c>
      <c r="CA48" s="59">
        <f t="shared" si="46"/>
        <v>0</v>
      </c>
      <c r="CB48" s="59">
        <f t="shared" si="46"/>
        <v>0</v>
      </c>
      <c r="CC48" s="59">
        <f t="shared" si="46"/>
        <v>0</v>
      </c>
      <c r="CD48" s="59">
        <f t="shared" si="46"/>
        <v>0</v>
      </c>
      <c r="CE48" s="59">
        <f t="shared" si="46"/>
        <v>0</v>
      </c>
      <c r="CF48" s="59">
        <f t="shared" si="46"/>
        <v>0</v>
      </c>
      <c r="CG48" s="59">
        <f t="shared" si="46"/>
        <v>0</v>
      </c>
      <c r="CH48" s="59">
        <f t="shared" si="46"/>
        <v>0</v>
      </c>
      <c r="CI48" s="59">
        <f t="shared" si="46"/>
        <v>0</v>
      </c>
      <c r="CJ48" s="59">
        <f t="shared" si="46"/>
        <v>0</v>
      </c>
      <c r="CK48" s="59">
        <f t="shared" si="46"/>
        <v>0</v>
      </c>
      <c r="CL48" s="59">
        <f t="shared" si="46"/>
        <v>0</v>
      </c>
      <c r="CM48" s="59">
        <f t="shared" si="46"/>
        <v>0</v>
      </c>
      <c r="CN48" s="59">
        <f t="shared" si="46"/>
        <v>0</v>
      </c>
      <c r="CO48" s="59">
        <f t="shared" si="46"/>
        <v>0</v>
      </c>
      <c r="CP48" s="59">
        <f t="shared" si="46"/>
        <v>0</v>
      </c>
      <c r="CQ48" s="59">
        <f t="shared" si="46"/>
        <v>0</v>
      </c>
      <c r="CR48" s="59">
        <f t="shared" si="46"/>
        <v>0</v>
      </c>
      <c r="CS48" s="59">
        <f t="shared" si="46"/>
        <v>0</v>
      </c>
      <c r="CT48" s="59">
        <f t="shared" si="46"/>
        <v>0</v>
      </c>
      <c r="CU48" s="59">
        <f t="shared" si="46"/>
        <v>0</v>
      </c>
      <c r="CV48" s="59">
        <f t="shared" si="46"/>
        <v>0</v>
      </c>
      <c r="CW48" s="59">
        <f t="shared" si="46"/>
        <v>0</v>
      </c>
      <c r="CX48" s="59">
        <f t="shared" si="46"/>
        <v>0</v>
      </c>
      <c r="CY48" s="59">
        <f t="shared" si="46"/>
        <v>0</v>
      </c>
      <c r="CZ48" s="59">
        <f t="shared" ref="CZ48:DW48" si="47">+$E48*CZ16</f>
        <v>0</v>
      </c>
      <c r="DA48" s="59">
        <f t="shared" si="47"/>
        <v>0</v>
      </c>
      <c r="DB48" s="59">
        <f t="shared" si="47"/>
        <v>0</v>
      </c>
      <c r="DC48" s="59">
        <f t="shared" si="47"/>
        <v>0</v>
      </c>
      <c r="DD48" s="59">
        <f t="shared" si="47"/>
        <v>0</v>
      </c>
      <c r="DE48" s="59">
        <f t="shared" si="47"/>
        <v>0</v>
      </c>
      <c r="DF48" s="59">
        <f t="shared" si="47"/>
        <v>0</v>
      </c>
      <c r="DG48" s="59">
        <f t="shared" si="47"/>
        <v>0</v>
      </c>
      <c r="DH48" s="59">
        <f t="shared" si="47"/>
        <v>0</v>
      </c>
      <c r="DI48" s="59">
        <f t="shared" si="47"/>
        <v>0</v>
      </c>
      <c r="DJ48" s="59">
        <f t="shared" si="47"/>
        <v>0</v>
      </c>
      <c r="DK48" s="59">
        <f t="shared" si="47"/>
        <v>0</v>
      </c>
      <c r="DL48" s="59">
        <f t="shared" si="47"/>
        <v>0</v>
      </c>
      <c r="DM48" s="59">
        <f t="shared" si="47"/>
        <v>0</v>
      </c>
      <c r="DN48" s="59">
        <f t="shared" si="47"/>
        <v>0</v>
      </c>
      <c r="DO48" s="59">
        <f t="shared" si="47"/>
        <v>0</v>
      </c>
      <c r="DP48" s="59">
        <f t="shared" si="47"/>
        <v>0</v>
      </c>
      <c r="DQ48" s="59">
        <f t="shared" si="47"/>
        <v>0</v>
      </c>
      <c r="DR48" s="59">
        <f t="shared" si="47"/>
        <v>0</v>
      </c>
      <c r="DS48" s="59">
        <f t="shared" si="47"/>
        <v>0</v>
      </c>
      <c r="DT48" s="59">
        <f t="shared" si="47"/>
        <v>0</v>
      </c>
      <c r="DU48" s="59">
        <f t="shared" si="47"/>
        <v>0</v>
      </c>
      <c r="DV48" s="59">
        <f t="shared" si="47"/>
        <v>0</v>
      </c>
      <c r="DW48" s="59">
        <f t="shared" si="47"/>
        <v>0</v>
      </c>
    </row>
    <row r="49" spans="3:127" ht="16.5" thickTop="1" thickBot="1" x14ac:dyDescent="0.3">
      <c r="C49" s="119" t="str">
        <f t="shared" si="2"/>
        <v>Costo Variabile 12</v>
      </c>
      <c r="E49" s="57">
        <f t="shared" si="3"/>
        <v>0</v>
      </c>
      <c r="H49" s="59">
        <f t="shared" ref="H49:AM49" si="48">+$E49*H17</f>
        <v>0</v>
      </c>
      <c r="I49" s="59">
        <f t="shared" si="48"/>
        <v>0</v>
      </c>
      <c r="J49" s="59">
        <f t="shared" si="48"/>
        <v>0</v>
      </c>
      <c r="K49" s="59">
        <f t="shared" si="48"/>
        <v>0</v>
      </c>
      <c r="L49" s="59">
        <f t="shared" si="48"/>
        <v>0</v>
      </c>
      <c r="M49" s="59">
        <f t="shared" si="48"/>
        <v>0</v>
      </c>
      <c r="N49" s="59">
        <f t="shared" si="48"/>
        <v>0</v>
      </c>
      <c r="O49" s="59">
        <f t="shared" si="48"/>
        <v>0</v>
      </c>
      <c r="P49" s="59">
        <f t="shared" si="48"/>
        <v>0</v>
      </c>
      <c r="Q49" s="59">
        <f t="shared" si="48"/>
        <v>0</v>
      </c>
      <c r="R49" s="59">
        <f t="shared" si="48"/>
        <v>0</v>
      </c>
      <c r="S49" s="59">
        <f t="shared" si="48"/>
        <v>0</v>
      </c>
      <c r="T49" s="59">
        <f t="shared" si="48"/>
        <v>0</v>
      </c>
      <c r="U49" s="59">
        <f t="shared" si="48"/>
        <v>0</v>
      </c>
      <c r="V49" s="59">
        <f t="shared" si="48"/>
        <v>0</v>
      </c>
      <c r="W49" s="59">
        <f t="shared" si="48"/>
        <v>0</v>
      </c>
      <c r="X49" s="59">
        <f t="shared" si="48"/>
        <v>0</v>
      </c>
      <c r="Y49" s="59">
        <f t="shared" si="48"/>
        <v>0</v>
      </c>
      <c r="Z49" s="59">
        <f t="shared" si="48"/>
        <v>0</v>
      </c>
      <c r="AA49" s="59">
        <f t="shared" si="48"/>
        <v>0</v>
      </c>
      <c r="AB49" s="59">
        <f t="shared" si="48"/>
        <v>0</v>
      </c>
      <c r="AC49" s="59">
        <f t="shared" si="48"/>
        <v>0</v>
      </c>
      <c r="AD49" s="59">
        <f t="shared" si="48"/>
        <v>0</v>
      </c>
      <c r="AE49" s="59">
        <f t="shared" si="48"/>
        <v>0</v>
      </c>
      <c r="AF49" s="59">
        <f t="shared" si="48"/>
        <v>0</v>
      </c>
      <c r="AG49" s="59">
        <f t="shared" si="48"/>
        <v>0</v>
      </c>
      <c r="AH49" s="59">
        <f t="shared" si="48"/>
        <v>0</v>
      </c>
      <c r="AI49" s="59">
        <f t="shared" si="48"/>
        <v>0</v>
      </c>
      <c r="AJ49" s="59">
        <f t="shared" si="48"/>
        <v>0</v>
      </c>
      <c r="AK49" s="59">
        <f t="shared" si="48"/>
        <v>0</v>
      </c>
      <c r="AL49" s="59">
        <f t="shared" si="48"/>
        <v>0</v>
      </c>
      <c r="AM49" s="59">
        <f t="shared" si="48"/>
        <v>0</v>
      </c>
      <c r="AN49" s="59">
        <f t="shared" ref="AN49:BS49" si="49">+$E49*AN17</f>
        <v>0</v>
      </c>
      <c r="AO49" s="59">
        <f t="shared" si="49"/>
        <v>0</v>
      </c>
      <c r="AP49" s="59">
        <f t="shared" si="49"/>
        <v>0</v>
      </c>
      <c r="AQ49" s="59">
        <f t="shared" si="49"/>
        <v>0</v>
      </c>
      <c r="AR49" s="59">
        <f t="shared" si="49"/>
        <v>0</v>
      </c>
      <c r="AS49" s="59">
        <f t="shared" si="49"/>
        <v>0</v>
      </c>
      <c r="AT49" s="59">
        <f t="shared" si="49"/>
        <v>0</v>
      </c>
      <c r="AU49" s="59">
        <f t="shared" si="49"/>
        <v>0</v>
      </c>
      <c r="AV49" s="59">
        <f t="shared" si="49"/>
        <v>0</v>
      </c>
      <c r="AW49" s="59">
        <f t="shared" si="49"/>
        <v>0</v>
      </c>
      <c r="AX49" s="59">
        <f t="shared" si="49"/>
        <v>0</v>
      </c>
      <c r="AY49" s="59">
        <f t="shared" si="49"/>
        <v>0</v>
      </c>
      <c r="AZ49" s="59">
        <f t="shared" si="49"/>
        <v>0</v>
      </c>
      <c r="BA49" s="59">
        <f t="shared" si="49"/>
        <v>0</v>
      </c>
      <c r="BB49" s="59">
        <f t="shared" si="49"/>
        <v>0</v>
      </c>
      <c r="BC49" s="59">
        <f t="shared" si="49"/>
        <v>0</v>
      </c>
      <c r="BD49" s="59">
        <f t="shared" si="49"/>
        <v>0</v>
      </c>
      <c r="BE49" s="59">
        <f t="shared" si="49"/>
        <v>0</v>
      </c>
      <c r="BF49" s="59">
        <f t="shared" si="49"/>
        <v>0</v>
      </c>
      <c r="BG49" s="59">
        <f t="shared" si="49"/>
        <v>0</v>
      </c>
      <c r="BH49" s="59">
        <f t="shared" si="49"/>
        <v>0</v>
      </c>
      <c r="BI49" s="59">
        <f t="shared" si="49"/>
        <v>0</v>
      </c>
      <c r="BJ49" s="59">
        <f t="shared" si="49"/>
        <v>0</v>
      </c>
      <c r="BK49" s="59">
        <f t="shared" si="49"/>
        <v>0</v>
      </c>
      <c r="BL49" s="59">
        <f t="shared" si="49"/>
        <v>0</v>
      </c>
      <c r="BM49" s="59">
        <f t="shared" si="49"/>
        <v>0</v>
      </c>
      <c r="BN49" s="59">
        <f t="shared" si="49"/>
        <v>0</v>
      </c>
      <c r="BO49" s="59">
        <f t="shared" si="49"/>
        <v>0</v>
      </c>
      <c r="BP49" s="59">
        <f t="shared" si="49"/>
        <v>0</v>
      </c>
      <c r="BQ49" s="59">
        <f t="shared" si="49"/>
        <v>0</v>
      </c>
      <c r="BR49" s="59">
        <f t="shared" si="49"/>
        <v>0</v>
      </c>
      <c r="BS49" s="59">
        <f t="shared" si="49"/>
        <v>0</v>
      </c>
      <c r="BT49" s="59">
        <f t="shared" ref="BT49:CY49" si="50">+$E49*BT17</f>
        <v>0</v>
      </c>
      <c r="BU49" s="59">
        <f t="shared" si="50"/>
        <v>0</v>
      </c>
      <c r="BV49" s="59">
        <f t="shared" si="50"/>
        <v>0</v>
      </c>
      <c r="BW49" s="59">
        <f t="shared" si="50"/>
        <v>0</v>
      </c>
      <c r="BX49" s="59">
        <f t="shared" si="50"/>
        <v>0</v>
      </c>
      <c r="BY49" s="59">
        <f t="shared" si="50"/>
        <v>0</v>
      </c>
      <c r="BZ49" s="59">
        <f t="shared" si="50"/>
        <v>0</v>
      </c>
      <c r="CA49" s="59">
        <f t="shared" si="50"/>
        <v>0</v>
      </c>
      <c r="CB49" s="59">
        <f t="shared" si="50"/>
        <v>0</v>
      </c>
      <c r="CC49" s="59">
        <f t="shared" si="50"/>
        <v>0</v>
      </c>
      <c r="CD49" s="59">
        <f t="shared" si="50"/>
        <v>0</v>
      </c>
      <c r="CE49" s="59">
        <f t="shared" si="50"/>
        <v>0</v>
      </c>
      <c r="CF49" s="59">
        <f t="shared" si="50"/>
        <v>0</v>
      </c>
      <c r="CG49" s="59">
        <f t="shared" si="50"/>
        <v>0</v>
      </c>
      <c r="CH49" s="59">
        <f t="shared" si="50"/>
        <v>0</v>
      </c>
      <c r="CI49" s="59">
        <f t="shared" si="50"/>
        <v>0</v>
      </c>
      <c r="CJ49" s="59">
        <f t="shared" si="50"/>
        <v>0</v>
      </c>
      <c r="CK49" s="59">
        <f t="shared" si="50"/>
        <v>0</v>
      </c>
      <c r="CL49" s="59">
        <f t="shared" si="50"/>
        <v>0</v>
      </c>
      <c r="CM49" s="59">
        <f t="shared" si="50"/>
        <v>0</v>
      </c>
      <c r="CN49" s="59">
        <f t="shared" si="50"/>
        <v>0</v>
      </c>
      <c r="CO49" s="59">
        <f t="shared" si="50"/>
        <v>0</v>
      </c>
      <c r="CP49" s="59">
        <f t="shared" si="50"/>
        <v>0</v>
      </c>
      <c r="CQ49" s="59">
        <f t="shared" si="50"/>
        <v>0</v>
      </c>
      <c r="CR49" s="59">
        <f t="shared" si="50"/>
        <v>0</v>
      </c>
      <c r="CS49" s="59">
        <f t="shared" si="50"/>
        <v>0</v>
      </c>
      <c r="CT49" s="59">
        <f t="shared" si="50"/>
        <v>0</v>
      </c>
      <c r="CU49" s="59">
        <f t="shared" si="50"/>
        <v>0</v>
      </c>
      <c r="CV49" s="59">
        <f t="shared" si="50"/>
        <v>0</v>
      </c>
      <c r="CW49" s="59">
        <f t="shared" si="50"/>
        <v>0</v>
      </c>
      <c r="CX49" s="59">
        <f t="shared" si="50"/>
        <v>0</v>
      </c>
      <c r="CY49" s="59">
        <f t="shared" si="50"/>
        <v>0</v>
      </c>
      <c r="CZ49" s="59">
        <f t="shared" ref="CZ49:DW49" si="51">+$E49*CZ17</f>
        <v>0</v>
      </c>
      <c r="DA49" s="59">
        <f t="shared" si="51"/>
        <v>0</v>
      </c>
      <c r="DB49" s="59">
        <f t="shared" si="51"/>
        <v>0</v>
      </c>
      <c r="DC49" s="59">
        <f t="shared" si="51"/>
        <v>0</v>
      </c>
      <c r="DD49" s="59">
        <f t="shared" si="51"/>
        <v>0</v>
      </c>
      <c r="DE49" s="59">
        <f t="shared" si="51"/>
        <v>0</v>
      </c>
      <c r="DF49" s="59">
        <f t="shared" si="51"/>
        <v>0</v>
      </c>
      <c r="DG49" s="59">
        <f t="shared" si="51"/>
        <v>0</v>
      </c>
      <c r="DH49" s="59">
        <f t="shared" si="51"/>
        <v>0</v>
      </c>
      <c r="DI49" s="59">
        <f t="shared" si="51"/>
        <v>0</v>
      </c>
      <c r="DJ49" s="59">
        <f t="shared" si="51"/>
        <v>0</v>
      </c>
      <c r="DK49" s="59">
        <f t="shared" si="51"/>
        <v>0</v>
      </c>
      <c r="DL49" s="59">
        <f t="shared" si="51"/>
        <v>0</v>
      </c>
      <c r="DM49" s="59">
        <f t="shared" si="51"/>
        <v>0</v>
      </c>
      <c r="DN49" s="59">
        <f t="shared" si="51"/>
        <v>0</v>
      </c>
      <c r="DO49" s="59">
        <f t="shared" si="51"/>
        <v>0</v>
      </c>
      <c r="DP49" s="59">
        <f t="shared" si="51"/>
        <v>0</v>
      </c>
      <c r="DQ49" s="59">
        <f t="shared" si="51"/>
        <v>0</v>
      </c>
      <c r="DR49" s="59">
        <f t="shared" si="51"/>
        <v>0</v>
      </c>
      <c r="DS49" s="59">
        <f t="shared" si="51"/>
        <v>0</v>
      </c>
      <c r="DT49" s="59">
        <f t="shared" si="51"/>
        <v>0</v>
      </c>
      <c r="DU49" s="59">
        <f t="shared" si="51"/>
        <v>0</v>
      </c>
      <c r="DV49" s="59">
        <f t="shared" si="51"/>
        <v>0</v>
      </c>
      <c r="DW49" s="59">
        <f t="shared" si="51"/>
        <v>0</v>
      </c>
    </row>
    <row r="50" spans="3:127" ht="16.5" thickTop="1" thickBot="1" x14ac:dyDescent="0.3">
      <c r="C50" s="119" t="str">
        <f t="shared" si="2"/>
        <v>Costo Variabile 13</v>
      </c>
      <c r="E50" s="57">
        <f t="shared" si="3"/>
        <v>0</v>
      </c>
      <c r="H50" s="59">
        <f t="shared" ref="H50:AM50" si="52">+$E50*H18</f>
        <v>0</v>
      </c>
      <c r="I50" s="59">
        <f t="shared" si="52"/>
        <v>0</v>
      </c>
      <c r="J50" s="59">
        <f t="shared" si="52"/>
        <v>0</v>
      </c>
      <c r="K50" s="59">
        <f t="shared" si="52"/>
        <v>0</v>
      </c>
      <c r="L50" s="59">
        <f t="shared" si="52"/>
        <v>0</v>
      </c>
      <c r="M50" s="59">
        <f t="shared" si="52"/>
        <v>0</v>
      </c>
      <c r="N50" s="59">
        <f t="shared" si="52"/>
        <v>0</v>
      </c>
      <c r="O50" s="59">
        <f t="shared" si="52"/>
        <v>0</v>
      </c>
      <c r="P50" s="59">
        <f t="shared" si="52"/>
        <v>0</v>
      </c>
      <c r="Q50" s="59">
        <f t="shared" si="52"/>
        <v>0</v>
      </c>
      <c r="R50" s="59">
        <f t="shared" si="52"/>
        <v>0</v>
      </c>
      <c r="S50" s="59">
        <f t="shared" si="52"/>
        <v>0</v>
      </c>
      <c r="T50" s="59">
        <f t="shared" si="52"/>
        <v>0</v>
      </c>
      <c r="U50" s="59">
        <f t="shared" si="52"/>
        <v>0</v>
      </c>
      <c r="V50" s="59">
        <f t="shared" si="52"/>
        <v>0</v>
      </c>
      <c r="W50" s="59">
        <f t="shared" si="52"/>
        <v>0</v>
      </c>
      <c r="X50" s="59">
        <f t="shared" si="52"/>
        <v>0</v>
      </c>
      <c r="Y50" s="59">
        <f t="shared" si="52"/>
        <v>0</v>
      </c>
      <c r="Z50" s="59">
        <f t="shared" si="52"/>
        <v>0</v>
      </c>
      <c r="AA50" s="59">
        <f t="shared" si="52"/>
        <v>0</v>
      </c>
      <c r="AB50" s="59">
        <f t="shared" si="52"/>
        <v>0</v>
      </c>
      <c r="AC50" s="59">
        <f t="shared" si="52"/>
        <v>0</v>
      </c>
      <c r="AD50" s="59">
        <f t="shared" si="52"/>
        <v>0</v>
      </c>
      <c r="AE50" s="59">
        <f t="shared" si="52"/>
        <v>0</v>
      </c>
      <c r="AF50" s="59">
        <f t="shared" si="52"/>
        <v>0</v>
      </c>
      <c r="AG50" s="59">
        <f t="shared" si="52"/>
        <v>0</v>
      </c>
      <c r="AH50" s="59">
        <f t="shared" si="52"/>
        <v>0</v>
      </c>
      <c r="AI50" s="59">
        <f t="shared" si="52"/>
        <v>0</v>
      </c>
      <c r="AJ50" s="59">
        <f t="shared" si="52"/>
        <v>0</v>
      </c>
      <c r="AK50" s="59">
        <f t="shared" si="52"/>
        <v>0</v>
      </c>
      <c r="AL50" s="59">
        <f t="shared" si="52"/>
        <v>0</v>
      </c>
      <c r="AM50" s="59">
        <f t="shared" si="52"/>
        <v>0</v>
      </c>
      <c r="AN50" s="59">
        <f t="shared" ref="AN50:BS50" si="53">+$E50*AN18</f>
        <v>0</v>
      </c>
      <c r="AO50" s="59">
        <f t="shared" si="53"/>
        <v>0</v>
      </c>
      <c r="AP50" s="59">
        <f t="shared" si="53"/>
        <v>0</v>
      </c>
      <c r="AQ50" s="59">
        <f t="shared" si="53"/>
        <v>0</v>
      </c>
      <c r="AR50" s="59">
        <f t="shared" si="53"/>
        <v>0</v>
      </c>
      <c r="AS50" s="59">
        <f t="shared" si="53"/>
        <v>0</v>
      </c>
      <c r="AT50" s="59">
        <f t="shared" si="53"/>
        <v>0</v>
      </c>
      <c r="AU50" s="59">
        <f t="shared" si="53"/>
        <v>0</v>
      </c>
      <c r="AV50" s="59">
        <f t="shared" si="53"/>
        <v>0</v>
      </c>
      <c r="AW50" s="59">
        <f t="shared" si="53"/>
        <v>0</v>
      </c>
      <c r="AX50" s="59">
        <f t="shared" si="53"/>
        <v>0</v>
      </c>
      <c r="AY50" s="59">
        <f t="shared" si="53"/>
        <v>0</v>
      </c>
      <c r="AZ50" s="59">
        <f t="shared" si="53"/>
        <v>0</v>
      </c>
      <c r="BA50" s="59">
        <f t="shared" si="53"/>
        <v>0</v>
      </c>
      <c r="BB50" s="59">
        <f t="shared" si="53"/>
        <v>0</v>
      </c>
      <c r="BC50" s="59">
        <f t="shared" si="53"/>
        <v>0</v>
      </c>
      <c r="BD50" s="59">
        <f t="shared" si="53"/>
        <v>0</v>
      </c>
      <c r="BE50" s="59">
        <f t="shared" si="53"/>
        <v>0</v>
      </c>
      <c r="BF50" s="59">
        <f t="shared" si="53"/>
        <v>0</v>
      </c>
      <c r="BG50" s="59">
        <f t="shared" si="53"/>
        <v>0</v>
      </c>
      <c r="BH50" s="59">
        <f t="shared" si="53"/>
        <v>0</v>
      </c>
      <c r="BI50" s="59">
        <f t="shared" si="53"/>
        <v>0</v>
      </c>
      <c r="BJ50" s="59">
        <f t="shared" si="53"/>
        <v>0</v>
      </c>
      <c r="BK50" s="59">
        <f t="shared" si="53"/>
        <v>0</v>
      </c>
      <c r="BL50" s="59">
        <f t="shared" si="53"/>
        <v>0</v>
      </c>
      <c r="BM50" s="59">
        <f t="shared" si="53"/>
        <v>0</v>
      </c>
      <c r="BN50" s="59">
        <f t="shared" si="53"/>
        <v>0</v>
      </c>
      <c r="BO50" s="59">
        <f t="shared" si="53"/>
        <v>0</v>
      </c>
      <c r="BP50" s="59">
        <f t="shared" si="53"/>
        <v>0</v>
      </c>
      <c r="BQ50" s="59">
        <f t="shared" si="53"/>
        <v>0</v>
      </c>
      <c r="BR50" s="59">
        <f t="shared" si="53"/>
        <v>0</v>
      </c>
      <c r="BS50" s="59">
        <f t="shared" si="53"/>
        <v>0</v>
      </c>
      <c r="BT50" s="59">
        <f t="shared" ref="BT50:CY50" si="54">+$E50*BT18</f>
        <v>0</v>
      </c>
      <c r="BU50" s="59">
        <f t="shared" si="54"/>
        <v>0</v>
      </c>
      <c r="BV50" s="59">
        <f t="shared" si="54"/>
        <v>0</v>
      </c>
      <c r="BW50" s="59">
        <f t="shared" si="54"/>
        <v>0</v>
      </c>
      <c r="BX50" s="59">
        <f t="shared" si="54"/>
        <v>0</v>
      </c>
      <c r="BY50" s="59">
        <f t="shared" si="54"/>
        <v>0</v>
      </c>
      <c r="BZ50" s="59">
        <f t="shared" si="54"/>
        <v>0</v>
      </c>
      <c r="CA50" s="59">
        <f t="shared" si="54"/>
        <v>0</v>
      </c>
      <c r="CB50" s="59">
        <f t="shared" si="54"/>
        <v>0</v>
      </c>
      <c r="CC50" s="59">
        <f t="shared" si="54"/>
        <v>0</v>
      </c>
      <c r="CD50" s="59">
        <f t="shared" si="54"/>
        <v>0</v>
      </c>
      <c r="CE50" s="59">
        <f t="shared" si="54"/>
        <v>0</v>
      </c>
      <c r="CF50" s="59">
        <f t="shared" si="54"/>
        <v>0</v>
      </c>
      <c r="CG50" s="59">
        <f t="shared" si="54"/>
        <v>0</v>
      </c>
      <c r="CH50" s="59">
        <f t="shared" si="54"/>
        <v>0</v>
      </c>
      <c r="CI50" s="59">
        <f t="shared" si="54"/>
        <v>0</v>
      </c>
      <c r="CJ50" s="59">
        <f t="shared" si="54"/>
        <v>0</v>
      </c>
      <c r="CK50" s="59">
        <f t="shared" si="54"/>
        <v>0</v>
      </c>
      <c r="CL50" s="59">
        <f t="shared" si="54"/>
        <v>0</v>
      </c>
      <c r="CM50" s="59">
        <f t="shared" si="54"/>
        <v>0</v>
      </c>
      <c r="CN50" s="59">
        <f t="shared" si="54"/>
        <v>0</v>
      </c>
      <c r="CO50" s="59">
        <f t="shared" si="54"/>
        <v>0</v>
      </c>
      <c r="CP50" s="59">
        <f t="shared" si="54"/>
        <v>0</v>
      </c>
      <c r="CQ50" s="59">
        <f t="shared" si="54"/>
        <v>0</v>
      </c>
      <c r="CR50" s="59">
        <f t="shared" si="54"/>
        <v>0</v>
      </c>
      <c r="CS50" s="59">
        <f t="shared" si="54"/>
        <v>0</v>
      </c>
      <c r="CT50" s="59">
        <f t="shared" si="54"/>
        <v>0</v>
      </c>
      <c r="CU50" s="59">
        <f t="shared" si="54"/>
        <v>0</v>
      </c>
      <c r="CV50" s="59">
        <f t="shared" si="54"/>
        <v>0</v>
      </c>
      <c r="CW50" s="59">
        <f t="shared" si="54"/>
        <v>0</v>
      </c>
      <c r="CX50" s="59">
        <f t="shared" si="54"/>
        <v>0</v>
      </c>
      <c r="CY50" s="59">
        <f t="shared" si="54"/>
        <v>0</v>
      </c>
      <c r="CZ50" s="59">
        <f t="shared" ref="CZ50:DW50" si="55">+$E50*CZ18</f>
        <v>0</v>
      </c>
      <c r="DA50" s="59">
        <f t="shared" si="55"/>
        <v>0</v>
      </c>
      <c r="DB50" s="59">
        <f t="shared" si="55"/>
        <v>0</v>
      </c>
      <c r="DC50" s="59">
        <f t="shared" si="55"/>
        <v>0</v>
      </c>
      <c r="DD50" s="59">
        <f t="shared" si="55"/>
        <v>0</v>
      </c>
      <c r="DE50" s="59">
        <f t="shared" si="55"/>
        <v>0</v>
      </c>
      <c r="DF50" s="59">
        <f t="shared" si="55"/>
        <v>0</v>
      </c>
      <c r="DG50" s="59">
        <f t="shared" si="55"/>
        <v>0</v>
      </c>
      <c r="DH50" s="59">
        <f t="shared" si="55"/>
        <v>0</v>
      </c>
      <c r="DI50" s="59">
        <f t="shared" si="55"/>
        <v>0</v>
      </c>
      <c r="DJ50" s="59">
        <f t="shared" si="55"/>
        <v>0</v>
      </c>
      <c r="DK50" s="59">
        <f t="shared" si="55"/>
        <v>0</v>
      </c>
      <c r="DL50" s="59">
        <f t="shared" si="55"/>
        <v>0</v>
      </c>
      <c r="DM50" s="59">
        <f t="shared" si="55"/>
        <v>0</v>
      </c>
      <c r="DN50" s="59">
        <f t="shared" si="55"/>
        <v>0</v>
      </c>
      <c r="DO50" s="59">
        <f t="shared" si="55"/>
        <v>0</v>
      </c>
      <c r="DP50" s="59">
        <f t="shared" si="55"/>
        <v>0</v>
      </c>
      <c r="DQ50" s="59">
        <f t="shared" si="55"/>
        <v>0</v>
      </c>
      <c r="DR50" s="59">
        <f t="shared" si="55"/>
        <v>0</v>
      </c>
      <c r="DS50" s="59">
        <f t="shared" si="55"/>
        <v>0</v>
      </c>
      <c r="DT50" s="59">
        <f t="shared" si="55"/>
        <v>0</v>
      </c>
      <c r="DU50" s="59">
        <f t="shared" si="55"/>
        <v>0</v>
      </c>
      <c r="DV50" s="59">
        <f t="shared" si="55"/>
        <v>0</v>
      </c>
      <c r="DW50" s="59">
        <f t="shared" si="55"/>
        <v>0</v>
      </c>
    </row>
    <row r="51" spans="3:127" ht="16.5" thickTop="1" thickBot="1" x14ac:dyDescent="0.3">
      <c r="C51" s="119" t="str">
        <f t="shared" si="2"/>
        <v>Costo Variabile 14</v>
      </c>
      <c r="E51" s="57">
        <f t="shared" si="3"/>
        <v>0</v>
      </c>
      <c r="H51" s="59">
        <f t="shared" ref="H51:AM51" si="56">+$E51*H19</f>
        <v>0</v>
      </c>
      <c r="I51" s="59">
        <f t="shared" si="56"/>
        <v>0</v>
      </c>
      <c r="J51" s="59">
        <f t="shared" si="56"/>
        <v>0</v>
      </c>
      <c r="K51" s="59">
        <f t="shared" si="56"/>
        <v>0</v>
      </c>
      <c r="L51" s="59">
        <f t="shared" si="56"/>
        <v>0</v>
      </c>
      <c r="M51" s="59">
        <f t="shared" si="56"/>
        <v>0</v>
      </c>
      <c r="N51" s="59">
        <f t="shared" si="56"/>
        <v>0</v>
      </c>
      <c r="O51" s="59">
        <f t="shared" si="56"/>
        <v>0</v>
      </c>
      <c r="P51" s="59">
        <f t="shared" si="56"/>
        <v>0</v>
      </c>
      <c r="Q51" s="59">
        <f t="shared" si="56"/>
        <v>0</v>
      </c>
      <c r="R51" s="59">
        <f t="shared" si="56"/>
        <v>0</v>
      </c>
      <c r="S51" s="59">
        <f t="shared" si="56"/>
        <v>0</v>
      </c>
      <c r="T51" s="59">
        <f t="shared" si="56"/>
        <v>0</v>
      </c>
      <c r="U51" s="59">
        <f t="shared" si="56"/>
        <v>0</v>
      </c>
      <c r="V51" s="59">
        <f t="shared" si="56"/>
        <v>0</v>
      </c>
      <c r="W51" s="59">
        <f t="shared" si="56"/>
        <v>0</v>
      </c>
      <c r="X51" s="59">
        <f t="shared" si="56"/>
        <v>0</v>
      </c>
      <c r="Y51" s="59">
        <f t="shared" si="56"/>
        <v>0</v>
      </c>
      <c r="Z51" s="59">
        <f t="shared" si="56"/>
        <v>0</v>
      </c>
      <c r="AA51" s="59">
        <f t="shared" si="56"/>
        <v>0</v>
      </c>
      <c r="AB51" s="59">
        <f t="shared" si="56"/>
        <v>0</v>
      </c>
      <c r="AC51" s="59">
        <f t="shared" si="56"/>
        <v>0</v>
      </c>
      <c r="AD51" s="59">
        <f t="shared" si="56"/>
        <v>0</v>
      </c>
      <c r="AE51" s="59">
        <f t="shared" si="56"/>
        <v>0</v>
      </c>
      <c r="AF51" s="59">
        <f t="shared" si="56"/>
        <v>0</v>
      </c>
      <c r="AG51" s="59">
        <f t="shared" si="56"/>
        <v>0</v>
      </c>
      <c r="AH51" s="59">
        <f t="shared" si="56"/>
        <v>0</v>
      </c>
      <c r="AI51" s="59">
        <f t="shared" si="56"/>
        <v>0</v>
      </c>
      <c r="AJ51" s="59">
        <f t="shared" si="56"/>
        <v>0</v>
      </c>
      <c r="AK51" s="59">
        <f t="shared" si="56"/>
        <v>0</v>
      </c>
      <c r="AL51" s="59">
        <f t="shared" si="56"/>
        <v>0</v>
      </c>
      <c r="AM51" s="59">
        <f t="shared" si="56"/>
        <v>0</v>
      </c>
      <c r="AN51" s="59">
        <f t="shared" ref="AN51:BS51" si="57">+$E51*AN19</f>
        <v>0</v>
      </c>
      <c r="AO51" s="59">
        <f t="shared" si="57"/>
        <v>0</v>
      </c>
      <c r="AP51" s="59">
        <f t="shared" si="57"/>
        <v>0</v>
      </c>
      <c r="AQ51" s="59">
        <f t="shared" si="57"/>
        <v>0</v>
      </c>
      <c r="AR51" s="59">
        <f t="shared" si="57"/>
        <v>0</v>
      </c>
      <c r="AS51" s="59">
        <f t="shared" si="57"/>
        <v>0</v>
      </c>
      <c r="AT51" s="59">
        <f t="shared" si="57"/>
        <v>0</v>
      </c>
      <c r="AU51" s="59">
        <f t="shared" si="57"/>
        <v>0</v>
      </c>
      <c r="AV51" s="59">
        <f t="shared" si="57"/>
        <v>0</v>
      </c>
      <c r="AW51" s="59">
        <f t="shared" si="57"/>
        <v>0</v>
      </c>
      <c r="AX51" s="59">
        <f t="shared" si="57"/>
        <v>0</v>
      </c>
      <c r="AY51" s="59">
        <f t="shared" si="57"/>
        <v>0</v>
      </c>
      <c r="AZ51" s="59">
        <f t="shared" si="57"/>
        <v>0</v>
      </c>
      <c r="BA51" s="59">
        <f t="shared" si="57"/>
        <v>0</v>
      </c>
      <c r="BB51" s="59">
        <f t="shared" si="57"/>
        <v>0</v>
      </c>
      <c r="BC51" s="59">
        <f t="shared" si="57"/>
        <v>0</v>
      </c>
      <c r="BD51" s="59">
        <f t="shared" si="57"/>
        <v>0</v>
      </c>
      <c r="BE51" s="59">
        <f t="shared" si="57"/>
        <v>0</v>
      </c>
      <c r="BF51" s="59">
        <f t="shared" si="57"/>
        <v>0</v>
      </c>
      <c r="BG51" s="59">
        <f t="shared" si="57"/>
        <v>0</v>
      </c>
      <c r="BH51" s="59">
        <f t="shared" si="57"/>
        <v>0</v>
      </c>
      <c r="BI51" s="59">
        <f t="shared" si="57"/>
        <v>0</v>
      </c>
      <c r="BJ51" s="59">
        <f t="shared" si="57"/>
        <v>0</v>
      </c>
      <c r="BK51" s="59">
        <f t="shared" si="57"/>
        <v>0</v>
      </c>
      <c r="BL51" s="59">
        <f t="shared" si="57"/>
        <v>0</v>
      </c>
      <c r="BM51" s="59">
        <f t="shared" si="57"/>
        <v>0</v>
      </c>
      <c r="BN51" s="59">
        <f t="shared" si="57"/>
        <v>0</v>
      </c>
      <c r="BO51" s="59">
        <f t="shared" si="57"/>
        <v>0</v>
      </c>
      <c r="BP51" s="59">
        <f t="shared" si="57"/>
        <v>0</v>
      </c>
      <c r="BQ51" s="59">
        <f t="shared" si="57"/>
        <v>0</v>
      </c>
      <c r="BR51" s="59">
        <f t="shared" si="57"/>
        <v>0</v>
      </c>
      <c r="BS51" s="59">
        <f t="shared" si="57"/>
        <v>0</v>
      </c>
      <c r="BT51" s="59">
        <f t="shared" ref="BT51:CY51" si="58">+$E51*BT19</f>
        <v>0</v>
      </c>
      <c r="BU51" s="59">
        <f t="shared" si="58"/>
        <v>0</v>
      </c>
      <c r="BV51" s="59">
        <f t="shared" si="58"/>
        <v>0</v>
      </c>
      <c r="BW51" s="59">
        <f t="shared" si="58"/>
        <v>0</v>
      </c>
      <c r="BX51" s="59">
        <f t="shared" si="58"/>
        <v>0</v>
      </c>
      <c r="BY51" s="59">
        <f t="shared" si="58"/>
        <v>0</v>
      </c>
      <c r="BZ51" s="59">
        <f t="shared" si="58"/>
        <v>0</v>
      </c>
      <c r="CA51" s="59">
        <f t="shared" si="58"/>
        <v>0</v>
      </c>
      <c r="CB51" s="59">
        <f t="shared" si="58"/>
        <v>0</v>
      </c>
      <c r="CC51" s="59">
        <f t="shared" si="58"/>
        <v>0</v>
      </c>
      <c r="CD51" s="59">
        <f t="shared" si="58"/>
        <v>0</v>
      </c>
      <c r="CE51" s="59">
        <f t="shared" si="58"/>
        <v>0</v>
      </c>
      <c r="CF51" s="59">
        <f t="shared" si="58"/>
        <v>0</v>
      </c>
      <c r="CG51" s="59">
        <f t="shared" si="58"/>
        <v>0</v>
      </c>
      <c r="CH51" s="59">
        <f t="shared" si="58"/>
        <v>0</v>
      </c>
      <c r="CI51" s="59">
        <f t="shared" si="58"/>
        <v>0</v>
      </c>
      <c r="CJ51" s="59">
        <f t="shared" si="58"/>
        <v>0</v>
      </c>
      <c r="CK51" s="59">
        <f t="shared" si="58"/>
        <v>0</v>
      </c>
      <c r="CL51" s="59">
        <f t="shared" si="58"/>
        <v>0</v>
      </c>
      <c r="CM51" s="59">
        <f t="shared" si="58"/>
        <v>0</v>
      </c>
      <c r="CN51" s="59">
        <f t="shared" si="58"/>
        <v>0</v>
      </c>
      <c r="CO51" s="59">
        <f t="shared" si="58"/>
        <v>0</v>
      </c>
      <c r="CP51" s="59">
        <f t="shared" si="58"/>
        <v>0</v>
      </c>
      <c r="CQ51" s="59">
        <f t="shared" si="58"/>
        <v>0</v>
      </c>
      <c r="CR51" s="59">
        <f t="shared" si="58"/>
        <v>0</v>
      </c>
      <c r="CS51" s="59">
        <f t="shared" si="58"/>
        <v>0</v>
      </c>
      <c r="CT51" s="59">
        <f t="shared" si="58"/>
        <v>0</v>
      </c>
      <c r="CU51" s="59">
        <f t="shared" si="58"/>
        <v>0</v>
      </c>
      <c r="CV51" s="59">
        <f t="shared" si="58"/>
        <v>0</v>
      </c>
      <c r="CW51" s="59">
        <f t="shared" si="58"/>
        <v>0</v>
      </c>
      <c r="CX51" s="59">
        <f t="shared" si="58"/>
        <v>0</v>
      </c>
      <c r="CY51" s="59">
        <f t="shared" si="58"/>
        <v>0</v>
      </c>
      <c r="CZ51" s="59">
        <f t="shared" ref="CZ51:DW51" si="59">+$E51*CZ19</f>
        <v>0</v>
      </c>
      <c r="DA51" s="59">
        <f t="shared" si="59"/>
        <v>0</v>
      </c>
      <c r="DB51" s="59">
        <f t="shared" si="59"/>
        <v>0</v>
      </c>
      <c r="DC51" s="59">
        <f t="shared" si="59"/>
        <v>0</v>
      </c>
      <c r="DD51" s="59">
        <f t="shared" si="59"/>
        <v>0</v>
      </c>
      <c r="DE51" s="59">
        <f t="shared" si="59"/>
        <v>0</v>
      </c>
      <c r="DF51" s="59">
        <f t="shared" si="59"/>
        <v>0</v>
      </c>
      <c r="DG51" s="59">
        <f t="shared" si="59"/>
        <v>0</v>
      </c>
      <c r="DH51" s="59">
        <f t="shared" si="59"/>
        <v>0</v>
      </c>
      <c r="DI51" s="59">
        <f t="shared" si="59"/>
        <v>0</v>
      </c>
      <c r="DJ51" s="59">
        <f t="shared" si="59"/>
        <v>0</v>
      </c>
      <c r="DK51" s="59">
        <f t="shared" si="59"/>
        <v>0</v>
      </c>
      <c r="DL51" s="59">
        <f t="shared" si="59"/>
        <v>0</v>
      </c>
      <c r="DM51" s="59">
        <f t="shared" si="59"/>
        <v>0</v>
      </c>
      <c r="DN51" s="59">
        <f t="shared" si="59"/>
        <v>0</v>
      </c>
      <c r="DO51" s="59">
        <f t="shared" si="59"/>
        <v>0</v>
      </c>
      <c r="DP51" s="59">
        <f t="shared" si="59"/>
        <v>0</v>
      </c>
      <c r="DQ51" s="59">
        <f t="shared" si="59"/>
        <v>0</v>
      </c>
      <c r="DR51" s="59">
        <f t="shared" si="59"/>
        <v>0</v>
      </c>
      <c r="DS51" s="59">
        <f t="shared" si="59"/>
        <v>0</v>
      </c>
      <c r="DT51" s="59">
        <f t="shared" si="59"/>
        <v>0</v>
      </c>
      <c r="DU51" s="59">
        <f t="shared" si="59"/>
        <v>0</v>
      </c>
      <c r="DV51" s="59">
        <f t="shared" si="59"/>
        <v>0</v>
      </c>
      <c r="DW51" s="59">
        <f t="shared" si="59"/>
        <v>0</v>
      </c>
    </row>
    <row r="52" spans="3:127" ht="16.5" thickTop="1" thickBot="1" x14ac:dyDescent="0.3">
      <c r="C52" s="119" t="str">
        <f t="shared" si="2"/>
        <v>Costo Variabile 15</v>
      </c>
      <c r="E52" s="57">
        <f t="shared" si="3"/>
        <v>0</v>
      </c>
      <c r="H52" s="59">
        <f t="shared" ref="H52:AM52" si="60">+$E52*H20</f>
        <v>0</v>
      </c>
      <c r="I52" s="59">
        <f t="shared" si="60"/>
        <v>0</v>
      </c>
      <c r="J52" s="59">
        <f t="shared" si="60"/>
        <v>0</v>
      </c>
      <c r="K52" s="59">
        <f t="shared" si="60"/>
        <v>0</v>
      </c>
      <c r="L52" s="59">
        <f t="shared" si="60"/>
        <v>0</v>
      </c>
      <c r="M52" s="59">
        <f t="shared" si="60"/>
        <v>0</v>
      </c>
      <c r="N52" s="59">
        <f t="shared" si="60"/>
        <v>0</v>
      </c>
      <c r="O52" s="59">
        <f t="shared" si="60"/>
        <v>0</v>
      </c>
      <c r="P52" s="59">
        <f t="shared" si="60"/>
        <v>0</v>
      </c>
      <c r="Q52" s="59">
        <f t="shared" si="60"/>
        <v>0</v>
      </c>
      <c r="R52" s="59">
        <f t="shared" si="60"/>
        <v>0</v>
      </c>
      <c r="S52" s="59">
        <f t="shared" si="60"/>
        <v>0</v>
      </c>
      <c r="T52" s="59">
        <f t="shared" si="60"/>
        <v>0</v>
      </c>
      <c r="U52" s="59">
        <f t="shared" si="60"/>
        <v>0</v>
      </c>
      <c r="V52" s="59">
        <f t="shared" si="60"/>
        <v>0</v>
      </c>
      <c r="W52" s="59">
        <f t="shared" si="60"/>
        <v>0</v>
      </c>
      <c r="X52" s="59">
        <f t="shared" si="60"/>
        <v>0</v>
      </c>
      <c r="Y52" s="59">
        <f t="shared" si="60"/>
        <v>0</v>
      </c>
      <c r="Z52" s="59">
        <f t="shared" si="60"/>
        <v>0</v>
      </c>
      <c r="AA52" s="59">
        <f t="shared" si="60"/>
        <v>0</v>
      </c>
      <c r="AB52" s="59">
        <f t="shared" si="60"/>
        <v>0</v>
      </c>
      <c r="AC52" s="59">
        <f t="shared" si="60"/>
        <v>0</v>
      </c>
      <c r="AD52" s="59">
        <f t="shared" si="60"/>
        <v>0</v>
      </c>
      <c r="AE52" s="59">
        <f t="shared" si="60"/>
        <v>0</v>
      </c>
      <c r="AF52" s="59">
        <f t="shared" si="60"/>
        <v>0</v>
      </c>
      <c r="AG52" s="59">
        <f t="shared" si="60"/>
        <v>0</v>
      </c>
      <c r="AH52" s="59">
        <f t="shared" si="60"/>
        <v>0</v>
      </c>
      <c r="AI52" s="59">
        <f t="shared" si="60"/>
        <v>0</v>
      </c>
      <c r="AJ52" s="59">
        <f t="shared" si="60"/>
        <v>0</v>
      </c>
      <c r="AK52" s="59">
        <f t="shared" si="60"/>
        <v>0</v>
      </c>
      <c r="AL52" s="59">
        <f t="shared" si="60"/>
        <v>0</v>
      </c>
      <c r="AM52" s="59">
        <f t="shared" si="60"/>
        <v>0</v>
      </c>
      <c r="AN52" s="59">
        <f t="shared" ref="AN52:BS52" si="61">+$E52*AN20</f>
        <v>0</v>
      </c>
      <c r="AO52" s="59">
        <f t="shared" si="61"/>
        <v>0</v>
      </c>
      <c r="AP52" s="59">
        <f t="shared" si="61"/>
        <v>0</v>
      </c>
      <c r="AQ52" s="59">
        <f t="shared" si="61"/>
        <v>0</v>
      </c>
      <c r="AR52" s="59">
        <f t="shared" si="61"/>
        <v>0</v>
      </c>
      <c r="AS52" s="59">
        <f t="shared" si="61"/>
        <v>0</v>
      </c>
      <c r="AT52" s="59">
        <f t="shared" si="61"/>
        <v>0</v>
      </c>
      <c r="AU52" s="59">
        <f t="shared" si="61"/>
        <v>0</v>
      </c>
      <c r="AV52" s="59">
        <f t="shared" si="61"/>
        <v>0</v>
      </c>
      <c r="AW52" s="59">
        <f t="shared" si="61"/>
        <v>0</v>
      </c>
      <c r="AX52" s="59">
        <f t="shared" si="61"/>
        <v>0</v>
      </c>
      <c r="AY52" s="59">
        <f t="shared" si="61"/>
        <v>0</v>
      </c>
      <c r="AZ52" s="59">
        <f t="shared" si="61"/>
        <v>0</v>
      </c>
      <c r="BA52" s="59">
        <f t="shared" si="61"/>
        <v>0</v>
      </c>
      <c r="BB52" s="59">
        <f t="shared" si="61"/>
        <v>0</v>
      </c>
      <c r="BC52" s="59">
        <f t="shared" si="61"/>
        <v>0</v>
      </c>
      <c r="BD52" s="59">
        <f t="shared" si="61"/>
        <v>0</v>
      </c>
      <c r="BE52" s="59">
        <f t="shared" si="61"/>
        <v>0</v>
      </c>
      <c r="BF52" s="59">
        <f t="shared" si="61"/>
        <v>0</v>
      </c>
      <c r="BG52" s="59">
        <f t="shared" si="61"/>
        <v>0</v>
      </c>
      <c r="BH52" s="59">
        <f t="shared" si="61"/>
        <v>0</v>
      </c>
      <c r="BI52" s="59">
        <f t="shared" si="61"/>
        <v>0</v>
      </c>
      <c r="BJ52" s="59">
        <f t="shared" si="61"/>
        <v>0</v>
      </c>
      <c r="BK52" s="59">
        <f t="shared" si="61"/>
        <v>0</v>
      </c>
      <c r="BL52" s="59">
        <f t="shared" si="61"/>
        <v>0</v>
      </c>
      <c r="BM52" s="59">
        <f t="shared" si="61"/>
        <v>0</v>
      </c>
      <c r="BN52" s="59">
        <f t="shared" si="61"/>
        <v>0</v>
      </c>
      <c r="BO52" s="59">
        <f t="shared" si="61"/>
        <v>0</v>
      </c>
      <c r="BP52" s="59">
        <f t="shared" si="61"/>
        <v>0</v>
      </c>
      <c r="BQ52" s="59">
        <f t="shared" si="61"/>
        <v>0</v>
      </c>
      <c r="BR52" s="59">
        <f t="shared" si="61"/>
        <v>0</v>
      </c>
      <c r="BS52" s="59">
        <f t="shared" si="61"/>
        <v>0</v>
      </c>
      <c r="BT52" s="59">
        <f t="shared" ref="BT52:CY52" si="62">+$E52*BT20</f>
        <v>0</v>
      </c>
      <c r="BU52" s="59">
        <f t="shared" si="62"/>
        <v>0</v>
      </c>
      <c r="BV52" s="59">
        <f t="shared" si="62"/>
        <v>0</v>
      </c>
      <c r="BW52" s="59">
        <f t="shared" si="62"/>
        <v>0</v>
      </c>
      <c r="BX52" s="59">
        <f t="shared" si="62"/>
        <v>0</v>
      </c>
      <c r="BY52" s="59">
        <f t="shared" si="62"/>
        <v>0</v>
      </c>
      <c r="BZ52" s="59">
        <f t="shared" si="62"/>
        <v>0</v>
      </c>
      <c r="CA52" s="59">
        <f t="shared" si="62"/>
        <v>0</v>
      </c>
      <c r="CB52" s="59">
        <f t="shared" si="62"/>
        <v>0</v>
      </c>
      <c r="CC52" s="59">
        <f t="shared" si="62"/>
        <v>0</v>
      </c>
      <c r="CD52" s="59">
        <f t="shared" si="62"/>
        <v>0</v>
      </c>
      <c r="CE52" s="59">
        <f t="shared" si="62"/>
        <v>0</v>
      </c>
      <c r="CF52" s="59">
        <f t="shared" si="62"/>
        <v>0</v>
      </c>
      <c r="CG52" s="59">
        <f t="shared" si="62"/>
        <v>0</v>
      </c>
      <c r="CH52" s="59">
        <f t="shared" si="62"/>
        <v>0</v>
      </c>
      <c r="CI52" s="59">
        <f t="shared" si="62"/>
        <v>0</v>
      </c>
      <c r="CJ52" s="59">
        <f t="shared" si="62"/>
        <v>0</v>
      </c>
      <c r="CK52" s="59">
        <f t="shared" si="62"/>
        <v>0</v>
      </c>
      <c r="CL52" s="59">
        <f t="shared" si="62"/>
        <v>0</v>
      </c>
      <c r="CM52" s="59">
        <f t="shared" si="62"/>
        <v>0</v>
      </c>
      <c r="CN52" s="59">
        <f t="shared" si="62"/>
        <v>0</v>
      </c>
      <c r="CO52" s="59">
        <f t="shared" si="62"/>
        <v>0</v>
      </c>
      <c r="CP52" s="59">
        <f t="shared" si="62"/>
        <v>0</v>
      </c>
      <c r="CQ52" s="59">
        <f t="shared" si="62"/>
        <v>0</v>
      </c>
      <c r="CR52" s="59">
        <f t="shared" si="62"/>
        <v>0</v>
      </c>
      <c r="CS52" s="59">
        <f t="shared" si="62"/>
        <v>0</v>
      </c>
      <c r="CT52" s="59">
        <f t="shared" si="62"/>
        <v>0</v>
      </c>
      <c r="CU52" s="59">
        <f t="shared" si="62"/>
        <v>0</v>
      </c>
      <c r="CV52" s="59">
        <f t="shared" si="62"/>
        <v>0</v>
      </c>
      <c r="CW52" s="59">
        <f t="shared" si="62"/>
        <v>0</v>
      </c>
      <c r="CX52" s="59">
        <f t="shared" si="62"/>
        <v>0</v>
      </c>
      <c r="CY52" s="59">
        <f t="shared" si="62"/>
        <v>0</v>
      </c>
      <c r="CZ52" s="59">
        <f t="shared" ref="CZ52:DW52" si="63">+$E52*CZ20</f>
        <v>0</v>
      </c>
      <c r="DA52" s="59">
        <f t="shared" si="63"/>
        <v>0</v>
      </c>
      <c r="DB52" s="59">
        <f t="shared" si="63"/>
        <v>0</v>
      </c>
      <c r="DC52" s="59">
        <f t="shared" si="63"/>
        <v>0</v>
      </c>
      <c r="DD52" s="59">
        <f t="shared" si="63"/>
        <v>0</v>
      </c>
      <c r="DE52" s="59">
        <f t="shared" si="63"/>
        <v>0</v>
      </c>
      <c r="DF52" s="59">
        <f t="shared" si="63"/>
        <v>0</v>
      </c>
      <c r="DG52" s="59">
        <f t="shared" si="63"/>
        <v>0</v>
      </c>
      <c r="DH52" s="59">
        <f t="shared" si="63"/>
        <v>0</v>
      </c>
      <c r="DI52" s="59">
        <f t="shared" si="63"/>
        <v>0</v>
      </c>
      <c r="DJ52" s="59">
        <f t="shared" si="63"/>
        <v>0</v>
      </c>
      <c r="DK52" s="59">
        <f t="shared" si="63"/>
        <v>0</v>
      </c>
      <c r="DL52" s="59">
        <f t="shared" si="63"/>
        <v>0</v>
      </c>
      <c r="DM52" s="59">
        <f t="shared" si="63"/>
        <v>0</v>
      </c>
      <c r="DN52" s="59">
        <f t="shared" si="63"/>
        <v>0</v>
      </c>
      <c r="DO52" s="59">
        <f t="shared" si="63"/>
        <v>0</v>
      </c>
      <c r="DP52" s="59">
        <f t="shared" si="63"/>
        <v>0</v>
      </c>
      <c r="DQ52" s="59">
        <f t="shared" si="63"/>
        <v>0</v>
      </c>
      <c r="DR52" s="59">
        <f t="shared" si="63"/>
        <v>0</v>
      </c>
      <c r="DS52" s="59">
        <f t="shared" si="63"/>
        <v>0</v>
      </c>
      <c r="DT52" s="59">
        <f t="shared" si="63"/>
        <v>0</v>
      </c>
      <c r="DU52" s="59">
        <f t="shared" si="63"/>
        <v>0</v>
      </c>
      <c r="DV52" s="59">
        <f t="shared" si="63"/>
        <v>0</v>
      </c>
      <c r="DW52" s="59">
        <f t="shared" si="63"/>
        <v>0</v>
      </c>
    </row>
    <row r="53" spans="3:127" ht="16.5" thickTop="1" thickBot="1" x14ac:dyDescent="0.3">
      <c r="C53" s="119" t="str">
        <f t="shared" si="2"/>
        <v>Costo Variabile 16</v>
      </c>
      <c r="E53" s="57">
        <f t="shared" si="3"/>
        <v>0</v>
      </c>
      <c r="H53" s="59">
        <f t="shared" ref="H53:AM53" si="64">+$E53*H21</f>
        <v>0</v>
      </c>
      <c r="I53" s="59">
        <f t="shared" si="64"/>
        <v>0</v>
      </c>
      <c r="J53" s="59">
        <f t="shared" si="64"/>
        <v>0</v>
      </c>
      <c r="K53" s="59">
        <f t="shared" si="64"/>
        <v>0</v>
      </c>
      <c r="L53" s="59">
        <f t="shared" si="64"/>
        <v>0</v>
      </c>
      <c r="M53" s="59">
        <f t="shared" si="64"/>
        <v>0</v>
      </c>
      <c r="N53" s="59">
        <f t="shared" si="64"/>
        <v>0</v>
      </c>
      <c r="O53" s="59">
        <f t="shared" si="64"/>
        <v>0</v>
      </c>
      <c r="P53" s="59">
        <f t="shared" si="64"/>
        <v>0</v>
      </c>
      <c r="Q53" s="59">
        <f t="shared" si="64"/>
        <v>0</v>
      </c>
      <c r="R53" s="59">
        <f t="shared" si="64"/>
        <v>0</v>
      </c>
      <c r="S53" s="59">
        <f t="shared" si="64"/>
        <v>0</v>
      </c>
      <c r="T53" s="59">
        <f t="shared" si="64"/>
        <v>0</v>
      </c>
      <c r="U53" s="59">
        <f t="shared" si="64"/>
        <v>0</v>
      </c>
      <c r="V53" s="59">
        <f t="shared" si="64"/>
        <v>0</v>
      </c>
      <c r="W53" s="59">
        <f t="shared" si="64"/>
        <v>0</v>
      </c>
      <c r="X53" s="59">
        <f t="shared" si="64"/>
        <v>0</v>
      </c>
      <c r="Y53" s="59">
        <f t="shared" si="64"/>
        <v>0</v>
      </c>
      <c r="Z53" s="59">
        <f t="shared" si="64"/>
        <v>0</v>
      </c>
      <c r="AA53" s="59">
        <f t="shared" si="64"/>
        <v>0</v>
      </c>
      <c r="AB53" s="59">
        <f t="shared" si="64"/>
        <v>0</v>
      </c>
      <c r="AC53" s="59">
        <f t="shared" si="64"/>
        <v>0</v>
      </c>
      <c r="AD53" s="59">
        <f t="shared" si="64"/>
        <v>0</v>
      </c>
      <c r="AE53" s="59">
        <f t="shared" si="64"/>
        <v>0</v>
      </c>
      <c r="AF53" s="59">
        <f t="shared" si="64"/>
        <v>0</v>
      </c>
      <c r="AG53" s="59">
        <f t="shared" si="64"/>
        <v>0</v>
      </c>
      <c r="AH53" s="59">
        <f t="shared" si="64"/>
        <v>0</v>
      </c>
      <c r="AI53" s="59">
        <f t="shared" si="64"/>
        <v>0</v>
      </c>
      <c r="AJ53" s="59">
        <f t="shared" si="64"/>
        <v>0</v>
      </c>
      <c r="AK53" s="59">
        <f t="shared" si="64"/>
        <v>0</v>
      </c>
      <c r="AL53" s="59">
        <f t="shared" si="64"/>
        <v>0</v>
      </c>
      <c r="AM53" s="59">
        <f t="shared" si="64"/>
        <v>0</v>
      </c>
      <c r="AN53" s="59">
        <f t="shared" ref="AN53:BS53" si="65">+$E53*AN21</f>
        <v>0</v>
      </c>
      <c r="AO53" s="59">
        <f t="shared" si="65"/>
        <v>0</v>
      </c>
      <c r="AP53" s="59">
        <f t="shared" si="65"/>
        <v>0</v>
      </c>
      <c r="AQ53" s="59">
        <f t="shared" si="65"/>
        <v>0</v>
      </c>
      <c r="AR53" s="59">
        <f t="shared" si="65"/>
        <v>0</v>
      </c>
      <c r="AS53" s="59">
        <f t="shared" si="65"/>
        <v>0</v>
      </c>
      <c r="AT53" s="59">
        <f t="shared" si="65"/>
        <v>0</v>
      </c>
      <c r="AU53" s="59">
        <f t="shared" si="65"/>
        <v>0</v>
      </c>
      <c r="AV53" s="59">
        <f t="shared" si="65"/>
        <v>0</v>
      </c>
      <c r="AW53" s="59">
        <f t="shared" si="65"/>
        <v>0</v>
      </c>
      <c r="AX53" s="59">
        <f t="shared" si="65"/>
        <v>0</v>
      </c>
      <c r="AY53" s="59">
        <f t="shared" si="65"/>
        <v>0</v>
      </c>
      <c r="AZ53" s="59">
        <f t="shared" si="65"/>
        <v>0</v>
      </c>
      <c r="BA53" s="59">
        <f t="shared" si="65"/>
        <v>0</v>
      </c>
      <c r="BB53" s="59">
        <f t="shared" si="65"/>
        <v>0</v>
      </c>
      <c r="BC53" s="59">
        <f t="shared" si="65"/>
        <v>0</v>
      </c>
      <c r="BD53" s="59">
        <f t="shared" si="65"/>
        <v>0</v>
      </c>
      <c r="BE53" s="59">
        <f t="shared" si="65"/>
        <v>0</v>
      </c>
      <c r="BF53" s="59">
        <f t="shared" si="65"/>
        <v>0</v>
      </c>
      <c r="BG53" s="59">
        <f t="shared" si="65"/>
        <v>0</v>
      </c>
      <c r="BH53" s="59">
        <f t="shared" si="65"/>
        <v>0</v>
      </c>
      <c r="BI53" s="59">
        <f t="shared" si="65"/>
        <v>0</v>
      </c>
      <c r="BJ53" s="59">
        <f t="shared" si="65"/>
        <v>0</v>
      </c>
      <c r="BK53" s="59">
        <f t="shared" si="65"/>
        <v>0</v>
      </c>
      <c r="BL53" s="59">
        <f t="shared" si="65"/>
        <v>0</v>
      </c>
      <c r="BM53" s="59">
        <f t="shared" si="65"/>
        <v>0</v>
      </c>
      <c r="BN53" s="59">
        <f t="shared" si="65"/>
        <v>0</v>
      </c>
      <c r="BO53" s="59">
        <f t="shared" si="65"/>
        <v>0</v>
      </c>
      <c r="BP53" s="59">
        <f t="shared" si="65"/>
        <v>0</v>
      </c>
      <c r="BQ53" s="59">
        <f t="shared" si="65"/>
        <v>0</v>
      </c>
      <c r="BR53" s="59">
        <f t="shared" si="65"/>
        <v>0</v>
      </c>
      <c r="BS53" s="59">
        <f t="shared" si="65"/>
        <v>0</v>
      </c>
      <c r="BT53" s="59">
        <f t="shared" ref="BT53:CY53" si="66">+$E53*BT21</f>
        <v>0</v>
      </c>
      <c r="BU53" s="59">
        <f t="shared" si="66"/>
        <v>0</v>
      </c>
      <c r="BV53" s="59">
        <f t="shared" si="66"/>
        <v>0</v>
      </c>
      <c r="BW53" s="59">
        <f t="shared" si="66"/>
        <v>0</v>
      </c>
      <c r="BX53" s="59">
        <f t="shared" si="66"/>
        <v>0</v>
      </c>
      <c r="BY53" s="59">
        <f t="shared" si="66"/>
        <v>0</v>
      </c>
      <c r="BZ53" s="59">
        <f t="shared" si="66"/>
        <v>0</v>
      </c>
      <c r="CA53" s="59">
        <f t="shared" si="66"/>
        <v>0</v>
      </c>
      <c r="CB53" s="59">
        <f t="shared" si="66"/>
        <v>0</v>
      </c>
      <c r="CC53" s="59">
        <f t="shared" si="66"/>
        <v>0</v>
      </c>
      <c r="CD53" s="59">
        <f t="shared" si="66"/>
        <v>0</v>
      </c>
      <c r="CE53" s="59">
        <f t="shared" si="66"/>
        <v>0</v>
      </c>
      <c r="CF53" s="59">
        <f t="shared" si="66"/>
        <v>0</v>
      </c>
      <c r="CG53" s="59">
        <f t="shared" si="66"/>
        <v>0</v>
      </c>
      <c r="CH53" s="59">
        <f t="shared" si="66"/>
        <v>0</v>
      </c>
      <c r="CI53" s="59">
        <f t="shared" si="66"/>
        <v>0</v>
      </c>
      <c r="CJ53" s="59">
        <f t="shared" si="66"/>
        <v>0</v>
      </c>
      <c r="CK53" s="59">
        <f t="shared" si="66"/>
        <v>0</v>
      </c>
      <c r="CL53" s="59">
        <f t="shared" si="66"/>
        <v>0</v>
      </c>
      <c r="CM53" s="59">
        <f t="shared" si="66"/>
        <v>0</v>
      </c>
      <c r="CN53" s="59">
        <f t="shared" si="66"/>
        <v>0</v>
      </c>
      <c r="CO53" s="59">
        <f t="shared" si="66"/>
        <v>0</v>
      </c>
      <c r="CP53" s="59">
        <f t="shared" si="66"/>
        <v>0</v>
      </c>
      <c r="CQ53" s="59">
        <f t="shared" si="66"/>
        <v>0</v>
      </c>
      <c r="CR53" s="59">
        <f t="shared" si="66"/>
        <v>0</v>
      </c>
      <c r="CS53" s="59">
        <f t="shared" si="66"/>
        <v>0</v>
      </c>
      <c r="CT53" s="59">
        <f t="shared" si="66"/>
        <v>0</v>
      </c>
      <c r="CU53" s="59">
        <f t="shared" si="66"/>
        <v>0</v>
      </c>
      <c r="CV53" s="59">
        <f t="shared" si="66"/>
        <v>0</v>
      </c>
      <c r="CW53" s="59">
        <f t="shared" si="66"/>
        <v>0</v>
      </c>
      <c r="CX53" s="59">
        <f t="shared" si="66"/>
        <v>0</v>
      </c>
      <c r="CY53" s="59">
        <f t="shared" si="66"/>
        <v>0</v>
      </c>
      <c r="CZ53" s="59">
        <f t="shared" ref="CZ53:DW53" si="67">+$E53*CZ21</f>
        <v>0</v>
      </c>
      <c r="DA53" s="59">
        <f t="shared" si="67"/>
        <v>0</v>
      </c>
      <c r="DB53" s="59">
        <f t="shared" si="67"/>
        <v>0</v>
      </c>
      <c r="DC53" s="59">
        <f t="shared" si="67"/>
        <v>0</v>
      </c>
      <c r="DD53" s="59">
        <f t="shared" si="67"/>
        <v>0</v>
      </c>
      <c r="DE53" s="59">
        <f t="shared" si="67"/>
        <v>0</v>
      </c>
      <c r="DF53" s="59">
        <f t="shared" si="67"/>
        <v>0</v>
      </c>
      <c r="DG53" s="59">
        <f t="shared" si="67"/>
        <v>0</v>
      </c>
      <c r="DH53" s="59">
        <f t="shared" si="67"/>
        <v>0</v>
      </c>
      <c r="DI53" s="59">
        <f t="shared" si="67"/>
        <v>0</v>
      </c>
      <c r="DJ53" s="59">
        <f t="shared" si="67"/>
        <v>0</v>
      </c>
      <c r="DK53" s="59">
        <f t="shared" si="67"/>
        <v>0</v>
      </c>
      <c r="DL53" s="59">
        <f t="shared" si="67"/>
        <v>0</v>
      </c>
      <c r="DM53" s="59">
        <f t="shared" si="67"/>
        <v>0</v>
      </c>
      <c r="DN53" s="59">
        <f t="shared" si="67"/>
        <v>0</v>
      </c>
      <c r="DO53" s="59">
        <f t="shared" si="67"/>
        <v>0</v>
      </c>
      <c r="DP53" s="59">
        <f t="shared" si="67"/>
        <v>0</v>
      </c>
      <c r="DQ53" s="59">
        <f t="shared" si="67"/>
        <v>0</v>
      </c>
      <c r="DR53" s="59">
        <f t="shared" si="67"/>
        <v>0</v>
      </c>
      <c r="DS53" s="59">
        <f t="shared" si="67"/>
        <v>0</v>
      </c>
      <c r="DT53" s="59">
        <f t="shared" si="67"/>
        <v>0</v>
      </c>
      <c r="DU53" s="59">
        <f t="shared" si="67"/>
        <v>0</v>
      </c>
      <c r="DV53" s="59">
        <f t="shared" si="67"/>
        <v>0</v>
      </c>
      <c r="DW53" s="59">
        <f t="shared" si="67"/>
        <v>0</v>
      </c>
    </row>
    <row r="54" spans="3:127" ht="16.5" thickTop="1" thickBot="1" x14ac:dyDescent="0.3">
      <c r="C54" s="119" t="str">
        <f t="shared" si="2"/>
        <v>Costo Variabile 17</v>
      </c>
      <c r="E54" s="57">
        <f t="shared" si="3"/>
        <v>0</v>
      </c>
      <c r="H54" s="59">
        <f t="shared" ref="H54:AM54" si="68">+$E54*H22</f>
        <v>0</v>
      </c>
      <c r="I54" s="59">
        <f t="shared" si="68"/>
        <v>0</v>
      </c>
      <c r="J54" s="59">
        <f t="shared" si="68"/>
        <v>0</v>
      </c>
      <c r="K54" s="59">
        <f t="shared" si="68"/>
        <v>0</v>
      </c>
      <c r="L54" s="59">
        <f t="shared" si="68"/>
        <v>0</v>
      </c>
      <c r="M54" s="59">
        <f t="shared" si="68"/>
        <v>0</v>
      </c>
      <c r="N54" s="59">
        <f t="shared" si="68"/>
        <v>0</v>
      </c>
      <c r="O54" s="59">
        <f t="shared" si="68"/>
        <v>0</v>
      </c>
      <c r="P54" s="59">
        <f t="shared" si="68"/>
        <v>0</v>
      </c>
      <c r="Q54" s="59">
        <f t="shared" si="68"/>
        <v>0</v>
      </c>
      <c r="R54" s="59">
        <f t="shared" si="68"/>
        <v>0</v>
      </c>
      <c r="S54" s="59">
        <f t="shared" si="68"/>
        <v>0</v>
      </c>
      <c r="T54" s="59">
        <f t="shared" si="68"/>
        <v>0</v>
      </c>
      <c r="U54" s="59">
        <f t="shared" si="68"/>
        <v>0</v>
      </c>
      <c r="V54" s="59">
        <f t="shared" si="68"/>
        <v>0</v>
      </c>
      <c r="W54" s="59">
        <f t="shared" si="68"/>
        <v>0</v>
      </c>
      <c r="X54" s="59">
        <f t="shared" si="68"/>
        <v>0</v>
      </c>
      <c r="Y54" s="59">
        <f t="shared" si="68"/>
        <v>0</v>
      </c>
      <c r="Z54" s="59">
        <f t="shared" si="68"/>
        <v>0</v>
      </c>
      <c r="AA54" s="59">
        <f t="shared" si="68"/>
        <v>0</v>
      </c>
      <c r="AB54" s="59">
        <f t="shared" si="68"/>
        <v>0</v>
      </c>
      <c r="AC54" s="59">
        <f t="shared" si="68"/>
        <v>0</v>
      </c>
      <c r="AD54" s="59">
        <f t="shared" si="68"/>
        <v>0</v>
      </c>
      <c r="AE54" s="59">
        <f t="shared" si="68"/>
        <v>0</v>
      </c>
      <c r="AF54" s="59">
        <f t="shared" si="68"/>
        <v>0</v>
      </c>
      <c r="AG54" s="59">
        <f t="shared" si="68"/>
        <v>0</v>
      </c>
      <c r="AH54" s="59">
        <f t="shared" si="68"/>
        <v>0</v>
      </c>
      <c r="AI54" s="59">
        <f t="shared" si="68"/>
        <v>0</v>
      </c>
      <c r="AJ54" s="59">
        <f t="shared" si="68"/>
        <v>0</v>
      </c>
      <c r="AK54" s="59">
        <f t="shared" si="68"/>
        <v>0</v>
      </c>
      <c r="AL54" s="59">
        <f t="shared" si="68"/>
        <v>0</v>
      </c>
      <c r="AM54" s="59">
        <f t="shared" si="68"/>
        <v>0</v>
      </c>
      <c r="AN54" s="59">
        <f t="shared" ref="AN54:BS54" si="69">+$E54*AN22</f>
        <v>0</v>
      </c>
      <c r="AO54" s="59">
        <f t="shared" si="69"/>
        <v>0</v>
      </c>
      <c r="AP54" s="59">
        <f t="shared" si="69"/>
        <v>0</v>
      </c>
      <c r="AQ54" s="59">
        <f t="shared" si="69"/>
        <v>0</v>
      </c>
      <c r="AR54" s="59">
        <f t="shared" si="69"/>
        <v>0</v>
      </c>
      <c r="AS54" s="59">
        <f t="shared" si="69"/>
        <v>0</v>
      </c>
      <c r="AT54" s="59">
        <f t="shared" si="69"/>
        <v>0</v>
      </c>
      <c r="AU54" s="59">
        <f t="shared" si="69"/>
        <v>0</v>
      </c>
      <c r="AV54" s="59">
        <f t="shared" si="69"/>
        <v>0</v>
      </c>
      <c r="AW54" s="59">
        <f t="shared" si="69"/>
        <v>0</v>
      </c>
      <c r="AX54" s="59">
        <f t="shared" si="69"/>
        <v>0</v>
      </c>
      <c r="AY54" s="59">
        <f t="shared" si="69"/>
        <v>0</v>
      </c>
      <c r="AZ54" s="59">
        <f t="shared" si="69"/>
        <v>0</v>
      </c>
      <c r="BA54" s="59">
        <f t="shared" si="69"/>
        <v>0</v>
      </c>
      <c r="BB54" s="59">
        <f t="shared" si="69"/>
        <v>0</v>
      </c>
      <c r="BC54" s="59">
        <f t="shared" si="69"/>
        <v>0</v>
      </c>
      <c r="BD54" s="59">
        <f t="shared" si="69"/>
        <v>0</v>
      </c>
      <c r="BE54" s="59">
        <f t="shared" si="69"/>
        <v>0</v>
      </c>
      <c r="BF54" s="59">
        <f t="shared" si="69"/>
        <v>0</v>
      </c>
      <c r="BG54" s="59">
        <f t="shared" si="69"/>
        <v>0</v>
      </c>
      <c r="BH54" s="59">
        <f t="shared" si="69"/>
        <v>0</v>
      </c>
      <c r="BI54" s="59">
        <f t="shared" si="69"/>
        <v>0</v>
      </c>
      <c r="BJ54" s="59">
        <f t="shared" si="69"/>
        <v>0</v>
      </c>
      <c r="BK54" s="59">
        <f t="shared" si="69"/>
        <v>0</v>
      </c>
      <c r="BL54" s="59">
        <f t="shared" si="69"/>
        <v>0</v>
      </c>
      <c r="BM54" s="59">
        <f t="shared" si="69"/>
        <v>0</v>
      </c>
      <c r="BN54" s="59">
        <f t="shared" si="69"/>
        <v>0</v>
      </c>
      <c r="BO54" s="59">
        <f t="shared" si="69"/>
        <v>0</v>
      </c>
      <c r="BP54" s="59">
        <f t="shared" si="69"/>
        <v>0</v>
      </c>
      <c r="BQ54" s="59">
        <f t="shared" si="69"/>
        <v>0</v>
      </c>
      <c r="BR54" s="59">
        <f t="shared" si="69"/>
        <v>0</v>
      </c>
      <c r="BS54" s="59">
        <f t="shared" si="69"/>
        <v>0</v>
      </c>
      <c r="BT54" s="59">
        <f t="shared" ref="BT54:CY54" si="70">+$E54*BT22</f>
        <v>0</v>
      </c>
      <c r="BU54" s="59">
        <f t="shared" si="70"/>
        <v>0</v>
      </c>
      <c r="BV54" s="59">
        <f t="shared" si="70"/>
        <v>0</v>
      </c>
      <c r="BW54" s="59">
        <f t="shared" si="70"/>
        <v>0</v>
      </c>
      <c r="BX54" s="59">
        <f t="shared" si="70"/>
        <v>0</v>
      </c>
      <c r="BY54" s="59">
        <f t="shared" si="70"/>
        <v>0</v>
      </c>
      <c r="BZ54" s="59">
        <f t="shared" si="70"/>
        <v>0</v>
      </c>
      <c r="CA54" s="59">
        <f t="shared" si="70"/>
        <v>0</v>
      </c>
      <c r="CB54" s="59">
        <f t="shared" si="70"/>
        <v>0</v>
      </c>
      <c r="CC54" s="59">
        <f t="shared" si="70"/>
        <v>0</v>
      </c>
      <c r="CD54" s="59">
        <f t="shared" si="70"/>
        <v>0</v>
      </c>
      <c r="CE54" s="59">
        <f t="shared" si="70"/>
        <v>0</v>
      </c>
      <c r="CF54" s="59">
        <f t="shared" si="70"/>
        <v>0</v>
      </c>
      <c r="CG54" s="59">
        <f t="shared" si="70"/>
        <v>0</v>
      </c>
      <c r="CH54" s="59">
        <f t="shared" si="70"/>
        <v>0</v>
      </c>
      <c r="CI54" s="59">
        <f t="shared" si="70"/>
        <v>0</v>
      </c>
      <c r="CJ54" s="59">
        <f t="shared" si="70"/>
        <v>0</v>
      </c>
      <c r="CK54" s="59">
        <f t="shared" si="70"/>
        <v>0</v>
      </c>
      <c r="CL54" s="59">
        <f t="shared" si="70"/>
        <v>0</v>
      </c>
      <c r="CM54" s="59">
        <f t="shared" si="70"/>
        <v>0</v>
      </c>
      <c r="CN54" s="59">
        <f t="shared" si="70"/>
        <v>0</v>
      </c>
      <c r="CO54" s="59">
        <f t="shared" si="70"/>
        <v>0</v>
      </c>
      <c r="CP54" s="59">
        <f t="shared" si="70"/>
        <v>0</v>
      </c>
      <c r="CQ54" s="59">
        <f t="shared" si="70"/>
        <v>0</v>
      </c>
      <c r="CR54" s="59">
        <f t="shared" si="70"/>
        <v>0</v>
      </c>
      <c r="CS54" s="59">
        <f t="shared" si="70"/>
        <v>0</v>
      </c>
      <c r="CT54" s="59">
        <f t="shared" si="70"/>
        <v>0</v>
      </c>
      <c r="CU54" s="59">
        <f t="shared" si="70"/>
        <v>0</v>
      </c>
      <c r="CV54" s="59">
        <f t="shared" si="70"/>
        <v>0</v>
      </c>
      <c r="CW54" s="59">
        <f t="shared" si="70"/>
        <v>0</v>
      </c>
      <c r="CX54" s="59">
        <f t="shared" si="70"/>
        <v>0</v>
      </c>
      <c r="CY54" s="59">
        <f t="shared" si="70"/>
        <v>0</v>
      </c>
      <c r="CZ54" s="59">
        <f t="shared" ref="CZ54:DW54" si="71">+$E54*CZ22</f>
        <v>0</v>
      </c>
      <c r="DA54" s="59">
        <f t="shared" si="71"/>
        <v>0</v>
      </c>
      <c r="DB54" s="59">
        <f t="shared" si="71"/>
        <v>0</v>
      </c>
      <c r="DC54" s="59">
        <f t="shared" si="71"/>
        <v>0</v>
      </c>
      <c r="DD54" s="59">
        <f t="shared" si="71"/>
        <v>0</v>
      </c>
      <c r="DE54" s="59">
        <f t="shared" si="71"/>
        <v>0</v>
      </c>
      <c r="DF54" s="59">
        <f t="shared" si="71"/>
        <v>0</v>
      </c>
      <c r="DG54" s="59">
        <f t="shared" si="71"/>
        <v>0</v>
      </c>
      <c r="DH54" s="59">
        <f t="shared" si="71"/>
        <v>0</v>
      </c>
      <c r="DI54" s="59">
        <f t="shared" si="71"/>
        <v>0</v>
      </c>
      <c r="DJ54" s="59">
        <f t="shared" si="71"/>
        <v>0</v>
      </c>
      <c r="DK54" s="59">
        <f t="shared" si="71"/>
        <v>0</v>
      </c>
      <c r="DL54" s="59">
        <f t="shared" si="71"/>
        <v>0</v>
      </c>
      <c r="DM54" s="59">
        <f t="shared" si="71"/>
        <v>0</v>
      </c>
      <c r="DN54" s="59">
        <f t="shared" si="71"/>
        <v>0</v>
      </c>
      <c r="DO54" s="59">
        <f t="shared" si="71"/>
        <v>0</v>
      </c>
      <c r="DP54" s="59">
        <f t="shared" si="71"/>
        <v>0</v>
      </c>
      <c r="DQ54" s="59">
        <f t="shared" si="71"/>
        <v>0</v>
      </c>
      <c r="DR54" s="59">
        <f t="shared" si="71"/>
        <v>0</v>
      </c>
      <c r="DS54" s="59">
        <f t="shared" si="71"/>
        <v>0</v>
      </c>
      <c r="DT54" s="59">
        <f t="shared" si="71"/>
        <v>0</v>
      </c>
      <c r="DU54" s="59">
        <f t="shared" si="71"/>
        <v>0</v>
      </c>
      <c r="DV54" s="59">
        <f t="shared" si="71"/>
        <v>0</v>
      </c>
      <c r="DW54" s="59">
        <f t="shared" si="71"/>
        <v>0</v>
      </c>
    </row>
    <row r="55" spans="3:127" ht="16.5" thickTop="1" thickBot="1" x14ac:dyDescent="0.3">
      <c r="C55" s="119" t="str">
        <f t="shared" si="2"/>
        <v>Costo Variabile 18</v>
      </c>
      <c r="E55" s="57">
        <f t="shared" si="3"/>
        <v>0</v>
      </c>
      <c r="H55" s="59">
        <f t="shared" ref="H55:AM55" si="72">+$E55*H23</f>
        <v>0</v>
      </c>
      <c r="I55" s="59">
        <f t="shared" si="72"/>
        <v>0</v>
      </c>
      <c r="J55" s="59">
        <f t="shared" si="72"/>
        <v>0</v>
      </c>
      <c r="K55" s="59">
        <f t="shared" si="72"/>
        <v>0</v>
      </c>
      <c r="L55" s="59">
        <f t="shared" si="72"/>
        <v>0</v>
      </c>
      <c r="M55" s="59">
        <f t="shared" si="72"/>
        <v>0</v>
      </c>
      <c r="N55" s="59">
        <f t="shared" si="72"/>
        <v>0</v>
      </c>
      <c r="O55" s="59">
        <f t="shared" si="72"/>
        <v>0</v>
      </c>
      <c r="P55" s="59">
        <f t="shared" si="72"/>
        <v>0</v>
      </c>
      <c r="Q55" s="59">
        <f t="shared" si="72"/>
        <v>0</v>
      </c>
      <c r="R55" s="59">
        <f t="shared" si="72"/>
        <v>0</v>
      </c>
      <c r="S55" s="59">
        <f t="shared" si="72"/>
        <v>0</v>
      </c>
      <c r="T55" s="59">
        <f t="shared" si="72"/>
        <v>0</v>
      </c>
      <c r="U55" s="59">
        <f t="shared" si="72"/>
        <v>0</v>
      </c>
      <c r="V55" s="59">
        <f t="shared" si="72"/>
        <v>0</v>
      </c>
      <c r="W55" s="59">
        <f t="shared" si="72"/>
        <v>0</v>
      </c>
      <c r="X55" s="59">
        <f t="shared" si="72"/>
        <v>0</v>
      </c>
      <c r="Y55" s="59">
        <f t="shared" si="72"/>
        <v>0</v>
      </c>
      <c r="Z55" s="59">
        <f t="shared" si="72"/>
        <v>0</v>
      </c>
      <c r="AA55" s="59">
        <f t="shared" si="72"/>
        <v>0</v>
      </c>
      <c r="AB55" s="59">
        <f t="shared" si="72"/>
        <v>0</v>
      </c>
      <c r="AC55" s="59">
        <f t="shared" si="72"/>
        <v>0</v>
      </c>
      <c r="AD55" s="59">
        <f t="shared" si="72"/>
        <v>0</v>
      </c>
      <c r="AE55" s="59">
        <f t="shared" si="72"/>
        <v>0</v>
      </c>
      <c r="AF55" s="59">
        <f t="shared" si="72"/>
        <v>0</v>
      </c>
      <c r="AG55" s="59">
        <f t="shared" si="72"/>
        <v>0</v>
      </c>
      <c r="AH55" s="59">
        <f t="shared" si="72"/>
        <v>0</v>
      </c>
      <c r="AI55" s="59">
        <f t="shared" si="72"/>
        <v>0</v>
      </c>
      <c r="AJ55" s="59">
        <f t="shared" si="72"/>
        <v>0</v>
      </c>
      <c r="AK55" s="59">
        <f t="shared" si="72"/>
        <v>0</v>
      </c>
      <c r="AL55" s="59">
        <f t="shared" si="72"/>
        <v>0</v>
      </c>
      <c r="AM55" s="59">
        <f t="shared" si="72"/>
        <v>0</v>
      </c>
      <c r="AN55" s="59">
        <f t="shared" ref="AN55:BS55" si="73">+$E55*AN23</f>
        <v>0</v>
      </c>
      <c r="AO55" s="59">
        <f t="shared" si="73"/>
        <v>0</v>
      </c>
      <c r="AP55" s="59">
        <f t="shared" si="73"/>
        <v>0</v>
      </c>
      <c r="AQ55" s="59">
        <f t="shared" si="73"/>
        <v>0</v>
      </c>
      <c r="AR55" s="59">
        <f t="shared" si="73"/>
        <v>0</v>
      </c>
      <c r="AS55" s="59">
        <f t="shared" si="73"/>
        <v>0</v>
      </c>
      <c r="AT55" s="59">
        <f t="shared" si="73"/>
        <v>0</v>
      </c>
      <c r="AU55" s="59">
        <f t="shared" si="73"/>
        <v>0</v>
      </c>
      <c r="AV55" s="59">
        <f t="shared" si="73"/>
        <v>0</v>
      </c>
      <c r="AW55" s="59">
        <f t="shared" si="73"/>
        <v>0</v>
      </c>
      <c r="AX55" s="59">
        <f t="shared" si="73"/>
        <v>0</v>
      </c>
      <c r="AY55" s="59">
        <f t="shared" si="73"/>
        <v>0</v>
      </c>
      <c r="AZ55" s="59">
        <f t="shared" si="73"/>
        <v>0</v>
      </c>
      <c r="BA55" s="59">
        <f t="shared" si="73"/>
        <v>0</v>
      </c>
      <c r="BB55" s="59">
        <f t="shared" si="73"/>
        <v>0</v>
      </c>
      <c r="BC55" s="59">
        <f t="shared" si="73"/>
        <v>0</v>
      </c>
      <c r="BD55" s="59">
        <f t="shared" si="73"/>
        <v>0</v>
      </c>
      <c r="BE55" s="59">
        <f t="shared" si="73"/>
        <v>0</v>
      </c>
      <c r="BF55" s="59">
        <f t="shared" si="73"/>
        <v>0</v>
      </c>
      <c r="BG55" s="59">
        <f t="shared" si="73"/>
        <v>0</v>
      </c>
      <c r="BH55" s="59">
        <f t="shared" si="73"/>
        <v>0</v>
      </c>
      <c r="BI55" s="59">
        <f t="shared" si="73"/>
        <v>0</v>
      </c>
      <c r="BJ55" s="59">
        <f t="shared" si="73"/>
        <v>0</v>
      </c>
      <c r="BK55" s="59">
        <f t="shared" si="73"/>
        <v>0</v>
      </c>
      <c r="BL55" s="59">
        <f t="shared" si="73"/>
        <v>0</v>
      </c>
      <c r="BM55" s="59">
        <f t="shared" si="73"/>
        <v>0</v>
      </c>
      <c r="BN55" s="59">
        <f t="shared" si="73"/>
        <v>0</v>
      </c>
      <c r="BO55" s="59">
        <f t="shared" si="73"/>
        <v>0</v>
      </c>
      <c r="BP55" s="59">
        <f t="shared" si="73"/>
        <v>0</v>
      </c>
      <c r="BQ55" s="59">
        <f t="shared" si="73"/>
        <v>0</v>
      </c>
      <c r="BR55" s="59">
        <f t="shared" si="73"/>
        <v>0</v>
      </c>
      <c r="BS55" s="59">
        <f t="shared" si="73"/>
        <v>0</v>
      </c>
      <c r="BT55" s="59">
        <f t="shared" ref="BT55:CY55" si="74">+$E55*BT23</f>
        <v>0</v>
      </c>
      <c r="BU55" s="59">
        <f t="shared" si="74"/>
        <v>0</v>
      </c>
      <c r="BV55" s="59">
        <f t="shared" si="74"/>
        <v>0</v>
      </c>
      <c r="BW55" s="59">
        <f t="shared" si="74"/>
        <v>0</v>
      </c>
      <c r="BX55" s="59">
        <f t="shared" si="74"/>
        <v>0</v>
      </c>
      <c r="BY55" s="59">
        <f t="shared" si="74"/>
        <v>0</v>
      </c>
      <c r="BZ55" s="59">
        <f t="shared" si="74"/>
        <v>0</v>
      </c>
      <c r="CA55" s="59">
        <f t="shared" si="74"/>
        <v>0</v>
      </c>
      <c r="CB55" s="59">
        <f t="shared" si="74"/>
        <v>0</v>
      </c>
      <c r="CC55" s="59">
        <f t="shared" si="74"/>
        <v>0</v>
      </c>
      <c r="CD55" s="59">
        <f t="shared" si="74"/>
        <v>0</v>
      </c>
      <c r="CE55" s="59">
        <f t="shared" si="74"/>
        <v>0</v>
      </c>
      <c r="CF55" s="59">
        <f t="shared" si="74"/>
        <v>0</v>
      </c>
      <c r="CG55" s="59">
        <f t="shared" si="74"/>
        <v>0</v>
      </c>
      <c r="CH55" s="59">
        <f t="shared" si="74"/>
        <v>0</v>
      </c>
      <c r="CI55" s="59">
        <f t="shared" si="74"/>
        <v>0</v>
      </c>
      <c r="CJ55" s="59">
        <f t="shared" si="74"/>
        <v>0</v>
      </c>
      <c r="CK55" s="59">
        <f t="shared" si="74"/>
        <v>0</v>
      </c>
      <c r="CL55" s="59">
        <f t="shared" si="74"/>
        <v>0</v>
      </c>
      <c r="CM55" s="59">
        <f t="shared" si="74"/>
        <v>0</v>
      </c>
      <c r="CN55" s="59">
        <f t="shared" si="74"/>
        <v>0</v>
      </c>
      <c r="CO55" s="59">
        <f t="shared" si="74"/>
        <v>0</v>
      </c>
      <c r="CP55" s="59">
        <f t="shared" si="74"/>
        <v>0</v>
      </c>
      <c r="CQ55" s="59">
        <f t="shared" si="74"/>
        <v>0</v>
      </c>
      <c r="CR55" s="59">
        <f t="shared" si="74"/>
        <v>0</v>
      </c>
      <c r="CS55" s="59">
        <f t="shared" si="74"/>
        <v>0</v>
      </c>
      <c r="CT55" s="59">
        <f t="shared" si="74"/>
        <v>0</v>
      </c>
      <c r="CU55" s="59">
        <f t="shared" si="74"/>
        <v>0</v>
      </c>
      <c r="CV55" s="59">
        <f t="shared" si="74"/>
        <v>0</v>
      </c>
      <c r="CW55" s="59">
        <f t="shared" si="74"/>
        <v>0</v>
      </c>
      <c r="CX55" s="59">
        <f t="shared" si="74"/>
        <v>0</v>
      </c>
      <c r="CY55" s="59">
        <f t="shared" si="74"/>
        <v>0</v>
      </c>
      <c r="CZ55" s="59">
        <f t="shared" ref="CZ55:DW55" si="75">+$E55*CZ23</f>
        <v>0</v>
      </c>
      <c r="DA55" s="59">
        <f t="shared" si="75"/>
        <v>0</v>
      </c>
      <c r="DB55" s="59">
        <f t="shared" si="75"/>
        <v>0</v>
      </c>
      <c r="DC55" s="59">
        <f t="shared" si="75"/>
        <v>0</v>
      </c>
      <c r="DD55" s="59">
        <f t="shared" si="75"/>
        <v>0</v>
      </c>
      <c r="DE55" s="59">
        <f t="shared" si="75"/>
        <v>0</v>
      </c>
      <c r="DF55" s="59">
        <f t="shared" si="75"/>
        <v>0</v>
      </c>
      <c r="DG55" s="59">
        <f t="shared" si="75"/>
        <v>0</v>
      </c>
      <c r="DH55" s="59">
        <f t="shared" si="75"/>
        <v>0</v>
      </c>
      <c r="DI55" s="59">
        <f t="shared" si="75"/>
        <v>0</v>
      </c>
      <c r="DJ55" s="59">
        <f t="shared" si="75"/>
        <v>0</v>
      </c>
      <c r="DK55" s="59">
        <f t="shared" si="75"/>
        <v>0</v>
      </c>
      <c r="DL55" s="59">
        <f t="shared" si="75"/>
        <v>0</v>
      </c>
      <c r="DM55" s="59">
        <f t="shared" si="75"/>
        <v>0</v>
      </c>
      <c r="DN55" s="59">
        <f t="shared" si="75"/>
        <v>0</v>
      </c>
      <c r="DO55" s="59">
        <f t="shared" si="75"/>
        <v>0</v>
      </c>
      <c r="DP55" s="59">
        <f t="shared" si="75"/>
        <v>0</v>
      </c>
      <c r="DQ55" s="59">
        <f t="shared" si="75"/>
        <v>0</v>
      </c>
      <c r="DR55" s="59">
        <f t="shared" si="75"/>
        <v>0</v>
      </c>
      <c r="DS55" s="59">
        <f t="shared" si="75"/>
        <v>0</v>
      </c>
      <c r="DT55" s="59">
        <f t="shared" si="75"/>
        <v>0</v>
      </c>
      <c r="DU55" s="59">
        <f t="shared" si="75"/>
        <v>0</v>
      </c>
      <c r="DV55" s="59">
        <f t="shared" si="75"/>
        <v>0</v>
      </c>
      <c r="DW55" s="59">
        <f t="shared" si="75"/>
        <v>0</v>
      </c>
    </row>
    <row r="56" spans="3:127" ht="16.5" thickTop="1" thickBot="1" x14ac:dyDescent="0.3">
      <c r="C56" s="119" t="str">
        <f t="shared" si="2"/>
        <v>Costo Variabile 19</v>
      </c>
      <c r="E56" s="57">
        <f t="shared" si="3"/>
        <v>0</v>
      </c>
      <c r="H56" s="59">
        <f t="shared" ref="H56:AM56" si="76">+$E56*H24</f>
        <v>0</v>
      </c>
      <c r="I56" s="59">
        <f t="shared" si="76"/>
        <v>0</v>
      </c>
      <c r="J56" s="59">
        <f t="shared" si="76"/>
        <v>0</v>
      </c>
      <c r="K56" s="59">
        <f t="shared" si="76"/>
        <v>0</v>
      </c>
      <c r="L56" s="59">
        <f t="shared" si="76"/>
        <v>0</v>
      </c>
      <c r="M56" s="59">
        <f t="shared" si="76"/>
        <v>0</v>
      </c>
      <c r="N56" s="59">
        <f t="shared" si="76"/>
        <v>0</v>
      </c>
      <c r="O56" s="59">
        <f t="shared" si="76"/>
        <v>0</v>
      </c>
      <c r="P56" s="59">
        <f t="shared" si="76"/>
        <v>0</v>
      </c>
      <c r="Q56" s="59">
        <f t="shared" si="76"/>
        <v>0</v>
      </c>
      <c r="R56" s="59">
        <f t="shared" si="76"/>
        <v>0</v>
      </c>
      <c r="S56" s="59">
        <f t="shared" si="76"/>
        <v>0</v>
      </c>
      <c r="T56" s="59">
        <f t="shared" si="76"/>
        <v>0</v>
      </c>
      <c r="U56" s="59">
        <f t="shared" si="76"/>
        <v>0</v>
      </c>
      <c r="V56" s="59">
        <f t="shared" si="76"/>
        <v>0</v>
      </c>
      <c r="W56" s="59">
        <f t="shared" si="76"/>
        <v>0</v>
      </c>
      <c r="X56" s="59">
        <f t="shared" si="76"/>
        <v>0</v>
      </c>
      <c r="Y56" s="59">
        <f t="shared" si="76"/>
        <v>0</v>
      </c>
      <c r="Z56" s="59">
        <f t="shared" si="76"/>
        <v>0</v>
      </c>
      <c r="AA56" s="59">
        <f t="shared" si="76"/>
        <v>0</v>
      </c>
      <c r="AB56" s="59">
        <f t="shared" si="76"/>
        <v>0</v>
      </c>
      <c r="AC56" s="59">
        <f t="shared" si="76"/>
        <v>0</v>
      </c>
      <c r="AD56" s="59">
        <f t="shared" si="76"/>
        <v>0</v>
      </c>
      <c r="AE56" s="59">
        <f t="shared" si="76"/>
        <v>0</v>
      </c>
      <c r="AF56" s="59">
        <f t="shared" si="76"/>
        <v>0</v>
      </c>
      <c r="AG56" s="59">
        <f t="shared" si="76"/>
        <v>0</v>
      </c>
      <c r="AH56" s="59">
        <f t="shared" si="76"/>
        <v>0</v>
      </c>
      <c r="AI56" s="59">
        <f t="shared" si="76"/>
        <v>0</v>
      </c>
      <c r="AJ56" s="59">
        <f t="shared" si="76"/>
        <v>0</v>
      </c>
      <c r="AK56" s="59">
        <f t="shared" si="76"/>
        <v>0</v>
      </c>
      <c r="AL56" s="59">
        <f t="shared" si="76"/>
        <v>0</v>
      </c>
      <c r="AM56" s="59">
        <f t="shared" si="76"/>
        <v>0</v>
      </c>
      <c r="AN56" s="59">
        <f t="shared" ref="AN56:BS56" si="77">+$E56*AN24</f>
        <v>0</v>
      </c>
      <c r="AO56" s="59">
        <f t="shared" si="77"/>
        <v>0</v>
      </c>
      <c r="AP56" s="59">
        <f t="shared" si="77"/>
        <v>0</v>
      </c>
      <c r="AQ56" s="59">
        <f t="shared" si="77"/>
        <v>0</v>
      </c>
      <c r="AR56" s="59">
        <f t="shared" si="77"/>
        <v>0</v>
      </c>
      <c r="AS56" s="59">
        <f t="shared" si="77"/>
        <v>0</v>
      </c>
      <c r="AT56" s="59">
        <f t="shared" si="77"/>
        <v>0</v>
      </c>
      <c r="AU56" s="59">
        <f t="shared" si="77"/>
        <v>0</v>
      </c>
      <c r="AV56" s="59">
        <f t="shared" si="77"/>
        <v>0</v>
      </c>
      <c r="AW56" s="59">
        <f t="shared" si="77"/>
        <v>0</v>
      </c>
      <c r="AX56" s="59">
        <f t="shared" si="77"/>
        <v>0</v>
      </c>
      <c r="AY56" s="59">
        <f t="shared" si="77"/>
        <v>0</v>
      </c>
      <c r="AZ56" s="59">
        <f t="shared" si="77"/>
        <v>0</v>
      </c>
      <c r="BA56" s="59">
        <f t="shared" si="77"/>
        <v>0</v>
      </c>
      <c r="BB56" s="59">
        <f t="shared" si="77"/>
        <v>0</v>
      </c>
      <c r="BC56" s="59">
        <f t="shared" si="77"/>
        <v>0</v>
      </c>
      <c r="BD56" s="59">
        <f t="shared" si="77"/>
        <v>0</v>
      </c>
      <c r="BE56" s="59">
        <f t="shared" si="77"/>
        <v>0</v>
      </c>
      <c r="BF56" s="59">
        <f t="shared" si="77"/>
        <v>0</v>
      </c>
      <c r="BG56" s="59">
        <f t="shared" si="77"/>
        <v>0</v>
      </c>
      <c r="BH56" s="59">
        <f t="shared" si="77"/>
        <v>0</v>
      </c>
      <c r="BI56" s="59">
        <f t="shared" si="77"/>
        <v>0</v>
      </c>
      <c r="BJ56" s="59">
        <f t="shared" si="77"/>
        <v>0</v>
      </c>
      <c r="BK56" s="59">
        <f t="shared" si="77"/>
        <v>0</v>
      </c>
      <c r="BL56" s="59">
        <f t="shared" si="77"/>
        <v>0</v>
      </c>
      <c r="BM56" s="59">
        <f t="shared" si="77"/>
        <v>0</v>
      </c>
      <c r="BN56" s="59">
        <f t="shared" si="77"/>
        <v>0</v>
      </c>
      <c r="BO56" s="59">
        <f t="shared" si="77"/>
        <v>0</v>
      </c>
      <c r="BP56" s="59">
        <f t="shared" si="77"/>
        <v>0</v>
      </c>
      <c r="BQ56" s="59">
        <f t="shared" si="77"/>
        <v>0</v>
      </c>
      <c r="BR56" s="59">
        <f t="shared" si="77"/>
        <v>0</v>
      </c>
      <c r="BS56" s="59">
        <f t="shared" si="77"/>
        <v>0</v>
      </c>
      <c r="BT56" s="59">
        <f t="shared" ref="BT56:CY56" si="78">+$E56*BT24</f>
        <v>0</v>
      </c>
      <c r="BU56" s="59">
        <f t="shared" si="78"/>
        <v>0</v>
      </c>
      <c r="BV56" s="59">
        <f t="shared" si="78"/>
        <v>0</v>
      </c>
      <c r="BW56" s="59">
        <f t="shared" si="78"/>
        <v>0</v>
      </c>
      <c r="BX56" s="59">
        <f t="shared" si="78"/>
        <v>0</v>
      </c>
      <c r="BY56" s="59">
        <f t="shared" si="78"/>
        <v>0</v>
      </c>
      <c r="BZ56" s="59">
        <f t="shared" si="78"/>
        <v>0</v>
      </c>
      <c r="CA56" s="59">
        <f t="shared" si="78"/>
        <v>0</v>
      </c>
      <c r="CB56" s="59">
        <f t="shared" si="78"/>
        <v>0</v>
      </c>
      <c r="CC56" s="59">
        <f t="shared" si="78"/>
        <v>0</v>
      </c>
      <c r="CD56" s="59">
        <f t="shared" si="78"/>
        <v>0</v>
      </c>
      <c r="CE56" s="59">
        <f t="shared" si="78"/>
        <v>0</v>
      </c>
      <c r="CF56" s="59">
        <f t="shared" si="78"/>
        <v>0</v>
      </c>
      <c r="CG56" s="59">
        <f t="shared" si="78"/>
        <v>0</v>
      </c>
      <c r="CH56" s="59">
        <f t="shared" si="78"/>
        <v>0</v>
      </c>
      <c r="CI56" s="59">
        <f t="shared" si="78"/>
        <v>0</v>
      </c>
      <c r="CJ56" s="59">
        <f t="shared" si="78"/>
        <v>0</v>
      </c>
      <c r="CK56" s="59">
        <f t="shared" si="78"/>
        <v>0</v>
      </c>
      <c r="CL56" s="59">
        <f t="shared" si="78"/>
        <v>0</v>
      </c>
      <c r="CM56" s="59">
        <f t="shared" si="78"/>
        <v>0</v>
      </c>
      <c r="CN56" s="59">
        <f t="shared" si="78"/>
        <v>0</v>
      </c>
      <c r="CO56" s="59">
        <f t="shared" si="78"/>
        <v>0</v>
      </c>
      <c r="CP56" s="59">
        <f t="shared" si="78"/>
        <v>0</v>
      </c>
      <c r="CQ56" s="59">
        <f t="shared" si="78"/>
        <v>0</v>
      </c>
      <c r="CR56" s="59">
        <f t="shared" si="78"/>
        <v>0</v>
      </c>
      <c r="CS56" s="59">
        <f t="shared" si="78"/>
        <v>0</v>
      </c>
      <c r="CT56" s="59">
        <f t="shared" si="78"/>
        <v>0</v>
      </c>
      <c r="CU56" s="59">
        <f t="shared" si="78"/>
        <v>0</v>
      </c>
      <c r="CV56" s="59">
        <f t="shared" si="78"/>
        <v>0</v>
      </c>
      <c r="CW56" s="59">
        <f t="shared" si="78"/>
        <v>0</v>
      </c>
      <c r="CX56" s="59">
        <f t="shared" si="78"/>
        <v>0</v>
      </c>
      <c r="CY56" s="59">
        <f t="shared" si="78"/>
        <v>0</v>
      </c>
      <c r="CZ56" s="59">
        <f t="shared" ref="CZ56:DW56" si="79">+$E56*CZ24</f>
        <v>0</v>
      </c>
      <c r="DA56" s="59">
        <f t="shared" si="79"/>
        <v>0</v>
      </c>
      <c r="DB56" s="59">
        <f t="shared" si="79"/>
        <v>0</v>
      </c>
      <c r="DC56" s="59">
        <f t="shared" si="79"/>
        <v>0</v>
      </c>
      <c r="DD56" s="59">
        <f t="shared" si="79"/>
        <v>0</v>
      </c>
      <c r="DE56" s="59">
        <f t="shared" si="79"/>
        <v>0</v>
      </c>
      <c r="DF56" s="59">
        <f t="shared" si="79"/>
        <v>0</v>
      </c>
      <c r="DG56" s="59">
        <f t="shared" si="79"/>
        <v>0</v>
      </c>
      <c r="DH56" s="59">
        <f t="shared" si="79"/>
        <v>0</v>
      </c>
      <c r="DI56" s="59">
        <f t="shared" si="79"/>
        <v>0</v>
      </c>
      <c r="DJ56" s="59">
        <f t="shared" si="79"/>
        <v>0</v>
      </c>
      <c r="DK56" s="59">
        <f t="shared" si="79"/>
        <v>0</v>
      </c>
      <c r="DL56" s="59">
        <f t="shared" si="79"/>
        <v>0</v>
      </c>
      <c r="DM56" s="59">
        <f t="shared" si="79"/>
        <v>0</v>
      </c>
      <c r="DN56" s="59">
        <f t="shared" si="79"/>
        <v>0</v>
      </c>
      <c r="DO56" s="59">
        <f t="shared" si="79"/>
        <v>0</v>
      </c>
      <c r="DP56" s="59">
        <f t="shared" si="79"/>
        <v>0</v>
      </c>
      <c r="DQ56" s="59">
        <f t="shared" si="79"/>
        <v>0</v>
      </c>
      <c r="DR56" s="59">
        <f t="shared" si="79"/>
        <v>0</v>
      </c>
      <c r="DS56" s="59">
        <f t="shared" si="79"/>
        <v>0</v>
      </c>
      <c r="DT56" s="59">
        <f t="shared" si="79"/>
        <v>0</v>
      </c>
      <c r="DU56" s="59">
        <f t="shared" si="79"/>
        <v>0</v>
      </c>
      <c r="DV56" s="59">
        <f t="shared" si="79"/>
        <v>0</v>
      </c>
      <c r="DW56" s="59">
        <f t="shared" si="79"/>
        <v>0</v>
      </c>
    </row>
    <row r="57" spans="3:127" ht="16.5" thickTop="1" thickBot="1" x14ac:dyDescent="0.3">
      <c r="C57" s="119" t="str">
        <f t="shared" si="2"/>
        <v>Costo Variabile 20</v>
      </c>
      <c r="E57" s="57">
        <f t="shared" si="3"/>
        <v>0</v>
      </c>
      <c r="H57" s="59">
        <f t="shared" ref="H57:AM57" si="80">+$E57*H25</f>
        <v>0</v>
      </c>
      <c r="I57" s="59">
        <f t="shared" si="80"/>
        <v>0</v>
      </c>
      <c r="J57" s="59">
        <f t="shared" si="80"/>
        <v>0</v>
      </c>
      <c r="K57" s="59">
        <f t="shared" si="80"/>
        <v>0</v>
      </c>
      <c r="L57" s="59">
        <f t="shared" si="80"/>
        <v>0</v>
      </c>
      <c r="M57" s="59">
        <f t="shared" si="80"/>
        <v>0</v>
      </c>
      <c r="N57" s="59">
        <f t="shared" si="80"/>
        <v>0</v>
      </c>
      <c r="O57" s="59">
        <f t="shared" si="80"/>
        <v>0</v>
      </c>
      <c r="P57" s="59">
        <f t="shared" si="80"/>
        <v>0</v>
      </c>
      <c r="Q57" s="59">
        <f t="shared" si="80"/>
        <v>0</v>
      </c>
      <c r="R57" s="59">
        <f t="shared" si="80"/>
        <v>0</v>
      </c>
      <c r="S57" s="59">
        <f t="shared" si="80"/>
        <v>0</v>
      </c>
      <c r="T57" s="59">
        <f t="shared" si="80"/>
        <v>0</v>
      </c>
      <c r="U57" s="59">
        <f t="shared" si="80"/>
        <v>0</v>
      </c>
      <c r="V57" s="59">
        <f t="shared" si="80"/>
        <v>0</v>
      </c>
      <c r="W57" s="59">
        <f t="shared" si="80"/>
        <v>0</v>
      </c>
      <c r="X57" s="59">
        <f t="shared" si="80"/>
        <v>0</v>
      </c>
      <c r="Y57" s="59">
        <f t="shared" si="80"/>
        <v>0</v>
      </c>
      <c r="Z57" s="59">
        <f t="shared" si="80"/>
        <v>0</v>
      </c>
      <c r="AA57" s="59">
        <f t="shared" si="80"/>
        <v>0</v>
      </c>
      <c r="AB57" s="59">
        <f t="shared" si="80"/>
        <v>0</v>
      </c>
      <c r="AC57" s="59">
        <f t="shared" si="80"/>
        <v>0</v>
      </c>
      <c r="AD57" s="59">
        <f t="shared" si="80"/>
        <v>0</v>
      </c>
      <c r="AE57" s="59">
        <f t="shared" si="80"/>
        <v>0</v>
      </c>
      <c r="AF57" s="59">
        <f t="shared" si="80"/>
        <v>0</v>
      </c>
      <c r="AG57" s="59">
        <f t="shared" si="80"/>
        <v>0</v>
      </c>
      <c r="AH57" s="59">
        <f t="shared" si="80"/>
        <v>0</v>
      </c>
      <c r="AI57" s="59">
        <f t="shared" si="80"/>
        <v>0</v>
      </c>
      <c r="AJ57" s="59">
        <f t="shared" si="80"/>
        <v>0</v>
      </c>
      <c r="AK57" s="59">
        <f t="shared" si="80"/>
        <v>0</v>
      </c>
      <c r="AL57" s="59">
        <f t="shared" si="80"/>
        <v>0</v>
      </c>
      <c r="AM57" s="59">
        <f t="shared" si="80"/>
        <v>0</v>
      </c>
      <c r="AN57" s="59">
        <f t="shared" ref="AN57:BS57" si="81">+$E57*AN25</f>
        <v>0</v>
      </c>
      <c r="AO57" s="59">
        <f t="shared" si="81"/>
        <v>0</v>
      </c>
      <c r="AP57" s="59">
        <f t="shared" si="81"/>
        <v>0</v>
      </c>
      <c r="AQ57" s="59">
        <f t="shared" si="81"/>
        <v>0</v>
      </c>
      <c r="AR57" s="59">
        <f t="shared" si="81"/>
        <v>0</v>
      </c>
      <c r="AS57" s="59">
        <f t="shared" si="81"/>
        <v>0</v>
      </c>
      <c r="AT57" s="59">
        <f t="shared" si="81"/>
        <v>0</v>
      </c>
      <c r="AU57" s="59">
        <f t="shared" si="81"/>
        <v>0</v>
      </c>
      <c r="AV57" s="59">
        <f t="shared" si="81"/>
        <v>0</v>
      </c>
      <c r="AW57" s="59">
        <f t="shared" si="81"/>
        <v>0</v>
      </c>
      <c r="AX57" s="59">
        <f t="shared" si="81"/>
        <v>0</v>
      </c>
      <c r="AY57" s="59">
        <f t="shared" si="81"/>
        <v>0</v>
      </c>
      <c r="AZ57" s="59">
        <f t="shared" si="81"/>
        <v>0</v>
      </c>
      <c r="BA57" s="59">
        <f t="shared" si="81"/>
        <v>0</v>
      </c>
      <c r="BB57" s="59">
        <f t="shared" si="81"/>
        <v>0</v>
      </c>
      <c r="BC57" s="59">
        <f t="shared" si="81"/>
        <v>0</v>
      </c>
      <c r="BD57" s="59">
        <f t="shared" si="81"/>
        <v>0</v>
      </c>
      <c r="BE57" s="59">
        <f t="shared" si="81"/>
        <v>0</v>
      </c>
      <c r="BF57" s="59">
        <f t="shared" si="81"/>
        <v>0</v>
      </c>
      <c r="BG57" s="59">
        <f t="shared" si="81"/>
        <v>0</v>
      </c>
      <c r="BH57" s="59">
        <f t="shared" si="81"/>
        <v>0</v>
      </c>
      <c r="BI57" s="59">
        <f t="shared" si="81"/>
        <v>0</v>
      </c>
      <c r="BJ57" s="59">
        <f t="shared" si="81"/>
        <v>0</v>
      </c>
      <c r="BK57" s="59">
        <f t="shared" si="81"/>
        <v>0</v>
      </c>
      <c r="BL57" s="59">
        <f t="shared" si="81"/>
        <v>0</v>
      </c>
      <c r="BM57" s="59">
        <f t="shared" si="81"/>
        <v>0</v>
      </c>
      <c r="BN57" s="59">
        <f t="shared" si="81"/>
        <v>0</v>
      </c>
      <c r="BO57" s="59">
        <f t="shared" si="81"/>
        <v>0</v>
      </c>
      <c r="BP57" s="59">
        <f t="shared" si="81"/>
        <v>0</v>
      </c>
      <c r="BQ57" s="59">
        <f t="shared" si="81"/>
        <v>0</v>
      </c>
      <c r="BR57" s="59">
        <f t="shared" si="81"/>
        <v>0</v>
      </c>
      <c r="BS57" s="59">
        <f t="shared" si="81"/>
        <v>0</v>
      </c>
      <c r="BT57" s="59">
        <f t="shared" ref="BT57:CY57" si="82">+$E57*BT25</f>
        <v>0</v>
      </c>
      <c r="BU57" s="59">
        <f t="shared" si="82"/>
        <v>0</v>
      </c>
      <c r="BV57" s="59">
        <f t="shared" si="82"/>
        <v>0</v>
      </c>
      <c r="BW57" s="59">
        <f t="shared" si="82"/>
        <v>0</v>
      </c>
      <c r="BX57" s="59">
        <f t="shared" si="82"/>
        <v>0</v>
      </c>
      <c r="BY57" s="59">
        <f t="shared" si="82"/>
        <v>0</v>
      </c>
      <c r="BZ57" s="59">
        <f t="shared" si="82"/>
        <v>0</v>
      </c>
      <c r="CA57" s="59">
        <f t="shared" si="82"/>
        <v>0</v>
      </c>
      <c r="CB57" s="59">
        <f t="shared" si="82"/>
        <v>0</v>
      </c>
      <c r="CC57" s="59">
        <f t="shared" si="82"/>
        <v>0</v>
      </c>
      <c r="CD57" s="59">
        <f t="shared" si="82"/>
        <v>0</v>
      </c>
      <c r="CE57" s="59">
        <f t="shared" si="82"/>
        <v>0</v>
      </c>
      <c r="CF57" s="59">
        <f t="shared" si="82"/>
        <v>0</v>
      </c>
      <c r="CG57" s="59">
        <f t="shared" si="82"/>
        <v>0</v>
      </c>
      <c r="CH57" s="59">
        <f t="shared" si="82"/>
        <v>0</v>
      </c>
      <c r="CI57" s="59">
        <f t="shared" si="82"/>
        <v>0</v>
      </c>
      <c r="CJ57" s="59">
        <f t="shared" si="82"/>
        <v>0</v>
      </c>
      <c r="CK57" s="59">
        <f t="shared" si="82"/>
        <v>0</v>
      </c>
      <c r="CL57" s="59">
        <f t="shared" si="82"/>
        <v>0</v>
      </c>
      <c r="CM57" s="59">
        <f t="shared" si="82"/>
        <v>0</v>
      </c>
      <c r="CN57" s="59">
        <f t="shared" si="82"/>
        <v>0</v>
      </c>
      <c r="CO57" s="59">
        <f t="shared" si="82"/>
        <v>0</v>
      </c>
      <c r="CP57" s="59">
        <f t="shared" si="82"/>
        <v>0</v>
      </c>
      <c r="CQ57" s="59">
        <f t="shared" si="82"/>
        <v>0</v>
      </c>
      <c r="CR57" s="59">
        <f t="shared" si="82"/>
        <v>0</v>
      </c>
      <c r="CS57" s="59">
        <f t="shared" si="82"/>
        <v>0</v>
      </c>
      <c r="CT57" s="59">
        <f t="shared" si="82"/>
        <v>0</v>
      </c>
      <c r="CU57" s="59">
        <f t="shared" si="82"/>
        <v>0</v>
      </c>
      <c r="CV57" s="59">
        <f t="shared" si="82"/>
        <v>0</v>
      </c>
      <c r="CW57" s="59">
        <f t="shared" si="82"/>
        <v>0</v>
      </c>
      <c r="CX57" s="59">
        <f t="shared" si="82"/>
        <v>0</v>
      </c>
      <c r="CY57" s="59">
        <f t="shared" si="82"/>
        <v>0</v>
      </c>
      <c r="CZ57" s="59">
        <f t="shared" ref="CZ57:DW57" si="83">+$E57*CZ25</f>
        <v>0</v>
      </c>
      <c r="DA57" s="59">
        <f t="shared" si="83"/>
        <v>0</v>
      </c>
      <c r="DB57" s="59">
        <f t="shared" si="83"/>
        <v>0</v>
      </c>
      <c r="DC57" s="59">
        <f t="shared" si="83"/>
        <v>0</v>
      </c>
      <c r="DD57" s="59">
        <f t="shared" si="83"/>
        <v>0</v>
      </c>
      <c r="DE57" s="59">
        <f t="shared" si="83"/>
        <v>0</v>
      </c>
      <c r="DF57" s="59">
        <f t="shared" si="83"/>
        <v>0</v>
      </c>
      <c r="DG57" s="59">
        <f t="shared" si="83"/>
        <v>0</v>
      </c>
      <c r="DH57" s="59">
        <f t="shared" si="83"/>
        <v>0</v>
      </c>
      <c r="DI57" s="59">
        <f t="shared" si="83"/>
        <v>0</v>
      </c>
      <c r="DJ57" s="59">
        <f t="shared" si="83"/>
        <v>0</v>
      </c>
      <c r="DK57" s="59">
        <f t="shared" si="83"/>
        <v>0</v>
      </c>
      <c r="DL57" s="59">
        <f t="shared" si="83"/>
        <v>0</v>
      </c>
      <c r="DM57" s="59">
        <f t="shared" si="83"/>
        <v>0</v>
      </c>
      <c r="DN57" s="59">
        <f t="shared" si="83"/>
        <v>0</v>
      </c>
      <c r="DO57" s="59">
        <f t="shared" si="83"/>
        <v>0</v>
      </c>
      <c r="DP57" s="59">
        <f t="shared" si="83"/>
        <v>0</v>
      </c>
      <c r="DQ57" s="59">
        <f t="shared" si="83"/>
        <v>0</v>
      </c>
      <c r="DR57" s="59">
        <f t="shared" si="83"/>
        <v>0</v>
      </c>
      <c r="DS57" s="59">
        <f t="shared" si="83"/>
        <v>0</v>
      </c>
      <c r="DT57" s="59">
        <f t="shared" si="83"/>
        <v>0</v>
      </c>
      <c r="DU57" s="59">
        <f t="shared" si="83"/>
        <v>0</v>
      </c>
      <c r="DV57" s="59">
        <f t="shared" si="83"/>
        <v>0</v>
      </c>
      <c r="DW57" s="59">
        <f t="shared" si="83"/>
        <v>0</v>
      </c>
    </row>
    <row r="58" spans="3:127" ht="16.5" thickTop="1" thickBot="1" x14ac:dyDescent="0.3">
      <c r="C58" s="119" t="str">
        <f t="shared" si="2"/>
        <v>Costo Variabile 21</v>
      </c>
      <c r="E58" s="57">
        <f t="shared" si="3"/>
        <v>0</v>
      </c>
      <c r="H58" s="59">
        <f t="shared" ref="H58:AM58" si="84">+$E58*H26</f>
        <v>0</v>
      </c>
      <c r="I58" s="59">
        <f t="shared" si="84"/>
        <v>0</v>
      </c>
      <c r="J58" s="59">
        <f t="shared" si="84"/>
        <v>0</v>
      </c>
      <c r="K58" s="59">
        <f t="shared" si="84"/>
        <v>0</v>
      </c>
      <c r="L58" s="59">
        <f t="shared" si="84"/>
        <v>0</v>
      </c>
      <c r="M58" s="59">
        <f t="shared" si="84"/>
        <v>0</v>
      </c>
      <c r="N58" s="59">
        <f t="shared" si="84"/>
        <v>0</v>
      </c>
      <c r="O58" s="59">
        <f t="shared" si="84"/>
        <v>0</v>
      </c>
      <c r="P58" s="59">
        <f t="shared" si="84"/>
        <v>0</v>
      </c>
      <c r="Q58" s="59">
        <f t="shared" si="84"/>
        <v>0</v>
      </c>
      <c r="R58" s="59">
        <f t="shared" si="84"/>
        <v>0</v>
      </c>
      <c r="S58" s="59">
        <f t="shared" si="84"/>
        <v>0</v>
      </c>
      <c r="T58" s="59">
        <f t="shared" si="84"/>
        <v>0</v>
      </c>
      <c r="U58" s="59">
        <f t="shared" si="84"/>
        <v>0</v>
      </c>
      <c r="V58" s="59">
        <f t="shared" si="84"/>
        <v>0</v>
      </c>
      <c r="W58" s="59">
        <f t="shared" si="84"/>
        <v>0</v>
      </c>
      <c r="X58" s="59">
        <f t="shared" si="84"/>
        <v>0</v>
      </c>
      <c r="Y58" s="59">
        <f t="shared" si="84"/>
        <v>0</v>
      </c>
      <c r="Z58" s="59">
        <f t="shared" si="84"/>
        <v>0</v>
      </c>
      <c r="AA58" s="59">
        <f t="shared" si="84"/>
        <v>0</v>
      </c>
      <c r="AB58" s="59">
        <f t="shared" si="84"/>
        <v>0</v>
      </c>
      <c r="AC58" s="59">
        <f t="shared" si="84"/>
        <v>0</v>
      </c>
      <c r="AD58" s="59">
        <f t="shared" si="84"/>
        <v>0</v>
      </c>
      <c r="AE58" s="59">
        <f t="shared" si="84"/>
        <v>0</v>
      </c>
      <c r="AF58" s="59">
        <f t="shared" si="84"/>
        <v>0</v>
      </c>
      <c r="AG58" s="59">
        <f t="shared" si="84"/>
        <v>0</v>
      </c>
      <c r="AH58" s="59">
        <f t="shared" si="84"/>
        <v>0</v>
      </c>
      <c r="AI58" s="59">
        <f t="shared" si="84"/>
        <v>0</v>
      </c>
      <c r="AJ58" s="59">
        <f t="shared" si="84"/>
        <v>0</v>
      </c>
      <c r="AK58" s="59">
        <f t="shared" si="84"/>
        <v>0</v>
      </c>
      <c r="AL58" s="59">
        <f t="shared" si="84"/>
        <v>0</v>
      </c>
      <c r="AM58" s="59">
        <f t="shared" si="84"/>
        <v>0</v>
      </c>
      <c r="AN58" s="59">
        <f t="shared" ref="AN58:BS58" si="85">+$E58*AN26</f>
        <v>0</v>
      </c>
      <c r="AO58" s="59">
        <f t="shared" si="85"/>
        <v>0</v>
      </c>
      <c r="AP58" s="59">
        <f t="shared" si="85"/>
        <v>0</v>
      </c>
      <c r="AQ58" s="59">
        <f t="shared" si="85"/>
        <v>0</v>
      </c>
      <c r="AR58" s="59">
        <f t="shared" si="85"/>
        <v>0</v>
      </c>
      <c r="AS58" s="59">
        <f t="shared" si="85"/>
        <v>0</v>
      </c>
      <c r="AT58" s="59">
        <f t="shared" si="85"/>
        <v>0</v>
      </c>
      <c r="AU58" s="59">
        <f t="shared" si="85"/>
        <v>0</v>
      </c>
      <c r="AV58" s="59">
        <f t="shared" si="85"/>
        <v>0</v>
      </c>
      <c r="AW58" s="59">
        <f t="shared" si="85"/>
        <v>0</v>
      </c>
      <c r="AX58" s="59">
        <f t="shared" si="85"/>
        <v>0</v>
      </c>
      <c r="AY58" s="59">
        <f t="shared" si="85"/>
        <v>0</v>
      </c>
      <c r="AZ58" s="59">
        <f t="shared" si="85"/>
        <v>0</v>
      </c>
      <c r="BA58" s="59">
        <f t="shared" si="85"/>
        <v>0</v>
      </c>
      <c r="BB58" s="59">
        <f t="shared" si="85"/>
        <v>0</v>
      </c>
      <c r="BC58" s="59">
        <f t="shared" si="85"/>
        <v>0</v>
      </c>
      <c r="BD58" s="59">
        <f t="shared" si="85"/>
        <v>0</v>
      </c>
      <c r="BE58" s="59">
        <f t="shared" si="85"/>
        <v>0</v>
      </c>
      <c r="BF58" s="59">
        <f t="shared" si="85"/>
        <v>0</v>
      </c>
      <c r="BG58" s="59">
        <f t="shared" si="85"/>
        <v>0</v>
      </c>
      <c r="BH58" s="59">
        <f t="shared" si="85"/>
        <v>0</v>
      </c>
      <c r="BI58" s="59">
        <f t="shared" si="85"/>
        <v>0</v>
      </c>
      <c r="BJ58" s="59">
        <f t="shared" si="85"/>
        <v>0</v>
      </c>
      <c r="BK58" s="59">
        <f t="shared" si="85"/>
        <v>0</v>
      </c>
      <c r="BL58" s="59">
        <f t="shared" si="85"/>
        <v>0</v>
      </c>
      <c r="BM58" s="59">
        <f t="shared" si="85"/>
        <v>0</v>
      </c>
      <c r="BN58" s="59">
        <f t="shared" si="85"/>
        <v>0</v>
      </c>
      <c r="BO58" s="59">
        <f t="shared" si="85"/>
        <v>0</v>
      </c>
      <c r="BP58" s="59">
        <f t="shared" si="85"/>
        <v>0</v>
      </c>
      <c r="BQ58" s="59">
        <f t="shared" si="85"/>
        <v>0</v>
      </c>
      <c r="BR58" s="59">
        <f t="shared" si="85"/>
        <v>0</v>
      </c>
      <c r="BS58" s="59">
        <f t="shared" si="85"/>
        <v>0</v>
      </c>
      <c r="BT58" s="59">
        <f t="shared" ref="BT58:CY58" si="86">+$E58*BT26</f>
        <v>0</v>
      </c>
      <c r="BU58" s="59">
        <f t="shared" si="86"/>
        <v>0</v>
      </c>
      <c r="BV58" s="59">
        <f t="shared" si="86"/>
        <v>0</v>
      </c>
      <c r="BW58" s="59">
        <f t="shared" si="86"/>
        <v>0</v>
      </c>
      <c r="BX58" s="59">
        <f t="shared" si="86"/>
        <v>0</v>
      </c>
      <c r="BY58" s="59">
        <f t="shared" si="86"/>
        <v>0</v>
      </c>
      <c r="BZ58" s="59">
        <f t="shared" si="86"/>
        <v>0</v>
      </c>
      <c r="CA58" s="59">
        <f t="shared" si="86"/>
        <v>0</v>
      </c>
      <c r="CB58" s="59">
        <f t="shared" si="86"/>
        <v>0</v>
      </c>
      <c r="CC58" s="59">
        <f t="shared" si="86"/>
        <v>0</v>
      </c>
      <c r="CD58" s="59">
        <f t="shared" si="86"/>
        <v>0</v>
      </c>
      <c r="CE58" s="59">
        <f t="shared" si="86"/>
        <v>0</v>
      </c>
      <c r="CF58" s="59">
        <f t="shared" si="86"/>
        <v>0</v>
      </c>
      <c r="CG58" s="59">
        <f t="shared" si="86"/>
        <v>0</v>
      </c>
      <c r="CH58" s="59">
        <f t="shared" si="86"/>
        <v>0</v>
      </c>
      <c r="CI58" s="59">
        <f t="shared" si="86"/>
        <v>0</v>
      </c>
      <c r="CJ58" s="59">
        <f t="shared" si="86"/>
        <v>0</v>
      </c>
      <c r="CK58" s="59">
        <f t="shared" si="86"/>
        <v>0</v>
      </c>
      <c r="CL58" s="59">
        <f t="shared" si="86"/>
        <v>0</v>
      </c>
      <c r="CM58" s="59">
        <f t="shared" si="86"/>
        <v>0</v>
      </c>
      <c r="CN58" s="59">
        <f t="shared" si="86"/>
        <v>0</v>
      </c>
      <c r="CO58" s="59">
        <f t="shared" si="86"/>
        <v>0</v>
      </c>
      <c r="CP58" s="59">
        <f t="shared" si="86"/>
        <v>0</v>
      </c>
      <c r="CQ58" s="59">
        <f t="shared" si="86"/>
        <v>0</v>
      </c>
      <c r="CR58" s="59">
        <f t="shared" si="86"/>
        <v>0</v>
      </c>
      <c r="CS58" s="59">
        <f t="shared" si="86"/>
        <v>0</v>
      </c>
      <c r="CT58" s="59">
        <f t="shared" si="86"/>
        <v>0</v>
      </c>
      <c r="CU58" s="59">
        <f t="shared" si="86"/>
        <v>0</v>
      </c>
      <c r="CV58" s="59">
        <f t="shared" si="86"/>
        <v>0</v>
      </c>
      <c r="CW58" s="59">
        <f t="shared" si="86"/>
        <v>0</v>
      </c>
      <c r="CX58" s="59">
        <f t="shared" si="86"/>
        <v>0</v>
      </c>
      <c r="CY58" s="59">
        <f t="shared" si="86"/>
        <v>0</v>
      </c>
      <c r="CZ58" s="59">
        <f t="shared" ref="CZ58:DW58" si="87">+$E58*CZ26</f>
        <v>0</v>
      </c>
      <c r="DA58" s="59">
        <f t="shared" si="87"/>
        <v>0</v>
      </c>
      <c r="DB58" s="59">
        <f t="shared" si="87"/>
        <v>0</v>
      </c>
      <c r="DC58" s="59">
        <f t="shared" si="87"/>
        <v>0</v>
      </c>
      <c r="DD58" s="59">
        <f t="shared" si="87"/>
        <v>0</v>
      </c>
      <c r="DE58" s="59">
        <f t="shared" si="87"/>
        <v>0</v>
      </c>
      <c r="DF58" s="59">
        <f t="shared" si="87"/>
        <v>0</v>
      </c>
      <c r="DG58" s="59">
        <f t="shared" si="87"/>
        <v>0</v>
      </c>
      <c r="DH58" s="59">
        <f t="shared" si="87"/>
        <v>0</v>
      </c>
      <c r="DI58" s="59">
        <f t="shared" si="87"/>
        <v>0</v>
      </c>
      <c r="DJ58" s="59">
        <f t="shared" si="87"/>
        <v>0</v>
      </c>
      <c r="DK58" s="59">
        <f t="shared" si="87"/>
        <v>0</v>
      </c>
      <c r="DL58" s="59">
        <f t="shared" si="87"/>
        <v>0</v>
      </c>
      <c r="DM58" s="59">
        <f t="shared" si="87"/>
        <v>0</v>
      </c>
      <c r="DN58" s="59">
        <f t="shared" si="87"/>
        <v>0</v>
      </c>
      <c r="DO58" s="59">
        <f t="shared" si="87"/>
        <v>0</v>
      </c>
      <c r="DP58" s="59">
        <f t="shared" si="87"/>
        <v>0</v>
      </c>
      <c r="DQ58" s="59">
        <f t="shared" si="87"/>
        <v>0</v>
      </c>
      <c r="DR58" s="59">
        <f t="shared" si="87"/>
        <v>0</v>
      </c>
      <c r="DS58" s="59">
        <f t="shared" si="87"/>
        <v>0</v>
      </c>
      <c r="DT58" s="59">
        <f t="shared" si="87"/>
        <v>0</v>
      </c>
      <c r="DU58" s="59">
        <f t="shared" si="87"/>
        <v>0</v>
      </c>
      <c r="DV58" s="59">
        <f t="shared" si="87"/>
        <v>0</v>
      </c>
      <c r="DW58" s="59">
        <f t="shared" si="87"/>
        <v>0</v>
      </c>
    </row>
    <row r="59" spans="3:127" ht="16.5" thickTop="1" thickBot="1" x14ac:dyDescent="0.3">
      <c r="C59" s="119" t="str">
        <f t="shared" si="2"/>
        <v>Costo Variabile 22</v>
      </c>
      <c r="E59" s="57">
        <f t="shared" si="3"/>
        <v>0</v>
      </c>
      <c r="H59" s="59">
        <f t="shared" ref="H59:AM59" si="88">+$E59*H27</f>
        <v>0</v>
      </c>
      <c r="I59" s="59">
        <f t="shared" si="88"/>
        <v>0</v>
      </c>
      <c r="J59" s="59">
        <f t="shared" si="88"/>
        <v>0</v>
      </c>
      <c r="K59" s="59">
        <f t="shared" si="88"/>
        <v>0</v>
      </c>
      <c r="L59" s="59">
        <f t="shared" si="88"/>
        <v>0</v>
      </c>
      <c r="M59" s="59">
        <f t="shared" si="88"/>
        <v>0</v>
      </c>
      <c r="N59" s="59">
        <f t="shared" si="88"/>
        <v>0</v>
      </c>
      <c r="O59" s="59">
        <f t="shared" si="88"/>
        <v>0</v>
      </c>
      <c r="P59" s="59">
        <f t="shared" si="88"/>
        <v>0</v>
      </c>
      <c r="Q59" s="59">
        <f t="shared" si="88"/>
        <v>0</v>
      </c>
      <c r="R59" s="59">
        <f t="shared" si="88"/>
        <v>0</v>
      </c>
      <c r="S59" s="59">
        <f t="shared" si="88"/>
        <v>0</v>
      </c>
      <c r="T59" s="59">
        <f t="shared" si="88"/>
        <v>0</v>
      </c>
      <c r="U59" s="59">
        <f t="shared" si="88"/>
        <v>0</v>
      </c>
      <c r="V59" s="59">
        <f t="shared" si="88"/>
        <v>0</v>
      </c>
      <c r="W59" s="59">
        <f t="shared" si="88"/>
        <v>0</v>
      </c>
      <c r="X59" s="59">
        <f t="shared" si="88"/>
        <v>0</v>
      </c>
      <c r="Y59" s="59">
        <f t="shared" si="88"/>
        <v>0</v>
      </c>
      <c r="Z59" s="59">
        <f t="shared" si="88"/>
        <v>0</v>
      </c>
      <c r="AA59" s="59">
        <f t="shared" si="88"/>
        <v>0</v>
      </c>
      <c r="AB59" s="59">
        <f t="shared" si="88"/>
        <v>0</v>
      </c>
      <c r="AC59" s="59">
        <f t="shared" si="88"/>
        <v>0</v>
      </c>
      <c r="AD59" s="59">
        <f t="shared" si="88"/>
        <v>0</v>
      </c>
      <c r="AE59" s="59">
        <f t="shared" si="88"/>
        <v>0</v>
      </c>
      <c r="AF59" s="59">
        <f t="shared" si="88"/>
        <v>0</v>
      </c>
      <c r="AG59" s="59">
        <f t="shared" si="88"/>
        <v>0</v>
      </c>
      <c r="AH59" s="59">
        <f t="shared" si="88"/>
        <v>0</v>
      </c>
      <c r="AI59" s="59">
        <f t="shared" si="88"/>
        <v>0</v>
      </c>
      <c r="AJ59" s="59">
        <f t="shared" si="88"/>
        <v>0</v>
      </c>
      <c r="AK59" s="59">
        <f t="shared" si="88"/>
        <v>0</v>
      </c>
      <c r="AL59" s="59">
        <f t="shared" si="88"/>
        <v>0</v>
      </c>
      <c r="AM59" s="59">
        <f t="shared" si="88"/>
        <v>0</v>
      </c>
      <c r="AN59" s="59">
        <f t="shared" ref="AN59:BS59" si="89">+$E59*AN27</f>
        <v>0</v>
      </c>
      <c r="AO59" s="59">
        <f t="shared" si="89"/>
        <v>0</v>
      </c>
      <c r="AP59" s="59">
        <f t="shared" si="89"/>
        <v>0</v>
      </c>
      <c r="AQ59" s="59">
        <f t="shared" si="89"/>
        <v>0</v>
      </c>
      <c r="AR59" s="59">
        <f t="shared" si="89"/>
        <v>0</v>
      </c>
      <c r="AS59" s="59">
        <f t="shared" si="89"/>
        <v>0</v>
      </c>
      <c r="AT59" s="59">
        <f t="shared" si="89"/>
        <v>0</v>
      </c>
      <c r="AU59" s="59">
        <f t="shared" si="89"/>
        <v>0</v>
      </c>
      <c r="AV59" s="59">
        <f t="shared" si="89"/>
        <v>0</v>
      </c>
      <c r="AW59" s="59">
        <f t="shared" si="89"/>
        <v>0</v>
      </c>
      <c r="AX59" s="59">
        <f t="shared" si="89"/>
        <v>0</v>
      </c>
      <c r="AY59" s="59">
        <f t="shared" si="89"/>
        <v>0</v>
      </c>
      <c r="AZ59" s="59">
        <f t="shared" si="89"/>
        <v>0</v>
      </c>
      <c r="BA59" s="59">
        <f t="shared" si="89"/>
        <v>0</v>
      </c>
      <c r="BB59" s="59">
        <f t="shared" si="89"/>
        <v>0</v>
      </c>
      <c r="BC59" s="59">
        <f t="shared" si="89"/>
        <v>0</v>
      </c>
      <c r="BD59" s="59">
        <f t="shared" si="89"/>
        <v>0</v>
      </c>
      <c r="BE59" s="59">
        <f t="shared" si="89"/>
        <v>0</v>
      </c>
      <c r="BF59" s="59">
        <f t="shared" si="89"/>
        <v>0</v>
      </c>
      <c r="BG59" s="59">
        <f t="shared" si="89"/>
        <v>0</v>
      </c>
      <c r="BH59" s="59">
        <f t="shared" si="89"/>
        <v>0</v>
      </c>
      <c r="BI59" s="59">
        <f t="shared" si="89"/>
        <v>0</v>
      </c>
      <c r="BJ59" s="59">
        <f t="shared" si="89"/>
        <v>0</v>
      </c>
      <c r="BK59" s="59">
        <f t="shared" si="89"/>
        <v>0</v>
      </c>
      <c r="BL59" s="59">
        <f t="shared" si="89"/>
        <v>0</v>
      </c>
      <c r="BM59" s="59">
        <f t="shared" si="89"/>
        <v>0</v>
      </c>
      <c r="BN59" s="59">
        <f t="shared" si="89"/>
        <v>0</v>
      </c>
      <c r="BO59" s="59">
        <f t="shared" si="89"/>
        <v>0</v>
      </c>
      <c r="BP59" s="59">
        <f t="shared" si="89"/>
        <v>0</v>
      </c>
      <c r="BQ59" s="59">
        <f t="shared" si="89"/>
        <v>0</v>
      </c>
      <c r="BR59" s="59">
        <f t="shared" si="89"/>
        <v>0</v>
      </c>
      <c r="BS59" s="59">
        <f t="shared" si="89"/>
        <v>0</v>
      </c>
      <c r="BT59" s="59">
        <f t="shared" ref="BT59:CY59" si="90">+$E59*BT27</f>
        <v>0</v>
      </c>
      <c r="BU59" s="59">
        <f t="shared" si="90"/>
        <v>0</v>
      </c>
      <c r="BV59" s="59">
        <f t="shared" si="90"/>
        <v>0</v>
      </c>
      <c r="BW59" s="59">
        <f t="shared" si="90"/>
        <v>0</v>
      </c>
      <c r="BX59" s="59">
        <f t="shared" si="90"/>
        <v>0</v>
      </c>
      <c r="BY59" s="59">
        <f t="shared" si="90"/>
        <v>0</v>
      </c>
      <c r="BZ59" s="59">
        <f t="shared" si="90"/>
        <v>0</v>
      </c>
      <c r="CA59" s="59">
        <f t="shared" si="90"/>
        <v>0</v>
      </c>
      <c r="CB59" s="59">
        <f t="shared" si="90"/>
        <v>0</v>
      </c>
      <c r="CC59" s="59">
        <f t="shared" si="90"/>
        <v>0</v>
      </c>
      <c r="CD59" s="59">
        <f t="shared" si="90"/>
        <v>0</v>
      </c>
      <c r="CE59" s="59">
        <f t="shared" si="90"/>
        <v>0</v>
      </c>
      <c r="CF59" s="59">
        <f t="shared" si="90"/>
        <v>0</v>
      </c>
      <c r="CG59" s="59">
        <f t="shared" si="90"/>
        <v>0</v>
      </c>
      <c r="CH59" s="59">
        <f t="shared" si="90"/>
        <v>0</v>
      </c>
      <c r="CI59" s="59">
        <f t="shared" si="90"/>
        <v>0</v>
      </c>
      <c r="CJ59" s="59">
        <f t="shared" si="90"/>
        <v>0</v>
      </c>
      <c r="CK59" s="59">
        <f t="shared" si="90"/>
        <v>0</v>
      </c>
      <c r="CL59" s="59">
        <f t="shared" si="90"/>
        <v>0</v>
      </c>
      <c r="CM59" s="59">
        <f t="shared" si="90"/>
        <v>0</v>
      </c>
      <c r="CN59" s="59">
        <f t="shared" si="90"/>
        <v>0</v>
      </c>
      <c r="CO59" s="59">
        <f t="shared" si="90"/>
        <v>0</v>
      </c>
      <c r="CP59" s="59">
        <f t="shared" si="90"/>
        <v>0</v>
      </c>
      <c r="CQ59" s="59">
        <f t="shared" si="90"/>
        <v>0</v>
      </c>
      <c r="CR59" s="59">
        <f t="shared" si="90"/>
        <v>0</v>
      </c>
      <c r="CS59" s="59">
        <f t="shared" si="90"/>
        <v>0</v>
      </c>
      <c r="CT59" s="59">
        <f t="shared" si="90"/>
        <v>0</v>
      </c>
      <c r="CU59" s="59">
        <f t="shared" si="90"/>
        <v>0</v>
      </c>
      <c r="CV59" s="59">
        <f t="shared" si="90"/>
        <v>0</v>
      </c>
      <c r="CW59" s="59">
        <f t="shared" si="90"/>
        <v>0</v>
      </c>
      <c r="CX59" s="59">
        <f t="shared" si="90"/>
        <v>0</v>
      </c>
      <c r="CY59" s="59">
        <f t="shared" si="90"/>
        <v>0</v>
      </c>
      <c r="CZ59" s="59">
        <f t="shared" ref="CZ59:DW59" si="91">+$E59*CZ27</f>
        <v>0</v>
      </c>
      <c r="DA59" s="59">
        <f t="shared" si="91"/>
        <v>0</v>
      </c>
      <c r="DB59" s="59">
        <f t="shared" si="91"/>
        <v>0</v>
      </c>
      <c r="DC59" s="59">
        <f t="shared" si="91"/>
        <v>0</v>
      </c>
      <c r="DD59" s="59">
        <f t="shared" si="91"/>
        <v>0</v>
      </c>
      <c r="DE59" s="59">
        <f t="shared" si="91"/>
        <v>0</v>
      </c>
      <c r="DF59" s="59">
        <f t="shared" si="91"/>
        <v>0</v>
      </c>
      <c r="DG59" s="59">
        <f t="shared" si="91"/>
        <v>0</v>
      </c>
      <c r="DH59" s="59">
        <f t="shared" si="91"/>
        <v>0</v>
      </c>
      <c r="DI59" s="59">
        <f t="shared" si="91"/>
        <v>0</v>
      </c>
      <c r="DJ59" s="59">
        <f t="shared" si="91"/>
        <v>0</v>
      </c>
      <c r="DK59" s="59">
        <f t="shared" si="91"/>
        <v>0</v>
      </c>
      <c r="DL59" s="59">
        <f t="shared" si="91"/>
        <v>0</v>
      </c>
      <c r="DM59" s="59">
        <f t="shared" si="91"/>
        <v>0</v>
      </c>
      <c r="DN59" s="59">
        <f t="shared" si="91"/>
        <v>0</v>
      </c>
      <c r="DO59" s="59">
        <f t="shared" si="91"/>
        <v>0</v>
      </c>
      <c r="DP59" s="59">
        <f t="shared" si="91"/>
        <v>0</v>
      </c>
      <c r="DQ59" s="59">
        <f t="shared" si="91"/>
        <v>0</v>
      </c>
      <c r="DR59" s="59">
        <f t="shared" si="91"/>
        <v>0</v>
      </c>
      <c r="DS59" s="59">
        <f t="shared" si="91"/>
        <v>0</v>
      </c>
      <c r="DT59" s="59">
        <f t="shared" si="91"/>
        <v>0</v>
      </c>
      <c r="DU59" s="59">
        <f t="shared" si="91"/>
        <v>0</v>
      </c>
      <c r="DV59" s="59">
        <f t="shared" si="91"/>
        <v>0</v>
      </c>
      <c r="DW59" s="59">
        <f t="shared" si="91"/>
        <v>0</v>
      </c>
    </row>
    <row r="60" spans="3:127" ht="16.5" thickTop="1" thickBot="1" x14ac:dyDescent="0.3">
      <c r="C60" s="119" t="str">
        <f t="shared" si="2"/>
        <v>Costo Variabile 23</v>
      </c>
      <c r="E60" s="57">
        <f t="shared" si="3"/>
        <v>0</v>
      </c>
      <c r="H60" s="59">
        <f t="shared" ref="H60:AM60" si="92">+$E60*H28</f>
        <v>0</v>
      </c>
      <c r="I60" s="59">
        <f t="shared" si="92"/>
        <v>0</v>
      </c>
      <c r="J60" s="59">
        <f t="shared" si="92"/>
        <v>0</v>
      </c>
      <c r="K60" s="59">
        <f t="shared" si="92"/>
        <v>0</v>
      </c>
      <c r="L60" s="59">
        <f t="shared" si="92"/>
        <v>0</v>
      </c>
      <c r="M60" s="59">
        <f t="shared" si="92"/>
        <v>0</v>
      </c>
      <c r="N60" s="59">
        <f t="shared" si="92"/>
        <v>0</v>
      </c>
      <c r="O60" s="59">
        <f t="shared" si="92"/>
        <v>0</v>
      </c>
      <c r="P60" s="59">
        <f t="shared" si="92"/>
        <v>0</v>
      </c>
      <c r="Q60" s="59">
        <f t="shared" si="92"/>
        <v>0</v>
      </c>
      <c r="R60" s="59">
        <f t="shared" si="92"/>
        <v>0</v>
      </c>
      <c r="S60" s="59">
        <f t="shared" si="92"/>
        <v>0</v>
      </c>
      <c r="T60" s="59">
        <f t="shared" si="92"/>
        <v>0</v>
      </c>
      <c r="U60" s="59">
        <f t="shared" si="92"/>
        <v>0</v>
      </c>
      <c r="V60" s="59">
        <f t="shared" si="92"/>
        <v>0</v>
      </c>
      <c r="W60" s="59">
        <f t="shared" si="92"/>
        <v>0</v>
      </c>
      <c r="X60" s="59">
        <f t="shared" si="92"/>
        <v>0</v>
      </c>
      <c r="Y60" s="59">
        <f t="shared" si="92"/>
        <v>0</v>
      </c>
      <c r="Z60" s="59">
        <f t="shared" si="92"/>
        <v>0</v>
      </c>
      <c r="AA60" s="59">
        <f t="shared" si="92"/>
        <v>0</v>
      </c>
      <c r="AB60" s="59">
        <f t="shared" si="92"/>
        <v>0</v>
      </c>
      <c r="AC60" s="59">
        <f t="shared" si="92"/>
        <v>0</v>
      </c>
      <c r="AD60" s="59">
        <f t="shared" si="92"/>
        <v>0</v>
      </c>
      <c r="AE60" s="59">
        <f t="shared" si="92"/>
        <v>0</v>
      </c>
      <c r="AF60" s="59">
        <f t="shared" si="92"/>
        <v>0</v>
      </c>
      <c r="AG60" s="59">
        <f t="shared" si="92"/>
        <v>0</v>
      </c>
      <c r="AH60" s="59">
        <f t="shared" si="92"/>
        <v>0</v>
      </c>
      <c r="AI60" s="59">
        <f t="shared" si="92"/>
        <v>0</v>
      </c>
      <c r="AJ60" s="59">
        <f t="shared" si="92"/>
        <v>0</v>
      </c>
      <c r="AK60" s="59">
        <f t="shared" si="92"/>
        <v>0</v>
      </c>
      <c r="AL60" s="59">
        <f t="shared" si="92"/>
        <v>0</v>
      </c>
      <c r="AM60" s="59">
        <f t="shared" si="92"/>
        <v>0</v>
      </c>
      <c r="AN60" s="59">
        <f t="shared" ref="AN60:BS60" si="93">+$E60*AN28</f>
        <v>0</v>
      </c>
      <c r="AO60" s="59">
        <f t="shared" si="93"/>
        <v>0</v>
      </c>
      <c r="AP60" s="59">
        <f t="shared" si="93"/>
        <v>0</v>
      </c>
      <c r="AQ60" s="59">
        <f t="shared" si="93"/>
        <v>0</v>
      </c>
      <c r="AR60" s="59">
        <f t="shared" si="93"/>
        <v>0</v>
      </c>
      <c r="AS60" s="59">
        <f t="shared" si="93"/>
        <v>0</v>
      </c>
      <c r="AT60" s="59">
        <f t="shared" si="93"/>
        <v>0</v>
      </c>
      <c r="AU60" s="59">
        <f t="shared" si="93"/>
        <v>0</v>
      </c>
      <c r="AV60" s="59">
        <f t="shared" si="93"/>
        <v>0</v>
      </c>
      <c r="AW60" s="59">
        <f t="shared" si="93"/>
        <v>0</v>
      </c>
      <c r="AX60" s="59">
        <f t="shared" si="93"/>
        <v>0</v>
      </c>
      <c r="AY60" s="59">
        <f t="shared" si="93"/>
        <v>0</v>
      </c>
      <c r="AZ60" s="59">
        <f t="shared" si="93"/>
        <v>0</v>
      </c>
      <c r="BA60" s="59">
        <f t="shared" si="93"/>
        <v>0</v>
      </c>
      <c r="BB60" s="59">
        <f t="shared" si="93"/>
        <v>0</v>
      </c>
      <c r="BC60" s="59">
        <f t="shared" si="93"/>
        <v>0</v>
      </c>
      <c r="BD60" s="59">
        <f t="shared" si="93"/>
        <v>0</v>
      </c>
      <c r="BE60" s="59">
        <f t="shared" si="93"/>
        <v>0</v>
      </c>
      <c r="BF60" s="59">
        <f t="shared" si="93"/>
        <v>0</v>
      </c>
      <c r="BG60" s="59">
        <f t="shared" si="93"/>
        <v>0</v>
      </c>
      <c r="BH60" s="59">
        <f t="shared" si="93"/>
        <v>0</v>
      </c>
      <c r="BI60" s="59">
        <f t="shared" si="93"/>
        <v>0</v>
      </c>
      <c r="BJ60" s="59">
        <f t="shared" si="93"/>
        <v>0</v>
      </c>
      <c r="BK60" s="59">
        <f t="shared" si="93"/>
        <v>0</v>
      </c>
      <c r="BL60" s="59">
        <f t="shared" si="93"/>
        <v>0</v>
      </c>
      <c r="BM60" s="59">
        <f t="shared" si="93"/>
        <v>0</v>
      </c>
      <c r="BN60" s="59">
        <f t="shared" si="93"/>
        <v>0</v>
      </c>
      <c r="BO60" s="59">
        <f t="shared" si="93"/>
        <v>0</v>
      </c>
      <c r="BP60" s="59">
        <f t="shared" si="93"/>
        <v>0</v>
      </c>
      <c r="BQ60" s="59">
        <f t="shared" si="93"/>
        <v>0</v>
      </c>
      <c r="BR60" s="59">
        <f t="shared" si="93"/>
        <v>0</v>
      </c>
      <c r="BS60" s="59">
        <f t="shared" si="93"/>
        <v>0</v>
      </c>
      <c r="BT60" s="59">
        <f t="shared" ref="BT60:CY60" si="94">+$E60*BT28</f>
        <v>0</v>
      </c>
      <c r="BU60" s="59">
        <f t="shared" si="94"/>
        <v>0</v>
      </c>
      <c r="BV60" s="59">
        <f t="shared" si="94"/>
        <v>0</v>
      </c>
      <c r="BW60" s="59">
        <f t="shared" si="94"/>
        <v>0</v>
      </c>
      <c r="BX60" s="59">
        <f t="shared" si="94"/>
        <v>0</v>
      </c>
      <c r="BY60" s="59">
        <f t="shared" si="94"/>
        <v>0</v>
      </c>
      <c r="BZ60" s="59">
        <f t="shared" si="94"/>
        <v>0</v>
      </c>
      <c r="CA60" s="59">
        <f t="shared" si="94"/>
        <v>0</v>
      </c>
      <c r="CB60" s="59">
        <f t="shared" si="94"/>
        <v>0</v>
      </c>
      <c r="CC60" s="59">
        <f t="shared" si="94"/>
        <v>0</v>
      </c>
      <c r="CD60" s="59">
        <f t="shared" si="94"/>
        <v>0</v>
      </c>
      <c r="CE60" s="59">
        <f t="shared" si="94"/>
        <v>0</v>
      </c>
      <c r="CF60" s="59">
        <f t="shared" si="94"/>
        <v>0</v>
      </c>
      <c r="CG60" s="59">
        <f t="shared" si="94"/>
        <v>0</v>
      </c>
      <c r="CH60" s="59">
        <f t="shared" si="94"/>
        <v>0</v>
      </c>
      <c r="CI60" s="59">
        <f t="shared" si="94"/>
        <v>0</v>
      </c>
      <c r="CJ60" s="59">
        <f t="shared" si="94"/>
        <v>0</v>
      </c>
      <c r="CK60" s="59">
        <f t="shared" si="94"/>
        <v>0</v>
      </c>
      <c r="CL60" s="59">
        <f t="shared" si="94"/>
        <v>0</v>
      </c>
      <c r="CM60" s="59">
        <f t="shared" si="94"/>
        <v>0</v>
      </c>
      <c r="CN60" s="59">
        <f t="shared" si="94"/>
        <v>0</v>
      </c>
      <c r="CO60" s="59">
        <f t="shared" si="94"/>
        <v>0</v>
      </c>
      <c r="CP60" s="59">
        <f t="shared" si="94"/>
        <v>0</v>
      </c>
      <c r="CQ60" s="59">
        <f t="shared" si="94"/>
        <v>0</v>
      </c>
      <c r="CR60" s="59">
        <f t="shared" si="94"/>
        <v>0</v>
      </c>
      <c r="CS60" s="59">
        <f t="shared" si="94"/>
        <v>0</v>
      </c>
      <c r="CT60" s="59">
        <f t="shared" si="94"/>
        <v>0</v>
      </c>
      <c r="CU60" s="59">
        <f t="shared" si="94"/>
        <v>0</v>
      </c>
      <c r="CV60" s="59">
        <f t="shared" si="94"/>
        <v>0</v>
      </c>
      <c r="CW60" s="59">
        <f t="shared" si="94"/>
        <v>0</v>
      </c>
      <c r="CX60" s="59">
        <f t="shared" si="94"/>
        <v>0</v>
      </c>
      <c r="CY60" s="59">
        <f t="shared" si="94"/>
        <v>0</v>
      </c>
      <c r="CZ60" s="59">
        <f t="shared" ref="CZ60:DW60" si="95">+$E60*CZ28</f>
        <v>0</v>
      </c>
      <c r="DA60" s="59">
        <f t="shared" si="95"/>
        <v>0</v>
      </c>
      <c r="DB60" s="59">
        <f t="shared" si="95"/>
        <v>0</v>
      </c>
      <c r="DC60" s="59">
        <f t="shared" si="95"/>
        <v>0</v>
      </c>
      <c r="DD60" s="59">
        <f t="shared" si="95"/>
        <v>0</v>
      </c>
      <c r="DE60" s="59">
        <f t="shared" si="95"/>
        <v>0</v>
      </c>
      <c r="DF60" s="59">
        <f t="shared" si="95"/>
        <v>0</v>
      </c>
      <c r="DG60" s="59">
        <f t="shared" si="95"/>
        <v>0</v>
      </c>
      <c r="DH60" s="59">
        <f t="shared" si="95"/>
        <v>0</v>
      </c>
      <c r="DI60" s="59">
        <f t="shared" si="95"/>
        <v>0</v>
      </c>
      <c r="DJ60" s="59">
        <f t="shared" si="95"/>
        <v>0</v>
      </c>
      <c r="DK60" s="59">
        <f t="shared" si="95"/>
        <v>0</v>
      </c>
      <c r="DL60" s="59">
        <f t="shared" si="95"/>
        <v>0</v>
      </c>
      <c r="DM60" s="59">
        <f t="shared" si="95"/>
        <v>0</v>
      </c>
      <c r="DN60" s="59">
        <f t="shared" si="95"/>
        <v>0</v>
      </c>
      <c r="DO60" s="59">
        <f t="shared" si="95"/>
        <v>0</v>
      </c>
      <c r="DP60" s="59">
        <f t="shared" si="95"/>
        <v>0</v>
      </c>
      <c r="DQ60" s="59">
        <f t="shared" si="95"/>
        <v>0</v>
      </c>
      <c r="DR60" s="59">
        <f t="shared" si="95"/>
        <v>0</v>
      </c>
      <c r="DS60" s="59">
        <f t="shared" si="95"/>
        <v>0</v>
      </c>
      <c r="DT60" s="59">
        <f t="shared" si="95"/>
        <v>0</v>
      </c>
      <c r="DU60" s="59">
        <f t="shared" si="95"/>
        <v>0</v>
      </c>
      <c r="DV60" s="59">
        <f t="shared" si="95"/>
        <v>0</v>
      </c>
      <c r="DW60" s="59">
        <f t="shared" si="95"/>
        <v>0</v>
      </c>
    </row>
    <row r="61" spans="3:127" ht="16.5" thickTop="1" thickBot="1" x14ac:dyDescent="0.3">
      <c r="C61" s="119" t="str">
        <f t="shared" si="2"/>
        <v>Costo Variabile 24</v>
      </c>
      <c r="E61" s="57">
        <f t="shared" si="3"/>
        <v>0</v>
      </c>
      <c r="H61" s="59">
        <f t="shared" ref="H61:AM61" si="96">+$E61*H29</f>
        <v>0</v>
      </c>
      <c r="I61" s="59">
        <f t="shared" si="96"/>
        <v>0</v>
      </c>
      <c r="J61" s="59">
        <f t="shared" si="96"/>
        <v>0</v>
      </c>
      <c r="K61" s="59">
        <f t="shared" si="96"/>
        <v>0</v>
      </c>
      <c r="L61" s="59">
        <f t="shared" si="96"/>
        <v>0</v>
      </c>
      <c r="M61" s="59">
        <f t="shared" si="96"/>
        <v>0</v>
      </c>
      <c r="N61" s="59">
        <f t="shared" si="96"/>
        <v>0</v>
      </c>
      <c r="O61" s="59">
        <f t="shared" si="96"/>
        <v>0</v>
      </c>
      <c r="P61" s="59">
        <f t="shared" si="96"/>
        <v>0</v>
      </c>
      <c r="Q61" s="59">
        <f t="shared" si="96"/>
        <v>0</v>
      </c>
      <c r="R61" s="59">
        <f t="shared" si="96"/>
        <v>0</v>
      </c>
      <c r="S61" s="59">
        <f t="shared" si="96"/>
        <v>0</v>
      </c>
      <c r="T61" s="59">
        <f t="shared" si="96"/>
        <v>0</v>
      </c>
      <c r="U61" s="59">
        <f t="shared" si="96"/>
        <v>0</v>
      </c>
      <c r="V61" s="59">
        <f t="shared" si="96"/>
        <v>0</v>
      </c>
      <c r="W61" s="59">
        <f t="shared" si="96"/>
        <v>0</v>
      </c>
      <c r="X61" s="59">
        <f t="shared" si="96"/>
        <v>0</v>
      </c>
      <c r="Y61" s="59">
        <f t="shared" si="96"/>
        <v>0</v>
      </c>
      <c r="Z61" s="59">
        <f t="shared" si="96"/>
        <v>0</v>
      </c>
      <c r="AA61" s="59">
        <f t="shared" si="96"/>
        <v>0</v>
      </c>
      <c r="AB61" s="59">
        <f t="shared" si="96"/>
        <v>0</v>
      </c>
      <c r="AC61" s="59">
        <f t="shared" si="96"/>
        <v>0</v>
      </c>
      <c r="AD61" s="59">
        <f t="shared" si="96"/>
        <v>0</v>
      </c>
      <c r="AE61" s="59">
        <f t="shared" si="96"/>
        <v>0</v>
      </c>
      <c r="AF61" s="59">
        <f t="shared" si="96"/>
        <v>0</v>
      </c>
      <c r="AG61" s="59">
        <f t="shared" si="96"/>
        <v>0</v>
      </c>
      <c r="AH61" s="59">
        <f t="shared" si="96"/>
        <v>0</v>
      </c>
      <c r="AI61" s="59">
        <f t="shared" si="96"/>
        <v>0</v>
      </c>
      <c r="AJ61" s="59">
        <f t="shared" si="96"/>
        <v>0</v>
      </c>
      <c r="AK61" s="59">
        <f t="shared" si="96"/>
        <v>0</v>
      </c>
      <c r="AL61" s="59">
        <f t="shared" si="96"/>
        <v>0</v>
      </c>
      <c r="AM61" s="59">
        <f t="shared" si="96"/>
        <v>0</v>
      </c>
      <c r="AN61" s="59">
        <f t="shared" ref="AN61:BS61" si="97">+$E61*AN29</f>
        <v>0</v>
      </c>
      <c r="AO61" s="59">
        <f t="shared" si="97"/>
        <v>0</v>
      </c>
      <c r="AP61" s="59">
        <f t="shared" si="97"/>
        <v>0</v>
      </c>
      <c r="AQ61" s="59">
        <f t="shared" si="97"/>
        <v>0</v>
      </c>
      <c r="AR61" s="59">
        <f t="shared" si="97"/>
        <v>0</v>
      </c>
      <c r="AS61" s="59">
        <f t="shared" si="97"/>
        <v>0</v>
      </c>
      <c r="AT61" s="59">
        <f t="shared" si="97"/>
        <v>0</v>
      </c>
      <c r="AU61" s="59">
        <f t="shared" si="97"/>
        <v>0</v>
      </c>
      <c r="AV61" s="59">
        <f t="shared" si="97"/>
        <v>0</v>
      </c>
      <c r="AW61" s="59">
        <f t="shared" si="97"/>
        <v>0</v>
      </c>
      <c r="AX61" s="59">
        <f t="shared" si="97"/>
        <v>0</v>
      </c>
      <c r="AY61" s="59">
        <f t="shared" si="97"/>
        <v>0</v>
      </c>
      <c r="AZ61" s="59">
        <f t="shared" si="97"/>
        <v>0</v>
      </c>
      <c r="BA61" s="59">
        <f t="shared" si="97"/>
        <v>0</v>
      </c>
      <c r="BB61" s="59">
        <f t="shared" si="97"/>
        <v>0</v>
      </c>
      <c r="BC61" s="59">
        <f t="shared" si="97"/>
        <v>0</v>
      </c>
      <c r="BD61" s="59">
        <f t="shared" si="97"/>
        <v>0</v>
      </c>
      <c r="BE61" s="59">
        <f t="shared" si="97"/>
        <v>0</v>
      </c>
      <c r="BF61" s="59">
        <f t="shared" si="97"/>
        <v>0</v>
      </c>
      <c r="BG61" s="59">
        <f t="shared" si="97"/>
        <v>0</v>
      </c>
      <c r="BH61" s="59">
        <f t="shared" si="97"/>
        <v>0</v>
      </c>
      <c r="BI61" s="59">
        <f t="shared" si="97"/>
        <v>0</v>
      </c>
      <c r="BJ61" s="59">
        <f t="shared" si="97"/>
        <v>0</v>
      </c>
      <c r="BK61" s="59">
        <f t="shared" si="97"/>
        <v>0</v>
      </c>
      <c r="BL61" s="59">
        <f t="shared" si="97"/>
        <v>0</v>
      </c>
      <c r="BM61" s="59">
        <f t="shared" si="97"/>
        <v>0</v>
      </c>
      <c r="BN61" s="59">
        <f t="shared" si="97"/>
        <v>0</v>
      </c>
      <c r="BO61" s="59">
        <f t="shared" si="97"/>
        <v>0</v>
      </c>
      <c r="BP61" s="59">
        <f t="shared" si="97"/>
        <v>0</v>
      </c>
      <c r="BQ61" s="59">
        <f t="shared" si="97"/>
        <v>0</v>
      </c>
      <c r="BR61" s="59">
        <f t="shared" si="97"/>
        <v>0</v>
      </c>
      <c r="BS61" s="59">
        <f t="shared" si="97"/>
        <v>0</v>
      </c>
      <c r="BT61" s="59">
        <f t="shared" ref="BT61:CY61" si="98">+$E61*BT29</f>
        <v>0</v>
      </c>
      <c r="BU61" s="59">
        <f t="shared" si="98"/>
        <v>0</v>
      </c>
      <c r="BV61" s="59">
        <f t="shared" si="98"/>
        <v>0</v>
      </c>
      <c r="BW61" s="59">
        <f t="shared" si="98"/>
        <v>0</v>
      </c>
      <c r="BX61" s="59">
        <f t="shared" si="98"/>
        <v>0</v>
      </c>
      <c r="BY61" s="59">
        <f t="shared" si="98"/>
        <v>0</v>
      </c>
      <c r="BZ61" s="59">
        <f t="shared" si="98"/>
        <v>0</v>
      </c>
      <c r="CA61" s="59">
        <f t="shared" si="98"/>
        <v>0</v>
      </c>
      <c r="CB61" s="59">
        <f t="shared" si="98"/>
        <v>0</v>
      </c>
      <c r="CC61" s="59">
        <f t="shared" si="98"/>
        <v>0</v>
      </c>
      <c r="CD61" s="59">
        <f t="shared" si="98"/>
        <v>0</v>
      </c>
      <c r="CE61" s="59">
        <f t="shared" si="98"/>
        <v>0</v>
      </c>
      <c r="CF61" s="59">
        <f t="shared" si="98"/>
        <v>0</v>
      </c>
      <c r="CG61" s="59">
        <f t="shared" si="98"/>
        <v>0</v>
      </c>
      <c r="CH61" s="59">
        <f t="shared" si="98"/>
        <v>0</v>
      </c>
      <c r="CI61" s="59">
        <f t="shared" si="98"/>
        <v>0</v>
      </c>
      <c r="CJ61" s="59">
        <f t="shared" si="98"/>
        <v>0</v>
      </c>
      <c r="CK61" s="59">
        <f t="shared" si="98"/>
        <v>0</v>
      </c>
      <c r="CL61" s="59">
        <f t="shared" si="98"/>
        <v>0</v>
      </c>
      <c r="CM61" s="59">
        <f t="shared" si="98"/>
        <v>0</v>
      </c>
      <c r="CN61" s="59">
        <f t="shared" si="98"/>
        <v>0</v>
      </c>
      <c r="CO61" s="59">
        <f t="shared" si="98"/>
        <v>0</v>
      </c>
      <c r="CP61" s="59">
        <f t="shared" si="98"/>
        <v>0</v>
      </c>
      <c r="CQ61" s="59">
        <f t="shared" si="98"/>
        <v>0</v>
      </c>
      <c r="CR61" s="59">
        <f t="shared" si="98"/>
        <v>0</v>
      </c>
      <c r="CS61" s="59">
        <f t="shared" si="98"/>
        <v>0</v>
      </c>
      <c r="CT61" s="59">
        <f t="shared" si="98"/>
        <v>0</v>
      </c>
      <c r="CU61" s="59">
        <f t="shared" si="98"/>
        <v>0</v>
      </c>
      <c r="CV61" s="59">
        <f t="shared" si="98"/>
        <v>0</v>
      </c>
      <c r="CW61" s="59">
        <f t="shared" si="98"/>
        <v>0</v>
      </c>
      <c r="CX61" s="59">
        <f t="shared" si="98"/>
        <v>0</v>
      </c>
      <c r="CY61" s="59">
        <f t="shared" si="98"/>
        <v>0</v>
      </c>
      <c r="CZ61" s="59">
        <f t="shared" ref="CZ61:DW61" si="99">+$E61*CZ29</f>
        <v>0</v>
      </c>
      <c r="DA61" s="59">
        <f t="shared" si="99"/>
        <v>0</v>
      </c>
      <c r="DB61" s="59">
        <f t="shared" si="99"/>
        <v>0</v>
      </c>
      <c r="DC61" s="59">
        <f t="shared" si="99"/>
        <v>0</v>
      </c>
      <c r="DD61" s="59">
        <f t="shared" si="99"/>
        <v>0</v>
      </c>
      <c r="DE61" s="59">
        <f t="shared" si="99"/>
        <v>0</v>
      </c>
      <c r="DF61" s="59">
        <f t="shared" si="99"/>
        <v>0</v>
      </c>
      <c r="DG61" s="59">
        <f t="shared" si="99"/>
        <v>0</v>
      </c>
      <c r="DH61" s="59">
        <f t="shared" si="99"/>
        <v>0</v>
      </c>
      <c r="DI61" s="59">
        <f t="shared" si="99"/>
        <v>0</v>
      </c>
      <c r="DJ61" s="59">
        <f t="shared" si="99"/>
        <v>0</v>
      </c>
      <c r="DK61" s="59">
        <f t="shared" si="99"/>
        <v>0</v>
      </c>
      <c r="DL61" s="59">
        <f t="shared" si="99"/>
        <v>0</v>
      </c>
      <c r="DM61" s="59">
        <f t="shared" si="99"/>
        <v>0</v>
      </c>
      <c r="DN61" s="59">
        <f t="shared" si="99"/>
        <v>0</v>
      </c>
      <c r="DO61" s="59">
        <f t="shared" si="99"/>
        <v>0</v>
      </c>
      <c r="DP61" s="59">
        <f t="shared" si="99"/>
        <v>0</v>
      </c>
      <c r="DQ61" s="59">
        <f t="shared" si="99"/>
        <v>0</v>
      </c>
      <c r="DR61" s="59">
        <f t="shared" si="99"/>
        <v>0</v>
      </c>
      <c r="DS61" s="59">
        <f t="shared" si="99"/>
        <v>0</v>
      </c>
      <c r="DT61" s="59">
        <f t="shared" si="99"/>
        <v>0</v>
      </c>
      <c r="DU61" s="59">
        <f t="shared" si="99"/>
        <v>0</v>
      </c>
      <c r="DV61" s="59">
        <f t="shared" si="99"/>
        <v>0</v>
      </c>
      <c r="DW61" s="59">
        <f t="shared" si="99"/>
        <v>0</v>
      </c>
    </row>
    <row r="62" spans="3:127" ht="16.5" thickTop="1" thickBot="1" x14ac:dyDescent="0.3">
      <c r="C62" s="119" t="str">
        <f t="shared" si="2"/>
        <v>Costo Variabile 25</v>
      </c>
      <c r="E62" s="57">
        <f t="shared" si="3"/>
        <v>0</v>
      </c>
      <c r="H62" s="59">
        <f t="shared" ref="H62:AM62" si="100">+$E62*H30</f>
        <v>0</v>
      </c>
      <c r="I62" s="59">
        <f t="shared" si="100"/>
        <v>0</v>
      </c>
      <c r="J62" s="59">
        <f t="shared" si="100"/>
        <v>0</v>
      </c>
      <c r="K62" s="59">
        <f t="shared" si="100"/>
        <v>0</v>
      </c>
      <c r="L62" s="59">
        <f t="shared" si="100"/>
        <v>0</v>
      </c>
      <c r="M62" s="59">
        <f t="shared" si="100"/>
        <v>0</v>
      </c>
      <c r="N62" s="59">
        <f t="shared" si="100"/>
        <v>0</v>
      </c>
      <c r="O62" s="59">
        <f t="shared" si="100"/>
        <v>0</v>
      </c>
      <c r="P62" s="59">
        <f t="shared" si="100"/>
        <v>0</v>
      </c>
      <c r="Q62" s="59">
        <f t="shared" si="100"/>
        <v>0</v>
      </c>
      <c r="R62" s="59">
        <f t="shared" si="100"/>
        <v>0</v>
      </c>
      <c r="S62" s="59">
        <f t="shared" si="100"/>
        <v>0</v>
      </c>
      <c r="T62" s="59">
        <f t="shared" si="100"/>
        <v>0</v>
      </c>
      <c r="U62" s="59">
        <f t="shared" si="100"/>
        <v>0</v>
      </c>
      <c r="V62" s="59">
        <f t="shared" si="100"/>
        <v>0</v>
      </c>
      <c r="W62" s="59">
        <f t="shared" si="100"/>
        <v>0</v>
      </c>
      <c r="X62" s="59">
        <f t="shared" si="100"/>
        <v>0</v>
      </c>
      <c r="Y62" s="59">
        <f t="shared" si="100"/>
        <v>0</v>
      </c>
      <c r="Z62" s="59">
        <f t="shared" si="100"/>
        <v>0</v>
      </c>
      <c r="AA62" s="59">
        <f t="shared" si="100"/>
        <v>0</v>
      </c>
      <c r="AB62" s="59">
        <f t="shared" si="100"/>
        <v>0</v>
      </c>
      <c r="AC62" s="59">
        <f t="shared" si="100"/>
        <v>0</v>
      </c>
      <c r="AD62" s="59">
        <f t="shared" si="100"/>
        <v>0</v>
      </c>
      <c r="AE62" s="59">
        <f t="shared" si="100"/>
        <v>0</v>
      </c>
      <c r="AF62" s="59">
        <f t="shared" si="100"/>
        <v>0</v>
      </c>
      <c r="AG62" s="59">
        <f t="shared" si="100"/>
        <v>0</v>
      </c>
      <c r="AH62" s="59">
        <f t="shared" si="100"/>
        <v>0</v>
      </c>
      <c r="AI62" s="59">
        <f t="shared" si="100"/>
        <v>0</v>
      </c>
      <c r="AJ62" s="59">
        <f t="shared" si="100"/>
        <v>0</v>
      </c>
      <c r="AK62" s="59">
        <f t="shared" si="100"/>
        <v>0</v>
      </c>
      <c r="AL62" s="59">
        <f t="shared" si="100"/>
        <v>0</v>
      </c>
      <c r="AM62" s="59">
        <f t="shared" si="100"/>
        <v>0</v>
      </c>
      <c r="AN62" s="59">
        <f t="shared" ref="AN62:BS62" si="101">+$E62*AN30</f>
        <v>0</v>
      </c>
      <c r="AO62" s="59">
        <f t="shared" si="101"/>
        <v>0</v>
      </c>
      <c r="AP62" s="59">
        <f t="shared" si="101"/>
        <v>0</v>
      </c>
      <c r="AQ62" s="59">
        <f t="shared" si="101"/>
        <v>0</v>
      </c>
      <c r="AR62" s="59">
        <f t="shared" si="101"/>
        <v>0</v>
      </c>
      <c r="AS62" s="59">
        <f t="shared" si="101"/>
        <v>0</v>
      </c>
      <c r="AT62" s="59">
        <f t="shared" si="101"/>
        <v>0</v>
      </c>
      <c r="AU62" s="59">
        <f t="shared" si="101"/>
        <v>0</v>
      </c>
      <c r="AV62" s="59">
        <f t="shared" si="101"/>
        <v>0</v>
      </c>
      <c r="AW62" s="59">
        <f t="shared" si="101"/>
        <v>0</v>
      </c>
      <c r="AX62" s="59">
        <f t="shared" si="101"/>
        <v>0</v>
      </c>
      <c r="AY62" s="59">
        <f t="shared" si="101"/>
        <v>0</v>
      </c>
      <c r="AZ62" s="59">
        <f t="shared" si="101"/>
        <v>0</v>
      </c>
      <c r="BA62" s="59">
        <f t="shared" si="101"/>
        <v>0</v>
      </c>
      <c r="BB62" s="59">
        <f t="shared" si="101"/>
        <v>0</v>
      </c>
      <c r="BC62" s="59">
        <f t="shared" si="101"/>
        <v>0</v>
      </c>
      <c r="BD62" s="59">
        <f t="shared" si="101"/>
        <v>0</v>
      </c>
      <c r="BE62" s="59">
        <f t="shared" si="101"/>
        <v>0</v>
      </c>
      <c r="BF62" s="59">
        <f t="shared" si="101"/>
        <v>0</v>
      </c>
      <c r="BG62" s="59">
        <f t="shared" si="101"/>
        <v>0</v>
      </c>
      <c r="BH62" s="59">
        <f t="shared" si="101"/>
        <v>0</v>
      </c>
      <c r="BI62" s="59">
        <f t="shared" si="101"/>
        <v>0</v>
      </c>
      <c r="BJ62" s="59">
        <f t="shared" si="101"/>
        <v>0</v>
      </c>
      <c r="BK62" s="59">
        <f t="shared" si="101"/>
        <v>0</v>
      </c>
      <c r="BL62" s="59">
        <f t="shared" si="101"/>
        <v>0</v>
      </c>
      <c r="BM62" s="59">
        <f t="shared" si="101"/>
        <v>0</v>
      </c>
      <c r="BN62" s="59">
        <f t="shared" si="101"/>
        <v>0</v>
      </c>
      <c r="BO62" s="59">
        <f t="shared" si="101"/>
        <v>0</v>
      </c>
      <c r="BP62" s="59">
        <f t="shared" si="101"/>
        <v>0</v>
      </c>
      <c r="BQ62" s="59">
        <f t="shared" si="101"/>
        <v>0</v>
      </c>
      <c r="BR62" s="59">
        <f t="shared" si="101"/>
        <v>0</v>
      </c>
      <c r="BS62" s="59">
        <f t="shared" si="101"/>
        <v>0</v>
      </c>
      <c r="BT62" s="59">
        <f t="shared" ref="BT62:CY62" si="102">+$E62*BT30</f>
        <v>0</v>
      </c>
      <c r="BU62" s="59">
        <f t="shared" si="102"/>
        <v>0</v>
      </c>
      <c r="BV62" s="59">
        <f t="shared" si="102"/>
        <v>0</v>
      </c>
      <c r="BW62" s="59">
        <f t="shared" si="102"/>
        <v>0</v>
      </c>
      <c r="BX62" s="59">
        <f t="shared" si="102"/>
        <v>0</v>
      </c>
      <c r="BY62" s="59">
        <f t="shared" si="102"/>
        <v>0</v>
      </c>
      <c r="BZ62" s="59">
        <f t="shared" si="102"/>
        <v>0</v>
      </c>
      <c r="CA62" s="59">
        <f t="shared" si="102"/>
        <v>0</v>
      </c>
      <c r="CB62" s="59">
        <f t="shared" si="102"/>
        <v>0</v>
      </c>
      <c r="CC62" s="59">
        <f t="shared" si="102"/>
        <v>0</v>
      </c>
      <c r="CD62" s="59">
        <f t="shared" si="102"/>
        <v>0</v>
      </c>
      <c r="CE62" s="59">
        <f t="shared" si="102"/>
        <v>0</v>
      </c>
      <c r="CF62" s="59">
        <f t="shared" si="102"/>
        <v>0</v>
      </c>
      <c r="CG62" s="59">
        <f t="shared" si="102"/>
        <v>0</v>
      </c>
      <c r="CH62" s="59">
        <f t="shared" si="102"/>
        <v>0</v>
      </c>
      <c r="CI62" s="59">
        <f t="shared" si="102"/>
        <v>0</v>
      </c>
      <c r="CJ62" s="59">
        <f t="shared" si="102"/>
        <v>0</v>
      </c>
      <c r="CK62" s="59">
        <f t="shared" si="102"/>
        <v>0</v>
      </c>
      <c r="CL62" s="59">
        <f t="shared" si="102"/>
        <v>0</v>
      </c>
      <c r="CM62" s="59">
        <f t="shared" si="102"/>
        <v>0</v>
      </c>
      <c r="CN62" s="59">
        <f t="shared" si="102"/>
        <v>0</v>
      </c>
      <c r="CO62" s="59">
        <f t="shared" si="102"/>
        <v>0</v>
      </c>
      <c r="CP62" s="59">
        <f t="shared" si="102"/>
        <v>0</v>
      </c>
      <c r="CQ62" s="59">
        <f t="shared" si="102"/>
        <v>0</v>
      </c>
      <c r="CR62" s="59">
        <f t="shared" si="102"/>
        <v>0</v>
      </c>
      <c r="CS62" s="59">
        <f t="shared" si="102"/>
        <v>0</v>
      </c>
      <c r="CT62" s="59">
        <f t="shared" si="102"/>
        <v>0</v>
      </c>
      <c r="CU62" s="59">
        <f t="shared" si="102"/>
        <v>0</v>
      </c>
      <c r="CV62" s="59">
        <f t="shared" si="102"/>
        <v>0</v>
      </c>
      <c r="CW62" s="59">
        <f t="shared" si="102"/>
        <v>0</v>
      </c>
      <c r="CX62" s="59">
        <f t="shared" si="102"/>
        <v>0</v>
      </c>
      <c r="CY62" s="59">
        <f t="shared" si="102"/>
        <v>0</v>
      </c>
      <c r="CZ62" s="59">
        <f t="shared" ref="CZ62:DW62" si="103">+$E62*CZ30</f>
        <v>0</v>
      </c>
      <c r="DA62" s="59">
        <f t="shared" si="103"/>
        <v>0</v>
      </c>
      <c r="DB62" s="59">
        <f t="shared" si="103"/>
        <v>0</v>
      </c>
      <c r="DC62" s="59">
        <f t="shared" si="103"/>
        <v>0</v>
      </c>
      <c r="DD62" s="59">
        <f t="shared" si="103"/>
        <v>0</v>
      </c>
      <c r="DE62" s="59">
        <f t="shared" si="103"/>
        <v>0</v>
      </c>
      <c r="DF62" s="59">
        <f t="shared" si="103"/>
        <v>0</v>
      </c>
      <c r="DG62" s="59">
        <f t="shared" si="103"/>
        <v>0</v>
      </c>
      <c r="DH62" s="59">
        <f t="shared" si="103"/>
        <v>0</v>
      </c>
      <c r="DI62" s="59">
        <f t="shared" si="103"/>
        <v>0</v>
      </c>
      <c r="DJ62" s="59">
        <f t="shared" si="103"/>
        <v>0</v>
      </c>
      <c r="DK62" s="59">
        <f t="shared" si="103"/>
        <v>0</v>
      </c>
      <c r="DL62" s="59">
        <f t="shared" si="103"/>
        <v>0</v>
      </c>
      <c r="DM62" s="59">
        <f t="shared" si="103"/>
        <v>0</v>
      </c>
      <c r="DN62" s="59">
        <f t="shared" si="103"/>
        <v>0</v>
      </c>
      <c r="DO62" s="59">
        <f t="shared" si="103"/>
        <v>0</v>
      </c>
      <c r="DP62" s="59">
        <f t="shared" si="103"/>
        <v>0</v>
      </c>
      <c r="DQ62" s="59">
        <f t="shared" si="103"/>
        <v>0</v>
      </c>
      <c r="DR62" s="59">
        <f t="shared" si="103"/>
        <v>0</v>
      </c>
      <c r="DS62" s="59">
        <f t="shared" si="103"/>
        <v>0</v>
      </c>
      <c r="DT62" s="59">
        <f t="shared" si="103"/>
        <v>0</v>
      </c>
      <c r="DU62" s="59">
        <f t="shared" si="103"/>
        <v>0</v>
      </c>
      <c r="DV62" s="59">
        <f t="shared" si="103"/>
        <v>0</v>
      </c>
      <c r="DW62" s="59">
        <f t="shared" si="103"/>
        <v>0</v>
      </c>
    </row>
    <row r="63" spans="3:127" ht="16.5" thickTop="1" thickBot="1" x14ac:dyDescent="0.3">
      <c r="C63" s="119" t="str">
        <f t="shared" si="2"/>
        <v>Costo Variabile 26</v>
      </c>
      <c r="E63" s="57">
        <f t="shared" si="3"/>
        <v>0</v>
      </c>
      <c r="H63" s="59">
        <f t="shared" ref="H63:AM63" si="104">+$E63*H31</f>
        <v>0</v>
      </c>
      <c r="I63" s="59">
        <f t="shared" si="104"/>
        <v>0</v>
      </c>
      <c r="J63" s="59">
        <f t="shared" si="104"/>
        <v>0</v>
      </c>
      <c r="K63" s="59">
        <f t="shared" si="104"/>
        <v>0</v>
      </c>
      <c r="L63" s="59">
        <f t="shared" si="104"/>
        <v>0</v>
      </c>
      <c r="M63" s="59">
        <f t="shared" si="104"/>
        <v>0</v>
      </c>
      <c r="N63" s="59">
        <f t="shared" si="104"/>
        <v>0</v>
      </c>
      <c r="O63" s="59">
        <f t="shared" si="104"/>
        <v>0</v>
      </c>
      <c r="P63" s="59">
        <f t="shared" si="104"/>
        <v>0</v>
      </c>
      <c r="Q63" s="59">
        <f t="shared" si="104"/>
        <v>0</v>
      </c>
      <c r="R63" s="59">
        <f t="shared" si="104"/>
        <v>0</v>
      </c>
      <c r="S63" s="59">
        <f t="shared" si="104"/>
        <v>0</v>
      </c>
      <c r="T63" s="59">
        <f t="shared" si="104"/>
        <v>0</v>
      </c>
      <c r="U63" s="59">
        <f t="shared" si="104"/>
        <v>0</v>
      </c>
      <c r="V63" s="59">
        <f t="shared" si="104"/>
        <v>0</v>
      </c>
      <c r="W63" s="59">
        <f t="shared" si="104"/>
        <v>0</v>
      </c>
      <c r="X63" s="59">
        <f t="shared" si="104"/>
        <v>0</v>
      </c>
      <c r="Y63" s="59">
        <f t="shared" si="104"/>
        <v>0</v>
      </c>
      <c r="Z63" s="59">
        <f t="shared" si="104"/>
        <v>0</v>
      </c>
      <c r="AA63" s="59">
        <f t="shared" si="104"/>
        <v>0</v>
      </c>
      <c r="AB63" s="59">
        <f t="shared" si="104"/>
        <v>0</v>
      </c>
      <c r="AC63" s="59">
        <f t="shared" si="104"/>
        <v>0</v>
      </c>
      <c r="AD63" s="59">
        <f t="shared" si="104"/>
        <v>0</v>
      </c>
      <c r="AE63" s="59">
        <f t="shared" si="104"/>
        <v>0</v>
      </c>
      <c r="AF63" s="59">
        <f t="shared" si="104"/>
        <v>0</v>
      </c>
      <c r="AG63" s="59">
        <f t="shared" si="104"/>
        <v>0</v>
      </c>
      <c r="AH63" s="59">
        <f t="shared" si="104"/>
        <v>0</v>
      </c>
      <c r="AI63" s="59">
        <f t="shared" si="104"/>
        <v>0</v>
      </c>
      <c r="AJ63" s="59">
        <f t="shared" si="104"/>
        <v>0</v>
      </c>
      <c r="AK63" s="59">
        <f t="shared" si="104"/>
        <v>0</v>
      </c>
      <c r="AL63" s="59">
        <f t="shared" si="104"/>
        <v>0</v>
      </c>
      <c r="AM63" s="59">
        <f t="shared" si="104"/>
        <v>0</v>
      </c>
      <c r="AN63" s="59">
        <f t="shared" ref="AN63:BS63" si="105">+$E63*AN31</f>
        <v>0</v>
      </c>
      <c r="AO63" s="59">
        <f t="shared" si="105"/>
        <v>0</v>
      </c>
      <c r="AP63" s="59">
        <f t="shared" si="105"/>
        <v>0</v>
      </c>
      <c r="AQ63" s="59">
        <f t="shared" si="105"/>
        <v>0</v>
      </c>
      <c r="AR63" s="59">
        <f t="shared" si="105"/>
        <v>0</v>
      </c>
      <c r="AS63" s="59">
        <f t="shared" si="105"/>
        <v>0</v>
      </c>
      <c r="AT63" s="59">
        <f t="shared" si="105"/>
        <v>0</v>
      </c>
      <c r="AU63" s="59">
        <f t="shared" si="105"/>
        <v>0</v>
      </c>
      <c r="AV63" s="59">
        <f t="shared" si="105"/>
        <v>0</v>
      </c>
      <c r="AW63" s="59">
        <f t="shared" si="105"/>
        <v>0</v>
      </c>
      <c r="AX63" s="59">
        <f t="shared" si="105"/>
        <v>0</v>
      </c>
      <c r="AY63" s="59">
        <f t="shared" si="105"/>
        <v>0</v>
      </c>
      <c r="AZ63" s="59">
        <f t="shared" si="105"/>
        <v>0</v>
      </c>
      <c r="BA63" s="59">
        <f t="shared" si="105"/>
        <v>0</v>
      </c>
      <c r="BB63" s="59">
        <f t="shared" si="105"/>
        <v>0</v>
      </c>
      <c r="BC63" s="59">
        <f t="shared" si="105"/>
        <v>0</v>
      </c>
      <c r="BD63" s="59">
        <f t="shared" si="105"/>
        <v>0</v>
      </c>
      <c r="BE63" s="59">
        <f t="shared" si="105"/>
        <v>0</v>
      </c>
      <c r="BF63" s="59">
        <f t="shared" si="105"/>
        <v>0</v>
      </c>
      <c r="BG63" s="59">
        <f t="shared" si="105"/>
        <v>0</v>
      </c>
      <c r="BH63" s="59">
        <f t="shared" si="105"/>
        <v>0</v>
      </c>
      <c r="BI63" s="59">
        <f t="shared" si="105"/>
        <v>0</v>
      </c>
      <c r="BJ63" s="59">
        <f t="shared" si="105"/>
        <v>0</v>
      </c>
      <c r="BK63" s="59">
        <f t="shared" si="105"/>
        <v>0</v>
      </c>
      <c r="BL63" s="59">
        <f t="shared" si="105"/>
        <v>0</v>
      </c>
      <c r="BM63" s="59">
        <f t="shared" si="105"/>
        <v>0</v>
      </c>
      <c r="BN63" s="59">
        <f t="shared" si="105"/>
        <v>0</v>
      </c>
      <c r="BO63" s="59">
        <f t="shared" si="105"/>
        <v>0</v>
      </c>
      <c r="BP63" s="59">
        <f t="shared" si="105"/>
        <v>0</v>
      </c>
      <c r="BQ63" s="59">
        <f t="shared" si="105"/>
        <v>0</v>
      </c>
      <c r="BR63" s="59">
        <f t="shared" si="105"/>
        <v>0</v>
      </c>
      <c r="BS63" s="59">
        <f t="shared" si="105"/>
        <v>0</v>
      </c>
      <c r="BT63" s="59">
        <f t="shared" ref="BT63:CY63" si="106">+$E63*BT31</f>
        <v>0</v>
      </c>
      <c r="BU63" s="59">
        <f t="shared" si="106"/>
        <v>0</v>
      </c>
      <c r="BV63" s="59">
        <f t="shared" si="106"/>
        <v>0</v>
      </c>
      <c r="BW63" s="59">
        <f t="shared" si="106"/>
        <v>0</v>
      </c>
      <c r="BX63" s="59">
        <f t="shared" si="106"/>
        <v>0</v>
      </c>
      <c r="BY63" s="59">
        <f t="shared" si="106"/>
        <v>0</v>
      </c>
      <c r="BZ63" s="59">
        <f t="shared" si="106"/>
        <v>0</v>
      </c>
      <c r="CA63" s="59">
        <f t="shared" si="106"/>
        <v>0</v>
      </c>
      <c r="CB63" s="59">
        <f t="shared" si="106"/>
        <v>0</v>
      </c>
      <c r="CC63" s="59">
        <f t="shared" si="106"/>
        <v>0</v>
      </c>
      <c r="CD63" s="59">
        <f t="shared" si="106"/>
        <v>0</v>
      </c>
      <c r="CE63" s="59">
        <f t="shared" si="106"/>
        <v>0</v>
      </c>
      <c r="CF63" s="59">
        <f t="shared" si="106"/>
        <v>0</v>
      </c>
      <c r="CG63" s="59">
        <f t="shared" si="106"/>
        <v>0</v>
      </c>
      <c r="CH63" s="59">
        <f t="shared" si="106"/>
        <v>0</v>
      </c>
      <c r="CI63" s="59">
        <f t="shared" si="106"/>
        <v>0</v>
      </c>
      <c r="CJ63" s="59">
        <f t="shared" si="106"/>
        <v>0</v>
      </c>
      <c r="CK63" s="59">
        <f t="shared" si="106"/>
        <v>0</v>
      </c>
      <c r="CL63" s="59">
        <f t="shared" si="106"/>
        <v>0</v>
      </c>
      <c r="CM63" s="59">
        <f t="shared" si="106"/>
        <v>0</v>
      </c>
      <c r="CN63" s="59">
        <f t="shared" si="106"/>
        <v>0</v>
      </c>
      <c r="CO63" s="59">
        <f t="shared" si="106"/>
        <v>0</v>
      </c>
      <c r="CP63" s="59">
        <f t="shared" si="106"/>
        <v>0</v>
      </c>
      <c r="CQ63" s="59">
        <f t="shared" si="106"/>
        <v>0</v>
      </c>
      <c r="CR63" s="59">
        <f t="shared" si="106"/>
        <v>0</v>
      </c>
      <c r="CS63" s="59">
        <f t="shared" si="106"/>
        <v>0</v>
      </c>
      <c r="CT63" s="59">
        <f t="shared" si="106"/>
        <v>0</v>
      </c>
      <c r="CU63" s="59">
        <f t="shared" si="106"/>
        <v>0</v>
      </c>
      <c r="CV63" s="59">
        <f t="shared" si="106"/>
        <v>0</v>
      </c>
      <c r="CW63" s="59">
        <f t="shared" si="106"/>
        <v>0</v>
      </c>
      <c r="CX63" s="59">
        <f t="shared" si="106"/>
        <v>0</v>
      </c>
      <c r="CY63" s="59">
        <f t="shared" si="106"/>
        <v>0</v>
      </c>
      <c r="CZ63" s="59">
        <f t="shared" ref="CZ63:DW63" si="107">+$E63*CZ31</f>
        <v>0</v>
      </c>
      <c r="DA63" s="59">
        <f t="shared" si="107"/>
        <v>0</v>
      </c>
      <c r="DB63" s="59">
        <f t="shared" si="107"/>
        <v>0</v>
      </c>
      <c r="DC63" s="59">
        <f t="shared" si="107"/>
        <v>0</v>
      </c>
      <c r="DD63" s="59">
        <f t="shared" si="107"/>
        <v>0</v>
      </c>
      <c r="DE63" s="59">
        <f t="shared" si="107"/>
        <v>0</v>
      </c>
      <c r="DF63" s="59">
        <f t="shared" si="107"/>
        <v>0</v>
      </c>
      <c r="DG63" s="59">
        <f t="shared" si="107"/>
        <v>0</v>
      </c>
      <c r="DH63" s="59">
        <f t="shared" si="107"/>
        <v>0</v>
      </c>
      <c r="DI63" s="59">
        <f t="shared" si="107"/>
        <v>0</v>
      </c>
      <c r="DJ63" s="59">
        <f t="shared" si="107"/>
        <v>0</v>
      </c>
      <c r="DK63" s="59">
        <f t="shared" si="107"/>
        <v>0</v>
      </c>
      <c r="DL63" s="59">
        <f t="shared" si="107"/>
        <v>0</v>
      </c>
      <c r="DM63" s="59">
        <f t="shared" si="107"/>
        <v>0</v>
      </c>
      <c r="DN63" s="59">
        <f t="shared" si="107"/>
        <v>0</v>
      </c>
      <c r="DO63" s="59">
        <f t="shared" si="107"/>
        <v>0</v>
      </c>
      <c r="DP63" s="59">
        <f t="shared" si="107"/>
        <v>0</v>
      </c>
      <c r="DQ63" s="59">
        <f t="shared" si="107"/>
        <v>0</v>
      </c>
      <c r="DR63" s="59">
        <f t="shared" si="107"/>
        <v>0</v>
      </c>
      <c r="DS63" s="59">
        <f t="shared" si="107"/>
        <v>0</v>
      </c>
      <c r="DT63" s="59">
        <f t="shared" si="107"/>
        <v>0</v>
      </c>
      <c r="DU63" s="59">
        <f t="shared" si="107"/>
        <v>0</v>
      </c>
      <c r="DV63" s="59">
        <f t="shared" si="107"/>
        <v>0</v>
      </c>
      <c r="DW63" s="59">
        <f t="shared" si="107"/>
        <v>0</v>
      </c>
    </row>
    <row r="64" spans="3:127" ht="16.5" thickTop="1" thickBot="1" x14ac:dyDescent="0.3">
      <c r="C64" s="119" t="str">
        <f t="shared" si="2"/>
        <v>Costo Variabile 27</v>
      </c>
      <c r="E64" s="57">
        <f t="shared" si="3"/>
        <v>0</v>
      </c>
      <c r="H64" s="59">
        <f t="shared" ref="H64:AM64" si="108">+$E64*H32</f>
        <v>0</v>
      </c>
      <c r="I64" s="59">
        <f t="shared" si="108"/>
        <v>0</v>
      </c>
      <c r="J64" s="59">
        <f t="shared" si="108"/>
        <v>0</v>
      </c>
      <c r="K64" s="59">
        <f t="shared" si="108"/>
        <v>0</v>
      </c>
      <c r="L64" s="59">
        <f t="shared" si="108"/>
        <v>0</v>
      </c>
      <c r="M64" s="59">
        <f t="shared" si="108"/>
        <v>0</v>
      </c>
      <c r="N64" s="59">
        <f t="shared" si="108"/>
        <v>0</v>
      </c>
      <c r="O64" s="59">
        <f t="shared" si="108"/>
        <v>0</v>
      </c>
      <c r="P64" s="59">
        <f t="shared" si="108"/>
        <v>0</v>
      </c>
      <c r="Q64" s="59">
        <f t="shared" si="108"/>
        <v>0</v>
      </c>
      <c r="R64" s="59">
        <f t="shared" si="108"/>
        <v>0</v>
      </c>
      <c r="S64" s="59">
        <f t="shared" si="108"/>
        <v>0</v>
      </c>
      <c r="T64" s="59">
        <f t="shared" si="108"/>
        <v>0</v>
      </c>
      <c r="U64" s="59">
        <f t="shared" si="108"/>
        <v>0</v>
      </c>
      <c r="V64" s="59">
        <f t="shared" si="108"/>
        <v>0</v>
      </c>
      <c r="W64" s="59">
        <f t="shared" si="108"/>
        <v>0</v>
      </c>
      <c r="X64" s="59">
        <f t="shared" si="108"/>
        <v>0</v>
      </c>
      <c r="Y64" s="59">
        <f t="shared" si="108"/>
        <v>0</v>
      </c>
      <c r="Z64" s="59">
        <f t="shared" si="108"/>
        <v>0</v>
      </c>
      <c r="AA64" s="59">
        <f t="shared" si="108"/>
        <v>0</v>
      </c>
      <c r="AB64" s="59">
        <f t="shared" si="108"/>
        <v>0</v>
      </c>
      <c r="AC64" s="59">
        <f t="shared" si="108"/>
        <v>0</v>
      </c>
      <c r="AD64" s="59">
        <f t="shared" si="108"/>
        <v>0</v>
      </c>
      <c r="AE64" s="59">
        <f t="shared" si="108"/>
        <v>0</v>
      </c>
      <c r="AF64" s="59">
        <f t="shared" si="108"/>
        <v>0</v>
      </c>
      <c r="AG64" s="59">
        <f t="shared" si="108"/>
        <v>0</v>
      </c>
      <c r="AH64" s="59">
        <f t="shared" si="108"/>
        <v>0</v>
      </c>
      <c r="AI64" s="59">
        <f t="shared" si="108"/>
        <v>0</v>
      </c>
      <c r="AJ64" s="59">
        <f t="shared" si="108"/>
        <v>0</v>
      </c>
      <c r="AK64" s="59">
        <f t="shared" si="108"/>
        <v>0</v>
      </c>
      <c r="AL64" s="59">
        <f t="shared" si="108"/>
        <v>0</v>
      </c>
      <c r="AM64" s="59">
        <f t="shared" si="108"/>
        <v>0</v>
      </c>
      <c r="AN64" s="59">
        <f t="shared" ref="AN64:BS64" si="109">+$E64*AN32</f>
        <v>0</v>
      </c>
      <c r="AO64" s="59">
        <f t="shared" si="109"/>
        <v>0</v>
      </c>
      <c r="AP64" s="59">
        <f t="shared" si="109"/>
        <v>0</v>
      </c>
      <c r="AQ64" s="59">
        <f t="shared" si="109"/>
        <v>0</v>
      </c>
      <c r="AR64" s="59">
        <f t="shared" si="109"/>
        <v>0</v>
      </c>
      <c r="AS64" s="59">
        <f t="shared" si="109"/>
        <v>0</v>
      </c>
      <c r="AT64" s="59">
        <f t="shared" si="109"/>
        <v>0</v>
      </c>
      <c r="AU64" s="59">
        <f t="shared" si="109"/>
        <v>0</v>
      </c>
      <c r="AV64" s="59">
        <f t="shared" si="109"/>
        <v>0</v>
      </c>
      <c r="AW64" s="59">
        <f t="shared" si="109"/>
        <v>0</v>
      </c>
      <c r="AX64" s="59">
        <f t="shared" si="109"/>
        <v>0</v>
      </c>
      <c r="AY64" s="59">
        <f t="shared" si="109"/>
        <v>0</v>
      </c>
      <c r="AZ64" s="59">
        <f t="shared" si="109"/>
        <v>0</v>
      </c>
      <c r="BA64" s="59">
        <f t="shared" si="109"/>
        <v>0</v>
      </c>
      <c r="BB64" s="59">
        <f t="shared" si="109"/>
        <v>0</v>
      </c>
      <c r="BC64" s="59">
        <f t="shared" si="109"/>
        <v>0</v>
      </c>
      <c r="BD64" s="59">
        <f t="shared" si="109"/>
        <v>0</v>
      </c>
      <c r="BE64" s="59">
        <f t="shared" si="109"/>
        <v>0</v>
      </c>
      <c r="BF64" s="59">
        <f t="shared" si="109"/>
        <v>0</v>
      </c>
      <c r="BG64" s="59">
        <f t="shared" si="109"/>
        <v>0</v>
      </c>
      <c r="BH64" s="59">
        <f t="shared" si="109"/>
        <v>0</v>
      </c>
      <c r="BI64" s="59">
        <f t="shared" si="109"/>
        <v>0</v>
      </c>
      <c r="BJ64" s="59">
        <f t="shared" si="109"/>
        <v>0</v>
      </c>
      <c r="BK64" s="59">
        <f t="shared" si="109"/>
        <v>0</v>
      </c>
      <c r="BL64" s="59">
        <f t="shared" si="109"/>
        <v>0</v>
      </c>
      <c r="BM64" s="59">
        <f t="shared" si="109"/>
        <v>0</v>
      </c>
      <c r="BN64" s="59">
        <f t="shared" si="109"/>
        <v>0</v>
      </c>
      <c r="BO64" s="59">
        <f t="shared" si="109"/>
        <v>0</v>
      </c>
      <c r="BP64" s="59">
        <f t="shared" si="109"/>
        <v>0</v>
      </c>
      <c r="BQ64" s="59">
        <f t="shared" si="109"/>
        <v>0</v>
      </c>
      <c r="BR64" s="59">
        <f t="shared" si="109"/>
        <v>0</v>
      </c>
      <c r="BS64" s="59">
        <f t="shared" si="109"/>
        <v>0</v>
      </c>
      <c r="BT64" s="59">
        <f t="shared" ref="BT64:CY64" si="110">+$E64*BT32</f>
        <v>0</v>
      </c>
      <c r="BU64" s="59">
        <f t="shared" si="110"/>
        <v>0</v>
      </c>
      <c r="BV64" s="59">
        <f t="shared" si="110"/>
        <v>0</v>
      </c>
      <c r="BW64" s="59">
        <f t="shared" si="110"/>
        <v>0</v>
      </c>
      <c r="BX64" s="59">
        <f t="shared" si="110"/>
        <v>0</v>
      </c>
      <c r="BY64" s="59">
        <f t="shared" si="110"/>
        <v>0</v>
      </c>
      <c r="BZ64" s="59">
        <f t="shared" si="110"/>
        <v>0</v>
      </c>
      <c r="CA64" s="59">
        <f t="shared" si="110"/>
        <v>0</v>
      </c>
      <c r="CB64" s="59">
        <f t="shared" si="110"/>
        <v>0</v>
      </c>
      <c r="CC64" s="59">
        <f t="shared" si="110"/>
        <v>0</v>
      </c>
      <c r="CD64" s="59">
        <f t="shared" si="110"/>
        <v>0</v>
      </c>
      <c r="CE64" s="59">
        <f t="shared" si="110"/>
        <v>0</v>
      </c>
      <c r="CF64" s="59">
        <f t="shared" si="110"/>
        <v>0</v>
      </c>
      <c r="CG64" s="59">
        <f t="shared" si="110"/>
        <v>0</v>
      </c>
      <c r="CH64" s="59">
        <f t="shared" si="110"/>
        <v>0</v>
      </c>
      <c r="CI64" s="59">
        <f t="shared" si="110"/>
        <v>0</v>
      </c>
      <c r="CJ64" s="59">
        <f t="shared" si="110"/>
        <v>0</v>
      </c>
      <c r="CK64" s="59">
        <f t="shared" si="110"/>
        <v>0</v>
      </c>
      <c r="CL64" s="59">
        <f t="shared" si="110"/>
        <v>0</v>
      </c>
      <c r="CM64" s="59">
        <f t="shared" si="110"/>
        <v>0</v>
      </c>
      <c r="CN64" s="59">
        <f t="shared" si="110"/>
        <v>0</v>
      </c>
      <c r="CO64" s="59">
        <f t="shared" si="110"/>
        <v>0</v>
      </c>
      <c r="CP64" s="59">
        <f t="shared" si="110"/>
        <v>0</v>
      </c>
      <c r="CQ64" s="59">
        <f t="shared" si="110"/>
        <v>0</v>
      </c>
      <c r="CR64" s="59">
        <f t="shared" si="110"/>
        <v>0</v>
      </c>
      <c r="CS64" s="59">
        <f t="shared" si="110"/>
        <v>0</v>
      </c>
      <c r="CT64" s="59">
        <f t="shared" si="110"/>
        <v>0</v>
      </c>
      <c r="CU64" s="59">
        <f t="shared" si="110"/>
        <v>0</v>
      </c>
      <c r="CV64" s="59">
        <f t="shared" si="110"/>
        <v>0</v>
      </c>
      <c r="CW64" s="59">
        <f t="shared" si="110"/>
        <v>0</v>
      </c>
      <c r="CX64" s="59">
        <f t="shared" si="110"/>
        <v>0</v>
      </c>
      <c r="CY64" s="59">
        <f t="shared" si="110"/>
        <v>0</v>
      </c>
      <c r="CZ64" s="59">
        <f t="shared" ref="CZ64:DW64" si="111">+$E64*CZ32</f>
        <v>0</v>
      </c>
      <c r="DA64" s="59">
        <f t="shared" si="111"/>
        <v>0</v>
      </c>
      <c r="DB64" s="59">
        <f t="shared" si="111"/>
        <v>0</v>
      </c>
      <c r="DC64" s="59">
        <f t="shared" si="111"/>
        <v>0</v>
      </c>
      <c r="DD64" s="59">
        <f t="shared" si="111"/>
        <v>0</v>
      </c>
      <c r="DE64" s="59">
        <f t="shared" si="111"/>
        <v>0</v>
      </c>
      <c r="DF64" s="59">
        <f t="shared" si="111"/>
        <v>0</v>
      </c>
      <c r="DG64" s="59">
        <f t="shared" si="111"/>
        <v>0</v>
      </c>
      <c r="DH64" s="59">
        <f t="shared" si="111"/>
        <v>0</v>
      </c>
      <c r="DI64" s="59">
        <f t="shared" si="111"/>
        <v>0</v>
      </c>
      <c r="DJ64" s="59">
        <f t="shared" si="111"/>
        <v>0</v>
      </c>
      <c r="DK64" s="59">
        <f t="shared" si="111"/>
        <v>0</v>
      </c>
      <c r="DL64" s="59">
        <f t="shared" si="111"/>
        <v>0</v>
      </c>
      <c r="DM64" s="59">
        <f t="shared" si="111"/>
        <v>0</v>
      </c>
      <c r="DN64" s="59">
        <f t="shared" si="111"/>
        <v>0</v>
      </c>
      <c r="DO64" s="59">
        <f t="shared" si="111"/>
        <v>0</v>
      </c>
      <c r="DP64" s="59">
        <f t="shared" si="111"/>
        <v>0</v>
      </c>
      <c r="DQ64" s="59">
        <f t="shared" si="111"/>
        <v>0</v>
      </c>
      <c r="DR64" s="59">
        <f t="shared" si="111"/>
        <v>0</v>
      </c>
      <c r="DS64" s="59">
        <f t="shared" si="111"/>
        <v>0</v>
      </c>
      <c r="DT64" s="59">
        <f t="shared" si="111"/>
        <v>0</v>
      </c>
      <c r="DU64" s="59">
        <f t="shared" si="111"/>
        <v>0</v>
      </c>
      <c r="DV64" s="59">
        <f t="shared" si="111"/>
        <v>0</v>
      </c>
      <c r="DW64" s="59">
        <f t="shared" si="111"/>
        <v>0</v>
      </c>
    </row>
    <row r="65" spans="3:127" ht="16.5" thickTop="1" thickBot="1" x14ac:dyDescent="0.3">
      <c r="C65" s="119" t="str">
        <f t="shared" si="2"/>
        <v>Costo Variabile 28</v>
      </c>
      <c r="E65" s="57">
        <f t="shared" si="3"/>
        <v>0</v>
      </c>
      <c r="H65" s="59">
        <f t="shared" ref="H65:AM65" si="112">+$E65*H33</f>
        <v>0</v>
      </c>
      <c r="I65" s="59">
        <f t="shared" si="112"/>
        <v>0</v>
      </c>
      <c r="J65" s="59">
        <f t="shared" si="112"/>
        <v>0</v>
      </c>
      <c r="K65" s="59">
        <f t="shared" si="112"/>
        <v>0</v>
      </c>
      <c r="L65" s="59">
        <f t="shared" si="112"/>
        <v>0</v>
      </c>
      <c r="M65" s="59">
        <f t="shared" si="112"/>
        <v>0</v>
      </c>
      <c r="N65" s="59">
        <f t="shared" si="112"/>
        <v>0</v>
      </c>
      <c r="O65" s="59">
        <f t="shared" si="112"/>
        <v>0</v>
      </c>
      <c r="P65" s="59">
        <f t="shared" si="112"/>
        <v>0</v>
      </c>
      <c r="Q65" s="59">
        <f t="shared" si="112"/>
        <v>0</v>
      </c>
      <c r="R65" s="59">
        <f t="shared" si="112"/>
        <v>0</v>
      </c>
      <c r="S65" s="59">
        <f t="shared" si="112"/>
        <v>0</v>
      </c>
      <c r="T65" s="59">
        <f t="shared" si="112"/>
        <v>0</v>
      </c>
      <c r="U65" s="59">
        <f t="shared" si="112"/>
        <v>0</v>
      </c>
      <c r="V65" s="59">
        <f t="shared" si="112"/>
        <v>0</v>
      </c>
      <c r="W65" s="59">
        <f t="shared" si="112"/>
        <v>0</v>
      </c>
      <c r="X65" s="59">
        <f t="shared" si="112"/>
        <v>0</v>
      </c>
      <c r="Y65" s="59">
        <f t="shared" si="112"/>
        <v>0</v>
      </c>
      <c r="Z65" s="59">
        <f t="shared" si="112"/>
        <v>0</v>
      </c>
      <c r="AA65" s="59">
        <f t="shared" si="112"/>
        <v>0</v>
      </c>
      <c r="AB65" s="59">
        <f t="shared" si="112"/>
        <v>0</v>
      </c>
      <c r="AC65" s="59">
        <f t="shared" si="112"/>
        <v>0</v>
      </c>
      <c r="AD65" s="59">
        <f t="shared" si="112"/>
        <v>0</v>
      </c>
      <c r="AE65" s="59">
        <f t="shared" si="112"/>
        <v>0</v>
      </c>
      <c r="AF65" s="59">
        <f t="shared" si="112"/>
        <v>0</v>
      </c>
      <c r="AG65" s="59">
        <f t="shared" si="112"/>
        <v>0</v>
      </c>
      <c r="AH65" s="59">
        <f t="shared" si="112"/>
        <v>0</v>
      </c>
      <c r="AI65" s="59">
        <f t="shared" si="112"/>
        <v>0</v>
      </c>
      <c r="AJ65" s="59">
        <f t="shared" si="112"/>
        <v>0</v>
      </c>
      <c r="AK65" s="59">
        <f t="shared" si="112"/>
        <v>0</v>
      </c>
      <c r="AL65" s="59">
        <f t="shared" si="112"/>
        <v>0</v>
      </c>
      <c r="AM65" s="59">
        <f t="shared" si="112"/>
        <v>0</v>
      </c>
      <c r="AN65" s="59">
        <f t="shared" ref="AN65:BS65" si="113">+$E65*AN33</f>
        <v>0</v>
      </c>
      <c r="AO65" s="59">
        <f t="shared" si="113"/>
        <v>0</v>
      </c>
      <c r="AP65" s="59">
        <f t="shared" si="113"/>
        <v>0</v>
      </c>
      <c r="AQ65" s="59">
        <f t="shared" si="113"/>
        <v>0</v>
      </c>
      <c r="AR65" s="59">
        <f t="shared" si="113"/>
        <v>0</v>
      </c>
      <c r="AS65" s="59">
        <f t="shared" si="113"/>
        <v>0</v>
      </c>
      <c r="AT65" s="59">
        <f t="shared" si="113"/>
        <v>0</v>
      </c>
      <c r="AU65" s="59">
        <f t="shared" si="113"/>
        <v>0</v>
      </c>
      <c r="AV65" s="59">
        <f t="shared" si="113"/>
        <v>0</v>
      </c>
      <c r="AW65" s="59">
        <f t="shared" si="113"/>
        <v>0</v>
      </c>
      <c r="AX65" s="59">
        <f t="shared" si="113"/>
        <v>0</v>
      </c>
      <c r="AY65" s="59">
        <f t="shared" si="113"/>
        <v>0</v>
      </c>
      <c r="AZ65" s="59">
        <f t="shared" si="113"/>
        <v>0</v>
      </c>
      <c r="BA65" s="59">
        <f t="shared" si="113"/>
        <v>0</v>
      </c>
      <c r="BB65" s="59">
        <f t="shared" si="113"/>
        <v>0</v>
      </c>
      <c r="BC65" s="59">
        <f t="shared" si="113"/>
        <v>0</v>
      </c>
      <c r="BD65" s="59">
        <f t="shared" si="113"/>
        <v>0</v>
      </c>
      <c r="BE65" s="59">
        <f t="shared" si="113"/>
        <v>0</v>
      </c>
      <c r="BF65" s="59">
        <f t="shared" si="113"/>
        <v>0</v>
      </c>
      <c r="BG65" s="59">
        <f t="shared" si="113"/>
        <v>0</v>
      </c>
      <c r="BH65" s="59">
        <f t="shared" si="113"/>
        <v>0</v>
      </c>
      <c r="BI65" s="59">
        <f t="shared" si="113"/>
        <v>0</v>
      </c>
      <c r="BJ65" s="59">
        <f t="shared" si="113"/>
        <v>0</v>
      </c>
      <c r="BK65" s="59">
        <f t="shared" si="113"/>
        <v>0</v>
      </c>
      <c r="BL65" s="59">
        <f t="shared" si="113"/>
        <v>0</v>
      </c>
      <c r="BM65" s="59">
        <f t="shared" si="113"/>
        <v>0</v>
      </c>
      <c r="BN65" s="59">
        <f t="shared" si="113"/>
        <v>0</v>
      </c>
      <c r="BO65" s="59">
        <f t="shared" si="113"/>
        <v>0</v>
      </c>
      <c r="BP65" s="59">
        <f t="shared" si="113"/>
        <v>0</v>
      </c>
      <c r="BQ65" s="59">
        <f t="shared" si="113"/>
        <v>0</v>
      </c>
      <c r="BR65" s="59">
        <f t="shared" si="113"/>
        <v>0</v>
      </c>
      <c r="BS65" s="59">
        <f t="shared" si="113"/>
        <v>0</v>
      </c>
      <c r="BT65" s="59">
        <f t="shared" ref="BT65:CY65" si="114">+$E65*BT33</f>
        <v>0</v>
      </c>
      <c r="BU65" s="59">
        <f t="shared" si="114"/>
        <v>0</v>
      </c>
      <c r="BV65" s="59">
        <f t="shared" si="114"/>
        <v>0</v>
      </c>
      <c r="BW65" s="59">
        <f t="shared" si="114"/>
        <v>0</v>
      </c>
      <c r="BX65" s="59">
        <f t="shared" si="114"/>
        <v>0</v>
      </c>
      <c r="BY65" s="59">
        <f t="shared" si="114"/>
        <v>0</v>
      </c>
      <c r="BZ65" s="59">
        <f t="shared" si="114"/>
        <v>0</v>
      </c>
      <c r="CA65" s="59">
        <f t="shared" si="114"/>
        <v>0</v>
      </c>
      <c r="CB65" s="59">
        <f t="shared" si="114"/>
        <v>0</v>
      </c>
      <c r="CC65" s="59">
        <f t="shared" si="114"/>
        <v>0</v>
      </c>
      <c r="CD65" s="59">
        <f t="shared" si="114"/>
        <v>0</v>
      </c>
      <c r="CE65" s="59">
        <f t="shared" si="114"/>
        <v>0</v>
      </c>
      <c r="CF65" s="59">
        <f t="shared" si="114"/>
        <v>0</v>
      </c>
      <c r="CG65" s="59">
        <f t="shared" si="114"/>
        <v>0</v>
      </c>
      <c r="CH65" s="59">
        <f t="shared" si="114"/>
        <v>0</v>
      </c>
      <c r="CI65" s="59">
        <f t="shared" si="114"/>
        <v>0</v>
      </c>
      <c r="CJ65" s="59">
        <f t="shared" si="114"/>
        <v>0</v>
      </c>
      <c r="CK65" s="59">
        <f t="shared" si="114"/>
        <v>0</v>
      </c>
      <c r="CL65" s="59">
        <f t="shared" si="114"/>
        <v>0</v>
      </c>
      <c r="CM65" s="59">
        <f t="shared" si="114"/>
        <v>0</v>
      </c>
      <c r="CN65" s="59">
        <f t="shared" si="114"/>
        <v>0</v>
      </c>
      <c r="CO65" s="59">
        <f t="shared" si="114"/>
        <v>0</v>
      </c>
      <c r="CP65" s="59">
        <f t="shared" si="114"/>
        <v>0</v>
      </c>
      <c r="CQ65" s="59">
        <f t="shared" si="114"/>
        <v>0</v>
      </c>
      <c r="CR65" s="59">
        <f t="shared" si="114"/>
        <v>0</v>
      </c>
      <c r="CS65" s="59">
        <f t="shared" si="114"/>
        <v>0</v>
      </c>
      <c r="CT65" s="59">
        <f t="shared" si="114"/>
        <v>0</v>
      </c>
      <c r="CU65" s="59">
        <f t="shared" si="114"/>
        <v>0</v>
      </c>
      <c r="CV65" s="59">
        <f t="shared" si="114"/>
        <v>0</v>
      </c>
      <c r="CW65" s="59">
        <f t="shared" si="114"/>
        <v>0</v>
      </c>
      <c r="CX65" s="59">
        <f t="shared" si="114"/>
        <v>0</v>
      </c>
      <c r="CY65" s="59">
        <f t="shared" si="114"/>
        <v>0</v>
      </c>
      <c r="CZ65" s="59">
        <f t="shared" ref="CZ65:DW65" si="115">+$E65*CZ33</f>
        <v>0</v>
      </c>
      <c r="DA65" s="59">
        <f t="shared" si="115"/>
        <v>0</v>
      </c>
      <c r="DB65" s="59">
        <f t="shared" si="115"/>
        <v>0</v>
      </c>
      <c r="DC65" s="59">
        <f t="shared" si="115"/>
        <v>0</v>
      </c>
      <c r="DD65" s="59">
        <f t="shared" si="115"/>
        <v>0</v>
      </c>
      <c r="DE65" s="59">
        <f t="shared" si="115"/>
        <v>0</v>
      </c>
      <c r="DF65" s="59">
        <f t="shared" si="115"/>
        <v>0</v>
      </c>
      <c r="DG65" s="59">
        <f t="shared" si="115"/>
        <v>0</v>
      </c>
      <c r="DH65" s="59">
        <f t="shared" si="115"/>
        <v>0</v>
      </c>
      <c r="DI65" s="59">
        <f t="shared" si="115"/>
        <v>0</v>
      </c>
      <c r="DJ65" s="59">
        <f t="shared" si="115"/>
        <v>0</v>
      </c>
      <c r="DK65" s="59">
        <f t="shared" si="115"/>
        <v>0</v>
      </c>
      <c r="DL65" s="59">
        <f t="shared" si="115"/>
        <v>0</v>
      </c>
      <c r="DM65" s="59">
        <f t="shared" si="115"/>
        <v>0</v>
      </c>
      <c r="DN65" s="59">
        <f t="shared" si="115"/>
        <v>0</v>
      </c>
      <c r="DO65" s="59">
        <f t="shared" si="115"/>
        <v>0</v>
      </c>
      <c r="DP65" s="59">
        <f t="shared" si="115"/>
        <v>0</v>
      </c>
      <c r="DQ65" s="59">
        <f t="shared" si="115"/>
        <v>0</v>
      </c>
      <c r="DR65" s="59">
        <f t="shared" si="115"/>
        <v>0</v>
      </c>
      <c r="DS65" s="59">
        <f t="shared" si="115"/>
        <v>0</v>
      </c>
      <c r="DT65" s="59">
        <f t="shared" si="115"/>
        <v>0</v>
      </c>
      <c r="DU65" s="59">
        <f t="shared" si="115"/>
        <v>0</v>
      </c>
      <c r="DV65" s="59">
        <f t="shared" si="115"/>
        <v>0</v>
      </c>
      <c r="DW65" s="59">
        <f t="shared" si="115"/>
        <v>0</v>
      </c>
    </row>
    <row r="66" spans="3:127" ht="16.5" thickTop="1" thickBot="1" x14ac:dyDescent="0.3">
      <c r="C66" s="119" t="str">
        <f t="shared" si="2"/>
        <v>Costo Variabile 29</v>
      </c>
      <c r="E66" s="57">
        <f t="shared" si="3"/>
        <v>0</v>
      </c>
      <c r="H66" s="59">
        <f t="shared" ref="H66:AM66" si="116">+$E66*H34</f>
        <v>0</v>
      </c>
      <c r="I66" s="59">
        <f t="shared" si="116"/>
        <v>0</v>
      </c>
      <c r="J66" s="59">
        <f t="shared" si="116"/>
        <v>0</v>
      </c>
      <c r="K66" s="59">
        <f t="shared" si="116"/>
        <v>0</v>
      </c>
      <c r="L66" s="59">
        <f t="shared" si="116"/>
        <v>0</v>
      </c>
      <c r="M66" s="59">
        <f t="shared" si="116"/>
        <v>0</v>
      </c>
      <c r="N66" s="59">
        <f t="shared" si="116"/>
        <v>0</v>
      </c>
      <c r="O66" s="59">
        <f t="shared" si="116"/>
        <v>0</v>
      </c>
      <c r="P66" s="59">
        <f t="shared" si="116"/>
        <v>0</v>
      </c>
      <c r="Q66" s="59">
        <f t="shared" si="116"/>
        <v>0</v>
      </c>
      <c r="R66" s="59">
        <f t="shared" si="116"/>
        <v>0</v>
      </c>
      <c r="S66" s="59">
        <f t="shared" si="116"/>
        <v>0</v>
      </c>
      <c r="T66" s="59">
        <f t="shared" si="116"/>
        <v>0</v>
      </c>
      <c r="U66" s="59">
        <f t="shared" si="116"/>
        <v>0</v>
      </c>
      <c r="V66" s="59">
        <f t="shared" si="116"/>
        <v>0</v>
      </c>
      <c r="W66" s="59">
        <f t="shared" si="116"/>
        <v>0</v>
      </c>
      <c r="X66" s="59">
        <f t="shared" si="116"/>
        <v>0</v>
      </c>
      <c r="Y66" s="59">
        <f t="shared" si="116"/>
        <v>0</v>
      </c>
      <c r="Z66" s="59">
        <f t="shared" si="116"/>
        <v>0</v>
      </c>
      <c r="AA66" s="59">
        <f t="shared" si="116"/>
        <v>0</v>
      </c>
      <c r="AB66" s="59">
        <f t="shared" si="116"/>
        <v>0</v>
      </c>
      <c r="AC66" s="59">
        <f t="shared" si="116"/>
        <v>0</v>
      </c>
      <c r="AD66" s="59">
        <f t="shared" si="116"/>
        <v>0</v>
      </c>
      <c r="AE66" s="59">
        <f t="shared" si="116"/>
        <v>0</v>
      </c>
      <c r="AF66" s="59">
        <f t="shared" si="116"/>
        <v>0</v>
      </c>
      <c r="AG66" s="59">
        <f t="shared" si="116"/>
        <v>0</v>
      </c>
      <c r="AH66" s="59">
        <f t="shared" si="116"/>
        <v>0</v>
      </c>
      <c r="AI66" s="59">
        <f t="shared" si="116"/>
        <v>0</v>
      </c>
      <c r="AJ66" s="59">
        <f t="shared" si="116"/>
        <v>0</v>
      </c>
      <c r="AK66" s="59">
        <f t="shared" si="116"/>
        <v>0</v>
      </c>
      <c r="AL66" s="59">
        <f t="shared" si="116"/>
        <v>0</v>
      </c>
      <c r="AM66" s="59">
        <f t="shared" si="116"/>
        <v>0</v>
      </c>
      <c r="AN66" s="59">
        <f t="shared" ref="AN66:BS66" si="117">+$E66*AN34</f>
        <v>0</v>
      </c>
      <c r="AO66" s="59">
        <f t="shared" si="117"/>
        <v>0</v>
      </c>
      <c r="AP66" s="59">
        <f t="shared" si="117"/>
        <v>0</v>
      </c>
      <c r="AQ66" s="59">
        <f t="shared" si="117"/>
        <v>0</v>
      </c>
      <c r="AR66" s="59">
        <f t="shared" si="117"/>
        <v>0</v>
      </c>
      <c r="AS66" s="59">
        <f t="shared" si="117"/>
        <v>0</v>
      </c>
      <c r="AT66" s="59">
        <f t="shared" si="117"/>
        <v>0</v>
      </c>
      <c r="AU66" s="59">
        <f t="shared" si="117"/>
        <v>0</v>
      </c>
      <c r="AV66" s="59">
        <f t="shared" si="117"/>
        <v>0</v>
      </c>
      <c r="AW66" s="59">
        <f t="shared" si="117"/>
        <v>0</v>
      </c>
      <c r="AX66" s="59">
        <f t="shared" si="117"/>
        <v>0</v>
      </c>
      <c r="AY66" s="59">
        <f t="shared" si="117"/>
        <v>0</v>
      </c>
      <c r="AZ66" s="59">
        <f t="shared" si="117"/>
        <v>0</v>
      </c>
      <c r="BA66" s="59">
        <f t="shared" si="117"/>
        <v>0</v>
      </c>
      <c r="BB66" s="59">
        <f t="shared" si="117"/>
        <v>0</v>
      </c>
      <c r="BC66" s="59">
        <f t="shared" si="117"/>
        <v>0</v>
      </c>
      <c r="BD66" s="59">
        <f t="shared" si="117"/>
        <v>0</v>
      </c>
      <c r="BE66" s="59">
        <f t="shared" si="117"/>
        <v>0</v>
      </c>
      <c r="BF66" s="59">
        <f t="shared" si="117"/>
        <v>0</v>
      </c>
      <c r="BG66" s="59">
        <f t="shared" si="117"/>
        <v>0</v>
      </c>
      <c r="BH66" s="59">
        <f t="shared" si="117"/>
        <v>0</v>
      </c>
      <c r="BI66" s="59">
        <f t="shared" si="117"/>
        <v>0</v>
      </c>
      <c r="BJ66" s="59">
        <f t="shared" si="117"/>
        <v>0</v>
      </c>
      <c r="BK66" s="59">
        <f t="shared" si="117"/>
        <v>0</v>
      </c>
      <c r="BL66" s="59">
        <f t="shared" si="117"/>
        <v>0</v>
      </c>
      <c r="BM66" s="59">
        <f t="shared" si="117"/>
        <v>0</v>
      </c>
      <c r="BN66" s="59">
        <f t="shared" si="117"/>
        <v>0</v>
      </c>
      <c r="BO66" s="59">
        <f t="shared" si="117"/>
        <v>0</v>
      </c>
      <c r="BP66" s="59">
        <f t="shared" si="117"/>
        <v>0</v>
      </c>
      <c r="BQ66" s="59">
        <f t="shared" si="117"/>
        <v>0</v>
      </c>
      <c r="BR66" s="59">
        <f t="shared" si="117"/>
        <v>0</v>
      </c>
      <c r="BS66" s="59">
        <f t="shared" si="117"/>
        <v>0</v>
      </c>
      <c r="BT66" s="59">
        <f t="shared" ref="BT66:CY66" si="118">+$E66*BT34</f>
        <v>0</v>
      </c>
      <c r="BU66" s="59">
        <f t="shared" si="118"/>
        <v>0</v>
      </c>
      <c r="BV66" s="59">
        <f t="shared" si="118"/>
        <v>0</v>
      </c>
      <c r="BW66" s="59">
        <f t="shared" si="118"/>
        <v>0</v>
      </c>
      <c r="BX66" s="59">
        <f t="shared" si="118"/>
        <v>0</v>
      </c>
      <c r="BY66" s="59">
        <f t="shared" si="118"/>
        <v>0</v>
      </c>
      <c r="BZ66" s="59">
        <f t="shared" si="118"/>
        <v>0</v>
      </c>
      <c r="CA66" s="59">
        <f t="shared" si="118"/>
        <v>0</v>
      </c>
      <c r="CB66" s="59">
        <f t="shared" si="118"/>
        <v>0</v>
      </c>
      <c r="CC66" s="59">
        <f t="shared" si="118"/>
        <v>0</v>
      </c>
      <c r="CD66" s="59">
        <f t="shared" si="118"/>
        <v>0</v>
      </c>
      <c r="CE66" s="59">
        <f t="shared" si="118"/>
        <v>0</v>
      </c>
      <c r="CF66" s="59">
        <f t="shared" si="118"/>
        <v>0</v>
      </c>
      <c r="CG66" s="59">
        <f t="shared" si="118"/>
        <v>0</v>
      </c>
      <c r="CH66" s="59">
        <f t="shared" si="118"/>
        <v>0</v>
      </c>
      <c r="CI66" s="59">
        <f t="shared" si="118"/>
        <v>0</v>
      </c>
      <c r="CJ66" s="59">
        <f t="shared" si="118"/>
        <v>0</v>
      </c>
      <c r="CK66" s="59">
        <f t="shared" si="118"/>
        <v>0</v>
      </c>
      <c r="CL66" s="59">
        <f t="shared" si="118"/>
        <v>0</v>
      </c>
      <c r="CM66" s="59">
        <f t="shared" si="118"/>
        <v>0</v>
      </c>
      <c r="CN66" s="59">
        <f t="shared" si="118"/>
        <v>0</v>
      </c>
      <c r="CO66" s="59">
        <f t="shared" si="118"/>
        <v>0</v>
      </c>
      <c r="CP66" s="59">
        <f t="shared" si="118"/>
        <v>0</v>
      </c>
      <c r="CQ66" s="59">
        <f t="shared" si="118"/>
        <v>0</v>
      </c>
      <c r="CR66" s="59">
        <f t="shared" si="118"/>
        <v>0</v>
      </c>
      <c r="CS66" s="59">
        <f t="shared" si="118"/>
        <v>0</v>
      </c>
      <c r="CT66" s="59">
        <f t="shared" si="118"/>
        <v>0</v>
      </c>
      <c r="CU66" s="59">
        <f t="shared" si="118"/>
        <v>0</v>
      </c>
      <c r="CV66" s="59">
        <f t="shared" si="118"/>
        <v>0</v>
      </c>
      <c r="CW66" s="59">
        <f t="shared" si="118"/>
        <v>0</v>
      </c>
      <c r="CX66" s="59">
        <f t="shared" si="118"/>
        <v>0</v>
      </c>
      <c r="CY66" s="59">
        <f t="shared" si="118"/>
        <v>0</v>
      </c>
      <c r="CZ66" s="59">
        <f t="shared" ref="CZ66:DW66" si="119">+$E66*CZ34</f>
        <v>0</v>
      </c>
      <c r="DA66" s="59">
        <f t="shared" si="119"/>
        <v>0</v>
      </c>
      <c r="DB66" s="59">
        <f t="shared" si="119"/>
        <v>0</v>
      </c>
      <c r="DC66" s="59">
        <f t="shared" si="119"/>
        <v>0</v>
      </c>
      <c r="DD66" s="59">
        <f t="shared" si="119"/>
        <v>0</v>
      </c>
      <c r="DE66" s="59">
        <f t="shared" si="119"/>
        <v>0</v>
      </c>
      <c r="DF66" s="59">
        <f t="shared" si="119"/>
        <v>0</v>
      </c>
      <c r="DG66" s="59">
        <f t="shared" si="119"/>
        <v>0</v>
      </c>
      <c r="DH66" s="59">
        <f t="shared" si="119"/>
        <v>0</v>
      </c>
      <c r="DI66" s="59">
        <f t="shared" si="119"/>
        <v>0</v>
      </c>
      <c r="DJ66" s="59">
        <f t="shared" si="119"/>
        <v>0</v>
      </c>
      <c r="DK66" s="59">
        <f t="shared" si="119"/>
        <v>0</v>
      </c>
      <c r="DL66" s="59">
        <f t="shared" si="119"/>
        <v>0</v>
      </c>
      <c r="DM66" s="59">
        <f t="shared" si="119"/>
        <v>0</v>
      </c>
      <c r="DN66" s="59">
        <f t="shared" si="119"/>
        <v>0</v>
      </c>
      <c r="DO66" s="59">
        <f t="shared" si="119"/>
        <v>0</v>
      </c>
      <c r="DP66" s="59">
        <f t="shared" si="119"/>
        <v>0</v>
      </c>
      <c r="DQ66" s="59">
        <f t="shared" si="119"/>
        <v>0</v>
      </c>
      <c r="DR66" s="59">
        <f t="shared" si="119"/>
        <v>0</v>
      </c>
      <c r="DS66" s="59">
        <f t="shared" si="119"/>
        <v>0</v>
      </c>
      <c r="DT66" s="59">
        <f t="shared" si="119"/>
        <v>0</v>
      </c>
      <c r="DU66" s="59">
        <f t="shared" si="119"/>
        <v>0</v>
      </c>
      <c r="DV66" s="59">
        <f t="shared" si="119"/>
        <v>0</v>
      </c>
      <c r="DW66" s="59">
        <f t="shared" si="119"/>
        <v>0</v>
      </c>
    </row>
    <row r="67" spans="3:127" ht="16.5" thickTop="1" thickBot="1" x14ac:dyDescent="0.3">
      <c r="C67" s="119" t="str">
        <f t="shared" si="2"/>
        <v>Costo Variabile 30</v>
      </c>
      <c r="E67" s="57">
        <f t="shared" si="3"/>
        <v>0</v>
      </c>
      <c r="H67" s="59">
        <f t="shared" ref="H67:AM67" si="120">+$E67*H35</f>
        <v>0</v>
      </c>
      <c r="I67" s="59">
        <f t="shared" si="120"/>
        <v>0</v>
      </c>
      <c r="J67" s="59">
        <f t="shared" si="120"/>
        <v>0</v>
      </c>
      <c r="K67" s="59">
        <f t="shared" si="120"/>
        <v>0</v>
      </c>
      <c r="L67" s="59">
        <f t="shared" si="120"/>
        <v>0</v>
      </c>
      <c r="M67" s="59">
        <f t="shared" si="120"/>
        <v>0</v>
      </c>
      <c r="N67" s="59">
        <f t="shared" si="120"/>
        <v>0</v>
      </c>
      <c r="O67" s="59">
        <f t="shared" si="120"/>
        <v>0</v>
      </c>
      <c r="P67" s="59">
        <f t="shared" si="120"/>
        <v>0</v>
      </c>
      <c r="Q67" s="59">
        <f t="shared" si="120"/>
        <v>0</v>
      </c>
      <c r="R67" s="59">
        <f t="shared" si="120"/>
        <v>0</v>
      </c>
      <c r="S67" s="59">
        <f t="shared" si="120"/>
        <v>0</v>
      </c>
      <c r="T67" s="59">
        <f t="shared" si="120"/>
        <v>0</v>
      </c>
      <c r="U67" s="59">
        <f t="shared" si="120"/>
        <v>0</v>
      </c>
      <c r="V67" s="59">
        <f t="shared" si="120"/>
        <v>0</v>
      </c>
      <c r="W67" s="59">
        <f t="shared" si="120"/>
        <v>0</v>
      </c>
      <c r="X67" s="59">
        <f t="shared" si="120"/>
        <v>0</v>
      </c>
      <c r="Y67" s="59">
        <f t="shared" si="120"/>
        <v>0</v>
      </c>
      <c r="Z67" s="59">
        <f t="shared" si="120"/>
        <v>0</v>
      </c>
      <c r="AA67" s="59">
        <f t="shared" si="120"/>
        <v>0</v>
      </c>
      <c r="AB67" s="59">
        <f t="shared" si="120"/>
        <v>0</v>
      </c>
      <c r="AC67" s="59">
        <f t="shared" si="120"/>
        <v>0</v>
      </c>
      <c r="AD67" s="59">
        <f t="shared" si="120"/>
        <v>0</v>
      </c>
      <c r="AE67" s="59">
        <f t="shared" si="120"/>
        <v>0</v>
      </c>
      <c r="AF67" s="59">
        <f t="shared" si="120"/>
        <v>0</v>
      </c>
      <c r="AG67" s="59">
        <f t="shared" si="120"/>
        <v>0</v>
      </c>
      <c r="AH67" s="59">
        <f t="shared" si="120"/>
        <v>0</v>
      </c>
      <c r="AI67" s="59">
        <f t="shared" si="120"/>
        <v>0</v>
      </c>
      <c r="AJ67" s="59">
        <f t="shared" si="120"/>
        <v>0</v>
      </c>
      <c r="AK67" s="59">
        <f t="shared" si="120"/>
        <v>0</v>
      </c>
      <c r="AL67" s="59">
        <f t="shared" si="120"/>
        <v>0</v>
      </c>
      <c r="AM67" s="59">
        <f t="shared" si="120"/>
        <v>0</v>
      </c>
      <c r="AN67" s="59">
        <f t="shared" ref="AN67:BS67" si="121">+$E67*AN35</f>
        <v>0</v>
      </c>
      <c r="AO67" s="59">
        <f t="shared" si="121"/>
        <v>0</v>
      </c>
      <c r="AP67" s="59">
        <f t="shared" si="121"/>
        <v>0</v>
      </c>
      <c r="AQ67" s="59">
        <f t="shared" si="121"/>
        <v>0</v>
      </c>
      <c r="AR67" s="59">
        <f t="shared" si="121"/>
        <v>0</v>
      </c>
      <c r="AS67" s="59">
        <f t="shared" si="121"/>
        <v>0</v>
      </c>
      <c r="AT67" s="59">
        <f t="shared" si="121"/>
        <v>0</v>
      </c>
      <c r="AU67" s="59">
        <f t="shared" si="121"/>
        <v>0</v>
      </c>
      <c r="AV67" s="59">
        <f t="shared" si="121"/>
        <v>0</v>
      </c>
      <c r="AW67" s="59">
        <f t="shared" si="121"/>
        <v>0</v>
      </c>
      <c r="AX67" s="59">
        <f t="shared" si="121"/>
        <v>0</v>
      </c>
      <c r="AY67" s="59">
        <f t="shared" si="121"/>
        <v>0</v>
      </c>
      <c r="AZ67" s="59">
        <f t="shared" si="121"/>
        <v>0</v>
      </c>
      <c r="BA67" s="59">
        <f t="shared" si="121"/>
        <v>0</v>
      </c>
      <c r="BB67" s="59">
        <f t="shared" si="121"/>
        <v>0</v>
      </c>
      <c r="BC67" s="59">
        <f t="shared" si="121"/>
        <v>0</v>
      </c>
      <c r="BD67" s="59">
        <f t="shared" si="121"/>
        <v>0</v>
      </c>
      <c r="BE67" s="59">
        <f t="shared" si="121"/>
        <v>0</v>
      </c>
      <c r="BF67" s="59">
        <f t="shared" si="121"/>
        <v>0</v>
      </c>
      <c r="BG67" s="59">
        <f t="shared" si="121"/>
        <v>0</v>
      </c>
      <c r="BH67" s="59">
        <f t="shared" si="121"/>
        <v>0</v>
      </c>
      <c r="BI67" s="59">
        <f t="shared" si="121"/>
        <v>0</v>
      </c>
      <c r="BJ67" s="59">
        <f t="shared" si="121"/>
        <v>0</v>
      </c>
      <c r="BK67" s="59">
        <f t="shared" si="121"/>
        <v>0</v>
      </c>
      <c r="BL67" s="59">
        <f t="shared" si="121"/>
        <v>0</v>
      </c>
      <c r="BM67" s="59">
        <f t="shared" si="121"/>
        <v>0</v>
      </c>
      <c r="BN67" s="59">
        <f t="shared" si="121"/>
        <v>0</v>
      </c>
      <c r="BO67" s="59">
        <f t="shared" si="121"/>
        <v>0</v>
      </c>
      <c r="BP67" s="59">
        <f t="shared" si="121"/>
        <v>0</v>
      </c>
      <c r="BQ67" s="59">
        <f t="shared" si="121"/>
        <v>0</v>
      </c>
      <c r="BR67" s="59">
        <f t="shared" si="121"/>
        <v>0</v>
      </c>
      <c r="BS67" s="59">
        <f t="shared" si="121"/>
        <v>0</v>
      </c>
      <c r="BT67" s="59">
        <f t="shared" ref="BT67:CY67" si="122">+$E67*BT35</f>
        <v>0</v>
      </c>
      <c r="BU67" s="59">
        <f t="shared" si="122"/>
        <v>0</v>
      </c>
      <c r="BV67" s="59">
        <f t="shared" si="122"/>
        <v>0</v>
      </c>
      <c r="BW67" s="59">
        <f t="shared" si="122"/>
        <v>0</v>
      </c>
      <c r="BX67" s="59">
        <f t="shared" si="122"/>
        <v>0</v>
      </c>
      <c r="BY67" s="59">
        <f t="shared" si="122"/>
        <v>0</v>
      </c>
      <c r="BZ67" s="59">
        <f t="shared" si="122"/>
        <v>0</v>
      </c>
      <c r="CA67" s="59">
        <f t="shared" si="122"/>
        <v>0</v>
      </c>
      <c r="CB67" s="59">
        <f t="shared" si="122"/>
        <v>0</v>
      </c>
      <c r="CC67" s="59">
        <f t="shared" si="122"/>
        <v>0</v>
      </c>
      <c r="CD67" s="59">
        <f t="shared" si="122"/>
        <v>0</v>
      </c>
      <c r="CE67" s="59">
        <f t="shared" si="122"/>
        <v>0</v>
      </c>
      <c r="CF67" s="59">
        <f t="shared" si="122"/>
        <v>0</v>
      </c>
      <c r="CG67" s="59">
        <f t="shared" si="122"/>
        <v>0</v>
      </c>
      <c r="CH67" s="59">
        <f t="shared" si="122"/>
        <v>0</v>
      </c>
      <c r="CI67" s="59">
        <f t="shared" si="122"/>
        <v>0</v>
      </c>
      <c r="CJ67" s="59">
        <f t="shared" si="122"/>
        <v>0</v>
      </c>
      <c r="CK67" s="59">
        <f t="shared" si="122"/>
        <v>0</v>
      </c>
      <c r="CL67" s="59">
        <f t="shared" si="122"/>
        <v>0</v>
      </c>
      <c r="CM67" s="59">
        <f t="shared" si="122"/>
        <v>0</v>
      </c>
      <c r="CN67" s="59">
        <f t="shared" si="122"/>
        <v>0</v>
      </c>
      <c r="CO67" s="59">
        <f t="shared" si="122"/>
        <v>0</v>
      </c>
      <c r="CP67" s="59">
        <f t="shared" si="122"/>
        <v>0</v>
      </c>
      <c r="CQ67" s="59">
        <f t="shared" si="122"/>
        <v>0</v>
      </c>
      <c r="CR67" s="59">
        <f t="shared" si="122"/>
        <v>0</v>
      </c>
      <c r="CS67" s="59">
        <f t="shared" si="122"/>
        <v>0</v>
      </c>
      <c r="CT67" s="59">
        <f t="shared" si="122"/>
        <v>0</v>
      </c>
      <c r="CU67" s="59">
        <f t="shared" si="122"/>
        <v>0</v>
      </c>
      <c r="CV67" s="59">
        <f t="shared" si="122"/>
        <v>0</v>
      </c>
      <c r="CW67" s="59">
        <f t="shared" si="122"/>
        <v>0</v>
      </c>
      <c r="CX67" s="59">
        <f t="shared" si="122"/>
        <v>0</v>
      </c>
      <c r="CY67" s="59">
        <f t="shared" si="122"/>
        <v>0</v>
      </c>
      <c r="CZ67" s="59">
        <f t="shared" ref="CZ67:DW67" si="123">+$E67*CZ35</f>
        <v>0</v>
      </c>
      <c r="DA67" s="59">
        <f t="shared" si="123"/>
        <v>0</v>
      </c>
      <c r="DB67" s="59">
        <f t="shared" si="123"/>
        <v>0</v>
      </c>
      <c r="DC67" s="59">
        <f t="shared" si="123"/>
        <v>0</v>
      </c>
      <c r="DD67" s="59">
        <f t="shared" si="123"/>
        <v>0</v>
      </c>
      <c r="DE67" s="59">
        <f t="shared" si="123"/>
        <v>0</v>
      </c>
      <c r="DF67" s="59">
        <f t="shared" si="123"/>
        <v>0</v>
      </c>
      <c r="DG67" s="59">
        <f t="shared" si="123"/>
        <v>0</v>
      </c>
      <c r="DH67" s="59">
        <f t="shared" si="123"/>
        <v>0</v>
      </c>
      <c r="DI67" s="59">
        <f t="shared" si="123"/>
        <v>0</v>
      </c>
      <c r="DJ67" s="59">
        <f t="shared" si="123"/>
        <v>0</v>
      </c>
      <c r="DK67" s="59">
        <f t="shared" si="123"/>
        <v>0</v>
      </c>
      <c r="DL67" s="59">
        <f t="shared" si="123"/>
        <v>0</v>
      </c>
      <c r="DM67" s="59">
        <f t="shared" si="123"/>
        <v>0</v>
      </c>
      <c r="DN67" s="59">
        <f t="shared" si="123"/>
        <v>0</v>
      </c>
      <c r="DO67" s="59">
        <f t="shared" si="123"/>
        <v>0</v>
      </c>
      <c r="DP67" s="59">
        <f t="shared" si="123"/>
        <v>0</v>
      </c>
      <c r="DQ67" s="59">
        <f t="shared" si="123"/>
        <v>0</v>
      </c>
      <c r="DR67" s="59">
        <f t="shared" si="123"/>
        <v>0</v>
      </c>
      <c r="DS67" s="59">
        <f t="shared" si="123"/>
        <v>0</v>
      </c>
      <c r="DT67" s="59">
        <f t="shared" si="123"/>
        <v>0</v>
      </c>
      <c r="DU67" s="59">
        <f t="shared" si="123"/>
        <v>0</v>
      </c>
      <c r="DV67" s="59">
        <f t="shared" si="123"/>
        <v>0</v>
      </c>
      <c r="DW67" s="59">
        <f t="shared" si="123"/>
        <v>0</v>
      </c>
    </row>
    <row r="68" spans="3:127" ht="15.75" thickTop="1" x14ac:dyDescent="0.25">
      <c r="G68" s="16" t="s">
        <v>191</v>
      </c>
      <c r="H68" s="95">
        <f>SUM(H38:H67)</f>
        <v>316.8</v>
      </c>
      <c r="I68" s="95">
        <f t="shared" ref="I68" si="124">SUM(I38:I67)</f>
        <v>316.8</v>
      </c>
      <c r="J68" s="95">
        <f t="shared" ref="J68" si="125">SUM(J38:J67)</f>
        <v>316.8</v>
      </c>
      <c r="K68" s="95">
        <f t="shared" ref="K68" si="126">SUM(K38:K67)</f>
        <v>316.8</v>
      </c>
      <c r="L68" s="95">
        <f t="shared" ref="L68" si="127">SUM(L38:L67)</f>
        <v>316.8</v>
      </c>
      <c r="M68" s="95">
        <f t="shared" ref="M68" si="128">SUM(M38:M67)</f>
        <v>316.8</v>
      </c>
      <c r="N68" s="95">
        <f t="shared" ref="N68" si="129">SUM(N38:N67)</f>
        <v>316.8</v>
      </c>
      <c r="O68" s="95">
        <f t="shared" ref="O68" si="130">SUM(O38:O67)</f>
        <v>316.8</v>
      </c>
      <c r="P68" s="95">
        <f t="shared" ref="P68" si="131">SUM(P38:P67)</f>
        <v>316.8</v>
      </c>
      <c r="Q68" s="95">
        <f t="shared" ref="Q68" si="132">SUM(Q38:Q67)</f>
        <v>316.8</v>
      </c>
      <c r="R68" s="95">
        <f t="shared" ref="R68" si="133">SUM(R38:R67)</f>
        <v>316.8</v>
      </c>
      <c r="S68" s="95">
        <f t="shared" ref="S68" si="134">SUM(S38:S67)</f>
        <v>316.8</v>
      </c>
      <c r="T68" s="95">
        <f t="shared" ref="T68" si="135">SUM(T38:T67)</f>
        <v>792</v>
      </c>
      <c r="U68" s="95">
        <f t="shared" ref="U68" si="136">SUM(U38:U67)</f>
        <v>792</v>
      </c>
      <c r="V68" s="95">
        <f t="shared" ref="V68" si="137">SUM(V38:V67)</f>
        <v>792</v>
      </c>
      <c r="W68" s="95">
        <f t="shared" ref="W68" si="138">SUM(W38:W67)</f>
        <v>792</v>
      </c>
      <c r="X68" s="95">
        <f t="shared" ref="X68" si="139">SUM(X38:X67)</f>
        <v>792</v>
      </c>
      <c r="Y68" s="95">
        <f t="shared" ref="Y68" si="140">SUM(Y38:Y67)</f>
        <v>792</v>
      </c>
      <c r="Z68" s="95">
        <f t="shared" ref="Z68" si="141">SUM(Z38:Z67)</f>
        <v>792</v>
      </c>
      <c r="AA68" s="95">
        <f t="shared" ref="AA68" si="142">SUM(AA38:AA67)</f>
        <v>792</v>
      </c>
      <c r="AB68" s="95">
        <f t="shared" ref="AB68" si="143">SUM(AB38:AB67)</f>
        <v>792</v>
      </c>
      <c r="AC68" s="95">
        <f t="shared" ref="AC68" si="144">SUM(AC38:AC67)</f>
        <v>792</v>
      </c>
      <c r="AD68" s="95">
        <f t="shared" ref="AD68" si="145">SUM(AD38:AD67)</f>
        <v>792</v>
      </c>
      <c r="AE68" s="95">
        <f t="shared" ref="AE68" si="146">SUM(AE38:AE67)</f>
        <v>792</v>
      </c>
      <c r="AF68" s="95">
        <f t="shared" ref="AF68" si="147">SUM(AF38:AF67)</f>
        <v>792</v>
      </c>
      <c r="AG68" s="95">
        <f t="shared" ref="AG68" si="148">SUM(AG38:AG67)</f>
        <v>792</v>
      </c>
      <c r="AH68" s="95">
        <f t="shared" ref="AH68" si="149">SUM(AH38:AH67)</f>
        <v>792</v>
      </c>
      <c r="AI68" s="95">
        <f t="shared" ref="AI68" si="150">SUM(AI38:AI67)</f>
        <v>792</v>
      </c>
      <c r="AJ68" s="95">
        <f t="shared" ref="AJ68" si="151">SUM(AJ38:AJ67)</f>
        <v>792</v>
      </c>
      <c r="AK68" s="95">
        <f t="shared" ref="AK68" si="152">SUM(AK38:AK67)</f>
        <v>792</v>
      </c>
      <c r="AL68" s="95">
        <f t="shared" ref="AL68" si="153">SUM(AL38:AL67)</f>
        <v>792</v>
      </c>
      <c r="AM68" s="95">
        <f t="shared" ref="AM68" si="154">SUM(AM38:AM67)</f>
        <v>792</v>
      </c>
      <c r="AN68" s="95">
        <f t="shared" ref="AN68" si="155">SUM(AN38:AN67)</f>
        <v>792</v>
      </c>
      <c r="AO68" s="95">
        <f t="shared" ref="AO68" si="156">SUM(AO38:AO67)</f>
        <v>792</v>
      </c>
      <c r="AP68" s="95">
        <f t="shared" ref="AP68" si="157">SUM(AP38:AP67)</f>
        <v>792</v>
      </c>
      <c r="AQ68" s="95">
        <f t="shared" ref="AQ68" si="158">SUM(AQ38:AQ67)</f>
        <v>792</v>
      </c>
      <c r="AR68" s="95">
        <f t="shared" ref="AR68" si="159">SUM(AR38:AR67)</f>
        <v>792</v>
      </c>
      <c r="AS68" s="95">
        <f t="shared" ref="AS68" si="160">SUM(AS38:AS67)</f>
        <v>792</v>
      </c>
      <c r="AT68" s="95">
        <f t="shared" ref="AT68" si="161">SUM(AT38:AT67)</f>
        <v>792</v>
      </c>
      <c r="AU68" s="95">
        <f t="shared" ref="AU68" si="162">SUM(AU38:AU67)</f>
        <v>792</v>
      </c>
      <c r="AV68" s="95">
        <f t="shared" ref="AV68" si="163">SUM(AV38:AV67)</f>
        <v>792</v>
      </c>
      <c r="AW68" s="95">
        <f t="shared" ref="AW68" si="164">SUM(AW38:AW67)</f>
        <v>792</v>
      </c>
      <c r="AX68" s="95">
        <f t="shared" ref="AX68" si="165">SUM(AX38:AX67)</f>
        <v>792</v>
      </c>
      <c r="AY68" s="95">
        <f t="shared" ref="AY68" si="166">SUM(AY38:AY67)</f>
        <v>792</v>
      </c>
      <c r="AZ68" s="95">
        <f t="shared" ref="AZ68" si="167">SUM(AZ38:AZ67)</f>
        <v>792</v>
      </c>
      <c r="BA68" s="95">
        <f t="shared" ref="BA68" si="168">SUM(BA38:BA67)</f>
        <v>792</v>
      </c>
      <c r="BB68" s="95">
        <f t="shared" ref="BB68" si="169">SUM(BB38:BB67)</f>
        <v>792</v>
      </c>
      <c r="BC68" s="95">
        <f t="shared" ref="BC68" si="170">SUM(BC38:BC67)</f>
        <v>792</v>
      </c>
      <c r="BD68" s="95">
        <f t="shared" ref="BD68" si="171">SUM(BD38:BD67)</f>
        <v>792</v>
      </c>
      <c r="BE68" s="95">
        <f t="shared" ref="BE68" si="172">SUM(BE38:BE67)</f>
        <v>792</v>
      </c>
      <c r="BF68" s="95">
        <f t="shared" ref="BF68" si="173">SUM(BF38:BF67)</f>
        <v>792</v>
      </c>
      <c r="BG68" s="95">
        <f t="shared" ref="BG68" si="174">SUM(BG38:BG67)</f>
        <v>792</v>
      </c>
      <c r="BH68" s="95">
        <f t="shared" ref="BH68" si="175">SUM(BH38:BH67)</f>
        <v>792</v>
      </c>
      <c r="BI68" s="95">
        <f t="shared" ref="BI68" si="176">SUM(BI38:BI67)</f>
        <v>792</v>
      </c>
      <c r="BJ68" s="95">
        <f t="shared" ref="BJ68" si="177">SUM(BJ38:BJ67)</f>
        <v>792</v>
      </c>
      <c r="BK68" s="95">
        <f t="shared" ref="BK68" si="178">SUM(BK38:BK67)</f>
        <v>792</v>
      </c>
      <c r="BL68" s="95">
        <f t="shared" ref="BL68" si="179">SUM(BL38:BL67)</f>
        <v>792</v>
      </c>
      <c r="BM68" s="95">
        <f t="shared" ref="BM68" si="180">SUM(BM38:BM67)</f>
        <v>792</v>
      </c>
      <c r="BN68" s="95">
        <f t="shared" ref="BN68" si="181">SUM(BN38:BN67)</f>
        <v>792</v>
      </c>
      <c r="BO68" s="95">
        <f t="shared" ref="BO68" si="182">SUM(BO38:BO67)</f>
        <v>792</v>
      </c>
      <c r="BP68" s="95">
        <f t="shared" ref="BP68" si="183">SUM(BP38:BP67)</f>
        <v>792</v>
      </c>
      <c r="BQ68" s="95">
        <f t="shared" ref="BQ68" si="184">SUM(BQ38:BQ67)</f>
        <v>792</v>
      </c>
      <c r="BR68" s="95">
        <f t="shared" ref="BR68" si="185">SUM(BR38:BR67)</f>
        <v>792</v>
      </c>
      <c r="BS68" s="95">
        <f t="shared" ref="BS68" si="186">SUM(BS38:BS67)</f>
        <v>792</v>
      </c>
      <c r="BT68" s="95">
        <f t="shared" ref="BT68" si="187">SUM(BT38:BT67)</f>
        <v>792</v>
      </c>
      <c r="BU68" s="95">
        <f t="shared" ref="BU68" si="188">SUM(BU38:BU67)</f>
        <v>792</v>
      </c>
      <c r="BV68" s="95">
        <f t="shared" ref="BV68" si="189">SUM(BV38:BV67)</f>
        <v>792</v>
      </c>
      <c r="BW68" s="95">
        <f t="shared" ref="BW68" si="190">SUM(BW38:BW67)</f>
        <v>792</v>
      </c>
      <c r="BX68" s="95">
        <f t="shared" ref="BX68" si="191">SUM(BX38:BX67)</f>
        <v>792</v>
      </c>
      <c r="BY68" s="95">
        <f t="shared" ref="BY68" si="192">SUM(BY38:BY67)</f>
        <v>792</v>
      </c>
      <c r="BZ68" s="95">
        <f t="shared" ref="BZ68" si="193">SUM(BZ38:BZ67)</f>
        <v>792</v>
      </c>
      <c r="CA68" s="95">
        <f t="shared" ref="CA68" si="194">SUM(CA38:CA67)</f>
        <v>792</v>
      </c>
      <c r="CB68" s="95">
        <f t="shared" ref="CB68" si="195">SUM(CB38:CB67)</f>
        <v>792</v>
      </c>
      <c r="CC68" s="95">
        <f t="shared" ref="CC68" si="196">SUM(CC38:CC67)</f>
        <v>792</v>
      </c>
      <c r="CD68" s="95">
        <f t="shared" ref="CD68" si="197">SUM(CD38:CD67)</f>
        <v>792</v>
      </c>
      <c r="CE68" s="95">
        <f t="shared" ref="CE68" si="198">SUM(CE38:CE67)</f>
        <v>792</v>
      </c>
      <c r="CF68" s="95">
        <f t="shared" ref="CF68" si="199">SUM(CF38:CF67)</f>
        <v>792</v>
      </c>
      <c r="CG68" s="95">
        <f t="shared" ref="CG68" si="200">SUM(CG38:CG67)</f>
        <v>792</v>
      </c>
      <c r="CH68" s="95">
        <f t="shared" ref="CH68" si="201">SUM(CH38:CH67)</f>
        <v>792</v>
      </c>
      <c r="CI68" s="95">
        <f t="shared" ref="CI68" si="202">SUM(CI38:CI67)</f>
        <v>792</v>
      </c>
      <c r="CJ68" s="95">
        <f t="shared" ref="CJ68" si="203">SUM(CJ38:CJ67)</f>
        <v>792</v>
      </c>
      <c r="CK68" s="95">
        <f t="shared" ref="CK68" si="204">SUM(CK38:CK67)</f>
        <v>792</v>
      </c>
      <c r="CL68" s="95">
        <f t="shared" ref="CL68" si="205">SUM(CL38:CL67)</f>
        <v>792</v>
      </c>
      <c r="CM68" s="95">
        <f t="shared" ref="CM68" si="206">SUM(CM38:CM67)</f>
        <v>792</v>
      </c>
      <c r="CN68" s="95">
        <f t="shared" ref="CN68" si="207">SUM(CN38:CN67)</f>
        <v>792</v>
      </c>
      <c r="CO68" s="95">
        <f t="shared" ref="CO68" si="208">SUM(CO38:CO67)</f>
        <v>792</v>
      </c>
      <c r="CP68" s="95">
        <f t="shared" ref="CP68" si="209">SUM(CP38:CP67)</f>
        <v>792</v>
      </c>
      <c r="CQ68" s="95">
        <f t="shared" ref="CQ68" si="210">SUM(CQ38:CQ67)</f>
        <v>792</v>
      </c>
      <c r="CR68" s="95">
        <f t="shared" ref="CR68" si="211">SUM(CR38:CR67)</f>
        <v>792</v>
      </c>
      <c r="CS68" s="95">
        <f t="shared" ref="CS68" si="212">SUM(CS38:CS67)</f>
        <v>792</v>
      </c>
      <c r="CT68" s="95">
        <f t="shared" ref="CT68" si="213">SUM(CT38:CT67)</f>
        <v>792</v>
      </c>
      <c r="CU68" s="95">
        <f t="shared" ref="CU68" si="214">SUM(CU38:CU67)</f>
        <v>792</v>
      </c>
      <c r="CV68" s="95">
        <f t="shared" ref="CV68" si="215">SUM(CV38:CV67)</f>
        <v>792</v>
      </c>
      <c r="CW68" s="95">
        <f t="shared" ref="CW68" si="216">SUM(CW38:CW67)</f>
        <v>792</v>
      </c>
      <c r="CX68" s="95">
        <f t="shared" ref="CX68" si="217">SUM(CX38:CX67)</f>
        <v>792</v>
      </c>
      <c r="CY68" s="95">
        <f t="shared" ref="CY68" si="218">SUM(CY38:CY67)</f>
        <v>792</v>
      </c>
      <c r="CZ68" s="95">
        <f t="shared" ref="CZ68" si="219">SUM(CZ38:CZ67)</f>
        <v>792</v>
      </c>
      <c r="DA68" s="95">
        <f t="shared" ref="DA68" si="220">SUM(DA38:DA67)</f>
        <v>792</v>
      </c>
      <c r="DB68" s="95">
        <f t="shared" ref="DB68" si="221">SUM(DB38:DB67)</f>
        <v>792</v>
      </c>
      <c r="DC68" s="95">
        <f t="shared" ref="DC68" si="222">SUM(DC38:DC67)</f>
        <v>792</v>
      </c>
      <c r="DD68" s="95">
        <f t="shared" ref="DD68" si="223">SUM(DD38:DD67)</f>
        <v>792</v>
      </c>
      <c r="DE68" s="95">
        <f t="shared" ref="DE68" si="224">SUM(DE38:DE67)</f>
        <v>792</v>
      </c>
      <c r="DF68" s="95">
        <f t="shared" ref="DF68" si="225">SUM(DF38:DF67)</f>
        <v>792</v>
      </c>
      <c r="DG68" s="95">
        <f t="shared" ref="DG68" si="226">SUM(DG38:DG67)</f>
        <v>792</v>
      </c>
      <c r="DH68" s="95">
        <f t="shared" ref="DH68" si="227">SUM(DH38:DH67)</f>
        <v>792</v>
      </c>
      <c r="DI68" s="95">
        <f t="shared" ref="DI68" si="228">SUM(DI38:DI67)</f>
        <v>792</v>
      </c>
      <c r="DJ68" s="95">
        <f t="shared" ref="DJ68" si="229">SUM(DJ38:DJ67)</f>
        <v>792</v>
      </c>
      <c r="DK68" s="95">
        <f t="shared" ref="DK68" si="230">SUM(DK38:DK67)</f>
        <v>792</v>
      </c>
      <c r="DL68" s="95">
        <f t="shared" ref="DL68" si="231">SUM(DL38:DL67)</f>
        <v>792</v>
      </c>
      <c r="DM68" s="95">
        <f t="shared" ref="DM68" si="232">SUM(DM38:DM67)</f>
        <v>792</v>
      </c>
      <c r="DN68" s="95">
        <f t="shared" ref="DN68" si="233">SUM(DN38:DN67)</f>
        <v>792</v>
      </c>
      <c r="DO68" s="95">
        <f t="shared" ref="DO68" si="234">SUM(DO38:DO67)</f>
        <v>792</v>
      </c>
      <c r="DP68" s="95">
        <f t="shared" ref="DP68" si="235">SUM(DP38:DP67)</f>
        <v>792</v>
      </c>
      <c r="DQ68" s="95">
        <f t="shared" ref="DQ68" si="236">SUM(DQ38:DQ67)</f>
        <v>792</v>
      </c>
      <c r="DR68" s="95">
        <f t="shared" ref="DR68" si="237">SUM(DR38:DR67)</f>
        <v>792</v>
      </c>
      <c r="DS68" s="95">
        <f t="shared" ref="DS68" si="238">SUM(DS38:DS67)</f>
        <v>792</v>
      </c>
      <c r="DT68" s="95">
        <f t="shared" ref="DT68" si="239">SUM(DT38:DT67)</f>
        <v>792</v>
      </c>
      <c r="DU68" s="95">
        <f t="shared" ref="DU68" si="240">SUM(DU38:DU67)</f>
        <v>792</v>
      </c>
      <c r="DV68" s="95">
        <f t="shared" ref="DV68" si="241">SUM(DV38:DV67)</f>
        <v>792</v>
      </c>
      <c r="DW68" s="95">
        <f t="shared" ref="DW68" si="242">SUM(DW38:DW67)</f>
        <v>792</v>
      </c>
    </row>
    <row r="69" spans="3:127" ht="19.5" thickBot="1" x14ac:dyDescent="0.35">
      <c r="C69" s="29" t="s">
        <v>195</v>
      </c>
    </row>
    <row r="70" spans="3:127" ht="16.5" thickTop="1" thickBot="1" x14ac:dyDescent="0.3">
      <c r="C70" s="119" t="str">
        <f t="shared" ref="C70:C99" si="243">+C38</f>
        <v>Commerciali</v>
      </c>
      <c r="F70" s="58">
        <f t="shared" ref="F70:F99" si="244">+F6</f>
        <v>30</v>
      </c>
      <c r="H70" s="59">
        <f t="shared" ref="H70:H99" si="245">+IF($F70=0,H6+H38,0)</f>
        <v>0</v>
      </c>
      <c r="I70" s="59">
        <f t="shared" ref="I70:I99" si="246">+IF($F70=0,I6+I38,IF($F70=30,H6+H38,0))</f>
        <v>1756.8</v>
      </c>
      <c r="J70" s="59">
        <f t="shared" ref="J70:J99" si="247">+IF($F70=0,J6+J38,IF($F70=30,I6+I38,IF($F70=60,H6+H38,0)))</f>
        <v>1756.8</v>
      </c>
      <c r="K70" s="59">
        <f t="shared" ref="K70:K99" si="248">+IF($F70=0,K6+K38,IF($F70=30,J6+J38,IF($F70=60,I6+I38,H6+H38)))</f>
        <v>1756.8</v>
      </c>
      <c r="L70" s="59">
        <f t="shared" ref="L70:L99" si="249">+IF($F70=0,L6+L38,IF($F70=30,K6+K38,IF($F70=60,J6+J38,I6+I38)))</f>
        <v>1756.8</v>
      </c>
      <c r="M70" s="59">
        <f t="shared" ref="M70:M99" si="250">+IF($F70=0,M6+M38,IF($F70=30,L6+L38,IF($F70=60,K6+K38,J6+J38)))</f>
        <v>1756.8</v>
      </c>
      <c r="N70" s="59">
        <f t="shared" ref="N70:N99" si="251">+IF($F70=0,N6+N38,IF($F70=30,M6+M38,IF($F70=60,L6+L38,K6+K38)))</f>
        <v>1756.8</v>
      </c>
      <c r="O70" s="59">
        <f t="shared" ref="O70:O99" si="252">+IF($F70=0,O6+O38,IF($F70=30,N6+N38,IF($F70=60,M6+M38,L6+L38)))</f>
        <v>1756.8</v>
      </c>
      <c r="P70" s="59">
        <f t="shared" ref="P70:P99" si="253">+IF($F70=0,P6+P38,IF($F70=30,O6+O38,IF($F70=60,N6+N38,M6+M38)))</f>
        <v>1756.8</v>
      </c>
      <c r="Q70" s="59">
        <f t="shared" ref="Q70:Q99" si="254">+IF($F70=0,Q6+Q38,IF($F70=30,P6+P38,IF($F70=60,O6+O38,N6+N38)))</f>
        <v>1756.8</v>
      </c>
      <c r="R70" s="59">
        <f t="shared" ref="R70:R99" si="255">+IF($F70=0,R6+R38,IF($F70=30,Q6+Q38,IF($F70=60,P6+P38,O6+O38)))</f>
        <v>1756.8</v>
      </c>
      <c r="S70" s="59">
        <f t="shared" ref="S70:S99" si="256">+IF($F70=0,S6+S38,IF($F70=30,R6+R38,IF($F70=60,Q6+Q38,P6+P38)))</f>
        <v>1756.8</v>
      </c>
      <c r="T70" s="59">
        <f t="shared" ref="T70:T99" si="257">+IF($F70=0,T6+T38,IF($F70=30,S6+S38,IF($F70=60,R6+R38,Q6+Q38)))</f>
        <v>1756.8</v>
      </c>
      <c r="U70" s="59">
        <f t="shared" ref="U70:U99" si="258">+IF($F70=0,U6+U38,IF($F70=30,T6+T38,IF($F70=60,S6+S38,R6+R38)))</f>
        <v>4392</v>
      </c>
      <c r="V70" s="59">
        <f t="shared" ref="V70:V99" si="259">+IF($F70=0,V6+V38,IF($F70=30,U6+U38,IF($F70=60,T6+T38,S6+S38)))</f>
        <v>4392</v>
      </c>
      <c r="W70" s="59">
        <f t="shared" ref="W70:W99" si="260">+IF($F70=0,W6+W38,IF($F70=30,V6+V38,IF($F70=60,U6+U38,T6+T38)))</f>
        <v>4392</v>
      </c>
      <c r="X70" s="59">
        <f t="shared" ref="X70:X99" si="261">+IF($F70=0,X6+X38,IF($F70=30,W6+W38,IF($F70=60,V6+V38,U6+U38)))</f>
        <v>4392</v>
      </c>
      <c r="Y70" s="59">
        <f t="shared" ref="Y70:Y99" si="262">+IF($F70=0,Y6+Y38,IF($F70=30,X6+X38,IF($F70=60,W6+W38,V6+V38)))</f>
        <v>4392</v>
      </c>
      <c r="Z70" s="59">
        <f t="shared" ref="Z70:Z99" si="263">+IF($F70=0,Z6+Z38,IF($F70=30,Y6+Y38,IF($F70=60,X6+X38,W6+W38)))</f>
        <v>4392</v>
      </c>
      <c r="AA70" s="59">
        <f t="shared" ref="AA70:AA99" si="264">+IF($F70=0,AA6+AA38,IF($F70=30,Z6+Z38,IF($F70=60,Y6+Y38,X6+X38)))</f>
        <v>4392</v>
      </c>
      <c r="AB70" s="59">
        <f t="shared" ref="AB70:AB99" si="265">+IF($F70=0,AB6+AB38,IF($F70=30,AA6+AA38,IF($F70=60,Z6+Z38,Y6+Y38)))</f>
        <v>4392</v>
      </c>
      <c r="AC70" s="59">
        <f t="shared" ref="AC70:AC99" si="266">+IF($F70=0,AC6+AC38,IF($F70=30,AB6+AB38,IF($F70=60,AA6+AA38,Z6+Z38)))</f>
        <v>4392</v>
      </c>
      <c r="AD70" s="59">
        <f t="shared" ref="AD70:AD99" si="267">+IF($F70=0,AD6+AD38,IF($F70=30,AC6+AC38,IF($F70=60,AB6+AB38,AA6+AA38)))</f>
        <v>4392</v>
      </c>
      <c r="AE70" s="59">
        <f t="shared" ref="AE70:AE99" si="268">+IF($F70=0,AE6+AE38,IF($F70=30,AD6+AD38,IF($F70=60,AC6+AC38,AB6+AB38)))</f>
        <v>4392</v>
      </c>
      <c r="AF70" s="59">
        <f t="shared" ref="AF70:AF99" si="269">+IF($F70=0,AF6+AF38,IF($F70=30,AE6+AE38,IF($F70=60,AD6+AD38,AC6+AC38)))</f>
        <v>4392</v>
      </c>
      <c r="AG70" s="59">
        <f t="shared" ref="AG70:AG99" si="270">+IF($F70=0,AG6+AG38,IF($F70=30,AF6+AF38,IF($F70=60,AE6+AE38,AD6+AD38)))</f>
        <v>4392</v>
      </c>
      <c r="AH70" s="59">
        <f t="shared" ref="AH70:AH99" si="271">+IF($F70=0,AH6+AH38,IF($F70=30,AG6+AG38,IF($F70=60,AF6+AF38,AE6+AE38)))</f>
        <v>4392</v>
      </c>
      <c r="AI70" s="59">
        <f t="shared" ref="AI70:AI99" si="272">+IF($F70=0,AI6+AI38,IF($F70=30,AH6+AH38,IF($F70=60,AG6+AG38,AF6+AF38)))</f>
        <v>4392</v>
      </c>
      <c r="AJ70" s="59">
        <f t="shared" ref="AJ70:AJ99" si="273">+IF($F70=0,AJ6+AJ38,IF($F70=30,AI6+AI38,IF($F70=60,AH6+AH38,AG6+AG38)))</f>
        <v>4392</v>
      </c>
      <c r="AK70" s="59">
        <f t="shared" ref="AK70:AK99" si="274">+IF($F70=0,AK6+AK38,IF($F70=30,AJ6+AJ38,IF($F70=60,AI6+AI38,AH6+AH38)))</f>
        <v>4392</v>
      </c>
      <c r="AL70" s="59">
        <f t="shared" ref="AL70:AL99" si="275">+IF($F70=0,AL6+AL38,IF($F70=30,AK6+AK38,IF($F70=60,AJ6+AJ38,AI6+AI38)))</f>
        <v>4392</v>
      </c>
      <c r="AM70" s="59">
        <f t="shared" ref="AM70:AM99" si="276">+IF($F70=0,AM6+AM38,IF($F70=30,AL6+AL38,IF($F70=60,AK6+AK38,AJ6+AJ38)))</f>
        <v>4392</v>
      </c>
      <c r="AN70" s="59">
        <f t="shared" ref="AN70:AN99" si="277">+IF($F70=0,AN6+AN38,IF($F70=30,AM6+AM38,IF($F70=60,AL6+AL38,AK6+AK38)))</f>
        <v>4392</v>
      </c>
      <c r="AO70" s="59">
        <f t="shared" ref="AO70:AO99" si="278">+IF($F70=0,AO6+AO38,IF($F70=30,AN6+AN38,IF($F70=60,AM6+AM38,AL6+AL38)))</f>
        <v>4392</v>
      </c>
      <c r="AP70" s="59">
        <f t="shared" ref="AP70:AP99" si="279">+IF($F70=0,AP6+AP38,IF($F70=30,AO6+AO38,IF($F70=60,AN6+AN38,AM6+AM38)))</f>
        <v>4392</v>
      </c>
      <c r="AQ70" s="59">
        <f t="shared" ref="AQ70:AQ99" si="280">+IF($F70=0,AQ6+AQ38,IF($F70=30,AP6+AP38,IF($F70=60,AO6+AO38,AN6+AN38)))</f>
        <v>4392</v>
      </c>
      <c r="AR70" s="59">
        <f t="shared" ref="AR70:AR99" si="281">+IF($F70=0,AR6+AR38,IF($F70=30,AQ6+AQ38,IF($F70=60,AP6+AP38,AO6+AO38)))</f>
        <v>4392</v>
      </c>
      <c r="AS70" s="59">
        <f t="shared" ref="AS70:AS99" si="282">+IF($F70=0,AS6+AS38,IF($F70=30,AR6+AR38,IF($F70=60,AQ6+AQ38,AP6+AP38)))</f>
        <v>4392</v>
      </c>
      <c r="AT70" s="59">
        <f t="shared" ref="AT70:AT99" si="283">+IF($F70=0,AT6+AT38,IF($F70=30,AS6+AS38,IF($F70=60,AR6+AR38,AQ6+AQ38)))</f>
        <v>4392</v>
      </c>
      <c r="AU70" s="59">
        <f t="shared" ref="AU70:AU99" si="284">+IF($F70=0,AU6+AU38,IF($F70=30,AT6+AT38,IF($F70=60,AS6+AS38,AR6+AR38)))</f>
        <v>4392</v>
      </c>
      <c r="AV70" s="59">
        <f t="shared" ref="AV70:AV99" si="285">+IF($F70=0,AV6+AV38,IF($F70=30,AU6+AU38,IF($F70=60,AT6+AT38,AS6+AS38)))</f>
        <v>4392</v>
      </c>
      <c r="AW70" s="59">
        <f t="shared" ref="AW70:AW99" si="286">+IF($F70=0,AW6+AW38,IF($F70=30,AV6+AV38,IF($F70=60,AU6+AU38,AT6+AT38)))</f>
        <v>4392</v>
      </c>
      <c r="AX70" s="59">
        <f t="shared" ref="AX70:AX99" si="287">+IF($F70=0,AX6+AX38,IF($F70=30,AW6+AW38,IF($F70=60,AV6+AV38,AU6+AU38)))</f>
        <v>4392</v>
      </c>
      <c r="AY70" s="59">
        <f t="shared" ref="AY70:AY99" si="288">+IF($F70=0,AY6+AY38,IF($F70=30,AX6+AX38,IF($F70=60,AW6+AW38,AV6+AV38)))</f>
        <v>4392</v>
      </c>
      <c r="AZ70" s="59">
        <f t="shared" ref="AZ70:AZ99" si="289">+IF($F70=0,AZ6+AZ38,IF($F70=30,AY6+AY38,IF($F70=60,AX6+AX38,AW6+AW38)))</f>
        <v>4392</v>
      </c>
      <c r="BA70" s="59">
        <f t="shared" ref="BA70:BA99" si="290">+IF($F70=0,BA6+BA38,IF($F70=30,AZ6+AZ38,IF($F70=60,AY6+AY38,AX6+AX38)))</f>
        <v>4392</v>
      </c>
      <c r="BB70" s="59">
        <f t="shared" ref="BB70:BB99" si="291">+IF($F70=0,BB6+BB38,IF($F70=30,BA6+BA38,IF($F70=60,AZ6+AZ38,AY6+AY38)))</f>
        <v>4392</v>
      </c>
      <c r="BC70" s="59">
        <f t="shared" ref="BC70:BC99" si="292">+IF($F70=0,BC6+BC38,IF($F70=30,BB6+BB38,IF($F70=60,BA6+BA38,AZ6+AZ38)))</f>
        <v>4392</v>
      </c>
      <c r="BD70" s="59">
        <f t="shared" ref="BD70:BD99" si="293">+IF($F70=0,BD6+BD38,IF($F70=30,BC6+BC38,IF($F70=60,BB6+BB38,BA6+BA38)))</f>
        <v>4392</v>
      </c>
      <c r="BE70" s="59">
        <f t="shared" ref="BE70:BE99" si="294">+IF($F70=0,BE6+BE38,IF($F70=30,BD6+BD38,IF($F70=60,BC6+BC38,BB6+BB38)))</f>
        <v>4392</v>
      </c>
      <c r="BF70" s="59">
        <f t="shared" ref="BF70:BF99" si="295">+IF($F70=0,BF6+BF38,IF($F70=30,BE6+BE38,IF($F70=60,BD6+BD38,BC6+BC38)))</f>
        <v>4392</v>
      </c>
      <c r="BG70" s="59">
        <f t="shared" ref="BG70:BG99" si="296">+IF($F70=0,BG6+BG38,IF($F70=30,BF6+BF38,IF($F70=60,BE6+BE38,BD6+BD38)))</f>
        <v>4392</v>
      </c>
      <c r="BH70" s="59">
        <f t="shared" ref="BH70:BH99" si="297">+IF($F70=0,BH6+BH38,IF($F70=30,BG6+BG38,IF($F70=60,BF6+BF38,BE6+BE38)))</f>
        <v>4392</v>
      </c>
      <c r="BI70" s="59">
        <f t="shared" ref="BI70:BI99" si="298">+IF($F70=0,BI6+BI38,IF($F70=30,BH6+BH38,IF($F70=60,BG6+BG38,BF6+BF38)))</f>
        <v>4392</v>
      </c>
      <c r="BJ70" s="59">
        <f t="shared" ref="BJ70:BJ99" si="299">+IF($F70=0,BJ6+BJ38,IF($F70=30,BI6+BI38,IF($F70=60,BH6+BH38,BG6+BG38)))</f>
        <v>4392</v>
      </c>
      <c r="BK70" s="59">
        <f t="shared" ref="BK70:BK99" si="300">+IF($F70=0,BK6+BK38,IF($F70=30,BJ6+BJ38,IF($F70=60,BI6+BI38,BH6+BH38)))</f>
        <v>4392</v>
      </c>
      <c r="BL70" s="59">
        <f t="shared" ref="BL70:BL99" si="301">+IF($F70=0,BL6+BL38,IF($F70=30,BK6+BK38,IF($F70=60,BJ6+BJ38,BI6+BI38)))</f>
        <v>4392</v>
      </c>
      <c r="BM70" s="59">
        <f t="shared" ref="BM70:BM99" si="302">+IF($F70=0,BM6+BM38,IF($F70=30,BL6+BL38,IF($F70=60,BK6+BK38,BJ6+BJ38)))</f>
        <v>4392</v>
      </c>
      <c r="BN70" s="59">
        <f t="shared" ref="BN70:BN99" si="303">+IF($F70=0,BN6+BN38,IF($F70=30,BM6+BM38,IF($F70=60,BL6+BL38,BK6+BK38)))</f>
        <v>4392</v>
      </c>
      <c r="BO70" s="59">
        <f t="shared" ref="BO70:BO99" si="304">+IF($F70=0,BO6+BO38,IF($F70=30,BN6+BN38,IF($F70=60,BM6+BM38,BL6+BL38)))</f>
        <v>4392</v>
      </c>
      <c r="BP70" s="59">
        <f t="shared" ref="BP70:BP99" si="305">+IF($F70=0,BP6+BP38,IF($F70=30,BO6+BO38,IF($F70=60,BN6+BN38,BM6+BM38)))</f>
        <v>4392</v>
      </c>
      <c r="BQ70" s="59">
        <f t="shared" ref="BQ70:BQ99" si="306">+IF($F70=0,BQ6+BQ38,IF($F70=30,BP6+BP38,IF($F70=60,BO6+BO38,BN6+BN38)))</f>
        <v>4392</v>
      </c>
      <c r="BR70" s="59">
        <f t="shared" ref="BR70:BR99" si="307">+IF($F70=0,BR6+BR38,IF($F70=30,BQ6+BQ38,IF($F70=60,BP6+BP38,BO6+BO38)))</f>
        <v>4392</v>
      </c>
      <c r="BS70" s="59">
        <f t="shared" ref="BS70:BS99" si="308">+IF($F70=0,BS6+BS38,IF($F70=30,BR6+BR38,IF($F70=60,BQ6+BQ38,BP6+BP38)))</f>
        <v>4392</v>
      </c>
      <c r="BT70" s="59">
        <f t="shared" ref="BT70:BT99" si="309">+IF($F70=0,BT6+BT38,IF($F70=30,BS6+BS38,IF($F70=60,BR6+BR38,BQ6+BQ38)))</f>
        <v>4392</v>
      </c>
      <c r="BU70" s="59">
        <f t="shared" ref="BU70:BU99" si="310">+IF($F70=0,BU6+BU38,IF($F70=30,BT6+BT38,IF($F70=60,BS6+BS38,BR6+BR38)))</f>
        <v>4392</v>
      </c>
      <c r="BV70" s="59">
        <f t="shared" ref="BV70:BV99" si="311">+IF($F70=0,BV6+BV38,IF($F70=30,BU6+BU38,IF($F70=60,BT6+BT38,BS6+BS38)))</f>
        <v>4392</v>
      </c>
      <c r="BW70" s="59">
        <f t="shared" ref="BW70:BW99" si="312">+IF($F70=0,BW6+BW38,IF($F70=30,BV6+BV38,IF($F70=60,BU6+BU38,BT6+BT38)))</f>
        <v>4392</v>
      </c>
      <c r="BX70" s="59">
        <f t="shared" ref="BX70:BX99" si="313">+IF($F70=0,BX6+BX38,IF($F70=30,BW6+BW38,IF($F70=60,BV6+BV38,BU6+BU38)))</f>
        <v>4392</v>
      </c>
      <c r="BY70" s="59">
        <f t="shared" ref="BY70:BY99" si="314">+IF($F70=0,BY6+BY38,IF($F70=30,BX6+BX38,IF($F70=60,BW6+BW38,BV6+BV38)))</f>
        <v>4392</v>
      </c>
      <c r="BZ70" s="59">
        <f t="shared" ref="BZ70:BZ99" si="315">+IF($F70=0,BZ6+BZ38,IF($F70=30,BY6+BY38,IF($F70=60,BX6+BX38,BW6+BW38)))</f>
        <v>4392</v>
      </c>
      <c r="CA70" s="59">
        <f t="shared" ref="CA70:CA99" si="316">+IF($F70=0,CA6+CA38,IF($F70=30,BZ6+BZ38,IF($F70=60,BY6+BY38,BX6+BX38)))</f>
        <v>4392</v>
      </c>
      <c r="CB70" s="59">
        <f t="shared" ref="CB70:CB99" si="317">+IF($F70=0,CB6+CB38,IF($F70=30,CA6+CA38,IF($F70=60,BZ6+BZ38,BY6+BY38)))</f>
        <v>4392</v>
      </c>
      <c r="CC70" s="59">
        <f t="shared" ref="CC70:CC99" si="318">+IF($F70=0,CC6+CC38,IF($F70=30,CB6+CB38,IF($F70=60,CA6+CA38,BZ6+BZ38)))</f>
        <v>4392</v>
      </c>
      <c r="CD70" s="59">
        <f t="shared" ref="CD70:CD99" si="319">+IF($F70=0,CD6+CD38,IF($F70=30,CC6+CC38,IF($F70=60,CB6+CB38,CA6+CA38)))</f>
        <v>4392</v>
      </c>
      <c r="CE70" s="59">
        <f t="shared" ref="CE70:CE99" si="320">+IF($F70=0,CE6+CE38,IF($F70=30,CD6+CD38,IF($F70=60,CC6+CC38,CB6+CB38)))</f>
        <v>4392</v>
      </c>
      <c r="CF70" s="59">
        <f t="shared" ref="CF70:CF99" si="321">+IF($F70=0,CF6+CF38,IF($F70=30,CE6+CE38,IF($F70=60,CD6+CD38,CC6+CC38)))</f>
        <v>4392</v>
      </c>
      <c r="CG70" s="59">
        <f t="shared" ref="CG70:CG99" si="322">+IF($F70=0,CG6+CG38,IF($F70=30,CF6+CF38,IF($F70=60,CE6+CE38,CD6+CD38)))</f>
        <v>4392</v>
      </c>
      <c r="CH70" s="59">
        <f t="shared" ref="CH70:CH99" si="323">+IF($F70=0,CH6+CH38,IF($F70=30,CG6+CG38,IF($F70=60,CF6+CF38,CE6+CE38)))</f>
        <v>4392</v>
      </c>
      <c r="CI70" s="59">
        <f t="shared" ref="CI70:CI99" si="324">+IF($F70=0,CI6+CI38,IF($F70=30,CH6+CH38,IF($F70=60,CG6+CG38,CF6+CF38)))</f>
        <v>4392</v>
      </c>
      <c r="CJ70" s="59">
        <f t="shared" ref="CJ70:CJ99" si="325">+IF($F70=0,CJ6+CJ38,IF($F70=30,CI6+CI38,IF($F70=60,CH6+CH38,CG6+CG38)))</f>
        <v>4392</v>
      </c>
      <c r="CK70" s="59">
        <f t="shared" ref="CK70:CK99" si="326">+IF($F70=0,CK6+CK38,IF($F70=30,CJ6+CJ38,IF($F70=60,CI6+CI38,CH6+CH38)))</f>
        <v>4392</v>
      </c>
      <c r="CL70" s="59">
        <f t="shared" ref="CL70:CL99" si="327">+IF($F70=0,CL6+CL38,IF($F70=30,CK6+CK38,IF($F70=60,CJ6+CJ38,CI6+CI38)))</f>
        <v>4392</v>
      </c>
      <c r="CM70" s="59">
        <f t="shared" ref="CM70:CM99" si="328">+IF($F70=0,CM6+CM38,IF($F70=30,CL6+CL38,IF($F70=60,CK6+CK38,CJ6+CJ38)))</f>
        <v>4392</v>
      </c>
      <c r="CN70" s="59">
        <f t="shared" ref="CN70:CN99" si="329">+IF($F70=0,CN6+CN38,IF($F70=30,CM6+CM38,IF($F70=60,CL6+CL38,CK6+CK38)))</f>
        <v>4392</v>
      </c>
      <c r="CO70" s="59">
        <f t="shared" ref="CO70:CO99" si="330">+IF($F70=0,CO6+CO38,IF($F70=30,CN6+CN38,IF($F70=60,CM6+CM38,CL6+CL38)))</f>
        <v>4392</v>
      </c>
      <c r="CP70" s="59">
        <f t="shared" ref="CP70:CP99" si="331">+IF($F70=0,CP6+CP38,IF($F70=30,CO6+CO38,IF($F70=60,CN6+CN38,CM6+CM38)))</f>
        <v>4392</v>
      </c>
      <c r="CQ70" s="59">
        <f t="shared" ref="CQ70:CQ99" si="332">+IF($F70=0,CQ6+CQ38,IF($F70=30,CP6+CP38,IF($F70=60,CO6+CO38,CN6+CN38)))</f>
        <v>4392</v>
      </c>
      <c r="CR70" s="59">
        <f t="shared" ref="CR70:CR99" si="333">+IF($F70=0,CR6+CR38,IF($F70=30,CQ6+CQ38,IF($F70=60,CP6+CP38,CO6+CO38)))</f>
        <v>4392</v>
      </c>
      <c r="CS70" s="59">
        <f t="shared" ref="CS70:CS99" si="334">+IF($F70=0,CS6+CS38,IF($F70=30,CR6+CR38,IF($F70=60,CQ6+CQ38,CP6+CP38)))</f>
        <v>4392</v>
      </c>
      <c r="CT70" s="59">
        <f t="shared" ref="CT70:CT99" si="335">+IF($F70=0,CT6+CT38,IF($F70=30,CS6+CS38,IF($F70=60,CR6+CR38,CQ6+CQ38)))</f>
        <v>4392</v>
      </c>
      <c r="CU70" s="59">
        <f t="shared" ref="CU70:CU99" si="336">+IF($F70=0,CU6+CU38,IF($F70=30,CT6+CT38,IF($F70=60,CS6+CS38,CR6+CR38)))</f>
        <v>4392</v>
      </c>
      <c r="CV70" s="59">
        <f t="shared" ref="CV70:CV99" si="337">+IF($F70=0,CV6+CV38,IF($F70=30,CU6+CU38,IF($F70=60,CT6+CT38,CS6+CS38)))</f>
        <v>4392</v>
      </c>
      <c r="CW70" s="59">
        <f t="shared" ref="CW70:CW99" si="338">+IF($F70=0,CW6+CW38,IF($F70=30,CV6+CV38,IF($F70=60,CU6+CU38,CT6+CT38)))</f>
        <v>4392</v>
      </c>
      <c r="CX70" s="59">
        <f t="shared" ref="CX70:CX99" si="339">+IF($F70=0,CX6+CX38,IF($F70=30,CW6+CW38,IF($F70=60,CV6+CV38,CU6+CU38)))</f>
        <v>4392</v>
      </c>
      <c r="CY70" s="59">
        <f t="shared" ref="CY70:CY99" si="340">+IF($F70=0,CY6+CY38,IF($F70=30,CX6+CX38,IF($F70=60,CW6+CW38,CV6+CV38)))</f>
        <v>4392</v>
      </c>
      <c r="CZ70" s="59">
        <f t="shared" ref="CZ70:CZ99" si="341">+IF($F70=0,CZ6+CZ38,IF($F70=30,CY6+CY38,IF($F70=60,CX6+CX38,CW6+CW38)))</f>
        <v>4392</v>
      </c>
      <c r="DA70" s="59">
        <f t="shared" ref="DA70:DA99" si="342">+IF($F70=0,DA6+DA38,IF($F70=30,CZ6+CZ38,IF($F70=60,CY6+CY38,CX6+CX38)))</f>
        <v>4392</v>
      </c>
      <c r="DB70" s="59">
        <f t="shared" ref="DB70:DB99" si="343">+IF($F70=0,DB6+DB38,IF($F70=30,DA6+DA38,IF($F70=60,CZ6+CZ38,CY6+CY38)))</f>
        <v>4392</v>
      </c>
      <c r="DC70" s="59">
        <f t="shared" ref="DC70:DC99" si="344">+IF($F70=0,DC6+DC38,IF($F70=30,DB6+DB38,IF($F70=60,DA6+DA38,CZ6+CZ38)))</f>
        <v>4392</v>
      </c>
      <c r="DD70" s="59">
        <f t="shared" ref="DD70:DD99" si="345">+IF($F70=0,DD6+DD38,IF($F70=30,DC6+DC38,IF($F70=60,DB6+DB38,DA6+DA38)))</f>
        <v>4392</v>
      </c>
      <c r="DE70" s="59">
        <f t="shared" ref="DE70:DE99" si="346">+IF($F70=0,DE6+DE38,IF($F70=30,DD6+DD38,IF($F70=60,DC6+DC38,DB6+DB38)))</f>
        <v>4392</v>
      </c>
      <c r="DF70" s="59">
        <f t="shared" ref="DF70:DF99" si="347">+IF($F70=0,DF6+DF38,IF($F70=30,DE6+DE38,IF($F70=60,DD6+DD38,DC6+DC38)))</f>
        <v>4392</v>
      </c>
      <c r="DG70" s="59">
        <f t="shared" ref="DG70:DG99" si="348">+IF($F70=0,DG6+DG38,IF($F70=30,DF6+DF38,IF($F70=60,DE6+DE38,DD6+DD38)))</f>
        <v>4392</v>
      </c>
      <c r="DH70" s="59">
        <f t="shared" ref="DH70:DH99" si="349">+IF($F70=0,DH6+DH38,IF($F70=30,DG6+DG38,IF($F70=60,DF6+DF38,DE6+DE38)))</f>
        <v>4392</v>
      </c>
      <c r="DI70" s="59">
        <f t="shared" ref="DI70:DI99" si="350">+IF($F70=0,DI6+DI38,IF($F70=30,DH6+DH38,IF($F70=60,DG6+DG38,DF6+DF38)))</f>
        <v>4392</v>
      </c>
      <c r="DJ70" s="59">
        <f t="shared" ref="DJ70:DJ99" si="351">+IF($F70=0,DJ6+DJ38,IF($F70=30,DI6+DI38,IF($F70=60,DH6+DH38,DG6+DG38)))</f>
        <v>4392</v>
      </c>
      <c r="DK70" s="59">
        <f t="shared" ref="DK70:DK99" si="352">+IF($F70=0,DK6+DK38,IF($F70=30,DJ6+DJ38,IF($F70=60,DI6+DI38,DH6+DH38)))</f>
        <v>4392</v>
      </c>
      <c r="DL70" s="59">
        <f t="shared" ref="DL70:DL99" si="353">+IF($F70=0,DL6+DL38,IF($F70=30,DK6+DK38,IF($F70=60,DJ6+DJ38,DI6+DI38)))</f>
        <v>4392</v>
      </c>
      <c r="DM70" s="59">
        <f t="shared" ref="DM70:DM99" si="354">+IF($F70=0,DM6+DM38,IF($F70=30,DL6+DL38,IF($F70=60,DK6+DK38,DJ6+DJ38)))</f>
        <v>4392</v>
      </c>
      <c r="DN70" s="59">
        <f t="shared" ref="DN70:DN99" si="355">+IF($F70=0,DN6+DN38,IF($F70=30,DM6+DM38,IF($F70=60,DL6+DL38,DK6+DK38)))</f>
        <v>4392</v>
      </c>
      <c r="DO70" s="59">
        <f t="shared" ref="DO70:DO99" si="356">+IF($F70=0,DO6+DO38,IF($F70=30,DN6+DN38,IF($F70=60,DM6+DM38,DL6+DL38)))</f>
        <v>4392</v>
      </c>
      <c r="DP70" s="59">
        <f t="shared" ref="DP70:DP99" si="357">+IF($F70=0,DP6+DP38,IF($F70=30,DO6+DO38,IF($F70=60,DN6+DN38,DM6+DM38)))</f>
        <v>4392</v>
      </c>
      <c r="DQ70" s="59">
        <f t="shared" ref="DQ70:DQ99" si="358">+IF($F70=0,DQ6+DQ38,IF($F70=30,DP6+DP38,IF($F70=60,DO6+DO38,DN6+DN38)))</f>
        <v>4392</v>
      </c>
      <c r="DR70" s="59">
        <f t="shared" ref="DR70:DR99" si="359">+IF($F70=0,DR6+DR38,IF($F70=30,DQ6+DQ38,IF($F70=60,DP6+DP38,DO6+DO38)))</f>
        <v>4392</v>
      </c>
      <c r="DS70" s="59">
        <f t="shared" ref="DS70:DS99" si="360">+IF($F70=0,DS6+DS38,IF($F70=30,DR6+DR38,IF($F70=60,DQ6+DQ38,DP6+DP38)))</f>
        <v>4392</v>
      </c>
      <c r="DT70" s="59">
        <f t="shared" ref="DT70:DT99" si="361">+IF($F70=0,DT6+DT38,IF($F70=30,DS6+DS38,IF($F70=60,DR6+DR38,DQ6+DQ38)))</f>
        <v>4392</v>
      </c>
      <c r="DU70" s="59">
        <f t="shared" ref="DU70:DU99" si="362">+IF($F70=0,DU6+DU38,IF($F70=30,DT6+DT38,IF($F70=60,DS6+DS38,DR6+DR38)))</f>
        <v>4392</v>
      </c>
      <c r="DV70" s="59">
        <f t="shared" ref="DV70:DV99" si="363">+IF($F70=0,DV6+DV38,IF($F70=30,DU6+DU38,IF($F70=60,DT6+DT38,DS6+DS38)))</f>
        <v>4392</v>
      </c>
      <c r="DW70" s="59">
        <f t="shared" ref="DW70:DW99" si="364">+IF($F70=0,DW6+DW38,IF($F70=30,DV6+DV38,IF($F70=60,DU6+DU38,DT6+DT38)))</f>
        <v>4392</v>
      </c>
    </row>
    <row r="71" spans="3:127" ht="16.5" thickTop="1" thickBot="1" x14ac:dyDescent="0.3">
      <c r="C71" s="119" t="str">
        <f t="shared" si="243"/>
        <v>Costo Variabile 2</v>
      </c>
      <c r="F71" s="58">
        <f t="shared" si="244"/>
        <v>0</v>
      </c>
      <c r="H71" s="59">
        <f t="shared" si="245"/>
        <v>0</v>
      </c>
      <c r="I71" s="59">
        <f t="shared" si="246"/>
        <v>0</v>
      </c>
      <c r="J71" s="59">
        <f t="shared" si="247"/>
        <v>0</v>
      </c>
      <c r="K71" s="59">
        <f t="shared" si="248"/>
        <v>0</v>
      </c>
      <c r="L71" s="59">
        <f t="shared" si="249"/>
        <v>0</v>
      </c>
      <c r="M71" s="59">
        <f t="shared" si="250"/>
        <v>0</v>
      </c>
      <c r="N71" s="59">
        <f t="shared" si="251"/>
        <v>0</v>
      </c>
      <c r="O71" s="59">
        <f t="shared" si="252"/>
        <v>0</v>
      </c>
      <c r="P71" s="59">
        <f t="shared" si="253"/>
        <v>0</v>
      </c>
      <c r="Q71" s="59">
        <f t="shared" si="254"/>
        <v>0</v>
      </c>
      <c r="R71" s="59">
        <f t="shared" si="255"/>
        <v>0</v>
      </c>
      <c r="S71" s="59">
        <f t="shared" si="256"/>
        <v>0</v>
      </c>
      <c r="T71" s="59">
        <f t="shared" si="257"/>
        <v>0</v>
      </c>
      <c r="U71" s="59">
        <f t="shared" si="258"/>
        <v>0</v>
      </c>
      <c r="V71" s="59">
        <f t="shared" si="259"/>
        <v>0</v>
      </c>
      <c r="W71" s="59">
        <f t="shared" si="260"/>
        <v>0</v>
      </c>
      <c r="X71" s="59">
        <f t="shared" si="261"/>
        <v>0</v>
      </c>
      <c r="Y71" s="59">
        <f t="shared" si="262"/>
        <v>0</v>
      </c>
      <c r="Z71" s="59">
        <f t="shared" si="263"/>
        <v>0</v>
      </c>
      <c r="AA71" s="59">
        <f t="shared" si="264"/>
        <v>0</v>
      </c>
      <c r="AB71" s="59">
        <f t="shared" si="265"/>
        <v>0</v>
      </c>
      <c r="AC71" s="59">
        <f t="shared" si="266"/>
        <v>0</v>
      </c>
      <c r="AD71" s="59">
        <f t="shared" si="267"/>
        <v>0</v>
      </c>
      <c r="AE71" s="59">
        <f t="shared" si="268"/>
        <v>0</v>
      </c>
      <c r="AF71" s="59">
        <f t="shared" si="269"/>
        <v>0</v>
      </c>
      <c r="AG71" s="59">
        <f t="shared" si="270"/>
        <v>0</v>
      </c>
      <c r="AH71" s="59">
        <f t="shared" si="271"/>
        <v>0</v>
      </c>
      <c r="AI71" s="59">
        <f t="shared" si="272"/>
        <v>0</v>
      </c>
      <c r="AJ71" s="59">
        <f t="shared" si="273"/>
        <v>0</v>
      </c>
      <c r="AK71" s="59">
        <f t="shared" si="274"/>
        <v>0</v>
      </c>
      <c r="AL71" s="59">
        <f t="shared" si="275"/>
        <v>0</v>
      </c>
      <c r="AM71" s="59">
        <f t="shared" si="276"/>
        <v>0</v>
      </c>
      <c r="AN71" s="59">
        <f t="shared" si="277"/>
        <v>0</v>
      </c>
      <c r="AO71" s="59">
        <f t="shared" si="278"/>
        <v>0</v>
      </c>
      <c r="AP71" s="59">
        <f t="shared" si="279"/>
        <v>0</v>
      </c>
      <c r="AQ71" s="59">
        <f t="shared" si="280"/>
        <v>0</v>
      </c>
      <c r="AR71" s="59">
        <f t="shared" si="281"/>
        <v>0</v>
      </c>
      <c r="AS71" s="59">
        <f t="shared" si="282"/>
        <v>0</v>
      </c>
      <c r="AT71" s="59">
        <f t="shared" si="283"/>
        <v>0</v>
      </c>
      <c r="AU71" s="59">
        <f t="shared" si="284"/>
        <v>0</v>
      </c>
      <c r="AV71" s="59">
        <f t="shared" si="285"/>
        <v>0</v>
      </c>
      <c r="AW71" s="59">
        <f t="shared" si="286"/>
        <v>0</v>
      </c>
      <c r="AX71" s="59">
        <f t="shared" si="287"/>
        <v>0</v>
      </c>
      <c r="AY71" s="59">
        <f t="shared" si="288"/>
        <v>0</v>
      </c>
      <c r="AZ71" s="59">
        <f t="shared" si="289"/>
        <v>0</v>
      </c>
      <c r="BA71" s="59">
        <f t="shared" si="290"/>
        <v>0</v>
      </c>
      <c r="BB71" s="59">
        <f t="shared" si="291"/>
        <v>0</v>
      </c>
      <c r="BC71" s="59">
        <f t="shared" si="292"/>
        <v>0</v>
      </c>
      <c r="BD71" s="59">
        <f t="shared" si="293"/>
        <v>0</v>
      </c>
      <c r="BE71" s="59">
        <f t="shared" si="294"/>
        <v>0</v>
      </c>
      <c r="BF71" s="59">
        <f t="shared" si="295"/>
        <v>0</v>
      </c>
      <c r="BG71" s="59">
        <f t="shared" si="296"/>
        <v>0</v>
      </c>
      <c r="BH71" s="59">
        <f t="shared" si="297"/>
        <v>0</v>
      </c>
      <c r="BI71" s="59">
        <f t="shared" si="298"/>
        <v>0</v>
      </c>
      <c r="BJ71" s="59">
        <f t="shared" si="299"/>
        <v>0</v>
      </c>
      <c r="BK71" s="59">
        <f t="shared" si="300"/>
        <v>0</v>
      </c>
      <c r="BL71" s="59">
        <f t="shared" si="301"/>
        <v>0</v>
      </c>
      <c r="BM71" s="59">
        <f t="shared" si="302"/>
        <v>0</v>
      </c>
      <c r="BN71" s="59">
        <f t="shared" si="303"/>
        <v>0</v>
      </c>
      <c r="BO71" s="59">
        <f t="shared" si="304"/>
        <v>0</v>
      </c>
      <c r="BP71" s="59">
        <f t="shared" si="305"/>
        <v>0</v>
      </c>
      <c r="BQ71" s="59">
        <f t="shared" si="306"/>
        <v>0</v>
      </c>
      <c r="BR71" s="59">
        <f t="shared" si="307"/>
        <v>0</v>
      </c>
      <c r="BS71" s="59">
        <f t="shared" si="308"/>
        <v>0</v>
      </c>
      <c r="BT71" s="59">
        <f t="shared" si="309"/>
        <v>0</v>
      </c>
      <c r="BU71" s="59">
        <f t="shared" si="310"/>
        <v>0</v>
      </c>
      <c r="BV71" s="59">
        <f t="shared" si="311"/>
        <v>0</v>
      </c>
      <c r="BW71" s="59">
        <f t="shared" si="312"/>
        <v>0</v>
      </c>
      <c r="BX71" s="59">
        <f t="shared" si="313"/>
        <v>0</v>
      </c>
      <c r="BY71" s="59">
        <f t="shared" si="314"/>
        <v>0</v>
      </c>
      <c r="BZ71" s="59">
        <f t="shared" si="315"/>
        <v>0</v>
      </c>
      <c r="CA71" s="59">
        <f t="shared" si="316"/>
        <v>0</v>
      </c>
      <c r="CB71" s="59">
        <f t="shared" si="317"/>
        <v>0</v>
      </c>
      <c r="CC71" s="59">
        <f t="shared" si="318"/>
        <v>0</v>
      </c>
      <c r="CD71" s="59">
        <f t="shared" si="319"/>
        <v>0</v>
      </c>
      <c r="CE71" s="59">
        <f t="shared" si="320"/>
        <v>0</v>
      </c>
      <c r="CF71" s="59">
        <f t="shared" si="321"/>
        <v>0</v>
      </c>
      <c r="CG71" s="59">
        <f t="shared" si="322"/>
        <v>0</v>
      </c>
      <c r="CH71" s="59">
        <f t="shared" si="323"/>
        <v>0</v>
      </c>
      <c r="CI71" s="59">
        <f t="shared" si="324"/>
        <v>0</v>
      </c>
      <c r="CJ71" s="59">
        <f t="shared" si="325"/>
        <v>0</v>
      </c>
      <c r="CK71" s="59">
        <f t="shared" si="326"/>
        <v>0</v>
      </c>
      <c r="CL71" s="59">
        <f t="shared" si="327"/>
        <v>0</v>
      </c>
      <c r="CM71" s="59">
        <f t="shared" si="328"/>
        <v>0</v>
      </c>
      <c r="CN71" s="59">
        <f t="shared" si="329"/>
        <v>0</v>
      </c>
      <c r="CO71" s="59">
        <f t="shared" si="330"/>
        <v>0</v>
      </c>
      <c r="CP71" s="59">
        <f t="shared" si="331"/>
        <v>0</v>
      </c>
      <c r="CQ71" s="59">
        <f t="shared" si="332"/>
        <v>0</v>
      </c>
      <c r="CR71" s="59">
        <f t="shared" si="333"/>
        <v>0</v>
      </c>
      <c r="CS71" s="59">
        <f t="shared" si="334"/>
        <v>0</v>
      </c>
      <c r="CT71" s="59">
        <f t="shared" si="335"/>
        <v>0</v>
      </c>
      <c r="CU71" s="59">
        <f t="shared" si="336"/>
        <v>0</v>
      </c>
      <c r="CV71" s="59">
        <f t="shared" si="337"/>
        <v>0</v>
      </c>
      <c r="CW71" s="59">
        <f t="shared" si="338"/>
        <v>0</v>
      </c>
      <c r="CX71" s="59">
        <f t="shared" si="339"/>
        <v>0</v>
      </c>
      <c r="CY71" s="59">
        <f t="shared" si="340"/>
        <v>0</v>
      </c>
      <c r="CZ71" s="59">
        <f t="shared" si="341"/>
        <v>0</v>
      </c>
      <c r="DA71" s="59">
        <f t="shared" si="342"/>
        <v>0</v>
      </c>
      <c r="DB71" s="59">
        <f t="shared" si="343"/>
        <v>0</v>
      </c>
      <c r="DC71" s="59">
        <f t="shared" si="344"/>
        <v>0</v>
      </c>
      <c r="DD71" s="59">
        <f t="shared" si="345"/>
        <v>0</v>
      </c>
      <c r="DE71" s="59">
        <f t="shared" si="346"/>
        <v>0</v>
      </c>
      <c r="DF71" s="59">
        <f t="shared" si="347"/>
        <v>0</v>
      </c>
      <c r="DG71" s="59">
        <f t="shared" si="348"/>
        <v>0</v>
      </c>
      <c r="DH71" s="59">
        <f t="shared" si="349"/>
        <v>0</v>
      </c>
      <c r="DI71" s="59">
        <f t="shared" si="350"/>
        <v>0</v>
      </c>
      <c r="DJ71" s="59">
        <f t="shared" si="351"/>
        <v>0</v>
      </c>
      <c r="DK71" s="59">
        <f t="shared" si="352"/>
        <v>0</v>
      </c>
      <c r="DL71" s="59">
        <f t="shared" si="353"/>
        <v>0</v>
      </c>
      <c r="DM71" s="59">
        <f t="shared" si="354"/>
        <v>0</v>
      </c>
      <c r="DN71" s="59">
        <f t="shared" si="355"/>
        <v>0</v>
      </c>
      <c r="DO71" s="59">
        <f t="shared" si="356"/>
        <v>0</v>
      </c>
      <c r="DP71" s="59">
        <f t="shared" si="357"/>
        <v>0</v>
      </c>
      <c r="DQ71" s="59">
        <f t="shared" si="358"/>
        <v>0</v>
      </c>
      <c r="DR71" s="59">
        <f t="shared" si="359"/>
        <v>0</v>
      </c>
      <c r="DS71" s="59">
        <f t="shared" si="360"/>
        <v>0</v>
      </c>
      <c r="DT71" s="59">
        <f t="shared" si="361"/>
        <v>0</v>
      </c>
      <c r="DU71" s="59">
        <f t="shared" si="362"/>
        <v>0</v>
      </c>
      <c r="DV71" s="59">
        <f t="shared" si="363"/>
        <v>0</v>
      </c>
      <c r="DW71" s="59">
        <f t="shared" si="364"/>
        <v>0</v>
      </c>
    </row>
    <row r="72" spans="3:127" ht="16.5" thickTop="1" thickBot="1" x14ac:dyDescent="0.3">
      <c r="C72" s="119" t="str">
        <f t="shared" si="243"/>
        <v>Costo Variabile 3</v>
      </c>
      <c r="F72" s="58">
        <f t="shared" si="244"/>
        <v>0</v>
      </c>
      <c r="H72" s="59">
        <f t="shared" si="245"/>
        <v>0</v>
      </c>
      <c r="I72" s="59">
        <f t="shared" si="246"/>
        <v>0</v>
      </c>
      <c r="J72" s="59">
        <f t="shared" si="247"/>
        <v>0</v>
      </c>
      <c r="K72" s="59">
        <f t="shared" si="248"/>
        <v>0</v>
      </c>
      <c r="L72" s="59">
        <f t="shared" si="249"/>
        <v>0</v>
      </c>
      <c r="M72" s="59">
        <f t="shared" si="250"/>
        <v>0</v>
      </c>
      <c r="N72" s="59">
        <f t="shared" si="251"/>
        <v>0</v>
      </c>
      <c r="O72" s="59">
        <f t="shared" si="252"/>
        <v>0</v>
      </c>
      <c r="P72" s="59">
        <f t="shared" si="253"/>
        <v>0</v>
      </c>
      <c r="Q72" s="59">
        <f t="shared" si="254"/>
        <v>0</v>
      </c>
      <c r="R72" s="59">
        <f t="shared" si="255"/>
        <v>0</v>
      </c>
      <c r="S72" s="59">
        <f t="shared" si="256"/>
        <v>0</v>
      </c>
      <c r="T72" s="59">
        <f t="shared" si="257"/>
        <v>0</v>
      </c>
      <c r="U72" s="59">
        <f t="shared" si="258"/>
        <v>0</v>
      </c>
      <c r="V72" s="59">
        <f t="shared" si="259"/>
        <v>0</v>
      </c>
      <c r="W72" s="59">
        <f t="shared" si="260"/>
        <v>0</v>
      </c>
      <c r="X72" s="59">
        <f t="shared" si="261"/>
        <v>0</v>
      </c>
      <c r="Y72" s="59">
        <f t="shared" si="262"/>
        <v>0</v>
      </c>
      <c r="Z72" s="59">
        <f t="shared" si="263"/>
        <v>0</v>
      </c>
      <c r="AA72" s="59">
        <f t="shared" si="264"/>
        <v>0</v>
      </c>
      <c r="AB72" s="59">
        <f t="shared" si="265"/>
        <v>0</v>
      </c>
      <c r="AC72" s="59">
        <f t="shared" si="266"/>
        <v>0</v>
      </c>
      <c r="AD72" s="59">
        <f t="shared" si="267"/>
        <v>0</v>
      </c>
      <c r="AE72" s="59">
        <f t="shared" si="268"/>
        <v>0</v>
      </c>
      <c r="AF72" s="59">
        <f t="shared" si="269"/>
        <v>0</v>
      </c>
      <c r="AG72" s="59">
        <f t="shared" si="270"/>
        <v>0</v>
      </c>
      <c r="AH72" s="59">
        <f t="shared" si="271"/>
        <v>0</v>
      </c>
      <c r="AI72" s="59">
        <f t="shared" si="272"/>
        <v>0</v>
      </c>
      <c r="AJ72" s="59">
        <f t="shared" si="273"/>
        <v>0</v>
      </c>
      <c r="AK72" s="59">
        <f t="shared" si="274"/>
        <v>0</v>
      </c>
      <c r="AL72" s="59">
        <f t="shared" si="275"/>
        <v>0</v>
      </c>
      <c r="AM72" s="59">
        <f t="shared" si="276"/>
        <v>0</v>
      </c>
      <c r="AN72" s="59">
        <f t="shared" si="277"/>
        <v>0</v>
      </c>
      <c r="AO72" s="59">
        <f t="shared" si="278"/>
        <v>0</v>
      </c>
      <c r="AP72" s="59">
        <f t="shared" si="279"/>
        <v>0</v>
      </c>
      <c r="AQ72" s="59">
        <f t="shared" si="280"/>
        <v>0</v>
      </c>
      <c r="AR72" s="59">
        <f t="shared" si="281"/>
        <v>0</v>
      </c>
      <c r="AS72" s="59">
        <f t="shared" si="282"/>
        <v>0</v>
      </c>
      <c r="AT72" s="59">
        <f t="shared" si="283"/>
        <v>0</v>
      </c>
      <c r="AU72" s="59">
        <f t="shared" si="284"/>
        <v>0</v>
      </c>
      <c r="AV72" s="59">
        <f t="shared" si="285"/>
        <v>0</v>
      </c>
      <c r="AW72" s="59">
        <f t="shared" si="286"/>
        <v>0</v>
      </c>
      <c r="AX72" s="59">
        <f t="shared" si="287"/>
        <v>0</v>
      </c>
      <c r="AY72" s="59">
        <f t="shared" si="288"/>
        <v>0</v>
      </c>
      <c r="AZ72" s="59">
        <f t="shared" si="289"/>
        <v>0</v>
      </c>
      <c r="BA72" s="59">
        <f t="shared" si="290"/>
        <v>0</v>
      </c>
      <c r="BB72" s="59">
        <f t="shared" si="291"/>
        <v>0</v>
      </c>
      <c r="BC72" s="59">
        <f t="shared" si="292"/>
        <v>0</v>
      </c>
      <c r="BD72" s="59">
        <f t="shared" si="293"/>
        <v>0</v>
      </c>
      <c r="BE72" s="59">
        <f t="shared" si="294"/>
        <v>0</v>
      </c>
      <c r="BF72" s="59">
        <f t="shared" si="295"/>
        <v>0</v>
      </c>
      <c r="BG72" s="59">
        <f t="shared" si="296"/>
        <v>0</v>
      </c>
      <c r="BH72" s="59">
        <f t="shared" si="297"/>
        <v>0</v>
      </c>
      <c r="BI72" s="59">
        <f t="shared" si="298"/>
        <v>0</v>
      </c>
      <c r="BJ72" s="59">
        <f t="shared" si="299"/>
        <v>0</v>
      </c>
      <c r="BK72" s="59">
        <f t="shared" si="300"/>
        <v>0</v>
      </c>
      <c r="BL72" s="59">
        <f t="shared" si="301"/>
        <v>0</v>
      </c>
      <c r="BM72" s="59">
        <f t="shared" si="302"/>
        <v>0</v>
      </c>
      <c r="BN72" s="59">
        <f t="shared" si="303"/>
        <v>0</v>
      </c>
      <c r="BO72" s="59">
        <f t="shared" si="304"/>
        <v>0</v>
      </c>
      <c r="BP72" s="59">
        <f t="shared" si="305"/>
        <v>0</v>
      </c>
      <c r="BQ72" s="59">
        <f t="shared" si="306"/>
        <v>0</v>
      </c>
      <c r="BR72" s="59">
        <f t="shared" si="307"/>
        <v>0</v>
      </c>
      <c r="BS72" s="59">
        <f t="shared" si="308"/>
        <v>0</v>
      </c>
      <c r="BT72" s="59">
        <f t="shared" si="309"/>
        <v>0</v>
      </c>
      <c r="BU72" s="59">
        <f t="shared" si="310"/>
        <v>0</v>
      </c>
      <c r="BV72" s="59">
        <f t="shared" si="311"/>
        <v>0</v>
      </c>
      <c r="BW72" s="59">
        <f t="shared" si="312"/>
        <v>0</v>
      </c>
      <c r="BX72" s="59">
        <f t="shared" si="313"/>
        <v>0</v>
      </c>
      <c r="BY72" s="59">
        <f t="shared" si="314"/>
        <v>0</v>
      </c>
      <c r="BZ72" s="59">
        <f t="shared" si="315"/>
        <v>0</v>
      </c>
      <c r="CA72" s="59">
        <f t="shared" si="316"/>
        <v>0</v>
      </c>
      <c r="CB72" s="59">
        <f t="shared" si="317"/>
        <v>0</v>
      </c>
      <c r="CC72" s="59">
        <f t="shared" si="318"/>
        <v>0</v>
      </c>
      <c r="CD72" s="59">
        <f t="shared" si="319"/>
        <v>0</v>
      </c>
      <c r="CE72" s="59">
        <f t="shared" si="320"/>
        <v>0</v>
      </c>
      <c r="CF72" s="59">
        <f t="shared" si="321"/>
        <v>0</v>
      </c>
      <c r="CG72" s="59">
        <f t="shared" si="322"/>
        <v>0</v>
      </c>
      <c r="CH72" s="59">
        <f t="shared" si="323"/>
        <v>0</v>
      </c>
      <c r="CI72" s="59">
        <f t="shared" si="324"/>
        <v>0</v>
      </c>
      <c r="CJ72" s="59">
        <f t="shared" si="325"/>
        <v>0</v>
      </c>
      <c r="CK72" s="59">
        <f t="shared" si="326"/>
        <v>0</v>
      </c>
      <c r="CL72" s="59">
        <f t="shared" si="327"/>
        <v>0</v>
      </c>
      <c r="CM72" s="59">
        <f t="shared" si="328"/>
        <v>0</v>
      </c>
      <c r="CN72" s="59">
        <f t="shared" si="329"/>
        <v>0</v>
      </c>
      <c r="CO72" s="59">
        <f t="shared" si="330"/>
        <v>0</v>
      </c>
      <c r="CP72" s="59">
        <f t="shared" si="331"/>
        <v>0</v>
      </c>
      <c r="CQ72" s="59">
        <f t="shared" si="332"/>
        <v>0</v>
      </c>
      <c r="CR72" s="59">
        <f t="shared" si="333"/>
        <v>0</v>
      </c>
      <c r="CS72" s="59">
        <f t="shared" si="334"/>
        <v>0</v>
      </c>
      <c r="CT72" s="59">
        <f t="shared" si="335"/>
        <v>0</v>
      </c>
      <c r="CU72" s="59">
        <f t="shared" si="336"/>
        <v>0</v>
      </c>
      <c r="CV72" s="59">
        <f t="shared" si="337"/>
        <v>0</v>
      </c>
      <c r="CW72" s="59">
        <f t="shared" si="338"/>
        <v>0</v>
      </c>
      <c r="CX72" s="59">
        <f t="shared" si="339"/>
        <v>0</v>
      </c>
      <c r="CY72" s="59">
        <f t="shared" si="340"/>
        <v>0</v>
      </c>
      <c r="CZ72" s="59">
        <f t="shared" si="341"/>
        <v>0</v>
      </c>
      <c r="DA72" s="59">
        <f t="shared" si="342"/>
        <v>0</v>
      </c>
      <c r="DB72" s="59">
        <f t="shared" si="343"/>
        <v>0</v>
      </c>
      <c r="DC72" s="59">
        <f t="shared" si="344"/>
        <v>0</v>
      </c>
      <c r="DD72" s="59">
        <f t="shared" si="345"/>
        <v>0</v>
      </c>
      <c r="DE72" s="59">
        <f t="shared" si="346"/>
        <v>0</v>
      </c>
      <c r="DF72" s="59">
        <f t="shared" si="347"/>
        <v>0</v>
      </c>
      <c r="DG72" s="59">
        <f t="shared" si="348"/>
        <v>0</v>
      </c>
      <c r="DH72" s="59">
        <f t="shared" si="349"/>
        <v>0</v>
      </c>
      <c r="DI72" s="59">
        <f t="shared" si="350"/>
        <v>0</v>
      </c>
      <c r="DJ72" s="59">
        <f t="shared" si="351"/>
        <v>0</v>
      </c>
      <c r="DK72" s="59">
        <f t="shared" si="352"/>
        <v>0</v>
      </c>
      <c r="DL72" s="59">
        <f t="shared" si="353"/>
        <v>0</v>
      </c>
      <c r="DM72" s="59">
        <f t="shared" si="354"/>
        <v>0</v>
      </c>
      <c r="DN72" s="59">
        <f t="shared" si="355"/>
        <v>0</v>
      </c>
      <c r="DO72" s="59">
        <f t="shared" si="356"/>
        <v>0</v>
      </c>
      <c r="DP72" s="59">
        <f t="shared" si="357"/>
        <v>0</v>
      </c>
      <c r="DQ72" s="59">
        <f t="shared" si="358"/>
        <v>0</v>
      </c>
      <c r="DR72" s="59">
        <f t="shared" si="359"/>
        <v>0</v>
      </c>
      <c r="DS72" s="59">
        <f t="shared" si="360"/>
        <v>0</v>
      </c>
      <c r="DT72" s="59">
        <f t="shared" si="361"/>
        <v>0</v>
      </c>
      <c r="DU72" s="59">
        <f t="shared" si="362"/>
        <v>0</v>
      </c>
      <c r="DV72" s="59">
        <f t="shared" si="363"/>
        <v>0</v>
      </c>
      <c r="DW72" s="59">
        <f t="shared" si="364"/>
        <v>0</v>
      </c>
    </row>
    <row r="73" spans="3:127" ht="16.5" thickTop="1" thickBot="1" x14ac:dyDescent="0.3">
      <c r="C73" s="119" t="str">
        <f t="shared" si="243"/>
        <v>Costo Variabile 4</v>
      </c>
      <c r="F73" s="58">
        <f t="shared" si="244"/>
        <v>0</v>
      </c>
      <c r="H73" s="59">
        <f t="shared" si="245"/>
        <v>0</v>
      </c>
      <c r="I73" s="59">
        <f t="shared" si="246"/>
        <v>0</v>
      </c>
      <c r="J73" s="59">
        <f t="shared" si="247"/>
        <v>0</v>
      </c>
      <c r="K73" s="59">
        <f t="shared" si="248"/>
        <v>0</v>
      </c>
      <c r="L73" s="59">
        <f t="shared" si="249"/>
        <v>0</v>
      </c>
      <c r="M73" s="59">
        <f t="shared" si="250"/>
        <v>0</v>
      </c>
      <c r="N73" s="59">
        <f t="shared" si="251"/>
        <v>0</v>
      </c>
      <c r="O73" s="59">
        <f t="shared" si="252"/>
        <v>0</v>
      </c>
      <c r="P73" s="59">
        <f t="shared" si="253"/>
        <v>0</v>
      </c>
      <c r="Q73" s="59">
        <f t="shared" si="254"/>
        <v>0</v>
      </c>
      <c r="R73" s="59">
        <f t="shared" si="255"/>
        <v>0</v>
      </c>
      <c r="S73" s="59">
        <f t="shared" si="256"/>
        <v>0</v>
      </c>
      <c r="T73" s="59">
        <f t="shared" si="257"/>
        <v>0</v>
      </c>
      <c r="U73" s="59">
        <f t="shared" si="258"/>
        <v>0</v>
      </c>
      <c r="V73" s="59">
        <f t="shared" si="259"/>
        <v>0</v>
      </c>
      <c r="W73" s="59">
        <f t="shared" si="260"/>
        <v>0</v>
      </c>
      <c r="X73" s="59">
        <f t="shared" si="261"/>
        <v>0</v>
      </c>
      <c r="Y73" s="59">
        <f t="shared" si="262"/>
        <v>0</v>
      </c>
      <c r="Z73" s="59">
        <f t="shared" si="263"/>
        <v>0</v>
      </c>
      <c r="AA73" s="59">
        <f t="shared" si="264"/>
        <v>0</v>
      </c>
      <c r="AB73" s="59">
        <f t="shared" si="265"/>
        <v>0</v>
      </c>
      <c r="AC73" s="59">
        <f t="shared" si="266"/>
        <v>0</v>
      </c>
      <c r="AD73" s="59">
        <f t="shared" si="267"/>
        <v>0</v>
      </c>
      <c r="AE73" s="59">
        <f t="shared" si="268"/>
        <v>0</v>
      </c>
      <c r="AF73" s="59">
        <f t="shared" si="269"/>
        <v>0</v>
      </c>
      <c r="AG73" s="59">
        <f t="shared" si="270"/>
        <v>0</v>
      </c>
      <c r="AH73" s="59">
        <f t="shared" si="271"/>
        <v>0</v>
      </c>
      <c r="AI73" s="59">
        <f t="shared" si="272"/>
        <v>0</v>
      </c>
      <c r="AJ73" s="59">
        <f t="shared" si="273"/>
        <v>0</v>
      </c>
      <c r="AK73" s="59">
        <f t="shared" si="274"/>
        <v>0</v>
      </c>
      <c r="AL73" s="59">
        <f t="shared" si="275"/>
        <v>0</v>
      </c>
      <c r="AM73" s="59">
        <f t="shared" si="276"/>
        <v>0</v>
      </c>
      <c r="AN73" s="59">
        <f t="shared" si="277"/>
        <v>0</v>
      </c>
      <c r="AO73" s="59">
        <f t="shared" si="278"/>
        <v>0</v>
      </c>
      <c r="AP73" s="59">
        <f t="shared" si="279"/>
        <v>0</v>
      </c>
      <c r="AQ73" s="59">
        <f t="shared" si="280"/>
        <v>0</v>
      </c>
      <c r="AR73" s="59">
        <f t="shared" si="281"/>
        <v>0</v>
      </c>
      <c r="AS73" s="59">
        <f t="shared" si="282"/>
        <v>0</v>
      </c>
      <c r="AT73" s="59">
        <f t="shared" si="283"/>
        <v>0</v>
      </c>
      <c r="AU73" s="59">
        <f t="shared" si="284"/>
        <v>0</v>
      </c>
      <c r="AV73" s="59">
        <f t="shared" si="285"/>
        <v>0</v>
      </c>
      <c r="AW73" s="59">
        <f t="shared" si="286"/>
        <v>0</v>
      </c>
      <c r="AX73" s="59">
        <f t="shared" si="287"/>
        <v>0</v>
      </c>
      <c r="AY73" s="59">
        <f t="shared" si="288"/>
        <v>0</v>
      </c>
      <c r="AZ73" s="59">
        <f t="shared" si="289"/>
        <v>0</v>
      </c>
      <c r="BA73" s="59">
        <f t="shared" si="290"/>
        <v>0</v>
      </c>
      <c r="BB73" s="59">
        <f t="shared" si="291"/>
        <v>0</v>
      </c>
      <c r="BC73" s="59">
        <f t="shared" si="292"/>
        <v>0</v>
      </c>
      <c r="BD73" s="59">
        <f t="shared" si="293"/>
        <v>0</v>
      </c>
      <c r="BE73" s="59">
        <f t="shared" si="294"/>
        <v>0</v>
      </c>
      <c r="BF73" s="59">
        <f t="shared" si="295"/>
        <v>0</v>
      </c>
      <c r="BG73" s="59">
        <f t="shared" si="296"/>
        <v>0</v>
      </c>
      <c r="BH73" s="59">
        <f t="shared" si="297"/>
        <v>0</v>
      </c>
      <c r="BI73" s="59">
        <f t="shared" si="298"/>
        <v>0</v>
      </c>
      <c r="BJ73" s="59">
        <f t="shared" si="299"/>
        <v>0</v>
      </c>
      <c r="BK73" s="59">
        <f t="shared" si="300"/>
        <v>0</v>
      </c>
      <c r="BL73" s="59">
        <f t="shared" si="301"/>
        <v>0</v>
      </c>
      <c r="BM73" s="59">
        <f t="shared" si="302"/>
        <v>0</v>
      </c>
      <c r="BN73" s="59">
        <f t="shared" si="303"/>
        <v>0</v>
      </c>
      <c r="BO73" s="59">
        <f t="shared" si="304"/>
        <v>0</v>
      </c>
      <c r="BP73" s="59">
        <f t="shared" si="305"/>
        <v>0</v>
      </c>
      <c r="BQ73" s="59">
        <f t="shared" si="306"/>
        <v>0</v>
      </c>
      <c r="BR73" s="59">
        <f t="shared" si="307"/>
        <v>0</v>
      </c>
      <c r="BS73" s="59">
        <f t="shared" si="308"/>
        <v>0</v>
      </c>
      <c r="BT73" s="59">
        <f t="shared" si="309"/>
        <v>0</v>
      </c>
      <c r="BU73" s="59">
        <f t="shared" si="310"/>
        <v>0</v>
      </c>
      <c r="BV73" s="59">
        <f t="shared" si="311"/>
        <v>0</v>
      </c>
      <c r="BW73" s="59">
        <f t="shared" si="312"/>
        <v>0</v>
      </c>
      <c r="BX73" s="59">
        <f t="shared" si="313"/>
        <v>0</v>
      </c>
      <c r="BY73" s="59">
        <f t="shared" si="314"/>
        <v>0</v>
      </c>
      <c r="BZ73" s="59">
        <f t="shared" si="315"/>
        <v>0</v>
      </c>
      <c r="CA73" s="59">
        <f t="shared" si="316"/>
        <v>0</v>
      </c>
      <c r="CB73" s="59">
        <f t="shared" si="317"/>
        <v>0</v>
      </c>
      <c r="CC73" s="59">
        <f t="shared" si="318"/>
        <v>0</v>
      </c>
      <c r="CD73" s="59">
        <f t="shared" si="319"/>
        <v>0</v>
      </c>
      <c r="CE73" s="59">
        <f t="shared" si="320"/>
        <v>0</v>
      </c>
      <c r="CF73" s="59">
        <f t="shared" si="321"/>
        <v>0</v>
      </c>
      <c r="CG73" s="59">
        <f t="shared" si="322"/>
        <v>0</v>
      </c>
      <c r="CH73" s="59">
        <f t="shared" si="323"/>
        <v>0</v>
      </c>
      <c r="CI73" s="59">
        <f t="shared" si="324"/>
        <v>0</v>
      </c>
      <c r="CJ73" s="59">
        <f t="shared" si="325"/>
        <v>0</v>
      </c>
      <c r="CK73" s="59">
        <f t="shared" si="326"/>
        <v>0</v>
      </c>
      <c r="CL73" s="59">
        <f t="shared" si="327"/>
        <v>0</v>
      </c>
      <c r="CM73" s="59">
        <f t="shared" si="328"/>
        <v>0</v>
      </c>
      <c r="CN73" s="59">
        <f t="shared" si="329"/>
        <v>0</v>
      </c>
      <c r="CO73" s="59">
        <f t="shared" si="330"/>
        <v>0</v>
      </c>
      <c r="CP73" s="59">
        <f t="shared" si="331"/>
        <v>0</v>
      </c>
      <c r="CQ73" s="59">
        <f t="shared" si="332"/>
        <v>0</v>
      </c>
      <c r="CR73" s="59">
        <f t="shared" si="333"/>
        <v>0</v>
      </c>
      <c r="CS73" s="59">
        <f t="shared" si="334"/>
        <v>0</v>
      </c>
      <c r="CT73" s="59">
        <f t="shared" si="335"/>
        <v>0</v>
      </c>
      <c r="CU73" s="59">
        <f t="shared" si="336"/>
        <v>0</v>
      </c>
      <c r="CV73" s="59">
        <f t="shared" si="337"/>
        <v>0</v>
      </c>
      <c r="CW73" s="59">
        <f t="shared" si="338"/>
        <v>0</v>
      </c>
      <c r="CX73" s="59">
        <f t="shared" si="339"/>
        <v>0</v>
      </c>
      <c r="CY73" s="59">
        <f t="shared" si="340"/>
        <v>0</v>
      </c>
      <c r="CZ73" s="59">
        <f t="shared" si="341"/>
        <v>0</v>
      </c>
      <c r="DA73" s="59">
        <f t="shared" si="342"/>
        <v>0</v>
      </c>
      <c r="DB73" s="59">
        <f t="shared" si="343"/>
        <v>0</v>
      </c>
      <c r="DC73" s="59">
        <f t="shared" si="344"/>
        <v>0</v>
      </c>
      <c r="DD73" s="59">
        <f t="shared" si="345"/>
        <v>0</v>
      </c>
      <c r="DE73" s="59">
        <f t="shared" si="346"/>
        <v>0</v>
      </c>
      <c r="DF73" s="59">
        <f t="shared" si="347"/>
        <v>0</v>
      </c>
      <c r="DG73" s="59">
        <f t="shared" si="348"/>
        <v>0</v>
      </c>
      <c r="DH73" s="59">
        <f t="shared" si="349"/>
        <v>0</v>
      </c>
      <c r="DI73" s="59">
        <f t="shared" si="350"/>
        <v>0</v>
      </c>
      <c r="DJ73" s="59">
        <f t="shared" si="351"/>
        <v>0</v>
      </c>
      <c r="DK73" s="59">
        <f t="shared" si="352"/>
        <v>0</v>
      </c>
      <c r="DL73" s="59">
        <f t="shared" si="353"/>
        <v>0</v>
      </c>
      <c r="DM73" s="59">
        <f t="shared" si="354"/>
        <v>0</v>
      </c>
      <c r="DN73" s="59">
        <f t="shared" si="355"/>
        <v>0</v>
      </c>
      <c r="DO73" s="59">
        <f t="shared" si="356"/>
        <v>0</v>
      </c>
      <c r="DP73" s="59">
        <f t="shared" si="357"/>
        <v>0</v>
      </c>
      <c r="DQ73" s="59">
        <f t="shared" si="358"/>
        <v>0</v>
      </c>
      <c r="DR73" s="59">
        <f t="shared" si="359"/>
        <v>0</v>
      </c>
      <c r="DS73" s="59">
        <f t="shared" si="360"/>
        <v>0</v>
      </c>
      <c r="DT73" s="59">
        <f t="shared" si="361"/>
        <v>0</v>
      </c>
      <c r="DU73" s="59">
        <f t="shared" si="362"/>
        <v>0</v>
      </c>
      <c r="DV73" s="59">
        <f t="shared" si="363"/>
        <v>0</v>
      </c>
      <c r="DW73" s="59">
        <f t="shared" si="364"/>
        <v>0</v>
      </c>
    </row>
    <row r="74" spans="3:127" ht="16.5" thickTop="1" thickBot="1" x14ac:dyDescent="0.3">
      <c r="C74" s="119" t="str">
        <f t="shared" si="243"/>
        <v>Costo Variabile 5</v>
      </c>
      <c r="F74" s="58">
        <f t="shared" si="244"/>
        <v>0</v>
      </c>
      <c r="H74" s="59">
        <f t="shared" si="245"/>
        <v>0</v>
      </c>
      <c r="I74" s="59">
        <f t="shared" si="246"/>
        <v>0</v>
      </c>
      <c r="J74" s="59">
        <f t="shared" si="247"/>
        <v>0</v>
      </c>
      <c r="K74" s="59">
        <f t="shared" si="248"/>
        <v>0</v>
      </c>
      <c r="L74" s="59">
        <f t="shared" si="249"/>
        <v>0</v>
      </c>
      <c r="M74" s="59">
        <f t="shared" si="250"/>
        <v>0</v>
      </c>
      <c r="N74" s="59">
        <f t="shared" si="251"/>
        <v>0</v>
      </c>
      <c r="O74" s="59">
        <f t="shared" si="252"/>
        <v>0</v>
      </c>
      <c r="P74" s="59">
        <f t="shared" si="253"/>
        <v>0</v>
      </c>
      <c r="Q74" s="59">
        <f t="shared" si="254"/>
        <v>0</v>
      </c>
      <c r="R74" s="59">
        <f t="shared" si="255"/>
        <v>0</v>
      </c>
      <c r="S74" s="59">
        <f t="shared" si="256"/>
        <v>0</v>
      </c>
      <c r="T74" s="59">
        <f t="shared" si="257"/>
        <v>0</v>
      </c>
      <c r="U74" s="59">
        <f t="shared" si="258"/>
        <v>0</v>
      </c>
      <c r="V74" s="59">
        <f t="shared" si="259"/>
        <v>0</v>
      </c>
      <c r="W74" s="59">
        <f t="shared" si="260"/>
        <v>0</v>
      </c>
      <c r="X74" s="59">
        <f t="shared" si="261"/>
        <v>0</v>
      </c>
      <c r="Y74" s="59">
        <f t="shared" si="262"/>
        <v>0</v>
      </c>
      <c r="Z74" s="59">
        <f t="shared" si="263"/>
        <v>0</v>
      </c>
      <c r="AA74" s="59">
        <f t="shared" si="264"/>
        <v>0</v>
      </c>
      <c r="AB74" s="59">
        <f t="shared" si="265"/>
        <v>0</v>
      </c>
      <c r="AC74" s="59">
        <f t="shared" si="266"/>
        <v>0</v>
      </c>
      <c r="AD74" s="59">
        <f t="shared" si="267"/>
        <v>0</v>
      </c>
      <c r="AE74" s="59">
        <f t="shared" si="268"/>
        <v>0</v>
      </c>
      <c r="AF74" s="59">
        <f t="shared" si="269"/>
        <v>0</v>
      </c>
      <c r="AG74" s="59">
        <f t="shared" si="270"/>
        <v>0</v>
      </c>
      <c r="AH74" s="59">
        <f t="shared" si="271"/>
        <v>0</v>
      </c>
      <c r="AI74" s="59">
        <f t="shared" si="272"/>
        <v>0</v>
      </c>
      <c r="AJ74" s="59">
        <f t="shared" si="273"/>
        <v>0</v>
      </c>
      <c r="AK74" s="59">
        <f t="shared" si="274"/>
        <v>0</v>
      </c>
      <c r="AL74" s="59">
        <f t="shared" si="275"/>
        <v>0</v>
      </c>
      <c r="AM74" s="59">
        <f t="shared" si="276"/>
        <v>0</v>
      </c>
      <c r="AN74" s="59">
        <f t="shared" si="277"/>
        <v>0</v>
      </c>
      <c r="AO74" s="59">
        <f t="shared" si="278"/>
        <v>0</v>
      </c>
      <c r="AP74" s="59">
        <f t="shared" si="279"/>
        <v>0</v>
      </c>
      <c r="AQ74" s="59">
        <f t="shared" si="280"/>
        <v>0</v>
      </c>
      <c r="AR74" s="59">
        <f t="shared" si="281"/>
        <v>0</v>
      </c>
      <c r="AS74" s="59">
        <f t="shared" si="282"/>
        <v>0</v>
      </c>
      <c r="AT74" s="59">
        <f t="shared" si="283"/>
        <v>0</v>
      </c>
      <c r="AU74" s="59">
        <f t="shared" si="284"/>
        <v>0</v>
      </c>
      <c r="AV74" s="59">
        <f t="shared" si="285"/>
        <v>0</v>
      </c>
      <c r="AW74" s="59">
        <f t="shared" si="286"/>
        <v>0</v>
      </c>
      <c r="AX74" s="59">
        <f t="shared" si="287"/>
        <v>0</v>
      </c>
      <c r="AY74" s="59">
        <f t="shared" si="288"/>
        <v>0</v>
      </c>
      <c r="AZ74" s="59">
        <f t="shared" si="289"/>
        <v>0</v>
      </c>
      <c r="BA74" s="59">
        <f t="shared" si="290"/>
        <v>0</v>
      </c>
      <c r="BB74" s="59">
        <f t="shared" si="291"/>
        <v>0</v>
      </c>
      <c r="BC74" s="59">
        <f t="shared" si="292"/>
        <v>0</v>
      </c>
      <c r="BD74" s="59">
        <f t="shared" si="293"/>
        <v>0</v>
      </c>
      <c r="BE74" s="59">
        <f t="shared" si="294"/>
        <v>0</v>
      </c>
      <c r="BF74" s="59">
        <f t="shared" si="295"/>
        <v>0</v>
      </c>
      <c r="BG74" s="59">
        <f t="shared" si="296"/>
        <v>0</v>
      </c>
      <c r="BH74" s="59">
        <f t="shared" si="297"/>
        <v>0</v>
      </c>
      <c r="BI74" s="59">
        <f t="shared" si="298"/>
        <v>0</v>
      </c>
      <c r="BJ74" s="59">
        <f t="shared" si="299"/>
        <v>0</v>
      </c>
      <c r="BK74" s="59">
        <f t="shared" si="300"/>
        <v>0</v>
      </c>
      <c r="BL74" s="59">
        <f t="shared" si="301"/>
        <v>0</v>
      </c>
      <c r="BM74" s="59">
        <f t="shared" si="302"/>
        <v>0</v>
      </c>
      <c r="BN74" s="59">
        <f t="shared" si="303"/>
        <v>0</v>
      </c>
      <c r="BO74" s="59">
        <f t="shared" si="304"/>
        <v>0</v>
      </c>
      <c r="BP74" s="59">
        <f t="shared" si="305"/>
        <v>0</v>
      </c>
      <c r="BQ74" s="59">
        <f t="shared" si="306"/>
        <v>0</v>
      </c>
      <c r="BR74" s="59">
        <f t="shared" si="307"/>
        <v>0</v>
      </c>
      <c r="BS74" s="59">
        <f t="shared" si="308"/>
        <v>0</v>
      </c>
      <c r="BT74" s="59">
        <f t="shared" si="309"/>
        <v>0</v>
      </c>
      <c r="BU74" s="59">
        <f t="shared" si="310"/>
        <v>0</v>
      </c>
      <c r="BV74" s="59">
        <f t="shared" si="311"/>
        <v>0</v>
      </c>
      <c r="BW74" s="59">
        <f t="shared" si="312"/>
        <v>0</v>
      </c>
      <c r="BX74" s="59">
        <f t="shared" si="313"/>
        <v>0</v>
      </c>
      <c r="BY74" s="59">
        <f t="shared" si="314"/>
        <v>0</v>
      </c>
      <c r="BZ74" s="59">
        <f t="shared" si="315"/>
        <v>0</v>
      </c>
      <c r="CA74" s="59">
        <f t="shared" si="316"/>
        <v>0</v>
      </c>
      <c r="CB74" s="59">
        <f t="shared" si="317"/>
        <v>0</v>
      </c>
      <c r="CC74" s="59">
        <f t="shared" si="318"/>
        <v>0</v>
      </c>
      <c r="CD74" s="59">
        <f t="shared" si="319"/>
        <v>0</v>
      </c>
      <c r="CE74" s="59">
        <f t="shared" si="320"/>
        <v>0</v>
      </c>
      <c r="CF74" s="59">
        <f t="shared" si="321"/>
        <v>0</v>
      </c>
      <c r="CG74" s="59">
        <f t="shared" si="322"/>
        <v>0</v>
      </c>
      <c r="CH74" s="59">
        <f t="shared" si="323"/>
        <v>0</v>
      </c>
      <c r="CI74" s="59">
        <f t="shared" si="324"/>
        <v>0</v>
      </c>
      <c r="CJ74" s="59">
        <f t="shared" si="325"/>
        <v>0</v>
      </c>
      <c r="CK74" s="59">
        <f t="shared" si="326"/>
        <v>0</v>
      </c>
      <c r="CL74" s="59">
        <f t="shared" si="327"/>
        <v>0</v>
      </c>
      <c r="CM74" s="59">
        <f t="shared" si="328"/>
        <v>0</v>
      </c>
      <c r="CN74" s="59">
        <f t="shared" si="329"/>
        <v>0</v>
      </c>
      <c r="CO74" s="59">
        <f t="shared" si="330"/>
        <v>0</v>
      </c>
      <c r="CP74" s="59">
        <f t="shared" si="331"/>
        <v>0</v>
      </c>
      <c r="CQ74" s="59">
        <f t="shared" si="332"/>
        <v>0</v>
      </c>
      <c r="CR74" s="59">
        <f t="shared" si="333"/>
        <v>0</v>
      </c>
      <c r="CS74" s="59">
        <f t="shared" si="334"/>
        <v>0</v>
      </c>
      <c r="CT74" s="59">
        <f t="shared" si="335"/>
        <v>0</v>
      </c>
      <c r="CU74" s="59">
        <f t="shared" si="336"/>
        <v>0</v>
      </c>
      <c r="CV74" s="59">
        <f t="shared" si="337"/>
        <v>0</v>
      </c>
      <c r="CW74" s="59">
        <f t="shared" si="338"/>
        <v>0</v>
      </c>
      <c r="CX74" s="59">
        <f t="shared" si="339"/>
        <v>0</v>
      </c>
      <c r="CY74" s="59">
        <f t="shared" si="340"/>
        <v>0</v>
      </c>
      <c r="CZ74" s="59">
        <f t="shared" si="341"/>
        <v>0</v>
      </c>
      <c r="DA74" s="59">
        <f t="shared" si="342"/>
        <v>0</v>
      </c>
      <c r="DB74" s="59">
        <f t="shared" si="343"/>
        <v>0</v>
      </c>
      <c r="DC74" s="59">
        <f t="shared" si="344"/>
        <v>0</v>
      </c>
      <c r="DD74" s="59">
        <f t="shared" si="345"/>
        <v>0</v>
      </c>
      <c r="DE74" s="59">
        <f t="shared" si="346"/>
        <v>0</v>
      </c>
      <c r="DF74" s="59">
        <f t="shared" si="347"/>
        <v>0</v>
      </c>
      <c r="DG74" s="59">
        <f t="shared" si="348"/>
        <v>0</v>
      </c>
      <c r="DH74" s="59">
        <f t="shared" si="349"/>
        <v>0</v>
      </c>
      <c r="DI74" s="59">
        <f t="shared" si="350"/>
        <v>0</v>
      </c>
      <c r="DJ74" s="59">
        <f t="shared" si="351"/>
        <v>0</v>
      </c>
      <c r="DK74" s="59">
        <f t="shared" si="352"/>
        <v>0</v>
      </c>
      <c r="DL74" s="59">
        <f t="shared" si="353"/>
        <v>0</v>
      </c>
      <c r="DM74" s="59">
        <f t="shared" si="354"/>
        <v>0</v>
      </c>
      <c r="DN74" s="59">
        <f t="shared" si="355"/>
        <v>0</v>
      </c>
      <c r="DO74" s="59">
        <f t="shared" si="356"/>
        <v>0</v>
      </c>
      <c r="DP74" s="59">
        <f t="shared" si="357"/>
        <v>0</v>
      </c>
      <c r="DQ74" s="59">
        <f t="shared" si="358"/>
        <v>0</v>
      </c>
      <c r="DR74" s="59">
        <f t="shared" si="359"/>
        <v>0</v>
      </c>
      <c r="DS74" s="59">
        <f t="shared" si="360"/>
        <v>0</v>
      </c>
      <c r="DT74" s="59">
        <f t="shared" si="361"/>
        <v>0</v>
      </c>
      <c r="DU74" s="59">
        <f t="shared" si="362"/>
        <v>0</v>
      </c>
      <c r="DV74" s="59">
        <f t="shared" si="363"/>
        <v>0</v>
      </c>
      <c r="DW74" s="59">
        <f t="shared" si="364"/>
        <v>0</v>
      </c>
    </row>
    <row r="75" spans="3:127" ht="16.5" thickTop="1" thickBot="1" x14ac:dyDescent="0.3">
      <c r="C75" s="119" t="str">
        <f t="shared" si="243"/>
        <v>Costo Variabile 6</v>
      </c>
      <c r="F75" s="58">
        <f t="shared" si="244"/>
        <v>0</v>
      </c>
      <c r="H75" s="59">
        <f t="shared" si="245"/>
        <v>0</v>
      </c>
      <c r="I75" s="59">
        <f t="shared" si="246"/>
        <v>0</v>
      </c>
      <c r="J75" s="59">
        <f t="shared" si="247"/>
        <v>0</v>
      </c>
      <c r="K75" s="59">
        <f t="shared" si="248"/>
        <v>0</v>
      </c>
      <c r="L75" s="59">
        <f t="shared" si="249"/>
        <v>0</v>
      </c>
      <c r="M75" s="59">
        <f t="shared" si="250"/>
        <v>0</v>
      </c>
      <c r="N75" s="59">
        <f t="shared" si="251"/>
        <v>0</v>
      </c>
      <c r="O75" s="59">
        <f t="shared" si="252"/>
        <v>0</v>
      </c>
      <c r="P75" s="59">
        <f t="shared" si="253"/>
        <v>0</v>
      </c>
      <c r="Q75" s="59">
        <f t="shared" si="254"/>
        <v>0</v>
      </c>
      <c r="R75" s="59">
        <f t="shared" si="255"/>
        <v>0</v>
      </c>
      <c r="S75" s="59">
        <f t="shared" si="256"/>
        <v>0</v>
      </c>
      <c r="T75" s="59">
        <f t="shared" si="257"/>
        <v>0</v>
      </c>
      <c r="U75" s="59">
        <f t="shared" si="258"/>
        <v>0</v>
      </c>
      <c r="V75" s="59">
        <f t="shared" si="259"/>
        <v>0</v>
      </c>
      <c r="W75" s="59">
        <f t="shared" si="260"/>
        <v>0</v>
      </c>
      <c r="X75" s="59">
        <f t="shared" si="261"/>
        <v>0</v>
      </c>
      <c r="Y75" s="59">
        <f t="shared" si="262"/>
        <v>0</v>
      </c>
      <c r="Z75" s="59">
        <f t="shared" si="263"/>
        <v>0</v>
      </c>
      <c r="AA75" s="59">
        <f t="shared" si="264"/>
        <v>0</v>
      </c>
      <c r="AB75" s="59">
        <f t="shared" si="265"/>
        <v>0</v>
      </c>
      <c r="AC75" s="59">
        <f t="shared" si="266"/>
        <v>0</v>
      </c>
      <c r="AD75" s="59">
        <f t="shared" si="267"/>
        <v>0</v>
      </c>
      <c r="AE75" s="59">
        <f t="shared" si="268"/>
        <v>0</v>
      </c>
      <c r="AF75" s="59">
        <f t="shared" si="269"/>
        <v>0</v>
      </c>
      <c r="AG75" s="59">
        <f t="shared" si="270"/>
        <v>0</v>
      </c>
      <c r="AH75" s="59">
        <f t="shared" si="271"/>
        <v>0</v>
      </c>
      <c r="AI75" s="59">
        <f t="shared" si="272"/>
        <v>0</v>
      </c>
      <c r="AJ75" s="59">
        <f t="shared" si="273"/>
        <v>0</v>
      </c>
      <c r="AK75" s="59">
        <f t="shared" si="274"/>
        <v>0</v>
      </c>
      <c r="AL75" s="59">
        <f t="shared" si="275"/>
        <v>0</v>
      </c>
      <c r="AM75" s="59">
        <f t="shared" si="276"/>
        <v>0</v>
      </c>
      <c r="AN75" s="59">
        <f t="shared" si="277"/>
        <v>0</v>
      </c>
      <c r="AO75" s="59">
        <f t="shared" si="278"/>
        <v>0</v>
      </c>
      <c r="AP75" s="59">
        <f t="shared" si="279"/>
        <v>0</v>
      </c>
      <c r="AQ75" s="59">
        <f t="shared" si="280"/>
        <v>0</v>
      </c>
      <c r="AR75" s="59">
        <f t="shared" si="281"/>
        <v>0</v>
      </c>
      <c r="AS75" s="59">
        <f t="shared" si="282"/>
        <v>0</v>
      </c>
      <c r="AT75" s="59">
        <f t="shared" si="283"/>
        <v>0</v>
      </c>
      <c r="AU75" s="59">
        <f t="shared" si="284"/>
        <v>0</v>
      </c>
      <c r="AV75" s="59">
        <f t="shared" si="285"/>
        <v>0</v>
      </c>
      <c r="AW75" s="59">
        <f t="shared" si="286"/>
        <v>0</v>
      </c>
      <c r="AX75" s="59">
        <f t="shared" si="287"/>
        <v>0</v>
      </c>
      <c r="AY75" s="59">
        <f t="shared" si="288"/>
        <v>0</v>
      </c>
      <c r="AZ75" s="59">
        <f t="shared" si="289"/>
        <v>0</v>
      </c>
      <c r="BA75" s="59">
        <f t="shared" si="290"/>
        <v>0</v>
      </c>
      <c r="BB75" s="59">
        <f t="shared" si="291"/>
        <v>0</v>
      </c>
      <c r="BC75" s="59">
        <f t="shared" si="292"/>
        <v>0</v>
      </c>
      <c r="BD75" s="59">
        <f t="shared" si="293"/>
        <v>0</v>
      </c>
      <c r="BE75" s="59">
        <f t="shared" si="294"/>
        <v>0</v>
      </c>
      <c r="BF75" s="59">
        <f t="shared" si="295"/>
        <v>0</v>
      </c>
      <c r="BG75" s="59">
        <f t="shared" si="296"/>
        <v>0</v>
      </c>
      <c r="BH75" s="59">
        <f t="shared" si="297"/>
        <v>0</v>
      </c>
      <c r="BI75" s="59">
        <f t="shared" si="298"/>
        <v>0</v>
      </c>
      <c r="BJ75" s="59">
        <f t="shared" si="299"/>
        <v>0</v>
      </c>
      <c r="BK75" s="59">
        <f t="shared" si="300"/>
        <v>0</v>
      </c>
      <c r="BL75" s="59">
        <f t="shared" si="301"/>
        <v>0</v>
      </c>
      <c r="BM75" s="59">
        <f t="shared" si="302"/>
        <v>0</v>
      </c>
      <c r="BN75" s="59">
        <f t="shared" si="303"/>
        <v>0</v>
      </c>
      <c r="BO75" s="59">
        <f t="shared" si="304"/>
        <v>0</v>
      </c>
      <c r="BP75" s="59">
        <f t="shared" si="305"/>
        <v>0</v>
      </c>
      <c r="BQ75" s="59">
        <f t="shared" si="306"/>
        <v>0</v>
      </c>
      <c r="BR75" s="59">
        <f t="shared" si="307"/>
        <v>0</v>
      </c>
      <c r="BS75" s="59">
        <f t="shared" si="308"/>
        <v>0</v>
      </c>
      <c r="BT75" s="59">
        <f t="shared" si="309"/>
        <v>0</v>
      </c>
      <c r="BU75" s="59">
        <f t="shared" si="310"/>
        <v>0</v>
      </c>
      <c r="BV75" s="59">
        <f t="shared" si="311"/>
        <v>0</v>
      </c>
      <c r="BW75" s="59">
        <f t="shared" si="312"/>
        <v>0</v>
      </c>
      <c r="BX75" s="59">
        <f t="shared" si="313"/>
        <v>0</v>
      </c>
      <c r="BY75" s="59">
        <f t="shared" si="314"/>
        <v>0</v>
      </c>
      <c r="BZ75" s="59">
        <f t="shared" si="315"/>
        <v>0</v>
      </c>
      <c r="CA75" s="59">
        <f t="shared" si="316"/>
        <v>0</v>
      </c>
      <c r="CB75" s="59">
        <f t="shared" si="317"/>
        <v>0</v>
      </c>
      <c r="CC75" s="59">
        <f t="shared" si="318"/>
        <v>0</v>
      </c>
      <c r="CD75" s="59">
        <f t="shared" si="319"/>
        <v>0</v>
      </c>
      <c r="CE75" s="59">
        <f t="shared" si="320"/>
        <v>0</v>
      </c>
      <c r="CF75" s="59">
        <f t="shared" si="321"/>
        <v>0</v>
      </c>
      <c r="CG75" s="59">
        <f t="shared" si="322"/>
        <v>0</v>
      </c>
      <c r="CH75" s="59">
        <f t="shared" si="323"/>
        <v>0</v>
      </c>
      <c r="CI75" s="59">
        <f t="shared" si="324"/>
        <v>0</v>
      </c>
      <c r="CJ75" s="59">
        <f t="shared" si="325"/>
        <v>0</v>
      </c>
      <c r="CK75" s="59">
        <f t="shared" si="326"/>
        <v>0</v>
      </c>
      <c r="CL75" s="59">
        <f t="shared" si="327"/>
        <v>0</v>
      </c>
      <c r="CM75" s="59">
        <f t="shared" si="328"/>
        <v>0</v>
      </c>
      <c r="CN75" s="59">
        <f t="shared" si="329"/>
        <v>0</v>
      </c>
      <c r="CO75" s="59">
        <f t="shared" si="330"/>
        <v>0</v>
      </c>
      <c r="CP75" s="59">
        <f t="shared" si="331"/>
        <v>0</v>
      </c>
      <c r="CQ75" s="59">
        <f t="shared" si="332"/>
        <v>0</v>
      </c>
      <c r="CR75" s="59">
        <f t="shared" si="333"/>
        <v>0</v>
      </c>
      <c r="CS75" s="59">
        <f t="shared" si="334"/>
        <v>0</v>
      </c>
      <c r="CT75" s="59">
        <f t="shared" si="335"/>
        <v>0</v>
      </c>
      <c r="CU75" s="59">
        <f t="shared" si="336"/>
        <v>0</v>
      </c>
      <c r="CV75" s="59">
        <f t="shared" si="337"/>
        <v>0</v>
      </c>
      <c r="CW75" s="59">
        <f t="shared" si="338"/>
        <v>0</v>
      </c>
      <c r="CX75" s="59">
        <f t="shared" si="339"/>
        <v>0</v>
      </c>
      <c r="CY75" s="59">
        <f t="shared" si="340"/>
        <v>0</v>
      </c>
      <c r="CZ75" s="59">
        <f t="shared" si="341"/>
        <v>0</v>
      </c>
      <c r="DA75" s="59">
        <f t="shared" si="342"/>
        <v>0</v>
      </c>
      <c r="DB75" s="59">
        <f t="shared" si="343"/>
        <v>0</v>
      </c>
      <c r="DC75" s="59">
        <f t="shared" si="344"/>
        <v>0</v>
      </c>
      <c r="DD75" s="59">
        <f t="shared" si="345"/>
        <v>0</v>
      </c>
      <c r="DE75" s="59">
        <f t="shared" si="346"/>
        <v>0</v>
      </c>
      <c r="DF75" s="59">
        <f t="shared" si="347"/>
        <v>0</v>
      </c>
      <c r="DG75" s="59">
        <f t="shared" si="348"/>
        <v>0</v>
      </c>
      <c r="DH75" s="59">
        <f t="shared" si="349"/>
        <v>0</v>
      </c>
      <c r="DI75" s="59">
        <f t="shared" si="350"/>
        <v>0</v>
      </c>
      <c r="DJ75" s="59">
        <f t="shared" si="351"/>
        <v>0</v>
      </c>
      <c r="DK75" s="59">
        <f t="shared" si="352"/>
        <v>0</v>
      </c>
      <c r="DL75" s="59">
        <f t="shared" si="353"/>
        <v>0</v>
      </c>
      <c r="DM75" s="59">
        <f t="shared" si="354"/>
        <v>0</v>
      </c>
      <c r="DN75" s="59">
        <f t="shared" si="355"/>
        <v>0</v>
      </c>
      <c r="DO75" s="59">
        <f t="shared" si="356"/>
        <v>0</v>
      </c>
      <c r="DP75" s="59">
        <f t="shared" si="357"/>
        <v>0</v>
      </c>
      <c r="DQ75" s="59">
        <f t="shared" si="358"/>
        <v>0</v>
      </c>
      <c r="DR75" s="59">
        <f t="shared" si="359"/>
        <v>0</v>
      </c>
      <c r="DS75" s="59">
        <f t="shared" si="360"/>
        <v>0</v>
      </c>
      <c r="DT75" s="59">
        <f t="shared" si="361"/>
        <v>0</v>
      </c>
      <c r="DU75" s="59">
        <f t="shared" si="362"/>
        <v>0</v>
      </c>
      <c r="DV75" s="59">
        <f t="shared" si="363"/>
        <v>0</v>
      </c>
      <c r="DW75" s="59">
        <f t="shared" si="364"/>
        <v>0</v>
      </c>
    </row>
    <row r="76" spans="3:127" ht="16.5" thickTop="1" thickBot="1" x14ac:dyDescent="0.3">
      <c r="C76" s="119" t="str">
        <f t="shared" si="243"/>
        <v>Costo Variabile 7</v>
      </c>
      <c r="F76" s="58">
        <f t="shared" si="244"/>
        <v>0</v>
      </c>
      <c r="H76" s="59">
        <f t="shared" si="245"/>
        <v>0</v>
      </c>
      <c r="I76" s="59">
        <f t="shared" si="246"/>
        <v>0</v>
      </c>
      <c r="J76" s="59">
        <f t="shared" si="247"/>
        <v>0</v>
      </c>
      <c r="K76" s="59">
        <f t="shared" si="248"/>
        <v>0</v>
      </c>
      <c r="L76" s="59">
        <f t="shared" si="249"/>
        <v>0</v>
      </c>
      <c r="M76" s="59">
        <f t="shared" si="250"/>
        <v>0</v>
      </c>
      <c r="N76" s="59">
        <f t="shared" si="251"/>
        <v>0</v>
      </c>
      <c r="O76" s="59">
        <f t="shared" si="252"/>
        <v>0</v>
      </c>
      <c r="P76" s="59">
        <f t="shared" si="253"/>
        <v>0</v>
      </c>
      <c r="Q76" s="59">
        <f t="shared" si="254"/>
        <v>0</v>
      </c>
      <c r="R76" s="59">
        <f t="shared" si="255"/>
        <v>0</v>
      </c>
      <c r="S76" s="59">
        <f t="shared" si="256"/>
        <v>0</v>
      </c>
      <c r="T76" s="59">
        <f t="shared" si="257"/>
        <v>0</v>
      </c>
      <c r="U76" s="59">
        <f t="shared" si="258"/>
        <v>0</v>
      </c>
      <c r="V76" s="59">
        <f t="shared" si="259"/>
        <v>0</v>
      </c>
      <c r="W76" s="59">
        <f t="shared" si="260"/>
        <v>0</v>
      </c>
      <c r="X76" s="59">
        <f t="shared" si="261"/>
        <v>0</v>
      </c>
      <c r="Y76" s="59">
        <f t="shared" si="262"/>
        <v>0</v>
      </c>
      <c r="Z76" s="59">
        <f t="shared" si="263"/>
        <v>0</v>
      </c>
      <c r="AA76" s="59">
        <f t="shared" si="264"/>
        <v>0</v>
      </c>
      <c r="AB76" s="59">
        <f t="shared" si="265"/>
        <v>0</v>
      </c>
      <c r="AC76" s="59">
        <f t="shared" si="266"/>
        <v>0</v>
      </c>
      <c r="AD76" s="59">
        <f t="shared" si="267"/>
        <v>0</v>
      </c>
      <c r="AE76" s="59">
        <f t="shared" si="268"/>
        <v>0</v>
      </c>
      <c r="AF76" s="59">
        <f t="shared" si="269"/>
        <v>0</v>
      </c>
      <c r="AG76" s="59">
        <f t="shared" si="270"/>
        <v>0</v>
      </c>
      <c r="AH76" s="59">
        <f t="shared" si="271"/>
        <v>0</v>
      </c>
      <c r="AI76" s="59">
        <f t="shared" si="272"/>
        <v>0</v>
      </c>
      <c r="AJ76" s="59">
        <f t="shared" si="273"/>
        <v>0</v>
      </c>
      <c r="AK76" s="59">
        <f t="shared" si="274"/>
        <v>0</v>
      </c>
      <c r="AL76" s="59">
        <f t="shared" si="275"/>
        <v>0</v>
      </c>
      <c r="AM76" s="59">
        <f t="shared" si="276"/>
        <v>0</v>
      </c>
      <c r="AN76" s="59">
        <f t="shared" si="277"/>
        <v>0</v>
      </c>
      <c r="AO76" s="59">
        <f t="shared" si="278"/>
        <v>0</v>
      </c>
      <c r="AP76" s="59">
        <f t="shared" si="279"/>
        <v>0</v>
      </c>
      <c r="AQ76" s="59">
        <f t="shared" si="280"/>
        <v>0</v>
      </c>
      <c r="AR76" s="59">
        <f t="shared" si="281"/>
        <v>0</v>
      </c>
      <c r="AS76" s="59">
        <f t="shared" si="282"/>
        <v>0</v>
      </c>
      <c r="AT76" s="59">
        <f t="shared" si="283"/>
        <v>0</v>
      </c>
      <c r="AU76" s="59">
        <f t="shared" si="284"/>
        <v>0</v>
      </c>
      <c r="AV76" s="59">
        <f t="shared" si="285"/>
        <v>0</v>
      </c>
      <c r="AW76" s="59">
        <f t="shared" si="286"/>
        <v>0</v>
      </c>
      <c r="AX76" s="59">
        <f t="shared" si="287"/>
        <v>0</v>
      </c>
      <c r="AY76" s="59">
        <f t="shared" si="288"/>
        <v>0</v>
      </c>
      <c r="AZ76" s="59">
        <f t="shared" si="289"/>
        <v>0</v>
      </c>
      <c r="BA76" s="59">
        <f t="shared" si="290"/>
        <v>0</v>
      </c>
      <c r="BB76" s="59">
        <f t="shared" si="291"/>
        <v>0</v>
      </c>
      <c r="BC76" s="59">
        <f t="shared" si="292"/>
        <v>0</v>
      </c>
      <c r="BD76" s="59">
        <f t="shared" si="293"/>
        <v>0</v>
      </c>
      <c r="BE76" s="59">
        <f t="shared" si="294"/>
        <v>0</v>
      </c>
      <c r="BF76" s="59">
        <f t="shared" si="295"/>
        <v>0</v>
      </c>
      <c r="BG76" s="59">
        <f t="shared" si="296"/>
        <v>0</v>
      </c>
      <c r="BH76" s="59">
        <f t="shared" si="297"/>
        <v>0</v>
      </c>
      <c r="BI76" s="59">
        <f t="shared" si="298"/>
        <v>0</v>
      </c>
      <c r="BJ76" s="59">
        <f t="shared" si="299"/>
        <v>0</v>
      </c>
      <c r="BK76" s="59">
        <f t="shared" si="300"/>
        <v>0</v>
      </c>
      <c r="BL76" s="59">
        <f t="shared" si="301"/>
        <v>0</v>
      </c>
      <c r="BM76" s="59">
        <f t="shared" si="302"/>
        <v>0</v>
      </c>
      <c r="BN76" s="59">
        <f t="shared" si="303"/>
        <v>0</v>
      </c>
      <c r="BO76" s="59">
        <f t="shared" si="304"/>
        <v>0</v>
      </c>
      <c r="BP76" s="59">
        <f t="shared" si="305"/>
        <v>0</v>
      </c>
      <c r="BQ76" s="59">
        <f t="shared" si="306"/>
        <v>0</v>
      </c>
      <c r="BR76" s="59">
        <f t="shared" si="307"/>
        <v>0</v>
      </c>
      <c r="BS76" s="59">
        <f t="shared" si="308"/>
        <v>0</v>
      </c>
      <c r="BT76" s="59">
        <f t="shared" si="309"/>
        <v>0</v>
      </c>
      <c r="BU76" s="59">
        <f t="shared" si="310"/>
        <v>0</v>
      </c>
      <c r="BV76" s="59">
        <f t="shared" si="311"/>
        <v>0</v>
      </c>
      <c r="BW76" s="59">
        <f t="shared" si="312"/>
        <v>0</v>
      </c>
      <c r="BX76" s="59">
        <f t="shared" si="313"/>
        <v>0</v>
      </c>
      <c r="BY76" s="59">
        <f t="shared" si="314"/>
        <v>0</v>
      </c>
      <c r="BZ76" s="59">
        <f t="shared" si="315"/>
        <v>0</v>
      </c>
      <c r="CA76" s="59">
        <f t="shared" si="316"/>
        <v>0</v>
      </c>
      <c r="CB76" s="59">
        <f t="shared" si="317"/>
        <v>0</v>
      </c>
      <c r="CC76" s="59">
        <f t="shared" si="318"/>
        <v>0</v>
      </c>
      <c r="CD76" s="59">
        <f t="shared" si="319"/>
        <v>0</v>
      </c>
      <c r="CE76" s="59">
        <f t="shared" si="320"/>
        <v>0</v>
      </c>
      <c r="CF76" s="59">
        <f t="shared" si="321"/>
        <v>0</v>
      </c>
      <c r="CG76" s="59">
        <f t="shared" si="322"/>
        <v>0</v>
      </c>
      <c r="CH76" s="59">
        <f t="shared" si="323"/>
        <v>0</v>
      </c>
      <c r="CI76" s="59">
        <f t="shared" si="324"/>
        <v>0</v>
      </c>
      <c r="CJ76" s="59">
        <f t="shared" si="325"/>
        <v>0</v>
      </c>
      <c r="CK76" s="59">
        <f t="shared" si="326"/>
        <v>0</v>
      </c>
      <c r="CL76" s="59">
        <f t="shared" si="327"/>
        <v>0</v>
      </c>
      <c r="CM76" s="59">
        <f t="shared" si="328"/>
        <v>0</v>
      </c>
      <c r="CN76" s="59">
        <f t="shared" si="329"/>
        <v>0</v>
      </c>
      <c r="CO76" s="59">
        <f t="shared" si="330"/>
        <v>0</v>
      </c>
      <c r="CP76" s="59">
        <f t="shared" si="331"/>
        <v>0</v>
      </c>
      <c r="CQ76" s="59">
        <f t="shared" si="332"/>
        <v>0</v>
      </c>
      <c r="CR76" s="59">
        <f t="shared" si="333"/>
        <v>0</v>
      </c>
      <c r="CS76" s="59">
        <f t="shared" si="334"/>
        <v>0</v>
      </c>
      <c r="CT76" s="59">
        <f t="shared" si="335"/>
        <v>0</v>
      </c>
      <c r="CU76" s="59">
        <f t="shared" si="336"/>
        <v>0</v>
      </c>
      <c r="CV76" s="59">
        <f t="shared" si="337"/>
        <v>0</v>
      </c>
      <c r="CW76" s="59">
        <f t="shared" si="338"/>
        <v>0</v>
      </c>
      <c r="CX76" s="59">
        <f t="shared" si="339"/>
        <v>0</v>
      </c>
      <c r="CY76" s="59">
        <f t="shared" si="340"/>
        <v>0</v>
      </c>
      <c r="CZ76" s="59">
        <f t="shared" si="341"/>
        <v>0</v>
      </c>
      <c r="DA76" s="59">
        <f t="shared" si="342"/>
        <v>0</v>
      </c>
      <c r="DB76" s="59">
        <f t="shared" si="343"/>
        <v>0</v>
      </c>
      <c r="DC76" s="59">
        <f t="shared" si="344"/>
        <v>0</v>
      </c>
      <c r="DD76" s="59">
        <f t="shared" si="345"/>
        <v>0</v>
      </c>
      <c r="DE76" s="59">
        <f t="shared" si="346"/>
        <v>0</v>
      </c>
      <c r="DF76" s="59">
        <f t="shared" si="347"/>
        <v>0</v>
      </c>
      <c r="DG76" s="59">
        <f t="shared" si="348"/>
        <v>0</v>
      </c>
      <c r="DH76" s="59">
        <f t="shared" si="349"/>
        <v>0</v>
      </c>
      <c r="DI76" s="59">
        <f t="shared" si="350"/>
        <v>0</v>
      </c>
      <c r="DJ76" s="59">
        <f t="shared" si="351"/>
        <v>0</v>
      </c>
      <c r="DK76" s="59">
        <f t="shared" si="352"/>
        <v>0</v>
      </c>
      <c r="DL76" s="59">
        <f t="shared" si="353"/>
        <v>0</v>
      </c>
      <c r="DM76" s="59">
        <f t="shared" si="354"/>
        <v>0</v>
      </c>
      <c r="DN76" s="59">
        <f t="shared" si="355"/>
        <v>0</v>
      </c>
      <c r="DO76" s="59">
        <f t="shared" si="356"/>
        <v>0</v>
      </c>
      <c r="DP76" s="59">
        <f t="shared" si="357"/>
        <v>0</v>
      </c>
      <c r="DQ76" s="59">
        <f t="shared" si="358"/>
        <v>0</v>
      </c>
      <c r="DR76" s="59">
        <f t="shared" si="359"/>
        <v>0</v>
      </c>
      <c r="DS76" s="59">
        <f t="shared" si="360"/>
        <v>0</v>
      </c>
      <c r="DT76" s="59">
        <f t="shared" si="361"/>
        <v>0</v>
      </c>
      <c r="DU76" s="59">
        <f t="shared" si="362"/>
        <v>0</v>
      </c>
      <c r="DV76" s="59">
        <f t="shared" si="363"/>
        <v>0</v>
      </c>
      <c r="DW76" s="59">
        <f t="shared" si="364"/>
        <v>0</v>
      </c>
    </row>
    <row r="77" spans="3:127" ht="16.5" thickTop="1" thickBot="1" x14ac:dyDescent="0.3">
      <c r="C77" s="119" t="str">
        <f t="shared" si="243"/>
        <v>Costo Variabile 8</v>
      </c>
      <c r="F77" s="58">
        <f t="shared" si="244"/>
        <v>0</v>
      </c>
      <c r="H77" s="59">
        <f t="shared" si="245"/>
        <v>0</v>
      </c>
      <c r="I77" s="59">
        <f t="shared" si="246"/>
        <v>0</v>
      </c>
      <c r="J77" s="59">
        <f t="shared" si="247"/>
        <v>0</v>
      </c>
      <c r="K77" s="59">
        <f t="shared" si="248"/>
        <v>0</v>
      </c>
      <c r="L77" s="59">
        <f t="shared" si="249"/>
        <v>0</v>
      </c>
      <c r="M77" s="59">
        <f t="shared" si="250"/>
        <v>0</v>
      </c>
      <c r="N77" s="59">
        <f t="shared" si="251"/>
        <v>0</v>
      </c>
      <c r="O77" s="59">
        <f t="shared" si="252"/>
        <v>0</v>
      </c>
      <c r="P77" s="59">
        <f t="shared" si="253"/>
        <v>0</v>
      </c>
      <c r="Q77" s="59">
        <f t="shared" si="254"/>
        <v>0</v>
      </c>
      <c r="R77" s="59">
        <f t="shared" si="255"/>
        <v>0</v>
      </c>
      <c r="S77" s="59">
        <f t="shared" si="256"/>
        <v>0</v>
      </c>
      <c r="T77" s="59">
        <f t="shared" si="257"/>
        <v>0</v>
      </c>
      <c r="U77" s="59">
        <f t="shared" si="258"/>
        <v>0</v>
      </c>
      <c r="V77" s="59">
        <f t="shared" si="259"/>
        <v>0</v>
      </c>
      <c r="W77" s="59">
        <f t="shared" si="260"/>
        <v>0</v>
      </c>
      <c r="X77" s="59">
        <f t="shared" si="261"/>
        <v>0</v>
      </c>
      <c r="Y77" s="59">
        <f t="shared" si="262"/>
        <v>0</v>
      </c>
      <c r="Z77" s="59">
        <f t="shared" si="263"/>
        <v>0</v>
      </c>
      <c r="AA77" s="59">
        <f t="shared" si="264"/>
        <v>0</v>
      </c>
      <c r="AB77" s="59">
        <f t="shared" si="265"/>
        <v>0</v>
      </c>
      <c r="AC77" s="59">
        <f t="shared" si="266"/>
        <v>0</v>
      </c>
      <c r="AD77" s="59">
        <f t="shared" si="267"/>
        <v>0</v>
      </c>
      <c r="AE77" s="59">
        <f t="shared" si="268"/>
        <v>0</v>
      </c>
      <c r="AF77" s="59">
        <f t="shared" si="269"/>
        <v>0</v>
      </c>
      <c r="AG77" s="59">
        <f t="shared" si="270"/>
        <v>0</v>
      </c>
      <c r="AH77" s="59">
        <f t="shared" si="271"/>
        <v>0</v>
      </c>
      <c r="AI77" s="59">
        <f t="shared" si="272"/>
        <v>0</v>
      </c>
      <c r="AJ77" s="59">
        <f t="shared" si="273"/>
        <v>0</v>
      </c>
      <c r="AK77" s="59">
        <f t="shared" si="274"/>
        <v>0</v>
      </c>
      <c r="AL77" s="59">
        <f t="shared" si="275"/>
        <v>0</v>
      </c>
      <c r="AM77" s="59">
        <f t="shared" si="276"/>
        <v>0</v>
      </c>
      <c r="AN77" s="59">
        <f t="shared" si="277"/>
        <v>0</v>
      </c>
      <c r="AO77" s="59">
        <f t="shared" si="278"/>
        <v>0</v>
      </c>
      <c r="AP77" s="59">
        <f t="shared" si="279"/>
        <v>0</v>
      </c>
      <c r="AQ77" s="59">
        <f t="shared" si="280"/>
        <v>0</v>
      </c>
      <c r="AR77" s="59">
        <f t="shared" si="281"/>
        <v>0</v>
      </c>
      <c r="AS77" s="59">
        <f t="shared" si="282"/>
        <v>0</v>
      </c>
      <c r="AT77" s="59">
        <f t="shared" si="283"/>
        <v>0</v>
      </c>
      <c r="AU77" s="59">
        <f t="shared" si="284"/>
        <v>0</v>
      </c>
      <c r="AV77" s="59">
        <f t="shared" si="285"/>
        <v>0</v>
      </c>
      <c r="AW77" s="59">
        <f t="shared" si="286"/>
        <v>0</v>
      </c>
      <c r="AX77" s="59">
        <f t="shared" si="287"/>
        <v>0</v>
      </c>
      <c r="AY77" s="59">
        <f t="shared" si="288"/>
        <v>0</v>
      </c>
      <c r="AZ77" s="59">
        <f t="shared" si="289"/>
        <v>0</v>
      </c>
      <c r="BA77" s="59">
        <f t="shared" si="290"/>
        <v>0</v>
      </c>
      <c r="BB77" s="59">
        <f t="shared" si="291"/>
        <v>0</v>
      </c>
      <c r="BC77" s="59">
        <f t="shared" si="292"/>
        <v>0</v>
      </c>
      <c r="BD77" s="59">
        <f t="shared" si="293"/>
        <v>0</v>
      </c>
      <c r="BE77" s="59">
        <f t="shared" si="294"/>
        <v>0</v>
      </c>
      <c r="BF77" s="59">
        <f t="shared" si="295"/>
        <v>0</v>
      </c>
      <c r="BG77" s="59">
        <f t="shared" si="296"/>
        <v>0</v>
      </c>
      <c r="BH77" s="59">
        <f t="shared" si="297"/>
        <v>0</v>
      </c>
      <c r="BI77" s="59">
        <f t="shared" si="298"/>
        <v>0</v>
      </c>
      <c r="BJ77" s="59">
        <f t="shared" si="299"/>
        <v>0</v>
      </c>
      <c r="BK77" s="59">
        <f t="shared" si="300"/>
        <v>0</v>
      </c>
      <c r="BL77" s="59">
        <f t="shared" si="301"/>
        <v>0</v>
      </c>
      <c r="BM77" s="59">
        <f t="shared" si="302"/>
        <v>0</v>
      </c>
      <c r="BN77" s="59">
        <f t="shared" si="303"/>
        <v>0</v>
      </c>
      <c r="BO77" s="59">
        <f t="shared" si="304"/>
        <v>0</v>
      </c>
      <c r="BP77" s="59">
        <f t="shared" si="305"/>
        <v>0</v>
      </c>
      <c r="BQ77" s="59">
        <f t="shared" si="306"/>
        <v>0</v>
      </c>
      <c r="BR77" s="59">
        <f t="shared" si="307"/>
        <v>0</v>
      </c>
      <c r="BS77" s="59">
        <f t="shared" si="308"/>
        <v>0</v>
      </c>
      <c r="BT77" s="59">
        <f t="shared" si="309"/>
        <v>0</v>
      </c>
      <c r="BU77" s="59">
        <f t="shared" si="310"/>
        <v>0</v>
      </c>
      <c r="BV77" s="59">
        <f t="shared" si="311"/>
        <v>0</v>
      </c>
      <c r="BW77" s="59">
        <f t="shared" si="312"/>
        <v>0</v>
      </c>
      <c r="BX77" s="59">
        <f t="shared" si="313"/>
        <v>0</v>
      </c>
      <c r="BY77" s="59">
        <f t="shared" si="314"/>
        <v>0</v>
      </c>
      <c r="BZ77" s="59">
        <f t="shared" si="315"/>
        <v>0</v>
      </c>
      <c r="CA77" s="59">
        <f t="shared" si="316"/>
        <v>0</v>
      </c>
      <c r="CB77" s="59">
        <f t="shared" si="317"/>
        <v>0</v>
      </c>
      <c r="CC77" s="59">
        <f t="shared" si="318"/>
        <v>0</v>
      </c>
      <c r="CD77" s="59">
        <f t="shared" si="319"/>
        <v>0</v>
      </c>
      <c r="CE77" s="59">
        <f t="shared" si="320"/>
        <v>0</v>
      </c>
      <c r="CF77" s="59">
        <f t="shared" si="321"/>
        <v>0</v>
      </c>
      <c r="CG77" s="59">
        <f t="shared" si="322"/>
        <v>0</v>
      </c>
      <c r="CH77" s="59">
        <f t="shared" si="323"/>
        <v>0</v>
      </c>
      <c r="CI77" s="59">
        <f t="shared" si="324"/>
        <v>0</v>
      </c>
      <c r="CJ77" s="59">
        <f t="shared" si="325"/>
        <v>0</v>
      </c>
      <c r="CK77" s="59">
        <f t="shared" si="326"/>
        <v>0</v>
      </c>
      <c r="CL77" s="59">
        <f t="shared" si="327"/>
        <v>0</v>
      </c>
      <c r="CM77" s="59">
        <f t="shared" si="328"/>
        <v>0</v>
      </c>
      <c r="CN77" s="59">
        <f t="shared" si="329"/>
        <v>0</v>
      </c>
      <c r="CO77" s="59">
        <f t="shared" si="330"/>
        <v>0</v>
      </c>
      <c r="CP77" s="59">
        <f t="shared" si="331"/>
        <v>0</v>
      </c>
      <c r="CQ77" s="59">
        <f t="shared" si="332"/>
        <v>0</v>
      </c>
      <c r="CR77" s="59">
        <f t="shared" si="333"/>
        <v>0</v>
      </c>
      <c r="CS77" s="59">
        <f t="shared" si="334"/>
        <v>0</v>
      </c>
      <c r="CT77" s="59">
        <f t="shared" si="335"/>
        <v>0</v>
      </c>
      <c r="CU77" s="59">
        <f t="shared" si="336"/>
        <v>0</v>
      </c>
      <c r="CV77" s="59">
        <f t="shared" si="337"/>
        <v>0</v>
      </c>
      <c r="CW77" s="59">
        <f t="shared" si="338"/>
        <v>0</v>
      </c>
      <c r="CX77" s="59">
        <f t="shared" si="339"/>
        <v>0</v>
      </c>
      <c r="CY77" s="59">
        <f t="shared" si="340"/>
        <v>0</v>
      </c>
      <c r="CZ77" s="59">
        <f t="shared" si="341"/>
        <v>0</v>
      </c>
      <c r="DA77" s="59">
        <f t="shared" si="342"/>
        <v>0</v>
      </c>
      <c r="DB77" s="59">
        <f t="shared" si="343"/>
        <v>0</v>
      </c>
      <c r="DC77" s="59">
        <f t="shared" si="344"/>
        <v>0</v>
      </c>
      <c r="DD77" s="59">
        <f t="shared" si="345"/>
        <v>0</v>
      </c>
      <c r="DE77" s="59">
        <f t="shared" si="346"/>
        <v>0</v>
      </c>
      <c r="DF77" s="59">
        <f t="shared" si="347"/>
        <v>0</v>
      </c>
      <c r="DG77" s="59">
        <f t="shared" si="348"/>
        <v>0</v>
      </c>
      <c r="DH77" s="59">
        <f t="shared" si="349"/>
        <v>0</v>
      </c>
      <c r="DI77" s="59">
        <f t="shared" si="350"/>
        <v>0</v>
      </c>
      <c r="DJ77" s="59">
        <f t="shared" si="351"/>
        <v>0</v>
      </c>
      <c r="DK77" s="59">
        <f t="shared" si="352"/>
        <v>0</v>
      </c>
      <c r="DL77" s="59">
        <f t="shared" si="353"/>
        <v>0</v>
      </c>
      <c r="DM77" s="59">
        <f t="shared" si="354"/>
        <v>0</v>
      </c>
      <c r="DN77" s="59">
        <f t="shared" si="355"/>
        <v>0</v>
      </c>
      <c r="DO77" s="59">
        <f t="shared" si="356"/>
        <v>0</v>
      </c>
      <c r="DP77" s="59">
        <f t="shared" si="357"/>
        <v>0</v>
      </c>
      <c r="DQ77" s="59">
        <f t="shared" si="358"/>
        <v>0</v>
      </c>
      <c r="DR77" s="59">
        <f t="shared" si="359"/>
        <v>0</v>
      </c>
      <c r="DS77" s="59">
        <f t="shared" si="360"/>
        <v>0</v>
      </c>
      <c r="DT77" s="59">
        <f t="shared" si="361"/>
        <v>0</v>
      </c>
      <c r="DU77" s="59">
        <f t="shared" si="362"/>
        <v>0</v>
      </c>
      <c r="DV77" s="59">
        <f t="shared" si="363"/>
        <v>0</v>
      </c>
      <c r="DW77" s="59">
        <f t="shared" si="364"/>
        <v>0</v>
      </c>
    </row>
    <row r="78" spans="3:127" ht="16.5" thickTop="1" thickBot="1" x14ac:dyDescent="0.3">
      <c r="C78" s="119" t="str">
        <f t="shared" si="243"/>
        <v>Costo Variabile 9</v>
      </c>
      <c r="F78" s="58">
        <f t="shared" si="244"/>
        <v>0</v>
      </c>
      <c r="H78" s="59">
        <f t="shared" si="245"/>
        <v>0</v>
      </c>
      <c r="I78" s="59">
        <f t="shared" si="246"/>
        <v>0</v>
      </c>
      <c r="J78" s="59">
        <f t="shared" si="247"/>
        <v>0</v>
      </c>
      <c r="K78" s="59">
        <f t="shared" si="248"/>
        <v>0</v>
      </c>
      <c r="L78" s="59">
        <f t="shared" si="249"/>
        <v>0</v>
      </c>
      <c r="M78" s="59">
        <f t="shared" si="250"/>
        <v>0</v>
      </c>
      <c r="N78" s="59">
        <f t="shared" si="251"/>
        <v>0</v>
      </c>
      <c r="O78" s="59">
        <f t="shared" si="252"/>
        <v>0</v>
      </c>
      <c r="P78" s="59">
        <f t="shared" si="253"/>
        <v>0</v>
      </c>
      <c r="Q78" s="59">
        <f t="shared" si="254"/>
        <v>0</v>
      </c>
      <c r="R78" s="59">
        <f t="shared" si="255"/>
        <v>0</v>
      </c>
      <c r="S78" s="59">
        <f t="shared" si="256"/>
        <v>0</v>
      </c>
      <c r="T78" s="59">
        <f t="shared" si="257"/>
        <v>0</v>
      </c>
      <c r="U78" s="59">
        <f t="shared" si="258"/>
        <v>0</v>
      </c>
      <c r="V78" s="59">
        <f t="shared" si="259"/>
        <v>0</v>
      </c>
      <c r="W78" s="59">
        <f t="shared" si="260"/>
        <v>0</v>
      </c>
      <c r="X78" s="59">
        <f t="shared" si="261"/>
        <v>0</v>
      </c>
      <c r="Y78" s="59">
        <f t="shared" si="262"/>
        <v>0</v>
      </c>
      <c r="Z78" s="59">
        <f t="shared" si="263"/>
        <v>0</v>
      </c>
      <c r="AA78" s="59">
        <f t="shared" si="264"/>
        <v>0</v>
      </c>
      <c r="AB78" s="59">
        <f t="shared" si="265"/>
        <v>0</v>
      </c>
      <c r="AC78" s="59">
        <f t="shared" si="266"/>
        <v>0</v>
      </c>
      <c r="AD78" s="59">
        <f t="shared" si="267"/>
        <v>0</v>
      </c>
      <c r="AE78" s="59">
        <f t="shared" si="268"/>
        <v>0</v>
      </c>
      <c r="AF78" s="59">
        <f t="shared" si="269"/>
        <v>0</v>
      </c>
      <c r="AG78" s="59">
        <f t="shared" si="270"/>
        <v>0</v>
      </c>
      <c r="AH78" s="59">
        <f t="shared" si="271"/>
        <v>0</v>
      </c>
      <c r="AI78" s="59">
        <f t="shared" si="272"/>
        <v>0</v>
      </c>
      <c r="AJ78" s="59">
        <f t="shared" si="273"/>
        <v>0</v>
      </c>
      <c r="AK78" s="59">
        <f t="shared" si="274"/>
        <v>0</v>
      </c>
      <c r="AL78" s="59">
        <f t="shared" si="275"/>
        <v>0</v>
      </c>
      <c r="AM78" s="59">
        <f t="shared" si="276"/>
        <v>0</v>
      </c>
      <c r="AN78" s="59">
        <f t="shared" si="277"/>
        <v>0</v>
      </c>
      <c r="AO78" s="59">
        <f t="shared" si="278"/>
        <v>0</v>
      </c>
      <c r="AP78" s="59">
        <f t="shared" si="279"/>
        <v>0</v>
      </c>
      <c r="AQ78" s="59">
        <f t="shared" si="280"/>
        <v>0</v>
      </c>
      <c r="AR78" s="59">
        <f t="shared" si="281"/>
        <v>0</v>
      </c>
      <c r="AS78" s="59">
        <f t="shared" si="282"/>
        <v>0</v>
      </c>
      <c r="AT78" s="59">
        <f t="shared" si="283"/>
        <v>0</v>
      </c>
      <c r="AU78" s="59">
        <f t="shared" si="284"/>
        <v>0</v>
      </c>
      <c r="AV78" s="59">
        <f t="shared" si="285"/>
        <v>0</v>
      </c>
      <c r="AW78" s="59">
        <f t="shared" si="286"/>
        <v>0</v>
      </c>
      <c r="AX78" s="59">
        <f t="shared" si="287"/>
        <v>0</v>
      </c>
      <c r="AY78" s="59">
        <f t="shared" si="288"/>
        <v>0</v>
      </c>
      <c r="AZ78" s="59">
        <f t="shared" si="289"/>
        <v>0</v>
      </c>
      <c r="BA78" s="59">
        <f t="shared" si="290"/>
        <v>0</v>
      </c>
      <c r="BB78" s="59">
        <f t="shared" si="291"/>
        <v>0</v>
      </c>
      <c r="BC78" s="59">
        <f t="shared" si="292"/>
        <v>0</v>
      </c>
      <c r="BD78" s="59">
        <f t="shared" si="293"/>
        <v>0</v>
      </c>
      <c r="BE78" s="59">
        <f t="shared" si="294"/>
        <v>0</v>
      </c>
      <c r="BF78" s="59">
        <f t="shared" si="295"/>
        <v>0</v>
      </c>
      <c r="BG78" s="59">
        <f t="shared" si="296"/>
        <v>0</v>
      </c>
      <c r="BH78" s="59">
        <f t="shared" si="297"/>
        <v>0</v>
      </c>
      <c r="BI78" s="59">
        <f t="shared" si="298"/>
        <v>0</v>
      </c>
      <c r="BJ78" s="59">
        <f t="shared" si="299"/>
        <v>0</v>
      </c>
      <c r="BK78" s="59">
        <f t="shared" si="300"/>
        <v>0</v>
      </c>
      <c r="BL78" s="59">
        <f t="shared" si="301"/>
        <v>0</v>
      </c>
      <c r="BM78" s="59">
        <f t="shared" si="302"/>
        <v>0</v>
      </c>
      <c r="BN78" s="59">
        <f t="shared" si="303"/>
        <v>0</v>
      </c>
      <c r="BO78" s="59">
        <f t="shared" si="304"/>
        <v>0</v>
      </c>
      <c r="BP78" s="59">
        <f t="shared" si="305"/>
        <v>0</v>
      </c>
      <c r="BQ78" s="59">
        <f t="shared" si="306"/>
        <v>0</v>
      </c>
      <c r="BR78" s="59">
        <f t="shared" si="307"/>
        <v>0</v>
      </c>
      <c r="BS78" s="59">
        <f t="shared" si="308"/>
        <v>0</v>
      </c>
      <c r="BT78" s="59">
        <f t="shared" si="309"/>
        <v>0</v>
      </c>
      <c r="BU78" s="59">
        <f t="shared" si="310"/>
        <v>0</v>
      </c>
      <c r="BV78" s="59">
        <f t="shared" si="311"/>
        <v>0</v>
      </c>
      <c r="BW78" s="59">
        <f t="shared" si="312"/>
        <v>0</v>
      </c>
      <c r="BX78" s="59">
        <f t="shared" si="313"/>
        <v>0</v>
      </c>
      <c r="BY78" s="59">
        <f t="shared" si="314"/>
        <v>0</v>
      </c>
      <c r="BZ78" s="59">
        <f t="shared" si="315"/>
        <v>0</v>
      </c>
      <c r="CA78" s="59">
        <f t="shared" si="316"/>
        <v>0</v>
      </c>
      <c r="CB78" s="59">
        <f t="shared" si="317"/>
        <v>0</v>
      </c>
      <c r="CC78" s="59">
        <f t="shared" si="318"/>
        <v>0</v>
      </c>
      <c r="CD78" s="59">
        <f t="shared" si="319"/>
        <v>0</v>
      </c>
      <c r="CE78" s="59">
        <f t="shared" si="320"/>
        <v>0</v>
      </c>
      <c r="CF78" s="59">
        <f t="shared" si="321"/>
        <v>0</v>
      </c>
      <c r="CG78" s="59">
        <f t="shared" si="322"/>
        <v>0</v>
      </c>
      <c r="CH78" s="59">
        <f t="shared" si="323"/>
        <v>0</v>
      </c>
      <c r="CI78" s="59">
        <f t="shared" si="324"/>
        <v>0</v>
      </c>
      <c r="CJ78" s="59">
        <f t="shared" si="325"/>
        <v>0</v>
      </c>
      <c r="CK78" s="59">
        <f t="shared" si="326"/>
        <v>0</v>
      </c>
      <c r="CL78" s="59">
        <f t="shared" si="327"/>
        <v>0</v>
      </c>
      <c r="CM78" s="59">
        <f t="shared" si="328"/>
        <v>0</v>
      </c>
      <c r="CN78" s="59">
        <f t="shared" si="329"/>
        <v>0</v>
      </c>
      <c r="CO78" s="59">
        <f t="shared" si="330"/>
        <v>0</v>
      </c>
      <c r="CP78" s="59">
        <f t="shared" si="331"/>
        <v>0</v>
      </c>
      <c r="CQ78" s="59">
        <f t="shared" si="332"/>
        <v>0</v>
      </c>
      <c r="CR78" s="59">
        <f t="shared" si="333"/>
        <v>0</v>
      </c>
      <c r="CS78" s="59">
        <f t="shared" si="334"/>
        <v>0</v>
      </c>
      <c r="CT78" s="59">
        <f t="shared" si="335"/>
        <v>0</v>
      </c>
      <c r="CU78" s="59">
        <f t="shared" si="336"/>
        <v>0</v>
      </c>
      <c r="CV78" s="59">
        <f t="shared" si="337"/>
        <v>0</v>
      </c>
      <c r="CW78" s="59">
        <f t="shared" si="338"/>
        <v>0</v>
      </c>
      <c r="CX78" s="59">
        <f t="shared" si="339"/>
        <v>0</v>
      </c>
      <c r="CY78" s="59">
        <f t="shared" si="340"/>
        <v>0</v>
      </c>
      <c r="CZ78" s="59">
        <f t="shared" si="341"/>
        <v>0</v>
      </c>
      <c r="DA78" s="59">
        <f t="shared" si="342"/>
        <v>0</v>
      </c>
      <c r="DB78" s="59">
        <f t="shared" si="343"/>
        <v>0</v>
      </c>
      <c r="DC78" s="59">
        <f t="shared" si="344"/>
        <v>0</v>
      </c>
      <c r="DD78" s="59">
        <f t="shared" si="345"/>
        <v>0</v>
      </c>
      <c r="DE78" s="59">
        <f t="shared" si="346"/>
        <v>0</v>
      </c>
      <c r="DF78" s="59">
        <f t="shared" si="347"/>
        <v>0</v>
      </c>
      <c r="DG78" s="59">
        <f t="shared" si="348"/>
        <v>0</v>
      </c>
      <c r="DH78" s="59">
        <f t="shared" si="349"/>
        <v>0</v>
      </c>
      <c r="DI78" s="59">
        <f t="shared" si="350"/>
        <v>0</v>
      </c>
      <c r="DJ78" s="59">
        <f t="shared" si="351"/>
        <v>0</v>
      </c>
      <c r="DK78" s="59">
        <f t="shared" si="352"/>
        <v>0</v>
      </c>
      <c r="DL78" s="59">
        <f t="shared" si="353"/>
        <v>0</v>
      </c>
      <c r="DM78" s="59">
        <f t="shared" si="354"/>
        <v>0</v>
      </c>
      <c r="DN78" s="59">
        <f t="shared" si="355"/>
        <v>0</v>
      </c>
      <c r="DO78" s="59">
        <f t="shared" si="356"/>
        <v>0</v>
      </c>
      <c r="DP78" s="59">
        <f t="shared" si="357"/>
        <v>0</v>
      </c>
      <c r="DQ78" s="59">
        <f t="shared" si="358"/>
        <v>0</v>
      </c>
      <c r="DR78" s="59">
        <f t="shared" si="359"/>
        <v>0</v>
      </c>
      <c r="DS78" s="59">
        <f t="shared" si="360"/>
        <v>0</v>
      </c>
      <c r="DT78" s="59">
        <f t="shared" si="361"/>
        <v>0</v>
      </c>
      <c r="DU78" s="59">
        <f t="shared" si="362"/>
        <v>0</v>
      </c>
      <c r="DV78" s="59">
        <f t="shared" si="363"/>
        <v>0</v>
      </c>
      <c r="DW78" s="59">
        <f t="shared" si="364"/>
        <v>0</v>
      </c>
    </row>
    <row r="79" spans="3:127" ht="16.5" thickTop="1" thickBot="1" x14ac:dyDescent="0.3">
      <c r="C79" s="119" t="str">
        <f t="shared" si="243"/>
        <v>Costo Variabile 10</v>
      </c>
      <c r="F79" s="58">
        <f t="shared" si="244"/>
        <v>0</v>
      </c>
      <c r="H79" s="59">
        <f t="shared" si="245"/>
        <v>0</v>
      </c>
      <c r="I79" s="59">
        <f t="shared" si="246"/>
        <v>0</v>
      </c>
      <c r="J79" s="59">
        <f t="shared" si="247"/>
        <v>0</v>
      </c>
      <c r="K79" s="59">
        <f t="shared" si="248"/>
        <v>0</v>
      </c>
      <c r="L79" s="59">
        <f t="shared" si="249"/>
        <v>0</v>
      </c>
      <c r="M79" s="59">
        <f t="shared" si="250"/>
        <v>0</v>
      </c>
      <c r="N79" s="59">
        <f t="shared" si="251"/>
        <v>0</v>
      </c>
      <c r="O79" s="59">
        <f t="shared" si="252"/>
        <v>0</v>
      </c>
      <c r="P79" s="59">
        <f t="shared" si="253"/>
        <v>0</v>
      </c>
      <c r="Q79" s="59">
        <f t="shared" si="254"/>
        <v>0</v>
      </c>
      <c r="R79" s="59">
        <f t="shared" si="255"/>
        <v>0</v>
      </c>
      <c r="S79" s="59">
        <f t="shared" si="256"/>
        <v>0</v>
      </c>
      <c r="T79" s="59">
        <f t="shared" si="257"/>
        <v>0</v>
      </c>
      <c r="U79" s="59">
        <f t="shared" si="258"/>
        <v>0</v>
      </c>
      <c r="V79" s="59">
        <f t="shared" si="259"/>
        <v>0</v>
      </c>
      <c r="W79" s="59">
        <f t="shared" si="260"/>
        <v>0</v>
      </c>
      <c r="X79" s="59">
        <f t="shared" si="261"/>
        <v>0</v>
      </c>
      <c r="Y79" s="59">
        <f t="shared" si="262"/>
        <v>0</v>
      </c>
      <c r="Z79" s="59">
        <f t="shared" si="263"/>
        <v>0</v>
      </c>
      <c r="AA79" s="59">
        <f t="shared" si="264"/>
        <v>0</v>
      </c>
      <c r="AB79" s="59">
        <f t="shared" si="265"/>
        <v>0</v>
      </c>
      <c r="AC79" s="59">
        <f t="shared" si="266"/>
        <v>0</v>
      </c>
      <c r="AD79" s="59">
        <f t="shared" si="267"/>
        <v>0</v>
      </c>
      <c r="AE79" s="59">
        <f t="shared" si="268"/>
        <v>0</v>
      </c>
      <c r="AF79" s="59">
        <f t="shared" si="269"/>
        <v>0</v>
      </c>
      <c r="AG79" s="59">
        <f t="shared" si="270"/>
        <v>0</v>
      </c>
      <c r="AH79" s="59">
        <f t="shared" si="271"/>
        <v>0</v>
      </c>
      <c r="AI79" s="59">
        <f t="shared" si="272"/>
        <v>0</v>
      </c>
      <c r="AJ79" s="59">
        <f t="shared" si="273"/>
        <v>0</v>
      </c>
      <c r="AK79" s="59">
        <f t="shared" si="274"/>
        <v>0</v>
      </c>
      <c r="AL79" s="59">
        <f t="shared" si="275"/>
        <v>0</v>
      </c>
      <c r="AM79" s="59">
        <f t="shared" si="276"/>
        <v>0</v>
      </c>
      <c r="AN79" s="59">
        <f t="shared" si="277"/>
        <v>0</v>
      </c>
      <c r="AO79" s="59">
        <f t="shared" si="278"/>
        <v>0</v>
      </c>
      <c r="AP79" s="59">
        <f t="shared" si="279"/>
        <v>0</v>
      </c>
      <c r="AQ79" s="59">
        <f t="shared" si="280"/>
        <v>0</v>
      </c>
      <c r="AR79" s="59">
        <f t="shared" si="281"/>
        <v>0</v>
      </c>
      <c r="AS79" s="59">
        <f t="shared" si="282"/>
        <v>0</v>
      </c>
      <c r="AT79" s="59">
        <f t="shared" si="283"/>
        <v>0</v>
      </c>
      <c r="AU79" s="59">
        <f t="shared" si="284"/>
        <v>0</v>
      </c>
      <c r="AV79" s="59">
        <f t="shared" si="285"/>
        <v>0</v>
      </c>
      <c r="AW79" s="59">
        <f t="shared" si="286"/>
        <v>0</v>
      </c>
      <c r="AX79" s="59">
        <f t="shared" si="287"/>
        <v>0</v>
      </c>
      <c r="AY79" s="59">
        <f t="shared" si="288"/>
        <v>0</v>
      </c>
      <c r="AZ79" s="59">
        <f t="shared" si="289"/>
        <v>0</v>
      </c>
      <c r="BA79" s="59">
        <f t="shared" si="290"/>
        <v>0</v>
      </c>
      <c r="BB79" s="59">
        <f t="shared" si="291"/>
        <v>0</v>
      </c>
      <c r="BC79" s="59">
        <f t="shared" si="292"/>
        <v>0</v>
      </c>
      <c r="BD79" s="59">
        <f t="shared" si="293"/>
        <v>0</v>
      </c>
      <c r="BE79" s="59">
        <f t="shared" si="294"/>
        <v>0</v>
      </c>
      <c r="BF79" s="59">
        <f t="shared" si="295"/>
        <v>0</v>
      </c>
      <c r="BG79" s="59">
        <f t="shared" si="296"/>
        <v>0</v>
      </c>
      <c r="BH79" s="59">
        <f t="shared" si="297"/>
        <v>0</v>
      </c>
      <c r="BI79" s="59">
        <f t="shared" si="298"/>
        <v>0</v>
      </c>
      <c r="BJ79" s="59">
        <f t="shared" si="299"/>
        <v>0</v>
      </c>
      <c r="BK79" s="59">
        <f t="shared" si="300"/>
        <v>0</v>
      </c>
      <c r="BL79" s="59">
        <f t="shared" si="301"/>
        <v>0</v>
      </c>
      <c r="BM79" s="59">
        <f t="shared" si="302"/>
        <v>0</v>
      </c>
      <c r="BN79" s="59">
        <f t="shared" si="303"/>
        <v>0</v>
      </c>
      <c r="BO79" s="59">
        <f t="shared" si="304"/>
        <v>0</v>
      </c>
      <c r="BP79" s="59">
        <f t="shared" si="305"/>
        <v>0</v>
      </c>
      <c r="BQ79" s="59">
        <f t="shared" si="306"/>
        <v>0</v>
      </c>
      <c r="BR79" s="59">
        <f t="shared" si="307"/>
        <v>0</v>
      </c>
      <c r="BS79" s="59">
        <f t="shared" si="308"/>
        <v>0</v>
      </c>
      <c r="BT79" s="59">
        <f t="shared" si="309"/>
        <v>0</v>
      </c>
      <c r="BU79" s="59">
        <f t="shared" si="310"/>
        <v>0</v>
      </c>
      <c r="BV79" s="59">
        <f t="shared" si="311"/>
        <v>0</v>
      </c>
      <c r="BW79" s="59">
        <f t="shared" si="312"/>
        <v>0</v>
      </c>
      <c r="BX79" s="59">
        <f t="shared" si="313"/>
        <v>0</v>
      </c>
      <c r="BY79" s="59">
        <f t="shared" si="314"/>
        <v>0</v>
      </c>
      <c r="BZ79" s="59">
        <f t="shared" si="315"/>
        <v>0</v>
      </c>
      <c r="CA79" s="59">
        <f t="shared" si="316"/>
        <v>0</v>
      </c>
      <c r="CB79" s="59">
        <f t="shared" si="317"/>
        <v>0</v>
      </c>
      <c r="CC79" s="59">
        <f t="shared" si="318"/>
        <v>0</v>
      </c>
      <c r="CD79" s="59">
        <f t="shared" si="319"/>
        <v>0</v>
      </c>
      <c r="CE79" s="59">
        <f t="shared" si="320"/>
        <v>0</v>
      </c>
      <c r="CF79" s="59">
        <f t="shared" si="321"/>
        <v>0</v>
      </c>
      <c r="CG79" s="59">
        <f t="shared" si="322"/>
        <v>0</v>
      </c>
      <c r="CH79" s="59">
        <f t="shared" si="323"/>
        <v>0</v>
      </c>
      <c r="CI79" s="59">
        <f t="shared" si="324"/>
        <v>0</v>
      </c>
      <c r="CJ79" s="59">
        <f t="shared" si="325"/>
        <v>0</v>
      </c>
      <c r="CK79" s="59">
        <f t="shared" si="326"/>
        <v>0</v>
      </c>
      <c r="CL79" s="59">
        <f t="shared" si="327"/>
        <v>0</v>
      </c>
      <c r="CM79" s="59">
        <f t="shared" si="328"/>
        <v>0</v>
      </c>
      <c r="CN79" s="59">
        <f t="shared" si="329"/>
        <v>0</v>
      </c>
      <c r="CO79" s="59">
        <f t="shared" si="330"/>
        <v>0</v>
      </c>
      <c r="CP79" s="59">
        <f t="shared" si="331"/>
        <v>0</v>
      </c>
      <c r="CQ79" s="59">
        <f t="shared" si="332"/>
        <v>0</v>
      </c>
      <c r="CR79" s="59">
        <f t="shared" si="333"/>
        <v>0</v>
      </c>
      <c r="CS79" s="59">
        <f t="shared" si="334"/>
        <v>0</v>
      </c>
      <c r="CT79" s="59">
        <f t="shared" si="335"/>
        <v>0</v>
      </c>
      <c r="CU79" s="59">
        <f t="shared" si="336"/>
        <v>0</v>
      </c>
      <c r="CV79" s="59">
        <f t="shared" si="337"/>
        <v>0</v>
      </c>
      <c r="CW79" s="59">
        <f t="shared" si="338"/>
        <v>0</v>
      </c>
      <c r="CX79" s="59">
        <f t="shared" si="339"/>
        <v>0</v>
      </c>
      <c r="CY79" s="59">
        <f t="shared" si="340"/>
        <v>0</v>
      </c>
      <c r="CZ79" s="59">
        <f t="shared" si="341"/>
        <v>0</v>
      </c>
      <c r="DA79" s="59">
        <f t="shared" si="342"/>
        <v>0</v>
      </c>
      <c r="DB79" s="59">
        <f t="shared" si="343"/>
        <v>0</v>
      </c>
      <c r="DC79" s="59">
        <f t="shared" si="344"/>
        <v>0</v>
      </c>
      <c r="DD79" s="59">
        <f t="shared" si="345"/>
        <v>0</v>
      </c>
      <c r="DE79" s="59">
        <f t="shared" si="346"/>
        <v>0</v>
      </c>
      <c r="DF79" s="59">
        <f t="shared" si="347"/>
        <v>0</v>
      </c>
      <c r="DG79" s="59">
        <f t="shared" si="348"/>
        <v>0</v>
      </c>
      <c r="DH79" s="59">
        <f t="shared" si="349"/>
        <v>0</v>
      </c>
      <c r="DI79" s="59">
        <f t="shared" si="350"/>
        <v>0</v>
      </c>
      <c r="DJ79" s="59">
        <f t="shared" si="351"/>
        <v>0</v>
      </c>
      <c r="DK79" s="59">
        <f t="shared" si="352"/>
        <v>0</v>
      </c>
      <c r="DL79" s="59">
        <f t="shared" si="353"/>
        <v>0</v>
      </c>
      <c r="DM79" s="59">
        <f t="shared" si="354"/>
        <v>0</v>
      </c>
      <c r="DN79" s="59">
        <f t="shared" si="355"/>
        <v>0</v>
      </c>
      <c r="DO79" s="59">
        <f t="shared" si="356"/>
        <v>0</v>
      </c>
      <c r="DP79" s="59">
        <f t="shared" si="357"/>
        <v>0</v>
      </c>
      <c r="DQ79" s="59">
        <f t="shared" si="358"/>
        <v>0</v>
      </c>
      <c r="DR79" s="59">
        <f t="shared" si="359"/>
        <v>0</v>
      </c>
      <c r="DS79" s="59">
        <f t="shared" si="360"/>
        <v>0</v>
      </c>
      <c r="DT79" s="59">
        <f t="shared" si="361"/>
        <v>0</v>
      </c>
      <c r="DU79" s="59">
        <f t="shared" si="362"/>
        <v>0</v>
      </c>
      <c r="DV79" s="59">
        <f t="shared" si="363"/>
        <v>0</v>
      </c>
      <c r="DW79" s="59">
        <f t="shared" si="364"/>
        <v>0</v>
      </c>
    </row>
    <row r="80" spans="3:127" ht="16.5" thickTop="1" thickBot="1" x14ac:dyDescent="0.3">
      <c r="C80" s="119" t="str">
        <f t="shared" si="243"/>
        <v>Costo Variabile 11</v>
      </c>
      <c r="F80" s="58">
        <f t="shared" si="244"/>
        <v>0</v>
      </c>
      <c r="H80" s="59">
        <f t="shared" si="245"/>
        <v>0</v>
      </c>
      <c r="I80" s="59">
        <f t="shared" si="246"/>
        <v>0</v>
      </c>
      <c r="J80" s="59">
        <f t="shared" si="247"/>
        <v>0</v>
      </c>
      <c r="K80" s="59">
        <f t="shared" si="248"/>
        <v>0</v>
      </c>
      <c r="L80" s="59">
        <f t="shared" si="249"/>
        <v>0</v>
      </c>
      <c r="M80" s="59">
        <f t="shared" si="250"/>
        <v>0</v>
      </c>
      <c r="N80" s="59">
        <f t="shared" si="251"/>
        <v>0</v>
      </c>
      <c r="O80" s="59">
        <f t="shared" si="252"/>
        <v>0</v>
      </c>
      <c r="P80" s="59">
        <f t="shared" si="253"/>
        <v>0</v>
      </c>
      <c r="Q80" s="59">
        <f t="shared" si="254"/>
        <v>0</v>
      </c>
      <c r="R80" s="59">
        <f t="shared" si="255"/>
        <v>0</v>
      </c>
      <c r="S80" s="59">
        <f t="shared" si="256"/>
        <v>0</v>
      </c>
      <c r="T80" s="59">
        <f t="shared" si="257"/>
        <v>0</v>
      </c>
      <c r="U80" s="59">
        <f t="shared" si="258"/>
        <v>0</v>
      </c>
      <c r="V80" s="59">
        <f t="shared" si="259"/>
        <v>0</v>
      </c>
      <c r="W80" s="59">
        <f t="shared" si="260"/>
        <v>0</v>
      </c>
      <c r="X80" s="59">
        <f t="shared" si="261"/>
        <v>0</v>
      </c>
      <c r="Y80" s="59">
        <f t="shared" si="262"/>
        <v>0</v>
      </c>
      <c r="Z80" s="59">
        <f t="shared" si="263"/>
        <v>0</v>
      </c>
      <c r="AA80" s="59">
        <f t="shared" si="264"/>
        <v>0</v>
      </c>
      <c r="AB80" s="59">
        <f t="shared" si="265"/>
        <v>0</v>
      </c>
      <c r="AC80" s="59">
        <f t="shared" si="266"/>
        <v>0</v>
      </c>
      <c r="AD80" s="59">
        <f t="shared" si="267"/>
        <v>0</v>
      </c>
      <c r="AE80" s="59">
        <f t="shared" si="268"/>
        <v>0</v>
      </c>
      <c r="AF80" s="59">
        <f t="shared" si="269"/>
        <v>0</v>
      </c>
      <c r="AG80" s="59">
        <f t="shared" si="270"/>
        <v>0</v>
      </c>
      <c r="AH80" s="59">
        <f t="shared" si="271"/>
        <v>0</v>
      </c>
      <c r="AI80" s="59">
        <f t="shared" si="272"/>
        <v>0</v>
      </c>
      <c r="AJ80" s="59">
        <f t="shared" si="273"/>
        <v>0</v>
      </c>
      <c r="AK80" s="59">
        <f t="shared" si="274"/>
        <v>0</v>
      </c>
      <c r="AL80" s="59">
        <f t="shared" si="275"/>
        <v>0</v>
      </c>
      <c r="AM80" s="59">
        <f t="shared" si="276"/>
        <v>0</v>
      </c>
      <c r="AN80" s="59">
        <f t="shared" si="277"/>
        <v>0</v>
      </c>
      <c r="AO80" s="59">
        <f t="shared" si="278"/>
        <v>0</v>
      </c>
      <c r="AP80" s="59">
        <f t="shared" si="279"/>
        <v>0</v>
      </c>
      <c r="AQ80" s="59">
        <f t="shared" si="280"/>
        <v>0</v>
      </c>
      <c r="AR80" s="59">
        <f t="shared" si="281"/>
        <v>0</v>
      </c>
      <c r="AS80" s="59">
        <f t="shared" si="282"/>
        <v>0</v>
      </c>
      <c r="AT80" s="59">
        <f t="shared" si="283"/>
        <v>0</v>
      </c>
      <c r="AU80" s="59">
        <f t="shared" si="284"/>
        <v>0</v>
      </c>
      <c r="AV80" s="59">
        <f t="shared" si="285"/>
        <v>0</v>
      </c>
      <c r="AW80" s="59">
        <f t="shared" si="286"/>
        <v>0</v>
      </c>
      <c r="AX80" s="59">
        <f t="shared" si="287"/>
        <v>0</v>
      </c>
      <c r="AY80" s="59">
        <f t="shared" si="288"/>
        <v>0</v>
      </c>
      <c r="AZ80" s="59">
        <f t="shared" si="289"/>
        <v>0</v>
      </c>
      <c r="BA80" s="59">
        <f t="shared" si="290"/>
        <v>0</v>
      </c>
      <c r="BB80" s="59">
        <f t="shared" si="291"/>
        <v>0</v>
      </c>
      <c r="BC80" s="59">
        <f t="shared" si="292"/>
        <v>0</v>
      </c>
      <c r="BD80" s="59">
        <f t="shared" si="293"/>
        <v>0</v>
      </c>
      <c r="BE80" s="59">
        <f t="shared" si="294"/>
        <v>0</v>
      </c>
      <c r="BF80" s="59">
        <f t="shared" si="295"/>
        <v>0</v>
      </c>
      <c r="BG80" s="59">
        <f t="shared" si="296"/>
        <v>0</v>
      </c>
      <c r="BH80" s="59">
        <f t="shared" si="297"/>
        <v>0</v>
      </c>
      <c r="BI80" s="59">
        <f t="shared" si="298"/>
        <v>0</v>
      </c>
      <c r="BJ80" s="59">
        <f t="shared" si="299"/>
        <v>0</v>
      </c>
      <c r="BK80" s="59">
        <f t="shared" si="300"/>
        <v>0</v>
      </c>
      <c r="BL80" s="59">
        <f t="shared" si="301"/>
        <v>0</v>
      </c>
      <c r="BM80" s="59">
        <f t="shared" si="302"/>
        <v>0</v>
      </c>
      <c r="BN80" s="59">
        <f t="shared" si="303"/>
        <v>0</v>
      </c>
      <c r="BO80" s="59">
        <f t="shared" si="304"/>
        <v>0</v>
      </c>
      <c r="BP80" s="59">
        <f t="shared" si="305"/>
        <v>0</v>
      </c>
      <c r="BQ80" s="59">
        <f t="shared" si="306"/>
        <v>0</v>
      </c>
      <c r="BR80" s="59">
        <f t="shared" si="307"/>
        <v>0</v>
      </c>
      <c r="BS80" s="59">
        <f t="shared" si="308"/>
        <v>0</v>
      </c>
      <c r="BT80" s="59">
        <f t="shared" si="309"/>
        <v>0</v>
      </c>
      <c r="BU80" s="59">
        <f t="shared" si="310"/>
        <v>0</v>
      </c>
      <c r="BV80" s="59">
        <f t="shared" si="311"/>
        <v>0</v>
      </c>
      <c r="BW80" s="59">
        <f t="shared" si="312"/>
        <v>0</v>
      </c>
      <c r="BX80" s="59">
        <f t="shared" si="313"/>
        <v>0</v>
      </c>
      <c r="BY80" s="59">
        <f t="shared" si="314"/>
        <v>0</v>
      </c>
      <c r="BZ80" s="59">
        <f t="shared" si="315"/>
        <v>0</v>
      </c>
      <c r="CA80" s="59">
        <f t="shared" si="316"/>
        <v>0</v>
      </c>
      <c r="CB80" s="59">
        <f t="shared" si="317"/>
        <v>0</v>
      </c>
      <c r="CC80" s="59">
        <f t="shared" si="318"/>
        <v>0</v>
      </c>
      <c r="CD80" s="59">
        <f t="shared" si="319"/>
        <v>0</v>
      </c>
      <c r="CE80" s="59">
        <f t="shared" si="320"/>
        <v>0</v>
      </c>
      <c r="CF80" s="59">
        <f t="shared" si="321"/>
        <v>0</v>
      </c>
      <c r="CG80" s="59">
        <f t="shared" si="322"/>
        <v>0</v>
      </c>
      <c r="CH80" s="59">
        <f t="shared" si="323"/>
        <v>0</v>
      </c>
      <c r="CI80" s="59">
        <f t="shared" si="324"/>
        <v>0</v>
      </c>
      <c r="CJ80" s="59">
        <f t="shared" si="325"/>
        <v>0</v>
      </c>
      <c r="CK80" s="59">
        <f t="shared" si="326"/>
        <v>0</v>
      </c>
      <c r="CL80" s="59">
        <f t="shared" si="327"/>
        <v>0</v>
      </c>
      <c r="CM80" s="59">
        <f t="shared" si="328"/>
        <v>0</v>
      </c>
      <c r="CN80" s="59">
        <f t="shared" si="329"/>
        <v>0</v>
      </c>
      <c r="CO80" s="59">
        <f t="shared" si="330"/>
        <v>0</v>
      </c>
      <c r="CP80" s="59">
        <f t="shared" si="331"/>
        <v>0</v>
      </c>
      <c r="CQ80" s="59">
        <f t="shared" si="332"/>
        <v>0</v>
      </c>
      <c r="CR80" s="59">
        <f t="shared" si="333"/>
        <v>0</v>
      </c>
      <c r="CS80" s="59">
        <f t="shared" si="334"/>
        <v>0</v>
      </c>
      <c r="CT80" s="59">
        <f t="shared" si="335"/>
        <v>0</v>
      </c>
      <c r="CU80" s="59">
        <f t="shared" si="336"/>
        <v>0</v>
      </c>
      <c r="CV80" s="59">
        <f t="shared" si="337"/>
        <v>0</v>
      </c>
      <c r="CW80" s="59">
        <f t="shared" si="338"/>
        <v>0</v>
      </c>
      <c r="CX80" s="59">
        <f t="shared" si="339"/>
        <v>0</v>
      </c>
      <c r="CY80" s="59">
        <f t="shared" si="340"/>
        <v>0</v>
      </c>
      <c r="CZ80" s="59">
        <f t="shared" si="341"/>
        <v>0</v>
      </c>
      <c r="DA80" s="59">
        <f t="shared" si="342"/>
        <v>0</v>
      </c>
      <c r="DB80" s="59">
        <f t="shared" si="343"/>
        <v>0</v>
      </c>
      <c r="DC80" s="59">
        <f t="shared" si="344"/>
        <v>0</v>
      </c>
      <c r="DD80" s="59">
        <f t="shared" si="345"/>
        <v>0</v>
      </c>
      <c r="DE80" s="59">
        <f t="shared" si="346"/>
        <v>0</v>
      </c>
      <c r="DF80" s="59">
        <f t="shared" si="347"/>
        <v>0</v>
      </c>
      <c r="DG80" s="59">
        <f t="shared" si="348"/>
        <v>0</v>
      </c>
      <c r="DH80" s="59">
        <f t="shared" si="349"/>
        <v>0</v>
      </c>
      <c r="DI80" s="59">
        <f t="shared" si="350"/>
        <v>0</v>
      </c>
      <c r="DJ80" s="59">
        <f t="shared" si="351"/>
        <v>0</v>
      </c>
      <c r="DK80" s="59">
        <f t="shared" si="352"/>
        <v>0</v>
      </c>
      <c r="DL80" s="59">
        <f t="shared" si="353"/>
        <v>0</v>
      </c>
      <c r="DM80" s="59">
        <f t="shared" si="354"/>
        <v>0</v>
      </c>
      <c r="DN80" s="59">
        <f t="shared" si="355"/>
        <v>0</v>
      </c>
      <c r="DO80" s="59">
        <f t="shared" si="356"/>
        <v>0</v>
      </c>
      <c r="DP80" s="59">
        <f t="shared" si="357"/>
        <v>0</v>
      </c>
      <c r="DQ80" s="59">
        <f t="shared" si="358"/>
        <v>0</v>
      </c>
      <c r="DR80" s="59">
        <f t="shared" si="359"/>
        <v>0</v>
      </c>
      <c r="DS80" s="59">
        <f t="shared" si="360"/>
        <v>0</v>
      </c>
      <c r="DT80" s="59">
        <f t="shared" si="361"/>
        <v>0</v>
      </c>
      <c r="DU80" s="59">
        <f t="shared" si="362"/>
        <v>0</v>
      </c>
      <c r="DV80" s="59">
        <f t="shared" si="363"/>
        <v>0</v>
      </c>
      <c r="DW80" s="59">
        <f t="shared" si="364"/>
        <v>0</v>
      </c>
    </row>
    <row r="81" spans="3:127" ht="16.5" thickTop="1" thickBot="1" x14ac:dyDescent="0.3">
      <c r="C81" s="119" t="str">
        <f t="shared" si="243"/>
        <v>Costo Variabile 12</v>
      </c>
      <c r="F81" s="58">
        <f t="shared" si="244"/>
        <v>0</v>
      </c>
      <c r="H81" s="59">
        <f t="shared" si="245"/>
        <v>0</v>
      </c>
      <c r="I81" s="59">
        <f t="shared" si="246"/>
        <v>0</v>
      </c>
      <c r="J81" s="59">
        <f t="shared" si="247"/>
        <v>0</v>
      </c>
      <c r="K81" s="59">
        <f t="shared" si="248"/>
        <v>0</v>
      </c>
      <c r="L81" s="59">
        <f t="shared" si="249"/>
        <v>0</v>
      </c>
      <c r="M81" s="59">
        <f t="shared" si="250"/>
        <v>0</v>
      </c>
      <c r="N81" s="59">
        <f t="shared" si="251"/>
        <v>0</v>
      </c>
      <c r="O81" s="59">
        <f t="shared" si="252"/>
        <v>0</v>
      </c>
      <c r="P81" s="59">
        <f t="shared" si="253"/>
        <v>0</v>
      </c>
      <c r="Q81" s="59">
        <f t="shared" si="254"/>
        <v>0</v>
      </c>
      <c r="R81" s="59">
        <f t="shared" si="255"/>
        <v>0</v>
      </c>
      <c r="S81" s="59">
        <f t="shared" si="256"/>
        <v>0</v>
      </c>
      <c r="T81" s="59">
        <f t="shared" si="257"/>
        <v>0</v>
      </c>
      <c r="U81" s="59">
        <f t="shared" si="258"/>
        <v>0</v>
      </c>
      <c r="V81" s="59">
        <f t="shared" si="259"/>
        <v>0</v>
      </c>
      <c r="W81" s="59">
        <f t="shared" si="260"/>
        <v>0</v>
      </c>
      <c r="X81" s="59">
        <f t="shared" si="261"/>
        <v>0</v>
      </c>
      <c r="Y81" s="59">
        <f t="shared" si="262"/>
        <v>0</v>
      </c>
      <c r="Z81" s="59">
        <f t="shared" si="263"/>
        <v>0</v>
      </c>
      <c r="AA81" s="59">
        <f t="shared" si="264"/>
        <v>0</v>
      </c>
      <c r="AB81" s="59">
        <f t="shared" si="265"/>
        <v>0</v>
      </c>
      <c r="AC81" s="59">
        <f t="shared" si="266"/>
        <v>0</v>
      </c>
      <c r="AD81" s="59">
        <f t="shared" si="267"/>
        <v>0</v>
      </c>
      <c r="AE81" s="59">
        <f t="shared" si="268"/>
        <v>0</v>
      </c>
      <c r="AF81" s="59">
        <f t="shared" si="269"/>
        <v>0</v>
      </c>
      <c r="AG81" s="59">
        <f t="shared" si="270"/>
        <v>0</v>
      </c>
      <c r="AH81" s="59">
        <f t="shared" si="271"/>
        <v>0</v>
      </c>
      <c r="AI81" s="59">
        <f t="shared" si="272"/>
        <v>0</v>
      </c>
      <c r="AJ81" s="59">
        <f t="shared" si="273"/>
        <v>0</v>
      </c>
      <c r="AK81" s="59">
        <f t="shared" si="274"/>
        <v>0</v>
      </c>
      <c r="AL81" s="59">
        <f t="shared" si="275"/>
        <v>0</v>
      </c>
      <c r="AM81" s="59">
        <f t="shared" si="276"/>
        <v>0</v>
      </c>
      <c r="AN81" s="59">
        <f t="shared" si="277"/>
        <v>0</v>
      </c>
      <c r="AO81" s="59">
        <f t="shared" si="278"/>
        <v>0</v>
      </c>
      <c r="AP81" s="59">
        <f t="shared" si="279"/>
        <v>0</v>
      </c>
      <c r="AQ81" s="59">
        <f t="shared" si="280"/>
        <v>0</v>
      </c>
      <c r="AR81" s="59">
        <f t="shared" si="281"/>
        <v>0</v>
      </c>
      <c r="AS81" s="59">
        <f t="shared" si="282"/>
        <v>0</v>
      </c>
      <c r="AT81" s="59">
        <f t="shared" si="283"/>
        <v>0</v>
      </c>
      <c r="AU81" s="59">
        <f t="shared" si="284"/>
        <v>0</v>
      </c>
      <c r="AV81" s="59">
        <f t="shared" si="285"/>
        <v>0</v>
      </c>
      <c r="AW81" s="59">
        <f t="shared" si="286"/>
        <v>0</v>
      </c>
      <c r="AX81" s="59">
        <f t="shared" si="287"/>
        <v>0</v>
      </c>
      <c r="AY81" s="59">
        <f t="shared" si="288"/>
        <v>0</v>
      </c>
      <c r="AZ81" s="59">
        <f t="shared" si="289"/>
        <v>0</v>
      </c>
      <c r="BA81" s="59">
        <f t="shared" si="290"/>
        <v>0</v>
      </c>
      <c r="BB81" s="59">
        <f t="shared" si="291"/>
        <v>0</v>
      </c>
      <c r="BC81" s="59">
        <f t="shared" si="292"/>
        <v>0</v>
      </c>
      <c r="BD81" s="59">
        <f t="shared" si="293"/>
        <v>0</v>
      </c>
      <c r="BE81" s="59">
        <f t="shared" si="294"/>
        <v>0</v>
      </c>
      <c r="BF81" s="59">
        <f t="shared" si="295"/>
        <v>0</v>
      </c>
      <c r="BG81" s="59">
        <f t="shared" si="296"/>
        <v>0</v>
      </c>
      <c r="BH81" s="59">
        <f t="shared" si="297"/>
        <v>0</v>
      </c>
      <c r="BI81" s="59">
        <f t="shared" si="298"/>
        <v>0</v>
      </c>
      <c r="BJ81" s="59">
        <f t="shared" si="299"/>
        <v>0</v>
      </c>
      <c r="BK81" s="59">
        <f t="shared" si="300"/>
        <v>0</v>
      </c>
      <c r="BL81" s="59">
        <f t="shared" si="301"/>
        <v>0</v>
      </c>
      <c r="BM81" s="59">
        <f t="shared" si="302"/>
        <v>0</v>
      </c>
      <c r="BN81" s="59">
        <f t="shared" si="303"/>
        <v>0</v>
      </c>
      <c r="BO81" s="59">
        <f t="shared" si="304"/>
        <v>0</v>
      </c>
      <c r="BP81" s="59">
        <f t="shared" si="305"/>
        <v>0</v>
      </c>
      <c r="BQ81" s="59">
        <f t="shared" si="306"/>
        <v>0</v>
      </c>
      <c r="BR81" s="59">
        <f t="shared" si="307"/>
        <v>0</v>
      </c>
      <c r="BS81" s="59">
        <f t="shared" si="308"/>
        <v>0</v>
      </c>
      <c r="BT81" s="59">
        <f t="shared" si="309"/>
        <v>0</v>
      </c>
      <c r="BU81" s="59">
        <f t="shared" si="310"/>
        <v>0</v>
      </c>
      <c r="BV81" s="59">
        <f t="shared" si="311"/>
        <v>0</v>
      </c>
      <c r="BW81" s="59">
        <f t="shared" si="312"/>
        <v>0</v>
      </c>
      <c r="BX81" s="59">
        <f t="shared" si="313"/>
        <v>0</v>
      </c>
      <c r="BY81" s="59">
        <f t="shared" si="314"/>
        <v>0</v>
      </c>
      <c r="BZ81" s="59">
        <f t="shared" si="315"/>
        <v>0</v>
      </c>
      <c r="CA81" s="59">
        <f t="shared" si="316"/>
        <v>0</v>
      </c>
      <c r="CB81" s="59">
        <f t="shared" si="317"/>
        <v>0</v>
      </c>
      <c r="CC81" s="59">
        <f t="shared" si="318"/>
        <v>0</v>
      </c>
      <c r="CD81" s="59">
        <f t="shared" si="319"/>
        <v>0</v>
      </c>
      <c r="CE81" s="59">
        <f t="shared" si="320"/>
        <v>0</v>
      </c>
      <c r="CF81" s="59">
        <f t="shared" si="321"/>
        <v>0</v>
      </c>
      <c r="CG81" s="59">
        <f t="shared" si="322"/>
        <v>0</v>
      </c>
      <c r="CH81" s="59">
        <f t="shared" si="323"/>
        <v>0</v>
      </c>
      <c r="CI81" s="59">
        <f t="shared" si="324"/>
        <v>0</v>
      </c>
      <c r="CJ81" s="59">
        <f t="shared" si="325"/>
        <v>0</v>
      </c>
      <c r="CK81" s="59">
        <f t="shared" si="326"/>
        <v>0</v>
      </c>
      <c r="CL81" s="59">
        <f t="shared" si="327"/>
        <v>0</v>
      </c>
      <c r="CM81" s="59">
        <f t="shared" si="328"/>
        <v>0</v>
      </c>
      <c r="CN81" s="59">
        <f t="shared" si="329"/>
        <v>0</v>
      </c>
      <c r="CO81" s="59">
        <f t="shared" si="330"/>
        <v>0</v>
      </c>
      <c r="CP81" s="59">
        <f t="shared" si="331"/>
        <v>0</v>
      </c>
      <c r="CQ81" s="59">
        <f t="shared" si="332"/>
        <v>0</v>
      </c>
      <c r="CR81" s="59">
        <f t="shared" si="333"/>
        <v>0</v>
      </c>
      <c r="CS81" s="59">
        <f t="shared" si="334"/>
        <v>0</v>
      </c>
      <c r="CT81" s="59">
        <f t="shared" si="335"/>
        <v>0</v>
      </c>
      <c r="CU81" s="59">
        <f t="shared" si="336"/>
        <v>0</v>
      </c>
      <c r="CV81" s="59">
        <f t="shared" si="337"/>
        <v>0</v>
      </c>
      <c r="CW81" s="59">
        <f t="shared" si="338"/>
        <v>0</v>
      </c>
      <c r="CX81" s="59">
        <f t="shared" si="339"/>
        <v>0</v>
      </c>
      <c r="CY81" s="59">
        <f t="shared" si="340"/>
        <v>0</v>
      </c>
      <c r="CZ81" s="59">
        <f t="shared" si="341"/>
        <v>0</v>
      </c>
      <c r="DA81" s="59">
        <f t="shared" si="342"/>
        <v>0</v>
      </c>
      <c r="DB81" s="59">
        <f t="shared" si="343"/>
        <v>0</v>
      </c>
      <c r="DC81" s="59">
        <f t="shared" si="344"/>
        <v>0</v>
      </c>
      <c r="DD81" s="59">
        <f t="shared" si="345"/>
        <v>0</v>
      </c>
      <c r="DE81" s="59">
        <f t="shared" si="346"/>
        <v>0</v>
      </c>
      <c r="DF81" s="59">
        <f t="shared" si="347"/>
        <v>0</v>
      </c>
      <c r="DG81" s="59">
        <f t="shared" si="348"/>
        <v>0</v>
      </c>
      <c r="DH81" s="59">
        <f t="shared" si="349"/>
        <v>0</v>
      </c>
      <c r="DI81" s="59">
        <f t="shared" si="350"/>
        <v>0</v>
      </c>
      <c r="DJ81" s="59">
        <f t="shared" si="351"/>
        <v>0</v>
      </c>
      <c r="DK81" s="59">
        <f t="shared" si="352"/>
        <v>0</v>
      </c>
      <c r="DL81" s="59">
        <f t="shared" si="353"/>
        <v>0</v>
      </c>
      <c r="DM81" s="59">
        <f t="shared" si="354"/>
        <v>0</v>
      </c>
      <c r="DN81" s="59">
        <f t="shared" si="355"/>
        <v>0</v>
      </c>
      <c r="DO81" s="59">
        <f t="shared" si="356"/>
        <v>0</v>
      </c>
      <c r="DP81" s="59">
        <f t="shared" si="357"/>
        <v>0</v>
      </c>
      <c r="DQ81" s="59">
        <f t="shared" si="358"/>
        <v>0</v>
      </c>
      <c r="DR81" s="59">
        <f t="shared" si="359"/>
        <v>0</v>
      </c>
      <c r="DS81" s="59">
        <f t="shared" si="360"/>
        <v>0</v>
      </c>
      <c r="DT81" s="59">
        <f t="shared" si="361"/>
        <v>0</v>
      </c>
      <c r="DU81" s="59">
        <f t="shared" si="362"/>
        <v>0</v>
      </c>
      <c r="DV81" s="59">
        <f t="shared" si="363"/>
        <v>0</v>
      </c>
      <c r="DW81" s="59">
        <f t="shared" si="364"/>
        <v>0</v>
      </c>
    </row>
    <row r="82" spans="3:127" ht="16.5" thickTop="1" thickBot="1" x14ac:dyDescent="0.3">
      <c r="C82" s="119" t="str">
        <f t="shared" si="243"/>
        <v>Costo Variabile 13</v>
      </c>
      <c r="F82" s="58">
        <f t="shared" si="244"/>
        <v>0</v>
      </c>
      <c r="H82" s="59">
        <f t="shared" si="245"/>
        <v>0</v>
      </c>
      <c r="I82" s="59">
        <f t="shared" si="246"/>
        <v>0</v>
      </c>
      <c r="J82" s="59">
        <f t="shared" si="247"/>
        <v>0</v>
      </c>
      <c r="K82" s="59">
        <f t="shared" si="248"/>
        <v>0</v>
      </c>
      <c r="L82" s="59">
        <f t="shared" si="249"/>
        <v>0</v>
      </c>
      <c r="M82" s="59">
        <f t="shared" si="250"/>
        <v>0</v>
      </c>
      <c r="N82" s="59">
        <f t="shared" si="251"/>
        <v>0</v>
      </c>
      <c r="O82" s="59">
        <f t="shared" si="252"/>
        <v>0</v>
      </c>
      <c r="P82" s="59">
        <f t="shared" si="253"/>
        <v>0</v>
      </c>
      <c r="Q82" s="59">
        <f t="shared" si="254"/>
        <v>0</v>
      </c>
      <c r="R82" s="59">
        <f t="shared" si="255"/>
        <v>0</v>
      </c>
      <c r="S82" s="59">
        <f t="shared" si="256"/>
        <v>0</v>
      </c>
      <c r="T82" s="59">
        <f t="shared" si="257"/>
        <v>0</v>
      </c>
      <c r="U82" s="59">
        <f t="shared" si="258"/>
        <v>0</v>
      </c>
      <c r="V82" s="59">
        <f t="shared" si="259"/>
        <v>0</v>
      </c>
      <c r="W82" s="59">
        <f t="shared" si="260"/>
        <v>0</v>
      </c>
      <c r="X82" s="59">
        <f t="shared" si="261"/>
        <v>0</v>
      </c>
      <c r="Y82" s="59">
        <f t="shared" si="262"/>
        <v>0</v>
      </c>
      <c r="Z82" s="59">
        <f t="shared" si="263"/>
        <v>0</v>
      </c>
      <c r="AA82" s="59">
        <f t="shared" si="264"/>
        <v>0</v>
      </c>
      <c r="AB82" s="59">
        <f t="shared" si="265"/>
        <v>0</v>
      </c>
      <c r="AC82" s="59">
        <f t="shared" si="266"/>
        <v>0</v>
      </c>
      <c r="AD82" s="59">
        <f t="shared" si="267"/>
        <v>0</v>
      </c>
      <c r="AE82" s="59">
        <f t="shared" si="268"/>
        <v>0</v>
      </c>
      <c r="AF82" s="59">
        <f t="shared" si="269"/>
        <v>0</v>
      </c>
      <c r="AG82" s="59">
        <f t="shared" si="270"/>
        <v>0</v>
      </c>
      <c r="AH82" s="59">
        <f t="shared" si="271"/>
        <v>0</v>
      </c>
      <c r="AI82" s="59">
        <f t="shared" si="272"/>
        <v>0</v>
      </c>
      <c r="AJ82" s="59">
        <f t="shared" si="273"/>
        <v>0</v>
      </c>
      <c r="AK82" s="59">
        <f t="shared" si="274"/>
        <v>0</v>
      </c>
      <c r="AL82" s="59">
        <f t="shared" si="275"/>
        <v>0</v>
      </c>
      <c r="AM82" s="59">
        <f t="shared" si="276"/>
        <v>0</v>
      </c>
      <c r="AN82" s="59">
        <f t="shared" si="277"/>
        <v>0</v>
      </c>
      <c r="AO82" s="59">
        <f t="shared" si="278"/>
        <v>0</v>
      </c>
      <c r="AP82" s="59">
        <f t="shared" si="279"/>
        <v>0</v>
      </c>
      <c r="AQ82" s="59">
        <f t="shared" si="280"/>
        <v>0</v>
      </c>
      <c r="AR82" s="59">
        <f t="shared" si="281"/>
        <v>0</v>
      </c>
      <c r="AS82" s="59">
        <f t="shared" si="282"/>
        <v>0</v>
      </c>
      <c r="AT82" s="59">
        <f t="shared" si="283"/>
        <v>0</v>
      </c>
      <c r="AU82" s="59">
        <f t="shared" si="284"/>
        <v>0</v>
      </c>
      <c r="AV82" s="59">
        <f t="shared" si="285"/>
        <v>0</v>
      </c>
      <c r="AW82" s="59">
        <f t="shared" si="286"/>
        <v>0</v>
      </c>
      <c r="AX82" s="59">
        <f t="shared" si="287"/>
        <v>0</v>
      </c>
      <c r="AY82" s="59">
        <f t="shared" si="288"/>
        <v>0</v>
      </c>
      <c r="AZ82" s="59">
        <f t="shared" si="289"/>
        <v>0</v>
      </c>
      <c r="BA82" s="59">
        <f t="shared" si="290"/>
        <v>0</v>
      </c>
      <c r="BB82" s="59">
        <f t="shared" si="291"/>
        <v>0</v>
      </c>
      <c r="BC82" s="59">
        <f t="shared" si="292"/>
        <v>0</v>
      </c>
      <c r="BD82" s="59">
        <f t="shared" si="293"/>
        <v>0</v>
      </c>
      <c r="BE82" s="59">
        <f t="shared" si="294"/>
        <v>0</v>
      </c>
      <c r="BF82" s="59">
        <f t="shared" si="295"/>
        <v>0</v>
      </c>
      <c r="BG82" s="59">
        <f t="shared" si="296"/>
        <v>0</v>
      </c>
      <c r="BH82" s="59">
        <f t="shared" si="297"/>
        <v>0</v>
      </c>
      <c r="BI82" s="59">
        <f t="shared" si="298"/>
        <v>0</v>
      </c>
      <c r="BJ82" s="59">
        <f t="shared" si="299"/>
        <v>0</v>
      </c>
      <c r="BK82" s="59">
        <f t="shared" si="300"/>
        <v>0</v>
      </c>
      <c r="BL82" s="59">
        <f t="shared" si="301"/>
        <v>0</v>
      </c>
      <c r="BM82" s="59">
        <f t="shared" si="302"/>
        <v>0</v>
      </c>
      <c r="BN82" s="59">
        <f t="shared" si="303"/>
        <v>0</v>
      </c>
      <c r="BO82" s="59">
        <f t="shared" si="304"/>
        <v>0</v>
      </c>
      <c r="BP82" s="59">
        <f t="shared" si="305"/>
        <v>0</v>
      </c>
      <c r="BQ82" s="59">
        <f t="shared" si="306"/>
        <v>0</v>
      </c>
      <c r="BR82" s="59">
        <f t="shared" si="307"/>
        <v>0</v>
      </c>
      <c r="BS82" s="59">
        <f t="shared" si="308"/>
        <v>0</v>
      </c>
      <c r="BT82" s="59">
        <f t="shared" si="309"/>
        <v>0</v>
      </c>
      <c r="BU82" s="59">
        <f t="shared" si="310"/>
        <v>0</v>
      </c>
      <c r="BV82" s="59">
        <f t="shared" si="311"/>
        <v>0</v>
      </c>
      <c r="BW82" s="59">
        <f t="shared" si="312"/>
        <v>0</v>
      </c>
      <c r="BX82" s="59">
        <f t="shared" si="313"/>
        <v>0</v>
      </c>
      <c r="BY82" s="59">
        <f t="shared" si="314"/>
        <v>0</v>
      </c>
      <c r="BZ82" s="59">
        <f t="shared" si="315"/>
        <v>0</v>
      </c>
      <c r="CA82" s="59">
        <f t="shared" si="316"/>
        <v>0</v>
      </c>
      <c r="CB82" s="59">
        <f t="shared" si="317"/>
        <v>0</v>
      </c>
      <c r="CC82" s="59">
        <f t="shared" si="318"/>
        <v>0</v>
      </c>
      <c r="CD82" s="59">
        <f t="shared" si="319"/>
        <v>0</v>
      </c>
      <c r="CE82" s="59">
        <f t="shared" si="320"/>
        <v>0</v>
      </c>
      <c r="CF82" s="59">
        <f t="shared" si="321"/>
        <v>0</v>
      </c>
      <c r="CG82" s="59">
        <f t="shared" si="322"/>
        <v>0</v>
      </c>
      <c r="CH82" s="59">
        <f t="shared" si="323"/>
        <v>0</v>
      </c>
      <c r="CI82" s="59">
        <f t="shared" si="324"/>
        <v>0</v>
      </c>
      <c r="CJ82" s="59">
        <f t="shared" si="325"/>
        <v>0</v>
      </c>
      <c r="CK82" s="59">
        <f t="shared" si="326"/>
        <v>0</v>
      </c>
      <c r="CL82" s="59">
        <f t="shared" si="327"/>
        <v>0</v>
      </c>
      <c r="CM82" s="59">
        <f t="shared" si="328"/>
        <v>0</v>
      </c>
      <c r="CN82" s="59">
        <f t="shared" si="329"/>
        <v>0</v>
      </c>
      <c r="CO82" s="59">
        <f t="shared" si="330"/>
        <v>0</v>
      </c>
      <c r="CP82" s="59">
        <f t="shared" si="331"/>
        <v>0</v>
      </c>
      <c r="CQ82" s="59">
        <f t="shared" si="332"/>
        <v>0</v>
      </c>
      <c r="CR82" s="59">
        <f t="shared" si="333"/>
        <v>0</v>
      </c>
      <c r="CS82" s="59">
        <f t="shared" si="334"/>
        <v>0</v>
      </c>
      <c r="CT82" s="59">
        <f t="shared" si="335"/>
        <v>0</v>
      </c>
      <c r="CU82" s="59">
        <f t="shared" si="336"/>
        <v>0</v>
      </c>
      <c r="CV82" s="59">
        <f t="shared" si="337"/>
        <v>0</v>
      </c>
      <c r="CW82" s="59">
        <f t="shared" si="338"/>
        <v>0</v>
      </c>
      <c r="CX82" s="59">
        <f t="shared" si="339"/>
        <v>0</v>
      </c>
      <c r="CY82" s="59">
        <f t="shared" si="340"/>
        <v>0</v>
      </c>
      <c r="CZ82" s="59">
        <f t="shared" si="341"/>
        <v>0</v>
      </c>
      <c r="DA82" s="59">
        <f t="shared" si="342"/>
        <v>0</v>
      </c>
      <c r="DB82" s="59">
        <f t="shared" si="343"/>
        <v>0</v>
      </c>
      <c r="DC82" s="59">
        <f t="shared" si="344"/>
        <v>0</v>
      </c>
      <c r="DD82" s="59">
        <f t="shared" si="345"/>
        <v>0</v>
      </c>
      <c r="DE82" s="59">
        <f t="shared" si="346"/>
        <v>0</v>
      </c>
      <c r="DF82" s="59">
        <f t="shared" si="347"/>
        <v>0</v>
      </c>
      <c r="DG82" s="59">
        <f t="shared" si="348"/>
        <v>0</v>
      </c>
      <c r="DH82" s="59">
        <f t="shared" si="349"/>
        <v>0</v>
      </c>
      <c r="DI82" s="59">
        <f t="shared" si="350"/>
        <v>0</v>
      </c>
      <c r="DJ82" s="59">
        <f t="shared" si="351"/>
        <v>0</v>
      </c>
      <c r="DK82" s="59">
        <f t="shared" si="352"/>
        <v>0</v>
      </c>
      <c r="DL82" s="59">
        <f t="shared" si="353"/>
        <v>0</v>
      </c>
      <c r="DM82" s="59">
        <f t="shared" si="354"/>
        <v>0</v>
      </c>
      <c r="DN82" s="59">
        <f t="shared" si="355"/>
        <v>0</v>
      </c>
      <c r="DO82" s="59">
        <f t="shared" si="356"/>
        <v>0</v>
      </c>
      <c r="DP82" s="59">
        <f t="shared" si="357"/>
        <v>0</v>
      </c>
      <c r="DQ82" s="59">
        <f t="shared" si="358"/>
        <v>0</v>
      </c>
      <c r="DR82" s="59">
        <f t="shared" si="359"/>
        <v>0</v>
      </c>
      <c r="DS82" s="59">
        <f t="shared" si="360"/>
        <v>0</v>
      </c>
      <c r="DT82" s="59">
        <f t="shared" si="361"/>
        <v>0</v>
      </c>
      <c r="DU82" s="59">
        <f t="shared" si="362"/>
        <v>0</v>
      </c>
      <c r="DV82" s="59">
        <f t="shared" si="363"/>
        <v>0</v>
      </c>
      <c r="DW82" s="59">
        <f t="shared" si="364"/>
        <v>0</v>
      </c>
    </row>
    <row r="83" spans="3:127" ht="16.5" thickTop="1" thickBot="1" x14ac:dyDescent="0.3">
      <c r="C83" s="119" t="str">
        <f t="shared" si="243"/>
        <v>Costo Variabile 14</v>
      </c>
      <c r="F83" s="58">
        <f t="shared" si="244"/>
        <v>0</v>
      </c>
      <c r="H83" s="59">
        <f t="shared" si="245"/>
        <v>0</v>
      </c>
      <c r="I83" s="59">
        <f t="shared" si="246"/>
        <v>0</v>
      </c>
      <c r="J83" s="59">
        <f t="shared" si="247"/>
        <v>0</v>
      </c>
      <c r="K83" s="59">
        <f t="shared" si="248"/>
        <v>0</v>
      </c>
      <c r="L83" s="59">
        <f t="shared" si="249"/>
        <v>0</v>
      </c>
      <c r="M83" s="59">
        <f t="shared" si="250"/>
        <v>0</v>
      </c>
      <c r="N83" s="59">
        <f t="shared" si="251"/>
        <v>0</v>
      </c>
      <c r="O83" s="59">
        <f t="shared" si="252"/>
        <v>0</v>
      </c>
      <c r="P83" s="59">
        <f t="shared" si="253"/>
        <v>0</v>
      </c>
      <c r="Q83" s="59">
        <f t="shared" si="254"/>
        <v>0</v>
      </c>
      <c r="R83" s="59">
        <f t="shared" si="255"/>
        <v>0</v>
      </c>
      <c r="S83" s="59">
        <f t="shared" si="256"/>
        <v>0</v>
      </c>
      <c r="T83" s="59">
        <f t="shared" si="257"/>
        <v>0</v>
      </c>
      <c r="U83" s="59">
        <f t="shared" si="258"/>
        <v>0</v>
      </c>
      <c r="V83" s="59">
        <f t="shared" si="259"/>
        <v>0</v>
      </c>
      <c r="W83" s="59">
        <f t="shared" si="260"/>
        <v>0</v>
      </c>
      <c r="X83" s="59">
        <f t="shared" si="261"/>
        <v>0</v>
      </c>
      <c r="Y83" s="59">
        <f t="shared" si="262"/>
        <v>0</v>
      </c>
      <c r="Z83" s="59">
        <f t="shared" si="263"/>
        <v>0</v>
      </c>
      <c r="AA83" s="59">
        <f t="shared" si="264"/>
        <v>0</v>
      </c>
      <c r="AB83" s="59">
        <f t="shared" si="265"/>
        <v>0</v>
      </c>
      <c r="AC83" s="59">
        <f t="shared" si="266"/>
        <v>0</v>
      </c>
      <c r="AD83" s="59">
        <f t="shared" si="267"/>
        <v>0</v>
      </c>
      <c r="AE83" s="59">
        <f t="shared" si="268"/>
        <v>0</v>
      </c>
      <c r="AF83" s="59">
        <f t="shared" si="269"/>
        <v>0</v>
      </c>
      <c r="AG83" s="59">
        <f t="shared" si="270"/>
        <v>0</v>
      </c>
      <c r="AH83" s="59">
        <f t="shared" si="271"/>
        <v>0</v>
      </c>
      <c r="AI83" s="59">
        <f t="shared" si="272"/>
        <v>0</v>
      </c>
      <c r="AJ83" s="59">
        <f t="shared" si="273"/>
        <v>0</v>
      </c>
      <c r="AK83" s="59">
        <f t="shared" si="274"/>
        <v>0</v>
      </c>
      <c r="AL83" s="59">
        <f t="shared" si="275"/>
        <v>0</v>
      </c>
      <c r="AM83" s="59">
        <f t="shared" si="276"/>
        <v>0</v>
      </c>
      <c r="AN83" s="59">
        <f t="shared" si="277"/>
        <v>0</v>
      </c>
      <c r="AO83" s="59">
        <f t="shared" si="278"/>
        <v>0</v>
      </c>
      <c r="AP83" s="59">
        <f t="shared" si="279"/>
        <v>0</v>
      </c>
      <c r="AQ83" s="59">
        <f t="shared" si="280"/>
        <v>0</v>
      </c>
      <c r="AR83" s="59">
        <f t="shared" si="281"/>
        <v>0</v>
      </c>
      <c r="AS83" s="59">
        <f t="shared" si="282"/>
        <v>0</v>
      </c>
      <c r="AT83" s="59">
        <f t="shared" si="283"/>
        <v>0</v>
      </c>
      <c r="AU83" s="59">
        <f t="shared" si="284"/>
        <v>0</v>
      </c>
      <c r="AV83" s="59">
        <f t="shared" si="285"/>
        <v>0</v>
      </c>
      <c r="AW83" s="59">
        <f t="shared" si="286"/>
        <v>0</v>
      </c>
      <c r="AX83" s="59">
        <f t="shared" si="287"/>
        <v>0</v>
      </c>
      <c r="AY83" s="59">
        <f t="shared" si="288"/>
        <v>0</v>
      </c>
      <c r="AZ83" s="59">
        <f t="shared" si="289"/>
        <v>0</v>
      </c>
      <c r="BA83" s="59">
        <f t="shared" si="290"/>
        <v>0</v>
      </c>
      <c r="BB83" s="59">
        <f t="shared" si="291"/>
        <v>0</v>
      </c>
      <c r="BC83" s="59">
        <f t="shared" si="292"/>
        <v>0</v>
      </c>
      <c r="BD83" s="59">
        <f t="shared" si="293"/>
        <v>0</v>
      </c>
      <c r="BE83" s="59">
        <f t="shared" si="294"/>
        <v>0</v>
      </c>
      <c r="BF83" s="59">
        <f t="shared" si="295"/>
        <v>0</v>
      </c>
      <c r="BG83" s="59">
        <f t="shared" si="296"/>
        <v>0</v>
      </c>
      <c r="BH83" s="59">
        <f t="shared" si="297"/>
        <v>0</v>
      </c>
      <c r="BI83" s="59">
        <f t="shared" si="298"/>
        <v>0</v>
      </c>
      <c r="BJ83" s="59">
        <f t="shared" si="299"/>
        <v>0</v>
      </c>
      <c r="BK83" s="59">
        <f t="shared" si="300"/>
        <v>0</v>
      </c>
      <c r="BL83" s="59">
        <f t="shared" si="301"/>
        <v>0</v>
      </c>
      <c r="BM83" s="59">
        <f t="shared" si="302"/>
        <v>0</v>
      </c>
      <c r="BN83" s="59">
        <f t="shared" si="303"/>
        <v>0</v>
      </c>
      <c r="BO83" s="59">
        <f t="shared" si="304"/>
        <v>0</v>
      </c>
      <c r="BP83" s="59">
        <f t="shared" si="305"/>
        <v>0</v>
      </c>
      <c r="BQ83" s="59">
        <f t="shared" si="306"/>
        <v>0</v>
      </c>
      <c r="BR83" s="59">
        <f t="shared" si="307"/>
        <v>0</v>
      </c>
      <c r="BS83" s="59">
        <f t="shared" si="308"/>
        <v>0</v>
      </c>
      <c r="BT83" s="59">
        <f t="shared" si="309"/>
        <v>0</v>
      </c>
      <c r="BU83" s="59">
        <f t="shared" si="310"/>
        <v>0</v>
      </c>
      <c r="BV83" s="59">
        <f t="shared" si="311"/>
        <v>0</v>
      </c>
      <c r="BW83" s="59">
        <f t="shared" si="312"/>
        <v>0</v>
      </c>
      <c r="BX83" s="59">
        <f t="shared" si="313"/>
        <v>0</v>
      </c>
      <c r="BY83" s="59">
        <f t="shared" si="314"/>
        <v>0</v>
      </c>
      <c r="BZ83" s="59">
        <f t="shared" si="315"/>
        <v>0</v>
      </c>
      <c r="CA83" s="59">
        <f t="shared" si="316"/>
        <v>0</v>
      </c>
      <c r="CB83" s="59">
        <f t="shared" si="317"/>
        <v>0</v>
      </c>
      <c r="CC83" s="59">
        <f t="shared" si="318"/>
        <v>0</v>
      </c>
      <c r="CD83" s="59">
        <f t="shared" si="319"/>
        <v>0</v>
      </c>
      <c r="CE83" s="59">
        <f t="shared" si="320"/>
        <v>0</v>
      </c>
      <c r="CF83" s="59">
        <f t="shared" si="321"/>
        <v>0</v>
      </c>
      <c r="CG83" s="59">
        <f t="shared" si="322"/>
        <v>0</v>
      </c>
      <c r="CH83" s="59">
        <f t="shared" si="323"/>
        <v>0</v>
      </c>
      <c r="CI83" s="59">
        <f t="shared" si="324"/>
        <v>0</v>
      </c>
      <c r="CJ83" s="59">
        <f t="shared" si="325"/>
        <v>0</v>
      </c>
      <c r="CK83" s="59">
        <f t="shared" si="326"/>
        <v>0</v>
      </c>
      <c r="CL83" s="59">
        <f t="shared" si="327"/>
        <v>0</v>
      </c>
      <c r="CM83" s="59">
        <f t="shared" si="328"/>
        <v>0</v>
      </c>
      <c r="CN83" s="59">
        <f t="shared" si="329"/>
        <v>0</v>
      </c>
      <c r="CO83" s="59">
        <f t="shared" si="330"/>
        <v>0</v>
      </c>
      <c r="CP83" s="59">
        <f t="shared" si="331"/>
        <v>0</v>
      </c>
      <c r="CQ83" s="59">
        <f t="shared" si="332"/>
        <v>0</v>
      </c>
      <c r="CR83" s="59">
        <f t="shared" si="333"/>
        <v>0</v>
      </c>
      <c r="CS83" s="59">
        <f t="shared" si="334"/>
        <v>0</v>
      </c>
      <c r="CT83" s="59">
        <f t="shared" si="335"/>
        <v>0</v>
      </c>
      <c r="CU83" s="59">
        <f t="shared" si="336"/>
        <v>0</v>
      </c>
      <c r="CV83" s="59">
        <f t="shared" si="337"/>
        <v>0</v>
      </c>
      <c r="CW83" s="59">
        <f t="shared" si="338"/>
        <v>0</v>
      </c>
      <c r="CX83" s="59">
        <f t="shared" si="339"/>
        <v>0</v>
      </c>
      <c r="CY83" s="59">
        <f t="shared" si="340"/>
        <v>0</v>
      </c>
      <c r="CZ83" s="59">
        <f t="shared" si="341"/>
        <v>0</v>
      </c>
      <c r="DA83" s="59">
        <f t="shared" si="342"/>
        <v>0</v>
      </c>
      <c r="DB83" s="59">
        <f t="shared" si="343"/>
        <v>0</v>
      </c>
      <c r="DC83" s="59">
        <f t="shared" si="344"/>
        <v>0</v>
      </c>
      <c r="DD83" s="59">
        <f t="shared" si="345"/>
        <v>0</v>
      </c>
      <c r="DE83" s="59">
        <f t="shared" si="346"/>
        <v>0</v>
      </c>
      <c r="DF83" s="59">
        <f t="shared" si="347"/>
        <v>0</v>
      </c>
      <c r="DG83" s="59">
        <f t="shared" si="348"/>
        <v>0</v>
      </c>
      <c r="DH83" s="59">
        <f t="shared" si="349"/>
        <v>0</v>
      </c>
      <c r="DI83" s="59">
        <f t="shared" si="350"/>
        <v>0</v>
      </c>
      <c r="DJ83" s="59">
        <f t="shared" si="351"/>
        <v>0</v>
      </c>
      <c r="DK83" s="59">
        <f t="shared" si="352"/>
        <v>0</v>
      </c>
      <c r="DL83" s="59">
        <f t="shared" si="353"/>
        <v>0</v>
      </c>
      <c r="DM83" s="59">
        <f t="shared" si="354"/>
        <v>0</v>
      </c>
      <c r="DN83" s="59">
        <f t="shared" si="355"/>
        <v>0</v>
      </c>
      <c r="DO83" s="59">
        <f t="shared" si="356"/>
        <v>0</v>
      </c>
      <c r="DP83" s="59">
        <f t="shared" si="357"/>
        <v>0</v>
      </c>
      <c r="DQ83" s="59">
        <f t="shared" si="358"/>
        <v>0</v>
      </c>
      <c r="DR83" s="59">
        <f t="shared" si="359"/>
        <v>0</v>
      </c>
      <c r="DS83" s="59">
        <f t="shared" si="360"/>
        <v>0</v>
      </c>
      <c r="DT83" s="59">
        <f t="shared" si="361"/>
        <v>0</v>
      </c>
      <c r="DU83" s="59">
        <f t="shared" si="362"/>
        <v>0</v>
      </c>
      <c r="DV83" s="59">
        <f t="shared" si="363"/>
        <v>0</v>
      </c>
      <c r="DW83" s="59">
        <f t="shared" si="364"/>
        <v>0</v>
      </c>
    </row>
    <row r="84" spans="3:127" ht="16.5" thickTop="1" thickBot="1" x14ac:dyDescent="0.3">
      <c r="C84" s="119" t="str">
        <f t="shared" si="243"/>
        <v>Costo Variabile 15</v>
      </c>
      <c r="F84" s="58">
        <f t="shared" si="244"/>
        <v>0</v>
      </c>
      <c r="H84" s="59">
        <f t="shared" si="245"/>
        <v>0</v>
      </c>
      <c r="I84" s="59">
        <f t="shared" si="246"/>
        <v>0</v>
      </c>
      <c r="J84" s="59">
        <f t="shared" si="247"/>
        <v>0</v>
      </c>
      <c r="K84" s="59">
        <f t="shared" si="248"/>
        <v>0</v>
      </c>
      <c r="L84" s="59">
        <f t="shared" si="249"/>
        <v>0</v>
      </c>
      <c r="M84" s="59">
        <f t="shared" si="250"/>
        <v>0</v>
      </c>
      <c r="N84" s="59">
        <f t="shared" si="251"/>
        <v>0</v>
      </c>
      <c r="O84" s="59">
        <f t="shared" si="252"/>
        <v>0</v>
      </c>
      <c r="P84" s="59">
        <f t="shared" si="253"/>
        <v>0</v>
      </c>
      <c r="Q84" s="59">
        <f t="shared" si="254"/>
        <v>0</v>
      </c>
      <c r="R84" s="59">
        <f t="shared" si="255"/>
        <v>0</v>
      </c>
      <c r="S84" s="59">
        <f t="shared" si="256"/>
        <v>0</v>
      </c>
      <c r="T84" s="59">
        <f t="shared" si="257"/>
        <v>0</v>
      </c>
      <c r="U84" s="59">
        <f t="shared" si="258"/>
        <v>0</v>
      </c>
      <c r="V84" s="59">
        <f t="shared" si="259"/>
        <v>0</v>
      </c>
      <c r="W84" s="59">
        <f t="shared" si="260"/>
        <v>0</v>
      </c>
      <c r="X84" s="59">
        <f t="shared" si="261"/>
        <v>0</v>
      </c>
      <c r="Y84" s="59">
        <f t="shared" si="262"/>
        <v>0</v>
      </c>
      <c r="Z84" s="59">
        <f t="shared" si="263"/>
        <v>0</v>
      </c>
      <c r="AA84" s="59">
        <f t="shared" si="264"/>
        <v>0</v>
      </c>
      <c r="AB84" s="59">
        <f t="shared" si="265"/>
        <v>0</v>
      </c>
      <c r="AC84" s="59">
        <f t="shared" si="266"/>
        <v>0</v>
      </c>
      <c r="AD84" s="59">
        <f t="shared" si="267"/>
        <v>0</v>
      </c>
      <c r="AE84" s="59">
        <f t="shared" si="268"/>
        <v>0</v>
      </c>
      <c r="AF84" s="59">
        <f t="shared" si="269"/>
        <v>0</v>
      </c>
      <c r="AG84" s="59">
        <f t="shared" si="270"/>
        <v>0</v>
      </c>
      <c r="AH84" s="59">
        <f t="shared" si="271"/>
        <v>0</v>
      </c>
      <c r="AI84" s="59">
        <f t="shared" si="272"/>
        <v>0</v>
      </c>
      <c r="AJ84" s="59">
        <f t="shared" si="273"/>
        <v>0</v>
      </c>
      <c r="AK84" s="59">
        <f t="shared" si="274"/>
        <v>0</v>
      </c>
      <c r="AL84" s="59">
        <f t="shared" si="275"/>
        <v>0</v>
      </c>
      <c r="AM84" s="59">
        <f t="shared" si="276"/>
        <v>0</v>
      </c>
      <c r="AN84" s="59">
        <f t="shared" si="277"/>
        <v>0</v>
      </c>
      <c r="AO84" s="59">
        <f t="shared" si="278"/>
        <v>0</v>
      </c>
      <c r="AP84" s="59">
        <f t="shared" si="279"/>
        <v>0</v>
      </c>
      <c r="AQ84" s="59">
        <f t="shared" si="280"/>
        <v>0</v>
      </c>
      <c r="AR84" s="59">
        <f t="shared" si="281"/>
        <v>0</v>
      </c>
      <c r="AS84" s="59">
        <f t="shared" si="282"/>
        <v>0</v>
      </c>
      <c r="AT84" s="59">
        <f t="shared" si="283"/>
        <v>0</v>
      </c>
      <c r="AU84" s="59">
        <f t="shared" si="284"/>
        <v>0</v>
      </c>
      <c r="AV84" s="59">
        <f t="shared" si="285"/>
        <v>0</v>
      </c>
      <c r="AW84" s="59">
        <f t="shared" si="286"/>
        <v>0</v>
      </c>
      <c r="AX84" s="59">
        <f t="shared" si="287"/>
        <v>0</v>
      </c>
      <c r="AY84" s="59">
        <f t="shared" si="288"/>
        <v>0</v>
      </c>
      <c r="AZ84" s="59">
        <f t="shared" si="289"/>
        <v>0</v>
      </c>
      <c r="BA84" s="59">
        <f t="shared" si="290"/>
        <v>0</v>
      </c>
      <c r="BB84" s="59">
        <f t="shared" si="291"/>
        <v>0</v>
      </c>
      <c r="BC84" s="59">
        <f t="shared" si="292"/>
        <v>0</v>
      </c>
      <c r="BD84" s="59">
        <f t="shared" si="293"/>
        <v>0</v>
      </c>
      <c r="BE84" s="59">
        <f t="shared" si="294"/>
        <v>0</v>
      </c>
      <c r="BF84" s="59">
        <f t="shared" si="295"/>
        <v>0</v>
      </c>
      <c r="BG84" s="59">
        <f t="shared" si="296"/>
        <v>0</v>
      </c>
      <c r="BH84" s="59">
        <f t="shared" si="297"/>
        <v>0</v>
      </c>
      <c r="BI84" s="59">
        <f t="shared" si="298"/>
        <v>0</v>
      </c>
      <c r="BJ84" s="59">
        <f t="shared" si="299"/>
        <v>0</v>
      </c>
      <c r="BK84" s="59">
        <f t="shared" si="300"/>
        <v>0</v>
      </c>
      <c r="BL84" s="59">
        <f t="shared" si="301"/>
        <v>0</v>
      </c>
      <c r="BM84" s="59">
        <f t="shared" si="302"/>
        <v>0</v>
      </c>
      <c r="BN84" s="59">
        <f t="shared" si="303"/>
        <v>0</v>
      </c>
      <c r="BO84" s="59">
        <f t="shared" si="304"/>
        <v>0</v>
      </c>
      <c r="BP84" s="59">
        <f t="shared" si="305"/>
        <v>0</v>
      </c>
      <c r="BQ84" s="59">
        <f t="shared" si="306"/>
        <v>0</v>
      </c>
      <c r="BR84" s="59">
        <f t="shared" si="307"/>
        <v>0</v>
      </c>
      <c r="BS84" s="59">
        <f t="shared" si="308"/>
        <v>0</v>
      </c>
      <c r="BT84" s="59">
        <f t="shared" si="309"/>
        <v>0</v>
      </c>
      <c r="BU84" s="59">
        <f t="shared" si="310"/>
        <v>0</v>
      </c>
      <c r="BV84" s="59">
        <f t="shared" si="311"/>
        <v>0</v>
      </c>
      <c r="BW84" s="59">
        <f t="shared" si="312"/>
        <v>0</v>
      </c>
      <c r="BX84" s="59">
        <f t="shared" si="313"/>
        <v>0</v>
      </c>
      <c r="BY84" s="59">
        <f t="shared" si="314"/>
        <v>0</v>
      </c>
      <c r="BZ84" s="59">
        <f t="shared" si="315"/>
        <v>0</v>
      </c>
      <c r="CA84" s="59">
        <f t="shared" si="316"/>
        <v>0</v>
      </c>
      <c r="CB84" s="59">
        <f t="shared" si="317"/>
        <v>0</v>
      </c>
      <c r="CC84" s="59">
        <f t="shared" si="318"/>
        <v>0</v>
      </c>
      <c r="CD84" s="59">
        <f t="shared" si="319"/>
        <v>0</v>
      </c>
      <c r="CE84" s="59">
        <f t="shared" si="320"/>
        <v>0</v>
      </c>
      <c r="CF84" s="59">
        <f t="shared" si="321"/>
        <v>0</v>
      </c>
      <c r="CG84" s="59">
        <f t="shared" si="322"/>
        <v>0</v>
      </c>
      <c r="CH84" s="59">
        <f t="shared" si="323"/>
        <v>0</v>
      </c>
      <c r="CI84" s="59">
        <f t="shared" si="324"/>
        <v>0</v>
      </c>
      <c r="CJ84" s="59">
        <f t="shared" si="325"/>
        <v>0</v>
      </c>
      <c r="CK84" s="59">
        <f t="shared" si="326"/>
        <v>0</v>
      </c>
      <c r="CL84" s="59">
        <f t="shared" si="327"/>
        <v>0</v>
      </c>
      <c r="CM84" s="59">
        <f t="shared" si="328"/>
        <v>0</v>
      </c>
      <c r="CN84" s="59">
        <f t="shared" si="329"/>
        <v>0</v>
      </c>
      <c r="CO84" s="59">
        <f t="shared" si="330"/>
        <v>0</v>
      </c>
      <c r="CP84" s="59">
        <f t="shared" si="331"/>
        <v>0</v>
      </c>
      <c r="CQ84" s="59">
        <f t="shared" si="332"/>
        <v>0</v>
      </c>
      <c r="CR84" s="59">
        <f t="shared" si="333"/>
        <v>0</v>
      </c>
      <c r="CS84" s="59">
        <f t="shared" si="334"/>
        <v>0</v>
      </c>
      <c r="CT84" s="59">
        <f t="shared" si="335"/>
        <v>0</v>
      </c>
      <c r="CU84" s="59">
        <f t="shared" si="336"/>
        <v>0</v>
      </c>
      <c r="CV84" s="59">
        <f t="shared" si="337"/>
        <v>0</v>
      </c>
      <c r="CW84" s="59">
        <f t="shared" si="338"/>
        <v>0</v>
      </c>
      <c r="CX84" s="59">
        <f t="shared" si="339"/>
        <v>0</v>
      </c>
      <c r="CY84" s="59">
        <f t="shared" si="340"/>
        <v>0</v>
      </c>
      <c r="CZ84" s="59">
        <f t="shared" si="341"/>
        <v>0</v>
      </c>
      <c r="DA84" s="59">
        <f t="shared" si="342"/>
        <v>0</v>
      </c>
      <c r="DB84" s="59">
        <f t="shared" si="343"/>
        <v>0</v>
      </c>
      <c r="DC84" s="59">
        <f t="shared" si="344"/>
        <v>0</v>
      </c>
      <c r="DD84" s="59">
        <f t="shared" si="345"/>
        <v>0</v>
      </c>
      <c r="DE84" s="59">
        <f t="shared" si="346"/>
        <v>0</v>
      </c>
      <c r="DF84" s="59">
        <f t="shared" si="347"/>
        <v>0</v>
      </c>
      <c r="DG84" s="59">
        <f t="shared" si="348"/>
        <v>0</v>
      </c>
      <c r="DH84" s="59">
        <f t="shared" si="349"/>
        <v>0</v>
      </c>
      <c r="DI84" s="59">
        <f t="shared" si="350"/>
        <v>0</v>
      </c>
      <c r="DJ84" s="59">
        <f t="shared" si="351"/>
        <v>0</v>
      </c>
      <c r="DK84" s="59">
        <f t="shared" si="352"/>
        <v>0</v>
      </c>
      <c r="DL84" s="59">
        <f t="shared" si="353"/>
        <v>0</v>
      </c>
      <c r="DM84" s="59">
        <f t="shared" si="354"/>
        <v>0</v>
      </c>
      <c r="DN84" s="59">
        <f t="shared" si="355"/>
        <v>0</v>
      </c>
      <c r="DO84" s="59">
        <f t="shared" si="356"/>
        <v>0</v>
      </c>
      <c r="DP84" s="59">
        <f t="shared" si="357"/>
        <v>0</v>
      </c>
      <c r="DQ84" s="59">
        <f t="shared" si="358"/>
        <v>0</v>
      </c>
      <c r="DR84" s="59">
        <f t="shared" si="359"/>
        <v>0</v>
      </c>
      <c r="DS84" s="59">
        <f t="shared" si="360"/>
        <v>0</v>
      </c>
      <c r="DT84" s="59">
        <f t="shared" si="361"/>
        <v>0</v>
      </c>
      <c r="DU84" s="59">
        <f t="shared" si="362"/>
        <v>0</v>
      </c>
      <c r="DV84" s="59">
        <f t="shared" si="363"/>
        <v>0</v>
      </c>
      <c r="DW84" s="59">
        <f t="shared" si="364"/>
        <v>0</v>
      </c>
    </row>
    <row r="85" spans="3:127" ht="16.5" thickTop="1" thickBot="1" x14ac:dyDescent="0.3">
      <c r="C85" s="119" t="str">
        <f t="shared" si="243"/>
        <v>Costo Variabile 16</v>
      </c>
      <c r="F85" s="58">
        <f t="shared" si="244"/>
        <v>0</v>
      </c>
      <c r="H85" s="59">
        <f t="shared" si="245"/>
        <v>0</v>
      </c>
      <c r="I85" s="59">
        <f t="shared" si="246"/>
        <v>0</v>
      </c>
      <c r="J85" s="59">
        <f t="shared" si="247"/>
        <v>0</v>
      </c>
      <c r="K85" s="59">
        <f t="shared" si="248"/>
        <v>0</v>
      </c>
      <c r="L85" s="59">
        <f t="shared" si="249"/>
        <v>0</v>
      </c>
      <c r="M85" s="59">
        <f t="shared" si="250"/>
        <v>0</v>
      </c>
      <c r="N85" s="59">
        <f t="shared" si="251"/>
        <v>0</v>
      </c>
      <c r="O85" s="59">
        <f t="shared" si="252"/>
        <v>0</v>
      </c>
      <c r="P85" s="59">
        <f t="shared" si="253"/>
        <v>0</v>
      </c>
      <c r="Q85" s="59">
        <f t="shared" si="254"/>
        <v>0</v>
      </c>
      <c r="R85" s="59">
        <f t="shared" si="255"/>
        <v>0</v>
      </c>
      <c r="S85" s="59">
        <f t="shared" si="256"/>
        <v>0</v>
      </c>
      <c r="T85" s="59">
        <f t="shared" si="257"/>
        <v>0</v>
      </c>
      <c r="U85" s="59">
        <f t="shared" si="258"/>
        <v>0</v>
      </c>
      <c r="V85" s="59">
        <f t="shared" si="259"/>
        <v>0</v>
      </c>
      <c r="W85" s="59">
        <f t="shared" si="260"/>
        <v>0</v>
      </c>
      <c r="X85" s="59">
        <f t="shared" si="261"/>
        <v>0</v>
      </c>
      <c r="Y85" s="59">
        <f t="shared" si="262"/>
        <v>0</v>
      </c>
      <c r="Z85" s="59">
        <f t="shared" si="263"/>
        <v>0</v>
      </c>
      <c r="AA85" s="59">
        <f t="shared" si="264"/>
        <v>0</v>
      </c>
      <c r="AB85" s="59">
        <f t="shared" si="265"/>
        <v>0</v>
      </c>
      <c r="AC85" s="59">
        <f t="shared" si="266"/>
        <v>0</v>
      </c>
      <c r="AD85" s="59">
        <f t="shared" si="267"/>
        <v>0</v>
      </c>
      <c r="AE85" s="59">
        <f t="shared" si="268"/>
        <v>0</v>
      </c>
      <c r="AF85" s="59">
        <f t="shared" si="269"/>
        <v>0</v>
      </c>
      <c r="AG85" s="59">
        <f t="shared" si="270"/>
        <v>0</v>
      </c>
      <c r="AH85" s="59">
        <f t="shared" si="271"/>
        <v>0</v>
      </c>
      <c r="AI85" s="59">
        <f t="shared" si="272"/>
        <v>0</v>
      </c>
      <c r="AJ85" s="59">
        <f t="shared" si="273"/>
        <v>0</v>
      </c>
      <c r="AK85" s="59">
        <f t="shared" si="274"/>
        <v>0</v>
      </c>
      <c r="AL85" s="59">
        <f t="shared" si="275"/>
        <v>0</v>
      </c>
      <c r="AM85" s="59">
        <f t="shared" si="276"/>
        <v>0</v>
      </c>
      <c r="AN85" s="59">
        <f t="shared" si="277"/>
        <v>0</v>
      </c>
      <c r="AO85" s="59">
        <f t="shared" si="278"/>
        <v>0</v>
      </c>
      <c r="AP85" s="59">
        <f t="shared" si="279"/>
        <v>0</v>
      </c>
      <c r="AQ85" s="59">
        <f t="shared" si="280"/>
        <v>0</v>
      </c>
      <c r="AR85" s="59">
        <f t="shared" si="281"/>
        <v>0</v>
      </c>
      <c r="AS85" s="59">
        <f t="shared" si="282"/>
        <v>0</v>
      </c>
      <c r="AT85" s="59">
        <f t="shared" si="283"/>
        <v>0</v>
      </c>
      <c r="AU85" s="59">
        <f t="shared" si="284"/>
        <v>0</v>
      </c>
      <c r="AV85" s="59">
        <f t="shared" si="285"/>
        <v>0</v>
      </c>
      <c r="AW85" s="59">
        <f t="shared" si="286"/>
        <v>0</v>
      </c>
      <c r="AX85" s="59">
        <f t="shared" si="287"/>
        <v>0</v>
      </c>
      <c r="AY85" s="59">
        <f t="shared" si="288"/>
        <v>0</v>
      </c>
      <c r="AZ85" s="59">
        <f t="shared" si="289"/>
        <v>0</v>
      </c>
      <c r="BA85" s="59">
        <f t="shared" si="290"/>
        <v>0</v>
      </c>
      <c r="BB85" s="59">
        <f t="shared" si="291"/>
        <v>0</v>
      </c>
      <c r="BC85" s="59">
        <f t="shared" si="292"/>
        <v>0</v>
      </c>
      <c r="BD85" s="59">
        <f t="shared" si="293"/>
        <v>0</v>
      </c>
      <c r="BE85" s="59">
        <f t="shared" si="294"/>
        <v>0</v>
      </c>
      <c r="BF85" s="59">
        <f t="shared" si="295"/>
        <v>0</v>
      </c>
      <c r="BG85" s="59">
        <f t="shared" si="296"/>
        <v>0</v>
      </c>
      <c r="BH85" s="59">
        <f t="shared" si="297"/>
        <v>0</v>
      </c>
      <c r="BI85" s="59">
        <f t="shared" si="298"/>
        <v>0</v>
      </c>
      <c r="BJ85" s="59">
        <f t="shared" si="299"/>
        <v>0</v>
      </c>
      <c r="BK85" s="59">
        <f t="shared" si="300"/>
        <v>0</v>
      </c>
      <c r="BL85" s="59">
        <f t="shared" si="301"/>
        <v>0</v>
      </c>
      <c r="BM85" s="59">
        <f t="shared" si="302"/>
        <v>0</v>
      </c>
      <c r="BN85" s="59">
        <f t="shared" si="303"/>
        <v>0</v>
      </c>
      <c r="BO85" s="59">
        <f t="shared" si="304"/>
        <v>0</v>
      </c>
      <c r="BP85" s="59">
        <f t="shared" si="305"/>
        <v>0</v>
      </c>
      <c r="BQ85" s="59">
        <f t="shared" si="306"/>
        <v>0</v>
      </c>
      <c r="BR85" s="59">
        <f t="shared" si="307"/>
        <v>0</v>
      </c>
      <c r="BS85" s="59">
        <f t="shared" si="308"/>
        <v>0</v>
      </c>
      <c r="BT85" s="59">
        <f t="shared" si="309"/>
        <v>0</v>
      </c>
      <c r="BU85" s="59">
        <f t="shared" si="310"/>
        <v>0</v>
      </c>
      <c r="BV85" s="59">
        <f t="shared" si="311"/>
        <v>0</v>
      </c>
      <c r="BW85" s="59">
        <f t="shared" si="312"/>
        <v>0</v>
      </c>
      <c r="BX85" s="59">
        <f t="shared" si="313"/>
        <v>0</v>
      </c>
      <c r="BY85" s="59">
        <f t="shared" si="314"/>
        <v>0</v>
      </c>
      <c r="BZ85" s="59">
        <f t="shared" si="315"/>
        <v>0</v>
      </c>
      <c r="CA85" s="59">
        <f t="shared" si="316"/>
        <v>0</v>
      </c>
      <c r="CB85" s="59">
        <f t="shared" si="317"/>
        <v>0</v>
      </c>
      <c r="CC85" s="59">
        <f t="shared" si="318"/>
        <v>0</v>
      </c>
      <c r="CD85" s="59">
        <f t="shared" si="319"/>
        <v>0</v>
      </c>
      <c r="CE85" s="59">
        <f t="shared" si="320"/>
        <v>0</v>
      </c>
      <c r="CF85" s="59">
        <f t="shared" si="321"/>
        <v>0</v>
      </c>
      <c r="CG85" s="59">
        <f t="shared" si="322"/>
        <v>0</v>
      </c>
      <c r="CH85" s="59">
        <f t="shared" si="323"/>
        <v>0</v>
      </c>
      <c r="CI85" s="59">
        <f t="shared" si="324"/>
        <v>0</v>
      </c>
      <c r="CJ85" s="59">
        <f t="shared" si="325"/>
        <v>0</v>
      </c>
      <c r="CK85" s="59">
        <f t="shared" si="326"/>
        <v>0</v>
      </c>
      <c r="CL85" s="59">
        <f t="shared" si="327"/>
        <v>0</v>
      </c>
      <c r="CM85" s="59">
        <f t="shared" si="328"/>
        <v>0</v>
      </c>
      <c r="CN85" s="59">
        <f t="shared" si="329"/>
        <v>0</v>
      </c>
      <c r="CO85" s="59">
        <f t="shared" si="330"/>
        <v>0</v>
      </c>
      <c r="CP85" s="59">
        <f t="shared" si="331"/>
        <v>0</v>
      </c>
      <c r="CQ85" s="59">
        <f t="shared" si="332"/>
        <v>0</v>
      </c>
      <c r="CR85" s="59">
        <f t="shared" si="333"/>
        <v>0</v>
      </c>
      <c r="CS85" s="59">
        <f t="shared" si="334"/>
        <v>0</v>
      </c>
      <c r="CT85" s="59">
        <f t="shared" si="335"/>
        <v>0</v>
      </c>
      <c r="CU85" s="59">
        <f t="shared" si="336"/>
        <v>0</v>
      </c>
      <c r="CV85" s="59">
        <f t="shared" si="337"/>
        <v>0</v>
      </c>
      <c r="CW85" s="59">
        <f t="shared" si="338"/>
        <v>0</v>
      </c>
      <c r="CX85" s="59">
        <f t="shared" si="339"/>
        <v>0</v>
      </c>
      <c r="CY85" s="59">
        <f t="shared" si="340"/>
        <v>0</v>
      </c>
      <c r="CZ85" s="59">
        <f t="shared" si="341"/>
        <v>0</v>
      </c>
      <c r="DA85" s="59">
        <f t="shared" si="342"/>
        <v>0</v>
      </c>
      <c r="DB85" s="59">
        <f t="shared" si="343"/>
        <v>0</v>
      </c>
      <c r="DC85" s="59">
        <f t="shared" si="344"/>
        <v>0</v>
      </c>
      <c r="DD85" s="59">
        <f t="shared" si="345"/>
        <v>0</v>
      </c>
      <c r="DE85" s="59">
        <f t="shared" si="346"/>
        <v>0</v>
      </c>
      <c r="DF85" s="59">
        <f t="shared" si="347"/>
        <v>0</v>
      </c>
      <c r="DG85" s="59">
        <f t="shared" si="348"/>
        <v>0</v>
      </c>
      <c r="DH85" s="59">
        <f t="shared" si="349"/>
        <v>0</v>
      </c>
      <c r="DI85" s="59">
        <f t="shared" si="350"/>
        <v>0</v>
      </c>
      <c r="DJ85" s="59">
        <f t="shared" si="351"/>
        <v>0</v>
      </c>
      <c r="DK85" s="59">
        <f t="shared" si="352"/>
        <v>0</v>
      </c>
      <c r="DL85" s="59">
        <f t="shared" si="353"/>
        <v>0</v>
      </c>
      <c r="DM85" s="59">
        <f t="shared" si="354"/>
        <v>0</v>
      </c>
      <c r="DN85" s="59">
        <f t="shared" si="355"/>
        <v>0</v>
      </c>
      <c r="DO85" s="59">
        <f t="shared" si="356"/>
        <v>0</v>
      </c>
      <c r="DP85" s="59">
        <f t="shared" si="357"/>
        <v>0</v>
      </c>
      <c r="DQ85" s="59">
        <f t="shared" si="358"/>
        <v>0</v>
      </c>
      <c r="DR85" s="59">
        <f t="shared" si="359"/>
        <v>0</v>
      </c>
      <c r="DS85" s="59">
        <f t="shared" si="360"/>
        <v>0</v>
      </c>
      <c r="DT85" s="59">
        <f t="shared" si="361"/>
        <v>0</v>
      </c>
      <c r="DU85" s="59">
        <f t="shared" si="362"/>
        <v>0</v>
      </c>
      <c r="DV85" s="59">
        <f t="shared" si="363"/>
        <v>0</v>
      </c>
      <c r="DW85" s="59">
        <f t="shared" si="364"/>
        <v>0</v>
      </c>
    </row>
    <row r="86" spans="3:127" ht="16.5" thickTop="1" thickBot="1" x14ac:dyDescent="0.3">
      <c r="C86" s="119" t="str">
        <f t="shared" si="243"/>
        <v>Costo Variabile 17</v>
      </c>
      <c r="F86" s="58">
        <f t="shared" si="244"/>
        <v>0</v>
      </c>
      <c r="H86" s="59">
        <f t="shared" si="245"/>
        <v>0</v>
      </c>
      <c r="I86" s="59">
        <f t="shared" si="246"/>
        <v>0</v>
      </c>
      <c r="J86" s="59">
        <f t="shared" si="247"/>
        <v>0</v>
      </c>
      <c r="K86" s="59">
        <f t="shared" si="248"/>
        <v>0</v>
      </c>
      <c r="L86" s="59">
        <f t="shared" si="249"/>
        <v>0</v>
      </c>
      <c r="M86" s="59">
        <f t="shared" si="250"/>
        <v>0</v>
      </c>
      <c r="N86" s="59">
        <f t="shared" si="251"/>
        <v>0</v>
      </c>
      <c r="O86" s="59">
        <f t="shared" si="252"/>
        <v>0</v>
      </c>
      <c r="P86" s="59">
        <f t="shared" si="253"/>
        <v>0</v>
      </c>
      <c r="Q86" s="59">
        <f t="shared" si="254"/>
        <v>0</v>
      </c>
      <c r="R86" s="59">
        <f t="shared" si="255"/>
        <v>0</v>
      </c>
      <c r="S86" s="59">
        <f t="shared" si="256"/>
        <v>0</v>
      </c>
      <c r="T86" s="59">
        <f t="shared" si="257"/>
        <v>0</v>
      </c>
      <c r="U86" s="59">
        <f t="shared" si="258"/>
        <v>0</v>
      </c>
      <c r="V86" s="59">
        <f t="shared" si="259"/>
        <v>0</v>
      </c>
      <c r="W86" s="59">
        <f t="shared" si="260"/>
        <v>0</v>
      </c>
      <c r="X86" s="59">
        <f t="shared" si="261"/>
        <v>0</v>
      </c>
      <c r="Y86" s="59">
        <f t="shared" si="262"/>
        <v>0</v>
      </c>
      <c r="Z86" s="59">
        <f t="shared" si="263"/>
        <v>0</v>
      </c>
      <c r="AA86" s="59">
        <f t="shared" si="264"/>
        <v>0</v>
      </c>
      <c r="AB86" s="59">
        <f t="shared" si="265"/>
        <v>0</v>
      </c>
      <c r="AC86" s="59">
        <f t="shared" si="266"/>
        <v>0</v>
      </c>
      <c r="AD86" s="59">
        <f t="shared" si="267"/>
        <v>0</v>
      </c>
      <c r="AE86" s="59">
        <f t="shared" si="268"/>
        <v>0</v>
      </c>
      <c r="AF86" s="59">
        <f t="shared" si="269"/>
        <v>0</v>
      </c>
      <c r="AG86" s="59">
        <f t="shared" si="270"/>
        <v>0</v>
      </c>
      <c r="AH86" s="59">
        <f t="shared" si="271"/>
        <v>0</v>
      </c>
      <c r="AI86" s="59">
        <f t="shared" si="272"/>
        <v>0</v>
      </c>
      <c r="AJ86" s="59">
        <f t="shared" si="273"/>
        <v>0</v>
      </c>
      <c r="AK86" s="59">
        <f t="shared" si="274"/>
        <v>0</v>
      </c>
      <c r="AL86" s="59">
        <f t="shared" si="275"/>
        <v>0</v>
      </c>
      <c r="AM86" s="59">
        <f t="shared" si="276"/>
        <v>0</v>
      </c>
      <c r="AN86" s="59">
        <f t="shared" si="277"/>
        <v>0</v>
      </c>
      <c r="AO86" s="59">
        <f t="shared" si="278"/>
        <v>0</v>
      </c>
      <c r="AP86" s="59">
        <f t="shared" si="279"/>
        <v>0</v>
      </c>
      <c r="AQ86" s="59">
        <f t="shared" si="280"/>
        <v>0</v>
      </c>
      <c r="AR86" s="59">
        <f t="shared" si="281"/>
        <v>0</v>
      </c>
      <c r="AS86" s="59">
        <f t="shared" si="282"/>
        <v>0</v>
      </c>
      <c r="AT86" s="59">
        <f t="shared" si="283"/>
        <v>0</v>
      </c>
      <c r="AU86" s="59">
        <f t="shared" si="284"/>
        <v>0</v>
      </c>
      <c r="AV86" s="59">
        <f t="shared" si="285"/>
        <v>0</v>
      </c>
      <c r="AW86" s="59">
        <f t="shared" si="286"/>
        <v>0</v>
      </c>
      <c r="AX86" s="59">
        <f t="shared" si="287"/>
        <v>0</v>
      </c>
      <c r="AY86" s="59">
        <f t="shared" si="288"/>
        <v>0</v>
      </c>
      <c r="AZ86" s="59">
        <f t="shared" si="289"/>
        <v>0</v>
      </c>
      <c r="BA86" s="59">
        <f t="shared" si="290"/>
        <v>0</v>
      </c>
      <c r="BB86" s="59">
        <f t="shared" si="291"/>
        <v>0</v>
      </c>
      <c r="BC86" s="59">
        <f t="shared" si="292"/>
        <v>0</v>
      </c>
      <c r="BD86" s="59">
        <f t="shared" si="293"/>
        <v>0</v>
      </c>
      <c r="BE86" s="59">
        <f t="shared" si="294"/>
        <v>0</v>
      </c>
      <c r="BF86" s="59">
        <f t="shared" si="295"/>
        <v>0</v>
      </c>
      <c r="BG86" s="59">
        <f t="shared" si="296"/>
        <v>0</v>
      </c>
      <c r="BH86" s="59">
        <f t="shared" si="297"/>
        <v>0</v>
      </c>
      <c r="BI86" s="59">
        <f t="shared" si="298"/>
        <v>0</v>
      </c>
      <c r="BJ86" s="59">
        <f t="shared" si="299"/>
        <v>0</v>
      </c>
      <c r="BK86" s="59">
        <f t="shared" si="300"/>
        <v>0</v>
      </c>
      <c r="BL86" s="59">
        <f t="shared" si="301"/>
        <v>0</v>
      </c>
      <c r="BM86" s="59">
        <f t="shared" si="302"/>
        <v>0</v>
      </c>
      <c r="BN86" s="59">
        <f t="shared" si="303"/>
        <v>0</v>
      </c>
      <c r="BO86" s="59">
        <f t="shared" si="304"/>
        <v>0</v>
      </c>
      <c r="BP86" s="59">
        <f t="shared" si="305"/>
        <v>0</v>
      </c>
      <c r="BQ86" s="59">
        <f t="shared" si="306"/>
        <v>0</v>
      </c>
      <c r="BR86" s="59">
        <f t="shared" si="307"/>
        <v>0</v>
      </c>
      <c r="BS86" s="59">
        <f t="shared" si="308"/>
        <v>0</v>
      </c>
      <c r="BT86" s="59">
        <f t="shared" si="309"/>
        <v>0</v>
      </c>
      <c r="BU86" s="59">
        <f t="shared" si="310"/>
        <v>0</v>
      </c>
      <c r="BV86" s="59">
        <f t="shared" si="311"/>
        <v>0</v>
      </c>
      <c r="BW86" s="59">
        <f t="shared" si="312"/>
        <v>0</v>
      </c>
      <c r="BX86" s="59">
        <f t="shared" si="313"/>
        <v>0</v>
      </c>
      <c r="BY86" s="59">
        <f t="shared" si="314"/>
        <v>0</v>
      </c>
      <c r="BZ86" s="59">
        <f t="shared" si="315"/>
        <v>0</v>
      </c>
      <c r="CA86" s="59">
        <f t="shared" si="316"/>
        <v>0</v>
      </c>
      <c r="CB86" s="59">
        <f t="shared" si="317"/>
        <v>0</v>
      </c>
      <c r="CC86" s="59">
        <f t="shared" si="318"/>
        <v>0</v>
      </c>
      <c r="CD86" s="59">
        <f t="shared" si="319"/>
        <v>0</v>
      </c>
      <c r="CE86" s="59">
        <f t="shared" si="320"/>
        <v>0</v>
      </c>
      <c r="CF86" s="59">
        <f t="shared" si="321"/>
        <v>0</v>
      </c>
      <c r="CG86" s="59">
        <f t="shared" si="322"/>
        <v>0</v>
      </c>
      <c r="CH86" s="59">
        <f t="shared" si="323"/>
        <v>0</v>
      </c>
      <c r="CI86" s="59">
        <f t="shared" si="324"/>
        <v>0</v>
      </c>
      <c r="CJ86" s="59">
        <f t="shared" si="325"/>
        <v>0</v>
      </c>
      <c r="CK86" s="59">
        <f t="shared" si="326"/>
        <v>0</v>
      </c>
      <c r="CL86" s="59">
        <f t="shared" si="327"/>
        <v>0</v>
      </c>
      <c r="CM86" s="59">
        <f t="shared" si="328"/>
        <v>0</v>
      </c>
      <c r="CN86" s="59">
        <f t="shared" si="329"/>
        <v>0</v>
      </c>
      <c r="CO86" s="59">
        <f t="shared" si="330"/>
        <v>0</v>
      </c>
      <c r="CP86" s="59">
        <f t="shared" si="331"/>
        <v>0</v>
      </c>
      <c r="CQ86" s="59">
        <f t="shared" si="332"/>
        <v>0</v>
      </c>
      <c r="CR86" s="59">
        <f t="shared" si="333"/>
        <v>0</v>
      </c>
      <c r="CS86" s="59">
        <f t="shared" si="334"/>
        <v>0</v>
      </c>
      <c r="CT86" s="59">
        <f t="shared" si="335"/>
        <v>0</v>
      </c>
      <c r="CU86" s="59">
        <f t="shared" si="336"/>
        <v>0</v>
      </c>
      <c r="CV86" s="59">
        <f t="shared" si="337"/>
        <v>0</v>
      </c>
      <c r="CW86" s="59">
        <f t="shared" si="338"/>
        <v>0</v>
      </c>
      <c r="CX86" s="59">
        <f t="shared" si="339"/>
        <v>0</v>
      </c>
      <c r="CY86" s="59">
        <f t="shared" si="340"/>
        <v>0</v>
      </c>
      <c r="CZ86" s="59">
        <f t="shared" si="341"/>
        <v>0</v>
      </c>
      <c r="DA86" s="59">
        <f t="shared" si="342"/>
        <v>0</v>
      </c>
      <c r="DB86" s="59">
        <f t="shared" si="343"/>
        <v>0</v>
      </c>
      <c r="DC86" s="59">
        <f t="shared" si="344"/>
        <v>0</v>
      </c>
      <c r="DD86" s="59">
        <f t="shared" si="345"/>
        <v>0</v>
      </c>
      <c r="DE86" s="59">
        <f t="shared" si="346"/>
        <v>0</v>
      </c>
      <c r="DF86" s="59">
        <f t="shared" si="347"/>
        <v>0</v>
      </c>
      <c r="DG86" s="59">
        <f t="shared" si="348"/>
        <v>0</v>
      </c>
      <c r="DH86" s="59">
        <f t="shared" si="349"/>
        <v>0</v>
      </c>
      <c r="DI86" s="59">
        <f t="shared" si="350"/>
        <v>0</v>
      </c>
      <c r="DJ86" s="59">
        <f t="shared" si="351"/>
        <v>0</v>
      </c>
      <c r="DK86" s="59">
        <f t="shared" si="352"/>
        <v>0</v>
      </c>
      <c r="DL86" s="59">
        <f t="shared" si="353"/>
        <v>0</v>
      </c>
      <c r="DM86" s="59">
        <f t="shared" si="354"/>
        <v>0</v>
      </c>
      <c r="DN86" s="59">
        <f t="shared" si="355"/>
        <v>0</v>
      </c>
      <c r="DO86" s="59">
        <f t="shared" si="356"/>
        <v>0</v>
      </c>
      <c r="DP86" s="59">
        <f t="shared" si="357"/>
        <v>0</v>
      </c>
      <c r="DQ86" s="59">
        <f t="shared" si="358"/>
        <v>0</v>
      </c>
      <c r="DR86" s="59">
        <f t="shared" si="359"/>
        <v>0</v>
      </c>
      <c r="DS86" s="59">
        <f t="shared" si="360"/>
        <v>0</v>
      </c>
      <c r="DT86" s="59">
        <f t="shared" si="361"/>
        <v>0</v>
      </c>
      <c r="DU86" s="59">
        <f t="shared" si="362"/>
        <v>0</v>
      </c>
      <c r="DV86" s="59">
        <f t="shared" si="363"/>
        <v>0</v>
      </c>
      <c r="DW86" s="59">
        <f t="shared" si="364"/>
        <v>0</v>
      </c>
    </row>
    <row r="87" spans="3:127" ht="16.5" thickTop="1" thickBot="1" x14ac:dyDescent="0.3">
      <c r="C87" s="119" t="str">
        <f t="shared" si="243"/>
        <v>Costo Variabile 18</v>
      </c>
      <c r="F87" s="58">
        <f t="shared" si="244"/>
        <v>0</v>
      </c>
      <c r="H87" s="59">
        <f t="shared" si="245"/>
        <v>0</v>
      </c>
      <c r="I87" s="59">
        <f t="shared" si="246"/>
        <v>0</v>
      </c>
      <c r="J87" s="59">
        <f t="shared" si="247"/>
        <v>0</v>
      </c>
      <c r="K87" s="59">
        <f t="shared" si="248"/>
        <v>0</v>
      </c>
      <c r="L87" s="59">
        <f t="shared" si="249"/>
        <v>0</v>
      </c>
      <c r="M87" s="59">
        <f t="shared" si="250"/>
        <v>0</v>
      </c>
      <c r="N87" s="59">
        <f t="shared" si="251"/>
        <v>0</v>
      </c>
      <c r="O87" s="59">
        <f t="shared" si="252"/>
        <v>0</v>
      </c>
      <c r="P87" s="59">
        <f t="shared" si="253"/>
        <v>0</v>
      </c>
      <c r="Q87" s="59">
        <f t="shared" si="254"/>
        <v>0</v>
      </c>
      <c r="R87" s="59">
        <f t="shared" si="255"/>
        <v>0</v>
      </c>
      <c r="S87" s="59">
        <f t="shared" si="256"/>
        <v>0</v>
      </c>
      <c r="T87" s="59">
        <f t="shared" si="257"/>
        <v>0</v>
      </c>
      <c r="U87" s="59">
        <f t="shared" si="258"/>
        <v>0</v>
      </c>
      <c r="V87" s="59">
        <f t="shared" si="259"/>
        <v>0</v>
      </c>
      <c r="W87" s="59">
        <f t="shared" si="260"/>
        <v>0</v>
      </c>
      <c r="X87" s="59">
        <f t="shared" si="261"/>
        <v>0</v>
      </c>
      <c r="Y87" s="59">
        <f t="shared" si="262"/>
        <v>0</v>
      </c>
      <c r="Z87" s="59">
        <f t="shared" si="263"/>
        <v>0</v>
      </c>
      <c r="AA87" s="59">
        <f t="shared" si="264"/>
        <v>0</v>
      </c>
      <c r="AB87" s="59">
        <f t="shared" si="265"/>
        <v>0</v>
      </c>
      <c r="AC87" s="59">
        <f t="shared" si="266"/>
        <v>0</v>
      </c>
      <c r="AD87" s="59">
        <f t="shared" si="267"/>
        <v>0</v>
      </c>
      <c r="AE87" s="59">
        <f t="shared" si="268"/>
        <v>0</v>
      </c>
      <c r="AF87" s="59">
        <f t="shared" si="269"/>
        <v>0</v>
      </c>
      <c r="AG87" s="59">
        <f t="shared" si="270"/>
        <v>0</v>
      </c>
      <c r="AH87" s="59">
        <f t="shared" si="271"/>
        <v>0</v>
      </c>
      <c r="AI87" s="59">
        <f t="shared" si="272"/>
        <v>0</v>
      </c>
      <c r="AJ87" s="59">
        <f t="shared" si="273"/>
        <v>0</v>
      </c>
      <c r="AK87" s="59">
        <f t="shared" si="274"/>
        <v>0</v>
      </c>
      <c r="AL87" s="59">
        <f t="shared" si="275"/>
        <v>0</v>
      </c>
      <c r="AM87" s="59">
        <f t="shared" si="276"/>
        <v>0</v>
      </c>
      <c r="AN87" s="59">
        <f t="shared" si="277"/>
        <v>0</v>
      </c>
      <c r="AO87" s="59">
        <f t="shared" si="278"/>
        <v>0</v>
      </c>
      <c r="AP87" s="59">
        <f t="shared" si="279"/>
        <v>0</v>
      </c>
      <c r="AQ87" s="59">
        <f t="shared" si="280"/>
        <v>0</v>
      </c>
      <c r="AR87" s="59">
        <f t="shared" si="281"/>
        <v>0</v>
      </c>
      <c r="AS87" s="59">
        <f t="shared" si="282"/>
        <v>0</v>
      </c>
      <c r="AT87" s="59">
        <f t="shared" si="283"/>
        <v>0</v>
      </c>
      <c r="AU87" s="59">
        <f t="shared" si="284"/>
        <v>0</v>
      </c>
      <c r="AV87" s="59">
        <f t="shared" si="285"/>
        <v>0</v>
      </c>
      <c r="AW87" s="59">
        <f t="shared" si="286"/>
        <v>0</v>
      </c>
      <c r="AX87" s="59">
        <f t="shared" si="287"/>
        <v>0</v>
      </c>
      <c r="AY87" s="59">
        <f t="shared" si="288"/>
        <v>0</v>
      </c>
      <c r="AZ87" s="59">
        <f t="shared" si="289"/>
        <v>0</v>
      </c>
      <c r="BA87" s="59">
        <f t="shared" si="290"/>
        <v>0</v>
      </c>
      <c r="BB87" s="59">
        <f t="shared" si="291"/>
        <v>0</v>
      </c>
      <c r="BC87" s="59">
        <f t="shared" si="292"/>
        <v>0</v>
      </c>
      <c r="BD87" s="59">
        <f t="shared" si="293"/>
        <v>0</v>
      </c>
      <c r="BE87" s="59">
        <f t="shared" si="294"/>
        <v>0</v>
      </c>
      <c r="BF87" s="59">
        <f t="shared" si="295"/>
        <v>0</v>
      </c>
      <c r="BG87" s="59">
        <f t="shared" si="296"/>
        <v>0</v>
      </c>
      <c r="BH87" s="59">
        <f t="shared" si="297"/>
        <v>0</v>
      </c>
      <c r="BI87" s="59">
        <f t="shared" si="298"/>
        <v>0</v>
      </c>
      <c r="BJ87" s="59">
        <f t="shared" si="299"/>
        <v>0</v>
      </c>
      <c r="BK87" s="59">
        <f t="shared" si="300"/>
        <v>0</v>
      </c>
      <c r="BL87" s="59">
        <f t="shared" si="301"/>
        <v>0</v>
      </c>
      <c r="BM87" s="59">
        <f t="shared" si="302"/>
        <v>0</v>
      </c>
      <c r="BN87" s="59">
        <f t="shared" si="303"/>
        <v>0</v>
      </c>
      <c r="BO87" s="59">
        <f t="shared" si="304"/>
        <v>0</v>
      </c>
      <c r="BP87" s="59">
        <f t="shared" si="305"/>
        <v>0</v>
      </c>
      <c r="BQ87" s="59">
        <f t="shared" si="306"/>
        <v>0</v>
      </c>
      <c r="BR87" s="59">
        <f t="shared" si="307"/>
        <v>0</v>
      </c>
      <c r="BS87" s="59">
        <f t="shared" si="308"/>
        <v>0</v>
      </c>
      <c r="BT87" s="59">
        <f t="shared" si="309"/>
        <v>0</v>
      </c>
      <c r="BU87" s="59">
        <f t="shared" si="310"/>
        <v>0</v>
      </c>
      <c r="BV87" s="59">
        <f t="shared" si="311"/>
        <v>0</v>
      </c>
      <c r="BW87" s="59">
        <f t="shared" si="312"/>
        <v>0</v>
      </c>
      <c r="BX87" s="59">
        <f t="shared" si="313"/>
        <v>0</v>
      </c>
      <c r="BY87" s="59">
        <f t="shared" si="314"/>
        <v>0</v>
      </c>
      <c r="BZ87" s="59">
        <f t="shared" si="315"/>
        <v>0</v>
      </c>
      <c r="CA87" s="59">
        <f t="shared" si="316"/>
        <v>0</v>
      </c>
      <c r="CB87" s="59">
        <f t="shared" si="317"/>
        <v>0</v>
      </c>
      <c r="CC87" s="59">
        <f t="shared" si="318"/>
        <v>0</v>
      </c>
      <c r="CD87" s="59">
        <f t="shared" si="319"/>
        <v>0</v>
      </c>
      <c r="CE87" s="59">
        <f t="shared" si="320"/>
        <v>0</v>
      </c>
      <c r="CF87" s="59">
        <f t="shared" si="321"/>
        <v>0</v>
      </c>
      <c r="CG87" s="59">
        <f t="shared" si="322"/>
        <v>0</v>
      </c>
      <c r="CH87" s="59">
        <f t="shared" si="323"/>
        <v>0</v>
      </c>
      <c r="CI87" s="59">
        <f t="shared" si="324"/>
        <v>0</v>
      </c>
      <c r="CJ87" s="59">
        <f t="shared" si="325"/>
        <v>0</v>
      </c>
      <c r="CK87" s="59">
        <f t="shared" si="326"/>
        <v>0</v>
      </c>
      <c r="CL87" s="59">
        <f t="shared" si="327"/>
        <v>0</v>
      </c>
      <c r="CM87" s="59">
        <f t="shared" si="328"/>
        <v>0</v>
      </c>
      <c r="CN87" s="59">
        <f t="shared" si="329"/>
        <v>0</v>
      </c>
      <c r="CO87" s="59">
        <f t="shared" si="330"/>
        <v>0</v>
      </c>
      <c r="CP87" s="59">
        <f t="shared" si="331"/>
        <v>0</v>
      </c>
      <c r="CQ87" s="59">
        <f t="shared" si="332"/>
        <v>0</v>
      </c>
      <c r="CR87" s="59">
        <f t="shared" si="333"/>
        <v>0</v>
      </c>
      <c r="CS87" s="59">
        <f t="shared" si="334"/>
        <v>0</v>
      </c>
      <c r="CT87" s="59">
        <f t="shared" si="335"/>
        <v>0</v>
      </c>
      <c r="CU87" s="59">
        <f t="shared" si="336"/>
        <v>0</v>
      </c>
      <c r="CV87" s="59">
        <f t="shared" si="337"/>
        <v>0</v>
      </c>
      <c r="CW87" s="59">
        <f t="shared" si="338"/>
        <v>0</v>
      </c>
      <c r="CX87" s="59">
        <f t="shared" si="339"/>
        <v>0</v>
      </c>
      <c r="CY87" s="59">
        <f t="shared" si="340"/>
        <v>0</v>
      </c>
      <c r="CZ87" s="59">
        <f t="shared" si="341"/>
        <v>0</v>
      </c>
      <c r="DA87" s="59">
        <f t="shared" si="342"/>
        <v>0</v>
      </c>
      <c r="DB87" s="59">
        <f t="shared" si="343"/>
        <v>0</v>
      </c>
      <c r="DC87" s="59">
        <f t="shared" si="344"/>
        <v>0</v>
      </c>
      <c r="DD87" s="59">
        <f t="shared" si="345"/>
        <v>0</v>
      </c>
      <c r="DE87" s="59">
        <f t="shared" si="346"/>
        <v>0</v>
      </c>
      <c r="DF87" s="59">
        <f t="shared" si="347"/>
        <v>0</v>
      </c>
      <c r="DG87" s="59">
        <f t="shared" si="348"/>
        <v>0</v>
      </c>
      <c r="DH87" s="59">
        <f t="shared" si="349"/>
        <v>0</v>
      </c>
      <c r="DI87" s="59">
        <f t="shared" si="350"/>
        <v>0</v>
      </c>
      <c r="DJ87" s="59">
        <f t="shared" si="351"/>
        <v>0</v>
      </c>
      <c r="DK87" s="59">
        <f t="shared" si="352"/>
        <v>0</v>
      </c>
      <c r="DL87" s="59">
        <f t="shared" si="353"/>
        <v>0</v>
      </c>
      <c r="DM87" s="59">
        <f t="shared" si="354"/>
        <v>0</v>
      </c>
      <c r="DN87" s="59">
        <f t="shared" si="355"/>
        <v>0</v>
      </c>
      <c r="DO87" s="59">
        <f t="shared" si="356"/>
        <v>0</v>
      </c>
      <c r="DP87" s="59">
        <f t="shared" si="357"/>
        <v>0</v>
      </c>
      <c r="DQ87" s="59">
        <f t="shared" si="358"/>
        <v>0</v>
      </c>
      <c r="DR87" s="59">
        <f t="shared" si="359"/>
        <v>0</v>
      </c>
      <c r="DS87" s="59">
        <f t="shared" si="360"/>
        <v>0</v>
      </c>
      <c r="DT87" s="59">
        <f t="shared" si="361"/>
        <v>0</v>
      </c>
      <c r="DU87" s="59">
        <f t="shared" si="362"/>
        <v>0</v>
      </c>
      <c r="DV87" s="59">
        <f t="shared" si="363"/>
        <v>0</v>
      </c>
      <c r="DW87" s="59">
        <f t="shared" si="364"/>
        <v>0</v>
      </c>
    </row>
    <row r="88" spans="3:127" ht="16.5" thickTop="1" thickBot="1" x14ac:dyDescent="0.3">
      <c r="C88" s="119" t="str">
        <f t="shared" si="243"/>
        <v>Costo Variabile 19</v>
      </c>
      <c r="F88" s="58">
        <f t="shared" si="244"/>
        <v>0</v>
      </c>
      <c r="H88" s="59">
        <f t="shared" si="245"/>
        <v>0</v>
      </c>
      <c r="I88" s="59">
        <f t="shared" si="246"/>
        <v>0</v>
      </c>
      <c r="J88" s="59">
        <f t="shared" si="247"/>
        <v>0</v>
      </c>
      <c r="K88" s="59">
        <f t="shared" si="248"/>
        <v>0</v>
      </c>
      <c r="L88" s="59">
        <f t="shared" si="249"/>
        <v>0</v>
      </c>
      <c r="M88" s="59">
        <f t="shared" si="250"/>
        <v>0</v>
      </c>
      <c r="N88" s="59">
        <f t="shared" si="251"/>
        <v>0</v>
      </c>
      <c r="O88" s="59">
        <f t="shared" si="252"/>
        <v>0</v>
      </c>
      <c r="P88" s="59">
        <f t="shared" si="253"/>
        <v>0</v>
      </c>
      <c r="Q88" s="59">
        <f t="shared" si="254"/>
        <v>0</v>
      </c>
      <c r="R88" s="59">
        <f t="shared" si="255"/>
        <v>0</v>
      </c>
      <c r="S88" s="59">
        <f t="shared" si="256"/>
        <v>0</v>
      </c>
      <c r="T88" s="59">
        <f t="shared" si="257"/>
        <v>0</v>
      </c>
      <c r="U88" s="59">
        <f t="shared" si="258"/>
        <v>0</v>
      </c>
      <c r="V88" s="59">
        <f t="shared" si="259"/>
        <v>0</v>
      </c>
      <c r="W88" s="59">
        <f t="shared" si="260"/>
        <v>0</v>
      </c>
      <c r="X88" s="59">
        <f t="shared" si="261"/>
        <v>0</v>
      </c>
      <c r="Y88" s="59">
        <f t="shared" si="262"/>
        <v>0</v>
      </c>
      <c r="Z88" s="59">
        <f t="shared" si="263"/>
        <v>0</v>
      </c>
      <c r="AA88" s="59">
        <f t="shared" si="264"/>
        <v>0</v>
      </c>
      <c r="AB88" s="59">
        <f t="shared" si="265"/>
        <v>0</v>
      </c>
      <c r="AC88" s="59">
        <f t="shared" si="266"/>
        <v>0</v>
      </c>
      <c r="AD88" s="59">
        <f t="shared" si="267"/>
        <v>0</v>
      </c>
      <c r="AE88" s="59">
        <f t="shared" si="268"/>
        <v>0</v>
      </c>
      <c r="AF88" s="59">
        <f t="shared" si="269"/>
        <v>0</v>
      </c>
      <c r="AG88" s="59">
        <f t="shared" si="270"/>
        <v>0</v>
      </c>
      <c r="AH88" s="59">
        <f t="shared" si="271"/>
        <v>0</v>
      </c>
      <c r="AI88" s="59">
        <f t="shared" si="272"/>
        <v>0</v>
      </c>
      <c r="AJ88" s="59">
        <f t="shared" si="273"/>
        <v>0</v>
      </c>
      <c r="AK88" s="59">
        <f t="shared" si="274"/>
        <v>0</v>
      </c>
      <c r="AL88" s="59">
        <f t="shared" si="275"/>
        <v>0</v>
      </c>
      <c r="AM88" s="59">
        <f t="shared" si="276"/>
        <v>0</v>
      </c>
      <c r="AN88" s="59">
        <f t="shared" si="277"/>
        <v>0</v>
      </c>
      <c r="AO88" s="59">
        <f t="shared" si="278"/>
        <v>0</v>
      </c>
      <c r="AP88" s="59">
        <f t="shared" si="279"/>
        <v>0</v>
      </c>
      <c r="AQ88" s="59">
        <f t="shared" si="280"/>
        <v>0</v>
      </c>
      <c r="AR88" s="59">
        <f t="shared" si="281"/>
        <v>0</v>
      </c>
      <c r="AS88" s="59">
        <f t="shared" si="282"/>
        <v>0</v>
      </c>
      <c r="AT88" s="59">
        <f t="shared" si="283"/>
        <v>0</v>
      </c>
      <c r="AU88" s="59">
        <f t="shared" si="284"/>
        <v>0</v>
      </c>
      <c r="AV88" s="59">
        <f t="shared" si="285"/>
        <v>0</v>
      </c>
      <c r="AW88" s="59">
        <f t="shared" si="286"/>
        <v>0</v>
      </c>
      <c r="AX88" s="59">
        <f t="shared" si="287"/>
        <v>0</v>
      </c>
      <c r="AY88" s="59">
        <f t="shared" si="288"/>
        <v>0</v>
      </c>
      <c r="AZ88" s="59">
        <f t="shared" si="289"/>
        <v>0</v>
      </c>
      <c r="BA88" s="59">
        <f t="shared" si="290"/>
        <v>0</v>
      </c>
      <c r="BB88" s="59">
        <f t="shared" si="291"/>
        <v>0</v>
      </c>
      <c r="BC88" s="59">
        <f t="shared" si="292"/>
        <v>0</v>
      </c>
      <c r="BD88" s="59">
        <f t="shared" si="293"/>
        <v>0</v>
      </c>
      <c r="BE88" s="59">
        <f t="shared" si="294"/>
        <v>0</v>
      </c>
      <c r="BF88" s="59">
        <f t="shared" si="295"/>
        <v>0</v>
      </c>
      <c r="BG88" s="59">
        <f t="shared" si="296"/>
        <v>0</v>
      </c>
      <c r="BH88" s="59">
        <f t="shared" si="297"/>
        <v>0</v>
      </c>
      <c r="BI88" s="59">
        <f t="shared" si="298"/>
        <v>0</v>
      </c>
      <c r="BJ88" s="59">
        <f t="shared" si="299"/>
        <v>0</v>
      </c>
      <c r="BK88" s="59">
        <f t="shared" si="300"/>
        <v>0</v>
      </c>
      <c r="BL88" s="59">
        <f t="shared" si="301"/>
        <v>0</v>
      </c>
      <c r="BM88" s="59">
        <f t="shared" si="302"/>
        <v>0</v>
      </c>
      <c r="BN88" s="59">
        <f t="shared" si="303"/>
        <v>0</v>
      </c>
      <c r="BO88" s="59">
        <f t="shared" si="304"/>
        <v>0</v>
      </c>
      <c r="BP88" s="59">
        <f t="shared" si="305"/>
        <v>0</v>
      </c>
      <c r="BQ88" s="59">
        <f t="shared" si="306"/>
        <v>0</v>
      </c>
      <c r="BR88" s="59">
        <f t="shared" si="307"/>
        <v>0</v>
      </c>
      <c r="BS88" s="59">
        <f t="shared" si="308"/>
        <v>0</v>
      </c>
      <c r="BT88" s="59">
        <f t="shared" si="309"/>
        <v>0</v>
      </c>
      <c r="BU88" s="59">
        <f t="shared" si="310"/>
        <v>0</v>
      </c>
      <c r="BV88" s="59">
        <f t="shared" si="311"/>
        <v>0</v>
      </c>
      <c r="BW88" s="59">
        <f t="shared" si="312"/>
        <v>0</v>
      </c>
      <c r="BX88" s="59">
        <f t="shared" si="313"/>
        <v>0</v>
      </c>
      <c r="BY88" s="59">
        <f t="shared" si="314"/>
        <v>0</v>
      </c>
      <c r="BZ88" s="59">
        <f t="shared" si="315"/>
        <v>0</v>
      </c>
      <c r="CA88" s="59">
        <f t="shared" si="316"/>
        <v>0</v>
      </c>
      <c r="CB88" s="59">
        <f t="shared" si="317"/>
        <v>0</v>
      </c>
      <c r="CC88" s="59">
        <f t="shared" si="318"/>
        <v>0</v>
      </c>
      <c r="CD88" s="59">
        <f t="shared" si="319"/>
        <v>0</v>
      </c>
      <c r="CE88" s="59">
        <f t="shared" si="320"/>
        <v>0</v>
      </c>
      <c r="CF88" s="59">
        <f t="shared" si="321"/>
        <v>0</v>
      </c>
      <c r="CG88" s="59">
        <f t="shared" si="322"/>
        <v>0</v>
      </c>
      <c r="CH88" s="59">
        <f t="shared" si="323"/>
        <v>0</v>
      </c>
      <c r="CI88" s="59">
        <f t="shared" si="324"/>
        <v>0</v>
      </c>
      <c r="CJ88" s="59">
        <f t="shared" si="325"/>
        <v>0</v>
      </c>
      <c r="CK88" s="59">
        <f t="shared" si="326"/>
        <v>0</v>
      </c>
      <c r="CL88" s="59">
        <f t="shared" si="327"/>
        <v>0</v>
      </c>
      <c r="CM88" s="59">
        <f t="shared" si="328"/>
        <v>0</v>
      </c>
      <c r="CN88" s="59">
        <f t="shared" si="329"/>
        <v>0</v>
      </c>
      <c r="CO88" s="59">
        <f t="shared" si="330"/>
        <v>0</v>
      </c>
      <c r="CP88" s="59">
        <f t="shared" si="331"/>
        <v>0</v>
      </c>
      <c r="CQ88" s="59">
        <f t="shared" si="332"/>
        <v>0</v>
      </c>
      <c r="CR88" s="59">
        <f t="shared" si="333"/>
        <v>0</v>
      </c>
      <c r="CS88" s="59">
        <f t="shared" si="334"/>
        <v>0</v>
      </c>
      <c r="CT88" s="59">
        <f t="shared" si="335"/>
        <v>0</v>
      </c>
      <c r="CU88" s="59">
        <f t="shared" si="336"/>
        <v>0</v>
      </c>
      <c r="CV88" s="59">
        <f t="shared" si="337"/>
        <v>0</v>
      </c>
      <c r="CW88" s="59">
        <f t="shared" si="338"/>
        <v>0</v>
      </c>
      <c r="CX88" s="59">
        <f t="shared" si="339"/>
        <v>0</v>
      </c>
      <c r="CY88" s="59">
        <f t="shared" si="340"/>
        <v>0</v>
      </c>
      <c r="CZ88" s="59">
        <f t="shared" si="341"/>
        <v>0</v>
      </c>
      <c r="DA88" s="59">
        <f t="shared" si="342"/>
        <v>0</v>
      </c>
      <c r="DB88" s="59">
        <f t="shared" si="343"/>
        <v>0</v>
      </c>
      <c r="DC88" s="59">
        <f t="shared" si="344"/>
        <v>0</v>
      </c>
      <c r="DD88" s="59">
        <f t="shared" si="345"/>
        <v>0</v>
      </c>
      <c r="DE88" s="59">
        <f t="shared" si="346"/>
        <v>0</v>
      </c>
      <c r="DF88" s="59">
        <f t="shared" si="347"/>
        <v>0</v>
      </c>
      <c r="DG88" s="59">
        <f t="shared" si="348"/>
        <v>0</v>
      </c>
      <c r="DH88" s="59">
        <f t="shared" si="349"/>
        <v>0</v>
      </c>
      <c r="DI88" s="59">
        <f t="shared" si="350"/>
        <v>0</v>
      </c>
      <c r="DJ88" s="59">
        <f t="shared" si="351"/>
        <v>0</v>
      </c>
      <c r="DK88" s="59">
        <f t="shared" si="352"/>
        <v>0</v>
      </c>
      <c r="DL88" s="59">
        <f t="shared" si="353"/>
        <v>0</v>
      </c>
      <c r="DM88" s="59">
        <f t="shared" si="354"/>
        <v>0</v>
      </c>
      <c r="DN88" s="59">
        <f t="shared" si="355"/>
        <v>0</v>
      </c>
      <c r="DO88" s="59">
        <f t="shared" si="356"/>
        <v>0</v>
      </c>
      <c r="DP88" s="59">
        <f t="shared" si="357"/>
        <v>0</v>
      </c>
      <c r="DQ88" s="59">
        <f t="shared" si="358"/>
        <v>0</v>
      </c>
      <c r="DR88" s="59">
        <f t="shared" si="359"/>
        <v>0</v>
      </c>
      <c r="DS88" s="59">
        <f t="shared" si="360"/>
        <v>0</v>
      </c>
      <c r="DT88" s="59">
        <f t="shared" si="361"/>
        <v>0</v>
      </c>
      <c r="DU88" s="59">
        <f t="shared" si="362"/>
        <v>0</v>
      </c>
      <c r="DV88" s="59">
        <f t="shared" si="363"/>
        <v>0</v>
      </c>
      <c r="DW88" s="59">
        <f t="shared" si="364"/>
        <v>0</v>
      </c>
    </row>
    <row r="89" spans="3:127" ht="16.5" thickTop="1" thickBot="1" x14ac:dyDescent="0.3">
      <c r="C89" s="119" t="str">
        <f t="shared" si="243"/>
        <v>Costo Variabile 20</v>
      </c>
      <c r="F89" s="58">
        <f t="shared" si="244"/>
        <v>0</v>
      </c>
      <c r="H89" s="59">
        <f t="shared" si="245"/>
        <v>0</v>
      </c>
      <c r="I89" s="59">
        <f t="shared" si="246"/>
        <v>0</v>
      </c>
      <c r="J89" s="59">
        <f t="shared" si="247"/>
        <v>0</v>
      </c>
      <c r="K89" s="59">
        <f t="shared" si="248"/>
        <v>0</v>
      </c>
      <c r="L89" s="59">
        <f t="shared" si="249"/>
        <v>0</v>
      </c>
      <c r="M89" s="59">
        <f t="shared" si="250"/>
        <v>0</v>
      </c>
      <c r="N89" s="59">
        <f t="shared" si="251"/>
        <v>0</v>
      </c>
      <c r="O89" s="59">
        <f t="shared" si="252"/>
        <v>0</v>
      </c>
      <c r="P89" s="59">
        <f t="shared" si="253"/>
        <v>0</v>
      </c>
      <c r="Q89" s="59">
        <f t="shared" si="254"/>
        <v>0</v>
      </c>
      <c r="R89" s="59">
        <f t="shared" si="255"/>
        <v>0</v>
      </c>
      <c r="S89" s="59">
        <f t="shared" si="256"/>
        <v>0</v>
      </c>
      <c r="T89" s="59">
        <f t="shared" si="257"/>
        <v>0</v>
      </c>
      <c r="U89" s="59">
        <f t="shared" si="258"/>
        <v>0</v>
      </c>
      <c r="V89" s="59">
        <f t="shared" si="259"/>
        <v>0</v>
      </c>
      <c r="W89" s="59">
        <f t="shared" si="260"/>
        <v>0</v>
      </c>
      <c r="X89" s="59">
        <f t="shared" si="261"/>
        <v>0</v>
      </c>
      <c r="Y89" s="59">
        <f t="shared" si="262"/>
        <v>0</v>
      </c>
      <c r="Z89" s="59">
        <f t="shared" si="263"/>
        <v>0</v>
      </c>
      <c r="AA89" s="59">
        <f t="shared" si="264"/>
        <v>0</v>
      </c>
      <c r="AB89" s="59">
        <f t="shared" si="265"/>
        <v>0</v>
      </c>
      <c r="AC89" s="59">
        <f t="shared" si="266"/>
        <v>0</v>
      </c>
      <c r="AD89" s="59">
        <f t="shared" si="267"/>
        <v>0</v>
      </c>
      <c r="AE89" s="59">
        <f t="shared" si="268"/>
        <v>0</v>
      </c>
      <c r="AF89" s="59">
        <f t="shared" si="269"/>
        <v>0</v>
      </c>
      <c r="AG89" s="59">
        <f t="shared" si="270"/>
        <v>0</v>
      </c>
      <c r="AH89" s="59">
        <f t="shared" si="271"/>
        <v>0</v>
      </c>
      <c r="AI89" s="59">
        <f t="shared" si="272"/>
        <v>0</v>
      </c>
      <c r="AJ89" s="59">
        <f t="shared" si="273"/>
        <v>0</v>
      </c>
      <c r="AK89" s="59">
        <f t="shared" si="274"/>
        <v>0</v>
      </c>
      <c r="AL89" s="59">
        <f t="shared" si="275"/>
        <v>0</v>
      </c>
      <c r="AM89" s="59">
        <f t="shared" si="276"/>
        <v>0</v>
      </c>
      <c r="AN89" s="59">
        <f t="shared" si="277"/>
        <v>0</v>
      </c>
      <c r="AO89" s="59">
        <f t="shared" si="278"/>
        <v>0</v>
      </c>
      <c r="AP89" s="59">
        <f t="shared" si="279"/>
        <v>0</v>
      </c>
      <c r="AQ89" s="59">
        <f t="shared" si="280"/>
        <v>0</v>
      </c>
      <c r="AR89" s="59">
        <f t="shared" si="281"/>
        <v>0</v>
      </c>
      <c r="AS89" s="59">
        <f t="shared" si="282"/>
        <v>0</v>
      </c>
      <c r="AT89" s="59">
        <f t="shared" si="283"/>
        <v>0</v>
      </c>
      <c r="AU89" s="59">
        <f t="shared" si="284"/>
        <v>0</v>
      </c>
      <c r="AV89" s="59">
        <f t="shared" si="285"/>
        <v>0</v>
      </c>
      <c r="AW89" s="59">
        <f t="shared" si="286"/>
        <v>0</v>
      </c>
      <c r="AX89" s="59">
        <f t="shared" si="287"/>
        <v>0</v>
      </c>
      <c r="AY89" s="59">
        <f t="shared" si="288"/>
        <v>0</v>
      </c>
      <c r="AZ89" s="59">
        <f t="shared" si="289"/>
        <v>0</v>
      </c>
      <c r="BA89" s="59">
        <f t="shared" si="290"/>
        <v>0</v>
      </c>
      <c r="BB89" s="59">
        <f t="shared" si="291"/>
        <v>0</v>
      </c>
      <c r="BC89" s="59">
        <f t="shared" si="292"/>
        <v>0</v>
      </c>
      <c r="BD89" s="59">
        <f t="shared" si="293"/>
        <v>0</v>
      </c>
      <c r="BE89" s="59">
        <f t="shared" si="294"/>
        <v>0</v>
      </c>
      <c r="BF89" s="59">
        <f t="shared" si="295"/>
        <v>0</v>
      </c>
      <c r="BG89" s="59">
        <f t="shared" si="296"/>
        <v>0</v>
      </c>
      <c r="BH89" s="59">
        <f t="shared" si="297"/>
        <v>0</v>
      </c>
      <c r="BI89" s="59">
        <f t="shared" si="298"/>
        <v>0</v>
      </c>
      <c r="BJ89" s="59">
        <f t="shared" si="299"/>
        <v>0</v>
      </c>
      <c r="BK89" s="59">
        <f t="shared" si="300"/>
        <v>0</v>
      </c>
      <c r="BL89" s="59">
        <f t="shared" si="301"/>
        <v>0</v>
      </c>
      <c r="BM89" s="59">
        <f t="shared" si="302"/>
        <v>0</v>
      </c>
      <c r="BN89" s="59">
        <f t="shared" si="303"/>
        <v>0</v>
      </c>
      <c r="BO89" s="59">
        <f t="shared" si="304"/>
        <v>0</v>
      </c>
      <c r="BP89" s="59">
        <f t="shared" si="305"/>
        <v>0</v>
      </c>
      <c r="BQ89" s="59">
        <f t="shared" si="306"/>
        <v>0</v>
      </c>
      <c r="BR89" s="59">
        <f t="shared" si="307"/>
        <v>0</v>
      </c>
      <c r="BS89" s="59">
        <f t="shared" si="308"/>
        <v>0</v>
      </c>
      <c r="BT89" s="59">
        <f t="shared" si="309"/>
        <v>0</v>
      </c>
      <c r="BU89" s="59">
        <f t="shared" si="310"/>
        <v>0</v>
      </c>
      <c r="BV89" s="59">
        <f t="shared" si="311"/>
        <v>0</v>
      </c>
      <c r="BW89" s="59">
        <f t="shared" si="312"/>
        <v>0</v>
      </c>
      <c r="BX89" s="59">
        <f t="shared" si="313"/>
        <v>0</v>
      </c>
      <c r="BY89" s="59">
        <f t="shared" si="314"/>
        <v>0</v>
      </c>
      <c r="BZ89" s="59">
        <f t="shared" si="315"/>
        <v>0</v>
      </c>
      <c r="CA89" s="59">
        <f t="shared" si="316"/>
        <v>0</v>
      </c>
      <c r="CB89" s="59">
        <f t="shared" si="317"/>
        <v>0</v>
      </c>
      <c r="CC89" s="59">
        <f t="shared" si="318"/>
        <v>0</v>
      </c>
      <c r="CD89" s="59">
        <f t="shared" si="319"/>
        <v>0</v>
      </c>
      <c r="CE89" s="59">
        <f t="shared" si="320"/>
        <v>0</v>
      </c>
      <c r="CF89" s="59">
        <f t="shared" si="321"/>
        <v>0</v>
      </c>
      <c r="CG89" s="59">
        <f t="shared" si="322"/>
        <v>0</v>
      </c>
      <c r="CH89" s="59">
        <f t="shared" si="323"/>
        <v>0</v>
      </c>
      <c r="CI89" s="59">
        <f t="shared" si="324"/>
        <v>0</v>
      </c>
      <c r="CJ89" s="59">
        <f t="shared" si="325"/>
        <v>0</v>
      </c>
      <c r="CK89" s="59">
        <f t="shared" si="326"/>
        <v>0</v>
      </c>
      <c r="CL89" s="59">
        <f t="shared" si="327"/>
        <v>0</v>
      </c>
      <c r="CM89" s="59">
        <f t="shared" si="328"/>
        <v>0</v>
      </c>
      <c r="CN89" s="59">
        <f t="shared" si="329"/>
        <v>0</v>
      </c>
      <c r="CO89" s="59">
        <f t="shared" si="330"/>
        <v>0</v>
      </c>
      <c r="CP89" s="59">
        <f t="shared" si="331"/>
        <v>0</v>
      </c>
      <c r="CQ89" s="59">
        <f t="shared" si="332"/>
        <v>0</v>
      </c>
      <c r="CR89" s="59">
        <f t="shared" si="333"/>
        <v>0</v>
      </c>
      <c r="CS89" s="59">
        <f t="shared" si="334"/>
        <v>0</v>
      </c>
      <c r="CT89" s="59">
        <f t="shared" si="335"/>
        <v>0</v>
      </c>
      <c r="CU89" s="59">
        <f t="shared" si="336"/>
        <v>0</v>
      </c>
      <c r="CV89" s="59">
        <f t="shared" si="337"/>
        <v>0</v>
      </c>
      <c r="CW89" s="59">
        <f t="shared" si="338"/>
        <v>0</v>
      </c>
      <c r="CX89" s="59">
        <f t="shared" si="339"/>
        <v>0</v>
      </c>
      <c r="CY89" s="59">
        <f t="shared" si="340"/>
        <v>0</v>
      </c>
      <c r="CZ89" s="59">
        <f t="shared" si="341"/>
        <v>0</v>
      </c>
      <c r="DA89" s="59">
        <f t="shared" si="342"/>
        <v>0</v>
      </c>
      <c r="DB89" s="59">
        <f t="shared" si="343"/>
        <v>0</v>
      </c>
      <c r="DC89" s="59">
        <f t="shared" si="344"/>
        <v>0</v>
      </c>
      <c r="DD89" s="59">
        <f t="shared" si="345"/>
        <v>0</v>
      </c>
      <c r="DE89" s="59">
        <f t="shared" si="346"/>
        <v>0</v>
      </c>
      <c r="DF89" s="59">
        <f t="shared" si="347"/>
        <v>0</v>
      </c>
      <c r="DG89" s="59">
        <f t="shared" si="348"/>
        <v>0</v>
      </c>
      <c r="DH89" s="59">
        <f t="shared" si="349"/>
        <v>0</v>
      </c>
      <c r="DI89" s="59">
        <f t="shared" si="350"/>
        <v>0</v>
      </c>
      <c r="DJ89" s="59">
        <f t="shared" si="351"/>
        <v>0</v>
      </c>
      <c r="DK89" s="59">
        <f t="shared" si="352"/>
        <v>0</v>
      </c>
      <c r="DL89" s="59">
        <f t="shared" si="353"/>
        <v>0</v>
      </c>
      <c r="DM89" s="59">
        <f t="shared" si="354"/>
        <v>0</v>
      </c>
      <c r="DN89" s="59">
        <f t="shared" si="355"/>
        <v>0</v>
      </c>
      <c r="DO89" s="59">
        <f t="shared" si="356"/>
        <v>0</v>
      </c>
      <c r="DP89" s="59">
        <f t="shared" si="357"/>
        <v>0</v>
      </c>
      <c r="DQ89" s="59">
        <f t="shared" si="358"/>
        <v>0</v>
      </c>
      <c r="DR89" s="59">
        <f t="shared" si="359"/>
        <v>0</v>
      </c>
      <c r="DS89" s="59">
        <f t="shared" si="360"/>
        <v>0</v>
      </c>
      <c r="DT89" s="59">
        <f t="shared" si="361"/>
        <v>0</v>
      </c>
      <c r="DU89" s="59">
        <f t="shared" si="362"/>
        <v>0</v>
      </c>
      <c r="DV89" s="59">
        <f t="shared" si="363"/>
        <v>0</v>
      </c>
      <c r="DW89" s="59">
        <f t="shared" si="364"/>
        <v>0</v>
      </c>
    </row>
    <row r="90" spans="3:127" ht="16.5" thickTop="1" thickBot="1" x14ac:dyDescent="0.3">
      <c r="C90" s="119" t="str">
        <f t="shared" si="243"/>
        <v>Costo Variabile 21</v>
      </c>
      <c r="F90" s="58">
        <f t="shared" si="244"/>
        <v>0</v>
      </c>
      <c r="H90" s="59">
        <f t="shared" si="245"/>
        <v>0</v>
      </c>
      <c r="I90" s="59">
        <f t="shared" si="246"/>
        <v>0</v>
      </c>
      <c r="J90" s="59">
        <f t="shared" si="247"/>
        <v>0</v>
      </c>
      <c r="K90" s="59">
        <f t="shared" si="248"/>
        <v>0</v>
      </c>
      <c r="L90" s="59">
        <f t="shared" si="249"/>
        <v>0</v>
      </c>
      <c r="M90" s="59">
        <f t="shared" si="250"/>
        <v>0</v>
      </c>
      <c r="N90" s="59">
        <f t="shared" si="251"/>
        <v>0</v>
      </c>
      <c r="O90" s="59">
        <f t="shared" si="252"/>
        <v>0</v>
      </c>
      <c r="P90" s="59">
        <f t="shared" si="253"/>
        <v>0</v>
      </c>
      <c r="Q90" s="59">
        <f t="shared" si="254"/>
        <v>0</v>
      </c>
      <c r="R90" s="59">
        <f t="shared" si="255"/>
        <v>0</v>
      </c>
      <c r="S90" s="59">
        <f t="shared" si="256"/>
        <v>0</v>
      </c>
      <c r="T90" s="59">
        <f t="shared" si="257"/>
        <v>0</v>
      </c>
      <c r="U90" s="59">
        <f t="shared" si="258"/>
        <v>0</v>
      </c>
      <c r="V90" s="59">
        <f t="shared" si="259"/>
        <v>0</v>
      </c>
      <c r="W90" s="59">
        <f t="shared" si="260"/>
        <v>0</v>
      </c>
      <c r="X90" s="59">
        <f t="shared" si="261"/>
        <v>0</v>
      </c>
      <c r="Y90" s="59">
        <f t="shared" si="262"/>
        <v>0</v>
      </c>
      <c r="Z90" s="59">
        <f t="shared" si="263"/>
        <v>0</v>
      </c>
      <c r="AA90" s="59">
        <f t="shared" si="264"/>
        <v>0</v>
      </c>
      <c r="AB90" s="59">
        <f t="shared" si="265"/>
        <v>0</v>
      </c>
      <c r="AC90" s="59">
        <f t="shared" si="266"/>
        <v>0</v>
      </c>
      <c r="AD90" s="59">
        <f t="shared" si="267"/>
        <v>0</v>
      </c>
      <c r="AE90" s="59">
        <f t="shared" si="268"/>
        <v>0</v>
      </c>
      <c r="AF90" s="59">
        <f t="shared" si="269"/>
        <v>0</v>
      </c>
      <c r="AG90" s="59">
        <f t="shared" si="270"/>
        <v>0</v>
      </c>
      <c r="AH90" s="59">
        <f t="shared" si="271"/>
        <v>0</v>
      </c>
      <c r="AI90" s="59">
        <f t="shared" si="272"/>
        <v>0</v>
      </c>
      <c r="AJ90" s="59">
        <f t="shared" si="273"/>
        <v>0</v>
      </c>
      <c r="AK90" s="59">
        <f t="shared" si="274"/>
        <v>0</v>
      </c>
      <c r="AL90" s="59">
        <f t="shared" si="275"/>
        <v>0</v>
      </c>
      <c r="AM90" s="59">
        <f t="shared" si="276"/>
        <v>0</v>
      </c>
      <c r="AN90" s="59">
        <f t="shared" si="277"/>
        <v>0</v>
      </c>
      <c r="AO90" s="59">
        <f t="shared" si="278"/>
        <v>0</v>
      </c>
      <c r="AP90" s="59">
        <f t="shared" si="279"/>
        <v>0</v>
      </c>
      <c r="AQ90" s="59">
        <f t="shared" si="280"/>
        <v>0</v>
      </c>
      <c r="AR90" s="59">
        <f t="shared" si="281"/>
        <v>0</v>
      </c>
      <c r="AS90" s="59">
        <f t="shared" si="282"/>
        <v>0</v>
      </c>
      <c r="AT90" s="59">
        <f t="shared" si="283"/>
        <v>0</v>
      </c>
      <c r="AU90" s="59">
        <f t="shared" si="284"/>
        <v>0</v>
      </c>
      <c r="AV90" s="59">
        <f t="shared" si="285"/>
        <v>0</v>
      </c>
      <c r="AW90" s="59">
        <f t="shared" si="286"/>
        <v>0</v>
      </c>
      <c r="AX90" s="59">
        <f t="shared" si="287"/>
        <v>0</v>
      </c>
      <c r="AY90" s="59">
        <f t="shared" si="288"/>
        <v>0</v>
      </c>
      <c r="AZ90" s="59">
        <f t="shared" si="289"/>
        <v>0</v>
      </c>
      <c r="BA90" s="59">
        <f t="shared" si="290"/>
        <v>0</v>
      </c>
      <c r="BB90" s="59">
        <f t="shared" si="291"/>
        <v>0</v>
      </c>
      <c r="BC90" s="59">
        <f t="shared" si="292"/>
        <v>0</v>
      </c>
      <c r="BD90" s="59">
        <f t="shared" si="293"/>
        <v>0</v>
      </c>
      <c r="BE90" s="59">
        <f t="shared" si="294"/>
        <v>0</v>
      </c>
      <c r="BF90" s="59">
        <f t="shared" si="295"/>
        <v>0</v>
      </c>
      <c r="BG90" s="59">
        <f t="shared" si="296"/>
        <v>0</v>
      </c>
      <c r="BH90" s="59">
        <f t="shared" si="297"/>
        <v>0</v>
      </c>
      <c r="BI90" s="59">
        <f t="shared" si="298"/>
        <v>0</v>
      </c>
      <c r="BJ90" s="59">
        <f t="shared" si="299"/>
        <v>0</v>
      </c>
      <c r="BK90" s="59">
        <f t="shared" si="300"/>
        <v>0</v>
      </c>
      <c r="BL90" s="59">
        <f t="shared" si="301"/>
        <v>0</v>
      </c>
      <c r="BM90" s="59">
        <f t="shared" si="302"/>
        <v>0</v>
      </c>
      <c r="BN90" s="59">
        <f t="shared" si="303"/>
        <v>0</v>
      </c>
      <c r="BO90" s="59">
        <f t="shared" si="304"/>
        <v>0</v>
      </c>
      <c r="BP90" s="59">
        <f t="shared" si="305"/>
        <v>0</v>
      </c>
      <c r="BQ90" s="59">
        <f t="shared" si="306"/>
        <v>0</v>
      </c>
      <c r="BR90" s="59">
        <f t="shared" si="307"/>
        <v>0</v>
      </c>
      <c r="BS90" s="59">
        <f t="shared" si="308"/>
        <v>0</v>
      </c>
      <c r="BT90" s="59">
        <f t="shared" si="309"/>
        <v>0</v>
      </c>
      <c r="BU90" s="59">
        <f t="shared" si="310"/>
        <v>0</v>
      </c>
      <c r="BV90" s="59">
        <f t="shared" si="311"/>
        <v>0</v>
      </c>
      <c r="BW90" s="59">
        <f t="shared" si="312"/>
        <v>0</v>
      </c>
      <c r="BX90" s="59">
        <f t="shared" si="313"/>
        <v>0</v>
      </c>
      <c r="BY90" s="59">
        <f t="shared" si="314"/>
        <v>0</v>
      </c>
      <c r="BZ90" s="59">
        <f t="shared" si="315"/>
        <v>0</v>
      </c>
      <c r="CA90" s="59">
        <f t="shared" si="316"/>
        <v>0</v>
      </c>
      <c r="CB90" s="59">
        <f t="shared" si="317"/>
        <v>0</v>
      </c>
      <c r="CC90" s="59">
        <f t="shared" si="318"/>
        <v>0</v>
      </c>
      <c r="CD90" s="59">
        <f t="shared" si="319"/>
        <v>0</v>
      </c>
      <c r="CE90" s="59">
        <f t="shared" si="320"/>
        <v>0</v>
      </c>
      <c r="CF90" s="59">
        <f t="shared" si="321"/>
        <v>0</v>
      </c>
      <c r="CG90" s="59">
        <f t="shared" si="322"/>
        <v>0</v>
      </c>
      <c r="CH90" s="59">
        <f t="shared" si="323"/>
        <v>0</v>
      </c>
      <c r="CI90" s="59">
        <f t="shared" si="324"/>
        <v>0</v>
      </c>
      <c r="CJ90" s="59">
        <f t="shared" si="325"/>
        <v>0</v>
      </c>
      <c r="CK90" s="59">
        <f t="shared" si="326"/>
        <v>0</v>
      </c>
      <c r="CL90" s="59">
        <f t="shared" si="327"/>
        <v>0</v>
      </c>
      <c r="CM90" s="59">
        <f t="shared" si="328"/>
        <v>0</v>
      </c>
      <c r="CN90" s="59">
        <f t="shared" si="329"/>
        <v>0</v>
      </c>
      <c r="CO90" s="59">
        <f t="shared" si="330"/>
        <v>0</v>
      </c>
      <c r="CP90" s="59">
        <f t="shared" si="331"/>
        <v>0</v>
      </c>
      <c r="CQ90" s="59">
        <f t="shared" si="332"/>
        <v>0</v>
      </c>
      <c r="CR90" s="59">
        <f t="shared" si="333"/>
        <v>0</v>
      </c>
      <c r="CS90" s="59">
        <f t="shared" si="334"/>
        <v>0</v>
      </c>
      <c r="CT90" s="59">
        <f t="shared" si="335"/>
        <v>0</v>
      </c>
      <c r="CU90" s="59">
        <f t="shared" si="336"/>
        <v>0</v>
      </c>
      <c r="CV90" s="59">
        <f t="shared" si="337"/>
        <v>0</v>
      </c>
      <c r="CW90" s="59">
        <f t="shared" si="338"/>
        <v>0</v>
      </c>
      <c r="CX90" s="59">
        <f t="shared" si="339"/>
        <v>0</v>
      </c>
      <c r="CY90" s="59">
        <f t="shared" si="340"/>
        <v>0</v>
      </c>
      <c r="CZ90" s="59">
        <f t="shared" si="341"/>
        <v>0</v>
      </c>
      <c r="DA90" s="59">
        <f t="shared" si="342"/>
        <v>0</v>
      </c>
      <c r="DB90" s="59">
        <f t="shared" si="343"/>
        <v>0</v>
      </c>
      <c r="DC90" s="59">
        <f t="shared" si="344"/>
        <v>0</v>
      </c>
      <c r="DD90" s="59">
        <f t="shared" si="345"/>
        <v>0</v>
      </c>
      <c r="DE90" s="59">
        <f t="shared" si="346"/>
        <v>0</v>
      </c>
      <c r="DF90" s="59">
        <f t="shared" si="347"/>
        <v>0</v>
      </c>
      <c r="DG90" s="59">
        <f t="shared" si="348"/>
        <v>0</v>
      </c>
      <c r="DH90" s="59">
        <f t="shared" si="349"/>
        <v>0</v>
      </c>
      <c r="DI90" s="59">
        <f t="shared" si="350"/>
        <v>0</v>
      </c>
      <c r="DJ90" s="59">
        <f t="shared" si="351"/>
        <v>0</v>
      </c>
      <c r="DK90" s="59">
        <f t="shared" si="352"/>
        <v>0</v>
      </c>
      <c r="DL90" s="59">
        <f t="shared" si="353"/>
        <v>0</v>
      </c>
      <c r="DM90" s="59">
        <f t="shared" si="354"/>
        <v>0</v>
      </c>
      <c r="DN90" s="59">
        <f t="shared" si="355"/>
        <v>0</v>
      </c>
      <c r="DO90" s="59">
        <f t="shared" si="356"/>
        <v>0</v>
      </c>
      <c r="DP90" s="59">
        <f t="shared" si="357"/>
        <v>0</v>
      </c>
      <c r="DQ90" s="59">
        <f t="shared" si="358"/>
        <v>0</v>
      </c>
      <c r="DR90" s="59">
        <f t="shared" si="359"/>
        <v>0</v>
      </c>
      <c r="DS90" s="59">
        <f t="shared" si="360"/>
        <v>0</v>
      </c>
      <c r="DT90" s="59">
        <f t="shared" si="361"/>
        <v>0</v>
      </c>
      <c r="DU90" s="59">
        <f t="shared" si="362"/>
        <v>0</v>
      </c>
      <c r="DV90" s="59">
        <f t="shared" si="363"/>
        <v>0</v>
      </c>
      <c r="DW90" s="59">
        <f t="shared" si="364"/>
        <v>0</v>
      </c>
    </row>
    <row r="91" spans="3:127" ht="16.5" thickTop="1" thickBot="1" x14ac:dyDescent="0.3">
      <c r="C91" s="119" t="str">
        <f t="shared" si="243"/>
        <v>Costo Variabile 22</v>
      </c>
      <c r="F91" s="58">
        <f t="shared" si="244"/>
        <v>0</v>
      </c>
      <c r="H91" s="59">
        <f t="shared" si="245"/>
        <v>0</v>
      </c>
      <c r="I91" s="59">
        <f t="shared" si="246"/>
        <v>0</v>
      </c>
      <c r="J91" s="59">
        <f t="shared" si="247"/>
        <v>0</v>
      </c>
      <c r="K91" s="59">
        <f t="shared" si="248"/>
        <v>0</v>
      </c>
      <c r="L91" s="59">
        <f t="shared" si="249"/>
        <v>0</v>
      </c>
      <c r="M91" s="59">
        <f t="shared" si="250"/>
        <v>0</v>
      </c>
      <c r="N91" s="59">
        <f t="shared" si="251"/>
        <v>0</v>
      </c>
      <c r="O91" s="59">
        <f t="shared" si="252"/>
        <v>0</v>
      </c>
      <c r="P91" s="59">
        <f t="shared" si="253"/>
        <v>0</v>
      </c>
      <c r="Q91" s="59">
        <f t="shared" si="254"/>
        <v>0</v>
      </c>
      <c r="R91" s="59">
        <f t="shared" si="255"/>
        <v>0</v>
      </c>
      <c r="S91" s="59">
        <f t="shared" si="256"/>
        <v>0</v>
      </c>
      <c r="T91" s="59">
        <f t="shared" si="257"/>
        <v>0</v>
      </c>
      <c r="U91" s="59">
        <f t="shared" si="258"/>
        <v>0</v>
      </c>
      <c r="V91" s="59">
        <f t="shared" si="259"/>
        <v>0</v>
      </c>
      <c r="W91" s="59">
        <f t="shared" si="260"/>
        <v>0</v>
      </c>
      <c r="X91" s="59">
        <f t="shared" si="261"/>
        <v>0</v>
      </c>
      <c r="Y91" s="59">
        <f t="shared" si="262"/>
        <v>0</v>
      </c>
      <c r="Z91" s="59">
        <f t="shared" si="263"/>
        <v>0</v>
      </c>
      <c r="AA91" s="59">
        <f t="shared" si="264"/>
        <v>0</v>
      </c>
      <c r="AB91" s="59">
        <f t="shared" si="265"/>
        <v>0</v>
      </c>
      <c r="AC91" s="59">
        <f t="shared" si="266"/>
        <v>0</v>
      </c>
      <c r="AD91" s="59">
        <f t="shared" si="267"/>
        <v>0</v>
      </c>
      <c r="AE91" s="59">
        <f t="shared" si="268"/>
        <v>0</v>
      </c>
      <c r="AF91" s="59">
        <f t="shared" si="269"/>
        <v>0</v>
      </c>
      <c r="AG91" s="59">
        <f t="shared" si="270"/>
        <v>0</v>
      </c>
      <c r="AH91" s="59">
        <f t="shared" si="271"/>
        <v>0</v>
      </c>
      <c r="AI91" s="59">
        <f t="shared" si="272"/>
        <v>0</v>
      </c>
      <c r="AJ91" s="59">
        <f t="shared" si="273"/>
        <v>0</v>
      </c>
      <c r="AK91" s="59">
        <f t="shared" si="274"/>
        <v>0</v>
      </c>
      <c r="AL91" s="59">
        <f t="shared" si="275"/>
        <v>0</v>
      </c>
      <c r="AM91" s="59">
        <f t="shared" si="276"/>
        <v>0</v>
      </c>
      <c r="AN91" s="59">
        <f t="shared" si="277"/>
        <v>0</v>
      </c>
      <c r="AO91" s="59">
        <f t="shared" si="278"/>
        <v>0</v>
      </c>
      <c r="AP91" s="59">
        <f t="shared" si="279"/>
        <v>0</v>
      </c>
      <c r="AQ91" s="59">
        <f t="shared" si="280"/>
        <v>0</v>
      </c>
      <c r="AR91" s="59">
        <f t="shared" si="281"/>
        <v>0</v>
      </c>
      <c r="AS91" s="59">
        <f t="shared" si="282"/>
        <v>0</v>
      </c>
      <c r="AT91" s="59">
        <f t="shared" si="283"/>
        <v>0</v>
      </c>
      <c r="AU91" s="59">
        <f t="shared" si="284"/>
        <v>0</v>
      </c>
      <c r="AV91" s="59">
        <f t="shared" si="285"/>
        <v>0</v>
      </c>
      <c r="AW91" s="59">
        <f t="shared" si="286"/>
        <v>0</v>
      </c>
      <c r="AX91" s="59">
        <f t="shared" si="287"/>
        <v>0</v>
      </c>
      <c r="AY91" s="59">
        <f t="shared" si="288"/>
        <v>0</v>
      </c>
      <c r="AZ91" s="59">
        <f t="shared" si="289"/>
        <v>0</v>
      </c>
      <c r="BA91" s="59">
        <f t="shared" si="290"/>
        <v>0</v>
      </c>
      <c r="BB91" s="59">
        <f t="shared" si="291"/>
        <v>0</v>
      </c>
      <c r="BC91" s="59">
        <f t="shared" si="292"/>
        <v>0</v>
      </c>
      <c r="BD91" s="59">
        <f t="shared" si="293"/>
        <v>0</v>
      </c>
      <c r="BE91" s="59">
        <f t="shared" si="294"/>
        <v>0</v>
      </c>
      <c r="BF91" s="59">
        <f t="shared" si="295"/>
        <v>0</v>
      </c>
      <c r="BG91" s="59">
        <f t="shared" si="296"/>
        <v>0</v>
      </c>
      <c r="BH91" s="59">
        <f t="shared" si="297"/>
        <v>0</v>
      </c>
      <c r="BI91" s="59">
        <f t="shared" si="298"/>
        <v>0</v>
      </c>
      <c r="BJ91" s="59">
        <f t="shared" si="299"/>
        <v>0</v>
      </c>
      <c r="BK91" s="59">
        <f t="shared" si="300"/>
        <v>0</v>
      </c>
      <c r="BL91" s="59">
        <f t="shared" si="301"/>
        <v>0</v>
      </c>
      <c r="BM91" s="59">
        <f t="shared" si="302"/>
        <v>0</v>
      </c>
      <c r="BN91" s="59">
        <f t="shared" si="303"/>
        <v>0</v>
      </c>
      <c r="BO91" s="59">
        <f t="shared" si="304"/>
        <v>0</v>
      </c>
      <c r="BP91" s="59">
        <f t="shared" si="305"/>
        <v>0</v>
      </c>
      <c r="BQ91" s="59">
        <f t="shared" si="306"/>
        <v>0</v>
      </c>
      <c r="BR91" s="59">
        <f t="shared" si="307"/>
        <v>0</v>
      </c>
      <c r="BS91" s="59">
        <f t="shared" si="308"/>
        <v>0</v>
      </c>
      <c r="BT91" s="59">
        <f t="shared" si="309"/>
        <v>0</v>
      </c>
      <c r="BU91" s="59">
        <f t="shared" si="310"/>
        <v>0</v>
      </c>
      <c r="BV91" s="59">
        <f t="shared" si="311"/>
        <v>0</v>
      </c>
      <c r="BW91" s="59">
        <f t="shared" si="312"/>
        <v>0</v>
      </c>
      <c r="BX91" s="59">
        <f t="shared" si="313"/>
        <v>0</v>
      </c>
      <c r="BY91" s="59">
        <f t="shared" si="314"/>
        <v>0</v>
      </c>
      <c r="BZ91" s="59">
        <f t="shared" si="315"/>
        <v>0</v>
      </c>
      <c r="CA91" s="59">
        <f t="shared" si="316"/>
        <v>0</v>
      </c>
      <c r="CB91" s="59">
        <f t="shared" si="317"/>
        <v>0</v>
      </c>
      <c r="CC91" s="59">
        <f t="shared" si="318"/>
        <v>0</v>
      </c>
      <c r="CD91" s="59">
        <f t="shared" si="319"/>
        <v>0</v>
      </c>
      <c r="CE91" s="59">
        <f t="shared" si="320"/>
        <v>0</v>
      </c>
      <c r="CF91" s="59">
        <f t="shared" si="321"/>
        <v>0</v>
      </c>
      <c r="CG91" s="59">
        <f t="shared" si="322"/>
        <v>0</v>
      </c>
      <c r="CH91" s="59">
        <f t="shared" si="323"/>
        <v>0</v>
      </c>
      <c r="CI91" s="59">
        <f t="shared" si="324"/>
        <v>0</v>
      </c>
      <c r="CJ91" s="59">
        <f t="shared" si="325"/>
        <v>0</v>
      </c>
      <c r="CK91" s="59">
        <f t="shared" si="326"/>
        <v>0</v>
      </c>
      <c r="CL91" s="59">
        <f t="shared" si="327"/>
        <v>0</v>
      </c>
      <c r="CM91" s="59">
        <f t="shared" si="328"/>
        <v>0</v>
      </c>
      <c r="CN91" s="59">
        <f t="shared" si="329"/>
        <v>0</v>
      </c>
      <c r="CO91" s="59">
        <f t="shared" si="330"/>
        <v>0</v>
      </c>
      <c r="CP91" s="59">
        <f t="shared" si="331"/>
        <v>0</v>
      </c>
      <c r="CQ91" s="59">
        <f t="shared" si="332"/>
        <v>0</v>
      </c>
      <c r="CR91" s="59">
        <f t="shared" si="333"/>
        <v>0</v>
      </c>
      <c r="CS91" s="59">
        <f t="shared" si="334"/>
        <v>0</v>
      </c>
      <c r="CT91" s="59">
        <f t="shared" si="335"/>
        <v>0</v>
      </c>
      <c r="CU91" s="59">
        <f t="shared" si="336"/>
        <v>0</v>
      </c>
      <c r="CV91" s="59">
        <f t="shared" si="337"/>
        <v>0</v>
      </c>
      <c r="CW91" s="59">
        <f t="shared" si="338"/>
        <v>0</v>
      </c>
      <c r="CX91" s="59">
        <f t="shared" si="339"/>
        <v>0</v>
      </c>
      <c r="CY91" s="59">
        <f t="shared" si="340"/>
        <v>0</v>
      </c>
      <c r="CZ91" s="59">
        <f t="shared" si="341"/>
        <v>0</v>
      </c>
      <c r="DA91" s="59">
        <f t="shared" si="342"/>
        <v>0</v>
      </c>
      <c r="DB91" s="59">
        <f t="shared" si="343"/>
        <v>0</v>
      </c>
      <c r="DC91" s="59">
        <f t="shared" si="344"/>
        <v>0</v>
      </c>
      <c r="DD91" s="59">
        <f t="shared" si="345"/>
        <v>0</v>
      </c>
      <c r="DE91" s="59">
        <f t="shared" si="346"/>
        <v>0</v>
      </c>
      <c r="DF91" s="59">
        <f t="shared" si="347"/>
        <v>0</v>
      </c>
      <c r="DG91" s="59">
        <f t="shared" si="348"/>
        <v>0</v>
      </c>
      <c r="DH91" s="59">
        <f t="shared" si="349"/>
        <v>0</v>
      </c>
      <c r="DI91" s="59">
        <f t="shared" si="350"/>
        <v>0</v>
      </c>
      <c r="DJ91" s="59">
        <f t="shared" si="351"/>
        <v>0</v>
      </c>
      <c r="DK91" s="59">
        <f t="shared" si="352"/>
        <v>0</v>
      </c>
      <c r="DL91" s="59">
        <f t="shared" si="353"/>
        <v>0</v>
      </c>
      <c r="DM91" s="59">
        <f t="shared" si="354"/>
        <v>0</v>
      </c>
      <c r="DN91" s="59">
        <f t="shared" si="355"/>
        <v>0</v>
      </c>
      <c r="DO91" s="59">
        <f t="shared" si="356"/>
        <v>0</v>
      </c>
      <c r="DP91" s="59">
        <f t="shared" si="357"/>
        <v>0</v>
      </c>
      <c r="DQ91" s="59">
        <f t="shared" si="358"/>
        <v>0</v>
      </c>
      <c r="DR91" s="59">
        <f t="shared" si="359"/>
        <v>0</v>
      </c>
      <c r="DS91" s="59">
        <f t="shared" si="360"/>
        <v>0</v>
      </c>
      <c r="DT91" s="59">
        <f t="shared" si="361"/>
        <v>0</v>
      </c>
      <c r="DU91" s="59">
        <f t="shared" si="362"/>
        <v>0</v>
      </c>
      <c r="DV91" s="59">
        <f t="shared" si="363"/>
        <v>0</v>
      </c>
      <c r="DW91" s="59">
        <f t="shared" si="364"/>
        <v>0</v>
      </c>
    </row>
    <row r="92" spans="3:127" ht="16.5" thickTop="1" thickBot="1" x14ac:dyDescent="0.3">
      <c r="C92" s="119" t="str">
        <f t="shared" si="243"/>
        <v>Costo Variabile 23</v>
      </c>
      <c r="F92" s="58">
        <f t="shared" si="244"/>
        <v>0</v>
      </c>
      <c r="H92" s="59">
        <f t="shared" si="245"/>
        <v>0</v>
      </c>
      <c r="I92" s="59">
        <f t="shared" si="246"/>
        <v>0</v>
      </c>
      <c r="J92" s="59">
        <f t="shared" si="247"/>
        <v>0</v>
      </c>
      <c r="K92" s="59">
        <f t="shared" si="248"/>
        <v>0</v>
      </c>
      <c r="L92" s="59">
        <f t="shared" si="249"/>
        <v>0</v>
      </c>
      <c r="M92" s="59">
        <f t="shared" si="250"/>
        <v>0</v>
      </c>
      <c r="N92" s="59">
        <f t="shared" si="251"/>
        <v>0</v>
      </c>
      <c r="O92" s="59">
        <f t="shared" si="252"/>
        <v>0</v>
      </c>
      <c r="P92" s="59">
        <f t="shared" si="253"/>
        <v>0</v>
      </c>
      <c r="Q92" s="59">
        <f t="shared" si="254"/>
        <v>0</v>
      </c>
      <c r="R92" s="59">
        <f t="shared" si="255"/>
        <v>0</v>
      </c>
      <c r="S92" s="59">
        <f t="shared" si="256"/>
        <v>0</v>
      </c>
      <c r="T92" s="59">
        <f t="shared" si="257"/>
        <v>0</v>
      </c>
      <c r="U92" s="59">
        <f t="shared" si="258"/>
        <v>0</v>
      </c>
      <c r="V92" s="59">
        <f t="shared" si="259"/>
        <v>0</v>
      </c>
      <c r="W92" s="59">
        <f t="shared" si="260"/>
        <v>0</v>
      </c>
      <c r="X92" s="59">
        <f t="shared" si="261"/>
        <v>0</v>
      </c>
      <c r="Y92" s="59">
        <f t="shared" si="262"/>
        <v>0</v>
      </c>
      <c r="Z92" s="59">
        <f t="shared" si="263"/>
        <v>0</v>
      </c>
      <c r="AA92" s="59">
        <f t="shared" si="264"/>
        <v>0</v>
      </c>
      <c r="AB92" s="59">
        <f t="shared" si="265"/>
        <v>0</v>
      </c>
      <c r="AC92" s="59">
        <f t="shared" si="266"/>
        <v>0</v>
      </c>
      <c r="AD92" s="59">
        <f t="shared" si="267"/>
        <v>0</v>
      </c>
      <c r="AE92" s="59">
        <f t="shared" si="268"/>
        <v>0</v>
      </c>
      <c r="AF92" s="59">
        <f t="shared" si="269"/>
        <v>0</v>
      </c>
      <c r="AG92" s="59">
        <f t="shared" si="270"/>
        <v>0</v>
      </c>
      <c r="AH92" s="59">
        <f t="shared" si="271"/>
        <v>0</v>
      </c>
      <c r="AI92" s="59">
        <f t="shared" si="272"/>
        <v>0</v>
      </c>
      <c r="AJ92" s="59">
        <f t="shared" si="273"/>
        <v>0</v>
      </c>
      <c r="AK92" s="59">
        <f t="shared" si="274"/>
        <v>0</v>
      </c>
      <c r="AL92" s="59">
        <f t="shared" si="275"/>
        <v>0</v>
      </c>
      <c r="AM92" s="59">
        <f t="shared" si="276"/>
        <v>0</v>
      </c>
      <c r="AN92" s="59">
        <f t="shared" si="277"/>
        <v>0</v>
      </c>
      <c r="AO92" s="59">
        <f t="shared" si="278"/>
        <v>0</v>
      </c>
      <c r="AP92" s="59">
        <f t="shared" si="279"/>
        <v>0</v>
      </c>
      <c r="AQ92" s="59">
        <f t="shared" si="280"/>
        <v>0</v>
      </c>
      <c r="AR92" s="59">
        <f t="shared" si="281"/>
        <v>0</v>
      </c>
      <c r="AS92" s="59">
        <f t="shared" si="282"/>
        <v>0</v>
      </c>
      <c r="AT92" s="59">
        <f t="shared" si="283"/>
        <v>0</v>
      </c>
      <c r="AU92" s="59">
        <f t="shared" si="284"/>
        <v>0</v>
      </c>
      <c r="AV92" s="59">
        <f t="shared" si="285"/>
        <v>0</v>
      </c>
      <c r="AW92" s="59">
        <f t="shared" si="286"/>
        <v>0</v>
      </c>
      <c r="AX92" s="59">
        <f t="shared" si="287"/>
        <v>0</v>
      </c>
      <c r="AY92" s="59">
        <f t="shared" si="288"/>
        <v>0</v>
      </c>
      <c r="AZ92" s="59">
        <f t="shared" si="289"/>
        <v>0</v>
      </c>
      <c r="BA92" s="59">
        <f t="shared" si="290"/>
        <v>0</v>
      </c>
      <c r="BB92" s="59">
        <f t="shared" si="291"/>
        <v>0</v>
      </c>
      <c r="BC92" s="59">
        <f t="shared" si="292"/>
        <v>0</v>
      </c>
      <c r="BD92" s="59">
        <f t="shared" si="293"/>
        <v>0</v>
      </c>
      <c r="BE92" s="59">
        <f t="shared" si="294"/>
        <v>0</v>
      </c>
      <c r="BF92" s="59">
        <f t="shared" si="295"/>
        <v>0</v>
      </c>
      <c r="BG92" s="59">
        <f t="shared" si="296"/>
        <v>0</v>
      </c>
      <c r="BH92" s="59">
        <f t="shared" si="297"/>
        <v>0</v>
      </c>
      <c r="BI92" s="59">
        <f t="shared" si="298"/>
        <v>0</v>
      </c>
      <c r="BJ92" s="59">
        <f t="shared" si="299"/>
        <v>0</v>
      </c>
      <c r="BK92" s="59">
        <f t="shared" si="300"/>
        <v>0</v>
      </c>
      <c r="BL92" s="59">
        <f t="shared" si="301"/>
        <v>0</v>
      </c>
      <c r="BM92" s="59">
        <f t="shared" si="302"/>
        <v>0</v>
      </c>
      <c r="BN92" s="59">
        <f t="shared" si="303"/>
        <v>0</v>
      </c>
      <c r="BO92" s="59">
        <f t="shared" si="304"/>
        <v>0</v>
      </c>
      <c r="BP92" s="59">
        <f t="shared" si="305"/>
        <v>0</v>
      </c>
      <c r="BQ92" s="59">
        <f t="shared" si="306"/>
        <v>0</v>
      </c>
      <c r="BR92" s="59">
        <f t="shared" si="307"/>
        <v>0</v>
      </c>
      <c r="BS92" s="59">
        <f t="shared" si="308"/>
        <v>0</v>
      </c>
      <c r="BT92" s="59">
        <f t="shared" si="309"/>
        <v>0</v>
      </c>
      <c r="BU92" s="59">
        <f t="shared" si="310"/>
        <v>0</v>
      </c>
      <c r="BV92" s="59">
        <f t="shared" si="311"/>
        <v>0</v>
      </c>
      <c r="BW92" s="59">
        <f t="shared" si="312"/>
        <v>0</v>
      </c>
      <c r="BX92" s="59">
        <f t="shared" si="313"/>
        <v>0</v>
      </c>
      <c r="BY92" s="59">
        <f t="shared" si="314"/>
        <v>0</v>
      </c>
      <c r="BZ92" s="59">
        <f t="shared" si="315"/>
        <v>0</v>
      </c>
      <c r="CA92" s="59">
        <f t="shared" si="316"/>
        <v>0</v>
      </c>
      <c r="CB92" s="59">
        <f t="shared" si="317"/>
        <v>0</v>
      </c>
      <c r="CC92" s="59">
        <f t="shared" si="318"/>
        <v>0</v>
      </c>
      <c r="CD92" s="59">
        <f t="shared" si="319"/>
        <v>0</v>
      </c>
      <c r="CE92" s="59">
        <f t="shared" si="320"/>
        <v>0</v>
      </c>
      <c r="CF92" s="59">
        <f t="shared" si="321"/>
        <v>0</v>
      </c>
      <c r="CG92" s="59">
        <f t="shared" si="322"/>
        <v>0</v>
      </c>
      <c r="CH92" s="59">
        <f t="shared" si="323"/>
        <v>0</v>
      </c>
      <c r="CI92" s="59">
        <f t="shared" si="324"/>
        <v>0</v>
      </c>
      <c r="CJ92" s="59">
        <f t="shared" si="325"/>
        <v>0</v>
      </c>
      <c r="CK92" s="59">
        <f t="shared" si="326"/>
        <v>0</v>
      </c>
      <c r="CL92" s="59">
        <f t="shared" si="327"/>
        <v>0</v>
      </c>
      <c r="CM92" s="59">
        <f t="shared" si="328"/>
        <v>0</v>
      </c>
      <c r="CN92" s="59">
        <f t="shared" si="329"/>
        <v>0</v>
      </c>
      <c r="CO92" s="59">
        <f t="shared" si="330"/>
        <v>0</v>
      </c>
      <c r="CP92" s="59">
        <f t="shared" si="331"/>
        <v>0</v>
      </c>
      <c r="CQ92" s="59">
        <f t="shared" si="332"/>
        <v>0</v>
      </c>
      <c r="CR92" s="59">
        <f t="shared" si="333"/>
        <v>0</v>
      </c>
      <c r="CS92" s="59">
        <f t="shared" si="334"/>
        <v>0</v>
      </c>
      <c r="CT92" s="59">
        <f t="shared" si="335"/>
        <v>0</v>
      </c>
      <c r="CU92" s="59">
        <f t="shared" si="336"/>
        <v>0</v>
      </c>
      <c r="CV92" s="59">
        <f t="shared" si="337"/>
        <v>0</v>
      </c>
      <c r="CW92" s="59">
        <f t="shared" si="338"/>
        <v>0</v>
      </c>
      <c r="CX92" s="59">
        <f t="shared" si="339"/>
        <v>0</v>
      </c>
      <c r="CY92" s="59">
        <f t="shared" si="340"/>
        <v>0</v>
      </c>
      <c r="CZ92" s="59">
        <f t="shared" si="341"/>
        <v>0</v>
      </c>
      <c r="DA92" s="59">
        <f t="shared" si="342"/>
        <v>0</v>
      </c>
      <c r="DB92" s="59">
        <f t="shared" si="343"/>
        <v>0</v>
      </c>
      <c r="DC92" s="59">
        <f t="shared" si="344"/>
        <v>0</v>
      </c>
      <c r="DD92" s="59">
        <f t="shared" si="345"/>
        <v>0</v>
      </c>
      <c r="DE92" s="59">
        <f t="shared" si="346"/>
        <v>0</v>
      </c>
      <c r="DF92" s="59">
        <f t="shared" si="347"/>
        <v>0</v>
      </c>
      <c r="DG92" s="59">
        <f t="shared" si="348"/>
        <v>0</v>
      </c>
      <c r="DH92" s="59">
        <f t="shared" si="349"/>
        <v>0</v>
      </c>
      <c r="DI92" s="59">
        <f t="shared" si="350"/>
        <v>0</v>
      </c>
      <c r="DJ92" s="59">
        <f t="shared" si="351"/>
        <v>0</v>
      </c>
      <c r="DK92" s="59">
        <f t="shared" si="352"/>
        <v>0</v>
      </c>
      <c r="DL92" s="59">
        <f t="shared" si="353"/>
        <v>0</v>
      </c>
      <c r="DM92" s="59">
        <f t="shared" si="354"/>
        <v>0</v>
      </c>
      <c r="DN92" s="59">
        <f t="shared" si="355"/>
        <v>0</v>
      </c>
      <c r="DO92" s="59">
        <f t="shared" si="356"/>
        <v>0</v>
      </c>
      <c r="DP92" s="59">
        <f t="shared" si="357"/>
        <v>0</v>
      </c>
      <c r="DQ92" s="59">
        <f t="shared" si="358"/>
        <v>0</v>
      </c>
      <c r="DR92" s="59">
        <f t="shared" si="359"/>
        <v>0</v>
      </c>
      <c r="DS92" s="59">
        <f t="shared" si="360"/>
        <v>0</v>
      </c>
      <c r="DT92" s="59">
        <f t="shared" si="361"/>
        <v>0</v>
      </c>
      <c r="DU92" s="59">
        <f t="shared" si="362"/>
        <v>0</v>
      </c>
      <c r="DV92" s="59">
        <f t="shared" si="363"/>
        <v>0</v>
      </c>
      <c r="DW92" s="59">
        <f t="shared" si="364"/>
        <v>0</v>
      </c>
    </row>
    <row r="93" spans="3:127" ht="16.5" thickTop="1" thickBot="1" x14ac:dyDescent="0.3">
      <c r="C93" s="119" t="str">
        <f t="shared" si="243"/>
        <v>Costo Variabile 24</v>
      </c>
      <c r="F93" s="58">
        <f t="shared" si="244"/>
        <v>0</v>
      </c>
      <c r="H93" s="59">
        <f t="shared" si="245"/>
        <v>0</v>
      </c>
      <c r="I93" s="59">
        <f t="shared" si="246"/>
        <v>0</v>
      </c>
      <c r="J93" s="59">
        <f t="shared" si="247"/>
        <v>0</v>
      </c>
      <c r="K93" s="59">
        <f t="shared" si="248"/>
        <v>0</v>
      </c>
      <c r="L93" s="59">
        <f t="shared" si="249"/>
        <v>0</v>
      </c>
      <c r="M93" s="59">
        <f t="shared" si="250"/>
        <v>0</v>
      </c>
      <c r="N93" s="59">
        <f t="shared" si="251"/>
        <v>0</v>
      </c>
      <c r="O93" s="59">
        <f t="shared" si="252"/>
        <v>0</v>
      </c>
      <c r="P93" s="59">
        <f t="shared" si="253"/>
        <v>0</v>
      </c>
      <c r="Q93" s="59">
        <f t="shared" si="254"/>
        <v>0</v>
      </c>
      <c r="R93" s="59">
        <f t="shared" si="255"/>
        <v>0</v>
      </c>
      <c r="S93" s="59">
        <f t="shared" si="256"/>
        <v>0</v>
      </c>
      <c r="T93" s="59">
        <f t="shared" si="257"/>
        <v>0</v>
      </c>
      <c r="U93" s="59">
        <f t="shared" si="258"/>
        <v>0</v>
      </c>
      <c r="V93" s="59">
        <f t="shared" si="259"/>
        <v>0</v>
      </c>
      <c r="W93" s="59">
        <f t="shared" si="260"/>
        <v>0</v>
      </c>
      <c r="X93" s="59">
        <f t="shared" si="261"/>
        <v>0</v>
      </c>
      <c r="Y93" s="59">
        <f t="shared" si="262"/>
        <v>0</v>
      </c>
      <c r="Z93" s="59">
        <f t="shared" si="263"/>
        <v>0</v>
      </c>
      <c r="AA93" s="59">
        <f t="shared" si="264"/>
        <v>0</v>
      </c>
      <c r="AB93" s="59">
        <f t="shared" si="265"/>
        <v>0</v>
      </c>
      <c r="AC93" s="59">
        <f t="shared" si="266"/>
        <v>0</v>
      </c>
      <c r="AD93" s="59">
        <f t="shared" si="267"/>
        <v>0</v>
      </c>
      <c r="AE93" s="59">
        <f t="shared" si="268"/>
        <v>0</v>
      </c>
      <c r="AF93" s="59">
        <f t="shared" si="269"/>
        <v>0</v>
      </c>
      <c r="AG93" s="59">
        <f t="shared" si="270"/>
        <v>0</v>
      </c>
      <c r="AH93" s="59">
        <f t="shared" si="271"/>
        <v>0</v>
      </c>
      <c r="AI93" s="59">
        <f t="shared" si="272"/>
        <v>0</v>
      </c>
      <c r="AJ93" s="59">
        <f t="shared" si="273"/>
        <v>0</v>
      </c>
      <c r="AK93" s="59">
        <f t="shared" si="274"/>
        <v>0</v>
      </c>
      <c r="AL93" s="59">
        <f t="shared" si="275"/>
        <v>0</v>
      </c>
      <c r="AM93" s="59">
        <f t="shared" si="276"/>
        <v>0</v>
      </c>
      <c r="AN93" s="59">
        <f t="shared" si="277"/>
        <v>0</v>
      </c>
      <c r="AO93" s="59">
        <f t="shared" si="278"/>
        <v>0</v>
      </c>
      <c r="AP93" s="59">
        <f t="shared" si="279"/>
        <v>0</v>
      </c>
      <c r="AQ93" s="59">
        <f t="shared" si="280"/>
        <v>0</v>
      </c>
      <c r="AR93" s="59">
        <f t="shared" si="281"/>
        <v>0</v>
      </c>
      <c r="AS93" s="59">
        <f t="shared" si="282"/>
        <v>0</v>
      </c>
      <c r="AT93" s="59">
        <f t="shared" si="283"/>
        <v>0</v>
      </c>
      <c r="AU93" s="59">
        <f t="shared" si="284"/>
        <v>0</v>
      </c>
      <c r="AV93" s="59">
        <f t="shared" si="285"/>
        <v>0</v>
      </c>
      <c r="AW93" s="59">
        <f t="shared" si="286"/>
        <v>0</v>
      </c>
      <c r="AX93" s="59">
        <f t="shared" si="287"/>
        <v>0</v>
      </c>
      <c r="AY93" s="59">
        <f t="shared" si="288"/>
        <v>0</v>
      </c>
      <c r="AZ93" s="59">
        <f t="shared" si="289"/>
        <v>0</v>
      </c>
      <c r="BA93" s="59">
        <f t="shared" si="290"/>
        <v>0</v>
      </c>
      <c r="BB93" s="59">
        <f t="shared" si="291"/>
        <v>0</v>
      </c>
      <c r="BC93" s="59">
        <f t="shared" si="292"/>
        <v>0</v>
      </c>
      <c r="BD93" s="59">
        <f t="shared" si="293"/>
        <v>0</v>
      </c>
      <c r="BE93" s="59">
        <f t="shared" si="294"/>
        <v>0</v>
      </c>
      <c r="BF93" s="59">
        <f t="shared" si="295"/>
        <v>0</v>
      </c>
      <c r="BG93" s="59">
        <f t="shared" si="296"/>
        <v>0</v>
      </c>
      <c r="BH93" s="59">
        <f t="shared" si="297"/>
        <v>0</v>
      </c>
      <c r="BI93" s="59">
        <f t="shared" si="298"/>
        <v>0</v>
      </c>
      <c r="BJ93" s="59">
        <f t="shared" si="299"/>
        <v>0</v>
      </c>
      <c r="BK93" s="59">
        <f t="shared" si="300"/>
        <v>0</v>
      </c>
      <c r="BL93" s="59">
        <f t="shared" si="301"/>
        <v>0</v>
      </c>
      <c r="BM93" s="59">
        <f t="shared" si="302"/>
        <v>0</v>
      </c>
      <c r="BN93" s="59">
        <f t="shared" si="303"/>
        <v>0</v>
      </c>
      <c r="BO93" s="59">
        <f t="shared" si="304"/>
        <v>0</v>
      </c>
      <c r="BP93" s="59">
        <f t="shared" si="305"/>
        <v>0</v>
      </c>
      <c r="BQ93" s="59">
        <f t="shared" si="306"/>
        <v>0</v>
      </c>
      <c r="BR93" s="59">
        <f t="shared" si="307"/>
        <v>0</v>
      </c>
      <c r="BS93" s="59">
        <f t="shared" si="308"/>
        <v>0</v>
      </c>
      <c r="BT93" s="59">
        <f t="shared" si="309"/>
        <v>0</v>
      </c>
      <c r="BU93" s="59">
        <f t="shared" si="310"/>
        <v>0</v>
      </c>
      <c r="BV93" s="59">
        <f t="shared" si="311"/>
        <v>0</v>
      </c>
      <c r="BW93" s="59">
        <f t="shared" si="312"/>
        <v>0</v>
      </c>
      <c r="BX93" s="59">
        <f t="shared" si="313"/>
        <v>0</v>
      </c>
      <c r="BY93" s="59">
        <f t="shared" si="314"/>
        <v>0</v>
      </c>
      <c r="BZ93" s="59">
        <f t="shared" si="315"/>
        <v>0</v>
      </c>
      <c r="CA93" s="59">
        <f t="shared" si="316"/>
        <v>0</v>
      </c>
      <c r="CB93" s="59">
        <f t="shared" si="317"/>
        <v>0</v>
      </c>
      <c r="CC93" s="59">
        <f t="shared" si="318"/>
        <v>0</v>
      </c>
      <c r="CD93" s="59">
        <f t="shared" si="319"/>
        <v>0</v>
      </c>
      <c r="CE93" s="59">
        <f t="shared" si="320"/>
        <v>0</v>
      </c>
      <c r="CF93" s="59">
        <f t="shared" si="321"/>
        <v>0</v>
      </c>
      <c r="CG93" s="59">
        <f t="shared" si="322"/>
        <v>0</v>
      </c>
      <c r="CH93" s="59">
        <f t="shared" si="323"/>
        <v>0</v>
      </c>
      <c r="CI93" s="59">
        <f t="shared" si="324"/>
        <v>0</v>
      </c>
      <c r="CJ93" s="59">
        <f t="shared" si="325"/>
        <v>0</v>
      </c>
      <c r="CK93" s="59">
        <f t="shared" si="326"/>
        <v>0</v>
      </c>
      <c r="CL93" s="59">
        <f t="shared" si="327"/>
        <v>0</v>
      </c>
      <c r="CM93" s="59">
        <f t="shared" si="328"/>
        <v>0</v>
      </c>
      <c r="CN93" s="59">
        <f t="shared" si="329"/>
        <v>0</v>
      </c>
      <c r="CO93" s="59">
        <f t="shared" si="330"/>
        <v>0</v>
      </c>
      <c r="CP93" s="59">
        <f t="shared" si="331"/>
        <v>0</v>
      </c>
      <c r="CQ93" s="59">
        <f t="shared" si="332"/>
        <v>0</v>
      </c>
      <c r="CR93" s="59">
        <f t="shared" si="333"/>
        <v>0</v>
      </c>
      <c r="CS93" s="59">
        <f t="shared" si="334"/>
        <v>0</v>
      </c>
      <c r="CT93" s="59">
        <f t="shared" si="335"/>
        <v>0</v>
      </c>
      <c r="CU93" s="59">
        <f t="shared" si="336"/>
        <v>0</v>
      </c>
      <c r="CV93" s="59">
        <f t="shared" si="337"/>
        <v>0</v>
      </c>
      <c r="CW93" s="59">
        <f t="shared" si="338"/>
        <v>0</v>
      </c>
      <c r="CX93" s="59">
        <f t="shared" si="339"/>
        <v>0</v>
      </c>
      <c r="CY93" s="59">
        <f t="shared" si="340"/>
        <v>0</v>
      </c>
      <c r="CZ93" s="59">
        <f t="shared" si="341"/>
        <v>0</v>
      </c>
      <c r="DA93" s="59">
        <f t="shared" si="342"/>
        <v>0</v>
      </c>
      <c r="DB93" s="59">
        <f t="shared" si="343"/>
        <v>0</v>
      </c>
      <c r="DC93" s="59">
        <f t="shared" si="344"/>
        <v>0</v>
      </c>
      <c r="DD93" s="59">
        <f t="shared" si="345"/>
        <v>0</v>
      </c>
      <c r="DE93" s="59">
        <f t="shared" si="346"/>
        <v>0</v>
      </c>
      <c r="DF93" s="59">
        <f t="shared" si="347"/>
        <v>0</v>
      </c>
      <c r="DG93" s="59">
        <f t="shared" si="348"/>
        <v>0</v>
      </c>
      <c r="DH93" s="59">
        <f t="shared" si="349"/>
        <v>0</v>
      </c>
      <c r="DI93" s="59">
        <f t="shared" si="350"/>
        <v>0</v>
      </c>
      <c r="DJ93" s="59">
        <f t="shared" si="351"/>
        <v>0</v>
      </c>
      <c r="DK93" s="59">
        <f t="shared" si="352"/>
        <v>0</v>
      </c>
      <c r="DL93" s="59">
        <f t="shared" si="353"/>
        <v>0</v>
      </c>
      <c r="DM93" s="59">
        <f t="shared" si="354"/>
        <v>0</v>
      </c>
      <c r="DN93" s="59">
        <f t="shared" si="355"/>
        <v>0</v>
      </c>
      <c r="DO93" s="59">
        <f t="shared" si="356"/>
        <v>0</v>
      </c>
      <c r="DP93" s="59">
        <f t="shared" si="357"/>
        <v>0</v>
      </c>
      <c r="DQ93" s="59">
        <f t="shared" si="358"/>
        <v>0</v>
      </c>
      <c r="DR93" s="59">
        <f t="shared" si="359"/>
        <v>0</v>
      </c>
      <c r="DS93" s="59">
        <f t="shared" si="360"/>
        <v>0</v>
      </c>
      <c r="DT93" s="59">
        <f t="shared" si="361"/>
        <v>0</v>
      </c>
      <c r="DU93" s="59">
        <f t="shared" si="362"/>
        <v>0</v>
      </c>
      <c r="DV93" s="59">
        <f t="shared" si="363"/>
        <v>0</v>
      </c>
      <c r="DW93" s="59">
        <f t="shared" si="364"/>
        <v>0</v>
      </c>
    </row>
    <row r="94" spans="3:127" ht="16.5" thickTop="1" thickBot="1" x14ac:dyDescent="0.3">
      <c r="C94" s="119" t="str">
        <f t="shared" si="243"/>
        <v>Costo Variabile 25</v>
      </c>
      <c r="F94" s="58">
        <f t="shared" si="244"/>
        <v>0</v>
      </c>
      <c r="H94" s="59">
        <f t="shared" si="245"/>
        <v>0</v>
      </c>
      <c r="I94" s="59">
        <f t="shared" si="246"/>
        <v>0</v>
      </c>
      <c r="J94" s="59">
        <f t="shared" si="247"/>
        <v>0</v>
      </c>
      <c r="K94" s="59">
        <f t="shared" si="248"/>
        <v>0</v>
      </c>
      <c r="L94" s="59">
        <f t="shared" si="249"/>
        <v>0</v>
      </c>
      <c r="M94" s="59">
        <f t="shared" si="250"/>
        <v>0</v>
      </c>
      <c r="N94" s="59">
        <f t="shared" si="251"/>
        <v>0</v>
      </c>
      <c r="O94" s="59">
        <f t="shared" si="252"/>
        <v>0</v>
      </c>
      <c r="P94" s="59">
        <f t="shared" si="253"/>
        <v>0</v>
      </c>
      <c r="Q94" s="59">
        <f t="shared" si="254"/>
        <v>0</v>
      </c>
      <c r="R94" s="59">
        <f t="shared" si="255"/>
        <v>0</v>
      </c>
      <c r="S94" s="59">
        <f t="shared" si="256"/>
        <v>0</v>
      </c>
      <c r="T94" s="59">
        <f t="shared" si="257"/>
        <v>0</v>
      </c>
      <c r="U94" s="59">
        <f t="shared" si="258"/>
        <v>0</v>
      </c>
      <c r="V94" s="59">
        <f t="shared" si="259"/>
        <v>0</v>
      </c>
      <c r="W94" s="59">
        <f t="shared" si="260"/>
        <v>0</v>
      </c>
      <c r="X94" s="59">
        <f t="shared" si="261"/>
        <v>0</v>
      </c>
      <c r="Y94" s="59">
        <f t="shared" si="262"/>
        <v>0</v>
      </c>
      <c r="Z94" s="59">
        <f t="shared" si="263"/>
        <v>0</v>
      </c>
      <c r="AA94" s="59">
        <f t="shared" si="264"/>
        <v>0</v>
      </c>
      <c r="AB94" s="59">
        <f t="shared" si="265"/>
        <v>0</v>
      </c>
      <c r="AC94" s="59">
        <f t="shared" si="266"/>
        <v>0</v>
      </c>
      <c r="AD94" s="59">
        <f t="shared" si="267"/>
        <v>0</v>
      </c>
      <c r="AE94" s="59">
        <f t="shared" si="268"/>
        <v>0</v>
      </c>
      <c r="AF94" s="59">
        <f t="shared" si="269"/>
        <v>0</v>
      </c>
      <c r="AG94" s="59">
        <f t="shared" si="270"/>
        <v>0</v>
      </c>
      <c r="AH94" s="59">
        <f t="shared" si="271"/>
        <v>0</v>
      </c>
      <c r="AI94" s="59">
        <f t="shared" si="272"/>
        <v>0</v>
      </c>
      <c r="AJ94" s="59">
        <f t="shared" si="273"/>
        <v>0</v>
      </c>
      <c r="AK94" s="59">
        <f t="shared" si="274"/>
        <v>0</v>
      </c>
      <c r="AL94" s="59">
        <f t="shared" si="275"/>
        <v>0</v>
      </c>
      <c r="AM94" s="59">
        <f t="shared" si="276"/>
        <v>0</v>
      </c>
      <c r="AN94" s="59">
        <f t="shared" si="277"/>
        <v>0</v>
      </c>
      <c r="AO94" s="59">
        <f t="shared" si="278"/>
        <v>0</v>
      </c>
      <c r="AP94" s="59">
        <f t="shared" si="279"/>
        <v>0</v>
      </c>
      <c r="AQ94" s="59">
        <f t="shared" si="280"/>
        <v>0</v>
      </c>
      <c r="AR94" s="59">
        <f t="shared" si="281"/>
        <v>0</v>
      </c>
      <c r="AS94" s="59">
        <f t="shared" si="282"/>
        <v>0</v>
      </c>
      <c r="AT94" s="59">
        <f t="shared" si="283"/>
        <v>0</v>
      </c>
      <c r="AU94" s="59">
        <f t="shared" si="284"/>
        <v>0</v>
      </c>
      <c r="AV94" s="59">
        <f t="shared" si="285"/>
        <v>0</v>
      </c>
      <c r="AW94" s="59">
        <f t="shared" si="286"/>
        <v>0</v>
      </c>
      <c r="AX94" s="59">
        <f t="shared" si="287"/>
        <v>0</v>
      </c>
      <c r="AY94" s="59">
        <f t="shared" si="288"/>
        <v>0</v>
      </c>
      <c r="AZ94" s="59">
        <f t="shared" si="289"/>
        <v>0</v>
      </c>
      <c r="BA94" s="59">
        <f t="shared" si="290"/>
        <v>0</v>
      </c>
      <c r="BB94" s="59">
        <f t="shared" si="291"/>
        <v>0</v>
      </c>
      <c r="BC94" s="59">
        <f t="shared" si="292"/>
        <v>0</v>
      </c>
      <c r="BD94" s="59">
        <f t="shared" si="293"/>
        <v>0</v>
      </c>
      <c r="BE94" s="59">
        <f t="shared" si="294"/>
        <v>0</v>
      </c>
      <c r="BF94" s="59">
        <f t="shared" si="295"/>
        <v>0</v>
      </c>
      <c r="BG94" s="59">
        <f t="shared" si="296"/>
        <v>0</v>
      </c>
      <c r="BH94" s="59">
        <f t="shared" si="297"/>
        <v>0</v>
      </c>
      <c r="BI94" s="59">
        <f t="shared" si="298"/>
        <v>0</v>
      </c>
      <c r="BJ94" s="59">
        <f t="shared" si="299"/>
        <v>0</v>
      </c>
      <c r="BK94" s="59">
        <f t="shared" si="300"/>
        <v>0</v>
      </c>
      <c r="BL94" s="59">
        <f t="shared" si="301"/>
        <v>0</v>
      </c>
      <c r="BM94" s="59">
        <f t="shared" si="302"/>
        <v>0</v>
      </c>
      <c r="BN94" s="59">
        <f t="shared" si="303"/>
        <v>0</v>
      </c>
      <c r="BO94" s="59">
        <f t="shared" si="304"/>
        <v>0</v>
      </c>
      <c r="BP94" s="59">
        <f t="shared" si="305"/>
        <v>0</v>
      </c>
      <c r="BQ94" s="59">
        <f t="shared" si="306"/>
        <v>0</v>
      </c>
      <c r="BR94" s="59">
        <f t="shared" si="307"/>
        <v>0</v>
      </c>
      <c r="BS94" s="59">
        <f t="shared" si="308"/>
        <v>0</v>
      </c>
      <c r="BT94" s="59">
        <f t="shared" si="309"/>
        <v>0</v>
      </c>
      <c r="BU94" s="59">
        <f t="shared" si="310"/>
        <v>0</v>
      </c>
      <c r="BV94" s="59">
        <f t="shared" si="311"/>
        <v>0</v>
      </c>
      <c r="BW94" s="59">
        <f t="shared" si="312"/>
        <v>0</v>
      </c>
      <c r="BX94" s="59">
        <f t="shared" si="313"/>
        <v>0</v>
      </c>
      <c r="BY94" s="59">
        <f t="shared" si="314"/>
        <v>0</v>
      </c>
      <c r="BZ94" s="59">
        <f t="shared" si="315"/>
        <v>0</v>
      </c>
      <c r="CA94" s="59">
        <f t="shared" si="316"/>
        <v>0</v>
      </c>
      <c r="CB94" s="59">
        <f t="shared" si="317"/>
        <v>0</v>
      </c>
      <c r="CC94" s="59">
        <f t="shared" si="318"/>
        <v>0</v>
      </c>
      <c r="CD94" s="59">
        <f t="shared" si="319"/>
        <v>0</v>
      </c>
      <c r="CE94" s="59">
        <f t="shared" si="320"/>
        <v>0</v>
      </c>
      <c r="CF94" s="59">
        <f t="shared" si="321"/>
        <v>0</v>
      </c>
      <c r="CG94" s="59">
        <f t="shared" si="322"/>
        <v>0</v>
      </c>
      <c r="CH94" s="59">
        <f t="shared" si="323"/>
        <v>0</v>
      </c>
      <c r="CI94" s="59">
        <f t="shared" si="324"/>
        <v>0</v>
      </c>
      <c r="CJ94" s="59">
        <f t="shared" si="325"/>
        <v>0</v>
      </c>
      <c r="CK94" s="59">
        <f t="shared" si="326"/>
        <v>0</v>
      </c>
      <c r="CL94" s="59">
        <f t="shared" si="327"/>
        <v>0</v>
      </c>
      <c r="CM94" s="59">
        <f t="shared" si="328"/>
        <v>0</v>
      </c>
      <c r="CN94" s="59">
        <f t="shared" si="329"/>
        <v>0</v>
      </c>
      <c r="CO94" s="59">
        <f t="shared" si="330"/>
        <v>0</v>
      </c>
      <c r="CP94" s="59">
        <f t="shared" si="331"/>
        <v>0</v>
      </c>
      <c r="CQ94" s="59">
        <f t="shared" si="332"/>
        <v>0</v>
      </c>
      <c r="CR94" s="59">
        <f t="shared" si="333"/>
        <v>0</v>
      </c>
      <c r="CS94" s="59">
        <f t="shared" si="334"/>
        <v>0</v>
      </c>
      <c r="CT94" s="59">
        <f t="shared" si="335"/>
        <v>0</v>
      </c>
      <c r="CU94" s="59">
        <f t="shared" si="336"/>
        <v>0</v>
      </c>
      <c r="CV94" s="59">
        <f t="shared" si="337"/>
        <v>0</v>
      </c>
      <c r="CW94" s="59">
        <f t="shared" si="338"/>
        <v>0</v>
      </c>
      <c r="CX94" s="59">
        <f t="shared" si="339"/>
        <v>0</v>
      </c>
      <c r="CY94" s="59">
        <f t="shared" si="340"/>
        <v>0</v>
      </c>
      <c r="CZ94" s="59">
        <f t="shared" si="341"/>
        <v>0</v>
      </c>
      <c r="DA94" s="59">
        <f t="shared" si="342"/>
        <v>0</v>
      </c>
      <c r="DB94" s="59">
        <f t="shared" si="343"/>
        <v>0</v>
      </c>
      <c r="DC94" s="59">
        <f t="shared" si="344"/>
        <v>0</v>
      </c>
      <c r="DD94" s="59">
        <f t="shared" si="345"/>
        <v>0</v>
      </c>
      <c r="DE94" s="59">
        <f t="shared" si="346"/>
        <v>0</v>
      </c>
      <c r="DF94" s="59">
        <f t="shared" si="347"/>
        <v>0</v>
      </c>
      <c r="DG94" s="59">
        <f t="shared" si="348"/>
        <v>0</v>
      </c>
      <c r="DH94" s="59">
        <f t="shared" si="349"/>
        <v>0</v>
      </c>
      <c r="DI94" s="59">
        <f t="shared" si="350"/>
        <v>0</v>
      </c>
      <c r="DJ94" s="59">
        <f t="shared" si="351"/>
        <v>0</v>
      </c>
      <c r="DK94" s="59">
        <f t="shared" si="352"/>
        <v>0</v>
      </c>
      <c r="DL94" s="59">
        <f t="shared" si="353"/>
        <v>0</v>
      </c>
      <c r="DM94" s="59">
        <f t="shared" si="354"/>
        <v>0</v>
      </c>
      <c r="DN94" s="59">
        <f t="shared" si="355"/>
        <v>0</v>
      </c>
      <c r="DO94" s="59">
        <f t="shared" si="356"/>
        <v>0</v>
      </c>
      <c r="DP94" s="59">
        <f t="shared" si="357"/>
        <v>0</v>
      </c>
      <c r="DQ94" s="59">
        <f t="shared" si="358"/>
        <v>0</v>
      </c>
      <c r="DR94" s="59">
        <f t="shared" si="359"/>
        <v>0</v>
      </c>
      <c r="DS94" s="59">
        <f t="shared" si="360"/>
        <v>0</v>
      </c>
      <c r="DT94" s="59">
        <f t="shared" si="361"/>
        <v>0</v>
      </c>
      <c r="DU94" s="59">
        <f t="shared" si="362"/>
        <v>0</v>
      </c>
      <c r="DV94" s="59">
        <f t="shared" si="363"/>
        <v>0</v>
      </c>
      <c r="DW94" s="59">
        <f t="shared" si="364"/>
        <v>0</v>
      </c>
    </row>
    <row r="95" spans="3:127" ht="16.5" thickTop="1" thickBot="1" x14ac:dyDescent="0.3">
      <c r="C95" s="119" t="str">
        <f t="shared" si="243"/>
        <v>Costo Variabile 26</v>
      </c>
      <c r="F95" s="58">
        <f t="shared" si="244"/>
        <v>0</v>
      </c>
      <c r="H95" s="59">
        <f t="shared" si="245"/>
        <v>0</v>
      </c>
      <c r="I95" s="59">
        <f t="shared" si="246"/>
        <v>0</v>
      </c>
      <c r="J95" s="59">
        <f t="shared" si="247"/>
        <v>0</v>
      </c>
      <c r="K95" s="59">
        <f t="shared" si="248"/>
        <v>0</v>
      </c>
      <c r="L95" s="59">
        <f t="shared" si="249"/>
        <v>0</v>
      </c>
      <c r="M95" s="59">
        <f t="shared" si="250"/>
        <v>0</v>
      </c>
      <c r="N95" s="59">
        <f t="shared" si="251"/>
        <v>0</v>
      </c>
      <c r="O95" s="59">
        <f t="shared" si="252"/>
        <v>0</v>
      </c>
      <c r="P95" s="59">
        <f t="shared" si="253"/>
        <v>0</v>
      </c>
      <c r="Q95" s="59">
        <f t="shared" si="254"/>
        <v>0</v>
      </c>
      <c r="R95" s="59">
        <f t="shared" si="255"/>
        <v>0</v>
      </c>
      <c r="S95" s="59">
        <f t="shared" si="256"/>
        <v>0</v>
      </c>
      <c r="T95" s="59">
        <f t="shared" si="257"/>
        <v>0</v>
      </c>
      <c r="U95" s="59">
        <f t="shared" si="258"/>
        <v>0</v>
      </c>
      <c r="V95" s="59">
        <f t="shared" si="259"/>
        <v>0</v>
      </c>
      <c r="W95" s="59">
        <f t="shared" si="260"/>
        <v>0</v>
      </c>
      <c r="X95" s="59">
        <f t="shared" si="261"/>
        <v>0</v>
      </c>
      <c r="Y95" s="59">
        <f t="shared" si="262"/>
        <v>0</v>
      </c>
      <c r="Z95" s="59">
        <f t="shared" si="263"/>
        <v>0</v>
      </c>
      <c r="AA95" s="59">
        <f t="shared" si="264"/>
        <v>0</v>
      </c>
      <c r="AB95" s="59">
        <f t="shared" si="265"/>
        <v>0</v>
      </c>
      <c r="AC95" s="59">
        <f t="shared" si="266"/>
        <v>0</v>
      </c>
      <c r="AD95" s="59">
        <f t="shared" si="267"/>
        <v>0</v>
      </c>
      <c r="AE95" s="59">
        <f t="shared" si="268"/>
        <v>0</v>
      </c>
      <c r="AF95" s="59">
        <f t="shared" si="269"/>
        <v>0</v>
      </c>
      <c r="AG95" s="59">
        <f t="shared" si="270"/>
        <v>0</v>
      </c>
      <c r="AH95" s="59">
        <f t="shared" si="271"/>
        <v>0</v>
      </c>
      <c r="AI95" s="59">
        <f t="shared" si="272"/>
        <v>0</v>
      </c>
      <c r="AJ95" s="59">
        <f t="shared" si="273"/>
        <v>0</v>
      </c>
      <c r="AK95" s="59">
        <f t="shared" si="274"/>
        <v>0</v>
      </c>
      <c r="AL95" s="59">
        <f t="shared" si="275"/>
        <v>0</v>
      </c>
      <c r="AM95" s="59">
        <f t="shared" si="276"/>
        <v>0</v>
      </c>
      <c r="AN95" s="59">
        <f t="shared" si="277"/>
        <v>0</v>
      </c>
      <c r="AO95" s="59">
        <f t="shared" si="278"/>
        <v>0</v>
      </c>
      <c r="AP95" s="59">
        <f t="shared" si="279"/>
        <v>0</v>
      </c>
      <c r="AQ95" s="59">
        <f t="shared" si="280"/>
        <v>0</v>
      </c>
      <c r="AR95" s="59">
        <f t="shared" si="281"/>
        <v>0</v>
      </c>
      <c r="AS95" s="59">
        <f t="shared" si="282"/>
        <v>0</v>
      </c>
      <c r="AT95" s="59">
        <f t="shared" si="283"/>
        <v>0</v>
      </c>
      <c r="AU95" s="59">
        <f t="shared" si="284"/>
        <v>0</v>
      </c>
      <c r="AV95" s="59">
        <f t="shared" si="285"/>
        <v>0</v>
      </c>
      <c r="AW95" s="59">
        <f t="shared" si="286"/>
        <v>0</v>
      </c>
      <c r="AX95" s="59">
        <f t="shared" si="287"/>
        <v>0</v>
      </c>
      <c r="AY95" s="59">
        <f t="shared" si="288"/>
        <v>0</v>
      </c>
      <c r="AZ95" s="59">
        <f t="shared" si="289"/>
        <v>0</v>
      </c>
      <c r="BA95" s="59">
        <f t="shared" si="290"/>
        <v>0</v>
      </c>
      <c r="BB95" s="59">
        <f t="shared" si="291"/>
        <v>0</v>
      </c>
      <c r="BC95" s="59">
        <f t="shared" si="292"/>
        <v>0</v>
      </c>
      <c r="BD95" s="59">
        <f t="shared" si="293"/>
        <v>0</v>
      </c>
      <c r="BE95" s="59">
        <f t="shared" si="294"/>
        <v>0</v>
      </c>
      <c r="BF95" s="59">
        <f t="shared" si="295"/>
        <v>0</v>
      </c>
      <c r="BG95" s="59">
        <f t="shared" si="296"/>
        <v>0</v>
      </c>
      <c r="BH95" s="59">
        <f t="shared" si="297"/>
        <v>0</v>
      </c>
      <c r="BI95" s="59">
        <f t="shared" si="298"/>
        <v>0</v>
      </c>
      <c r="BJ95" s="59">
        <f t="shared" si="299"/>
        <v>0</v>
      </c>
      <c r="BK95" s="59">
        <f t="shared" si="300"/>
        <v>0</v>
      </c>
      <c r="BL95" s="59">
        <f t="shared" si="301"/>
        <v>0</v>
      </c>
      <c r="BM95" s="59">
        <f t="shared" si="302"/>
        <v>0</v>
      </c>
      <c r="BN95" s="59">
        <f t="shared" si="303"/>
        <v>0</v>
      </c>
      <c r="BO95" s="59">
        <f t="shared" si="304"/>
        <v>0</v>
      </c>
      <c r="BP95" s="59">
        <f t="shared" si="305"/>
        <v>0</v>
      </c>
      <c r="BQ95" s="59">
        <f t="shared" si="306"/>
        <v>0</v>
      </c>
      <c r="BR95" s="59">
        <f t="shared" si="307"/>
        <v>0</v>
      </c>
      <c r="BS95" s="59">
        <f t="shared" si="308"/>
        <v>0</v>
      </c>
      <c r="BT95" s="59">
        <f t="shared" si="309"/>
        <v>0</v>
      </c>
      <c r="BU95" s="59">
        <f t="shared" si="310"/>
        <v>0</v>
      </c>
      <c r="BV95" s="59">
        <f t="shared" si="311"/>
        <v>0</v>
      </c>
      <c r="BW95" s="59">
        <f t="shared" si="312"/>
        <v>0</v>
      </c>
      <c r="BX95" s="59">
        <f t="shared" si="313"/>
        <v>0</v>
      </c>
      <c r="BY95" s="59">
        <f t="shared" si="314"/>
        <v>0</v>
      </c>
      <c r="BZ95" s="59">
        <f t="shared" si="315"/>
        <v>0</v>
      </c>
      <c r="CA95" s="59">
        <f t="shared" si="316"/>
        <v>0</v>
      </c>
      <c r="CB95" s="59">
        <f t="shared" si="317"/>
        <v>0</v>
      </c>
      <c r="CC95" s="59">
        <f t="shared" si="318"/>
        <v>0</v>
      </c>
      <c r="CD95" s="59">
        <f t="shared" si="319"/>
        <v>0</v>
      </c>
      <c r="CE95" s="59">
        <f t="shared" si="320"/>
        <v>0</v>
      </c>
      <c r="CF95" s="59">
        <f t="shared" si="321"/>
        <v>0</v>
      </c>
      <c r="CG95" s="59">
        <f t="shared" si="322"/>
        <v>0</v>
      </c>
      <c r="CH95" s="59">
        <f t="shared" si="323"/>
        <v>0</v>
      </c>
      <c r="CI95" s="59">
        <f t="shared" si="324"/>
        <v>0</v>
      </c>
      <c r="CJ95" s="59">
        <f t="shared" si="325"/>
        <v>0</v>
      </c>
      <c r="CK95" s="59">
        <f t="shared" si="326"/>
        <v>0</v>
      </c>
      <c r="CL95" s="59">
        <f t="shared" si="327"/>
        <v>0</v>
      </c>
      <c r="CM95" s="59">
        <f t="shared" si="328"/>
        <v>0</v>
      </c>
      <c r="CN95" s="59">
        <f t="shared" si="329"/>
        <v>0</v>
      </c>
      <c r="CO95" s="59">
        <f t="shared" si="330"/>
        <v>0</v>
      </c>
      <c r="CP95" s="59">
        <f t="shared" si="331"/>
        <v>0</v>
      </c>
      <c r="CQ95" s="59">
        <f t="shared" si="332"/>
        <v>0</v>
      </c>
      <c r="CR95" s="59">
        <f t="shared" si="333"/>
        <v>0</v>
      </c>
      <c r="CS95" s="59">
        <f t="shared" si="334"/>
        <v>0</v>
      </c>
      <c r="CT95" s="59">
        <f t="shared" si="335"/>
        <v>0</v>
      </c>
      <c r="CU95" s="59">
        <f t="shared" si="336"/>
        <v>0</v>
      </c>
      <c r="CV95" s="59">
        <f t="shared" si="337"/>
        <v>0</v>
      </c>
      <c r="CW95" s="59">
        <f t="shared" si="338"/>
        <v>0</v>
      </c>
      <c r="CX95" s="59">
        <f t="shared" si="339"/>
        <v>0</v>
      </c>
      <c r="CY95" s="59">
        <f t="shared" si="340"/>
        <v>0</v>
      </c>
      <c r="CZ95" s="59">
        <f t="shared" si="341"/>
        <v>0</v>
      </c>
      <c r="DA95" s="59">
        <f t="shared" si="342"/>
        <v>0</v>
      </c>
      <c r="DB95" s="59">
        <f t="shared" si="343"/>
        <v>0</v>
      </c>
      <c r="DC95" s="59">
        <f t="shared" si="344"/>
        <v>0</v>
      </c>
      <c r="DD95" s="59">
        <f t="shared" si="345"/>
        <v>0</v>
      </c>
      <c r="DE95" s="59">
        <f t="shared" si="346"/>
        <v>0</v>
      </c>
      <c r="DF95" s="59">
        <f t="shared" si="347"/>
        <v>0</v>
      </c>
      <c r="DG95" s="59">
        <f t="shared" si="348"/>
        <v>0</v>
      </c>
      <c r="DH95" s="59">
        <f t="shared" si="349"/>
        <v>0</v>
      </c>
      <c r="DI95" s="59">
        <f t="shared" si="350"/>
        <v>0</v>
      </c>
      <c r="DJ95" s="59">
        <f t="shared" si="351"/>
        <v>0</v>
      </c>
      <c r="DK95" s="59">
        <f t="shared" si="352"/>
        <v>0</v>
      </c>
      <c r="DL95" s="59">
        <f t="shared" si="353"/>
        <v>0</v>
      </c>
      <c r="DM95" s="59">
        <f t="shared" si="354"/>
        <v>0</v>
      </c>
      <c r="DN95" s="59">
        <f t="shared" si="355"/>
        <v>0</v>
      </c>
      <c r="DO95" s="59">
        <f t="shared" si="356"/>
        <v>0</v>
      </c>
      <c r="DP95" s="59">
        <f t="shared" si="357"/>
        <v>0</v>
      </c>
      <c r="DQ95" s="59">
        <f t="shared" si="358"/>
        <v>0</v>
      </c>
      <c r="DR95" s="59">
        <f t="shared" si="359"/>
        <v>0</v>
      </c>
      <c r="DS95" s="59">
        <f t="shared" si="360"/>
        <v>0</v>
      </c>
      <c r="DT95" s="59">
        <f t="shared" si="361"/>
        <v>0</v>
      </c>
      <c r="DU95" s="59">
        <f t="shared" si="362"/>
        <v>0</v>
      </c>
      <c r="DV95" s="59">
        <f t="shared" si="363"/>
        <v>0</v>
      </c>
      <c r="DW95" s="59">
        <f t="shared" si="364"/>
        <v>0</v>
      </c>
    </row>
    <row r="96" spans="3:127" ht="16.5" thickTop="1" thickBot="1" x14ac:dyDescent="0.3">
      <c r="C96" s="119" t="str">
        <f t="shared" si="243"/>
        <v>Costo Variabile 27</v>
      </c>
      <c r="F96" s="58">
        <f t="shared" si="244"/>
        <v>0</v>
      </c>
      <c r="H96" s="59">
        <f t="shared" si="245"/>
        <v>0</v>
      </c>
      <c r="I96" s="59">
        <f t="shared" si="246"/>
        <v>0</v>
      </c>
      <c r="J96" s="59">
        <f t="shared" si="247"/>
        <v>0</v>
      </c>
      <c r="K96" s="59">
        <f t="shared" si="248"/>
        <v>0</v>
      </c>
      <c r="L96" s="59">
        <f t="shared" si="249"/>
        <v>0</v>
      </c>
      <c r="M96" s="59">
        <f t="shared" si="250"/>
        <v>0</v>
      </c>
      <c r="N96" s="59">
        <f t="shared" si="251"/>
        <v>0</v>
      </c>
      <c r="O96" s="59">
        <f t="shared" si="252"/>
        <v>0</v>
      </c>
      <c r="P96" s="59">
        <f t="shared" si="253"/>
        <v>0</v>
      </c>
      <c r="Q96" s="59">
        <f t="shared" si="254"/>
        <v>0</v>
      </c>
      <c r="R96" s="59">
        <f t="shared" si="255"/>
        <v>0</v>
      </c>
      <c r="S96" s="59">
        <f t="shared" si="256"/>
        <v>0</v>
      </c>
      <c r="T96" s="59">
        <f t="shared" si="257"/>
        <v>0</v>
      </c>
      <c r="U96" s="59">
        <f t="shared" si="258"/>
        <v>0</v>
      </c>
      <c r="V96" s="59">
        <f t="shared" si="259"/>
        <v>0</v>
      </c>
      <c r="W96" s="59">
        <f t="shared" si="260"/>
        <v>0</v>
      </c>
      <c r="X96" s="59">
        <f t="shared" si="261"/>
        <v>0</v>
      </c>
      <c r="Y96" s="59">
        <f t="shared" si="262"/>
        <v>0</v>
      </c>
      <c r="Z96" s="59">
        <f t="shared" si="263"/>
        <v>0</v>
      </c>
      <c r="AA96" s="59">
        <f t="shared" si="264"/>
        <v>0</v>
      </c>
      <c r="AB96" s="59">
        <f t="shared" si="265"/>
        <v>0</v>
      </c>
      <c r="AC96" s="59">
        <f t="shared" si="266"/>
        <v>0</v>
      </c>
      <c r="AD96" s="59">
        <f t="shared" si="267"/>
        <v>0</v>
      </c>
      <c r="AE96" s="59">
        <f t="shared" si="268"/>
        <v>0</v>
      </c>
      <c r="AF96" s="59">
        <f t="shared" si="269"/>
        <v>0</v>
      </c>
      <c r="AG96" s="59">
        <f t="shared" si="270"/>
        <v>0</v>
      </c>
      <c r="AH96" s="59">
        <f t="shared" si="271"/>
        <v>0</v>
      </c>
      <c r="AI96" s="59">
        <f t="shared" si="272"/>
        <v>0</v>
      </c>
      <c r="AJ96" s="59">
        <f t="shared" si="273"/>
        <v>0</v>
      </c>
      <c r="AK96" s="59">
        <f t="shared" si="274"/>
        <v>0</v>
      </c>
      <c r="AL96" s="59">
        <f t="shared" si="275"/>
        <v>0</v>
      </c>
      <c r="AM96" s="59">
        <f t="shared" si="276"/>
        <v>0</v>
      </c>
      <c r="AN96" s="59">
        <f t="shared" si="277"/>
        <v>0</v>
      </c>
      <c r="AO96" s="59">
        <f t="shared" si="278"/>
        <v>0</v>
      </c>
      <c r="AP96" s="59">
        <f t="shared" si="279"/>
        <v>0</v>
      </c>
      <c r="AQ96" s="59">
        <f t="shared" si="280"/>
        <v>0</v>
      </c>
      <c r="AR96" s="59">
        <f t="shared" si="281"/>
        <v>0</v>
      </c>
      <c r="AS96" s="59">
        <f t="shared" si="282"/>
        <v>0</v>
      </c>
      <c r="AT96" s="59">
        <f t="shared" si="283"/>
        <v>0</v>
      </c>
      <c r="AU96" s="59">
        <f t="shared" si="284"/>
        <v>0</v>
      </c>
      <c r="AV96" s="59">
        <f t="shared" si="285"/>
        <v>0</v>
      </c>
      <c r="AW96" s="59">
        <f t="shared" si="286"/>
        <v>0</v>
      </c>
      <c r="AX96" s="59">
        <f t="shared" si="287"/>
        <v>0</v>
      </c>
      <c r="AY96" s="59">
        <f t="shared" si="288"/>
        <v>0</v>
      </c>
      <c r="AZ96" s="59">
        <f t="shared" si="289"/>
        <v>0</v>
      </c>
      <c r="BA96" s="59">
        <f t="shared" si="290"/>
        <v>0</v>
      </c>
      <c r="BB96" s="59">
        <f t="shared" si="291"/>
        <v>0</v>
      </c>
      <c r="BC96" s="59">
        <f t="shared" si="292"/>
        <v>0</v>
      </c>
      <c r="BD96" s="59">
        <f t="shared" si="293"/>
        <v>0</v>
      </c>
      <c r="BE96" s="59">
        <f t="shared" si="294"/>
        <v>0</v>
      </c>
      <c r="BF96" s="59">
        <f t="shared" si="295"/>
        <v>0</v>
      </c>
      <c r="BG96" s="59">
        <f t="shared" si="296"/>
        <v>0</v>
      </c>
      <c r="BH96" s="59">
        <f t="shared" si="297"/>
        <v>0</v>
      </c>
      <c r="BI96" s="59">
        <f t="shared" si="298"/>
        <v>0</v>
      </c>
      <c r="BJ96" s="59">
        <f t="shared" si="299"/>
        <v>0</v>
      </c>
      <c r="BK96" s="59">
        <f t="shared" si="300"/>
        <v>0</v>
      </c>
      <c r="BL96" s="59">
        <f t="shared" si="301"/>
        <v>0</v>
      </c>
      <c r="BM96" s="59">
        <f t="shared" si="302"/>
        <v>0</v>
      </c>
      <c r="BN96" s="59">
        <f t="shared" si="303"/>
        <v>0</v>
      </c>
      <c r="BO96" s="59">
        <f t="shared" si="304"/>
        <v>0</v>
      </c>
      <c r="BP96" s="59">
        <f t="shared" si="305"/>
        <v>0</v>
      </c>
      <c r="BQ96" s="59">
        <f t="shared" si="306"/>
        <v>0</v>
      </c>
      <c r="BR96" s="59">
        <f t="shared" si="307"/>
        <v>0</v>
      </c>
      <c r="BS96" s="59">
        <f t="shared" si="308"/>
        <v>0</v>
      </c>
      <c r="BT96" s="59">
        <f t="shared" si="309"/>
        <v>0</v>
      </c>
      <c r="BU96" s="59">
        <f t="shared" si="310"/>
        <v>0</v>
      </c>
      <c r="BV96" s="59">
        <f t="shared" si="311"/>
        <v>0</v>
      </c>
      <c r="BW96" s="59">
        <f t="shared" si="312"/>
        <v>0</v>
      </c>
      <c r="BX96" s="59">
        <f t="shared" si="313"/>
        <v>0</v>
      </c>
      <c r="BY96" s="59">
        <f t="shared" si="314"/>
        <v>0</v>
      </c>
      <c r="BZ96" s="59">
        <f t="shared" si="315"/>
        <v>0</v>
      </c>
      <c r="CA96" s="59">
        <f t="shared" si="316"/>
        <v>0</v>
      </c>
      <c r="CB96" s="59">
        <f t="shared" si="317"/>
        <v>0</v>
      </c>
      <c r="CC96" s="59">
        <f t="shared" si="318"/>
        <v>0</v>
      </c>
      <c r="CD96" s="59">
        <f t="shared" si="319"/>
        <v>0</v>
      </c>
      <c r="CE96" s="59">
        <f t="shared" si="320"/>
        <v>0</v>
      </c>
      <c r="CF96" s="59">
        <f t="shared" si="321"/>
        <v>0</v>
      </c>
      <c r="CG96" s="59">
        <f t="shared" si="322"/>
        <v>0</v>
      </c>
      <c r="CH96" s="59">
        <f t="shared" si="323"/>
        <v>0</v>
      </c>
      <c r="CI96" s="59">
        <f t="shared" si="324"/>
        <v>0</v>
      </c>
      <c r="CJ96" s="59">
        <f t="shared" si="325"/>
        <v>0</v>
      </c>
      <c r="CK96" s="59">
        <f t="shared" si="326"/>
        <v>0</v>
      </c>
      <c r="CL96" s="59">
        <f t="shared" si="327"/>
        <v>0</v>
      </c>
      <c r="CM96" s="59">
        <f t="shared" si="328"/>
        <v>0</v>
      </c>
      <c r="CN96" s="59">
        <f t="shared" si="329"/>
        <v>0</v>
      </c>
      <c r="CO96" s="59">
        <f t="shared" si="330"/>
        <v>0</v>
      </c>
      <c r="CP96" s="59">
        <f t="shared" si="331"/>
        <v>0</v>
      </c>
      <c r="CQ96" s="59">
        <f t="shared" si="332"/>
        <v>0</v>
      </c>
      <c r="CR96" s="59">
        <f t="shared" si="333"/>
        <v>0</v>
      </c>
      <c r="CS96" s="59">
        <f t="shared" si="334"/>
        <v>0</v>
      </c>
      <c r="CT96" s="59">
        <f t="shared" si="335"/>
        <v>0</v>
      </c>
      <c r="CU96" s="59">
        <f t="shared" si="336"/>
        <v>0</v>
      </c>
      <c r="CV96" s="59">
        <f t="shared" si="337"/>
        <v>0</v>
      </c>
      <c r="CW96" s="59">
        <f t="shared" si="338"/>
        <v>0</v>
      </c>
      <c r="CX96" s="59">
        <f t="shared" si="339"/>
        <v>0</v>
      </c>
      <c r="CY96" s="59">
        <f t="shared" si="340"/>
        <v>0</v>
      </c>
      <c r="CZ96" s="59">
        <f t="shared" si="341"/>
        <v>0</v>
      </c>
      <c r="DA96" s="59">
        <f t="shared" si="342"/>
        <v>0</v>
      </c>
      <c r="DB96" s="59">
        <f t="shared" si="343"/>
        <v>0</v>
      </c>
      <c r="DC96" s="59">
        <f t="shared" si="344"/>
        <v>0</v>
      </c>
      <c r="DD96" s="59">
        <f t="shared" si="345"/>
        <v>0</v>
      </c>
      <c r="DE96" s="59">
        <f t="shared" si="346"/>
        <v>0</v>
      </c>
      <c r="DF96" s="59">
        <f t="shared" si="347"/>
        <v>0</v>
      </c>
      <c r="DG96" s="59">
        <f t="shared" si="348"/>
        <v>0</v>
      </c>
      <c r="DH96" s="59">
        <f t="shared" si="349"/>
        <v>0</v>
      </c>
      <c r="DI96" s="59">
        <f t="shared" si="350"/>
        <v>0</v>
      </c>
      <c r="DJ96" s="59">
        <f t="shared" si="351"/>
        <v>0</v>
      </c>
      <c r="DK96" s="59">
        <f t="shared" si="352"/>
        <v>0</v>
      </c>
      <c r="DL96" s="59">
        <f t="shared" si="353"/>
        <v>0</v>
      </c>
      <c r="DM96" s="59">
        <f t="shared" si="354"/>
        <v>0</v>
      </c>
      <c r="DN96" s="59">
        <f t="shared" si="355"/>
        <v>0</v>
      </c>
      <c r="DO96" s="59">
        <f t="shared" si="356"/>
        <v>0</v>
      </c>
      <c r="DP96" s="59">
        <f t="shared" si="357"/>
        <v>0</v>
      </c>
      <c r="DQ96" s="59">
        <f t="shared" si="358"/>
        <v>0</v>
      </c>
      <c r="DR96" s="59">
        <f t="shared" si="359"/>
        <v>0</v>
      </c>
      <c r="DS96" s="59">
        <f t="shared" si="360"/>
        <v>0</v>
      </c>
      <c r="DT96" s="59">
        <f t="shared" si="361"/>
        <v>0</v>
      </c>
      <c r="DU96" s="59">
        <f t="shared" si="362"/>
        <v>0</v>
      </c>
      <c r="DV96" s="59">
        <f t="shared" si="363"/>
        <v>0</v>
      </c>
      <c r="DW96" s="59">
        <f t="shared" si="364"/>
        <v>0</v>
      </c>
    </row>
    <row r="97" spans="3:127" ht="16.5" thickTop="1" thickBot="1" x14ac:dyDescent="0.3">
      <c r="C97" s="119" t="str">
        <f t="shared" si="243"/>
        <v>Costo Variabile 28</v>
      </c>
      <c r="F97" s="58">
        <f t="shared" si="244"/>
        <v>0</v>
      </c>
      <c r="H97" s="59">
        <f t="shared" si="245"/>
        <v>0</v>
      </c>
      <c r="I97" s="59">
        <f t="shared" si="246"/>
        <v>0</v>
      </c>
      <c r="J97" s="59">
        <f t="shared" si="247"/>
        <v>0</v>
      </c>
      <c r="K97" s="59">
        <f t="shared" si="248"/>
        <v>0</v>
      </c>
      <c r="L97" s="59">
        <f t="shared" si="249"/>
        <v>0</v>
      </c>
      <c r="M97" s="59">
        <f t="shared" si="250"/>
        <v>0</v>
      </c>
      <c r="N97" s="59">
        <f t="shared" si="251"/>
        <v>0</v>
      </c>
      <c r="O97" s="59">
        <f t="shared" si="252"/>
        <v>0</v>
      </c>
      <c r="P97" s="59">
        <f t="shared" si="253"/>
        <v>0</v>
      </c>
      <c r="Q97" s="59">
        <f t="shared" si="254"/>
        <v>0</v>
      </c>
      <c r="R97" s="59">
        <f t="shared" si="255"/>
        <v>0</v>
      </c>
      <c r="S97" s="59">
        <f t="shared" si="256"/>
        <v>0</v>
      </c>
      <c r="T97" s="59">
        <f t="shared" si="257"/>
        <v>0</v>
      </c>
      <c r="U97" s="59">
        <f t="shared" si="258"/>
        <v>0</v>
      </c>
      <c r="V97" s="59">
        <f t="shared" si="259"/>
        <v>0</v>
      </c>
      <c r="W97" s="59">
        <f t="shared" si="260"/>
        <v>0</v>
      </c>
      <c r="X97" s="59">
        <f t="shared" si="261"/>
        <v>0</v>
      </c>
      <c r="Y97" s="59">
        <f t="shared" si="262"/>
        <v>0</v>
      </c>
      <c r="Z97" s="59">
        <f t="shared" si="263"/>
        <v>0</v>
      </c>
      <c r="AA97" s="59">
        <f t="shared" si="264"/>
        <v>0</v>
      </c>
      <c r="AB97" s="59">
        <f t="shared" si="265"/>
        <v>0</v>
      </c>
      <c r="AC97" s="59">
        <f t="shared" si="266"/>
        <v>0</v>
      </c>
      <c r="AD97" s="59">
        <f t="shared" si="267"/>
        <v>0</v>
      </c>
      <c r="AE97" s="59">
        <f t="shared" si="268"/>
        <v>0</v>
      </c>
      <c r="AF97" s="59">
        <f t="shared" si="269"/>
        <v>0</v>
      </c>
      <c r="AG97" s="59">
        <f t="shared" si="270"/>
        <v>0</v>
      </c>
      <c r="AH97" s="59">
        <f t="shared" si="271"/>
        <v>0</v>
      </c>
      <c r="AI97" s="59">
        <f t="shared" si="272"/>
        <v>0</v>
      </c>
      <c r="AJ97" s="59">
        <f t="shared" si="273"/>
        <v>0</v>
      </c>
      <c r="AK97" s="59">
        <f t="shared" si="274"/>
        <v>0</v>
      </c>
      <c r="AL97" s="59">
        <f t="shared" si="275"/>
        <v>0</v>
      </c>
      <c r="AM97" s="59">
        <f t="shared" si="276"/>
        <v>0</v>
      </c>
      <c r="AN97" s="59">
        <f t="shared" si="277"/>
        <v>0</v>
      </c>
      <c r="AO97" s="59">
        <f t="shared" si="278"/>
        <v>0</v>
      </c>
      <c r="AP97" s="59">
        <f t="shared" si="279"/>
        <v>0</v>
      </c>
      <c r="AQ97" s="59">
        <f t="shared" si="280"/>
        <v>0</v>
      </c>
      <c r="AR97" s="59">
        <f t="shared" si="281"/>
        <v>0</v>
      </c>
      <c r="AS97" s="59">
        <f t="shared" si="282"/>
        <v>0</v>
      </c>
      <c r="AT97" s="59">
        <f t="shared" si="283"/>
        <v>0</v>
      </c>
      <c r="AU97" s="59">
        <f t="shared" si="284"/>
        <v>0</v>
      </c>
      <c r="AV97" s="59">
        <f t="shared" si="285"/>
        <v>0</v>
      </c>
      <c r="AW97" s="59">
        <f t="shared" si="286"/>
        <v>0</v>
      </c>
      <c r="AX97" s="59">
        <f t="shared" si="287"/>
        <v>0</v>
      </c>
      <c r="AY97" s="59">
        <f t="shared" si="288"/>
        <v>0</v>
      </c>
      <c r="AZ97" s="59">
        <f t="shared" si="289"/>
        <v>0</v>
      </c>
      <c r="BA97" s="59">
        <f t="shared" si="290"/>
        <v>0</v>
      </c>
      <c r="BB97" s="59">
        <f t="shared" si="291"/>
        <v>0</v>
      </c>
      <c r="BC97" s="59">
        <f t="shared" si="292"/>
        <v>0</v>
      </c>
      <c r="BD97" s="59">
        <f t="shared" si="293"/>
        <v>0</v>
      </c>
      <c r="BE97" s="59">
        <f t="shared" si="294"/>
        <v>0</v>
      </c>
      <c r="BF97" s="59">
        <f t="shared" si="295"/>
        <v>0</v>
      </c>
      <c r="BG97" s="59">
        <f t="shared" si="296"/>
        <v>0</v>
      </c>
      <c r="BH97" s="59">
        <f t="shared" si="297"/>
        <v>0</v>
      </c>
      <c r="BI97" s="59">
        <f t="shared" si="298"/>
        <v>0</v>
      </c>
      <c r="BJ97" s="59">
        <f t="shared" si="299"/>
        <v>0</v>
      </c>
      <c r="BK97" s="59">
        <f t="shared" si="300"/>
        <v>0</v>
      </c>
      <c r="BL97" s="59">
        <f t="shared" si="301"/>
        <v>0</v>
      </c>
      <c r="BM97" s="59">
        <f t="shared" si="302"/>
        <v>0</v>
      </c>
      <c r="BN97" s="59">
        <f t="shared" si="303"/>
        <v>0</v>
      </c>
      <c r="BO97" s="59">
        <f t="shared" si="304"/>
        <v>0</v>
      </c>
      <c r="BP97" s="59">
        <f t="shared" si="305"/>
        <v>0</v>
      </c>
      <c r="BQ97" s="59">
        <f t="shared" si="306"/>
        <v>0</v>
      </c>
      <c r="BR97" s="59">
        <f t="shared" si="307"/>
        <v>0</v>
      </c>
      <c r="BS97" s="59">
        <f t="shared" si="308"/>
        <v>0</v>
      </c>
      <c r="BT97" s="59">
        <f t="shared" si="309"/>
        <v>0</v>
      </c>
      <c r="BU97" s="59">
        <f t="shared" si="310"/>
        <v>0</v>
      </c>
      <c r="BV97" s="59">
        <f t="shared" si="311"/>
        <v>0</v>
      </c>
      <c r="BW97" s="59">
        <f t="shared" si="312"/>
        <v>0</v>
      </c>
      <c r="BX97" s="59">
        <f t="shared" si="313"/>
        <v>0</v>
      </c>
      <c r="BY97" s="59">
        <f t="shared" si="314"/>
        <v>0</v>
      </c>
      <c r="BZ97" s="59">
        <f t="shared" si="315"/>
        <v>0</v>
      </c>
      <c r="CA97" s="59">
        <f t="shared" si="316"/>
        <v>0</v>
      </c>
      <c r="CB97" s="59">
        <f t="shared" si="317"/>
        <v>0</v>
      </c>
      <c r="CC97" s="59">
        <f t="shared" si="318"/>
        <v>0</v>
      </c>
      <c r="CD97" s="59">
        <f t="shared" si="319"/>
        <v>0</v>
      </c>
      <c r="CE97" s="59">
        <f t="shared" si="320"/>
        <v>0</v>
      </c>
      <c r="CF97" s="59">
        <f t="shared" si="321"/>
        <v>0</v>
      </c>
      <c r="CG97" s="59">
        <f t="shared" si="322"/>
        <v>0</v>
      </c>
      <c r="CH97" s="59">
        <f t="shared" si="323"/>
        <v>0</v>
      </c>
      <c r="CI97" s="59">
        <f t="shared" si="324"/>
        <v>0</v>
      </c>
      <c r="CJ97" s="59">
        <f t="shared" si="325"/>
        <v>0</v>
      </c>
      <c r="CK97" s="59">
        <f t="shared" si="326"/>
        <v>0</v>
      </c>
      <c r="CL97" s="59">
        <f t="shared" si="327"/>
        <v>0</v>
      </c>
      <c r="CM97" s="59">
        <f t="shared" si="328"/>
        <v>0</v>
      </c>
      <c r="CN97" s="59">
        <f t="shared" si="329"/>
        <v>0</v>
      </c>
      <c r="CO97" s="59">
        <f t="shared" si="330"/>
        <v>0</v>
      </c>
      <c r="CP97" s="59">
        <f t="shared" si="331"/>
        <v>0</v>
      </c>
      <c r="CQ97" s="59">
        <f t="shared" si="332"/>
        <v>0</v>
      </c>
      <c r="CR97" s="59">
        <f t="shared" si="333"/>
        <v>0</v>
      </c>
      <c r="CS97" s="59">
        <f t="shared" si="334"/>
        <v>0</v>
      </c>
      <c r="CT97" s="59">
        <f t="shared" si="335"/>
        <v>0</v>
      </c>
      <c r="CU97" s="59">
        <f t="shared" si="336"/>
        <v>0</v>
      </c>
      <c r="CV97" s="59">
        <f t="shared" si="337"/>
        <v>0</v>
      </c>
      <c r="CW97" s="59">
        <f t="shared" si="338"/>
        <v>0</v>
      </c>
      <c r="CX97" s="59">
        <f t="shared" si="339"/>
        <v>0</v>
      </c>
      <c r="CY97" s="59">
        <f t="shared" si="340"/>
        <v>0</v>
      </c>
      <c r="CZ97" s="59">
        <f t="shared" si="341"/>
        <v>0</v>
      </c>
      <c r="DA97" s="59">
        <f t="shared" si="342"/>
        <v>0</v>
      </c>
      <c r="DB97" s="59">
        <f t="shared" si="343"/>
        <v>0</v>
      </c>
      <c r="DC97" s="59">
        <f t="shared" si="344"/>
        <v>0</v>
      </c>
      <c r="DD97" s="59">
        <f t="shared" si="345"/>
        <v>0</v>
      </c>
      <c r="DE97" s="59">
        <f t="shared" si="346"/>
        <v>0</v>
      </c>
      <c r="DF97" s="59">
        <f t="shared" si="347"/>
        <v>0</v>
      </c>
      <c r="DG97" s="59">
        <f t="shared" si="348"/>
        <v>0</v>
      </c>
      <c r="DH97" s="59">
        <f t="shared" si="349"/>
        <v>0</v>
      </c>
      <c r="DI97" s="59">
        <f t="shared" si="350"/>
        <v>0</v>
      </c>
      <c r="DJ97" s="59">
        <f t="shared" si="351"/>
        <v>0</v>
      </c>
      <c r="DK97" s="59">
        <f t="shared" si="352"/>
        <v>0</v>
      </c>
      <c r="DL97" s="59">
        <f t="shared" si="353"/>
        <v>0</v>
      </c>
      <c r="DM97" s="59">
        <f t="shared" si="354"/>
        <v>0</v>
      </c>
      <c r="DN97" s="59">
        <f t="shared" si="355"/>
        <v>0</v>
      </c>
      <c r="DO97" s="59">
        <f t="shared" si="356"/>
        <v>0</v>
      </c>
      <c r="DP97" s="59">
        <f t="shared" si="357"/>
        <v>0</v>
      </c>
      <c r="DQ97" s="59">
        <f t="shared" si="358"/>
        <v>0</v>
      </c>
      <c r="DR97" s="59">
        <f t="shared" si="359"/>
        <v>0</v>
      </c>
      <c r="DS97" s="59">
        <f t="shared" si="360"/>
        <v>0</v>
      </c>
      <c r="DT97" s="59">
        <f t="shared" si="361"/>
        <v>0</v>
      </c>
      <c r="DU97" s="59">
        <f t="shared" si="362"/>
        <v>0</v>
      </c>
      <c r="DV97" s="59">
        <f t="shared" si="363"/>
        <v>0</v>
      </c>
      <c r="DW97" s="59">
        <f t="shared" si="364"/>
        <v>0</v>
      </c>
    </row>
    <row r="98" spans="3:127" ht="16.5" thickTop="1" thickBot="1" x14ac:dyDescent="0.3">
      <c r="C98" s="119" t="str">
        <f t="shared" si="243"/>
        <v>Costo Variabile 29</v>
      </c>
      <c r="F98" s="58">
        <f t="shared" si="244"/>
        <v>0</v>
      </c>
      <c r="H98" s="59">
        <f t="shared" si="245"/>
        <v>0</v>
      </c>
      <c r="I98" s="59">
        <f t="shared" si="246"/>
        <v>0</v>
      </c>
      <c r="J98" s="59">
        <f t="shared" si="247"/>
        <v>0</v>
      </c>
      <c r="K98" s="59">
        <f t="shared" si="248"/>
        <v>0</v>
      </c>
      <c r="L98" s="59">
        <f t="shared" si="249"/>
        <v>0</v>
      </c>
      <c r="M98" s="59">
        <f t="shared" si="250"/>
        <v>0</v>
      </c>
      <c r="N98" s="59">
        <f t="shared" si="251"/>
        <v>0</v>
      </c>
      <c r="O98" s="59">
        <f t="shared" si="252"/>
        <v>0</v>
      </c>
      <c r="P98" s="59">
        <f t="shared" si="253"/>
        <v>0</v>
      </c>
      <c r="Q98" s="59">
        <f t="shared" si="254"/>
        <v>0</v>
      </c>
      <c r="R98" s="59">
        <f t="shared" si="255"/>
        <v>0</v>
      </c>
      <c r="S98" s="59">
        <f t="shared" si="256"/>
        <v>0</v>
      </c>
      <c r="T98" s="59">
        <f t="shared" si="257"/>
        <v>0</v>
      </c>
      <c r="U98" s="59">
        <f t="shared" si="258"/>
        <v>0</v>
      </c>
      <c r="V98" s="59">
        <f t="shared" si="259"/>
        <v>0</v>
      </c>
      <c r="W98" s="59">
        <f t="shared" si="260"/>
        <v>0</v>
      </c>
      <c r="X98" s="59">
        <f t="shared" si="261"/>
        <v>0</v>
      </c>
      <c r="Y98" s="59">
        <f t="shared" si="262"/>
        <v>0</v>
      </c>
      <c r="Z98" s="59">
        <f t="shared" si="263"/>
        <v>0</v>
      </c>
      <c r="AA98" s="59">
        <f t="shared" si="264"/>
        <v>0</v>
      </c>
      <c r="AB98" s="59">
        <f t="shared" si="265"/>
        <v>0</v>
      </c>
      <c r="AC98" s="59">
        <f t="shared" si="266"/>
        <v>0</v>
      </c>
      <c r="AD98" s="59">
        <f t="shared" si="267"/>
        <v>0</v>
      </c>
      <c r="AE98" s="59">
        <f t="shared" si="268"/>
        <v>0</v>
      </c>
      <c r="AF98" s="59">
        <f t="shared" si="269"/>
        <v>0</v>
      </c>
      <c r="AG98" s="59">
        <f t="shared" si="270"/>
        <v>0</v>
      </c>
      <c r="AH98" s="59">
        <f t="shared" si="271"/>
        <v>0</v>
      </c>
      <c r="AI98" s="59">
        <f t="shared" si="272"/>
        <v>0</v>
      </c>
      <c r="AJ98" s="59">
        <f t="shared" si="273"/>
        <v>0</v>
      </c>
      <c r="AK98" s="59">
        <f t="shared" si="274"/>
        <v>0</v>
      </c>
      <c r="AL98" s="59">
        <f t="shared" si="275"/>
        <v>0</v>
      </c>
      <c r="AM98" s="59">
        <f t="shared" si="276"/>
        <v>0</v>
      </c>
      <c r="AN98" s="59">
        <f t="shared" si="277"/>
        <v>0</v>
      </c>
      <c r="AO98" s="59">
        <f t="shared" si="278"/>
        <v>0</v>
      </c>
      <c r="AP98" s="59">
        <f t="shared" si="279"/>
        <v>0</v>
      </c>
      <c r="AQ98" s="59">
        <f t="shared" si="280"/>
        <v>0</v>
      </c>
      <c r="AR98" s="59">
        <f t="shared" si="281"/>
        <v>0</v>
      </c>
      <c r="AS98" s="59">
        <f t="shared" si="282"/>
        <v>0</v>
      </c>
      <c r="AT98" s="59">
        <f t="shared" si="283"/>
        <v>0</v>
      </c>
      <c r="AU98" s="59">
        <f t="shared" si="284"/>
        <v>0</v>
      </c>
      <c r="AV98" s="59">
        <f t="shared" si="285"/>
        <v>0</v>
      </c>
      <c r="AW98" s="59">
        <f t="shared" si="286"/>
        <v>0</v>
      </c>
      <c r="AX98" s="59">
        <f t="shared" si="287"/>
        <v>0</v>
      </c>
      <c r="AY98" s="59">
        <f t="shared" si="288"/>
        <v>0</v>
      </c>
      <c r="AZ98" s="59">
        <f t="shared" si="289"/>
        <v>0</v>
      </c>
      <c r="BA98" s="59">
        <f t="shared" si="290"/>
        <v>0</v>
      </c>
      <c r="BB98" s="59">
        <f t="shared" si="291"/>
        <v>0</v>
      </c>
      <c r="BC98" s="59">
        <f t="shared" si="292"/>
        <v>0</v>
      </c>
      <c r="BD98" s="59">
        <f t="shared" si="293"/>
        <v>0</v>
      </c>
      <c r="BE98" s="59">
        <f t="shared" si="294"/>
        <v>0</v>
      </c>
      <c r="BF98" s="59">
        <f t="shared" si="295"/>
        <v>0</v>
      </c>
      <c r="BG98" s="59">
        <f t="shared" si="296"/>
        <v>0</v>
      </c>
      <c r="BH98" s="59">
        <f t="shared" si="297"/>
        <v>0</v>
      </c>
      <c r="BI98" s="59">
        <f t="shared" si="298"/>
        <v>0</v>
      </c>
      <c r="BJ98" s="59">
        <f t="shared" si="299"/>
        <v>0</v>
      </c>
      <c r="BK98" s="59">
        <f t="shared" si="300"/>
        <v>0</v>
      </c>
      <c r="BL98" s="59">
        <f t="shared" si="301"/>
        <v>0</v>
      </c>
      <c r="BM98" s="59">
        <f t="shared" si="302"/>
        <v>0</v>
      </c>
      <c r="BN98" s="59">
        <f t="shared" si="303"/>
        <v>0</v>
      </c>
      <c r="BO98" s="59">
        <f t="shared" si="304"/>
        <v>0</v>
      </c>
      <c r="BP98" s="59">
        <f t="shared" si="305"/>
        <v>0</v>
      </c>
      <c r="BQ98" s="59">
        <f t="shared" si="306"/>
        <v>0</v>
      </c>
      <c r="BR98" s="59">
        <f t="shared" si="307"/>
        <v>0</v>
      </c>
      <c r="BS98" s="59">
        <f t="shared" si="308"/>
        <v>0</v>
      </c>
      <c r="BT98" s="59">
        <f t="shared" si="309"/>
        <v>0</v>
      </c>
      <c r="BU98" s="59">
        <f t="shared" si="310"/>
        <v>0</v>
      </c>
      <c r="BV98" s="59">
        <f t="shared" si="311"/>
        <v>0</v>
      </c>
      <c r="BW98" s="59">
        <f t="shared" si="312"/>
        <v>0</v>
      </c>
      <c r="BX98" s="59">
        <f t="shared" si="313"/>
        <v>0</v>
      </c>
      <c r="BY98" s="59">
        <f t="shared" si="314"/>
        <v>0</v>
      </c>
      <c r="BZ98" s="59">
        <f t="shared" si="315"/>
        <v>0</v>
      </c>
      <c r="CA98" s="59">
        <f t="shared" si="316"/>
        <v>0</v>
      </c>
      <c r="CB98" s="59">
        <f t="shared" si="317"/>
        <v>0</v>
      </c>
      <c r="CC98" s="59">
        <f t="shared" si="318"/>
        <v>0</v>
      </c>
      <c r="CD98" s="59">
        <f t="shared" si="319"/>
        <v>0</v>
      </c>
      <c r="CE98" s="59">
        <f t="shared" si="320"/>
        <v>0</v>
      </c>
      <c r="CF98" s="59">
        <f t="shared" si="321"/>
        <v>0</v>
      </c>
      <c r="CG98" s="59">
        <f t="shared" si="322"/>
        <v>0</v>
      </c>
      <c r="CH98" s="59">
        <f t="shared" si="323"/>
        <v>0</v>
      </c>
      <c r="CI98" s="59">
        <f t="shared" si="324"/>
        <v>0</v>
      </c>
      <c r="CJ98" s="59">
        <f t="shared" si="325"/>
        <v>0</v>
      </c>
      <c r="CK98" s="59">
        <f t="shared" si="326"/>
        <v>0</v>
      </c>
      <c r="CL98" s="59">
        <f t="shared" si="327"/>
        <v>0</v>
      </c>
      <c r="CM98" s="59">
        <f t="shared" si="328"/>
        <v>0</v>
      </c>
      <c r="CN98" s="59">
        <f t="shared" si="329"/>
        <v>0</v>
      </c>
      <c r="CO98" s="59">
        <f t="shared" si="330"/>
        <v>0</v>
      </c>
      <c r="CP98" s="59">
        <f t="shared" si="331"/>
        <v>0</v>
      </c>
      <c r="CQ98" s="59">
        <f t="shared" si="332"/>
        <v>0</v>
      </c>
      <c r="CR98" s="59">
        <f t="shared" si="333"/>
        <v>0</v>
      </c>
      <c r="CS98" s="59">
        <f t="shared" si="334"/>
        <v>0</v>
      </c>
      <c r="CT98" s="59">
        <f t="shared" si="335"/>
        <v>0</v>
      </c>
      <c r="CU98" s="59">
        <f t="shared" si="336"/>
        <v>0</v>
      </c>
      <c r="CV98" s="59">
        <f t="shared" si="337"/>
        <v>0</v>
      </c>
      <c r="CW98" s="59">
        <f t="shared" si="338"/>
        <v>0</v>
      </c>
      <c r="CX98" s="59">
        <f t="shared" si="339"/>
        <v>0</v>
      </c>
      <c r="CY98" s="59">
        <f t="shared" si="340"/>
        <v>0</v>
      </c>
      <c r="CZ98" s="59">
        <f t="shared" si="341"/>
        <v>0</v>
      </c>
      <c r="DA98" s="59">
        <f t="shared" si="342"/>
        <v>0</v>
      </c>
      <c r="DB98" s="59">
        <f t="shared" si="343"/>
        <v>0</v>
      </c>
      <c r="DC98" s="59">
        <f t="shared" si="344"/>
        <v>0</v>
      </c>
      <c r="DD98" s="59">
        <f t="shared" si="345"/>
        <v>0</v>
      </c>
      <c r="DE98" s="59">
        <f t="shared" si="346"/>
        <v>0</v>
      </c>
      <c r="DF98" s="59">
        <f t="shared" si="347"/>
        <v>0</v>
      </c>
      <c r="DG98" s="59">
        <f t="shared" si="348"/>
        <v>0</v>
      </c>
      <c r="DH98" s="59">
        <f t="shared" si="349"/>
        <v>0</v>
      </c>
      <c r="DI98" s="59">
        <f t="shared" si="350"/>
        <v>0</v>
      </c>
      <c r="DJ98" s="59">
        <f t="shared" si="351"/>
        <v>0</v>
      </c>
      <c r="DK98" s="59">
        <f t="shared" si="352"/>
        <v>0</v>
      </c>
      <c r="DL98" s="59">
        <f t="shared" si="353"/>
        <v>0</v>
      </c>
      <c r="DM98" s="59">
        <f t="shared" si="354"/>
        <v>0</v>
      </c>
      <c r="DN98" s="59">
        <f t="shared" si="355"/>
        <v>0</v>
      </c>
      <c r="DO98" s="59">
        <f t="shared" si="356"/>
        <v>0</v>
      </c>
      <c r="DP98" s="59">
        <f t="shared" si="357"/>
        <v>0</v>
      </c>
      <c r="DQ98" s="59">
        <f t="shared" si="358"/>
        <v>0</v>
      </c>
      <c r="DR98" s="59">
        <f t="shared" si="359"/>
        <v>0</v>
      </c>
      <c r="DS98" s="59">
        <f t="shared" si="360"/>
        <v>0</v>
      </c>
      <c r="DT98" s="59">
        <f t="shared" si="361"/>
        <v>0</v>
      </c>
      <c r="DU98" s="59">
        <f t="shared" si="362"/>
        <v>0</v>
      </c>
      <c r="DV98" s="59">
        <f t="shared" si="363"/>
        <v>0</v>
      </c>
      <c r="DW98" s="59">
        <f t="shared" si="364"/>
        <v>0</v>
      </c>
    </row>
    <row r="99" spans="3:127" ht="16.5" thickTop="1" thickBot="1" x14ac:dyDescent="0.3">
      <c r="C99" s="119" t="str">
        <f t="shared" si="243"/>
        <v>Costo Variabile 30</v>
      </c>
      <c r="F99" s="58">
        <f t="shared" si="244"/>
        <v>0</v>
      </c>
      <c r="H99" s="59">
        <f t="shared" si="245"/>
        <v>0</v>
      </c>
      <c r="I99" s="59">
        <f t="shared" si="246"/>
        <v>0</v>
      </c>
      <c r="J99" s="59">
        <f t="shared" si="247"/>
        <v>0</v>
      </c>
      <c r="K99" s="59">
        <f t="shared" si="248"/>
        <v>0</v>
      </c>
      <c r="L99" s="59">
        <f t="shared" si="249"/>
        <v>0</v>
      </c>
      <c r="M99" s="59">
        <f t="shared" si="250"/>
        <v>0</v>
      </c>
      <c r="N99" s="59">
        <f t="shared" si="251"/>
        <v>0</v>
      </c>
      <c r="O99" s="59">
        <f t="shared" si="252"/>
        <v>0</v>
      </c>
      <c r="P99" s="59">
        <f t="shared" si="253"/>
        <v>0</v>
      </c>
      <c r="Q99" s="59">
        <f t="shared" si="254"/>
        <v>0</v>
      </c>
      <c r="R99" s="59">
        <f t="shared" si="255"/>
        <v>0</v>
      </c>
      <c r="S99" s="59">
        <f t="shared" si="256"/>
        <v>0</v>
      </c>
      <c r="T99" s="59">
        <f t="shared" si="257"/>
        <v>0</v>
      </c>
      <c r="U99" s="59">
        <f t="shared" si="258"/>
        <v>0</v>
      </c>
      <c r="V99" s="59">
        <f t="shared" si="259"/>
        <v>0</v>
      </c>
      <c r="W99" s="59">
        <f t="shared" si="260"/>
        <v>0</v>
      </c>
      <c r="X99" s="59">
        <f t="shared" si="261"/>
        <v>0</v>
      </c>
      <c r="Y99" s="59">
        <f t="shared" si="262"/>
        <v>0</v>
      </c>
      <c r="Z99" s="59">
        <f t="shared" si="263"/>
        <v>0</v>
      </c>
      <c r="AA99" s="59">
        <f t="shared" si="264"/>
        <v>0</v>
      </c>
      <c r="AB99" s="59">
        <f t="shared" si="265"/>
        <v>0</v>
      </c>
      <c r="AC99" s="59">
        <f t="shared" si="266"/>
        <v>0</v>
      </c>
      <c r="AD99" s="59">
        <f t="shared" si="267"/>
        <v>0</v>
      </c>
      <c r="AE99" s="59">
        <f t="shared" si="268"/>
        <v>0</v>
      </c>
      <c r="AF99" s="59">
        <f t="shared" si="269"/>
        <v>0</v>
      </c>
      <c r="AG99" s="59">
        <f t="shared" si="270"/>
        <v>0</v>
      </c>
      <c r="AH99" s="59">
        <f t="shared" si="271"/>
        <v>0</v>
      </c>
      <c r="AI99" s="59">
        <f t="shared" si="272"/>
        <v>0</v>
      </c>
      <c r="AJ99" s="59">
        <f t="shared" si="273"/>
        <v>0</v>
      </c>
      <c r="AK99" s="59">
        <f t="shared" si="274"/>
        <v>0</v>
      </c>
      <c r="AL99" s="59">
        <f t="shared" si="275"/>
        <v>0</v>
      </c>
      <c r="AM99" s="59">
        <f t="shared" si="276"/>
        <v>0</v>
      </c>
      <c r="AN99" s="59">
        <f t="shared" si="277"/>
        <v>0</v>
      </c>
      <c r="AO99" s="59">
        <f t="shared" si="278"/>
        <v>0</v>
      </c>
      <c r="AP99" s="59">
        <f t="shared" si="279"/>
        <v>0</v>
      </c>
      <c r="AQ99" s="59">
        <f t="shared" si="280"/>
        <v>0</v>
      </c>
      <c r="AR99" s="59">
        <f t="shared" si="281"/>
        <v>0</v>
      </c>
      <c r="AS99" s="59">
        <f t="shared" si="282"/>
        <v>0</v>
      </c>
      <c r="AT99" s="59">
        <f t="shared" si="283"/>
        <v>0</v>
      </c>
      <c r="AU99" s="59">
        <f t="shared" si="284"/>
        <v>0</v>
      </c>
      <c r="AV99" s="59">
        <f t="shared" si="285"/>
        <v>0</v>
      </c>
      <c r="AW99" s="59">
        <f t="shared" si="286"/>
        <v>0</v>
      </c>
      <c r="AX99" s="59">
        <f t="shared" si="287"/>
        <v>0</v>
      </c>
      <c r="AY99" s="59">
        <f t="shared" si="288"/>
        <v>0</v>
      </c>
      <c r="AZ99" s="59">
        <f t="shared" si="289"/>
        <v>0</v>
      </c>
      <c r="BA99" s="59">
        <f t="shared" si="290"/>
        <v>0</v>
      </c>
      <c r="BB99" s="59">
        <f t="shared" si="291"/>
        <v>0</v>
      </c>
      <c r="BC99" s="59">
        <f t="shared" si="292"/>
        <v>0</v>
      </c>
      <c r="BD99" s="59">
        <f t="shared" si="293"/>
        <v>0</v>
      </c>
      <c r="BE99" s="59">
        <f t="shared" si="294"/>
        <v>0</v>
      </c>
      <c r="BF99" s="59">
        <f t="shared" si="295"/>
        <v>0</v>
      </c>
      <c r="BG99" s="59">
        <f t="shared" si="296"/>
        <v>0</v>
      </c>
      <c r="BH99" s="59">
        <f t="shared" si="297"/>
        <v>0</v>
      </c>
      <c r="BI99" s="59">
        <f t="shared" si="298"/>
        <v>0</v>
      </c>
      <c r="BJ99" s="59">
        <f t="shared" si="299"/>
        <v>0</v>
      </c>
      <c r="BK99" s="59">
        <f t="shared" si="300"/>
        <v>0</v>
      </c>
      <c r="BL99" s="59">
        <f t="shared" si="301"/>
        <v>0</v>
      </c>
      <c r="BM99" s="59">
        <f t="shared" si="302"/>
        <v>0</v>
      </c>
      <c r="BN99" s="59">
        <f t="shared" si="303"/>
        <v>0</v>
      </c>
      <c r="BO99" s="59">
        <f t="shared" si="304"/>
        <v>0</v>
      </c>
      <c r="BP99" s="59">
        <f t="shared" si="305"/>
        <v>0</v>
      </c>
      <c r="BQ99" s="59">
        <f t="shared" si="306"/>
        <v>0</v>
      </c>
      <c r="BR99" s="59">
        <f t="shared" si="307"/>
        <v>0</v>
      </c>
      <c r="BS99" s="59">
        <f t="shared" si="308"/>
        <v>0</v>
      </c>
      <c r="BT99" s="59">
        <f t="shared" si="309"/>
        <v>0</v>
      </c>
      <c r="BU99" s="59">
        <f t="shared" si="310"/>
        <v>0</v>
      </c>
      <c r="BV99" s="59">
        <f t="shared" si="311"/>
        <v>0</v>
      </c>
      <c r="BW99" s="59">
        <f t="shared" si="312"/>
        <v>0</v>
      </c>
      <c r="BX99" s="59">
        <f t="shared" si="313"/>
        <v>0</v>
      </c>
      <c r="BY99" s="59">
        <f t="shared" si="314"/>
        <v>0</v>
      </c>
      <c r="BZ99" s="59">
        <f t="shared" si="315"/>
        <v>0</v>
      </c>
      <c r="CA99" s="59">
        <f t="shared" si="316"/>
        <v>0</v>
      </c>
      <c r="CB99" s="59">
        <f t="shared" si="317"/>
        <v>0</v>
      </c>
      <c r="CC99" s="59">
        <f t="shared" si="318"/>
        <v>0</v>
      </c>
      <c r="CD99" s="59">
        <f t="shared" si="319"/>
        <v>0</v>
      </c>
      <c r="CE99" s="59">
        <f t="shared" si="320"/>
        <v>0</v>
      </c>
      <c r="CF99" s="59">
        <f t="shared" si="321"/>
        <v>0</v>
      </c>
      <c r="CG99" s="59">
        <f t="shared" si="322"/>
        <v>0</v>
      </c>
      <c r="CH99" s="59">
        <f t="shared" si="323"/>
        <v>0</v>
      </c>
      <c r="CI99" s="59">
        <f t="shared" si="324"/>
        <v>0</v>
      </c>
      <c r="CJ99" s="59">
        <f t="shared" si="325"/>
        <v>0</v>
      </c>
      <c r="CK99" s="59">
        <f t="shared" si="326"/>
        <v>0</v>
      </c>
      <c r="CL99" s="59">
        <f t="shared" si="327"/>
        <v>0</v>
      </c>
      <c r="CM99" s="59">
        <f t="shared" si="328"/>
        <v>0</v>
      </c>
      <c r="CN99" s="59">
        <f t="shared" si="329"/>
        <v>0</v>
      </c>
      <c r="CO99" s="59">
        <f t="shared" si="330"/>
        <v>0</v>
      </c>
      <c r="CP99" s="59">
        <f t="shared" si="331"/>
        <v>0</v>
      </c>
      <c r="CQ99" s="59">
        <f t="shared" si="332"/>
        <v>0</v>
      </c>
      <c r="CR99" s="59">
        <f t="shared" si="333"/>
        <v>0</v>
      </c>
      <c r="CS99" s="59">
        <f t="shared" si="334"/>
        <v>0</v>
      </c>
      <c r="CT99" s="59">
        <f t="shared" si="335"/>
        <v>0</v>
      </c>
      <c r="CU99" s="59">
        <f t="shared" si="336"/>
        <v>0</v>
      </c>
      <c r="CV99" s="59">
        <f t="shared" si="337"/>
        <v>0</v>
      </c>
      <c r="CW99" s="59">
        <f t="shared" si="338"/>
        <v>0</v>
      </c>
      <c r="CX99" s="59">
        <f t="shared" si="339"/>
        <v>0</v>
      </c>
      <c r="CY99" s="59">
        <f t="shared" si="340"/>
        <v>0</v>
      </c>
      <c r="CZ99" s="59">
        <f t="shared" si="341"/>
        <v>0</v>
      </c>
      <c r="DA99" s="59">
        <f t="shared" si="342"/>
        <v>0</v>
      </c>
      <c r="DB99" s="59">
        <f t="shared" si="343"/>
        <v>0</v>
      </c>
      <c r="DC99" s="59">
        <f t="shared" si="344"/>
        <v>0</v>
      </c>
      <c r="DD99" s="59">
        <f t="shared" si="345"/>
        <v>0</v>
      </c>
      <c r="DE99" s="59">
        <f t="shared" si="346"/>
        <v>0</v>
      </c>
      <c r="DF99" s="59">
        <f t="shared" si="347"/>
        <v>0</v>
      </c>
      <c r="DG99" s="59">
        <f t="shared" si="348"/>
        <v>0</v>
      </c>
      <c r="DH99" s="59">
        <f t="shared" si="349"/>
        <v>0</v>
      </c>
      <c r="DI99" s="59">
        <f t="shared" si="350"/>
        <v>0</v>
      </c>
      <c r="DJ99" s="59">
        <f t="shared" si="351"/>
        <v>0</v>
      </c>
      <c r="DK99" s="59">
        <f t="shared" si="352"/>
        <v>0</v>
      </c>
      <c r="DL99" s="59">
        <f t="shared" si="353"/>
        <v>0</v>
      </c>
      <c r="DM99" s="59">
        <f t="shared" si="354"/>
        <v>0</v>
      </c>
      <c r="DN99" s="59">
        <f t="shared" si="355"/>
        <v>0</v>
      </c>
      <c r="DO99" s="59">
        <f t="shared" si="356"/>
        <v>0</v>
      </c>
      <c r="DP99" s="59">
        <f t="shared" si="357"/>
        <v>0</v>
      </c>
      <c r="DQ99" s="59">
        <f t="shared" si="358"/>
        <v>0</v>
      </c>
      <c r="DR99" s="59">
        <f t="shared" si="359"/>
        <v>0</v>
      </c>
      <c r="DS99" s="59">
        <f t="shared" si="360"/>
        <v>0</v>
      </c>
      <c r="DT99" s="59">
        <f t="shared" si="361"/>
        <v>0</v>
      </c>
      <c r="DU99" s="59">
        <f t="shared" si="362"/>
        <v>0</v>
      </c>
      <c r="DV99" s="59">
        <f t="shared" si="363"/>
        <v>0</v>
      </c>
      <c r="DW99" s="59">
        <f t="shared" si="364"/>
        <v>0</v>
      </c>
    </row>
    <row r="100" spans="3:127" ht="15.75" thickTop="1" x14ac:dyDescent="0.25">
      <c r="G100" s="16" t="s">
        <v>191</v>
      </c>
      <c r="H100" s="95">
        <f>SUM(H70:H99)</f>
        <v>0</v>
      </c>
      <c r="I100" s="95">
        <f t="shared" ref="I100:BT100" si="365">SUM(I70:I99)</f>
        <v>1756.8</v>
      </c>
      <c r="J100" s="95">
        <f t="shared" si="365"/>
        <v>1756.8</v>
      </c>
      <c r="K100" s="95">
        <f t="shared" si="365"/>
        <v>1756.8</v>
      </c>
      <c r="L100" s="95">
        <f t="shared" si="365"/>
        <v>1756.8</v>
      </c>
      <c r="M100" s="95">
        <f t="shared" si="365"/>
        <v>1756.8</v>
      </c>
      <c r="N100" s="95">
        <f t="shared" si="365"/>
        <v>1756.8</v>
      </c>
      <c r="O100" s="95">
        <f t="shared" si="365"/>
        <v>1756.8</v>
      </c>
      <c r="P100" s="95">
        <f t="shared" si="365"/>
        <v>1756.8</v>
      </c>
      <c r="Q100" s="95">
        <f t="shared" si="365"/>
        <v>1756.8</v>
      </c>
      <c r="R100" s="95">
        <f t="shared" si="365"/>
        <v>1756.8</v>
      </c>
      <c r="S100" s="95">
        <f t="shared" si="365"/>
        <v>1756.8</v>
      </c>
      <c r="T100" s="95">
        <f t="shared" si="365"/>
        <v>1756.8</v>
      </c>
      <c r="U100" s="95">
        <f t="shared" si="365"/>
        <v>4392</v>
      </c>
      <c r="V100" s="95">
        <f t="shared" si="365"/>
        <v>4392</v>
      </c>
      <c r="W100" s="95">
        <f t="shared" si="365"/>
        <v>4392</v>
      </c>
      <c r="X100" s="95">
        <f t="shared" si="365"/>
        <v>4392</v>
      </c>
      <c r="Y100" s="95">
        <f t="shared" si="365"/>
        <v>4392</v>
      </c>
      <c r="Z100" s="95">
        <f t="shared" si="365"/>
        <v>4392</v>
      </c>
      <c r="AA100" s="95">
        <f t="shared" si="365"/>
        <v>4392</v>
      </c>
      <c r="AB100" s="95">
        <f t="shared" si="365"/>
        <v>4392</v>
      </c>
      <c r="AC100" s="95">
        <f t="shared" si="365"/>
        <v>4392</v>
      </c>
      <c r="AD100" s="95">
        <f t="shared" si="365"/>
        <v>4392</v>
      </c>
      <c r="AE100" s="95">
        <f t="shared" si="365"/>
        <v>4392</v>
      </c>
      <c r="AF100" s="95">
        <f t="shared" si="365"/>
        <v>4392</v>
      </c>
      <c r="AG100" s="95">
        <f t="shared" si="365"/>
        <v>4392</v>
      </c>
      <c r="AH100" s="95">
        <f t="shared" si="365"/>
        <v>4392</v>
      </c>
      <c r="AI100" s="95">
        <f t="shared" si="365"/>
        <v>4392</v>
      </c>
      <c r="AJ100" s="95">
        <f t="shared" si="365"/>
        <v>4392</v>
      </c>
      <c r="AK100" s="95">
        <f t="shared" si="365"/>
        <v>4392</v>
      </c>
      <c r="AL100" s="95">
        <f t="shared" si="365"/>
        <v>4392</v>
      </c>
      <c r="AM100" s="95">
        <f t="shared" si="365"/>
        <v>4392</v>
      </c>
      <c r="AN100" s="95">
        <f t="shared" si="365"/>
        <v>4392</v>
      </c>
      <c r="AO100" s="95">
        <f t="shared" si="365"/>
        <v>4392</v>
      </c>
      <c r="AP100" s="95">
        <f t="shared" si="365"/>
        <v>4392</v>
      </c>
      <c r="AQ100" s="95">
        <f t="shared" si="365"/>
        <v>4392</v>
      </c>
      <c r="AR100" s="95">
        <f t="shared" si="365"/>
        <v>4392</v>
      </c>
      <c r="AS100" s="95">
        <f t="shared" si="365"/>
        <v>4392</v>
      </c>
      <c r="AT100" s="95">
        <f t="shared" si="365"/>
        <v>4392</v>
      </c>
      <c r="AU100" s="95">
        <f t="shared" si="365"/>
        <v>4392</v>
      </c>
      <c r="AV100" s="95">
        <f t="shared" si="365"/>
        <v>4392</v>
      </c>
      <c r="AW100" s="95">
        <f t="shared" si="365"/>
        <v>4392</v>
      </c>
      <c r="AX100" s="95">
        <f t="shared" si="365"/>
        <v>4392</v>
      </c>
      <c r="AY100" s="95">
        <f t="shared" si="365"/>
        <v>4392</v>
      </c>
      <c r="AZ100" s="95">
        <f t="shared" si="365"/>
        <v>4392</v>
      </c>
      <c r="BA100" s="95">
        <f t="shared" si="365"/>
        <v>4392</v>
      </c>
      <c r="BB100" s="95">
        <f t="shared" si="365"/>
        <v>4392</v>
      </c>
      <c r="BC100" s="95">
        <f t="shared" si="365"/>
        <v>4392</v>
      </c>
      <c r="BD100" s="95">
        <f t="shared" si="365"/>
        <v>4392</v>
      </c>
      <c r="BE100" s="95">
        <f t="shared" si="365"/>
        <v>4392</v>
      </c>
      <c r="BF100" s="95">
        <f t="shared" si="365"/>
        <v>4392</v>
      </c>
      <c r="BG100" s="95">
        <f t="shared" si="365"/>
        <v>4392</v>
      </c>
      <c r="BH100" s="95">
        <f t="shared" si="365"/>
        <v>4392</v>
      </c>
      <c r="BI100" s="95">
        <f t="shared" si="365"/>
        <v>4392</v>
      </c>
      <c r="BJ100" s="95">
        <f t="shared" si="365"/>
        <v>4392</v>
      </c>
      <c r="BK100" s="95">
        <f t="shared" si="365"/>
        <v>4392</v>
      </c>
      <c r="BL100" s="95">
        <f t="shared" si="365"/>
        <v>4392</v>
      </c>
      <c r="BM100" s="95">
        <f t="shared" si="365"/>
        <v>4392</v>
      </c>
      <c r="BN100" s="95">
        <f t="shared" si="365"/>
        <v>4392</v>
      </c>
      <c r="BO100" s="95">
        <f t="shared" si="365"/>
        <v>4392</v>
      </c>
      <c r="BP100" s="95">
        <f t="shared" si="365"/>
        <v>4392</v>
      </c>
      <c r="BQ100" s="95">
        <f t="shared" si="365"/>
        <v>4392</v>
      </c>
      <c r="BR100" s="95">
        <f t="shared" si="365"/>
        <v>4392</v>
      </c>
      <c r="BS100" s="95">
        <f t="shared" si="365"/>
        <v>4392</v>
      </c>
      <c r="BT100" s="95">
        <f t="shared" si="365"/>
        <v>4392</v>
      </c>
      <c r="BU100" s="95">
        <f t="shared" ref="BU100:DW100" si="366">SUM(BU70:BU99)</f>
        <v>4392</v>
      </c>
      <c r="BV100" s="95">
        <f t="shared" si="366"/>
        <v>4392</v>
      </c>
      <c r="BW100" s="95">
        <f t="shared" si="366"/>
        <v>4392</v>
      </c>
      <c r="BX100" s="95">
        <f t="shared" si="366"/>
        <v>4392</v>
      </c>
      <c r="BY100" s="95">
        <f t="shared" si="366"/>
        <v>4392</v>
      </c>
      <c r="BZ100" s="95">
        <f t="shared" si="366"/>
        <v>4392</v>
      </c>
      <c r="CA100" s="95">
        <f t="shared" si="366"/>
        <v>4392</v>
      </c>
      <c r="CB100" s="95">
        <f t="shared" si="366"/>
        <v>4392</v>
      </c>
      <c r="CC100" s="95">
        <f t="shared" si="366"/>
        <v>4392</v>
      </c>
      <c r="CD100" s="95">
        <f t="shared" si="366"/>
        <v>4392</v>
      </c>
      <c r="CE100" s="95">
        <f t="shared" si="366"/>
        <v>4392</v>
      </c>
      <c r="CF100" s="95">
        <f t="shared" si="366"/>
        <v>4392</v>
      </c>
      <c r="CG100" s="95">
        <f t="shared" si="366"/>
        <v>4392</v>
      </c>
      <c r="CH100" s="95">
        <f t="shared" si="366"/>
        <v>4392</v>
      </c>
      <c r="CI100" s="95">
        <f t="shared" si="366"/>
        <v>4392</v>
      </c>
      <c r="CJ100" s="95">
        <f t="shared" si="366"/>
        <v>4392</v>
      </c>
      <c r="CK100" s="95">
        <f t="shared" si="366"/>
        <v>4392</v>
      </c>
      <c r="CL100" s="95">
        <f t="shared" si="366"/>
        <v>4392</v>
      </c>
      <c r="CM100" s="95">
        <f t="shared" si="366"/>
        <v>4392</v>
      </c>
      <c r="CN100" s="95">
        <f t="shared" si="366"/>
        <v>4392</v>
      </c>
      <c r="CO100" s="95">
        <f t="shared" si="366"/>
        <v>4392</v>
      </c>
      <c r="CP100" s="95">
        <f t="shared" si="366"/>
        <v>4392</v>
      </c>
      <c r="CQ100" s="95">
        <f t="shared" si="366"/>
        <v>4392</v>
      </c>
      <c r="CR100" s="95">
        <f t="shared" si="366"/>
        <v>4392</v>
      </c>
      <c r="CS100" s="95">
        <f t="shared" si="366"/>
        <v>4392</v>
      </c>
      <c r="CT100" s="95">
        <f t="shared" si="366"/>
        <v>4392</v>
      </c>
      <c r="CU100" s="95">
        <f t="shared" si="366"/>
        <v>4392</v>
      </c>
      <c r="CV100" s="95">
        <f t="shared" si="366"/>
        <v>4392</v>
      </c>
      <c r="CW100" s="95">
        <f t="shared" si="366"/>
        <v>4392</v>
      </c>
      <c r="CX100" s="95">
        <f t="shared" si="366"/>
        <v>4392</v>
      </c>
      <c r="CY100" s="95">
        <f t="shared" si="366"/>
        <v>4392</v>
      </c>
      <c r="CZ100" s="95">
        <f t="shared" si="366"/>
        <v>4392</v>
      </c>
      <c r="DA100" s="95">
        <f t="shared" si="366"/>
        <v>4392</v>
      </c>
      <c r="DB100" s="95">
        <f t="shared" si="366"/>
        <v>4392</v>
      </c>
      <c r="DC100" s="95">
        <f t="shared" si="366"/>
        <v>4392</v>
      </c>
      <c r="DD100" s="95">
        <f t="shared" si="366"/>
        <v>4392</v>
      </c>
      <c r="DE100" s="95">
        <f t="shared" si="366"/>
        <v>4392</v>
      </c>
      <c r="DF100" s="95">
        <f t="shared" si="366"/>
        <v>4392</v>
      </c>
      <c r="DG100" s="95">
        <f t="shared" si="366"/>
        <v>4392</v>
      </c>
      <c r="DH100" s="95">
        <f t="shared" si="366"/>
        <v>4392</v>
      </c>
      <c r="DI100" s="95">
        <f t="shared" si="366"/>
        <v>4392</v>
      </c>
      <c r="DJ100" s="95">
        <f t="shared" si="366"/>
        <v>4392</v>
      </c>
      <c r="DK100" s="95">
        <f t="shared" si="366"/>
        <v>4392</v>
      </c>
      <c r="DL100" s="95">
        <f t="shared" si="366"/>
        <v>4392</v>
      </c>
      <c r="DM100" s="95">
        <f t="shared" si="366"/>
        <v>4392</v>
      </c>
      <c r="DN100" s="95">
        <f t="shared" si="366"/>
        <v>4392</v>
      </c>
      <c r="DO100" s="95">
        <f t="shared" si="366"/>
        <v>4392</v>
      </c>
      <c r="DP100" s="95">
        <f t="shared" si="366"/>
        <v>4392</v>
      </c>
      <c r="DQ100" s="95">
        <f t="shared" si="366"/>
        <v>4392</v>
      </c>
      <c r="DR100" s="95">
        <f t="shared" si="366"/>
        <v>4392</v>
      </c>
      <c r="DS100" s="95">
        <f t="shared" si="366"/>
        <v>4392</v>
      </c>
      <c r="DT100" s="95">
        <f t="shared" si="366"/>
        <v>4392</v>
      </c>
      <c r="DU100" s="95">
        <f t="shared" si="366"/>
        <v>4392</v>
      </c>
      <c r="DV100" s="95">
        <f t="shared" si="366"/>
        <v>4392</v>
      </c>
      <c r="DW100" s="95">
        <f t="shared" si="366"/>
        <v>4392</v>
      </c>
    </row>
    <row r="101" spans="3:127" ht="19.5" thickBot="1" x14ac:dyDescent="0.35">
      <c r="C101" s="29" t="s">
        <v>196</v>
      </c>
    </row>
    <row r="102" spans="3:127" ht="16.5" thickTop="1" thickBot="1" x14ac:dyDescent="0.3">
      <c r="C102" s="119" t="str">
        <f>+C70</f>
        <v>Commerciali</v>
      </c>
      <c r="H102" s="59">
        <f>+H6+H38-H70</f>
        <v>1756.8</v>
      </c>
      <c r="I102" s="59">
        <f t="shared" ref="I102:BT103" si="367">+I6+I38-I70</f>
        <v>0</v>
      </c>
      <c r="J102" s="59">
        <f t="shared" si="367"/>
        <v>0</v>
      </c>
      <c r="K102" s="59">
        <f t="shared" si="367"/>
        <v>0</v>
      </c>
      <c r="L102" s="59">
        <f t="shared" si="367"/>
        <v>0</v>
      </c>
      <c r="M102" s="59">
        <f t="shared" si="367"/>
        <v>0</v>
      </c>
      <c r="N102" s="59">
        <f t="shared" si="367"/>
        <v>0</v>
      </c>
      <c r="O102" s="59">
        <f t="shared" si="367"/>
        <v>0</v>
      </c>
      <c r="P102" s="59">
        <f t="shared" si="367"/>
        <v>0</v>
      </c>
      <c r="Q102" s="59">
        <f t="shared" si="367"/>
        <v>0</v>
      </c>
      <c r="R102" s="59">
        <f t="shared" si="367"/>
        <v>0</v>
      </c>
      <c r="S102" s="59">
        <f t="shared" si="367"/>
        <v>0</v>
      </c>
      <c r="T102" s="59">
        <f t="shared" si="367"/>
        <v>2635.2</v>
      </c>
      <c r="U102" s="59">
        <f t="shared" si="367"/>
        <v>0</v>
      </c>
      <c r="V102" s="59">
        <f t="shared" si="367"/>
        <v>0</v>
      </c>
      <c r="W102" s="59">
        <f t="shared" si="367"/>
        <v>0</v>
      </c>
      <c r="X102" s="59">
        <f t="shared" si="367"/>
        <v>0</v>
      </c>
      <c r="Y102" s="59">
        <f t="shared" si="367"/>
        <v>0</v>
      </c>
      <c r="Z102" s="59">
        <f t="shared" si="367"/>
        <v>0</v>
      </c>
      <c r="AA102" s="59">
        <f t="shared" si="367"/>
        <v>0</v>
      </c>
      <c r="AB102" s="59">
        <f t="shared" si="367"/>
        <v>0</v>
      </c>
      <c r="AC102" s="59">
        <f t="shared" si="367"/>
        <v>0</v>
      </c>
      <c r="AD102" s="59">
        <f t="shared" si="367"/>
        <v>0</v>
      </c>
      <c r="AE102" s="59">
        <f t="shared" si="367"/>
        <v>0</v>
      </c>
      <c r="AF102" s="59">
        <f t="shared" si="367"/>
        <v>0</v>
      </c>
      <c r="AG102" s="59">
        <f t="shared" si="367"/>
        <v>0</v>
      </c>
      <c r="AH102" s="59">
        <f t="shared" si="367"/>
        <v>0</v>
      </c>
      <c r="AI102" s="59">
        <f t="shared" si="367"/>
        <v>0</v>
      </c>
      <c r="AJ102" s="59">
        <f t="shared" si="367"/>
        <v>0</v>
      </c>
      <c r="AK102" s="59">
        <f t="shared" si="367"/>
        <v>0</v>
      </c>
      <c r="AL102" s="59">
        <f t="shared" si="367"/>
        <v>0</v>
      </c>
      <c r="AM102" s="59">
        <f t="shared" si="367"/>
        <v>0</v>
      </c>
      <c r="AN102" s="59">
        <f t="shared" si="367"/>
        <v>0</v>
      </c>
      <c r="AO102" s="59">
        <f t="shared" si="367"/>
        <v>0</v>
      </c>
      <c r="AP102" s="59">
        <f t="shared" si="367"/>
        <v>0</v>
      </c>
      <c r="AQ102" s="59">
        <f t="shared" si="367"/>
        <v>0</v>
      </c>
      <c r="AR102" s="59">
        <f t="shared" si="367"/>
        <v>0</v>
      </c>
      <c r="AS102" s="59">
        <f t="shared" si="367"/>
        <v>0</v>
      </c>
      <c r="AT102" s="59">
        <f t="shared" si="367"/>
        <v>0</v>
      </c>
      <c r="AU102" s="59">
        <f t="shared" si="367"/>
        <v>0</v>
      </c>
      <c r="AV102" s="59">
        <f t="shared" si="367"/>
        <v>0</v>
      </c>
      <c r="AW102" s="59">
        <f t="shared" si="367"/>
        <v>0</v>
      </c>
      <c r="AX102" s="59">
        <f t="shared" si="367"/>
        <v>0</v>
      </c>
      <c r="AY102" s="59">
        <f t="shared" si="367"/>
        <v>0</v>
      </c>
      <c r="AZ102" s="59">
        <f t="shared" si="367"/>
        <v>0</v>
      </c>
      <c r="BA102" s="59">
        <f t="shared" si="367"/>
        <v>0</v>
      </c>
      <c r="BB102" s="59">
        <f t="shared" si="367"/>
        <v>0</v>
      </c>
      <c r="BC102" s="59">
        <f t="shared" si="367"/>
        <v>0</v>
      </c>
      <c r="BD102" s="59">
        <f t="shared" si="367"/>
        <v>0</v>
      </c>
      <c r="BE102" s="59">
        <f t="shared" si="367"/>
        <v>0</v>
      </c>
      <c r="BF102" s="59">
        <f t="shared" si="367"/>
        <v>0</v>
      </c>
      <c r="BG102" s="59">
        <f t="shared" si="367"/>
        <v>0</v>
      </c>
      <c r="BH102" s="59">
        <f t="shared" si="367"/>
        <v>0</v>
      </c>
      <c r="BI102" s="59">
        <f t="shared" si="367"/>
        <v>0</v>
      </c>
      <c r="BJ102" s="59">
        <f t="shared" si="367"/>
        <v>0</v>
      </c>
      <c r="BK102" s="59">
        <f t="shared" si="367"/>
        <v>0</v>
      </c>
      <c r="BL102" s="59">
        <f t="shared" si="367"/>
        <v>0</v>
      </c>
      <c r="BM102" s="59">
        <f t="shared" si="367"/>
        <v>0</v>
      </c>
      <c r="BN102" s="59">
        <f t="shared" si="367"/>
        <v>0</v>
      </c>
      <c r="BO102" s="59">
        <f t="shared" si="367"/>
        <v>0</v>
      </c>
      <c r="BP102" s="59">
        <f t="shared" si="367"/>
        <v>0</v>
      </c>
      <c r="BQ102" s="59">
        <f t="shared" si="367"/>
        <v>0</v>
      </c>
      <c r="BR102" s="59">
        <f t="shared" si="367"/>
        <v>0</v>
      </c>
      <c r="BS102" s="59">
        <f t="shared" si="367"/>
        <v>0</v>
      </c>
      <c r="BT102" s="59">
        <f t="shared" si="367"/>
        <v>0</v>
      </c>
      <c r="BU102" s="59">
        <f t="shared" ref="BU102:DW106" si="368">+BU6+BU38-BU70</f>
        <v>0</v>
      </c>
      <c r="BV102" s="59">
        <f t="shared" si="368"/>
        <v>0</v>
      </c>
      <c r="BW102" s="59">
        <f t="shared" si="368"/>
        <v>0</v>
      </c>
      <c r="BX102" s="59">
        <f t="shared" si="368"/>
        <v>0</v>
      </c>
      <c r="BY102" s="59">
        <f t="shared" si="368"/>
        <v>0</v>
      </c>
      <c r="BZ102" s="59">
        <f t="shared" si="368"/>
        <v>0</v>
      </c>
      <c r="CA102" s="59">
        <f t="shared" si="368"/>
        <v>0</v>
      </c>
      <c r="CB102" s="59">
        <f t="shared" si="368"/>
        <v>0</v>
      </c>
      <c r="CC102" s="59">
        <f t="shared" si="368"/>
        <v>0</v>
      </c>
      <c r="CD102" s="59">
        <f t="shared" si="368"/>
        <v>0</v>
      </c>
      <c r="CE102" s="59">
        <f t="shared" si="368"/>
        <v>0</v>
      </c>
      <c r="CF102" s="59">
        <f t="shared" si="368"/>
        <v>0</v>
      </c>
      <c r="CG102" s="59">
        <f t="shared" si="368"/>
        <v>0</v>
      </c>
      <c r="CH102" s="59">
        <f t="shared" si="368"/>
        <v>0</v>
      </c>
      <c r="CI102" s="59">
        <f t="shared" si="368"/>
        <v>0</v>
      </c>
      <c r="CJ102" s="59">
        <f t="shared" si="368"/>
        <v>0</v>
      </c>
      <c r="CK102" s="59">
        <f t="shared" si="368"/>
        <v>0</v>
      </c>
      <c r="CL102" s="59">
        <f t="shared" si="368"/>
        <v>0</v>
      </c>
      <c r="CM102" s="59">
        <f t="shared" si="368"/>
        <v>0</v>
      </c>
      <c r="CN102" s="59">
        <f t="shared" si="368"/>
        <v>0</v>
      </c>
      <c r="CO102" s="59">
        <f t="shared" si="368"/>
        <v>0</v>
      </c>
      <c r="CP102" s="59">
        <f t="shared" si="368"/>
        <v>0</v>
      </c>
      <c r="CQ102" s="59">
        <f t="shared" si="368"/>
        <v>0</v>
      </c>
      <c r="CR102" s="59">
        <f t="shared" si="368"/>
        <v>0</v>
      </c>
      <c r="CS102" s="59">
        <f t="shared" si="368"/>
        <v>0</v>
      </c>
      <c r="CT102" s="59">
        <f t="shared" si="368"/>
        <v>0</v>
      </c>
      <c r="CU102" s="59">
        <f t="shared" si="368"/>
        <v>0</v>
      </c>
      <c r="CV102" s="59">
        <f t="shared" si="368"/>
        <v>0</v>
      </c>
      <c r="CW102" s="59">
        <f t="shared" si="368"/>
        <v>0</v>
      </c>
      <c r="CX102" s="59">
        <f t="shared" si="368"/>
        <v>0</v>
      </c>
      <c r="CY102" s="59">
        <f t="shared" si="368"/>
        <v>0</v>
      </c>
      <c r="CZ102" s="59">
        <f t="shared" si="368"/>
        <v>0</v>
      </c>
      <c r="DA102" s="59">
        <f t="shared" si="368"/>
        <v>0</v>
      </c>
      <c r="DB102" s="59">
        <f t="shared" si="368"/>
        <v>0</v>
      </c>
      <c r="DC102" s="59">
        <f t="shared" si="368"/>
        <v>0</v>
      </c>
      <c r="DD102" s="59">
        <f t="shared" si="368"/>
        <v>0</v>
      </c>
      <c r="DE102" s="59">
        <f t="shared" si="368"/>
        <v>0</v>
      </c>
      <c r="DF102" s="59">
        <f t="shared" si="368"/>
        <v>0</v>
      </c>
      <c r="DG102" s="59">
        <f t="shared" si="368"/>
        <v>0</v>
      </c>
      <c r="DH102" s="59">
        <f t="shared" si="368"/>
        <v>0</v>
      </c>
      <c r="DI102" s="59">
        <f t="shared" si="368"/>
        <v>0</v>
      </c>
      <c r="DJ102" s="59">
        <f t="shared" si="368"/>
        <v>0</v>
      </c>
      <c r="DK102" s="59">
        <f t="shared" si="368"/>
        <v>0</v>
      </c>
      <c r="DL102" s="59">
        <f t="shared" si="368"/>
        <v>0</v>
      </c>
      <c r="DM102" s="59">
        <f t="shared" si="368"/>
        <v>0</v>
      </c>
      <c r="DN102" s="59">
        <f t="shared" si="368"/>
        <v>0</v>
      </c>
      <c r="DO102" s="59">
        <f t="shared" si="368"/>
        <v>0</v>
      </c>
      <c r="DP102" s="59">
        <f t="shared" si="368"/>
        <v>0</v>
      </c>
      <c r="DQ102" s="59">
        <f t="shared" si="368"/>
        <v>0</v>
      </c>
      <c r="DR102" s="59">
        <f t="shared" si="368"/>
        <v>0</v>
      </c>
      <c r="DS102" s="59">
        <f t="shared" si="368"/>
        <v>0</v>
      </c>
      <c r="DT102" s="59">
        <f t="shared" si="368"/>
        <v>0</v>
      </c>
      <c r="DU102" s="59">
        <f t="shared" si="368"/>
        <v>0</v>
      </c>
      <c r="DV102" s="59">
        <f t="shared" si="368"/>
        <v>0</v>
      </c>
      <c r="DW102" s="59">
        <f t="shared" si="368"/>
        <v>0</v>
      </c>
    </row>
    <row r="103" spans="3:127" ht="16.5" thickTop="1" thickBot="1" x14ac:dyDescent="0.3">
      <c r="C103" s="119" t="str">
        <f t="shared" ref="C103:C131" si="369">+C71</f>
        <v>Costo Variabile 2</v>
      </c>
      <c r="H103" s="59">
        <f t="shared" ref="H103:W131" si="370">+H7+H39-H71</f>
        <v>0</v>
      </c>
      <c r="I103" s="59">
        <f t="shared" si="370"/>
        <v>0</v>
      </c>
      <c r="J103" s="59">
        <f t="shared" si="370"/>
        <v>0</v>
      </c>
      <c r="K103" s="59">
        <f t="shared" si="370"/>
        <v>0</v>
      </c>
      <c r="L103" s="59">
        <f t="shared" si="370"/>
        <v>0</v>
      </c>
      <c r="M103" s="59">
        <f t="shared" si="370"/>
        <v>0</v>
      </c>
      <c r="N103" s="59">
        <f t="shared" si="370"/>
        <v>0</v>
      </c>
      <c r="O103" s="59">
        <f t="shared" si="370"/>
        <v>0</v>
      </c>
      <c r="P103" s="59">
        <f t="shared" si="370"/>
        <v>0</v>
      </c>
      <c r="Q103" s="59">
        <f t="shared" si="370"/>
        <v>0</v>
      </c>
      <c r="R103" s="59">
        <f t="shared" si="370"/>
        <v>0</v>
      </c>
      <c r="S103" s="59">
        <f t="shared" si="370"/>
        <v>0</v>
      </c>
      <c r="T103" s="59">
        <f t="shared" si="370"/>
        <v>0</v>
      </c>
      <c r="U103" s="59">
        <f t="shared" si="370"/>
        <v>0</v>
      </c>
      <c r="V103" s="59">
        <f t="shared" si="370"/>
        <v>0</v>
      </c>
      <c r="W103" s="59">
        <f t="shared" si="370"/>
        <v>0</v>
      </c>
      <c r="X103" s="59">
        <f t="shared" si="367"/>
        <v>0</v>
      </c>
      <c r="Y103" s="59">
        <f t="shared" si="367"/>
        <v>0</v>
      </c>
      <c r="Z103" s="59">
        <f t="shared" si="367"/>
        <v>0</v>
      </c>
      <c r="AA103" s="59">
        <f t="shared" si="367"/>
        <v>0</v>
      </c>
      <c r="AB103" s="59">
        <f t="shared" si="367"/>
        <v>0</v>
      </c>
      <c r="AC103" s="59">
        <f t="shared" si="367"/>
        <v>0</v>
      </c>
      <c r="AD103" s="59">
        <f t="shared" si="367"/>
        <v>0</v>
      </c>
      <c r="AE103" s="59">
        <f t="shared" si="367"/>
        <v>0</v>
      </c>
      <c r="AF103" s="59">
        <f t="shared" si="367"/>
        <v>0</v>
      </c>
      <c r="AG103" s="59">
        <f t="shared" si="367"/>
        <v>0</v>
      </c>
      <c r="AH103" s="59">
        <f t="shared" si="367"/>
        <v>0</v>
      </c>
      <c r="AI103" s="59">
        <f t="shared" si="367"/>
        <v>0</v>
      </c>
      <c r="AJ103" s="59">
        <f t="shared" si="367"/>
        <v>0</v>
      </c>
      <c r="AK103" s="59">
        <f t="shared" si="367"/>
        <v>0</v>
      </c>
      <c r="AL103" s="59">
        <f t="shared" si="367"/>
        <v>0</v>
      </c>
      <c r="AM103" s="59">
        <f t="shared" si="367"/>
        <v>0</v>
      </c>
      <c r="AN103" s="59">
        <f t="shared" si="367"/>
        <v>0</v>
      </c>
      <c r="AO103" s="59">
        <f t="shared" si="367"/>
        <v>0</v>
      </c>
      <c r="AP103" s="59">
        <f t="shared" si="367"/>
        <v>0</v>
      </c>
      <c r="AQ103" s="59">
        <f t="shared" si="367"/>
        <v>0</v>
      </c>
      <c r="AR103" s="59">
        <f t="shared" si="367"/>
        <v>0</v>
      </c>
      <c r="AS103" s="59">
        <f t="shared" si="367"/>
        <v>0</v>
      </c>
      <c r="AT103" s="59">
        <f t="shared" si="367"/>
        <v>0</v>
      </c>
      <c r="AU103" s="59">
        <f t="shared" si="367"/>
        <v>0</v>
      </c>
      <c r="AV103" s="59">
        <f t="shared" si="367"/>
        <v>0</v>
      </c>
      <c r="AW103" s="59">
        <f t="shared" si="367"/>
        <v>0</v>
      </c>
      <c r="AX103" s="59">
        <f t="shared" si="367"/>
        <v>0</v>
      </c>
      <c r="AY103" s="59">
        <f t="shared" si="367"/>
        <v>0</v>
      </c>
      <c r="AZ103" s="59">
        <f t="shared" si="367"/>
        <v>0</v>
      </c>
      <c r="BA103" s="59">
        <f t="shared" si="367"/>
        <v>0</v>
      </c>
      <c r="BB103" s="59">
        <f t="shared" si="367"/>
        <v>0</v>
      </c>
      <c r="BC103" s="59">
        <f t="shared" si="367"/>
        <v>0</v>
      </c>
      <c r="BD103" s="59">
        <f t="shared" si="367"/>
        <v>0</v>
      </c>
      <c r="BE103" s="59">
        <f t="shared" si="367"/>
        <v>0</v>
      </c>
      <c r="BF103" s="59">
        <f t="shared" si="367"/>
        <v>0</v>
      </c>
      <c r="BG103" s="59">
        <f t="shared" si="367"/>
        <v>0</v>
      </c>
      <c r="BH103" s="59">
        <f t="shared" si="367"/>
        <v>0</v>
      </c>
      <c r="BI103" s="59">
        <f t="shared" si="367"/>
        <v>0</v>
      </c>
      <c r="BJ103" s="59">
        <f t="shared" si="367"/>
        <v>0</v>
      </c>
      <c r="BK103" s="59">
        <f t="shared" si="367"/>
        <v>0</v>
      </c>
      <c r="BL103" s="59">
        <f t="shared" si="367"/>
        <v>0</v>
      </c>
      <c r="BM103" s="59">
        <f t="shared" si="367"/>
        <v>0</v>
      </c>
      <c r="BN103" s="59">
        <f t="shared" si="367"/>
        <v>0</v>
      </c>
      <c r="BO103" s="59">
        <f t="shared" si="367"/>
        <v>0</v>
      </c>
      <c r="BP103" s="59">
        <f t="shared" si="367"/>
        <v>0</v>
      </c>
      <c r="BQ103" s="59">
        <f t="shared" si="367"/>
        <v>0</v>
      </c>
      <c r="BR103" s="59">
        <f t="shared" si="367"/>
        <v>0</v>
      </c>
      <c r="BS103" s="59">
        <f t="shared" si="367"/>
        <v>0</v>
      </c>
      <c r="BT103" s="59">
        <f t="shared" si="367"/>
        <v>0</v>
      </c>
      <c r="BU103" s="59">
        <f t="shared" si="368"/>
        <v>0</v>
      </c>
      <c r="BV103" s="59">
        <f t="shared" si="368"/>
        <v>0</v>
      </c>
      <c r="BW103" s="59">
        <f t="shared" si="368"/>
        <v>0</v>
      </c>
      <c r="BX103" s="59">
        <f t="shared" si="368"/>
        <v>0</v>
      </c>
      <c r="BY103" s="59">
        <f t="shared" si="368"/>
        <v>0</v>
      </c>
      <c r="BZ103" s="59">
        <f t="shared" si="368"/>
        <v>0</v>
      </c>
      <c r="CA103" s="59">
        <f t="shared" si="368"/>
        <v>0</v>
      </c>
      <c r="CB103" s="59">
        <f t="shared" si="368"/>
        <v>0</v>
      </c>
      <c r="CC103" s="59">
        <f t="shared" si="368"/>
        <v>0</v>
      </c>
      <c r="CD103" s="59">
        <f t="shared" si="368"/>
        <v>0</v>
      </c>
      <c r="CE103" s="59">
        <f t="shared" si="368"/>
        <v>0</v>
      </c>
      <c r="CF103" s="59">
        <f t="shared" si="368"/>
        <v>0</v>
      </c>
      <c r="CG103" s="59">
        <f t="shared" si="368"/>
        <v>0</v>
      </c>
      <c r="CH103" s="59">
        <f t="shared" si="368"/>
        <v>0</v>
      </c>
      <c r="CI103" s="59">
        <f t="shared" si="368"/>
        <v>0</v>
      </c>
      <c r="CJ103" s="59">
        <f t="shared" si="368"/>
        <v>0</v>
      </c>
      <c r="CK103" s="59">
        <f t="shared" si="368"/>
        <v>0</v>
      </c>
      <c r="CL103" s="59">
        <f t="shared" si="368"/>
        <v>0</v>
      </c>
      <c r="CM103" s="59">
        <f t="shared" si="368"/>
        <v>0</v>
      </c>
      <c r="CN103" s="59">
        <f t="shared" si="368"/>
        <v>0</v>
      </c>
      <c r="CO103" s="59">
        <f t="shared" si="368"/>
        <v>0</v>
      </c>
      <c r="CP103" s="59">
        <f t="shared" si="368"/>
        <v>0</v>
      </c>
      <c r="CQ103" s="59">
        <f t="shared" si="368"/>
        <v>0</v>
      </c>
      <c r="CR103" s="59">
        <f t="shared" si="368"/>
        <v>0</v>
      </c>
      <c r="CS103" s="59">
        <f t="shared" si="368"/>
        <v>0</v>
      </c>
      <c r="CT103" s="59">
        <f t="shared" si="368"/>
        <v>0</v>
      </c>
      <c r="CU103" s="59">
        <f t="shared" si="368"/>
        <v>0</v>
      </c>
      <c r="CV103" s="59">
        <f t="shared" si="368"/>
        <v>0</v>
      </c>
      <c r="CW103" s="59">
        <f t="shared" si="368"/>
        <v>0</v>
      </c>
      <c r="CX103" s="59">
        <f t="shared" si="368"/>
        <v>0</v>
      </c>
      <c r="CY103" s="59">
        <f t="shared" si="368"/>
        <v>0</v>
      </c>
      <c r="CZ103" s="59">
        <f t="shared" si="368"/>
        <v>0</v>
      </c>
      <c r="DA103" s="59">
        <f t="shared" si="368"/>
        <v>0</v>
      </c>
      <c r="DB103" s="59">
        <f t="shared" si="368"/>
        <v>0</v>
      </c>
      <c r="DC103" s="59">
        <f t="shared" si="368"/>
        <v>0</v>
      </c>
      <c r="DD103" s="59">
        <f t="shared" si="368"/>
        <v>0</v>
      </c>
      <c r="DE103" s="59">
        <f t="shared" si="368"/>
        <v>0</v>
      </c>
      <c r="DF103" s="59">
        <f t="shared" si="368"/>
        <v>0</v>
      </c>
      <c r="DG103" s="59">
        <f t="shared" si="368"/>
        <v>0</v>
      </c>
      <c r="DH103" s="59">
        <f t="shared" si="368"/>
        <v>0</v>
      </c>
      <c r="DI103" s="59">
        <f t="shared" si="368"/>
        <v>0</v>
      </c>
      <c r="DJ103" s="59">
        <f t="shared" si="368"/>
        <v>0</v>
      </c>
      <c r="DK103" s="59">
        <f t="shared" si="368"/>
        <v>0</v>
      </c>
      <c r="DL103" s="59">
        <f t="shared" si="368"/>
        <v>0</v>
      </c>
      <c r="DM103" s="59">
        <f t="shared" si="368"/>
        <v>0</v>
      </c>
      <c r="DN103" s="59">
        <f t="shared" si="368"/>
        <v>0</v>
      </c>
      <c r="DO103" s="59">
        <f t="shared" si="368"/>
        <v>0</v>
      </c>
      <c r="DP103" s="59">
        <f t="shared" si="368"/>
        <v>0</v>
      </c>
      <c r="DQ103" s="59">
        <f t="shared" si="368"/>
        <v>0</v>
      </c>
      <c r="DR103" s="59">
        <f t="shared" si="368"/>
        <v>0</v>
      </c>
      <c r="DS103" s="59">
        <f t="shared" si="368"/>
        <v>0</v>
      </c>
      <c r="DT103" s="59">
        <f t="shared" si="368"/>
        <v>0</v>
      </c>
      <c r="DU103" s="59">
        <f t="shared" si="368"/>
        <v>0</v>
      </c>
      <c r="DV103" s="59">
        <f t="shared" si="368"/>
        <v>0</v>
      </c>
      <c r="DW103" s="59">
        <f t="shared" si="368"/>
        <v>0</v>
      </c>
    </row>
    <row r="104" spans="3:127" ht="16.5" thickTop="1" thickBot="1" x14ac:dyDescent="0.3">
      <c r="C104" s="119" t="str">
        <f t="shared" si="369"/>
        <v>Costo Variabile 3</v>
      </c>
      <c r="H104" s="59">
        <f t="shared" si="370"/>
        <v>0</v>
      </c>
      <c r="I104" s="59">
        <f t="shared" ref="I104:BT107" si="371">+I8+I40-I72</f>
        <v>0</v>
      </c>
      <c r="J104" s="59">
        <f t="shared" si="371"/>
        <v>0</v>
      </c>
      <c r="K104" s="59">
        <f t="shared" si="371"/>
        <v>0</v>
      </c>
      <c r="L104" s="59">
        <f t="shared" si="371"/>
        <v>0</v>
      </c>
      <c r="M104" s="59">
        <f t="shared" si="371"/>
        <v>0</v>
      </c>
      <c r="N104" s="59">
        <f t="shared" si="371"/>
        <v>0</v>
      </c>
      <c r="O104" s="59">
        <f t="shared" si="371"/>
        <v>0</v>
      </c>
      <c r="P104" s="59">
        <f t="shared" si="371"/>
        <v>0</v>
      </c>
      <c r="Q104" s="59">
        <f t="shared" si="371"/>
        <v>0</v>
      </c>
      <c r="R104" s="59">
        <f t="shared" si="371"/>
        <v>0</v>
      </c>
      <c r="S104" s="59">
        <f t="shared" si="371"/>
        <v>0</v>
      </c>
      <c r="T104" s="59">
        <f t="shared" si="371"/>
        <v>0</v>
      </c>
      <c r="U104" s="59">
        <f t="shared" si="371"/>
        <v>0</v>
      </c>
      <c r="V104" s="59">
        <f t="shared" si="371"/>
        <v>0</v>
      </c>
      <c r="W104" s="59">
        <f t="shared" si="371"/>
        <v>0</v>
      </c>
      <c r="X104" s="59">
        <f t="shared" si="371"/>
        <v>0</v>
      </c>
      <c r="Y104" s="59">
        <f t="shared" si="371"/>
        <v>0</v>
      </c>
      <c r="Z104" s="59">
        <f t="shared" si="371"/>
        <v>0</v>
      </c>
      <c r="AA104" s="59">
        <f t="shared" si="371"/>
        <v>0</v>
      </c>
      <c r="AB104" s="59">
        <f t="shared" si="371"/>
        <v>0</v>
      </c>
      <c r="AC104" s="59">
        <f t="shared" si="371"/>
        <v>0</v>
      </c>
      <c r="AD104" s="59">
        <f t="shared" si="371"/>
        <v>0</v>
      </c>
      <c r="AE104" s="59">
        <f t="shared" si="371"/>
        <v>0</v>
      </c>
      <c r="AF104" s="59">
        <f t="shared" si="371"/>
        <v>0</v>
      </c>
      <c r="AG104" s="59">
        <f t="shared" si="371"/>
        <v>0</v>
      </c>
      <c r="AH104" s="59">
        <f t="shared" si="371"/>
        <v>0</v>
      </c>
      <c r="AI104" s="59">
        <f t="shared" si="371"/>
        <v>0</v>
      </c>
      <c r="AJ104" s="59">
        <f t="shared" si="371"/>
        <v>0</v>
      </c>
      <c r="AK104" s="59">
        <f t="shared" si="371"/>
        <v>0</v>
      </c>
      <c r="AL104" s="59">
        <f t="shared" si="371"/>
        <v>0</v>
      </c>
      <c r="AM104" s="59">
        <f t="shared" si="371"/>
        <v>0</v>
      </c>
      <c r="AN104" s="59">
        <f t="shared" si="371"/>
        <v>0</v>
      </c>
      <c r="AO104" s="59">
        <f t="shared" si="371"/>
        <v>0</v>
      </c>
      <c r="AP104" s="59">
        <f t="shared" si="371"/>
        <v>0</v>
      </c>
      <c r="AQ104" s="59">
        <f t="shared" si="371"/>
        <v>0</v>
      </c>
      <c r="AR104" s="59">
        <f t="shared" si="371"/>
        <v>0</v>
      </c>
      <c r="AS104" s="59">
        <f t="shared" si="371"/>
        <v>0</v>
      </c>
      <c r="AT104" s="59">
        <f t="shared" si="371"/>
        <v>0</v>
      </c>
      <c r="AU104" s="59">
        <f t="shared" si="371"/>
        <v>0</v>
      </c>
      <c r="AV104" s="59">
        <f t="shared" si="371"/>
        <v>0</v>
      </c>
      <c r="AW104" s="59">
        <f t="shared" si="371"/>
        <v>0</v>
      </c>
      <c r="AX104" s="59">
        <f t="shared" si="371"/>
        <v>0</v>
      </c>
      <c r="AY104" s="59">
        <f t="shared" si="371"/>
        <v>0</v>
      </c>
      <c r="AZ104" s="59">
        <f t="shared" si="371"/>
        <v>0</v>
      </c>
      <c r="BA104" s="59">
        <f t="shared" si="371"/>
        <v>0</v>
      </c>
      <c r="BB104" s="59">
        <f t="shared" si="371"/>
        <v>0</v>
      </c>
      <c r="BC104" s="59">
        <f t="shared" si="371"/>
        <v>0</v>
      </c>
      <c r="BD104" s="59">
        <f t="shared" si="371"/>
        <v>0</v>
      </c>
      <c r="BE104" s="59">
        <f t="shared" si="371"/>
        <v>0</v>
      </c>
      <c r="BF104" s="59">
        <f t="shared" si="371"/>
        <v>0</v>
      </c>
      <c r="BG104" s="59">
        <f t="shared" si="371"/>
        <v>0</v>
      </c>
      <c r="BH104" s="59">
        <f t="shared" si="371"/>
        <v>0</v>
      </c>
      <c r="BI104" s="59">
        <f t="shared" si="371"/>
        <v>0</v>
      </c>
      <c r="BJ104" s="59">
        <f t="shared" si="371"/>
        <v>0</v>
      </c>
      <c r="BK104" s="59">
        <f t="shared" si="371"/>
        <v>0</v>
      </c>
      <c r="BL104" s="59">
        <f t="shared" si="371"/>
        <v>0</v>
      </c>
      <c r="BM104" s="59">
        <f t="shared" si="371"/>
        <v>0</v>
      </c>
      <c r="BN104" s="59">
        <f t="shared" si="371"/>
        <v>0</v>
      </c>
      <c r="BO104" s="59">
        <f t="shared" si="371"/>
        <v>0</v>
      </c>
      <c r="BP104" s="59">
        <f t="shared" si="371"/>
        <v>0</v>
      </c>
      <c r="BQ104" s="59">
        <f t="shared" si="371"/>
        <v>0</v>
      </c>
      <c r="BR104" s="59">
        <f t="shared" si="371"/>
        <v>0</v>
      </c>
      <c r="BS104" s="59">
        <f t="shared" si="371"/>
        <v>0</v>
      </c>
      <c r="BT104" s="59">
        <f t="shared" si="371"/>
        <v>0</v>
      </c>
      <c r="BU104" s="59">
        <f t="shared" si="368"/>
        <v>0</v>
      </c>
      <c r="BV104" s="59">
        <f t="shared" si="368"/>
        <v>0</v>
      </c>
      <c r="BW104" s="59">
        <f t="shared" si="368"/>
        <v>0</v>
      </c>
      <c r="BX104" s="59">
        <f t="shared" si="368"/>
        <v>0</v>
      </c>
      <c r="BY104" s="59">
        <f t="shared" si="368"/>
        <v>0</v>
      </c>
      <c r="BZ104" s="59">
        <f t="shared" si="368"/>
        <v>0</v>
      </c>
      <c r="CA104" s="59">
        <f t="shared" si="368"/>
        <v>0</v>
      </c>
      <c r="CB104" s="59">
        <f t="shared" si="368"/>
        <v>0</v>
      </c>
      <c r="CC104" s="59">
        <f t="shared" si="368"/>
        <v>0</v>
      </c>
      <c r="CD104" s="59">
        <f t="shared" si="368"/>
        <v>0</v>
      </c>
      <c r="CE104" s="59">
        <f t="shared" si="368"/>
        <v>0</v>
      </c>
      <c r="CF104" s="59">
        <f t="shared" si="368"/>
        <v>0</v>
      </c>
      <c r="CG104" s="59">
        <f t="shared" si="368"/>
        <v>0</v>
      </c>
      <c r="CH104" s="59">
        <f t="shared" si="368"/>
        <v>0</v>
      </c>
      <c r="CI104" s="59">
        <f t="shared" si="368"/>
        <v>0</v>
      </c>
      <c r="CJ104" s="59">
        <f t="shared" si="368"/>
        <v>0</v>
      </c>
      <c r="CK104" s="59">
        <f t="shared" si="368"/>
        <v>0</v>
      </c>
      <c r="CL104" s="59">
        <f t="shared" si="368"/>
        <v>0</v>
      </c>
      <c r="CM104" s="59">
        <f t="shared" si="368"/>
        <v>0</v>
      </c>
      <c r="CN104" s="59">
        <f t="shared" si="368"/>
        <v>0</v>
      </c>
      <c r="CO104" s="59">
        <f t="shared" si="368"/>
        <v>0</v>
      </c>
      <c r="CP104" s="59">
        <f t="shared" si="368"/>
        <v>0</v>
      </c>
      <c r="CQ104" s="59">
        <f t="shared" si="368"/>
        <v>0</v>
      </c>
      <c r="CR104" s="59">
        <f t="shared" si="368"/>
        <v>0</v>
      </c>
      <c r="CS104" s="59">
        <f t="shared" si="368"/>
        <v>0</v>
      </c>
      <c r="CT104" s="59">
        <f t="shared" si="368"/>
        <v>0</v>
      </c>
      <c r="CU104" s="59">
        <f t="shared" si="368"/>
        <v>0</v>
      </c>
      <c r="CV104" s="59">
        <f t="shared" si="368"/>
        <v>0</v>
      </c>
      <c r="CW104" s="59">
        <f t="shared" si="368"/>
        <v>0</v>
      </c>
      <c r="CX104" s="59">
        <f t="shared" si="368"/>
        <v>0</v>
      </c>
      <c r="CY104" s="59">
        <f t="shared" si="368"/>
        <v>0</v>
      </c>
      <c r="CZ104" s="59">
        <f t="shared" si="368"/>
        <v>0</v>
      </c>
      <c r="DA104" s="59">
        <f t="shared" si="368"/>
        <v>0</v>
      </c>
      <c r="DB104" s="59">
        <f t="shared" si="368"/>
        <v>0</v>
      </c>
      <c r="DC104" s="59">
        <f t="shared" si="368"/>
        <v>0</v>
      </c>
      <c r="DD104" s="59">
        <f t="shared" si="368"/>
        <v>0</v>
      </c>
      <c r="DE104" s="59">
        <f t="shared" si="368"/>
        <v>0</v>
      </c>
      <c r="DF104" s="59">
        <f t="shared" si="368"/>
        <v>0</v>
      </c>
      <c r="DG104" s="59">
        <f t="shared" si="368"/>
        <v>0</v>
      </c>
      <c r="DH104" s="59">
        <f t="shared" si="368"/>
        <v>0</v>
      </c>
      <c r="DI104" s="59">
        <f t="shared" si="368"/>
        <v>0</v>
      </c>
      <c r="DJ104" s="59">
        <f t="shared" si="368"/>
        <v>0</v>
      </c>
      <c r="DK104" s="59">
        <f t="shared" si="368"/>
        <v>0</v>
      </c>
      <c r="DL104" s="59">
        <f t="shared" si="368"/>
        <v>0</v>
      </c>
      <c r="DM104" s="59">
        <f t="shared" si="368"/>
        <v>0</v>
      </c>
      <c r="DN104" s="59">
        <f t="shared" si="368"/>
        <v>0</v>
      </c>
      <c r="DO104" s="59">
        <f t="shared" si="368"/>
        <v>0</v>
      </c>
      <c r="DP104" s="59">
        <f t="shared" si="368"/>
        <v>0</v>
      </c>
      <c r="DQ104" s="59">
        <f t="shared" si="368"/>
        <v>0</v>
      </c>
      <c r="DR104" s="59">
        <f t="shared" si="368"/>
        <v>0</v>
      </c>
      <c r="DS104" s="59">
        <f t="shared" si="368"/>
        <v>0</v>
      </c>
      <c r="DT104" s="59">
        <f t="shared" si="368"/>
        <v>0</v>
      </c>
      <c r="DU104" s="59">
        <f t="shared" si="368"/>
        <v>0</v>
      </c>
      <c r="DV104" s="59">
        <f t="shared" si="368"/>
        <v>0</v>
      </c>
      <c r="DW104" s="59">
        <f t="shared" si="368"/>
        <v>0</v>
      </c>
    </row>
    <row r="105" spans="3:127" ht="16.5" thickTop="1" thickBot="1" x14ac:dyDescent="0.3">
      <c r="C105" s="119" t="str">
        <f t="shared" si="369"/>
        <v>Costo Variabile 4</v>
      </c>
      <c r="H105" s="59">
        <f t="shared" si="370"/>
        <v>0</v>
      </c>
      <c r="I105" s="59">
        <f t="shared" si="371"/>
        <v>0</v>
      </c>
      <c r="J105" s="59">
        <f t="shared" si="371"/>
        <v>0</v>
      </c>
      <c r="K105" s="59">
        <f t="shared" si="371"/>
        <v>0</v>
      </c>
      <c r="L105" s="59">
        <f t="shared" si="371"/>
        <v>0</v>
      </c>
      <c r="M105" s="59">
        <f t="shared" si="371"/>
        <v>0</v>
      </c>
      <c r="N105" s="59">
        <f t="shared" si="371"/>
        <v>0</v>
      </c>
      <c r="O105" s="59">
        <f t="shared" si="371"/>
        <v>0</v>
      </c>
      <c r="P105" s="59">
        <f t="shared" si="371"/>
        <v>0</v>
      </c>
      <c r="Q105" s="59">
        <f t="shared" si="371"/>
        <v>0</v>
      </c>
      <c r="R105" s="59">
        <f t="shared" si="371"/>
        <v>0</v>
      </c>
      <c r="S105" s="59">
        <f t="shared" si="371"/>
        <v>0</v>
      </c>
      <c r="T105" s="59">
        <f t="shared" si="371"/>
        <v>0</v>
      </c>
      <c r="U105" s="59">
        <f t="shared" si="371"/>
        <v>0</v>
      </c>
      <c r="V105" s="59">
        <f t="shared" si="371"/>
        <v>0</v>
      </c>
      <c r="W105" s="59">
        <f t="shared" si="371"/>
        <v>0</v>
      </c>
      <c r="X105" s="59">
        <f t="shared" si="371"/>
        <v>0</v>
      </c>
      <c r="Y105" s="59">
        <f t="shared" si="371"/>
        <v>0</v>
      </c>
      <c r="Z105" s="59">
        <f t="shared" si="371"/>
        <v>0</v>
      </c>
      <c r="AA105" s="59">
        <f t="shared" si="371"/>
        <v>0</v>
      </c>
      <c r="AB105" s="59">
        <f t="shared" si="371"/>
        <v>0</v>
      </c>
      <c r="AC105" s="59">
        <f t="shared" si="371"/>
        <v>0</v>
      </c>
      <c r="AD105" s="59">
        <f t="shared" si="371"/>
        <v>0</v>
      </c>
      <c r="AE105" s="59">
        <f t="shared" si="371"/>
        <v>0</v>
      </c>
      <c r="AF105" s="59">
        <f t="shared" si="371"/>
        <v>0</v>
      </c>
      <c r="AG105" s="59">
        <f t="shared" si="371"/>
        <v>0</v>
      </c>
      <c r="AH105" s="59">
        <f t="shared" si="371"/>
        <v>0</v>
      </c>
      <c r="AI105" s="59">
        <f t="shared" si="371"/>
        <v>0</v>
      </c>
      <c r="AJ105" s="59">
        <f t="shared" si="371"/>
        <v>0</v>
      </c>
      <c r="AK105" s="59">
        <f t="shared" si="371"/>
        <v>0</v>
      </c>
      <c r="AL105" s="59">
        <f t="shared" si="371"/>
        <v>0</v>
      </c>
      <c r="AM105" s="59">
        <f t="shared" si="371"/>
        <v>0</v>
      </c>
      <c r="AN105" s="59">
        <f t="shared" si="371"/>
        <v>0</v>
      </c>
      <c r="AO105" s="59">
        <f t="shared" si="371"/>
        <v>0</v>
      </c>
      <c r="AP105" s="59">
        <f t="shared" si="371"/>
        <v>0</v>
      </c>
      <c r="AQ105" s="59">
        <f t="shared" si="371"/>
        <v>0</v>
      </c>
      <c r="AR105" s="59">
        <f t="shared" si="371"/>
        <v>0</v>
      </c>
      <c r="AS105" s="59">
        <f t="shared" si="371"/>
        <v>0</v>
      </c>
      <c r="AT105" s="59">
        <f t="shared" si="371"/>
        <v>0</v>
      </c>
      <c r="AU105" s="59">
        <f t="shared" si="371"/>
        <v>0</v>
      </c>
      <c r="AV105" s="59">
        <f t="shared" si="371"/>
        <v>0</v>
      </c>
      <c r="AW105" s="59">
        <f t="shared" si="371"/>
        <v>0</v>
      </c>
      <c r="AX105" s="59">
        <f t="shared" si="371"/>
        <v>0</v>
      </c>
      <c r="AY105" s="59">
        <f t="shared" si="371"/>
        <v>0</v>
      </c>
      <c r="AZ105" s="59">
        <f t="shared" si="371"/>
        <v>0</v>
      </c>
      <c r="BA105" s="59">
        <f t="shared" si="371"/>
        <v>0</v>
      </c>
      <c r="BB105" s="59">
        <f t="shared" si="371"/>
        <v>0</v>
      </c>
      <c r="BC105" s="59">
        <f t="shared" si="371"/>
        <v>0</v>
      </c>
      <c r="BD105" s="59">
        <f t="shared" si="371"/>
        <v>0</v>
      </c>
      <c r="BE105" s="59">
        <f t="shared" si="371"/>
        <v>0</v>
      </c>
      <c r="BF105" s="59">
        <f t="shared" si="371"/>
        <v>0</v>
      </c>
      <c r="BG105" s="59">
        <f t="shared" si="371"/>
        <v>0</v>
      </c>
      <c r="BH105" s="59">
        <f t="shared" si="371"/>
        <v>0</v>
      </c>
      <c r="BI105" s="59">
        <f t="shared" si="371"/>
        <v>0</v>
      </c>
      <c r="BJ105" s="59">
        <f t="shared" si="371"/>
        <v>0</v>
      </c>
      <c r="BK105" s="59">
        <f t="shared" si="371"/>
        <v>0</v>
      </c>
      <c r="BL105" s="59">
        <f t="shared" si="371"/>
        <v>0</v>
      </c>
      <c r="BM105" s="59">
        <f t="shared" si="371"/>
        <v>0</v>
      </c>
      <c r="BN105" s="59">
        <f t="shared" si="371"/>
        <v>0</v>
      </c>
      <c r="BO105" s="59">
        <f t="shared" si="371"/>
        <v>0</v>
      </c>
      <c r="BP105" s="59">
        <f t="shared" si="371"/>
        <v>0</v>
      </c>
      <c r="BQ105" s="59">
        <f t="shared" si="371"/>
        <v>0</v>
      </c>
      <c r="BR105" s="59">
        <f t="shared" si="371"/>
        <v>0</v>
      </c>
      <c r="BS105" s="59">
        <f t="shared" si="371"/>
        <v>0</v>
      </c>
      <c r="BT105" s="59">
        <f t="shared" si="371"/>
        <v>0</v>
      </c>
      <c r="BU105" s="59">
        <f t="shared" si="368"/>
        <v>0</v>
      </c>
      <c r="BV105" s="59">
        <f t="shared" si="368"/>
        <v>0</v>
      </c>
      <c r="BW105" s="59">
        <f t="shared" si="368"/>
        <v>0</v>
      </c>
      <c r="BX105" s="59">
        <f t="shared" si="368"/>
        <v>0</v>
      </c>
      <c r="BY105" s="59">
        <f t="shared" si="368"/>
        <v>0</v>
      </c>
      <c r="BZ105" s="59">
        <f t="shared" si="368"/>
        <v>0</v>
      </c>
      <c r="CA105" s="59">
        <f t="shared" si="368"/>
        <v>0</v>
      </c>
      <c r="CB105" s="59">
        <f t="shared" si="368"/>
        <v>0</v>
      </c>
      <c r="CC105" s="59">
        <f t="shared" si="368"/>
        <v>0</v>
      </c>
      <c r="CD105" s="59">
        <f t="shared" si="368"/>
        <v>0</v>
      </c>
      <c r="CE105" s="59">
        <f t="shared" si="368"/>
        <v>0</v>
      </c>
      <c r="CF105" s="59">
        <f t="shared" si="368"/>
        <v>0</v>
      </c>
      <c r="CG105" s="59">
        <f t="shared" si="368"/>
        <v>0</v>
      </c>
      <c r="CH105" s="59">
        <f t="shared" si="368"/>
        <v>0</v>
      </c>
      <c r="CI105" s="59">
        <f t="shared" si="368"/>
        <v>0</v>
      </c>
      <c r="CJ105" s="59">
        <f t="shared" si="368"/>
        <v>0</v>
      </c>
      <c r="CK105" s="59">
        <f t="shared" si="368"/>
        <v>0</v>
      </c>
      <c r="CL105" s="59">
        <f t="shared" si="368"/>
        <v>0</v>
      </c>
      <c r="CM105" s="59">
        <f t="shared" si="368"/>
        <v>0</v>
      </c>
      <c r="CN105" s="59">
        <f t="shared" si="368"/>
        <v>0</v>
      </c>
      <c r="CO105" s="59">
        <f t="shared" si="368"/>
        <v>0</v>
      </c>
      <c r="CP105" s="59">
        <f t="shared" si="368"/>
        <v>0</v>
      </c>
      <c r="CQ105" s="59">
        <f t="shared" si="368"/>
        <v>0</v>
      </c>
      <c r="CR105" s="59">
        <f t="shared" si="368"/>
        <v>0</v>
      </c>
      <c r="CS105" s="59">
        <f t="shared" si="368"/>
        <v>0</v>
      </c>
      <c r="CT105" s="59">
        <f t="shared" si="368"/>
        <v>0</v>
      </c>
      <c r="CU105" s="59">
        <f t="shared" si="368"/>
        <v>0</v>
      </c>
      <c r="CV105" s="59">
        <f t="shared" si="368"/>
        <v>0</v>
      </c>
      <c r="CW105" s="59">
        <f t="shared" si="368"/>
        <v>0</v>
      </c>
      <c r="CX105" s="59">
        <f t="shared" si="368"/>
        <v>0</v>
      </c>
      <c r="CY105" s="59">
        <f t="shared" si="368"/>
        <v>0</v>
      </c>
      <c r="CZ105" s="59">
        <f t="shared" si="368"/>
        <v>0</v>
      </c>
      <c r="DA105" s="59">
        <f t="shared" si="368"/>
        <v>0</v>
      </c>
      <c r="DB105" s="59">
        <f t="shared" si="368"/>
        <v>0</v>
      </c>
      <c r="DC105" s="59">
        <f t="shared" si="368"/>
        <v>0</v>
      </c>
      <c r="DD105" s="59">
        <f t="shared" si="368"/>
        <v>0</v>
      </c>
      <c r="DE105" s="59">
        <f t="shared" si="368"/>
        <v>0</v>
      </c>
      <c r="DF105" s="59">
        <f t="shared" si="368"/>
        <v>0</v>
      </c>
      <c r="DG105" s="59">
        <f t="shared" si="368"/>
        <v>0</v>
      </c>
      <c r="DH105" s="59">
        <f t="shared" si="368"/>
        <v>0</v>
      </c>
      <c r="DI105" s="59">
        <f t="shared" si="368"/>
        <v>0</v>
      </c>
      <c r="DJ105" s="59">
        <f t="shared" si="368"/>
        <v>0</v>
      </c>
      <c r="DK105" s="59">
        <f t="shared" si="368"/>
        <v>0</v>
      </c>
      <c r="DL105" s="59">
        <f t="shared" si="368"/>
        <v>0</v>
      </c>
      <c r="DM105" s="59">
        <f t="shared" si="368"/>
        <v>0</v>
      </c>
      <c r="DN105" s="59">
        <f t="shared" si="368"/>
        <v>0</v>
      </c>
      <c r="DO105" s="59">
        <f t="shared" si="368"/>
        <v>0</v>
      </c>
      <c r="DP105" s="59">
        <f t="shared" si="368"/>
        <v>0</v>
      </c>
      <c r="DQ105" s="59">
        <f t="shared" si="368"/>
        <v>0</v>
      </c>
      <c r="DR105" s="59">
        <f t="shared" si="368"/>
        <v>0</v>
      </c>
      <c r="DS105" s="59">
        <f t="shared" si="368"/>
        <v>0</v>
      </c>
      <c r="DT105" s="59">
        <f t="shared" si="368"/>
        <v>0</v>
      </c>
      <c r="DU105" s="59">
        <f t="shared" si="368"/>
        <v>0</v>
      </c>
      <c r="DV105" s="59">
        <f t="shared" si="368"/>
        <v>0</v>
      </c>
      <c r="DW105" s="59">
        <f t="shared" si="368"/>
        <v>0</v>
      </c>
    </row>
    <row r="106" spans="3:127" ht="16.5" thickTop="1" thickBot="1" x14ac:dyDescent="0.3">
      <c r="C106" s="119" t="str">
        <f t="shared" si="369"/>
        <v>Costo Variabile 5</v>
      </c>
      <c r="H106" s="59">
        <f t="shared" si="370"/>
        <v>0</v>
      </c>
      <c r="I106" s="59">
        <f t="shared" si="371"/>
        <v>0</v>
      </c>
      <c r="J106" s="59">
        <f t="shared" si="371"/>
        <v>0</v>
      </c>
      <c r="K106" s="59">
        <f t="shared" si="371"/>
        <v>0</v>
      </c>
      <c r="L106" s="59">
        <f t="shared" si="371"/>
        <v>0</v>
      </c>
      <c r="M106" s="59">
        <f t="shared" si="371"/>
        <v>0</v>
      </c>
      <c r="N106" s="59">
        <f t="shared" si="371"/>
        <v>0</v>
      </c>
      <c r="O106" s="59">
        <f t="shared" si="371"/>
        <v>0</v>
      </c>
      <c r="P106" s="59">
        <f t="shared" si="371"/>
        <v>0</v>
      </c>
      <c r="Q106" s="59">
        <f t="shared" si="371"/>
        <v>0</v>
      </c>
      <c r="R106" s="59">
        <f t="shared" si="371"/>
        <v>0</v>
      </c>
      <c r="S106" s="59">
        <f t="shared" si="371"/>
        <v>0</v>
      </c>
      <c r="T106" s="59">
        <f t="shared" si="371"/>
        <v>0</v>
      </c>
      <c r="U106" s="59">
        <f t="shared" si="371"/>
        <v>0</v>
      </c>
      <c r="V106" s="59">
        <f t="shared" si="371"/>
        <v>0</v>
      </c>
      <c r="W106" s="59">
        <f t="shared" si="371"/>
        <v>0</v>
      </c>
      <c r="X106" s="59">
        <f t="shared" si="371"/>
        <v>0</v>
      </c>
      <c r="Y106" s="59">
        <f t="shared" si="371"/>
        <v>0</v>
      </c>
      <c r="Z106" s="59">
        <f t="shared" si="371"/>
        <v>0</v>
      </c>
      <c r="AA106" s="59">
        <f t="shared" si="371"/>
        <v>0</v>
      </c>
      <c r="AB106" s="59">
        <f t="shared" si="371"/>
        <v>0</v>
      </c>
      <c r="AC106" s="59">
        <f t="shared" si="371"/>
        <v>0</v>
      </c>
      <c r="AD106" s="59">
        <f t="shared" si="371"/>
        <v>0</v>
      </c>
      <c r="AE106" s="59">
        <f t="shared" si="371"/>
        <v>0</v>
      </c>
      <c r="AF106" s="59">
        <f t="shared" si="371"/>
        <v>0</v>
      </c>
      <c r="AG106" s="59">
        <f t="shared" si="371"/>
        <v>0</v>
      </c>
      <c r="AH106" s="59">
        <f t="shared" si="371"/>
        <v>0</v>
      </c>
      <c r="AI106" s="59">
        <f t="shared" si="371"/>
        <v>0</v>
      </c>
      <c r="AJ106" s="59">
        <f t="shared" si="371"/>
        <v>0</v>
      </c>
      <c r="AK106" s="59">
        <f t="shared" si="371"/>
        <v>0</v>
      </c>
      <c r="AL106" s="59">
        <f t="shared" si="371"/>
        <v>0</v>
      </c>
      <c r="AM106" s="59">
        <f t="shared" si="371"/>
        <v>0</v>
      </c>
      <c r="AN106" s="59">
        <f t="shared" si="371"/>
        <v>0</v>
      </c>
      <c r="AO106" s="59">
        <f t="shared" si="371"/>
        <v>0</v>
      </c>
      <c r="AP106" s="59">
        <f t="shared" si="371"/>
        <v>0</v>
      </c>
      <c r="AQ106" s="59">
        <f t="shared" si="371"/>
        <v>0</v>
      </c>
      <c r="AR106" s="59">
        <f t="shared" si="371"/>
        <v>0</v>
      </c>
      <c r="AS106" s="59">
        <f t="shared" si="371"/>
        <v>0</v>
      </c>
      <c r="AT106" s="59">
        <f t="shared" si="371"/>
        <v>0</v>
      </c>
      <c r="AU106" s="59">
        <f t="shared" si="371"/>
        <v>0</v>
      </c>
      <c r="AV106" s="59">
        <f t="shared" si="371"/>
        <v>0</v>
      </c>
      <c r="AW106" s="59">
        <f t="shared" si="371"/>
        <v>0</v>
      </c>
      <c r="AX106" s="59">
        <f t="shared" si="371"/>
        <v>0</v>
      </c>
      <c r="AY106" s="59">
        <f t="shared" si="371"/>
        <v>0</v>
      </c>
      <c r="AZ106" s="59">
        <f t="shared" si="371"/>
        <v>0</v>
      </c>
      <c r="BA106" s="59">
        <f t="shared" si="371"/>
        <v>0</v>
      </c>
      <c r="BB106" s="59">
        <f t="shared" si="371"/>
        <v>0</v>
      </c>
      <c r="BC106" s="59">
        <f t="shared" si="371"/>
        <v>0</v>
      </c>
      <c r="BD106" s="59">
        <f t="shared" si="371"/>
        <v>0</v>
      </c>
      <c r="BE106" s="59">
        <f t="shared" si="371"/>
        <v>0</v>
      </c>
      <c r="BF106" s="59">
        <f t="shared" si="371"/>
        <v>0</v>
      </c>
      <c r="BG106" s="59">
        <f t="shared" si="371"/>
        <v>0</v>
      </c>
      <c r="BH106" s="59">
        <f t="shared" si="371"/>
        <v>0</v>
      </c>
      <c r="BI106" s="59">
        <f t="shared" si="371"/>
        <v>0</v>
      </c>
      <c r="BJ106" s="59">
        <f t="shared" si="371"/>
        <v>0</v>
      </c>
      <c r="BK106" s="59">
        <f t="shared" si="371"/>
        <v>0</v>
      </c>
      <c r="BL106" s="59">
        <f t="shared" si="371"/>
        <v>0</v>
      </c>
      <c r="BM106" s="59">
        <f t="shared" si="371"/>
        <v>0</v>
      </c>
      <c r="BN106" s="59">
        <f t="shared" si="371"/>
        <v>0</v>
      </c>
      <c r="BO106" s="59">
        <f t="shared" si="371"/>
        <v>0</v>
      </c>
      <c r="BP106" s="59">
        <f t="shared" si="371"/>
        <v>0</v>
      </c>
      <c r="BQ106" s="59">
        <f t="shared" si="371"/>
        <v>0</v>
      </c>
      <c r="BR106" s="59">
        <f t="shared" si="371"/>
        <v>0</v>
      </c>
      <c r="BS106" s="59">
        <f t="shared" si="371"/>
        <v>0</v>
      </c>
      <c r="BT106" s="59">
        <f t="shared" si="371"/>
        <v>0</v>
      </c>
      <c r="BU106" s="59">
        <f t="shared" si="368"/>
        <v>0</v>
      </c>
      <c r="BV106" s="59">
        <f t="shared" si="368"/>
        <v>0</v>
      </c>
      <c r="BW106" s="59">
        <f t="shared" si="368"/>
        <v>0</v>
      </c>
      <c r="BX106" s="59">
        <f t="shared" si="368"/>
        <v>0</v>
      </c>
      <c r="BY106" s="59">
        <f t="shared" si="368"/>
        <v>0</v>
      </c>
      <c r="BZ106" s="59">
        <f t="shared" si="368"/>
        <v>0</v>
      </c>
      <c r="CA106" s="59">
        <f t="shared" si="368"/>
        <v>0</v>
      </c>
      <c r="CB106" s="59">
        <f t="shared" si="368"/>
        <v>0</v>
      </c>
      <c r="CC106" s="59">
        <f t="shared" si="368"/>
        <v>0</v>
      </c>
      <c r="CD106" s="59">
        <f t="shared" si="368"/>
        <v>0</v>
      </c>
      <c r="CE106" s="59">
        <f t="shared" si="368"/>
        <v>0</v>
      </c>
      <c r="CF106" s="59">
        <f t="shared" si="368"/>
        <v>0</v>
      </c>
      <c r="CG106" s="59">
        <f t="shared" si="368"/>
        <v>0</v>
      </c>
      <c r="CH106" s="59">
        <f t="shared" si="368"/>
        <v>0</v>
      </c>
      <c r="CI106" s="59">
        <f t="shared" si="368"/>
        <v>0</v>
      </c>
      <c r="CJ106" s="59">
        <f t="shared" si="368"/>
        <v>0</v>
      </c>
      <c r="CK106" s="59">
        <f t="shared" si="368"/>
        <v>0</v>
      </c>
      <c r="CL106" s="59">
        <f t="shared" si="368"/>
        <v>0</v>
      </c>
      <c r="CM106" s="59">
        <f t="shared" si="368"/>
        <v>0</v>
      </c>
      <c r="CN106" s="59">
        <f t="shared" si="368"/>
        <v>0</v>
      </c>
      <c r="CO106" s="59">
        <f t="shared" si="368"/>
        <v>0</v>
      </c>
      <c r="CP106" s="59">
        <f t="shared" si="368"/>
        <v>0</v>
      </c>
      <c r="CQ106" s="59">
        <f t="shared" si="368"/>
        <v>0</v>
      </c>
      <c r="CR106" s="59">
        <f t="shared" si="368"/>
        <v>0</v>
      </c>
      <c r="CS106" s="59">
        <f t="shared" si="368"/>
        <v>0</v>
      </c>
      <c r="CT106" s="59">
        <f t="shared" si="368"/>
        <v>0</v>
      </c>
      <c r="CU106" s="59">
        <f t="shared" si="368"/>
        <v>0</v>
      </c>
      <c r="CV106" s="59">
        <f t="shared" si="368"/>
        <v>0</v>
      </c>
      <c r="CW106" s="59">
        <f t="shared" si="368"/>
        <v>0</v>
      </c>
      <c r="CX106" s="59">
        <f t="shared" si="368"/>
        <v>0</v>
      </c>
      <c r="CY106" s="59">
        <f t="shared" si="368"/>
        <v>0</v>
      </c>
      <c r="CZ106" s="59">
        <f t="shared" si="368"/>
        <v>0</v>
      </c>
      <c r="DA106" s="59">
        <f t="shared" si="368"/>
        <v>0</v>
      </c>
      <c r="DB106" s="59">
        <f t="shared" si="368"/>
        <v>0</v>
      </c>
      <c r="DC106" s="59">
        <f t="shared" si="368"/>
        <v>0</v>
      </c>
      <c r="DD106" s="59">
        <f t="shared" ref="DD106:DW106" si="372">+DD10+DD42-DD74</f>
        <v>0</v>
      </c>
      <c r="DE106" s="59">
        <f t="shared" si="372"/>
        <v>0</v>
      </c>
      <c r="DF106" s="59">
        <f t="shared" si="372"/>
        <v>0</v>
      </c>
      <c r="DG106" s="59">
        <f t="shared" si="372"/>
        <v>0</v>
      </c>
      <c r="DH106" s="59">
        <f t="shared" si="372"/>
        <v>0</v>
      </c>
      <c r="DI106" s="59">
        <f t="shared" si="372"/>
        <v>0</v>
      </c>
      <c r="DJ106" s="59">
        <f t="shared" si="372"/>
        <v>0</v>
      </c>
      <c r="DK106" s="59">
        <f t="shared" si="372"/>
        <v>0</v>
      </c>
      <c r="DL106" s="59">
        <f t="shared" si="372"/>
        <v>0</v>
      </c>
      <c r="DM106" s="59">
        <f t="shared" si="372"/>
        <v>0</v>
      </c>
      <c r="DN106" s="59">
        <f t="shared" si="372"/>
        <v>0</v>
      </c>
      <c r="DO106" s="59">
        <f t="shared" si="372"/>
        <v>0</v>
      </c>
      <c r="DP106" s="59">
        <f t="shared" si="372"/>
        <v>0</v>
      </c>
      <c r="DQ106" s="59">
        <f t="shared" si="372"/>
        <v>0</v>
      </c>
      <c r="DR106" s="59">
        <f t="shared" si="372"/>
        <v>0</v>
      </c>
      <c r="DS106" s="59">
        <f t="shared" si="372"/>
        <v>0</v>
      </c>
      <c r="DT106" s="59">
        <f t="shared" si="372"/>
        <v>0</v>
      </c>
      <c r="DU106" s="59">
        <f t="shared" si="372"/>
        <v>0</v>
      </c>
      <c r="DV106" s="59">
        <f t="shared" si="372"/>
        <v>0</v>
      </c>
      <c r="DW106" s="59">
        <f t="shared" si="372"/>
        <v>0</v>
      </c>
    </row>
    <row r="107" spans="3:127" ht="16.5" thickTop="1" thickBot="1" x14ac:dyDescent="0.3">
      <c r="C107" s="119" t="str">
        <f t="shared" si="369"/>
        <v>Costo Variabile 6</v>
      </c>
      <c r="H107" s="59">
        <f t="shared" si="370"/>
        <v>0</v>
      </c>
      <c r="I107" s="59">
        <f t="shared" si="371"/>
        <v>0</v>
      </c>
      <c r="J107" s="59">
        <f t="shared" si="371"/>
        <v>0</v>
      </c>
      <c r="K107" s="59">
        <f t="shared" si="371"/>
        <v>0</v>
      </c>
      <c r="L107" s="59">
        <f t="shared" si="371"/>
        <v>0</v>
      </c>
      <c r="M107" s="59">
        <f t="shared" si="371"/>
        <v>0</v>
      </c>
      <c r="N107" s="59">
        <f t="shared" si="371"/>
        <v>0</v>
      </c>
      <c r="O107" s="59">
        <f t="shared" si="371"/>
        <v>0</v>
      </c>
      <c r="P107" s="59">
        <f t="shared" si="371"/>
        <v>0</v>
      </c>
      <c r="Q107" s="59">
        <f t="shared" si="371"/>
        <v>0</v>
      </c>
      <c r="R107" s="59">
        <f t="shared" si="371"/>
        <v>0</v>
      </c>
      <c r="S107" s="59">
        <f t="shared" si="371"/>
        <v>0</v>
      </c>
      <c r="T107" s="59">
        <f t="shared" si="371"/>
        <v>0</v>
      </c>
      <c r="U107" s="59">
        <f t="shared" si="371"/>
        <v>0</v>
      </c>
      <c r="V107" s="59">
        <f t="shared" si="371"/>
        <v>0</v>
      </c>
      <c r="W107" s="59">
        <f t="shared" si="371"/>
        <v>0</v>
      </c>
      <c r="X107" s="59">
        <f t="shared" si="371"/>
        <v>0</v>
      </c>
      <c r="Y107" s="59">
        <f t="shared" si="371"/>
        <v>0</v>
      </c>
      <c r="Z107" s="59">
        <f t="shared" si="371"/>
        <v>0</v>
      </c>
      <c r="AA107" s="59">
        <f t="shared" si="371"/>
        <v>0</v>
      </c>
      <c r="AB107" s="59">
        <f t="shared" si="371"/>
        <v>0</v>
      </c>
      <c r="AC107" s="59">
        <f t="shared" si="371"/>
        <v>0</v>
      </c>
      <c r="AD107" s="59">
        <f t="shared" si="371"/>
        <v>0</v>
      </c>
      <c r="AE107" s="59">
        <f t="shared" si="371"/>
        <v>0</v>
      </c>
      <c r="AF107" s="59">
        <f t="shared" si="371"/>
        <v>0</v>
      </c>
      <c r="AG107" s="59">
        <f t="shared" si="371"/>
        <v>0</v>
      </c>
      <c r="AH107" s="59">
        <f t="shared" si="371"/>
        <v>0</v>
      </c>
      <c r="AI107" s="59">
        <f t="shared" si="371"/>
        <v>0</v>
      </c>
      <c r="AJ107" s="59">
        <f t="shared" si="371"/>
        <v>0</v>
      </c>
      <c r="AK107" s="59">
        <f t="shared" si="371"/>
        <v>0</v>
      </c>
      <c r="AL107" s="59">
        <f t="shared" si="371"/>
        <v>0</v>
      </c>
      <c r="AM107" s="59">
        <f t="shared" si="371"/>
        <v>0</v>
      </c>
      <c r="AN107" s="59">
        <f t="shared" si="371"/>
        <v>0</v>
      </c>
      <c r="AO107" s="59">
        <f t="shared" si="371"/>
        <v>0</v>
      </c>
      <c r="AP107" s="59">
        <f t="shared" si="371"/>
        <v>0</v>
      </c>
      <c r="AQ107" s="59">
        <f t="shared" si="371"/>
        <v>0</v>
      </c>
      <c r="AR107" s="59">
        <f t="shared" si="371"/>
        <v>0</v>
      </c>
      <c r="AS107" s="59">
        <f t="shared" si="371"/>
        <v>0</v>
      </c>
      <c r="AT107" s="59">
        <f t="shared" si="371"/>
        <v>0</v>
      </c>
      <c r="AU107" s="59">
        <f t="shared" si="371"/>
        <v>0</v>
      </c>
      <c r="AV107" s="59">
        <f t="shared" si="371"/>
        <v>0</v>
      </c>
      <c r="AW107" s="59">
        <f t="shared" si="371"/>
        <v>0</v>
      </c>
      <c r="AX107" s="59">
        <f t="shared" si="371"/>
        <v>0</v>
      </c>
      <c r="AY107" s="59">
        <f t="shared" si="371"/>
        <v>0</v>
      </c>
      <c r="AZ107" s="59">
        <f t="shared" si="371"/>
        <v>0</v>
      </c>
      <c r="BA107" s="59">
        <f t="shared" si="371"/>
        <v>0</v>
      </c>
      <c r="BB107" s="59">
        <f t="shared" si="371"/>
        <v>0</v>
      </c>
      <c r="BC107" s="59">
        <f t="shared" si="371"/>
        <v>0</v>
      </c>
      <c r="BD107" s="59">
        <f t="shared" si="371"/>
        <v>0</v>
      </c>
      <c r="BE107" s="59">
        <f t="shared" si="371"/>
        <v>0</v>
      </c>
      <c r="BF107" s="59">
        <f t="shared" si="371"/>
        <v>0</v>
      </c>
      <c r="BG107" s="59">
        <f t="shared" si="371"/>
        <v>0</v>
      </c>
      <c r="BH107" s="59">
        <f t="shared" si="371"/>
        <v>0</v>
      </c>
      <c r="BI107" s="59">
        <f t="shared" si="371"/>
        <v>0</v>
      </c>
      <c r="BJ107" s="59">
        <f t="shared" si="371"/>
        <v>0</v>
      </c>
      <c r="BK107" s="59">
        <f t="shared" si="371"/>
        <v>0</v>
      </c>
      <c r="BL107" s="59">
        <f t="shared" si="371"/>
        <v>0</v>
      </c>
      <c r="BM107" s="59">
        <f t="shared" si="371"/>
        <v>0</v>
      </c>
      <c r="BN107" s="59">
        <f t="shared" si="371"/>
        <v>0</v>
      </c>
      <c r="BO107" s="59">
        <f t="shared" si="371"/>
        <v>0</v>
      </c>
      <c r="BP107" s="59">
        <f t="shared" si="371"/>
        <v>0</v>
      </c>
      <c r="BQ107" s="59">
        <f t="shared" si="371"/>
        <v>0</v>
      </c>
      <c r="BR107" s="59">
        <f t="shared" si="371"/>
        <v>0</v>
      </c>
      <c r="BS107" s="59">
        <f t="shared" si="371"/>
        <v>0</v>
      </c>
      <c r="BT107" s="59">
        <f t="shared" ref="BT107:DW110" si="373">+BT11+BT43-BT75</f>
        <v>0</v>
      </c>
      <c r="BU107" s="59">
        <f t="shared" si="373"/>
        <v>0</v>
      </c>
      <c r="BV107" s="59">
        <f t="shared" si="373"/>
        <v>0</v>
      </c>
      <c r="BW107" s="59">
        <f t="shared" si="373"/>
        <v>0</v>
      </c>
      <c r="BX107" s="59">
        <f t="shared" si="373"/>
        <v>0</v>
      </c>
      <c r="BY107" s="59">
        <f t="shared" si="373"/>
        <v>0</v>
      </c>
      <c r="BZ107" s="59">
        <f t="shared" si="373"/>
        <v>0</v>
      </c>
      <c r="CA107" s="59">
        <f t="shared" si="373"/>
        <v>0</v>
      </c>
      <c r="CB107" s="59">
        <f t="shared" si="373"/>
        <v>0</v>
      </c>
      <c r="CC107" s="59">
        <f t="shared" si="373"/>
        <v>0</v>
      </c>
      <c r="CD107" s="59">
        <f t="shared" si="373"/>
        <v>0</v>
      </c>
      <c r="CE107" s="59">
        <f t="shared" si="373"/>
        <v>0</v>
      </c>
      <c r="CF107" s="59">
        <f t="shared" si="373"/>
        <v>0</v>
      </c>
      <c r="CG107" s="59">
        <f t="shared" si="373"/>
        <v>0</v>
      </c>
      <c r="CH107" s="59">
        <f t="shared" si="373"/>
        <v>0</v>
      </c>
      <c r="CI107" s="59">
        <f t="shared" si="373"/>
        <v>0</v>
      </c>
      <c r="CJ107" s="59">
        <f t="shared" si="373"/>
        <v>0</v>
      </c>
      <c r="CK107" s="59">
        <f t="shared" si="373"/>
        <v>0</v>
      </c>
      <c r="CL107" s="59">
        <f t="shared" si="373"/>
        <v>0</v>
      </c>
      <c r="CM107" s="59">
        <f t="shared" si="373"/>
        <v>0</v>
      </c>
      <c r="CN107" s="59">
        <f t="shared" si="373"/>
        <v>0</v>
      </c>
      <c r="CO107" s="59">
        <f t="shared" si="373"/>
        <v>0</v>
      </c>
      <c r="CP107" s="59">
        <f t="shared" si="373"/>
        <v>0</v>
      </c>
      <c r="CQ107" s="59">
        <f t="shared" si="373"/>
        <v>0</v>
      </c>
      <c r="CR107" s="59">
        <f t="shared" si="373"/>
        <v>0</v>
      </c>
      <c r="CS107" s="59">
        <f t="shared" si="373"/>
        <v>0</v>
      </c>
      <c r="CT107" s="59">
        <f t="shared" si="373"/>
        <v>0</v>
      </c>
      <c r="CU107" s="59">
        <f t="shared" si="373"/>
        <v>0</v>
      </c>
      <c r="CV107" s="59">
        <f t="shared" si="373"/>
        <v>0</v>
      </c>
      <c r="CW107" s="59">
        <f t="shared" si="373"/>
        <v>0</v>
      </c>
      <c r="CX107" s="59">
        <f t="shared" si="373"/>
        <v>0</v>
      </c>
      <c r="CY107" s="59">
        <f t="shared" si="373"/>
        <v>0</v>
      </c>
      <c r="CZ107" s="59">
        <f t="shared" si="373"/>
        <v>0</v>
      </c>
      <c r="DA107" s="59">
        <f t="shared" si="373"/>
        <v>0</v>
      </c>
      <c r="DB107" s="59">
        <f t="shared" si="373"/>
        <v>0</v>
      </c>
      <c r="DC107" s="59">
        <f t="shared" si="373"/>
        <v>0</v>
      </c>
      <c r="DD107" s="59">
        <f t="shared" si="373"/>
        <v>0</v>
      </c>
      <c r="DE107" s="59">
        <f t="shared" si="373"/>
        <v>0</v>
      </c>
      <c r="DF107" s="59">
        <f t="shared" si="373"/>
        <v>0</v>
      </c>
      <c r="DG107" s="59">
        <f t="shared" si="373"/>
        <v>0</v>
      </c>
      <c r="DH107" s="59">
        <f t="shared" si="373"/>
        <v>0</v>
      </c>
      <c r="DI107" s="59">
        <f t="shared" si="373"/>
        <v>0</v>
      </c>
      <c r="DJ107" s="59">
        <f t="shared" si="373"/>
        <v>0</v>
      </c>
      <c r="DK107" s="59">
        <f t="shared" si="373"/>
        <v>0</v>
      </c>
      <c r="DL107" s="59">
        <f t="shared" si="373"/>
        <v>0</v>
      </c>
      <c r="DM107" s="59">
        <f t="shared" si="373"/>
        <v>0</v>
      </c>
      <c r="DN107" s="59">
        <f t="shared" si="373"/>
        <v>0</v>
      </c>
      <c r="DO107" s="59">
        <f t="shared" si="373"/>
        <v>0</v>
      </c>
      <c r="DP107" s="59">
        <f t="shared" si="373"/>
        <v>0</v>
      </c>
      <c r="DQ107" s="59">
        <f t="shared" si="373"/>
        <v>0</v>
      </c>
      <c r="DR107" s="59">
        <f t="shared" si="373"/>
        <v>0</v>
      </c>
      <c r="DS107" s="59">
        <f t="shared" si="373"/>
        <v>0</v>
      </c>
      <c r="DT107" s="59">
        <f t="shared" si="373"/>
        <v>0</v>
      </c>
      <c r="DU107" s="59">
        <f t="shared" si="373"/>
        <v>0</v>
      </c>
      <c r="DV107" s="59">
        <f t="shared" si="373"/>
        <v>0</v>
      </c>
      <c r="DW107" s="59">
        <f t="shared" si="373"/>
        <v>0</v>
      </c>
    </row>
    <row r="108" spans="3:127" ht="16.5" thickTop="1" thickBot="1" x14ac:dyDescent="0.3">
      <c r="C108" s="119" t="str">
        <f t="shared" si="369"/>
        <v>Costo Variabile 7</v>
      </c>
      <c r="H108" s="59">
        <f t="shared" si="370"/>
        <v>0</v>
      </c>
      <c r="I108" s="59">
        <f t="shared" ref="I108:BT111" si="374">+I12+I44-I76</f>
        <v>0</v>
      </c>
      <c r="J108" s="59">
        <f t="shared" si="374"/>
        <v>0</v>
      </c>
      <c r="K108" s="59">
        <f t="shared" si="374"/>
        <v>0</v>
      </c>
      <c r="L108" s="59">
        <f t="shared" si="374"/>
        <v>0</v>
      </c>
      <c r="M108" s="59">
        <f t="shared" si="374"/>
        <v>0</v>
      </c>
      <c r="N108" s="59">
        <f t="shared" si="374"/>
        <v>0</v>
      </c>
      <c r="O108" s="59">
        <f t="shared" si="374"/>
        <v>0</v>
      </c>
      <c r="P108" s="59">
        <f t="shared" si="374"/>
        <v>0</v>
      </c>
      <c r="Q108" s="59">
        <f t="shared" si="374"/>
        <v>0</v>
      </c>
      <c r="R108" s="59">
        <f t="shared" si="374"/>
        <v>0</v>
      </c>
      <c r="S108" s="59">
        <f t="shared" si="374"/>
        <v>0</v>
      </c>
      <c r="T108" s="59">
        <f t="shared" si="374"/>
        <v>0</v>
      </c>
      <c r="U108" s="59">
        <f t="shared" si="374"/>
        <v>0</v>
      </c>
      <c r="V108" s="59">
        <f t="shared" si="374"/>
        <v>0</v>
      </c>
      <c r="W108" s="59">
        <f t="shared" si="374"/>
        <v>0</v>
      </c>
      <c r="X108" s="59">
        <f t="shared" si="374"/>
        <v>0</v>
      </c>
      <c r="Y108" s="59">
        <f t="shared" si="374"/>
        <v>0</v>
      </c>
      <c r="Z108" s="59">
        <f t="shared" si="374"/>
        <v>0</v>
      </c>
      <c r="AA108" s="59">
        <f t="shared" si="374"/>
        <v>0</v>
      </c>
      <c r="AB108" s="59">
        <f t="shared" si="374"/>
        <v>0</v>
      </c>
      <c r="AC108" s="59">
        <f t="shared" si="374"/>
        <v>0</v>
      </c>
      <c r="AD108" s="59">
        <f t="shared" si="374"/>
        <v>0</v>
      </c>
      <c r="AE108" s="59">
        <f t="shared" si="374"/>
        <v>0</v>
      </c>
      <c r="AF108" s="59">
        <f t="shared" si="374"/>
        <v>0</v>
      </c>
      <c r="AG108" s="59">
        <f t="shared" si="374"/>
        <v>0</v>
      </c>
      <c r="AH108" s="59">
        <f t="shared" si="374"/>
        <v>0</v>
      </c>
      <c r="AI108" s="59">
        <f t="shared" si="374"/>
        <v>0</v>
      </c>
      <c r="AJ108" s="59">
        <f t="shared" si="374"/>
        <v>0</v>
      </c>
      <c r="AK108" s="59">
        <f t="shared" si="374"/>
        <v>0</v>
      </c>
      <c r="AL108" s="59">
        <f t="shared" si="374"/>
        <v>0</v>
      </c>
      <c r="AM108" s="59">
        <f t="shared" si="374"/>
        <v>0</v>
      </c>
      <c r="AN108" s="59">
        <f t="shared" si="374"/>
        <v>0</v>
      </c>
      <c r="AO108" s="59">
        <f t="shared" si="374"/>
        <v>0</v>
      </c>
      <c r="AP108" s="59">
        <f t="shared" si="374"/>
        <v>0</v>
      </c>
      <c r="AQ108" s="59">
        <f t="shared" si="374"/>
        <v>0</v>
      </c>
      <c r="AR108" s="59">
        <f t="shared" si="374"/>
        <v>0</v>
      </c>
      <c r="AS108" s="59">
        <f t="shared" si="374"/>
        <v>0</v>
      </c>
      <c r="AT108" s="59">
        <f t="shared" si="374"/>
        <v>0</v>
      </c>
      <c r="AU108" s="59">
        <f t="shared" si="374"/>
        <v>0</v>
      </c>
      <c r="AV108" s="59">
        <f t="shared" si="374"/>
        <v>0</v>
      </c>
      <c r="AW108" s="59">
        <f t="shared" si="374"/>
        <v>0</v>
      </c>
      <c r="AX108" s="59">
        <f t="shared" si="374"/>
        <v>0</v>
      </c>
      <c r="AY108" s="59">
        <f t="shared" si="374"/>
        <v>0</v>
      </c>
      <c r="AZ108" s="59">
        <f t="shared" si="374"/>
        <v>0</v>
      </c>
      <c r="BA108" s="59">
        <f t="shared" si="374"/>
        <v>0</v>
      </c>
      <c r="BB108" s="59">
        <f t="shared" si="374"/>
        <v>0</v>
      </c>
      <c r="BC108" s="59">
        <f t="shared" si="374"/>
        <v>0</v>
      </c>
      <c r="BD108" s="59">
        <f t="shared" si="374"/>
        <v>0</v>
      </c>
      <c r="BE108" s="59">
        <f t="shared" si="374"/>
        <v>0</v>
      </c>
      <c r="BF108" s="59">
        <f t="shared" si="374"/>
        <v>0</v>
      </c>
      <c r="BG108" s="59">
        <f t="shared" si="374"/>
        <v>0</v>
      </c>
      <c r="BH108" s="59">
        <f t="shared" si="374"/>
        <v>0</v>
      </c>
      <c r="BI108" s="59">
        <f t="shared" si="374"/>
        <v>0</v>
      </c>
      <c r="BJ108" s="59">
        <f t="shared" si="374"/>
        <v>0</v>
      </c>
      <c r="BK108" s="59">
        <f t="shared" si="374"/>
        <v>0</v>
      </c>
      <c r="BL108" s="59">
        <f t="shared" si="374"/>
        <v>0</v>
      </c>
      <c r="BM108" s="59">
        <f t="shared" si="374"/>
        <v>0</v>
      </c>
      <c r="BN108" s="59">
        <f t="shared" si="374"/>
        <v>0</v>
      </c>
      <c r="BO108" s="59">
        <f t="shared" si="374"/>
        <v>0</v>
      </c>
      <c r="BP108" s="59">
        <f t="shared" si="374"/>
        <v>0</v>
      </c>
      <c r="BQ108" s="59">
        <f t="shared" si="374"/>
        <v>0</v>
      </c>
      <c r="BR108" s="59">
        <f t="shared" si="374"/>
        <v>0</v>
      </c>
      <c r="BS108" s="59">
        <f t="shared" si="374"/>
        <v>0</v>
      </c>
      <c r="BT108" s="59">
        <f t="shared" si="374"/>
        <v>0</v>
      </c>
      <c r="BU108" s="59">
        <f t="shared" si="373"/>
        <v>0</v>
      </c>
      <c r="BV108" s="59">
        <f t="shared" si="373"/>
        <v>0</v>
      </c>
      <c r="BW108" s="59">
        <f t="shared" si="373"/>
        <v>0</v>
      </c>
      <c r="BX108" s="59">
        <f t="shared" si="373"/>
        <v>0</v>
      </c>
      <c r="BY108" s="59">
        <f t="shared" si="373"/>
        <v>0</v>
      </c>
      <c r="BZ108" s="59">
        <f t="shared" si="373"/>
        <v>0</v>
      </c>
      <c r="CA108" s="59">
        <f t="shared" si="373"/>
        <v>0</v>
      </c>
      <c r="CB108" s="59">
        <f t="shared" si="373"/>
        <v>0</v>
      </c>
      <c r="CC108" s="59">
        <f t="shared" si="373"/>
        <v>0</v>
      </c>
      <c r="CD108" s="59">
        <f t="shared" si="373"/>
        <v>0</v>
      </c>
      <c r="CE108" s="59">
        <f t="shared" si="373"/>
        <v>0</v>
      </c>
      <c r="CF108" s="59">
        <f t="shared" si="373"/>
        <v>0</v>
      </c>
      <c r="CG108" s="59">
        <f t="shared" si="373"/>
        <v>0</v>
      </c>
      <c r="CH108" s="59">
        <f t="shared" si="373"/>
        <v>0</v>
      </c>
      <c r="CI108" s="59">
        <f t="shared" si="373"/>
        <v>0</v>
      </c>
      <c r="CJ108" s="59">
        <f t="shared" si="373"/>
        <v>0</v>
      </c>
      <c r="CK108" s="59">
        <f t="shared" si="373"/>
        <v>0</v>
      </c>
      <c r="CL108" s="59">
        <f t="shared" si="373"/>
        <v>0</v>
      </c>
      <c r="CM108" s="59">
        <f t="shared" si="373"/>
        <v>0</v>
      </c>
      <c r="CN108" s="59">
        <f t="shared" si="373"/>
        <v>0</v>
      </c>
      <c r="CO108" s="59">
        <f t="shared" si="373"/>
        <v>0</v>
      </c>
      <c r="CP108" s="59">
        <f t="shared" si="373"/>
        <v>0</v>
      </c>
      <c r="CQ108" s="59">
        <f t="shared" si="373"/>
        <v>0</v>
      </c>
      <c r="CR108" s="59">
        <f t="shared" si="373"/>
        <v>0</v>
      </c>
      <c r="CS108" s="59">
        <f t="shared" si="373"/>
        <v>0</v>
      </c>
      <c r="CT108" s="59">
        <f t="shared" si="373"/>
        <v>0</v>
      </c>
      <c r="CU108" s="59">
        <f t="shared" si="373"/>
        <v>0</v>
      </c>
      <c r="CV108" s="59">
        <f t="shared" si="373"/>
        <v>0</v>
      </c>
      <c r="CW108" s="59">
        <f t="shared" si="373"/>
        <v>0</v>
      </c>
      <c r="CX108" s="59">
        <f t="shared" si="373"/>
        <v>0</v>
      </c>
      <c r="CY108" s="59">
        <f t="shared" si="373"/>
        <v>0</v>
      </c>
      <c r="CZ108" s="59">
        <f t="shared" si="373"/>
        <v>0</v>
      </c>
      <c r="DA108" s="59">
        <f t="shared" si="373"/>
        <v>0</v>
      </c>
      <c r="DB108" s="59">
        <f t="shared" si="373"/>
        <v>0</v>
      </c>
      <c r="DC108" s="59">
        <f t="shared" si="373"/>
        <v>0</v>
      </c>
      <c r="DD108" s="59">
        <f t="shared" si="373"/>
        <v>0</v>
      </c>
      <c r="DE108" s="59">
        <f t="shared" si="373"/>
        <v>0</v>
      </c>
      <c r="DF108" s="59">
        <f t="shared" si="373"/>
        <v>0</v>
      </c>
      <c r="DG108" s="59">
        <f t="shared" si="373"/>
        <v>0</v>
      </c>
      <c r="DH108" s="59">
        <f t="shared" si="373"/>
        <v>0</v>
      </c>
      <c r="DI108" s="59">
        <f t="shared" si="373"/>
        <v>0</v>
      </c>
      <c r="DJ108" s="59">
        <f t="shared" si="373"/>
        <v>0</v>
      </c>
      <c r="DK108" s="59">
        <f t="shared" si="373"/>
        <v>0</v>
      </c>
      <c r="DL108" s="59">
        <f t="shared" si="373"/>
        <v>0</v>
      </c>
      <c r="DM108" s="59">
        <f t="shared" si="373"/>
        <v>0</v>
      </c>
      <c r="DN108" s="59">
        <f t="shared" si="373"/>
        <v>0</v>
      </c>
      <c r="DO108" s="59">
        <f t="shared" si="373"/>
        <v>0</v>
      </c>
      <c r="DP108" s="59">
        <f t="shared" si="373"/>
        <v>0</v>
      </c>
      <c r="DQ108" s="59">
        <f t="shared" si="373"/>
        <v>0</v>
      </c>
      <c r="DR108" s="59">
        <f t="shared" si="373"/>
        <v>0</v>
      </c>
      <c r="DS108" s="59">
        <f t="shared" si="373"/>
        <v>0</v>
      </c>
      <c r="DT108" s="59">
        <f t="shared" si="373"/>
        <v>0</v>
      </c>
      <c r="DU108" s="59">
        <f t="shared" si="373"/>
        <v>0</v>
      </c>
      <c r="DV108" s="59">
        <f t="shared" si="373"/>
        <v>0</v>
      </c>
      <c r="DW108" s="59">
        <f t="shared" si="373"/>
        <v>0</v>
      </c>
    </row>
    <row r="109" spans="3:127" ht="16.5" thickTop="1" thickBot="1" x14ac:dyDescent="0.3">
      <c r="C109" s="119" t="str">
        <f t="shared" si="369"/>
        <v>Costo Variabile 8</v>
      </c>
      <c r="H109" s="59">
        <f t="shared" si="370"/>
        <v>0</v>
      </c>
      <c r="I109" s="59">
        <f t="shared" si="374"/>
        <v>0</v>
      </c>
      <c r="J109" s="59">
        <f t="shared" si="374"/>
        <v>0</v>
      </c>
      <c r="K109" s="59">
        <f t="shared" si="374"/>
        <v>0</v>
      </c>
      <c r="L109" s="59">
        <f t="shared" si="374"/>
        <v>0</v>
      </c>
      <c r="M109" s="59">
        <f t="shared" si="374"/>
        <v>0</v>
      </c>
      <c r="N109" s="59">
        <f t="shared" si="374"/>
        <v>0</v>
      </c>
      <c r="O109" s="59">
        <f t="shared" si="374"/>
        <v>0</v>
      </c>
      <c r="P109" s="59">
        <f t="shared" si="374"/>
        <v>0</v>
      </c>
      <c r="Q109" s="59">
        <f t="shared" si="374"/>
        <v>0</v>
      </c>
      <c r="R109" s="59">
        <f t="shared" si="374"/>
        <v>0</v>
      </c>
      <c r="S109" s="59">
        <f t="shared" si="374"/>
        <v>0</v>
      </c>
      <c r="T109" s="59">
        <f t="shared" si="374"/>
        <v>0</v>
      </c>
      <c r="U109" s="59">
        <f t="shared" si="374"/>
        <v>0</v>
      </c>
      <c r="V109" s="59">
        <f t="shared" si="374"/>
        <v>0</v>
      </c>
      <c r="W109" s="59">
        <f t="shared" si="374"/>
        <v>0</v>
      </c>
      <c r="X109" s="59">
        <f t="shared" si="374"/>
        <v>0</v>
      </c>
      <c r="Y109" s="59">
        <f t="shared" si="374"/>
        <v>0</v>
      </c>
      <c r="Z109" s="59">
        <f t="shared" si="374"/>
        <v>0</v>
      </c>
      <c r="AA109" s="59">
        <f t="shared" si="374"/>
        <v>0</v>
      </c>
      <c r="AB109" s="59">
        <f t="shared" si="374"/>
        <v>0</v>
      </c>
      <c r="AC109" s="59">
        <f t="shared" si="374"/>
        <v>0</v>
      </c>
      <c r="AD109" s="59">
        <f t="shared" si="374"/>
        <v>0</v>
      </c>
      <c r="AE109" s="59">
        <f t="shared" si="374"/>
        <v>0</v>
      </c>
      <c r="AF109" s="59">
        <f t="shared" si="374"/>
        <v>0</v>
      </c>
      <c r="AG109" s="59">
        <f t="shared" si="374"/>
        <v>0</v>
      </c>
      <c r="AH109" s="59">
        <f t="shared" si="374"/>
        <v>0</v>
      </c>
      <c r="AI109" s="59">
        <f t="shared" si="374"/>
        <v>0</v>
      </c>
      <c r="AJ109" s="59">
        <f t="shared" si="374"/>
        <v>0</v>
      </c>
      <c r="AK109" s="59">
        <f t="shared" si="374"/>
        <v>0</v>
      </c>
      <c r="AL109" s="59">
        <f t="shared" si="374"/>
        <v>0</v>
      </c>
      <c r="AM109" s="59">
        <f t="shared" si="374"/>
        <v>0</v>
      </c>
      <c r="AN109" s="59">
        <f t="shared" si="374"/>
        <v>0</v>
      </c>
      <c r="AO109" s="59">
        <f t="shared" si="374"/>
        <v>0</v>
      </c>
      <c r="AP109" s="59">
        <f t="shared" si="374"/>
        <v>0</v>
      </c>
      <c r="AQ109" s="59">
        <f t="shared" si="374"/>
        <v>0</v>
      </c>
      <c r="AR109" s="59">
        <f t="shared" si="374"/>
        <v>0</v>
      </c>
      <c r="AS109" s="59">
        <f t="shared" si="374"/>
        <v>0</v>
      </c>
      <c r="AT109" s="59">
        <f t="shared" si="374"/>
        <v>0</v>
      </c>
      <c r="AU109" s="59">
        <f t="shared" si="374"/>
        <v>0</v>
      </c>
      <c r="AV109" s="59">
        <f t="shared" si="374"/>
        <v>0</v>
      </c>
      <c r="AW109" s="59">
        <f t="shared" si="374"/>
        <v>0</v>
      </c>
      <c r="AX109" s="59">
        <f t="shared" si="374"/>
        <v>0</v>
      </c>
      <c r="AY109" s="59">
        <f t="shared" si="374"/>
        <v>0</v>
      </c>
      <c r="AZ109" s="59">
        <f t="shared" si="374"/>
        <v>0</v>
      </c>
      <c r="BA109" s="59">
        <f t="shared" si="374"/>
        <v>0</v>
      </c>
      <c r="BB109" s="59">
        <f t="shared" si="374"/>
        <v>0</v>
      </c>
      <c r="BC109" s="59">
        <f t="shared" si="374"/>
        <v>0</v>
      </c>
      <c r="BD109" s="59">
        <f t="shared" si="374"/>
        <v>0</v>
      </c>
      <c r="BE109" s="59">
        <f t="shared" si="374"/>
        <v>0</v>
      </c>
      <c r="BF109" s="59">
        <f t="shared" si="374"/>
        <v>0</v>
      </c>
      <c r="BG109" s="59">
        <f t="shared" si="374"/>
        <v>0</v>
      </c>
      <c r="BH109" s="59">
        <f t="shared" si="374"/>
        <v>0</v>
      </c>
      <c r="BI109" s="59">
        <f t="shared" si="374"/>
        <v>0</v>
      </c>
      <c r="BJ109" s="59">
        <f t="shared" si="374"/>
        <v>0</v>
      </c>
      <c r="BK109" s="59">
        <f t="shared" si="374"/>
        <v>0</v>
      </c>
      <c r="BL109" s="59">
        <f t="shared" si="374"/>
        <v>0</v>
      </c>
      <c r="BM109" s="59">
        <f t="shared" si="374"/>
        <v>0</v>
      </c>
      <c r="BN109" s="59">
        <f t="shared" si="374"/>
        <v>0</v>
      </c>
      <c r="BO109" s="59">
        <f t="shared" si="374"/>
        <v>0</v>
      </c>
      <c r="BP109" s="59">
        <f t="shared" si="374"/>
        <v>0</v>
      </c>
      <c r="BQ109" s="59">
        <f t="shared" si="374"/>
        <v>0</v>
      </c>
      <c r="BR109" s="59">
        <f t="shared" si="374"/>
        <v>0</v>
      </c>
      <c r="BS109" s="59">
        <f t="shared" si="374"/>
        <v>0</v>
      </c>
      <c r="BT109" s="59">
        <f t="shared" si="374"/>
        <v>0</v>
      </c>
      <c r="BU109" s="59">
        <f t="shared" si="373"/>
        <v>0</v>
      </c>
      <c r="BV109" s="59">
        <f t="shared" si="373"/>
        <v>0</v>
      </c>
      <c r="BW109" s="59">
        <f t="shared" si="373"/>
        <v>0</v>
      </c>
      <c r="BX109" s="59">
        <f t="shared" si="373"/>
        <v>0</v>
      </c>
      <c r="BY109" s="59">
        <f t="shared" si="373"/>
        <v>0</v>
      </c>
      <c r="BZ109" s="59">
        <f t="shared" si="373"/>
        <v>0</v>
      </c>
      <c r="CA109" s="59">
        <f t="shared" si="373"/>
        <v>0</v>
      </c>
      <c r="CB109" s="59">
        <f t="shared" si="373"/>
        <v>0</v>
      </c>
      <c r="CC109" s="59">
        <f t="shared" si="373"/>
        <v>0</v>
      </c>
      <c r="CD109" s="59">
        <f t="shared" si="373"/>
        <v>0</v>
      </c>
      <c r="CE109" s="59">
        <f t="shared" si="373"/>
        <v>0</v>
      </c>
      <c r="CF109" s="59">
        <f t="shared" si="373"/>
        <v>0</v>
      </c>
      <c r="CG109" s="59">
        <f t="shared" si="373"/>
        <v>0</v>
      </c>
      <c r="CH109" s="59">
        <f t="shared" si="373"/>
        <v>0</v>
      </c>
      <c r="CI109" s="59">
        <f t="shared" si="373"/>
        <v>0</v>
      </c>
      <c r="CJ109" s="59">
        <f t="shared" si="373"/>
        <v>0</v>
      </c>
      <c r="CK109" s="59">
        <f t="shared" si="373"/>
        <v>0</v>
      </c>
      <c r="CL109" s="59">
        <f t="shared" si="373"/>
        <v>0</v>
      </c>
      <c r="CM109" s="59">
        <f t="shared" si="373"/>
        <v>0</v>
      </c>
      <c r="CN109" s="59">
        <f t="shared" si="373"/>
        <v>0</v>
      </c>
      <c r="CO109" s="59">
        <f t="shared" si="373"/>
        <v>0</v>
      </c>
      <c r="CP109" s="59">
        <f t="shared" si="373"/>
        <v>0</v>
      </c>
      <c r="CQ109" s="59">
        <f t="shared" si="373"/>
        <v>0</v>
      </c>
      <c r="CR109" s="59">
        <f t="shared" si="373"/>
        <v>0</v>
      </c>
      <c r="CS109" s="59">
        <f t="shared" si="373"/>
        <v>0</v>
      </c>
      <c r="CT109" s="59">
        <f t="shared" si="373"/>
        <v>0</v>
      </c>
      <c r="CU109" s="59">
        <f t="shared" si="373"/>
        <v>0</v>
      </c>
      <c r="CV109" s="59">
        <f t="shared" si="373"/>
        <v>0</v>
      </c>
      <c r="CW109" s="59">
        <f t="shared" si="373"/>
        <v>0</v>
      </c>
      <c r="CX109" s="59">
        <f t="shared" si="373"/>
        <v>0</v>
      </c>
      <c r="CY109" s="59">
        <f t="shared" si="373"/>
        <v>0</v>
      </c>
      <c r="CZ109" s="59">
        <f t="shared" si="373"/>
        <v>0</v>
      </c>
      <c r="DA109" s="59">
        <f t="shared" si="373"/>
        <v>0</v>
      </c>
      <c r="DB109" s="59">
        <f t="shared" si="373"/>
        <v>0</v>
      </c>
      <c r="DC109" s="59">
        <f t="shared" si="373"/>
        <v>0</v>
      </c>
      <c r="DD109" s="59">
        <f t="shared" si="373"/>
        <v>0</v>
      </c>
      <c r="DE109" s="59">
        <f t="shared" si="373"/>
        <v>0</v>
      </c>
      <c r="DF109" s="59">
        <f t="shared" si="373"/>
        <v>0</v>
      </c>
      <c r="DG109" s="59">
        <f t="shared" si="373"/>
        <v>0</v>
      </c>
      <c r="DH109" s="59">
        <f t="shared" si="373"/>
        <v>0</v>
      </c>
      <c r="DI109" s="59">
        <f t="shared" si="373"/>
        <v>0</v>
      </c>
      <c r="DJ109" s="59">
        <f t="shared" si="373"/>
        <v>0</v>
      </c>
      <c r="DK109" s="59">
        <f t="shared" si="373"/>
        <v>0</v>
      </c>
      <c r="DL109" s="59">
        <f t="shared" si="373"/>
        <v>0</v>
      </c>
      <c r="DM109" s="59">
        <f t="shared" si="373"/>
        <v>0</v>
      </c>
      <c r="DN109" s="59">
        <f t="shared" si="373"/>
        <v>0</v>
      </c>
      <c r="DO109" s="59">
        <f t="shared" si="373"/>
        <v>0</v>
      </c>
      <c r="DP109" s="59">
        <f t="shared" si="373"/>
        <v>0</v>
      </c>
      <c r="DQ109" s="59">
        <f t="shared" si="373"/>
        <v>0</v>
      </c>
      <c r="DR109" s="59">
        <f t="shared" si="373"/>
        <v>0</v>
      </c>
      <c r="DS109" s="59">
        <f t="shared" si="373"/>
        <v>0</v>
      </c>
      <c r="DT109" s="59">
        <f t="shared" si="373"/>
        <v>0</v>
      </c>
      <c r="DU109" s="59">
        <f t="shared" si="373"/>
        <v>0</v>
      </c>
      <c r="DV109" s="59">
        <f t="shared" si="373"/>
        <v>0</v>
      </c>
      <c r="DW109" s="59">
        <f t="shared" si="373"/>
        <v>0</v>
      </c>
    </row>
    <row r="110" spans="3:127" ht="16.5" thickTop="1" thickBot="1" x14ac:dyDescent="0.3">
      <c r="C110" s="119" t="str">
        <f t="shared" si="369"/>
        <v>Costo Variabile 9</v>
      </c>
      <c r="H110" s="59">
        <f t="shared" si="370"/>
        <v>0</v>
      </c>
      <c r="I110" s="59">
        <f t="shared" si="374"/>
        <v>0</v>
      </c>
      <c r="J110" s="59">
        <f t="shared" si="374"/>
        <v>0</v>
      </c>
      <c r="K110" s="59">
        <f t="shared" si="374"/>
        <v>0</v>
      </c>
      <c r="L110" s="59">
        <f t="shared" si="374"/>
        <v>0</v>
      </c>
      <c r="M110" s="59">
        <f t="shared" si="374"/>
        <v>0</v>
      </c>
      <c r="N110" s="59">
        <f t="shared" si="374"/>
        <v>0</v>
      </c>
      <c r="O110" s="59">
        <f t="shared" si="374"/>
        <v>0</v>
      </c>
      <c r="P110" s="59">
        <f t="shared" si="374"/>
        <v>0</v>
      </c>
      <c r="Q110" s="59">
        <f t="shared" si="374"/>
        <v>0</v>
      </c>
      <c r="R110" s="59">
        <f t="shared" si="374"/>
        <v>0</v>
      </c>
      <c r="S110" s="59">
        <f t="shared" si="374"/>
        <v>0</v>
      </c>
      <c r="T110" s="59">
        <f t="shared" si="374"/>
        <v>0</v>
      </c>
      <c r="U110" s="59">
        <f t="shared" si="374"/>
        <v>0</v>
      </c>
      <c r="V110" s="59">
        <f t="shared" si="374"/>
        <v>0</v>
      </c>
      <c r="W110" s="59">
        <f t="shared" si="374"/>
        <v>0</v>
      </c>
      <c r="X110" s="59">
        <f t="shared" si="374"/>
        <v>0</v>
      </c>
      <c r="Y110" s="59">
        <f t="shared" si="374"/>
        <v>0</v>
      </c>
      <c r="Z110" s="59">
        <f t="shared" si="374"/>
        <v>0</v>
      </c>
      <c r="AA110" s="59">
        <f t="shared" si="374"/>
        <v>0</v>
      </c>
      <c r="AB110" s="59">
        <f t="shared" si="374"/>
        <v>0</v>
      </c>
      <c r="AC110" s="59">
        <f t="shared" si="374"/>
        <v>0</v>
      </c>
      <c r="AD110" s="59">
        <f t="shared" si="374"/>
        <v>0</v>
      </c>
      <c r="AE110" s="59">
        <f t="shared" si="374"/>
        <v>0</v>
      </c>
      <c r="AF110" s="59">
        <f t="shared" si="374"/>
        <v>0</v>
      </c>
      <c r="AG110" s="59">
        <f t="shared" si="374"/>
        <v>0</v>
      </c>
      <c r="AH110" s="59">
        <f t="shared" si="374"/>
        <v>0</v>
      </c>
      <c r="AI110" s="59">
        <f t="shared" si="374"/>
        <v>0</v>
      </c>
      <c r="AJ110" s="59">
        <f t="shared" si="374"/>
        <v>0</v>
      </c>
      <c r="AK110" s="59">
        <f t="shared" si="374"/>
        <v>0</v>
      </c>
      <c r="AL110" s="59">
        <f t="shared" si="374"/>
        <v>0</v>
      </c>
      <c r="AM110" s="59">
        <f t="shared" si="374"/>
        <v>0</v>
      </c>
      <c r="AN110" s="59">
        <f t="shared" si="374"/>
        <v>0</v>
      </c>
      <c r="AO110" s="59">
        <f t="shared" si="374"/>
        <v>0</v>
      </c>
      <c r="AP110" s="59">
        <f t="shared" si="374"/>
        <v>0</v>
      </c>
      <c r="AQ110" s="59">
        <f t="shared" si="374"/>
        <v>0</v>
      </c>
      <c r="AR110" s="59">
        <f t="shared" si="374"/>
        <v>0</v>
      </c>
      <c r="AS110" s="59">
        <f t="shared" si="374"/>
        <v>0</v>
      </c>
      <c r="AT110" s="59">
        <f t="shared" si="374"/>
        <v>0</v>
      </c>
      <c r="AU110" s="59">
        <f t="shared" si="374"/>
        <v>0</v>
      </c>
      <c r="AV110" s="59">
        <f t="shared" si="374"/>
        <v>0</v>
      </c>
      <c r="AW110" s="59">
        <f t="shared" si="374"/>
        <v>0</v>
      </c>
      <c r="AX110" s="59">
        <f t="shared" si="374"/>
        <v>0</v>
      </c>
      <c r="AY110" s="59">
        <f t="shared" si="374"/>
        <v>0</v>
      </c>
      <c r="AZ110" s="59">
        <f t="shared" si="374"/>
        <v>0</v>
      </c>
      <c r="BA110" s="59">
        <f t="shared" si="374"/>
        <v>0</v>
      </c>
      <c r="BB110" s="59">
        <f t="shared" si="374"/>
        <v>0</v>
      </c>
      <c r="BC110" s="59">
        <f t="shared" si="374"/>
        <v>0</v>
      </c>
      <c r="BD110" s="59">
        <f t="shared" si="374"/>
        <v>0</v>
      </c>
      <c r="BE110" s="59">
        <f t="shared" si="374"/>
        <v>0</v>
      </c>
      <c r="BF110" s="59">
        <f t="shared" si="374"/>
        <v>0</v>
      </c>
      <c r="BG110" s="59">
        <f t="shared" si="374"/>
        <v>0</v>
      </c>
      <c r="BH110" s="59">
        <f t="shared" si="374"/>
        <v>0</v>
      </c>
      <c r="BI110" s="59">
        <f t="shared" si="374"/>
        <v>0</v>
      </c>
      <c r="BJ110" s="59">
        <f t="shared" si="374"/>
        <v>0</v>
      </c>
      <c r="BK110" s="59">
        <f t="shared" si="374"/>
        <v>0</v>
      </c>
      <c r="BL110" s="59">
        <f t="shared" si="374"/>
        <v>0</v>
      </c>
      <c r="BM110" s="59">
        <f t="shared" si="374"/>
        <v>0</v>
      </c>
      <c r="BN110" s="59">
        <f t="shared" si="374"/>
        <v>0</v>
      </c>
      <c r="BO110" s="59">
        <f t="shared" si="374"/>
        <v>0</v>
      </c>
      <c r="BP110" s="59">
        <f t="shared" si="374"/>
        <v>0</v>
      </c>
      <c r="BQ110" s="59">
        <f t="shared" si="374"/>
        <v>0</v>
      </c>
      <c r="BR110" s="59">
        <f t="shared" si="374"/>
        <v>0</v>
      </c>
      <c r="BS110" s="59">
        <f t="shared" si="374"/>
        <v>0</v>
      </c>
      <c r="BT110" s="59">
        <f t="shared" si="374"/>
        <v>0</v>
      </c>
      <c r="BU110" s="59">
        <f t="shared" si="373"/>
        <v>0</v>
      </c>
      <c r="BV110" s="59">
        <f t="shared" si="373"/>
        <v>0</v>
      </c>
      <c r="BW110" s="59">
        <f t="shared" si="373"/>
        <v>0</v>
      </c>
      <c r="BX110" s="59">
        <f t="shared" si="373"/>
        <v>0</v>
      </c>
      <c r="BY110" s="59">
        <f t="shared" si="373"/>
        <v>0</v>
      </c>
      <c r="BZ110" s="59">
        <f t="shared" si="373"/>
        <v>0</v>
      </c>
      <c r="CA110" s="59">
        <f t="shared" si="373"/>
        <v>0</v>
      </c>
      <c r="CB110" s="59">
        <f t="shared" si="373"/>
        <v>0</v>
      </c>
      <c r="CC110" s="59">
        <f t="shared" si="373"/>
        <v>0</v>
      </c>
      <c r="CD110" s="59">
        <f t="shared" si="373"/>
        <v>0</v>
      </c>
      <c r="CE110" s="59">
        <f t="shared" si="373"/>
        <v>0</v>
      </c>
      <c r="CF110" s="59">
        <f t="shared" si="373"/>
        <v>0</v>
      </c>
      <c r="CG110" s="59">
        <f t="shared" si="373"/>
        <v>0</v>
      </c>
      <c r="CH110" s="59">
        <f t="shared" si="373"/>
        <v>0</v>
      </c>
      <c r="CI110" s="59">
        <f t="shared" si="373"/>
        <v>0</v>
      </c>
      <c r="CJ110" s="59">
        <f t="shared" si="373"/>
        <v>0</v>
      </c>
      <c r="CK110" s="59">
        <f t="shared" si="373"/>
        <v>0</v>
      </c>
      <c r="CL110" s="59">
        <f t="shared" si="373"/>
        <v>0</v>
      </c>
      <c r="CM110" s="59">
        <f t="shared" si="373"/>
        <v>0</v>
      </c>
      <c r="CN110" s="59">
        <f t="shared" si="373"/>
        <v>0</v>
      </c>
      <c r="CO110" s="59">
        <f t="shared" si="373"/>
        <v>0</v>
      </c>
      <c r="CP110" s="59">
        <f t="shared" si="373"/>
        <v>0</v>
      </c>
      <c r="CQ110" s="59">
        <f t="shared" si="373"/>
        <v>0</v>
      </c>
      <c r="CR110" s="59">
        <f t="shared" si="373"/>
        <v>0</v>
      </c>
      <c r="CS110" s="59">
        <f t="shared" si="373"/>
        <v>0</v>
      </c>
      <c r="CT110" s="59">
        <f t="shared" si="373"/>
        <v>0</v>
      </c>
      <c r="CU110" s="59">
        <f t="shared" si="373"/>
        <v>0</v>
      </c>
      <c r="CV110" s="59">
        <f t="shared" si="373"/>
        <v>0</v>
      </c>
      <c r="CW110" s="59">
        <f t="shared" si="373"/>
        <v>0</v>
      </c>
      <c r="CX110" s="59">
        <f t="shared" si="373"/>
        <v>0</v>
      </c>
      <c r="CY110" s="59">
        <f t="shared" si="373"/>
        <v>0</v>
      </c>
      <c r="CZ110" s="59">
        <f t="shared" si="373"/>
        <v>0</v>
      </c>
      <c r="DA110" s="59">
        <f t="shared" si="373"/>
        <v>0</v>
      </c>
      <c r="DB110" s="59">
        <f t="shared" si="373"/>
        <v>0</v>
      </c>
      <c r="DC110" s="59">
        <f t="shared" si="373"/>
        <v>0</v>
      </c>
      <c r="DD110" s="59">
        <f t="shared" si="373"/>
        <v>0</v>
      </c>
      <c r="DE110" s="59">
        <f t="shared" si="373"/>
        <v>0</v>
      </c>
      <c r="DF110" s="59">
        <f t="shared" si="373"/>
        <v>0</v>
      </c>
      <c r="DG110" s="59">
        <f t="shared" si="373"/>
        <v>0</v>
      </c>
      <c r="DH110" s="59">
        <f t="shared" si="373"/>
        <v>0</v>
      </c>
      <c r="DI110" s="59">
        <f t="shared" si="373"/>
        <v>0</v>
      </c>
      <c r="DJ110" s="59">
        <f t="shared" si="373"/>
        <v>0</v>
      </c>
      <c r="DK110" s="59">
        <f t="shared" si="373"/>
        <v>0</v>
      </c>
      <c r="DL110" s="59">
        <f t="shared" si="373"/>
        <v>0</v>
      </c>
      <c r="DM110" s="59">
        <f t="shared" si="373"/>
        <v>0</v>
      </c>
      <c r="DN110" s="59">
        <f t="shared" si="373"/>
        <v>0</v>
      </c>
      <c r="DO110" s="59">
        <f t="shared" si="373"/>
        <v>0</v>
      </c>
      <c r="DP110" s="59">
        <f t="shared" si="373"/>
        <v>0</v>
      </c>
      <c r="DQ110" s="59">
        <f t="shared" si="373"/>
        <v>0</v>
      </c>
      <c r="DR110" s="59">
        <f t="shared" si="373"/>
        <v>0</v>
      </c>
      <c r="DS110" s="59">
        <f t="shared" si="373"/>
        <v>0</v>
      </c>
      <c r="DT110" s="59">
        <f t="shared" si="373"/>
        <v>0</v>
      </c>
      <c r="DU110" s="59">
        <f t="shared" si="373"/>
        <v>0</v>
      </c>
      <c r="DV110" s="59">
        <f t="shared" si="373"/>
        <v>0</v>
      </c>
      <c r="DW110" s="59">
        <f t="shared" si="373"/>
        <v>0</v>
      </c>
    </row>
    <row r="111" spans="3:127" ht="16.5" thickTop="1" thickBot="1" x14ac:dyDescent="0.3">
      <c r="C111" s="119" t="str">
        <f t="shared" si="369"/>
        <v>Costo Variabile 10</v>
      </c>
      <c r="H111" s="59">
        <f t="shared" si="370"/>
        <v>0</v>
      </c>
      <c r="I111" s="59">
        <f t="shared" si="374"/>
        <v>0</v>
      </c>
      <c r="J111" s="59">
        <f t="shared" si="374"/>
        <v>0</v>
      </c>
      <c r="K111" s="59">
        <f t="shared" si="374"/>
        <v>0</v>
      </c>
      <c r="L111" s="59">
        <f t="shared" si="374"/>
        <v>0</v>
      </c>
      <c r="M111" s="59">
        <f t="shared" si="374"/>
        <v>0</v>
      </c>
      <c r="N111" s="59">
        <f t="shared" si="374"/>
        <v>0</v>
      </c>
      <c r="O111" s="59">
        <f t="shared" si="374"/>
        <v>0</v>
      </c>
      <c r="P111" s="59">
        <f t="shared" si="374"/>
        <v>0</v>
      </c>
      <c r="Q111" s="59">
        <f t="shared" si="374"/>
        <v>0</v>
      </c>
      <c r="R111" s="59">
        <f t="shared" si="374"/>
        <v>0</v>
      </c>
      <c r="S111" s="59">
        <f t="shared" si="374"/>
        <v>0</v>
      </c>
      <c r="T111" s="59">
        <f t="shared" si="374"/>
        <v>0</v>
      </c>
      <c r="U111" s="59">
        <f t="shared" si="374"/>
        <v>0</v>
      </c>
      <c r="V111" s="59">
        <f t="shared" si="374"/>
        <v>0</v>
      </c>
      <c r="W111" s="59">
        <f t="shared" si="374"/>
        <v>0</v>
      </c>
      <c r="X111" s="59">
        <f t="shared" si="374"/>
        <v>0</v>
      </c>
      <c r="Y111" s="59">
        <f t="shared" si="374"/>
        <v>0</v>
      </c>
      <c r="Z111" s="59">
        <f t="shared" si="374"/>
        <v>0</v>
      </c>
      <c r="AA111" s="59">
        <f t="shared" si="374"/>
        <v>0</v>
      </c>
      <c r="AB111" s="59">
        <f t="shared" si="374"/>
        <v>0</v>
      </c>
      <c r="AC111" s="59">
        <f t="shared" si="374"/>
        <v>0</v>
      </c>
      <c r="AD111" s="59">
        <f t="shared" si="374"/>
        <v>0</v>
      </c>
      <c r="AE111" s="59">
        <f t="shared" si="374"/>
        <v>0</v>
      </c>
      <c r="AF111" s="59">
        <f t="shared" si="374"/>
        <v>0</v>
      </c>
      <c r="AG111" s="59">
        <f t="shared" si="374"/>
        <v>0</v>
      </c>
      <c r="AH111" s="59">
        <f t="shared" si="374"/>
        <v>0</v>
      </c>
      <c r="AI111" s="59">
        <f t="shared" si="374"/>
        <v>0</v>
      </c>
      <c r="AJ111" s="59">
        <f t="shared" si="374"/>
        <v>0</v>
      </c>
      <c r="AK111" s="59">
        <f t="shared" si="374"/>
        <v>0</v>
      </c>
      <c r="AL111" s="59">
        <f t="shared" si="374"/>
        <v>0</v>
      </c>
      <c r="AM111" s="59">
        <f t="shared" si="374"/>
        <v>0</v>
      </c>
      <c r="AN111" s="59">
        <f t="shared" si="374"/>
        <v>0</v>
      </c>
      <c r="AO111" s="59">
        <f t="shared" si="374"/>
        <v>0</v>
      </c>
      <c r="AP111" s="59">
        <f t="shared" si="374"/>
        <v>0</v>
      </c>
      <c r="AQ111" s="59">
        <f t="shared" si="374"/>
        <v>0</v>
      </c>
      <c r="AR111" s="59">
        <f t="shared" si="374"/>
        <v>0</v>
      </c>
      <c r="AS111" s="59">
        <f t="shared" si="374"/>
        <v>0</v>
      </c>
      <c r="AT111" s="59">
        <f t="shared" si="374"/>
        <v>0</v>
      </c>
      <c r="AU111" s="59">
        <f t="shared" si="374"/>
        <v>0</v>
      </c>
      <c r="AV111" s="59">
        <f t="shared" si="374"/>
        <v>0</v>
      </c>
      <c r="AW111" s="59">
        <f t="shared" si="374"/>
        <v>0</v>
      </c>
      <c r="AX111" s="59">
        <f t="shared" si="374"/>
        <v>0</v>
      </c>
      <c r="AY111" s="59">
        <f t="shared" si="374"/>
        <v>0</v>
      </c>
      <c r="AZ111" s="59">
        <f t="shared" si="374"/>
        <v>0</v>
      </c>
      <c r="BA111" s="59">
        <f t="shared" si="374"/>
        <v>0</v>
      </c>
      <c r="BB111" s="59">
        <f t="shared" si="374"/>
        <v>0</v>
      </c>
      <c r="BC111" s="59">
        <f t="shared" si="374"/>
        <v>0</v>
      </c>
      <c r="BD111" s="59">
        <f t="shared" si="374"/>
        <v>0</v>
      </c>
      <c r="BE111" s="59">
        <f t="shared" si="374"/>
        <v>0</v>
      </c>
      <c r="BF111" s="59">
        <f t="shared" si="374"/>
        <v>0</v>
      </c>
      <c r="BG111" s="59">
        <f t="shared" si="374"/>
        <v>0</v>
      </c>
      <c r="BH111" s="59">
        <f t="shared" si="374"/>
        <v>0</v>
      </c>
      <c r="BI111" s="59">
        <f t="shared" si="374"/>
        <v>0</v>
      </c>
      <c r="BJ111" s="59">
        <f t="shared" si="374"/>
        <v>0</v>
      </c>
      <c r="BK111" s="59">
        <f t="shared" si="374"/>
        <v>0</v>
      </c>
      <c r="BL111" s="59">
        <f t="shared" si="374"/>
        <v>0</v>
      </c>
      <c r="BM111" s="59">
        <f t="shared" si="374"/>
        <v>0</v>
      </c>
      <c r="BN111" s="59">
        <f t="shared" si="374"/>
        <v>0</v>
      </c>
      <c r="BO111" s="59">
        <f t="shared" si="374"/>
        <v>0</v>
      </c>
      <c r="BP111" s="59">
        <f t="shared" si="374"/>
        <v>0</v>
      </c>
      <c r="BQ111" s="59">
        <f t="shared" si="374"/>
        <v>0</v>
      </c>
      <c r="BR111" s="59">
        <f t="shared" si="374"/>
        <v>0</v>
      </c>
      <c r="BS111" s="59">
        <f t="shared" si="374"/>
        <v>0</v>
      </c>
      <c r="BT111" s="59">
        <f t="shared" ref="BT111:DW114" si="375">+BT15+BT47-BT79</f>
        <v>0</v>
      </c>
      <c r="BU111" s="59">
        <f t="shared" si="375"/>
        <v>0</v>
      </c>
      <c r="BV111" s="59">
        <f t="shared" si="375"/>
        <v>0</v>
      </c>
      <c r="BW111" s="59">
        <f t="shared" si="375"/>
        <v>0</v>
      </c>
      <c r="BX111" s="59">
        <f t="shared" si="375"/>
        <v>0</v>
      </c>
      <c r="BY111" s="59">
        <f t="shared" si="375"/>
        <v>0</v>
      </c>
      <c r="BZ111" s="59">
        <f t="shared" si="375"/>
        <v>0</v>
      </c>
      <c r="CA111" s="59">
        <f t="shared" si="375"/>
        <v>0</v>
      </c>
      <c r="CB111" s="59">
        <f t="shared" si="375"/>
        <v>0</v>
      </c>
      <c r="CC111" s="59">
        <f t="shared" si="375"/>
        <v>0</v>
      </c>
      <c r="CD111" s="59">
        <f t="shared" si="375"/>
        <v>0</v>
      </c>
      <c r="CE111" s="59">
        <f t="shared" si="375"/>
        <v>0</v>
      </c>
      <c r="CF111" s="59">
        <f t="shared" si="375"/>
        <v>0</v>
      </c>
      <c r="CG111" s="59">
        <f t="shared" si="375"/>
        <v>0</v>
      </c>
      <c r="CH111" s="59">
        <f t="shared" si="375"/>
        <v>0</v>
      </c>
      <c r="CI111" s="59">
        <f t="shared" si="375"/>
        <v>0</v>
      </c>
      <c r="CJ111" s="59">
        <f t="shared" si="375"/>
        <v>0</v>
      </c>
      <c r="CK111" s="59">
        <f t="shared" si="375"/>
        <v>0</v>
      </c>
      <c r="CL111" s="59">
        <f t="shared" si="375"/>
        <v>0</v>
      </c>
      <c r="CM111" s="59">
        <f t="shared" si="375"/>
        <v>0</v>
      </c>
      <c r="CN111" s="59">
        <f t="shared" si="375"/>
        <v>0</v>
      </c>
      <c r="CO111" s="59">
        <f t="shared" si="375"/>
        <v>0</v>
      </c>
      <c r="CP111" s="59">
        <f t="shared" si="375"/>
        <v>0</v>
      </c>
      <c r="CQ111" s="59">
        <f t="shared" si="375"/>
        <v>0</v>
      </c>
      <c r="CR111" s="59">
        <f t="shared" si="375"/>
        <v>0</v>
      </c>
      <c r="CS111" s="59">
        <f t="shared" si="375"/>
        <v>0</v>
      </c>
      <c r="CT111" s="59">
        <f t="shared" si="375"/>
        <v>0</v>
      </c>
      <c r="CU111" s="59">
        <f t="shared" si="375"/>
        <v>0</v>
      </c>
      <c r="CV111" s="59">
        <f t="shared" si="375"/>
        <v>0</v>
      </c>
      <c r="CW111" s="59">
        <f t="shared" si="375"/>
        <v>0</v>
      </c>
      <c r="CX111" s="59">
        <f t="shared" si="375"/>
        <v>0</v>
      </c>
      <c r="CY111" s="59">
        <f t="shared" si="375"/>
        <v>0</v>
      </c>
      <c r="CZ111" s="59">
        <f t="shared" si="375"/>
        <v>0</v>
      </c>
      <c r="DA111" s="59">
        <f t="shared" si="375"/>
        <v>0</v>
      </c>
      <c r="DB111" s="59">
        <f t="shared" si="375"/>
        <v>0</v>
      </c>
      <c r="DC111" s="59">
        <f t="shared" si="375"/>
        <v>0</v>
      </c>
      <c r="DD111" s="59">
        <f t="shared" si="375"/>
        <v>0</v>
      </c>
      <c r="DE111" s="59">
        <f t="shared" si="375"/>
        <v>0</v>
      </c>
      <c r="DF111" s="59">
        <f t="shared" si="375"/>
        <v>0</v>
      </c>
      <c r="DG111" s="59">
        <f t="shared" si="375"/>
        <v>0</v>
      </c>
      <c r="DH111" s="59">
        <f t="shared" si="375"/>
        <v>0</v>
      </c>
      <c r="DI111" s="59">
        <f t="shared" si="375"/>
        <v>0</v>
      </c>
      <c r="DJ111" s="59">
        <f t="shared" si="375"/>
        <v>0</v>
      </c>
      <c r="DK111" s="59">
        <f t="shared" si="375"/>
        <v>0</v>
      </c>
      <c r="DL111" s="59">
        <f t="shared" si="375"/>
        <v>0</v>
      </c>
      <c r="DM111" s="59">
        <f t="shared" si="375"/>
        <v>0</v>
      </c>
      <c r="DN111" s="59">
        <f t="shared" si="375"/>
        <v>0</v>
      </c>
      <c r="DO111" s="59">
        <f t="shared" si="375"/>
        <v>0</v>
      </c>
      <c r="DP111" s="59">
        <f t="shared" si="375"/>
        <v>0</v>
      </c>
      <c r="DQ111" s="59">
        <f t="shared" si="375"/>
        <v>0</v>
      </c>
      <c r="DR111" s="59">
        <f t="shared" si="375"/>
        <v>0</v>
      </c>
      <c r="DS111" s="59">
        <f t="shared" si="375"/>
        <v>0</v>
      </c>
      <c r="DT111" s="59">
        <f t="shared" si="375"/>
        <v>0</v>
      </c>
      <c r="DU111" s="59">
        <f t="shared" si="375"/>
        <v>0</v>
      </c>
      <c r="DV111" s="59">
        <f t="shared" si="375"/>
        <v>0</v>
      </c>
      <c r="DW111" s="59">
        <f t="shared" si="375"/>
        <v>0</v>
      </c>
    </row>
    <row r="112" spans="3:127" ht="16.5" thickTop="1" thickBot="1" x14ac:dyDescent="0.3">
      <c r="C112" s="119" t="str">
        <f t="shared" si="369"/>
        <v>Costo Variabile 11</v>
      </c>
      <c r="H112" s="59">
        <f t="shared" si="370"/>
        <v>0</v>
      </c>
      <c r="I112" s="59">
        <f t="shared" ref="I112:BT115" si="376">+I16+I48-I80</f>
        <v>0</v>
      </c>
      <c r="J112" s="59">
        <f t="shared" si="376"/>
        <v>0</v>
      </c>
      <c r="K112" s="59">
        <f t="shared" si="376"/>
        <v>0</v>
      </c>
      <c r="L112" s="59">
        <f t="shared" si="376"/>
        <v>0</v>
      </c>
      <c r="M112" s="59">
        <f t="shared" si="376"/>
        <v>0</v>
      </c>
      <c r="N112" s="59">
        <f t="shared" si="376"/>
        <v>0</v>
      </c>
      <c r="O112" s="59">
        <f t="shared" si="376"/>
        <v>0</v>
      </c>
      <c r="P112" s="59">
        <f t="shared" si="376"/>
        <v>0</v>
      </c>
      <c r="Q112" s="59">
        <f t="shared" si="376"/>
        <v>0</v>
      </c>
      <c r="R112" s="59">
        <f t="shared" si="376"/>
        <v>0</v>
      </c>
      <c r="S112" s="59">
        <f t="shared" si="376"/>
        <v>0</v>
      </c>
      <c r="T112" s="59">
        <f t="shared" si="376"/>
        <v>0</v>
      </c>
      <c r="U112" s="59">
        <f t="shared" si="376"/>
        <v>0</v>
      </c>
      <c r="V112" s="59">
        <f t="shared" si="376"/>
        <v>0</v>
      </c>
      <c r="W112" s="59">
        <f t="shared" si="376"/>
        <v>0</v>
      </c>
      <c r="X112" s="59">
        <f t="shared" si="376"/>
        <v>0</v>
      </c>
      <c r="Y112" s="59">
        <f t="shared" si="376"/>
        <v>0</v>
      </c>
      <c r="Z112" s="59">
        <f t="shared" si="376"/>
        <v>0</v>
      </c>
      <c r="AA112" s="59">
        <f t="shared" si="376"/>
        <v>0</v>
      </c>
      <c r="AB112" s="59">
        <f t="shared" si="376"/>
        <v>0</v>
      </c>
      <c r="AC112" s="59">
        <f t="shared" si="376"/>
        <v>0</v>
      </c>
      <c r="AD112" s="59">
        <f t="shared" si="376"/>
        <v>0</v>
      </c>
      <c r="AE112" s="59">
        <f t="shared" si="376"/>
        <v>0</v>
      </c>
      <c r="AF112" s="59">
        <f t="shared" si="376"/>
        <v>0</v>
      </c>
      <c r="AG112" s="59">
        <f t="shared" si="376"/>
        <v>0</v>
      </c>
      <c r="AH112" s="59">
        <f t="shared" si="376"/>
        <v>0</v>
      </c>
      <c r="AI112" s="59">
        <f t="shared" si="376"/>
        <v>0</v>
      </c>
      <c r="AJ112" s="59">
        <f t="shared" si="376"/>
        <v>0</v>
      </c>
      <c r="AK112" s="59">
        <f t="shared" si="376"/>
        <v>0</v>
      </c>
      <c r="AL112" s="59">
        <f t="shared" si="376"/>
        <v>0</v>
      </c>
      <c r="AM112" s="59">
        <f t="shared" si="376"/>
        <v>0</v>
      </c>
      <c r="AN112" s="59">
        <f t="shared" si="376"/>
        <v>0</v>
      </c>
      <c r="AO112" s="59">
        <f t="shared" si="376"/>
        <v>0</v>
      </c>
      <c r="AP112" s="59">
        <f t="shared" si="376"/>
        <v>0</v>
      </c>
      <c r="AQ112" s="59">
        <f t="shared" si="376"/>
        <v>0</v>
      </c>
      <c r="AR112" s="59">
        <f t="shared" si="376"/>
        <v>0</v>
      </c>
      <c r="AS112" s="59">
        <f t="shared" si="376"/>
        <v>0</v>
      </c>
      <c r="AT112" s="59">
        <f t="shared" si="376"/>
        <v>0</v>
      </c>
      <c r="AU112" s="59">
        <f t="shared" si="376"/>
        <v>0</v>
      </c>
      <c r="AV112" s="59">
        <f t="shared" si="376"/>
        <v>0</v>
      </c>
      <c r="AW112" s="59">
        <f t="shared" si="376"/>
        <v>0</v>
      </c>
      <c r="AX112" s="59">
        <f t="shared" si="376"/>
        <v>0</v>
      </c>
      <c r="AY112" s="59">
        <f t="shared" si="376"/>
        <v>0</v>
      </c>
      <c r="AZ112" s="59">
        <f t="shared" si="376"/>
        <v>0</v>
      </c>
      <c r="BA112" s="59">
        <f t="shared" si="376"/>
        <v>0</v>
      </c>
      <c r="BB112" s="59">
        <f t="shared" si="376"/>
        <v>0</v>
      </c>
      <c r="BC112" s="59">
        <f t="shared" si="376"/>
        <v>0</v>
      </c>
      <c r="BD112" s="59">
        <f t="shared" si="376"/>
        <v>0</v>
      </c>
      <c r="BE112" s="59">
        <f t="shared" si="376"/>
        <v>0</v>
      </c>
      <c r="BF112" s="59">
        <f t="shared" si="376"/>
        <v>0</v>
      </c>
      <c r="BG112" s="59">
        <f t="shared" si="376"/>
        <v>0</v>
      </c>
      <c r="BH112" s="59">
        <f t="shared" si="376"/>
        <v>0</v>
      </c>
      <c r="BI112" s="59">
        <f t="shared" si="376"/>
        <v>0</v>
      </c>
      <c r="BJ112" s="59">
        <f t="shared" si="376"/>
        <v>0</v>
      </c>
      <c r="BK112" s="59">
        <f t="shared" si="376"/>
        <v>0</v>
      </c>
      <c r="BL112" s="59">
        <f t="shared" si="376"/>
        <v>0</v>
      </c>
      <c r="BM112" s="59">
        <f t="shared" si="376"/>
        <v>0</v>
      </c>
      <c r="BN112" s="59">
        <f t="shared" si="376"/>
        <v>0</v>
      </c>
      <c r="BO112" s="59">
        <f t="shared" si="376"/>
        <v>0</v>
      </c>
      <c r="BP112" s="59">
        <f t="shared" si="376"/>
        <v>0</v>
      </c>
      <c r="BQ112" s="59">
        <f t="shared" si="376"/>
        <v>0</v>
      </c>
      <c r="BR112" s="59">
        <f t="shared" si="376"/>
        <v>0</v>
      </c>
      <c r="BS112" s="59">
        <f t="shared" si="376"/>
        <v>0</v>
      </c>
      <c r="BT112" s="59">
        <f t="shared" si="376"/>
        <v>0</v>
      </c>
      <c r="BU112" s="59">
        <f t="shared" si="375"/>
        <v>0</v>
      </c>
      <c r="BV112" s="59">
        <f t="shared" si="375"/>
        <v>0</v>
      </c>
      <c r="BW112" s="59">
        <f t="shared" si="375"/>
        <v>0</v>
      </c>
      <c r="BX112" s="59">
        <f t="shared" si="375"/>
        <v>0</v>
      </c>
      <c r="BY112" s="59">
        <f t="shared" si="375"/>
        <v>0</v>
      </c>
      <c r="BZ112" s="59">
        <f t="shared" si="375"/>
        <v>0</v>
      </c>
      <c r="CA112" s="59">
        <f t="shared" si="375"/>
        <v>0</v>
      </c>
      <c r="CB112" s="59">
        <f t="shared" si="375"/>
        <v>0</v>
      </c>
      <c r="CC112" s="59">
        <f t="shared" si="375"/>
        <v>0</v>
      </c>
      <c r="CD112" s="59">
        <f t="shared" si="375"/>
        <v>0</v>
      </c>
      <c r="CE112" s="59">
        <f t="shared" si="375"/>
        <v>0</v>
      </c>
      <c r="CF112" s="59">
        <f t="shared" si="375"/>
        <v>0</v>
      </c>
      <c r="CG112" s="59">
        <f t="shared" si="375"/>
        <v>0</v>
      </c>
      <c r="CH112" s="59">
        <f t="shared" si="375"/>
        <v>0</v>
      </c>
      <c r="CI112" s="59">
        <f t="shared" si="375"/>
        <v>0</v>
      </c>
      <c r="CJ112" s="59">
        <f t="shared" si="375"/>
        <v>0</v>
      </c>
      <c r="CK112" s="59">
        <f t="shared" si="375"/>
        <v>0</v>
      </c>
      <c r="CL112" s="59">
        <f t="shared" si="375"/>
        <v>0</v>
      </c>
      <c r="CM112" s="59">
        <f t="shared" si="375"/>
        <v>0</v>
      </c>
      <c r="CN112" s="59">
        <f t="shared" si="375"/>
        <v>0</v>
      </c>
      <c r="CO112" s="59">
        <f t="shared" si="375"/>
        <v>0</v>
      </c>
      <c r="CP112" s="59">
        <f t="shared" si="375"/>
        <v>0</v>
      </c>
      <c r="CQ112" s="59">
        <f t="shared" si="375"/>
        <v>0</v>
      </c>
      <c r="CR112" s="59">
        <f t="shared" si="375"/>
        <v>0</v>
      </c>
      <c r="CS112" s="59">
        <f t="shared" si="375"/>
        <v>0</v>
      </c>
      <c r="CT112" s="59">
        <f t="shared" si="375"/>
        <v>0</v>
      </c>
      <c r="CU112" s="59">
        <f t="shared" si="375"/>
        <v>0</v>
      </c>
      <c r="CV112" s="59">
        <f t="shared" si="375"/>
        <v>0</v>
      </c>
      <c r="CW112" s="59">
        <f t="shared" si="375"/>
        <v>0</v>
      </c>
      <c r="CX112" s="59">
        <f t="shared" si="375"/>
        <v>0</v>
      </c>
      <c r="CY112" s="59">
        <f t="shared" si="375"/>
        <v>0</v>
      </c>
      <c r="CZ112" s="59">
        <f t="shared" si="375"/>
        <v>0</v>
      </c>
      <c r="DA112" s="59">
        <f t="shared" si="375"/>
        <v>0</v>
      </c>
      <c r="DB112" s="59">
        <f t="shared" si="375"/>
        <v>0</v>
      </c>
      <c r="DC112" s="59">
        <f t="shared" si="375"/>
        <v>0</v>
      </c>
      <c r="DD112" s="59">
        <f t="shared" si="375"/>
        <v>0</v>
      </c>
      <c r="DE112" s="59">
        <f t="shared" si="375"/>
        <v>0</v>
      </c>
      <c r="DF112" s="59">
        <f t="shared" si="375"/>
        <v>0</v>
      </c>
      <c r="DG112" s="59">
        <f t="shared" si="375"/>
        <v>0</v>
      </c>
      <c r="DH112" s="59">
        <f t="shared" si="375"/>
        <v>0</v>
      </c>
      <c r="DI112" s="59">
        <f t="shared" si="375"/>
        <v>0</v>
      </c>
      <c r="DJ112" s="59">
        <f t="shared" si="375"/>
        <v>0</v>
      </c>
      <c r="DK112" s="59">
        <f t="shared" si="375"/>
        <v>0</v>
      </c>
      <c r="DL112" s="59">
        <f t="shared" si="375"/>
        <v>0</v>
      </c>
      <c r="DM112" s="59">
        <f t="shared" si="375"/>
        <v>0</v>
      </c>
      <c r="DN112" s="59">
        <f t="shared" si="375"/>
        <v>0</v>
      </c>
      <c r="DO112" s="59">
        <f t="shared" si="375"/>
        <v>0</v>
      </c>
      <c r="DP112" s="59">
        <f t="shared" si="375"/>
        <v>0</v>
      </c>
      <c r="DQ112" s="59">
        <f t="shared" si="375"/>
        <v>0</v>
      </c>
      <c r="DR112" s="59">
        <f t="shared" si="375"/>
        <v>0</v>
      </c>
      <c r="DS112" s="59">
        <f t="shared" si="375"/>
        <v>0</v>
      </c>
      <c r="DT112" s="59">
        <f t="shared" si="375"/>
        <v>0</v>
      </c>
      <c r="DU112" s="59">
        <f t="shared" si="375"/>
        <v>0</v>
      </c>
      <c r="DV112" s="59">
        <f t="shared" si="375"/>
        <v>0</v>
      </c>
      <c r="DW112" s="59">
        <f t="shared" si="375"/>
        <v>0</v>
      </c>
    </row>
    <row r="113" spans="3:127" ht="16.5" thickTop="1" thickBot="1" x14ac:dyDescent="0.3">
      <c r="C113" s="119" t="str">
        <f t="shared" si="369"/>
        <v>Costo Variabile 12</v>
      </c>
      <c r="H113" s="59">
        <f t="shared" si="370"/>
        <v>0</v>
      </c>
      <c r="I113" s="59">
        <f t="shared" si="376"/>
        <v>0</v>
      </c>
      <c r="J113" s="59">
        <f t="shared" si="376"/>
        <v>0</v>
      </c>
      <c r="K113" s="59">
        <f t="shared" si="376"/>
        <v>0</v>
      </c>
      <c r="L113" s="59">
        <f t="shared" si="376"/>
        <v>0</v>
      </c>
      <c r="M113" s="59">
        <f t="shared" si="376"/>
        <v>0</v>
      </c>
      <c r="N113" s="59">
        <f t="shared" si="376"/>
        <v>0</v>
      </c>
      <c r="O113" s="59">
        <f t="shared" si="376"/>
        <v>0</v>
      </c>
      <c r="P113" s="59">
        <f t="shared" si="376"/>
        <v>0</v>
      </c>
      <c r="Q113" s="59">
        <f t="shared" si="376"/>
        <v>0</v>
      </c>
      <c r="R113" s="59">
        <f t="shared" si="376"/>
        <v>0</v>
      </c>
      <c r="S113" s="59">
        <f t="shared" si="376"/>
        <v>0</v>
      </c>
      <c r="T113" s="59">
        <f t="shared" si="376"/>
        <v>0</v>
      </c>
      <c r="U113" s="59">
        <f t="shared" si="376"/>
        <v>0</v>
      </c>
      <c r="V113" s="59">
        <f t="shared" si="376"/>
        <v>0</v>
      </c>
      <c r="W113" s="59">
        <f t="shared" si="376"/>
        <v>0</v>
      </c>
      <c r="X113" s="59">
        <f t="shared" si="376"/>
        <v>0</v>
      </c>
      <c r="Y113" s="59">
        <f t="shared" si="376"/>
        <v>0</v>
      </c>
      <c r="Z113" s="59">
        <f t="shared" si="376"/>
        <v>0</v>
      </c>
      <c r="AA113" s="59">
        <f t="shared" si="376"/>
        <v>0</v>
      </c>
      <c r="AB113" s="59">
        <f t="shared" si="376"/>
        <v>0</v>
      </c>
      <c r="AC113" s="59">
        <f t="shared" si="376"/>
        <v>0</v>
      </c>
      <c r="AD113" s="59">
        <f t="shared" si="376"/>
        <v>0</v>
      </c>
      <c r="AE113" s="59">
        <f t="shared" si="376"/>
        <v>0</v>
      </c>
      <c r="AF113" s="59">
        <f t="shared" si="376"/>
        <v>0</v>
      </c>
      <c r="AG113" s="59">
        <f t="shared" si="376"/>
        <v>0</v>
      </c>
      <c r="AH113" s="59">
        <f t="shared" si="376"/>
        <v>0</v>
      </c>
      <c r="AI113" s="59">
        <f t="shared" si="376"/>
        <v>0</v>
      </c>
      <c r="AJ113" s="59">
        <f t="shared" si="376"/>
        <v>0</v>
      </c>
      <c r="AK113" s="59">
        <f t="shared" si="376"/>
        <v>0</v>
      </c>
      <c r="AL113" s="59">
        <f t="shared" si="376"/>
        <v>0</v>
      </c>
      <c r="AM113" s="59">
        <f t="shared" si="376"/>
        <v>0</v>
      </c>
      <c r="AN113" s="59">
        <f t="shared" si="376"/>
        <v>0</v>
      </c>
      <c r="AO113" s="59">
        <f t="shared" si="376"/>
        <v>0</v>
      </c>
      <c r="AP113" s="59">
        <f t="shared" si="376"/>
        <v>0</v>
      </c>
      <c r="AQ113" s="59">
        <f t="shared" si="376"/>
        <v>0</v>
      </c>
      <c r="AR113" s="59">
        <f t="shared" si="376"/>
        <v>0</v>
      </c>
      <c r="AS113" s="59">
        <f t="shared" si="376"/>
        <v>0</v>
      </c>
      <c r="AT113" s="59">
        <f t="shared" si="376"/>
        <v>0</v>
      </c>
      <c r="AU113" s="59">
        <f t="shared" si="376"/>
        <v>0</v>
      </c>
      <c r="AV113" s="59">
        <f t="shared" si="376"/>
        <v>0</v>
      </c>
      <c r="AW113" s="59">
        <f t="shared" si="376"/>
        <v>0</v>
      </c>
      <c r="AX113" s="59">
        <f t="shared" si="376"/>
        <v>0</v>
      </c>
      <c r="AY113" s="59">
        <f t="shared" si="376"/>
        <v>0</v>
      </c>
      <c r="AZ113" s="59">
        <f t="shared" si="376"/>
        <v>0</v>
      </c>
      <c r="BA113" s="59">
        <f t="shared" si="376"/>
        <v>0</v>
      </c>
      <c r="BB113" s="59">
        <f t="shared" si="376"/>
        <v>0</v>
      </c>
      <c r="BC113" s="59">
        <f t="shared" si="376"/>
        <v>0</v>
      </c>
      <c r="BD113" s="59">
        <f t="shared" si="376"/>
        <v>0</v>
      </c>
      <c r="BE113" s="59">
        <f t="shared" si="376"/>
        <v>0</v>
      </c>
      <c r="BF113" s="59">
        <f t="shared" si="376"/>
        <v>0</v>
      </c>
      <c r="BG113" s="59">
        <f t="shared" si="376"/>
        <v>0</v>
      </c>
      <c r="BH113" s="59">
        <f t="shared" si="376"/>
        <v>0</v>
      </c>
      <c r="BI113" s="59">
        <f t="shared" si="376"/>
        <v>0</v>
      </c>
      <c r="BJ113" s="59">
        <f t="shared" si="376"/>
        <v>0</v>
      </c>
      <c r="BK113" s="59">
        <f t="shared" si="376"/>
        <v>0</v>
      </c>
      <c r="BL113" s="59">
        <f t="shared" si="376"/>
        <v>0</v>
      </c>
      <c r="BM113" s="59">
        <f t="shared" si="376"/>
        <v>0</v>
      </c>
      <c r="BN113" s="59">
        <f t="shared" si="376"/>
        <v>0</v>
      </c>
      <c r="BO113" s="59">
        <f t="shared" si="376"/>
        <v>0</v>
      </c>
      <c r="BP113" s="59">
        <f t="shared" si="376"/>
        <v>0</v>
      </c>
      <c r="BQ113" s="59">
        <f t="shared" si="376"/>
        <v>0</v>
      </c>
      <c r="BR113" s="59">
        <f t="shared" si="376"/>
        <v>0</v>
      </c>
      <c r="BS113" s="59">
        <f t="shared" si="376"/>
        <v>0</v>
      </c>
      <c r="BT113" s="59">
        <f t="shared" si="376"/>
        <v>0</v>
      </c>
      <c r="BU113" s="59">
        <f t="shared" si="375"/>
        <v>0</v>
      </c>
      <c r="BV113" s="59">
        <f t="shared" si="375"/>
        <v>0</v>
      </c>
      <c r="BW113" s="59">
        <f t="shared" si="375"/>
        <v>0</v>
      </c>
      <c r="BX113" s="59">
        <f t="shared" si="375"/>
        <v>0</v>
      </c>
      <c r="BY113" s="59">
        <f t="shared" si="375"/>
        <v>0</v>
      </c>
      <c r="BZ113" s="59">
        <f t="shared" si="375"/>
        <v>0</v>
      </c>
      <c r="CA113" s="59">
        <f t="shared" si="375"/>
        <v>0</v>
      </c>
      <c r="CB113" s="59">
        <f t="shared" si="375"/>
        <v>0</v>
      </c>
      <c r="CC113" s="59">
        <f t="shared" si="375"/>
        <v>0</v>
      </c>
      <c r="CD113" s="59">
        <f t="shared" si="375"/>
        <v>0</v>
      </c>
      <c r="CE113" s="59">
        <f t="shared" si="375"/>
        <v>0</v>
      </c>
      <c r="CF113" s="59">
        <f t="shared" si="375"/>
        <v>0</v>
      </c>
      <c r="CG113" s="59">
        <f t="shared" si="375"/>
        <v>0</v>
      </c>
      <c r="CH113" s="59">
        <f t="shared" si="375"/>
        <v>0</v>
      </c>
      <c r="CI113" s="59">
        <f t="shared" si="375"/>
        <v>0</v>
      </c>
      <c r="CJ113" s="59">
        <f t="shared" si="375"/>
        <v>0</v>
      </c>
      <c r="CK113" s="59">
        <f t="shared" si="375"/>
        <v>0</v>
      </c>
      <c r="CL113" s="59">
        <f t="shared" si="375"/>
        <v>0</v>
      </c>
      <c r="CM113" s="59">
        <f t="shared" si="375"/>
        <v>0</v>
      </c>
      <c r="CN113" s="59">
        <f t="shared" si="375"/>
        <v>0</v>
      </c>
      <c r="CO113" s="59">
        <f t="shared" si="375"/>
        <v>0</v>
      </c>
      <c r="CP113" s="59">
        <f t="shared" si="375"/>
        <v>0</v>
      </c>
      <c r="CQ113" s="59">
        <f t="shared" si="375"/>
        <v>0</v>
      </c>
      <c r="CR113" s="59">
        <f t="shared" si="375"/>
        <v>0</v>
      </c>
      <c r="CS113" s="59">
        <f t="shared" si="375"/>
        <v>0</v>
      </c>
      <c r="CT113" s="59">
        <f t="shared" si="375"/>
        <v>0</v>
      </c>
      <c r="CU113" s="59">
        <f t="shared" si="375"/>
        <v>0</v>
      </c>
      <c r="CV113" s="59">
        <f t="shared" si="375"/>
        <v>0</v>
      </c>
      <c r="CW113" s="59">
        <f t="shared" si="375"/>
        <v>0</v>
      </c>
      <c r="CX113" s="59">
        <f t="shared" si="375"/>
        <v>0</v>
      </c>
      <c r="CY113" s="59">
        <f t="shared" si="375"/>
        <v>0</v>
      </c>
      <c r="CZ113" s="59">
        <f t="shared" si="375"/>
        <v>0</v>
      </c>
      <c r="DA113" s="59">
        <f t="shared" si="375"/>
        <v>0</v>
      </c>
      <c r="DB113" s="59">
        <f t="shared" si="375"/>
        <v>0</v>
      </c>
      <c r="DC113" s="59">
        <f t="shared" si="375"/>
        <v>0</v>
      </c>
      <c r="DD113" s="59">
        <f t="shared" si="375"/>
        <v>0</v>
      </c>
      <c r="DE113" s="59">
        <f t="shared" si="375"/>
        <v>0</v>
      </c>
      <c r="DF113" s="59">
        <f t="shared" si="375"/>
        <v>0</v>
      </c>
      <c r="DG113" s="59">
        <f t="shared" si="375"/>
        <v>0</v>
      </c>
      <c r="DH113" s="59">
        <f t="shared" si="375"/>
        <v>0</v>
      </c>
      <c r="DI113" s="59">
        <f t="shared" si="375"/>
        <v>0</v>
      </c>
      <c r="DJ113" s="59">
        <f t="shared" si="375"/>
        <v>0</v>
      </c>
      <c r="DK113" s="59">
        <f t="shared" si="375"/>
        <v>0</v>
      </c>
      <c r="DL113" s="59">
        <f t="shared" si="375"/>
        <v>0</v>
      </c>
      <c r="DM113" s="59">
        <f t="shared" si="375"/>
        <v>0</v>
      </c>
      <c r="DN113" s="59">
        <f t="shared" si="375"/>
        <v>0</v>
      </c>
      <c r="DO113" s="59">
        <f t="shared" si="375"/>
        <v>0</v>
      </c>
      <c r="DP113" s="59">
        <f t="shared" si="375"/>
        <v>0</v>
      </c>
      <c r="DQ113" s="59">
        <f t="shared" si="375"/>
        <v>0</v>
      </c>
      <c r="DR113" s="59">
        <f t="shared" si="375"/>
        <v>0</v>
      </c>
      <c r="DS113" s="59">
        <f t="shared" si="375"/>
        <v>0</v>
      </c>
      <c r="DT113" s="59">
        <f t="shared" si="375"/>
        <v>0</v>
      </c>
      <c r="DU113" s="59">
        <f t="shared" si="375"/>
        <v>0</v>
      </c>
      <c r="DV113" s="59">
        <f t="shared" si="375"/>
        <v>0</v>
      </c>
      <c r="DW113" s="59">
        <f t="shared" si="375"/>
        <v>0</v>
      </c>
    </row>
    <row r="114" spans="3:127" ht="16.5" thickTop="1" thickBot="1" x14ac:dyDescent="0.3">
      <c r="C114" s="119" t="str">
        <f t="shared" si="369"/>
        <v>Costo Variabile 13</v>
      </c>
      <c r="H114" s="59">
        <f t="shared" si="370"/>
        <v>0</v>
      </c>
      <c r="I114" s="59">
        <f t="shared" si="376"/>
        <v>0</v>
      </c>
      <c r="J114" s="59">
        <f t="shared" si="376"/>
        <v>0</v>
      </c>
      <c r="K114" s="59">
        <f t="shared" si="376"/>
        <v>0</v>
      </c>
      <c r="L114" s="59">
        <f t="shared" si="376"/>
        <v>0</v>
      </c>
      <c r="M114" s="59">
        <f t="shared" si="376"/>
        <v>0</v>
      </c>
      <c r="N114" s="59">
        <f t="shared" si="376"/>
        <v>0</v>
      </c>
      <c r="O114" s="59">
        <f t="shared" si="376"/>
        <v>0</v>
      </c>
      <c r="P114" s="59">
        <f t="shared" si="376"/>
        <v>0</v>
      </c>
      <c r="Q114" s="59">
        <f t="shared" si="376"/>
        <v>0</v>
      </c>
      <c r="R114" s="59">
        <f t="shared" si="376"/>
        <v>0</v>
      </c>
      <c r="S114" s="59">
        <f t="shared" si="376"/>
        <v>0</v>
      </c>
      <c r="T114" s="59">
        <f t="shared" si="376"/>
        <v>0</v>
      </c>
      <c r="U114" s="59">
        <f t="shared" si="376"/>
        <v>0</v>
      </c>
      <c r="V114" s="59">
        <f t="shared" si="376"/>
        <v>0</v>
      </c>
      <c r="W114" s="59">
        <f t="shared" si="376"/>
        <v>0</v>
      </c>
      <c r="X114" s="59">
        <f t="shared" si="376"/>
        <v>0</v>
      </c>
      <c r="Y114" s="59">
        <f t="shared" si="376"/>
        <v>0</v>
      </c>
      <c r="Z114" s="59">
        <f t="shared" si="376"/>
        <v>0</v>
      </c>
      <c r="AA114" s="59">
        <f t="shared" si="376"/>
        <v>0</v>
      </c>
      <c r="AB114" s="59">
        <f t="shared" si="376"/>
        <v>0</v>
      </c>
      <c r="AC114" s="59">
        <f t="shared" si="376"/>
        <v>0</v>
      </c>
      <c r="AD114" s="59">
        <f t="shared" si="376"/>
        <v>0</v>
      </c>
      <c r="AE114" s="59">
        <f t="shared" si="376"/>
        <v>0</v>
      </c>
      <c r="AF114" s="59">
        <f t="shared" si="376"/>
        <v>0</v>
      </c>
      <c r="AG114" s="59">
        <f t="shared" si="376"/>
        <v>0</v>
      </c>
      <c r="AH114" s="59">
        <f t="shared" si="376"/>
        <v>0</v>
      </c>
      <c r="AI114" s="59">
        <f t="shared" si="376"/>
        <v>0</v>
      </c>
      <c r="AJ114" s="59">
        <f t="shared" si="376"/>
        <v>0</v>
      </c>
      <c r="AK114" s="59">
        <f t="shared" si="376"/>
        <v>0</v>
      </c>
      <c r="AL114" s="59">
        <f t="shared" si="376"/>
        <v>0</v>
      </c>
      <c r="AM114" s="59">
        <f t="shared" si="376"/>
        <v>0</v>
      </c>
      <c r="AN114" s="59">
        <f t="shared" si="376"/>
        <v>0</v>
      </c>
      <c r="AO114" s="59">
        <f t="shared" si="376"/>
        <v>0</v>
      </c>
      <c r="AP114" s="59">
        <f t="shared" si="376"/>
        <v>0</v>
      </c>
      <c r="AQ114" s="59">
        <f t="shared" si="376"/>
        <v>0</v>
      </c>
      <c r="AR114" s="59">
        <f t="shared" si="376"/>
        <v>0</v>
      </c>
      <c r="AS114" s="59">
        <f t="shared" si="376"/>
        <v>0</v>
      </c>
      <c r="AT114" s="59">
        <f t="shared" si="376"/>
        <v>0</v>
      </c>
      <c r="AU114" s="59">
        <f t="shared" si="376"/>
        <v>0</v>
      </c>
      <c r="AV114" s="59">
        <f t="shared" si="376"/>
        <v>0</v>
      </c>
      <c r="AW114" s="59">
        <f t="shared" si="376"/>
        <v>0</v>
      </c>
      <c r="AX114" s="59">
        <f t="shared" si="376"/>
        <v>0</v>
      </c>
      <c r="AY114" s="59">
        <f t="shared" si="376"/>
        <v>0</v>
      </c>
      <c r="AZ114" s="59">
        <f t="shared" si="376"/>
        <v>0</v>
      </c>
      <c r="BA114" s="59">
        <f t="shared" si="376"/>
        <v>0</v>
      </c>
      <c r="BB114" s="59">
        <f t="shared" si="376"/>
        <v>0</v>
      </c>
      <c r="BC114" s="59">
        <f t="shared" si="376"/>
        <v>0</v>
      </c>
      <c r="BD114" s="59">
        <f t="shared" si="376"/>
        <v>0</v>
      </c>
      <c r="BE114" s="59">
        <f t="shared" si="376"/>
        <v>0</v>
      </c>
      <c r="BF114" s="59">
        <f t="shared" si="376"/>
        <v>0</v>
      </c>
      <c r="BG114" s="59">
        <f t="shared" si="376"/>
        <v>0</v>
      </c>
      <c r="BH114" s="59">
        <f t="shared" si="376"/>
        <v>0</v>
      </c>
      <c r="BI114" s="59">
        <f t="shared" si="376"/>
        <v>0</v>
      </c>
      <c r="BJ114" s="59">
        <f t="shared" si="376"/>
        <v>0</v>
      </c>
      <c r="BK114" s="59">
        <f t="shared" si="376"/>
        <v>0</v>
      </c>
      <c r="BL114" s="59">
        <f t="shared" si="376"/>
        <v>0</v>
      </c>
      <c r="BM114" s="59">
        <f t="shared" si="376"/>
        <v>0</v>
      </c>
      <c r="BN114" s="59">
        <f t="shared" si="376"/>
        <v>0</v>
      </c>
      <c r="BO114" s="59">
        <f t="shared" si="376"/>
        <v>0</v>
      </c>
      <c r="BP114" s="59">
        <f t="shared" si="376"/>
        <v>0</v>
      </c>
      <c r="BQ114" s="59">
        <f t="shared" si="376"/>
        <v>0</v>
      </c>
      <c r="BR114" s="59">
        <f t="shared" si="376"/>
        <v>0</v>
      </c>
      <c r="BS114" s="59">
        <f t="shared" si="376"/>
        <v>0</v>
      </c>
      <c r="BT114" s="59">
        <f t="shared" si="376"/>
        <v>0</v>
      </c>
      <c r="BU114" s="59">
        <f t="shared" si="375"/>
        <v>0</v>
      </c>
      <c r="BV114" s="59">
        <f t="shared" si="375"/>
        <v>0</v>
      </c>
      <c r="BW114" s="59">
        <f t="shared" si="375"/>
        <v>0</v>
      </c>
      <c r="BX114" s="59">
        <f t="shared" si="375"/>
        <v>0</v>
      </c>
      <c r="BY114" s="59">
        <f t="shared" si="375"/>
        <v>0</v>
      </c>
      <c r="BZ114" s="59">
        <f t="shared" si="375"/>
        <v>0</v>
      </c>
      <c r="CA114" s="59">
        <f t="shared" si="375"/>
        <v>0</v>
      </c>
      <c r="CB114" s="59">
        <f t="shared" si="375"/>
        <v>0</v>
      </c>
      <c r="CC114" s="59">
        <f t="shared" si="375"/>
        <v>0</v>
      </c>
      <c r="CD114" s="59">
        <f t="shared" si="375"/>
        <v>0</v>
      </c>
      <c r="CE114" s="59">
        <f t="shared" si="375"/>
        <v>0</v>
      </c>
      <c r="CF114" s="59">
        <f t="shared" si="375"/>
        <v>0</v>
      </c>
      <c r="CG114" s="59">
        <f t="shared" si="375"/>
        <v>0</v>
      </c>
      <c r="CH114" s="59">
        <f t="shared" si="375"/>
        <v>0</v>
      </c>
      <c r="CI114" s="59">
        <f t="shared" si="375"/>
        <v>0</v>
      </c>
      <c r="CJ114" s="59">
        <f t="shared" si="375"/>
        <v>0</v>
      </c>
      <c r="CK114" s="59">
        <f t="shared" si="375"/>
        <v>0</v>
      </c>
      <c r="CL114" s="59">
        <f t="shared" si="375"/>
        <v>0</v>
      </c>
      <c r="CM114" s="59">
        <f t="shared" si="375"/>
        <v>0</v>
      </c>
      <c r="CN114" s="59">
        <f t="shared" si="375"/>
        <v>0</v>
      </c>
      <c r="CO114" s="59">
        <f t="shared" si="375"/>
        <v>0</v>
      </c>
      <c r="CP114" s="59">
        <f t="shared" si="375"/>
        <v>0</v>
      </c>
      <c r="CQ114" s="59">
        <f t="shared" si="375"/>
        <v>0</v>
      </c>
      <c r="CR114" s="59">
        <f t="shared" si="375"/>
        <v>0</v>
      </c>
      <c r="CS114" s="59">
        <f t="shared" si="375"/>
        <v>0</v>
      </c>
      <c r="CT114" s="59">
        <f t="shared" si="375"/>
        <v>0</v>
      </c>
      <c r="CU114" s="59">
        <f t="shared" si="375"/>
        <v>0</v>
      </c>
      <c r="CV114" s="59">
        <f t="shared" si="375"/>
        <v>0</v>
      </c>
      <c r="CW114" s="59">
        <f t="shared" si="375"/>
        <v>0</v>
      </c>
      <c r="CX114" s="59">
        <f t="shared" si="375"/>
        <v>0</v>
      </c>
      <c r="CY114" s="59">
        <f t="shared" si="375"/>
        <v>0</v>
      </c>
      <c r="CZ114" s="59">
        <f t="shared" si="375"/>
        <v>0</v>
      </c>
      <c r="DA114" s="59">
        <f t="shared" si="375"/>
        <v>0</v>
      </c>
      <c r="DB114" s="59">
        <f t="shared" si="375"/>
        <v>0</v>
      </c>
      <c r="DC114" s="59">
        <f t="shared" si="375"/>
        <v>0</v>
      </c>
      <c r="DD114" s="59">
        <f t="shared" si="375"/>
        <v>0</v>
      </c>
      <c r="DE114" s="59">
        <f t="shared" si="375"/>
        <v>0</v>
      </c>
      <c r="DF114" s="59">
        <f t="shared" si="375"/>
        <v>0</v>
      </c>
      <c r="DG114" s="59">
        <f t="shared" si="375"/>
        <v>0</v>
      </c>
      <c r="DH114" s="59">
        <f t="shared" si="375"/>
        <v>0</v>
      </c>
      <c r="DI114" s="59">
        <f t="shared" si="375"/>
        <v>0</v>
      </c>
      <c r="DJ114" s="59">
        <f t="shared" si="375"/>
        <v>0</v>
      </c>
      <c r="DK114" s="59">
        <f t="shared" si="375"/>
        <v>0</v>
      </c>
      <c r="DL114" s="59">
        <f t="shared" si="375"/>
        <v>0</v>
      </c>
      <c r="DM114" s="59">
        <f t="shared" si="375"/>
        <v>0</v>
      </c>
      <c r="DN114" s="59">
        <f t="shared" si="375"/>
        <v>0</v>
      </c>
      <c r="DO114" s="59">
        <f t="shared" si="375"/>
        <v>0</v>
      </c>
      <c r="DP114" s="59">
        <f t="shared" si="375"/>
        <v>0</v>
      </c>
      <c r="DQ114" s="59">
        <f t="shared" si="375"/>
        <v>0</v>
      </c>
      <c r="DR114" s="59">
        <f t="shared" si="375"/>
        <v>0</v>
      </c>
      <c r="DS114" s="59">
        <f t="shared" si="375"/>
        <v>0</v>
      </c>
      <c r="DT114" s="59">
        <f t="shared" si="375"/>
        <v>0</v>
      </c>
      <c r="DU114" s="59">
        <f t="shared" si="375"/>
        <v>0</v>
      </c>
      <c r="DV114" s="59">
        <f t="shared" si="375"/>
        <v>0</v>
      </c>
      <c r="DW114" s="59">
        <f t="shared" si="375"/>
        <v>0</v>
      </c>
    </row>
    <row r="115" spans="3:127" ht="16.5" thickTop="1" thickBot="1" x14ac:dyDescent="0.3">
      <c r="C115" s="119" t="str">
        <f t="shared" si="369"/>
        <v>Costo Variabile 14</v>
      </c>
      <c r="H115" s="59">
        <f t="shared" si="370"/>
        <v>0</v>
      </c>
      <c r="I115" s="59">
        <f t="shared" si="376"/>
        <v>0</v>
      </c>
      <c r="J115" s="59">
        <f t="shared" si="376"/>
        <v>0</v>
      </c>
      <c r="K115" s="59">
        <f t="shared" si="376"/>
        <v>0</v>
      </c>
      <c r="L115" s="59">
        <f t="shared" si="376"/>
        <v>0</v>
      </c>
      <c r="M115" s="59">
        <f t="shared" si="376"/>
        <v>0</v>
      </c>
      <c r="N115" s="59">
        <f t="shared" si="376"/>
        <v>0</v>
      </c>
      <c r="O115" s="59">
        <f t="shared" si="376"/>
        <v>0</v>
      </c>
      <c r="P115" s="59">
        <f t="shared" si="376"/>
        <v>0</v>
      </c>
      <c r="Q115" s="59">
        <f t="shared" si="376"/>
        <v>0</v>
      </c>
      <c r="R115" s="59">
        <f t="shared" si="376"/>
        <v>0</v>
      </c>
      <c r="S115" s="59">
        <f t="shared" si="376"/>
        <v>0</v>
      </c>
      <c r="T115" s="59">
        <f t="shared" si="376"/>
        <v>0</v>
      </c>
      <c r="U115" s="59">
        <f t="shared" si="376"/>
        <v>0</v>
      </c>
      <c r="V115" s="59">
        <f t="shared" si="376"/>
        <v>0</v>
      </c>
      <c r="W115" s="59">
        <f t="shared" si="376"/>
        <v>0</v>
      </c>
      <c r="X115" s="59">
        <f t="shared" si="376"/>
        <v>0</v>
      </c>
      <c r="Y115" s="59">
        <f t="shared" si="376"/>
        <v>0</v>
      </c>
      <c r="Z115" s="59">
        <f t="shared" si="376"/>
        <v>0</v>
      </c>
      <c r="AA115" s="59">
        <f t="shared" si="376"/>
        <v>0</v>
      </c>
      <c r="AB115" s="59">
        <f t="shared" si="376"/>
        <v>0</v>
      </c>
      <c r="AC115" s="59">
        <f t="shared" si="376"/>
        <v>0</v>
      </c>
      <c r="AD115" s="59">
        <f t="shared" si="376"/>
        <v>0</v>
      </c>
      <c r="AE115" s="59">
        <f t="shared" si="376"/>
        <v>0</v>
      </c>
      <c r="AF115" s="59">
        <f t="shared" si="376"/>
        <v>0</v>
      </c>
      <c r="AG115" s="59">
        <f t="shared" si="376"/>
        <v>0</v>
      </c>
      <c r="AH115" s="59">
        <f t="shared" si="376"/>
        <v>0</v>
      </c>
      <c r="AI115" s="59">
        <f t="shared" si="376"/>
        <v>0</v>
      </c>
      <c r="AJ115" s="59">
        <f t="shared" si="376"/>
        <v>0</v>
      </c>
      <c r="AK115" s="59">
        <f t="shared" si="376"/>
        <v>0</v>
      </c>
      <c r="AL115" s="59">
        <f t="shared" si="376"/>
        <v>0</v>
      </c>
      <c r="AM115" s="59">
        <f t="shared" si="376"/>
        <v>0</v>
      </c>
      <c r="AN115" s="59">
        <f t="shared" si="376"/>
        <v>0</v>
      </c>
      <c r="AO115" s="59">
        <f t="shared" si="376"/>
        <v>0</v>
      </c>
      <c r="AP115" s="59">
        <f t="shared" si="376"/>
        <v>0</v>
      </c>
      <c r="AQ115" s="59">
        <f t="shared" si="376"/>
        <v>0</v>
      </c>
      <c r="AR115" s="59">
        <f t="shared" si="376"/>
        <v>0</v>
      </c>
      <c r="AS115" s="59">
        <f t="shared" si="376"/>
        <v>0</v>
      </c>
      <c r="AT115" s="59">
        <f t="shared" si="376"/>
        <v>0</v>
      </c>
      <c r="AU115" s="59">
        <f t="shared" si="376"/>
        <v>0</v>
      </c>
      <c r="AV115" s="59">
        <f t="shared" si="376"/>
        <v>0</v>
      </c>
      <c r="AW115" s="59">
        <f t="shared" si="376"/>
        <v>0</v>
      </c>
      <c r="AX115" s="59">
        <f t="shared" si="376"/>
        <v>0</v>
      </c>
      <c r="AY115" s="59">
        <f t="shared" si="376"/>
        <v>0</v>
      </c>
      <c r="AZ115" s="59">
        <f t="shared" si="376"/>
        <v>0</v>
      </c>
      <c r="BA115" s="59">
        <f t="shared" si="376"/>
        <v>0</v>
      </c>
      <c r="BB115" s="59">
        <f t="shared" si="376"/>
        <v>0</v>
      </c>
      <c r="BC115" s="59">
        <f t="shared" si="376"/>
        <v>0</v>
      </c>
      <c r="BD115" s="59">
        <f t="shared" si="376"/>
        <v>0</v>
      </c>
      <c r="BE115" s="59">
        <f t="shared" si="376"/>
        <v>0</v>
      </c>
      <c r="BF115" s="59">
        <f t="shared" si="376"/>
        <v>0</v>
      </c>
      <c r="BG115" s="59">
        <f t="shared" si="376"/>
        <v>0</v>
      </c>
      <c r="BH115" s="59">
        <f t="shared" si="376"/>
        <v>0</v>
      </c>
      <c r="BI115" s="59">
        <f t="shared" si="376"/>
        <v>0</v>
      </c>
      <c r="BJ115" s="59">
        <f t="shared" si="376"/>
        <v>0</v>
      </c>
      <c r="BK115" s="59">
        <f t="shared" si="376"/>
        <v>0</v>
      </c>
      <c r="BL115" s="59">
        <f t="shared" si="376"/>
        <v>0</v>
      </c>
      <c r="BM115" s="59">
        <f t="shared" si="376"/>
        <v>0</v>
      </c>
      <c r="BN115" s="59">
        <f t="shared" si="376"/>
        <v>0</v>
      </c>
      <c r="BO115" s="59">
        <f t="shared" si="376"/>
        <v>0</v>
      </c>
      <c r="BP115" s="59">
        <f t="shared" si="376"/>
        <v>0</v>
      </c>
      <c r="BQ115" s="59">
        <f t="shared" si="376"/>
        <v>0</v>
      </c>
      <c r="BR115" s="59">
        <f t="shared" si="376"/>
        <v>0</v>
      </c>
      <c r="BS115" s="59">
        <f t="shared" si="376"/>
        <v>0</v>
      </c>
      <c r="BT115" s="59">
        <f t="shared" ref="BT115:DW118" si="377">+BT19+BT51-BT83</f>
        <v>0</v>
      </c>
      <c r="BU115" s="59">
        <f t="shared" si="377"/>
        <v>0</v>
      </c>
      <c r="BV115" s="59">
        <f t="shared" si="377"/>
        <v>0</v>
      </c>
      <c r="BW115" s="59">
        <f t="shared" si="377"/>
        <v>0</v>
      </c>
      <c r="BX115" s="59">
        <f t="shared" si="377"/>
        <v>0</v>
      </c>
      <c r="BY115" s="59">
        <f t="shared" si="377"/>
        <v>0</v>
      </c>
      <c r="BZ115" s="59">
        <f t="shared" si="377"/>
        <v>0</v>
      </c>
      <c r="CA115" s="59">
        <f t="shared" si="377"/>
        <v>0</v>
      </c>
      <c r="CB115" s="59">
        <f t="shared" si="377"/>
        <v>0</v>
      </c>
      <c r="CC115" s="59">
        <f t="shared" si="377"/>
        <v>0</v>
      </c>
      <c r="CD115" s="59">
        <f t="shared" si="377"/>
        <v>0</v>
      </c>
      <c r="CE115" s="59">
        <f t="shared" si="377"/>
        <v>0</v>
      </c>
      <c r="CF115" s="59">
        <f t="shared" si="377"/>
        <v>0</v>
      </c>
      <c r="CG115" s="59">
        <f t="shared" si="377"/>
        <v>0</v>
      </c>
      <c r="CH115" s="59">
        <f t="shared" si="377"/>
        <v>0</v>
      </c>
      <c r="CI115" s="59">
        <f t="shared" si="377"/>
        <v>0</v>
      </c>
      <c r="CJ115" s="59">
        <f t="shared" si="377"/>
        <v>0</v>
      </c>
      <c r="CK115" s="59">
        <f t="shared" si="377"/>
        <v>0</v>
      </c>
      <c r="CL115" s="59">
        <f t="shared" si="377"/>
        <v>0</v>
      </c>
      <c r="CM115" s="59">
        <f t="shared" si="377"/>
        <v>0</v>
      </c>
      <c r="CN115" s="59">
        <f t="shared" si="377"/>
        <v>0</v>
      </c>
      <c r="CO115" s="59">
        <f t="shared" si="377"/>
        <v>0</v>
      </c>
      <c r="CP115" s="59">
        <f t="shared" si="377"/>
        <v>0</v>
      </c>
      <c r="CQ115" s="59">
        <f t="shared" si="377"/>
        <v>0</v>
      </c>
      <c r="CR115" s="59">
        <f t="shared" si="377"/>
        <v>0</v>
      </c>
      <c r="CS115" s="59">
        <f t="shared" si="377"/>
        <v>0</v>
      </c>
      <c r="CT115" s="59">
        <f t="shared" si="377"/>
        <v>0</v>
      </c>
      <c r="CU115" s="59">
        <f t="shared" si="377"/>
        <v>0</v>
      </c>
      <c r="CV115" s="59">
        <f t="shared" si="377"/>
        <v>0</v>
      </c>
      <c r="CW115" s="59">
        <f t="shared" si="377"/>
        <v>0</v>
      </c>
      <c r="CX115" s="59">
        <f t="shared" si="377"/>
        <v>0</v>
      </c>
      <c r="CY115" s="59">
        <f t="shared" si="377"/>
        <v>0</v>
      </c>
      <c r="CZ115" s="59">
        <f t="shared" si="377"/>
        <v>0</v>
      </c>
      <c r="DA115" s="59">
        <f t="shared" si="377"/>
        <v>0</v>
      </c>
      <c r="DB115" s="59">
        <f t="shared" si="377"/>
        <v>0</v>
      </c>
      <c r="DC115" s="59">
        <f t="shared" si="377"/>
        <v>0</v>
      </c>
      <c r="DD115" s="59">
        <f t="shared" si="377"/>
        <v>0</v>
      </c>
      <c r="DE115" s="59">
        <f t="shared" si="377"/>
        <v>0</v>
      </c>
      <c r="DF115" s="59">
        <f t="shared" si="377"/>
        <v>0</v>
      </c>
      <c r="DG115" s="59">
        <f t="shared" si="377"/>
        <v>0</v>
      </c>
      <c r="DH115" s="59">
        <f t="shared" si="377"/>
        <v>0</v>
      </c>
      <c r="DI115" s="59">
        <f t="shared" si="377"/>
        <v>0</v>
      </c>
      <c r="DJ115" s="59">
        <f t="shared" si="377"/>
        <v>0</v>
      </c>
      <c r="DK115" s="59">
        <f t="shared" si="377"/>
        <v>0</v>
      </c>
      <c r="DL115" s="59">
        <f t="shared" si="377"/>
        <v>0</v>
      </c>
      <c r="DM115" s="59">
        <f t="shared" si="377"/>
        <v>0</v>
      </c>
      <c r="DN115" s="59">
        <f t="shared" si="377"/>
        <v>0</v>
      </c>
      <c r="DO115" s="59">
        <f t="shared" si="377"/>
        <v>0</v>
      </c>
      <c r="DP115" s="59">
        <f t="shared" si="377"/>
        <v>0</v>
      </c>
      <c r="DQ115" s="59">
        <f t="shared" si="377"/>
        <v>0</v>
      </c>
      <c r="DR115" s="59">
        <f t="shared" si="377"/>
        <v>0</v>
      </c>
      <c r="DS115" s="59">
        <f t="shared" si="377"/>
        <v>0</v>
      </c>
      <c r="DT115" s="59">
        <f t="shared" si="377"/>
        <v>0</v>
      </c>
      <c r="DU115" s="59">
        <f t="shared" si="377"/>
        <v>0</v>
      </c>
      <c r="DV115" s="59">
        <f t="shared" si="377"/>
        <v>0</v>
      </c>
      <c r="DW115" s="59">
        <f t="shared" si="377"/>
        <v>0</v>
      </c>
    </row>
    <row r="116" spans="3:127" ht="16.5" thickTop="1" thickBot="1" x14ac:dyDescent="0.3">
      <c r="C116" s="119" t="str">
        <f t="shared" si="369"/>
        <v>Costo Variabile 15</v>
      </c>
      <c r="H116" s="59">
        <f t="shared" si="370"/>
        <v>0</v>
      </c>
      <c r="I116" s="59">
        <f t="shared" ref="I116:BT119" si="378">+I20+I52-I84</f>
        <v>0</v>
      </c>
      <c r="J116" s="59">
        <f t="shared" si="378"/>
        <v>0</v>
      </c>
      <c r="K116" s="59">
        <f t="shared" si="378"/>
        <v>0</v>
      </c>
      <c r="L116" s="59">
        <f t="shared" si="378"/>
        <v>0</v>
      </c>
      <c r="M116" s="59">
        <f t="shared" si="378"/>
        <v>0</v>
      </c>
      <c r="N116" s="59">
        <f t="shared" si="378"/>
        <v>0</v>
      </c>
      <c r="O116" s="59">
        <f t="shared" si="378"/>
        <v>0</v>
      </c>
      <c r="P116" s="59">
        <f t="shared" si="378"/>
        <v>0</v>
      </c>
      <c r="Q116" s="59">
        <f t="shared" si="378"/>
        <v>0</v>
      </c>
      <c r="R116" s="59">
        <f t="shared" si="378"/>
        <v>0</v>
      </c>
      <c r="S116" s="59">
        <f t="shared" si="378"/>
        <v>0</v>
      </c>
      <c r="T116" s="59">
        <f t="shared" si="378"/>
        <v>0</v>
      </c>
      <c r="U116" s="59">
        <f t="shared" si="378"/>
        <v>0</v>
      </c>
      <c r="V116" s="59">
        <f t="shared" si="378"/>
        <v>0</v>
      </c>
      <c r="W116" s="59">
        <f t="shared" si="378"/>
        <v>0</v>
      </c>
      <c r="X116" s="59">
        <f t="shared" si="378"/>
        <v>0</v>
      </c>
      <c r="Y116" s="59">
        <f t="shared" si="378"/>
        <v>0</v>
      </c>
      <c r="Z116" s="59">
        <f t="shared" si="378"/>
        <v>0</v>
      </c>
      <c r="AA116" s="59">
        <f t="shared" si="378"/>
        <v>0</v>
      </c>
      <c r="AB116" s="59">
        <f t="shared" si="378"/>
        <v>0</v>
      </c>
      <c r="AC116" s="59">
        <f t="shared" si="378"/>
        <v>0</v>
      </c>
      <c r="AD116" s="59">
        <f t="shared" si="378"/>
        <v>0</v>
      </c>
      <c r="AE116" s="59">
        <f t="shared" si="378"/>
        <v>0</v>
      </c>
      <c r="AF116" s="59">
        <f t="shared" si="378"/>
        <v>0</v>
      </c>
      <c r="AG116" s="59">
        <f t="shared" si="378"/>
        <v>0</v>
      </c>
      <c r="AH116" s="59">
        <f t="shared" si="378"/>
        <v>0</v>
      </c>
      <c r="AI116" s="59">
        <f t="shared" si="378"/>
        <v>0</v>
      </c>
      <c r="AJ116" s="59">
        <f t="shared" si="378"/>
        <v>0</v>
      </c>
      <c r="AK116" s="59">
        <f t="shared" si="378"/>
        <v>0</v>
      </c>
      <c r="AL116" s="59">
        <f t="shared" si="378"/>
        <v>0</v>
      </c>
      <c r="AM116" s="59">
        <f t="shared" si="378"/>
        <v>0</v>
      </c>
      <c r="AN116" s="59">
        <f t="shared" si="378"/>
        <v>0</v>
      </c>
      <c r="AO116" s="59">
        <f t="shared" si="378"/>
        <v>0</v>
      </c>
      <c r="AP116" s="59">
        <f t="shared" si="378"/>
        <v>0</v>
      </c>
      <c r="AQ116" s="59">
        <f t="shared" si="378"/>
        <v>0</v>
      </c>
      <c r="AR116" s="59">
        <f t="shared" si="378"/>
        <v>0</v>
      </c>
      <c r="AS116" s="59">
        <f t="shared" si="378"/>
        <v>0</v>
      </c>
      <c r="AT116" s="59">
        <f t="shared" si="378"/>
        <v>0</v>
      </c>
      <c r="AU116" s="59">
        <f t="shared" si="378"/>
        <v>0</v>
      </c>
      <c r="AV116" s="59">
        <f t="shared" si="378"/>
        <v>0</v>
      </c>
      <c r="AW116" s="59">
        <f t="shared" si="378"/>
        <v>0</v>
      </c>
      <c r="AX116" s="59">
        <f t="shared" si="378"/>
        <v>0</v>
      </c>
      <c r="AY116" s="59">
        <f t="shared" si="378"/>
        <v>0</v>
      </c>
      <c r="AZ116" s="59">
        <f t="shared" si="378"/>
        <v>0</v>
      </c>
      <c r="BA116" s="59">
        <f t="shared" si="378"/>
        <v>0</v>
      </c>
      <c r="BB116" s="59">
        <f t="shared" si="378"/>
        <v>0</v>
      </c>
      <c r="BC116" s="59">
        <f t="shared" si="378"/>
        <v>0</v>
      </c>
      <c r="BD116" s="59">
        <f t="shared" si="378"/>
        <v>0</v>
      </c>
      <c r="BE116" s="59">
        <f t="shared" si="378"/>
        <v>0</v>
      </c>
      <c r="BF116" s="59">
        <f t="shared" si="378"/>
        <v>0</v>
      </c>
      <c r="BG116" s="59">
        <f t="shared" si="378"/>
        <v>0</v>
      </c>
      <c r="BH116" s="59">
        <f t="shared" si="378"/>
        <v>0</v>
      </c>
      <c r="BI116" s="59">
        <f t="shared" si="378"/>
        <v>0</v>
      </c>
      <c r="BJ116" s="59">
        <f t="shared" si="378"/>
        <v>0</v>
      </c>
      <c r="BK116" s="59">
        <f t="shared" si="378"/>
        <v>0</v>
      </c>
      <c r="BL116" s="59">
        <f t="shared" si="378"/>
        <v>0</v>
      </c>
      <c r="BM116" s="59">
        <f t="shared" si="378"/>
        <v>0</v>
      </c>
      <c r="BN116" s="59">
        <f t="shared" si="378"/>
        <v>0</v>
      </c>
      <c r="BO116" s="59">
        <f t="shared" si="378"/>
        <v>0</v>
      </c>
      <c r="BP116" s="59">
        <f t="shared" si="378"/>
        <v>0</v>
      </c>
      <c r="BQ116" s="59">
        <f t="shared" si="378"/>
        <v>0</v>
      </c>
      <c r="BR116" s="59">
        <f t="shared" si="378"/>
        <v>0</v>
      </c>
      <c r="BS116" s="59">
        <f t="shared" si="378"/>
        <v>0</v>
      </c>
      <c r="BT116" s="59">
        <f t="shared" si="378"/>
        <v>0</v>
      </c>
      <c r="BU116" s="59">
        <f t="shared" si="377"/>
        <v>0</v>
      </c>
      <c r="BV116" s="59">
        <f t="shared" si="377"/>
        <v>0</v>
      </c>
      <c r="BW116" s="59">
        <f t="shared" si="377"/>
        <v>0</v>
      </c>
      <c r="BX116" s="59">
        <f t="shared" si="377"/>
        <v>0</v>
      </c>
      <c r="BY116" s="59">
        <f t="shared" si="377"/>
        <v>0</v>
      </c>
      <c r="BZ116" s="59">
        <f t="shared" si="377"/>
        <v>0</v>
      </c>
      <c r="CA116" s="59">
        <f t="shared" si="377"/>
        <v>0</v>
      </c>
      <c r="CB116" s="59">
        <f t="shared" si="377"/>
        <v>0</v>
      </c>
      <c r="CC116" s="59">
        <f t="shared" si="377"/>
        <v>0</v>
      </c>
      <c r="CD116" s="59">
        <f t="shared" si="377"/>
        <v>0</v>
      </c>
      <c r="CE116" s="59">
        <f t="shared" si="377"/>
        <v>0</v>
      </c>
      <c r="CF116" s="59">
        <f t="shared" si="377"/>
        <v>0</v>
      </c>
      <c r="CG116" s="59">
        <f t="shared" si="377"/>
        <v>0</v>
      </c>
      <c r="CH116" s="59">
        <f t="shared" si="377"/>
        <v>0</v>
      </c>
      <c r="CI116" s="59">
        <f t="shared" si="377"/>
        <v>0</v>
      </c>
      <c r="CJ116" s="59">
        <f t="shared" si="377"/>
        <v>0</v>
      </c>
      <c r="CK116" s="59">
        <f t="shared" si="377"/>
        <v>0</v>
      </c>
      <c r="CL116" s="59">
        <f t="shared" si="377"/>
        <v>0</v>
      </c>
      <c r="CM116" s="59">
        <f t="shared" si="377"/>
        <v>0</v>
      </c>
      <c r="CN116" s="59">
        <f t="shared" si="377"/>
        <v>0</v>
      </c>
      <c r="CO116" s="59">
        <f t="shared" si="377"/>
        <v>0</v>
      </c>
      <c r="CP116" s="59">
        <f t="shared" si="377"/>
        <v>0</v>
      </c>
      <c r="CQ116" s="59">
        <f t="shared" si="377"/>
        <v>0</v>
      </c>
      <c r="CR116" s="59">
        <f t="shared" si="377"/>
        <v>0</v>
      </c>
      <c r="CS116" s="59">
        <f t="shared" si="377"/>
        <v>0</v>
      </c>
      <c r="CT116" s="59">
        <f t="shared" si="377"/>
        <v>0</v>
      </c>
      <c r="CU116" s="59">
        <f t="shared" si="377"/>
        <v>0</v>
      </c>
      <c r="CV116" s="59">
        <f t="shared" si="377"/>
        <v>0</v>
      </c>
      <c r="CW116" s="59">
        <f t="shared" si="377"/>
        <v>0</v>
      </c>
      <c r="CX116" s="59">
        <f t="shared" si="377"/>
        <v>0</v>
      </c>
      <c r="CY116" s="59">
        <f t="shared" si="377"/>
        <v>0</v>
      </c>
      <c r="CZ116" s="59">
        <f t="shared" si="377"/>
        <v>0</v>
      </c>
      <c r="DA116" s="59">
        <f t="shared" si="377"/>
        <v>0</v>
      </c>
      <c r="DB116" s="59">
        <f t="shared" si="377"/>
        <v>0</v>
      </c>
      <c r="DC116" s="59">
        <f t="shared" si="377"/>
        <v>0</v>
      </c>
      <c r="DD116" s="59">
        <f t="shared" si="377"/>
        <v>0</v>
      </c>
      <c r="DE116" s="59">
        <f t="shared" si="377"/>
        <v>0</v>
      </c>
      <c r="DF116" s="59">
        <f t="shared" si="377"/>
        <v>0</v>
      </c>
      <c r="DG116" s="59">
        <f t="shared" si="377"/>
        <v>0</v>
      </c>
      <c r="DH116" s="59">
        <f t="shared" si="377"/>
        <v>0</v>
      </c>
      <c r="DI116" s="59">
        <f t="shared" si="377"/>
        <v>0</v>
      </c>
      <c r="DJ116" s="59">
        <f t="shared" si="377"/>
        <v>0</v>
      </c>
      <c r="DK116" s="59">
        <f t="shared" si="377"/>
        <v>0</v>
      </c>
      <c r="DL116" s="59">
        <f t="shared" si="377"/>
        <v>0</v>
      </c>
      <c r="DM116" s="59">
        <f t="shared" si="377"/>
        <v>0</v>
      </c>
      <c r="DN116" s="59">
        <f t="shared" si="377"/>
        <v>0</v>
      </c>
      <c r="DO116" s="59">
        <f t="shared" si="377"/>
        <v>0</v>
      </c>
      <c r="DP116" s="59">
        <f t="shared" si="377"/>
        <v>0</v>
      </c>
      <c r="DQ116" s="59">
        <f t="shared" si="377"/>
        <v>0</v>
      </c>
      <c r="DR116" s="59">
        <f t="shared" si="377"/>
        <v>0</v>
      </c>
      <c r="DS116" s="59">
        <f t="shared" si="377"/>
        <v>0</v>
      </c>
      <c r="DT116" s="59">
        <f t="shared" si="377"/>
        <v>0</v>
      </c>
      <c r="DU116" s="59">
        <f t="shared" si="377"/>
        <v>0</v>
      </c>
      <c r="DV116" s="59">
        <f t="shared" si="377"/>
        <v>0</v>
      </c>
      <c r="DW116" s="59">
        <f t="shared" si="377"/>
        <v>0</v>
      </c>
    </row>
    <row r="117" spans="3:127" ht="16.5" thickTop="1" thickBot="1" x14ac:dyDescent="0.3">
      <c r="C117" s="119" t="str">
        <f t="shared" si="369"/>
        <v>Costo Variabile 16</v>
      </c>
      <c r="H117" s="59">
        <f t="shared" si="370"/>
        <v>0</v>
      </c>
      <c r="I117" s="59">
        <f t="shared" si="378"/>
        <v>0</v>
      </c>
      <c r="J117" s="59">
        <f t="shared" si="378"/>
        <v>0</v>
      </c>
      <c r="K117" s="59">
        <f t="shared" si="378"/>
        <v>0</v>
      </c>
      <c r="L117" s="59">
        <f t="shared" si="378"/>
        <v>0</v>
      </c>
      <c r="M117" s="59">
        <f t="shared" si="378"/>
        <v>0</v>
      </c>
      <c r="N117" s="59">
        <f t="shared" si="378"/>
        <v>0</v>
      </c>
      <c r="O117" s="59">
        <f t="shared" si="378"/>
        <v>0</v>
      </c>
      <c r="P117" s="59">
        <f t="shared" si="378"/>
        <v>0</v>
      </c>
      <c r="Q117" s="59">
        <f t="shared" si="378"/>
        <v>0</v>
      </c>
      <c r="R117" s="59">
        <f t="shared" si="378"/>
        <v>0</v>
      </c>
      <c r="S117" s="59">
        <f t="shared" si="378"/>
        <v>0</v>
      </c>
      <c r="T117" s="59">
        <f t="shared" si="378"/>
        <v>0</v>
      </c>
      <c r="U117" s="59">
        <f t="shared" si="378"/>
        <v>0</v>
      </c>
      <c r="V117" s="59">
        <f t="shared" si="378"/>
        <v>0</v>
      </c>
      <c r="W117" s="59">
        <f t="shared" si="378"/>
        <v>0</v>
      </c>
      <c r="X117" s="59">
        <f t="shared" si="378"/>
        <v>0</v>
      </c>
      <c r="Y117" s="59">
        <f t="shared" si="378"/>
        <v>0</v>
      </c>
      <c r="Z117" s="59">
        <f t="shared" si="378"/>
        <v>0</v>
      </c>
      <c r="AA117" s="59">
        <f t="shared" si="378"/>
        <v>0</v>
      </c>
      <c r="AB117" s="59">
        <f t="shared" si="378"/>
        <v>0</v>
      </c>
      <c r="AC117" s="59">
        <f t="shared" si="378"/>
        <v>0</v>
      </c>
      <c r="AD117" s="59">
        <f t="shared" si="378"/>
        <v>0</v>
      </c>
      <c r="AE117" s="59">
        <f t="shared" si="378"/>
        <v>0</v>
      </c>
      <c r="AF117" s="59">
        <f t="shared" si="378"/>
        <v>0</v>
      </c>
      <c r="AG117" s="59">
        <f t="shared" si="378"/>
        <v>0</v>
      </c>
      <c r="AH117" s="59">
        <f t="shared" si="378"/>
        <v>0</v>
      </c>
      <c r="AI117" s="59">
        <f t="shared" si="378"/>
        <v>0</v>
      </c>
      <c r="AJ117" s="59">
        <f t="shared" si="378"/>
        <v>0</v>
      </c>
      <c r="AK117" s="59">
        <f t="shared" si="378"/>
        <v>0</v>
      </c>
      <c r="AL117" s="59">
        <f t="shared" si="378"/>
        <v>0</v>
      </c>
      <c r="AM117" s="59">
        <f t="shared" si="378"/>
        <v>0</v>
      </c>
      <c r="AN117" s="59">
        <f t="shared" si="378"/>
        <v>0</v>
      </c>
      <c r="AO117" s="59">
        <f t="shared" si="378"/>
        <v>0</v>
      </c>
      <c r="AP117" s="59">
        <f t="shared" si="378"/>
        <v>0</v>
      </c>
      <c r="AQ117" s="59">
        <f t="shared" si="378"/>
        <v>0</v>
      </c>
      <c r="AR117" s="59">
        <f t="shared" si="378"/>
        <v>0</v>
      </c>
      <c r="AS117" s="59">
        <f t="shared" si="378"/>
        <v>0</v>
      </c>
      <c r="AT117" s="59">
        <f t="shared" si="378"/>
        <v>0</v>
      </c>
      <c r="AU117" s="59">
        <f t="shared" si="378"/>
        <v>0</v>
      </c>
      <c r="AV117" s="59">
        <f t="shared" si="378"/>
        <v>0</v>
      </c>
      <c r="AW117" s="59">
        <f t="shared" si="378"/>
        <v>0</v>
      </c>
      <c r="AX117" s="59">
        <f t="shared" si="378"/>
        <v>0</v>
      </c>
      <c r="AY117" s="59">
        <f t="shared" si="378"/>
        <v>0</v>
      </c>
      <c r="AZ117" s="59">
        <f t="shared" si="378"/>
        <v>0</v>
      </c>
      <c r="BA117" s="59">
        <f t="shared" si="378"/>
        <v>0</v>
      </c>
      <c r="BB117" s="59">
        <f t="shared" si="378"/>
        <v>0</v>
      </c>
      <c r="BC117" s="59">
        <f t="shared" si="378"/>
        <v>0</v>
      </c>
      <c r="BD117" s="59">
        <f t="shared" si="378"/>
        <v>0</v>
      </c>
      <c r="BE117" s="59">
        <f t="shared" si="378"/>
        <v>0</v>
      </c>
      <c r="BF117" s="59">
        <f t="shared" si="378"/>
        <v>0</v>
      </c>
      <c r="BG117" s="59">
        <f t="shared" si="378"/>
        <v>0</v>
      </c>
      <c r="BH117" s="59">
        <f t="shared" si="378"/>
        <v>0</v>
      </c>
      <c r="BI117" s="59">
        <f t="shared" si="378"/>
        <v>0</v>
      </c>
      <c r="BJ117" s="59">
        <f t="shared" si="378"/>
        <v>0</v>
      </c>
      <c r="BK117" s="59">
        <f t="shared" si="378"/>
        <v>0</v>
      </c>
      <c r="BL117" s="59">
        <f t="shared" si="378"/>
        <v>0</v>
      </c>
      <c r="BM117" s="59">
        <f t="shared" si="378"/>
        <v>0</v>
      </c>
      <c r="BN117" s="59">
        <f t="shared" si="378"/>
        <v>0</v>
      </c>
      <c r="BO117" s="59">
        <f t="shared" si="378"/>
        <v>0</v>
      </c>
      <c r="BP117" s="59">
        <f t="shared" si="378"/>
        <v>0</v>
      </c>
      <c r="BQ117" s="59">
        <f t="shared" si="378"/>
        <v>0</v>
      </c>
      <c r="BR117" s="59">
        <f t="shared" si="378"/>
        <v>0</v>
      </c>
      <c r="BS117" s="59">
        <f t="shared" si="378"/>
        <v>0</v>
      </c>
      <c r="BT117" s="59">
        <f t="shared" si="378"/>
        <v>0</v>
      </c>
      <c r="BU117" s="59">
        <f t="shared" si="377"/>
        <v>0</v>
      </c>
      <c r="BV117" s="59">
        <f t="shared" si="377"/>
        <v>0</v>
      </c>
      <c r="BW117" s="59">
        <f t="shared" si="377"/>
        <v>0</v>
      </c>
      <c r="BX117" s="59">
        <f t="shared" si="377"/>
        <v>0</v>
      </c>
      <c r="BY117" s="59">
        <f t="shared" si="377"/>
        <v>0</v>
      </c>
      <c r="BZ117" s="59">
        <f t="shared" si="377"/>
        <v>0</v>
      </c>
      <c r="CA117" s="59">
        <f t="shared" si="377"/>
        <v>0</v>
      </c>
      <c r="CB117" s="59">
        <f t="shared" si="377"/>
        <v>0</v>
      </c>
      <c r="CC117" s="59">
        <f t="shared" si="377"/>
        <v>0</v>
      </c>
      <c r="CD117" s="59">
        <f t="shared" si="377"/>
        <v>0</v>
      </c>
      <c r="CE117" s="59">
        <f t="shared" si="377"/>
        <v>0</v>
      </c>
      <c r="CF117" s="59">
        <f t="shared" si="377"/>
        <v>0</v>
      </c>
      <c r="CG117" s="59">
        <f t="shared" si="377"/>
        <v>0</v>
      </c>
      <c r="CH117" s="59">
        <f t="shared" si="377"/>
        <v>0</v>
      </c>
      <c r="CI117" s="59">
        <f t="shared" si="377"/>
        <v>0</v>
      </c>
      <c r="CJ117" s="59">
        <f t="shared" si="377"/>
        <v>0</v>
      </c>
      <c r="CK117" s="59">
        <f t="shared" si="377"/>
        <v>0</v>
      </c>
      <c r="CL117" s="59">
        <f t="shared" si="377"/>
        <v>0</v>
      </c>
      <c r="CM117" s="59">
        <f t="shared" si="377"/>
        <v>0</v>
      </c>
      <c r="CN117" s="59">
        <f t="shared" si="377"/>
        <v>0</v>
      </c>
      <c r="CO117" s="59">
        <f t="shared" si="377"/>
        <v>0</v>
      </c>
      <c r="CP117" s="59">
        <f t="shared" si="377"/>
        <v>0</v>
      </c>
      <c r="CQ117" s="59">
        <f t="shared" si="377"/>
        <v>0</v>
      </c>
      <c r="CR117" s="59">
        <f t="shared" si="377"/>
        <v>0</v>
      </c>
      <c r="CS117" s="59">
        <f t="shared" si="377"/>
        <v>0</v>
      </c>
      <c r="CT117" s="59">
        <f t="shared" si="377"/>
        <v>0</v>
      </c>
      <c r="CU117" s="59">
        <f t="shared" si="377"/>
        <v>0</v>
      </c>
      <c r="CV117" s="59">
        <f t="shared" si="377"/>
        <v>0</v>
      </c>
      <c r="CW117" s="59">
        <f t="shared" si="377"/>
        <v>0</v>
      </c>
      <c r="CX117" s="59">
        <f t="shared" si="377"/>
        <v>0</v>
      </c>
      <c r="CY117" s="59">
        <f t="shared" si="377"/>
        <v>0</v>
      </c>
      <c r="CZ117" s="59">
        <f t="shared" si="377"/>
        <v>0</v>
      </c>
      <c r="DA117" s="59">
        <f t="shared" si="377"/>
        <v>0</v>
      </c>
      <c r="DB117" s="59">
        <f t="shared" si="377"/>
        <v>0</v>
      </c>
      <c r="DC117" s="59">
        <f t="shared" si="377"/>
        <v>0</v>
      </c>
      <c r="DD117" s="59">
        <f t="shared" si="377"/>
        <v>0</v>
      </c>
      <c r="DE117" s="59">
        <f t="shared" si="377"/>
        <v>0</v>
      </c>
      <c r="DF117" s="59">
        <f t="shared" si="377"/>
        <v>0</v>
      </c>
      <c r="DG117" s="59">
        <f t="shared" si="377"/>
        <v>0</v>
      </c>
      <c r="DH117" s="59">
        <f t="shared" si="377"/>
        <v>0</v>
      </c>
      <c r="DI117" s="59">
        <f t="shared" si="377"/>
        <v>0</v>
      </c>
      <c r="DJ117" s="59">
        <f t="shared" si="377"/>
        <v>0</v>
      </c>
      <c r="DK117" s="59">
        <f t="shared" si="377"/>
        <v>0</v>
      </c>
      <c r="DL117" s="59">
        <f t="shared" si="377"/>
        <v>0</v>
      </c>
      <c r="DM117" s="59">
        <f t="shared" si="377"/>
        <v>0</v>
      </c>
      <c r="DN117" s="59">
        <f t="shared" si="377"/>
        <v>0</v>
      </c>
      <c r="DO117" s="59">
        <f t="shared" si="377"/>
        <v>0</v>
      </c>
      <c r="DP117" s="59">
        <f t="shared" si="377"/>
        <v>0</v>
      </c>
      <c r="DQ117" s="59">
        <f t="shared" si="377"/>
        <v>0</v>
      </c>
      <c r="DR117" s="59">
        <f t="shared" si="377"/>
        <v>0</v>
      </c>
      <c r="DS117" s="59">
        <f t="shared" si="377"/>
        <v>0</v>
      </c>
      <c r="DT117" s="59">
        <f t="shared" si="377"/>
        <v>0</v>
      </c>
      <c r="DU117" s="59">
        <f t="shared" si="377"/>
        <v>0</v>
      </c>
      <c r="DV117" s="59">
        <f t="shared" si="377"/>
        <v>0</v>
      </c>
      <c r="DW117" s="59">
        <f t="shared" si="377"/>
        <v>0</v>
      </c>
    </row>
    <row r="118" spans="3:127" ht="16.5" thickTop="1" thickBot="1" x14ac:dyDescent="0.3">
      <c r="C118" s="119" t="str">
        <f t="shared" si="369"/>
        <v>Costo Variabile 17</v>
      </c>
      <c r="H118" s="59">
        <f t="shared" si="370"/>
        <v>0</v>
      </c>
      <c r="I118" s="59">
        <f t="shared" si="378"/>
        <v>0</v>
      </c>
      <c r="J118" s="59">
        <f t="shared" si="378"/>
        <v>0</v>
      </c>
      <c r="K118" s="59">
        <f t="shared" si="378"/>
        <v>0</v>
      </c>
      <c r="L118" s="59">
        <f t="shared" si="378"/>
        <v>0</v>
      </c>
      <c r="M118" s="59">
        <f t="shared" si="378"/>
        <v>0</v>
      </c>
      <c r="N118" s="59">
        <f t="shared" si="378"/>
        <v>0</v>
      </c>
      <c r="O118" s="59">
        <f t="shared" si="378"/>
        <v>0</v>
      </c>
      <c r="P118" s="59">
        <f t="shared" si="378"/>
        <v>0</v>
      </c>
      <c r="Q118" s="59">
        <f t="shared" si="378"/>
        <v>0</v>
      </c>
      <c r="R118" s="59">
        <f t="shared" si="378"/>
        <v>0</v>
      </c>
      <c r="S118" s="59">
        <f t="shared" si="378"/>
        <v>0</v>
      </c>
      <c r="T118" s="59">
        <f t="shared" si="378"/>
        <v>0</v>
      </c>
      <c r="U118" s="59">
        <f t="shared" si="378"/>
        <v>0</v>
      </c>
      <c r="V118" s="59">
        <f t="shared" si="378"/>
        <v>0</v>
      </c>
      <c r="W118" s="59">
        <f t="shared" si="378"/>
        <v>0</v>
      </c>
      <c r="X118" s="59">
        <f t="shared" si="378"/>
        <v>0</v>
      </c>
      <c r="Y118" s="59">
        <f t="shared" si="378"/>
        <v>0</v>
      </c>
      <c r="Z118" s="59">
        <f t="shared" si="378"/>
        <v>0</v>
      </c>
      <c r="AA118" s="59">
        <f t="shared" si="378"/>
        <v>0</v>
      </c>
      <c r="AB118" s="59">
        <f t="shared" si="378"/>
        <v>0</v>
      </c>
      <c r="AC118" s="59">
        <f t="shared" si="378"/>
        <v>0</v>
      </c>
      <c r="AD118" s="59">
        <f t="shared" si="378"/>
        <v>0</v>
      </c>
      <c r="AE118" s="59">
        <f t="shared" si="378"/>
        <v>0</v>
      </c>
      <c r="AF118" s="59">
        <f t="shared" si="378"/>
        <v>0</v>
      </c>
      <c r="AG118" s="59">
        <f t="shared" si="378"/>
        <v>0</v>
      </c>
      <c r="AH118" s="59">
        <f t="shared" si="378"/>
        <v>0</v>
      </c>
      <c r="AI118" s="59">
        <f t="shared" si="378"/>
        <v>0</v>
      </c>
      <c r="AJ118" s="59">
        <f t="shared" si="378"/>
        <v>0</v>
      </c>
      <c r="AK118" s="59">
        <f t="shared" si="378"/>
        <v>0</v>
      </c>
      <c r="AL118" s="59">
        <f t="shared" si="378"/>
        <v>0</v>
      </c>
      <c r="AM118" s="59">
        <f t="shared" si="378"/>
        <v>0</v>
      </c>
      <c r="AN118" s="59">
        <f t="shared" si="378"/>
        <v>0</v>
      </c>
      <c r="AO118" s="59">
        <f t="shared" si="378"/>
        <v>0</v>
      </c>
      <c r="AP118" s="59">
        <f t="shared" si="378"/>
        <v>0</v>
      </c>
      <c r="AQ118" s="59">
        <f t="shared" si="378"/>
        <v>0</v>
      </c>
      <c r="AR118" s="59">
        <f t="shared" si="378"/>
        <v>0</v>
      </c>
      <c r="AS118" s="59">
        <f t="shared" si="378"/>
        <v>0</v>
      </c>
      <c r="AT118" s="59">
        <f t="shared" si="378"/>
        <v>0</v>
      </c>
      <c r="AU118" s="59">
        <f t="shared" si="378"/>
        <v>0</v>
      </c>
      <c r="AV118" s="59">
        <f t="shared" si="378"/>
        <v>0</v>
      </c>
      <c r="AW118" s="59">
        <f t="shared" si="378"/>
        <v>0</v>
      </c>
      <c r="AX118" s="59">
        <f t="shared" si="378"/>
        <v>0</v>
      </c>
      <c r="AY118" s="59">
        <f t="shared" si="378"/>
        <v>0</v>
      </c>
      <c r="AZ118" s="59">
        <f t="shared" si="378"/>
        <v>0</v>
      </c>
      <c r="BA118" s="59">
        <f t="shared" si="378"/>
        <v>0</v>
      </c>
      <c r="BB118" s="59">
        <f t="shared" si="378"/>
        <v>0</v>
      </c>
      <c r="BC118" s="59">
        <f t="shared" si="378"/>
        <v>0</v>
      </c>
      <c r="BD118" s="59">
        <f t="shared" si="378"/>
        <v>0</v>
      </c>
      <c r="BE118" s="59">
        <f t="shared" si="378"/>
        <v>0</v>
      </c>
      <c r="BF118" s="59">
        <f t="shared" si="378"/>
        <v>0</v>
      </c>
      <c r="BG118" s="59">
        <f t="shared" si="378"/>
        <v>0</v>
      </c>
      <c r="BH118" s="59">
        <f t="shared" si="378"/>
        <v>0</v>
      </c>
      <c r="BI118" s="59">
        <f t="shared" si="378"/>
        <v>0</v>
      </c>
      <c r="BJ118" s="59">
        <f t="shared" si="378"/>
        <v>0</v>
      </c>
      <c r="BK118" s="59">
        <f t="shared" si="378"/>
        <v>0</v>
      </c>
      <c r="BL118" s="59">
        <f t="shared" si="378"/>
        <v>0</v>
      </c>
      <c r="BM118" s="59">
        <f t="shared" si="378"/>
        <v>0</v>
      </c>
      <c r="BN118" s="59">
        <f t="shared" si="378"/>
        <v>0</v>
      </c>
      <c r="BO118" s="59">
        <f t="shared" si="378"/>
        <v>0</v>
      </c>
      <c r="BP118" s="59">
        <f t="shared" si="378"/>
        <v>0</v>
      </c>
      <c r="BQ118" s="59">
        <f t="shared" si="378"/>
        <v>0</v>
      </c>
      <c r="BR118" s="59">
        <f t="shared" si="378"/>
        <v>0</v>
      </c>
      <c r="BS118" s="59">
        <f t="shared" si="378"/>
        <v>0</v>
      </c>
      <c r="BT118" s="59">
        <f t="shared" si="378"/>
        <v>0</v>
      </c>
      <c r="BU118" s="59">
        <f t="shared" si="377"/>
        <v>0</v>
      </c>
      <c r="BV118" s="59">
        <f t="shared" si="377"/>
        <v>0</v>
      </c>
      <c r="BW118" s="59">
        <f t="shared" si="377"/>
        <v>0</v>
      </c>
      <c r="BX118" s="59">
        <f t="shared" si="377"/>
        <v>0</v>
      </c>
      <c r="BY118" s="59">
        <f t="shared" si="377"/>
        <v>0</v>
      </c>
      <c r="BZ118" s="59">
        <f t="shared" si="377"/>
        <v>0</v>
      </c>
      <c r="CA118" s="59">
        <f t="shared" si="377"/>
        <v>0</v>
      </c>
      <c r="CB118" s="59">
        <f t="shared" si="377"/>
        <v>0</v>
      </c>
      <c r="CC118" s="59">
        <f t="shared" si="377"/>
        <v>0</v>
      </c>
      <c r="CD118" s="59">
        <f t="shared" si="377"/>
        <v>0</v>
      </c>
      <c r="CE118" s="59">
        <f t="shared" si="377"/>
        <v>0</v>
      </c>
      <c r="CF118" s="59">
        <f t="shared" si="377"/>
        <v>0</v>
      </c>
      <c r="CG118" s="59">
        <f t="shared" si="377"/>
        <v>0</v>
      </c>
      <c r="CH118" s="59">
        <f t="shared" si="377"/>
        <v>0</v>
      </c>
      <c r="CI118" s="59">
        <f t="shared" si="377"/>
        <v>0</v>
      </c>
      <c r="CJ118" s="59">
        <f t="shared" si="377"/>
        <v>0</v>
      </c>
      <c r="CK118" s="59">
        <f t="shared" si="377"/>
        <v>0</v>
      </c>
      <c r="CL118" s="59">
        <f t="shared" si="377"/>
        <v>0</v>
      </c>
      <c r="CM118" s="59">
        <f t="shared" si="377"/>
        <v>0</v>
      </c>
      <c r="CN118" s="59">
        <f t="shared" si="377"/>
        <v>0</v>
      </c>
      <c r="CO118" s="59">
        <f t="shared" si="377"/>
        <v>0</v>
      </c>
      <c r="CP118" s="59">
        <f t="shared" si="377"/>
        <v>0</v>
      </c>
      <c r="CQ118" s="59">
        <f t="shared" si="377"/>
        <v>0</v>
      </c>
      <c r="CR118" s="59">
        <f t="shared" si="377"/>
        <v>0</v>
      </c>
      <c r="CS118" s="59">
        <f t="shared" si="377"/>
        <v>0</v>
      </c>
      <c r="CT118" s="59">
        <f t="shared" si="377"/>
        <v>0</v>
      </c>
      <c r="CU118" s="59">
        <f t="shared" si="377"/>
        <v>0</v>
      </c>
      <c r="CV118" s="59">
        <f t="shared" si="377"/>
        <v>0</v>
      </c>
      <c r="CW118" s="59">
        <f t="shared" si="377"/>
        <v>0</v>
      </c>
      <c r="CX118" s="59">
        <f t="shared" si="377"/>
        <v>0</v>
      </c>
      <c r="CY118" s="59">
        <f t="shared" si="377"/>
        <v>0</v>
      </c>
      <c r="CZ118" s="59">
        <f t="shared" si="377"/>
        <v>0</v>
      </c>
      <c r="DA118" s="59">
        <f t="shared" si="377"/>
        <v>0</v>
      </c>
      <c r="DB118" s="59">
        <f t="shared" si="377"/>
        <v>0</v>
      </c>
      <c r="DC118" s="59">
        <f t="shared" si="377"/>
        <v>0</v>
      </c>
      <c r="DD118" s="59">
        <f t="shared" si="377"/>
        <v>0</v>
      </c>
      <c r="DE118" s="59">
        <f t="shared" si="377"/>
        <v>0</v>
      </c>
      <c r="DF118" s="59">
        <f t="shared" si="377"/>
        <v>0</v>
      </c>
      <c r="DG118" s="59">
        <f t="shared" si="377"/>
        <v>0</v>
      </c>
      <c r="DH118" s="59">
        <f t="shared" si="377"/>
        <v>0</v>
      </c>
      <c r="DI118" s="59">
        <f t="shared" si="377"/>
        <v>0</v>
      </c>
      <c r="DJ118" s="59">
        <f t="shared" si="377"/>
        <v>0</v>
      </c>
      <c r="DK118" s="59">
        <f t="shared" si="377"/>
        <v>0</v>
      </c>
      <c r="DL118" s="59">
        <f t="shared" si="377"/>
        <v>0</v>
      </c>
      <c r="DM118" s="59">
        <f t="shared" si="377"/>
        <v>0</v>
      </c>
      <c r="DN118" s="59">
        <f t="shared" si="377"/>
        <v>0</v>
      </c>
      <c r="DO118" s="59">
        <f t="shared" si="377"/>
        <v>0</v>
      </c>
      <c r="DP118" s="59">
        <f t="shared" si="377"/>
        <v>0</v>
      </c>
      <c r="DQ118" s="59">
        <f t="shared" si="377"/>
        <v>0</v>
      </c>
      <c r="DR118" s="59">
        <f t="shared" si="377"/>
        <v>0</v>
      </c>
      <c r="DS118" s="59">
        <f t="shared" si="377"/>
        <v>0</v>
      </c>
      <c r="DT118" s="59">
        <f t="shared" si="377"/>
        <v>0</v>
      </c>
      <c r="DU118" s="59">
        <f t="shared" si="377"/>
        <v>0</v>
      </c>
      <c r="DV118" s="59">
        <f t="shared" si="377"/>
        <v>0</v>
      </c>
      <c r="DW118" s="59">
        <f t="shared" si="377"/>
        <v>0</v>
      </c>
    </row>
    <row r="119" spans="3:127" ht="16.5" thickTop="1" thickBot="1" x14ac:dyDescent="0.3">
      <c r="C119" s="119" t="str">
        <f t="shared" si="369"/>
        <v>Costo Variabile 18</v>
      </c>
      <c r="H119" s="59">
        <f t="shared" si="370"/>
        <v>0</v>
      </c>
      <c r="I119" s="59">
        <f t="shared" si="378"/>
        <v>0</v>
      </c>
      <c r="J119" s="59">
        <f t="shared" si="378"/>
        <v>0</v>
      </c>
      <c r="K119" s="59">
        <f t="shared" si="378"/>
        <v>0</v>
      </c>
      <c r="L119" s="59">
        <f t="shared" si="378"/>
        <v>0</v>
      </c>
      <c r="M119" s="59">
        <f t="shared" si="378"/>
        <v>0</v>
      </c>
      <c r="N119" s="59">
        <f t="shared" si="378"/>
        <v>0</v>
      </c>
      <c r="O119" s="59">
        <f t="shared" si="378"/>
        <v>0</v>
      </c>
      <c r="P119" s="59">
        <f t="shared" si="378"/>
        <v>0</v>
      </c>
      <c r="Q119" s="59">
        <f t="shared" si="378"/>
        <v>0</v>
      </c>
      <c r="R119" s="59">
        <f t="shared" si="378"/>
        <v>0</v>
      </c>
      <c r="S119" s="59">
        <f t="shared" si="378"/>
        <v>0</v>
      </c>
      <c r="T119" s="59">
        <f t="shared" si="378"/>
        <v>0</v>
      </c>
      <c r="U119" s="59">
        <f t="shared" si="378"/>
        <v>0</v>
      </c>
      <c r="V119" s="59">
        <f t="shared" si="378"/>
        <v>0</v>
      </c>
      <c r="W119" s="59">
        <f t="shared" si="378"/>
        <v>0</v>
      </c>
      <c r="X119" s="59">
        <f t="shared" si="378"/>
        <v>0</v>
      </c>
      <c r="Y119" s="59">
        <f t="shared" si="378"/>
        <v>0</v>
      </c>
      <c r="Z119" s="59">
        <f t="shared" si="378"/>
        <v>0</v>
      </c>
      <c r="AA119" s="59">
        <f t="shared" si="378"/>
        <v>0</v>
      </c>
      <c r="AB119" s="59">
        <f t="shared" si="378"/>
        <v>0</v>
      </c>
      <c r="AC119" s="59">
        <f t="shared" si="378"/>
        <v>0</v>
      </c>
      <c r="AD119" s="59">
        <f t="shared" si="378"/>
        <v>0</v>
      </c>
      <c r="AE119" s="59">
        <f t="shared" si="378"/>
        <v>0</v>
      </c>
      <c r="AF119" s="59">
        <f t="shared" si="378"/>
        <v>0</v>
      </c>
      <c r="AG119" s="59">
        <f t="shared" si="378"/>
        <v>0</v>
      </c>
      <c r="AH119" s="59">
        <f t="shared" si="378"/>
        <v>0</v>
      </c>
      <c r="AI119" s="59">
        <f t="shared" si="378"/>
        <v>0</v>
      </c>
      <c r="AJ119" s="59">
        <f t="shared" si="378"/>
        <v>0</v>
      </c>
      <c r="AK119" s="59">
        <f t="shared" si="378"/>
        <v>0</v>
      </c>
      <c r="AL119" s="59">
        <f t="shared" si="378"/>
        <v>0</v>
      </c>
      <c r="AM119" s="59">
        <f t="shared" si="378"/>
        <v>0</v>
      </c>
      <c r="AN119" s="59">
        <f t="shared" si="378"/>
        <v>0</v>
      </c>
      <c r="AO119" s="59">
        <f t="shared" si="378"/>
        <v>0</v>
      </c>
      <c r="AP119" s="59">
        <f t="shared" si="378"/>
        <v>0</v>
      </c>
      <c r="AQ119" s="59">
        <f t="shared" si="378"/>
        <v>0</v>
      </c>
      <c r="AR119" s="59">
        <f t="shared" si="378"/>
        <v>0</v>
      </c>
      <c r="AS119" s="59">
        <f t="shared" si="378"/>
        <v>0</v>
      </c>
      <c r="AT119" s="59">
        <f t="shared" si="378"/>
        <v>0</v>
      </c>
      <c r="AU119" s="59">
        <f t="shared" si="378"/>
        <v>0</v>
      </c>
      <c r="AV119" s="59">
        <f t="shared" si="378"/>
        <v>0</v>
      </c>
      <c r="AW119" s="59">
        <f t="shared" si="378"/>
        <v>0</v>
      </c>
      <c r="AX119" s="59">
        <f t="shared" si="378"/>
        <v>0</v>
      </c>
      <c r="AY119" s="59">
        <f t="shared" si="378"/>
        <v>0</v>
      </c>
      <c r="AZ119" s="59">
        <f t="shared" si="378"/>
        <v>0</v>
      </c>
      <c r="BA119" s="59">
        <f t="shared" si="378"/>
        <v>0</v>
      </c>
      <c r="BB119" s="59">
        <f t="shared" si="378"/>
        <v>0</v>
      </c>
      <c r="BC119" s="59">
        <f t="shared" si="378"/>
        <v>0</v>
      </c>
      <c r="BD119" s="59">
        <f t="shared" si="378"/>
        <v>0</v>
      </c>
      <c r="BE119" s="59">
        <f t="shared" si="378"/>
        <v>0</v>
      </c>
      <c r="BF119" s="59">
        <f t="shared" si="378"/>
        <v>0</v>
      </c>
      <c r="BG119" s="59">
        <f t="shared" si="378"/>
        <v>0</v>
      </c>
      <c r="BH119" s="59">
        <f t="shared" si="378"/>
        <v>0</v>
      </c>
      <c r="BI119" s="59">
        <f t="shared" si="378"/>
        <v>0</v>
      </c>
      <c r="BJ119" s="59">
        <f t="shared" si="378"/>
        <v>0</v>
      </c>
      <c r="BK119" s="59">
        <f t="shared" si="378"/>
        <v>0</v>
      </c>
      <c r="BL119" s="59">
        <f t="shared" si="378"/>
        <v>0</v>
      </c>
      <c r="BM119" s="59">
        <f t="shared" si="378"/>
        <v>0</v>
      </c>
      <c r="BN119" s="59">
        <f t="shared" si="378"/>
        <v>0</v>
      </c>
      <c r="BO119" s="59">
        <f t="shared" si="378"/>
        <v>0</v>
      </c>
      <c r="BP119" s="59">
        <f t="shared" si="378"/>
        <v>0</v>
      </c>
      <c r="BQ119" s="59">
        <f t="shared" si="378"/>
        <v>0</v>
      </c>
      <c r="BR119" s="59">
        <f t="shared" si="378"/>
        <v>0</v>
      </c>
      <c r="BS119" s="59">
        <f t="shared" si="378"/>
        <v>0</v>
      </c>
      <c r="BT119" s="59">
        <f t="shared" ref="BT119:DW122" si="379">+BT23+BT55-BT87</f>
        <v>0</v>
      </c>
      <c r="BU119" s="59">
        <f t="shared" si="379"/>
        <v>0</v>
      </c>
      <c r="BV119" s="59">
        <f t="shared" si="379"/>
        <v>0</v>
      </c>
      <c r="BW119" s="59">
        <f t="shared" si="379"/>
        <v>0</v>
      </c>
      <c r="BX119" s="59">
        <f t="shared" si="379"/>
        <v>0</v>
      </c>
      <c r="BY119" s="59">
        <f t="shared" si="379"/>
        <v>0</v>
      </c>
      <c r="BZ119" s="59">
        <f t="shared" si="379"/>
        <v>0</v>
      </c>
      <c r="CA119" s="59">
        <f t="shared" si="379"/>
        <v>0</v>
      </c>
      <c r="CB119" s="59">
        <f t="shared" si="379"/>
        <v>0</v>
      </c>
      <c r="CC119" s="59">
        <f t="shared" si="379"/>
        <v>0</v>
      </c>
      <c r="CD119" s="59">
        <f t="shared" si="379"/>
        <v>0</v>
      </c>
      <c r="CE119" s="59">
        <f t="shared" si="379"/>
        <v>0</v>
      </c>
      <c r="CF119" s="59">
        <f t="shared" si="379"/>
        <v>0</v>
      </c>
      <c r="CG119" s="59">
        <f t="shared" si="379"/>
        <v>0</v>
      </c>
      <c r="CH119" s="59">
        <f t="shared" si="379"/>
        <v>0</v>
      </c>
      <c r="CI119" s="59">
        <f t="shared" si="379"/>
        <v>0</v>
      </c>
      <c r="CJ119" s="59">
        <f t="shared" si="379"/>
        <v>0</v>
      </c>
      <c r="CK119" s="59">
        <f t="shared" si="379"/>
        <v>0</v>
      </c>
      <c r="CL119" s="59">
        <f t="shared" si="379"/>
        <v>0</v>
      </c>
      <c r="CM119" s="59">
        <f t="shared" si="379"/>
        <v>0</v>
      </c>
      <c r="CN119" s="59">
        <f t="shared" si="379"/>
        <v>0</v>
      </c>
      <c r="CO119" s="59">
        <f t="shared" si="379"/>
        <v>0</v>
      </c>
      <c r="CP119" s="59">
        <f t="shared" si="379"/>
        <v>0</v>
      </c>
      <c r="CQ119" s="59">
        <f t="shared" si="379"/>
        <v>0</v>
      </c>
      <c r="CR119" s="59">
        <f t="shared" si="379"/>
        <v>0</v>
      </c>
      <c r="CS119" s="59">
        <f t="shared" si="379"/>
        <v>0</v>
      </c>
      <c r="CT119" s="59">
        <f t="shared" si="379"/>
        <v>0</v>
      </c>
      <c r="CU119" s="59">
        <f t="shared" si="379"/>
        <v>0</v>
      </c>
      <c r="CV119" s="59">
        <f t="shared" si="379"/>
        <v>0</v>
      </c>
      <c r="CW119" s="59">
        <f t="shared" si="379"/>
        <v>0</v>
      </c>
      <c r="CX119" s="59">
        <f t="shared" si="379"/>
        <v>0</v>
      </c>
      <c r="CY119" s="59">
        <f t="shared" si="379"/>
        <v>0</v>
      </c>
      <c r="CZ119" s="59">
        <f t="shared" si="379"/>
        <v>0</v>
      </c>
      <c r="DA119" s="59">
        <f t="shared" si="379"/>
        <v>0</v>
      </c>
      <c r="DB119" s="59">
        <f t="shared" si="379"/>
        <v>0</v>
      </c>
      <c r="DC119" s="59">
        <f t="shared" si="379"/>
        <v>0</v>
      </c>
      <c r="DD119" s="59">
        <f t="shared" si="379"/>
        <v>0</v>
      </c>
      <c r="DE119" s="59">
        <f t="shared" si="379"/>
        <v>0</v>
      </c>
      <c r="DF119" s="59">
        <f t="shared" si="379"/>
        <v>0</v>
      </c>
      <c r="DG119" s="59">
        <f t="shared" si="379"/>
        <v>0</v>
      </c>
      <c r="DH119" s="59">
        <f t="shared" si="379"/>
        <v>0</v>
      </c>
      <c r="DI119" s="59">
        <f t="shared" si="379"/>
        <v>0</v>
      </c>
      <c r="DJ119" s="59">
        <f t="shared" si="379"/>
        <v>0</v>
      </c>
      <c r="DK119" s="59">
        <f t="shared" si="379"/>
        <v>0</v>
      </c>
      <c r="DL119" s="59">
        <f t="shared" si="379"/>
        <v>0</v>
      </c>
      <c r="DM119" s="59">
        <f t="shared" si="379"/>
        <v>0</v>
      </c>
      <c r="DN119" s="59">
        <f t="shared" si="379"/>
        <v>0</v>
      </c>
      <c r="DO119" s="59">
        <f t="shared" si="379"/>
        <v>0</v>
      </c>
      <c r="DP119" s="59">
        <f t="shared" si="379"/>
        <v>0</v>
      </c>
      <c r="DQ119" s="59">
        <f t="shared" si="379"/>
        <v>0</v>
      </c>
      <c r="DR119" s="59">
        <f t="shared" si="379"/>
        <v>0</v>
      </c>
      <c r="DS119" s="59">
        <f t="shared" si="379"/>
        <v>0</v>
      </c>
      <c r="DT119" s="59">
        <f t="shared" si="379"/>
        <v>0</v>
      </c>
      <c r="DU119" s="59">
        <f t="shared" si="379"/>
        <v>0</v>
      </c>
      <c r="DV119" s="59">
        <f t="shared" si="379"/>
        <v>0</v>
      </c>
      <c r="DW119" s="59">
        <f t="shared" si="379"/>
        <v>0</v>
      </c>
    </row>
    <row r="120" spans="3:127" ht="16.5" thickTop="1" thickBot="1" x14ac:dyDescent="0.3">
      <c r="C120" s="119" t="str">
        <f t="shared" si="369"/>
        <v>Costo Variabile 19</v>
      </c>
      <c r="H120" s="59">
        <f t="shared" si="370"/>
        <v>0</v>
      </c>
      <c r="I120" s="59">
        <f t="shared" ref="I120:BT123" si="380">+I24+I56-I88</f>
        <v>0</v>
      </c>
      <c r="J120" s="59">
        <f t="shared" si="380"/>
        <v>0</v>
      </c>
      <c r="K120" s="59">
        <f t="shared" si="380"/>
        <v>0</v>
      </c>
      <c r="L120" s="59">
        <f t="shared" si="380"/>
        <v>0</v>
      </c>
      <c r="M120" s="59">
        <f t="shared" si="380"/>
        <v>0</v>
      </c>
      <c r="N120" s="59">
        <f t="shared" si="380"/>
        <v>0</v>
      </c>
      <c r="O120" s="59">
        <f t="shared" si="380"/>
        <v>0</v>
      </c>
      <c r="P120" s="59">
        <f t="shared" si="380"/>
        <v>0</v>
      </c>
      <c r="Q120" s="59">
        <f t="shared" si="380"/>
        <v>0</v>
      </c>
      <c r="R120" s="59">
        <f t="shared" si="380"/>
        <v>0</v>
      </c>
      <c r="S120" s="59">
        <f t="shared" si="380"/>
        <v>0</v>
      </c>
      <c r="T120" s="59">
        <f t="shared" si="380"/>
        <v>0</v>
      </c>
      <c r="U120" s="59">
        <f t="shared" si="380"/>
        <v>0</v>
      </c>
      <c r="V120" s="59">
        <f t="shared" si="380"/>
        <v>0</v>
      </c>
      <c r="W120" s="59">
        <f t="shared" si="380"/>
        <v>0</v>
      </c>
      <c r="X120" s="59">
        <f t="shared" si="380"/>
        <v>0</v>
      </c>
      <c r="Y120" s="59">
        <f t="shared" si="380"/>
        <v>0</v>
      </c>
      <c r="Z120" s="59">
        <f t="shared" si="380"/>
        <v>0</v>
      </c>
      <c r="AA120" s="59">
        <f t="shared" si="380"/>
        <v>0</v>
      </c>
      <c r="AB120" s="59">
        <f t="shared" si="380"/>
        <v>0</v>
      </c>
      <c r="AC120" s="59">
        <f t="shared" si="380"/>
        <v>0</v>
      </c>
      <c r="AD120" s="59">
        <f t="shared" si="380"/>
        <v>0</v>
      </c>
      <c r="AE120" s="59">
        <f t="shared" si="380"/>
        <v>0</v>
      </c>
      <c r="AF120" s="59">
        <f t="shared" si="380"/>
        <v>0</v>
      </c>
      <c r="AG120" s="59">
        <f t="shared" si="380"/>
        <v>0</v>
      </c>
      <c r="AH120" s="59">
        <f t="shared" si="380"/>
        <v>0</v>
      </c>
      <c r="AI120" s="59">
        <f t="shared" si="380"/>
        <v>0</v>
      </c>
      <c r="AJ120" s="59">
        <f t="shared" si="380"/>
        <v>0</v>
      </c>
      <c r="AK120" s="59">
        <f t="shared" si="380"/>
        <v>0</v>
      </c>
      <c r="AL120" s="59">
        <f t="shared" si="380"/>
        <v>0</v>
      </c>
      <c r="AM120" s="59">
        <f t="shared" si="380"/>
        <v>0</v>
      </c>
      <c r="AN120" s="59">
        <f t="shared" si="380"/>
        <v>0</v>
      </c>
      <c r="AO120" s="59">
        <f t="shared" si="380"/>
        <v>0</v>
      </c>
      <c r="AP120" s="59">
        <f t="shared" si="380"/>
        <v>0</v>
      </c>
      <c r="AQ120" s="59">
        <f t="shared" si="380"/>
        <v>0</v>
      </c>
      <c r="AR120" s="59">
        <f t="shared" si="380"/>
        <v>0</v>
      </c>
      <c r="AS120" s="59">
        <f t="shared" si="380"/>
        <v>0</v>
      </c>
      <c r="AT120" s="59">
        <f t="shared" si="380"/>
        <v>0</v>
      </c>
      <c r="AU120" s="59">
        <f t="shared" si="380"/>
        <v>0</v>
      </c>
      <c r="AV120" s="59">
        <f t="shared" si="380"/>
        <v>0</v>
      </c>
      <c r="AW120" s="59">
        <f t="shared" si="380"/>
        <v>0</v>
      </c>
      <c r="AX120" s="59">
        <f t="shared" si="380"/>
        <v>0</v>
      </c>
      <c r="AY120" s="59">
        <f t="shared" si="380"/>
        <v>0</v>
      </c>
      <c r="AZ120" s="59">
        <f t="shared" si="380"/>
        <v>0</v>
      </c>
      <c r="BA120" s="59">
        <f t="shared" si="380"/>
        <v>0</v>
      </c>
      <c r="BB120" s="59">
        <f t="shared" si="380"/>
        <v>0</v>
      </c>
      <c r="BC120" s="59">
        <f t="shared" si="380"/>
        <v>0</v>
      </c>
      <c r="BD120" s="59">
        <f t="shared" si="380"/>
        <v>0</v>
      </c>
      <c r="BE120" s="59">
        <f t="shared" si="380"/>
        <v>0</v>
      </c>
      <c r="BF120" s="59">
        <f t="shared" si="380"/>
        <v>0</v>
      </c>
      <c r="BG120" s="59">
        <f t="shared" si="380"/>
        <v>0</v>
      </c>
      <c r="BH120" s="59">
        <f t="shared" si="380"/>
        <v>0</v>
      </c>
      <c r="BI120" s="59">
        <f t="shared" si="380"/>
        <v>0</v>
      </c>
      <c r="BJ120" s="59">
        <f t="shared" si="380"/>
        <v>0</v>
      </c>
      <c r="BK120" s="59">
        <f t="shared" si="380"/>
        <v>0</v>
      </c>
      <c r="BL120" s="59">
        <f t="shared" si="380"/>
        <v>0</v>
      </c>
      <c r="BM120" s="59">
        <f t="shared" si="380"/>
        <v>0</v>
      </c>
      <c r="BN120" s="59">
        <f t="shared" si="380"/>
        <v>0</v>
      </c>
      <c r="BO120" s="59">
        <f t="shared" si="380"/>
        <v>0</v>
      </c>
      <c r="BP120" s="59">
        <f t="shared" si="380"/>
        <v>0</v>
      </c>
      <c r="BQ120" s="59">
        <f t="shared" si="380"/>
        <v>0</v>
      </c>
      <c r="BR120" s="59">
        <f t="shared" si="380"/>
        <v>0</v>
      </c>
      <c r="BS120" s="59">
        <f t="shared" si="380"/>
        <v>0</v>
      </c>
      <c r="BT120" s="59">
        <f t="shared" si="380"/>
        <v>0</v>
      </c>
      <c r="BU120" s="59">
        <f t="shared" si="379"/>
        <v>0</v>
      </c>
      <c r="BV120" s="59">
        <f t="shared" si="379"/>
        <v>0</v>
      </c>
      <c r="BW120" s="59">
        <f t="shared" si="379"/>
        <v>0</v>
      </c>
      <c r="BX120" s="59">
        <f t="shared" si="379"/>
        <v>0</v>
      </c>
      <c r="BY120" s="59">
        <f t="shared" si="379"/>
        <v>0</v>
      </c>
      <c r="BZ120" s="59">
        <f t="shared" si="379"/>
        <v>0</v>
      </c>
      <c r="CA120" s="59">
        <f t="shared" si="379"/>
        <v>0</v>
      </c>
      <c r="CB120" s="59">
        <f t="shared" si="379"/>
        <v>0</v>
      </c>
      <c r="CC120" s="59">
        <f t="shared" si="379"/>
        <v>0</v>
      </c>
      <c r="CD120" s="59">
        <f t="shared" si="379"/>
        <v>0</v>
      </c>
      <c r="CE120" s="59">
        <f t="shared" si="379"/>
        <v>0</v>
      </c>
      <c r="CF120" s="59">
        <f t="shared" si="379"/>
        <v>0</v>
      </c>
      <c r="CG120" s="59">
        <f t="shared" si="379"/>
        <v>0</v>
      </c>
      <c r="CH120" s="59">
        <f t="shared" si="379"/>
        <v>0</v>
      </c>
      <c r="CI120" s="59">
        <f t="shared" si="379"/>
        <v>0</v>
      </c>
      <c r="CJ120" s="59">
        <f t="shared" si="379"/>
        <v>0</v>
      </c>
      <c r="CK120" s="59">
        <f t="shared" si="379"/>
        <v>0</v>
      </c>
      <c r="CL120" s="59">
        <f t="shared" si="379"/>
        <v>0</v>
      </c>
      <c r="CM120" s="59">
        <f t="shared" si="379"/>
        <v>0</v>
      </c>
      <c r="CN120" s="59">
        <f t="shared" si="379"/>
        <v>0</v>
      </c>
      <c r="CO120" s="59">
        <f t="shared" si="379"/>
        <v>0</v>
      </c>
      <c r="CP120" s="59">
        <f t="shared" si="379"/>
        <v>0</v>
      </c>
      <c r="CQ120" s="59">
        <f t="shared" si="379"/>
        <v>0</v>
      </c>
      <c r="CR120" s="59">
        <f t="shared" si="379"/>
        <v>0</v>
      </c>
      <c r="CS120" s="59">
        <f t="shared" si="379"/>
        <v>0</v>
      </c>
      <c r="CT120" s="59">
        <f t="shared" si="379"/>
        <v>0</v>
      </c>
      <c r="CU120" s="59">
        <f t="shared" si="379"/>
        <v>0</v>
      </c>
      <c r="CV120" s="59">
        <f t="shared" si="379"/>
        <v>0</v>
      </c>
      <c r="CW120" s="59">
        <f t="shared" si="379"/>
        <v>0</v>
      </c>
      <c r="CX120" s="59">
        <f t="shared" si="379"/>
        <v>0</v>
      </c>
      <c r="CY120" s="59">
        <f t="shared" si="379"/>
        <v>0</v>
      </c>
      <c r="CZ120" s="59">
        <f t="shared" si="379"/>
        <v>0</v>
      </c>
      <c r="DA120" s="59">
        <f t="shared" si="379"/>
        <v>0</v>
      </c>
      <c r="DB120" s="59">
        <f t="shared" si="379"/>
        <v>0</v>
      </c>
      <c r="DC120" s="59">
        <f t="shared" si="379"/>
        <v>0</v>
      </c>
      <c r="DD120" s="59">
        <f t="shared" si="379"/>
        <v>0</v>
      </c>
      <c r="DE120" s="59">
        <f t="shared" si="379"/>
        <v>0</v>
      </c>
      <c r="DF120" s="59">
        <f t="shared" si="379"/>
        <v>0</v>
      </c>
      <c r="DG120" s="59">
        <f t="shared" si="379"/>
        <v>0</v>
      </c>
      <c r="DH120" s="59">
        <f t="shared" si="379"/>
        <v>0</v>
      </c>
      <c r="DI120" s="59">
        <f t="shared" si="379"/>
        <v>0</v>
      </c>
      <c r="DJ120" s="59">
        <f t="shared" si="379"/>
        <v>0</v>
      </c>
      <c r="DK120" s="59">
        <f t="shared" si="379"/>
        <v>0</v>
      </c>
      <c r="DL120" s="59">
        <f t="shared" si="379"/>
        <v>0</v>
      </c>
      <c r="DM120" s="59">
        <f t="shared" si="379"/>
        <v>0</v>
      </c>
      <c r="DN120" s="59">
        <f t="shared" si="379"/>
        <v>0</v>
      </c>
      <c r="DO120" s="59">
        <f t="shared" si="379"/>
        <v>0</v>
      </c>
      <c r="DP120" s="59">
        <f t="shared" si="379"/>
        <v>0</v>
      </c>
      <c r="DQ120" s="59">
        <f t="shared" si="379"/>
        <v>0</v>
      </c>
      <c r="DR120" s="59">
        <f t="shared" si="379"/>
        <v>0</v>
      </c>
      <c r="DS120" s="59">
        <f t="shared" si="379"/>
        <v>0</v>
      </c>
      <c r="DT120" s="59">
        <f t="shared" si="379"/>
        <v>0</v>
      </c>
      <c r="DU120" s="59">
        <f t="shared" si="379"/>
        <v>0</v>
      </c>
      <c r="DV120" s="59">
        <f t="shared" si="379"/>
        <v>0</v>
      </c>
      <c r="DW120" s="59">
        <f t="shared" si="379"/>
        <v>0</v>
      </c>
    </row>
    <row r="121" spans="3:127" ht="16.5" thickTop="1" thickBot="1" x14ac:dyDescent="0.3">
      <c r="C121" s="119" t="str">
        <f t="shared" si="369"/>
        <v>Costo Variabile 20</v>
      </c>
      <c r="H121" s="59">
        <f t="shared" si="370"/>
        <v>0</v>
      </c>
      <c r="I121" s="59">
        <f t="shared" si="380"/>
        <v>0</v>
      </c>
      <c r="J121" s="59">
        <f t="shared" si="380"/>
        <v>0</v>
      </c>
      <c r="K121" s="59">
        <f t="shared" si="380"/>
        <v>0</v>
      </c>
      <c r="L121" s="59">
        <f t="shared" si="380"/>
        <v>0</v>
      </c>
      <c r="M121" s="59">
        <f t="shared" si="380"/>
        <v>0</v>
      </c>
      <c r="N121" s="59">
        <f t="shared" si="380"/>
        <v>0</v>
      </c>
      <c r="O121" s="59">
        <f t="shared" si="380"/>
        <v>0</v>
      </c>
      <c r="P121" s="59">
        <f t="shared" si="380"/>
        <v>0</v>
      </c>
      <c r="Q121" s="59">
        <f t="shared" si="380"/>
        <v>0</v>
      </c>
      <c r="R121" s="59">
        <f t="shared" si="380"/>
        <v>0</v>
      </c>
      <c r="S121" s="59">
        <f t="shared" si="380"/>
        <v>0</v>
      </c>
      <c r="T121" s="59">
        <f t="shared" si="380"/>
        <v>0</v>
      </c>
      <c r="U121" s="59">
        <f t="shared" si="380"/>
        <v>0</v>
      </c>
      <c r="V121" s="59">
        <f t="shared" si="380"/>
        <v>0</v>
      </c>
      <c r="W121" s="59">
        <f t="shared" si="380"/>
        <v>0</v>
      </c>
      <c r="X121" s="59">
        <f t="shared" si="380"/>
        <v>0</v>
      </c>
      <c r="Y121" s="59">
        <f t="shared" si="380"/>
        <v>0</v>
      </c>
      <c r="Z121" s="59">
        <f t="shared" si="380"/>
        <v>0</v>
      </c>
      <c r="AA121" s="59">
        <f t="shared" si="380"/>
        <v>0</v>
      </c>
      <c r="AB121" s="59">
        <f t="shared" si="380"/>
        <v>0</v>
      </c>
      <c r="AC121" s="59">
        <f t="shared" si="380"/>
        <v>0</v>
      </c>
      <c r="AD121" s="59">
        <f t="shared" si="380"/>
        <v>0</v>
      </c>
      <c r="AE121" s="59">
        <f t="shared" si="380"/>
        <v>0</v>
      </c>
      <c r="AF121" s="59">
        <f t="shared" si="380"/>
        <v>0</v>
      </c>
      <c r="AG121" s="59">
        <f t="shared" si="380"/>
        <v>0</v>
      </c>
      <c r="AH121" s="59">
        <f t="shared" si="380"/>
        <v>0</v>
      </c>
      <c r="AI121" s="59">
        <f t="shared" si="380"/>
        <v>0</v>
      </c>
      <c r="AJ121" s="59">
        <f t="shared" si="380"/>
        <v>0</v>
      </c>
      <c r="AK121" s="59">
        <f t="shared" si="380"/>
        <v>0</v>
      </c>
      <c r="AL121" s="59">
        <f t="shared" si="380"/>
        <v>0</v>
      </c>
      <c r="AM121" s="59">
        <f t="shared" si="380"/>
        <v>0</v>
      </c>
      <c r="AN121" s="59">
        <f t="shared" si="380"/>
        <v>0</v>
      </c>
      <c r="AO121" s="59">
        <f t="shared" si="380"/>
        <v>0</v>
      </c>
      <c r="AP121" s="59">
        <f t="shared" si="380"/>
        <v>0</v>
      </c>
      <c r="AQ121" s="59">
        <f t="shared" si="380"/>
        <v>0</v>
      </c>
      <c r="AR121" s="59">
        <f t="shared" si="380"/>
        <v>0</v>
      </c>
      <c r="AS121" s="59">
        <f t="shared" si="380"/>
        <v>0</v>
      </c>
      <c r="AT121" s="59">
        <f t="shared" si="380"/>
        <v>0</v>
      </c>
      <c r="AU121" s="59">
        <f t="shared" si="380"/>
        <v>0</v>
      </c>
      <c r="AV121" s="59">
        <f t="shared" si="380"/>
        <v>0</v>
      </c>
      <c r="AW121" s="59">
        <f t="shared" si="380"/>
        <v>0</v>
      </c>
      <c r="AX121" s="59">
        <f t="shared" si="380"/>
        <v>0</v>
      </c>
      <c r="AY121" s="59">
        <f t="shared" si="380"/>
        <v>0</v>
      </c>
      <c r="AZ121" s="59">
        <f t="shared" si="380"/>
        <v>0</v>
      </c>
      <c r="BA121" s="59">
        <f t="shared" si="380"/>
        <v>0</v>
      </c>
      <c r="BB121" s="59">
        <f t="shared" si="380"/>
        <v>0</v>
      </c>
      <c r="BC121" s="59">
        <f t="shared" si="380"/>
        <v>0</v>
      </c>
      <c r="BD121" s="59">
        <f t="shared" si="380"/>
        <v>0</v>
      </c>
      <c r="BE121" s="59">
        <f t="shared" si="380"/>
        <v>0</v>
      </c>
      <c r="BF121" s="59">
        <f t="shared" si="380"/>
        <v>0</v>
      </c>
      <c r="BG121" s="59">
        <f t="shared" si="380"/>
        <v>0</v>
      </c>
      <c r="BH121" s="59">
        <f t="shared" si="380"/>
        <v>0</v>
      </c>
      <c r="BI121" s="59">
        <f t="shared" si="380"/>
        <v>0</v>
      </c>
      <c r="BJ121" s="59">
        <f t="shared" si="380"/>
        <v>0</v>
      </c>
      <c r="BK121" s="59">
        <f t="shared" si="380"/>
        <v>0</v>
      </c>
      <c r="BL121" s="59">
        <f t="shared" si="380"/>
        <v>0</v>
      </c>
      <c r="BM121" s="59">
        <f t="shared" si="380"/>
        <v>0</v>
      </c>
      <c r="BN121" s="59">
        <f t="shared" si="380"/>
        <v>0</v>
      </c>
      <c r="BO121" s="59">
        <f t="shared" si="380"/>
        <v>0</v>
      </c>
      <c r="BP121" s="59">
        <f t="shared" si="380"/>
        <v>0</v>
      </c>
      <c r="BQ121" s="59">
        <f t="shared" si="380"/>
        <v>0</v>
      </c>
      <c r="BR121" s="59">
        <f t="shared" si="380"/>
        <v>0</v>
      </c>
      <c r="BS121" s="59">
        <f t="shared" si="380"/>
        <v>0</v>
      </c>
      <c r="BT121" s="59">
        <f t="shared" si="380"/>
        <v>0</v>
      </c>
      <c r="BU121" s="59">
        <f t="shared" si="379"/>
        <v>0</v>
      </c>
      <c r="BV121" s="59">
        <f t="shared" si="379"/>
        <v>0</v>
      </c>
      <c r="BW121" s="59">
        <f t="shared" si="379"/>
        <v>0</v>
      </c>
      <c r="BX121" s="59">
        <f t="shared" si="379"/>
        <v>0</v>
      </c>
      <c r="BY121" s="59">
        <f t="shared" si="379"/>
        <v>0</v>
      </c>
      <c r="BZ121" s="59">
        <f t="shared" si="379"/>
        <v>0</v>
      </c>
      <c r="CA121" s="59">
        <f t="shared" si="379"/>
        <v>0</v>
      </c>
      <c r="CB121" s="59">
        <f t="shared" si="379"/>
        <v>0</v>
      </c>
      <c r="CC121" s="59">
        <f t="shared" si="379"/>
        <v>0</v>
      </c>
      <c r="CD121" s="59">
        <f t="shared" si="379"/>
        <v>0</v>
      </c>
      <c r="CE121" s="59">
        <f t="shared" si="379"/>
        <v>0</v>
      </c>
      <c r="CF121" s="59">
        <f t="shared" si="379"/>
        <v>0</v>
      </c>
      <c r="CG121" s="59">
        <f t="shared" si="379"/>
        <v>0</v>
      </c>
      <c r="CH121" s="59">
        <f t="shared" si="379"/>
        <v>0</v>
      </c>
      <c r="CI121" s="59">
        <f t="shared" si="379"/>
        <v>0</v>
      </c>
      <c r="CJ121" s="59">
        <f t="shared" si="379"/>
        <v>0</v>
      </c>
      <c r="CK121" s="59">
        <f t="shared" si="379"/>
        <v>0</v>
      </c>
      <c r="CL121" s="59">
        <f t="shared" si="379"/>
        <v>0</v>
      </c>
      <c r="CM121" s="59">
        <f t="shared" si="379"/>
        <v>0</v>
      </c>
      <c r="CN121" s="59">
        <f t="shared" si="379"/>
        <v>0</v>
      </c>
      <c r="CO121" s="59">
        <f t="shared" si="379"/>
        <v>0</v>
      </c>
      <c r="CP121" s="59">
        <f t="shared" si="379"/>
        <v>0</v>
      </c>
      <c r="CQ121" s="59">
        <f t="shared" si="379"/>
        <v>0</v>
      </c>
      <c r="CR121" s="59">
        <f t="shared" si="379"/>
        <v>0</v>
      </c>
      <c r="CS121" s="59">
        <f t="shared" si="379"/>
        <v>0</v>
      </c>
      <c r="CT121" s="59">
        <f t="shared" si="379"/>
        <v>0</v>
      </c>
      <c r="CU121" s="59">
        <f t="shared" si="379"/>
        <v>0</v>
      </c>
      <c r="CV121" s="59">
        <f t="shared" si="379"/>
        <v>0</v>
      </c>
      <c r="CW121" s="59">
        <f t="shared" si="379"/>
        <v>0</v>
      </c>
      <c r="CX121" s="59">
        <f t="shared" si="379"/>
        <v>0</v>
      </c>
      <c r="CY121" s="59">
        <f t="shared" si="379"/>
        <v>0</v>
      </c>
      <c r="CZ121" s="59">
        <f t="shared" si="379"/>
        <v>0</v>
      </c>
      <c r="DA121" s="59">
        <f t="shared" si="379"/>
        <v>0</v>
      </c>
      <c r="DB121" s="59">
        <f t="shared" si="379"/>
        <v>0</v>
      </c>
      <c r="DC121" s="59">
        <f t="shared" si="379"/>
        <v>0</v>
      </c>
      <c r="DD121" s="59">
        <f t="shared" si="379"/>
        <v>0</v>
      </c>
      <c r="DE121" s="59">
        <f t="shared" si="379"/>
        <v>0</v>
      </c>
      <c r="DF121" s="59">
        <f t="shared" si="379"/>
        <v>0</v>
      </c>
      <c r="DG121" s="59">
        <f t="shared" si="379"/>
        <v>0</v>
      </c>
      <c r="DH121" s="59">
        <f t="shared" si="379"/>
        <v>0</v>
      </c>
      <c r="DI121" s="59">
        <f t="shared" si="379"/>
        <v>0</v>
      </c>
      <c r="DJ121" s="59">
        <f t="shared" si="379"/>
        <v>0</v>
      </c>
      <c r="DK121" s="59">
        <f t="shared" si="379"/>
        <v>0</v>
      </c>
      <c r="DL121" s="59">
        <f t="shared" si="379"/>
        <v>0</v>
      </c>
      <c r="DM121" s="59">
        <f t="shared" si="379"/>
        <v>0</v>
      </c>
      <c r="DN121" s="59">
        <f t="shared" si="379"/>
        <v>0</v>
      </c>
      <c r="DO121" s="59">
        <f t="shared" si="379"/>
        <v>0</v>
      </c>
      <c r="DP121" s="59">
        <f t="shared" si="379"/>
        <v>0</v>
      </c>
      <c r="DQ121" s="59">
        <f t="shared" si="379"/>
        <v>0</v>
      </c>
      <c r="DR121" s="59">
        <f t="shared" si="379"/>
        <v>0</v>
      </c>
      <c r="DS121" s="59">
        <f t="shared" si="379"/>
        <v>0</v>
      </c>
      <c r="DT121" s="59">
        <f t="shared" si="379"/>
        <v>0</v>
      </c>
      <c r="DU121" s="59">
        <f t="shared" si="379"/>
        <v>0</v>
      </c>
      <c r="DV121" s="59">
        <f t="shared" si="379"/>
        <v>0</v>
      </c>
      <c r="DW121" s="59">
        <f t="shared" si="379"/>
        <v>0</v>
      </c>
    </row>
    <row r="122" spans="3:127" ht="16.5" thickTop="1" thickBot="1" x14ac:dyDescent="0.3">
      <c r="C122" s="119" t="str">
        <f t="shared" si="369"/>
        <v>Costo Variabile 21</v>
      </c>
      <c r="H122" s="59">
        <f t="shared" si="370"/>
        <v>0</v>
      </c>
      <c r="I122" s="59">
        <f t="shared" si="380"/>
        <v>0</v>
      </c>
      <c r="J122" s="59">
        <f t="shared" si="380"/>
        <v>0</v>
      </c>
      <c r="K122" s="59">
        <f t="shared" si="380"/>
        <v>0</v>
      </c>
      <c r="L122" s="59">
        <f t="shared" si="380"/>
        <v>0</v>
      </c>
      <c r="M122" s="59">
        <f t="shared" si="380"/>
        <v>0</v>
      </c>
      <c r="N122" s="59">
        <f t="shared" si="380"/>
        <v>0</v>
      </c>
      <c r="O122" s="59">
        <f t="shared" si="380"/>
        <v>0</v>
      </c>
      <c r="P122" s="59">
        <f t="shared" si="380"/>
        <v>0</v>
      </c>
      <c r="Q122" s="59">
        <f t="shared" si="380"/>
        <v>0</v>
      </c>
      <c r="R122" s="59">
        <f t="shared" si="380"/>
        <v>0</v>
      </c>
      <c r="S122" s="59">
        <f t="shared" si="380"/>
        <v>0</v>
      </c>
      <c r="T122" s="59">
        <f t="shared" si="380"/>
        <v>0</v>
      </c>
      <c r="U122" s="59">
        <f t="shared" si="380"/>
        <v>0</v>
      </c>
      <c r="V122" s="59">
        <f t="shared" si="380"/>
        <v>0</v>
      </c>
      <c r="W122" s="59">
        <f t="shared" si="380"/>
        <v>0</v>
      </c>
      <c r="X122" s="59">
        <f t="shared" si="380"/>
        <v>0</v>
      </c>
      <c r="Y122" s="59">
        <f t="shared" si="380"/>
        <v>0</v>
      </c>
      <c r="Z122" s="59">
        <f t="shared" si="380"/>
        <v>0</v>
      </c>
      <c r="AA122" s="59">
        <f t="shared" si="380"/>
        <v>0</v>
      </c>
      <c r="AB122" s="59">
        <f t="shared" si="380"/>
        <v>0</v>
      </c>
      <c r="AC122" s="59">
        <f t="shared" si="380"/>
        <v>0</v>
      </c>
      <c r="AD122" s="59">
        <f t="shared" si="380"/>
        <v>0</v>
      </c>
      <c r="AE122" s="59">
        <f t="shared" si="380"/>
        <v>0</v>
      </c>
      <c r="AF122" s="59">
        <f t="shared" si="380"/>
        <v>0</v>
      </c>
      <c r="AG122" s="59">
        <f t="shared" si="380"/>
        <v>0</v>
      </c>
      <c r="AH122" s="59">
        <f t="shared" si="380"/>
        <v>0</v>
      </c>
      <c r="AI122" s="59">
        <f t="shared" si="380"/>
        <v>0</v>
      </c>
      <c r="AJ122" s="59">
        <f t="shared" si="380"/>
        <v>0</v>
      </c>
      <c r="AK122" s="59">
        <f t="shared" si="380"/>
        <v>0</v>
      </c>
      <c r="AL122" s="59">
        <f t="shared" si="380"/>
        <v>0</v>
      </c>
      <c r="AM122" s="59">
        <f t="shared" si="380"/>
        <v>0</v>
      </c>
      <c r="AN122" s="59">
        <f t="shared" si="380"/>
        <v>0</v>
      </c>
      <c r="AO122" s="59">
        <f t="shared" si="380"/>
        <v>0</v>
      </c>
      <c r="AP122" s="59">
        <f t="shared" si="380"/>
        <v>0</v>
      </c>
      <c r="AQ122" s="59">
        <f t="shared" si="380"/>
        <v>0</v>
      </c>
      <c r="AR122" s="59">
        <f t="shared" si="380"/>
        <v>0</v>
      </c>
      <c r="AS122" s="59">
        <f t="shared" si="380"/>
        <v>0</v>
      </c>
      <c r="AT122" s="59">
        <f t="shared" si="380"/>
        <v>0</v>
      </c>
      <c r="AU122" s="59">
        <f t="shared" si="380"/>
        <v>0</v>
      </c>
      <c r="AV122" s="59">
        <f t="shared" si="380"/>
        <v>0</v>
      </c>
      <c r="AW122" s="59">
        <f t="shared" si="380"/>
        <v>0</v>
      </c>
      <c r="AX122" s="59">
        <f t="shared" si="380"/>
        <v>0</v>
      </c>
      <c r="AY122" s="59">
        <f t="shared" si="380"/>
        <v>0</v>
      </c>
      <c r="AZ122" s="59">
        <f t="shared" si="380"/>
        <v>0</v>
      </c>
      <c r="BA122" s="59">
        <f t="shared" si="380"/>
        <v>0</v>
      </c>
      <c r="BB122" s="59">
        <f t="shared" si="380"/>
        <v>0</v>
      </c>
      <c r="BC122" s="59">
        <f t="shared" si="380"/>
        <v>0</v>
      </c>
      <c r="BD122" s="59">
        <f t="shared" si="380"/>
        <v>0</v>
      </c>
      <c r="BE122" s="59">
        <f t="shared" si="380"/>
        <v>0</v>
      </c>
      <c r="BF122" s="59">
        <f t="shared" si="380"/>
        <v>0</v>
      </c>
      <c r="BG122" s="59">
        <f t="shared" si="380"/>
        <v>0</v>
      </c>
      <c r="BH122" s="59">
        <f t="shared" si="380"/>
        <v>0</v>
      </c>
      <c r="BI122" s="59">
        <f t="shared" si="380"/>
        <v>0</v>
      </c>
      <c r="BJ122" s="59">
        <f t="shared" si="380"/>
        <v>0</v>
      </c>
      <c r="BK122" s="59">
        <f t="shared" si="380"/>
        <v>0</v>
      </c>
      <c r="BL122" s="59">
        <f t="shared" si="380"/>
        <v>0</v>
      </c>
      <c r="BM122" s="59">
        <f t="shared" si="380"/>
        <v>0</v>
      </c>
      <c r="BN122" s="59">
        <f t="shared" si="380"/>
        <v>0</v>
      </c>
      <c r="BO122" s="59">
        <f t="shared" si="380"/>
        <v>0</v>
      </c>
      <c r="BP122" s="59">
        <f t="shared" si="380"/>
        <v>0</v>
      </c>
      <c r="BQ122" s="59">
        <f t="shared" si="380"/>
        <v>0</v>
      </c>
      <c r="BR122" s="59">
        <f t="shared" si="380"/>
        <v>0</v>
      </c>
      <c r="BS122" s="59">
        <f t="shared" si="380"/>
        <v>0</v>
      </c>
      <c r="BT122" s="59">
        <f t="shared" si="380"/>
        <v>0</v>
      </c>
      <c r="BU122" s="59">
        <f t="shared" si="379"/>
        <v>0</v>
      </c>
      <c r="BV122" s="59">
        <f t="shared" si="379"/>
        <v>0</v>
      </c>
      <c r="BW122" s="59">
        <f t="shared" si="379"/>
        <v>0</v>
      </c>
      <c r="BX122" s="59">
        <f t="shared" si="379"/>
        <v>0</v>
      </c>
      <c r="BY122" s="59">
        <f t="shared" si="379"/>
        <v>0</v>
      </c>
      <c r="BZ122" s="59">
        <f t="shared" si="379"/>
        <v>0</v>
      </c>
      <c r="CA122" s="59">
        <f t="shared" si="379"/>
        <v>0</v>
      </c>
      <c r="CB122" s="59">
        <f t="shared" si="379"/>
        <v>0</v>
      </c>
      <c r="CC122" s="59">
        <f t="shared" si="379"/>
        <v>0</v>
      </c>
      <c r="CD122" s="59">
        <f t="shared" si="379"/>
        <v>0</v>
      </c>
      <c r="CE122" s="59">
        <f t="shared" si="379"/>
        <v>0</v>
      </c>
      <c r="CF122" s="59">
        <f t="shared" si="379"/>
        <v>0</v>
      </c>
      <c r="CG122" s="59">
        <f t="shared" si="379"/>
        <v>0</v>
      </c>
      <c r="CH122" s="59">
        <f t="shared" si="379"/>
        <v>0</v>
      </c>
      <c r="CI122" s="59">
        <f t="shared" si="379"/>
        <v>0</v>
      </c>
      <c r="CJ122" s="59">
        <f t="shared" si="379"/>
        <v>0</v>
      </c>
      <c r="CK122" s="59">
        <f t="shared" si="379"/>
        <v>0</v>
      </c>
      <c r="CL122" s="59">
        <f t="shared" si="379"/>
        <v>0</v>
      </c>
      <c r="CM122" s="59">
        <f t="shared" si="379"/>
        <v>0</v>
      </c>
      <c r="CN122" s="59">
        <f t="shared" si="379"/>
        <v>0</v>
      </c>
      <c r="CO122" s="59">
        <f t="shared" si="379"/>
        <v>0</v>
      </c>
      <c r="CP122" s="59">
        <f t="shared" si="379"/>
        <v>0</v>
      </c>
      <c r="CQ122" s="59">
        <f t="shared" si="379"/>
        <v>0</v>
      </c>
      <c r="CR122" s="59">
        <f t="shared" si="379"/>
        <v>0</v>
      </c>
      <c r="CS122" s="59">
        <f t="shared" si="379"/>
        <v>0</v>
      </c>
      <c r="CT122" s="59">
        <f t="shared" si="379"/>
        <v>0</v>
      </c>
      <c r="CU122" s="59">
        <f t="shared" si="379"/>
        <v>0</v>
      </c>
      <c r="CV122" s="59">
        <f t="shared" si="379"/>
        <v>0</v>
      </c>
      <c r="CW122" s="59">
        <f t="shared" si="379"/>
        <v>0</v>
      </c>
      <c r="CX122" s="59">
        <f t="shared" si="379"/>
        <v>0</v>
      </c>
      <c r="CY122" s="59">
        <f t="shared" si="379"/>
        <v>0</v>
      </c>
      <c r="CZ122" s="59">
        <f t="shared" si="379"/>
        <v>0</v>
      </c>
      <c r="DA122" s="59">
        <f t="shared" si="379"/>
        <v>0</v>
      </c>
      <c r="DB122" s="59">
        <f t="shared" si="379"/>
        <v>0</v>
      </c>
      <c r="DC122" s="59">
        <f t="shared" si="379"/>
        <v>0</v>
      </c>
      <c r="DD122" s="59">
        <f t="shared" si="379"/>
        <v>0</v>
      </c>
      <c r="DE122" s="59">
        <f t="shared" si="379"/>
        <v>0</v>
      </c>
      <c r="DF122" s="59">
        <f t="shared" si="379"/>
        <v>0</v>
      </c>
      <c r="DG122" s="59">
        <f t="shared" si="379"/>
        <v>0</v>
      </c>
      <c r="DH122" s="59">
        <f t="shared" si="379"/>
        <v>0</v>
      </c>
      <c r="DI122" s="59">
        <f t="shared" si="379"/>
        <v>0</v>
      </c>
      <c r="DJ122" s="59">
        <f t="shared" si="379"/>
        <v>0</v>
      </c>
      <c r="DK122" s="59">
        <f t="shared" si="379"/>
        <v>0</v>
      </c>
      <c r="DL122" s="59">
        <f t="shared" si="379"/>
        <v>0</v>
      </c>
      <c r="DM122" s="59">
        <f t="shared" si="379"/>
        <v>0</v>
      </c>
      <c r="DN122" s="59">
        <f t="shared" si="379"/>
        <v>0</v>
      </c>
      <c r="DO122" s="59">
        <f t="shared" si="379"/>
        <v>0</v>
      </c>
      <c r="DP122" s="59">
        <f t="shared" si="379"/>
        <v>0</v>
      </c>
      <c r="DQ122" s="59">
        <f t="shared" si="379"/>
        <v>0</v>
      </c>
      <c r="DR122" s="59">
        <f t="shared" si="379"/>
        <v>0</v>
      </c>
      <c r="DS122" s="59">
        <f t="shared" si="379"/>
        <v>0</v>
      </c>
      <c r="DT122" s="59">
        <f t="shared" si="379"/>
        <v>0</v>
      </c>
      <c r="DU122" s="59">
        <f t="shared" si="379"/>
        <v>0</v>
      </c>
      <c r="DV122" s="59">
        <f t="shared" si="379"/>
        <v>0</v>
      </c>
      <c r="DW122" s="59">
        <f t="shared" si="379"/>
        <v>0</v>
      </c>
    </row>
    <row r="123" spans="3:127" ht="16.5" thickTop="1" thickBot="1" x14ac:dyDescent="0.3">
      <c r="C123" s="119" t="str">
        <f t="shared" si="369"/>
        <v>Costo Variabile 22</v>
      </c>
      <c r="H123" s="59">
        <f t="shared" si="370"/>
        <v>0</v>
      </c>
      <c r="I123" s="59">
        <f t="shared" si="380"/>
        <v>0</v>
      </c>
      <c r="J123" s="59">
        <f t="shared" si="380"/>
        <v>0</v>
      </c>
      <c r="K123" s="59">
        <f t="shared" si="380"/>
        <v>0</v>
      </c>
      <c r="L123" s="59">
        <f t="shared" si="380"/>
        <v>0</v>
      </c>
      <c r="M123" s="59">
        <f t="shared" si="380"/>
        <v>0</v>
      </c>
      <c r="N123" s="59">
        <f t="shared" si="380"/>
        <v>0</v>
      </c>
      <c r="O123" s="59">
        <f t="shared" si="380"/>
        <v>0</v>
      </c>
      <c r="P123" s="59">
        <f t="shared" si="380"/>
        <v>0</v>
      </c>
      <c r="Q123" s="59">
        <f t="shared" si="380"/>
        <v>0</v>
      </c>
      <c r="R123" s="59">
        <f t="shared" si="380"/>
        <v>0</v>
      </c>
      <c r="S123" s="59">
        <f t="shared" si="380"/>
        <v>0</v>
      </c>
      <c r="T123" s="59">
        <f t="shared" si="380"/>
        <v>0</v>
      </c>
      <c r="U123" s="59">
        <f t="shared" si="380"/>
        <v>0</v>
      </c>
      <c r="V123" s="59">
        <f t="shared" si="380"/>
        <v>0</v>
      </c>
      <c r="W123" s="59">
        <f t="shared" si="380"/>
        <v>0</v>
      </c>
      <c r="X123" s="59">
        <f t="shared" si="380"/>
        <v>0</v>
      </c>
      <c r="Y123" s="59">
        <f t="shared" si="380"/>
        <v>0</v>
      </c>
      <c r="Z123" s="59">
        <f t="shared" si="380"/>
        <v>0</v>
      </c>
      <c r="AA123" s="59">
        <f t="shared" si="380"/>
        <v>0</v>
      </c>
      <c r="AB123" s="59">
        <f t="shared" si="380"/>
        <v>0</v>
      </c>
      <c r="AC123" s="59">
        <f t="shared" si="380"/>
        <v>0</v>
      </c>
      <c r="AD123" s="59">
        <f t="shared" si="380"/>
        <v>0</v>
      </c>
      <c r="AE123" s="59">
        <f t="shared" si="380"/>
        <v>0</v>
      </c>
      <c r="AF123" s="59">
        <f t="shared" si="380"/>
        <v>0</v>
      </c>
      <c r="AG123" s="59">
        <f t="shared" si="380"/>
        <v>0</v>
      </c>
      <c r="AH123" s="59">
        <f t="shared" si="380"/>
        <v>0</v>
      </c>
      <c r="AI123" s="59">
        <f t="shared" si="380"/>
        <v>0</v>
      </c>
      <c r="AJ123" s="59">
        <f t="shared" si="380"/>
        <v>0</v>
      </c>
      <c r="AK123" s="59">
        <f t="shared" si="380"/>
        <v>0</v>
      </c>
      <c r="AL123" s="59">
        <f t="shared" si="380"/>
        <v>0</v>
      </c>
      <c r="AM123" s="59">
        <f t="shared" si="380"/>
        <v>0</v>
      </c>
      <c r="AN123" s="59">
        <f t="shared" si="380"/>
        <v>0</v>
      </c>
      <c r="AO123" s="59">
        <f t="shared" si="380"/>
        <v>0</v>
      </c>
      <c r="AP123" s="59">
        <f t="shared" si="380"/>
        <v>0</v>
      </c>
      <c r="AQ123" s="59">
        <f t="shared" si="380"/>
        <v>0</v>
      </c>
      <c r="AR123" s="59">
        <f t="shared" si="380"/>
        <v>0</v>
      </c>
      <c r="AS123" s="59">
        <f t="shared" si="380"/>
        <v>0</v>
      </c>
      <c r="AT123" s="59">
        <f t="shared" si="380"/>
        <v>0</v>
      </c>
      <c r="AU123" s="59">
        <f t="shared" si="380"/>
        <v>0</v>
      </c>
      <c r="AV123" s="59">
        <f t="shared" si="380"/>
        <v>0</v>
      </c>
      <c r="AW123" s="59">
        <f t="shared" si="380"/>
        <v>0</v>
      </c>
      <c r="AX123" s="59">
        <f t="shared" si="380"/>
        <v>0</v>
      </c>
      <c r="AY123" s="59">
        <f t="shared" si="380"/>
        <v>0</v>
      </c>
      <c r="AZ123" s="59">
        <f t="shared" si="380"/>
        <v>0</v>
      </c>
      <c r="BA123" s="59">
        <f t="shared" si="380"/>
        <v>0</v>
      </c>
      <c r="BB123" s="59">
        <f t="shared" si="380"/>
        <v>0</v>
      </c>
      <c r="BC123" s="59">
        <f t="shared" si="380"/>
        <v>0</v>
      </c>
      <c r="BD123" s="59">
        <f t="shared" si="380"/>
        <v>0</v>
      </c>
      <c r="BE123" s="59">
        <f t="shared" si="380"/>
        <v>0</v>
      </c>
      <c r="BF123" s="59">
        <f t="shared" si="380"/>
        <v>0</v>
      </c>
      <c r="BG123" s="59">
        <f t="shared" si="380"/>
        <v>0</v>
      </c>
      <c r="BH123" s="59">
        <f t="shared" si="380"/>
        <v>0</v>
      </c>
      <c r="BI123" s="59">
        <f t="shared" si="380"/>
        <v>0</v>
      </c>
      <c r="BJ123" s="59">
        <f t="shared" si="380"/>
        <v>0</v>
      </c>
      <c r="BK123" s="59">
        <f t="shared" si="380"/>
        <v>0</v>
      </c>
      <c r="BL123" s="59">
        <f t="shared" si="380"/>
        <v>0</v>
      </c>
      <c r="BM123" s="59">
        <f t="shared" si="380"/>
        <v>0</v>
      </c>
      <c r="BN123" s="59">
        <f t="shared" si="380"/>
        <v>0</v>
      </c>
      <c r="BO123" s="59">
        <f t="shared" si="380"/>
        <v>0</v>
      </c>
      <c r="BP123" s="59">
        <f t="shared" si="380"/>
        <v>0</v>
      </c>
      <c r="BQ123" s="59">
        <f t="shared" si="380"/>
        <v>0</v>
      </c>
      <c r="BR123" s="59">
        <f t="shared" si="380"/>
        <v>0</v>
      </c>
      <c r="BS123" s="59">
        <f t="shared" si="380"/>
        <v>0</v>
      </c>
      <c r="BT123" s="59">
        <f t="shared" ref="BT123:DW126" si="381">+BT27+BT59-BT91</f>
        <v>0</v>
      </c>
      <c r="BU123" s="59">
        <f t="shared" si="381"/>
        <v>0</v>
      </c>
      <c r="BV123" s="59">
        <f t="shared" si="381"/>
        <v>0</v>
      </c>
      <c r="BW123" s="59">
        <f t="shared" si="381"/>
        <v>0</v>
      </c>
      <c r="BX123" s="59">
        <f t="shared" si="381"/>
        <v>0</v>
      </c>
      <c r="BY123" s="59">
        <f t="shared" si="381"/>
        <v>0</v>
      </c>
      <c r="BZ123" s="59">
        <f t="shared" si="381"/>
        <v>0</v>
      </c>
      <c r="CA123" s="59">
        <f t="shared" si="381"/>
        <v>0</v>
      </c>
      <c r="CB123" s="59">
        <f t="shared" si="381"/>
        <v>0</v>
      </c>
      <c r="CC123" s="59">
        <f t="shared" si="381"/>
        <v>0</v>
      </c>
      <c r="CD123" s="59">
        <f t="shared" si="381"/>
        <v>0</v>
      </c>
      <c r="CE123" s="59">
        <f t="shared" si="381"/>
        <v>0</v>
      </c>
      <c r="CF123" s="59">
        <f t="shared" si="381"/>
        <v>0</v>
      </c>
      <c r="CG123" s="59">
        <f t="shared" si="381"/>
        <v>0</v>
      </c>
      <c r="CH123" s="59">
        <f t="shared" si="381"/>
        <v>0</v>
      </c>
      <c r="CI123" s="59">
        <f t="shared" si="381"/>
        <v>0</v>
      </c>
      <c r="CJ123" s="59">
        <f t="shared" si="381"/>
        <v>0</v>
      </c>
      <c r="CK123" s="59">
        <f t="shared" si="381"/>
        <v>0</v>
      </c>
      <c r="CL123" s="59">
        <f t="shared" si="381"/>
        <v>0</v>
      </c>
      <c r="CM123" s="59">
        <f t="shared" si="381"/>
        <v>0</v>
      </c>
      <c r="CN123" s="59">
        <f t="shared" si="381"/>
        <v>0</v>
      </c>
      <c r="CO123" s="59">
        <f t="shared" si="381"/>
        <v>0</v>
      </c>
      <c r="CP123" s="59">
        <f t="shared" si="381"/>
        <v>0</v>
      </c>
      <c r="CQ123" s="59">
        <f t="shared" si="381"/>
        <v>0</v>
      </c>
      <c r="CR123" s="59">
        <f t="shared" si="381"/>
        <v>0</v>
      </c>
      <c r="CS123" s="59">
        <f t="shared" si="381"/>
        <v>0</v>
      </c>
      <c r="CT123" s="59">
        <f t="shared" si="381"/>
        <v>0</v>
      </c>
      <c r="CU123" s="59">
        <f t="shared" si="381"/>
        <v>0</v>
      </c>
      <c r="CV123" s="59">
        <f t="shared" si="381"/>
        <v>0</v>
      </c>
      <c r="CW123" s="59">
        <f t="shared" si="381"/>
        <v>0</v>
      </c>
      <c r="CX123" s="59">
        <f t="shared" si="381"/>
        <v>0</v>
      </c>
      <c r="CY123" s="59">
        <f t="shared" si="381"/>
        <v>0</v>
      </c>
      <c r="CZ123" s="59">
        <f t="shared" si="381"/>
        <v>0</v>
      </c>
      <c r="DA123" s="59">
        <f t="shared" si="381"/>
        <v>0</v>
      </c>
      <c r="DB123" s="59">
        <f t="shared" si="381"/>
        <v>0</v>
      </c>
      <c r="DC123" s="59">
        <f t="shared" si="381"/>
        <v>0</v>
      </c>
      <c r="DD123" s="59">
        <f t="shared" si="381"/>
        <v>0</v>
      </c>
      <c r="DE123" s="59">
        <f t="shared" si="381"/>
        <v>0</v>
      </c>
      <c r="DF123" s="59">
        <f t="shared" si="381"/>
        <v>0</v>
      </c>
      <c r="DG123" s="59">
        <f t="shared" si="381"/>
        <v>0</v>
      </c>
      <c r="DH123" s="59">
        <f t="shared" si="381"/>
        <v>0</v>
      </c>
      <c r="DI123" s="59">
        <f t="shared" si="381"/>
        <v>0</v>
      </c>
      <c r="DJ123" s="59">
        <f t="shared" si="381"/>
        <v>0</v>
      </c>
      <c r="DK123" s="59">
        <f t="shared" si="381"/>
        <v>0</v>
      </c>
      <c r="DL123" s="59">
        <f t="shared" si="381"/>
        <v>0</v>
      </c>
      <c r="DM123" s="59">
        <f t="shared" si="381"/>
        <v>0</v>
      </c>
      <c r="DN123" s="59">
        <f t="shared" si="381"/>
        <v>0</v>
      </c>
      <c r="DO123" s="59">
        <f t="shared" si="381"/>
        <v>0</v>
      </c>
      <c r="DP123" s="59">
        <f t="shared" si="381"/>
        <v>0</v>
      </c>
      <c r="DQ123" s="59">
        <f t="shared" si="381"/>
        <v>0</v>
      </c>
      <c r="DR123" s="59">
        <f t="shared" si="381"/>
        <v>0</v>
      </c>
      <c r="DS123" s="59">
        <f t="shared" si="381"/>
        <v>0</v>
      </c>
      <c r="DT123" s="59">
        <f t="shared" si="381"/>
        <v>0</v>
      </c>
      <c r="DU123" s="59">
        <f t="shared" si="381"/>
        <v>0</v>
      </c>
      <c r="DV123" s="59">
        <f t="shared" si="381"/>
        <v>0</v>
      </c>
      <c r="DW123" s="59">
        <f t="shared" si="381"/>
        <v>0</v>
      </c>
    </row>
    <row r="124" spans="3:127" ht="16.5" thickTop="1" thickBot="1" x14ac:dyDescent="0.3">
      <c r="C124" s="119" t="str">
        <f t="shared" si="369"/>
        <v>Costo Variabile 23</v>
      </c>
      <c r="H124" s="59">
        <f t="shared" si="370"/>
        <v>0</v>
      </c>
      <c r="I124" s="59">
        <f t="shared" ref="I124:BT127" si="382">+I28+I60-I92</f>
        <v>0</v>
      </c>
      <c r="J124" s="59">
        <f t="shared" si="382"/>
        <v>0</v>
      </c>
      <c r="K124" s="59">
        <f t="shared" si="382"/>
        <v>0</v>
      </c>
      <c r="L124" s="59">
        <f t="shared" si="382"/>
        <v>0</v>
      </c>
      <c r="M124" s="59">
        <f t="shared" si="382"/>
        <v>0</v>
      </c>
      <c r="N124" s="59">
        <f t="shared" si="382"/>
        <v>0</v>
      </c>
      <c r="O124" s="59">
        <f t="shared" si="382"/>
        <v>0</v>
      </c>
      <c r="P124" s="59">
        <f t="shared" si="382"/>
        <v>0</v>
      </c>
      <c r="Q124" s="59">
        <f t="shared" si="382"/>
        <v>0</v>
      </c>
      <c r="R124" s="59">
        <f t="shared" si="382"/>
        <v>0</v>
      </c>
      <c r="S124" s="59">
        <f t="shared" si="382"/>
        <v>0</v>
      </c>
      <c r="T124" s="59">
        <f t="shared" si="382"/>
        <v>0</v>
      </c>
      <c r="U124" s="59">
        <f t="shared" si="382"/>
        <v>0</v>
      </c>
      <c r="V124" s="59">
        <f t="shared" si="382"/>
        <v>0</v>
      </c>
      <c r="W124" s="59">
        <f t="shared" si="382"/>
        <v>0</v>
      </c>
      <c r="X124" s="59">
        <f t="shared" si="382"/>
        <v>0</v>
      </c>
      <c r="Y124" s="59">
        <f t="shared" si="382"/>
        <v>0</v>
      </c>
      <c r="Z124" s="59">
        <f t="shared" si="382"/>
        <v>0</v>
      </c>
      <c r="AA124" s="59">
        <f t="shared" si="382"/>
        <v>0</v>
      </c>
      <c r="AB124" s="59">
        <f t="shared" si="382"/>
        <v>0</v>
      </c>
      <c r="AC124" s="59">
        <f t="shared" si="382"/>
        <v>0</v>
      </c>
      <c r="AD124" s="59">
        <f t="shared" si="382"/>
        <v>0</v>
      </c>
      <c r="AE124" s="59">
        <f t="shared" si="382"/>
        <v>0</v>
      </c>
      <c r="AF124" s="59">
        <f t="shared" si="382"/>
        <v>0</v>
      </c>
      <c r="AG124" s="59">
        <f t="shared" si="382"/>
        <v>0</v>
      </c>
      <c r="AH124" s="59">
        <f t="shared" si="382"/>
        <v>0</v>
      </c>
      <c r="AI124" s="59">
        <f t="shared" si="382"/>
        <v>0</v>
      </c>
      <c r="AJ124" s="59">
        <f t="shared" si="382"/>
        <v>0</v>
      </c>
      <c r="AK124" s="59">
        <f t="shared" si="382"/>
        <v>0</v>
      </c>
      <c r="AL124" s="59">
        <f t="shared" si="382"/>
        <v>0</v>
      </c>
      <c r="AM124" s="59">
        <f t="shared" si="382"/>
        <v>0</v>
      </c>
      <c r="AN124" s="59">
        <f t="shared" si="382"/>
        <v>0</v>
      </c>
      <c r="AO124" s="59">
        <f t="shared" si="382"/>
        <v>0</v>
      </c>
      <c r="AP124" s="59">
        <f t="shared" si="382"/>
        <v>0</v>
      </c>
      <c r="AQ124" s="59">
        <f t="shared" si="382"/>
        <v>0</v>
      </c>
      <c r="AR124" s="59">
        <f t="shared" si="382"/>
        <v>0</v>
      </c>
      <c r="AS124" s="59">
        <f t="shared" si="382"/>
        <v>0</v>
      </c>
      <c r="AT124" s="59">
        <f t="shared" si="382"/>
        <v>0</v>
      </c>
      <c r="AU124" s="59">
        <f t="shared" si="382"/>
        <v>0</v>
      </c>
      <c r="AV124" s="59">
        <f t="shared" si="382"/>
        <v>0</v>
      </c>
      <c r="AW124" s="59">
        <f t="shared" si="382"/>
        <v>0</v>
      </c>
      <c r="AX124" s="59">
        <f t="shared" si="382"/>
        <v>0</v>
      </c>
      <c r="AY124" s="59">
        <f t="shared" si="382"/>
        <v>0</v>
      </c>
      <c r="AZ124" s="59">
        <f t="shared" si="382"/>
        <v>0</v>
      </c>
      <c r="BA124" s="59">
        <f t="shared" si="382"/>
        <v>0</v>
      </c>
      <c r="BB124" s="59">
        <f t="shared" si="382"/>
        <v>0</v>
      </c>
      <c r="BC124" s="59">
        <f t="shared" si="382"/>
        <v>0</v>
      </c>
      <c r="BD124" s="59">
        <f t="shared" si="382"/>
        <v>0</v>
      </c>
      <c r="BE124" s="59">
        <f t="shared" si="382"/>
        <v>0</v>
      </c>
      <c r="BF124" s="59">
        <f t="shared" si="382"/>
        <v>0</v>
      </c>
      <c r="BG124" s="59">
        <f t="shared" si="382"/>
        <v>0</v>
      </c>
      <c r="BH124" s="59">
        <f t="shared" si="382"/>
        <v>0</v>
      </c>
      <c r="BI124" s="59">
        <f t="shared" si="382"/>
        <v>0</v>
      </c>
      <c r="BJ124" s="59">
        <f t="shared" si="382"/>
        <v>0</v>
      </c>
      <c r="BK124" s="59">
        <f t="shared" si="382"/>
        <v>0</v>
      </c>
      <c r="BL124" s="59">
        <f t="shared" si="382"/>
        <v>0</v>
      </c>
      <c r="BM124" s="59">
        <f t="shared" si="382"/>
        <v>0</v>
      </c>
      <c r="BN124" s="59">
        <f t="shared" si="382"/>
        <v>0</v>
      </c>
      <c r="BO124" s="59">
        <f t="shared" si="382"/>
        <v>0</v>
      </c>
      <c r="BP124" s="59">
        <f t="shared" si="382"/>
        <v>0</v>
      </c>
      <c r="BQ124" s="59">
        <f t="shared" si="382"/>
        <v>0</v>
      </c>
      <c r="BR124" s="59">
        <f t="shared" si="382"/>
        <v>0</v>
      </c>
      <c r="BS124" s="59">
        <f t="shared" si="382"/>
        <v>0</v>
      </c>
      <c r="BT124" s="59">
        <f t="shared" si="382"/>
        <v>0</v>
      </c>
      <c r="BU124" s="59">
        <f t="shared" si="381"/>
        <v>0</v>
      </c>
      <c r="BV124" s="59">
        <f t="shared" si="381"/>
        <v>0</v>
      </c>
      <c r="BW124" s="59">
        <f t="shared" si="381"/>
        <v>0</v>
      </c>
      <c r="BX124" s="59">
        <f t="shared" si="381"/>
        <v>0</v>
      </c>
      <c r="BY124" s="59">
        <f t="shared" si="381"/>
        <v>0</v>
      </c>
      <c r="BZ124" s="59">
        <f t="shared" si="381"/>
        <v>0</v>
      </c>
      <c r="CA124" s="59">
        <f t="shared" si="381"/>
        <v>0</v>
      </c>
      <c r="CB124" s="59">
        <f t="shared" si="381"/>
        <v>0</v>
      </c>
      <c r="CC124" s="59">
        <f t="shared" si="381"/>
        <v>0</v>
      </c>
      <c r="CD124" s="59">
        <f t="shared" si="381"/>
        <v>0</v>
      </c>
      <c r="CE124" s="59">
        <f t="shared" si="381"/>
        <v>0</v>
      </c>
      <c r="CF124" s="59">
        <f t="shared" si="381"/>
        <v>0</v>
      </c>
      <c r="CG124" s="59">
        <f t="shared" si="381"/>
        <v>0</v>
      </c>
      <c r="CH124" s="59">
        <f t="shared" si="381"/>
        <v>0</v>
      </c>
      <c r="CI124" s="59">
        <f t="shared" si="381"/>
        <v>0</v>
      </c>
      <c r="CJ124" s="59">
        <f t="shared" si="381"/>
        <v>0</v>
      </c>
      <c r="CK124" s="59">
        <f t="shared" si="381"/>
        <v>0</v>
      </c>
      <c r="CL124" s="59">
        <f t="shared" si="381"/>
        <v>0</v>
      </c>
      <c r="CM124" s="59">
        <f t="shared" si="381"/>
        <v>0</v>
      </c>
      <c r="CN124" s="59">
        <f t="shared" si="381"/>
        <v>0</v>
      </c>
      <c r="CO124" s="59">
        <f t="shared" si="381"/>
        <v>0</v>
      </c>
      <c r="CP124" s="59">
        <f t="shared" si="381"/>
        <v>0</v>
      </c>
      <c r="CQ124" s="59">
        <f t="shared" si="381"/>
        <v>0</v>
      </c>
      <c r="CR124" s="59">
        <f t="shared" si="381"/>
        <v>0</v>
      </c>
      <c r="CS124" s="59">
        <f t="shared" si="381"/>
        <v>0</v>
      </c>
      <c r="CT124" s="59">
        <f t="shared" si="381"/>
        <v>0</v>
      </c>
      <c r="CU124" s="59">
        <f t="shared" si="381"/>
        <v>0</v>
      </c>
      <c r="CV124" s="59">
        <f t="shared" si="381"/>
        <v>0</v>
      </c>
      <c r="CW124" s="59">
        <f t="shared" si="381"/>
        <v>0</v>
      </c>
      <c r="CX124" s="59">
        <f t="shared" si="381"/>
        <v>0</v>
      </c>
      <c r="CY124" s="59">
        <f t="shared" si="381"/>
        <v>0</v>
      </c>
      <c r="CZ124" s="59">
        <f t="shared" si="381"/>
        <v>0</v>
      </c>
      <c r="DA124" s="59">
        <f t="shared" si="381"/>
        <v>0</v>
      </c>
      <c r="DB124" s="59">
        <f t="shared" si="381"/>
        <v>0</v>
      </c>
      <c r="DC124" s="59">
        <f t="shared" si="381"/>
        <v>0</v>
      </c>
      <c r="DD124" s="59">
        <f t="shared" si="381"/>
        <v>0</v>
      </c>
      <c r="DE124" s="59">
        <f t="shared" si="381"/>
        <v>0</v>
      </c>
      <c r="DF124" s="59">
        <f t="shared" si="381"/>
        <v>0</v>
      </c>
      <c r="DG124" s="59">
        <f t="shared" si="381"/>
        <v>0</v>
      </c>
      <c r="DH124" s="59">
        <f t="shared" si="381"/>
        <v>0</v>
      </c>
      <c r="DI124" s="59">
        <f t="shared" si="381"/>
        <v>0</v>
      </c>
      <c r="DJ124" s="59">
        <f t="shared" si="381"/>
        <v>0</v>
      </c>
      <c r="DK124" s="59">
        <f t="shared" si="381"/>
        <v>0</v>
      </c>
      <c r="DL124" s="59">
        <f t="shared" si="381"/>
        <v>0</v>
      </c>
      <c r="DM124" s="59">
        <f t="shared" si="381"/>
        <v>0</v>
      </c>
      <c r="DN124" s="59">
        <f t="shared" si="381"/>
        <v>0</v>
      </c>
      <c r="DO124" s="59">
        <f t="shared" si="381"/>
        <v>0</v>
      </c>
      <c r="DP124" s="59">
        <f t="shared" si="381"/>
        <v>0</v>
      </c>
      <c r="DQ124" s="59">
        <f t="shared" si="381"/>
        <v>0</v>
      </c>
      <c r="DR124" s="59">
        <f t="shared" si="381"/>
        <v>0</v>
      </c>
      <c r="DS124" s="59">
        <f t="shared" si="381"/>
        <v>0</v>
      </c>
      <c r="DT124" s="59">
        <f t="shared" si="381"/>
        <v>0</v>
      </c>
      <c r="DU124" s="59">
        <f t="shared" si="381"/>
        <v>0</v>
      </c>
      <c r="DV124" s="59">
        <f t="shared" si="381"/>
        <v>0</v>
      </c>
      <c r="DW124" s="59">
        <f t="shared" si="381"/>
        <v>0</v>
      </c>
    </row>
    <row r="125" spans="3:127" ht="16.5" thickTop="1" thickBot="1" x14ac:dyDescent="0.3">
      <c r="C125" s="119" t="str">
        <f t="shared" si="369"/>
        <v>Costo Variabile 24</v>
      </c>
      <c r="H125" s="59">
        <f t="shared" si="370"/>
        <v>0</v>
      </c>
      <c r="I125" s="59">
        <f t="shared" si="382"/>
        <v>0</v>
      </c>
      <c r="J125" s="59">
        <f t="shared" si="382"/>
        <v>0</v>
      </c>
      <c r="K125" s="59">
        <f t="shared" si="382"/>
        <v>0</v>
      </c>
      <c r="L125" s="59">
        <f t="shared" si="382"/>
        <v>0</v>
      </c>
      <c r="M125" s="59">
        <f t="shared" si="382"/>
        <v>0</v>
      </c>
      <c r="N125" s="59">
        <f t="shared" si="382"/>
        <v>0</v>
      </c>
      <c r="O125" s="59">
        <f t="shared" si="382"/>
        <v>0</v>
      </c>
      <c r="P125" s="59">
        <f t="shared" si="382"/>
        <v>0</v>
      </c>
      <c r="Q125" s="59">
        <f t="shared" si="382"/>
        <v>0</v>
      </c>
      <c r="R125" s="59">
        <f t="shared" si="382"/>
        <v>0</v>
      </c>
      <c r="S125" s="59">
        <f t="shared" si="382"/>
        <v>0</v>
      </c>
      <c r="T125" s="59">
        <f t="shared" si="382"/>
        <v>0</v>
      </c>
      <c r="U125" s="59">
        <f t="shared" si="382"/>
        <v>0</v>
      </c>
      <c r="V125" s="59">
        <f t="shared" si="382"/>
        <v>0</v>
      </c>
      <c r="W125" s="59">
        <f t="shared" si="382"/>
        <v>0</v>
      </c>
      <c r="X125" s="59">
        <f t="shared" si="382"/>
        <v>0</v>
      </c>
      <c r="Y125" s="59">
        <f t="shared" si="382"/>
        <v>0</v>
      </c>
      <c r="Z125" s="59">
        <f t="shared" si="382"/>
        <v>0</v>
      </c>
      <c r="AA125" s="59">
        <f t="shared" si="382"/>
        <v>0</v>
      </c>
      <c r="AB125" s="59">
        <f t="shared" si="382"/>
        <v>0</v>
      </c>
      <c r="AC125" s="59">
        <f t="shared" si="382"/>
        <v>0</v>
      </c>
      <c r="AD125" s="59">
        <f t="shared" si="382"/>
        <v>0</v>
      </c>
      <c r="AE125" s="59">
        <f t="shared" si="382"/>
        <v>0</v>
      </c>
      <c r="AF125" s="59">
        <f t="shared" si="382"/>
        <v>0</v>
      </c>
      <c r="AG125" s="59">
        <f t="shared" si="382"/>
        <v>0</v>
      </c>
      <c r="AH125" s="59">
        <f t="shared" si="382"/>
        <v>0</v>
      </c>
      <c r="AI125" s="59">
        <f t="shared" si="382"/>
        <v>0</v>
      </c>
      <c r="AJ125" s="59">
        <f t="shared" si="382"/>
        <v>0</v>
      </c>
      <c r="AK125" s="59">
        <f t="shared" si="382"/>
        <v>0</v>
      </c>
      <c r="AL125" s="59">
        <f t="shared" si="382"/>
        <v>0</v>
      </c>
      <c r="AM125" s="59">
        <f t="shared" si="382"/>
        <v>0</v>
      </c>
      <c r="AN125" s="59">
        <f t="shared" si="382"/>
        <v>0</v>
      </c>
      <c r="AO125" s="59">
        <f t="shared" si="382"/>
        <v>0</v>
      </c>
      <c r="AP125" s="59">
        <f t="shared" si="382"/>
        <v>0</v>
      </c>
      <c r="AQ125" s="59">
        <f t="shared" si="382"/>
        <v>0</v>
      </c>
      <c r="AR125" s="59">
        <f t="shared" si="382"/>
        <v>0</v>
      </c>
      <c r="AS125" s="59">
        <f t="shared" si="382"/>
        <v>0</v>
      </c>
      <c r="AT125" s="59">
        <f t="shared" si="382"/>
        <v>0</v>
      </c>
      <c r="AU125" s="59">
        <f t="shared" si="382"/>
        <v>0</v>
      </c>
      <c r="AV125" s="59">
        <f t="shared" si="382"/>
        <v>0</v>
      </c>
      <c r="AW125" s="59">
        <f t="shared" si="382"/>
        <v>0</v>
      </c>
      <c r="AX125" s="59">
        <f t="shared" si="382"/>
        <v>0</v>
      </c>
      <c r="AY125" s="59">
        <f t="shared" si="382"/>
        <v>0</v>
      </c>
      <c r="AZ125" s="59">
        <f t="shared" si="382"/>
        <v>0</v>
      </c>
      <c r="BA125" s="59">
        <f t="shared" si="382"/>
        <v>0</v>
      </c>
      <c r="BB125" s="59">
        <f t="shared" si="382"/>
        <v>0</v>
      </c>
      <c r="BC125" s="59">
        <f t="shared" si="382"/>
        <v>0</v>
      </c>
      <c r="BD125" s="59">
        <f t="shared" si="382"/>
        <v>0</v>
      </c>
      <c r="BE125" s="59">
        <f t="shared" si="382"/>
        <v>0</v>
      </c>
      <c r="BF125" s="59">
        <f t="shared" si="382"/>
        <v>0</v>
      </c>
      <c r="BG125" s="59">
        <f t="shared" si="382"/>
        <v>0</v>
      </c>
      <c r="BH125" s="59">
        <f t="shared" si="382"/>
        <v>0</v>
      </c>
      <c r="BI125" s="59">
        <f t="shared" si="382"/>
        <v>0</v>
      </c>
      <c r="BJ125" s="59">
        <f t="shared" si="382"/>
        <v>0</v>
      </c>
      <c r="BK125" s="59">
        <f t="shared" si="382"/>
        <v>0</v>
      </c>
      <c r="BL125" s="59">
        <f t="shared" si="382"/>
        <v>0</v>
      </c>
      <c r="BM125" s="59">
        <f t="shared" si="382"/>
        <v>0</v>
      </c>
      <c r="BN125" s="59">
        <f t="shared" si="382"/>
        <v>0</v>
      </c>
      <c r="BO125" s="59">
        <f t="shared" si="382"/>
        <v>0</v>
      </c>
      <c r="BP125" s="59">
        <f t="shared" si="382"/>
        <v>0</v>
      </c>
      <c r="BQ125" s="59">
        <f t="shared" si="382"/>
        <v>0</v>
      </c>
      <c r="BR125" s="59">
        <f t="shared" si="382"/>
        <v>0</v>
      </c>
      <c r="BS125" s="59">
        <f t="shared" si="382"/>
        <v>0</v>
      </c>
      <c r="BT125" s="59">
        <f t="shared" si="382"/>
        <v>0</v>
      </c>
      <c r="BU125" s="59">
        <f t="shared" si="381"/>
        <v>0</v>
      </c>
      <c r="BV125" s="59">
        <f t="shared" si="381"/>
        <v>0</v>
      </c>
      <c r="BW125" s="59">
        <f t="shared" si="381"/>
        <v>0</v>
      </c>
      <c r="BX125" s="59">
        <f t="shared" si="381"/>
        <v>0</v>
      </c>
      <c r="BY125" s="59">
        <f t="shared" si="381"/>
        <v>0</v>
      </c>
      <c r="BZ125" s="59">
        <f t="shared" si="381"/>
        <v>0</v>
      </c>
      <c r="CA125" s="59">
        <f t="shared" si="381"/>
        <v>0</v>
      </c>
      <c r="CB125" s="59">
        <f t="shared" si="381"/>
        <v>0</v>
      </c>
      <c r="CC125" s="59">
        <f t="shared" si="381"/>
        <v>0</v>
      </c>
      <c r="CD125" s="59">
        <f t="shared" si="381"/>
        <v>0</v>
      </c>
      <c r="CE125" s="59">
        <f t="shared" si="381"/>
        <v>0</v>
      </c>
      <c r="CF125" s="59">
        <f t="shared" si="381"/>
        <v>0</v>
      </c>
      <c r="CG125" s="59">
        <f t="shared" si="381"/>
        <v>0</v>
      </c>
      <c r="CH125" s="59">
        <f t="shared" si="381"/>
        <v>0</v>
      </c>
      <c r="CI125" s="59">
        <f t="shared" si="381"/>
        <v>0</v>
      </c>
      <c r="CJ125" s="59">
        <f t="shared" si="381"/>
        <v>0</v>
      </c>
      <c r="CK125" s="59">
        <f t="shared" si="381"/>
        <v>0</v>
      </c>
      <c r="CL125" s="59">
        <f t="shared" si="381"/>
        <v>0</v>
      </c>
      <c r="CM125" s="59">
        <f t="shared" si="381"/>
        <v>0</v>
      </c>
      <c r="CN125" s="59">
        <f t="shared" si="381"/>
        <v>0</v>
      </c>
      <c r="CO125" s="59">
        <f t="shared" si="381"/>
        <v>0</v>
      </c>
      <c r="CP125" s="59">
        <f t="shared" si="381"/>
        <v>0</v>
      </c>
      <c r="CQ125" s="59">
        <f t="shared" si="381"/>
        <v>0</v>
      </c>
      <c r="CR125" s="59">
        <f t="shared" si="381"/>
        <v>0</v>
      </c>
      <c r="CS125" s="59">
        <f t="shared" si="381"/>
        <v>0</v>
      </c>
      <c r="CT125" s="59">
        <f t="shared" si="381"/>
        <v>0</v>
      </c>
      <c r="CU125" s="59">
        <f t="shared" si="381"/>
        <v>0</v>
      </c>
      <c r="CV125" s="59">
        <f t="shared" si="381"/>
        <v>0</v>
      </c>
      <c r="CW125" s="59">
        <f t="shared" si="381"/>
        <v>0</v>
      </c>
      <c r="CX125" s="59">
        <f t="shared" si="381"/>
        <v>0</v>
      </c>
      <c r="CY125" s="59">
        <f t="shared" si="381"/>
        <v>0</v>
      </c>
      <c r="CZ125" s="59">
        <f t="shared" si="381"/>
        <v>0</v>
      </c>
      <c r="DA125" s="59">
        <f t="shared" si="381"/>
        <v>0</v>
      </c>
      <c r="DB125" s="59">
        <f t="shared" si="381"/>
        <v>0</v>
      </c>
      <c r="DC125" s="59">
        <f t="shared" si="381"/>
        <v>0</v>
      </c>
      <c r="DD125" s="59">
        <f t="shared" si="381"/>
        <v>0</v>
      </c>
      <c r="DE125" s="59">
        <f t="shared" si="381"/>
        <v>0</v>
      </c>
      <c r="DF125" s="59">
        <f t="shared" si="381"/>
        <v>0</v>
      </c>
      <c r="DG125" s="59">
        <f t="shared" si="381"/>
        <v>0</v>
      </c>
      <c r="DH125" s="59">
        <f t="shared" si="381"/>
        <v>0</v>
      </c>
      <c r="DI125" s="59">
        <f t="shared" si="381"/>
        <v>0</v>
      </c>
      <c r="DJ125" s="59">
        <f t="shared" si="381"/>
        <v>0</v>
      </c>
      <c r="DK125" s="59">
        <f t="shared" si="381"/>
        <v>0</v>
      </c>
      <c r="DL125" s="59">
        <f t="shared" si="381"/>
        <v>0</v>
      </c>
      <c r="DM125" s="59">
        <f t="shared" si="381"/>
        <v>0</v>
      </c>
      <c r="DN125" s="59">
        <f t="shared" si="381"/>
        <v>0</v>
      </c>
      <c r="DO125" s="59">
        <f t="shared" si="381"/>
        <v>0</v>
      </c>
      <c r="DP125" s="59">
        <f t="shared" si="381"/>
        <v>0</v>
      </c>
      <c r="DQ125" s="59">
        <f t="shared" si="381"/>
        <v>0</v>
      </c>
      <c r="DR125" s="59">
        <f t="shared" si="381"/>
        <v>0</v>
      </c>
      <c r="DS125" s="59">
        <f t="shared" si="381"/>
        <v>0</v>
      </c>
      <c r="DT125" s="59">
        <f t="shared" si="381"/>
        <v>0</v>
      </c>
      <c r="DU125" s="59">
        <f t="shared" si="381"/>
        <v>0</v>
      </c>
      <c r="DV125" s="59">
        <f t="shared" si="381"/>
        <v>0</v>
      </c>
      <c r="DW125" s="59">
        <f t="shared" si="381"/>
        <v>0</v>
      </c>
    </row>
    <row r="126" spans="3:127" ht="16.5" thickTop="1" thickBot="1" x14ac:dyDescent="0.3">
      <c r="C126" s="119" t="str">
        <f t="shared" si="369"/>
        <v>Costo Variabile 25</v>
      </c>
      <c r="H126" s="59">
        <f t="shared" si="370"/>
        <v>0</v>
      </c>
      <c r="I126" s="59">
        <f t="shared" si="382"/>
        <v>0</v>
      </c>
      <c r="J126" s="59">
        <f t="shared" si="382"/>
        <v>0</v>
      </c>
      <c r="K126" s="59">
        <f t="shared" si="382"/>
        <v>0</v>
      </c>
      <c r="L126" s="59">
        <f t="shared" si="382"/>
        <v>0</v>
      </c>
      <c r="M126" s="59">
        <f t="shared" si="382"/>
        <v>0</v>
      </c>
      <c r="N126" s="59">
        <f t="shared" si="382"/>
        <v>0</v>
      </c>
      <c r="O126" s="59">
        <f t="shared" si="382"/>
        <v>0</v>
      </c>
      <c r="P126" s="59">
        <f t="shared" si="382"/>
        <v>0</v>
      </c>
      <c r="Q126" s="59">
        <f t="shared" si="382"/>
        <v>0</v>
      </c>
      <c r="R126" s="59">
        <f t="shared" si="382"/>
        <v>0</v>
      </c>
      <c r="S126" s="59">
        <f t="shared" si="382"/>
        <v>0</v>
      </c>
      <c r="T126" s="59">
        <f t="shared" si="382"/>
        <v>0</v>
      </c>
      <c r="U126" s="59">
        <f t="shared" si="382"/>
        <v>0</v>
      </c>
      <c r="V126" s="59">
        <f t="shared" si="382"/>
        <v>0</v>
      </c>
      <c r="W126" s="59">
        <f t="shared" si="382"/>
        <v>0</v>
      </c>
      <c r="X126" s="59">
        <f t="shared" si="382"/>
        <v>0</v>
      </c>
      <c r="Y126" s="59">
        <f t="shared" si="382"/>
        <v>0</v>
      </c>
      <c r="Z126" s="59">
        <f t="shared" si="382"/>
        <v>0</v>
      </c>
      <c r="AA126" s="59">
        <f t="shared" si="382"/>
        <v>0</v>
      </c>
      <c r="AB126" s="59">
        <f t="shared" si="382"/>
        <v>0</v>
      </c>
      <c r="AC126" s="59">
        <f t="shared" si="382"/>
        <v>0</v>
      </c>
      <c r="AD126" s="59">
        <f t="shared" si="382"/>
        <v>0</v>
      </c>
      <c r="AE126" s="59">
        <f t="shared" si="382"/>
        <v>0</v>
      </c>
      <c r="AF126" s="59">
        <f t="shared" si="382"/>
        <v>0</v>
      </c>
      <c r="AG126" s="59">
        <f t="shared" si="382"/>
        <v>0</v>
      </c>
      <c r="AH126" s="59">
        <f t="shared" si="382"/>
        <v>0</v>
      </c>
      <c r="AI126" s="59">
        <f t="shared" si="382"/>
        <v>0</v>
      </c>
      <c r="AJ126" s="59">
        <f t="shared" si="382"/>
        <v>0</v>
      </c>
      <c r="AK126" s="59">
        <f t="shared" si="382"/>
        <v>0</v>
      </c>
      <c r="AL126" s="59">
        <f t="shared" si="382"/>
        <v>0</v>
      </c>
      <c r="AM126" s="59">
        <f t="shared" si="382"/>
        <v>0</v>
      </c>
      <c r="AN126" s="59">
        <f t="shared" si="382"/>
        <v>0</v>
      </c>
      <c r="AO126" s="59">
        <f t="shared" si="382"/>
        <v>0</v>
      </c>
      <c r="AP126" s="59">
        <f t="shared" si="382"/>
        <v>0</v>
      </c>
      <c r="AQ126" s="59">
        <f t="shared" si="382"/>
        <v>0</v>
      </c>
      <c r="AR126" s="59">
        <f t="shared" si="382"/>
        <v>0</v>
      </c>
      <c r="AS126" s="59">
        <f t="shared" si="382"/>
        <v>0</v>
      </c>
      <c r="AT126" s="59">
        <f t="shared" si="382"/>
        <v>0</v>
      </c>
      <c r="AU126" s="59">
        <f t="shared" si="382"/>
        <v>0</v>
      </c>
      <c r="AV126" s="59">
        <f t="shared" si="382"/>
        <v>0</v>
      </c>
      <c r="AW126" s="59">
        <f t="shared" si="382"/>
        <v>0</v>
      </c>
      <c r="AX126" s="59">
        <f t="shared" si="382"/>
        <v>0</v>
      </c>
      <c r="AY126" s="59">
        <f t="shared" si="382"/>
        <v>0</v>
      </c>
      <c r="AZ126" s="59">
        <f t="shared" si="382"/>
        <v>0</v>
      </c>
      <c r="BA126" s="59">
        <f t="shared" si="382"/>
        <v>0</v>
      </c>
      <c r="BB126" s="59">
        <f t="shared" si="382"/>
        <v>0</v>
      </c>
      <c r="BC126" s="59">
        <f t="shared" si="382"/>
        <v>0</v>
      </c>
      <c r="BD126" s="59">
        <f t="shared" si="382"/>
        <v>0</v>
      </c>
      <c r="BE126" s="59">
        <f t="shared" si="382"/>
        <v>0</v>
      </c>
      <c r="BF126" s="59">
        <f t="shared" si="382"/>
        <v>0</v>
      </c>
      <c r="BG126" s="59">
        <f t="shared" si="382"/>
        <v>0</v>
      </c>
      <c r="BH126" s="59">
        <f t="shared" si="382"/>
        <v>0</v>
      </c>
      <c r="BI126" s="59">
        <f t="shared" si="382"/>
        <v>0</v>
      </c>
      <c r="BJ126" s="59">
        <f t="shared" si="382"/>
        <v>0</v>
      </c>
      <c r="BK126" s="59">
        <f t="shared" si="382"/>
        <v>0</v>
      </c>
      <c r="BL126" s="59">
        <f t="shared" si="382"/>
        <v>0</v>
      </c>
      <c r="BM126" s="59">
        <f t="shared" si="382"/>
        <v>0</v>
      </c>
      <c r="BN126" s="59">
        <f t="shared" si="382"/>
        <v>0</v>
      </c>
      <c r="BO126" s="59">
        <f t="shared" si="382"/>
        <v>0</v>
      </c>
      <c r="BP126" s="59">
        <f t="shared" si="382"/>
        <v>0</v>
      </c>
      <c r="BQ126" s="59">
        <f t="shared" si="382"/>
        <v>0</v>
      </c>
      <c r="BR126" s="59">
        <f t="shared" si="382"/>
        <v>0</v>
      </c>
      <c r="BS126" s="59">
        <f t="shared" si="382"/>
        <v>0</v>
      </c>
      <c r="BT126" s="59">
        <f t="shared" si="382"/>
        <v>0</v>
      </c>
      <c r="BU126" s="59">
        <f t="shared" si="381"/>
        <v>0</v>
      </c>
      <c r="BV126" s="59">
        <f t="shared" si="381"/>
        <v>0</v>
      </c>
      <c r="BW126" s="59">
        <f t="shared" si="381"/>
        <v>0</v>
      </c>
      <c r="BX126" s="59">
        <f t="shared" si="381"/>
        <v>0</v>
      </c>
      <c r="BY126" s="59">
        <f t="shared" si="381"/>
        <v>0</v>
      </c>
      <c r="BZ126" s="59">
        <f t="shared" si="381"/>
        <v>0</v>
      </c>
      <c r="CA126" s="59">
        <f t="shared" si="381"/>
        <v>0</v>
      </c>
      <c r="CB126" s="59">
        <f t="shared" si="381"/>
        <v>0</v>
      </c>
      <c r="CC126" s="59">
        <f t="shared" si="381"/>
        <v>0</v>
      </c>
      <c r="CD126" s="59">
        <f t="shared" si="381"/>
        <v>0</v>
      </c>
      <c r="CE126" s="59">
        <f t="shared" si="381"/>
        <v>0</v>
      </c>
      <c r="CF126" s="59">
        <f t="shared" si="381"/>
        <v>0</v>
      </c>
      <c r="CG126" s="59">
        <f t="shared" si="381"/>
        <v>0</v>
      </c>
      <c r="CH126" s="59">
        <f t="shared" si="381"/>
        <v>0</v>
      </c>
      <c r="CI126" s="59">
        <f t="shared" si="381"/>
        <v>0</v>
      </c>
      <c r="CJ126" s="59">
        <f t="shared" si="381"/>
        <v>0</v>
      </c>
      <c r="CK126" s="59">
        <f t="shared" si="381"/>
        <v>0</v>
      </c>
      <c r="CL126" s="59">
        <f t="shared" si="381"/>
        <v>0</v>
      </c>
      <c r="CM126" s="59">
        <f t="shared" si="381"/>
        <v>0</v>
      </c>
      <c r="CN126" s="59">
        <f t="shared" si="381"/>
        <v>0</v>
      </c>
      <c r="CO126" s="59">
        <f t="shared" si="381"/>
        <v>0</v>
      </c>
      <c r="CP126" s="59">
        <f t="shared" si="381"/>
        <v>0</v>
      </c>
      <c r="CQ126" s="59">
        <f t="shared" si="381"/>
        <v>0</v>
      </c>
      <c r="CR126" s="59">
        <f t="shared" si="381"/>
        <v>0</v>
      </c>
      <c r="CS126" s="59">
        <f t="shared" si="381"/>
        <v>0</v>
      </c>
      <c r="CT126" s="59">
        <f t="shared" si="381"/>
        <v>0</v>
      </c>
      <c r="CU126" s="59">
        <f t="shared" si="381"/>
        <v>0</v>
      </c>
      <c r="CV126" s="59">
        <f t="shared" si="381"/>
        <v>0</v>
      </c>
      <c r="CW126" s="59">
        <f t="shared" si="381"/>
        <v>0</v>
      </c>
      <c r="CX126" s="59">
        <f t="shared" si="381"/>
        <v>0</v>
      </c>
      <c r="CY126" s="59">
        <f t="shared" si="381"/>
        <v>0</v>
      </c>
      <c r="CZ126" s="59">
        <f t="shared" si="381"/>
        <v>0</v>
      </c>
      <c r="DA126" s="59">
        <f t="shared" si="381"/>
        <v>0</v>
      </c>
      <c r="DB126" s="59">
        <f t="shared" si="381"/>
        <v>0</v>
      </c>
      <c r="DC126" s="59">
        <f t="shared" si="381"/>
        <v>0</v>
      </c>
      <c r="DD126" s="59">
        <f t="shared" si="381"/>
        <v>0</v>
      </c>
      <c r="DE126" s="59">
        <f t="shared" si="381"/>
        <v>0</v>
      </c>
      <c r="DF126" s="59">
        <f t="shared" si="381"/>
        <v>0</v>
      </c>
      <c r="DG126" s="59">
        <f t="shared" si="381"/>
        <v>0</v>
      </c>
      <c r="DH126" s="59">
        <f t="shared" si="381"/>
        <v>0</v>
      </c>
      <c r="DI126" s="59">
        <f t="shared" si="381"/>
        <v>0</v>
      </c>
      <c r="DJ126" s="59">
        <f t="shared" si="381"/>
        <v>0</v>
      </c>
      <c r="DK126" s="59">
        <f t="shared" si="381"/>
        <v>0</v>
      </c>
      <c r="DL126" s="59">
        <f t="shared" si="381"/>
        <v>0</v>
      </c>
      <c r="DM126" s="59">
        <f t="shared" si="381"/>
        <v>0</v>
      </c>
      <c r="DN126" s="59">
        <f t="shared" si="381"/>
        <v>0</v>
      </c>
      <c r="DO126" s="59">
        <f t="shared" si="381"/>
        <v>0</v>
      </c>
      <c r="DP126" s="59">
        <f t="shared" si="381"/>
        <v>0</v>
      </c>
      <c r="DQ126" s="59">
        <f t="shared" si="381"/>
        <v>0</v>
      </c>
      <c r="DR126" s="59">
        <f t="shared" si="381"/>
        <v>0</v>
      </c>
      <c r="DS126" s="59">
        <f t="shared" si="381"/>
        <v>0</v>
      </c>
      <c r="DT126" s="59">
        <f t="shared" si="381"/>
        <v>0</v>
      </c>
      <c r="DU126" s="59">
        <f t="shared" si="381"/>
        <v>0</v>
      </c>
      <c r="DV126" s="59">
        <f t="shared" si="381"/>
        <v>0</v>
      </c>
      <c r="DW126" s="59">
        <f t="shared" si="381"/>
        <v>0</v>
      </c>
    </row>
    <row r="127" spans="3:127" ht="16.5" thickTop="1" thickBot="1" x14ac:dyDescent="0.3">
      <c r="C127" s="119" t="str">
        <f t="shared" si="369"/>
        <v>Costo Variabile 26</v>
      </c>
      <c r="H127" s="59">
        <f t="shared" si="370"/>
        <v>0</v>
      </c>
      <c r="I127" s="59">
        <f t="shared" si="382"/>
        <v>0</v>
      </c>
      <c r="J127" s="59">
        <f t="shared" si="382"/>
        <v>0</v>
      </c>
      <c r="K127" s="59">
        <f t="shared" si="382"/>
        <v>0</v>
      </c>
      <c r="L127" s="59">
        <f t="shared" si="382"/>
        <v>0</v>
      </c>
      <c r="M127" s="59">
        <f t="shared" si="382"/>
        <v>0</v>
      </c>
      <c r="N127" s="59">
        <f t="shared" si="382"/>
        <v>0</v>
      </c>
      <c r="O127" s="59">
        <f t="shared" si="382"/>
        <v>0</v>
      </c>
      <c r="P127" s="59">
        <f t="shared" si="382"/>
        <v>0</v>
      </c>
      <c r="Q127" s="59">
        <f t="shared" si="382"/>
        <v>0</v>
      </c>
      <c r="R127" s="59">
        <f t="shared" si="382"/>
        <v>0</v>
      </c>
      <c r="S127" s="59">
        <f t="shared" si="382"/>
        <v>0</v>
      </c>
      <c r="T127" s="59">
        <f t="shared" si="382"/>
        <v>0</v>
      </c>
      <c r="U127" s="59">
        <f t="shared" si="382"/>
        <v>0</v>
      </c>
      <c r="V127" s="59">
        <f t="shared" si="382"/>
        <v>0</v>
      </c>
      <c r="W127" s="59">
        <f t="shared" si="382"/>
        <v>0</v>
      </c>
      <c r="X127" s="59">
        <f t="shared" si="382"/>
        <v>0</v>
      </c>
      <c r="Y127" s="59">
        <f t="shared" si="382"/>
        <v>0</v>
      </c>
      <c r="Z127" s="59">
        <f t="shared" si="382"/>
        <v>0</v>
      </c>
      <c r="AA127" s="59">
        <f t="shared" si="382"/>
        <v>0</v>
      </c>
      <c r="AB127" s="59">
        <f t="shared" si="382"/>
        <v>0</v>
      </c>
      <c r="AC127" s="59">
        <f t="shared" si="382"/>
        <v>0</v>
      </c>
      <c r="AD127" s="59">
        <f t="shared" si="382"/>
        <v>0</v>
      </c>
      <c r="AE127" s="59">
        <f t="shared" si="382"/>
        <v>0</v>
      </c>
      <c r="AF127" s="59">
        <f t="shared" si="382"/>
        <v>0</v>
      </c>
      <c r="AG127" s="59">
        <f t="shared" si="382"/>
        <v>0</v>
      </c>
      <c r="AH127" s="59">
        <f t="shared" si="382"/>
        <v>0</v>
      </c>
      <c r="AI127" s="59">
        <f t="shared" si="382"/>
        <v>0</v>
      </c>
      <c r="AJ127" s="59">
        <f t="shared" si="382"/>
        <v>0</v>
      </c>
      <c r="AK127" s="59">
        <f t="shared" si="382"/>
        <v>0</v>
      </c>
      <c r="AL127" s="59">
        <f t="shared" si="382"/>
        <v>0</v>
      </c>
      <c r="AM127" s="59">
        <f t="shared" si="382"/>
        <v>0</v>
      </c>
      <c r="AN127" s="59">
        <f t="shared" si="382"/>
        <v>0</v>
      </c>
      <c r="AO127" s="59">
        <f t="shared" si="382"/>
        <v>0</v>
      </c>
      <c r="AP127" s="59">
        <f t="shared" si="382"/>
        <v>0</v>
      </c>
      <c r="AQ127" s="59">
        <f t="shared" si="382"/>
        <v>0</v>
      </c>
      <c r="AR127" s="59">
        <f t="shared" si="382"/>
        <v>0</v>
      </c>
      <c r="AS127" s="59">
        <f t="shared" si="382"/>
        <v>0</v>
      </c>
      <c r="AT127" s="59">
        <f t="shared" si="382"/>
        <v>0</v>
      </c>
      <c r="AU127" s="59">
        <f t="shared" si="382"/>
        <v>0</v>
      </c>
      <c r="AV127" s="59">
        <f t="shared" si="382"/>
        <v>0</v>
      </c>
      <c r="AW127" s="59">
        <f t="shared" si="382"/>
        <v>0</v>
      </c>
      <c r="AX127" s="59">
        <f t="shared" si="382"/>
        <v>0</v>
      </c>
      <c r="AY127" s="59">
        <f t="shared" si="382"/>
        <v>0</v>
      </c>
      <c r="AZ127" s="59">
        <f t="shared" si="382"/>
        <v>0</v>
      </c>
      <c r="BA127" s="59">
        <f t="shared" si="382"/>
        <v>0</v>
      </c>
      <c r="BB127" s="59">
        <f t="shared" si="382"/>
        <v>0</v>
      </c>
      <c r="BC127" s="59">
        <f t="shared" si="382"/>
        <v>0</v>
      </c>
      <c r="BD127" s="59">
        <f t="shared" si="382"/>
        <v>0</v>
      </c>
      <c r="BE127" s="59">
        <f t="shared" si="382"/>
        <v>0</v>
      </c>
      <c r="BF127" s="59">
        <f t="shared" si="382"/>
        <v>0</v>
      </c>
      <c r="BG127" s="59">
        <f t="shared" si="382"/>
        <v>0</v>
      </c>
      <c r="BH127" s="59">
        <f t="shared" si="382"/>
        <v>0</v>
      </c>
      <c r="BI127" s="59">
        <f t="shared" si="382"/>
        <v>0</v>
      </c>
      <c r="BJ127" s="59">
        <f t="shared" si="382"/>
        <v>0</v>
      </c>
      <c r="BK127" s="59">
        <f t="shared" si="382"/>
        <v>0</v>
      </c>
      <c r="BL127" s="59">
        <f t="shared" si="382"/>
        <v>0</v>
      </c>
      <c r="BM127" s="59">
        <f t="shared" si="382"/>
        <v>0</v>
      </c>
      <c r="BN127" s="59">
        <f t="shared" si="382"/>
        <v>0</v>
      </c>
      <c r="BO127" s="59">
        <f t="shared" si="382"/>
        <v>0</v>
      </c>
      <c r="BP127" s="59">
        <f t="shared" si="382"/>
        <v>0</v>
      </c>
      <c r="BQ127" s="59">
        <f t="shared" si="382"/>
        <v>0</v>
      </c>
      <c r="BR127" s="59">
        <f t="shared" si="382"/>
        <v>0</v>
      </c>
      <c r="BS127" s="59">
        <f t="shared" si="382"/>
        <v>0</v>
      </c>
      <c r="BT127" s="59">
        <f t="shared" ref="BT127:DW130" si="383">+BT31+BT63-BT95</f>
        <v>0</v>
      </c>
      <c r="BU127" s="59">
        <f t="shared" si="383"/>
        <v>0</v>
      </c>
      <c r="BV127" s="59">
        <f t="shared" si="383"/>
        <v>0</v>
      </c>
      <c r="BW127" s="59">
        <f t="shared" si="383"/>
        <v>0</v>
      </c>
      <c r="BX127" s="59">
        <f t="shared" si="383"/>
        <v>0</v>
      </c>
      <c r="BY127" s="59">
        <f t="shared" si="383"/>
        <v>0</v>
      </c>
      <c r="BZ127" s="59">
        <f t="shared" si="383"/>
        <v>0</v>
      </c>
      <c r="CA127" s="59">
        <f t="shared" si="383"/>
        <v>0</v>
      </c>
      <c r="CB127" s="59">
        <f t="shared" si="383"/>
        <v>0</v>
      </c>
      <c r="CC127" s="59">
        <f t="shared" si="383"/>
        <v>0</v>
      </c>
      <c r="CD127" s="59">
        <f t="shared" si="383"/>
        <v>0</v>
      </c>
      <c r="CE127" s="59">
        <f t="shared" si="383"/>
        <v>0</v>
      </c>
      <c r="CF127" s="59">
        <f t="shared" si="383"/>
        <v>0</v>
      </c>
      <c r="CG127" s="59">
        <f t="shared" si="383"/>
        <v>0</v>
      </c>
      <c r="CH127" s="59">
        <f t="shared" si="383"/>
        <v>0</v>
      </c>
      <c r="CI127" s="59">
        <f t="shared" si="383"/>
        <v>0</v>
      </c>
      <c r="CJ127" s="59">
        <f t="shared" si="383"/>
        <v>0</v>
      </c>
      <c r="CK127" s="59">
        <f t="shared" si="383"/>
        <v>0</v>
      </c>
      <c r="CL127" s="59">
        <f t="shared" si="383"/>
        <v>0</v>
      </c>
      <c r="CM127" s="59">
        <f t="shared" si="383"/>
        <v>0</v>
      </c>
      <c r="CN127" s="59">
        <f t="shared" si="383"/>
        <v>0</v>
      </c>
      <c r="CO127" s="59">
        <f t="shared" si="383"/>
        <v>0</v>
      </c>
      <c r="CP127" s="59">
        <f t="shared" si="383"/>
        <v>0</v>
      </c>
      <c r="CQ127" s="59">
        <f t="shared" si="383"/>
        <v>0</v>
      </c>
      <c r="CR127" s="59">
        <f t="shared" si="383"/>
        <v>0</v>
      </c>
      <c r="CS127" s="59">
        <f t="shared" si="383"/>
        <v>0</v>
      </c>
      <c r="CT127" s="59">
        <f t="shared" si="383"/>
        <v>0</v>
      </c>
      <c r="CU127" s="59">
        <f t="shared" si="383"/>
        <v>0</v>
      </c>
      <c r="CV127" s="59">
        <f t="shared" si="383"/>
        <v>0</v>
      </c>
      <c r="CW127" s="59">
        <f t="shared" si="383"/>
        <v>0</v>
      </c>
      <c r="CX127" s="59">
        <f t="shared" si="383"/>
        <v>0</v>
      </c>
      <c r="CY127" s="59">
        <f t="shared" si="383"/>
        <v>0</v>
      </c>
      <c r="CZ127" s="59">
        <f t="shared" si="383"/>
        <v>0</v>
      </c>
      <c r="DA127" s="59">
        <f t="shared" si="383"/>
        <v>0</v>
      </c>
      <c r="DB127" s="59">
        <f t="shared" si="383"/>
        <v>0</v>
      </c>
      <c r="DC127" s="59">
        <f t="shared" si="383"/>
        <v>0</v>
      </c>
      <c r="DD127" s="59">
        <f t="shared" si="383"/>
        <v>0</v>
      </c>
      <c r="DE127" s="59">
        <f t="shared" si="383"/>
        <v>0</v>
      </c>
      <c r="DF127" s="59">
        <f t="shared" si="383"/>
        <v>0</v>
      </c>
      <c r="DG127" s="59">
        <f t="shared" si="383"/>
        <v>0</v>
      </c>
      <c r="DH127" s="59">
        <f t="shared" si="383"/>
        <v>0</v>
      </c>
      <c r="DI127" s="59">
        <f t="shared" si="383"/>
        <v>0</v>
      </c>
      <c r="DJ127" s="59">
        <f t="shared" si="383"/>
        <v>0</v>
      </c>
      <c r="DK127" s="59">
        <f t="shared" si="383"/>
        <v>0</v>
      </c>
      <c r="DL127" s="59">
        <f t="shared" si="383"/>
        <v>0</v>
      </c>
      <c r="DM127" s="59">
        <f t="shared" si="383"/>
        <v>0</v>
      </c>
      <c r="DN127" s="59">
        <f t="shared" si="383"/>
        <v>0</v>
      </c>
      <c r="DO127" s="59">
        <f t="shared" si="383"/>
        <v>0</v>
      </c>
      <c r="DP127" s="59">
        <f t="shared" si="383"/>
        <v>0</v>
      </c>
      <c r="DQ127" s="59">
        <f t="shared" si="383"/>
        <v>0</v>
      </c>
      <c r="DR127" s="59">
        <f t="shared" si="383"/>
        <v>0</v>
      </c>
      <c r="DS127" s="59">
        <f t="shared" si="383"/>
        <v>0</v>
      </c>
      <c r="DT127" s="59">
        <f t="shared" si="383"/>
        <v>0</v>
      </c>
      <c r="DU127" s="59">
        <f t="shared" si="383"/>
        <v>0</v>
      </c>
      <c r="DV127" s="59">
        <f t="shared" si="383"/>
        <v>0</v>
      </c>
      <c r="DW127" s="59">
        <f t="shared" si="383"/>
        <v>0</v>
      </c>
    </row>
    <row r="128" spans="3:127" ht="16.5" thickTop="1" thickBot="1" x14ac:dyDescent="0.3">
      <c r="C128" s="119" t="str">
        <f t="shared" si="369"/>
        <v>Costo Variabile 27</v>
      </c>
      <c r="H128" s="59">
        <f t="shared" si="370"/>
        <v>0</v>
      </c>
      <c r="I128" s="59">
        <f t="shared" ref="I128:BT131" si="384">+I32+I64-I96</f>
        <v>0</v>
      </c>
      <c r="J128" s="59">
        <f t="shared" si="384"/>
        <v>0</v>
      </c>
      <c r="K128" s="59">
        <f t="shared" si="384"/>
        <v>0</v>
      </c>
      <c r="L128" s="59">
        <f t="shared" si="384"/>
        <v>0</v>
      </c>
      <c r="M128" s="59">
        <f t="shared" si="384"/>
        <v>0</v>
      </c>
      <c r="N128" s="59">
        <f t="shared" si="384"/>
        <v>0</v>
      </c>
      <c r="O128" s="59">
        <f t="shared" si="384"/>
        <v>0</v>
      </c>
      <c r="P128" s="59">
        <f t="shared" si="384"/>
        <v>0</v>
      </c>
      <c r="Q128" s="59">
        <f t="shared" si="384"/>
        <v>0</v>
      </c>
      <c r="R128" s="59">
        <f t="shared" si="384"/>
        <v>0</v>
      </c>
      <c r="S128" s="59">
        <f t="shared" si="384"/>
        <v>0</v>
      </c>
      <c r="T128" s="59">
        <f t="shared" si="384"/>
        <v>0</v>
      </c>
      <c r="U128" s="59">
        <f t="shared" si="384"/>
        <v>0</v>
      </c>
      <c r="V128" s="59">
        <f t="shared" si="384"/>
        <v>0</v>
      </c>
      <c r="W128" s="59">
        <f t="shared" si="384"/>
        <v>0</v>
      </c>
      <c r="X128" s="59">
        <f t="shared" si="384"/>
        <v>0</v>
      </c>
      <c r="Y128" s="59">
        <f t="shared" si="384"/>
        <v>0</v>
      </c>
      <c r="Z128" s="59">
        <f t="shared" si="384"/>
        <v>0</v>
      </c>
      <c r="AA128" s="59">
        <f t="shared" si="384"/>
        <v>0</v>
      </c>
      <c r="AB128" s="59">
        <f t="shared" si="384"/>
        <v>0</v>
      </c>
      <c r="AC128" s="59">
        <f t="shared" si="384"/>
        <v>0</v>
      </c>
      <c r="AD128" s="59">
        <f t="shared" si="384"/>
        <v>0</v>
      </c>
      <c r="AE128" s="59">
        <f t="shared" si="384"/>
        <v>0</v>
      </c>
      <c r="AF128" s="59">
        <f t="shared" si="384"/>
        <v>0</v>
      </c>
      <c r="AG128" s="59">
        <f t="shared" si="384"/>
        <v>0</v>
      </c>
      <c r="AH128" s="59">
        <f t="shared" si="384"/>
        <v>0</v>
      </c>
      <c r="AI128" s="59">
        <f t="shared" si="384"/>
        <v>0</v>
      </c>
      <c r="AJ128" s="59">
        <f t="shared" si="384"/>
        <v>0</v>
      </c>
      <c r="AK128" s="59">
        <f t="shared" si="384"/>
        <v>0</v>
      </c>
      <c r="AL128" s="59">
        <f t="shared" si="384"/>
        <v>0</v>
      </c>
      <c r="AM128" s="59">
        <f t="shared" si="384"/>
        <v>0</v>
      </c>
      <c r="AN128" s="59">
        <f t="shared" si="384"/>
        <v>0</v>
      </c>
      <c r="AO128" s="59">
        <f t="shared" si="384"/>
        <v>0</v>
      </c>
      <c r="AP128" s="59">
        <f t="shared" si="384"/>
        <v>0</v>
      </c>
      <c r="AQ128" s="59">
        <f t="shared" si="384"/>
        <v>0</v>
      </c>
      <c r="AR128" s="59">
        <f t="shared" si="384"/>
        <v>0</v>
      </c>
      <c r="AS128" s="59">
        <f t="shared" si="384"/>
        <v>0</v>
      </c>
      <c r="AT128" s="59">
        <f t="shared" si="384"/>
        <v>0</v>
      </c>
      <c r="AU128" s="59">
        <f t="shared" si="384"/>
        <v>0</v>
      </c>
      <c r="AV128" s="59">
        <f t="shared" si="384"/>
        <v>0</v>
      </c>
      <c r="AW128" s="59">
        <f t="shared" si="384"/>
        <v>0</v>
      </c>
      <c r="AX128" s="59">
        <f t="shared" si="384"/>
        <v>0</v>
      </c>
      <c r="AY128" s="59">
        <f t="shared" si="384"/>
        <v>0</v>
      </c>
      <c r="AZ128" s="59">
        <f t="shared" si="384"/>
        <v>0</v>
      </c>
      <c r="BA128" s="59">
        <f t="shared" si="384"/>
        <v>0</v>
      </c>
      <c r="BB128" s="59">
        <f t="shared" si="384"/>
        <v>0</v>
      </c>
      <c r="BC128" s="59">
        <f t="shared" si="384"/>
        <v>0</v>
      </c>
      <c r="BD128" s="59">
        <f t="shared" si="384"/>
        <v>0</v>
      </c>
      <c r="BE128" s="59">
        <f t="shared" si="384"/>
        <v>0</v>
      </c>
      <c r="BF128" s="59">
        <f t="shared" si="384"/>
        <v>0</v>
      </c>
      <c r="BG128" s="59">
        <f t="shared" si="384"/>
        <v>0</v>
      </c>
      <c r="BH128" s="59">
        <f t="shared" si="384"/>
        <v>0</v>
      </c>
      <c r="BI128" s="59">
        <f t="shared" si="384"/>
        <v>0</v>
      </c>
      <c r="BJ128" s="59">
        <f t="shared" si="384"/>
        <v>0</v>
      </c>
      <c r="BK128" s="59">
        <f t="shared" si="384"/>
        <v>0</v>
      </c>
      <c r="BL128" s="59">
        <f t="shared" si="384"/>
        <v>0</v>
      </c>
      <c r="BM128" s="59">
        <f t="shared" si="384"/>
        <v>0</v>
      </c>
      <c r="BN128" s="59">
        <f t="shared" si="384"/>
        <v>0</v>
      </c>
      <c r="BO128" s="59">
        <f t="shared" si="384"/>
        <v>0</v>
      </c>
      <c r="BP128" s="59">
        <f t="shared" si="384"/>
        <v>0</v>
      </c>
      <c r="BQ128" s="59">
        <f t="shared" si="384"/>
        <v>0</v>
      </c>
      <c r="BR128" s="59">
        <f t="shared" si="384"/>
        <v>0</v>
      </c>
      <c r="BS128" s="59">
        <f t="shared" si="384"/>
        <v>0</v>
      </c>
      <c r="BT128" s="59">
        <f t="shared" si="384"/>
        <v>0</v>
      </c>
      <c r="BU128" s="59">
        <f t="shared" si="383"/>
        <v>0</v>
      </c>
      <c r="BV128" s="59">
        <f t="shared" si="383"/>
        <v>0</v>
      </c>
      <c r="BW128" s="59">
        <f t="shared" si="383"/>
        <v>0</v>
      </c>
      <c r="BX128" s="59">
        <f t="shared" si="383"/>
        <v>0</v>
      </c>
      <c r="BY128" s="59">
        <f t="shared" si="383"/>
        <v>0</v>
      </c>
      <c r="BZ128" s="59">
        <f t="shared" si="383"/>
        <v>0</v>
      </c>
      <c r="CA128" s="59">
        <f t="shared" si="383"/>
        <v>0</v>
      </c>
      <c r="CB128" s="59">
        <f t="shared" si="383"/>
        <v>0</v>
      </c>
      <c r="CC128" s="59">
        <f t="shared" si="383"/>
        <v>0</v>
      </c>
      <c r="CD128" s="59">
        <f t="shared" si="383"/>
        <v>0</v>
      </c>
      <c r="CE128" s="59">
        <f t="shared" si="383"/>
        <v>0</v>
      </c>
      <c r="CF128" s="59">
        <f t="shared" si="383"/>
        <v>0</v>
      </c>
      <c r="CG128" s="59">
        <f t="shared" si="383"/>
        <v>0</v>
      </c>
      <c r="CH128" s="59">
        <f t="shared" si="383"/>
        <v>0</v>
      </c>
      <c r="CI128" s="59">
        <f t="shared" si="383"/>
        <v>0</v>
      </c>
      <c r="CJ128" s="59">
        <f t="shared" si="383"/>
        <v>0</v>
      </c>
      <c r="CK128" s="59">
        <f t="shared" si="383"/>
        <v>0</v>
      </c>
      <c r="CL128" s="59">
        <f t="shared" si="383"/>
        <v>0</v>
      </c>
      <c r="CM128" s="59">
        <f t="shared" si="383"/>
        <v>0</v>
      </c>
      <c r="CN128" s="59">
        <f t="shared" si="383"/>
        <v>0</v>
      </c>
      <c r="CO128" s="59">
        <f t="shared" si="383"/>
        <v>0</v>
      </c>
      <c r="CP128" s="59">
        <f t="shared" si="383"/>
        <v>0</v>
      </c>
      <c r="CQ128" s="59">
        <f t="shared" si="383"/>
        <v>0</v>
      </c>
      <c r="CR128" s="59">
        <f t="shared" si="383"/>
        <v>0</v>
      </c>
      <c r="CS128" s="59">
        <f t="shared" si="383"/>
        <v>0</v>
      </c>
      <c r="CT128" s="59">
        <f t="shared" si="383"/>
        <v>0</v>
      </c>
      <c r="CU128" s="59">
        <f t="shared" si="383"/>
        <v>0</v>
      </c>
      <c r="CV128" s="59">
        <f t="shared" si="383"/>
        <v>0</v>
      </c>
      <c r="CW128" s="59">
        <f t="shared" si="383"/>
        <v>0</v>
      </c>
      <c r="CX128" s="59">
        <f t="shared" si="383"/>
        <v>0</v>
      </c>
      <c r="CY128" s="59">
        <f t="shared" si="383"/>
        <v>0</v>
      </c>
      <c r="CZ128" s="59">
        <f t="shared" si="383"/>
        <v>0</v>
      </c>
      <c r="DA128" s="59">
        <f t="shared" si="383"/>
        <v>0</v>
      </c>
      <c r="DB128" s="59">
        <f t="shared" si="383"/>
        <v>0</v>
      </c>
      <c r="DC128" s="59">
        <f t="shared" si="383"/>
        <v>0</v>
      </c>
      <c r="DD128" s="59">
        <f t="shared" si="383"/>
        <v>0</v>
      </c>
      <c r="DE128" s="59">
        <f t="shared" si="383"/>
        <v>0</v>
      </c>
      <c r="DF128" s="59">
        <f t="shared" si="383"/>
        <v>0</v>
      </c>
      <c r="DG128" s="59">
        <f t="shared" si="383"/>
        <v>0</v>
      </c>
      <c r="DH128" s="59">
        <f t="shared" si="383"/>
        <v>0</v>
      </c>
      <c r="DI128" s="59">
        <f t="shared" si="383"/>
        <v>0</v>
      </c>
      <c r="DJ128" s="59">
        <f t="shared" si="383"/>
        <v>0</v>
      </c>
      <c r="DK128" s="59">
        <f t="shared" si="383"/>
        <v>0</v>
      </c>
      <c r="DL128" s="59">
        <f t="shared" si="383"/>
        <v>0</v>
      </c>
      <c r="DM128" s="59">
        <f t="shared" si="383"/>
        <v>0</v>
      </c>
      <c r="DN128" s="59">
        <f t="shared" si="383"/>
        <v>0</v>
      </c>
      <c r="DO128" s="59">
        <f t="shared" si="383"/>
        <v>0</v>
      </c>
      <c r="DP128" s="59">
        <f t="shared" si="383"/>
        <v>0</v>
      </c>
      <c r="DQ128" s="59">
        <f t="shared" si="383"/>
        <v>0</v>
      </c>
      <c r="DR128" s="59">
        <f t="shared" si="383"/>
        <v>0</v>
      </c>
      <c r="DS128" s="59">
        <f t="shared" si="383"/>
        <v>0</v>
      </c>
      <c r="DT128" s="59">
        <f t="shared" si="383"/>
        <v>0</v>
      </c>
      <c r="DU128" s="59">
        <f t="shared" si="383"/>
        <v>0</v>
      </c>
      <c r="DV128" s="59">
        <f t="shared" si="383"/>
        <v>0</v>
      </c>
      <c r="DW128" s="59">
        <f t="shared" si="383"/>
        <v>0</v>
      </c>
    </row>
    <row r="129" spans="3:127" ht="16.5" thickTop="1" thickBot="1" x14ac:dyDescent="0.3">
      <c r="C129" s="119" t="str">
        <f t="shared" si="369"/>
        <v>Costo Variabile 28</v>
      </c>
      <c r="H129" s="59">
        <f t="shared" si="370"/>
        <v>0</v>
      </c>
      <c r="I129" s="59">
        <f t="shared" si="384"/>
        <v>0</v>
      </c>
      <c r="J129" s="59">
        <f t="shared" si="384"/>
        <v>0</v>
      </c>
      <c r="K129" s="59">
        <f t="shared" si="384"/>
        <v>0</v>
      </c>
      <c r="L129" s="59">
        <f t="shared" si="384"/>
        <v>0</v>
      </c>
      <c r="M129" s="59">
        <f t="shared" si="384"/>
        <v>0</v>
      </c>
      <c r="N129" s="59">
        <f t="shared" si="384"/>
        <v>0</v>
      </c>
      <c r="O129" s="59">
        <f t="shared" si="384"/>
        <v>0</v>
      </c>
      <c r="P129" s="59">
        <f t="shared" si="384"/>
        <v>0</v>
      </c>
      <c r="Q129" s="59">
        <f t="shared" si="384"/>
        <v>0</v>
      </c>
      <c r="R129" s="59">
        <f t="shared" si="384"/>
        <v>0</v>
      </c>
      <c r="S129" s="59">
        <f t="shared" si="384"/>
        <v>0</v>
      </c>
      <c r="T129" s="59">
        <f t="shared" si="384"/>
        <v>0</v>
      </c>
      <c r="U129" s="59">
        <f t="shared" si="384"/>
        <v>0</v>
      </c>
      <c r="V129" s="59">
        <f t="shared" si="384"/>
        <v>0</v>
      </c>
      <c r="W129" s="59">
        <f t="shared" si="384"/>
        <v>0</v>
      </c>
      <c r="X129" s="59">
        <f t="shared" si="384"/>
        <v>0</v>
      </c>
      <c r="Y129" s="59">
        <f t="shared" si="384"/>
        <v>0</v>
      </c>
      <c r="Z129" s="59">
        <f t="shared" si="384"/>
        <v>0</v>
      </c>
      <c r="AA129" s="59">
        <f t="shared" si="384"/>
        <v>0</v>
      </c>
      <c r="AB129" s="59">
        <f t="shared" si="384"/>
        <v>0</v>
      </c>
      <c r="AC129" s="59">
        <f t="shared" si="384"/>
        <v>0</v>
      </c>
      <c r="AD129" s="59">
        <f t="shared" si="384"/>
        <v>0</v>
      </c>
      <c r="AE129" s="59">
        <f t="shared" si="384"/>
        <v>0</v>
      </c>
      <c r="AF129" s="59">
        <f t="shared" si="384"/>
        <v>0</v>
      </c>
      <c r="AG129" s="59">
        <f t="shared" si="384"/>
        <v>0</v>
      </c>
      <c r="AH129" s="59">
        <f t="shared" si="384"/>
        <v>0</v>
      </c>
      <c r="AI129" s="59">
        <f t="shared" si="384"/>
        <v>0</v>
      </c>
      <c r="AJ129" s="59">
        <f t="shared" si="384"/>
        <v>0</v>
      </c>
      <c r="AK129" s="59">
        <f t="shared" si="384"/>
        <v>0</v>
      </c>
      <c r="AL129" s="59">
        <f t="shared" si="384"/>
        <v>0</v>
      </c>
      <c r="AM129" s="59">
        <f t="shared" si="384"/>
        <v>0</v>
      </c>
      <c r="AN129" s="59">
        <f t="shared" si="384"/>
        <v>0</v>
      </c>
      <c r="AO129" s="59">
        <f t="shared" si="384"/>
        <v>0</v>
      </c>
      <c r="AP129" s="59">
        <f t="shared" si="384"/>
        <v>0</v>
      </c>
      <c r="AQ129" s="59">
        <f t="shared" si="384"/>
        <v>0</v>
      </c>
      <c r="AR129" s="59">
        <f t="shared" si="384"/>
        <v>0</v>
      </c>
      <c r="AS129" s="59">
        <f t="shared" si="384"/>
        <v>0</v>
      </c>
      <c r="AT129" s="59">
        <f t="shared" si="384"/>
        <v>0</v>
      </c>
      <c r="AU129" s="59">
        <f t="shared" si="384"/>
        <v>0</v>
      </c>
      <c r="AV129" s="59">
        <f t="shared" si="384"/>
        <v>0</v>
      </c>
      <c r="AW129" s="59">
        <f t="shared" si="384"/>
        <v>0</v>
      </c>
      <c r="AX129" s="59">
        <f t="shared" si="384"/>
        <v>0</v>
      </c>
      <c r="AY129" s="59">
        <f t="shared" si="384"/>
        <v>0</v>
      </c>
      <c r="AZ129" s="59">
        <f t="shared" si="384"/>
        <v>0</v>
      </c>
      <c r="BA129" s="59">
        <f t="shared" si="384"/>
        <v>0</v>
      </c>
      <c r="BB129" s="59">
        <f t="shared" si="384"/>
        <v>0</v>
      </c>
      <c r="BC129" s="59">
        <f t="shared" si="384"/>
        <v>0</v>
      </c>
      <c r="BD129" s="59">
        <f t="shared" si="384"/>
        <v>0</v>
      </c>
      <c r="BE129" s="59">
        <f t="shared" si="384"/>
        <v>0</v>
      </c>
      <c r="BF129" s="59">
        <f t="shared" si="384"/>
        <v>0</v>
      </c>
      <c r="BG129" s="59">
        <f t="shared" si="384"/>
        <v>0</v>
      </c>
      <c r="BH129" s="59">
        <f t="shared" si="384"/>
        <v>0</v>
      </c>
      <c r="BI129" s="59">
        <f t="shared" si="384"/>
        <v>0</v>
      </c>
      <c r="BJ129" s="59">
        <f t="shared" si="384"/>
        <v>0</v>
      </c>
      <c r="BK129" s="59">
        <f t="shared" si="384"/>
        <v>0</v>
      </c>
      <c r="BL129" s="59">
        <f t="shared" si="384"/>
        <v>0</v>
      </c>
      <c r="BM129" s="59">
        <f t="shared" si="384"/>
        <v>0</v>
      </c>
      <c r="BN129" s="59">
        <f t="shared" si="384"/>
        <v>0</v>
      </c>
      <c r="BO129" s="59">
        <f t="shared" si="384"/>
        <v>0</v>
      </c>
      <c r="BP129" s="59">
        <f t="shared" si="384"/>
        <v>0</v>
      </c>
      <c r="BQ129" s="59">
        <f t="shared" si="384"/>
        <v>0</v>
      </c>
      <c r="BR129" s="59">
        <f t="shared" si="384"/>
        <v>0</v>
      </c>
      <c r="BS129" s="59">
        <f t="shared" si="384"/>
        <v>0</v>
      </c>
      <c r="BT129" s="59">
        <f t="shared" si="384"/>
        <v>0</v>
      </c>
      <c r="BU129" s="59">
        <f t="shared" si="383"/>
        <v>0</v>
      </c>
      <c r="BV129" s="59">
        <f t="shared" si="383"/>
        <v>0</v>
      </c>
      <c r="BW129" s="59">
        <f t="shared" si="383"/>
        <v>0</v>
      </c>
      <c r="BX129" s="59">
        <f t="shared" si="383"/>
        <v>0</v>
      </c>
      <c r="BY129" s="59">
        <f t="shared" si="383"/>
        <v>0</v>
      </c>
      <c r="BZ129" s="59">
        <f t="shared" si="383"/>
        <v>0</v>
      </c>
      <c r="CA129" s="59">
        <f t="shared" si="383"/>
        <v>0</v>
      </c>
      <c r="CB129" s="59">
        <f t="shared" si="383"/>
        <v>0</v>
      </c>
      <c r="CC129" s="59">
        <f t="shared" si="383"/>
        <v>0</v>
      </c>
      <c r="CD129" s="59">
        <f t="shared" si="383"/>
        <v>0</v>
      </c>
      <c r="CE129" s="59">
        <f t="shared" si="383"/>
        <v>0</v>
      </c>
      <c r="CF129" s="59">
        <f t="shared" si="383"/>
        <v>0</v>
      </c>
      <c r="CG129" s="59">
        <f t="shared" si="383"/>
        <v>0</v>
      </c>
      <c r="CH129" s="59">
        <f t="shared" si="383"/>
        <v>0</v>
      </c>
      <c r="CI129" s="59">
        <f t="shared" si="383"/>
        <v>0</v>
      </c>
      <c r="CJ129" s="59">
        <f t="shared" si="383"/>
        <v>0</v>
      </c>
      <c r="CK129" s="59">
        <f t="shared" si="383"/>
        <v>0</v>
      </c>
      <c r="CL129" s="59">
        <f t="shared" si="383"/>
        <v>0</v>
      </c>
      <c r="CM129" s="59">
        <f t="shared" si="383"/>
        <v>0</v>
      </c>
      <c r="CN129" s="59">
        <f t="shared" si="383"/>
        <v>0</v>
      </c>
      <c r="CO129" s="59">
        <f t="shared" si="383"/>
        <v>0</v>
      </c>
      <c r="CP129" s="59">
        <f t="shared" si="383"/>
        <v>0</v>
      </c>
      <c r="CQ129" s="59">
        <f t="shared" si="383"/>
        <v>0</v>
      </c>
      <c r="CR129" s="59">
        <f t="shared" si="383"/>
        <v>0</v>
      </c>
      <c r="CS129" s="59">
        <f t="shared" si="383"/>
        <v>0</v>
      </c>
      <c r="CT129" s="59">
        <f t="shared" si="383"/>
        <v>0</v>
      </c>
      <c r="CU129" s="59">
        <f t="shared" si="383"/>
        <v>0</v>
      </c>
      <c r="CV129" s="59">
        <f t="shared" si="383"/>
        <v>0</v>
      </c>
      <c r="CW129" s="59">
        <f t="shared" si="383"/>
        <v>0</v>
      </c>
      <c r="CX129" s="59">
        <f t="shared" si="383"/>
        <v>0</v>
      </c>
      <c r="CY129" s="59">
        <f t="shared" si="383"/>
        <v>0</v>
      </c>
      <c r="CZ129" s="59">
        <f t="shared" si="383"/>
        <v>0</v>
      </c>
      <c r="DA129" s="59">
        <f t="shared" si="383"/>
        <v>0</v>
      </c>
      <c r="DB129" s="59">
        <f t="shared" si="383"/>
        <v>0</v>
      </c>
      <c r="DC129" s="59">
        <f t="shared" si="383"/>
        <v>0</v>
      </c>
      <c r="DD129" s="59">
        <f t="shared" si="383"/>
        <v>0</v>
      </c>
      <c r="DE129" s="59">
        <f t="shared" si="383"/>
        <v>0</v>
      </c>
      <c r="DF129" s="59">
        <f t="shared" si="383"/>
        <v>0</v>
      </c>
      <c r="DG129" s="59">
        <f t="shared" si="383"/>
        <v>0</v>
      </c>
      <c r="DH129" s="59">
        <f t="shared" si="383"/>
        <v>0</v>
      </c>
      <c r="DI129" s="59">
        <f t="shared" si="383"/>
        <v>0</v>
      </c>
      <c r="DJ129" s="59">
        <f t="shared" si="383"/>
        <v>0</v>
      </c>
      <c r="DK129" s="59">
        <f t="shared" si="383"/>
        <v>0</v>
      </c>
      <c r="DL129" s="59">
        <f t="shared" si="383"/>
        <v>0</v>
      </c>
      <c r="DM129" s="59">
        <f t="shared" si="383"/>
        <v>0</v>
      </c>
      <c r="DN129" s="59">
        <f t="shared" si="383"/>
        <v>0</v>
      </c>
      <c r="DO129" s="59">
        <f t="shared" si="383"/>
        <v>0</v>
      </c>
      <c r="DP129" s="59">
        <f t="shared" si="383"/>
        <v>0</v>
      </c>
      <c r="DQ129" s="59">
        <f t="shared" si="383"/>
        <v>0</v>
      </c>
      <c r="DR129" s="59">
        <f t="shared" si="383"/>
        <v>0</v>
      </c>
      <c r="DS129" s="59">
        <f t="shared" si="383"/>
        <v>0</v>
      </c>
      <c r="DT129" s="59">
        <f t="shared" si="383"/>
        <v>0</v>
      </c>
      <c r="DU129" s="59">
        <f t="shared" si="383"/>
        <v>0</v>
      </c>
      <c r="DV129" s="59">
        <f t="shared" si="383"/>
        <v>0</v>
      </c>
      <c r="DW129" s="59">
        <f t="shared" si="383"/>
        <v>0</v>
      </c>
    </row>
    <row r="130" spans="3:127" ht="16.5" thickTop="1" thickBot="1" x14ac:dyDescent="0.3">
      <c r="C130" s="119" t="str">
        <f>+C98</f>
        <v>Costo Variabile 29</v>
      </c>
      <c r="H130" s="59">
        <f t="shared" si="370"/>
        <v>0</v>
      </c>
      <c r="I130" s="59">
        <f t="shared" si="384"/>
        <v>0</v>
      </c>
      <c r="J130" s="59">
        <f t="shared" si="384"/>
        <v>0</v>
      </c>
      <c r="K130" s="59">
        <f t="shared" si="384"/>
        <v>0</v>
      </c>
      <c r="L130" s="59">
        <f t="shared" si="384"/>
        <v>0</v>
      </c>
      <c r="M130" s="59">
        <f t="shared" si="384"/>
        <v>0</v>
      </c>
      <c r="N130" s="59">
        <f t="shared" si="384"/>
        <v>0</v>
      </c>
      <c r="O130" s="59">
        <f t="shared" si="384"/>
        <v>0</v>
      </c>
      <c r="P130" s="59">
        <f t="shared" si="384"/>
        <v>0</v>
      </c>
      <c r="Q130" s="59">
        <f t="shared" si="384"/>
        <v>0</v>
      </c>
      <c r="R130" s="59">
        <f t="shared" si="384"/>
        <v>0</v>
      </c>
      <c r="S130" s="59">
        <f t="shared" si="384"/>
        <v>0</v>
      </c>
      <c r="T130" s="59">
        <f t="shared" si="384"/>
        <v>0</v>
      </c>
      <c r="U130" s="59">
        <f t="shared" si="384"/>
        <v>0</v>
      </c>
      <c r="V130" s="59">
        <f t="shared" si="384"/>
        <v>0</v>
      </c>
      <c r="W130" s="59">
        <f t="shared" si="384"/>
        <v>0</v>
      </c>
      <c r="X130" s="59">
        <f t="shared" si="384"/>
        <v>0</v>
      </c>
      <c r="Y130" s="59">
        <f t="shared" si="384"/>
        <v>0</v>
      </c>
      <c r="Z130" s="59">
        <f t="shared" si="384"/>
        <v>0</v>
      </c>
      <c r="AA130" s="59">
        <f t="shared" si="384"/>
        <v>0</v>
      </c>
      <c r="AB130" s="59">
        <f t="shared" si="384"/>
        <v>0</v>
      </c>
      <c r="AC130" s="59">
        <f t="shared" si="384"/>
        <v>0</v>
      </c>
      <c r="AD130" s="59">
        <f t="shared" si="384"/>
        <v>0</v>
      </c>
      <c r="AE130" s="59">
        <f t="shared" si="384"/>
        <v>0</v>
      </c>
      <c r="AF130" s="59">
        <f t="shared" si="384"/>
        <v>0</v>
      </c>
      <c r="AG130" s="59">
        <f t="shared" si="384"/>
        <v>0</v>
      </c>
      <c r="AH130" s="59">
        <f t="shared" si="384"/>
        <v>0</v>
      </c>
      <c r="AI130" s="59">
        <f t="shared" si="384"/>
        <v>0</v>
      </c>
      <c r="AJ130" s="59">
        <f t="shared" si="384"/>
        <v>0</v>
      </c>
      <c r="AK130" s="59">
        <f t="shared" si="384"/>
        <v>0</v>
      </c>
      <c r="AL130" s="59">
        <f t="shared" si="384"/>
        <v>0</v>
      </c>
      <c r="AM130" s="59">
        <f t="shared" si="384"/>
        <v>0</v>
      </c>
      <c r="AN130" s="59">
        <f t="shared" si="384"/>
        <v>0</v>
      </c>
      <c r="AO130" s="59">
        <f t="shared" si="384"/>
        <v>0</v>
      </c>
      <c r="AP130" s="59">
        <f t="shared" si="384"/>
        <v>0</v>
      </c>
      <c r="AQ130" s="59">
        <f t="shared" si="384"/>
        <v>0</v>
      </c>
      <c r="AR130" s="59">
        <f t="shared" si="384"/>
        <v>0</v>
      </c>
      <c r="AS130" s="59">
        <f t="shared" si="384"/>
        <v>0</v>
      </c>
      <c r="AT130" s="59">
        <f t="shared" si="384"/>
        <v>0</v>
      </c>
      <c r="AU130" s="59">
        <f t="shared" si="384"/>
        <v>0</v>
      </c>
      <c r="AV130" s="59">
        <f t="shared" si="384"/>
        <v>0</v>
      </c>
      <c r="AW130" s="59">
        <f t="shared" si="384"/>
        <v>0</v>
      </c>
      <c r="AX130" s="59">
        <f t="shared" si="384"/>
        <v>0</v>
      </c>
      <c r="AY130" s="59">
        <f t="shared" si="384"/>
        <v>0</v>
      </c>
      <c r="AZ130" s="59">
        <f t="shared" si="384"/>
        <v>0</v>
      </c>
      <c r="BA130" s="59">
        <f t="shared" si="384"/>
        <v>0</v>
      </c>
      <c r="BB130" s="59">
        <f t="shared" si="384"/>
        <v>0</v>
      </c>
      <c r="BC130" s="59">
        <f t="shared" si="384"/>
        <v>0</v>
      </c>
      <c r="BD130" s="59">
        <f t="shared" si="384"/>
        <v>0</v>
      </c>
      <c r="BE130" s="59">
        <f t="shared" si="384"/>
        <v>0</v>
      </c>
      <c r="BF130" s="59">
        <f t="shared" si="384"/>
        <v>0</v>
      </c>
      <c r="BG130" s="59">
        <f t="shared" si="384"/>
        <v>0</v>
      </c>
      <c r="BH130" s="59">
        <f t="shared" si="384"/>
        <v>0</v>
      </c>
      <c r="BI130" s="59">
        <f t="shared" si="384"/>
        <v>0</v>
      </c>
      <c r="BJ130" s="59">
        <f t="shared" si="384"/>
        <v>0</v>
      </c>
      <c r="BK130" s="59">
        <f t="shared" si="384"/>
        <v>0</v>
      </c>
      <c r="BL130" s="59">
        <f t="shared" si="384"/>
        <v>0</v>
      </c>
      <c r="BM130" s="59">
        <f t="shared" si="384"/>
        <v>0</v>
      </c>
      <c r="BN130" s="59">
        <f t="shared" si="384"/>
        <v>0</v>
      </c>
      <c r="BO130" s="59">
        <f t="shared" si="384"/>
        <v>0</v>
      </c>
      <c r="BP130" s="59">
        <f t="shared" si="384"/>
        <v>0</v>
      </c>
      <c r="BQ130" s="59">
        <f t="shared" si="384"/>
        <v>0</v>
      </c>
      <c r="BR130" s="59">
        <f t="shared" si="384"/>
        <v>0</v>
      </c>
      <c r="BS130" s="59">
        <f t="shared" si="384"/>
        <v>0</v>
      </c>
      <c r="BT130" s="59">
        <f t="shared" si="384"/>
        <v>0</v>
      </c>
      <c r="BU130" s="59">
        <f t="shared" si="383"/>
        <v>0</v>
      </c>
      <c r="BV130" s="59">
        <f t="shared" si="383"/>
        <v>0</v>
      </c>
      <c r="BW130" s="59">
        <f t="shared" si="383"/>
        <v>0</v>
      </c>
      <c r="BX130" s="59">
        <f t="shared" si="383"/>
        <v>0</v>
      </c>
      <c r="BY130" s="59">
        <f t="shared" si="383"/>
        <v>0</v>
      </c>
      <c r="BZ130" s="59">
        <f t="shared" si="383"/>
        <v>0</v>
      </c>
      <c r="CA130" s="59">
        <f t="shared" si="383"/>
        <v>0</v>
      </c>
      <c r="CB130" s="59">
        <f t="shared" si="383"/>
        <v>0</v>
      </c>
      <c r="CC130" s="59">
        <f t="shared" si="383"/>
        <v>0</v>
      </c>
      <c r="CD130" s="59">
        <f t="shared" si="383"/>
        <v>0</v>
      </c>
      <c r="CE130" s="59">
        <f t="shared" si="383"/>
        <v>0</v>
      </c>
      <c r="CF130" s="59">
        <f t="shared" si="383"/>
        <v>0</v>
      </c>
      <c r="CG130" s="59">
        <f t="shared" si="383"/>
        <v>0</v>
      </c>
      <c r="CH130" s="59">
        <f t="shared" si="383"/>
        <v>0</v>
      </c>
      <c r="CI130" s="59">
        <f t="shared" si="383"/>
        <v>0</v>
      </c>
      <c r="CJ130" s="59">
        <f t="shared" si="383"/>
        <v>0</v>
      </c>
      <c r="CK130" s="59">
        <f t="shared" si="383"/>
        <v>0</v>
      </c>
      <c r="CL130" s="59">
        <f t="shared" si="383"/>
        <v>0</v>
      </c>
      <c r="CM130" s="59">
        <f t="shared" si="383"/>
        <v>0</v>
      </c>
      <c r="CN130" s="59">
        <f t="shared" si="383"/>
        <v>0</v>
      </c>
      <c r="CO130" s="59">
        <f t="shared" si="383"/>
        <v>0</v>
      </c>
      <c r="CP130" s="59">
        <f t="shared" si="383"/>
        <v>0</v>
      </c>
      <c r="CQ130" s="59">
        <f t="shared" si="383"/>
        <v>0</v>
      </c>
      <c r="CR130" s="59">
        <f t="shared" si="383"/>
        <v>0</v>
      </c>
      <c r="CS130" s="59">
        <f t="shared" si="383"/>
        <v>0</v>
      </c>
      <c r="CT130" s="59">
        <f t="shared" si="383"/>
        <v>0</v>
      </c>
      <c r="CU130" s="59">
        <f t="shared" si="383"/>
        <v>0</v>
      </c>
      <c r="CV130" s="59">
        <f t="shared" si="383"/>
        <v>0</v>
      </c>
      <c r="CW130" s="59">
        <f t="shared" si="383"/>
        <v>0</v>
      </c>
      <c r="CX130" s="59">
        <f t="shared" si="383"/>
        <v>0</v>
      </c>
      <c r="CY130" s="59">
        <f t="shared" si="383"/>
        <v>0</v>
      </c>
      <c r="CZ130" s="59">
        <f t="shared" si="383"/>
        <v>0</v>
      </c>
      <c r="DA130" s="59">
        <f t="shared" si="383"/>
        <v>0</v>
      </c>
      <c r="DB130" s="59">
        <f t="shared" si="383"/>
        <v>0</v>
      </c>
      <c r="DC130" s="59">
        <f t="shared" si="383"/>
        <v>0</v>
      </c>
      <c r="DD130" s="59">
        <f t="shared" si="383"/>
        <v>0</v>
      </c>
      <c r="DE130" s="59">
        <f t="shared" si="383"/>
        <v>0</v>
      </c>
      <c r="DF130" s="59">
        <f t="shared" si="383"/>
        <v>0</v>
      </c>
      <c r="DG130" s="59">
        <f t="shared" si="383"/>
        <v>0</v>
      </c>
      <c r="DH130" s="59">
        <f t="shared" si="383"/>
        <v>0</v>
      </c>
      <c r="DI130" s="59">
        <f t="shared" si="383"/>
        <v>0</v>
      </c>
      <c r="DJ130" s="59">
        <f t="shared" si="383"/>
        <v>0</v>
      </c>
      <c r="DK130" s="59">
        <f t="shared" si="383"/>
        <v>0</v>
      </c>
      <c r="DL130" s="59">
        <f t="shared" si="383"/>
        <v>0</v>
      </c>
      <c r="DM130" s="59">
        <f t="shared" si="383"/>
        <v>0</v>
      </c>
      <c r="DN130" s="59">
        <f t="shared" si="383"/>
        <v>0</v>
      </c>
      <c r="DO130" s="59">
        <f t="shared" si="383"/>
        <v>0</v>
      </c>
      <c r="DP130" s="59">
        <f t="shared" si="383"/>
        <v>0</v>
      </c>
      <c r="DQ130" s="59">
        <f t="shared" si="383"/>
        <v>0</v>
      </c>
      <c r="DR130" s="59">
        <f t="shared" si="383"/>
        <v>0</v>
      </c>
      <c r="DS130" s="59">
        <f t="shared" si="383"/>
        <v>0</v>
      </c>
      <c r="DT130" s="59">
        <f t="shared" si="383"/>
        <v>0</v>
      </c>
      <c r="DU130" s="59">
        <f t="shared" si="383"/>
        <v>0</v>
      </c>
      <c r="DV130" s="59">
        <f t="shared" si="383"/>
        <v>0</v>
      </c>
      <c r="DW130" s="59">
        <f t="shared" si="383"/>
        <v>0</v>
      </c>
    </row>
    <row r="131" spans="3:127" ht="16.5" thickTop="1" thickBot="1" x14ac:dyDescent="0.3">
      <c r="C131" s="119" t="str">
        <f t="shared" si="369"/>
        <v>Costo Variabile 30</v>
      </c>
      <c r="H131" s="59">
        <f t="shared" si="370"/>
        <v>0</v>
      </c>
      <c r="I131" s="59">
        <f t="shared" si="384"/>
        <v>0</v>
      </c>
      <c r="J131" s="59">
        <f t="shared" si="384"/>
        <v>0</v>
      </c>
      <c r="K131" s="59">
        <f t="shared" si="384"/>
        <v>0</v>
      </c>
      <c r="L131" s="59">
        <f t="shared" si="384"/>
        <v>0</v>
      </c>
      <c r="M131" s="59">
        <f t="shared" si="384"/>
        <v>0</v>
      </c>
      <c r="N131" s="59">
        <f t="shared" si="384"/>
        <v>0</v>
      </c>
      <c r="O131" s="59">
        <f t="shared" si="384"/>
        <v>0</v>
      </c>
      <c r="P131" s="59">
        <f t="shared" si="384"/>
        <v>0</v>
      </c>
      <c r="Q131" s="59">
        <f t="shared" si="384"/>
        <v>0</v>
      </c>
      <c r="R131" s="59">
        <f t="shared" si="384"/>
        <v>0</v>
      </c>
      <c r="S131" s="59">
        <f t="shared" si="384"/>
        <v>0</v>
      </c>
      <c r="T131" s="59">
        <f t="shared" si="384"/>
        <v>0</v>
      </c>
      <c r="U131" s="59">
        <f t="shared" si="384"/>
        <v>0</v>
      </c>
      <c r="V131" s="59">
        <f t="shared" si="384"/>
        <v>0</v>
      </c>
      <c r="W131" s="59">
        <f t="shared" si="384"/>
        <v>0</v>
      </c>
      <c r="X131" s="59">
        <f t="shared" si="384"/>
        <v>0</v>
      </c>
      <c r="Y131" s="59">
        <f t="shared" si="384"/>
        <v>0</v>
      </c>
      <c r="Z131" s="59">
        <f t="shared" si="384"/>
        <v>0</v>
      </c>
      <c r="AA131" s="59">
        <f t="shared" si="384"/>
        <v>0</v>
      </c>
      <c r="AB131" s="59">
        <f t="shared" si="384"/>
        <v>0</v>
      </c>
      <c r="AC131" s="59">
        <f t="shared" si="384"/>
        <v>0</v>
      </c>
      <c r="AD131" s="59">
        <f t="shared" si="384"/>
        <v>0</v>
      </c>
      <c r="AE131" s="59">
        <f t="shared" si="384"/>
        <v>0</v>
      </c>
      <c r="AF131" s="59">
        <f t="shared" si="384"/>
        <v>0</v>
      </c>
      <c r="AG131" s="59">
        <f t="shared" si="384"/>
        <v>0</v>
      </c>
      <c r="AH131" s="59">
        <f t="shared" si="384"/>
        <v>0</v>
      </c>
      <c r="AI131" s="59">
        <f t="shared" si="384"/>
        <v>0</v>
      </c>
      <c r="AJ131" s="59">
        <f t="shared" si="384"/>
        <v>0</v>
      </c>
      <c r="AK131" s="59">
        <f t="shared" si="384"/>
        <v>0</v>
      </c>
      <c r="AL131" s="59">
        <f t="shared" si="384"/>
        <v>0</v>
      </c>
      <c r="AM131" s="59">
        <f t="shared" si="384"/>
        <v>0</v>
      </c>
      <c r="AN131" s="59">
        <f t="shared" si="384"/>
        <v>0</v>
      </c>
      <c r="AO131" s="59">
        <f t="shared" si="384"/>
        <v>0</v>
      </c>
      <c r="AP131" s="59">
        <f t="shared" si="384"/>
        <v>0</v>
      </c>
      <c r="AQ131" s="59">
        <f t="shared" si="384"/>
        <v>0</v>
      </c>
      <c r="AR131" s="59">
        <f t="shared" si="384"/>
        <v>0</v>
      </c>
      <c r="AS131" s="59">
        <f t="shared" si="384"/>
        <v>0</v>
      </c>
      <c r="AT131" s="59">
        <f t="shared" si="384"/>
        <v>0</v>
      </c>
      <c r="AU131" s="59">
        <f t="shared" si="384"/>
        <v>0</v>
      </c>
      <c r="AV131" s="59">
        <f t="shared" si="384"/>
        <v>0</v>
      </c>
      <c r="AW131" s="59">
        <f t="shared" si="384"/>
        <v>0</v>
      </c>
      <c r="AX131" s="59">
        <f t="shared" si="384"/>
        <v>0</v>
      </c>
      <c r="AY131" s="59">
        <f t="shared" si="384"/>
        <v>0</v>
      </c>
      <c r="AZ131" s="59">
        <f t="shared" si="384"/>
        <v>0</v>
      </c>
      <c r="BA131" s="59">
        <f t="shared" si="384"/>
        <v>0</v>
      </c>
      <c r="BB131" s="59">
        <f t="shared" si="384"/>
        <v>0</v>
      </c>
      <c r="BC131" s="59">
        <f t="shared" si="384"/>
        <v>0</v>
      </c>
      <c r="BD131" s="59">
        <f t="shared" si="384"/>
        <v>0</v>
      </c>
      <c r="BE131" s="59">
        <f t="shared" si="384"/>
        <v>0</v>
      </c>
      <c r="BF131" s="59">
        <f t="shared" si="384"/>
        <v>0</v>
      </c>
      <c r="BG131" s="59">
        <f t="shared" si="384"/>
        <v>0</v>
      </c>
      <c r="BH131" s="59">
        <f t="shared" si="384"/>
        <v>0</v>
      </c>
      <c r="BI131" s="59">
        <f t="shared" si="384"/>
        <v>0</v>
      </c>
      <c r="BJ131" s="59">
        <f t="shared" si="384"/>
        <v>0</v>
      </c>
      <c r="BK131" s="59">
        <f t="shared" si="384"/>
        <v>0</v>
      </c>
      <c r="BL131" s="59">
        <f t="shared" si="384"/>
        <v>0</v>
      </c>
      <c r="BM131" s="59">
        <f t="shared" si="384"/>
        <v>0</v>
      </c>
      <c r="BN131" s="59">
        <f t="shared" si="384"/>
        <v>0</v>
      </c>
      <c r="BO131" s="59">
        <f t="shared" si="384"/>
        <v>0</v>
      </c>
      <c r="BP131" s="59">
        <f t="shared" si="384"/>
        <v>0</v>
      </c>
      <c r="BQ131" s="59">
        <f t="shared" si="384"/>
        <v>0</v>
      </c>
      <c r="BR131" s="59">
        <f t="shared" si="384"/>
        <v>0</v>
      </c>
      <c r="BS131" s="59">
        <f t="shared" si="384"/>
        <v>0</v>
      </c>
      <c r="BT131" s="59">
        <f t="shared" ref="BT131:DW131" si="385">+BT35+BT67-BT99</f>
        <v>0</v>
      </c>
      <c r="BU131" s="59">
        <f t="shared" si="385"/>
        <v>0</v>
      </c>
      <c r="BV131" s="59">
        <f t="shared" si="385"/>
        <v>0</v>
      </c>
      <c r="BW131" s="59">
        <f t="shared" si="385"/>
        <v>0</v>
      </c>
      <c r="BX131" s="59">
        <f t="shared" si="385"/>
        <v>0</v>
      </c>
      <c r="BY131" s="59">
        <f t="shared" si="385"/>
        <v>0</v>
      </c>
      <c r="BZ131" s="59">
        <f t="shared" si="385"/>
        <v>0</v>
      </c>
      <c r="CA131" s="59">
        <f t="shared" si="385"/>
        <v>0</v>
      </c>
      <c r="CB131" s="59">
        <f t="shared" si="385"/>
        <v>0</v>
      </c>
      <c r="CC131" s="59">
        <f t="shared" si="385"/>
        <v>0</v>
      </c>
      <c r="CD131" s="59">
        <f t="shared" si="385"/>
        <v>0</v>
      </c>
      <c r="CE131" s="59">
        <f t="shared" si="385"/>
        <v>0</v>
      </c>
      <c r="CF131" s="59">
        <f t="shared" si="385"/>
        <v>0</v>
      </c>
      <c r="CG131" s="59">
        <f t="shared" si="385"/>
        <v>0</v>
      </c>
      <c r="CH131" s="59">
        <f t="shared" si="385"/>
        <v>0</v>
      </c>
      <c r="CI131" s="59">
        <f t="shared" si="385"/>
        <v>0</v>
      </c>
      <c r="CJ131" s="59">
        <f t="shared" si="385"/>
        <v>0</v>
      </c>
      <c r="CK131" s="59">
        <f t="shared" si="385"/>
        <v>0</v>
      </c>
      <c r="CL131" s="59">
        <f t="shared" si="385"/>
        <v>0</v>
      </c>
      <c r="CM131" s="59">
        <f t="shared" si="385"/>
        <v>0</v>
      </c>
      <c r="CN131" s="59">
        <f t="shared" si="385"/>
        <v>0</v>
      </c>
      <c r="CO131" s="59">
        <f t="shared" si="385"/>
        <v>0</v>
      </c>
      <c r="CP131" s="59">
        <f t="shared" si="385"/>
        <v>0</v>
      </c>
      <c r="CQ131" s="59">
        <f t="shared" si="385"/>
        <v>0</v>
      </c>
      <c r="CR131" s="59">
        <f t="shared" si="385"/>
        <v>0</v>
      </c>
      <c r="CS131" s="59">
        <f t="shared" si="385"/>
        <v>0</v>
      </c>
      <c r="CT131" s="59">
        <f t="shared" si="385"/>
        <v>0</v>
      </c>
      <c r="CU131" s="59">
        <f t="shared" si="385"/>
        <v>0</v>
      </c>
      <c r="CV131" s="59">
        <f t="shared" si="385"/>
        <v>0</v>
      </c>
      <c r="CW131" s="59">
        <f t="shared" si="385"/>
        <v>0</v>
      </c>
      <c r="CX131" s="59">
        <f t="shared" si="385"/>
        <v>0</v>
      </c>
      <c r="CY131" s="59">
        <f t="shared" si="385"/>
        <v>0</v>
      </c>
      <c r="CZ131" s="59">
        <f t="shared" si="385"/>
        <v>0</v>
      </c>
      <c r="DA131" s="59">
        <f t="shared" si="385"/>
        <v>0</v>
      </c>
      <c r="DB131" s="59">
        <f t="shared" si="385"/>
        <v>0</v>
      </c>
      <c r="DC131" s="59">
        <f t="shared" si="385"/>
        <v>0</v>
      </c>
      <c r="DD131" s="59">
        <f t="shared" si="385"/>
        <v>0</v>
      </c>
      <c r="DE131" s="59">
        <f t="shared" si="385"/>
        <v>0</v>
      </c>
      <c r="DF131" s="59">
        <f t="shared" si="385"/>
        <v>0</v>
      </c>
      <c r="DG131" s="59">
        <f t="shared" si="385"/>
        <v>0</v>
      </c>
      <c r="DH131" s="59">
        <f t="shared" si="385"/>
        <v>0</v>
      </c>
      <c r="DI131" s="59">
        <f t="shared" si="385"/>
        <v>0</v>
      </c>
      <c r="DJ131" s="59">
        <f t="shared" si="385"/>
        <v>0</v>
      </c>
      <c r="DK131" s="59">
        <f t="shared" si="385"/>
        <v>0</v>
      </c>
      <c r="DL131" s="59">
        <f t="shared" si="385"/>
        <v>0</v>
      </c>
      <c r="DM131" s="59">
        <f t="shared" si="385"/>
        <v>0</v>
      </c>
      <c r="DN131" s="59">
        <f t="shared" si="385"/>
        <v>0</v>
      </c>
      <c r="DO131" s="59">
        <f t="shared" si="385"/>
        <v>0</v>
      </c>
      <c r="DP131" s="59">
        <f t="shared" si="385"/>
        <v>0</v>
      </c>
      <c r="DQ131" s="59">
        <f t="shared" si="385"/>
        <v>0</v>
      </c>
      <c r="DR131" s="59">
        <f t="shared" si="385"/>
        <v>0</v>
      </c>
      <c r="DS131" s="59">
        <f t="shared" si="385"/>
        <v>0</v>
      </c>
      <c r="DT131" s="59">
        <f t="shared" si="385"/>
        <v>0</v>
      </c>
      <c r="DU131" s="59">
        <f t="shared" si="385"/>
        <v>0</v>
      </c>
      <c r="DV131" s="59">
        <f t="shared" si="385"/>
        <v>0</v>
      </c>
      <c r="DW131" s="59">
        <f t="shared" si="385"/>
        <v>0</v>
      </c>
    </row>
    <row r="132" spans="3:127" ht="15.75" thickTop="1" x14ac:dyDescent="0.25">
      <c r="G132" s="16" t="s">
        <v>191</v>
      </c>
      <c r="H132" s="95">
        <f>SUM(H102:H131)</f>
        <v>1756.8</v>
      </c>
      <c r="I132" s="95">
        <f t="shared" ref="I132:BT132" si="386">SUM(I102:I131)</f>
        <v>0</v>
      </c>
      <c r="J132" s="95">
        <f t="shared" si="386"/>
        <v>0</v>
      </c>
      <c r="K132" s="95">
        <f t="shared" si="386"/>
        <v>0</v>
      </c>
      <c r="L132" s="95">
        <f t="shared" si="386"/>
        <v>0</v>
      </c>
      <c r="M132" s="95">
        <f t="shared" si="386"/>
        <v>0</v>
      </c>
      <c r="N132" s="95">
        <f t="shared" si="386"/>
        <v>0</v>
      </c>
      <c r="O132" s="95">
        <f t="shared" si="386"/>
        <v>0</v>
      </c>
      <c r="P132" s="95">
        <f t="shared" si="386"/>
        <v>0</v>
      </c>
      <c r="Q132" s="95">
        <f t="shared" si="386"/>
        <v>0</v>
      </c>
      <c r="R132" s="95">
        <f t="shared" si="386"/>
        <v>0</v>
      </c>
      <c r="S132" s="95">
        <f t="shared" si="386"/>
        <v>0</v>
      </c>
      <c r="T132" s="95">
        <f t="shared" si="386"/>
        <v>2635.2</v>
      </c>
      <c r="U132" s="95">
        <f t="shared" si="386"/>
        <v>0</v>
      </c>
      <c r="V132" s="95">
        <f t="shared" si="386"/>
        <v>0</v>
      </c>
      <c r="W132" s="95">
        <f t="shared" si="386"/>
        <v>0</v>
      </c>
      <c r="X132" s="95">
        <f t="shared" si="386"/>
        <v>0</v>
      </c>
      <c r="Y132" s="95">
        <f t="shared" si="386"/>
        <v>0</v>
      </c>
      <c r="Z132" s="95">
        <f t="shared" si="386"/>
        <v>0</v>
      </c>
      <c r="AA132" s="95">
        <f t="shared" si="386"/>
        <v>0</v>
      </c>
      <c r="AB132" s="95">
        <f t="shared" si="386"/>
        <v>0</v>
      </c>
      <c r="AC132" s="95">
        <f t="shared" si="386"/>
        <v>0</v>
      </c>
      <c r="AD132" s="95">
        <f t="shared" si="386"/>
        <v>0</v>
      </c>
      <c r="AE132" s="95">
        <f t="shared" si="386"/>
        <v>0</v>
      </c>
      <c r="AF132" s="95">
        <f t="shared" si="386"/>
        <v>0</v>
      </c>
      <c r="AG132" s="95">
        <f t="shared" si="386"/>
        <v>0</v>
      </c>
      <c r="AH132" s="95">
        <f t="shared" si="386"/>
        <v>0</v>
      </c>
      <c r="AI132" s="95">
        <f t="shared" si="386"/>
        <v>0</v>
      </c>
      <c r="AJ132" s="95">
        <f t="shared" si="386"/>
        <v>0</v>
      </c>
      <c r="AK132" s="95">
        <f t="shared" si="386"/>
        <v>0</v>
      </c>
      <c r="AL132" s="95">
        <f t="shared" si="386"/>
        <v>0</v>
      </c>
      <c r="AM132" s="95">
        <f t="shared" si="386"/>
        <v>0</v>
      </c>
      <c r="AN132" s="95">
        <f t="shared" si="386"/>
        <v>0</v>
      </c>
      <c r="AO132" s="95">
        <f t="shared" si="386"/>
        <v>0</v>
      </c>
      <c r="AP132" s="95">
        <f t="shared" si="386"/>
        <v>0</v>
      </c>
      <c r="AQ132" s="95">
        <f t="shared" si="386"/>
        <v>0</v>
      </c>
      <c r="AR132" s="95">
        <f t="shared" si="386"/>
        <v>0</v>
      </c>
      <c r="AS132" s="95">
        <f t="shared" si="386"/>
        <v>0</v>
      </c>
      <c r="AT132" s="95">
        <f t="shared" si="386"/>
        <v>0</v>
      </c>
      <c r="AU132" s="95">
        <f t="shared" si="386"/>
        <v>0</v>
      </c>
      <c r="AV132" s="95">
        <f t="shared" si="386"/>
        <v>0</v>
      </c>
      <c r="AW132" s="95">
        <f t="shared" si="386"/>
        <v>0</v>
      </c>
      <c r="AX132" s="95">
        <f t="shared" si="386"/>
        <v>0</v>
      </c>
      <c r="AY132" s="95">
        <f t="shared" si="386"/>
        <v>0</v>
      </c>
      <c r="AZ132" s="95">
        <f t="shared" si="386"/>
        <v>0</v>
      </c>
      <c r="BA132" s="95">
        <f t="shared" si="386"/>
        <v>0</v>
      </c>
      <c r="BB132" s="95">
        <f t="shared" si="386"/>
        <v>0</v>
      </c>
      <c r="BC132" s="95">
        <f t="shared" si="386"/>
        <v>0</v>
      </c>
      <c r="BD132" s="95">
        <f t="shared" si="386"/>
        <v>0</v>
      </c>
      <c r="BE132" s="95">
        <f t="shared" si="386"/>
        <v>0</v>
      </c>
      <c r="BF132" s="95">
        <f t="shared" si="386"/>
        <v>0</v>
      </c>
      <c r="BG132" s="95">
        <f t="shared" si="386"/>
        <v>0</v>
      </c>
      <c r="BH132" s="95">
        <f t="shared" si="386"/>
        <v>0</v>
      </c>
      <c r="BI132" s="95">
        <f t="shared" si="386"/>
        <v>0</v>
      </c>
      <c r="BJ132" s="95">
        <f t="shared" si="386"/>
        <v>0</v>
      </c>
      <c r="BK132" s="95">
        <f t="shared" si="386"/>
        <v>0</v>
      </c>
      <c r="BL132" s="95">
        <f t="shared" si="386"/>
        <v>0</v>
      </c>
      <c r="BM132" s="95">
        <f t="shared" si="386"/>
        <v>0</v>
      </c>
      <c r="BN132" s="95">
        <f t="shared" si="386"/>
        <v>0</v>
      </c>
      <c r="BO132" s="95">
        <f t="shared" si="386"/>
        <v>0</v>
      </c>
      <c r="BP132" s="95">
        <f t="shared" si="386"/>
        <v>0</v>
      </c>
      <c r="BQ132" s="95">
        <f t="shared" si="386"/>
        <v>0</v>
      </c>
      <c r="BR132" s="95">
        <f t="shared" si="386"/>
        <v>0</v>
      </c>
      <c r="BS132" s="95">
        <f t="shared" si="386"/>
        <v>0</v>
      </c>
      <c r="BT132" s="95">
        <f t="shared" si="386"/>
        <v>0</v>
      </c>
      <c r="BU132" s="95">
        <f t="shared" ref="BU132:DW132" si="387">SUM(BU102:BU131)</f>
        <v>0</v>
      </c>
      <c r="BV132" s="95">
        <f t="shared" si="387"/>
        <v>0</v>
      </c>
      <c r="BW132" s="95">
        <f t="shared" si="387"/>
        <v>0</v>
      </c>
      <c r="BX132" s="95">
        <f t="shared" si="387"/>
        <v>0</v>
      </c>
      <c r="BY132" s="95">
        <f t="shared" si="387"/>
        <v>0</v>
      </c>
      <c r="BZ132" s="95">
        <f t="shared" si="387"/>
        <v>0</v>
      </c>
      <c r="CA132" s="95">
        <f t="shared" si="387"/>
        <v>0</v>
      </c>
      <c r="CB132" s="95">
        <f t="shared" si="387"/>
        <v>0</v>
      </c>
      <c r="CC132" s="95">
        <f t="shared" si="387"/>
        <v>0</v>
      </c>
      <c r="CD132" s="95">
        <f t="shared" si="387"/>
        <v>0</v>
      </c>
      <c r="CE132" s="95">
        <f t="shared" si="387"/>
        <v>0</v>
      </c>
      <c r="CF132" s="95">
        <f t="shared" si="387"/>
        <v>0</v>
      </c>
      <c r="CG132" s="95">
        <f t="shared" si="387"/>
        <v>0</v>
      </c>
      <c r="CH132" s="95">
        <f t="shared" si="387"/>
        <v>0</v>
      </c>
      <c r="CI132" s="95">
        <f t="shared" si="387"/>
        <v>0</v>
      </c>
      <c r="CJ132" s="95">
        <f t="shared" si="387"/>
        <v>0</v>
      </c>
      <c r="CK132" s="95">
        <f t="shared" si="387"/>
        <v>0</v>
      </c>
      <c r="CL132" s="95">
        <f t="shared" si="387"/>
        <v>0</v>
      </c>
      <c r="CM132" s="95">
        <f t="shared" si="387"/>
        <v>0</v>
      </c>
      <c r="CN132" s="95">
        <f t="shared" si="387"/>
        <v>0</v>
      </c>
      <c r="CO132" s="95">
        <f t="shared" si="387"/>
        <v>0</v>
      </c>
      <c r="CP132" s="95">
        <f t="shared" si="387"/>
        <v>0</v>
      </c>
      <c r="CQ132" s="95">
        <f t="shared" si="387"/>
        <v>0</v>
      </c>
      <c r="CR132" s="95">
        <f t="shared" si="387"/>
        <v>0</v>
      </c>
      <c r="CS132" s="95">
        <f t="shared" si="387"/>
        <v>0</v>
      </c>
      <c r="CT132" s="95">
        <f t="shared" si="387"/>
        <v>0</v>
      </c>
      <c r="CU132" s="95">
        <f t="shared" si="387"/>
        <v>0</v>
      </c>
      <c r="CV132" s="95">
        <f t="shared" si="387"/>
        <v>0</v>
      </c>
      <c r="CW132" s="95">
        <f t="shared" si="387"/>
        <v>0</v>
      </c>
      <c r="CX132" s="95">
        <f t="shared" si="387"/>
        <v>0</v>
      </c>
      <c r="CY132" s="95">
        <f t="shared" si="387"/>
        <v>0</v>
      </c>
      <c r="CZ132" s="95">
        <f t="shared" si="387"/>
        <v>0</v>
      </c>
      <c r="DA132" s="95">
        <f t="shared" si="387"/>
        <v>0</v>
      </c>
      <c r="DB132" s="95">
        <f t="shared" si="387"/>
        <v>0</v>
      </c>
      <c r="DC132" s="95">
        <f t="shared" si="387"/>
        <v>0</v>
      </c>
      <c r="DD132" s="95">
        <f t="shared" si="387"/>
        <v>0</v>
      </c>
      <c r="DE132" s="95">
        <f t="shared" si="387"/>
        <v>0</v>
      </c>
      <c r="DF132" s="95">
        <f t="shared" si="387"/>
        <v>0</v>
      </c>
      <c r="DG132" s="95">
        <f t="shared" si="387"/>
        <v>0</v>
      </c>
      <c r="DH132" s="95">
        <f t="shared" si="387"/>
        <v>0</v>
      </c>
      <c r="DI132" s="95">
        <f t="shared" si="387"/>
        <v>0</v>
      </c>
      <c r="DJ132" s="95">
        <f t="shared" si="387"/>
        <v>0</v>
      </c>
      <c r="DK132" s="95">
        <f t="shared" si="387"/>
        <v>0</v>
      </c>
      <c r="DL132" s="95">
        <f t="shared" si="387"/>
        <v>0</v>
      </c>
      <c r="DM132" s="95">
        <f t="shared" si="387"/>
        <v>0</v>
      </c>
      <c r="DN132" s="95">
        <f t="shared" si="387"/>
        <v>0</v>
      </c>
      <c r="DO132" s="95">
        <f t="shared" si="387"/>
        <v>0</v>
      </c>
      <c r="DP132" s="95">
        <f t="shared" si="387"/>
        <v>0</v>
      </c>
      <c r="DQ132" s="95">
        <f t="shared" si="387"/>
        <v>0</v>
      </c>
      <c r="DR132" s="95">
        <f t="shared" si="387"/>
        <v>0</v>
      </c>
      <c r="DS132" s="95">
        <f t="shared" si="387"/>
        <v>0</v>
      </c>
      <c r="DT132" s="95">
        <f t="shared" si="387"/>
        <v>0</v>
      </c>
      <c r="DU132" s="95">
        <f t="shared" si="387"/>
        <v>0</v>
      </c>
      <c r="DV132" s="95">
        <f t="shared" si="387"/>
        <v>0</v>
      </c>
      <c r="DW132" s="95">
        <f t="shared" si="387"/>
        <v>0</v>
      </c>
    </row>
  </sheetData>
  <hyperlinks>
    <hyperlink ref="C1" location="Input!A1" display="MENU" xr:uid="{00000000-0004-0000-1B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0.79998168889431442"/>
  </sheetPr>
  <dimension ref="A1:DW168"/>
  <sheetViews>
    <sheetView showGridLines="0" workbookViewId="0">
      <selection activeCell="H6" sqref="H6"/>
    </sheetView>
  </sheetViews>
  <sheetFormatPr defaultColWidth="8.85546875" defaultRowHeight="15" x14ac:dyDescent="0.25"/>
  <cols>
    <col min="2" max="2" width="19" customWidth="1"/>
    <col min="3" max="3" width="19.140625" customWidth="1"/>
    <col min="4" max="4" width="17" customWidth="1"/>
    <col min="5" max="5" width="12.28515625" bestFit="1" customWidth="1"/>
    <col min="6" max="6" width="10.42578125" customWidth="1"/>
    <col min="8" max="8" width="10.42578125" bestFit="1" customWidth="1"/>
  </cols>
  <sheetData>
    <row r="1" spans="1:127" ht="18.75" x14ac:dyDescent="0.3">
      <c r="A1" s="29" t="s">
        <v>366</v>
      </c>
      <c r="C1" s="13" t="s">
        <v>41</v>
      </c>
    </row>
    <row r="4" spans="1:127" ht="21" x14ac:dyDescent="0.35">
      <c r="C4" s="6" t="s">
        <v>360</v>
      </c>
      <c r="G4" s="104" t="str">
        <f>+Vendite!F5</f>
        <v>anno</v>
      </c>
      <c r="H4" s="55">
        <f>+I_Vendite!J2</f>
        <v>2020</v>
      </c>
      <c r="I4" s="55">
        <f>+I_Vendite!K2</f>
        <v>2020</v>
      </c>
      <c r="J4" s="55">
        <f>+I_Vendite!L2</f>
        <v>2020</v>
      </c>
      <c r="K4" s="55">
        <f>+I_Vendite!M2</f>
        <v>2020</v>
      </c>
      <c r="L4" s="55">
        <f>+I_Vendite!N2</f>
        <v>2020</v>
      </c>
      <c r="M4" s="55">
        <f>+I_Vendite!O2</f>
        <v>2020</v>
      </c>
      <c r="N4" s="55">
        <f>+I_Vendite!P2</f>
        <v>2020</v>
      </c>
      <c r="O4" s="55">
        <f>+I_Vendite!Q2</f>
        <v>2020</v>
      </c>
      <c r="P4" s="55">
        <f>+I_Vendite!R2</f>
        <v>2020</v>
      </c>
      <c r="Q4" s="55">
        <f>+I_Vendite!S2</f>
        <v>2020</v>
      </c>
      <c r="R4" s="55">
        <f>+I_Vendite!T2</f>
        <v>2020</v>
      </c>
      <c r="S4" s="55">
        <f>+I_Vendite!U2</f>
        <v>2020</v>
      </c>
      <c r="T4" s="55">
        <f>+I_Vendite!V2</f>
        <v>2021</v>
      </c>
      <c r="U4" s="55">
        <f>+I_Vendite!W2</f>
        <v>2021</v>
      </c>
      <c r="V4" s="55">
        <f>+I_Vendite!X2</f>
        <v>2021</v>
      </c>
      <c r="W4" s="55">
        <f>+I_Vendite!Y2</f>
        <v>2021</v>
      </c>
      <c r="X4" s="55">
        <f>+I_Vendite!Z2</f>
        <v>2021</v>
      </c>
      <c r="Y4" s="55">
        <f>+I_Vendite!AA2</f>
        <v>2021</v>
      </c>
      <c r="Z4" s="55">
        <f>+I_Vendite!AB2</f>
        <v>2021</v>
      </c>
      <c r="AA4" s="55">
        <f>+I_Vendite!AC2</f>
        <v>2021</v>
      </c>
      <c r="AB4" s="55">
        <f>+I_Vendite!AD2</f>
        <v>2021</v>
      </c>
      <c r="AC4" s="55">
        <f>+I_Vendite!AE2</f>
        <v>2021</v>
      </c>
      <c r="AD4" s="55">
        <f>+I_Vendite!AF2</f>
        <v>2021</v>
      </c>
      <c r="AE4" s="55">
        <f>+I_Vendite!AG2</f>
        <v>2021</v>
      </c>
      <c r="AF4" s="55">
        <f>+I_Vendite!AH2</f>
        <v>2022</v>
      </c>
      <c r="AG4" s="55">
        <f>+I_Vendite!AI2</f>
        <v>2022</v>
      </c>
      <c r="AH4" s="55">
        <f>+I_Vendite!AJ2</f>
        <v>2022</v>
      </c>
      <c r="AI4" s="55">
        <f>+I_Vendite!AK2</f>
        <v>2022</v>
      </c>
      <c r="AJ4" s="55">
        <f>+I_Vendite!AL2</f>
        <v>2022</v>
      </c>
      <c r="AK4" s="55">
        <f>+I_Vendite!AM2</f>
        <v>2022</v>
      </c>
      <c r="AL4" s="55">
        <f>+I_Vendite!AN2</f>
        <v>2022</v>
      </c>
      <c r="AM4" s="55">
        <f>+I_Vendite!AO2</f>
        <v>2022</v>
      </c>
      <c r="AN4" s="55">
        <f>+I_Vendite!AP2</f>
        <v>2022</v>
      </c>
      <c r="AO4" s="55">
        <f>+I_Vendite!AQ2</f>
        <v>2022</v>
      </c>
      <c r="AP4" s="55">
        <f>+I_Vendite!AR2</f>
        <v>2022</v>
      </c>
      <c r="AQ4" s="55">
        <f>+I_Vendite!AS2</f>
        <v>2022</v>
      </c>
      <c r="AR4" s="55">
        <f>+I_Vendite!AT2</f>
        <v>2023</v>
      </c>
      <c r="AS4" s="55">
        <f>+I_Vendite!AU2</f>
        <v>2023</v>
      </c>
      <c r="AT4" s="55">
        <f>+I_Vendite!AV2</f>
        <v>2023</v>
      </c>
      <c r="AU4" s="55">
        <f>+I_Vendite!AW2</f>
        <v>2023</v>
      </c>
      <c r="AV4" s="55">
        <f>+I_Vendite!AX2</f>
        <v>2023</v>
      </c>
      <c r="AW4" s="55">
        <f>+I_Vendite!AY2</f>
        <v>2023</v>
      </c>
      <c r="AX4" s="55">
        <f>+I_Vendite!AZ2</f>
        <v>2023</v>
      </c>
      <c r="AY4" s="55">
        <f>+I_Vendite!BA2</f>
        <v>2023</v>
      </c>
      <c r="AZ4" s="55">
        <f>+I_Vendite!BB2</f>
        <v>2023</v>
      </c>
      <c r="BA4" s="55">
        <f>+I_Vendite!BC2</f>
        <v>2023</v>
      </c>
      <c r="BB4" s="55">
        <f>+I_Vendite!BD2</f>
        <v>2023</v>
      </c>
      <c r="BC4" s="55">
        <f>+I_Vendite!BE2</f>
        <v>2023</v>
      </c>
      <c r="BD4" s="55">
        <f>+I_Vendite!BF2</f>
        <v>2024</v>
      </c>
      <c r="BE4" s="55">
        <f>+I_Vendite!BG2</f>
        <v>2024</v>
      </c>
      <c r="BF4" s="55">
        <f>+I_Vendite!BH2</f>
        <v>2024</v>
      </c>
      <c r="BG4" s="55">
        <f>+I_Vendite!BI2</f>
        <v>2024</v>
      </c>
      <c r="BH4" s="55">
        <f>+I_Vendite!BJ2</f>
        <v>2024</v>
      </c>
      <c r="BI4" s="55">
        <f>+I_Vendite!BK2</f>
        <v>2024</v>
      </c>
      <c r="BJ4" s="55">
        <f>+I_Vendite!BL2</f>
        <v>2024</v>
      </c>
      <c r="BK4" s="55">
        <f>+I_Vendite!BM2</f>
        <v>2024</v>
      </c>
      <c r="BL4" s="55">
        <f>+I_Vendite!BN2</f>
        <v>2024</v>
      </c>
      <c r="BM4" s="55">
        <f>+I_Vendite!BO2</f>
        <v>2024</v>
      </c>
      <c r="BN4" s="55">
        <f>+I_Vendite!BP2</f>
        <v>2024</v>
      </c>
      <c r="BO4" s="55">
        <f>+I_Vendite!BQ2</f>
        <v>2024</v>
      </c>
      <c r="BP4" s="55">
        <f>+I_Vendite!BR2</f>
        <v>2025</v>
      </c>
      <c r="BQ4" s="55">
        <f>+I_Vendite!BS2</f>
        <v>2025</v>
      </c>
      <c r="BR4" s="55">
        <f>+I_Vendite!BT2</f>
        <v>2025</v>
      </c>
      <c r="BS4" s="55">
        <f>+I_Vendite!BU2</f>
        <v>2025</v>
      </c>
      <c r="BT4" s="55">
        <f>+I_Vendite!BV2</f>
        <v>2025</v>
      </c>
      <c r="BU4" s="55">
        <f>+I_Vendite!BW2</f>
        <v>2025</v>
      </c>
      <c r="BV4" s="55">
        <f>+I_Vendite!BX2</f>
        <v>2025</v>
      </c>
      <c r="BW4" s="55">
        <f>+I_Vendite!BY2</f>
        <v>2025</v>
      </c>
      <c r="BX4" s="55">
        <f>+I_Vendite!BZ2</f>
        <v>2025</v>
      </c>
      <c r="BY4" s="55">
        <f>+I_Vendite!CA2</f>
        <v>2025</v>
      </c>
      <c r="BZ4" s="55">
        <f>+I_Vendite!CB2</f>
        <v>2025</v>
      </c>
      <c r="CA4" s="55">
        <f>+I_Vendite!CC2</f>
        <v>2025</v>
      </c>
      <c r="CB4" s="55">
        <f>+I_Vendite!CD2</f>
        <v>2026</v>
      </c>
      <c r="CC4" s="55">
        <f>+I_Vendite!CE2</f>
        <v>2026</v>
      </c>
      <c r="CD4" s="55">
        <f>+I_Vendite!CF2</f>
        <v>2026</v>
      </c>
      <c r="CE4" s="55">
        <f>+I_Vendite!CG2</f>
        <v>2026</v>
      </c>
      <c r="CF4" s="55">
        <f>+I_Vendite!CH2</f>
        <v>2026</v>
      </c>
      <c r="CG4" s="55">
        <f>+I_Vendite!CI2</f>
        <v>2026</v>
      </c>
      <c r="CH4" s="55">
        <f>+I_Vendite!CJ2</f>
        <v>2026</v>
      </c>
      <c r="CI4" s="55">
        <f>+I_Vendite!CK2</f>
        <v>2026</v>
      </c>
      <c r="CJ4" s="55">
        <f>+I_Vendite!CL2</f>
        <v>2026</v>
      </c>
      <c r="CK4" s="55">
        <f>+I_Vendite!CM2</f>
        <v>2026</v>
      </c>
      <c r="CL4" s="55">
        <f>+I_Vendite!CN2</f>
        <v>2026</v>
      </c>
      <c r="CM4" s="55">
        <f>+I_Vendite!CO2</f>
        <v>2026</v>
      </c>
      <c r="CN4" s="55">
        <f>+I_Vendite!CP2</f>
        <v>2027</v>
      </c>
      <c r="CO4" s="55">
        <f>+I_Vendite!CQ2</f>
        <v>2027</v>
      </c>
      <c r="CP4" s="55">
        <f>+I_Vendite!CR2</f>
        <v>2027</v>
      </c>
      <c r="CQ4" s="55">
        <f>+I_Vendite!CS2</f>
        <v>2027</v>
      </c>
      <c r="CR4" s="55">
        <f>+I_Vendite!CT2</f>
        <v>2027</v>
      </c>
      <c r="CS4" s="55">
        <f>+I_Vendite!CU2</f>
        <v>2027</v>
      </c>
      <c r="CT4" s="55">
        <f>+I_Vendite!CV2</f>
        <v>2027</v>
      </c>
      <c r="CU4" s="55">
        <f>+I_Vendite!CW2</f>
        <v>2027</v>
      </c>
      <c r="CV4" s="55">
        <f>+I_Vendite!CX2</f>
        <v>2027</v>
      </c>
      <c r="CW4" s="55">
        <f>+I_Vendite!CY2</f>
        <v>2027</v>
      </c>
      <c r="CX4" s="55">
        <f>+I_Vendite!CZ2</f>
        <v>2027</v>
      </c>
      <c r="CY4" s="55">
        <f>+I_Vendite!DA2</f>
        <v>2027</v>
      </c>
      <c r="CZ4" s="55">
        <f>+I_Vendite!DB2</f>
        <v>2028</v>
      </c>
      <c r="DA4" s="55">
        <f>+I_Vendite!DC2</f>
        <v>2028</v>
      </c>
      <c r="DB4" s="55">
        <f>+I_Vendite!DD2</f>
        <v>2028</v>
      </c>
      <c r="DC4" s="55">
        <f>+I_Vendite!DE2</f>
        <v>2028</v>
      </c>
      <c r="DD4" s="55">
        <f>+I_Vendite!DF2</f>
        <v>2028</v>
      </c>
      <c r="DE4" s="55">
        <f>+I_Vendite!DG2</f>
        <v>2028</v>
      </c>
      <c r="DF4" s="55">
        <f>+I_Vendite!DH2</f>
        <v>2028</v>
      </c>
      <c r="DG4" s="55">
        <f>+I_Vendite!DI2</f>
        <v>2028</v>
      </c>
      <c r="DH4" s="55">
        <f>+I_Vendite!DJ2</f>
        <v>2028</v>
      </c>
      <c r="DI4" s="55">
        <f>+I_Vendite!DK2</f>
        <v>2028</v>
      </c>
      <c r="DJ4" s="55">
        <f>+I_Vendite!DL2</f>
        <v>2028</v>
      </c>
      <c r="DK4" s="55">
        <f>+I_Vendite!DM2</f>
        <v>2028</v>
      </c>
      <c r="DL4" s="55">
        <f>+I_Vendite!DN2</f>
        <v>2029</v>
      </c>
      <c r="DM4" s="55">
        <f>+I_Vendite!DO2</f>
        <v>2029</v>
      </c>
      <c r="DN4" s="55">
        <f>+I_Vendite!DP2</f>
        <v>2029</v>
      </c>
      <c r="DO4" s="55">
        <f>+I_Vendite!DQ2</f>
        <v>2029</v>
      </c>
      <c r="DP4" s="55">
        <f>+I_Vendite!DR2</f>
        <v>2029</v>
      </c>
      <c r="DQ4" s="55">
        <f>+I_Vendite!DS2</f>
        <v>2029</v>
      </c>
      <c r="DR4" s="55">
        <f>+I_Vendite!DT2</f>
        <v>2029</v>
      </c>
      <c r="DS4" s="55">
        <f>+I_Vendite!DU2</f>
        <v>2029</v>
      </c>
      <c r="DT4" s="55">
        <f>+I_Vendite!DV2</f>
        <v>2029</v>
      </c>
      <c r="DU4" s="55">
        <f>+I_Vendite!DW2</f>
        <v>2029</v>
      </c>
      <c r="DV4" s="55">
        <f>+I_Vendite!DX2</f>
        <v>2029</v>
      </c>
      <c r="DW4" s="55">
        <f>+I_Vendite!DY2</f>
        <v>2029</v>
      </c>
    </row>
    <row r="5" spans="1:127" ht="38.25" customHeight="1" thickBot="1" x14ac:dyDescent="0.3">
      <c r="C5" s="102" t="str">
        <f>+I_Vendite!C3</f>
        <v>Categoria</v>
      </c>
      <c r="D5" s="103" t="str">
        <f>+I_Vendite!D3</f>
        <v>Incidenza Costo Acquisto %</v>
      </c>
      <c r="E5" s="103" t="s">
        <v>18</v>
      </c>
      <c r="F5" s="103" t="s">
        <v>53</v>
      </c>
      <c r="G5" s="104" t="str">
        <f>+Vendite!F6</f>
        <v>mese</v>
      </c>
      <c r="H5" s="55" t="str">
        <f>+I_Vendite!J3</f>
        <v>gen</v>
      </c>
      <c r="I5" s="55" t="str">
        <f>+I_Vendite!K3</f>
        <v>feb</v>
      </c>
      <c r="J5" s="55" t="str">
        <f>+I_Vendite!L3</f>
        <v>mar</v>
      </c>
      <c r="K5" s="55" t="str">
        <f>+I_Vendite!M3</f>
        <v>apr</v>
      </c>
      <c r="L5" s="55" t="str">
        <f>+I_Vendite!N3</f>
        <v>mag</v>
      </c>
      <c r="M5" s="55" t="str">
        <f>+I_Vendite!O3</f>
        <v>giu</v>
      </c>
      <c r="N5" s="55" t="str">
        <f>+I_Vendite!P3</f>
        <v>lug</v>
      </c>
      <c r="O5" s="55" t="str">
        <f>+I_Vendite!Q3</f>
        <v>ago</v>
      </c>
      <c r="P5" s="55" t="str">
        <f>+I_Vendite!R3</f>
        <v>set</v>
      </c>
      <c r="Q5" s="55" t="str">
        <f>+I_Vendite!S3</f>
        <v>ott</v>
      </c>
      <c r="R5" s="55" t="str">
        <f>+I_Vendite!T3</f>
        <v>nov</v>
      </c>
      <c r="S5" s="55" t="str">
        <f>+I_Vendite!U3</f>
        <v>dic</v>
      </c>
      <c r="T5" s="55" t="str">
        <f>+I_Vendite!V3</f>
        <v>gen</v>
      </c>
      <c r="U5" s="55" t="str">
        <f>+I_Vendite!W3</f>
        <v>feb</v>
      </c>
      <c r="V5" s="55" t="str">
        <f>+I_Vendite!X3</f>
        <v>mar</v>
      </c>
      <c r="W5" s="55" t="str">
        <f>+I_Vendite!Y3</f>
        <v>apr</v>
      </c>
      <c r="X5" s="55" t="str">
        <f>+I_Vendite!Z3</f>
        <v>mag</v>
      </c>
      <c r="Y5" s="55" t="str">
        <f>+I_Vendite!AA3</f>
        <v>giu</v>
      </c>
      <c r="Z5" s="55" t="str">
        <f>+I_Vendite!AB3</f>
        <v>lug</v>
      </c>
      <c r="AA5" s="55" t="str">
        <f>+I_Vendite!AC3</f>
        <v>ago</v>
      </c>
      <c r="AB5" s="55" t="str">
        <f>+I_Vendite!AD3</f>
        <v>set</v>
      </c>
      <c r="AC5" s="55" t="str">
        <f>+I_Vendite!AE3</f>
        <v>ott</v>
      </c>
      <c r="AD5" s="55" t="str">
        <f>+I_Vendite!AF3</f>
        <v>nov</v>
      </c>
      <c r="AE5" s="55" t="str">
        <f>+I_Vendite!AG3</f>
        <v>dic</v>
      </c>
      <c r="AF5" s="55" t="str">
        <f>+I_Vendite!AH3</f>
        <v>gen</v>
      </c>
      <c r="AG5" s="55" t="str">
        <f>+I_Vendite!AI3</f>
        <v>feb</v>
      </c>
      <c r="AH5" s="55" t="str">
        <f>+I_Vendite!AJ3</f>
        <v>mar</v>
      </c>
      <c r="AI5" s="55" t="str">
        <f>+I_Vendite!AK3</f>
        <v>apr</v>
      </c>
      <c r="AJ5" s="55" t="str">
        <f>+I_Vendite!AL3</f>
        <v>mag</v>
      </c>
      <c r="AK5" s="55" t="str">
        <f>+I_Vendite!AM3</f>
        <v>giu</v>
      </c>
      <c r="AL5" s="55" t="str">
        <f>+I_Vendite!AN3</f>
        <v>lug</v>
      </c>
      <c r="AM5" s="55" t="str">
        <f>+I_Vendite!AO3</f>
        <v>ago</v>
      </c>
      <c r="AN5" s="55" t="str">
        <f>+I_Vendite!AP3</f>
        <v>set</v>
      </c>
      <c r="AO5" s="55" t="str">
        <f>+I_Vendite!AQ3</f>
        <v>ott</v>
      </c>
      <c r="AP5" s="55" t="str">
        <f>+I_Vendite!AR3</f>
        <v>nov</v>
      </c>
      <c r="AQ5" s="55" t="str">
        <f>+I_Vendite!AS3</f>
        <v>dic</v>
      </c>
      <c r="AR5" s="55" t="str">
        <f>+I_Vendite!AT3</f>
        <v>gen</v>
      </c>
      <c r="AS5" s="55" t="str">
        <f>+I_Vendite!AU3</f>
        <v>feb</v>
      </c>
      <c r="AT5" s="55" t="str">
        <f>+I_Vendite!AV3</f>
        <v>mar</v>
      </c>
      <c r="AU5" s="55" t="str">
        <f>+I_Vendite!AW3</f>
        <v>apr</v>
      </c>
      <c r="AV5" s="55" t="str">
        <f>+I_Vendite!AX3</f>
        <v>mag</v>
      </c>
      <c r="AW5" s="55" t="str">
        <f>+I_Vendite!AY3</f>
        <v>giu</v>
      </c>
      <c r="AX5" s="55" t="str">
        <f>+I_Vendite!AZ3</f>
        <v>lug</v>
      </c>
      <c r="AY5" s="55" t="str">
        <f>+I_Vendite!BA3</f>
        <v>ago</v>
      </c>
      <c r="AZ5" s="55" t="str">
        <f>+I_Vendite!BB3</f>
        <v>set</v>
      </c>
      <c r="BA5" s="55" t="str">
        <f>+I_Vendite!BC3</f>
        <v>ott</v>
      </c>
      <c r="BB5" s="55" t="str">
        <f>+I_Vendite!BD3</f>
        <v>nov</v>
      </c>
      <c r="BC5" s="55" t="str">
        <f>+I_Vendite!BE3</f>
        <v>dic</v>
      </c>
      <c r="BD5" s="55" t="str">
        <f>+I_Vendite!BF3</f>
        <v>gen</v>
      </c>
      <c r="BE5" s="55" t="str">
        <f>+I_Vendite!BG3</f>
        <v>feb</v>
      </c>
      <c r="BF5" s="55" t="str">
        <f>+I_Vendite!BH3</f>
        <v>mar</v>
      </c>
      <c r="BG5" s="55" t="str">
        <f>+I_Vendite!BI3</f>
        <v>apr</v>
      </c>
      <c r="BH5" s="55" t="str">
        <f>+I_Vendite!BJ3</f>
        <v>mag</v>
      </c>
      <c r="BI5" s="55" t="str">
        <f>+I_Vendite!BK3</f>
        <v>giu</v>
      </c>
      <c r="BJ5" s="55" t="str">
        <f>+I_Vendite!BL3</f>
        <v>lug</v>
      </c>
      <c r="BK5" s="55" t="str">
        <f>+I_Vendite!BM3</f>
        <v>ago</v>
      </c>
      <c r="BL5" s="55" t="str">
        <f>+I_Vendite!BN3</f>
        <v>set</v>
      </c>
      <c r="BM5" s="55" t="str">
        <f>+I_Vendite!BO3</f>
        <v>ott</v>
      </c>
      <c r="BN5" s="55" t="str">
        <f>+I_Vendite!BP3</f>
        <v>nov</v>
      </c>
      <c r="BO5" s="55" t="str">
        <f>+I_Vendite!BQ3</f>
        <v>dic</v>
      </c>
      <c r="BP5" s="55" t="str">
        <f>+I_Vendite!BR3</f>
        <v>gen</v>
      </c>
      <c r="BQ5" s="55" t="str">
        <f>+I_Vendite!BS3</f>
        <v>feb</v>
      </c>
      <c r="BR5" s="55" t="str">
        <f>+I_Vendite!BT3</f>
        <v>mar</v>
      </c>
      <c r="BS5" s="55" t="str">
        <f>+I_Vendite!BU3</f>
        <v>apr</v>
      </c>
      <c r="BT5" s="55" t="str">
        <f>+I_Vendite!BV3</f>
        <v>mag</v>
      </c>
      <c r="BU5" s="55" t="str">
        <f>+I_Vendite!BW3</f>
        <v>giu</v>
      </c>
      <c r="BV5" s="55" t="str">
        <f>+I_Vendite!BX3</f>
        <v>lug</v>
      </c>
      <c r="BW5" s="55" t="str">
        <f>+I_Vendite!BY3</f>
        <v>ago</v>
      </c>
      <c r="BX5" s="55" t="str">
        <f>+I_Vendite!BZ3</f>
        <v>set</v>
      </c>
      <c r="BY5" s="55" t="str">
        <f>+I_Vendite!CA3</f>
        <v>ott</v>
      </c>
      <c r="BZ5" s="55" t="str">
        <f>+I_Vendite!CB3</f>
        <v>nov</v>
      </c>
      <c r="CA5" s="55" t="str">
        <f>+I_Vendite!CC3</f>
        <v>dic</v>
      </c>
      <c r="CB5" s="55" t="str">
        <f>+I_Vendite!CD3</f>
        <v>gen</v>
      </c>
      <c r="CC5" s="55" t="str">
        <f>+I_Vendite!CE3</f>
        <v>feb</v>
      </c>
      <c r="CD5" s="55" t="str">
        <f>+I_Vendite!CF3</f>
        <v>mar</v>
      </c>
      <c r="CE5" s="55" t="str">
        <f>+I_Vendite!CG3</f>
        <v>apr</v>
      </c>
      <c r="CF5" s="55" t="str">
        <f>+I_Vendite!CH3</f>
        <v>mag</v>
      </c>
      <c r="CG5" s="55" t="str">
        <f>+I_Vendite!CI3</f>
        <v>giu</v>
      </c>
      <c r="CH5" s="55" t="str">
        <f>+I_Vendite!CJ3</f>
        <v>lug</v>
      </c>
      <c r="CI5" s="55" t="str">
        <f>+I_Vendite!CK3</f>
        <v>ago</v>
      </c>
      <c r="CJ5" s="55" t="str">
        <f>+I_Vendite!CL3</f>
        <v>set</v>
      </c>
      <c r="CK5" s="55" t="str">
        <f>+I_Vendite!CM3</f>
        <v>ott</v>
      </c>
      <c r="CL5" s="55" t="str">
        <f>+I_Vendite!CN3</f>
        <v>nov</v>
      </c>
      <c r="CM5" s="55" t="str">
        <f>+I_Vendite!CO3</f>
        <v>dic</v>
      </c>
      <c r="CN5" s="55" t="str">
        <f>+I_Vendite!CP3</f>
        <v>gen</v>
      </c>
      <c r="CO5" s="55" t="str">
        <f>+I_Vendite!CQ3</f>
        <v>feb</v>
      </c>
      <c r="CP5" s="55" t="str">
        <f>+I_Vendite!CR3</f>
        <v>mar</v>
      </c>
      <c r="CQ5" s="55" t="str">
        <f>+I_Vendite!CS3</f>
        <v>apr</v>
      </c>
      <c r="CR5" s="55" t="str">
        <f>+I_Vendite!CT3</f>
        <v>mag</v>
      </c>
      <c r="CS5" s="55" t="str">
        <f>+I_Vendite!CU3</f>
        <v>giu</v>
      </c>
      <c r="CT5" s="55" t="str">
        <f>+I_Vendite!CV3</f>
        <v>lug</v>
      </c>
      <c r="CU5" s="55" t="str">
        <f>+I_Vendite!CW3</f>
        <v>ago</v>
      </c>
      <c r="CV5" s="55" t="str">
        <f>+I_Vendite!CX3</f>
        <v>set</v>
      </c>
      <c r="CW5" s="55" t="str">
        <f>+I_Vendite!CY3</f>
        <v>ott</v>
      </c>
      <c r="CX5" s="55" t="str">
        <f>+I_Vendite!CZ3</f>
        <v>nov</v>
      </c>
      <c r="CY5" s="55" t="str">
        <f>+I_Vendite!DA3</f>
        <v>dic</v>
      </c>
      <c r="CZ5" s="55" t="str">
        <f>+I_Vendite!DB3</f>
        <v>gen</v>
      </c>
      <c r="DA5" s="55" t="str">
        <f>+I_Vendite!DC3</f>
        <v>feb</v>
      </c>
      <c r="DB5" s="55" t="str">
        <f>+I_Vendite!DD3</f>
        <v>mar</v>
      </c>
      <c r="DC5" s="55" t="str">
        <f>+I_Vendite!DE3</f>
        <v>apr</v>
      </c>
      <c r="DD5" s="55" t="str">
        <f>+I_Vendite!DF3</f>
        <v>mag</v>
      </c>
      <c r="DE5" s="55" t="str">
        <f>+I_Vendite!DG3</f>
        <v>giu</v>
      </c>
      <c r="DF5" s="55" t="str">
        <f>+I_Vendite!DH3</f>
        <v>lug</v>
      </c>
      <c r="DG5" s="55" t="str">
        <f>+I_Vendite!DI3</f>
        <v>ago</v>
      </c>
      <c r="DH5" s="55" t="str">
        <f>+I_Vendite!DJ3</f>
        <v>set</v>
      </c>
      <c r="DI5" s="55" t="str">
        <f>+I_Vendite!DK3</f>
        <v>ott</v>
      </c>
      <c r="DJ5" s="55" t="str">
        <f>+I_Vendite!DL3</f>
        <v>nov</v>
      </c>
      <c r="DK5" s="55" t="str">
        <f>+I_Vendite!DM3</f>
        <v>dic</v>
      </c>
      <c r="DL5" s="55" t="str">
        <f>+I_Vendite!DN3</f>
        <v>gen</v>
      </c>
      <c r="DM5" s="55" t="str">
        <f>+I_Vendite!DO3</f>
        <v>feb</v>
      </c>
      <c r="DN5" s="55" t="str">
        <f>+I_Vendite!DP3</f>
        <v>mar</v>
      </c>
      <c r="DO5" s="55" t="str">
        <f>+I_Vendite!DQ3</f>
        <v>apr</v>
      </c>
      <c r="DP5" s="55" t="str">
        <f>+I_Vendite!DR3</f>
        <v>mag</v>
      </c>
      <c r="DQ5" s="55" t="str">
        <f>+I_Vendite!DS3</f>
        <v>giu</v>
      </c>
      <c r="DR5" s="55" t="str">
        <f>+I_Vendite!DT3</f>
        <v>lug</v>
      </c>
      <c r="DS5" s="55" t="str">
        <f>+I_Vendite!DU3</f>
        <v>ago</v>
      </c>
      <c r="DT5" s="55" t="str">
        <f>+I_Vendite!DV3</f>
        <v>set</v>
      </c>
      <c r="DU5" s="55" t="str">
        <f>+I_Vendite!DW3</f>
        <v>ott</v>
      </c>
      <c r="DV5" s="55" t="str">
        <f>+I_Vendite!DX3</f>
        <v>nov</v>
      </c>
      <c r="DW5" s="55" t="str">
        <f>+I_Vendite!DY3</f>
        <v>dic</v>
      </c>
    </row>
    <row r="6" spans="1:127" ht="16.5" thickTop="1" thickBot="1" x14ac:dyDescent="0.3">
      <c r="C6" s="122" t="str">
        <f>+I_Vendite!C4</f>
        <v>Ricavi Italia</v>
      </c>
      <c r="D6" s="57">
        <f>+I_Vendite!D4</f>
        <v>0.35</v>
      </c>
      <c r="E6" s="57">
        <f>+I_Vendite!E4</f>
        <v>0.22</v>
      </c>
      <c r="F6" s="58">
        <f>+I_Vendite!H4</f>
        <v>30</v>
      </c>
      <c r="H6" s="59">
        <f>+$D6*Vendite!G7</f>
        <v>25200</v>
      </c>
      <c r="I6" s="59">
        <f>+$D6*Vendite!H7</f>
        <v>25200</v>
      </c>
      <c r="J6" s="59">
        <f>+$D6*Vendite!I7</f>
        <v>25200</v>
      </c>
      <c r="K6" s="59">
        <f>+$D6*Vendite!J7</f>
        <v>25200</v>
      </c>
      <c r="L6" s="59">
        <f>+$D6*Vendite!K7</f>
        <v>25200</v>
      </c>
      <c r="M6" s="59">
        <f>+$D6*Vendite!L7</f>
        <v>25200</v>
      </c>
      <c r="N6" s="59">
        <f>+$D6*Vendite!M7</f>
        <v>25200</v>
      </c>
      <c r="O6" s="59">
        <f>+$D6*Vendite!N7</f>
        <v>25200</v>
      </c>
      <c r="P6" s="59">
        <f>+$D6*Vendite!O7</f>
        <v>25200</v>
      </c>
      <c r="Q6" s="59">
        <f>+$D6*Vendite!P7</f>
        <v>25200</v>
      </c>
      <c r="R6" s="59">
        <f>+$D6*Vendite!Q7</f>
        <v>25200</v>
      </c>
      <c r="S6" s="59">
        <f>+$D6*Vendite!R7</f>
        <v>25200</v>
      </c>
      <c r="T6" s="59">
        <f>+$D6*Vendite!S7</f>
        <v>62999.999999999993</v>
      </c>
      <c r="U6" s="59">
        <f>+$D6*Vendite!T7</f>
        <v>62999.999999999993</v>
      </c>
      <c r="V6" s="59">
        <f>+$D6*Vendite!U7</f>
        <v>62999.999999999993</v>
      </c>
      <c r="W6" s="59">
        <f>+$D6*Vendite!V7</f>
        <v>62999.999999999993</v>
      </c>
      <c r="X6" s="59">
        <f>+$D6*Vendite!W7</f>
        <v>62999.999999999993</v>
      </c>
      <c r="Y6" s="59">
        <f>+$D6*Vendite!X7</f>
        <v>62999.999999999993</v>
      </c>
      <c r="Z6" s="59">
        <f>+$D6*Vendite!Y7</f>
        <v>62999.999999999993</v>
      </c>
      <c r="AA6" s="59">
        <f>+$D6*Vendite!Z7</f>
        <v>62999.999999999993</v>
      </c>
      <c r="AB6" s="59">
        <f>+$D6*Vendite!AA7</f>
        <v>62999.999999999993</v>
      </c>
      <c r="AC6" s="59">
        <f>+$D6*Vendite!AB7</f>
        <v>62999.999999999993</v>
      </c>
      <c r="AD6" s="59">
        <f>+$D6*Vendite!AC7</f>
        <v>62999.999999999993</v>
      </c>
      <c r="AE6" s="59">
        <f>+$D6*Vendite!AD7</f>
        <v>62999.999999999993</v>
      </c>
      <c r="AF6" s="59">
        <f>+$D6*Vendite!AE7</f>
        <v>62999.999999999993</v>
      </c>
      <c r="AG6" s="59">
        <f>+$D6*Vendite!AF7</f>
        <v>62999.999999999993</v>
      </c>
      <c r="AH6" s="59">
        <f>+$D6*Vendite!AG7</f>
        <v>62999.999999999993</v>
      </c>
      <c r="AI6" s="59">
        <f>+$D6*Vendite!AH7</f>
        <v>62999.999999999993</v>
      </c>
      <c r="AJ6" s="59">
        <f>+$D6*Vendite!AI7</f>
        <v>62999.999999999993</v>
      </c>
      <c r="AK6" s="59">
        <f>+$D6*Vendite!AJ7</f>
        <v>62999.999999999993</v>
      </c>
      <c r="AL6" s="59">
        <f>+$D6*Vendite!AK7</f>
        <v>62999.999999999993</v>
      </c>
      <c r="AM6" s="59">
        <f>+$D6*Vendite!AL7</f>
        <v>62999.999999999993</v>
      </c>
      <c r="AN6" s="59">
        <f>+$D6*Vendite!AM7</f>
        <v>62999.999999999993</v>
      </c>
      <c r="AO6" s="59">
        <f>+$D6*Vendite!AN7</f>
        <v>62999.999999999993</v>
      </c>
      <c r="AP6" s="59">
        <f>+$D6*Vendite!AO7</f>
        <v>62999.999999999993</v>
      </c>
      <c r="AQ6" s="59">
        <f>+$D6*Vendite!AP7</f>
        <v>62999.999999999993</v>
      </c>
      <c r="AR6" s="59">
        <f>+$D6*Vendite!AQ7</f>
        <v>62999.999999999993</v>
      </c>
      <c r="AS6" s="59">
        <f>+$D6*Vendite!AR7</f>
        <v>62999.999999999993</v>
      </c>
      <c r="AT6" s="59">
        <f>+$D6*Vendite!AS7</f>
        <v>62999.999999999993</v>
      </c>
      <c r="AU6" s="59">
        <f>+$D6*Vendite!AT7</f>
        <v>62999.999999999993</v>
      </c>
      <c r="AV6" s="59">
        <f>+$D6*Vendite!AU7</f>
        <v>62999.999999999993</v>
      </c>
      <c r="AW6" s="59">
        <f>+$D6*Vendite!AV7</f>
        <v>62999.999999999993</v>
      </c>
      <c r="AX6" s="59">
        <f>+$D6*Vendite!AW7</f>
        <v>62999.999999999993</v>
      </c>
      <c r="AY6" s="59">
        <f>+$D6*Vendite!AX7</f>
        <v>62999.999999999993</v>
      </c>
      <c r="AZ6" s="59">
        <f>+$D6*Vendite!AY7</f>
        <v>62999.999999999993</v>
      </c>
      <c r="BA6" s="59">
        <f>+$D6*Vendite!AZ7</f>
        <v>62999.999999999993</v>
      </c>
      <c r="BB6" s="59">
        <f>+$D6*Vendite!BA7</f>
        <v>62999.999999999993</v>
      </c>
      <c r="BC6" s="59">
        <f>+$D6*Vendite!BB7</f>
        <v>62999.999999999993</v>
      </c>
      <c r="BD6" s="59">
        <f>+$D6*Vendite!BC7</f>
        <v>62999.999999999993</v>
      </c>
      <c r="BE6" s="59">
        <f>+$D6*Vendite!BD7</f>
        <v>62999.999999999993</v>
      </c>
      <c r="BF6" s="59">
        <f>+$D6*Vendite!BE7</f>
        <v>62999.999999999993</v>
      </c>
      <c r="BG6" s="59">
        <f>+$D6*Vendite!BF7</f>
        <v>62999.999999999993</v>
      </c>
      <c r="BH6" s="59">
        <f>+$D6*Vendite!BG7</f>
        <v>62999.999999999993</v>
      </c>
      <c r="BI6" s="59">
        <f>+$D6*Vendite!BH7</f>
        <v>62999.999999999993</v>
      </c>
      <c r="BJ6" s="59">
        <f>+$D6*Vendite!BI7</f>
        <v>62999.999999999993</v>
      </c>
      <c r="BK6" s="59">
        <f>+$D6*Vendite!BJ7</f>
        <v>62999.999999999993</v>
      </c>
      <c r="BL6" s="59">
        <f>+$D6*Vendite!BK7</f>
        <v>62999.999999999993</v>
      </c>
      <c r="BM6" s="59">
        <f>+$D6*Vendite!BL7</f>
        <v>62999.999999999993</v>
      </c>
      <c r="BN6" s="59">
        <f>+$D6*Vendite!BM7</f>
        <v>62999.999999999993</v>
      </c>
      <c r="BO6" s="59">
        <f>+$D6*Vendite!BN7</f>
        <v>62999.999999999993</v>
      </c>
      <c r="BP6" s="59">
        <f>+$D6*Vendite!BO7</f>
        <v>62999.999999999993</v>
      </c>
      <c r="BQ6" s="59">
        <f>+$D6*Vendite!BP7</f>
        <v>62999.999999999993</v>
      </c>
      <c r="BR6" s="59">
        <f>+$D6*Vendite!BQ7</f>
        <v>62999.999999999993</v>
      </c>
      <c r="BS6" s="59">
        <f>+$D6*Vendite!BR7</f>
        <v>62999.999999999993</v>
      </c>
      <c r="BT6" s="59">
        <f>+$D6*Vendite!BS7</f>
        <v>62999.999999999993</v>
      </c>
      <c r="BU6" s="59">
        <f>+$D6*Vendite!BT7</f>
        <v>62999.999999999993</v>
      </c>
      <c r="BV6" s="59">
        <f>+$D6*Vendite!BU7</f>
        <v>62999.999999999993</v>
      </c>
      <c r="BW6" s="59">
        <f>+$D6*Vendite!BV7</f>
        <v>62999.999999999993</v>
      </c>
      <c r="BX6" s="59">
        <f>+$D6*Vendite!BW7</f>
        <v>62999.999999999993</v>
      </c>
      <c r="BY6" s="59">
        <f>+$D6*Vendite!BX7</f>
        <v>62999.999999999993</v>
      </c>
      <c r="BZ6" s="59">
        <f>+$D6*Vendite!BY7</f>
        <v>62999.999999999993</v>
      </c>
      <c r="CA6" s="59">
        <f>+$D6*Vendite!BZ7</f>
        <v>62999.999999999993</v>
      </c>
      <c r="CB6" s="59">
        <f>+$D6*Vendite!CA7</f>
        <v>62999.999999999993</v>
      </c>
      <c r="CC6" s="59">
        <f>+$D6*Vendite!CB7</f>
        <v>62999.999999999993</v>
      </c>
      <c r="CD6" s="59">
        <f>+$D6*Vendite!CC7</f>
        <v>62999.999999999993</v>
      </c>
      <c r="CE6" s="59">
        <f>+$D6*Vendite!CD7</f>
        <v>62999.999999999993</v>
      </c>
      <c r="CF6" s="59">
        <f>+$D6*Vendite!CE7</f>
        <v>62999.999999999993</v>
      </c>
      <c r="CG6" s="59">
        <f>+$D6*Vendite!CF7</f>
        <v>62999.999999999993</v>
      </c>
      <c r="CH6" s="59">
        <f>+$D6*Vendite!CG7</f>
        <v>62999.999999999993</v>
      </c>
      <c r="CI6" s="59">
        <f>+$D6*Vendite!CH7</f>
        <v>62999.999999999993</v>
      </c>
      <c r="CJ6" s="59">
        <f>+$D6*Vendite!CI7</f>
        <v>62999.999999999993</v>
      </c>
      <c r="CK6" s="59">
        <f>+$D6*Vendite!CJ7</f>
        <v>62999.999999999993</v>
      </c>
      <c r="CL6" s="59">
        <f>+$D6*Vendite!CK7</f>
        <v>62999.999999999993</v>
      </c>
      <c r="CM6" s="59">
        <f>+$D6*Vendite!CL7</f>
        <v>62999.999999999993</v>
      </c>
      <c r="CN6" s="59">
        <f>+$D6*Vendite!CM7</f>
        <v>62999.999999999993</v>
      </c>
      <c r="CO6" s="59">
        <f>+$D6*Vendite!CN7</f>
        <v>62999.999999999993</v>
      </c>
      <c r="CP6" s="59">
        <f>+$D6*Vendite!CO7</f>
        <v>62999.999999999993</v>
      </c>
      <c r="CQ6" s="59">
        <f>+$D6*Vendite!CP7</f>
        <v>62999.999999999993</v>
      </c>
      <c r="CR6" s="59">
        <f>+$D6*Vendite!CQ7</f>
        <v>62999.999999999993</v>
      </c>
      <c r="CS6" s="59">
        <f>+$D6*Vendite!CR7</f>
        <v>62999.999999999993</v>
      </c>
      <c r="CT6" s="59">
        <f>+$D6*Vendite!CS7</f>
        <v>62999.999999999993</v>
      </c>
      <c r="CU6" s="59">
        <f>+$D6*Vendite!CT7</f>
        <v>62999.999999999993</v>
      </c>
      <c r="CV6" s="59">
        <f>+$D6*Vendite!CU7</f>
        <v>62999.999999999993</v>
      </c>
      <c r="CW6" s="59">
        <f>+$D6*Vendite!CV7</f>
        <v>62999.999999999993</v>
      </c>
      <c r="CX6" s="59">
        <f>+$D6*Vendite!CW7</f>
        <v>62999.999999999993</v>
      </c>
      <c r="CY6" s="59">
        <f>+$D6*Vendite!CX7</f>
        <v>62999.999999999993</v>
      </c>
      <c r="CZ6" s="59">
        <f>+$D6*Vendite!CY7</f>
        <v>62999.999999999993</v>
      </c>
      <c r="DA6" s="59">
        <f>+$D6*Vendite!CZ7</f>
        <v>62999.999999999993</v>
      </c>
      <c r="DB6" s="59">
        <f>+$D6*Vendite!DA7</f>
        <v>62999.999999999993</v>
      </c>
      <c r="DC6" s="59">
        <f>+$D6*Vendite!DB7</f>
        <v>62999.999999999993</v>
      </c>
      <c r="DD6" s="59">
        <f>+$D6*Vendite!DC7</f>
        <v>62999.999999999993</v>
      </c>
      <c r="DE6" s="59">
        <f>+$D6*Vendite!DD7</f>
        <v>62999.999999999993</v>
      </c>
      <c r="DF6" s="59">
        <f>+$D6*Vendite!DE7</f>
        <v>62999.999999999993</v>
      </c>
      <c r="DG6" s="59">
        <f>+$D6*Vendite!DF7</f>
        <v>62999.999999999993</v>
      </c>
      <c r="DH6" s="59">
        <f>+$D6*Vendite!DG7</f>
        <v>62999.999999999993</v>
      </c>
      <c r="DI6" s="59">
        <f>+$D6*Vendite!DH7</f>
        <v>62999.999999999993</v>
      </c>
      <c r="DJ6" s="59">
        <f>+$D6*Vendite!DI7</f>
        <v>62999.999999999993</v>
      </c>
      <c r="DK6" s="59">
        <f>+$D6*Vendite!DJ7</f>
        <v>62999.999999999993</v>
      </c>
      <c r="DL6" s="59">
        <f>+$D6*Vendite!DK7</f>
        <v>62999.999999999993</v>
      </c>
      <c r="DM6" s="59">
        <f>+$D6*Vendite!DL7</f>
        <v>62999.999999999993</v>
      </c>
      <c r="DN6" s="59">
        <f>+$D6*Vendite!DM7</f>
        <v>62999.999999999993</v>
      </c>
      <c r="DO6" s="59">
        <f>+$D6*Vendite!DN7</f>
        <v>62999.999999999993</v>
      </c>
      <c r="DP6" s="59">
        <f>+$D6*Vendite!DO7</f>
        <v>62999.999999999993</v>
      </c>
      <c r="DQ6" s="59">
        <f>+$D6*Vendite!DP7</f>
        <v>62999.999999999993</v>
      </c>
      <c r="DR6" s="59">
        <f>+$D6*Vendite!DQ7</f>
        <v>62999.999999999993</v>
      </c>
      <c r="DS6" s="59">
        <f>+$D6*Vendite!DR7</f>
        <v>62999.999999999993</v>
      </c>
      <c r="DT6" s="59">
        <f>+$D6*Vendite!DS7</f>
        <v>62999.999999999993</v>
      </c>
      <c r="DU6" s="59">
        <f>+$D6*Vendite!DT7</f>
        <v>62999.999999999993</v>
      </c>
      <c r="DV6" s="59">
        <f>+$D6*Vendite!DU7</f>
        <v>62999.999999999993</v>
      </c>
      <c r="DW6" s="59">
        <f>+$D6*Vendite!DV7</f>
        <v>62999.999999999993</v>
      </c>
    </row>
    <row r="7" spans="1:127" ht="16.5" thickTop="1" thickBot="1" x14ac:dyDescent="0.3">
      <c r="C7" s="122">
        <f>+I_Vendite!C5</f>
        <v>0</v>
      </c>
      <c r="D7" s="57">
        <f>+I_Vendite!D5</f>
        <v>0</v>
      </c>
      <c r="E7" s="57">
        <f>+I_Vendite!E5</f>
        <v>0</v>
      </c>
      <c r="F7" s="58">
        <f>+I_Vendite!H5</f>
        <v>0</v>
      </c>
      <c r="H7" s="59">
        <f>+$D7*Vendite!G8</f>
        <v>0</v>
      </c>
      <c r="I7" s="59">
        <f>+$D7*Vendite!H8</f>
        <v>0</v>
      </c>
      <c r="J7" s="59">
        <f>+$D7*Vendite!I8</f>
        <v>0</v>
      </c>
      <c r="K7" s="59">
        <f>+$D7*Vendite!J8</f>
        <v>0</v>
      </c>
      <c r="L7" s="59">
        <f>+$D7*Vendite!K8</f>
        <v>0</v>
      </c>
      <c r="M7" s="59">
        <f>+$D7*Vendite!L8</f>
        <v>0</v>
      </c>
      <c r="N7" s="59">
        <f>+$D7*Vendite!M8</f>
        <v>0</v>
      </c>
      <c r="O7" s="59">
        <f>+$D7*Vendite!N8</f>
        <v>0</v>
      </c>
      <c r="P7" s="59">
        <f>+$D7*Vendite!O8</f>
        <v>0</v>
      </c>
      <c r="Q7" s="59">
        <f>+$D7*Vendite!P8</f>
        <v>0</v>
      </c>
      <c r="R7" s="59">
        <f>+$D7*Vendite!Q8</f>
        <v>0</v>
      </c>
      <c r="S7" s="59">
        <f>+$D7*Vendite!R8</f>
        <v>0</v>
      </c>
      <c r="T7" s="59">
        <f>+$D7*Vendite!S8</f>
        <v>0</v>
      </c>
      <c r="U7" s="59">
        <f>+$D7*Vendite!T8</f>
        <v>0</v>
      </c>
      <c r="V7" s="59">
        <f>+$D7*Vendite!U8</f>
        <v>0</v>
      </c>
      <c r="W7" s="59">
        <f>+$D7*Vendite!V8</f>
        <v>0</v>
      </c>
      <c r="X7" s="59">
        <f>+$D7*Vendite!W8</f>
        <v>0</v>
      </c>
      <c r="Y7" s="59">
        <f>+$D7*Vendite!X8</f>
        <v>0</v>
      </c>
      <c r="Z7" s="59">
        <f>+$D7*Vendite!Y8</f>
        <v>0</v>
      </c>
      <c r="AA7" s="59">
        <f>+$D7*Vendite!Z8</f>
        <v>0</v>
      </c>
      <c r="AB7" s="59">
        <f>+$D7*Vendite!AA8</f>
        <v>0</v>
      </c>
      <c r="AC7" s="59">
        <f>+$D7*Vendite!AB8</f>
        <v>0</v>
      </c>
      <c r="AD7" s="59">
        <f>+$D7*Vendite!AC8</f>
        <v>0</v>
      </c>
      <c r="AE7" s="59">
        <f>+$D7*Vendite!AD8</f>
        <v>0</v>
      </c>
      <c r="AF7" s="59">
        <f>+$D7*Vendite!AE8</f>
        <v>0</v>
      </c>
      <c r="AG7" s="59">
        <f>+$D7*Vendite!AF8</f>
        <v>0</v>
      </c>
      <c r="AH7" s="59">
        <f>+$D7*Vendite!AG8</f>
        <v>0</v>
      </c>
      <c r="AI7" s="59">
        <f>+$D7*Vendite!AH8</f>
        <v>0</v>
      </c>
      <c r="AJ7" s="59">
        <f>+$D7*Vendite!AI8</f>
        <v>0</v>
      </c>
      <c r="AK7" s="59">
        <f>+$D7*Vendite!AJ8</f>
        <v>0</v>
      </c>
      <c r="AL7" s="59">
        <f>+$D7*Vendite!AK8</f>
        <v>0</v>
      </c>
      <c r="AM7" s="59">
        <f>+$D7*Vendite!AL8</f>
        <v>0</v>
      </c>
      <c r="AN7" s="59">
        <f>+$D7*Vendite!AM8</f>
        <v>0</v>
      </c>
      <c r="AO7" s="59">
        <f>+$D7*Vendite!AN8</f>
        <v>0</v>
      </c>
      <c r="AP7" s="59">
        <f>+$D7*Vendite!AO8</f>
        <v>0</v>
      </c>
      <c r="AQ7" s="59">
        <f>+$D7*Vendite!AP8</f>
        <v>0</v>
      </c>
      <c r="AR7" s="59">
        <f>+$D7*Vendite!AQ8</f>
        <v>0</v>
      </c>
      <c r="AS7" s="59">
        <f>+$D7*Vendite!AR8</f>
        <v>0</v>
      </c>
      <c r="AT7" s="59">
        <f>+$D7*Vendite!AS8</f>
        <v>0</v>
      </c>
      <c r="AU7" s="59">
        <f>+$D7*Vendite!AT8</f>
        <v>0</v>
      </c>
      <c r="AV7" s="59">
        <f>+$D7*Vendite!AU8</f>
        <v>0</v>
      </c>
      <c r="AW7" s="59">
        <f>+$D7*Vendite!AV8</f>
        <v>0</v>
      </c>
      <c r="AX7" s="59">
        <f>+$D7*Vendite!AW8</f>
        <v>0</v>
      </c>
      <c r="AY7" s="59">
        <f>+$D7*Vendite!AX8</f>
        <v>0</v>
      </c>
      <c r="AZ7" s="59">
        <f>+$D7*Vendite!AY8</f>
        <v>0</v>
      </c>
      <c r="BA7" s="59">
        <f>+$D7*Vendite!AZ8</f>
        <v>0</v>
      </c>
      <c r="BB7" s="59">
        <f>+$D7*Vendite!BA8</f>
        <v>0</v>
      </c>
      <c r="BC7" s="59">
        <f>+$D7*Vendite!BB8</f>
        <v>0</v>
      </c>
      <c r="BD7" s="59">
        <f>+$D7*Vendite!BC8</f>
        <v>0</v>
      </c>
      <c r="BE7" s="59">
        <f>+$D7*Vendite!BD8</f>
        <v>0</v>
      </c>
      <c r="BF7" s="59">
        <f>+$D7*Vendite!BE8</f>
        <v>0</v>
      </c>
      <c r="BG7" s="59">
        <f>+$D7*Vendite!BF8</f>
        <v>0</v>
      </c>
      <c r="BH7" s="59">
        <f>+$D7*Vendite!BG8</f>
        <v>0</v>
      </c>
      <c r="BI7" s="59">
        <f>+$D7*Vendite!BH8</f>
        <v>0</v>
      </c>
      <c r="BJ7" s="59">
        <f>+$D7*Vendite!BI8</f>
        <v>0</v>
      </c>
      <c r="BK7" s="59">
        <f>+$D7*Vendite!BJ8</f>
        <v>0</v>
      </c>
      <c r="BL7" s="59">
        <f>+$D7*Vendite!BK8</f>
        <v>0</v>
      </c>
      <c r="BM7" s="59">
        <f>+$D7*Vendite!BL8</f>
        <v>0</v>
      </c>
      <c r="BN7" s="59">
        <f>+$D7*Vendite!BM8</f>
        <v>0</v>
      </c>
      <c r="BO7" s="59">
        <f>+$D7*Vendite!BN8</f>
        <v>0</v>
      </c>
      <c r="BP7" s="59">
        <f>+$D7*Vendite!BO8</f>
        <v>0</v>
      </c>
      <c r="BQ7" s="59">
        <f>+$D7*Vendite!BP8</f>
        <v>0</v>
      </c>
      <c r="BR7" s="59">
        <f>+$D7*Vendite!BQ8</f>
        <v>0</v>
      </c>
      <c r="BS7" s="59">
        <f>+$D7*Vendite!BR8</f>
        <v>0</v>
      </c>
      <c r="BT7" s="59">
        <f>+$D7*Vendite!BS8</f>
        <v>0</v>
      </c>
      <c r="BU7" s="59">
        <f>+$D7*Vendite!BT8</f>
        <v>0</v>
      </c>
      <c r="BV7" s="59">
        <f>+$D7*Vendite!BU8</f>
        <v>0</v>
      </c>
      <c r="BW7" s="59">
        <f>+$D7*Vendite!BV8</f>
        <v>0</v>
      </c>
      <c r="BX7" s="59">
        <f>+$D7*Vendite!BW8</f>
        <v>0</v>
      </c>
      <c r="BY7" s="59">
        <f>+$D7*Vendite!BX8</f>
        <v>0</v>
      </c>
      <c r="BZ7" s="59">
        <f>+$D7*Vendite!BY8</f>
        <v>0</v>
      </c>
      <c r="CA7" s="59">
        <f>+$D7*Vendite!BZ8</f>
        <v>0</v>
      </c>
      <c r="CB7" s="59">
        <f>+$D7*Vendite!CA8</f>
        <v>0</v>
      </c>
      <c r="CC7" s="59">
        <f>+$D7*Vendite!CB8</f>
        <v>0</v>
      </c>
      <c r="CD7" s="59">
        <f>+$D7*Vendite!CC8</f>
        <v>0</v>
      </c>
      <c r="CE7" s="59">
        <f>+$D7*Vendite!CD8</f>
        <v>0</v>
      </c>
      <c r="CF7" s="59">
        <f>+$D7*Vendite!CE8</f>
        <v>0</v>
      </c>
      <c r="CG7" s="59">
        <f>+$D7*Vendite!CF8</f>
        <v>0</v>
      </c>
      <c r="CH7" s="59">
        <f>+$D7*Vendite!CG8</f>
        <v>0</v>
      </c>
      <c r="CI7" s="59">
        <f>+$D7*Vendite!CH8</f>
        <v>0</v>
      </c>
      <c r="CJ7" s="59">
        <f>+$D7*Vendite!CI8</f>
        <v>0</v>
      </c>
      <c r="CK7" s="59">
        <f>+$D7*Vendite!CJ8</f>
        <v>0</v>
      </c>
      <c r="CL7" s="59">
        <f>+$D7*Vendite!CK8</f>
        <v>0</v>
      </c>
      <c r="CM7" s="59">
        <f>+$D7*Vendite!CL8</f>
        <v>0</v>
      </c>
      <c r="CN7" s="59">
        <f>+$D7*Vendite!CM8</f>
        <v>0</v>
      </c>
      <c r="CO7" s="59">
        <f>+$D7*Vendite!CN8</f>
        <v>0</v>
      </c>
      <c r="CP7" s="59">
        <f>+$D7*Vendite!CO8</f>
        <v>0</v>
      </c>
      <c r="CQ7" s="59">
        <f>+$D7*Vendite!CP8</f>
        <v>0</v>
      </c>
      <c r="CR7" s="59">
        <f>+$D7*Vendite!CQ8</f>
        <v>0</v>
      </c>
      <c r="CS7" s="59">
        <f>+$D7*Vendite!CR8</f>
        <v>0</v>
      </c>
      <c r="CT7" s="59">
        <f>+$D7*Vendite!CS8</f>
        <v>0</v>
      </c>
      <c r="CU7" s="59">
        <f>+$D7*Vendite!CT8</f>
        <v>0</v>
      </c>
      <c r="CV7" s="59">
        <f>+$D7*Vendite!CU8</f>
        <v>0</v>
      </c>
      <c r="CW7" s="59">
        <f>+$D7*Vendite!CV8</f>
        <v>0</v>
      </c>
      <c r="CX7" s="59">
        <f>+$D7*Vendite!CW8</f>
        <v>0</v>
      </c>
      <c r="CY7" s="59">
        <f>+$D7*Vendite!CX8</f>
        <v>0</v>
      </c>
      <c r="CZ7" s="59">
        <f>+$D7*Vendite!CY8</f>
        <v>0</v>
      </c>
      <c r="DA7" s="59">
        <f>+$D7*Vendite!CZ8</f>
        <v>0</v>
      </c>
      <c r="DB7" s="59">
        <f>+$D7*Vendite!DA8</f>
        <v>0</v>
      </c>
      <c r="DC7" s="59">
        <f>+$D7*Vendite!DB8</f>
        <v>0</v>
      </c>
      <c r="DD7" s="59">
        <f>+$D7*Vendite!DC8</f>
        <v>0</v>
      </c>
      <c r="DE7" s="59">
        <f>+$D7*Vendite!DD8</f>
        <v>0</v>
      </c>
      <c r="DF7" s="59">
        <f>+$D7*Vendite!DE8</f>
        <v>0</v>
      </c>
      <c r="DG7" s="59">
        <f>+$D7*Vendite!DF8</f>
        <v>0</v>
      </c>
      <c r="DH7" s="59">
        <f>+$D7*Vendite!DG8</f>
        <v>0</v>
      </c>
      <c r="DI7" s="59">
        <f>+$D7*Vendite!DH8</f>
        <v>0</v>
      </c>
      <c r="DJ7" s="59">
        <f>+$D7*Vendite!DI8</f>
        <v>0</v>
      </c>
      <c r="DK7" s="59">
        <f>+$D7*Vendite!DJ8</f>
        <v>0</v>
      </c>
      <c r="DL7" s="59">
        <f>+$D7*Vendite!DK8</f>
        <v>0</v>
      </c>
      <c r="DM7" s="59">
        <f>+$D7*Vendite!DL8</f>
        <v>0</v>
      </c>
      <c r="DN7" s="59">
        <f>+$D7*Vendite!DM8</f>
        <v>0</v>
      </c>
      <c r="DO7" s="59">
        <f>+$D7*Vendite!DN8</f>
        <v>0</v>
      </c>
      <c r="DP7" s="59">
        <f>+$D7*Vendite!DO8</f>
        <v>0</v>
      </c>
      <c r="DQ7" s="59">
        <f>+$D7*Vendite!DP8</f>
        <v>0</v>
      </c>
      <c r="DR7" s="59">
        <f>+$D7*Vendite!DQ8</f>
        <v>0</v>
      </c>
      <c r="DS7" s="59">
        <f>+$D7*Vendite!DR8</f>
        <v>0</v>
      </c>
      <c r="DT7" s="59">
        <f>+$D7*Vendite!DS8</f>
        <v>0</v>
      </c>
      <c r="DU7" s="59">
        <f>+$D7*Vendite!DT8</f>
        <v>0</v>
      </c>
      <c r="DV7" s="59">
        <f>+$D7*Vendite!DU8</f>
        <v>0</v>
      </c>
      <c r="DW7" s="59">
        <f>+$D7*Vendite!DV8</f>
        <v>0</v>
      </c>
    </row>
    <row r="8" spans="1:127" ht="16.5" thickTop="1" thickBot="1" x14ac:dyDescent="0.3">
      <c r="C8" s="122">
        <f>+I_Vendite!C6</f>
        <v>0</v>
      </c>
      <c r="D8" s="57">
        <f>+I_Vendite!D6</f>
        <v>0</v>
      </c>
      <c r="E8" s="57">
        <f>+I_Vendite!E6</f>
        <v>0</v>
      </c>
      <c r="F8" s="58">
        <f>+I_Vendite!H6</f>
        <v>0</v>
      </c>
      <c r="H8" s="59">
        <f>+$D8*Vendite!G9</f>
        <v>0</v>
      </c>
      <c r="I8" s="59">
        <f>+$D8*Vendite!H9</f>
        <v>0</v>
      </c>
      <c r="J8" s="59">
        <f>+$D8*Vendite!I9</f>
        <v>0</v>
      </c>
      <c r="K8" s="59">
        <f>+$D8*Vendite!J9</f>
        <v>0</v>
      </c>
      <c r="L8" s="59">
        <f>+$D8*Vendite!K9</f>
        <v>0</v>
      </c>
      <c r="M8" s="59">
        <f>+$D8*Vendite!L9</f>
        <v>0</v>
      </c>
      <c r="N8" s="59">
        <f>+$D8*Vendite!M9</f>
        <v>0</v>
      </c>
      <c r="O8" s="59">
        <f>+$D8*Vendite!N9</f>
        <v>0</v>
      </c>
      <c r="P8" s="59">
        <f>+$D8*Vendite!O9</f>
        <v>0</v>
      </c>
      <c r="Q8" s="59">
        <f>+$D8*Vendite!P9</f>
        <v>0</v>
      </c>
      <c r="R8" s="59">
        <f>+$D8*Vendite!Q9</f>
        <v>0</v>
      </c>
      <c r="S8" s="59">
        <f>+$D8*Vendite!R9</f>
        <v>0</v>
      </c>
      <c r="T8" s="59">
        <f>+$D8*Vendite!S9</f>
        <v>0</v>
      </c>
      <c r="U8" s="59">
        <f>+$D8*Vendite!T9</f>
        <v>0</v>
      </c>
      <c r="V8" s="59">
        <f>+$D8*Vendite!U9</f>
        <v>0</v>
      </c>
      <c r="W8" s="59">
        <f>+$D8*Vendite!V9</f>
        <v>0</v>
      </c>
      <c r="X8" s="59">
        <f>+$D8*Vendite!W9</f>
        <v>0</v>
      </c>
      <c r="Y8" s="59">
        <f>+$D8*Vendite!X9</f>
        <v>0</v>
      </c>
      <c r="Z8" s="59">
        <f>+$D8*Vendite!Y9</f>
        <v>0</v>
      </c>
      <c r="AA8" s="59">
        <f>+$D8*Vendite!Z9</f>
        <v>0</v>
      </c>
      <c r="AB8" s="59">
        <f>+$D8*Vendite!AA9</f>
        <v>0</v>
      </c>
      <c r="AC8" s="59">
        <f>+$D8*Vendite!AB9</f>
        <v>0</v>
      </c>
      <c r="AD8" s="59">
        <f>+$D8*Vendite!AC9</f>
        <v>0</v>
      </c>
      <c r="AE8" s="59">
        <f>+$D8*Vendite!AD9</f>
        <v>0</v>
      </c>
      <c r="AF8" s="59">
        <f>+$D8*Vendite!AE9</f>
        <v>0</v>
      </c>
      <c r="AG8" s="59">
        <f>+$D8*Vendite!AF9</f>
        <v>0</v>
      </c>
      <c r="AH8" s="59">
        <f>+$D8*Vendite!AG9</f>
        <v>0</v>
      </c>
      <c r="AI8" s="59">
        <f>+$D8*Vendite!AH9</f>
        <v>0</v>
      </c>
      <c r="AJ8" s="59">
        <f>+$D8*Vendite!AI9</f>
        <v>0</v>
      </c>
      <c r="AK8" s="59">
        <f>+$D8*Vendite!AJ9</f>
        <v>0</v>
      </c>
      <c r="AL8" s="59">
        <f>+$D8*Vendite!AK9</f>
        <v>0</v>
      </c>
      <c r="AM8" s="59">
        <f>+$D8*Vendite!AL9</f>
        <v>0</v>
      </c>
      <c r="AN8" s="59">
        <f>+$D8*Vendite!AM9</f>
        <v>0</v>
      </c>
      <c r="AO8" s="59">
        <f>+$D8*Vendite!AN9</f>
        <v>0</v>
      </c>
      <c r="AP8" s="59">
        <f>+$D8*Vendite!AO9</f>
        <v>0</v>
      </c>
      <c r="AQ8" s="59">
        <f>+$D8*Vendite!AP9</f>
        <v>0</v>
      </c>
      <c r="AR8" s="59">
        <f>+$D8*Vendite!AQ9</f>
        <v>0</v>
      </c>
      <c r="AS8" s="59">
        <f>+$D8*Vendite!AR9</f>
        <v>0</v>
      </c>
      <c r="AT8" s="59">
        <f>+$D8*Vendite!AS9</f>
        <v>0</v>
      </c>
      <c r="AU8" s="59">
        <f>+$D8*Vendite!AT9</f>
        <v>0</v>
      </c>
      <c r="AV8" s="59">
        <f>+$D8*Vendite!AU9</f>
        <v>0</v>
      </c>
      <c r="AW8" s="59">
        <f>+$D8*Vendite!AV9</f>
        <v>0</v>
      </c>
      <c r="AX8" s="59">
        <f>+$D8*Vendite!AW9</f>
        <v>0</v>
      </c>
      <c r="AY8" s="59">
        <f>+$D8*Vendite!AX9</f>
        <v>0</v>
      </c>
      <c r="AZ8" s="59">
        <f>+$D8*Vendite!AY9</f>
        <v>0</v>
      </c>
      <c r="BA8" s="59">
        <f>+$D8*Vendite!AZ9</f>
        <v>0</v>
      </c>
      <c r="BB8" s="59">
        <f>+$D8*Vendite!BA9</f>
        <v>0</v>
      </c>
      <c r="BC8" s="59">
        <f>+$D8*Vendite!BB9</f>
        <v>0</v>
      </c>
      <c r="BD8" s="59">
        <f>+$D8*Vendite!BC9</f>
        <v>0</v>
      </c>
      <c r="BE8" s="59">
        <f>+$D8*Vendite!BD9</f>
        <v>0</v>
      </c>
      <c r="BF8" s="59">
        <f>+$D8*Vendite!BE9</f>
        <v>0</v>
      </c>
      <c r="BG8" s="59">
        <f>+$D8*Vendite!BF9</f>
        <v>0</v>
      </c>
      <c r="BH8" s="59">
        <f>+$D8*Vendite!BG9</f>
        <v>0</v>
      </c>
      <c r="BI8" s="59">
        <f>+$D8*Vendite!BH9</f>
        <v>0</v>
      </c>
      <c r="BJ8" s="59">
        <f>+$D8*Vendite!BI9</f>
        <v>0</v>
      </c>
      <c r="BK8" s="59">
        <f>+$D8*Vendite!BJ9</f>
        <v>0</v>
      </c>
      <c r="BL8" s="59">
        <f>+$D8*Vendite!BK9</f>
        <v>0</v>
      </c>
      <c r="BM8" s="59">
        <f>+$D8*Vendite!BL9</f>
        <v>0</v>
      </c>
      <c r="BN8" s="59">
        <f>+$D8*Vendite!BM9</f>
        <v>0</v>
      </c>
      <c r="BO8" s="59">
        <f>+$D8*Vendite!BN9</f>
        <v>0</v>
      </c>
      <c r="BP8" s="59">
        <f>+$D8*Vendite!BO9</f>
        <v>0</v>
      </c>
      <c r="BQ8" s="59">
        <f>+$D8*Vendite!BP9</f>
        <v>0</v>
      </c>
      <c r="BR8" s="59">
        <f>+$D8*Vendite!BQ9</f>
        <v>0</v>
      </c>
      <c r="BS8" s="59">
        <f>+$D8*Vendite!BR9</f>
        <v>0</v>
      </c>
      <c r="BT8" s="59">
        <f>+$D8*Vendite!BS9</f>
        <v>0</v>
      </c>
      <c r="BU8" s="59">
        <f>+$D8*Vendite!BT9</f>
        <v>0</v>
      </c>
      <c r="BV8" s="59">
        <f>+$D8*Vendite!BU9</f>
        <v>0</v>
      </c>
      <c r="BW8" s="59">
        <f>+$D8*Vendite!BV9</f>
        <v>0</v>
      </c>
      <c r="BX8" s="59">
        <f>+$D8*Vendite!BW9</f>
        <v>0</v>
      </c>
      <c r="BY8" s="59">
        <f>+$D8*Vendite!BX9</f>
        <v>0</v>
      </c>
      <c r="BZ8" s="59">
        <f>+$D8*Vendite!BY9</f>
        <v>0</v>
      </c>
      <c r="CA8" s="59">
        <f>+$D8*Vendite!BZ9</f>
        <v>0</v>
      </c>
      <c r="CB8" s="59">
        <f>+$D8*Vendite!CA9</f>
        <v>0</v>
      </c>
      <c r="CC8" s="59">
        <f>+$D8*Vendite!CB9</f>
        <v>0</v>
      </c>
      <c r="CD8" s="59">
        <f>+$D8*Vendite!CC9</f>
        <v>0</v>
      </c>
      <c r="CE8" s="59">
        <f>+$D8*Vendite!CD9</f>
        <v>0</v>
      </c>
      <c r="CF8" s="59">
        <f>+$D8*Vendite!CE9</f>
        <v>0</v>
      </c>
      <c r="CG8" s="59">
        <f>+$D8*Vendite!CF9</f>
        <v>0</v>
      </c>
      <c r="CH8" s="59">
        <f>+$D8*Vendite!CG9</f>
        <v>0</v>
      </c>
      <c r="CI8" s="59">
        <f>+$D8*Vendite!CH9</f>
        <v>0</v>
      </c>
      <c r="CJ8" s="59">
        <f>+$D8*Vendite!CI9</f>
        <v>0</v>
      </c>
      <c r="CK8" s="59">
        <f>+$D8*Vendite!CJ9</f>
        <v>0</v>
      </c>
      <c r="CL8" s="59">
        <f>+$D8*Vendite!CK9</f>
        <v>0</v>
      </c>
      <c r="CM8" s="59">
        <f>+$D8*Vendite!CL9</f>
        <v>0</v>
      </c>
      <c r="CN8" s="59">
        <f>+$D8*Vendite!CM9</f>
        <v>0</v>
      </c>
      <c r="CO8" s="59">
        <f>+$D8*Vendite!CN9</f>
        <v>0</v>
      </c>
      <c r="CP8" s="59">
        <f>+$D8*Vendite!CO9</f>
        <v>0</v>
      </c>
      <c r="CQ8" s="59">
        <f>+$D8*Vendite!CP9</f>
        <v>0</v>
      </c>
      <c r="CR8" s="59">
        <f>+$D8*Vendite!CQ9</f>
        <v>0</v>
      </c>
      <c r="CS8" s="59">
        <f>+$D8*Vendite!CR9</f>
        <v>0</v>
      </c>
      <c r="CT8" s="59">
        <f>+$D8*Vendite!CS9</f>
        <v>0</v>
      </c>
      <c r="CU8" s="59">
        <f>+$D8*Vendite!CT9</f>
        <v>0</v>
      </c>
      <c r="CV8" s="59">
        <f>+$D8*Vendite!CU9</f>
        <v>0</v>
      </c>
      <c r="CW8" s="59">
        <f>+$D8*Vendite!CV9</f>
        <v>0</v>
      </c>
      <c r="CX8" s="59">
        <f>+$D8*Vendite!CW9</f>
        <v>0</v>
      </c>
      <c r="CY8" s="59">
        <f>+$D8*Vendite!CX9</f>
        <v>0</v>
      </c>
      <c r="CZ8" s="59">
        <f>+$D8*Vendite!CY9</f>
        <v>0</v>
      </c>
      <c r="DA8" s="59">
        <f>+$D8*Vendite!CZ9</f>
        <v>0</v>
      </c>
      <c r="DB8" s="59">
        <f>+$D8*Vendite!DA9</f>
        <v>0</v>
      </c>
      <c r="DC8" s="59">
        <f>+$D8*Vendite!DB9</f>
        <v>0</v>
      </c>
      <c r="DD8" s="59">
        <f>+$D8*Vendite!DC9</f>
        <v>0</v>
      </c>
      <c r="DE8" s="59">
        <f>+$D8*Vendite!DD9</f>
        <v>0</v>
      </c>
      <c r="DF8" s="59">
        <f>+$D8*Vendite!DE9</f>
        <v>0</v>
      </c>
      <c r="DG8" s="59">
        <f>+$D8*Vendite!DF9</f>
        <v>0</v>
      </c>
      <c r="DH8" s="59">
        <f>+$D8*Vendite!DG9</f>
        <v>0</v>
      </c>
      <c r="DI8" s="59">
        <f>+$D8*Vendite!DH9</f>
        <v>0</v>
      </c>
      <c r="DJ8" s="59">
        <f>+$D8*Vendite!DI9</f>
        <v>0</v>
      </c>
      <c r="DK8" s="59">
        <f>+$D8*Vendite!DJ9</f>
        <v>0</v>
      </c>
      <c r="DL8" s="59">
        <f>+$D8*Vendite!DK9</f>
        <v>0</v>
      </c>
      <c r="DM8" s="59">
        <f>+$D8*Vendite!DL9</f>
        <v>0</v>
      </c>
      <c r="DN8" s="59">
        <f>+$D8*Vendite!DM9</f>
        <v>0</v>
      </c>
      <c r="DO8" s="59">
        <f>+$D8*Vendite!DN9</f>
        <v>0</v>
      </c>
      <c r="DP8" s="59">
        <f>+$D8*Vendite!DO9</f>
        <v>0</v>
      </c>
      <c r="DQ8" s="59">
        <f>+$D8*Vendite!DP9</f>
        <v>0</v>
      </c>
      <c r="DR8" s="59">
        <f>+$D8*Vendite!DQ9</f>
        <v>0</v>
      </c>
      <c r="DS8" s="59">
        <f>+$D8*Vendite!DR9</f>
        <v>0</v>
      </c>
      <c r="DT8" s="59">
        <f>+$D8*Vendite!DS9</f>
        <v>0</v>
      </c>
      <c r="DU8" s="59">
        <f>+$D8*Vendite!DT9</f>
        <v>0</v>
      </c>
      <c r="DV8" s="59">
        <f>+$D8*Vendite!DU9</f>
        <v>0</v>
      </c>
      <c r="DW8" s="59">
        <f>+$D8*Vendite!DV9</f>
        <v>0</v>
      </c>
    </row>
    <row r="9" spans="1:127" ht="16.5" thickTop="1" thickBot="1" x14ac:dyDescent="0.3">
      <c r="C9" s="122">
        <f>+I_Vendite!C7</f>
        <v>0</v>
      </c>
      <c r="D9" s="57">
        <f>+I_Vendite!D7</f>
        <v>0</v>
      </c>
      <c r="E9" s="57">
        <f>+I_Vendite!E7</f>
        <v>0</v>
      </c>
      <c r="F9" s="58">
        <f>+I_Vendite!H7</f>
        <v>0</v>
      </c>
      <c r="H9" s="59">
        <f>+$D9*Vendite!G10</f>
        <v>0</v>
      </c>
      <c r="I9" s="59">
        <f>+$D9*Vendite!H10</f>
        <v>0</v>
      </c>
      <c r="J9" s="59">
        <f>+$D9*Vendite!I10</f>
        <v>0</v>
      </c>
      <c r="K9" s="59">
        <f>+$D9*Vendite!J10</f>
        <v>0</v>
      </c>
      <c r="L9" s="59">
        <f>+$D9*Vendite!K10</f>
        <v>0</v>
      </c>
      <c r="M9" s="59">
        <f>+$D9*Vendite!L10</f>
        <v>0</v>
      </c>
      <c r="N9" s="59">
        <f>+$D9*Vendite!M10</f>
        <v>0</v>
      </c>
      <c r="O9" s="59">
        <f>+$D9*Vendite!N10</f>
        <v>0</v>
      </c>
      <c r="P9" s="59">
        <f>+$D9*Vendite!O10</f>
        <v>0</v>
      </c>
      <c r="Q9" s="59">
        <f>+$D9*Vendite!P10</f>
        <v>0</v>
      </c>
      <c r="R9" s="59">
        <f>+$D9*Vendite!Q10</f>
        <v>0</v>
      </c>
      <c r="S9" s="59">
        <f>+$D9*Vendite!R10</f>
        <v>0</v>
      </c>
      <c r="T9" s="59">
        <f>+$D9*Vendite!S10</f>
        <v>0</v>
      </c>
      <c r="U9" s="59">
        <f>+$D9*Vendite!T10</f>
        <v>0</v>
      </c>
      <c r="V9" s="59">
        <f>+$D9*Vendite!U10</f>
        <v>0</v>
      </c>
      <c r="W9" s="59">
        <f>+$D9*Vendite!V10</f>
        <v>0</v>
      </c>
      <c r="X9" s="59">
        <f>+$D9*Vendite!W10</f>
        <v>0</v>
      </c>
      <c r="Y9" s="59">
        <f>+$D9*Vendite!X10</f>
        <v>0</v>
      </c>
      <c r="Z9" s="59">
        <f>+$D9*Vendite!Y10</f>
        <v>0</v>
      </c>
      <c r="AA9" s="59">
        <f>+$D9*Vendite!Z10</f>
        <v>0</v>
      </c>
      <c r="AB9" s="59">
        <f>+$D9*Vendite!AA10</f>
        <v>0</v>
      </c>
      <c r="AC9" s="59">
        <f>+$D9*Vendite!AB10</f>
        <v>0</v>
      </c>
      <c r="AD9" s="59">
        <f>+$D9*Vendite!AC10</f>
        <v>0</v>
      </c>
      <c r="AE9" s="59">
        <f>+$D9*Vendite!AD10</f>
        <v>0</v>
      </c>
      <c r="AF9" s="59">
        <f>+$D9*Vendite!AE10</f>
        <v>0</v>
      </c>
      <c r="AG9" s="59">
        <f>+$D9*Vendite!AF10</f>
        <v>0</v>
      </c>
      <c r="AH9" s="59">
        <f>+$D9*Vendite!AG10</f>
        <v>0</v>
      </c>
      <c r="AI9" s="59">
        <f>+$D9*Vendite!AH10</f>
        <v>0</v>
      </c>
      <c r="AJ9" s="59">
        <f>+$D9*Vendite!AI10</f>
        <v>0</v>
      </c>
      <c r="AK9" s="59">
        <f>+$D9*Vendite!AJ10</f>
        <v>0</v>
      </c>
      <c r="AL9" s="59">
        <f>+$D9*Vendite!AK10</f>
        <v>0</v>
      </c>
      <c r="AM9" s="59">
        <f>+$D9*Vendite!AL10</f>
        <v>0</v>
      </c>
      <c r="AN9" s="59">
        <f>+$D9*Vendite!AM10</f>
        <v>0</v>
      </c>
      <c r="AO9" s="59">
        <f>+$D9*Vendite!AN10</f>
        <v>0</v>
      </c>
      <c r="AP9" s="59">
        <f>+$D9*Vendite!AO10</f>
        <v>0</v>
      </c>
      <c r="AQ9" s="59">
        <f>+$D9*Vendite!AP10</f>
        <v>0</v>
      </c>
      <c r="AR9" s="59">
        <f>+$D9*Vendite!AQ10</f>
        <v>0</v>
      </c>
      <c r="AS9" s="59">
        <f>+$D9*Vendite!AR10</f>
        <v>0</v>
      </c>
      <c r="AT9" s="59">
        <f>+$D9*Vendite!AS10</f>
        <v>0</v>
      </c>
      <c r="AU9" s="59">
        <f>+$D9*Vendite!AT10</f>
        <v>0</v>
      </c>
      <c r="AV9" s="59">
        <f>+$D9*Vendite!AU10</f>
        <v>0</v>
      </c>
      <c r="AW9" s="59">
        <f>+$D9*Vendite!AV10</f>
        <v>0</v>
      </c>
      <c r="AX9" s="59">
        <f>+$D9*Vendite!AW10</f>
        <v>0</v>
      </c>
      <c r="AY9" s="59">
        <f>+$D9*Vendite!AX10</f>
        <v>0</v>
      </c>
      <c r="AZ9" s="59">
        <f>+$D9*Vendite!AY10</f>
        <v>0</v>
      </c>
      <c r="BA9" s="59">
        <f>+$D9*Vendite!AZ10</f>
        <v>0</v>
      </c>
      <c r="BB9" s="59">
        <f>+$D9*Vendite!BA10</f>
        <v>0</v>
      </c>
      <c r="BC9" s="59">
        <f>+$D9*Vendite!BB10</f>
        <v>0</v>
      </c>
      <c r="BD9" s="59">
        <f>+$D9*Vendite!BC10</f>
        <v>0</v>
      </c>
      <c r="BE9" s="59">
        <f>+$D9*Vendite!BD10</f>
        <v>0</v>
      </c>
      <c r="BF9" s="59">
        <f>+$D9*Vendite!BE10</f>
        <v>0</v>
      </c>
      <c r="BG9" s="59">
        <f>+$D9*Vendite!BF10</f>
        <v>0</v>
      </c>
      <c r="BH9" s="59">
        <f>+$D9*Vendite!BG10</f>
        <v>0</v>
      </c>
      <c r="BI9" s="59">
        <f>+$D9*Vendite!BH10</f>
        <v>0</v>
      </c>
      <c r="BJ9" s="59">
        <f>+$D9*Vendite!BI10</f>
        <v>0</v>
      </c>
      <c r="BK9" s="59">
        <f>+$D9*Vendite!BJ10</f>
        <v>0</v>
      </c>
      <c r="BL9" s="59">
        <f>+$D9*Vendite!BK10</f>
        <v>0</v>
      </c>
      <c r="BM9" s="59">
        <f>+$D9*Vendite!BL10</f>
        <v>0</v>
      </c>
      <c r="BN9" s="59">
        <f>+$D9*Vendite!BM10</f>
        <v>0</v>
      </c>
      <c r="BO9" s="59">
        <f>+$D9*Vendite!BN10</f>
        <v>0</v>
      </c>
      <c r="BP9" s="59">
        <f>+$D9*Vendite!BO10</f>
        <v>0</v>
      </c>
      <c r="BQ9" s="59">
        <f>+$D9*Vendite!BP10</f>
        <v>0</v>
      </c>
      <c r="BR9" s="59">
        <f>+$D9*Vendite!BQ10</f>
        <v>0</v>
      </c>
      <c r="BS9" s="59">
        <f>+$D9*Vendite!BR10</f>
        <v>0</v>
      </c>
      <c r="BT9" s="59">
        <f>+$D9*Vendite!BS10</f>
        <v>0</v>
      </c>
      <c r="BU9" s="59">
        <f>+$D9*Vendite!BT10</f>
        <v>0</v>
      </c>
      <c r="BV9" s="59">
        <f>+$D9*Vendite!BU10</f>
        <v>0</v>
      </c>
      <c r="BW9" s="59">
        <f>+$D9*Vendite!BV10</f>
        <v>0</v>
      </c>
      <c r="BX9" s="59">
        <f>+$D9*Vendite!BW10</f>
        <v>0</v>
      </c>
      <c r="BY9" s="59">
        <f>+$D9*Vendite!BX10</f>
        <v>0</v>
      </c>
      <c r="BZ9" s="59">
        <f>+$D9*Vendite!BY10</f>
        <v>0</v>
      </c>
      <c r="CA9" s="59">
        <f>+$D9*Vendite!BZ10</f>
        <v>0</v>
      </c>
      <c r="CB9" s="59">
        <f>+$D9*Vendite!CA10</f>
        <v>0</v>
      </c>
      <c r="CC9" s="59">
        <f>+$D9*Vendite!CB10</f>
        <v>0</v>
      </c>
      <c r="CD9" s="59">
        <f>+$D9*Vendite!CC10</f>
        <v>0</v>
      </c>
      <c r="CE9" s="59">
        <f>+$D9*Vendite!CD10</f>
        <v>0</v>
      </c>
      <c r="CF9" s="59">
        <f>+$D9*Vendite!CE10</f>
        <v>0</v>
      </c>
      <c r="CG9" s="59">
        <f>+$D9*Vendite!CF10</f>
        <v>0</v>
      </c>
      <c r="CH9" s="59">
        <f>+$D9*Vendite!CG10</f>
        <v>0</v>
      </c>
      <c r="CI9" s="59">
        <f>+$D9*Vendite!CH10</f>
        <v>0</v>
      </c>
      <c r="CJ9" s="59">
        <f>+$D9*Vendite!CI10</f>
        <v>0</v>
      </c>
      <c r="CK9" s="59">
        <f>+$D9*Vendite!CJ10</f>
        <v>0</v>
      </c>
      <c r="CL9" s="59">
        <f>+$D9*Vendite!CK10</f>
        <v>0</v>
      </c>
      <c r="CM9" s="59">
        <f>+$D9*Vendite!CL10</f>
        <v>0</v>
      </c>
      <c r="CN9" s="59">
        <f>+$D9*Vendite!CM10</f>
        <v>0</v>
      </c>
      <c r="CO9" s="59">
        <f>+$D9*Vendite!CN10</f>
        <v>0</v>
      </c>
      <c r="CP9" s="59">
        <f>+$D9*Vendite!CO10</f>
        <v>0</v>
      </c>
      <c r="CQ9" s="59">
        <f>+$D9*Vendite!CP10</f>
        <v>0</v>
      </c>
      <c r="CR9" s="59">
        <f>+$D9*Vendite!CQ10</f>
        <v>0</v>
      </c>
      <c r="CS9" s="59">
        <f>+$D9*Vendite!CR10</f>
        <v>0</v>
      </c>
      <c r="CT9" s="59">
        <f>+$D9*Vendite!CS10</f>
        <v>0</v>
      </c>
      <c r="CU9" s="59">
        <f>+$D9*Vendite!CT10</f>
        <v>0</v>
      </c>
      <c r="CV9" s="59">
        <f>+$D9*Vendite!CU10</f>
        <v>0</v>
      </c>
      <c r="CW9" s="59">
        <f>+$D9*Vendite!CV10</f>
        <v>0</v>
      </c>
      <c r="CX9" s="59">
        <f>+$D9*Vendite!CW10</f>
        <v>0</v>
      </c>
      <c r="CY9" s="59">
        <f>+$D9*Vendite!CX10</f>
        <v>0</v>
      </c>
      <c r="CZ9" s="59">
        <f>+$D9*Vendite!CY10</f>
        <v>0</v>
      </c>
      <c r="DA9" s="59">
        <f>+$D9*Vendite!CZ10</f>
        <v>0</v>
      </c>
      <c r="DB9" s="59">
        <f>+$D9*Vendite!DA10</f>
        <v>0</v>
      </c>
      <c r="DC9" s="59">
        <f>+$D9*Vendite!DB10</f>
        <v>0</v>
      </c>
      <c r="DD9" s="59">
        <f>+$D9*Vendite!DC10</f>
        <v>0</v>
      </c>
      <c r="DE9" s="59">
        <f>+$D9*Vendite!DD10</f>
        <v>0</v>
      </c>
      <c r="DF9" s="59">
        <f>+$D9*Vendite!DE10</f>
        <v>0</v>
      </c>
      <c r="DG9" s="59">
        <f>+$D9*Vendite!DF10</f>
        <v>0</v>
      </c>
      <c r="DH9" s="59">
        <f>+$D9*Vendite!DG10</f>
        <v>0</v>
      </c>
      <c r="DI9" s="59">
        <f>+$D9*Vendite!DH10</f>
        <v>0</v>
      </c>
      <c r="DJ9" s="59">
        <f>+$D9*Vendite!DI10</f>
        <v>0</v>
      </c>
      <c r="DK9" s="59">
        <f>+$D9*Vendite!DJ10</f>
        <v>0</v>
      </c>
      <c r="DL9" s="59">
        <f>+$D9*Vendite!DK10</f>
        <v>0</v>
      </c>
      <c r="DM9" s="59">
        <f>+$D9*Vendite!DL10</f>
        <v>0</v>
      </c>
      <c r="DN9" s="59">
        <f>+$D9*Vendite!DM10</f>
        <v>0</v>
      </c>
      <c r="DO9" s="59">
        <f>+$D9*Vendite!DN10</f>
        <v>0</v>
      </c>
      <c r="DP9" s="59">
        <f>+$D9*Vendite!DO10</f>
        <v>0</v>
      </c>
      <c r="DQ9" s="59">
        <f>+$D9*Vendite!DP10</f>
        <v>0</v>
      </c>
      <c r="DR9" s="59">
        <f>+$D9*Vendite!DQ10</f>
        <v>0</v>
      </c>
      <c r="DS9" s="59">
        <f>+$D9*Vendite!DR10</f>
        <v>0</v>
      </c>
      <c r="DT9" s="59">
        <f>+$D9*Vendite!DS10</f>
        <v>0</v>
      </c>
      <c r="DU9" s="59">
        <f>+$D9*Vendite!DT10</f>
        <v>0</v>
      </c>
      <c r="DV9" s="59">
        <f>+$D9*Vendite!DU10</f>
        <v>0</v>
      </c>
      <c r="DW9" s="59">
        <f>+$D9*Vendite!DV10</f>
        <v>0</v>
      </c>
    </row>
    <row r="10" spans="1:127" ht="16.5" thickTop="1" thickBot="1" x14ac:dyDescent="0.3">
      <c r="C10" s="122">
        <f>+I_Vendite!C8</f>
        <v>0</v>
      </c>
      <c r="D10" s="57">
        <f>+I_Vendite!D8</f>
        <v>0</v>
      </c>
      <c r="E10" s="57">
        <f>+I_Vendite!E8</f>
        <v>0</v>
      </c>
      <c r="F10" s="58">
        <f>+I_Vendite!H8</f>
        <v>0</v>
      </c>
      <c r="H10" s="59">
        <f>+$D10*Vendite!G11</f>
        <v>0</v>
      </c>
      <c r="I10" s="59">
        <f>+$D10*Vendite!H11</f>
        <v>0</v>
      </c>
      <c r="J10" s="59">
        <f>+$D10*Vendite!I11</f>
        <v>0</v>
      </c>
      <c r="K10" s="59">
        <f>+$D10*Vendite!J11</f>
        <v>0</v>
      </c>
      <c r="L10" s="59">
        <f>+$D10*Vendite!K11</f>
        <v>0</v>
      </c>
      <c r="M10" s="59">
        <f>+$D10*Vendite!L11</f>
        <v>0</v>
      </c>
      <c r="N10" s="59">
        <f>+$D10*Vendite!M11</f>
        <v>0</v>
      </c>
      <c r="O10" s="59">
        <f>+$D10*Vendite!N11</f>
        <v>0</v>
      </c>
      <c r="P10" s="59">
        <f>+$D10*Vendite!O11</f>
        <v>0</v>
      </c>
      <c r="Q10" s="59">
        <f>+$D10*Vendite!P11</f>
        <v>0</v>
      </c>
      <c r="R10" s="59">
        <f>+$D10*Vendite!Q11</f>
        <v>0</v>
      </c>
      <c r="S10" s="59">
        <f>+$D10*Vendite!R11</f>
        <v>0</v>
      </c>
      <c r="T10" s="59">
        <f>+$D10*Vendite!S11</f>
        <v>0</v>
      </c>
      <c r="U10" s="59">
        <f>+$D10*Vendite!T11</f>
        <v>0</v>
      </c>
      <c r="V10" s="59">
        <f>+$D10*Vendite!U11</f>
        <v>0</v>
      </c>
      <c r="W10" s="59">
        <f>+$D10*Vendite!V11</f>
        <v>0</v>
      </c>
      <c r="X10" s="59">
        <f>+$D10*Vendite!W11</f>
        <v>0</v>
      </c>
      <c r="Y10" s="59">
        <f>+$D10*Vendite!X11</f>
        <v>0</v>
      </c>
      <c r="Z10" s="59">
        <f>+$D10*Vendite!Y11</f>
        <v>0</v>
      </c>
      <c r="AA10" s="59">
        <f>+$D10*Vendite!Z11</f>
        <v>0</v>
      </c>
      <c r="AB10" s="59">
        <f>+$D10*Vendite!AA11</f>
        <v>0</v>
      </c>
      <c r="AC10" s="59">
        <f>+$D10*Vendite!AB11</f>
        <v>0</v>
      </c>
      <c r="AD10" s="59">
        <f>+$D10*Vendite!AC11</f>
        <v>0</v>
      </c>
      <c r="AE10" s="59">
        <f>+$D10*Vendite!AD11</f>
        <v>0</v>
      </c>
      <c r="AF10" s="59">
        <f>+$D10*Vendite!AE11</f>
        <v>0</v>
      </c>
      <c r="AG10" s="59">
        <f>+$D10*Vendite!AF11</f>
        <v>0</v>
      </c>
      <c r="AH10" s="59">
        <f>+$D10*Vendite!AG11</f>
        <v>0</v>
      </c>
      <c r="AI10" s="59">
        <f>+$D10*Vendite!AH11</f>
        <v>0</v>
      </c>
      <c r="AJ10" s="59">
        <f>+$D10*Vendite!AI11</f>
        <v>0</v>
      </c>
      <c r="AK10" s="59">
        <f>+$D10*Vendite!AJ11</f>
        <v>0</v>
      </c>
      <c r="AL10" s="59">
        <f>+$D10*Vendite!AK11</f>
        <v>0</v>
      </c>
      <c r="AM10" s="59">
        <f>+$D10*Vendite!AL11</f>
        <v>0</v>
      </c>
      <c r="AN10" s="59">
        <f>+$D10*Vendite!AM11</f>
        <v>0</v>
      </c>
      <c r="AO10" s="59">
        <f>+$D10*Vendite!AN11</f>
        <v>0</v>
      </c>
      <c r="AP10" s="59">
        <f>+$D10*Vendite!AO11</f>
        <v>0</v>
      </c>
      <c r="AQ10" s="59">
        <f>+$D10*Vendite!AP11</f>
        <v>0</v>
      </c>
      <c r="AR10" s="59">
        <f>+$D10*Vendite!AQ11</f>
        <v>0</v>
      </c>
      <c r="AS10" s="59">
        <f>+$D10*Vendite!AR11</f>
        <v>0</v>
      </c>
      <c r="AT10" s="59">
        <f>+$D10*Vendite!AS11</f>
        <v>0</v>
      </c>
      <c r="AU10" s="59">
        <f>+$D10*Vendite!AT11</f>
        <v>0</v>
      </c>
      <c r="AV10" s="59">
        <f>+$D10*Vendite!AU11</f>
        <v>0</v>
      </c>
      <c r="AW10" s="59">
        <f>+$D10*Vendite!AV11</f>
        <v>0</v>
      </c>
      <c r="AX10" s="59">
        <f>+$D10*Vendite!AW11</f>
        <v>0</v>
      </c>
      <c r="AY10" s="59">
        <f>+$D10*Vendite!AX11</f>
        <v>0</v>
      </c>
      <c r="AZ10" s="59">
        <f>+$D10*Vendite!AY11</f>
        <v>0</v>
      </c>
      <c r="BA10" s="59">
        <f>+$D10*Vendite!AZ11</f>
        <v>0</v>
      </c>
      <c r="BB10" s="59">
        <f>+$D10*Vendite!BA11</f>
        <v>0</v>
      </c>
      <c r="BC10" s="59">
        <f>+$D10*Vendite!BB11</f>
        <v>0</v>
      </c>
      <c r="BD10" s="59">
        <f>+$D10*Vendite!BC11</f>
        <v>0</v>
      </c>
      <c r="BE10" s="59">
        <f>+$D10*Vendite!BD11</f>
        <v>0</v>
      </c>
      <c r="BF10" s="59">
        <f>+$D10*Vendite!BE11</f>
        <v>0</v>
      </c>
      <c r="BG10" s="59">
        <f>+$D10*Vendite!BF11</f>
        <v>0</v>
      </c>
      <c r="BH10" s="59">
        <f>+$D10*Vendite!BG11</f>
        <v>0</v>
      </c>
      <c r="BI10" s="59">
        <f>+$D10*Vendite!BH11</f>
        <v>0</v>
      </c>
      <c r="BJ10" s="59">
        <f>+$D10*Vendite!BI11</f>
        <v>0</v>
      </c>
      <c r="BK10" s="59">
        <f>+$D10*Vendite!BJ11</f>
        <v>0</v>
      </c>
      <c r="BL10" s="59">
        <f>+$D10*Vendite!BK11</f>
        <v>0</v>
      </c>
      <c r="BM10" s="59">
        <f>+$D10*Vendite!BL11</f>
        <v>0</v>
      </c>
      <c r="BN10" s="59">
        <f>+$D10*Vendite!BM11</f>
        <v>0</v>
      </c>
      <c r="BO10" s="59">
        <f>+$D10*Vendite!BN11</f>
        <v>0</v>
      </c>
      <c r="BP10" s="59">
        <f>+$D10*Vendite!BO11</f>
        <v>0</v>
      </c>
      <c r="BQ10" s="59">
        <f>+$D10*Vendite!BP11</f>
        <v>0</v>
      </c>
      <c r="BR10" s="59">
        <f>+$D10*Vendite!BQ11</f>
        <v>0</v>
      </c>
      <c r="BS10" s="59">
        <f>+$D10*Vendite!BR11</f>
        <v>0</v>
      </c>
      <c r="BT10" s="59">
        <f>+$D10*Vendite!BS11</f>
        <v>0</v>
      </c>
      <c r="BU10" s="59">
        <f>+$D10*Vendite!BT11</f>
        <v>0</v>
      </c>
      <c r="BV10" s="59">
        <f>+$D10*Vendite!BU11</f>
        <v>0</v>
      </c>
      <c r="BW10" s="59">
        <f>+$D10*Vendite!BV11</f>
        <v>0</v>
      </c>
      <c r="BX10" s="59">
        <f>+$D10*Vendite!BW11</f>
        <v>0</v>
      </c>
      <c r="BY10" s="59">
        <f>+$D10*Vendite!BX11</f>
        <v>0</v>
      </c>
      <c r="BZ10" s="59">
        <f>+$D10*Vendite!BY11</f>
        <v>0</v>
      </c>
      <c r="CA10" s="59">
        <f>+$D10*Vendite!BZ11</f>
        <v>0</v>
      </c>
      <c r="CB10" s="59">
        <f>+$D10*Vendite!CA11</f>
        <v>0</v>
      </c>
      <c r="CC10" s="59">
        <f>+$D10*Vendite!CB11</f>
        <v>0</v>
      </c>
      <c r="CD10" s="59">
        <f>+$D10*Vendite!CC11</f>
        <v>0</v>
      </c>
      <c r="CE10" s="59">
        <f>+$D10*Vendite!CD11</f>
        <v>0</v>
      </c>
      <c r="CF10" s="59">
        <f>+$D10*Vendite!CE11</f>
        <v>0</v>
      </c>
      <c r="CG10" s="59">
        <f>+$D10*Vendite!CF11</f>
        <v>0</v>
      </c>
      <c r="CH10" s="59">
        <f>+$D10*Vendite!CG11</f>
        <v>0</v>
      </c>
      <c r="CI10" s="59">
        <f>+$D10*Vendite!CH11</f>
        <v>0</v>
      </c>
      <c r="CJ10" s="59">
        <f>+$D10*Vendite!CI11</f>
        <v>0</v>
      </c>
      <c r="CK10" s="59">
        <f>+$D10*Vendite!CJ11</f>
        <v>0</v>
      </c>
      <c r="CL10" s="59">
        <f>+$D10*Vendite!CK11</f>
        <v>0</v>
      </c>
      <c r="CM10" s="59">
        <f>+$D10*Vendite!CL11</f>
        <v>0</v>
      </c>
      <c r="CN10" s="59">
        <f>+$D10*Vendite!CM11</f>
        <v>0</v>
      </c>
      <c r="CO10" s="59">
        <f>+$D10*Vendite!CN11</f>
        <v>0</v>
      </c>
      <c r="CP10" s="59">
        <f>+$D10*Vendite!CO11</f>
        <v>0</v>
      </c>
      <c r="CQ10" s="59">
        <f>+$D10*Vendite!CP11</f>
        <v>0</v>
      </c>
      <c r="CR10" s="59">
        <f>+$D10*Vendite!CQ11</f>
        <v>0</v>
      </c>
      <c r="CS10" s="59">
        <f>+$D10*Vendite!CR11</f>
        <v>0</v>
      </c>
      <c r="CT10" s="59">
        <f>+$D10*Vendite!CS11</f>
        <v>0</v>
      </c>
      <c r="CU10" s="59">
        <f>+$D10*Vendite!CT11</f>
        <v>0</v>
      </c>
      <c r="CV10" s="59">
        <f>+$D10*Vendite!CU11</f>
        <v>0</v>
      </c>
      <c r="CW10" s="59">
        <f>+$D10*Vendite!CV11</f>
        <v>0</v>
      </c>
      <c r="CX10" s="59">
        <f>+$D10*Vendite!CW11</f>
        <v>0</v>
      </c>
      <c r="CY10" s="59">
        <f>+$D10*Vendite!CX11</f>
        <v>0</v>
      </c>
      <c r="CZ10" s="59">
        <f>+$D10*Vendite!CY11</f>
        <v>0</v>
      </c>
      <c r="DA10" s="59">
        <f>+$D10*Vendite!CZ11</f>
        <v>0</v>
      </c>
      <c r="DB10" s="59">
        <f>+$D10*Vendite!DA11</f>
        <v>0</v>
      </c>
      <c r="DC10" s="59">
        <f>+$D10*Vendite!DB11</f>
        <v>0</v>
      </c>
      <c r="DD10" s="59">
        <f>+$D10*Vendite!DC11</f>
        <v>0</v>
      </c>
      <c r="DE10" s="59">
        <f>+$D10*Vendite!DD11</f>
        <v>0</v>
      </c>
      <c r="DF10" s="59">
        <f>+$D10*Vendite!DE11</f>
        <v>0</v>
      </c>
      <c r="DG10" s="59">
        <f>+$D10*Vendite!DF11</f>
        <v>0</v>
      </c>
      <c r="DH10" s="59">
        <f>+$D10*Vendite!DG11</f>
        <v>0</v>
      </c>
      <c r="DI10" s="59">
        <f>+$D10*Vendite!DH11</f>
        <v>0</v>
      </c>
      <c r="DJ10" s="59">
        <f>+$D10*Vendite!DI11</f>
        <v>0</v>
      </c>
      <c r="DK10" s="59">
        <f>+$D10*Vendite!DJ11</f>
        <v>0</v>
      </c>
      <c r="DL10" s="59">
        <f>+$D10*Vendite!DK11</f>
        <v>0</v>
      </c>
      <c r="DM10" s="59">
        <f>+$D10*Vendite!DL11</f>
        <v>0</v>
      </c>
      <c r="DN10" s="59">
        <f>+$D10*Vendite!DM11</f>
        <v>0</v>
      </c>
      <c r="DO10" s="59">
        <f>+$D10*Vendite!DN11</f>
        <v>0</v>
      </c>
      <c r="DP10" s="59">
        <f>+$D10*Vendite!DO11</f>
        <v>0</v>
      </c>
      <c r="DQ10" s="59">
        <f>+$D10*Vendite!DP11</f>
        <v>0</v>
      </c>
      <c r="DR10" s="59">
        <f>+$D10*Vendite!DQ11</f>
        <v>0</v>
      </c>
      <c r="DS10" s="59">
        <f>+$D10*Vendite!DR11</f>
        <v>0</v>
      </c>
      <c r="DT10" s="59">
        <f>+$D10*Vendite!DS11</f>
        <v>0</v>
      </c>
      <c r="DU10" s="59">
        <f>+$D10*Vendite!DT11</f>
        <v>0</v>
      </c>
      <c r="DV10" s="59">
        <f>+$D10*Vendite!DU11</f>
        <v>0</v>
      </c>
      <c r="DW10" s="59">
        <f>+$D10*Vendite!DV11</f>
        <v>0</v>
      </c>
    </row>
    <row r="11" spans="1:127" ht="16.5" thickTop="1" thickBot="1" x14ac:dyDescent="0.3">
      <c r="C11" s="122">
        <f>+I_Vendite!C9</f>
        <v>0</v>
      </c>
      <c r="D11" s="57">
        <f>+I_Vendite!D9</f>
        <v>0</v>
      </c>
      <c r="E11" s="57">
        <f>+I_Vendite!E9</f>
        <v>0</v>
      </c>
      <c r="F11" s="58">
        <f>+I_Vendite!H9</f>
        <v>0</v>
      </c>
      <c r="H11" s="59">
        <f>+$D11*Vendite!G12</f>
        <v>0</v>
      </c>
      <c r="I11" s="59">
        <f>+$D11*Vendite!H12</f>
        <v>0</v>
      </c>
      <c r="J11" s="59">
        <f>+$D11*Vendite!I12</f>
        <v>0</v>
      </c>
      <c r="K11" s="59">
        <f>+$D11*Vendite!J12</f>
        <v>0</v>
      </c>
      <c r="L11" s="59">
        <f>+$D11*Vendite!K12</f>
        <v>0</v>
      </c>
      <c r="M11" s="59">
        <f>+$D11*Vendite!L12</f>
        <v>0</v>
      </c>
      <c r="N11" s="59">
        <f>+$D11*Vendite!M12</f>
        <v>0</v>
      </c>
      <c r="O11" s="59">
        <f>+$D11*Vendite!N12</f>
        <v>0</v>
      </c>
      <c r="P11" s="59">
        <f>+$D11*Vendite!O12</f>
        <v>0</v>
      </c>
      <c r="Q11" s="59">
        <f>+$D11*Vendite!P12</f>
        <v>0</v>
      </c>
      <c r="R11" s="59">
        <f>+$D11*Vendite!Q12</f>
        <v>0</v>
      </c>
      <c r="S11" s="59">
        <f>+$D11*Vendite!R12</f>
        <v>0</v>
      </c>
      <c r="T11" s="59">
        <f>+$D11*Vendite!S12</f>
        <v>0</v>
      </c>
      <c r="U11" s="59">
        <f>+$D11*Vendite!T12</f>
        <v>0</v>
      </c>
      <c r="V11" s="59">
        <f>+$D11*Vendite!U12</f>
        <v>0</v>
      </c>
      <c r="W11" s="59">
        <f>+$D11*Vendite!V12</f>
        <v>0</v>
      </c>
      <c r="X11" s="59">
        <f>+$D11*Vendite!W12</f>
        <v>0</v>
      </c>
      <c r="Y11" s="59">
        <f>+$D11*Vendite!X12</f>
        <v>0</v>
      </c>
      <c r="Z11" s="59">
        <f>+$D11*Vendite!Y12</f>
        <v>0</v>
      </c>
      <c r="AA11" s="59">
        <f>+$D11*Vendite!Z12</f>
        <v>0</v>
      </c>
      <c r="AB11" s="59">
        <f>+$D11*Vendite!AA12</f>
        <v>0</v>
      </c>
      <c r="AC11" s="59">
        <f>+$D11*Vendite!AB12</f>
        <v>0</v>
      </c>
      <c r="AD11" s="59">
        <f>+$D11*Vendite!AC12</f>
        <v>0</v>
      </c>
      <c r="AE11" s="59">
        <f>+$D11*Vendite!AD12</f>
        <v>0</v>
      </c>
      <c r="AF11" s="59">
        <f>+$D11*Vendite!AE12</f>
        <v>0</v>
      </c>
      <c r="AG11" s="59">
        <f>+$D11*Vendite!AF12</f>
        <v>0</v>
      </c>
      <c r="AH11" s="59">
        <f>+$D11*Vendite!AG12</f>
        <v>0</v>
      </c>
      <c r="AI11" s="59">
        <f>+$D11*Vendite!AH12</f>
        <v>0</v>
      </c>
      <c r="AJ11" s="59">
        <f>+$D11*Vendite!AI12</f>
        <v>0</v>
      </c>
      <c r="AK11" s="59">
        <f>+$D11*Vendite!AJ12</f>
        <v>0</v>
      </c>
      <c r="AL11" s="59">
        <f>+$D11*Vendite!AK12</f>
        <v>0</v>
      </c>
      <c r="AM11" s="59">
        <f>+$D11*Vendite!AL12</f>
        <v>0</v>
      </c>
      <c r="AN11" s="59">
        <f>+$D11*Vendite!AM12</f>
        <v>0</v>
      </c>
      <c r="AO11" s="59">
        <f>+$D11*Vendite!AN12</f>
        <v>0</v>
      </c>
      <c r="AP11" s="59">
        <f>+$D11*Vendite!AO12</f>
        <v>0</v>
      </c>
      <c r="AQ11" s="59">
        <f>+$D11*Vendite!AP12</f>
        <v>0</v>
      </c>
      <c r="AR11" s="59">
        <f>+$D11*Vendite!AQ12</f>
        <v>0</v>
      </c>
      <c r="AS11" s="59">
        <f>+$D11*Vendite!AR12</f>
        <v>0</v>
      </c>
      <c r="AT11" s="59">
        <f>+$D11*Vendite!AS12</f>
        <v>0</v>
      </c>
      <c r="AU11" s="59">
        <f>+$D11*Vendite!AT12</f>
        <v>0</v>
      </c>
      <c r="AV11" s="59">
        <f>+$D11*Vendite!AU12</f>
        <v>0</v>
      </c>
      <c r="AW11" s="59">
        <f>+$D11*Vendite!AV12</f>
        <v>0</v>
      </c>
      <c r="AX11" s="59">
        <f>+$D11*Vendite!AW12</f>
        <v>0</v>
      </c>
      <c r="AY11" s="59">
        <f>+$D11*Vendite!AX12</f>
        <v>0</v>
      </c>
      <c r="AZ11" s="59">
        <f>+$D11*Vendite!AY12</f>
        <v>0</v>
      </c>
      <c r="BA11" s="59">
        <f>+$D11*Vendite!AZ12</f>
        <v>0</v>
      </c>
      <c r="BB11" s="59">
        <f>+$D11*Vendite!BA12</f>
        <v>0</v>
      </c>
      <c r="BC11" s="59">
        <f>+$D11*Vendite!BB12</f>
        <v>0</v>
      </c>
      <c r="BD11" s="59">
        <f>+$D11*Vendite!BC12</f>
        <v>0</v>
      </c>
      <c r="BE11" s="59">
        <f>+$D11*Vendite!BD12</f>
        <v>0</v>
      </c>
      <c r="BF11" s="59">
        <f>+$D11*Vendite!BE12</f>
        <v>0</v>
      </c>
      <c r="BG11" s="59">
        <f>+$D11*Vendite!BF12</f>
        <v>0</v>
      </c>
      <c r="BH11" s="59">
        <f>+$D11*Vendite!BG12</f>
        <v>0</v>
      </c>
      <c r="BI11" s="59">
        <f>+$D11*Vendite!BH12</f>
        <v>0</v>
      </c>
      <c r="BJ11" s="59">
        <f>+$D11*Vendite!BI12</f>
        <v>0</v>
      </c>
      <c r="BK11" s="59">
        <f>+$D11*Vendite!BJ12</f>
        <v>0</v>
      </c>
      <c r="BL11" s="59">
        <f>+$D11*Vendite!BK12</f>
        <v>0</v>
      </c>
      <c r="BM11" s="59">
        <f>+$D11*Vendite!BL12</f>
        <v>0</v>
      </c>
      <c r="BN11" s="59">
        <f>+$D11*Vendite!BM12</f>
        <v>0</v>
      </c>
      <c r="BO11" s="59">
        <f>+$D11*Vendite!BN12</f>
        <v>0</v>
      </c>
      <c r="BP11" s="59">
        <f>+$D11*Vendite!BO12</f>
        <v>0</v>
      </c>
      <c r="BQ11" s="59">
        <f>+$D11*Vendite!BP12</f>
        <v>0</v>
      </c>
      <c r="BR11" s="59">
        <f>+$D11*Vendite!BQ12</f>
        <v>0</v>
      </c>
      <c r="BS11" s="59">
        <f>+$D11*Vendite!BR12</f>
        <v>0</v>
      </c>
      <c r="BT11" s="59">
        <f>+$D11*Vendite!BS12</f>
        <v>0</v>
      </c>
      <c r="BU11" s="59">
        <f>+$D11*Vendite!BT12</f>
        <v>0</v>
      </c>
      <c r="BV11" s="59">
        <f>+$D11*Vendite!BU12</f>
        <v>0</v>
      </c>
      <c r="BW11" s="59">
        <f>+$D11*Vendite!BV12</f>
        <v>0</v>
      </c>
      <c r="BX11" s="59">
        <f>+$D11*Vendite!BW12</f>
        <v>0</v>
      </c>
      <c r="BY11" s="59">
        <f>+$D11*Vendite!BX12</f>
        <v>0</v>
      </c>
      <c r="BZ11" s="59">
        <f>+$D11*Vendite!BY12</f>
        <v>0</v>
      </c>
      <c r="CA11" s="59">
        <f>+$D11*Vendite!BZ12</f>
        <v>0</v>
      </c>
      <c r="CB11" s="59">
        <f>+$D11*Vendite!CA12</f>
        <v>0</v>
      </c>
      <c r="CC11" s="59">
        <f>+$D11*Vendite!CB12</f>
        <v>0</v>
      </c>
      <c r="CD11" s="59">
        <f>+$D11*Vendite!CC12</f>
        <v>0</v>
      </c>
      <c r="CE11" s="59">
        <f>+$D11*Vendite!CD12</f>
        <v>0</v>
      </c>
      <c r="CF11" s="59">
        <f>+$D11*Vendite!CE12</f>
        <v>0</v>
      </c>
      <c r="CG11" s="59">
        <f>+$D11*Vendite!CF12</f>
        <v>0</v>
      </c>
      <c r="CH11" s="59">
        <f>+$D11*Vendite!CG12</f>
        <v>0</v>
      </c>
      <c r="CI11" s="59">
        <f>+$D11*Vendite!CH12</f>
        <v>0</v>
      </c>
      <c r="CJ11" s="59">
        <f>+$D11*Vendite!CI12</f>
        <v>0</v>
      </c>
      <c r="CK11" s="59">
        <f>+$D11*Vendite!CJ12</f>
        <v>0</v>
      </c>
      <c r="CL11" s="59">
        <f>+$D11*Vendite!CK12</f>
        <v>0</v>
      </c>
      <c r="CM11" s="59">
        <f>+$D11*Vendite!CL12</f>
        <v>0</v>
      </c>
      <c r="CN11" s="59">
        <f>+$D11*Vendite!CM12</f>
        <v>0</v>
      </c>
      <c r="CO11" s="59">
        <f>+$D11*Vendite!CN12</f>
        <v>0</v>
      </c>
      <c r="CP11" s="59">
        <f>+$D11*Vendite!CO12</f>
        <v>0</v>
      </c>
      <c r="CQ11" s="59">
        <f>+$D11*Vendite!CP12</f>
        <v>0</v>
      </c>
      <c r="CR11" s="59">
        <f>+$D11*Vendite!CQ12</f>
        <v>0</v>
      </c>
      <c r="CS11" s="59">
        <f>+$D11*Vendite!CR12</f>
        <v>0</v>
      </c>
      <c r="CT11" s="59">
        <f>+$D11*Vendite!CS12</f>
        <v>0</v>
      </c>
      <c r="CU11" s="59">
        <f>+$D11*Vendite!CT12</f>
        <v>0</v>
      </c>
      <c r="CV11" s="59">
        <f>+$D11*Vendite!CU12</f>
        <v>0</v>
      </c>
      <c r="CW11" s="59">
        <f>+$D11*Vendite!CV12</f>
        <v>0</v>
      </c>
      <c r="CX11" s="59">
        <f>+$D11*Vendite!CW12</f>
        <v>0</v>
      </c>
      <c r="CY11" s="59">
        <f>+$D11*Vendite!CX12</f>
        <v>0</v>
      </c>
      <c r="CZ11" s="59">
        <f>+$D11*Vendite!CY12</f>
        <v>0</v>
      </c>
      <c r="DA11" s="59">
        <f>+$D11*Vendite!CZ12</f>
        <v>0</v>
      </c>
      <c r="DB11" s="59">
        <f>+$D11*Vendite!DA12</f>
        <v>0</v>
      </c>
      <c r="DC11" s="59">
        <f>+$D11*Vendite!DB12</f>
        <v>0</v>
      </c>
      <c r="DD11" s="59">
        <f>+$D11*Vendite!DC12</f>
        <v>0</v>
      </c>
      <c r="DE11" s="59">
        <f>+$D11*Vendite!DD12</f>
        <v>0</v>
      </c>
      <c r="DF11" s="59">
        <f>+$D11*Vendite!DE12</f>
        <v>0</v>
      </c>
      <c r="DG11" s="59">
        <f>+$D11*Vendite!DF12</f>
        <v>0</v>
      </c>
      <c r="DH11" s="59">
        <f>+$D11*Vendite!DG12</f>
        <v>0</v>
      </c>
      <c r="DI11" s="59">
        <f>+$D11*Vendite!DH12</f>
        <v>0</v>
      </c>
      <c r="DJ11" s="59">
        <f>+$D11*Vendite!DI12</f>
        <v>0</v>
      </c>
      <c r="DK11" s="59">
        <f>+$D11*Vendite!DJ12</f>
        <v>0</v>
      </c>
      <c r="DL11" s="59">
        <f>+$D11*Vendite!DK12</f>
        <v>0</v>
      </c>
      <c r="DM11" s="59">
        <f>+$D11*Vendite!DL12</f>
        <v>0</v>
      </c>
      <c r="DN11" s="59">
        <f>+$D11*Vendite!DM12</f>
        <v>0</v>
      </c>
      <c r="DO11" s="59">
        <f>+$D11*Vendite!DN12</f>
        <v>0</v>
      </c>
      <c r="DP11" s="59">
        <f>+$D11*Vendite!DO12</f>
        <v>0</v>
      </c>
      <c r="DQ11" s="59">
        <f>+$D11*Vendite!DP12</f>
        <v>0</v>
      </c>
      <c r="DR11" s="59">
        <f>+$D11*Vendite!DQ12</f>
        <v>0</v>
      </c>
      <c r="DS11" s="59">
        <f>+$D11*Vendite!DR12</f>
        <v>0</v>
      </c>
      <c r="DT11" s="59">
        <f>+$D11*Vendite!DS12</f>
        <v>0</v>
      </c>
      <c r="DU11" s="59">
        <f>+$D11*Vendite!DT12</f>
        <v>0</v>
      </c>
      <c r="DV11" s="59">
        <f>+$D11*Vendite!DU12</f>
        <v>0</v>
      </c>
      <c r="DW11" s="59">
        <f>+$D11*Vendite!DV12</f>
        <v>0</v>
      </c>
    </row>
    <row r="12" spans="1:127" ht="16.5" thickTop="1" thickBot="1" x14ac:dyDescent="0.3">
      <c r="C12" s="122">
        <f>+I_Vendite!C10</f>
        <v>0</v>
      </c>
      <c r="D12" s="57">
        <f>+I_Vendite!D10</f>
        <v>0</v>
      </c>
      <c r="E12" s="57">
        <f>+I_Vendite!E10</f>
        <v>0</v>
      </c>
      <c r="F12" s="58">
        <f>+I_Vendite!H10</f>
        <v>0</v>
      </c>
      <c r="H12" s="59">
        <f>+$D12*Vendite!G13</f>
        <v>0</v>
      </c>
      <c r="I12" s="59">
        <f>+$D12*Vendite!H13</f>
        <v>0</v>
      </c>
      <c r="J12" s="59">
        <f>+$D12*Vendite!I13</f>
        <v>0</v>
      </c>
      <c r="K12" s="59">
        <f>+$D12*Vendite!J13</f>
        <v>0</v>
      </c>
      <c r="L12" s="59">
        <f>+$D12*Vendite!K13</f>
        <v>0</v>
      </c>
      <c r="M12" s="59">
        <f>+$D12*Vendite!L13</f>
        <v>0</v>
      </c>
      <c r="N12" s="59">
        <f>+$D12*Vendite!M13</f>
        <v>0</v>
      </c>
      <c r="O12" s="59">
        <f>+$D12*Vendite!N13</f>
        <v>0</v>
      </c>
      <c r="P12" s="59">
        <f>+$D12*Vendite!O13</f>
        <v>0</v>
      </c>
      <c r="Q12" s="59">
        <f>+$D12*Vendite!P13</f>
        <v>0</v>
      </c>
      <c r="R12" s="59">
        <f>+$D12*Vendite!Q13</f>
        <v>0</v>
      </c>
      <c r="S12" s="59">
        <f>+$D12*Vendite!R13</f>
        <v>0</v>
      </c>
      <c r="T12" s="59">
        <f>+$D12*Vendite!S13</f>
        <v>0</v>
      </c>
      <c r="U12" s="59">
        <f>+$D12*Vendite!T13</f>
        <v>0</v>
      </c>
      <c r="V12" s="59">
        <f>+$D12*Vendite!U13</f>
        <v>0</v>
      </c>
      <c r="W12" s="59">
        <f>+$D12*Vendite!V13</f>
        <v>0</v>
      </c>
      <c r="X12" s="59">
        <f>+$D12*Vendite!W13</f>
        <v>0</v>
      </c>
      <c r="Y12" s="59">
        <f>+$D12*Vendite!X13</f>
        <v>0</v>
      </c>
      <c r="Z12" s="59">
        <f>+$D12*Vendite!Y13</f>
        <v>0</v>
      </c>
      <c r="AA12" s="59">
        <f>+$D12*Vendite!Z13</f>
        <v>0</v>
      </c>
      <c r="AB12" s="59">
        <f>+$D12*Vendite!AA13</f>
        <v>0</v>
      </c>
      <c r="AC12" s="59">
        <f>+$D12*Vendite!AB13</f>
        <v>0</v>
      </c>
      <c r="AD12" s="59">
        <f>+$D12*Vendite!AC13</f>
        <v>0</v>
      </c>
      <c r="AE12" s="59">
        <f>+$D12*Vendite!AD13</f>
        <v>0</v>
      </c>
      <c r="AF12" s="59">
        <f>+$D12*Vendite!AE13</f>
        <v>0</v>
      </c>
      <c r="AG12" s="59">
        <f>+$D12*Vendite!AF13</f>
        <v>0</v>
      </c>
      <c r="AH12" s="59">
        <f>+$D12*Vendite!AG13</f>
        <v>0</v>
      </c>
      <c r="AI12" s="59">
        <f>+$D12*Vendite!AH13</f>
        <v>0</v>
      </c>
      <c r="AJ12" s="59">
        <f>+$D12*Vendite!AI13</f>
        <v>0</v>
      </c>
      <c r="AK12" s="59">
        <f>+$D12*Vendite!AJ13</f>
        <v>0</v>
      </c>
      <c r="AL12" s="59">
        <f>+$D12*Vendite!AK13</f>
        <v>0</v>
      </c>
      <c r="AM12" s="59">
        <f>+$D12*Vendite!AL13</f>
        <v>0</v>
      </c>
      <c r="AN12" s="59">
        <f>+$D12*Vendite!AM13</f>
        <v>0</v>
      </c>
      <c r="AO12" s="59">
        <f>+$D12*Vendite!AN13</f>
        <v>0</v>
      </c>
      <c r="AP12" s="59">
        <f>+$D12*Vendite!AO13</f>
        <v>0</v>
      </c>
      <c r="AQ12" s="59">
        <f>+$D12*Vendite!AP13</f>
        <v>0</v>
      </c>
      <c r="AR12" s="59">
        <f>+$D12*Vendite!AQ13</f>
        <v>0</v>
      </c>
      <c r="AS12" s="59">
        <f>+$D12*Vendite!AR13</f>
        <v>0</v>
      </c>
      <c r="AT12" s="59">
        <f>+$D12*Vendite!AS13</f>
        <v>0</v>
      </c>
      <c r="AU12" s="59">
        <f>+$D12*Vendite!AT13</f>
        <v>0</v>
      </c>
      <c r="AV12" s="59">
        <f>+$D12*Vendite!AU13</f>
        <v>0</v>
      </c>
      <c r="AW12" s="59">
        <f>+$D12*Vendite!AV13</f>
        <v>0</v>
      </c>
      <c r="AX12" s="59">
        <f>+$D12*Vendite!AW13</f>
        <v>0</v>
      </c>
      <c r="AY12" s="59">
        <f>+$D12*Vendite!AX13</f>
        <v>0</v>
      </c>
      <c r="AZ12" s="59">
        <f>+$D12*Vendite!AY13</f>
        <v>0</v>
      </c>
      <c r="BA12" s="59">
        <f>+$D12*Vendite!AZ13</f>
        <v>0</v>
      </c>
      <c r="BB12" s="59">
        <f>+$D12*Vendite!BA13</f>
        <v>0</v>
      </c>
      <c r="BC12" s="59">
        <f>+$D12*Vendite!BB13</f>
        <v>0</v>
      </c>
      <c r="BD12" s="59">
        <f>+$D12*Vendite!BC13</f>
        <v>0</v>
      </c>
      <c r="BE12" s="59">
        <f>+$D12*Vendite!BD13</f>
        <v>0</v>
      </c>
      <c r="BF12" s="59">
        <f>+$D12*Vendite!BE13</f>
        <v>0</v>
      </c>
      <c r="BG12" s="59">
        <f>+$D12*Vendite!BF13</f>
        <v>0</v>
      </c>
      <c r="BH12" s="59">
        <f>+$D12*Vendite!BG13</f>
        <v>0</v>
      </c>
      <c r="BI12" s="59">
        <f>+$D12*Vendite!BH13</f>
        <v>0</v>
      </c>
      <c r="BJ12" s="59">
        <f>+$D12*Vendite!BI13</f>
        <v>0</v>
      </c>
      <c r="BK12" s="59">
        <f>+$D12*Vendite!BJ13</f>
        <v>0</v>
      </c>
      <c r="BL12" s="59">
        <f>+$D12*Vendite!BK13</f>
        <v>0</v>
      </c>
      <c r="BM12" s="59">
        <f>+$D12*Vendite!BL13</f>
        <v>0</v>
      </c>
      <c r="BN12" s="59">
        <f>+$D12*Vendite!BM13</f>
        <v>0</v>
      </c>
      <c r="BO12" s="59">
        <f>+$D12*Vendite!BN13</f>
        <v>0</v>
      </c>
      <c r="BP12" s="59">
        <f>+$D12*Vendite!BO13</f>
        <v>0</v>
      </c>
      <c r="BQ12" s="59">
        <f>+$D12*Vendite!BP13</f>
        <v>0</v>
      </c>
      <c r="BR12" s="59">
        <f>+$D12*Vendite!BQ13</f>
        <v>0</v>
      </c>
      <c r="BS12" s="59">
        <f>+$D12*Vendite!BR13</f>
        <v>0</v>
      </c>
      <c r="BT12" s="59">
        <f>+$D12*Vendite!BS13</f>
        <v>0</v>
      </c>
      <c r="BU12" s="59">
        <f>+$D12*Vendite!BT13</f>
        <v>0</v>
      </c>
      <c r="BV12" s="59">
        <f>+$D12*Vendite!BU13</f>
        <v>0</v>
      </c>
      <c r="BW12" s="59">
        <f>+$D12*Vendite!BV13</f>
        <v>0</v>
      </c>
      <c r="BX12" s="59">
        <f>+$D12*Vendite!BW13</f>
        <v>0</v>
      </c>
      <c r="BY12" s="59">
        <f>+$D12*Vendite!BX13</f>
        <v>0</v>
      </c>
      <c r="BZ12" s="59">
        <f>+$D12*Vendite!BY13</f>
        <v>0</v>
      </c>
      <c r="CA12" s="59">
        <f>+$D12*Vendite!BZ13</f>
        <v>0</v>
      </c>
      <c r="CB12" s="59">
        <f>+$D12*Vendite!CA13</f>
        <v>0</v>
      </c>
      <c r="CC12" s="59">
        <f>+$D12*Vendite!CB13</f>
        <v>0</v>
      </c>
      <c r="CD12" s="59">
        <f>+$D12*Vendite!CC13</f>
        <v>0</v>
      </c>
      <c r="CE12" s="59">
        <f>+$D12*Vendite!CD13</f>
        <v>0</v>
      </c>
      <c r="CF12" s="59">
        <f>+$D12*Vendite!CE13</f>
        <v>0</v>
      </c>
      <c r="CG12" s="59">
        <f>+$D12*Vendite!CF13</f>
        <v>0</v>
      </c>
      <c r="CH12" s="59">
        <f>+$D12*Vendite!CG13</f>
        <v>0</v>
      </c>
      <c r="CI12" s="59">
        <f>+$D12*Vendite!CH13</f>
        <v>0</v>
      </c>
      <c r="CJ12" s="59">
        <f>+$D12*Vendite!CI13</f>
        <v>0</v>
      </c>
      <c r="CK12" s="59">
        <f>+$D12*Vendite!CJ13</f>
        <v>0</v>
      </c>
      <c r="CL12" s="59">
        <f>+$D12*Vendite!CK13</f>
        <v>0</v>
      </c>
      <c r="CM12" s="59">
        <f>+$D12*Vendite!CL13</f>
        <v>0</v>
      </c>
      <c r="CN12" s="59">
        <f>+$D12*Vendite!CM13</f>
        <v>0</v>
      </c>
      <c r="CO12" s="59">
        <f>+$D12*Vendite!CN13</f>
        <v>0</v>
      </c>
      <c r="CP12" s="59">
        <f>+$D12*Vendite!CO13</f>
        <v>0</v>
      </c>
      <c r="CQ12" s="59">
        <f>+$D12*Vendite!CP13</f>
        <v>0</v>
      </c>
      <c r="CR12" s="59">
        <f>+$D12*Vendite!CQ13</f>
        <v>0</v>
      </c>
      <c r="CS12" s="59">
        <f>+$D12*Vendite!CR13</f>
        <v>0</v>
      </c>
      <c r="CT12" s="59">
        <f>+$D12*Vendite!CS13</f>
        <v>0</v>
      </c>
      <c r="CU12" s="59">
        <f>+$D12*Vendite!CT13</f>
        <v>0</v>
      </c>
      <c r="CV12" s="59">
        <f>+$D12*Vendite!CU13</f>
        <v>0</v>
      </c>
      <c r="CW12" s="59">
        <f>+$D12*Vendite!CV13</f>
        <v>0</v>
      </c>
      <c r="CX12" s="59">
        <f>+$D12*Vendite!CW13</f>
        <v>0</v>
      </c>
      <c r="CY12" s="59">
        <f>+$D12*Vendite!CX13</f>
        <v>0</v>
      </c>
      <c r="CZ12" s="59">
        <f>+$D12*Vendite!CY13</f>
        <v>0</v>
      </c>
      <c r="DA12" s="59">
        <f>+$D12*Vendite!CZ13</f>
        <v>0</v>
      </c>
      <c r="DB12" s="59">
        <f>+$D12*Vendite!DA13</f>
        <v>0</v>
      </c>
      <c r="DC12" s="59">
        <f>+$D12*Vendite!DB13</f>
        <v>0</v>
      </c>
      <c r="DD12" s="59">
        <f>+$D12*Vendite!DC13</f>
        <v>0</v>
      </c>
      <c r="DE12" s="59">
        <f>+$D12*Vendite!DD13</f>
        <v>0</v>
      </c>
      <c r="DF12" s="59">
        <f>+$D12*Vendite!DE13</f>
        <v>0</v>
      </c>
      <c r="DG12" s="59">
        <f>+$D12*Vendite!DF13</f>
        <v>0</v>
      </c>
      <c r="DH12" s="59">
        <f>+$D12*Vendite!DG13</f>
        <v>0</v>
      </c>
      <c r="DI12" s="59">
        <f>+$D12*Vendite!DH13</f>
        <v>0</v>
      </c>
      <c r="DJ12" s="59">
        <f>+$D12*Vendite!DI13</f>
        <v>0</v>
      </c>
      <c r="DK12" s="59">
        <f>+$D12*Vendite!DJ13</f>
        <v>0</v>
      </c>
      <c r="DL12" s="59">
        <f>+$D12*Vendite!DK13</f>
        <v>0</v>
      </c>
      <c r="DM12" s="59">
        <f>+$D12*Vendite!DL13</f>
        <v>0</v>
      </c>
      <c r="DN12" s="59">
        <f>+$D12*Vendite!DM13</f>
        <v>0</v>
      </c>
      <c r="DO12" s="59">
        <f>+$D12*Vendite!DN13</f>
        <v>0</v>
      </c>
      <c r="DP12" s="59">
        <f>+$D12*Vendite!DO13</f>
        <v>0</v>
      </c>
      <c r="DQ12" s="59">
        <f>+$D12*Vendite!DP13</f>
        <v>0</v>
      </c>
      <c r="DR12" s="59">
        <f>+$D12*Vendite!DQ13</f>
        <v>0</v>
      </c>
      <c r="DS12" s="59">
        <f>+$D12*Vendite!DR13</f>
        <v>0</v>
      </c>
      <c r="DT12" s="59">
        <f>+$D12*Vendite!DS13</f>
        <v>0</v>
      </c>
      <c r="DU12" s="59">
        <f>+$D12*Vendite!DT13</f>
        <v>0</v>
      </c>
      <c r="DV12" s="59">
        <f>+$D12*Vendite!DU13</f>
        <v>0</v>
      </c>
      <c r="DW12" s="59">
        <f>+$D12*Vendite!DV13</f>
        <v>0</v>
      </c>
    </row>
    <row r="13" spans="1:127" ht="16.5" thickTop="1" thickBot="1" x14ac:dyDescent="0.3">
      <c r="C13" s="122">
        <f>+I_Vendite!C11</f>
        <v>0</v>
      </c>
      <c r="D13" s="57">
        <f>+I_Vendite!D11</f>
        <v>0</v>
      </c>
      <c r="E13" s="57">
        <f>+I_Vendite!E11</f>
        <v>0</v>
      </c>
      <c r="F13" s="58">
        <f>+I_Vendite!H11</f>
        <v>0</v>
      </c>
      <c r="H13" s="59">
        <f>+$D13*Vendite!G14</f>
        <v>0</v>
      </c>
      <c r="I13" s="59">
        <f>+$D13*Vendite!H14</f>
        <v>0</v>
      </c>
      <c r="J13" s="59">
        <f>+$D13*Vendite!I14</f>
        <v>0</v>
      </c>
      <c r="K13" s="59">
        <f>+$D13*Vendite!J14</f>
        <v>0</v>
      </c>
      <c r="L13" s="59">
        <f>+$D13*Vendite!K14</f>
        <v>0</v>
      </c>
      <c r="M13" s="59">
        <f>+$D13*Vendite!L14</f>
        <v>0</v>
      </c>
      <c r="N13" s="59">
        <f>+$D13*Vendite!M14</f>
        <v>0</v>
      </c>
      <c r="O13" s="59">
        <f>+$D13*Vendite!N14</f>
        <v>0</v>
      </c>
      <c r="P13" s="59">
        <f>+$D13*Vendite!O14</f>
        <v>0</v>
      </c>
      <c r="Q13" s="59">
        <f>+$D13*Vendite!P14</f>
        <v>0</v>
      </c>
      <c r="R13" s="59">
        <f>+$D13*Vendite!Q14</f>
        <v>0</v>
      </c>
      <c r="S13" s="59">
        <f>+$D13*Vendite!R14</f>
        <v>0</v>
      </c>
      <c r="T13" s="59">
        <f>+$D13*Vendite!S14</f>
        <v>0</v>
      </c>
      <c r="U13" s="59">
        <f>+$D13*Vendite!T14</f>
        <v>0</v>
      </c>
      <c r="V13" s="59">
        <f>+$D13*Vendite!U14</f>
        <v>0</v>
      </c>
      <c r="W13" s="59">
        <f>+$D13*Vendite!V14</f>
        <v>0</v>
      </c>
      <c r="X13" s="59">
        <f>+$D13*Vendite!W14</f>
        <v>0</v>
      </c>
      <c r="Y13" s="59">
        <f>+$D13*Vendite!X14</f>
        <v>0</v>
      </c>
      <c r="Z13" s="59">
        <f>+$D13*Vendite!Y14</f>
        <v>0</v>
      </c>
      <c r="AA13" s="59">
        <f>+$D13*Vendite!Z14</f>
        <v>0</v>
      </c>
      <c r="AB13" s="59">
        <f>+$D13*Vendite!AA14</f>
        <v>0</v>
      </c>
      <c r="AC13" s="59">
        <f>+$D13*Vendite!AB14</f>
        <v>0</v>
      </c>
      <c r="AD13" s="59">
        <f>+$D13*Vendite!AC14</f>
        <v>0</v>
      </c>
      <c r="AE13" s="59">
        <f>+$D13*Vendite!AD14</f>
        <v>0</v>
      </c>
      <c r="AF13" s="59">
        <f>+$D13*Vendite!AE14</f>
        <v>0</v>
      </c>
      <c r="AG13" s="59">
        <f>+$D13*Vendite!AF14</f>
        <v>0</v>
      </c>
      <c r="AH13" s="59">
        <f>+$D13*Vendite!AG14</f>
        <v>0</v>
      </c>
      <c r="AI13" s="59">
        <f>+$D13*Vendite!AH14</f>
        <v>0</v>
      </c>
      <c r="AJ13" s="59">
        <f>+$D13*Vendite!AI14</f>
        <v>0</v>
      </c>
      <c r="AK13" s="59">
        <f>+$D13*Vendite!AJ14</f>
        <v>0</v>
      </c>
      <c r="AL13" s="59">
        <f>+$D13*Vendite!AK14</f>
        <v>0</v>
      </c>
      <c r="AM13" s="59">
        <f>+$D13*Vendite!AL14</f>
        <v>0</v>
      </c>
      <c r="AN13" s="59">
        <f>+$D13*Vendite!AM14</f>
        <v>0</v>
      </c>
      <c r="AO13" s="59">
        <f>+$D13*Vendite!AN14</f>
        <v>0</v>
      </c>
      <c r="AP13" s="59">
        <f>+$D13*Vendite!AO14</f>
        <v>0</v>
      </c>
      <c r="AQ13" s="59">
        <f>+$D13*Vendite!AP14</f>
        <v>0</v>
      </c>
      <c r="AR13" s="59">
        <f>+$D13*Vendite!AQ14</f>
        <v>0</v>
      </c>
      <c r="AS13" s="59">
        <f>+$D13*Vendite!AR14</f>
        <v>0</v>
      </c>
      <c r="AT13" s="59">
        <f>+$D13*Vendite!AS14</f>
        <v>0</v>
      </c>
      <c r="AU13" s="59">
        <f>+$D13*Vendite!AT14</f>
        <v>0</v>
      </c>
      <c r="AV13" s="59">
        <f>+$D13*Vendite!AU14</f>
        <v>0</v>
      </c>
      <c r="AW13" s="59">
        <f>+$D13*Vendite!AV14</f>
        <v>0</v>
      </c>
      <c r="AX13" s="59">
        <f>+$D13*Vendite!AW14</f>
        <v>0</v>
      </c>
      <c r="AY13" s="59">
        <f>+$D13*Vendite!AX14</f>
        <v>0</v>
      </c>
      <c r="AZ13" s="59">
        <f>+$D13*Vendite!AY14</f>
        <v>0</v>
      </c>
      <c r="BA13" s="59">
        <f>+$D13*Vendite!AZ14</f>
        <v>0</v>
      </c>
      <c r="BB13" s="59">
        <f>+$D13*Vendite!BA14</f>
        <v>0</v>
      </c>
      <c r="BC13" s="59">
        <f>+$D13*Vendite!BB14</f>
        <v>0</v>
      </c>
      <c r="BD13" s="59">
        <f>+$D13*Vendite!BC14</f>
        <v>0</v>
      </c>
      <c r="BE13" s="59">
        <f>+$D13*Vendite!BD14</f>
        <v>0</v>
      </c>
      <c r="BF13" s="59">
        <f>+$D13*Vendite!BE14</f>
        <v>0</v>
      </c>
      <c r="BG13" s="59">
        <f>+$D13*Vendite!BF14</f>
        <v>0</v>
      </c>
      <c r="BH13" s="59">
        <f>+$D13*Vendite!BG14</f>
        <v>0</v>
      </c>
      <c r="BI13" s="59">
        <f>+$D13*Vendite!BH14</f>
        <v>0</v>
      </c>
      <c r="BJ13" s="59">
        <f>+$D13*Vendite!BI14</f>
        <v>0</v>
      </c>
      <c r="BK13" s="59">
        <f>+$D13*Vendite!BJ14</f>
        <v>0</v>
      </c>
      <c r="BL13" s="59">
        <f>+$D13*Vendite!BK14</f>
        <v>0</v>
      </c>
      <c r="BM13" s="59">
        <f>+$D13*Vendite!BL14</f>
        <v>0</v>
      </c>
      <c r="BN13" s="59">
        <f>+$D13*Vendite!BM14</f>
        <v>0</v>
      </c>
      <c r="BO13" s="59">
        <f>+$D13*Vendite!BN14</f>
        <v>0</v>
      </c>
      <c r="BP13" s="59">
        <f>+$D13*Vendite!BO14</f>
        <v>0</v>
      </c>
      <c r="BQ13" s="59">
        <f>+$D13*Vendite!BP14</f>
        <v>0</v>
      </c>
      <c r="BR13" s="59">
        <f>+$D13*Vendite!BQ14</f>
        <v>0</v>
      </c>
      <c r="BS13" s="59">
        <f>+$D13*Vendite!BR14</f>
        <v>0</v>
      </c>
      <c r="BT13" s="59">
        <f>+$D13*Vendite!BS14</f>
        <v>0</v>
      </c>
      <c r="BU13" s="59">
        <f>+$D13*Vendite!BT14</f>
        <v>0</v>
      </c>
      <c r="BV13" s="59">
        <f>+$D13*Vendite!BU14</f>
        <v>0</v>
      </c>
      <c r="BW13" s="59">
        <f>+$D13*Vendite!BV14</f>
        <v>0</v>
      </c>
      <c r="BX13" s="59">
        <f>+$D13*Vendite!BW14</f>
        <v>0</v>
      </c>
      <c r="BY13" s="59">
        <f>+$D13*Vendite!BX14</f>
        <v>0</v>
      </c>
      <c r="BZ13" s="59">
        <f>+$D13*Vendite!BY14</f>
        <v>0</v>
      </c>
      <c r="CA13" s="59">
        <f>+$D13*Vendite!BZ14</f>
        <v>0</v>
      </c>
      <c r="CB13" s="59">
        <f>+$D13*Vendite!CA14</f>
        <v>0</v>
      </c>
      <c r="CC13" s="59">
        <f>+$D13*Vendite!CB14</f>
        <v>0</v>
      </c>
      <c r="CD13" s="59">
        <f>+$D13*Vendite!CC14</f>
        <v>0</v>
      </c>
      <c r="CE13" s="59">
        <f>+$D13*Vendite!CD14</f>
        <v>0</v>
      </c>
      <c r="CF13" s="59">
        <f>+$D13*Vendite!CE14</f>
        <v>0</v>
      </c>
      <c r="CG13" s="59">
        <f>+$D13*Vendite!CF14</f>
        <v>0</v>
      </c>
      <c r="CH13" s="59">
        <f>+$D13*Vendite!CG14</f>
        <v>0</v>
      </c>
      <c r="CI13" s="59">
        <f>+$D13*Vendite!CH14</f>
        <v>0</v>
      </c>
      <c r="CJ13" s="59">
        <f>+$D13*Vendite!CI14</f>
        <v>0</v>
      </c>
      <c r="CK13" s="59">
        <f>+$D13*Vendite!CJ14</f>
        <v>0</v>
      </c>
      <c r="CL13" s="59">
        <f>+$D13*Vendite!CK14</f>
        <v>0</v>
      </c>
      <c r="CM13" s="59">
        <f>+$D13*Vendite!CL14</f>
        <v>0</v>
      </c>
      <c r="CN13" s="59">
        <f>+$D13*Vendite!CM14</f>
        <v>0</v>
      </c>
      <c r="CO13" s="59">
        <f>+$D13*Vendite!CN14</f>
        <v>0</v>
      </c>
      <c r="CP13" s="59">
        <f>+$D13*Vendite!CO14</f>
        <v>0</v>
      </c>
      <c r="CQ13" s="59">
        <f>+$D13*Vendite!CP14</f>
        <v>0</v>
      </c>
      <c r="CR13" s="59">
        <f>+$D13*Vendite!CQ14</f>
        <v>0</v>
      </c>
      <c r="CS13" s="59">
        <f>+$D13*Vendite!CR14</f>
        <v>0</v>
      </c>
      <c r="CT13" s="59">
        <f>+$D13*Vendite!CS14</f>
        <v>0</v>
      </c>
      <c r="CU13" s="59">
        <f>+$D13*Vendite!CT14</f>
        <v>0</v>
      </c>
      <c r="CV13" s="59">
        <f>+$D13*Vendite!CU14</f>
        <v>0</v>
      </c>
      <c r="CW13" s="59">
        <f>+$D13*Vendite!CV14</f>
        <v>0</v>
      </c>
      <c r="CX13" s="59">
        <f>+$D13*Vendite!CW14</f>
        <v>0</v>
      </c>
      <c r="CY13" s="59">
        <f>+$D13*Vendite!CX14</f>
        <v>0</v>
      </c>
      <c r="CZ13" s="59">
        <f>+$D13*Vendite!CY14</f>
        <v>0</v>
      </c>
      <c r="DA13" s="59">
        <f>+$D13*Vendite!CZ14</f>
        <v>0</v>
      </c>
      <c r="DB13" s="59">
        <f>+$D13*Vendite!DA14</f>
        <v>0</v>
      </c>
      <c r="DC13" s="59">
        <f>+$D13*Vendite!DB14</f>
        <v>0</v>
      </c>
      <c r="DD13" s="59">
        <f>+$D13*Vendite!DC14</f>
        <v>0</v>
      </c>
      <c r="DE13" s="59">
        <f>+$D13*Vendite!DD14</f>
        <v>0</v>
      </c>
      <c r="DF13" s="59">
        <f>+$D13*Vendite!DE14</f>
        <v>0</v>
      </c>
      <c r="DG13" s="59">
        <f>+$D13*Vendite!DF14</f>
        <v>0</v>
      </c>
      <c r="DH13" s="59">
        <f>+$D13*Vendite!DG14</f>
        <v>0</v>
      </c>
      <c r="DI13" s="59">
        <f>+$D13*Vendite!DH14</f>
        <v>0</v>
      </c>
      <c r="DJ13" s="59">
        <f>+$D13*Vendite!DI14</f>
        <v>0</v>
      </c>
      <c r="DK13" s="59">
        <f>+$D13*Vendite!DJ14</f>
        <v>0</v>
      </c>
      <c r="DL13" s="59">
        <f>+$D13*Vendite!DK14</f>
        <v>0</v>
      </c>
      <c r="DM13" s="59">
        <f>+$D13*Vendite!DL14</f>
        <v>0</v>
      </c>
      <c r="DN13" s="59">
        <f>+$D13*Vendite!DM14</f>
        <v>0</v>
      </c>
      <c r="DO13" s="59">
        <f>+$D13*Vendite!DN14</f>
        <v>0</v>
      </c>
      <c r="DP13" s="59">
        <f>+$D13*Vendite!DO14</f>
        <v>0</v>
      </c>
      <c r="DQ13" s="59">
        <f>+$D13*Vendite!DP14</f>
        <v>0</v>
      </c>
      <c r="DR13" s="59">
        <f>+$D13*Vendite!DQ14</f>
        <v>0</v>
      </c>
      <c r="DS13" s="59">
        <f>+$D13*Vendite!DR14</f>
        <v>0</v>
      </c>
      <c r="DT13" s="59">
        <f>+$D13*Vendite!DS14</f>
        <v>0</v>
      </c>
      <c r="DU13" s="59">
        <f>+$D13*Vendite!DT14</f>
        <v>0</v>
      </c>
      <c r="DV13" s="59">
        <f>+$D13*Vendite!DU14</f>
        <v>0</v>
      </c>
      <c r="DW13" s="59">
        <f>+$D13*Vendite!DV14</f>
        <v>0</v>
      </c>
    </row>
    <row r="14" spans="1:127" ht="16.5" thickTop="1" thickBot="1" x14ac:dyDescent="0.3">
      <c r="C14" s="122">
        <f>+I_Vendite!C12</f>
        <v>0</v>
      </c>
      <c r="D14" s="57">
        <f>+I_Vendite!D12</f>
        <v>0</v>
      </c>
      <c r="E14" s="57">
        <f>+I_Vendite!E12</f>
        <v>0</v>
      </c>
      <c r="F14" s="58">
        <f>+I_Vendite!H12</f>
        <v>0</v>
      </c>
      <c r="H14" s="59">
        <f>+$D14*Vendite!G15</f>
        <v>0</v>
      </c>
      <c r="I14" s="59">
        <f>+$D14*Vendite!H15</f>
        <v>0</v>
      </c>
      <c r="J14" s="59">
        <f>+$D14*Vendite!I15</f>
        <v>0</v>
      </c>
      <c r="K14" s="59">
        <f>+$D14*Vendite!J15</f>
        <v>0</v>
      </c>
      <c r="L14" s="59">
        <f>+$D14*Vendite!K15</f>
        <v>0</v>
      </c>
      <c r="M14" s="59">
        <f>+$D14*Vendite!L15</f>
        <v>0</v>
      </c>
      <c r="N14" s="59">
        <f>+$D14*Vendite!M15</f>
        <v>0</v>
      </c>
      <c r="O14" s="59">
        <f>+$D14*Vendite!N15</f>
        <v>0</v>
      </c>
      <c r="P14" s="59">
        <f>+$D14*Vendite!O15</f>
        <v>0</v>
      </c>
      <c r="Q14" s="59">
        <f>+$D14*Vendite!P15</f>
        <v>0</v>
      </c>
      <c r="R14" s="59">
        <f>+$D14*Vendite!Q15</f>
        <v>0</v>
      </c>
      <c r="S14" s="59">
        <f>+$D14*Vendite!R15</f>
        <v>0</v>
      </c>
      <c r="T14" s="59">
        <f>+$D14*Vendite!S15</f>
        <v>0</v>
      </c>
      <c r="U14" s="59">
        <f>+$D14*Vendite!T15</f>
        <v>0</v>
      </c>
      <c r="V14" s="59">
        <f>+$D14*Vendite!U15</f>
        <v>0</v>
      </c>
      <c r="W14" s="59">
        <f>+$D14*Vendite!V15</f>
        <v>0</v>
      </c>
      <c r="X14" s="59">
        <f>+$D14*Vendite!W15</f>
        <v>0</v>
      </c>
      <c r="Y14" s="59">
        <f>+$D14*Vendite!X15</f>
        <v>0</v>
      </c>
      <c r="Z14" s="59">
        <f>+$D14*Vendite!Y15</f>
        <v>0</v>
      </c>
      <c r="AA14" s="59">
        <f>+$D14*Vendite!Z15</f>
        <v>0</v>
      </c>
      <c r="AB14" s="59">
        <f>+$D14*Vendite!AA15</f>
        <v>0</v>
      </c>
      <c r="AC14" s="59">
        <f>+$D14*Vendite!AB15</f>
        <v>0</v>
      </c>
      <c r="AD14" s="59">
        <f>+$D14*Vendite!AC15</f>
        <v>0</v>
      </c>
      <c r="AE14" s="59">
        <f>+$D14*Vendite!AD15</f>
        <v>0</v>
      </c>
      <c r="AF14" s="59">
        <f>+$D14*Vendite!AE15</f>
        <v>0</v>
      </c>
      <c r="AG14" s="59">
        <f>+$D14*Vendite!AF15</f>
        <v>0</v>
      </c>
      <c r="AH14" s="59">
        <f>+$D14*Vendite!AG15</f>
        <v>0</v>
      </c>
      <c r="AI14" s="59">
        <f>+$D14*Vendite!AH15</f>
        <v>0</v>
      </c>
      <c r="AJ14" s="59">
        <f>+$D14*Vendite!AI15</f>
        <v>0</v>
      </c>
      <c r="AK14" s="59">
        <f>+$D14*Vendite!AJ15</f>
        <v>0</v>
      </c>
      <c r="AL14" s="59">
        <f>+$D14*Vendite!AK15</f>
        <v>0</v>
      </c>
      <c r="AM14" s="59">
        <f>+$D14*Vendite!AL15</f>
        <v>0</v>
      </c>
      <c r="AN14" s="59">
        <f>+$D14*Vendite!AM15</f>
        <v>0</v>
      </c>
      <c r="AO14" s="59">
        <f>+$D14*Vendite!AN15</f>
        <v>0</v>
      </c>
      <c r="AP14" s="59">
        <f>+$D14*Vendite!AO15</f>
        <v>0</v>
      </c>
      <c r="AQ14" s="59">
        <f>+$D14*Vendite!AP15</f>
        <v>0</v>
      </c>
      <c r="AR14" s="59">
        <f>+$D14*Vendite!AQ15</f>
        <v>0</v>
      </c>
      <c r="AS14" s="59">
        <f>+$D14*Vendite!AR15</f>
        <v>0</v>
      </c>
      <c r="AT14" s="59">
        <f>+$D14*Vendite!AS15</f>
        <v>0</v>
      </c>
      <c r="AU14" s="59">
        <f>+$D14*Vendite!AT15</f>
        <v>0</v>
      </c>
      <c r="AV14" s="59">
        <f>+$D14*Vendite!AU15</f>
        <v>0</v>
      </c>
      <c r="AW14" s="59">
        <f>+$D14*Vendite!AV15</f>
        <v>0</v>
      </c>
      <c r="AX14" s="59">
        <f>+$D14*Vendite!AW15</f>
        <v>0</v>
      </c>
      <c r="AY14" s="59">
        <f>+$D14*Vendite!AX15</f>
        <v>0</v>
      </c>
      <c r="AZ14" s="59">
        <f>+$D14*Vendite!AY15</f>
        <v>0</v>
      </c>
      <c r="BA14" s="59">
        <f>+$D14*Vendite!AZ15</f>
        <v>0</v>
      </c>
      <c r="BB14" s="59">
        <f>+$D14*Vendite!BA15</f>
        <v>0</v>
      </c>
      <c r="BC14" s="59">
        <f>+$D14*Vendite!BB15</f>
        <v>0</v>
      </c>
      <c r="BD14" s="59">
        <f>+$D14*Vendite!BC15</f>
        <v>0</v>
      </c>
      <c r="BE14" s="59">
        <f>+$D14*Vendite!BD15</f>
        <v>0</v>
      </c>
      <c r="BF14" s="59">
        <f>+$D14*Vendite!BE15</f>
        <v>0</v>
      </c>
      <c r="BG14" s="59">
        <f>+$D14*Vendite!BF15</f>
        <v>0</v>
      </c>
      <c r="BH14" s="59">
        <f>+$D14*Vendite!BG15</f>
        <v>0</v>
      </c>
      <c r="BI14" s="59">
        <f>+$D14*Vendite!BH15</f>
        <v>0</v>
      </c>
      <c r="BJ14" s="59">
        <f>+$D14*Vendite!BI15</f>
        <v>0</v>
      </c>
      <c r="BK14" s="59">
        <f>+$D14*Vendite!BJ15</f>
        <v>0</v>
      </c>
      <c r="BL14" s="59">
        <f>+$D14*Vendite!BK15</f>
        <v>0</v>
      </c>
      <c r="BM14" s="59">
        <f>+$D14*Vendite!BL15</f>
        <v>0</v>
      </c>
      <c r="BN14" s="59">
        <f>+$D14*Vendite!BM15</f>
        <v>0</v>
      </c>
      <c r="BO14" s="59">
        <f>+$D14*Vendite!BN15</f>
        <v>0</v>
      </c>
      <c r="BP14" s="59">
        <f>+$D14*Vendite!BO15</f>
        <v>0</v>
      </c>
      <c r="BQ14" s="59">
        <f>+$D14*Vendite!BP15</f>
        <v>0</v>
      </c>
      <c r="BR14" s="59">
        <f>+$D14*Vendite!BQ15</f>
        <v>0</v>
      </c>
      <c r="BS14" s="59">
        <f>+$D14*Vendite!BR15</f>
        <v>0</v>
      </c>
      <c r="BT14" s="59">
        <f>+$D14*Vendite!BS15</f>
        <v>0</v>
      </c>
      <c r="BU14" s="59">
        <f>+$D14*Vendite!BT15</f>
        <v>0</v>
      </c>
      <c r="BV14" s="59">
        <f>+$D14*Vendite!BU15</f>
        <v>0</v>
      </c>
      <c r="BW14" s="59">
        <f>+$D14*Vendite!BV15</f>
        <v>0</v>
      </c>
      <c r="BX14" s="59">
        <f>+$D14*Vendite!BW15</f>
        <v>0</v>
      </c>
      <c r="BY14" s="59">
        <f>+$D14*Vendite!BX15</f>
        <v>0</v>
      </c>
      <c r="BZ14" s="59">
        <f>+$D14*Vendite!BY15</f>
        <v>0</v>
      </c>
      <c r="CA14" s="59">
        <f>+$D14*Vendite!BZ15</f>
        <v>0</v>
      </c>
      <c r="CB14" s="59">
        <f>+$D14*Vendite!CA15</f>
        <v>0</v>
      </c>
      <c r="CC14" s="59">
        <f>+$D14*Vendite!CB15</f>
        <v>0</v>
      </c>
      <c r="CD14" s="59">
        <f>+$D14*Vendite!CC15</f>
        <v>0</v>
      </c>
      <c r="CE14" s="59">
        <f>+$D14*Vendite!CD15</f>
        <v>0</v>
      </c>
      <c r="CF14" s="59">
        <f>+$D14*Vendite!CE15</f>
        <v>0</v>
      </c>
      <c r="CG14" s="59">
        <f>+$D14*Vendite!CF15</f>
        <v>0</v>
      </c>
      <c r="CH14" s="59">
        <f>+$D14*Vendite!CG15</f>
        <v>0</v>
      </c>
      <c r="CI14" s="59">
        <f>+$D14*Vendite!CH15</f>
        <v>0</v>
      </c>
      <c r="CJ14" s="59">
        <f>+$D14*Vendite!CI15</f>
        <v>0</v>
      </c>
      <c r="CK14" s="59">
        <f>+$D14*Vendite!CJ15</f>
        <v>0</v>
      </c>
      <c r="CL14" s="59">
        <f>+$D14*Vendite!CK15</f>
        <v>0</v>
      </c>
      <c r="CM14" s="59">
        <f>+$D14*Vendite!CL15</f>
        <v>0</v>
      </c>
      <c r="CN14" s="59">
        <f>+$D14*Vendite!CM15</f>
        <v>0</v>
      </c>
      <c r="CO14" s="59">
        <f>+$D14*Vendite!CN15</f>
        <v>0</v>
      </c>
      <c r="CP14" s="59">
        <f>+$D14*Vendite!CO15</f>
        <v>0</v>
      </c>
      <c r="CQ14" s="59">
        <f>+$D14*Vendite!CP15</f>
        <v>0</v>
      </c>
      <c r="CR14" s="59">
        <f>+$D14*Vendite!CQ15</f>
        <v>0</v>
      </c>
      <c r="CS14" s="59">
        <f>+$D14*Vendite!CR15</f>
        <v>0</v>
      </c>
      <c r="CT14" s="59">
        <f>+$D14*Vendite!CS15</f>
        <v>0</v>
      </c>
      <c r="CU14" s="59">
        <f>+$D14*Vendite!CT15</f>
        <v>0</v>
      </c>
      <c r="CV14" s="59">
        <f>+$D14*Vendite!CU15</f>
        <v>0</v>
      </c>
      <c r="CW14" s="59">
        <f>+$D14*Vendite!CV15</f>
        <v>0</v>
      </c>
      <c r="CX14" s="59">
        <f>+$D14*Vendite!CW15</f>
        <v>0</v>
      </c>
      <c r="CY14" s="59">
        <f>+$D14*Vendite!CX15</f>
        <v>0</v>
      </c>
      <c r="CZ14" s="59">
        <f>+$D14*Vendite!CY15</f>
        <v>0</v>
      </c>
      <c r="DA14" s="59">
        <f>+$D14*Vendite!CZ15</f>
        <v>0</v>
      </c>
      <c r="DB14" s="59">
        <f>+$D14*Vendite!DA15</f>
        <v>0</v>
      </c>
      <c r="DC14" s="59">
        <f>+$D14*Vendite!DB15</f>
        <v>0</v>
      </c>
      <c r="DD14" s="59">
        <f>+$D14*Vendite!DC15</f>
        <v>0</v>
      </c>
      <c r="DE14" s="59">
        <f>+$D14*Vendite!DD15</f>
        <v>0</v>
      </c>
      <c r="DF14" s="59">
        <f>+$D14*Vendite!DE15</f>
        <v>0</v>
      </c>
      <c r="DG14" s="59">
        <f>+$D14*Vendite!DF15</f>
        <v>0</v>
      </c>
      <c r="DH14" s="59">
        <f>+$D14*Vendite!DG15</f>
        <v>0</v>
      </c>
      <c r="DI14" s="59">
        <f>+$D14*Vendite!DH15</f>
        <v>0</v>
      </c>
      <c r="DJ14" s="59">
        <f>+$D14*Vendite!DI15</f>
        <v>0</v>
      </c>
      <c r="DK14" s="59">
        <f>+$D14*Vendite!DJ15</f>
        <v>0</v>
      </c>
      <c r="DL14" s="59">
        <f>+$D14*Vendite!DK15</f>
        <v>0</v>
      </c>
      <c r="DM14" s="59">
        <f>+$D14*Vendite!DL15</f>
        <v>0</v>
      </c>
      <c r="DN14" s="59">
        <f>+$D14*Vendite!DM15</f>
        <v>0</v>
      </c>
      <c r="DO14" s="59">
        <f>+$D14*Vendite!DN15</f>
        <v>0</v>
      </c>
      <c r="DP14" s="59">
        <f>+$D14*Vendite!DO15</f>
        <v>0</v>
      </c>
      <c r="DQ14" s="59">
        <f>+$D14*Vendite!DP15</f>
        <v>0</v>
      </c>
      <c r="DR14" s="59">
        <f>+$D14*Vendite!DQ15</f>
        <v>0</v>
      </c>
      <c r="DS14" s="59">
        <f>+$D14*Vendite!DR15</f>
        <v>0</v>
      </c>
      <c r="DT14" s="59">
        <f>+$D14*Vendite!DS15</f>
        <v>0</v>
      </c>
      <c r="DU14" s="59">
        <f>+$D14*Vendite!DT15</f>
        <v>0</v>
      </c>
      <c r="DV14" s="59">
        <f>+$D14*Vendite!DU15</f>
        <v>0</v>
      </c>
      <c r="DW14" s="59">
        <f>+$D14*Vendite!DV15</f>
        <v>0</v>
      </c>
    </row>
    <row r="15" spans="1:127" ht="16.5" thickTop="1" thickBot="1" x14ac:dyDescent="0.3">
      <c r="C15" s="122">
        <f>+I_Vendite!C13</f>
        <v>0</v>
      </c>
      <c r="D15" s="57">
        <f>+I_Vendite!D13</f>
        <v>0</v>
      </c>
      <c r="E15" s="57">
        <f>+I_Vendite!E13</f>
        <v>0</v>
      </c>
      <c r="F15" s="58">
        <f>+I_Vendite!H13</f>
        <v>0</v>
      </c>
      <c r="H15" s="59">
        <f>+$D15*Vendite!G16</f>
        <v>0</v>
      </c>
      <c r="I15" s="59">
        <f>+$D15*Vendite!H16</f>
        <v>0</v>
      </c>
      <c r="J15" s="59">
        <f>+$D15*Vendite!I16</f>
        <v>0</v>
      </c>
      <c r="K15" s="59">
        <f>+$D15*Vendite!J16</f>
        <v>0</v>
      </c>
      <c r="L15" s="59">
        <f>+$D15*Vendite!K16</f>
        <v>0</v>
      </c>
      <c r="M15" s="59">
        <f>+$D15*Vendite!L16</f>
        <v>0</v>
      </c>
      <c r="N15" s="59">
        <f>+$D15*Vendite!M16</f>
        <v>0</v>
      </c>
      <c r="O15" s="59">
        <f>+$D15*Vendite!N16</f>
        <v>0</v>
      </c>
      <c r="P15" s="59">
        <f>+$D15*Vendite!O16</f>
        <v>0</v>
      </c>
      <c r="Q15" s="59">
        <f>+$D15*Vendite!P16</f>
        <v>0</v>
      </c>
      <c r="R15" s="59">
        <f>+$D15*Vendite!Q16</f>
        <v>0</v>
      </c>
      <c r="S15" s="59">
        <f>+$D15*Vendite!R16</f>
        <v>0</v>
      </c>
      <c r="T15" s="59">
        <f>+$D15*Vendite!S16</f>
        <v>0</v>
      </c>
      <c r="U15" s="59">
        <f>+$D15*Vendite!T16</f>
        <v>0</v>
      </c>
      <c r="V15" s="59">
        <f>+$D15*Vendite!U16</f>
        <v>0</v>
      </c>
      <c r="W15" s="59">
        <f>+$D15*Vendite!V16</f>
        <v>0</v>
      </c>
      <c r="X15" s="59">
        <f>+$D15*Vendite!W16</f>
        <v>0</v>
      </c>
      <c r="Y15" s="59">
        <f>+$D15*Vendite!X16</f>
        <v>0</v>
      </c>
      <c r="Z15" s="59">
        <f>+$D15*Vendite!Y16</f>
        <v>0</v>
      </c>
      <c r="AA15" s="59">
        <f>+$D15*Vendite!Z16</f>
        <v>0</v>
      </c>
      <c r="AB15" s="59">
        <f>+$D15*Vendite!AA16</f>
        <v>0</v>
      </c>
      <c r="AC15" s="59">
        <f>+$D15*Vendite!AB16</f>
        <v>0</v>
      </c>
      <c r="AD15" s="59">
        <f>+$D15*Vendite!AC16</f>
        <v>0</v>
      </c>
      <c r="AE15" s="59">
        <f>+$D15*Vendite!AD16</f>
        <v>0</v>
      </c>
      <c r="AF15" s="59">
        <f>+$D15*Vendite!AE16</f>
        <v>0</v>
      </c>
      <c r="AG15" s="59">
        <f>+$D15*Vendite!AF16</f>
        <v>0</v>
      </c>
      <c r="AH15" s="59">
        <f>+$D15*Vendite!AG16</f>
        <v>0</v>
      </c>
      <c r="AI15" s="59">
        <f>+$D15*Vendite!AH16</f>
        <v>0</v>
      </c>
      <c r="AJ15" s="59">
        <f>+$D15*Vendite!AI16</f>
        <v>0</v>
      </c>
      <c r="AK15" s="59">
        <f>+$D15*Vendite!AJ16</f>
        <v>0</v>
      </c>
      <c r="AL15" s="59">
        <f>+$D15*Vendite!AK16</f>
        <v>0</v>
      </c>
      <c r="AM15" s="59">
        <f>+$D15*Vendite!AL16</f>
        <v>0</v>
      </c>
      <c r="AN15" s="59">
        <f>+$D15*Vendite!AM16</f>
        <v>0</v>
      </c>
      <c r="AO15" s="59">
        <f>+$D15*Vendite!AN16</f>
        <v>0</v>
      </c>
      <c r="AP15" s="59">
        <f>+$D15*Vendite!AO16</f>
        <v>0</v>
      </c>
      <c r="AQ15" s="59">
        <f>+$D15*Vendite!AP16</f>
        <v>0</v>
      </c>
      <c r="AR15" s="59">
        <f>+$D15*Vendite!AQ16</f>
        <v>0</v>
      </c>
      <c r="AS15" s="59">
        <f>+$D15*Vendite!AR16</f>
        <v>0</v>
      </c>
      <c r="AT15" s="59">
        <f>+$D15*Vendite!AS16</f>
        <v>0</v>
      </c>
      <c r="AU15" s="59">
        <f>+$D15*Vendite!AT16</f>
        <v>0</v>
      </c>
      <c r="AV15" s="59">
        <f>+$D15*Vendite!AU16</f>
        <v>0</v>
      </c>
      <c r="AW15" s="59">
        <f>+$D15*Vendite!AV16</f>
        <v>0</v>
      </c>
      <c r="AX15" s="59">
        <f>+$D15*Vendite!AW16</f>
        <v>0</v>
      </c>
      <c r="AY15" s="59">
        <f>+$D15*Vendite!AX16</f>
        <v>0</v>
      </c>
      <c r="AZ15" s="59">
        <f>+$D15*Vendite!AY16</f>
        <v>0</v>
      </c>
      <c r="BA15" s="59">
        <f>+$D15*Vendite!AZ16</f>
        <v>0</v>
      </c>
      <c r="BB15" s="59">
        <f>+$D15*Vendite!BA16</f>
        <v>0</v>
      </c>
      <c r="BC15" s="59">
        <f>+$D15*Vendite!BB16</f>
        <v>0</v>
      </c>
      <c r="BD15" s="59">
        <f>+$D15*Vendite!BC16</f>
        <v>0</v>
      </c>
      <c r="BE15" s="59">
        <f>+$D15*Vendite!BD16</f>
        <v>0</v>
      </c>
      <c r="BF15" s="59">
        <f>+$D15*Vendite!BE16</f>
        <v>0</v>
      </c>
      <c r="BG15" s="59">
        <f>+$D15*Vendite!BF16</f>
        <v>0</v>
      </c>
      <c r="BH15" s="59">
        <f>+$D15*Vendite!BG16</f>
        <v>0</v>
      </c>
      <c r="BI15" s="59">
        <f>+$D15*Vendite!BH16</f>
        <v>0</v>
      </c>
      <c r="BJ15" s="59">
        <f>+$D15*Vendite!BI16</f>
        <v>0</v>
      </c>
      <c r="BK15" s="59">
        <f>+$D15*Vendite!BJ16</f>
        <v>0</v>
      </c>
      <c r="BL15" s="59">
        <f>+$D15*Vendite!BK16</f>
        <v>0</v>
      </c>
      <c r="BM15" s="59">
        <f>+$D15*Vendite!BL16</f>
        <v>0</v>
      </c>
      <c r="BN15" s="59">
        <f>+$D15*Vendite!BM16</f>
        <v>0</v>
      </c>
      <c r="BO15" s="59">
        <f>+$D15*Vendite!BN16</f>
        <v>0</v>
      </c>
      <c r="BP15" s="59">
        <f>+$D15*Vendite!BO16</f>
        <v>0</v>
      </c>
      <c r="BQ15" s="59">
        <f>+$D15*Vendite!BP16</f>
        <v>0</v>
      </c>
      <c r="BR15" s="59">
        <f>+$D15*Vendite!BQ16</f>
        <v>0</v>
      </c>
      <c r="BS15" s="59">
        <f>+$D15*Vendite!BR16</f>
        <v>0</v>
      </c>
      <c r="BT15" s="59">
        <f>+$D15*Vendite!BS16</f>
        <v>0</v>
      </c>
      <c r="BU15" s="59">
        <f>+$D15*Vendite!BT16</f>
        <v>0</v>
      </c>
      <c r="BV15" s="59">
        <f>+$D15*Vendite!BU16</f>
        <v>0</v>
      </c>
      <c r="BW15" s="59">
        <f>+$D15*Vendite!BV16</f>
        <v>0</v>
      </c>
      <c r="BX15" s="59">
        <f>+$D15*Vendite!BW16</f>
        <v>0</v>
      </c>
      <c r="BY15" s="59">
        <f>+$D15*Vendite!BX16</f>
        <v>0</v>
      </c>
      <c r="BZ15" s="59">
        <f>+$D15*Vendite!BY16</f>
        <v>0</v>
      </c>
      <c r="CA15" s="59">
        <f>+$D15*Vendite!BZ16</f>
        <v>0</v>
      </c>
      <c r="CB15" s="59">
        <f>+$D15*Vendite!CA16</f>
        <v>0</v>
      </c>
      <c r="CC15" s="59">
        <f>+$D15*Vendite!CB16</f>
        <v>0</v>
      </c>
      <c r="CD15" s="59">
        <f>+$D15*Vendite!CC16</f>
        <v>0</v>
      </c>
      <c r="CE15" s="59">
        <f>+$D15*Vendite!CD16</f>
        <v>0</v>
      </c>
      <c r="CF15" s="59">
        <f>+$D15*Vendite!CE16</f>
        <v>0</v>
      </c>
      <c r="CG15" s="59">
        <f>+$D15*Vendite!CF16</f>
        <v>0</v>
      </c>
      <c r="CH15" s="59">
        <f>+$D15*Vendite!CG16</f>
        <v>0</v>
      </c>
      <c r="CI15" s="59">
        <f>+$D15*Vendite!CH16</f>
        <v>0</v>
      </c>
      <c r="CJ15" s="59">
        <f>+$D15*Vendite!CI16</f>
        <v>0</v>
      </c>
      <c r="CK15" s="59">
        <f>+$D15*Vendite!CJ16</f>
        <v>0</v>
      </c>
      <c r="CL15" s="59">
        <f>+$D15*Vendite!CK16</f>
        <v>0</v>
      </c>
      <c r="CM15" s="59">
        <f>+$D15*Vendite!CL16</f>
        <v>0</v>
      </c>
      <c r="CN15" s="59">
        <f>+$D15*Vendite!CM16</f>
        <v>0</v>
      </c>
      <c r="CO15" s="59">
        <f>+$D15*Vendite!CN16</f>
        <v>0</v>
      </c>
      <c r="CP15" s="59">
        <f>+$D15*Vendite!CO16</f>
        <v>0</v>
      </c>
      <c r="CQ15" s="59">
        <f>+$D15*Vendite!CP16</f>
        <v>0</v>
      </c>
      <c r="CR15" s="59">
        <f>+$D15*Vendite!CQ16</f>
        <v>0</v>
      </c>
      <c r="CS15" s="59">
        <f>+$D15*Vendite!CR16</f>
        <v>0</v>
      </c>
      <c r="CT15" s="59">
        <f>+$D15*Vendite!CS16</f>
        <v>0</v>
      </c>
      <c r="CU15" s="59">
        <f>+$D15*Vendite!CT16</f>
        <v>0</v>
      </c>
      <c r="CV15" s="59">
        <f>+$D15*Vendite!CU16</f>
        <v>0</v>
      </c>
      <c r="CW15" s="59">
        <f>+$D15*Vendite!CV16</f>
        <v>0</v>
      </c>
      <c r="CX15" s="59">
        <f>+$D15*Vendite!CW16</f>
        <v>0</v>
      </c>
      <c r="CY15" s="59">
        <f>+$D15*Vendite!CX16</f>
        <v>0</v>
      </c>
      <c r="CZ15" s="59">
        <f>+$D15*Vendite!CY16</f>
        <v>0</v>
      </c>
      <c r="DA15" s="59">
        <f>+$D15*Vendite!CZ16</f>
        <v>0</v>
      </c>
      <c r="DB15" s="59">
        <f>+$D15*Vendite!DA16</f>
        <v>0</v>
      </c>
      <c r="DC15" s="59">
        <f>+$D15*Vendite!DB16</f>
        <v>0</v>
      </c>
      <c r="DD15" s="59">
        <f>+$D15*Vendite!DC16</f>
        <v>0</v>
      </c>
      <c r="DE15" s="59">
        <f>+$D15*Vendite!DD16</f>
        <v>0</v>
      </c>
      <c r="DF15" s="59">
        <f>+$D15*Vendite!DE16</f>
        <v>0</v>
      </c>
      <c r="DG15" s="59">
        <f>+$D15*Vendite!DF16</f>
        <v>0</v>
      </c>
      <c r="DH15" s="59">
        <f>+$D15*Vendite!DG16</f>
        <v>0</v>
      </c>
      <c r="DI15" s="59">
        <f>+$D15*Vendite!DH16</f>
        <v>0</v>
      </c>
      <c r="DJ15" s="59">
        <f>+$D15*Vendite!DI16</f>
        <v>0</v>
      </c>
      <c r="DK15" s="59">
        <f>+$D15*Vendite!DJ16</f>
        <v>0</v>
      </c>
      <c r="DL15" s="59">
        <f>+$D15*Vendite!DK16</f>
        <v>0</v>
      </c>
      <c r="DM15" s="59">
        <f>+$D15*Vendite!DL16</f>
        <v>0</v>
      </c>
      <c r="DN15" s="59">
        <f>+$D15*Vendite!DM16</f>
        <v>0</v>
      </c>
      <c r="DO15" s="59">
        <f>+$D15*Vendite!DN16</f>
        <v>0</v>
      </c>
      <c r="DP15" s="59">
        <f>+$D15*Vendite!DO16</f>
        <v>0</v>
      </c>
      <c r="DQ15" s="59">
        <f>+$D15*Vendite!DP16</f>
        <v>0</v>
      </c>
      <c r="DR15" s="59">
        <f>+$D15*Vendite!DQ16</f>
        <v>0</v>
      </c>
      <c r="DS15" s="59">
        <f>+$D15*Vendite!DR16</f>
        <v>0</v>
      </c>
      <c r="DT15" s="59">
        <f>+$D15*Vendite!DS16</f>
        <v>0</v>
      </c>
      <c r="DU15" s="59">
        <f>+$D15*Vendite!DT16</f>
        <v>0</v>
      </c>
      <c r="DV15" s="59">
        <f>+$D15*Vendite!DU16</f>
        <v>0</v>
      </c>
      <c r="DW15" s="59">
        <f>+$D15*Vendite!DV16</f>
        <v>0</v>
      </c>
    </row>
    <row r="16" spans="1:127" ht="16.5" thickTop="1" thickBot="1" x14ac:dyDescent="0.3">
      <c r="C16" s="122">
        <f>+I_Vendite!C14</f>
        <v>0</v>
      </c>
      <c r="D16" s="57">
        <f>+I_Vendite!D14</f>
        <v>0</v>
      </c>
      <c r="E16" s="57">
        <f>+I_Vendite!E14</f>
        <v>0</v>
      </c>
      <c r="F16" s="58">
        <f>+I_Vendite!H14</f>
        <v>0</v>
      </c>
      <c r="H16" s="59">
        <f>+$D16*Vendite!G17</f>
        <v>0</v>
      </c>
      <c r="I16" s="59">
        <f>+$D16*Vendite!H17</f>
        <v>0</v>
      </c>
      <c r="J16" s="59">
        <f>+$D16*Vendite!I17</f>
        <v>0</v>
      </c>
      <c r="K16" s="59">
        <f>+$D16*Vendite!J17</f>
        <v>0</v>
      </c>
      <c r="L16" s="59">
        <f>+$D16*Vendite!K17</f>
        <v>0</v>
      </c>
      <c r="M16" s="59">
        <f>+$D16*Vendite!L17</f>
        <v>0</v>
      </c>
      <c r="N16" s="59">
        <f>+$D16*Vendite!M17</f>
        <v>0</v>
      </c>
      <c r="O16" s="59">
        <f>+$D16*Vendite!N17</f>
        <v>0</v>
      </c>
      <c r="P16" s="59">
        <f>+$D16*Vendite!O17</f>
        <v>0</v>
      </c>
      <c r="Q16" s="59">
        <f>+$D16*Vendite!P17</f>
        <v>0</v>
      </c>
      <c r="R16" s="59">
        <f>+$D16*Vendite!Q17</f>
        <v>0</v>
      </c>
      <c r="S16" s="59">
        <f>+$D16*Vendite!R17</f>
        <v>0</v>
      </c>
      <c r="T16" s="59">
        <f>+$D16*Vendite!S17</f>
        <v>0</v>
      </c>
      <c r="U16" s="59">
        <f>+$D16*Vendite!T17</f>
        <v>0</v>
      </c>
      <c r="V16" s="59">
        <f>+$D16*Vendite!U17</f>
        <v>0</v>
      </c>
      <c r="W16" s="59">
        <f>+$D16*Vendite!V17</f>
        <v>0</v>
      </c>
      <c r="X16" s="59">
        <f>+$D16*Vendite!W17</f>
        <v>0</v>
      </c>
      <c r="Y16" s="59">
        <f>+$D16*Vendite!X17</f>
        <v>0</v>
      </c>
      <c r="Z16" s="59">
        <f>+$D16*Vendite!Y17</f>
        <v>0</v>
      </c>
      <c r="AA16" s="59">
        <f>+$D16*Vendite!Z17</f>
        <v>0</v>
      </c>
      <c r="AB16" s="59">
        <f>+$D16*Vendite!AA17</f>
        <v>0</v>
      </c>
      <c r="AC16" s="59">
        <f>+$D16*Vendite!AB17</f>
        <v>0</v>
      </c>
      <c r="AD16" s="59">
        <f>+$D16*Vendite!AC17</f>
        <v>0</v>
      </c>
      <c r="AE16" s="59">
        <f>+$D16*Vendite!AD17</f>
        <v>0</v>
      </c>
      <c r="AF16" s="59">
        <f>+$D16*Vendite!AE17</f>
        <v>0</v>
      </c>
      <c r="AG16" s="59">
        <f>+$D16*Vendite!AF17</f>
        <v>0</v>
      </c>
      <c r="AH16" s="59">
        <f>+$D16*Vendite!AG17</f>
        <v>0</v>
      </c>
      <c r="AI16" s="59">
        <f>+$D16*Vendite!AH17</f>
        <v>0</v>
      </c>
      <c r="AJ16" s="59">
        <f>+$D16*Vendite!AI17</f>
        <v>0</v>
      </c>
      <c r="AK16" s="59">
        <f>+$D16*Vendite!AJ17</f>
        <v>0</v>
      </c>
      <c r="AL16" s="59">
        <f>+$D16*Vendite!AK17</f>
        <v>0</v>
      </c>
      <c r="AM16" s="59">
        <f>+$D16*Vendite!AL17</f>
        <v>0</v>
      </c>
      <c r="AN16" s="59">
        <f>+$D16*Vendite!AM17</f>
        <v>0</v>
      </c>
      <c r="AO16" s="59">
        <f>+$D16*Vendite!AN17</f>
        <v>0</v>
      </c>
      <c r="AP16" s="59">
        <f>+$D16*Vendite!AO17</f>
        <v>0</v>
      </c>
      <c r="AQ16" s="59">
        <f>+$D16*Vendite!AP17</f>
        <v>0</v>
      </c>
      <c r="AR16" s="59">
        <f>+$D16*Vendite!AQ17</f>
        <v>0</v>
      </c>
      <c r="AS16" s="59">
        <f>+$D16*Vendite!AR17</f>
        <v>0</v>
      </c>
      <c r="AT16" s="59">
        <f>+$D16*Vendite!AS17</f>
        <v>0</v>
      </c>
      <c r="AU16" s="59">
        <f>+$D16*Vendite!AT17</f>
        <v>0</v>
      </c>
      <c r="AV16" s="59">
        <f>+$D16*Vendite!AU17</f>
        <v>0</v>
      </c>
      <c r="AW16" s="59">
        <f>+$D16*Vendite!AV17</f>
        <v>0</v>
      </c>
      <c r="AX16" s="59">
        <f>+$D16*Vendite!AW17</f>
        <v>0</v>
      </c>
      <c r="AY16" s="59">
        <f>+$D16*Vendite!AX17</f>
        <v>0</v>
      </c>
      <c r="AZ16" s="59">
        <f>+$D16*Vendite!AY17</f>
        <v>0</v>
      </c>
      <c r="BA16" s="59">
        <f>+$D16*Vendite!AZ17</f>
        <v>0</v>
      </c>
      <c r="BB16" s="59">
        <f>+$D16*Vendite!BA17</f>
        <v>0</v>
      </c>
      <c r="BC16" s="59">
        <f>+$D16*Vendite!BB17</f>
        <v>0</v>
      </c>
      <c r="BD16" s="59">
        <f>+$D16*Vendite!BC17</f>
        <v>0</v>
      </c>
      <c r="BE16" s="59">
        <f>+$D16*Vendite!BD17</f>
        <v>0</v>
      </c>
      <c r="BF16" s="59">
        <f>+$D16*Vendite!BE17</f>
        <v>0</v>
      </c>
      <c r="BG16" s="59">
        <f>+$D16*Vendite!BF17</f>
        <v>0</v>
      </c>
      <c r="BH16" s="59">
        <f>+$D16*Vendite!BG17</f>
        <v>0</v>
      </c>
      <c r="BI16" s="59">
        <f>+$D16*Vendite!BH17</f>
        <v>0</v>
      </c>
      <c r="BJ16" s="59">
        <f>+$D16*Vendite!BI17</f>
        <v>0</v>
      </c>
      <c r="BK16" s="59">
        <f>+$D16*Vendite!BJ17</f>
        <v>0</v>
      </c>
      <c r="BL16" s="59">
        <f>+$D16*Vendite!BK17</f>
        <v>0</v>
      </c>
      <c r="BM16" s="59">
        <f>+$D16*Vendite!BL17</f>
        <v>0</v>
      </c>
      <c r="BN16" s="59">
        <f>+$D16*Vendite!BM17</f>
        <v>0</v>
      </c>
      <c r="BO16" s="59">
        <f>+$D16*Vendite!BN17</f>
        <v>0</v>
      </c>
      <c r="BP16" s="59">
        <f>+$D16*Vendite!BO17</f>
        <v>0</v>
      </c>
      <c r="BQ16" s="59">
        <f>+$D16*Vendite!BP17</f>
        <v>0</v>
      </c>
      <c r="BR16" s="59">
        <f>+$D16*Vendite!BQ17</f>
        <v>0</v>
      </c>
      <c r="BS16" s="59">
        <f>+$D16*Vendite!BR17</f>
        <v>0</v>
      </c>
      <c r="BT16" s="59">
        <f>+$D16*Vendite!BS17</f>
        <v>0</v>
      </c>
      <c r="BU16" s="59">
        <f>+$D16*Vendite!BT17</f>
        <v>0</v>
      </c>
      <c r="BV16" s="59">
        <f>+$D16*Vendite!BU17</f>
        <v>0</v>
      </c>
      <c r="BW16" s="59">
        <f>+$D16*Vendite!BV17</f>
        <v>0</v>
      </c>
      <c r="BX16" s="59">
        <f>+$D16*Vendite!BW17</f>
        <v>0</v>
      </c>
      <c r="BY16" s="59">
        <f>+$D16*Vendite!BX17</f>
        <v>0</v>
      </c>
      <c r="BZ16" s="59">
        <f>+$D16*Vendite!BY17</f>
        <v>0</v>
      </c>
      <c r="CA16" s="59">
        <f>+$D16*Vendite!BZ17</f>
        <v>0</v>
      </c>
      <c r="CB16" s="59">
        <f>+$D16*Vendite!CA17</f>
        <v>0</v>
      </c>
      <c r="CC16" s="59">
        <f>+$D16*Vendite!CB17</f>
        <v>0</v>
      </c>
      <c r="CD16" s="59">
        <f>+$D16*Vendite!CC17</f>
        <v>0</v>
      </c>
      <c r="CE16" s="59">
        <f>+$D16*Vendite!CD17</f>
        <v>0</v>
      </c>
      <c r="CF16" s="59">
        <f>+$D16*Vendite!CE17</f>
        <v>0</v>
      </c>
      <c r="CG16" s="59">
        <f>+$D16*Vendite!CF17</f>
        <v>0</v>
      </c>
      <c r="CH16" s="59">
        <f>+$D16*Vendite!CG17</f>
        <v>0</v>
      </c>
      <c r="CI16" s="59">
        <f>+$D16*Vendite!CH17</f>
        <v>0</v>
      </c>
      <c r="CJ16" s="59">
        <f>+$D16*Vendite!CI17</f>
        <v>0</v>
      </c>
      <c r="CK16" s="59">
        <f>+$D16*Vendite!CJ17</f>
        <v>0</v>
      </c>
      <c r="CL16" s="59">
        <f>+$D16*Vendite!CK17</f>
        <v>0</v>
      </c>
      <c r="CM16" s="59">
        <f>+$D16*Vendite!CL17</f>
        <v>0</v>
      </c>
      <c r="CN16" s="59">
        <f>+$D16*Vendite!CM17</f>
        <v>0</v>
      </c>
      <c r="CO16" s="59">
        <f>+$D16*Vendite!CN17</f>
        <v>0</v>
      </c>
      <c r="CP16" s="59">
        <f>+$D16*Vendite!CO17</f>
        <v>0</v>
      </c>
      <c r="CQ16" s="59">
        <f>+$D16*Vendite!CP17</f>
        <v>0</v>
      </c>
      <c r="CR16" s="59">
        <f>+$D16*Vendite!CQ17</f>
        <v>0</v>
      </c>
      <c r="CS16" s="59">
        <f>+$D16*Vendite!CR17</f>
        <v>0</v>
      </c>
      <c r="CT16" s="59">
        <f>+$D16*Vendite!CS17</f>
        <v>0</v>
      </c>
      <c r="CU16" s="59">
        <f>+$D16*Vendite!CT17</f>
        <v>0</v>
      </c>
      <c r="CV16" s="59">
        <f>+$D16*Vendite!CU17</f>
        <v>0</v>
      </c>
      <c r="CW16" s="59">
        <f>+$D16*Vendite!CV17</f>
        <v>0</v>
      </c>
      <c r="CX16" s="59">
        <f>+$D16*Vendite!CW17</f>
        <v>0</v>
      </c>
      <c r="CY16" s="59">
        <f>+$D16*Vendite!CX17</f>
        <v>0</v>
      </c>
      <c r="CZ16" s="59">
        <f>+$D16*Vendite!CY17</f>
        <v>0</v>
      </c>
      <c r="DA16" s="59">
        <f>+$D16*Vendite!CZ17</f>
        <v>0</v>
      </c>
      <c r="DB16" s="59">
        <f>+$D16*Vendite!DA17</f>
        <v>0</v>
      </c>
      <c r="DC16" s="59">
        <f>+$D16*Vendite!DB17</f>
        <v>0</v>
      </c>
      <c r="DD16" s="59">
        <f>+$D16*Vendite!DC17</f>
        <v>0</v>
      </c>
      <c r="DE16" s="59">
        <f>+$D16*Vendite!DD17</f>
        <v>0</v>
      </c>
      <c r="DF16" s="59">
        <f>+$D16*Vendite!DE17</f>
        <v>0</v>
      </c>
      <c r="DG16" s="59">
        <f>+$D16*Vendite!DF17</f>
        <v>0</v>
      </c>
      <c r="DH16" s="59">
        <f>+$D16*Vendite!DG17</f>
        <v>0</v>
      </c>
      <c r="DI16" s="59">
        <f>+$D16*Vendite!DH17</f>
        <v>0</v>
      </c>
      <c r="DJ16" s="59">
        <f>+$D16*Vendite!DI17</f>
        <v>0</v>
      </c>
      <c r="DK16" s="59">
        <f>+$D16*Vendite!DJ17</f>
        <v>0</v>
      </c>
      <c r="DL16" s="59">
        <f>+$D16*Vendite!DK17</f>
        <v>0</v>
      </c>
      <c r="DM16" s="59">
        <f>+$D16*Vendite!DL17</f>
        <v>0</v>
      </c>
      <c r="DN16" s="59">
        <f>+$D16*Vendite!DM17</f>
        <v>0</v>
      </c>
      <c r="DO16" s="59">
        <f>+$D16*Vendite!DN17</f>
        <v>0</v>
      </c>
      <c r="DP16" s="59">
        <f>+$D16*Vendite!DO17</f>
        <v>0</v>
      </c>
      <c r="DQ16" s="59">
        <f>+$D16*Vendite!DP17</f>
        <v>0</v>
      </c>
      <c r="DR16" s="59">
        <f>+$D16*Vendite!DQ17</f>
        <v>0</v>
      </c>
      <c r="DS16" s="59">
        <f>+$D16*Vendite!DR17</f>
        <v>0</v>
      </c>
      <c r="DT16" s="59">
        <f>+$D16*Vendite!DS17</f>
        <v>0</v>
      </c>
      <c r="DU16" s="59">
        <f>+$D16*Vendite!DT17</f>
        <v>0</v>
      </c>
      <c r="DV16" s="59">
        <f>+$D16*Vendite!DU17</f>
        <v>0</v>
      </c>
      <c r="DW16" s="59">
        <f>+$D16*Vendite!DV17</f>
        <v>0</v>
      </c>
    </row>
    <row r="17" spans="3:127" ht="16.5" thickTop="1" thickBot="1" x14ac:dyDescent="0.3">
      <c r="C17" s="122">
        <f>+I_Vendite!C15</f>
        <v>0</v>
      </c>
      <c r="D17" s="57">
        <f>+I_Vendite!D15</f>
        <v>0</v>
      </c>
      <c r="E17" s="57">
        <f>+I_Vendite!E15</f>
        <v>0</v>
      </c>
      <c r="F17" s="58">
        <f>+I_Vendite!H15</f>
        <v>0</v>
      </c>
      <c r="H17" s="59">
        <f>+$D17*Vendite!G18</f>
        <v>0</v>
      </c>
      <c r="I17" s="59">
        <f>+$D17*Vendite!H18</f>
        <v>0</v>
      </c>
      <c r="J17" s="59">
        <f>+$D17*Vendite!I18</f>
        <v>0</v>
      </c>
      <c r="K17" s="59">
        <f>+$D17*Vendite!J18</f>
        <v>0</v>
      </c>
      <c r="L17" s="59">
        <f>+$D17*Vendite!K18</f>
        <v>0</v>
      </c>
      <c r="M17" s="59">
        <f>+$D17*Vendite!L18</f>
        <v>0</v>
      </c>
      <c r="N17" s="59">
        <f>+$D17*Vendite!M18</f>
        <v>0</v>
      </c>
      <c r="O17" s="59">
        <f>+$D17*Vendite!N18</f>
        <v>0</v>
      </c>
      <c r="P17" s="59">
        <f>+$D17*Vendite!O18</f>
        <v>0</v>
      </c>
      <c r="Q17" s="59">
        <f>+$D17*Vendite!P18</f>
        <v>0</v>
      </c>
      <c r="R17" s="59">
        <f>+$D17*Vendite!Q18</f>
        <v>0</v>
      </c>
      <c r="S17" s="59">
        <f>+$D17*Vendite!R18</f>
        <v>0</v>
      </c>
      <c r="T17" s="59">
        <f>+$D17*Vendite!S18</f>
        <v>0</v>
      </c>
      <c r="U17" s="59">
        <f>+$D17*Vendite!T18</f>
        <v>0</v>
      </c>
      <c r="V17" s="59">
        <f>+$D17*Vendite!U18</f>
        <v>0</v>
      </c>
      <c r="W17" s="59">
        <f>+$D17*Vendite!V18</f>
        <v>0</v>
      </c>
      <c r="X17" s="59">
        <f>+$D17*Vendite!W18</f>
        <v>0</v>
      </c>
      <c r="Y17" s="59">
        <f>+$D17*Vendite!X18</f>
        <v>0</v>
      </c>
      <c r="Z17" s="59">
        <f>+$D17*Vendite!Y18</f>
        <v>0</v>
      </c>
      <c r="AA17" s="59">
        <f>+$D17*Vendite!Z18</f>
        <v>0</v>
      </c>
      <c r="AB17" s="59">
        <f>+$D17*Vendite!AA18</f>
        <v>0</v>
      </c>
      <c r="AC17" s="59">
        <f>+$D17*Vendite!AB18</f>
        <v>0</v>
      </c>
      <c r="AD17" s="59">
        <f>+$D17*Vendite!AC18</f>
        <v>0</v>
      </c>
      <c r="AE17" s="59">
        <f>+$D17*Vendite!AD18</f>
        <v>0</v>
      </c>
      <c r="AF17" s="59">
        <f>+$D17*Vendite!AE18</f>
        <v>0</v>
      </c>
      <c r="AG17" s="59">
        <f>+$D17*Vendite!AF18</f>
        <v>0</v>
      </c>
      <c r="AH17" s="59">
        <f>+$D17*Vendite!AG18</f>
        <v>0</v>
      </c>
      <c r="AI17" s="59">
        <f>+$D17*Vendite!AH18</f>
        <v>0</v>
      </c>
      <c r="AJ17" s="59">
        <f>+$D17*Vendite!AI18</f>
        <v>0</v>
      </c>
      <c r="AK17" s="59">
        <f>+$D17*Vendite!AJ18</f>
        <v>0</v>
      </c>
      <c r="AL17" s="59">
        <f>+$D17*Vendite!AK18</f>
        <v>0</v>
      </c>
      <c r="AM17" s="59">
        <f>+$D17*Vendite!AL18</f>
        <v>0</v>
      </c>
      <c r="AN17" s="59">
        <f>+$D17*Vendite!AM18</f>
        <v>0</v>
      </c>
      <c r="AO17" s="59">
        <f>+$D17*Vendite!AN18</f>
        <v>0</v>
      </c>
      <c r="AP17" s="59">
        <f>+$D17*Vendite!AO18</f>
        <v>0</v>
      </c>
      <c r="AQ17" s="59">
        <f>+$D17*Vendite!AP18</f>
        <v>0</v>
      </c>
      <c r="AR17" s="59">
        <f>+$D17*Vendite!AQ18</f>
        <v>0</v>
      </c>
      <c r="AS17" s="59">
        <f>+$D17*Vendite!AR18</f>
        <v>0</v>
      </c>
      <c r="AT17" s="59">
        <f>+$D17*Vendite!AS18</f>
        <v>0</v>
      </c>
      <c r="AU17" s="59">
        <f>+$D17*Vendite!AT18</f>
        <v>0</v>
      </c>
      <c r="AV17" s="59">
        <f>+$D17*Vendite!AU18</f>
        <v>0</v>
      </c>
      <c r="AW17" s="59">
        <f>+$D17*Vendite!AV18</f>
        <v>0</v>
      </c>
      <c r="AX17" s="59">
        <f>+$D17*Vendite!AW18</f>
        <v>0</v>
      </c>
      <c r="AY17" s="59">
        <f>+$D17*Vendite!AX18</f>
        <v>0</v>
      </c>
      <c r="AZ17" s="59">
        <f>+$D17*Vendite!AY18</f>
        <v>0</v>
      </c>
      <c r="BA17" s="59">
        <f>+$D17*Vendite!AZ18</f>
        <v>0</v>
      </c>
      <c r="BB17" s="59">
        <f>+$D17*Vendite!BA18</f>
        <v>0</v>
      </c>
      <c r="BC17" s="59">
        <f>+$D17*Vendite!BB18</f>
        <v>0</v>
      </c>
      <c r="BD17" s="59">
        <f>+$D17*Vendite!BC18</f>
        <v>0</v>
      </c>
      <c r="BE17" s="59">
        <f>+$D17*Vendite!BD18</f>
        <v>0</v>
      </c>
      <c r="BF17" s="59">
        <f>+$D17*Vendite!BE18</f>
        <v>0</v>
      </c>
      <c r="BG17" s="59">
        <f>+$D17*Vendite!BF18</f>
        <v>0</v>
      </c>
      <c r="BH17" s="59">
        <f>+$D17*Vendite!BG18</f>
        <v>0</v>
      </c>
      <c r="BI17" s="59">
        <f>+$D17*Vendite!BH18</f>
        <v>0</v>
      </c>
      <c r="BJ17" s="59">
        <f>+$D17*Vendite!BI18</f>
        <v>0</v>
      </c>
      <c r="BK17" s="59">
        <f>+$D17*Vendite!BJ18</f>
        <v>0</v>
      </c>
      <c r="BL17" s="59">
        <f>+$D17*Vendite!BK18</f>
        <v>0</v>
      </c>
      <c r="BM17" s="59">
        <f>+$D17*Vendite!BL18</f>
        <v>0</v>
      </c>
      <c r="BN17" s="59">
        <f>+$D17*Vendite!BM18</f>
        <v>0</v>
      </c>
      <c r="BO17" s="59">
        <f>+$D17*Vendite!BN18</f>
        <v>0</v>
      </c>
      <c r="BP17" s="59">
        <f>+$D17*Vendite!BO18</f>
        <v>0</v>
      </c>
      <c r="BQ17" s="59">
        <f>+$D17*Vendite!BP18</f>
        <v>0</v>
      </c>
      <c r="BR17" s="59">
        <f>+$D17*Vendite!BQ18</f>
        <v>0</v>
      </c>
      <c r="BS17" s="59">
        <f>+$D17*Vendite!BR18</f>
        <v>0</v>
      </c>
      <c r="BT17" s="59">
        <f>+$D17*Vendite!BS18</f>
        <v>0</v>
      </c>
      <c r="BU17" s="59">
        <f>+$D17*Vendite!BT18</f>
        <v>0</v>
      </c>
      <c r="BV17" s="59">
        <f>+$D17*Vendite!BU18</f>
        <v>0</v>
      </c>
      <c r="BW17" s="59">
        <f>+$D17*Vendite!BV18</f>
        <v>0</v>
      </c>
      <c r="BX17" s="59">
        <f>+$D17*Vendite!BW18</f>
        <v>0</v>
      </c>
      <c r="BY17" s="59">
        <f>+$D17*Vendite!BX18</f>
        <v>0</v>
      </c>
      <c r="BZ17" s="59">
        <f>+$D17*Vendite!BY18</f>
        <v>0</v>
      </c>
      <c r="CA17" s="59">
        <f>+$D17*Vendite!BZ18</f>
        <v>0</v>
      </c>
      <c r="CB17" s="59">
        <f>+$D17*Vendite!CA18</f>
        <v>0</v>
      </c>
      <c r="CC17" s="59">
        <f>+$D17*Vendite!CB18</f>
        <v>0</v>
      </c>
      <c r="CD17" s="59">
        <f>+$D17*Vendite!CC18</f>
        <v>0</v>
      </c>
      <c r="CE17" s="59">
        <f>+$D17*Vendite!CD18</f>
        <v>0</v>
      </c>
      <c r="CF17" s="59">
        <f>+$D17*Vendite!CE18</f>
        <v>0</v>
      </c>
      <c r="CG17" s="59">
        <f>+$D17*Vendite!CF18</f>
        <v>0</v>
      </c>
      <c r="CH17" s="59">
        <f>+$D17*Vendite!CG18</f>
        <v>0</v>
      </c>
      <c r="CI17" s="59">
        <f>+$D17*Vendite!CH18</f>
        <v>0</v>
      </c>
      <c r="CJ17" s="59">
        <f>+$D17*Vendite!CI18</f>
        <v>0</v>
      </c>
      <c r="CK17" s="59">
        <f>+$D17*Vendite!CJ18</f>
        <v>0</v>
      </c>
      <c r="CL17" s="59">
        <f>+$D17*Vendite!CK18</f>
        <v>0</v>
      </c>
      <c r="CM17" s="59">
        <f>+$D17*Vendite!CL18</f>
        <v>0</v>
      </c>
      <c r="CN17" s="59">
        <f>+$D17*Vendite!CM18</f>
        <v>0</v>
      </c>
      <c r="CO17" s="59">
        <f>+$D17*Vendite!CN18</f>
        <v>0</v>
      </c>
      <c r="CP17" s="59">
        <f>+$D17*Vendite!CO18</f>
        <v>0</v>
      </c>
      <c r="CQ17" s="59">
        <f>+$D17*Vendite!CP18</f>
        <v>0</v>
      </c>
      <c r="CR17" s="59">
        <f>+$D17*Vendite!CQ18</f>
        <v>0</v>
      </c>
      <c r="CS17" s="59">
        <f>+$D17*Vendite!CR18</f>
        <v>0</v>
      </c>
      <c r="CT17" s="59">
        <f>+$D17*Vendite!CS18</f>
        <v>0</v>
      </c>
      <c r="CU17" s="59">
        <f>+$D17*Vendite!CT18</f>
        <v>0</v>
      </c>
      <c r="CV17" s="59">
        <f>+$D17*Vendite!CU18</f>
        <v>0</v>
      </c>
      <c r="CW17" s="59">
        <f>+$D17*Vendite!CV18</f>
        <v>0</v>
      </c>
      <c r="CX17" s="59">
        <f>+$D17*Vendite!CW18</f>
        <v>0</v>
      </c>
      <c r="CY17" s="59">
        <f>+$D17*Vendite!CX18</f>
        <v>0</v>
      </c>
      <c r="CZ17" s="59">
        <f>+$D17*Vendite!CY18</f>
        <v>0</v>
      </c>
      <c r="DA17" s="59">
        <f>+$D17*Vendite!CZ18</f>
        <v>0</v>
      </c>
      <c r="DB17" s="59">
        <f>+$D17*Vendite!DA18</f>
        <v>0</v>
      </c>
      <c r="DC17" s="59">
        <f>+$D17*Vendite!DB18</f>
        <v>0</v>
      </c>
      <c r="DD17" s="59">
        <f>+$D17*Vendite!DC18</f>
        <v>0</v>
      </c>
      <c r="DE17" s="59">
        <f>+$D17*Vendite!DD18</f>
        <v>0</v>
      </c>
      <c r="DF17" s="59">
        <f>+$D17*Vendite!DE18</f>
        <v>0</v>
      </c>
      <c r="DG17" s="59">
        <f>+$D17*Vendite!DF18</f>
        <v>0</v>
      </c>
      <c r="DH17" s="59">
        <f>+$D17*Vendite!DG18</f>
        <v>0</v>
      </c>
      <c r="DI17" s="59">
        <f>+$D17*Vendite!DH18</f>
        <v>0</v>
      </c>
      <c r="DJ17" s="59">
        <f>+$D17*Vendite!DI18</f>
        <v>0</v>
      </c>
      <c r="DK17" s="59">
        <f>+$D17*Vendite!DJ18</f>
        <v>0</v>
      </c>
      <c r="DL17" s="59">
        <f>+$D17*Vendite!DK18</f>
        <v>0</v>
      </c>
      <c r="DM17" s="59">
        <f>+$D17*Vendite!DL18</f>
        <v>0</v>
      </c>
      <c r="DN17" s="59">
        <f>+$D17*Vendite!DM18</f>
        <v>0</v>
      </c>
      <c r="DO17" s="59">
        <f>+$D17*Vendite!DN18</f>
        <v>0</v>
      </c>
      <c r="DP17" s="59">
        <f>+$D17*Vendite!DO18</f>
        <v>0</v>
      </c>
      <c r="DQ17" s="59">
        <f>+$D17*Vendite!DP18</f>
        <v>0</v>
      </c>
      <c r="DR17" s="59">
        <f>+$D17*Vendite!DQ18</f>
        <v>0</v>
      </c>
      <c r="DS17" s="59">
        <f>+$D17*Vendite!DR18</f>
        <v>0</v>
      </c>
      <c r="DT17" s="59">
        <f>+$D17*Vendite!DS18</f>
        <v>0</v>
      </c>
      <c r="DU17" s="59">
        <f>+$D17*Vendite!DT18</f>
        <v>0</v>
      </c>
      <c r="DV17" s="59">
        <f>+$D17*Vendite!DU18</f>
        <v>0</v>
      </c>
      <c r="DW17" s="59">
        <f>+$D17*Vendite!DV18</f>
        <v>0</v>
      </c>
    </row>
    <row r="18" spans="3:127" ht="16.5" thickTop="1" thickBot="1" x14ac:dyDescent="0.3">
      <c r="C18" s="122">
        <f>+I_Vendite!C16</f>
        <v>0</v>
      </c>
      <c r="D18" s="57">
        <f>+I_Vendite!D16</f>
        <v>0</v>
      </c>
      <c r="E18" s="57">
        <f>+I_Vendite!E16</f>
        <v>0</v>
      </c>
      <c r="F18" s="58">
        <f>+I_Vendite!H16</f>
        <v>0</v>
      </c>
      <c r="H18" s="59">
        <f>+$D18*Vendite!G19</f>
        <v>0</v>
      </c>
      <c r="I18" s="59">
        <f>+$D18*Vendite!H19</f>
        <v>0</v>
      </c>
      <c r="J18" s="59">
        <f>+$D18*Vendite!I19</f>
        <v>0</v>
      </c>
      <c r="K18" s="59">
        <f>+$D18*Vendite!J19</f>
        <v>0</v>
      </c>
      <c r="L18" s="59">
        <f>+$D18*Vendite!K19</f>
        <v>0</v>
      </c>
      <c r="M18" s="59">
        <f>+$D18*Vendite!L19</f>
        <v>0</v>
      </c>
      <c r="N18" s="59">
        <f>+$D18*Vendite!M19</f>
        <v>0</v>
      </c>
      <c r="O18" s="59">
        <f>+$D18*Vendite!N19</f>
        <v>0</v>
      </c>
      <c r="P18" s="59">
        <f>+$D18*Vendite!O19</f>
        <v>0</v>
      </c>
      <c r="Q18" s="59">
        <f>+$D18*Vendite!P19</f>
        <v>0</v>
      </c>
      <c r="R18" s="59">
        <f>+$D18*Vendite!Q19</f>
        <v>0</v>
      </c>
      <c r="S18" s="59">
        <f>+$D18*Vendite!R19</f>
        <v>0</v>
      </c>
      <c r="T18" s="59">
        <f>+$D18*Vendite!S19</f>
        <v>0</v>
      </c>
      <c r="U18" s="59">
        <f>+$D18*Vendite!T19</f>
        <v>0</v>
      </c>
      <c r="V18" s="59">
        <f>+$D18*Vendite!U19</f>
        <v>0</v>
      </c>
      <c r="W18" s="59">
        <f>+$D18*Vendite!V19</f>
        <v>0</v>
      </c>
      <c r="X18" s="59">
        <f>+$D18*Vendite!W19</f>
        <v>0</v>
      </c>
      <c r="Y18" s="59">
        <f>+$D18*Vendite!X19</f>
        <v>0</v>
      </c>
      <c r="Z18" s="59">
        <f>+$D18*Vendite!Y19</f>
        <v>0</v>
      </c>
      <c r="AA18" s="59">
        <f>+$D18*Vendite!Z19</f>
        <v>0</v>
      </c>
      <c r="AB18" s="59">
        <f>+$D18*Vendite!AA19</f>
        <v>0</v>
      </c>
      <c r="AC18" s="59">
        <f>+$D18*Vendite!AB19</f>
        <v>0</v>
      </c>
      <c r="AD18" s="59">
        <f>+$D18*Vendite!AC19</f>
        <v>0</v>
      </c>
      <c r="AE18" s="59">
        <f>+$D18*Vendite!AD19</f>
        <v>0</v>
      </c>
      <c r="AF18" s="59">
        <f>+$D18*Vendite!AE19</f>
        <v>0</v>
      </c>
      <c r="AG18" s="59">
        <f>+$D18*Vendite!AF19</f>
        <v>0</v>
      </c>
      <c r="AH18" s="59">
        <f>+$D18*Vendite!AG19</f>
        <v>0</v>
      </c>
      <c r="AI18" s="59">
        <f>+$D18*Vendite!AH19</f>
        <v>0</v>
      </c>
      <c r="AJ18" s="59">
        <f>+$D18*Vendite!AI19</f>
        <v>0</v>
      </c>
      <c r="AK18" s="59">
        <f>+$D18*Vendite!AJ19</f>
        <v>0</v>
      </c>
      <c r="AL18" s="59">
        <f>+$D18*Vendite!AK19</f>
        <v>0</v>
      </c>
      <c r="AM18" s="59">
        <f>+$D18*Vendite!AL19</f>
        <v>0</v>
      </c>
      <c r="AN18" s="59">
        <f>+$D18*Vendite!AM19</f>
        <v>0</v>
      </c>
      <c r="AO18" s="59">
        <f>+$D18*Vendite!AN19</f>
        <v>0</v>
      </c>
      <c r="AP18" s="59">
        <f>+$D18*Vendite!AO19</f>
        <v>0</v>
      </c>
      <c r="AQ18" s="59">
        <f>+$D18*Vendite!AP19</f>
        <v>0</v>
      </c>
      <c r="AR18" s="59">
        <f>+$D18*Vendite!AQ19</f>
        <v>0</v>
      </c>
      <c r="AS18" s="59">
        <f>+$D18*Vendite!AR19</f>
        <v>0</v>
      </c>
      <c r="AT18" s="59">
        <f>+$D18*Vendite!AS19</f>
        <v>0</v>
      </c>
      <c r="AU18" s="59">
        <f>+$D18*Vendite!AT19</f>
        <v>0</v>
      </c>
      <c r="AV18" s="59">
        <f>+$D18*Vendite!AU19</f>
        <v>0</v>
      </c>
      <c r="AW18" s="59">
        <f>+$D18*Vendite!AV19</f>
        <v>0</v>
      </c>
      <c r="AX18" s="59">
        <f>+$D18*Vendite!AW19</f>
        <v>0</v>
      </c>
      <c r="AY18" s="59">
        <f>+$D18*Vendite!AX19</f>
        <v>0</v>
      </c>
      <c r="AZ18" s="59">
        <f>+$D18*Vendite!AY19</f>
        <v>0</v>
      </c>
      <c r="BA18" s="59">
        <f>+$D18*Vendite!AZ19</f>
        <v>0</v>
      </c>
      <c r="BB18" s="59">
        <f>+$D18*Vendite!BA19</f>
        <v>0</v>
      </c>
      <c r="BC18" s="59">
        <f>+$D18*Vendite!BB19</f>
        <v>0</v>
      </c>
      <c r="BD18" s="59">
        <f>+$D18*Vendite!BC19</f>
        <v>0</v>
      </c>
      <c r="BE18" s="59">
        <f>+$D18*Vendite!BD19</f>
        <v>0</v>
      </c>
      <c r="BF18" s="59">
        <f>+$D18*Vendite!BE19</f>
        <v>0</v>
      </c>
      <c r="BG18" s="59">
        <f>+$D18*Vendite!BF19</f>
        <v>0</v>
      </c>
      <c r="BH18" s="59">
        <f>+$D18*Vendite!BG19</f>
        <v>0</v>
      </c>
      <c r="BI18" s="59">
        <f>+$D18*Vendite!BH19</f>
        <v>0</v>
      </c>
      <c r="BJ18" s="59">
        <f>+$D18*Vendite!BI19</f>
        <v>0</v>
      </c>
      <c r="BK18" s="59">
        <f>+$D18*Vendite!BJ19</f>
        <v>0</v>
      </c>
      <c r="BL18" s="59">
        <f>+$D18*Vendite!BK19</f>
        <v>0</v>
      </c>
      <c r="BM18" s="59">
        <f>+$D18*Vendite!BL19</f>
        <v>0</v>
      </c>
      <c r="BN18" s="59">
        <f>+$D18*Vendite!BM19</f>
        <v>0</v>
      </c>
      <c r="BO18" s="59">
        <f>+$D18*Vendite!BN19</f>
        <v>0</v>
      </c>
      <c r="BP18" s="59">
        <f>+$D18*Vendite!BO19</f>
        <v>0</v>
      </c>
      <c r="BQ18" s="59">
        <f>+$D18*Vendite!BP19</f>
        <v>0</v>
      </c>
      <c r="BR18" s="59">
        <f>+$D18*Vendite!BQ19</f>
        <v>0</v>
      </c>
      <c r="BS18" s="59">
        <f>+$D18*Vendite!BR19</f>
        <v>0</v>
      </c>
      <c r="BT18" s="59">
        <f>+$D18*Vendite!BS19</f>
        <v>0</v>
      </c>
      <c r="BU18" s="59">
        <f>+$D18*Vendite!BT19</f>
        <v>0</v>
      </c>
      <c r="BV18" s="59">
        <f>+$D18*Vendite!BU19</f>
        <v>0</v>
      </c>
      <c r="BW18" s="59">
        <f>+$D18*Vendite!BV19</f>
        <v>0</v>
      </c>
      <c r="BX18" s="59">
        <f>+$D18*Vendite!BW19</f>
        <v>0</v>
      </c>
      <c r="BY18" s="59">
        <f>+$D18*Vendite!BX19</f>
        <v>0</v>
      </c>
      <c r="BZ18" s="59">
        <f>+$D18*Vendite!BY19</f>
        <v>0</v>
      </c>
      <c r="CA18" s="59">
        <f>+$D18*Vendite!BZ19</f>
        <v>0</v>
      </c>
      <c r="CB18" s="59">
        <f>+$D18*Vendite!CA19</f>
        <v>0</v>
      </c>
      <c r="CC18" s="59">
        <f>+$D18*Vendite!CB19</f>
        <v>0</v>
      </c>
      <c r="CD18" s="59">
        <f>+$D18*Vendite!CC19</f>
        <v>0</v>
      </c>
      <c r="CE18" s="59">
        <f>+$D18*Vendite!CD19</f>
        <v>0</v>
      </c>
      <c r="CF18" s="59">
        <f>+$D18*Vendite!CE19</f>
        <v>0</v>
      </c>
      <c r="CG18" s="59">
        <f>+$D18*Vendite!CF19</f>
        <v>0</v>
      </c>
      <c r="CH18" s="59">
        <f>+$D18*Vendite!CG19</f>
        <v>0</v>
      </c>
      <c r="CI18" s="59">
        <f>+$D18*Vendite!CH19</f>
        <v>0</v>
      </c>
      <c r="CJ18" s="59">
        <f>+$D18*Vendite!CI19</f>
        <v>0</v>
      </c>
      <c r="CK18" s="59">
        <f>+$D18*Vendite!CJ19</f>
        <v>0</v>
      </c>
      <c r="CL18" s="59">
        <f>+$D18*Vendite!CK19</f>
        <v>0</v>
      </c>
      <c r="CM18" s="59">
        <f>+$D18*Vendite!CL19</f>
        <v>0</v>
      </c>
      <c r="CN18" s="59">
        <f>+$D18*Vendite!CM19</f>
        <v>0</v>
      </c>
      <c r="CO18" s="59">
        <f>+$D18*Vendite!CN19</f>
        <v>0</v>
      </c>
      <c r="CP18" s="59">
        <f>+$D18*Vendite!CO19</f>
        <v>0</v>
      </c>
      <c r="CQ18" s="59">
        <f>+$D18*Vendite!CP19</f>
        <v>0</v>
      </c>
      <c r="CR18" s="59">
        <f>+$D18*Vendite!CQ19</f>
        <v>0</v>
      </c>
      <c r="CS18" s="59">
        <f>+$D18*Vendite!CR19</f>
        <v>0</v>
      </c>
      <c r="CT18" s="59">
        <f>+$D18*Vendite!CS19</f>
        <v>0</v>
      </c>
      <c r="CU18" s="59">
        <f>+$D18*Vendite!CT19</f>
        <v>0</v>
      </c>
      <c r="CV18" s="59">
        <f>+$D18*Vendite!CU19</f>
        <v>0</v>
      </c>
      <c r="CW18" s="59">
        <f>+$D18*Vendite!CV19</f>
        <v>0</v>
      </c>
      <c r="CX18" s="59">
        <f>+$D18*Vendite!CW19</f>
        <v>0</v>
      </c>
      <c r="CY18" s="59">
        <f>+$D18*Vendite!CX19</f>
        <v>0</v>
      </c>
      <c r="CZ18" s="59">
        <f>+$D18*Vendite!CY19</f>
        <v>0</v>
      </c>
      <c r="DA18" s="59">
        <f>+$D18*Vendite!CZ19</f>
        <v>0</v>
      </c>
      <c r="DB18" s="59">
        <f>+$D18*Vendite!DA19</f>
        <v>0</v>
      </c>
      <c r="DC18" s="59">
        <f>+$D18*Vendite!DB19</f>
        <v>0</v>
      </c>
      <c r="DD18" s="59">
        <f>+$D18*Vendite!DC19</f>
        <v>0</v>
      </c>
      <c r="DE18" s="59">
        <f>+$D18*Vendite!DD19</f>
        <v>0</v>
      </c>
      <c r="DF18" s="59">
        <f>+$D18*Vendite!DE19</f>
        <v>0</v>
      </c>
      <c r="DG18" s="59">
        <f>+$D18*Vendite!DF19</f>
        <v>0</v>
      </c>
      <c r="DH18" s="59">
        <f>+$D18*Vendite!DG19</f>
        <v>0</v>
      </c>
      <c r="DI18" s="59">
        <f>+$D18*Vendite!DH19</f>
        <v>0</v>
      </c>
      <c r="DJ18" s="59">
        <f>+$D18*Vendite!DI19</f>
        <v>0</v>
      </c>
      <c r="DK18" s="59">
        <f>+$D18*Vendite!DJ19</f>
        <v>0</v>
      </c>
      <c r="DL18" s="59">
        <f>+$D18*Vendite!DK19</f>
        <v>0</v>
      </c>
      <c r="DM18" s="59">
        <f>+$D18*Vendite!DL19</f>
        <v>0</v>
      </c>
      <c r="DN18" s="59">
        <f>+$D18*Vendite!DM19</f>
        <v>0</v>
      </c>
      <c r="DO18" s="59">
        <f>+$D18*Vendite!DN19</f>
        <v>0</v>
      </c>
      <c r="DP18" s="59">
        <f>+$D18*Vendite!DO19</f>
        <v>0</v>
      </c>
      <c r="DQ18" s="59">
        <f>+$D18*Vendite!DP19</f>
        <v>0</v>
      </c>
      <c r="DR18" s="59">
        <f>+$D18*Vendite!DQ19</f>
        <v>0</v>
      </c>
      <c r="DS18" s="59">
        <f>+$D18*Vendite!DR19</f>
        <v>0</v>
      </c>
      <c r="DT18" s="59">
        <f>+$D18*Vendite!DS19</f>
        <v>0</v>
      </c>
      <c r="DU18" s="59">
        <f>+$D18*Vendite!DT19</f>
        <v>0</v>
      </c>
      <c r="DV18" s="59">
        <f>+$D18*Vendite!DU19</f>
        <v>0</v>
      </c>
      <c r="DW18" s="59">
        <f>+$D18*Vendite!DV19</f>
        <v>0</v>
      </c>
    </row>
    <row r="19" spans="3:127" ht="16.5" thickTop="1" thickBot="1" x14ac:dyDescent="0.3">
      <c r="C19" s="122">
        <f>+I_Vendite!C17</f>
        <v>0</v>
      </c>
      <c r="D19" s="57">
        <f>+I_Vendite!D17</f>
        <v>0</v>
      </c>
      <c r="E19" s="57">
        <f>+I_Vendite!E17</f>
        <v>0</v>
      </c>
      <c r="F19" s="58">
        <f>+I_Vendite!H17</f>
        <v>0</v>
      </c>
      <c r="H19" s="59">
        <f>+$D19*Vendite!G20</f>
        <v>0</v>
      </c>
      <c r="I19" s="59">
        <f>+$D19*Vendite!H20</f>
        <v>0</v>
      </c>
      <c r="J19" s="59">
        <f>+$D19*Vendite!I20</f>
        <v>0</v>
      </c>
      <c r="K19" s="59">
        <f>+$D19*Vendite!J20</f>
        <v>0</v>
      </c>
      <c r="L19" s="59">
        <f>+$D19*Vendite!K20</f>
        <v>0</v>
      </c>
      <c r="M19" s="59">
        <f>+$D19*Vendite!L20</f>
        <v>0</v>
      </c>
      <c r="N19" s="59">
        <f>+$D19*Vendite!M20</f>
        <v>0</v>
      </c>
      <c r="O19" s="59">
        <f>+$D19*Vendite!N20</f>
        <v>0</v>
      </c>
      <c r="P19" s="59">
        <f>+$D19*Vendite!O20</f>
        <v>0</v>
      </c>
      <c r="Q19" s="59">
        <f>+$D19*Vendite!P20</f>
        <v>0</v>
      </c>
      <c r="R19" s="59">
        <f>+$D19*Vendite!Q20</f>
        <v>0</v>
      </c>
      <c r="S19" s="59">
        <f>+$D19*Vendite!R20</f>
        <v>0</v>
      </c>
      <c r="T19" s="59">
        <f>+$D19*Vendite!S20</f>
        <v>0</v>
      </c>
      <c r="U19" s="59">
        <f>+$D19*Vendite!T20</f>
        <v>0</v>
      </c>
      <c r="V19" s="59">
        <f>+$D19*Vendite!U20</f>
        <v>0</v>
      </c>
      <c r="W19" s="59">
        <f>+$D19*Vendite!V20</f>
        <v>0</v>
      </c>
      <c r="X19" s="59">
        <f>+$D19*Vendite!W20</f>
        <v>0</v>
      </c>
      <c r="Y19" s="59">
        <f>+$D19*Vendite!X20</f>
        <v>0</v>
      </c>
      <c r="Z19" s="59">
        <f>+$D19*Vendite!Y20</f>
        <v>0</v>
      </c>
      <c r="AA19" s="59">
        <f>+$D19*Vendite!Z20</f>
        <v>0</v>
      </c>
      <c r="AB19" s="59">
        <f>+$D19*Vendite!AA20</f>
        <v>0</v>
      </c>
      <c r="AC19" s="59">
        <f>+$D19*Vendite!AB20</f>
        <v>0</v>
      </c>
      <c r="AD19" s="59">
        <f>+$D19*Vendite!AC20</f>
        <v>0</v>
      </c>
      <c r="AE19" s="59">
        <f>+$D19*Vendite!AD20</f>
        <v>0</v>
      </c>
      <c r="AF19" s="59">
        <f>+$D19*Vendite!AE20</f>
        <v>0</v>
      </c>
      <c r="AG19" s="59">
        <f>+$D19*Vendite!AF20</f>
        <v>0</v>
      </c>
      <c r="AH19" s="59">
        <f>+$D19*Vendite!AG20</f>
        <v>0</v>
      </c>
      <c r="AI19" s="59">
        <f>+$D19*Vendite!AH20</f>
        <v>0</v>
      </c>
      <c r="AJ19" s="59">
        <f>+$D19*Vendite!AI20</f>
        <v>0</v>
      </c>
      <c r="AK19" s="59">
        <f>+$D19*Vendite!AJ20</f>
        <v>0</v>
      </c>
      <c r="AL19" s="59">
        <f>+$D19*Vendite!AK20</f>
        <v>0</v>
      </c>
      <c r="AM19" s="59">
        <f>+$D19*Vendite!AL20</f>
        <v>0</v>
      </c>
      <c r="AN19" s="59">
        <f>+$D19*Vendite!AM20</f>
        <v>0</v>
      </c>
      <c r="AO19" s="59">
        <f>+$D19*Vendite!AN20</f>
        <v>0</v>
      </c>
      <c r="AP19" s="59">
        <f>+$D19*Vendite!AO20</f>
        <v>0</v>
      </c>
      <c r="AQ19" s="59">
        <f>+$D19*Vendite!AP20</f>
        <v>0</v>
      </c>
      <c r="AR19" s="59">
        <f>+$D19*Vendite!AQ20</f>
        <v>0</v>
      </c>
      <c r="AS19" s="59">
        <f>+$D19*Vendite!AR20</f>
        <v>0</v>
      </c>
      <c r="AT19" s="59">
        <f>+$D19*Vendite!AS20</f>
        <v>0</v>
      </c>
      <c r="AU19" s="59">
        <f>+$D19*Vendite!AT20</f>
        <v>0</v>
      </c>
      <c r="AV19" s="59">
        <f>+$D19*Vendite!AU20</f>
        <v>0</v>
      </c>
      <c r="AW19" s="59">
        <f>+$D19*Vendite!AV20</f>
        <v>0</v>
      </c>
      <c r="AX19" s="59">
        <f>+$D19*Vendite!AW20</f>
        <v>0</v>
      </c>
      <c r="AY19" s="59">
        <f>+$D19*Vendite!AX20</f>
        <v>0</v>
      </c>
      <c r="AZ19" s="59">
        <f>+$D19*Vendite!AY20</f>
        <v>0</v>
      </c>
      <c r="BA19" s="59">
        <f>+$D19*Vendite!AZ20</f>
        <v>0</v>
      </c>
      <c r="BB19" s="59">
        <f>+$D19*Vendite!BA20</f>
        <v>0</v>
      </c>
      <c r="BC19" s="59">
        <f>+$D19*Vendite!BB20</f>
        <v>0</v>
      </c>
      <c r="BD19" s="59">
        <f>+$D19*Vendite!BC20</f>
        <v>0</v>
      </c>
      <c r="BE19" s="59">
        <f>+$D19*Vendite!BD20</f>
        <v>0</v>
      </c>
      <c r="BF19" s="59">
        <f>+$D19*Vendite!BE20</f>
        <v>0</v>
      </c>
      <c r="BG19" s="59">
        <f>+$D19*Vendite!BF20</f>
        <v>0</v>
      </c>
      <c r="BH19" s="59">
        <f>+$D19*Vendite!BG20</f>
        <v>0</v>
      </c>
      <c r="BI19" s="59">
        <f>+$D19*Vendite!BH20</f>
        <v>0</v>
      </c>
      <c r="BJ19" s="59">
        <f>+$D19*Vendite!BI20</f>
        <v>0</v>
      </c>
      <c r="BK19" s="59">
        <f>+$D19*Vendite!BJ20</f>
        <v>0</v>
      </c>
      <c r="BL19" s="59">
        <f>+$D19*Vendite!BK20</f>
        <v>0</v>
      </c>
      <c r="BM19" s="59">
        <f>+$D19*Vendite!BL20</f>
        <v>0</v>
      </c>
      <c r="BN19" s="59">
        <f>+$D19*Vendite!BM20</f>
        <v>0</v>
      </c>
      <c r="BO19" s="59">
        <f>+$D19*Vendite!BN20</f>
        <v>0</v>
      </c>
      <c r="BP19" s="59">
        <f>+$D19*Vendite!BO20</f>
        <v>0</v>
      </c>
      <c r="BQ19" s="59">
        <f>+$D19*Vendite!BP20</f>
        <v>0</v>
      </c>
      <c r="BR19" s="59">
        <f>+$D19*Vendite!BQ20</f>
        <v>0</v>
      </c>
      <c r="BS19" s="59">
        <f>+$D19*Vendite!BR20</f>
        <v>0</v>
      </c>
      <c r="BT19" s="59">
        <f>+$D19*Vendite!BS20</f>
        <v>0</v>
      </c>
      <c r="BU19" s="59">
        <f>+$D19*Vendite!BT20</f>
        <v>0</v>
      </c>
      <c r="BV19" s="59">
        <f>+$D19*Vendite!BU20</f>
        <v>0</v>
      </c>
      <c r="BW19" s="59">
        <f>+$D19*Vendite!BV20</f>
        <v>0</v>
      </c>
      <c r="BX19" s="59">
        <f>+$D19*Vendite!BW20</f>
        <v>0</v>
      </c>
      <c r="BY19" s="59">
        <f>+$D19*Vendite!BX20</f>
        <v>0</v>
      </c>
      <c r="BZ19" s="59">
        <f>+$D19*Vendite!BY20</f>
        <v>0</v>
      </c>
      <c r="CA19" s="59">
        <f>+$D19*Vendite!BZ20</f>
        <v>0</v>
      </c>
      <c r="CB19" s="59">
        <f>+$D19*Vendite!CA20</f>
        <v>0</v>
      </c>
      <c r="CC19" s="59">
        <f>+$D19*Vendite!CB20</f>
        <v>0</v>
      </c>
      <c r="CD19" s="59">
        <f>+$D19*Vendite!CC20</f>
        <v>0</v>
      </c>
      <c r="CE19" s="59">
        <f>+$D19*Vendite!CD20</f>
        <v>0</v>
      </c>
      <c r="CF19" s="59">
        <f>+$D19*Vendite!CE20</f>
        <v>0</v>
      </c>
      <c r="CG19" s="59">
        <f>+$D19*Vendite!CF20</f>
        <v>0</v>
      </c>
      <c r="CH19" s="59">
        <f>+$D19*Vendite!CG20</f>
        <v>0</v>
      </c>
      <c r="CI19" s="59">
        <f>+$D19*Vendite!CH20</f>
        <v>0</v>
      </c>
      <c r="CJ19" s="59">
        <f>+$D19*Vendite!CI20</f>
        <v>0</v>
      </c>
      <c r="CK19" s="59">
        <f>+$D19*Vendite!CJ20</f>
        <v>0</v>
      </c>
      <c r="CL19" s="59">
        <f>+$D19*Vendite!CK20</f>
        <v>0</v>
      </c>
      <c r="CM19" s="59">
        <f>+$D19*Vendite!CL20</f>
        <v>0</v>
      </c>
      <c r="CN19" s="59">
        <f>+$D19*Vendite!CM20</f>
        <v>0</v>
      </c>
      <c r="CO19" s="59">
        <f>+$D19*Vendite!CN20</f>
        <v>0</v>
      </c>
      <c r="CP19" s="59">
        <f>+$D19*Vendite!CO20</f>
        <v>0</v>
      </c>
      <c r="CQ19" s="59">
        <f>+$D19*Vendite!CP20</f>
        <v>0</v>
      </c>
      <c r="CR19" s="59">
        <f>+$D19*Vendite!CQ20</f>
        <v>0</v>
      </c>
      <c r="CS19" s="59">
        <f>+$D19*Vendite!CR20</f>
        <v>0</v>
      </c>
      <c r="CT19" s="59">
        <f>+$D19*Vendite!CS20</f>
        <v>0</v>
      </c>
      <c r="CU19" s="59">
        <f>+$D19*Vendite!CT20</f>
        <v>0</v>
      </c>
      <c r="CV19" s="59">
        <f>+$D19*Vendite!CU20</f>
        <v>0</v>
      </c>
      <c r="CW19" s="59">
        <f>+$D19*Vendite!CV20</f>
        <v>0</v>
      </c>
      <c r="CX19" s="59">
        <f>+$D19*Vendite!CW20</f>
        <v>0</v>
      </c>
      <c r="CY19" s="59">
        <f>+$D19*Vendite!CX20</f>
        <v>0</v>
      </c>
      <c r="CZ19" s="59">
        <f>+$D19*Vendite!CY20</f>
        <v>0</v>
      </c>
      <c r="DA19" s="59">
        <f>+$D19*Vendite!CZ20</f>
        <v>0</v>
      </c>
      <c r="DB19" s="59">
        <f>+$D19*Vendite!DA20</f>
        <v>0</v>
      </c>
      <c r="DC19" s="59">
        <f>+$D19*Vendite!DB20</f>
        <v>0</v>
      </c>
      <c r="DD19" s="59">
        <f>+$D19*Vendite!DC20</f>
        <v>0</v>
      </c>
      <c r="DE19" s="59">
        <f>+$D19*Vendite!DD20</f>
        <v>0</v>
      </c>
      <c r="DF19" s="59">
        <f>+$D19*Vendite!DE20</f>
        <v>0</v>
      </c>
      <c r="DG19" s="59">
        <f>+$D19*Vendite!DF20</f>
        <v>0</v>
      </c>
      <c r="DH19" s="59">
        <f>+$D19*Vendite!DG20</f>
        <v>0</v>
      </c>
      <c r="DI19" s="59">
        <f>+$D19*Vendite!DH20</f>
        <v>0</v>
      </c>
      <c r="DJ19" s="59">
        <f>+$D19*Vendite!DI20</f>
        <v>0</v>
      </c>
      <c r="DK19" s="59">
        <f>+$D19*Vendite!DJ20</f>
        <v>0</v>
      </c>
      <c r="DL19" s="59">
        <f>+$D19*Vendite!DK20</f>
        <v>0</v>
      </c>
      <c r="DM19" s="59">
        <f>+$D19*Vendite!DL20</f>
        <v>0</v>
      </c>
      <c r="DN19" s="59">
        <f>+$D19*Vendite!DM20</f>
        <v>0</v>
      </c>
      <c r="DO19" s="59">
        <f>+$D19*Vendite!DN20</f>
        <v>0</v>
      </c>
      <c r="DP19" s="59">
        <f>+$D19*Vendite!DO20</f>
        <v>0</v>
      </c>
      <c r="DQ19" s="59">
        <f>+$D19*Vendite!DP20</f>
        <v>0</v>
      </c>
      <c r="DR19" s="59">
        <f>+$D19*Vendite!DQ20</f>
        <v>0</v>
      </c>
      <c r="DS19" s="59">
        <f>+$D19*Vendite!DR20</f>
        <v>0</v>
      </c>
      <c r="DT19" s="59">
        <f>+$D19*Vendite!DS20</f>
        <v>0</v>
      </c>
      <c r="DU19" s="59">
        <f>+$D19*Vendite!DT20</f>
        <v>0</v>
      </c>
      <c r="DV19" s="59">
        <f>+$D19*Vendite!DU20</f>
        <v>0</v>
      </c>
      <c r="DW19" s="59">
        <f>+$D19*Vendite!DV20</f>
        <v>0</v>
      </c>
    </row>
    <row r="20" spans="3:127" ht="16.5" thickTop="1" thickBot="1" x14ac:dyDescent="0.3">
      <c r="C20" s="122">
        <f>+I_Vendite!C18</f>
        <v>0</v>
      </c>
      <c r="D20" s="57">
        <f>+I_Vendite!D18</f>
        <v>0</v>
      </c>
      <c r="E20" s="57">
        <f>+I_Vendite!E18</f>
        <v>0</v>
      </c>
      <c r="F20" s="58">
        <f>+I_Vendite!H18</f>
        <v>0</v>
      </c>
      <c r="H20" s="59">
        <f>+$D20*Vendite!G21</f>
        <v>0</v>
      </c>
      <c r="I20" s="59">
        <f>+$D20*Vendite!H21</f>
        <v>0</v>
      </c>
      <c r="J20" s="59">
        <f>+$D20*Vendite!I21</f>
        <v>0</v>
      </c>
      <c r="K20" s="59">
        <f>+$D20*Vendite!J21</f>
        <v>0</v>
      </c>
      <c r="L20" s="59">
        <f>+$D20*Vendite!K21</f>
        <v>0</v>
      </c>
      <c r="M20" s="59">
        <f>+$D20*Vendite!L21</f>
        <v>0</v>
      </c>
      <c r="N20" s="59">
        <f>+$D20*Vendite!M21</f>
        <v>0</v>
      </c>
      <c r="O20" s="59">
        <f>+$D20*Vendite!N21</f>
        <v>0</v>
      </c>
      <c r="P20" s="59">
        <f>+$D20*Vendite!O21</f>
        <v>0</v>
      </c>
      <c r="Q20" s="59">
        <f>+$D20*Vendite!P21</f>
        <v>0</v>
      </c>
      <c r="R20" s="59">
        <f>+$D20*Vendite!Q21</f>
        <v>0</v>
      </c>
      <c r="S20" s="59">
        <f>+$D20*Vendite!R21</f>
        <v>0</v>
      </c>
      <c r="T20" s="59">
        <f>+$D20*Vendite!S21</f>
        <v>0</v>
      </c>
      <c r="U20" s="59">
        <f>+$D20*Vendite!T21</f>
        <v>0</v>
      </c>
      <c r="V20" s="59">
        <f>+$D20*Vendite!U21</f>
        <v>0</v>
      </c>
      <c r="W20" s="59">
        <f>+$D20*Vendite!V21</f>
        <v>0</v>
      </c>
      <c r="X20" s="59">
        <f>+$D20*Vendite!W21</f>
        <v>0</v>
      </c>
      <c r="Y20" s="59">
        <f>+$D20*Vendite!X21</f>
        <v>0</v>
      </c>
      <c r="Z20" s="59">
        <f>+$D20*Vendite!Y21</f>
        <v>0</v>
      </c>
      <c r="AA20" s="59">
        <f>+$D20*Vendite!Z21</f>
        <v>0</v>
      </c>
      <c r="AB20" s="59">
        <f>+$D20*Vendite!AA21</f>
        <v>0</v>
      </c>
      <c r="AC20" s="59">
        <f>+$D20*Vendite!AB21</f>
        <v>0</v>
      </c>
      <c r="AD20" s="59">
        <f>+$D20*Vendite!AC21</f>
        <v>0</v>
      </c>
      <c r="AE20" s="59">
        <f>+$D20*Vendite!AD21</f>
        <v>0</v>
      </c>
      <c r="AF20" s="59">
        <f>+$D20*Vendite!AE21</f>
        <v>0</v>
      </c>
      <c r="AG20" s="59">
        <f>+$D20*Vendite!AF21</f>
        <v>0</v>
      </c>
      <c r="AH20" s="59">
        <f>+$D20*Vendite!AG21</f>
        <v>0</v>
      </c>
      <c r="AI20" s="59">
        <f>+$D20*Vendite!AH21</f>
        <v>0</v>
      </c>
      <c r="AJ20" s="59">
        <f>+$D20*Vendite!AI21</f>
        <v>0</v>
      </c>
      <c r="AK20" s="59">
        <f>+$D20*Vendite!AJ21</f>
        <v>0</v>
      </c>
      <c r="AL20" s="59">
        <f>+$D20*Vendite!AK21</f>
        <v>0</v>
      </c>
      <c r="AM20" s="59">
        <f>+$D20*Vendite!AL21</f>
        <v>0</v>
      </c>
      <c r="AN20" s="59">
        <f>+$D20*Vendite!AM21</f>
        <v>0</v>
      </c>
      <c r="AO20" s="59">
        <f>+$D20*Vendite!AN21</f>
        <v>0</v>
      </c>
      <c r="AP20" s="59">
        <f>+$D20*Vendite!AO21</f>
        <v>0</v>
      </c>
      <c r="AQ20" s="59">
        <f>+$D20*Vendite!AP21</f>
        <v>0</v>
      </c>
      <c r="AR20" s="59">
        <f>+$D20*Vendite!AQ21</f>
        <v>0</v>
      </c>
      <c r="AS20" s="59">
        <f>+$D20*Vendite!AR21</f>
        <v>0</v>
      </c>
      <c r="AT20" s="59">
        <f>+$D20*Vendite!AS21</f>
        <v>0</v>
      </c>
      <c r="AU20" s="59">
        <f>+$D20*Vendite!AT21</f>
        <v>0</v>
      </c>
      <c r="AV20" s="59">
        <f>+$D20*Vendite!AU21</f>
        <v>0</v>
      </c>
      <c r="AW20" s="59">
        <f>+$D20*Vendite!AV21</f>
        <v>0</v>
      </c>
      <c r="AX20" s="59">
        <f>+$D20*Vendite!AW21</f>
        <v>0</v>
      </c>
      <c r="AY20" s="59">
        <f>+$D20*Vendite!AX21</f>
        <v>0</v>
      </c>
      <c r="AZ20" s="59">
        <f>+$D20*Vendite!AY21</f>
        <v>0</v>
      </c>
      <c r="BA20" s="59">
        <f>+$D20*Vendite!AZ21</f>
        <v>0</v>
      </c>
      <c r="BB20" s="59">
        <f>+$D20*Vendite!BA21</f>
        <v>0</v>
      </c>
      <c r="BC20" s="59">
        <f>+$D20*Vendite!BB21</f>
        <v>0</v>
      </c>
      <c r="BD20" s="59">
        <f>+$D20*Vendite!BC21</f>
        <v>0</v>
      </c>
      <c r="BE20" s="59">
        <f>+$D20*Vendite!BD21</f>
        <v>0</v>
      </c>
      <c r="BF20" s="59">
        <f>+$D20*Vendite!BE21</f>
        <v>0</v>
      </c>
      <c r="BG20" s="59">
        <f>+$D20*Vendite!BF21</f>
        <v>0</v>
      </c>
      <c r="BH20" s="59">
        <f>+$D20*Vendite!BG21</f>
        <v>0</v>
      </c>
      <c r="BI20" s="59">
        <f>+$D20*Vendite!BH21</f>
        <v>0</v>
      </c>
      <c r="BJ20" s="59">
        <f>+$D20*Vendite!BI21</f>
        <v>0</v>
      </c>
      <c r="BK20" s="59">
        <f>+$D20*Vendite!BJ21</f>
        <v>0</v>
      </c>
      <c r="BL20" s="59">
        <f>+$D20*Vendite!BK21</f>
        <v>0</v>
      </c>
      <c r="BM20" s="59">
        <f>+$D20*Vendite!BL21</f>
        <v>0</v>
      </c>
      <c r="BN20" s="59">
        <f>+$D20*Vendite!BM21</f>
        <v>0</v>
      </c>
      <c r="BO20" s="59">
        <f>+$D20*Vendite!BN21</f>
        <v>0</v>
      </c>
      <c r="BP20" s="59">
        <f>+$D20*Vendite!BO21</f>
        <v>0</v>
      </c>
      <c r="BQ20" s="59">
        <f>+$D20*Vendite!BP21</f>
        <v>0</v>
      </c>
      <c r="BR20" s="59">
        <f>+$D20*Vendite!BQ21</f>
        <v>0</v>
      </c>
      <c r="BS20" s="59">
        <f>+$D20*Vendite!BR21</f>
        <v>0</v>
      </c>
      <c r="BT20" s="59">
        <f>+$D20*Vendite!BS21</f>
        <v>0</v>
      </c>
      <c r="BU20" s="59">
        <f>+$D20*Vendite!BT21</f>
        <v>0</v>
      </c>
      <c r="BV20" s="59">
        <f>+$D20*Vendite!BU21</f>
        <v>0</v>
      </c>
      <c r="BW20" s="59">
        <f>+$D20*Vendite!BV21</f>
        <v>0</v>
      </c>
      <c r="BX20" s="59">
        <f>+$D20*Vendite!BW21</f>
        <v>0</v>
      </c>
      <c r="BY20" s="59">
        <f>+$D20*Vendite!BX21</f>
        <v>0</v>
      </c>
      <c r="BZ20" s="59">
        <f>+$D20*Vendite!BY21</f>
        <v>0</v>
      </c>
      <c r="CA20" s="59">
        <f>+$D20*Vendite!BZ21</f>
        <v>0</v>
      </c>
      <c r="CB20" s="59">
        <f>+$D20*Vendite!CA21</f>
        <v>0</v>
      </c>
      <c r="CC20" s="59">
        <f>+$D20*Vendite!CB21</f>
        <v>0</v>
      </c>
      <c r="CD20" s="59">
        <f>+$D20*Vendite!CC21</f>
        <v>0</v>
      </c>
      <c r="CE20" s="59">
        <f>+$D20*Vendite!CD21</f>
        <v>0</v>
      </c>
      <c r="CF20" s="59">
        <f>+$D20*Vendite!CE21</f>
        <v>0</v>
      </c>
      <c r="CG20" s="59">
        <f>+$D20*Vendite!CF21</f>
        <v>0</v>
      </c>
      <c r="CH20" s="59">
        <f>+$D20*Vendite!CG21</f>
        <v>0</v>
      </c>
      <c r="CI20" s="59">
        <f>+$D20*Vendite!CH21</f>
        <v>0</v>
      </c>
      <c r="CJ20" s="59">
        <f>+$D20*Vendite!CI21</f>
        <v>0</v>
      </c>
      <c r="CK20" s="59">
        <f>+$D20*Vendite!CJ21</f>
        <v>0</v>
      </c>
      <c r="CL20" s="59">
        <f>+$D20*Vendite!CK21</f>
        <v>0</v>
      </c>
      <c r="CM20" s="59">
        <f>+$D20*Vendite!CL21</f>
        <v>0</v>
      </c>
      <c r="CN20" s="59">
        <f>+$D20*Vendite!CM21</f>
        <v>0</v>
      </c>
      <c r="CO20" s="59">
        <f>+$D20*Vendite!CN21</f>
        <v>0</v>
      </c>
      <c r="CP20" s="59">
        <f>+$D20*Vendite!CO21</f>
        <v>0</v>
      </c>
      <c r="CQ20" s="59">
        <f>+$D20*Vendite!CP21</f>
        <v>0</v>
      </c>
      <c r="CR20" s="59">
        <f>+$D20*Vendite!CQ21</f>
        <v>0</v>
      </c>
      <c r="CS20" s="59">
        <f>+$D20*Vendite!CR21</f>
        <v>0</v>
      </c>
      <c r="CT20" s="59">
        <f>+$D20*Vendite!CS21</f>
        <v>0</v>
      </c>
      <c r="CU20" s="59">
        <f>+$D20*Vendite!CT21</f>
        <v>0</v>
      </c>
      <c r="CV20" s="59">
        <f>+$D20*Vendite!CU21</f>
        <v>0</v>
      </c>
      <c r="CW20" s="59">
        <f>+$D20*Vendite!CV21</f>
        <v>0</v>
      </c>
      <c r="CX20" s="59">
        <f>+$D20*Vendite!CW21</f>
        <v>0</v>
      </c>
      <c r="CY20" s="59">
        <f>+$D20*Vendite!CX21</f>
        <v>0</v>
      </c>
      <c r="CZ20" s="59">
        <f>+$D20*Vendite!CY21</f>
        <v>0</v>
      </c>
      <c r="DA20" s="59">
        <f>+$D20*Vendite!CZ21</f>
        <v>0</v>
      </c>
      <c r="DB20" s="59">
        <f>+$D20*Vendite!DA21</f>
        <v>0</v>
      </c>
      <c r="DC20" s="59">
        <f>+$D20*Vendite!DB21</f>
        <v>0</v>
      </c>
      <c r="DD20" s="59">
        <f>+$D20*Vendite!DC21</f>
        <v>0</v>
      </c>
      <c r="DE20" s="59">
        <f>+$D20*Vendite!DD21</f>
        <v>0</v>
      </c>
      <c r="DF20" s="59">
        <f>+$D20*Vendite!DE21</f>
        <v>0</v>
      </c>
      <c r="DG20" s="59">
        <f>+$D20*Vendite!DF21</f>
        <v>0</v>
      </c>
      <c r="DH20" s="59">
        <f>+$D20*Vendite!DG21</f>
        <v>0</v>
      </c>
      <c r="DI20" s="59">
        <f>+$D20*Vendite!DH21</f>
        <v>0</v>
      </c>
      <c r="DJ20" s="59">
        <f>+$D20*Vendite!DI21</f>
        <v>0</v>
      </c>
      <c r="DK20" s="59">
        <f>+$D20*Vendite!DJ21</f>
        <v>0</v>
      </c>
      <c r="DL20" s="59">
        <f>+$D20*Vendite!DK21</f>
        <v>0</v>
      </c>
      <c r="DM20" s="59">
        <f>+$D20*Vendite!DL21</f>
        <v>0</v>
      </c>
      <c r="DN20" s="59">
        <f>+$D20*Vendite!DM21</f>
        <v>0</v>
      </c>
      <c r="DO20" s="59">
        <f>+$D20*Vendite!DN21</f>
        <v>0</v>
      </c>
      <c r="DP20" s="59">
        <f>+$D20*Vendite!DO21</f>
        <v>0</v>
      </c>
      <c r="DQ20" s="59">
        <f>+$D20*Vendite!DP21</f>
        <v>0</v>
      </c>
      <c r="DR20" s="59">
        <f>+$D20*Vendite!DQ21</f>
        <v>0</v>
      </c>
      <c r="DS20" s="59">
        <f>+$D20*Vendite!DR21</f>
        <v>0</v>
      </c>
      <c r="DT20" s="59">
        <f>+$D20*Vendite!DS21</f>
        <v>0</v>
      </c>
      <c r="DU20" s="59">
        <f>+$D20*Vendite!DT21</f>
        <v>0</v>
      </c>
      <c r="DV20" s="59">
        <f>+$D20*Vendite!DU21</f>
        <v>0</v>
      </c>
      <c r="DW20" s="59">
        <f>+$D20*Vendite!DV21</f>
        <v>0</v>
      </c>
    </row>
    <row r="21" spans="3:127" ht="16.5" thickTop="1" thickBot="1" x14ac:dyDescent="0.3">
      <c r="C21" s="122">
        <f>+I_Vendite!C19</f>
        <v>0</v>
      </c>
      <c r="D21" s="57">
        <f>+I_Vendite!D19</f>
        <v>0</v>
      </c>
      <c r="E21" s="57">
        <f>+I_Vendite!E19</f>
        <v>0</v>
      </c>
      <c r="F21" s="58">
        <f>+I_Vendite!H19</f>
        <v>0</v>
      </c>
      <c r="H21" s="59">
        <f>+$D21*Vendite!G22</f>
        <v>0</v>
      </c>
      <c r="I21" s="59">
        <f>+$D21*Vendite!H22</f>
        <v>0</v>
      </c>
      <c r="J21" s="59">
        <f>+$D21*Vendite!I22</f>
        <v>0</v>
      </c>
      <c r="K21" s="59">
        <f>+$D21*Vendite!J22</f>
        <v>0</v>
      </c>
      <c r="L21" s="59">
        <f>+$D21*Vendite!K22</f>
        <v>0</v>
      </c>
      <c r="M21" s="59">
        <f>+$D21*Vendite!L22</f>
        <v>0</v>
      </c>
      <c r="N21" s="59">
        <f>+$D21*Vendite!M22</f>
        <v>0</v>
      </c>
      <c r="O21" s="59">
        <f>+$D21*Vendite!N22</f>
        <v>0</v>
      </c>
      <c r="P21" s="59">
        <f>+$D21*Vendite!O22</f>
        <v>0</v>
      </c>
      <c r="Q21" s="59">
        <f>+$D21*Vendite!P22</f>
        <v>0</v>
      </c>
      <c r="R21" s="59">
        <f>+$D21*Vendite!Q22</f>
        <v>0</v>
      </c>
      <c r="S21" s="59">
        <f>+$D21*Vendite!R22</f>
        <v>0</v>
      </c>
      <c r="T21" s="59">
        <f>+$D21*Vendite!S22</f>
        <v>0</v>
      </c>
      <c r="U21" s="59">
        <f>+$D21*Vendite!T22</f>
        <v>0</v>
      </c>
      <c r="V21" s="59">
        <f>+$D21*Vendite!U22</f>
        <v>0</v>
      </c>
      <c r="W21" s="59">
        <f>+$D21*Vendite!V22</f>
        <v>0</v>
      </c>
      <c r="X21" s="59">
        <f>+$D21*Vendite!W22</f>
        <v>0</v>
      </c>
      <c r="Y21" s="59">
        <f>+$D21*Vendite!X22</f>
        <v>0</v>
      </c>
      <c r="Z21" s="59">
        <f>+$D21*Vendite!Y22</f>
        <v>0</v>
      </c>
      <c r="AA21" s="59">
        <f>+$D21*Vendite!Z22</f>
        <v>0</v>
      </c>
      <c r="AB21" s="59">
        <f>+$D21*Vendite!AA22</f>
        <v>0</v>
      </c>
      <c r="AC21" s="59">
        <f>+$D21*Vendite!AB22</f>
        <v>0</v>
      </c>
      <c r="AD21" s="59">
        <f>+$D21*Vendite!AC22</f>
        <v>0</v>
      </c>
      <c r="AE21" s="59">
        <f>+$D21*Vendite!AD22</f>
        <v>0</v>
      </c>
      <c r="AF21" s="59">
        <f>+$D21*Vendite!AE22</f>
        <v>0</v>
      </c>
      <c r="AG21" s="59">
        <f>+$D21*Vendite!AF22</f>
        <v>0</v>
      </c>
      <c r="AH21" s="59">
        <f>+$D21*Vendite!AG22</f>
        <v>0</v>
      </c>
      <c r="AI21" s="59">
        <f>+$D21*Vendite!AH22</f>
        <v>0</v>
      </c>
      <c r="AJ21" s="59">
        <f>+$D21*Vendite!AI22</f>
        <v>0</v>
      </c>
      <c r="AK21" s="59">
        <f>+$D21*Vendite!AJ22</f>
        <v>0</v>
      </c>
      <c r="AL21" s="59">
        <f>+$D21*Vendite!AK22</f>
        <v>0</v>
      </c>
      <c r="AM21" s="59">
        <f>+$D21*Vendite!AL22</f>
        <v>0</v>
      </c>
      <c r="AN21" s="59">
        <f>+$D21*Vendite!AM22</f>
        <v>0</v>
      </c>
      <c r="AO21" s="59">
        <f>+$D21*Vendite!AN22</f>
        <v>0</v>
      </c>
      <c r="AP21" s="59">
        <f>+$D21*Vendite!AO22</f>
        <v>0</v>
      </c>
      <c r="AQ21" s="59">
        <f>+$D21*Vendite!AP22</f>
        <v>0</v>
      </c>
      <c r="AR21" s="59">
        <f>+$D21*Vendite!AQ22</f>
        <v>0</v>
      </c>
      <c r="AS21" s="59">
        <f>+$D21*Vendite!AR22</f>
        <v>0</v>
      </c>
      <c r="AT21" s="59">
        <f>+$D21*Vendite!AS22</f>
        <v>0</v>
      </c>
      <c r="AU21" s="59">
        <f>+$D21*Vendite!AT22</f>
        <v>0</v>
      </c>
      <c r="AV21" s="59">
        <f>+$D21*Vendite!AU22</f>
        <v>0</v>
      </c>
      <c r="AW21" s="59">
        <f>+$D21*Vendite!AV22</f>
        <v>0</v>
      </c>
      <c r="AX21" s="59">
        <f>+$D21*Vendite!AW22</f>
        <v>0</v>
      </c>
      <c r="AY21" s="59">
        <f>+$D21*Vendite!AX22</f>
        <v>0</v>
      </c>
      <c r="AZ21" s="59">
        <f>+$D21*Vendite!AY22</f>
        <v>0</v>
      </c>
      <c r="BA21" s="59">
        <f>+$D21*Vendite!AZ22</f>
        <v>0</v>
      </c>
      <c r="BB21" s="59">
        <f>+$D21*Vendite!BA22</f>
        <v>0</v>
      </c>
      <c r="BC21" s="59">
        <f>+$D21*Vendite!BB22</f>
        <v>0</v>
      </c>
      <c r="BD21" s="59">
        <f>+$D21*Vendite!BC22</f>
        <v>0</v>
      </c>
      <c r="BE21" s="59">
        <f>+$D21*Vendite!BD22</f>
        <v>0</v>
      </c>
      <c r="BF21" s="59">
        <f>+$D21*Vendite!BE22</f>
        <v>0</v>
      </c>
      <c r="BG21" s="59">
        <f>+$D21*Vendite!BF22</f>
        <v>0</v>
      </c>
      <c r="BH21" s="59">
        <f>+$D21*Vendite!BG22</f>
        <v>0</v>
      </c>
      <c r="BI21" s="59">
        <f>+$D21*Vendite!BH22</f>
        <v>0</v>
      </c>
      <c r="BJ21" s="59">
        <f>+$D21*Vendite!BI22</f>
        <v>0</v>
      </c>
      <c r="BK21" s="59">
        <f>+$D21*Vendite!BJ22</f>
        <v>0</v>
      </c>
      <c r="BL21" s="59">
        <f>+$D21*Vendite!BK22</f>
        <v>0</v>
      </c>
      <c r="BM21" s="59">
        <f>+$D21*Vendite!BL22</f>
        <v>0</v>
      </c>
      <c r="BN21" s="59">
        <f>+$D21*Vendite!BM22</f>
        <v>0</v>
      </c>
      <c r="BO21" s="59">
        <f>+$D21*Vendite!BN22</f>
        <v>0</v>
      </c>
      <c r="BP21" s="59">
        <f>+$D21*Vendite!BO22</f>
        <v>0</v>
      </c>
      <c r="BQ21" s="59">
        <f>+$D21*Vendite!BP22</f>
        <v>0</v>
      </c>
      <c r="BR21" s="59">
        <f>+$D21*Vendite!BQ22</f>
        <v>0</v>
      </c>
      <c r="BS21" s="59">
        <f>+$D21*Vendite!BR22</f>
        <v>0</v>
      </c>
      <c r="BT21" s="59">
        <f>+$D21*Vendite!BS22</f>
        <v>0</v>
      </c>
      <c r="BU21" s="59">
        <f>+$D21*Vendite!BT22</f>
        <v>0</v>
      </c>
      <c r="BV21" s="59">
        <f>+$D21*Vendite!BU22</f>
        <v>0</v>
      </c>
      <c r="BW21" s="59">
        <f>+$D21*Vendite!BV22</f>
        <v>0</v>
      </c>
      <c r="BX21" s="59">
        <f>+$D21*Vendite!BW22</f>
        <v>0</v>
      </c>
      <c r="BY21" s="59">
        <f>+$D21*Vendite!BX22</f>
        <v>0</v>
      </c>
      <c r="BZ21" s="59">
        <f>+$D21*Vendite!BY22</f>
        <v>0</v>
      </c>
      <c r="CA21" s="59">
        <f>+$D21*Vendite!BZ22</f>
        <v>0</v>
      </c>
      <c r="CB21" s="59">
        <f>+$D21*Vendite!CA22</f>
        <v>0</v>
      </c>
      <c r="CC21" s="59">
        <f>+$D21*Vendite!CB22</f>
        <v>0</v>
      </c>
      <c r="CD21" s="59">
        <f>+$D21*Vendite!CC22</f>
        <v>0</v>
      </c>
      <c r="CE21" s="59">
        <f>+$D21*Vendite!CD22</f>
        <v>0</v>
      </c>
      <c r="CF21" s="59">
        <f>+$D21*Vendite!CE22</f>
        <v>0</v>
      </c>
      <c r="CG21" s="59">
        <f>+$D21*Vendite!CF22</f>
        <v>0</v>
      </c>
      <c r="CH21" s="59">
        <f>+$D21*Vendite!CG22</f>
        <v>0</v>
      </c>
      <c r="CI21" s="59">
        <f>+$D21*Vendite!CH22</f>
        <v>0</v>
      </c>
      <c r="CJ21" s="59">
        <f>+$D21*Vendite!CI22</f>
        <v>0</v>
      </c>
      <c r="CK21" s="59">
        <f>+$D21*Vendite!CJ22</f>
        <v>0</v>
      </c>
      <c r="CL21" s="59">
        <f>+$D21*Vendite!CK22</f>
        <v>0</v>
      </c>
      <c r="CM21" s="59">
        <f>+$D21*Vendite!CL22</f>
        <v>0</v>
      </c>
      <c r="CN21" s="59">
        <f>+$D21*Vendite!CM22</f>
        <v>0</v>
      </c>
      <c r="CO21" s="59">
        <f>+$D21*Vendite!CN22</f>
        <v>0</v>
      </c>
      <c r="CP21" s="59">
        <f>+$D21*Vendite!CO22</f>
        <v>0</v>
      </c>
      <c r="CQ21" s="59">
        <f>+$D21*Vendite!CP22</f>
        <v>0</v>
      </c>
      <c r="CR21" s="59">
        <f>+$D21*Vendite!CQ22</f>
        <v>0</v>
      </c>
      <c r="CS21" s="59">
        <f>+$D21*Vendite!CR22</f>
        <v>0</v>
      </c>
      <c r="CT21" s="59">
        <f>+$D21*Vendite!CS22</f>
        <v>0</v>
      </c>
      <c r="CU21" s="59">
        <f>+$D21*Vendite!CT22</f>
        <v>0</v>
      </c>
      <c r="CV21" s="59">
        <f>+$D21*Vendite!CU22</f>
        <v>0</v>
      </c>
      <c r="CW21" s="59">
        <f>+$D21*Vendite!CV22</f>
        <v>0</v>
      </c>
      <c r="CX21" s="59">
        <f>+$D21*Vendite!CW22</f>
        <v>0</v>
      </c>
      <c r="CY21" s="59">
        <f>+$D21*Vendite!CX22</f>
        <v>0</v>
      </c>
      <c r="CZ21" s="59">
        <f>+$D21*Vendite!CY22</f>
        <v>0</v>
      </c>
      <c r="DA21" s="59">
        <f>+$D21*Vendite!CZ22</f>
        <v>0</v>
      </c>
      <c r="DB21" s="59">
        <f>+$D21*Vendite!DA22</f>
        <v>0</v>
      </c>
      <c r="DC21" s="59">
        <f>+$D21*Vendite!DB22</f>
        <v>0</v>
      </c>
      <c r="DD21" s="59">
        <f>+$D21*Vendite!DC22</f>
        <v>0</v>
      </c>
      <c r="DE21" s="59">
        <f>+$D21*Vendite!DD22</f>
        <v>0</v>
      </c>
      <c r="DF21" s="59">
        <f>+$D21*Vendite!DE22</f>
        <v>0</v>
      </c>
      <c r="DG21" s="59">
        <f>+$D21*Vendite!DF22</f>
        <v>0</v>
      </c>
      <c r="DH21" s="59">
        <f>+$D21*Vendite!DG22</f>
        <v>0</v>
      </c>
      <c r="DI21" s="59">
        <f>+$D21*Vendite!DH22</f>
        <v>0</v>
      </c>
      <c r="DJ21" s="59">
        <f>+$D21*Vendite!DI22</f>
        <v>0</v>
      </c>
      <c r="DK21" s="59">
        <f>+$D21*Vendite!DJ22</f>
        <v>0</v>
      </c>
      <c r="DL21" s="59">
        <f>+$D21*Vendite!DK22</f>
        <v>0</v>
      </c>
      <c r="DM21" s="59">
        <f>+$D21*Vendite!DL22</f>
        <v>0</v>
      </c>
      <c r="DN21" s="59">
        <f>+$D21*Vendite!DM22</f>
        <v>0</v>
      </c>
      <c r="DO21" s="59">
        <f>+$D21*Vendite!DN22</f>
        <v>0</v>
      </c>
      <c r="DP21" s="59">
        <f>+$D21*Vendite!DO22</f>
        <v>0</v>
      </c>
      <c r="DQ21" s="59">
        <f>+$D21*Vendite!DP22</f>
        <v>0</v>
      </c>
      <c r="DR21" s="59">
        <f>+$D21*Vendite!DQ22</f>
        <v>0</v>
      </c>
      <c r="DS21" s="59">
        <f>+$D21*Vendite!DR22</f>
        <v>0</v>
      </c>
      <c r="DT21" s="59">
        <f>+$D21*Vendite!DS22</f>
        <v>0</v>
      </c>
      <c r="DU21" s="59">
        <f>+$D21*Vendite!DT22</f>
        <v>0</v>
      </c>
      <c r="DV21" s="59">
        <f>+$D21*Vendite!DU22</f>
        <v>0</v>
      </c>
      <c r="DW21" s="59">
        <f>+$D21*Vendite!DV22</f>
        <v>0</v>
      </c>
    </row>
    <row r="22" spans="3:127" ht="16.5" thickTop="1" thickBot="1" x14ac:dyDescent="0.3">
      <c r="C22" s="122">
        <f>+I_Vendite!C20</f>
        <v>0</v>
      </c>
      <c r="D22" s="57">
        <f>+I_Vendite!D20</f>
        <v>0</v>
      </c>
      <c r="E22" s="57">
        <f>+I_Vendite!E20</f>
        <v>0</v>
      </c>
      <c r="F22" s="58">
        <f>+I_Vendite!H20</f>
        <v>0</v>
      </c>
      <c r="H22" s="59">
        <f>+$D22*Vendite!G23</f>
        <v>0</v>
      </c>
      <c r="I22" s="59">
        <f>+$D22*Vendite!H23</f>
        <v>0</v>
      </c>
      <c r="J22" s="59">
        <f>+$D22*Vendite!I23</f>
        <v>0</v>
      </c>
      <c r="K22" s="59">
        <f>+$D22*Vendite!J23</f>
        <v>0</v>
      </c>
      <c r="L22" s="59">
        <f>+$D22*Vendite!K23</f>
        <v>0</v>
      </c>
      <c r="M22" s="59">
        <f>+$D22*Vendite!L23</f>
        <v>0</v>
      </c>
      <c r="N22" s="59">
        <f>+$D22*Vendite!M23</f>
        <v>0</v>
      </c>
      <c r="O22" s="59">
        <f>+$D22*Vendite!N23</f>
        <v>0</v>
      </c>
      <c r="P22" s="59">
        <f>+$D22*Vendite!O23</f>
        <v>0</v>
      </c>
      <c r="Q22" s="59">
        <f>+$D22*Vendite!P23</f>
        <v>0</v>
      </c>
      <c r="R22" s="59">
        <f>+$D22*Vendite!Q23</f>
        <v>0</v>
      </c>
      <c r="S22" s="59">
        <f>+$D22*Vendite!R23</f>
        <v>0</v>
      </c>
      <c r="T22" s="59">
        <f>+$D22*Vendite!S23</f>
        <v>0</v>
      </c>
      <c r="U22" s="59">
        <f>+$D22*Vendite!T23</f>
        <v>0</v>
      </c>
      <c r="V22" s="59">
        <f>+$D22*Vendite!U23</f>
        <v>0</v>
      </c>
      <c r="W22" s="59">
        <f>+$D22*Vendite!V23</f>
        <v>0</v>
      </c>
      <c r="X22" s="59">
        <f>+$D22*Vendite!W23</f>
        <v>0</v>
      </c>
      <c r="Y22" s="59">
        <f>+$D22*Vendite!X23</f>
        <v>0</v>
      </c>
      <c r="Z22" s="59">
        <f>+$D22*Vendite!Y23</f>
        <v>0</v>
      </c>
      <c r="AA22" s="59">
        <f>+$D22*Vendite!Z23</f>
        <v>0</v>
      </c>
      <c r="AB22" s="59">
        <f>+$D22*Vendite!AA23</f>
        <v>0</v>
      </c>
      <c r="AC22" s="59">
        <f>+$D22*Vendite!AB23</f>
        <v>0</v>
      </c>
      <c r="AD22" s="59">
        <f>+$D22*Vendite!AC23</f>
        <v>0</v>
      </c>
      <c r="AE22" s="59">
        <f>+$D22*Vendite!AD23</f>
        <v>0</v>
      </c>
      <c r="AF22" s="59">
        <f>+$D22*Vendite!AE23</f>
        <v>0</v>
      </c>
      <c r="AG22" s="59">
        <f>+$D22*Vendite!AF23</f>
        <v>0</v>
      </c>
      <c r="AH22" s="59">
        <f>+$D22*Vendite!AG23</f>
        <v>0</v>
      </c>
      <c r="AI22" s="59">
        <f>+$D22*Vendite!AH23</f>
        <v>0</v>
      </c>
      <c r="AJ22" s="59">
        <f>+$D22*Vendite!AI23</f>
        <v>0</v>
      </c>
      <c r="AK22" s="59">
        <f>+$D22*Vendite!AJ23</f>
        <v>0</v>
      </c>
      <c r="AL22" s="59">
        <f>+$D22*Vendite!AK23</f>
        <v>0</v>
      </c>
      <c r="AM22" s="59">
        <f>+$D22*Vendite!AL23</f>
        <v>0</v>
      </c>
      <c r="AN22" s="59">
        <f>+$D22*Vendite!AM23</f>
        <v>0</v>
      </c>
      <c r="AO22" s="59">
        <f>+$D22*Vendite!AN23</f>
        <v>0</v>
      </c>
      <c r="AP22" s="59">
        <f>+$D22*Vendite!AO23</f>
        <v>0</v>
      </c>
      <c r="AQ22" s="59">
        <f>+$D22*Vendite!AP23</f>
        <v>0</v>
      </c>
      <c r="AR22" s="59">
        <f>+$D22*Vendite!AQ23</f>
        <v>0</v>
      </c>
      <c r="AS22" s="59">
        <f>+$D22*Vendite!AR23</f>
        <v>0</v>
      </c>
      <c r="AT22" s="59">
        <f>+$D22*Vendite!AS23</f>
        <v>0</v>
      </c>
      <c r="AU22" s="59">
        <f>+$D22*Vendite!AT23</f>
        <v>0</v>
      </c>
      <c r="AV22" s="59">
        <f>+$D22*Vendite!AU23</f>
        <v>0</v>
      </c>
      <c r="AW22" s="59">
        <f>+$D22*Vendite!AV23</f>
        <v>0</v>
      </c>
      <c r="AX22" s="59">
        <f>+$D22*Vendite!AW23</f>
        <v>0</v>
      </c>
      <c r="AY22" s="59">
        <f>+$D22*Vendite!AX23</f>
        <v>0</v>
      </c>
      <c r="AZ22" s="59">
        <f>+$D22*Vendite!AY23</f>
        <v>0</v>
      </c>
      <c r="BA22" s="59">
        <f>+$D22*Vendite!AZ23</f>
        <v>0</v>
      </c>
      <c r="BB22" s="59">
        <f>+$D22*Vendite!BA23</f>
        <v>0</v>
      </c>
      <c r="BC22" s="59">
        <f>+$D22*Vendite!BB23</f>
        <v>0</v>
      </c>
      <c r="BD22" s="59">
        <f>+$D22*Vendite!BC23</f>
        <v>0</v>
      </c>
      <c r="BE22" s="59">
        <f>+$D22*Vendite!BD23</f>
        <v>0</v>
      </c>
      <c r="BF22" s="59">
        <f>+$D22*Vendite!BE23</f>
        <v>0</v>
      </c>
      <c r="BG22" s="59">
        <f>+$D22*Vendite!BF23</f>
        <v>0</v>
      </c>
      <c r="BH22" s="59">
        <f>+$D22*Vendite!BG23</f>
        <v>0</v>
      </c>
      <c r="BI22" s="59">
        <f>+$D22*Vendite!BH23</f>
        <v>0</v>
      </c>
      <c r="BJ22" s="59">
        <f>+$D22*Vendite!BI23</f>
        <v>0</v>
      </c>
      <c r="BK22" s="59">
        <f>+$D22*Vendite!BJ23</f>
        <v>0</v>
      </c>
      <c r="BL22" s="59">
        <f>+$D22*Vendite!BK23</f>
        <v>0</v>
      </c>
      <c r="BM22" s="59">
        <f>+$D22*Vendite!BL23</f>
        <v>0</v>
      </c>
      <c r="BN22" s="59">
        <f>+$D22*Vendite!BM23</f>
        <v>0</v>
      </c>
      <c r="BO22" s="59">
        <f>+$D22*Vendite!BN23</f>
        <v>0</v>
      </c>
      <c r="BP22" s="59">
        <f>+$D22*Vendite!BO23</f>
        <v>0</v>
      </c>
      <c r="BQ22" s="59">
        <f>+$D22*Vendite!BP23</f>
        <v>0</v>
      </c>
      <c r="BR22" s="59">
        <f>+$D22*Vendite!BQ23</f>
        <v>0</v>
      </c>
      <c r="BS22" s="59">
        <f>+$D22*Vendite!BR23</f>
        <v>0</v>
      </c>
      <c r="BT22" s="59">
        <f>+$D22*Vendite!BS23</f>
        <v>0</v>
      </c>
      <c r="BU22" s="59">
        <f>+$D22*Vendite!BT23</f>
        <v>0</v>
      </c>
      <c r="BV22" s="59">
        <f>+$D22*Vendite!BU23</f>
        <v>0</v>
      </c>
      <c r="BW22" s="59">
        <f>+$D22*Vendite!BV23</f>
        <v>0</v>
      </c>
      <c r="BX22" s="59">
        <f>+$D22*Vendite!BW23</f>
        <v>0</v>
      </c>
      <c r="BY22" s="59">
        <f>+$D22*Vendite!BX23</f>
        <v>0</v>
      </c>
      <c r="BZ22" s="59">
        <f>+$D22*Vendite!BY23</f>
        <v>0</v>
      </c>
      <c r="CA22" s="59">
        <f>+$D22*Vendite!BZ23</f>
        <v>0</v>
      </c>
      <c r="CB22" s="59">
        <f>+$D22*Vendite!CA23</f>
        <v>0</v>
      </c>
      <c r="CC22" s="59">
        <f>+$D22*Vendite!CB23</f>
        <v>0</v>
      </c>
      <c r="CD22" s="59">
        <f>+$D22*Vendite!CC23</f>
        <v>0</v>
      </c>
      <c r="CE22" s="59">
        <f>+$D22*Vendite!CD23</f>
        <v>0</v>
      </c>
      <c r="CF22" s="59">
        <f>+$D22*Vendite!CE23</f>
        <v>0</v>
      </c>
      <c r="CG22" s="59">
        <f>+$D22*Vendite!CF23</f>
        <v>0</v>
      </c>
      <c r="CH22" s="59">
        <f>+$D22*Vendite!CG23</f>
        <v>0</v>
      </c>
      <c r="CI22" s="59">
        <f>+$D22*Vendite!CH23</f>
        <v>0</v>
      </c>
      <c r="CJ22" s="59">
        <f>+$D22*Vendite!CI23</f>
        <v>0</v>
      </c>
      <c r="CK22" s="59">
        <f>+$D22*Vendite!CJ23</f>
        <v>0</v>
      </c>
      <c r="CL22" s="59">
        <f>+$D22*Vendite!CK23</f>
        <v>0</v>
      </c>
      <c r="CM22" s="59">
        <f>+$D22*Vendite!CL23</f>
        <v>0</v>
      </c>
      <c r="CN22" s="59">
        <f>+$D22*Vendite!CM23</f>
        <v>0</v>
      </c>
      <c r="CO22" s="59">
        <f>+$D22*Vendite!CN23</f>
        <v>0</v>
      </c>
      <c r="CP22" s="59">
        <f>+$D22*Vendite!CO23</f>
        <v>0</v>
      </c>
      <c r="CQ22" s="59">
        <f>+$D22*Vendite!CP23</f>
        <v>0</v>
      </c>
      <c r="CR22" s="59">
        <f>+$D22*Vendite!CQ23</f>
        <v>0</v>
      </c>
      <c r="CS22" s="59">
        <f>+$D22*Vendite!CR23</f>
        <v>0</v>
      </c>
      <c r="CT22" s="59">
        <f>+$D22*Vendite!CS23</f>
        <v>0</v>
      </c>
      <c r="CU22" s="59">
        <f>+$D22*Vendite!CT23</f>
        <v>0</v>
      </c>
      <c r="CV22" s="59">
        <f>+$D22*Vendite!CU23</f>
        <v>0</v>
      </c>
      <c r="CW22" s="59">
        <f>+$D22*Vendite!CV23</f>
        <v>0</v>
      </c>
      <c r="CX22" s="59">
        <f>+$D22*Vendite!CW23</f>
        <v>0</v>
      </c>
      <c r="CY22" s="59">
        <f>+$D22*Vendite!CX23</f>
        <v>0</v>
      </c>
      <c r="CZ22" s="59">
        <f>+$D22*Vendite!CY23</f>
        <v>0</v>
      </c>
      <c r="DA22" s="59">
        <f>+$D22*Vendite!CZ23</f>
        <v>0</v>
      </c>
      <c r="DB22" s="59">
        <f>+$D22*Vendite!DA23</f>
        <v>0</v>
      </c>
      <c r="DC22" s="59">
        <f>+$D22*Vendite!DB23</f>
        <v>0</v>
      </c>
      <c r="DD22" s="59">
        <f>+$D22*Vendite!DC23</f>
        <v>0</v>
      </c>
      <c r="DE22" s="59">
        <f>+$D22*Vendite!DD23</f>
        <v>0</v>
      </c>
      <c r="DF22" s="59">
        <f>+$D22*Vendite!DE23</f>
        <v>0</v>
      </c>
      <c r="DG22" s="59">
        <f>+$D22*Vendite!DF23</f>
        <v>0</v>
      </c>
      <c r="DH22" s="59">
        <f>+$D22*Vendite!DG23</f>
        <v>0</v>
      </c>
      <c r="DI22" s="59">
        <f>+$D22*Vendite!DH23</f>
        <v>0</v>
      </c>
      <c r="DJ22" s="59">
        <f>+$D22*Vendite!DI23</f>
        <v>0</v>
      </c>
      <c r="DK22" s="59">
        <f>+$D22*Vendite!DJ23</f>
        <v>0</v>
      </c>
      <c r="DL22" s="59">
        <f>+$D22*Vendite!DK23</f>
        <v>0</v>
      </c>
      <c r="DM22" s="59">
        <f>+$D22*Vendite!DL23</f>
        <v>0</v>
      </c>
      <c r="DN22" s="59">
        <f>+$D22*Vendite!DM23</f>
        <v>0</v>
      </c>
      <c r="DO22" s="59">
        <f>+$D22*Vendite!DN23</f>
        <v>0</v>
      </c>
      <c r="DP22" s="59">
        <f>+$D22*Vendite!DO23</f>
        <v>0</v>
      </c>
      <c r="DQ22" s="59">
        <f>+$D22*Vendite!DP23</f>
        <v>0</v>
      </c>
      <c r="DR22" s="59">
        <f>+$D22*Vendite!DQ23</f>
        <v>0</v>
      </c>
      <c r="DS22" s="59">
        <f>+$D22*Vendite!DR23</f>
        <v>0</v>
      </c>
      <c r="DT22" s="59">
        <f>+$D22*Vendite!DS23</f>
        <v>0</v>
      </c>
      <c r="DU22" s="59">
        <f>+$D22*Vendite!DT23</f>
        <v>0</v>
      </c>
      <c r="DV22" s="59">
        <f>+$D22*Vendite!DU23</f>
        <v>0</v>
      </c>
      <c r="DW22" s="59">
        <f>+$D22*Vendite!DV23</f>
        <v>0</v>
      </c>
    </row>
    <row r="23" spans="3:127" ht="16.5" thickTop="1" thickBot="1" x14ac:dyDescent="0.3">
      <c r="C23" s="122">
        <f>+I_Vendite!C21</f>
        <v>0</v>
      </c>
      <c r="D23" s="57">
        <f>+I_Vendite!D21</f>
        <v>0</v>
      </c>
      <c r="E23" s="57">
        <f>+I_Vendite!E21</f>
        <v>0</v>
      </c>
      <c r="F23" s="58">
        <f>+I_Vendite!H21</f>
        <v>0</v>
      </c>
      <c r="H23" s="59">
        <f>+$D23*Vendite!G24</f>
        <v>0</v>
      </c>
      <c r="I23" s="59">
        <f>+$D23*Vendite!H24</f>
        <v>0</v>
      </c>
      <c r="J23" s="59">
        <f>+$D23*Vendite!I24</f>
        <v>0</v>
      </c>
      <c r="K23" s="59">
        <f>+$D23*Vendite!J24</f>
        <v>0</v>
      </c>
      <c r="L23" s="59">
        <f>+$D23*Vendite!K24</f>
        <v>0</v>
      </c>
      <c r="M23" s="59">
        <f>+$D23*Vendite!L24</f>
        <v>0</v>
      </c>
      <c r="N23" s="59">
        <f>+$D23*Vendite!M24</f>
        <v>0</v>
      </c>
      <c r="O23" s="59">
        <f>+$D23*Vendite!N24</f>
        <v>0</v>
      </c>
      <c r="P23" s="59">
        <f>+$D23*Vendite!O24</f>
        <v>0</v>
      </c>
      <c r="Q23" s="59">
        <f>+$D23*Vendite!P24</f>
        <v>0</v>
      </c>
      <c r="R23" s="59">
        <f>+$D23*Vendite!Q24</f>
        <v>0</v>
      </c>
      <c r="S23" s="59">
        <f>+$D23*Vendite!R24</f>
        <v>0</v>
      </c>
      <c r="T23" s="59">
        <f>+$D23*Vendite!S24</f>
        <v>0</v>
      </c>
      <c r="U23" s="59">
        <f>+$D23*Vendite!T24</f>
        <v>0</v>
      </c>
      <c r="V23" s="59">
        <f>+$D23*Vendite!U24</f>
        <v>0</v>
      </c>
      <c r="W23" s="59">
        <f>+$D23*Vendite!V24</f>
        <v>0</v>
      </c>
      <c r="X23" s="59">
        <f>+$D23*Vendite!W24</f>
        <v>0</v>
      </c>
      <c r="Y23" s="59">
        <f>+$D23*Vendite!X24</f>
        <v>0</v>
      </c>
      <c r="Z23" s="59">
        <f>+$D23*Vendite!Y24</f>
        <v>0</v>
      </c>
      <c r="AA23" s="59">
        <f>+$D23*Vendite!Z24</f>
        <v>0</v>
      </c>
      <c r="AB23" s="59">
        <f>+$D23*Vendite!AA24</f>
        <v>0</v>
      </c>
      <c r="AC23" s="59">
        <f>+$D23*Vendite!AB24</f>
        <v>0</v>
      </c>
      <c r="AD23" s="59">
        <f>+$D23*Vendite!AC24</f>
        <v>0</v>
      </c>
      <c r="AE23" s="59">
        <f>+$D23*Vendite!AD24</f>
        <v>0</v>
      </c>
      <c r="AF23" s="59">
        <f>+$D23*Vendite!AE24</f>
        <v>0</v>
      </c>
      <c r="AG23" s="59">
        <f>+$D23*Vendite!AF24</f>
        <v>0</v>
      </c>
      <c r="AH23" s="59">
        <f>+$D23*Vendite!AG24</f>
        <v>0</v>
      </c>
      <c r="AI23" s="59">
        <f>+$D23*Vendite!AH24</f>
        <v>0</v>
      </c>
      <c r="AJ23" s="59">
        <f>+$D23*Vendite!AI24</f>
        <v>0</v>
      </c>
      <c r="AK23" s="59">
        <f>+$D23*Vendite!AJ24</f>
        <v>0</v>
      </c>
      <c r="AL23" s="59">
        <f>+$D23*Vendite!AK24</f>
        <v>0</v>
      </c>
      <c r="AM23" s="59">
        <f>+$D23*Vendite!AL24</f>
        <v>0</v>
      </c>
      <c r="AN23" s="59">
        <f>+$D23*Vendite!AM24</f>
        <v>0</v>
      </c>
      <c r="AO23" s="59">
        <f>+$D23*Vendite!AN24</f>
        <v>0</v>
      </c>
      <c r="AP23" s="59">
        <f>+$D23*Vendite!AO24</f>
        <v>0</v>
      </c>
      <c r="AQ23" s="59">
        <f>+$D23*Vendite!AP24</f>
        <v>0</v>
      </c>
      <c r="AR23" s="59">
        <f>+$D23*Vendite!AQ24</f>
        <v>0</v>
      </c>
      <c r="AS23" s="59">
        <f>+$D23*Vendite!AR24</f>
        <v>0</v>
      </c>
      <c r="AT23" s="59">
        <f>+$D23*Vendite!AS24</f>
        <v>0</v>
      </c>
      <c r="AU23" s="59">
        <f>+$D23*Vendite!AT24</f>
        <v>0</v>
      </c>
      <c r="AV23" s="59">
        <f>+$D23*Vendite!AU24</f>
        <v>0</v>
      </c>
      <c r="AW23" s="59">
        <f>+$D23*Vendite!AV24</f>
        <v>0</v>
      </c>
      <c r="AX23" s="59">
        <f>+$D23*Vendite!AW24</f>
        <v>0</v>
      </c>
      <c r="AY23" s="59">
        <f>+$D23*Vendite!AX24</f>
        <v>0</v>
      </c>
      <c r="AZ23" s="59">
        <f>+$D23*Vendite!AY24</f>
        <v>0</v>
      </c>
      <c r="BA23" s="59">
        <f>+$D23*Vendite!AZ24</f>
        <v>0</v>
      </c>
      <c r="BB23" s="59">
        <f>+$D23*Vendite!BA24</f>
        <v>0</v>
      </c>
      <c r="BC23" s="59">
        <f>+$D23*Vendite!BB24</f>
        <v>0</v>
      </c>
      <c r="BD23" s="59">
        <f>+$D23*Vendite!BC24</f>
        <v>0</v>
      </c>
      <c r="BE23" s="59">
        <f>+$D23*Vendite!BD24</f>
        <v>0</v>
      </c>
      <c r="BF23" s="59">
        <f>+$D23*Vendite!BE24</f>
        <v>0</v>
      </c>
      <c r="BG23" s="59">
        <f>+$D23*Vendite!BF24</f>
        <v>0</v>
      </c>
      <c r="BH23" s="59">
        <f>+$D23*Vendite!BG24</f>
        <v>0</v>
      </c>
      <c r="BI23" s="59">
        <f>+$D23*Vendite!BH24</f>
        <v>0</v>
      </c>
      <c r="BJ23" s="59">
        <f>+$D23*Vendite!BI24</f>
        <v>0</v>
      </c>
      <c r="BK23" s="59">
        <f>+$D23*Vendite!BJ24</f>
        <v>0</v>
      </c>
      <c r="BL23" s="59">
        <f>+$D23*Vendite!BK24</f>
        <v>0</v>
      </c>
      <c r="BM23" s="59">
        <f>+$D23*Vendite!BL24</f>
        <v>0</v>
      </c>
      <c r="BN23" s="59">
        <f>+$D23*Vendite!BM24</f>
        <v>0</v>
      </c>
      <c r="BO23" s="59">
        <f>+$D23*Vendite!BN24</f>
        <v>0</v>
      </c>
      <c r="BP23" s="59">
        <f>+$D23*Vendite!BO24</f>
        <v>0</v>
      </c>
      <c r="BQ23" s="59">
        <f>+$D23*Vendite!BP24</f>
        <v>0</v>
      </c>
      <c r="BR23" s="59">
        <f>+$D23*Vendite!BQ24</f>
        <v>0</v>
      </c>
      <c r="BS23" s="59">
        <f>+$D23*Vendite!BR24</f>
        <v>0</v>
      </c>
      <c r="BT23" s="59">
        <f>+$D23*Vendite!BS24</f>
        <v>0</v>
      </c>
      <c r="BU23" s="59">
        <f>+$D23*Vendite!BT24</f>
        <v>0</v>
      </c>
      <c r="BV23" s="59">
        <f>+$D23*Vendite!BU24</f>
        <v>0</v>
      </c>
      <c r="BW23" s="59">
        <f>+$D23*Vendite!BV24</f>
        <v>0</v>
      </c>
      <c r="BX23" s="59">
        <f>+$D23*Vendite!BW24</f>
        <v>0</v>
      </c>
      <c r="BY23" s="59">
        <f>+$D23*Vendite!BX24</f>
        <v>0</v>
      </c>
      <c r="BZ23" s="59">
        <f>+$D23*Vendite!BY24</f>
        <v>0</v>
      </c>
      <c r="CA23" s="59">
        <f>+$D23*Vendite!BZ24</f>
        <v>0</v>
      </c>
      <c r="CB23" s="59">
        <f>+$D23*Vendite!CA24</f>
        <v>0</v>
      </c>
      <c r="CC23" s="59">
        <f>+$D23*Vendite!CB24</f>
        <v>0</v>
      </c>
      <c r="CD23" s="59">
        <f>+$D23*Vendite!CC24</f>
        <v>0</v>
      </c>
      <c r="CE23" s="59">
        <f>+$D23*Vendite!CD24</f>
        <v>0</v>
      </c>
      <c r="CF23" s="59">
        <f>+$D23*Vendite!CE24</f>
        <v>0</v>
      </c>
      <c r="CG23" s="59">
        <f>+$D23*Vendite!CF24</f>
        <v>0</v>
      </c>
      <c r="CH23" s="59">
        <f>+$D23*Vendite!CG24</f>
        <v>0</v>
      </c>
      <c r="CI23" s="59">
        <f>+$D23*Vendite!CH24</f>
        <v>0</v>
      </c>
      <c r="CJ23" s="59">
        <f>+$D23*Vendite!CI24</f>
        <v>0</v>
      </c>
      <c r="CK23" s="59">
        <f>+$D23*Vendite!CJ24</f>
        <v>0</v>
      </c>
      <c r="CL23" s="59">
        <f>+$D23*Vendite!CK24</f>
        <v>0</v>
      </c>
      <c r="CM23" s="59">
        <f>+$D23*Vendite!CL24</f>
        <v>0</v>
      </c>
      <c r="CN23" s="59">
        <f>+$D23*Vendite!CM24</f>
        <v>0</v>
      </c>
      <c r="CO23" s="59">
        <f>+$D23*Vendite!CN24</f>
        <v>0</v>
      </c>
      <c r="CP23" s="59">
        <f>+$D23*Vendite!CO24</f>
        <v>0</v>
      </c>
      <c r="CQ23" s="59">
        <f>+$D23*Vendite!CP24</f>
        <v>0</v>
      </c>
      <c r="CR23" s="59">
        <f>+$D23*Vendite!CQ24</f>
        <v>0</v>
      </c>
      <c r="CS23" s="59">
        <f>+$D23*Vendite!CR24</f>
        <v>0</v>
      </c>
      <c r="CT23" s="59">
        <f>+$D23*Vendite!CS24</f>
        <v>0</v>
      </c>
      <c r="CU23" s="59">
        <f>+$D23*Vendite!CT24</f>
        <v>0</v>
      </c>
      <c r="CV23" s="59">
        <f>+$D23*Vendite!CU24</f>
        <v>0</v>
      </c>
      <c r="CW23" s="59">
        <f>+$D23*Vendite!CV24</f>
        <v>0</v>
      </c>
      <c r="CX23" s="59">
        <f>+$D23*Vendite!CW24</f>
        <v>0</v>
      </c>
      <c r="CY23" s="59">
        <f>+$D23*Vendite!CX24</f>
        <v>0</v>
      </c>
      <c r="CZ23" s="59">
        <f>+$D23*Vendite!CY24</f>
        <v>0</v>
      </c>
      <c r="DA23" s="59">
        <f>+$D23*Vendite!CZ24</f>
        <v>0</v>
      </c>
      <c r="DB23" s="59">
        <f>+$D23*Vendite!DA24</f>
        <v>0</v>
      </c>
      <c r="DC23" s="59">
        <f>+$D23*Vendite!DB24</f>
        <v>0</v>
      </c>
      <c r="DD23" s="59">
        <f>+$D23*Vendite!DC24</f>
        <v>0</v>
      </c>
      <c r="DE23" s="59">
        <f>+$D23*Vendite!DD24</f>
        <v>0</v>
      </c>
      <c r="DF23" s="59">
        <f>+$D23*Vendite!DE24</f>
        <v>0</v>
      </c>
      <c r="DG23" s="59">
        <f>+$D23*Vendite!DF24</f>
        <v>0</v>
      </c>
      <c r="DH23" s="59">
        <f>+$D23*Vendite!DG24</f>
        <v>0</v>
      </c>
      <c r="DI23" s="59">
        <f>+$D23*Vendite!DH24</f>
        <v>0</v>
      </c>
      <c r="DJ23" s="59">
        <f>+$D23*Vendite!DI24</f>
        <v>0</v>
      </c>
      <c r="DK23" s="59">
        <f>+$D23*Vendite!DJ24</f>
        <v>0</v>
      </c>
      <c r="DL23" s="59">
        <f>+$D23*Vendite!DK24</f>
        <v>0</v>
      </c>
      <c r="DM23" s="59">
        <f>+$D23*Vendite!DL24</f>
        <v>0</v>
      </c>
      <c r="DN23" s="59">
        <f>+$D23*Vendite!DM24</f>
        <v>0</v>
      </c>
      <c r="DO23" s="59">
        <f>+$D23*Vendite!DN24</f>
        <v>0</v>
      </c>
      <c r="DP23" s="59">
        <f>+$D23*Vendite!DO24</f>
        <v>0</v>
      </c>
      <c r="DQ23" s="59">
        <f>+$D23*Vendite!DP24</f>
        <v>0</v>
      </c>
      <c r="DR23" s="59">
        <f>+$D23*Vendite!DQ24</f>
        <v>0</v>
      </c>
      <c r="DS23" s="59">
        <f>+$D23*Vendite!DR24</f>
        <v>0</v>
      </c>
      <c r="DT23" s="59">
        <f>+$D23*Vendite!DS24</f>
        <v>0</v>
      </c>
      <c r="DU23" s="59">
        <f>+$D23*Vendite!DT24</f>
        <v>0</v>
      </c>
      <c r="DV23" s="59">
        <f>+$D23*Vendite!DU24</f>
        <v>0</v>
      </c>
      <c r="DW23" s="59">
        <f>+$D23*Vendite!DV24</f>
        <v>0</v>
      </c>
    </row>
    <row r="24" spans="3:127" ht="16.5" thickTop="1" thickBot="1" x14ac:dyDescent="0.3">
      <c r="C24" s="122">
        <f>+I_Vendite!C22</f>
        <v>0</v>
      </c>
      <c r="D24" s="57">
        <f>+I_Vendite!D22</f>
        <v>0</v>
      </c>
      <c r="E24" s="57">
        <f>+I_Vendite!E22</f>
        <v>0</v>
      </c>
      <c r="F24" s="58">
        <f>+I_Vendite!H22</f>
        <v>0</v>
      </c>
      <c r="H24" s="59">
        <f>+$D24*Vendite!G25</f>
        <v>0</v>
      </c>
      <c r="I24" s="59">
        <f>+$D24*Vendite!H25</f>
        <v>0</v>
      </c>
      <c r="J24" s="59">
        <f>+$D24*Vendite!I25</f>
        <v>0</v>
      </c>
      <c r="K24" s="59">
        <f>+$D24*Vendite!J25</f>
        <v>0</v>
      </c>
      <c r="L24" s="59">
        <f>+$D24*Vendite!K25</f>
        <v>0</v>
      </c>
      <c r="M24" s="59">
        <f>+$D24*Vendite!L25</f>
        <v>0</v>
      </c>
      <c r="N24" s="59">
        <f>+$D24*Vendite!M25</f>
        <v>0</v>
      </c>
      <c r="O24" s="59">
        <f>+$D24*Vendite!N25</f>
        <v>0</v>
      </c>
      <c r="P24" s="59">
        <f>+$D24*Vendite!O25</f>
        <v>0</v>
      </c>
      <c r="Q24" s="59">
        <f>+$D24*Vendite!P25</f>
        <v>0</v>
      </c>
      <c r="R24" s="59">
        <f>+$D24*Vendite!Q25</f>
        <v>0</v>
      </c>
      <c r="S24" s="59">
        <f>+$D24*Vendite!R25</f>
        <v>0</v>
      </c>
      <c r="T24" s="59">
        <f>+$D24*Vendite!S25</f>
        <v>0</v>
      </c>
      <c r="U24" s="59">
        <f>+$D24*Vendite!T25</f>
        <v>0</v>
      </c>
      <c r="V24" s="59">
        <f>+$D24*Vendite!U25</f>
        <v>0</v>
      </c>
      <c r="W24" s="59">
        <f>+$D24*Vendite!V25</f>
        <v>0</v>
      </c>
      <c r="X24" s="59">
        <f>+$D24*Vendite!W25</f>
        <v>0</v>
      </c>
      <c r="Y24" s="59">
        <f>+$D24*Vendite!X25</f>
        <v>0</v>
      </c>
      <c r="Z24" s="59">
        <f>+$D24*Vendite!Y25</f>
        <v>0</v>
      </c>
      <c r="AA24" s="59">
        <f>+$D24*Vendite!Z25</f>
        <v>0</v>
      </c>
      <c r="AB24" s="59">
        <f>+$D24*Vendite!AA25</f>
        <v>0</v>
      </c>
      <c r="AC24" s="59">
        <f>+$D24*Vendite!AB25</f>
        <v>0</v>
      </c>
      <c r="AD24" s="59">
        <f>+$D24*Vendite!AC25</f>
        <v>0</v>
      </c>
      <c r="AE24" s="59">
        <f>+$D24*Vendite!AD25</f>
        <v>0</v>
      </c>
      <c r="AF24" s="59">
        <f>+$D24*Vendite!AE25</f>
        <v>0</v>
      </c>
      <c r="AG24" s="59">
        <f>+$D24*Vendite!AF25</f>
        <v>0</v>
      </c>
      <c r="AH24" s="59">
        <f>+$D24*Vendite!AG25</f>
        <v>0</v>
      </c>
      <c r="AI24" s="59">
        <f>+$D24*Vendite!AH25</f>
        <v>0</v>
      </c>
      <c r="AJ24" s="59">
        <f>+$D24*Vendite!AI25</f>
        <v>0</v>
      </c>
      <c r="AK24" s="59">
        <f>+$D24*Vendite!AJ25</f>
        <v>0</v>
      </c>
      <c r="AL24" s="59">
        <f>+$D24*Vendite!AK25</f>
        <v>0</v>
      </c>
      <c r="AM24" s="59">
        <f>+$D24*Vendite!AL25</f>
        <v>0</v>
      </c>
      <c r="AN24" s="59">
        <f>+$D24*Vendite!AM25</f>
        <v>0</v>
      </c>
      <c r="AO24" s="59">
        <f>+$D24*Vendite!AN25</f>
        <v>0</v>
      </c>
      <c r="AP24" s="59">
        <f>+$D24*Vendite!AO25</f>
        <v>0</v>
      </c>
      <c r="AQ24" s="59">
        <f>+$D24*Vendite!AP25</f>
        <v>0</v>
      </c>
      <c r="AR24" s="59">
        <f>+$D24*Vendite!AQ25</f>
        <v>0</v>
      </c>
      <c r="AS24" s="59">
        <f>+$D24*Vendite!AR25</f>
        <v>0</v>
      </c>
      <c r="AT24" s="59">
        <f>+$D24*Vendite!AS25</f>
        <v>0</v>
      </c>
      <c r="AU24" s="59">
        <f>+$D24*Vendite!AT25</f>
        <v>0</v>
      </c>
      <c r="AV24" s="59">
        <f>+$D24*Vendite!AU25</f>
        <v>0</v>
      </c>
      <c r="AW24" s="59">
        <f>+$D24*Vendite!AV25</f>
        <v>0</v>
      </c>
      <c r="AX24" s="59">
        <f>+$D24*Vendite!AW25</f>
        <v>0</v>
      </c>
      <c r="AY24" s="59">
        <f>+$D24*Vendite!AX25</f>
        <v>0</v>
      </c>
      <c r="AZ24" s="59">
        <f>+$D24*Vendite!AY25</f>
        <v>0</v>
      </c>
      <c r="BA24" s="59">
        <f>+$D24*Vendite!AZ25</f>
        <v>0</v>
      </c>
      <c r="BB24" s="59">
        <f>+$D24*Vendite!BA25</f>
        <v>0</v>
      </c>
      <c r="BC24" s="59">
        <f>+$D24*Vendite!BB25</f>
        <v>0</v>
      </c>
      <c r="BD24" s="59">
        <f>+$D24*Vendite!BC25</f>
        <v>0</v>
      </c>
      <c r="BE24" s="59">
        <f>+$D24*Vendite!BD25</f>
        <v>0</v>
      </c>
      <c r="BF24" s="59">
        <f>+$D24*Vendite!BE25</f>
        <v>0</v>
      </c>
      <c r="BG24" s="59">
        <f>+$D24*Vendite!BF25</f>
        <v>0</v>
      </c>
      <c r="BH24" s="59">
        <f>+$D24*Vendite!BG25</f>
        <v>0</v>
      </c>
      <c r="BI24" s="59">
        <f>+$D24*Vendite!BH25</f>
        <v>0</v>
      </c>
      <c r="BJ24" s="59">
        <f>+$D24*Vendite!BI25</f>
        <v>0</v>
      </c>
      <c r="BK24" s="59">
        <f>+$D24*Vendite!BJ25</f>
        <v>0</v>
      </c>
      <c r="BL24" s="59">
        <f>+$D24*Vendite!BK25</f>
        <v>0</v>
      </c>
      <c r="BM24" s="59">
        <f>+$D24*Vendite!BL25</f>
        <v>0</v>
      </c>
      <c r="BN24" s="59">
        <f>+$D24*Vendite!BM25</f>
        <v>0</v>
      </c>
      <c r="BO24" s="59">
        <f>+$D24*Vendite!BN25</f>
        <v>0</v>
      </c>
      <c r="BP24" s="59">
        <f>+$D24*Vendite!BO25</f>
        <v>0</v>
      </c>
      <c r="BQ24" s="59">
        <f>+$D24*Vendite!BP25</f>
        <v>0</v>
      </c>
      <c r="BR24" s="59">
        <f>+$D24*Vendite!BQ25</f>
        <v>0</v>
      </c>
      <c r="BS24" s="59">
        <f>+$D24*Vendite!BR25</f>
        <v>0</v>
      </c>
      <c r="BT24" s="59">
        <f>+$D24*Vendite!BS25</f>
        <v>0</v>
      </c>
      <c r="BU24" s="59">
        <f>+$D24*Vendite!BT25</f>
        <v>0</v>
      </c>
      <c r="BV24" s="59">
        <f>+$D24*Vendite!BU25</f>
        <v>0</v>
      </c>
      <c r="BW24" s="59">
        <f>+$D24*Vendite!BV25</f>
        <v>0</v>
      </c>
      <c r="BX24" s="59">
        <f>+$D24*Vendite!BW25</f>
        <v>0</v>
      </c>
      <c r="BY24" s="59">
        <f>+$D24*Vendite!BX25</f>
        <v>0</v>
      </c>
      <c r="BZ24" s="59">
        <f>+$D24*Vendite!BY25</f>
        <v>0</v>
      </c>
      <c r="CA24" s="59">
        <f>+$D24*Vendite!BZ25</f>
        <v>0</v>
      </c>
      <c r="CB24" s="59">
        <f>+$D24*Vendite!CA25</f>
        <v>0</v>
      </c>
      <c r="CC24" s="59">
        <f>+$D24*Vendite!CB25</f>
        <v>0</v>
      </c>
      <c r="CD24" s="59">
        <f>+$D24*Vendite!CC25</f>
        <v>0</v>
      </c>
      <c r="CE24" s="59">
        <f>+$D24*Vendite!CD25</f>
        <v>0</v>
      </c>
      <c r="CF24" s="59">
        <f>+$D24*Vendite!CE25</f>
        <v>0</v>
      </c>
      <c r="CG24" s="59">
        <f>+$D24*Vendite!CF25</f>
        <v>0</v>
      </c>
      <c r="CH24" s="59">
        <f>+$D24*Vendite!CG25</f>
        <v>0</v>
      </c>
      <c r="CI24" s="59">
        <f>+$D24*Vendite!CH25</f>
        <v>0</v>
      </c>
      <c r="CJ24" s="59">
        <f>+$D24*Vendite!CI25</f>
        <v>0</v>
      </c>
      <c r="CK24" s="59">
        <f>+$D24*Vendite!CJ25</f>
        <v>0</v>
      </c>
      <c r="CL24" s="59">
        <f>+$D24*Vendite!CK25</f>
        <v>0</v>
      </c>
      <c r="CM24" s="59">
        <f>+$D24*Vendite!CL25</f>
        <v>0</v>
      </c>
      <c r="CN24" s="59">
        <f>+$D24*Vendite!CM25</f>
        <v>0</v>
      </c>
      <c r="CO24" s="59">
        <f>+$D24*Vendite!CN25</f>
        <v>0</v>
      </c>
      <c r="CP24" s="59">
        <f>+$D24*Vendite!CO25</f>
        <v>0</v>
      </c>
      <c r="CQ24" s="59">
        <f>+$D24*Vendite!CP25</f>
        <v>0</v>
      </c>
      <c r="CR24" s="59">
        <f>+$D24*Vendite!CQ25</f>
        <v>0</v>
      </c>
      <c r="CS24" s="59">
        <f>+$D24*Vendite!CR25</f>
        <v>0</v>
      </c>
      <c r="CT24" s="59">
        <f>+$D24*Vendite!CS25</f>
        <v>0</v>
      </c>
      <c r="CU24" s="59">
        <f>+$D24*Vendite!CT25</f>
        <v>0</v>
      </c>
      <c r="CV24" s="59">
        <f>+$D24*Vendite!CU25</f>
        <v>0</v>
      </c>
      <c r="CW24" s="59">
        <f>+$D24*Vendite!CV25</f>
        <v>0</v>
      </c>
      <c r="CX24" s="59">
        <f>+$D24*Vendite!CW25</f>
        <v>0</v>
      </c>
      <c r="CY24" s="59">
        <f>+$D24*Vendite!CX25</f>
        <v>0</v>
      </c>
      <c r="CZ24" s="59">
        <f>+$D24*Vendite!CY25</f>
        <v>0</v>
      </c>
      <c r="DA24" s="59">
        <f>+$D24*Vendite!CZ25</f>
        <v>0</v>
      </c>
      <c r="DB24" s="59">
        <f>+$D24*Vendite!DA25</f>
        <v>0</v>
      </c>
      <c r="DC24" s="59">
        <f>+$D24*Vendite!DB25</f>
        <v>0</v>
      </c>
      <c r="DD24" s="59">
        <f>+$D24*Vendite!DC25</f>
        <v>0</v>
      </c>
      <c r="DE24" s="59">
        <f>+$D24*Vendite!DD25</f>
        <v>0</v>
      </c>
      <c r="DF24" s="59">
        <f>+$D24*Vendite!DE25</f>
        <v>0</v>
      </c>
      <c r="DG24" s="59">
        <f>+$D24*Vendite!DF25</f>
        <v>0</v>
      </c>
      <c r="DH24" s="59">
        <f>+$D24*Vendite!DG25</f>
        <v>0</v>
      </c>
      <c r="DI24" s="59">
        <f>+$D24*Vendite!DH25</f>
        <v>0</v>
      </c>
      <c r="DJ24" s="59">
        <f>+$D24*Vendite!DI25</f>
        <v>0</v>
      </c>
      <c r="DK24" s="59">
        <f>+$D24*Vendite!DJ25</f>
        <v>0</v>
      </c>
      <c r="DL24" s="59">
        <f>+$D24*Vendite!DK25</f>
        <v>0</v>
      </c>
      <c r="DM24" s="59">
        <f>+$D24*Vendite!DL25</f>
        <v>0</v>
      </c>
      <c r="DN24" s="59">
        <f>+$D24*Vendite!DM25</f>
        <v>0</v>
      </c>
      <c r="DO24" s="59">
        <f>+$D24*Vendite!DN25</f>
        <v>0</v>
      </c>
      <c r="DP24" s="59">
        <f>+$D24*Vendite!DO25</f>
        <v>0</v>
      </c>
      <c r="DQ24" s="59">
        <f>+$D24*Vendite!DP25</f>
        <v>0</v>
      </c>
      <c r="DR24" s="59">
        <f>+$D24*Vendite!DQ25</f>
        <v>0</v>
      </c>
      <c r="DS24" s="59">
        <f>+$D24*Vendite!DR25</f>
        <v>0</v>
      </c>
      <c r="DT24" s="59">
        <f>+$D24*Vendite!DS25</f>
        <v>0</v>
      </c>
      <c r="DU24" s="59">
        <f>+$D24*Vendite!DT25</f>
        <v>0</v>
      </c>
      <c r="DV24" s="59">
        <f>+$D24*Vendite!DU25</f>
        <v>0</v>
      </c>
      <c r="DW24" s="59">
        <f>+$D24*Vendite!DV25</f>
        <v>0</v>
      </c>
    </row>
    <row r="25" spans="3:127" ht="16.5" thickTop="1" thickBot="1" x14ac:dyDescent="0.3">
      <c r="C25" s="122">
        <f>+I_Vendite!C23</f>
        <v>0</v>
      </c>
      <c r="D25" s="57">
        <f>+I_Vendite!D23</f>
        <v>0</v>
      </c>
      <c r="E25" s="57">
        <f>+I_Vendite!E23</f>
        <v>0</v>
      </c>
      <c r="F25" s="58">
        <f>+I_Vendite!H23</f>
        <v>0</v>
      </c>
      <c r="H25" s="59">
        <f>+$D25*Vendite!G26</f>
        <v>0</v>
      </c>
      <c r="I25" s="59">
        <f>+$D25*Vendite!H26</f>
        <v>0</v>
      </c>
      <c r="J25" s="59">
        <f>+$D25*Vendite!I26</f>
        <v>0</v>
      </c>
      <c r="K25" s="59">
        <f>+$D25*Vendite!J26</f>
        <v>0</v>
      </c>
      <c r="L25" s="59">
        <f>+$D25*Vendite!K26</f>
        <v>0</v>
      </c>
      <c r="M25" s="59">
        <f>+$D25*Vendite!L26</f>
        <v>0</v>
      </c>
      <c r="N25" s="59">
        <f>+$D25*Vendite!M26</f>
        <v>0</v>
      </c>
      <c r="O25" s="59">
        <f>+$D25*Vendite!N26</f>
        <v>0</v>
      </c>
      <c r="P25" s="59">
        <f>+$D25*Vendite!O26</f>
        <v>0</v>
      </c>
      <c r="Q25" s="59">
        <f>+$D25*Vendite!P26</f>
        <v>0</v>
      </c>
      <c r="R25" s="59">
        <f>+$D25*Vendite!Q26</f>
        <v>0</v>
      </c>
      <c r="S25" s="59">
        <f>+$D25*Vendite!R26</f>
        <v>0</v>
      </c>
      <c r="T25" s="59">
        <f>+$D25*Vendite!S26</f>
        <v>0</v>
      </c>
      <c r="U25" s="59">
        <f>+$D25*Vendite!T26</f>
        <v>0</v>
      </c>
      <c r="V25" s="59">
        <f>+$D25*Vendite!U26</f>
        <v>0</v>
      </c>
      <c r="W25" s="59">
        <f>+$D25*Vendite!V26</f>
        <v>0</v>
      </c>
      <c r="X25" s="59">
        <f>+$D25*Vendite!W26</f>
        <v>0</v>
      </c>
      <c r="Y25" s="59">
        <f>+$D25*Vendite!X26</f>
        <v>0</v>
      </c>
      <c r="Z25" s="59">
        <f>+$D25*Vendite!Y26</f>
        <v>0</v>
      </c>
      <c r="AA25" s="59">
        <f>+$D25*Vendite!Z26</f>
        <v>0</v>
      </c>
      <c r="AB25" s="59">
        <f>+$D25*Vendite!AA26</f>
        <v>0</v>
      </c>
      <c r="AC25" s="59">
        <f>+$D25*Vendite!AB26</f>
        <v>0</v>
      </c>
      <c r="AD25" s="59">
        <f>+$D25*Vendite!AC26</f>
        <v>0</v>
      </c>
      <c r="AE25" s="59">
        <f>+$D25*Vendite!AD26</f>
        <v>0</v>
      </c>
      <c r="AF25" s="59">
        <f>+$D25*Vendite!AE26</f>
        <v>0</v>
      </c>
      <c r="AG25" s="59">
        <f>+$D25*Vendite!AF26</f>
        <v>0</v>
      </c>
      <c r="AH25" s="59">
        <f>+$D25*Vendite!AG26</f>
        <v>0</v>
      </c>
      <c r="AI25" s="59">
        <f>+$D25*Vendite!AH26</f>
        <v>0</v>
      </c>
      <c r="AJ25" s="59">
        <f>+$D25*Vendite!AI26</f>
        <v>0</v>
      </c>
      <c r="AK25" s="59">
        <f>+$D25*Vendite!AJ26</f>
        <v>0</v>
      </c>
      <c r="AL25" s="59">
        <f>+$D25*Vendite!AK26</f>
        <v>0</v>
      </c>
      <c r="AM25" s="59">
        <f>+$D25*Vendite!AL26</f>
        <v>0</v>
      </c>
      <c r="AN25" s="59">
        <f>+$D25*Vendite!AM26</f>
        <v>0</v>
      </c>
      <c r="AO25" s="59">
        <f>+$D25*Vendite!AN26</f>
        <v>0</v>
      </c>
      <c r="AP25" s="59">
        <f>+$D25*Vendite!AO26</f>
        <v>0</v>
      </c>
      <c r="AQ25" s="59">
        <f>+$D25*Vendite!AP26</f>
        <v>0</v>
      </c>
      <c r="AR25" s="59">
        <f>+$D25*Vendite!AQ26</f>
        <v>0</v>
      </c>
      <c r="AS25" s="59">
        <f>+$D25*Vendite!AR26</f>
        <v>0</v>
      </c>
      <c r="AT25" s="59">
        <f>+$D25*Vendite!AS26</f>
        <v>0</v>
      </c>
      <c r="AU25" s="59">
        <f>+$D25*Vendite!AT26</f>
        <v>0</v>
      </c>
      <c r="AV25" s="59">
        <f>+$D25*Vendite!AU26</f>
        <v>0</v>
      </c>
      <c r="AW25" s="59">
        <f>+$D25*Vendite!AV26</f>
        <v>0</v>
      </c>
      <c r="AX25" s="59">
        <f>+$D25*Vendite!AW26</f>
        <v>0</v>
      </c>
      <c r="AY25" s="59">
        <f>+$D25*Vendite!AX26</f>
        <v>0</v>
      </c>
      <c r="AZ25" s="59">
        <f>+$D25*Vendite!AY26</f>
        <v>0</v>
      </c>
      <c r="BA25" s="59">
        <f>+$D25*Vendite!AZ26</f>
        <v>0</v>
      </c>
      <c r="BB25" s="59">
        <f>+$D25*Vendite!BA26</f>
        <v>0</v>
      </c>
      <c r="BC25" s="59">
        <f>+$D25*Vendite!BB26</f>
        <v>0</v>
      </c>
      <c r="BD25" s="59">
        <f>+$D25*Vendite!BC26</f>
        <v>0</v>
      </c>
      <c r="BE25" s="59">
        <f>+$D25*Vendite!BD26</f>
        <v>0</v>
      </c>
      <c r="BF25" s="59">
        <f>+$D25*Vendite!BE26</f>
        <v>0</v>
      </c>
      <c r="BG25" s="59">
        <f>+$D25*Vendite!BF26</f>
        <v>0</v>
      </c>
      <c r="BH25" s="59">
        <f>+$D25*Vendite!BG26</f>
        <v>0</v>
      </c>
      <c r="BI25" s="59">
        <f>+$D25*Vendite!BH26</f>
        <v>0</v>
      </c>
      <c r="BJ25" s="59">
        <f>+$D25*Vendite!BI26</f>
        <v>0</v>
      </c>
      <c r="BK25" s="59">
        <f>+$D25*Vendite!BJ26</f>
        <v>0</v>
      </c>
      <c r="BL25" s="59">
        <f>+$D25*Vendite!BK26</f>
        <v>0</v>
      </c>
      <c r="BM25" s="59">
        <f>+$D25*Vendite!BL26</f>
        <v>0</v>
      </c>
      <c r="BN25" s="59">
        <f>+$D25*Vendite!BM26</f>
        <v>0</v>
      </c>
      <c r="BO25" s="59">
        <f>+$D25*Vendite!BN26</f>
        <v>0</v>
      </c>
      <c r="BP25" s="59">
        <f>+$D25*Vendite!BO26</f>
        <v>0</v>
      </c>
      <c r="BQ25" s="59">
        <f>+$D25*Vendite!BP26</f>
        <v>0</v>
      </c>
      <c r="BR25" s="59">
        <f>+$D25*Vendite!BQ26</f>
        <v>0</v>
      </c>
      <c r="BS25" s="59">
        <f>+$D25*Vendite!BR26</f>
        <v>0</v>
      </c>
      <c r="BT25" s="59">
        <f>+$D25*Vendite!BS26</f>
        <v>0</v>
      </c>
      <c r="BU25" s="59">
        <f>+$D25*Vendite!BT26</f>
        <v>0</v>
      </c>
      <c r="BV25" s="59">
        <f>+$D25*Vendite!BU26</f>
        <v>0</v>
      </c>
      <c r="BW25" s="59">
        <f>+$D25*Vendite!BV26</f>
        <v>0</v>
      </c>
      <c r="BX25" s="59">
        <f>+$D25*Vendite!BW26</f>
        <v>0</v>
      </c>
      <c r="BY25" s="59">
        <f>+$D25*Vendite!BX26</f>
        <v>0</v>
      </c>
      <c r="BZ25" s="59">
        <f>+$D25*Vendite!BY26</f>
        <v>0</v>
      </c>
      <c r="CA25" s="59">
        <f>+$D25*Vendite!BZ26</f>
        <v>0</v>
      </c>
      <c r="CB25" s="59">
        <f>+$D25*Vendite!CA26</f>
        <v>0</v>
      </c>
      <c r="CC25" s="59">
        <f>+$D25*Vendite!CB26</f>
        <v>0</v>
      </c>
      <c r="CD25" s="59">
        <f>+$D25*Vendite!CC26</f>
        <v>0</v>
      </c>
      <c r="CE25" s="59">
        <f>+$D25*Vendite!CD26</f>
        <v>0</v>
      </c>
      <c r="CF25" s="59">
        <f>+$D25*Vendite!CE26</f>
        <v>0</v>
      </c>
      <c r="CG25" s="59">
        <f>+$D25*Vendite!CF26</f>
        <v>0</v>
      </c>
      <c r="CH25" s="59">
        <f>+$D25*Vendite!CG26</f>
        <v>0</v>
      </c>
      <c r="CI25" s="59">
        <f>+$D25*Vendite!CH26</f>
        <v>0</v>
      </c>
      <c r="CJ25" s="59">
        <f>+$D25*Vendite!CI26</f>
        <v>0</v>
      </c>
      <c r="CK25" s="59">
        <f>+$D25*Vendite!CJ26</f>
        <v>0</v>
      </c>
      <c r="CL25" s="59">
        <f>+$D25*Vendite!CK26</f>
        <v>0</v>
      </c>
      <c r="CM25" s="59">
        <f>+$D25*Vendite!CL26</f>
        <v>0</v>
      </c>
      <c r="CN25" s="59">
        <f>+$D25*Vendite!CM26</f>
        <v>0</v>
      </c>
      <c r="CO25" s="59">
        <f>+$D25*Vendite!CN26</f>
        <v>0</v>
      </c>
      <c r="CP25" s="59">
        <f>+$D25*Vendite!CO26</f>
        <v>0</v>
      </c>
      <c r="CQ25" s="59">
        <f>+$D25*Vendite!CP26</f>
        <v>0</v>
      </c>
      <c r="CR25" s="59">
        <f>+$D25*Vendite!CQ26</f>
        <v>0</v>
      </c>
      <c r="CS25" s="59">
        <f>+$D25*Vendite!CR26</f>
        <v>0</v>
      </c>
      <c r="CT25" s="59">
        <f>+$D25*Vendite!CS26</f>
        <v>0</v>
      </c>
      <c r="CU25" s="59">
        <f>+$D25*Vendite!CT26</f>
        <v>0</v>
      </c>
      <c r="CV25" s="59">
        <f>+$D25*Vendite!CU26</f>
        <v>0</v>
      </c>
      <c r="CW25" s="59">
        <f>+$D25*Vendite!CV26</f>
        <v>0</v>
      </c>
      <c r="CX25" s="59">
        <f>+$D25*Vendite!CW26</f>
        <v>0</v>
      </c>
      <c r="CY25" s="59">
        <f>+$D25*Vendite!CX26</f>
        <v>0</v>
      </c>
      <c r="CZ25" s="59">
        <f>+$D25*Vendite!CY26</f>
        <v>0</v>
      </c>
      <c r="DA25" s="59">
        <f>+$D25*Vendite!CZ26</f>
        <v>0</v>
      </c>
      <c r="DB25" s="59">
        <f>+$D25*Vendite!DA26</f>
        <v>0</v>
      </c>
      <c r="DC25" s="59">
        <f>+$D25*Vendite!DB26</f>
        <v>0</v>
      </c>
      <c r="DD25" s="59">
        <f>+$D25*Vendite!DC26</f>
        <v>0</v>
      </c>
      <c r="DE25" s="59">
        <f>+$D25*Vendite!DD26</f>
        <v>0</v>
      </c>
      <c r="DF25" s="59">
        <f>+$D25*Vendite!DE26</f>
        <v>0</v>
      </c>
      <c r="DG25" s="59">
        <f>+$D25*Vendite!DF26</f>
        <v>0</v>
      </c>
      <c r="DH25" s="59">
        <f>+$D25*Vendite!DG26</f>
        <v>0</v>
      </c>
      <c r="DI25" s="59">
        <f>+$D25*Vendite!DH26</f>
        <v>0</v>
      </c>
      <c r="DJ25" s="59">
        <f>+$D25*Vendite!DI26</f>
        <v>0</v>
      </c>
      <c r="DK25" s="59">
        <f>+$D25*Vendite!DJ26</f>
        <v>0</v>
      </c>
      <c r="DL25" s="59">
        <f>+$D25*Vendite!DK26</f>
        <v>0</v>
      </c>
      <c r="DM25" s="59">
        <f>+$D25*Vendite!DL26</f>
        <v>0</v>
      </c>
      <c r="DN25" s="59">
        <f>+$D25*Vendite!DM26</f>
        <v>0</v>
      </c>
      <c r="DO25" s="59">
        <f>+$D25*Vendite!DN26</f>
        <v>0</v>
      </c>
      <c r="DP25" s="59">
        <f>+$D25*Vendite!DO26</f>
        <v>0</v>
      </c>
      <c r="DQ25" s="59">
        <f>+$D25*Vendite!DP26</f>
        <v>0</v>
      </c>
      <c r="DR25" s="59">
        <f>+$D25*Vendite!DQ26</f>
        <v>0</v>
      </c>
      <c r="DS25" s="59">
        <f>+$D25*Vendite!DR26</f>
        <v>0</v>
      </c>
      <c r="DT25" s="59">
        <f>+$D25*Vendite!DS26</f>
        <v>0</v>
      </c>
      <c r="DU25" s="59">
        <f>+$D25*Vendite!DT26</f>
        <v>0</v>
      </c>
      <c r="DV25" s="59">
        <f>+$D25*Vendite!DU26</f>
        <v>0</v>
      </c>
      <c r="DW25" s="59">
        <f>+$D25*Vendite!DV26</f>
        <v>0</v>
      </c>
    </row>
    <row r="26" spans="3:127" ht="16.5" thickTop="1" thickBot="1" x14ac:dyDescent="0.3">
      <c r="C26" s="122">
        <f>+I_Vendite!C24</f>
        <v>0</v>
      </c>
      <c r="D26" s="57">
        <f>+I_Vendite!D24</f>
        <v>0</v>
      </c>
      <c r="E26" s="57">
        <f>+I_Vendite!E24</f>
        <v>0</v>
      </c>
      <c r="F26" s="58">
        <f>+I_Vendite!H24</f>
        <v>0</v>
      </c>
      <c r="H26" s="59">
        <f>+$D26*Vendite!G27</f>
        <v>0</v>
      </c>
      <c r="I26" s="59">
        <f>+$D26*Vendite!H27</f>
        <v>0</v>
      </c>
      <c r="J26" s="59">
        <f>+$D26*Vendite!I27</f>
        <v>0</v>
      </c>
      <c r="K26" s="59">
        <f>+$D26*Vendite!J27</f>
        <v>0</v>
      </c>
      <c r="L26" s="59">
        <f>+$D26*Vendite!K27</f>
        <v>0</v>
      </c>
      <c r="M26" s="59">
        <f>+$D26*Vendite!L27</f>
        <v>0</v>
      </c>
      <c r="N26" s="59">
        <f>+$D26*Vendite!M27</f>
        <v>0</v>
      </c>
      <c r="O26" s="59">
        <f>+$D26*Vendite!N27</f>
        <v>0</v>
      </c>
      <c r="P26" s="59">
        <f>+$D26*Vendite!O27</f>
        <v>0</v>
      </c>
      <c r="Q26" s="59">
        <f>+$D26*Vendite!P27</f>
        <v>0</v>
      </c>
      <c r="R26" s="59">
        <f>+$D26*Vendite!Q27</f>
        <v>0</v>
      </c>
      <c r="S26" s="59">
        <f>+$D26*Vendite!R27</f>
        <v>0</v>
      </c>
      <c r="T26" s="59">
        <f>+$D26*Vendite!S27</f>
        <v>0</v>
      </c>
      <c r="U26" s="59">
        <f>+$D26*Vendite!T27</f>
        <v>0</v>
      </c>
      <c r="V26" s="59">
        <f>+$D26*Vendite!U27</f>
        <v>0</v>
      </c>
      <c r="W26" s="59">
        <f>+$D26*Vendite!V27</f>
        <v>0</v>
      </c>
      <c r="X26" s="59">
        <f>+$D26*Vendite!W27</f>
        <v>0</v>
      </c>
      <c r="Y26" s="59">
        <f>+$D26*Vendite!X27</f>
        <v>0</v>
      </c>
      <c r="Z26" s="59">
        <f>+$D26*Vendite!Y27</f>
        <v>0</v>
      </c>
      <c r="AA26" s="59">
        <f>+$D26*Vendite!Z27</f>
        <v>0</v>
      </c>
      <c r="AB26" s="59">
        <f>+$D26*Vendite!AA27</f>
        <v>0</v>
      </c>
      <c r="AC26" s="59">
        <f>+$D26*Vendite!AB27</f>
        <v>0</v>
      </c>
      <c r="AD26" s="59">
        <f>+$D26*Vendite!AC27</f>
        <v>0</v>
      </c>
      <c r="AE26" s="59">
        <f>+$D26*Vendite!AD27</f>
        <v>0</v>
      </c>
      <c r="AF26" s="59">
        <f>+$D26*Vendite!AE27</f>
        <v>0</v>
      </c>
      <c r="AG26" s="59">
        <f>+$D26*Vendite!AF27</f>
        <v>0</v>
      </c>
      <c r="AH26" s="59">
        <f>+$D26*Vendite!AG27</f>
        <v>0</v>
      </c>
      <c r="AI26" s="59">
        <f>+$D26*Vendite!AH27</f>
        <v>0</v>
      </c>
      <c r="AJ26" s="59">
        <f>+$D26*Vendite!AI27</f>
        <v>0</v>
      </c>
      <c r="AK26" s="59">
        <f>+$D26*Vendite!AJ27</f>
        <v>0</v>
      </c>
      <c r="AL26" s="59">
        <f>+$D26*Vendite!AK27</f>
        <v>0</v>
      </c>
      <c r="AM26" s="59">
        <f>+$D26*Vendite!AL27</f>
        <v>0</v>
      </c>
      <c r="AN26" s="59">
        <f>+$D26*Vendite!AM27</f>
        <v>0</v>
      </c>
      <c r="AO26" s="59">
        <f>+$D26*Vendite!AN27</f>
        <v>0</v>
      </c>
      <c r="AP26" s="59">
        <f>+$D26*Vendite!AO27</f>
        <v>0</v>
      </c>
      <c r="AQ26" s="59">
        <f>+$D26*Vendite!AP27</f>
        <v>0</v>
      </c>
      <c r="AR26" s="59">
        <f>+$D26*Vendite!AQ27</f>
        <v>0</v>
      </c>
      <c r="AS26" s="59">
        <f>+$D26*Vendite!AR27</f>
        <v>0</v>
      </c>
      <c r="AT26" s="59">
        <f>+$D26*Vendite!AS27</f>
        <v>0</v>
      </c>
      <c r="AU26" s="59">
        <f>+$D26*Vendite!AT27</f>
        <v>0</v>
      </c>
      <c r="AV26" s="59">
        <f>+$D26*Vendite!AU27</f>
        <v>0</v>
      </c>
      <c r="AW26" s="59">
        <f>+$D26*Vendite!AV27</f>
        <v>0</v>
      </c>
      <c r="AX26" s="59">
        <f>+$D26*Vendite!AW27</f>
        <v>0</v>
      </c>
      <c r="AY26" s="59">
        <f>+$D26*Vendite!AX27</f>
        <v>0</v>
      </c>
      <c r="AZ26" s="59">
        <f>+$D26*Vendite!AY27</f>
        <v>0</v>
      </c>
      <c r="BA26" s="59">
        <f>+$D26*Vendite!AZ27</f>
        <v>0</v>
      </c>
      <c r="BB26" s="59">
        <f>+$D26*Vendite!BA27</f>
        <v>0</v>
      </c>
      <c r="BC26" s="59">
        <f>+$D26*Vendite!BB27</f>
        <v>0</v>
      </c>
      <c r="BD26" s="59">
        <f>+$D26*Vendite!BC27</f>
        <v>0</v>
      </c>
      <c r="BE26" s="59">
        <f>+$D26*Vendite!BD27</f>
        <v>0</v>
      </c>
      <c r="BF26" s="59">
        <f>+$D26*Vendite!BE27</f>
        <v>0</v>
      </c>
      <c r="BG26" s="59">
        <f>+$D26*Vendite!BF27</f>
        <v>0</v>
      </c>
      <c r="BH26" s="59">
        <f>+$D26*Vendite!BG27</f>
        <v>0</v>
      </c>
      <c r="BI26" s="59">
        <f>+$D26*Vendite!BH27</f>
        <v>0</v>
      </c>
      <c r="BJ26" s="59">
        <f>+$D26*Vendite!BI27</f>
        <v>0</v>
      </c>
      <c r="BK26" s="59">
        <f>+$D26*Vendite!BJ27</f>
        <v>0</v>
      </c>
      <c r="BL26" s="59">
        <f>+$D26*Vendite!BK27</f>
        <v>0</v>
      </c>
      <c r="BM26" s="59">
        <f>+$D26*Vendite!BL27</f>
        <v>0</v>
      </c>
      <c r="BN26" s="59">
        <f>+$D26*Vendite!BM27</f>
        <v>0</v>
      </c>
      <c r="BO26" s="59">
        <f>+$D26*Vendite!BN27</f>
        <v>0</v>
      </c>
      <c r="BP26" s="59">
        <f>+$D26*Vendite!BO27</f>
        <v>0</v>
      </c>
      <c r="BQ26" s="59">
        <f>+$D26*Vendite!BP27</f>
        <v>0</v>
      </c>
      <c r="BR26" s="59">
        <f>+$D26*Vendite!BQ27</f>
        <v>0</v>
      </c>
      <c r="BS26" s="59">
        <f>+$D26*Vendite!BR27</f>
        <v>0</v>
      </c>
      <c r="BT26" s="59">
        <f>+$D26*Vendite!BS27</f>
        <v>0</v>
      </c>
      <c r="BU26" s="59">
        <f>+$D26*Vendite!BT27</f>
        <v>0</v>
      </c>
      <c r="BV26" s="59">
        <f>+$D26*Vendite!BU27</f>
        <v>0</v>
      </c>
      <c r="BW26" s="59">
        <f>+$D26*Vendite!BV27</f>
        <v>0</v>
      </c>
      <c r="BX26" s="59">
        <f>+$D26*Vendite!BW27</f>
        <v>0</v>
      </c>
      <c r="BY26" s="59">
        <f>+$D26*Vendite!BX27</f>
        <v>0</v>
      </c>
      <c r="BZ26" s="59">
        <f>+$D26*Vendite!BY27</f>
        <v>0</v>
      </c>
      <c r="CA26" s="59">
        <f>+$D26*Vendite!BZ27</f>
        <v>0</v>
      </c>
      <c r="CB26" s="59">
        <f>+$D26*Vendite!CA27</f>
        <v>0</v>
      </c>
      <c r="CC26" s="59">
        <f>+$D26*Vendite!CB27</f>
        <v>0</v>
      </c>
      <c r="CD26" s="59">
        <f>+$D26*Vendite!CC27</f>
        <v>0</v>
      </c>
      <c r="CE26" s="59">
        <f>+$D26*Vendite!CD27</f>
        <v>0</v>
      </c>
      <c r="CF26" s="59">
        <f>+$D26*Vendite!CE27</f>
        <v>0</v>
      </c>
      <c r="CG26" s="59">
        <f>+$D26*Vendite!CF27</f>
        <v>0</v>
      </c>
      <c r="CH26" s="59">
        <f>+$D26*Vendite!CG27</f>
        <v>0</v>
      </c>
      <c r="CI26" s="59">
        <f>+$D26*Vendite!CH27</f>
        <v>0</v>
      </c>
      <c r="CJ26" s="59">
        <f>+$D26*Vendite!CI27</f>
        <v>0</v>
      </c>
      <c r="CK26" s="59">
        <f>+$D26*Vendite!CJ27</f>
        <v>0</v>
      </c>
      <c r="CL26" s="59">
        <f>+$D26*Vendite!CK27</f>
        <v>0</v>
      </c>
      <c r="CM26" s="59">
        <f>+$D26*Vendite!CL27</f>
        <v>0</v>
      </c>
      <c r="CN26" s="59">
        <f>+$D26*Vendite!CM27</f>
        <v>0</v>
      </c>
      <c r="CO26" s="59">
        <f>+$D26*Vendite!CN27</f>
        <v>0</v>
      </c>
      <c r="CP26" s="59">
        <f>+$D26*Vendite!CO27</f>
        <v>0</v>
      </c>
      <c r="CQ26" s="59">
        <f>+$D26*Vendite!CP27</f>
        <v>0</v>
      </c>
      <c r="CR26" s="59">
        <f>+$D26*Vendite!CQ27</f>
        <v>0</v>
      </c>
      <c r="CS26" s="59">
        <f>+$D26*Vendite!CR27</f>
        <v>0</v>
      </c>
      <c r="CT26" s="59">
        <f>+$D26*Vendite!CS27</f>
        <v>0</v>
      </c>
      <c r="CU26" s="59">
        <f>+$D26*Vendite!CT27</f>
        <v>0</v>
      </c>
      <c r="CV26" s="59">
        <f>+$D26*Vendite!CU27</f>
        <v>0</v>
      </c>
      <c r="CW26" s="59">
        <f>+$D26*Vendite!CV27</f>
        <v>0</v>
      </c>
      <c r="CX26" s="59">
        <f>+$D26*Vendite!CW27</f>
        <v>0</v>
      </c>
      <c r="CY26" s="59">
        <f>+$D26*Vendite!CX27</f>
        <v>0</v>
      </c>
      <c r="CZ26" s="59">
        <f>+$D26*Vendite!CY27</f>
        <v>0</v>
      </c>
      <c r="DA26" s="59">
        <f>+$D26*Vendite!CZ27</f>
        <v>0</v>
      </c>
      <c r="DB26" s="59">
        <f>+$D26*Vendite!DA27</f>
        <v>0</v>
      </c>
      <c r="DC26" s="59">
        <f>+$D26*Vendite!DB27</f>
        <v>0</v>
      </c>
      <c r="DD26" s="59">
        <f>+$D26*Vendite!DC27</f>
        <v>0</v>
      </c>
      <c r="DE26" s="59">
        <f>+$D26*Vendite!DD27</f>
        <v>0</v>
      </c>
      <c r="DF26" s="59">
        <f>+$D26*Vendite!DE27</f>
        <v>0</v>
      </c>
      <c r="DG26" s="59">
        <f>+$D26*Vendite!DF27</f>
        <v>0</v>
      </c>
      <c r="DH26" s="59">
        <f>+$D26*Vendite!DG27</f>
        <v>0</v>
      </c>
      <c r="DI26" s="59">
        <f>+$D26*Vendite!DH27</f>
        <v>0</v>
      </c>
      <c r="DJ26" s="59">
        <f>+$D26*Vendite!DI27</f>
        <v>0</v>
      </c>
      <c r="DK26" s="59">
        <f>+$D26*Vendite!DJ27</f>
        <v>0</v>
      </c>
      <c r="DL26" s="59">
        <f>+$D26*Vendite!DK27</f>
        <v>0</v>
      </c>
      <c r="DM26" s="59">
        <f>+$D26*Vendite!DL27</f>
        <v>0</v>
      </c>
      <c r="DN26" s="59">
        <f>+$D26*Vendite!DM27</f>
        <v>0</v>
      </c>
      <c r="DO26" s="59">
        <f>+$D26*Vendite!DN27</f>
        <v>0</v>
      </c>
      <c r="DP26" s="59">
        <f>+$D26*Vendite!DO27</f>
        <v>0</v>
      </c>
      <c r="DQ26" s="59">
        <f>+$D26*Vendite!DP27</f>
        <v>0</v>
      </c>
      <c r="DR26" s="59">
        <f>+$D26*Vendite!DQ27</f>
        <v>0</v>
      </c>
      <c r="DS26" s="59">
        <f>+$D26*Vendite!DR27</f>
        <v>0</v>
      </c>
      <c r="DT26" s="59">
        <f>+$D26*Vendite!DS27</f>
        <v>0</v>
      </c>
      <c r="DU26" s="59">
        <f>+$D26*Vendite!DT27</f>
        <v>0</v>
      </c>
      <c r="DV26" s="59">
        <f>+$D26*Vendite!DU27</f>
        <v>0</v>
      </c>
      <c r="DW26" s="59">
        <f>+$D26*Vendite!DV27</f>
        <v>0</v>
      </c>
    </row>
    <row r="27" spans="3:127" ht="16.5" thickTop="1" thickBot="1" x14ac:dyDescent="0.3">
      <c r="C27" s="122">
        <f>+I_Vendite!C25</f>
        <v>0</v>
      </c>
      <c r="D27" s="57">
        <f>+I_Vendite!D25</f>
        <v>0</v>
      </c>
      <c r="E27" s="57">
        <f>+I_Vendite!E25</f>
        <v>0</v>
      </c>
      <c r="F27" s="58">
        <f>+I_Vendite!H25</f>
        <v>0</v>
      </c>
      <c r="H27" s="59">
        <f>+$D27*Vendite!G28</f>
        <v>0</v>
      </c>
      <c r="I27" s="59">
        <f>+$D27*Vendite!H28</f>
        <v>0</v>
      </c>
      <c r="J27" s="59">
        <f>+$D27*Vendite!I28</f>
        <v>0</v>
      </c>
      <c r="K27" s="59">
        <f>+$D27*Vendite!J28</f>
        <v>0</v>
      </c>
      <c r="L27" s="59">
        <f>+$D27*Vendite!K28</f>
        <v>0</v>
      </c>
      <c r="M27" s="59">
        <f>+$D27*Vendite!L28</f>
        <v>0</v>
      </c>
      <c r="N27" s="59">
        <f>+$D27*Vendite!M28</f>
        <v>0</v>
      </c>
      <c r="O27" s="59">
        <f>+$D27*Vendite!N28</f>
        <v>0</v>
      </c>
      <c r="P27" s="59">
        <f>+$D27*Vendite!O28</f>
        <v>0</v>
      </c>
      <c r="Q27" s="59">
        <f>+$D27*Vendite!P28</f>
        <v>0</v>
      </c>
      <c r="R27" s="59">
        <f>+$D27*Vendite!Q28</f>
        <v>0</v>
      </c>
      <c r="S27" s="59">
        <f>+$D27*Vendite!R28</f>
        <v>0</v>
      </c>
      <c r="T27" s="59">
        <f>+$D27*Vendite!S28</f>
        <v>0</v>
      </c>
      <c r="U27" s="59">
        <f>+$D27*Vendite!T28</f>
        <v>0</v>
      </c>
      <c r="V27" s="59">
        <f>+$D27*Vendite!U28</f>
        <v>0</v>
      </c>
      <c r="W27" s="59">
        <f>+$D27*Vendite!V28</f>
        <v>0</v>
      </c>
      <c r="X27" s="59">
        <f>+$D27*Vendite!W28</f>
        <v>0</v>
      </c>
      <c r="Y27" s="59">
        <f>+$D27*Vendite!X28</f>
        <v>0</v>
      </c>
      <c r="Z27" s="59">
        <f>+$D27*Vendite!Y28</f>
        <v>0</v>
      </c>
      <c r="AA27" s="59">
        <f>+$D27*Vendite!Z28</f>
        <v>0</v>
      </c>
      <c r="AB27" s="59">
        <f>+$D27*Vendite!AA28</f>
        <v>0</v>
      </c>
      <c r="AC27" s="59">
        <f>+$D27*Vendite!AB28</f>
        <v>0</v>
      </c>
      <c r="AD27" s="59">
        <f>+$D27*Vendite!AC28</f>
        <v>0</v>
      </c>
      <c r="AE27" s="59">
        <f>+$D27*Vendite!AD28</f>
        <v>0</v>
      </c>
      <c r="AF27" s="59">
        <f>+$D27*Vendite!AE28</f>
        <v>0</v>
      </c>
      <c r="AG27" s="59">
        <f>+$D27*Vendite!AF28</f>
        <v>0</v>
      </c>
      <c r="AH27" s="59">
        <f>+$D27*Vendite!AG28</f>
        <v>0</v>
      </c>
      <c r="AI27" s="59">
        <f>+$D27*Vendite!AH28</f>
        <v>0</v>
      </c>
      <c r="AJ27" s="59">
        <f>+$D27*Vendite!AI28</f>
        <v>0</v>
      </c>
      <c r="AK27" s="59">
        <f>+$D27*Vendite!AJ28</f>
        <v>0</v>
      </c>
      <c r="AL27" s="59">
        <f>+$D27*Vendite!AK28</f>
        <v>0</v>
      </c>
      <c r="AM27" s="59">
        <f>+$D27*Vendite!AL28</f>
        <v>0</v>
      </c>
      <c r="AN27" s="59">
        <f>+$D27*Vendite!AM28</f>
        <v>0</v>
      </c>
      <c r="AO27" s="59">
        <f>+$D27*Vendite!AN28</f>
        <v>0</v>
      </c>
      <c r="AP27" s="59">
        <f>+$D27*Vendite!AO28</f>
        <v>0</v>
      </c>
      <c r="AQ27" s="59">
        <f>+$D27*Vendite!AP28</f>
        <v>0</v>
      </c>
      <c r="AR27" s="59">
        <f>+$D27*Vendite!AQ28</f>
        <v>0</v>
      </c>
      <c r="AS27" s="59">
        <f>+$D27*Vendite!AR28</f>
        <v>0</v>
      </c>
      <c r="AT27" s="59">
        <f>+$D27*Vendite!AS28</f>
        <v>0</v>
      </c>
      <c r="AU27" s="59">
        <f>+$D27*Vendite!AT28</f>
        <v>0</v>
      </c>
      <c r="AV27" s="59">
        <f>+$D27*Vendite!AU28</f>
        <v>0</v>
      </c>
      <c r="AW27" s="59">
        <f>+$D27*Vendite!AV28</f>
        <v>0</v>
      </c>
      <c r="AX27" s="59">
        <f>+$D27*Vendite!AW28</f>
        <v>0</v>
      </c>
      <c r="AY27" s="59">
        <f>+$D27*Vendite!AX28</f>
        <v>0</v>
      </c>
      <c r="AZ27" s="59">
        <f>+$D27*Vendite!AY28</f>
        <v>0</v>
      </c>
      <c r="BA27" s="59">
        <f>+$D27*Vendite!AZ28</f>
        <v>0</v>
      </c>
      <c r="BB27" s="59">
        <f>+$D27*Vendite!BA28</f>
        <v>0</v>
      </c>
      <c r="BC27" s="59">
        <f>+$D27*Vendite!BB28</f>
        <v>0</v>
      </c>
      <c r="BD27" s="59">
        <f>+$D27*Vendite!BC28</f>
        <v>0</v>
      </c>
      <c r="BE27" s="59">
        <f>+$D27*Vendite!BD28</f>
        <v>0</v>
      </c>
      <c r="BF27" s="59">
        <f>+$D27*Vendite!BE28</f>
        <v>0</v>
      </c>
      <c r="BG27" s="59">
        <f>+$D27*Vendite!BF28</f>
        <v>0</v>
      </c>
      <c r="BH27" s="59">
        <f>+$D27*Vendite!BG28</f>
        <v>0</v>
      </c>
      <c r="BI27" s="59">
        <f>+$D27*Vendite!BH28</f>
        <v>0</v>
      </c>
      <c r="BJ27" s="59">
        <f>+$D27*Vendite!BI28</f>
        <v>0</v>
      </c>
      <c r="BK27" s="59">
        <f>+$D27*Vendite!BJ28</f>
        <v>0</v>
      </c>
      <c r="BL27" s="59">
        <f>+$D27*Vendite!BK28</f>
        <v>0</v>
      </c>
      <c r="BM27" s="59">
        <f>+$D27*Vendite!BL28</f>
        <v>0</v>
      </c>
      <c r="BN27" s="59">
        <f>+$D27*Vendite!BM28</f>
        <v>0</v>
      </c>
      <c r="BO27" s="59">
        <f>+$D27*Vendite!BN28</f>
        <v>0</v>
      </c>
      <c r="BP27" s="59">
        <f>+$D27*Vendite!BO28</f>
        <v>0</v>
      </c>
      <c r="BQ27" s="59">
        <f>+$D27*Vendite!BP28</f>
        <v>0</v>
      </c>
      <c r="BR27" s="59">
        <f>+$D27*Vendite!BQ28</f>
        <v>0</v>
      </c>
      <c r="BS27" s="59">
        <f>+$D27*Vendite!BR28</f>
        <v>0</v>
      </c>
      <c r="BT27" s="59">
        <f>+$D27*Vendite!BS28</f>
        <v>0</v>
      </c>
      <c r="BU27" s="59">
        <f>+$D27*Vendite!BT28</f>
        <v>0</v>
      </c>
      <c r="BV27" s="59">
        <f>+$D27*Vendite!BU28</f>
        <v>0</v>
      </c>
      <c r="BW27" s="59">
        <f>+$D27*Vendite!BV28</f>
        <v>0</v>
      </c>
      <c r="BX27" s="59">
        <f>+$D27*Vendite!BW28</f>
        <v>0</v>
      </c>
      <c r="BY27" s="59">
        <f>+$D27*Vendite!BX28</f>
        <v>0</v>
      </c>
      <c r="BZ27" s="59">
        <f>+$D27*Vendite!BY28</f>
        <v>0</v>
      </c>
      <c r="CA27" s="59">
        <f>+$D27*Vendite!BZ28</f>
        <v>0</v>
      </c>
      <c r="CB27" s="59">
        <f>+$D27*Vendite!CA28</f>
        <v>0</v>
      </c>
      <c r="CC27" s="59">
        <f>+$D27*Vendite!CB28</f>
        <v>0</v>
      </c>
      <c r="CD27" s="59">
        <f>+$D27*Vendite!CC28</f>
        <v>0</v>
      </c>
      <c r="CE27" s="59">
        <f>+$D27*Vendite!CD28</f>
        <v>0</v>
      </c>
      <c r="CF27" s="59">
        <f>+$D27*Vendite!CE28</f>
        <v>0</v>
      </c>
      <c r="CG27" s="59">
        <f>+$D27*Vendite!CF28</f>
        <v>0</v>
      </c>
      <c r="CH27" s="59">
        <f>+$D27*Vendite!CG28</f>
        <v>0</v>
      </c>
      <c r="CI27" s="59">
        <f>+$D27*Vendite!CH28</f>
        <v>0</v>
      </c>
      <c r="CJ27" s="59">
        <f>+$D27*Vendite!CI28</f>
        <v>0</v>
      </c>
      <c r="CK27" s="59">
        <f>+$D27*Vendite!CJ28</f>
        <v>0</v>
      </c>
      <c r="CL27" s="59">
        <f>+$D27*Vendite!CK28</f>
        <v>0</v>
      </c>
      <c r="CM27" s="59">
        <f>+$D27*Vendite!CL28</f>
        <v>0</v>
      </c>
      <c r="CN27" s="59">
        <f>+$D27*Vendite!CM28</f>
        <v>0</v>
      </c>
      <c r="CO27" s="59">
        <f>+$D27*Vendite!CN28</f>
        <v>0</v>
      </c>
      <c r="CP27" s="59">
        <f>+$D27*Vendite!CO28</f>
        <v>0</v>
      </c>
      <c r="CQ27" s="59">
        <f>+$D27*Vendite!CP28</f>
        <v>0</v>
      </c>
      <c r="CR27" s="59">
        <f>+$D27*Vendite!CQ28</f>
        <v>0</v>
      </c>
      <c r="CS27" s="59">
        <f>+$D27*Vendite!CR28</f>
        <v>0</v>
      </c>
      <c r="CT27" s="59">
        <f>+$D27*Vendite!CS28</f>
        <v>0</v>
      </c>
      <c r="CU27" s="59">
        <f>+$D27*Vendite!CT28</f>
        <v>0</v>
      </c>
      <c r="CV27" s="59">
        <f>+$D27*Vendite!CU28</f>
        <v>0</v>
      </c>
      <c r="CW27" s="59">
        <f>+$D27*Vendite!CV28</f>
        <v>0</v>
      </c>
      <c r="CX27" s="59">
        <f>+$D27*Vendite!CW28</f>
        <v>0</v>
      </c>
      <c r="CY27" s="59">
        <f>+$D27*Vendite!CX28</f>
        <v>0</v>
      </c>
      <c r="CZ27" s="59">
        <f>+$D27*Vendite!CY28</f>
        <v>0</v>
      </c>
      <c r="DA27" s="59">
        <f>+$D27*Vendite!CZ28</f>
        <v>0</v>
      </c>
      <c r="DB27" s="59">
        <f>+$D27*Vendite!DA28</f>
        <v>0</v>
      </c>
      <c r="DC27" s="59">
        <f>+$D27*Vendite!DB28</f>
        <v>0</v>
      </c>
      <c r="DD27" s="59">
        <f>+$D27*Vendite!DC28</f>
        <v>0</v>
      </c>
      <c r="DE27" s="59">
        <f>+$D27*Vendite!DD28</f>
        <v>0</v>
      </c>
      <c r="DF27" s="59">
        <f>+$D27*Vendite!DE28</f>
        <v>0</v>
      </c>
      <c r="DG27" s="59">
        <f>+$D27*Vendite!DF28</f>
        <v>0</v>
      </c>
      <c r="DH27" s="59">
        <f>+$D27*Vendite!DG28</f>
        <v>0</v>
      </c>
      <c r="DI27" s="59">
        <f>+$D27*Vendite!DH28</f>
        <v>0</v>
      </c>
      <c r="DJ27" s="59">
        <f>+$D27*Vendite!DI28</f>
        <v>0</v>
      </c>
      <c r="DK27" s="59">
        <f>+$D27*Vendite!DJ28</f>
        <v>0</v>
      </c>
      <c r="DL27" s="59">
        <f>+$D27*Vendite!DK28</f>
        <v>0</v>
      </c>
      <c r="DM27" s="59">
        <f>+$D27*Vendite!DL28</f>
        <v>0</v>
      </c>
      <c r="DN27" s="59">
        <f>+$D27*Vendite!DM28</f>
        <v>0</v>
      </c>
      <c r="DO27" s="59">
        <f>+$D27*Vendite!DN28</f>
        <v>0</v>
      </c>
      <c r="DP27" s="59">
        <f>+$D27*Vendite!DO28</f>
        <v>0</v>
      </c>
      <c r="DQ27" s="59">
        <f>+$D27*Vendite!DP28</f>
        <v>0</v>
      </c>
      <c r="DR27" s="59">
        <f>+$D27*Vendite!DQ28</f>
        <v>0</v>
      </c>
      <c r="DS27" s="59">
        <f>+$D27*Vendite!DR28</f>
        <v>0</v>
      </c>
      <c r="DT27" s="59">
        <f>+$D27*Vendite!DS28</f>
        <v>0</v>
      </c>
      <c r="DU27" s="59">
        <f>+$D27*Vendite!DT28</f>
        <v>0</v>
      </c>
      <c r="DV27" s="59">
        <f>+$D27*Vendite!DU28</f>
        <v>0</v>
      </c>
      <c r="DW27" s="59">
        <f>+$D27*Vendite!DV28</f>
        <v>0</v>
      </c>
    </row>
    <row r="28" spans="3:127" ht="16.5" thickTop="1" thickBot="1" x14ac:dyDescent="0.3">
      <c r="C28" s="122">
        <f>+I_Vendite!C26</f>
        <v>0</v>
      </c>
      <c r="D28" s="57">
        <f>+I_Vendite!D26</f>
        <v>0</v>
      </c>
      <c r="E28" s="57">
        <f>+I_Vendite!E26</f>
        <v>0</v>
      </c>
      <c r="F28" s="58">
        <f>+I_Vendite!H26</f>
        <v>0</v>
      </c>
      <c r="H28" s="59">
        <f>+$D28*Vendite!G29</f>
        <v>0</v>
      </c>
      <c r="I28" s="59">
        <f>+$D28*Vendite!H29</f>
        <v>0</v>
      </c>
      <c r="J28" s="59">
        <f>+$D28*Vendite!I29</f>
        <v>0</v>
      </c>
      <c r="K28" s="59">
        <f>+$D28*Vendite!J29</f>
        <v>0</v>
      </c>
      <c r="L28" s="59">
        <f>+$D28*Vendite!K29</f>
        <v>0</v>
      </c>
      <c r="M28" s="59">
        <f>+$D28*Vendite!L29</f>
        <v>0</v>
      </c>
      <c r="N28" s="59">
        <f>+$D28*Vendite!M29</f>
        <v>0</v>
      </c>
      <c r="O28" s="59">
        <f>+$D28*Vendite!N29</f>
        <v>0</v>
      </c>
      <c r="P28" s="59">
        <f>+$D28*Vendite!O29</f>
        <v>0</v>
      </c>
      <c r="Q28" s="59">
        <f>+$D28*Vendite!P29</f>
        <v>0</v>
      </c>
      <c r="R28" s="59">
        <f>+$D28*Vendite!Q29</f>
        <v>0</v>
      </c>
      <c r="S28" s="59">
        <f>+$D28*Vendite!R29</f>
        <v>0</v>
      </c>
      <c r="T28" s="59">
        <f>+$D28*Vendite!S29</f>
        <v>0</v>
      </c>
      <c r="U28" s="59">
        <f>+$D28*Vendite!T29</f>
        <v>0</v>
      </c>
      <c r="V28" s="59">
        <f>+$D28*Vendite!U29</f>
        <v>0</v>
      </c>
      <c r="W28" s="59">
        <f>+$D28*Vendite!V29</f>
        <v>0</v>
      </c>
      <c r="X28" s="59">
        <f>+$D28*Vendite!W29</f>
        <v>0</v>
      </c>
      <c r="Y28" s="59">
        <f>+$D28*Vendite!X29</f>
        <v>0</v>
      </c>
      <c r="Z28" s="59">
        <f>+$D28*Vendite!Y29</f>
        <v>0</v>
      </c>
      <c r="AA28" s="59">
        <f>+$D28*Vendite!Z29</f>
        <v>0</v>
      </c>
      <c r="AB28" s="59">
        <f>+$D28*Vendite!AA29</f>
        <v>0</v>
      </c>
      <c r="AC28" s="59">
        <f>+$D28*Vendite!AB29</f>
        <v>0</v>
      </c>
      <c r="AD28" s="59">
        <f>+$D28*Vendite!AC29</f>
        <v>0</v>
      </c>
      <c r="AE28" s="59">
        <f>+$D28*Vendite!AD29</f>
        <v>0</v>
      </c>
      <c r="AF28" s="59">
        <f>+$D28*Vendite!AE29</f>
        <v>0</v>
      </c>
      <c r="AG28" s="59">
        <f>+$D28*Vendite!AF29</f>
        <v>0</v>
      </c>
      <c r="AH28" s="59">
        <f>+$D28*Vendite!AG29</f>
        <v>0</v>
      </c>
      <c r="AI28" s="59">
        <f>+$D28*Vendite!AH29</f>
        <v>0</v>
      </c>
      <c r="AJ28" s="59">
        <f>+$D28*Vendite!AI29</f>
        <v>0</v>
      </c>
      <c r="AK28" s="59">
        <f>+$D28*Vendite!AJ29</f>
        <v>0</v>
      </c>
      <c r="AL28" s="59">
        <f>+$D28*Vendite!AK29</f>
        <v>0</v>
      </c>
      <c r="AM28" s="59">
        <f>+$D28*Vendite!AL29</f>
        <v>0</v>
      </c>
      <c r="AN28" s="59">
        <f>+$D28*Vendite!AM29</f>
        <v>0</v>
      </c>
      <c r="AO28" s="59">
        <f>+$D28*Vendite!AN29</f>
        <v>0</v>
      </c>
      <c r="AP28" s="59">
        <f>+$D28*Vendite!AO29</f>
        <v>0</v>
      </c>
      <c r="AQ28" s="59">
        <f>+$D28*Vendite!AP29</f>
        <v>0</v>
      </c>
      <c r="AR28" s="59">
        <f>+$D28*Vendite!AQ29</f>
        <v>0</v>
      </c>
      <c r="AS28" s="59">
        <f>+$D28*Vendite!AR29</f>
        <v>0</v>
      </c>
      <c r="AT28" s="59">
        <f>+$D28*Vendite!AS29</f>
        <v>0</v>
      </c>
      <c r="AU28" s="59">
        <f>+$D28*Vendite!AT29</f>
        <v>0</v>
      </c>
      <c r="AV28" s="59">
        <f>+$D28*Vendite!AU29</f>
        <v>0</v>
      </c>
      <c r="AW28" s="59">
        <f>+$D28*Vendite!AV29</f>
        <v>0</v>
      </c>
      <c r="AX28" s="59">
        <f>+$D28*Vendite!AW29</f>
        <v>0</v>
      </c>
      <c r="AY28" s="59">
        <f>+$D28*Vendite!AX29</f>
        <v>0</v>
      </c>
      <c r="AZ28" s="59">
        <f>+$D28*Vendite!AY29</f>
        <v>0</v>
      </c>
      <c r="BA28" s="59">
        <f>+$D28*Vendite!AZ29</f>
        <v>0</v>
      </c>
      <c r="BB28" s="59">
        <f>+$D28*Vendite!BA29</f>
        <v>0</v>
      </c>
      <c r="BC28" s="59">
        <f>+$D28*Vendite!BB29</f>
        <v>0</v>
      </c>
      <c r="BD28" s="59">
        <f>+$D28*Vendite!BC29</f>
        <v>0</v>
      </c>
      <c r="BE28" s="59">
        <f>+$D28*Vendite!BD29</f>
        <v>0</v>
      </c>
      <c r="BF28" s="59">
        <f>+$D28*Vendite!BE29</f>
        <v>0</v>
      </c>
      <c r="BG28" s="59">
        <f>+$D28*Vendite!BF29</f>
        <v>0</v>
      </c>
      <c r="BH28" s="59">
        <f>+$D28*Vendite!BG29</f>
        <v>0</v>
      </c>
      <c r="BI28" s="59">
        <f>+$D28*Vendite!BH29</f>
        <v>0</v>
      </c>
      <c r="BJ28" s="59">
        <f>+$D28*Vendite!BI29</f>
        <v>0</v>
      </c>
      <c r="BK28" s="59">
        <f>+$D28*Vendite!BJ29</f>
        <v>0</v>
      </c>
      <c r="BL28" s="59">
        <f>+$D28*Vendite!BK29</f>
        <v>0</v>
      </c>
      <c r="BM28" s="59">
        <f>+$D28*Vendite!BL29</f>
        <v>0</v>
      </c>
      <c r="BN28" s="59">
        <f>+$D28*Vendite!BM29</f>
        <v>0</v>
      </c>
      <c r="BO28" s="59">
        <f>+$D28*Vendite!BN29</f>
        <v>0</v>
      </c>
      <c r="BP28" s="59">
        <f>+$D28*Vendite!BO29</f>
        <v>0</v>
      </c>
      <c r="BQ28" s="59">
        <f>+$D28*Vendite!BP29</f>
        <v>0</v>
      </c>
      <c r="BR28" s="59">
        <f>+$D28*Vendite!BQ29</f>
        <v>0</v>
      </c>
      <c r="BS28" s="59">
        <f>+$D28*Vendite!BR29</f>
        <v>0</v>
      </c>
      <c r="BT28" s="59">
        <f>+$D28*Vendite!BS29</f>
        <v>0</v>
      </c>
      <c r="BU28" s="59">
        <f>+$D28*Vendite!BT29</f>
        <v>0</v>
      </c>
      <c r="BV28" s="59">
        <f>+$D28*Vendite!BU29</f>
        <v>0</v>
      </c>
      <c r="BW28" s="59">
        <f>+$D28*Vendite!BV29</f>
        <v>0</v>
      </c>
      <c r="BX28" s="59">
        <f>+$D28*Vendite!BW29</f>
        <v>0</v>
      </c>
      <c r="BY28" s="59">
        <f>+$D28*Vendite!BX29</f>
        <v>0</v>
      </c>
      <c r="BZ28" s="59">
        <f>+$D28*Vendite!BY29</f>
        <v>0</v>
      </c>
      <c r="CA28" s="59">
        <f>+$D28*Vendite!BZ29</f>
        <v>0</v>
      </c>
      <c r="CB28" s="59">
        <f>+$D28*Vendite!CA29</f>
        <v>0</v>
      </c>
      <c r="CC28" s="59">
        <f>+$D28*Vendite!CB29</f>
        <v>0</v>
      </c>
      <c r="CD28" s="59">
        <f>+$D28*Vendite!CC29</f>
        <v>0</v>
      </c>
      <c r="CE28" s="59">
        <f>+$D28*Vendite!CD29</f>
        <v>0</v>
      </c>
      <c r="CF28" s="59">
        <f>+$D28*Vendite!CE29</f>
        <v>0</v>
      </c>
      <c r="CG28" s="59">
        <f>+$D28*Vendite!CF29</f>
        <v>0</v>
      </c>
      <c r="CH28" s="59">
        <f>+$D28*Vendite!CG29</f>
        <v>0</v>
      </c>
      <c r="CI28" s="59">
        <f>+$D28*Vendite!CH29</f>
        <v>0</v>
      </c>
      <c r="CJ28" s="59">
        <f>+$D28*Vendite!CI29</f>
        <v>0</v>
      </c>
      <c r="CK28" s="59">
        <f>+$D28*Vendite!CJ29</f>
        <v>0</v>
      </c>
      <c r="CL28" s="59">
        <f>+$D28*Vendite!CK29</f>
        <v>0</v>
      </c>
      <c r="CM28" s="59">
        <f>+$D28*Vendite!CL29</f>
        <v>0</v>
      </c>
      <c r="CN28" s="59">
        <f>+$D28*Vendite!CM29</f>
        <v>0</v>
      </c>
      <c r="CO28" s="59">
        <f>+$D28*Vendite!CN29</f>
        <v>0</v>
      </c>
      <c r="CP28" s="59">
        <f>+$D28*Vendite!CO29</f>
        <v>0</v>
      </c>
      <c r="CQ28" s="59">
        <f>+$D28*Vendite!CP29</f>
        <v>0</v>
      </c>
      <c r="CR28" s="59">
        <f>+$D28*Vendite!CQ29</f>
        <v>0</v>
      </c>
      <c r="CS28" s="59">
        <f>+$D28*Vendite!CR29</f>
        <v>0</v>
      </c>
      <c r="CT28" s="59">
        <f>+$D28*Vendite!CS29</f>
        <v>0</v>
      </c>
      <c r="CU28" s="59">
        <f>+$D28*Vendite!CT29</f>
        <v>0</v>
      </c>
      <c r="CV28" s="59">
        <f>+$D28*Vendite!CU29</f>
        <v>0</v>
      </c>
      <c r="CW28" s="59">
        <f>+$D28*Vendite!CV29</f>
        <v>0</v>
      </c>
      <c r="CX28" s="59">
        <f>+$D28*Vendite!CW29</f>
        <v>0</v>
      </c>
      <c r="CY28" s="59">
        <f>+$D28*Vendite!CX29</f>
        <v>0</v>
      </c>
      <c r="CZ28" s="59">
        <f>+$D28*Vendite!CY29</f>
        <v>0</v>
      </c>
      <c r="DA28" s="59">
        <f>+$D28*Vendite!CZ29</f>
        <v>0</v>
      </c>
      <c r="DB28" s="59">
        <f>+$D28*Vendite!DA29</f>
        <v>0</v>
      </c>
      <c r="DC28" s="59">
        <f>+$D28*Vendite!DB29</f>
        <v>0</v>
      </c>
      <c r="DD28" s="59">
        <f>+$D28*Vendite!DC29</f>
        <v>0</v>
      </c>
      <c r="DE28" s="59">
        <f>+$D28*Vendite!DD29</f>
        <v>0</v>
      </c>
      <c r="DF28" s="59">
        <f>+$D28*Vendite!DE29</f>
        <v>0</v>
      </c>
      <c r="DG28" s="59">
        <f>+$D28*Vendite!DF29</f>
        <v>0</v>
      </c>
      <c r="DH28" s="59">
        <f>+$D28*Vendite!DG29</f>
        <v>0</v>
      </c>
      <c r="DI28" s="59">
        <f>+$D28*Vendite!DH29</f>
        <v>0</v>
      </c>
      <c r="DJ28" s="59">
        <f>+$D28*Vendite!DI29</f>
        <v>0</v>
      </c>
      <c r="DK28" s="59">
        <f>+$D28*Vendite!DJ29</f>
        <v>0</v>
      </c>
      <c r="DL28" s="59">
        <f>+$D28*Vendite!DK29</f>
        <v>0</v>
      </c>
      <c r="DM28" s="59">
        <f>+$D28*Vendite!DL29</f>
        <v>0</v>
      </c>
      <c r="DN28" s="59">
        <f>+$D28*Vendite!DM29</f>
        <v>0</v>
      </c>
      <c r="DO28" s="59">
        <f>+$D28*Vendite!DN29</f>
        <v>0</v>
      </c>
      <c r="DP28" s="59">
        <f>+$D28*Vendite!DO29</f>
        <v>0</v>
      </c>
      <c r="DQ28" s="59">
        <f>+$D28*Vendite!DP29</f>
        <v>0</v>
      </c>
      <c r="DR28" s="59">
        <f>+$D28*Vendite!DQ29</f>
        <v>0</v>
      </c>
      <c r="DS28" s="59">
        <f>+$D28*Vendite!DR29</f>
        <v>0</v>
      </c>
      <c r="DT28" s="59">
        <f>+$D28*Vendite!DS29</f>
        <v>0</v>
      </c>
      <c r="DU28" s="59">
        <f>+$D28*Vendite!DT29</f>
        <v>0</v>
      </c>
      <c r="DV28" s="59">
        <f>+$D28*Vendite!DU29</f>
        <v>0</v>
      </c>
      <c r="DW28" s="59">
        <f>+$D28*Vendite!DV29</f>
        <v>0</v>
      </c>
    </row>
    <row r="29" spans="3:127" ht="16.5" thickTop="1" thickBot="1" x14ac:dyDescent="0.3">
      <c r="C29" s="122">
        <f>+I_Vendite!C27</f>
        <v>0</v>
      </c>
      <c r="D29" s="57">
        <f>+I_Vendite!D27</f>
        <v>0</v>
      </c>
      <c r="E29" s="57">
        <f>+I_Vendite!E27</f>
        <v>0</v>
      </c>
      <c r="F29" s="58">
        <f>+I_Vendite!H27</f>
        <v>0</v>
      </c>
      <c r="H29" s="59">
        <f>+$D29*Vendite!G30</f>
        <v>0</v>
      </c>
      <c r="I29" s="59">
        <f>+$D29*Vendite!H30</f>
        <v>0</v>
      </c>
      <c r="J29" s="59">
        <f>+$D29*Vendite!I30</f>
        <v>0</v>
      </c>
      <c r="K29" s="59">
        <f>+$D29*Vendite!J30</f>
        <v>0</v>
      </c>
      <c r="L29" s="59">
        <f>+$D29*Vendite!K30</f>
        <v>0</v>
      </c>
      <c r="M29" s="59">
        <f>+$D29*Vendite!L30</f>
        <v>0</v>
      </c>
      <c r="N29" s="59">
        <f>+$D29*Vendite!M30</f>
        <v>0</v>
      </c>
      <c r="O29" s="59">
        <f>+$D29*Vendite!N30</f>
        <v>0</v>
      </c>
      <c r="P29" s="59">
        <f>+$D29*Vendite!O30</f>
        <v>0</v>
      </c>
      <c r="Q29" s="59">
        <f>+$D29*Vendite!P30</f>
        <v>0</v>
      </c>
      <c r="R29" s="59">
        <f>+$D29*Vendite!Q30</f>
        <v>0</v>
      </c>
      <c r="S29" s="59">
        <f>+$D29*Vendite!R30</f>
        <v>0</v>
      </c>
      <c r="T29" s="59">
        <f>+$D29*Vendite!S30</f>
        <v>0</v>
      </c>
      <c r="U29" s="59">
        <f>+$D29*Vendite!T30</f>
        <v>0</v>
      </c>
      <c r="V29" s="59">
        <f>+$D29*Vendite!U30</f>
        <v>0</v>
      </c>
      <c r="W29" s="59">
        <f>+$D29*Vendite!V30</f>
        <v>0</v>
      </c>
      <c r="X29" s="59">
        <f>+$D29*Vendite!W30</f>
        <v>0</v>
      </c>
      <c r="Y29" s="59">
        <f>+$D29*Vendite!X30</f>
        <v>0</v>
      </c>
      <c r="Z29" s="59">
        <f>+$D29*Vendite!Y30</f>
        <v>0</v>
      </c>
      <c r="AA29" s="59">
        <f>+$D29*Vendite!Z30</f>
        <v>0</v>
      </c>
      <c r="AB29" s="59">
        <f>+$D29*Vendite!AA30</f>
        <v>0</v>
      </c>
      <c r="AC29" s="59">
        <f>+$D29*Vendite!AB30</f>
        <v>0</v>
      </c>
      <c r="AD29" s="59">
        <f>+$D29*Vendite!AC30</f>
        <v>0</v>
      </c>
      <c r="AE29" s="59">
        <f>+$D29*Vendite!AD30</f>
        <v>0</v>
      </c>
      <c r="AF29" s="59">
        <f>+$D29*Vendite!AE30</f>
        <v>0</v>
      </c>
      <c r="AG29" s="59">
        <f>+$D29*Vendite!AF30</f>
        <v>0</v>
      </c>
      <c r="AH29" s="59">
        <f>+$D29*Vendite!AG30</f>
        <v>0</v>
      </c>
      <c r="AI29" s="59">
        <f>+$D29*Vendite!AH30</f>
        <v>0</v>
      </c>
      <c r="AJ29" s="59">
        <f>+$D29*Vendite!AI30</f>
        <v>0</v>
      </c>
      <c r="AK29" s="59">
        <f>+$D29*Vendite!AJ30</f>
        <v>0</v>
      </c>
      <c r="AL29" s="59">
        <f>+$D29*Vendite!AK30</f>
        <v>0</v>
      </c>
      <c r="AM29" s="59">
        <f>+$D29*Vendite!AL30</f>
        <v>0</v>
      </c>
      <c r="AN29" s="59">
        <f>+$D29*Vendite!AM30</f>
        <v>0</v>
      </c>
      <c r="AO29" s="59">
        <f>+$D29*Vendite!AN30</f>
        <v>0</v>
      </c>
      <c r="AP29" s="59">
        <f>+$D29*Vendite!AO30</f>
        <v>0</v>
      </c>
      <c r="AQ29" s="59">
        <f>+$D29*Vendite!AP30</f>
        <v>0</v>
      </c>
      <c r="AR29" s="59">
        <f>+$D29*Vendite!AQ30</f>
        <v>0</v>
      </c>
      <c r="AS29" s="59">
        <f>+$D29*Vendite!AR30</f>
        <v>0</v>
      </c>
      <c r="AT29" s="59">
        <f>+$D29*Vendite!AS30</f>
        <v>0</v>
      </c>
      <c r="AU29" s="59">
        <f>+$D29*Vendite!AT30</f>
        <v>0</v>
      </c>
      <c r="AV29" s="59">
        <f>+$D29*Vendite!AU30</f>
        <v>0</v>
      </c>
      <c r="AW29" s="59">
        <f>+$D29*Vendite!AV30</f>
        <v>0</v>
      </c>
      <c r="AX29" s="59">
        <f>+$D29*Vendite!AW30</f>
        <v>0</v>
      </c>
      <c r="AY29" s="59">
        <f>+$D29*Vendite!AX30</f>
        <v>0</v>
      </c>
      <c r="AZ29" s="59">
        <f>+$D29*Vendite!AY30</f>
        <v>0</v>
      </c>
      <c r="BA29" s="59">
        <f>+$D29*Vendite!AZ30</f>
        <v>0</v>
      </c>
      <c r="BB29" s="59">
        <f>+$D29*Vendite!BA30</f>
        <v>0</v>
      </c>
      <c r="BC29" s="59">
        <f>+$D29*Vendite!BB30</f>
        <v>0</v>
      </c>
      <c r="BD29" s="59">
        <f>+$D29*Vendite!BC30</f>
        <v>0</v>
      </c>
      <c r="BE29" s="59">
        <f>+$D29*Vendite!BD30</f>
        <v>0</v>
      </c>
      <c r="BF29" s="59">
        <f>+$D29*Vendite!BE30</f>
        <v>0</v>
      </c>
      <c r="BG29" s="59">
        <f>+$D29*Vendite!BF30</f>
        <v>0</v>
      </c>
      <c r="BH29" s="59">
        <f>+$D29*Vendite!BG30</f>
        <v>0</v>
      </c>
      <c r="BI29" s="59">
        <f>+$D29*Vendite!BH30</f>
        <v>0</v>
      </c>
      <c r="BJ29" s="59">
        <f>+$D29*Vendite!BI30</f>
        <v>0</v>
      </c>
      <c r="BK29" s="59">
        <f>+$D29*Vendite!BJ30</f>
        <v>0</v>
      </c>
      <c r="BL29" s="59">
        <f>+$D29*Vendite!BK30</f>
        <v>0</v>
      </c>
      <c r="BM29" s="59">
        <f>+$D29*Vendite!BL30</f>
        <v>0</v>
      </c>
      <c r="BN29" s="59">
        <f>+$D29*Vendite!BM30</f>
        <v>0</v>
      </c>
      <c r="BO29" s="59">
        <f>+$D29*Vendite!BN30</f>
        <v>0</v>
      </c>
      <c r="BP29" s="59">
        <f>+$D29*Vendite!BO30</f>
        <v>0</v>
      </c>
      <c r="BQ29" s="59">
        <f>+$D29*Vendite!BP30</f>
        <v>0</v>
      </c>
      <c r="BR29" s="59">
        <f>+$D29*Vendite!BQ30</f>
        <v>0</v>
      </c>
      <c r="BS29" s="59">
        <f>+$D29*Vendite!BR30</f>
        <v>0</v>
      </c>
      <c r="BT29" s="59">
        <f>+$D29*Vendite!BS30</f>
        <v>0</v>
      </c>
      <c r="BU29" s="59">
        <f>+$D29*Vendite!BT30</f>
        <v>0</v>
      </c>
      <c r="BV29" s="59">
        <f>+$D29*Vendite!BU30</f>
        <v>0</v>
      </c>
      <c r="BW29" s="59">
        <f>+$D29*Vendite!BV30</f>
        <v>0</v>
      </c>
      <c r="BX29" s="59">
        <f>+$D29*Vendite!BW30</f>
        <v>0</v>
      </c>
      <c r="BY29" s="59">
        <f>+$D29*Vendite!BX30</f>
        <v>0</v>
      </c>
      <c r="BZ29" s="59">
        <f>+$D29*Vendite!BY30</f>
        <v>0</v>
      </c>
      <c r="CA29" s="59">
        <f>+$D29*Vendite!BZ30</f>
        <v>0</v>
      </c>
      <c r="CB29" s="59">
        <f>+$D29*Vendite!CA30</f>
        <v>0</v>
      </c>
      <c r="CC29" s="59">
        <f>+$D29*Vendite!CB30</f>
        <v>0</v>
      </c>
      <c r="CD29" s="59">
        <f>+$D29*Vendite!CC30</f>
        <v>0</v>
      </c>
      <c r="CE29" s="59">
        <f>+$D29*Vendite!CD30</f>
        <v>0</v>
      </c>
      <c r="CF29" s="59">
        <f>+$D29*Vendite!CE30</f>
        <v>0</v>
      </c>
      <c r="CG29" s="59">
        <f>+$D29*Vendite!CF30</f>
        <v>0</v>
      </c>
      <c r="CH29" s="59">
        <f>+$D29*Vendite!CG30</f>
        <v>0</v>
      </c>
      <c r="CI29" s="59">
        <f>+$D29*Vendite!CH30</f>
        <v>0</v>
      </c>
      <c r="CJ29" s="59">
        <f>+$D29*Vendite!CI30</f>
        <v>0</v>
      </c>
      <c r="CK29" s="59">
        <f>+$D29*Vendite!CJ30</f>
        <v>0</v>
      </c>
      <c r="CL29" s="59">
        <f>+$D29*Vendite!CK30</f>
        <v>0</v>
      </c>
      <c r="CM29" s="59">
        <f>+$D29*Vendite!CL30</f>
        <v>0</v>
      </c>
      <c r="CN29" s="59">
        <f>+$D29*Vendite!CM30</f>
        <v>0</v>
      </c>
      <c r="CO29" s="59">
        <f>+$D29*Vendite!CN30</f>
        <v>0</v>
      </c>
      <c r="CP29" s="59">
        <f>+$D29*Vendite!CO30</f>
        <v>0</v>
      </c>
      <c r="CQ29" s="59">
        <f>+$D29*Vendite!CP30</f>
        <v>0</v>
      </c>
      <c r="CR29" s="59">
        <f>+$D29*Vendite!CQ30</f>
        <v>0</v>
      </c>
      <c r="CS29" s="59">
        <f>+$D29*Vendite!CR30</f>
        <v>0</v>
      </c>
      <c r="CT29" s="59">
        <f>+$D29*Vendite!CS30</f>
        <v>0</v>
      </c>
      <c r="CU29" s="59">
        <f>+$D29*Vendite!CT30</f>
        <v>0</v>
      </c>
      <c r="CV29" s="59">
        <f>+$D29*Vendite!CU30</f>
        <v>0</v>
      </c>
      <c r="CW29" s="59">
        <f>+$D29*Vendite!CV30</f>
        <v>0</v>
      </c>
      <c r="CX29" s="59">
        <f>+$D29*Vendite!CW30</f>
        <v>0</v>
      </c>
      <c r="CY29" s="59">
        <f>+$D29*Vendite!CX30</f>
        <v>0</v>
      </c>
      <c r="CZ29" s="59">
        <f>+$D29*Vendite!CY30</f>
        <v>0</v>
      </c>
      <c r="DA29" s="59">
        <f>+$D29*Vendite!CZ30</f>
        <v>0</v>
      </c>
      <c r="DB29" s="59">
        <f>+$D29*Vendite!DA30</f>
        <v>0</v>
      </c>
      <c r="DC29" s="59">
        <f>+$D29*Vendite!DB30</f>
        <v>0</v>
      </c>
      <c r="DD29" s="59">
        <f>+$D29*Vendite!DC30</f>
        <v>0</v>
      </c>
      <c r="DE29" s="59">
        <f>+$D29*Vendite!DD30</f>
        <v>0</v>
      </c>
      <c r="DF29" s="59">
        <f>+$D29*Vendite!DE30</f>
        <v>0</v>
      </c>
      <c r="DG29" s="59">
        <f>+$D29*Vendite!DF30</f>
        <v>0</v>
      </c>
      <c r="DH29" s="59">
        <f>+$D29*Vendite!DG30</f>
        <v>0</v>
      </c>
      <c r="DI29" s="59">
        <f>+$D29*Vendite!DH30</f>
        <v>0</v>
      </c>
      <c r="DJ29" s="59">
        <f>+$D29*Vendite!DI30</f>
        <v>0</v>
      </c>
      <c r="DK29" s="59">
        <f>+$D29*Vendite!DJ30</f>
        <v>0</v>
      </c>
      <c r="DL29" s="59">
        <f>+$D29*Vendite!DK30</f>
        <v>0</v>
      </c>
      <c r="DM29" s="59">
        <f>+$D29*Vendite!DL30</f>
        <v>0</v>
      </c>
      <c r="DN29" s="59">
        <f>+$D29*Vendite!DM30</f>
        <v>0</v>
      </c>
      <c r="DO29" s="59">
        <f>+$D29*Vendite!DN30</f>
        <v>0</v>
      </c>
      <c r="DP29" s="59">
        <f>+$D29*Vendite!DO30</f>
        <v>0</v>
      </c>
      <c r="DQ29" s="59">
        <f>+$D29*Vendite!DP30</f>
        <v>0</v>
      </c>
      <c r="DR29" s="59">
        <f>+$D29*Vendite!DQ30</f>
        <v>0</v>
      </c>
      <c r="DS29" s="59">
        <f>+$D29*Vendite!DR30</f>
        <v>0</v>
      </c>
      <c r="DT29" s="59">
        <f>+$D29*Vendite!DS30</f>
        <v>0</v>
      </c>
      <c r="DU29" s="59">
        <f>+$D29*Vendite!DT30</f>
        <v>0</v>
      </c>
      <c r="DV29" s="59">
        <f>+$D29*Vendite!DU30</f>
        <v>0</v>
      </c>
      <c r="DW29" s="59">
        <f>+$D29*Vendite!DV30</f>
        <v>0</v>
      </c>
    </row>
    <row r="30" spans="3:127" ht="16.5" thickTop="1" thickBot="1" x14ac:dyDescent="0.3">
      <c r="C30" s="122">
        <f>+I_Vendite!C28</f>
        <v>0</v>
      </c>
      <c r="D30" s="57">
        <f>+I_Vendite!D28</f>
        <v>0</v>
      </c>
      <c r="E30" s="57">
        <f>+I_Vendite!E28</f>
        <v>0</v>
      </c>
      <c r="F30" s="58">
        <f>+I_Vendite!H28</f>
        <v>0</v>
      </c>
      <c r="H30" s="59">
        <f>+$D30*Vendite!G31</f>
        <v>0</v>
      </c>
      <c r="I30" s="59">
        <f>+$D30*Vendite!H31</f>
        <v>0</v>
      </c>
      <c r="J30" s="59">
        <f>+$D30*Vendite!I31</f>
        <v>0</v>
      </c>
      <c r="K30" s="59">
        <f>+$D30*Vendite!J31</f>
        <v>0</v>
      </c>
      <c r="L30" s="59">
        <f>+$D30*Vendite!K31</f>
        <v>0</v>
      </c>
      <c r="M30" s="59">
        <f>+$D30*Vendite!L31</f>
        <v>0</v>
      </c>
      <c r="N30" s="59">
        <f>+$D30*Vendite!M31</f>
        <v>0</v>
      </c>
      <c r="O30" s="59">
        <f>+$D30*Vendite!N31</f>
        <v>0</v>
      </c>
      <c r="P30" s="59">
        <f>+$D30*Vendite!O31</f>
        <v>0</v>
      </c>
      <c r="Q30" s="59">
        <f>+$D30*Vendite!P31</f>
        <v>0</v>
      </c>
      <c r="R30" s="59">
        <f>+$D30*Vendite!Q31</f>
        <v>0</v>
      </c>
      <c r="S30" s="59">
        <f>+$D30*Vendite!R31</f>
        <v>0</v>
      </c>
      <c r="T30" s="59">
        <f>+$D30*Vendite!S31</f>
        <v>0</v>
      </c>
      <c r="U30" s="59">
        <f>+$D30*Vendite!T31</f>
        <v>0</v>
      </c>
      <c r="V30" s="59">
        <f>+$D30*Vendite!U31</f>
        <v>0</v>
      </c>
      <c r="W30" s="59">
        <f>+$D30*Vendite!V31</f>
        <v>0</v>
      </c>
      <c r="X30" s="59">
        <f>+$D30*Vendite!W31</f>
        <v>0</v>
      </c>
      <c r="Y30" s="59">
        <f>+$D30*Vendite!X31</f>
        <v>0</v>
      </c>
      <c r="Z30" s="59">
        <f>+$D30*Vendite!Y31</f>
        <v>0</v>
      </c>
      <c r="AA30" s="59">
        <f>+$D30*Vendite!Z31</f>
        <v>0</v>
      </c>
      <c r="AB30" s="59">
        <f>+$D30*Vendite!AA31</f>
        <v>0</v>
      </c>
      <c r="AC30" s="59">
        <f>+$D30*Vendite!AB31</f>
        <v>0</v>
      </c>
      <c r="AD30" s="59">
        <f>+$D30*Vendite!AC31</f>
        <v>0</v>
      </c>
      <c r="AE30" s="59">
        <f>+$D30*Vendite!AD31</f>
        <v>0</v>
      </c>
      <c r="AF30" s="59">
        <f>+$D30*Vendite!AE31</f>
        <v>0</v>
      </c>
      <c r="AG30" s="59">
        <f>+$D30*Vendite!AF31</f>
        <v>0</v>
      </c>
      <c r="AH30" s="59">
        <f>+$D30*Vendite!AG31</f>
        <v>0</v>
      </c>
      <c r="AI30" s="59">
        <f>+$D30*Vendite!AH31</f>
        <v>0</v>
      </c>
      <c r="AJ30" s="59">
        <f>+$D30*Vendite!AI31</f>
        <v>0</v>
      </c>
      <c r="AK30" s="59">
        <f>+$D30*Vendite!AJ31</f>
        <v>0</v>
      </c>
      <c r="AL30" s="59">
        <f>+$D30*Vendite!AK31</f>
        <v>0</v>
      </c>
      <c r="AM30" s="59">
        <f>+$D30*Vendite!AL31</f>
        <v>0</v>
      </c>
      <c r="AN30" s="59">
        <f>+$D30*Vendite!AM31</f>
        <v>0</v>
      </c>
      <c r="AO30" s="59">
        <f>+$D30*Vendite!AN31</f>
        <v>0</v>
      </c>
      <c r="AP30" s="59">
        <f>+$D30*Vendite!AO31</f>
        <v>0</v>
      </c>
      <c r="AQ30" s="59">
        <f>+$D30*Vendite!AP31</f>
        <v>0</v>
      </c>
      <c r="AR30" s="59">
        <f>+$D30*Vendite!AQ31</f>
        <v>0</v>
      </c>
      <c r="AS30" s="59">
        <f>+$D30*Vendite!AR31</f>
        <v>0</v>
      </c>
      <c r="AT30" s="59">
        <f>+$D30*Vendite!AS31</f>
        <v>0</v>
      </c>
      <c r="AU30" s="59">
        <f>+$D30*Vendite!AT31</f>
        <v>0</v>
      </c>
      <c r="AV30" s="59">
        <f>+$D30*Vendite!AU31</f>
        <v>0</v>
      </c>
      <c r="AW30" s="59">
        <f>+$D30*Vendite!AV31</f>
        <v>0</v>
      </c>
      <c r="AX30" s="59">
        <f>+$D30*Vendite!AW31</f>
        <v>0</v>
      </c>
      <c r="AY30" s="59">
        <f>+$D30*Vendite!AX31</f>
        <v>0</v>
      </c>
      <c r="AZ30" s="59">
        <f>+$D30*Vendite!AY31</f>
        <v>0</v>
      </c>
      <c r="BA30" s="59">
        <f>+$D30*Vendite!AZ31</f>
        <v>0</v>
      </c>
      <c r="BB30" s="59">
        <f>+$D30*Vendite!BA31</f>
        <v>0</v>
      </c>
      <c r="BC30" s="59">
        <f>+$D30*Vendite!BB31</f>
        <v>0</v>
      </c>
      <c r="BD30" s="59">
        <f>+$D30*Vendite!BC31</f>
        <v>0</v>
      </c>
      <c r="BE30" s="59">
        <f>+$D30*Vendite!BD31</f>
        <v>0</v>
      </c>
      <c r="BF30" s="59">
        <f>+$D30*Vendite!BE31</f>
        <v>0</v>
      </c>
      <c r="BG30" s="59">
        <f>+$D30*Vendite!BF31</f>
        <v>0</v>
      </c>
      <c r="BH30" s="59">
        <f>+$D30*Vendite!BG31</f>
        <v>0</v>
      </c>
      <c r="BI30" s="59">
        <f>+$D30*Vendite!BH31</f>
        <v>0</v>
      </c>
      <c r="BJ30" s="59">
        <f>+$D30*Vendite!BI31</f>
        <v>0</v>
      </c>
      <c r="BK30" s="59">
        <f>+$D30*Vendite!BJ31</f>
        <v>0</v>
      </c>
      <c r="BL30" s="59">
        <f>+$D30*Vendite!BK31</f>
        <v>0</v>
      </c>
      <c r="BM30" s="59">
        <f>+$D30*Vendite!BL31</f>
        <v>0</v>
      </c>
      <c r="BN30" s="59">
        <f>+$D30*Vendite!BM31</f>
        <v>0</v>
      </c>
      <c r="BO30" s="59">
        <f>+$D30*Vendite!BN31</f>
        <v>0</v>
      </c>
      <c r="BP30" s="59">
        <f>+$D30*Vendite!BO31</f>
        <v>0</v>
      </c>
      <c r="BQ30" s="59">
        <f>+$D30*Vendite!BP31</f>
        <v>0</v>
      </c>
      <c r="BR30" s="59">
        <f>+$D30*Vendite!BQ31</f>
        <v>0</v>
      </c>
      <c r="BS30" s="59">
        <f>+$D30*Vendite!BR31</f>
        <v>0</v>
      </c>
      <c r="BT30" s="59">
        <f>+$D30*Vendite!BS31</f>
        <v>0</v>
      </c>
      <c r="BU30" s="59">
        <f>+$D30*Vendite!BT31</f>
        <v>0</v>
      </c>
      <c r="BV30" s="59">
        <f>+$D30*Vendite!BU31</f>
        <v>0</v>
      </c>
      <c r="BW30" s="59">
        <f>+$D30*Vendite!BV31</f>
        <v>0</v>
      </c>
      <c r="BX30" s="59">
        <f>+$D30*Vendite!BW31</f>
        <v>0</v>
      </c>
      <c r="BY30" s="59">
        <f>+$D30*Vendite!BX31</f>
        <v>0</v>
      </c>
      <c r="BZ30" s="59">
        <f>+$D30*Vendite!BY31</f>
        <v>0</v>
      </c>
      <c r="CA30" s="59">
        <f>+$D30*Vendite!BZ31</f>
        <v>0</v>
      </c>
      <c r="CB30" s="59">
        <f>+$D30*Vendite!CA31</f>
        <v>0</v>
      </c>
      <c r="CC30" s="59">
        <f>+$D30*Vendite!CB31</f>
        <v>0</v>
      </c>
      <c r="CD30" s="59">
        <f>+$D30*Vendite!CC31</f>
        <v>0</v>
      </c>
      <c r="CE30" s="59">
        <f>+$D30*Vendite!CD31</f>
        <v>0</v>
      </c>
      <c r="CF30" s="59">
        <f>+$D30*Vendite!CE31</f>
        <v>0</v>
      </c>
      <c r="CG30" s="59">
        <f>+$D30*Vendite!CF31</f>
        <v>0</v>
      </c>
      <c r="CH30" s="59">
        <f>+$D30*Vendite!CG31</f>
        <v>0</v>
      </c>
      <c r="CI30" s="59">
        <f>+$D30*Vendite!CH31</f>
        <v>0</v>
      </c>
      <c r="CJ30" s="59">
        <f>+$D30*Vendite!CI31</f>
        <v>0</v>
      </c>
      <c r="CK30" s="59">
        <f>+$D30*Vendite!CJ31</f>
        <v>0</v>
      </c>
      <c r="CL30" s="59">
        <f>+$D30*Vendite!CK31</f>
        <v>0</v>
      </c>
      <c r="CM30" s="59">
        <f>+$D30*Vendite!CL31</f>
        <v>0</v>
      </c>
      <c r="CN30" s="59">
        <f>+$D30*Vendite!CM31</f>
        <v>0</v>
      </c>
      <c r="CO30" s="59">
        <f>+$D30*Vendite!CN31</f>
        <v>0</v>
      </c>
      <c r="CP30" s="59">
        <f>+$D30*Vendite!CO31</f>
        <v>0</v>
      </c>
      <c r="CQ30" s="59">
        <f>+$D30*Vendite!CP31</f>
        <v>0</v>
      </c>
      <c r="CR30" s="59">
        <f>+$D30*Vendite!CQ31</f>
        <v>0</v>
      </c>
      <c r="CS30" s="59">
        <f>+$D30*Vendite!CR31</f>
        <v>0</v>
      </c>
      <c r="CT30" s="59">
        <f>+$D30*Vendite!CS31</f>
        <v>0</v>
      </c>
      <c r="CU30" s="59">
        <f>+$D30*Vendite!CT31</f>
        <v>0</v>
      </c>
      <c r="CV30" s="59">
        <f>+$D30*Vendite!CU31</f>
        <v>0</v>
      </c>
      <c r="CW30" s="59">
        <f>+$D30*Vendite!CV31</f>
        <v>0</v>
      </c>
      <c r="CX30" s="59">
        <f>+$D30*Vendite!CW31</f>
        <v>0</v>
      </c>
      <c r="CY30" s="59">
        <f>+$D30*Vendite!CX31</f>
        <v>0</v>
      </c>
      <c r="CZ30" s="59">
        <f>+$D30*Vendite!CY31</f>
        <v>0</v>
      </c>
      <c r="DA30" s="59">
        <f>+$D30*Vendite!CZ31</f>
        <v>0</v>
      </c>
      <c r="DB30" s="59">
        <f>+$D30*Vendite!DA31</f>
        <v>0</v>
      </c>
      <c r="DC30" s="59">
        <f>+$D30*Vendite!DB31</f>
        <v>0</v>
      </c>
      <c r="DD30" s="59">
        <f>+$D30*Vendite!DC31</f>
        <v>0</v>
      </c>
      <c r="DE30" s="59">
        <f>+$D30*Vendite!DD31</f>
        <v>0</v>
      </c>
      <c r="DF30" s="59">
        <f>+$D30*Vendite!DE31</f>
        <v>0</v>
      </c>
      <c r="DG30" s="59">
        <f>+$D30*Vendite!DF31</f>
        <v>0</v>
      </c>
      <c r="DH30" s="59">
        <f>+$D30*Vendite!DG31</f>
        <v>0</v>
      </c>
      <c r="DI30" s="59">
        <f>+$D30*Vendite!DH31</f>
        <v>0</v>
      </c>
      <c r="DJ30" s="59">
        <f>+$D30*Vendite!DI31</f>
        <v>0</v>
      </c>
      <c r="DK30" s="59">
        <f>+$D30*Vendite!DJ31</f>
        <v>0</v>
      </c>
      <c r="DL30" s="59">
        <f>+$D30*Vendite!DK31</f>
        <v>0</v>
      </c>
      <c r="DM30" s="59">
        <f>+$D30*Vendite!DL31</f>
        <v>0</v>
      </c>
      <c r="DN30" s="59">
        <f>+$D30*Vendite!DM31</f>
        <v>0</v>
      </c>
      <c r="DO30" s="59">
        <f>+$D30*Vendite!DN31</f>
        <v>0</v>
      </c>
      <c r="DP30" s="59">
        <f>+$D30*Vendite!DO31</f>
        <v>0</v>
      </c>
      <c r="DQ30" s="59">
        <f>+$D30*Vendite!DP31</f>
        <v>0</v>
      </c>
      <c r="DR30" s="59">
        <f>+$D30*Vendite!DQ31</f>
        <v>0</v>
      </c>
      <c r="DS30" s="59">
        <f>+$D30*Vendite!DR31</f>
        <v>0</v>
      </c>
      <c r="DT30" s="59">
        <f>+$D30*Vendite!DS31</f>
        <v>0</v>
      </c>
      <c r="DU30" s="59">
        <f>+$D30*Vendite!DT31</f>
        <v>0</v>
      </c>
      <c r="DV30" s="59">
        <f>+$D30*Vendite!DU31</f>
        <v>0</v>
      </c>
      <c r="DW30" s="59">
        <f>+$D30*Vendite!DV31</f>
        <v>0</v>
      </c>
    </row>
    <row r="31" spans="3:127" ht="16.5" thickTop="1" thickBot="1" x14ac:dyDescent="0.3">
      <c r="C31" s="122">
        <f>+I_Vendite!C29</f>
        <v>0</v>
      </c>
      <c r="D31" s="57">
        <f>+I_Vendite!D29</f>
        <v>0</v>
      </c>
      <c r="E31" s="57">
        <f>+I_Vendite!E29</f>
        <v>0</v>
      </c>
      <c r="F31" s="58">
        <f>+I_Vendite!H29</f>
        <v>0</v>
      </c>
      <c r="H31" s="59">
        <f>+$D31*Vendite!G32</f>
        <v>0</v>
      </c>
      <c r="I31" s="59">
        <f>+$D31*Vendite!H32</f>
        <v>0</v>
      </c>
      <c r="J31" s="59">
        <f>+$D31*Vendite!I32</f>
        <v>0</v>
      </c>
      <c r="K31" s="59">
        <f>+$D31*Vendite!J32</f>
        <v>0</v>
      </c>
      <c r="L31" s="59">
        <f>+$D31*Vendite!K32</f>
        <v>0</v>
      </c>
      <c r="M31" s="59">
        <f>+$D31*Vendite!L32</f>
        <v>0</v>
      </c>
      <c r="N31" s="59">
        <f>+$D31*Vendite!M32</f>
        <v>0</v>
      </c>
      <c r="O31" s="59">
        <f>+$D31*Vendite!N32</f>
        <v>0</v>
      </c>
      <c r="P31" s="59">
        <f>+$D31*Vendite!O32</f>
        <v>0</v>
      </c>
      <c r="Q31" s="59">
        <f>+$D31*Vendite!P32</f>
        <v>0</v>
      </c>
      <c r="R31" s="59">
        <f>+$D31*Vendite!Q32</f>
        <v>0</v>
      </c>
      <c r="S31" s="59">
        <f>+$D31*Vendite!R32</f>
        <v>0</v>
      </c>
      <c r="T31" s="59">
        <f>+$D31*Vendite!S32</f>
        <v>0</v>
      </c>
      <c r="U31" s="59">
        <f>+$D31*Vendite!T32</f>
        <v>0</v>
      </c>
      <c r="V31" s="59">
        <f>+$D31*Vendite!U32</f>
        <v>0</v>
      </c>
      <c r="W31" s="59">
        <f>+$D31*Vendite!V32</f>
        <v>0</v>
      </c>
      <c r="X31" s="59">
        <f>+$D31*Vendite!W32</f>
        <v>0</v>
      </c>
      <c r="Y31" s="59">
        <f>+$D31*Vendite!X32</f>
        <v>0</v>
      </c>
      <c r="Z31" s="59">
        <f>+$D31*Vendite!Y32</f>
        <v>0</v>
      </c>
      <c r="AA31" s="59">
        <f>+$D31*Vendite!Z32</f>
        <v>0</v>
      </c>
      <c r="AB31" s="59">
        <f>+$D31*Vendite!AA32</f>
        <v>0</v>
      </c>
      <c r="AC31" s="59">
        <f>+$D31*Vendite!AB32</f>
        <v>0</v>
      </c>
      <c r="AD31" s="59">
        <f>+$D31*Vendite!AC32</f>
        <v>0</v>
      </c>
      <c r="AE31" s="59">
        <f>+$D31*Vendite!AD32</f>
        <v>0</v>
      </c>
      <c r="AF31" s="59">
        <f>+$D31*Vendite!AE32</f>
        <v>0</v>
      </c>
      <c r="AG31" s="59">
        <f>+$D31*Vendite!AF32</f>
        <v>0</v>
      </c>
      <c r="AH31" s="59">
        <f>+$D31*Vendite!AG32</f>
        <v>0</v>
      </c>
      <c r="AI31" s="59">
        <f>+$D31*Vendite!AH32</f>
        <v>0</v>
      </c>
      <c r="AJ31" s="59">
        <f>+$D31*Vendite!AI32</f>
        <v>0</v>
      </c>
      <c r="AK31" s="59">
        <f>+$D31*Vendite!AJ32</f>
        <v>0</v>
      </c>
      <c r="AL31" s="59">
        <f>+$D31*Vendite!AK32</f>
        <v>0</v>
      </c>
      <c r="AM31" s="59">
        <f>+$D31*Vendite!AL32</f>
        <v>0</v>
      </c>
      <c r="AN31" s="59">
        <f>+$D31*Vendite!AM32</f>
        <v>0</v>
      </c>
      <c r="AO31" s="59">
        <f>+$D31*Vendite!AN32</f>
        <v>0</v>
      </c>
      <c r="AP31" s="59">
        <f>+$D31*Vendite!AO32</f>
        <v>0</v>
      </c>
      <c r="AQ31" s="59">
        <f>+$D31*Vendite!AP32</f>
        <v>0</v>
      </c>
      <c r="AR31" s="59">
        <f>+$D31*Vendite!AQ32</f>
        <v>0</v>
      </c>
      <c r="AS31" s="59">
        <f>+$D31*Vendite!AR32</f>
        <v>0</v>
      </c>
      <c r="AT31" s="59">
        <f>+$D31*Vendite!AS32</f>
        <v>0</v>
      </c>
      <c r="AU31" s="59">
        <f>+$D31*Vendite!AT32</f>
        <v>0</v>
      </c>
      <c r="AV31" s="59">
        <f>+$D31*Vendite!AU32</f>
        <v>0</v>
      </c>
      <c r="AW31" s="59">
        <f>+$D31*Vendite!AV32</f>
        <v>0</v>
      </c>
      <c r="AX31" s="59">
        <f>+$D31*Vendite!AW32</f>
        <v>0</v>
      </c>
      <c r="AY31" s="59">
        <f>+$D31*Vendite!AX32</f>
        <v>0</v>
      </c>
      <c r="AZ31" s="59">
        <f>+$D31*Vendite!AY32</f>
        <v>0</v>
      </c>
      <c r="BA31" s="59">
        <f>+$D31*Vendite!AZ32</f>
        <v>0</v>
      </c>
      <c r="BB31" s="59">
        <f>+$D31*Vendite!BA32</f>
        <v>0</v>
      </c>
      <c r="BC31" s="59">
        <f>+$D31*Vendite!BB32</f>
        <v>0</v>
      </c>
      <c r="BD31" s="59">
        <f>+$D31*Vendite!BC32</f>
        <v>0</v>
      </c>
      <c r="BE31" s="59">
        <f>+$D31*Vendite!BD32</f>
        <v>0</v>
      </c>
      <c r="BF31" s="59">
        <f>+$D31*Vendite!BE32</f>
        <v>0</v>
      </c>
      <c r="BG31" s="59">
        <f>+$D31*Vendite!BF32</f>
        <v>0</v>
      </c>
      <c r="BH31" s="59">
        <f>+$D31*Vendite!BG32</f>
        <v>0</v>
      </c>
      <c r="BI31" s="59">
        <f>+$D31*Vendite!BH32</f>
        <v>0</v>
      </c>
      <c r="BJ31" s="59">
        <f>+$D31*Vendite!BI32</f>
        <v>0</v>
      </c>
      <c r="BK31" s="59">
        <f>+$D31*Vendite!BJ32</f>
        <v>0</v>
      </c>
      <c r="BL31" s="59">
        <f>+$D31*Vendite!BK32</f>
        <v>0</v>
      </c>
      <c r="BM31" s="59">
        <f>+$D31*Vendite!BL32</f>
        <v>0</v>
      </c>
      <c r="BN31" s="59">
        <f>+$D31*Vendite!BM32</f>
        <v>0</v>
      </c>
      <c r="BO31" s="59">
        <f>+$D31*Vendite!BN32</f>
        <v>0</v>
      </c>
      <c r="BP31" s="59">
        <f>+$D31*Vendite!BO32</f>
        <v>0</v>
      </c>
      <c r="BQ31" s="59">
        <f>+$D31*Vendite!BP32</f>
        <v>0</v>
      </c>
      <c r="BR31" s="59">
        <f>+$D31*Vendite!BQ32</f>
        <v>0</v>
      </c>
      <c r="BS31" s="59">
        <f>+$D31*Vendite!BR32</f>
        <v>0</v>
      </c>
      <c r="BT31" s="59">
        <f>+$D31*Vendite!BS32</f>
        <v>0</v>
      </c>
      <c r="BU31" s="59">
        <f>+$D31*Vendite!BT32</f>
        <v>0</v>
      </c>
      <c r="BV31" s="59">
        <f>+$D31*Vendite!BU32</f>
        <v>0</v>
      </c>
      <c r="BW31" s="59">
        <f>+$D31*Vendite!BV32</f>
        <v>0</v>
      </c>
      <c r="BX31" s="59">
        <f>+$D31*Vendite!BW32</f>
        <v>0</v>
      </c>
      <c r="BY31" s="59">
        <f>+$D31*Vendite!BX32</f>
        <v>0</v>
      </c>
      <c r="BZ31" s="59">
        <f>+$D31*Vendite!BY32</f>
        <v>0</v>
      </c>
      <c r="CA31" s="59">
        <f>+$D31*Vendite!BZ32</f>
        <v>0</v>
      </c>
      <c r="CB31" s="59">
        <f>+$D31*Vendite!CA32</f>
        <v>0</v>
      </c>
      <c r="CC31" s="59">
        <f>+$D31*Vendite!CB32</f>
        <v>0</v>
      </c>
      <c r="CD31" s="59">
        <f>+$D31*Vendite!CC32</f>
        <v>0</v>
      </c>
      <c r="CE31" s="59">
        <f>+$D31*Vendite!CD32</f>
        <v>0</v>
      </c>
      <c r="CF31" s="59">
        <f>+$D31*Vendite!CE32</f>
        <v>0</v>
      </c>
      <c r="CG31" s="59">
        <f>+$D31*Vendite!CF32</f>
        <v>0</v>
      </c>
      <c r="CH31" s="59">
        <f>+$D31*Vendite!CG32</f>
        <v>0</v>
      </c>
      <c r="CI31" s="59">
        <f>+$D31*Vendite!CH32</f>
        <v>0</v>
      </c>
      <c r="CJ31" s="59">
        <f>+$D31*Vendite!CI32</f>
        <v>0</v>
      </c>
      <c r="CK31" s="59">
        <f>+$D31*Vendite!CJ32</f>
        <v>0</v>
      </c>
      <c r="CL31" s="59">
        <f>+$D31*Vendite!CK32</f>
        <v>0</v>
      </c>
      <c r="CM31" s="59">
        <f>+$D31*Vendite!CL32</f>
        <v>0</v>
      </c>
      <c r="CN31" s="59">
        <f>+$D31*Vendite!CM32</f>
        <v>0</v>
      </c>
      <c r="CO31" s="59">
        <f>+$D31*Vendite!CN32</f>
        <v>0</v>
      </c>
      <c r="CP31" s="59">
        <f>+$D31*Vendite!CO32</f>
        <v>0</v>
      </c>
      <c r="CQ31" s="59">
        <f>+$D31*Vendite!CP32</f>
        <v>0</v>
      </c>
      <c r="CR31" s="59">
        <f>+$D31*Vendite!CQ32</f>
        <v>0</v>
      </c>
      <c r="CS31" s="59">
        <f>+$D31*Vendite!CR32</f>
        <v>0</v>
      </c>
      <c r="CT31" s="59">
        <f>+$D31*Vendite!CS32</f>
        <v>0</v>
      </c>
      <c r="CU31" s="59">
        <f>+$D31*Vendite!CT32</f>
        <v>0</v>
      </c>
      <c r="CV31" s="59">
        <f>+$D31*Vendite!CU32</f>
        <v>0</v>
      </c>
      <c r="CW31" s="59">
        <f>+$D31*Vendite!CV32</f>
        <v>0</v>
      </c>
      <c r="CX31" s="59">
        <f>+$D31*Vendite!CW32</f>
        <v>0</v>
      </c>
      <c r="CY31" s="59">
        <f>+$D31*Vendite!CX32</f>
        <v>0</v>
      </c>
      <c r="CZ31" s="59">
        <f>+$D31*Vendite!CY32</f>
        <v>0</v>
      </c>
      <c r="DA31" s="59">
        <f>+$D31*Vendite!CZ32</f>
        <v>0</v>
      </c>
      <c r="DB31" s="59">
        <f>+$D31*Vendite!DA32</f>
        <v>0</v>
      </c>
      <c r="DC31" s="59">
        <f>+$D31*Vendite!DB32</f>
        <v>0</v>
      </c>
      <c r="DD31" s="59">
        <f>+$D31*Vendite!DC32</f>
        <v>0</v>
      </c>
      <c r="DE31" s="59">
        <f>+$D31*Vendite!DD32</f>
        <v>0</v>
      </c>
      <c r="DF31" s="59">
        <f>+$D31*Vendite!DE32</f>
        <v>0</v>
      </c>
      <c r="DG31" s="59">
        <f>+$D31*Vendite!DF32</f>
        <v>0</v>
      </c>
      <c r="DH31" s="59">
        <f>+$D31*Vendite!DG32</f>
        <v>0</v>
      </c>
      <c r="DI31" s="59">
        <f>+$D31*Vendite!DH32</f>
        <v>0</v>
      </c>
      <c r="DJ31" s="59">
        <f>+$D31*Vendite!DI32</f>
        <v>0</v>
      </c>
      <c r="DK31" s="59">
        <f>+$D31*Vendite!DJ32</f>
        <v>0</v>
      </c>
      <c r="DL31" s="59">
        <f>+$D31*Vendite!DK32</f>
        <v>0</v>
      </c>
      <c r="DM31" s="59">
        <f>+$D31*Vendite!DL32</f>
        <v>0</v>
      </c>
      <c r="DN31" s="59">
        <f>+$D31*Vendite!DM32</f>
        <v>0</v>
      </c>
      <c r="DO31" s="59">
        <f>+$D31*Vendite!DN32</f>
        <v>0</v>
      </c>
      <c r="DP31" s="59">
        <f>+$D31*Vendite!DO32</f>
        <v>0</v>
      </c>
      <c r="DQ31" s="59">
        <f>+$D31*Vendite!DP32</f>
        <v>0</v>
      </c>
      <c r="DR31" s="59">
        <f>+$D31*Vendite!DQ32</f>
        <v>0</v>
      </c>
      <c r="DS31" s="59">
        <f>+$D31*Vendite!DR32</f>
        <v>0</v>
      </c>
      <c r="DT31" s="59">
        <f>+$D31*Vendite!DS32</f>
        <v>0</v>
      </c>
      <c r="DU31" s="59">
        <f>+$D31*Vendite!DT32</f>
        <v>0</v>
      </c>
      <c r="DV31" s="59">
        <f>+$D31*Vendite!DU32</f>
        <v>0</v>
      </c>
      <c r="DW31" s="59">
        <f>+$D31*Vendite!DV32</f>
        <v>0</v>
      </c>
    </row>
    <row r="32" spans="3:127" ht="16.5" thickTop="1" thickBot="1" x14ac:dyDescent="0.3">
      <c r="C32" s="122">
        <f>+I_Vendite!C30</f>
        <v>0</v>
      </c>
      <c r="D32" s="57">
        <f>+I_Vendite!D30</f>
        <v>0</v>
      </c>
      <c r="E32" s="57">
        <f>+I_Vendite!E30</f>
        <v>0</v>
      </c>
      <c r="F32" s="58">
        <f>+I_Vendite!H30</f>
        <v>0</v>
      </c>
      <c r="H32" s="59">
        <f>+$D32*Vendite!G33</f>
        <v>0</v>
      </c>
      <c r="I32" s="59">
        <f>+$D32*Vendite!H33</f>
        <v>0</v>
      </c>
      <c r="J32" s="59">
        <f>+$D32*Vendite!I33</f>
        <v>0</v>
      </c>
      <c r="K32" s="59">
        <f>+$D32*Vendite!J33</f>
        <v>0</v>
      </c>
      <c r="L32" s="59">
        <f>+$D32*Vendite!K33</f>
        <v>0</v>
      </c>
      <c r="M32" s="59">
        <f>+$D32*Vendite!L33</f>
        <v>0</v>
      </c>
      <c r="N32" s="59">
        <f>+$D32*Vendite!M33</f>
        <v>0</v>
      </c>
      <c r="O32" s="59">
        <f>+$D32*Vendite!N33</f>
        <v>0</v>
      </c>
      <c r="P32" s="59">
        <f>+$D32*Vendite!O33</f>
        <v>0</v>
      </c>
      <c r="Q32" s="59">
        <f>+$D32*Vendite!P33</f>
        <v>0</v>
      </c>
      <c r="R32" s="59">
        <f>+$D32*Vendite!Q33</f>
        <v>0</v>
      </c>
      <c r="S32" s="59">
        <f>+$D32*Vendite!R33</f>
        <v>0</v>
      </c>
      <c r="T32" s="59">
        <f>+$D32*Vendite!S33</f>
        <v>0</v>
      </c>
      <c r="U32" s="59">
        <f>+$D32*Vendite!T33</f>
        <v>0</v>
      </c>
      <c r="V32" s="59">
        <f>+$D32*Vendite!U33</f>
        <v>0</v>
      </c>
      <c r="W32" s="59">
        <f>+$D32*Vendite!V33</f>
        <v>0</v>
      </c>
      <c r="X32" s="59">
        <f>+$D32*Vendite!W33</f>
        <v>0</v>
      </c>
      <c r="Y32" s="59">
        <f>+$D32*Vendite!X33</f>
        <v>0</v>
      </c>
      <c r="Z32" s="59">
        <f>+$D32*Vendite!Y33</f>
        <v>0</v>
      </c>
      <c r="AA32" s="59">
        <f>+$D32*Vendite!Z33</f>
        <v>0</v>
      </c>
      <c r="AB32" s="59">
        <f>+$D32*Vendite!AA33</f>
        <v>0</v>
      </c>
      <c r="AC32" s="59">
        <f>+$D32*Vendite!AB33</f>
        <v>0</v>
      </c>
      <c r="AD32" s="59">
        <f>+$D32*Vendite!AC33</f>
        <v>0</v>
      </c>
      <c r="AE32" s="59">
        <f>+$D32*Vendite!AD33</f>
        <v>0</v>
      </c>
      <c r="AF32" s="59">
        <f>+$D32*Vendite!AE33</f>
        <v>0</v>
      </c>
      <c r="AG32" s="59">
        <f>+$D32*Vendite!AF33</f>
        <v>0</v>
      </c>
      <c r="AH32" s="59">
        <f>+$D32*Vendite!AG33</f>
        <v>0</v>
      </c>
      <c r="AI32" s="59">
        <f>+$D32*Vendite!AH33</f>
        <v>0</v>
      </c>
      <c r="AJ32" s="59">
        <f>+$D32*Vendite!AI33</f>
        <v>0</v>
      </c>
      <c r="AK32" s="59">
        <f>+$D32*Vendite!AJ33</f>
        <v>0</v>
      </c>
      <c r="AL32" s="59">
        <f>+$D32*Vendite!AK33</f>
        <v>0</v>
      </c>
      <c r="AM32" s="59">
        <f>+$D32*Vendite!AL33</f>
        <v>0</v>
      </c>
      <c r="AN32" s="59">
        <f>+$D32*Vendite!AM33</f>
        <v>0</v>
      </c>
      <c r="AO32" s="59">
        <f>+$D32*Vendite!AN33</f>
        <v>0</v>
      </c>
      <c r="AP32" s="59">
        <f>+$D32*Vendite!AO33</f>
        <v>0</v>
      </c>
      <c r="AQ32" s="59">
        <f>+$D32*Vendite!AP33</f>
        <v>0</v>
      </c>
      <c r="AR32" s="59">
        <f>+$D32*Vendite!AQ33</f>
        <v>0</v>
      </c>
      <c r="AS32" s="59">
        <f>+$D32*Vendite!AR33</f>
        <v>0</v>
      </c>
      <c r="AT32" s="59">
        <f>+$D32*Vendite!AS33</f>
        <v>0</v>
      </c>
      <c r="AU32" s="59">
        <f>+$D32*Vendite!AT33</f>
        <v>0</v>
      </c>
      <c r="AV32" s="59">
        <f>+$D32*Vendite!AU33</f>
        <v>0</v>
      </c>
      <c r="AW32" s="59">
        <f>+$D32*Vendite!AV33</f>
        <v>0</v>
      </c>
      <c r="AX32" s="59">
        <f>+$D32*Vendite!AW33</f>
        <v>0</v>
      </c>
      <c r="AY32" s="59">
        <f>+$D32*Vendite!AX33</f>
        <v>0</v>
      </c>
      <c r="AZ32" s="59">
        <f>+$D32*Vendite!AY33</f>
        <v>0</v>
      </c>
      <c r="BA32" s="59">
        <f>+$D32*Vendite!AZ33</f>
        <v>0</v>
      </c>
      <c r="BB32" s="59">
        <f>+$D32*Vendite!BA33</f>
        <v>0</v>
      </c>
      <c r="BC32" s="59">
        <f>+$D32*Vendite!BB33</f>
        <v>0</v>
      </c>
      <c r="BD32" s="59">
        <f>+$D32*Vendite!BC33</f>
        <v>0</v>
      </c>
      <c r="BE32" s="59">
        <f>+$D32*Vendite!BD33</f>
        <v>0</v>
      </c>
      <c r="BF32" s="59">
        <f>+$D32*Vendite!BE33</f>
        <v>0</v>
      </c>
      <c r="BG32" s="59">
        <f>+$D32*Vendite!BF33</f>
        <v>0</v>
      </c>
      <c r="BH32" s="59">
        <f>+$D32*Vendite!BG33</f>
        <v>0</v>
      </c>
      <c r="BI32" s="59">
        <f>+$D32*Vendite!BH33</f>
        <v>0</v>
      </c>
      <c r="BJ32" s="59">
        <f>+$D32*Vendite!BI33</f>
        <v>0</v>
      </c>
      <c r="BK32" s="59">
        <f>+$D32*Vendite!BJ33</f>
        <v>0</v>
      </c>
      <c r="BL32" s="59">
        <f>+$D32*Vendite!BK33</f>
        <v>0</v>
      </c>
      <c r="BM32" s="59">
        <f>+$D32*Vendite!BL33</f>
        <v>0</v>
      </c>
      <c r="BN32" s="59">
        <f>+$D32*Vendite!BM33</f>
        <v>0</v>
      </c>
      <c r="BO32" s="59">
        <f>+$D32*Vendite!BN33</f>
        <v>0</v>
      </c>
      <c r="BP32" s="59">
        <f>+$D32*Vendite!BO33</f>
        <v>0</v>
      </c>
      <c r="BQ32" s="59">
        <f>+$D32*Vendite!BP33</f>
        <v>0</v>
      </c>
      <c r="BR32" s="59">
        <f>+$D32*Vendite!BQ33</f>
        <v>0</v>
      </c>
      <c r="BS32" s="59">
        <f>+$D32*Vendite!BR33</f>
        <v>0</v>
      </c>
      <c r="BT32" s="59">
        <f>+$D32*Vendite!BS33</f>
        <v>0</v>
      </c>
      <c r="BU32" s="59">
        <f>+$D32*Vendite!BT33</f>
        <v>0</v>
      </c>
      <c r="BV32" s="59">
        <f>+$D32*Vendite!BU33</f>
        <v>0</v>
      </c>
      <c r="BW32" s="59">
        <f>+$D32*Vendite!BV33</f>
        <v>0</v>
      </c>
      <c r="BX32" s="59">
        <f>+$D32*Vendite!BW33</f>
        <v>0</v>
      </c>
      <c r="BY32" s="59">
        <f>+$D32*Vendite!BX33</f>
        <v>0</v>
      </c>
      <c r="BZ32" s="59">
        <f>+$D32*Vendite!BY33</f>
        <v>0</v>
      </c>
      <c r="CA32" s="59">
        <f>+$D32*Vendite!BZ33</f>
        <v>0</v>
      </c>
      <c r="CB32" s="59">
        <f>+$D32*Vendite!CA33</f>
        <v>0</v>
      </c>
      <c r="CC32" s="59">
        <f>+$D32*Vendite!CB33</f>
        <v>0</v>
      </c>
      <c r="CD32" s="59">
        <f>+$D32*Vendite!CC33</f>
        <v>0</v>
      </c>
      <c r="CE32" s="59">
        <f>+$D32*Vendite!CD33</f>
        <v>0</v>
      </c>
      <c r="CF32" s="59">
        <f>+$D32*Vendite!CE33</f>
        <v>0</v>
      </c>
      <c r="CG32" s="59">
        <f>+$D32*Vendite!CF33</f>
        <v>0</v>
      </c>
      <c r="CH32" s="59">
        <f>+$D32*Vendite!CG33</f>
        <v>0</v>
      </c>
      <c r="CI32" s="59">
        <f>+$D32*Vendite!CH33</f>
        <v>0</v>
      </c>
      <c r="CJ32" s="59">
        <f>+$D32*Vendite!CI33</f>
        <v>0</v>
      </c>
      <c r="CK32" s="59">
        <f>+$D32*Vendite!CJ33</f>
        <v>0</v>
      </c>
      <c r="CL32" s="59">
        <f>+$D32*Vendite!CK33</f>
        <v>0</v>
      </c>
      <c r="CM32" s="59">
        <f>+$D32*Vendite!CL33</f>
        <v>0</v>
      </c>
      <c r="CN32" s="59">
        <f>+$D32*Vendite!CM33</f>
        <v>0</v>
      </c>
      <c r="CO32" s="59">
        <f>+$D32*Vendite!CN33</f>
        <v>0</v>
      </c>
      <c r="CP32" s="59">
        <f>+$D32*Vendite!CO33</f>
        <v>0</v>
      </c>
      <c r="CQ32" s="59">
        <f>+$D32*Vendite!CP33</f>
        <v>0</v>
      </c>
      <c r="CR32" s="59">
        <f>+$D32*Vendite!CQ33</f>
        <v>0</v>
      </c>
      <c r="CS32" s="59">
        <f>+$D32*Vendite!CR33</f>
        <v>0</v>
      </c>
      <c r="CT32" s="59">
        <f>+$D32*Vendite!CS33</f>
        <v>0</v>
      </c>
      <c r="CU32" s="59">
        <f>+$D32*Vendite!CT33</f>
        <v>0</v>
      </c>
      <c r="CV32" s="59">
        <f>+$D32*Vendite!CU33</f>
        <v>0</v>
      </c>
      <c r="CW32" s="59">
        <f>+$D32*Vendite!CV33</f>
        <v>0</v>
      </c>
      <c r="CX32" s="59">
        <f>+$D32*Vendite!CW33</f>
        <v>0</v>
      </c>
      <c r="CY32" s="59">
        <f>+$D32*Vendite!CX33</f>
        <v>0</v>
      </c>
      <c r="CZ32" s="59">
        <f>+$D32*Vendite!CY33</f>
        <v>0</v>
      </c>
      <c r="DA32" s="59">
        <f>+$D32*Vendite!CZ33</f>
        <v>0</v>
      </c>
      <c r="DB32" s="59">
        <f>+$D32*Vendite!DA33</f>
        <v>0</v>
      </c>
      <c r="DC32" s="59">
        <f>+$D32*Vendite!DB33</f>
        <v>0</v>
      </c>
      <c r="DD32" s="59">
        <f>+$D32*Vendite!DC33</f>
        <v>0</v>
      </c>
      <c r="DE32" s="59">
        <f>+$D32*Vendite!DD33</f>
        <v>0</v>
      </c>
      <c r="DF32" s="59">
        <f>+$D32*Vendite!DE33</f>
        <v>0</v>
      </c>
      <c r="DG32" s="59">
        <f>+$D32*Vendite!DF33</f>
        <v>0</v>
      </c>
      <c r="DH32" s="59">
        <f>+$D32*Vendite!DG33</f>
        <v>0</v>
      </c>
      <c r="DI32" s="59">
        <f>+$D32*Vendite!DH33</f>
        <v>0</v>
      </c>
      <c r="DJ32" s="59">
        <f>+$D32*Vendite!DI33</f>
        <v>0</v>
      </c>
      <c r="DK32" s="59">
        <f>+$D32*Vendite!DJ33</f>
        <v>0</v>
      </c>
      <c r="DL32" s="59">
        <f>+$D32*Vendite!DK33</f>
        <v>0</v>
      </c>
      <c r="DM32" s="59">
        <f>+$D32*Vendite!DL33</f>
        <v>0</v>
      </c>
      <c r="DN32" s="59">
        <f>+$D32*Vendite!DM33</f>
        <v>0</v>
      </c>
      <c r="DO32" s="59">
        <f>+$D32*Vendite!DN33</f>
        <v>0</v>
      </c>
      <c r="DP32" s="59">
        <f>+$D32*Vendite!DO33</f>
        <v>0</v>
      </c>
      <c r="DQ32" s="59">
        <f>+$D32*Vendite!DP33</f>
        <v>0</v>
      </c>
      <c r="DR32" s="59">
        <f>+$D32*Vendite!DQ33</f>
        <v>0</v>
      </c>
      <c r="DS32" s="59">
        <f>+$D32*Vendite!DR33</f>
        <v>0</v>
      </c>
      <c r="DT32" s="59">
        <f>+$D32*Vendite!DS33</f>
        <v>0</v>
      </c>
      <c r="DU32" s="59">
        <f>+$D32*Vendite!DT33</f>
        <v>0</v>
      </c>
      <c r="DV32" s="59">
        <f>+$D32*Vendite!DU33</f>
        <v>0</v>
      </c>
      <c r="DW32" s="59">
        <f>+$D32*Vendite!DV33</f>
        <v>0</v>
      </c>
    </row>
    <row r="33" spans="3:127" ht="16.5" thickTop="1" thickBot="1" x14ac:dyDescent="0.3">
      <c r="C33" s="122">
        <f>+I_Vendite!C31</f>
        <v>0</v>
      </c>
      <c r="D33" s="57">
        <f>+I_Vendite!D31</f>
        <v>0</v>
      </c>
      <c r="E33" s="57">
        <f>+I_Vendite!E31</f>
        <v>0</v>
      </c>
      <c r="F33" s="58">
        <f>+I_Vendite!H31</f>
        <v>0</v>
      </c>
      <c r="H33" s="59">
        <f>+$D33*Vendite!G34</f>
        <v>0</v>
      </c>
      <c r="I33" s="59">
        <f>+$D33*Vendite!H34</f>
        <v>0</v>
      </c>
      <c r="J33" s="59">
        <f>+$D33*Vendite!I34</f>
        <v>0</v>
      </c>
      <c r="K33" s="59">
        <f>+$D33*Vendite!J34</f>
        <v>0</v>
      </c>
      <c r="L33" s="59">
        <f>+$D33*Vendite!K34</f>
        <v>0</v>
      </c>
      <c r="M33" s="59">
        <f>+$D33*Vendite!L34</f>
        <v>0</v>
      </c>
      <c r="N33" s="59">
        <f>+$D33*Vendite!M34</f>
        <v>0</v>
      </c>
      <c r="O33" s="59">
        <f>+$D33*Vendite!N34</f>
        <v>0</v>
      </c>
      <c r="P33" s="59">
        <f>+$D33*Vendite!O34</f>
        <v>0</v>
      </c>
      <c r="Q33" s="59">
        <f>+$D33*Vendite!P34</f>
        <v>0</v>
      </c>
      <c r="R33" s="59">
        <f>+$D33*Vendite!Q34</f>
        <v>0</v>
      </c>
      <c r="S33" s="59">
        <f>+$D33*Vendite!R34</f>
        <v>0</v>
      </c>
      <c r="T33" s="59">
        <f>+$D33*Vendite!S34</f>
        <v>0</v>
      </c>
      <c r="U33" s="59">
        <f>+$D33*Vendite!T34</f>
        <v>0</v>
      </c>
      <c r="V33" s="59">
        <f>+$D33*Vendite!U34</f>
        <v>0</v>
      </c>
      <c r="W33" s="59">
        <f>+$D33*Vendite!V34</f>
        <v>0</v>
      </c>
      <c r="X33" s="59">
        <f>+$D33*Vendite!W34</f>
        <v>0</v>
      </c>
      <c r="Y33" s="59">
        <f>+$D33*Vendite!X34</f>
        <v>0</v>
      </c>
      <c r="Z33" s="59">
        <f>+$D33*Vendite!Y34</f>
        <v>0</v>
      </c>
      <c r="AA33" s="59">
        <f>+$D33*Vendite!Z34</f>
        <v>0</v>
      </c>
      <c r="AB33" s="59">
        <f>+$D33*Vendite!AA34</f>
        <v>0</v>
      </c>
      <c r="AC33" s="59">
        <f>+$D33*Vendite!AB34</f>
        <v>0</v>
      </c>
      <c r="AD33" s="59">
        <f>+$D33*Vendite!AC34</f>
        <v>0</v>
      </c>
      <c r="AE33" s="59">
        <f>+$D33*Vendite!AD34</f>
        <v>0</v>
      </c>
      <c r="AF33" s="59">
        <f>+$D33*Vendite!AE34</f>
        <v>0</v>
      </c>
      <c r="AG33" s="59">
        <f>+$D33*Vendite!AF34</f>
        <v>0</v>
      </c>
      <c r="AH33" s="59">
        <f>+$D33*Vendite!AG34</f>
        <v>0</v>
      </c>
      <c r="AI33" s="59">
        <f>+$D33*Vendite!AH34</f>
        <v>0</v>
      </c>
      <c r="AJ33" s="59">
        <f>+$D33*Vendite!AI34</f>
        <v>0</v>
      </c>
      <c r="AK33" s="59">
        <f>+$D33*Vendite!AJ34</f>
        <v>0</v>
      </c>
      <c r="AL33" s="59">
        <f>+$D33*Vendite!AK34</f>
        <v>0</v>
      </c>
      <c r="AM33" s="59">
        <f>+$D33*Vendite!AL34</f>
        <v>0</v>
      </c>
      <c r="AN33" s="59">
        <f>+$D33*Vendite!AM34</f>
        <v>0</v>
      </c>
      <c r="AO33" s="59">
        <f>+$D33*Vendite!AN34</f>
        <v>0</v>
      </c>
      <c r="AP33" s="59">
        <f>+$D33*Vendite!AO34</f>
        <v>0</v>
      </c>
      <c r="AQ33" s="59">
        <f>+$D33*Vendite!AP34</f>
        <v>0</v>
      </c>
      <c r="AR33" s="59">
        <f>+$D33*Vendite!AQ34</f>
        <v>0</v>
      </c>
      <c r="AS33" s="59">
        <f>+$D33*Vendite!AR34</f>
        <v>0</v>
      </c>
      <c r="AT33" s="59">
        <f>+$D33*Vendite!AS34</f>
        <v>0</v>
      </c>
      <c r="AU33" s="59">
        <f>+$D33*Vendite!AT34</f>
        <v>0</v>
      </c>
      <c r="AV33" s="59">
        <f>+$D33*Vendite!AU34</f>
        <v>0</v>
      </c>
      <c r="AW33" s="59">
        <f>+$D33*Vendite!AV34</f>
        <v>0</v>
      </c>
      <c r="AX33" s="59">
        <f>+$D33*Vendite!AW34</f>
        <v>0</v>
      </c>
      <c r="AY33" s="59">
        <f>+$D33*Vendite!AX34</f>
        <v>0</v>
      </c>
      <c r="AZ33" s="59">
        <f>+$D33*Vendite!AY34</f>
        <v>0</v>
      </c>
      <c r="BA33" s="59">
        <f>+$D33*Vendite!AZ34</f>
        <v>0</v>
      </c>
      <c r="BB33" s="59">
        <f>+$D33*Vendite!BA34</f>
        <v>0</v>
      </c>
      <c r="BC33" s="59">
        <f>+$D33*Vendite!BB34</f>
        <v>0</v>
      </c>
      <c r="BD33" s="59">
        <f>+$D33*Vendite!BC34</f>
        <v>0</v>
      </c>
      <c r="BE33" s="59">
        <f>+$D33*Vendite!BD34</f>
        <v>0</v>
      </c>
      <c r="BF33" s="59">
        <f>+$D33*Vendite!BE34</f>
        <v>0</v>
      </c>
      <c r="BG33" s="59">
        <f>+$D33*Vendite!BF34</f>
        <v>0</v>
      </c>
      <c r="BH33" s="59">
        <f>+$D33*Vendite!BG34</f>
        <v>0</v>
      </c>
      <c r="BI33" s="59">
        <f>+$D33*Vendite!BH34</f>
        <v>0</v>
      </c>
      <c r="BJ33" s="59">
        <f>+$D33*Vendite!BI34</f>
        <v>0</v>
      </c>
      <c r="BK33" s="59">
        <f>+$D33*Vendite!BJ34</f>
        <v>0</v>
      </c>
      <c r="BL33" s="59">
        <f>+$D33*Vendite!BK34</f>
        <v>0</v>
      </c>
      <c r="BM33" s="59">
        <f>+$D33*Vendite!BL34</f>
        <v>0</v>
      </c>
      <c r="BN33" s="59">
        <f>+$D33*Vendite!BM34</f>
        <v>0</v>
      </c>
      <c r="BO33" s="59">
        <f>+$D33*Vendite!BN34</f>
        <v>0</v>
      </c>
      <c r="BP33" s="59">
        <f>+$D33*Vendite!BO34</f>
        <v>0</v>
      </c>
      <c r="BQ33" s="59">
        <f>+$D33*Vendite!BP34</f>
        <v>0</v>
      </c>
      <c r="BR33" s="59">
        <f>+$D33*Vendite!BQ34</f>
        <v>0</v>
      </c>
      <c r="BS33" s="59">
        <f>+$D33*Vendite!BR34</f>
        <v>0</v>
      </c>
      <c r="BT33" s="59">
        <f>+$D33*Vendite!BS34</f>
        <v>0</v>
      </c>
      <c r="BU33" s="59">
        <f>+$D33*Vendite!BT34</f>
        <v>0</v>
      </c>
      <c r="BV33" s="59">
        <f>+$D33*Vendite!BU34</f>
        <v>0</v>
      </c>
      <c r="BW33" s="59">
        <f>+$D33*Vendite!BV34</f>
        <v>0</v>
      </c>
      <c r="BX33" s="59">
        <f>+$D33*Vendite!BW34</f>
        <v>0</v>
      </c>
      <c r="BY33" s="59">
        <f>+$D33*Vendite!BX34</f>
        <v>0</v>
      </c>
      <c r="BZ33" s="59">
        <f>+$D33*Vendite!BY34</f>
        <v>0</v>
      </c>
      <c r="CA33" s="59">
        <f>+$D33*Vendite!BZ34</f>
        <v>0</v>
      </c>
      <c r="CB33" s="59">
        <f>+$D33*Vendite!CA34</f>
        <v>0</v>
      </c>
      <c r="CC33" s="59">
        <f>+$D33*Vendite!CB34</f>
        <v>0</v>
      </c>
      <c r="CD33" s="59">
        <f>+$D33*Vendite!CC34</f>
        <v>0</v>
      </c>
      <c r="CE33" s="59">
        <f>+$D33*Vendite!CD34</f>
        <v>0</v>
      </c>
      <c r="CF33" s="59">
        <f>+$D33*Vendite!CE34</f>
        <v>0</v>
      </c>
      <c r="CG33" s="59">
        <f>+$D33*Vendite!CF34</f>
        <v>0</v>
      </c>
      <c r="CH33" s="59">
        <f>+$D33*Vendite!CG34</f>
        <v>0</v>
      </c>
      <c r="CI33" s="59">
        <f>+$D33*Vendite!CH34</f>
        <v>0</v>
      </c>
      <c r="CJ33" s="59">
        <f>+$D33*Vendite!CI34</f>
        <v>0</v>
      </c>
      <c r="CK33" s="59">
        <f>+$D33*Vendite!CJ34</f>
        <v>0</v>
      </c>
      <c r="CL33" s="59">
        <f>+$D33*Vendite!CK34</f>
        <v>0</v>
      </c>
      <c r="CM33" s="59">
        <f>+$D33*Vendite!CL34</f>
        <v>0</v>
      </c>
      <c r="CN33" s="59">
        <f>+$D33*Vendite!CM34</f>
        <v>0</v>
      </c>
      <c r="CO33" s="59">
        <f>+$D33*Vendite!CN34</f>
        <v>0</v>
      </c>
      <c r="CP33" s="59">
        <f>+$D33*Vendite!CO34</f>
        <v>0</v>
      </c>
      <c r="CQ33" s="59">
        <f>+$D33*Vendite!CP34</f>
        <v>0</v>
      </c>
      <c r="CR33" s="59">
        <f>+$D33*Vendite!CQ34</f>
        <v>0</v>
      </c>
      <c r="CS33" s="59">
        <f>+$D33*Vendite!CR34</f>
        <v>0</v>
      </c>
      <c r="CT33" s="59">
        <f>+$D33*Vendite!CS34</f>
        <v>0</v>
      </c>
      <c r="CU33" s="59">
        <f>+$D33*Vendite!CT34</f>
        <v>0</v>
      </c>
      <c r="CV33" s="59">
        <f>+$D33*Vendite!CU34</f>
        <v>0</v>
      </c>
      <c r="CW33" s="59">
        <f>+$D33*Vendite!CV34</f>
        <v>0</v>
      </c>
      <c r="CX33" s="59">
        <f>+$D33*Vendite!CW34</f>
        <v>0</v>
      </c>
      <c r="CY33" s="59">
        <f>+$D33*Vendite!CX34</f>
        <v>0</v>
      </c>
      <c r="CZ33" s="59">
        <f>+$D33*Vendite!CY34</f>
        <v>0</v>
      </c>
      <c r="DA33" s="59">
        <f>+$D33*Vendite!CZ34</f>
        <v>0</v>
      </c>
      <c r="DB33" s="59">
        <f>+$D33*Vendite!DA34</f>
        <v>0</v>
      </c>
      <c r="DC33" s="59">
        <f>+$D33*Vendite!DB34</f>
        <v>0</v>
      </c>
      <c r="DD33" s="59">
        <f>+$D33*Vendite!DC34</f>
        <v>0</v>
      </c>
      <c r="DE33" s="59">
        <f>+$D33*Vendite!DD34</f>
        <v>0</v>
      </c>
      <c r="DF33" s="59">
        <f>+$D33*Vendite!DE34</f>
        <v>0</v>
      </c>
      <c r="DG33" s="59">
        <f>+$D33*Vendite!DF34</f>
        <v>0</v>
      </c>
      <c r="DH33" s="59">
        <f>+$D33*Vendite!DG34</f>
        <v>0</v>
      </c>
      <c r="DI33" s="59">
        <f>+$D33*Vendite!DH34</f>
        <v>0</v>
      </c>
      <c r="DJ33" s="59">
        <f>+$D33*Vendite!DI34</f>
        <v>0</v>
      </c>
      <c r="DK33" s="59">
        <f>+$D33*Vendite!DJ34</f>
        <v>0</v>
      </c>
      <c r="DL33" s="59">
        <f>+$D33*Vendite!DK34</f>
        <v>0</v>
      </c>
      <c r="DM33" s="59">
        <f>+$D33*Vendite!DL34</f>
        <v>0</v>
      </c>
      <c r="DN33" s="59">
        <f>+$D33*Vendite!DM34</f>
        <v>0</v>
      </c>
      <c r="DO33" s="59">
        <f>+$D33*Vendite!DN34</f>
        <v>0</v>
      </c>
      <c r="DP33" s="59">
        <f>+$D33*Vendite!DO34</f>
        <v>0</v>
      </c>
      <c r="DQ33" s="59">
        <f>+$D33*Vendite!DP34</f>
        <v>0</v>
      </c>
      <c r="DR33" s="59">
        <f>+$D33*Vendite!DQ34</f>
        <v>0</v>
      </c>
      <c r="DS33" s="59">
        <f>+$D33*Vendite!DR34</f>
        <v>0</v>
      </c>
      <c r="DT33" s="59">
        <f>+$D33*Vendite!DS34</f>
        <v>0</v>
      </c>
      <c r="DU33" s="59">
        <f>+$D33*Vendite!DT34</f>
        <v>0</v>
      </c>
      <c r="DV33" s="59">
        <f>+$D33*Vendite!DU34</f>
        <v>0</v>
      </c>
      <c r="DW33" s="59">
        <f>+$D33*Vendite!DV34</f>
        <v>0</v>
      </c>
    </row>
    <row r="34" spans="3:127" ht="16.5" thickTop="1" thickBot="1" x14ac:dyDescent="0.3">
      <c r="C34" s="122">
        <f>+I_Vendite!C32</f>
        <v>0</v>
      </c>
      <c r="D34" s="57">
        <f>+I_Vendite!D32</f>
        <v>0</v>
      </c>
      <c r="E34" s="57">
        <f>+I_Vendite!E32</f>
        <v>0</v>
      </c>
      <c r="F34" s="58">
        <f>+I_Vendite!H32</f>
        <v>0</v>
      </c>
      <c r="H34" s="59">
        <f>+$D34*Vendite!G35</f>
        <v>0</v>
      </c>
      <c r="I34" s="59">
        <f>+$D34*Vendite!H35</f>
        <v>0</v>
      </c>
      <c r="J34" s="59">
        <f>+$D34*Vendite!I35</f>
        <v>0</v>
      </c>
      <c r="K34" s="59">
        <f>+$D34*Vendite!J35</f>
        <v>0</v>
      </c>
      <c r="L34" s="59">
        <f>+$D34*Vendite!K35</f>
        <v>0</v>
      </c>
      <c r="M34" s="59">
        <f>+$D34*Vendite!L35</f>
        <v>0</v>
      </c>
      <c r="N34" s="59">
        <f>+$D34*Vendite!M35</f>
        <v>0</v>
      </c>
      <c r="O34" s="59">
        <f>+$D34*Vendite!N35</f>
        <v>0</v>
      </c>
      <c r="P34" s="59">
        <f>+$D34*Vendite!O35</f>
        <v>0</v>
      </c>
      <c r="Q34" s="59">
        <f>+$D34*Vendite!P35</f>
        <v>0</v>
      </c>
      <c r="R34" s="59">
        <f>+$D34*Vendite!Q35</f>
        <v>0</v>
      </c>
      <c r="S34" s="59">
        <f>+$D34*Vendite!R35</f>
        <v>0</v>
      </c>
      <c r="T34" s="59">
        <f>+$D34*Vendite!S35</f>
        <v>0</v>
      </c>
      <c r="U34" s="59">
        <f>+$D34*Vendite!T35</f>
        <v>0</v>
      </c>
      <c r="V34" s="59">
        <f>+$D34*Vendite!U35</f>
        <v>0</v>
      </c>
      <c r="W34" s="59">
        <f>+$D34*Vendite!V35</f>
        <v>0</v>
      </c>
      <c r="X34" s="59">
        <f>+$D34*Vendite!W35</f>
        <v>0</v>
      </c>
      <c r="Y34" s="59">
        <f>+$D34*Vendite!X35</f>
        <v>0</v>
      </c>
      <c r="Z34" s="59">
        <f>+$D34*Vendite!Y35</f>
        <v>0</v>
      </c>
      <c r="AA34" s="59">
        <f>+$D34*Vendite!Z35</f>
        <v>0</v>
      </c>
      <c r="AB34" s="59">
        <f>+$D34*Vendite!AA35</f>
        <v>0</v>
      </c>
      <c r="AC34" s="59">
        <f>+$D34*Vendite!AB35</f>
        <v>0</v>
      </c>
      <c r="AD34" s="59">
        <f>+$D34*Vendite!AC35</f>
        <v>0</v>
      </c>
      <c r="AE34" s="59">
        <f>+$D34*Vendite!AD35</f>
        <v>0</v>
      </c>
      <c r="AF34" s="59">
        <f>+$D34*Vendite!AE35</f>
        <v>0</v>
      </c>
      <c r="AG34" s="59">
        <f>+$D34*Vendite!AF35</f>
        <v>0</v>
      </c>
      <c r="AH34" s="59">
        <f>+$D34*Vendite!AG35</f>
        <v>0</v>
      </c>
      <c r="AI34" s="59">
        <f>+$D34*Vendite!AH35</f>
        <v>0</v>
      </c>
      <c r="AJ34" s="59">
        <f>+$D34*Vendite!AI35</f>
        <v>0</v>
      </c>
      <c r="AK34" s="59">
        <f>+$D34*Vendite!AJ35</f>
        <v>0</v>
      </c>
      <c r="AL34" s="59">
        <f>+$D34*Vendite!AK35</f>
        <v>0</v>
      </c>
      <c r="AM34" s="59">
        <f>+$D34*Vendite!AL35</f>
        <v>0</v>
      </c>
      <c r="AN34" s="59">
        <f>+$D34*Vendite!AM35</f>
        <v>0</v>
      </c>
      <c r="AO34" s="59">
        <f>+$D34*Vendite!AN35</f>
        <v>0</v>
      </c>
      <c r="AP34" s="59">
        <f>+$D34*Vendite!AO35</f>
        <v>0</v>
      </c>
      <c r="AQ34" s="59">
        <f>+$D34*Vendite!AP35</f>
        <v>0</v>
      </c>
      <c r="AR34" s="59">
        <f>+$D34*Vendite!AQ35</f>
        <v>0</v>
      </c>
      <c r="AS34" s="59">
        <f>+$D34*Vendite!AR35</f>
        <v>0</v>
      </c>
      <c r="AT34" s="59">
        <f>+$D34*Vendite!AS35</f>
        <v>0</v>
      </c>
      <c r="AU34" s="59">
        <f>+$D34*Vendite!AT35</f>
        <v>0</v>
      </c>
      <c r="AV34" s="59">
        <f>+$D34*Vendite!AU35</f>
        <v>0</v>
      </c>
      <c r="AW34" s="59">
        <f>+$D34*Vendite!AV35</f>
        <v>0</v>
      </c>
      <c r="AX34" s="59">
        <f>+$D34*Vendite!AW35</f>
        <v>0</v>
      </c>
      <c r="AY34" s="59">
        <f>+$D34*Vendite!AX35</f>
        <v>0</v>
      </c>
      <c r="AZ34" s="59">
        <f>+$D34*Vendite!AY35</f>
        <v>0</v>
      </c>
      <c r="BA34" s="59">
        <f>+$D34*Vendite!AZ35</f>
        <v>0</v>
      </c>
      <c r="BB34" s="59">
        <f>+$D34*Vendite!BA35</f>
        <v>0</v>
      </c>
      <c r="BC34" s="59">
        <f>+$D34*Vendite!BB35</f>
        <v>0</v>
      </c>
      <c r="BD34" s="59">
        <f>+$D34*Vendite!BC35</f>
        <v>0</v>
      </c>
      <c r="BE34" s="59">
        <f>+$D34*Vendite!BD35</f>
        <v>0</v>
      </c>
      <c r="BF34" s="59">
        <f>+$D34*Vendite!BE35</f>
        <v>0</v>
      </c>
      <c r="BG34" s="59">
        <f>+$D34*Vendite!BF35</f>
        <v>0</v>
      </c>
      <c r="BH34" s="59">
        <f>+$D34*Vendite!BG35</f>
        <v>0</v>
      </c>
      <c r="BI34" s="59">
        <f>+$D34*Vendite!BH35</f>
        <v>0</v>
      </c>
      <c r="BJ34" s="59">
        <f>+$D34*Vendite!BI35</f>
        <v>0</v>
      </c>
      <c r="BK34" s="59">
        <f>+$D34*Vendite!BJ35</f>
        <v>0</v>
      </c>
      <c r="BL34" s="59">
        <f>+$D34*Vendite!BK35</f>
        <v>0</v>
      </c>
      <c r="BM34" s="59">
        <f>+$D34*Vendite!BL35</f>
        <v>0</v>
      </c>
      <c r="BN34" s="59">
        <f>+$D34*Vendite!BM35</f>
        <v>0</v>
      </c>
      <c r="BO34" s="59">
        <f>+$D34*Vendite!BN35</f>
        <v>0</v>
      </c>
      <c r="BP34" s="59">
        <f>+$D34*Vendite!BO35</f>
        <v>0</v>
      </c>
      <c r="BQ34" s="59">
        <f>+$D34*Vendite!BP35</f>
        <v>0</v>
      </c>
      <c r="BR34" s="59">
        <f>+$D34*Vendite!BQ35</f>
        <v>0</v>
      </c>
      <c r="BS34" s="59">
        <f>+$D34*Vendite!BR35</f>
        <v>0</v>
      </c>
      <c r="BT34" s="59">
        <f>+$D34*Vendite!BS35</f>
        <v>0</v>
      </c>
      <c r="BU34" s="59">
        <f>+$D34*Vendite!BT35</f>
        <v>0</v>
      </c>
      <c r="BV34" s="59">
        <f>+$D34*Vendite!BU35</f>
        <v>0</v>
      </c>
      <c r="BW34" s="59">
        <f>+$D34*Vendite!BV35</f>
        <v>0</v>
      </c>
      <c r="BX34" s="59">
        <f>+$D34*Vendite!BW35</f>
        <v>0</v>
      </c>
      <c r="BY34" s="59">
        <f>+$D34*Vendite!BX35</f>
        <v>0</v>
      </c>
      <c r="BZ34" s="59">
        <f>+$D34*Vendite!BY35</f>
        <v>0</v>
      </c>
      <c r="CA34" s="59">
        <f>+$D34*Vendite!BZ35</f>
        <v>0</v>
      </c>
      <c r="CB34" s="59">
        <f>+$D34*Vendite!CA35</f>
        <v>0</v>
      </c>
      <c r="CC34" s="59">
        <f>+$D34*Vendite!CB35</f>
        <v>0</v>
      </c>
      <c r="CD34" s="59">
        <f>+$D34*Vendite!CC35</f>
        <v>0</v>
      </c>
      <c r="CE34" s="59">
        <f>+$D34*Vendite!CD35</f>
        <v>0</v>
      </c>
      <c r="CF34" s="59">
        <f>+$D34*Vendite!CE35</f>
        <v>0</v>
      </c>
      <c r="CG34" s="59">
        <f>+$D34*Vendite!CF35</f>
        <v>0</v>
      </c>
      <c r="CH34" s="59">
        <f>+$D34*Vendite!CG35</f>
        <v>0</v>
      </c>
      <c r="CI34" s="59">
        <f>+$D34*Vendite!CH35</f>
        <v>0</v>
      </c>
      <c r="CJ34" s="59">
        <f>+$D34*Vendite!CI35</f>
        <v>0</v>
      </c>
      <c r="CK34" s="59">
        <f>+$D34*Vendite!CJ35</f>
        <v>0</v>
      </c>
      <c r="CL34" s="59">
        <f>+$D34*Vendite!CK35</f>
        <v>0</v>
      </c>
      <c r="CM34" s="59">
        <f>+$D34*Vendite!CL35</f>
        <v>0</v>
      </c>
      <c r="CN34" s="59">
        <f>+$D34*Vendite!CM35</f>
        <v>0</v>
      </c>
      <c r="CO34" s="59">
        <f>+$D34*Vendite!CN35</f>
        <v>0</v>
      </c>
      <c r="CP34" s="59">
        <f>+$D34*Vendite!CO35</f>
        <v>0</v>
      </c>
      <c r="CQ34" s="59">
        <f>+$D34*Vendite!CP35</f>
        <v>0</v>
      </c>
      <c r="CR34" s="59">
        <f>+$D34*Vendite!CQ35</f>
        <v>0</v>
      </c>
      <c r="CS34" s="59">
        <f>+$D34*Vendite!CR35</f>
        <v>0</v>
      </c>
      <c r="CT34" s="59">
        <f>+$D34*Vendite!CS35</f>
        <v>0</v>
      </c>
      <c r="CU34" s="59">
        <f>+$D34*Vendite!CT35</f>
        <v>0</v>
      </c>
      <c r="CV34" s="59">
        <f>+$D34*Vendite!CU35</f>
        <v>0</v>
      </c>
      <c r="CW34" s="59">
        <f>+$D34*Vendite!CV35</f>
        <v>0</v>
      </c>
      <c r="CX34" s="59">
        <f>+$D34*Vendite!CW35</f>
        <v>0</v>
      </c>
      <c r="CY34" s="59">
        <f>+$D34*Vendite!CX35</f>
        <v>0</v>
      </c>
      <c r="CZ34" s="59">
        <f>+$D34*Vendite!CY35</f>
        <v>0</v>
      </c>
      <c r="DA34" s="59">
        <f>+$D34*Vendite!CZ35</f>
        <v>0</v>
      </c>
      <c r="DB34" s="59">
        <f>+$D34*Vendite!DA35</f>
        <v>0</v>
      </c>
      <c r="DC34" s="59">
        <f>+$D34*Vendite!DB35</f>
        <v>0</v>
      </c>
      <c r="DD34" s="59">
        <f>+$D34*Vendite!DC35</f>
        <v>0</v>
      </c>
      <c r="DE34" s="59">
        <f>+$D34*Vendite!DD35</f>
        <v>0</v>
      </c>
      <c r="DF34" s="59">
        <f>+$D34*Vendite!DE35</f>
        <v>0</v>
      </c>
      <c r="DG34" s="59">
        <f>+$D34*Vendite!DF35</f>
        <v>0</v>
      </c>
      <c r="DH34" s="59">
        <f>+$D34*Vendite!DG35</f>
        <v>0</v>
      </c>
      <c r="DI34" s="59">
        <f>+$D34*Vendite!DH35</f>
        <v>0</v>
      </c>
      <c r="DJ34" s="59">
        <f>+$D34*Vendite!DI35</f>
        <v>0</v>
      </c>
      <c r="DK34" s="59">
        <f>+$D34*Vendite!DJ35</f>
        <v>0</v>
      </c>
      <c r="DL34" s="59">
        <f>+$D34*Vendite!DK35</f>
        <v>0</v>
      </c>
      <c r="DM34" s="59">
        <f>+$D34*Vendite!DL35</f>
        <v>0</v>
      </c>
      <c r="DN34" s="59">
        <f>+$D34*Vendite!DM35</f>
        <v>0</v>
      </c>
      <c r="DO34" s="59">
        <f>+$D34*Vendite!DN35</f>
        <v>0</v>
      </c>
      <c r="DP34" s="59">
        <f>+$D34*Vendite!DO35</f>
        <v>0</v>
      </c>
      <c r="DQ34" s="59">
        <f>+$D34*Vendite!DP35</f>
        <v>0</v>
      </c>
      <c r="DR34" s="59">
        <f>+$D34*Vendite!DQ35</f>
        <v>0</v>
      </c>
      <c r="DS34" s="59">
        <f>+$D34*Vendite!DR35</f>
        <v>0</v>
      </c>
      <c r="DT34" s="59">
        <f>+$D34*Vendite!DS35</f>
        <v>0</v>
      </c>
      <c r="DU34" s="59">
        <f>+$D34*Vendite!DT35</f>
        <v>0</v>
      </c>
      <c r="DV34" s="59">
        <f>+$D34*Vendite!DU35</f>
        <v>0</v>
      </c>
      <c r="DW34" s="59">
        <f>+$D34*Vendite!DV35</f>
        <v>0</v>
      </c>
    </row>
    <row r="35" spans="3:127" ht="16.5" thickTop="1" thickBot="1" x14ac:dyDescent="0.3">
      <c r="C35" s="122">
        <f>+I_Vendite!C33</f>
        <v>0</v>
      </c>
      <c r="D35" s="57">
        <f>+I_Vendite!D33</f>
        <v>0</v>
      </c>
      <c r="E35" s="57">
        <f>+I_Vendite!E33</f>
        <v>0</v>
      </c>
      <c r="F35" s="58">
        <f>+I_Vendite!H33</f>
        <v>0</v>
      </c>
      <c r="H35" s="59">
        <f>+$D35*Vendite!G36</f>
        <v>0</v>
      </c>
      <c r="I35" s="59">
        <f>+$D35*Vendite!H36</f>
        <v>0</v>
      </c>
      <c r="J35" s="59">
        <f>+$D35*Vendite!I36</f>
        <v>0</v>
      </c>
      <c r="K35" s="59">
        <f>+$D35*Vendite!J36</f>
        <v>0</v>
      </c>
      <c r="L35" s="59">
        <f>+$D35*Vendite!K36</f>
        <v>0</v>
      </c>
      <c r="M35" s="59">
        <f>+$D35*Vendite!L36</f>
        <v>0</v>
      </c>
      <c r="N35" s="59">
        <f>+$D35*Vendite!M36</f>
        <v>0</v>
      </c>
      <c r="O35" s="59">
        <f>+$D35*Vendite!N36</f>
        <v>0</v>
      </c>
      <c r="P35" s="59">
        <f>+$D35*Vendite!O36</f>
        <v>0</v>
      </c>
      <c r="Q35" s="59">
        <f>+$D35*Vendite!P36</f>
        <v>0</v>
      </c>
      <c r="R35" s="59">
        <f>+$D35*Vendite!Q36</f>
        <v>0</v>
      </c>
      <c r="S35" s="59">
        <f>+$D35*Vendite!R36</f>
        <v>0</v>
      </c>
      <c r="T35" s="59">
        <f>+$D35*Vendite!S36</f>
        <v>0</v>
      </c>
      <c r="U35" s="59">
        <f>+$D35*Vendite!T36</f>
        <v>0</v>
      </c>
      <c r="V35" s="59">
        <f>+$D35*Vendite!U36</f>
        <v>0</v>
      </c>
      <c r="W35" s="59">
        <f>+$D35*Vendite!V36</f>
        <v>0</v>
      </c>
      <c r="X35" s="59">
        <f>+$D35*Vendite!W36</f>
        <v>0</v>
      </c>
      <c r="Y35" s="59">
        <f>+$D35*Vendite!X36</f>
        <v>0</v>
      </c>
      <c r="Z35" s="59">
        <f>+$D35*Vendite!Y36</f>
        <v>0</v>
      </c>
      <c r="AA35" s="59">
        <f>+$D35*Vendite!Z36</f>
        <v>0</v>
      </c>
      <c r="AB35" s="59">
        <f>+$D35*Vendite!AA36</f>
        <v>0</v>
      </c>
      <c r="AC35" s="59">
        <f>+$D35*Vendite!AB36</f>
        <v>0</v>
      </c>
      <c r="AD35" s="59">
        <f>+$D35*Vendite!AC36</f>
        <v>0</v>
      </c>
      <c r="AE35" s="59">
        <f>+$D35*Vendite!AD36</f>
        <v>0</v>
      </c>
      <c r="AF35" s="59">
        <f>+$D35*Vendite!AE36</f>
        <v>0</v>
      </c>
      <c r="AG35" s="59">
        <f>+$D35*Vendite!AF36</f>
        <v>0</v>
      </c>
      <c r="AH35" s="59">
        <f>+$D35*Vendite!AG36</f>
        <v>0</v>
      </c>
      <c r="AI35" s="59">
        <f>+$D35*Vendite!AH36</f>
        <v>0</v>
      </c>
      <c r="AJ35" s="59">
        <f>+$D35*Vendite!AI36</f>
        <v>0</v>
      </c>
      <c r="AK35" s="59">
        <f>+$D35*Vendite!AJ36</f>
        <v>0</v>
      </c>
      <c r="AL35" s="59">
        <f>+$D35*Vendite!AK36</f>
        <v>0</v>
      </c>
      <c r="AM35" s="59">
        <f>+$D35*Vendite!AL36</f>
        <v>0</v>
      </c>
      <c r="AN35" s="59">
        <f>+$D35*Vendite!AM36</f>
        <v>0</v>
      </c>
      <c r="AO35" s="59">
        <f>+$D35*Vendite!AN36</f>
        <v>0</v>
      </c>
      <c r="AP35" s="59">
        <f>+$D35*Vendite!AO36</f>
        <v>0</v>
      </c>
      <c r="AQ35" s="59">
        <f>+$D35*Vendite!AP36</f>
        <v>0</v>
      </c>
      <c r="AR35" s="59">
        <f>+$D35*Vendite!AQ36</f>
        <v>0</v>
      </c>
      <c r="AS35" s="59">
        <f>+$D35*Vendite!AR36</f>
        <v>0</v>
      </c>
      <c r="AT35" s="59">
        <f>+$D35*Vendite!AS36</f>
        <v>0</v>
      </c>
      <c r="AU35" s="59">
        <f>+$D35*Vendite!AT36</f>
        <v>0</v>
      </c>
      <c r="AV35" s="59">
        <f>+$D35*Vendite!AU36</f>
        <v>0</v>
      </c>
      <c r="AW35" s="59">
        <f>+$D35*Vendite!AV36</f>
        <v>0</v>
      </c>
      <c r="AX35" s="59">
        <f>+$D35*Vendite!AW36</f>
        <v>0</v>
      </c>
      <c r="AY35" s="59">
        <f>+$D35*Vendite!AX36</f>
        <v>0</v>
      </c>
      <c r="AZ35" s="59">
        <f>+$D35*Vendite!AY36</f>
        <v>0</v>
      </c>
      <c r="BA35" s="59">
        <f>+$D35*Vendite!AZ36</f>
        <v>0</v>
      </c>
      <c r="BB35" s="59">
        <f>+$D35*Vendite!BA36</f>
        <v>0</v>
      </c>
      <c r="BC35" s="59">
        <f>+$D35*Vendite!BB36</f>
        <v>0</v>
      </c>
      <c r="BD35" s="59">
        <f>+$D35*Vendite!BC36</f>
        <v>0</v>
      </c>
      <c r="BE35" s="59">
        <f>+$D35*Vendite!BD36</f>
        <v>0</v>
      </c>
      <c r="BF35" s="59">
        <f>+$D35*Vendite!BE36</f>
        <v>0</v>
      </c>
      <c r="BG35" s="59">
        <f>+$D35*Vendite!BF36</f>
        <v>0</v>
      </c>
      <c r="BH35" s="59">
        <f>+$D35*Vendite!BG36</f>
        <v>0</v>
      </c>
      <c r="BI35" s="59">
        <f>+$D35*Vendite!BH36</f>
        <v>0</v>
      </c>
      <c r="BJ35" s="59">
        <f>+$D35*Vendite!BI36</f>
        <v>0</v>
      </c>
      <c r="BK35" s="59">
        <f>+$D35*Vendite!BJ36</f>
        <v>0</v>
      </c>
      <c r="BL35" s="59">
        <f>+$D35*Vendite!BK36</f>
        <v>0</v>
      </c>
      <c r="BM35" s="59">
        <f>+$D35*Vendite!BL36</f>
        <v>0</v>
      </c>
      <c r="BN35" s="59">
        <f>+$D35*Vendite!BM36</f>
        <v>0</v>
      </c>
      <c r="BO35" s="59">
        <f>+$D35*Vendite!BN36</f>
        <v>0</v>
      </c>
      <c r="BP35" s="59">
        <f>+$D35*Vendite!BO36</f>
        <v>0</v>
      </c>
      <c r="BQ35" s="59">
        <f>+$D35*Vendite!BP36</f>
        <v>0</v>
      </c>
      <c r="BR35" s="59">
        <f>+$D35*Vendite!BQ36</f>
        <v>0</v>
      </c>
      <c r="BS35" s="59">
        <f>+$D35*Vendite!BR36</f>
        <v>0</v>
      </c>
      <c r="BT35" s="59">
        <f>+$D35*Vendite!BS36</f>
        <v>0</v>
      </c>
      <c r="BU35" s="59">
        <f>+$D35*Vendite!BT36</f>
        <v>0</v>
      </c>
      <c r="BV35" s="59">
        <f>+$D35*Vendite!BU36</f>
        <v>0</v>
      </c>
      <c r="BW35" s="59">
        <f>+$D35*Vendite!BV36</f>
        <v>0</v>
      </c>
      <c r="BX35" s="59">
        <f>+$D35*Vendite!BW36</f>
        <v>0</v>
      </c>
      <c r="BY35" s="59">
        <f>+$D35*Vendite!BX36</f>
        <v>0</v>
      </c>
      <c r="BZ35" s="59">
        <f>+$D35*Vendite!BY36</f>
        <v>0</v>
      </c>
      <c r="CA35" s="59">
        <f>+$D35*Vendite!BZ36</f>
        <v>0</v>
      </c>
      <c r="CB35" s="59">
        <f>+$D35*Vendite!CA36</f>
        <v>0</v>
      </c>
      <c r="CC35" s="59">
        <f>+$D35*Vendite!CB36</f>
        <v>0</v>
      </c>
      <c r="CD35" s="59">
        <f>+$D35*Vendite!CC36</f>
        <v>0</v>
      </c>
      <c r="CE35" s="59">
        <f>+$D35*Vendite!CD36</f>
        <v>0</v>
      </c>
      <c r="CF35" s="59">
        <f>+$D35*Vendite!CE36</f>
        <v>0</v>
      </c>
      <c r="CG35" s="59">
        <f>+$D35*Vendite!CF36</f>
        <v>0</v>
      </c>
      <c r="CH35" s="59">
        <f>+$D35*Vendite!CG36</f>
        <v>0</v>
      </c>
      <c r="CI35" s="59">
        <f>+$D35*Vendite!CH36</f>
        <v>0</v>
      </c>
      <c r="CJ35" s="59">
        <f>+$D35*Vendite!CI36</f>
        <v>0</v>
      </c>
      <c r="CK35" s="59">
        <f>+$D35*Vendite!CJ36</f>
        <v>0</v>
      </c>
      <c r="CL35" s="59">
        <f>+$D35*Vendite!CK36</f>
        <v>0</v>
      </c>
      <c r="CM35" s="59">
        <f>+$D35*Vendite!CL36</f>
        <v>0</v>
      </c>
      <c r="CN35" s="59">
        <f>+$D35*Vendite!CM36</f>
        <v>0</v>
      </c>
      <c r="CO35" s="59">
        <f>+$D35*Vendite!CN36</f>
        <v>0</v>
      </c>
      <c r="CP35" s="59">
        <f>+$D35*Vendite!CO36</f>
        <v>0</v>
      </c>
      <c r="CQ35" s="59">
        <f>+$D35*Vendite!CP36</f>
        <v>0</v>
      </c>
      <c r="CR35" s="59">
        <f>+$D35*Vendite!CQ36</f>
        <v>0</v>
      </c>
      <c r="CS35" s="59">
        <f>+$D35*Vendite!CR36</f>
        <v>0</v>
      </c>
      <c r="CT35" s="59">
        <f>+$D35*Vendite!CS36</f>
        <v>0</v>
      </c>
      <c r="CU35" s="59">
        <f>+$D35*Vendite!CT36</f>
        <v>0</v>
      </c>
      <c r="CV35" s="59">
        <f>+$D35*Vendite!CU36</f>
        <v>0</v>
      </c>
      <c r="CW35" s="59">
        <f>+$D35*Vendite!CV36</f>
        <v>0</v>
      </c>
      <c r="CX35" s="59">
        <f>+$D35*Vendite!CW36</f>
        <v>0</v>
      </c>
      <c r="CY35" s="59">
        <f>+$D35*Vendite!CX36</f>
        <v>0</v>
      </c>
      <c r="CZ35" s="59">
        <f>+$D35*Vendite!CY36</f>
        <v>0</v>
      </c>
      <c r="DA35" s="59">
        <f>+$D35*Vendite!CZ36</f>
        <v>0</v>
      </c>
      <c r="DB35" s="59">
        <f>+$D35*Vendite!DA36</f>
        <v>0</v>
      </c>
      <c r="DC35" s="59">
        <f>+$D35*Vendite!DB36</f>
        <v>0</v>
      </c>
      <c r="DD35" s="59">
        <f>+$D35*Vendite!DC36</f>
        <v>0</v>
      </c>
      <c r="DE35" s="59">
        <f>+$D35*Vendite!DD36</f>
        <v>0</v>
      </c>
      <c r="DF35" s="59">
        <f>+$D35*Vendite!DE36</f>
        <v>0</v>
      </c>
      <c r="DG35" s="59">
        <f>+$D35*Vendite!DF36</f>
        <v>0</v>
      </c>
      <c r="DH35" s="59">
        <f>+$D35*Vendite!DG36</f>
        <v>0</v>
      </c>
      <c r="DI35" s="59">
        <f>+$D35*Vendite!DH36</f>
        <v>0</v>
      </c>
      <c r="DJ35" s="59">
        <f>+$D35*Vendite!DI36</f>
        <v>0</v>
      </c>
      <c r="DK35" s="59">
        <f>+$D35*Vendite!DJ36</f>
        <v>0</v>
      </c>
      <c r="DL35" s="59">
        <f>+$D35*Vendite!DK36</f>
        <v>0</v>
      </c>
      <c r="DM35" s="59">
        <f>+$D35*Vendite!DL36</f>
        <v>0</v>
      </c>
      <c r="DN35" s="59">
        <f>+$D35*Vendite!DM36</f>
        <v>0</v>
      </c>
      <c r="DO35" s="59">
        <f>+$D35*Vendite!DN36</f>
        <v>0</v>
      </c>
      <c r="DP35" s="59">
        <f>+$D35*Vendite!DO36</f>
        <v>0</v>
      </c>
      <c r="DQ35" s="59">
        <f>+$D35*Vendite!DP36</f>
        <v>0</v>
      </c>
      <c r="DR35" s="59">
        <f>+$D35*Vendite!DQ36</f>
        <v>0</v>
      </c>
      <c r="DS35" s="59">
        <f>+$D35*Vendite!DR36</f>
        <v>0</v>
      </c>
      <c r="DT35" s="59">
        <f>+$D35*Vendite!DS36</f>
        <v>0</v>
      </c>
      <c r="DU35" s="59">
        <f>+$D35*Vendite!DT36</f>
        <v>0</v>
      </c>
      <c r="DV35" s="59">
        <f>+$D35*Vendite!DU36</f>
        <v>0</v>
      </c>
      <c r="DW35" s="59">
        <f>+$D35*Vendite!DV36</f>
        <v>0</v>
      </c>
    </row>
    <row r="36" spans="3:127" ht="15.75" thickTop="1" x14ac:dyDescent="0.25">
      <c r="G36" s="16" t="s">
        <v>191</v>
      </c>
      <c r="H36" s="95">
        <f>SUM(H6:H35)</f>
        <v>25200</v>
      </c>
      <c r="I36" s="95">
        <f t="shared" ref="I36:BT36" si="0">SUM(I6:I35)</f>
        <v>25200</v>
      </c>
      <c r="J36" s="95">
        <f t="shared" si="0"/>
        <v>25200</v>
      </c>
      <c r="K36" s="95">
        <f t="shared" si="0"/>
        <v>25200</v>
      </c>
      <c r="L36" s="95">
        <f t="shared" si="0"/>
        <v>25200</v>
      </c>
      <c r="M36" s="95">
        <f t="shared" si="0"/>
        <v>25200</v>
      </c>
      <c r="N36" s="95">
        <f t="shared" si="0"/>
        <v>25200</v>
      </c>
      <c r="O36" s="95">
        <f t="shared" si="0"/>
        <v>25200</v>
      </c>
      <c r="P36" s="95">
        <f t="shared" si="0"/>
        <v>25200</v>
      </c>
      <c r="Q36" s="95">
        <f t="shared" si="0"/>
        <v>25200</v>
      </c>
      <c r="R36" s="95">
        <f t="shared" si="0"/>
        <v>25200</v>
      </c>
      <c r="S36" s="95">
        <f t="shared" si="0"/>
        <v>25200</v>
      </c>
      <c r="T36" s="95">
        <f t="shared" si="0"/>
        <v>62999.999999999993</v>
      </c>
      <c r="U36" s="95">
        <f t="shared" si="0"/>
        <v>62999.999999999993</v>
      </c>
      <c r="V36" s="95">
        <f t="shared" si="0"/>
        <v>62999.999999999993</v>
      </c>
      <c r="W36" s="95">
        <f t="shared" si="0"/>
        <v>62999.999999999993</v>
      </c>
      <c r="X36" s="95">
        <f t="shared" si="0"/>
        <v>62999.999999999993</v>
      </c>
      <c r="Y36" s="95">
        <f t="shared" si="0"/>
        <v>62999.999999999993</v>
      </c>
      <c r="Z36" s="95">
        <f t="shared" si="0"/>
        <v>62999.999999999993</v>
      </c>
      <c r="AA36" s="95">
        <f t="shared" si="0"/>
        <v>62999.999999999993</v>
      </c>
      <c r="AB36" s="95">
        <f t="shared" si="0"/>
        <v>62999.999999999993</v>
      </c>
      <c r="AC36" s="95">
        <f t="shared" si="0"/>
        <v>62999.999999999993</v>
      </c>
      <c r="AD36" s="95">
        <f t="shared" si="0"/>
        <v>62999.999999999993</v>
      </c>
      <c r="AE36" s="95">
        <f t="shared" si="0"/>
        <v>62999.999999999993</v>
      </c>
      <c r="AF36" s="95">
        <f t="shared" si="0"/>
        <v>62999.999999999993</v>
      </c>
      <c r="AG36" s="95">
        <f t="shared" si="0"/>
        <v>62999.999999999993</v>
      </c>
      <c r="AH36" s="95">
        <f t="shared" si="0"/>
        <v>62999.999999999993</v>
      </c>
      <c r="AI36" s="95">
        <f t="shared" si="0"/>
        <v>62999.999999999993</v>
      </c>
      <c r="AJ36" s="95">
        <f t="shared" si="0"/>
        <v>62999.999999999993</v>
      </c>
      <c r="AK36" s="95">
        <f t="shared" si="0"/>
        <v>62999.999999999993</v>
      </c>
      <c r="AL36" s="95">
        <f t="shared" si="0"/>
        <v>62999.999999999993</v>
      </c>
      <c r="AM36" s="95">
        <f t="shared" si="0"/>
        <v>62999.999999999993</v>
      </c>
      <c r="AN36" s="95">
        <f t="shared" si="0"/>
        <v>62999.999999999993</v>
      </c>
      <c r="AO36" s="95">
        <f t="shared" si="0"/>
        <v>62999.999999999993</v>
      </c>
      <c r="AP36" s="95">
        <f t="shared" si="0"/>
        <v>62999.999999999993</v>
      </c>
      <c r="AQ36" s="95">
        <f t="shared" si="0"/>
        <v>62999.999999999993</v>
      </c>
      <c r="AR36" s="95">
        <f t="shared" si="0"/>
        <v>62999.999999999993</v>
      </c>
      <c r="AS36" s="95">
        <f t="shared" si="0"/>
        <v>62999.999999999993</v>
      </c>
      <c r="AT36" s="95">
        <f t="shared" si="0"/>
        <v>62999.999999999993</v>
      </c>
      <c r="AU36" s="95">
        <f t="shared" si="0"/>
        <v>62999.999999999993</v>
      </c>
      <c r="AV36" s="95">
        <f t="shared" si="0"/>
        <v>62999.999999999993</v>
      </c>
      <c r="AW36" s="95">
        <f t="shared" si="0"/>
        <v>62999.999999999993</v>
      </c>
      <c r="AX36" s="95">
        <f t="shared" si="0"/>
        <v>62999.999999999993</v>
      </c>
      <c r="AY36" s="95">
        <f t="shared" si="0"/>
        <v>62999.999999999993</v>
      </c>
      <c r="AZ36" s="95">
        <f t="shared" si="0"/>
        <v>62999.999999999993</v>
      </c>
      <c r="BA36" s="95">
        <f t="shared" si="0"/>
        <v>62999.999999999993</v>
      </c>
      <c r="BB36" s="95">
        <f t="shared" si="0"/>
        <v>62999.999999999993</v>
      </c>
      <c r="BC36" s="95">
        <f t="shared" si="0"/>
        <v>62999.999999999993</v>
      </c>
      <c r="BD36" s="95">
        <f t="shared" si="0"/>
        <v>62999.999999999993</v>
      </c>
      <c r="BE36" s="95">
        <f t="shared" si="0"/>
        <v>62999.999999999993</v>
      </c>
      <c r="BF36" s="95">
        <f t="shared" si="0"/>
        <v>62999.999999999993</v>
      </c>
      <c r="BG36" s="95">
        <f t="shared" si="0"/>
        <v>62999.999999999993</v>
      </c>
      <c r="BH36" s="95">
        <f t="shared" si="0"/>
        <v>62999.999999999993</v>
      </c>
      <c r="BI36" s="95">
        <f t="shared" si="0"/>
        <v>62999.999999999993</v>
      </c>
      <c r="BJ36" s="95">
        <f t="shared" si="0"/>
        <v>62999.999999999993</v>
      </c>
      <c r="BK36" s="95">
        <f t="shared" si="0"/>
        <v>62999.999999999993</v>
      </c>
      <c r="BL36" s="95">
        <f t="shared" si="0"/>
        <v>62999.999999999993</v>
      </c>
      <c r="BM36" s="95">
        <f t="shared" si="0"/>
        <v>62999.999999999993</v>
      </c>
      <c r="BN36" s="95">
        <f t="shared" si="0"/>
        <v>62999.999999999993</v>
      </c>
      <c r="BO36" s="95">
        <f t="shared" si="0"/>
        <v>62999.999999999993</v>
      </c>
      <c r="BP36" s="95">
        <f t="shared" si="0"/>
        <v>62999.999999999993</v>
      </c>
      <c r="BQ36" s="95">
        <f t="shared" si="0"/>
        <v>62999.999999999993</v>
      </c>
      <c r="BR36" s="95">
        <f t="shared" si="0"/>
        <v>62999.999999999993</v>
      </c>
      <c r="BS36" s="95">
        <f t="shared" si="0"/>
        <v>62999.999999999993</v>
      </c>
      <c r="BT36" s="95">
        <f t="shared" si="0"/>
        <v>62999.999999999993</v>
      </c>
      <c r="BU36" s="95">
        <f t="shared" ref="BU36:DW36" si="1">SUM(BU6:BU35)</f>
        <v>62999.999999999993</v>
      </c>
      <c r="BV36" s="95">
        <f t="shared" si="1"/>
        <v>62999.999999999993</v>
      </c>
      <c r="BW36" s="95">
        <f t="shared" si="1"/>
        <v>62999.999999999993</v>
      </c>
      <c r="BX36" s="95">
        <f t="shared" si="1"/>
        <v>62999.999999999993</v>
      </c>
      <c r="BY36" s="95">
        <f t="shared" si="1"/>
        <v>62999.999999999993</v>
      </c>
      <c r="BZ36" s="95">
        <f t="shared" si="1"/>
        <v>62999.999999999993</v>
      </c>
      <c r="CA36" s="95">
        <f t="shared" si="1"/>
        <v>62999.999999999993</v>
      </c>
      <c r="CB36" s="95">
        <f t="shared" si="1"/>
        <v>62999.999999999993</v>
      </c>
      <c r="CC36" s="95">
        <f t="shared" si="1"/>
        <v>62999.999999999993</v>
      </c>
      <c r="CD36" s="95">
        <f t="shared" si="1"/>
        <v>62999.999999999993</v>
      </c>
      <c r="CE36" s="95">
        <f t="shared" si="1"/>
        <v>62999.999999999993</v>
      </c>
      <c r="CF36" s="95">
        <f t="shared" si="1"/>
        <v>62999.999999999993</v>
      </c>
      <c r="CG36" s="95">
        <f t="shared" si="1"/>
        <v>62999.999999999993</v>
      </c>
      <c r="CH36" s="95">
        <f t="shared" si="1"/>
        <v>62999.999999999993</v>
      </c>
      <c r="CI36" s="95">
        <f t="shared" si="1"/>
        <v>62999.999999999993</v>
      </c>
      <c r="CJ36" s="95">
        <f t="shared" si="1"/>
        <v>62999.999999999993</v>
      </c>
      <c r="CK36" s="95">
        <f t="shared" si="1"/>
        <v>62999.999999999993</v>
      </c>
      <c r="CL36" s="95">
        <f t="shared" si="1"/>
        <v>62999.999999999993</v>
      </c>
      <c r="CM36" s="95">
        <f t="shared" si="1"/>
        <v>62999.999999999993</v>
      </c>
      <c r="CN36" s="95">
        <f t="shared" si="1"/>
        <v>62999.999999999993</v>
      </c>
      <c r="CO36" s="95">
        <f t="shared" si="1"/>
        <v>62999.999999999993</v>
      </c>
      <c r="CP36" s="95">
        <f t="shared" si="1"/>
        <v>62999.999999999993</v>
      </c>
      <c r="CQ36" s="95">
        <f t="shared" si="1"/>
        <v>62999.999999999993</v>
      </c>
      <c r="CR36" s="95">
        <f t="shared" si="1"/>
        <v>62999.999999999993</v>
      </c>
      <c r="CS36" s="95">
        <f t="shared" si="1"/>
        <v>62999.999999999993</v>
      </c>
      <c r="CT36" s="95">
        <f t="shared" si="1"/>
        <v>62999.999999999993</v>
      </c>
      <c r="CU36" s="95">
        <f t="shared" si="1"/>
        <v>62999.999999999993</v>
      </c>
      <c r="CV36" s="95">
        <f t="shared" si="1"/>
        <v>62999.999999999993</v>
      </c>
      <c r="CW36" s="95">
        <f t="shared" si="1"/>
        <v>62999.999999999993</v>
      </c>
      <c r="CX36" s="95">
        <f t="shared" si="1"/>
        <v>62999.999999999993</v>
      </c>
      <c r="CY36" s="95">
        <f t="shared" si="1"/>
        <v>62999.999999999993</v>
      </c>
      <c r="CZ36" s="95">
        <f t="shared" si="1"/>
        <v>62999.999999999993</v>
      </c>
      <c r="DA36" s="95">
        <f t="shared" si="1"/>
        <v>62999.999999999993</v>
      </c>
      <c r="DB36" s="95">
        <f t="shared" si="1"/>
        <v>62999.999999999993</v>
      </c>
      <c r="DC36" s="95">
        <f t="shared" si="1"/>
        <v>62999.999999999993</v>
      </c>
      <c r="DD36" s="95">
        <f t="shared" si="1"/>
        <v>62999.999999999993</v>
      </c>
      <c r="DE36" s="95">
        <f t="shared" si="1"/>
        <v>62999.999999999993</v>
      </c>
      <c r="DF36" s="95">
        <f t="shared" si="1"/>
        <v>62999.999999999993</v>
      </c>
      <c r="DG36" s="95">
        <f t="shared" si="1"/>
        <v>62999.999999999993</v>
      </c>
      <c r="DH36" s="95">
        <f t="shared" si="1"/>
        <v>62999.999999999993</v>
      </c>
      <c r="DI36" s="95">
        <f t="shared" si="1"/>
        <v>62999.999999999993</v>
      </c>
      <c r="DJ36" s="95">
        <f t="shared" si="1"/>
        <v>62999.999999999993</v>
      </c>
      <c r="DK36" s="95">
        <f t="shared" si="1"/>
        <v>62999.999999999993</v>
      </c>
      <c r="DL36" s="95">
        <f t="shared" si="1"/>
        <v>62999.999999999993</v>
      </c>
      <c r="DM36" s="95">
        <f t="shared" si="1"/>
        <v>62999.999999999993</v>
      </c>
      <c r="DN36" s="95">
        <f t="shared" si="1"/>
        <v>62999.999999999993</v>
      </c>
      <c r="DO36" s="95">
        <f t="shared" si="1"/>
        <v>62999.999999999993</v>
      </c>
      <c r="DP36" s="95">
        <f t="shared" si="1"/>
        <v>62999.999999999993</v>
      </c>
      <c r="DQ36" s="95">
        <f t="shared" si="1"/>
        <v>62999.999999999993</v>
      </c>
      <c r="DR36" s="95">
        <f t="shared" si="1"/>
        <v>62999.999999999993</v>
      </c>
      <c r="DS36" s="95">
        <f t="shared" si="1"/>
        <v>62999.999999999993</v>
      </c>
      <c r="DT36" s="95">
        <f t="shared" si="1"/>
        <v>62999.999999999993</v>
      </c>
      <c r="DU36" s="95">
        <f t="shared" si="1"/>
        <v>62999.999999999993</v>
      </c>
      <c r="DV36" s="95">
        <f t="shared" si="1"/>
        <v>62999.999999999993</v>
      </c>
      <c r="DW36" s="95">
        <f t="shared" si="1"/>
        <v>62999.999999999993</v>
      </c>
    </row>
    <row r="40" spans="3:127" ht="21" x14ac:dyDescent="0.35">
      <c r="C40" s="6" t="s">
        <v>367</v>
      </c>
      <c r="G40" s="104" t="str">
        <f>+Vendite!F5</f>
        <v>anno</v>
      </c>
      <c r="H40" s="55">
        <f>+Vendite!G5</f>
        <v>2020</v>
      </c>
      <c r="I40" s="55">
        <f>+Vendite!H5</f>
        <v>2020</v>
      </c>
      <c r="J40" s="55">
        <f>+Vendite!I5</f>
        <v>2020</v>
      </c>
      <c r="K40" s="55">
        <f>+Vendite!J5</f>
        <v>2020</v>
      </c>
      <c r="L40" s="55">
        <f>+Vendite!K5</f>
        <v>2020</v>
      </c>
      <c r="M40" s="55">
        <f>+Vendite!L5</f>
        <v>2020</v>
      </c>
      <c r="N40" s="55">
        <f>+Vendite!M5</f>
        <v>2020</v>
      </c>
      <c r="O40" s="55">
        <f>+Vendite!N5</f>
        <v>2020</v>
      </c>
      <c r="P40" s="55">
        <f>+Vendite!O5</f>
        <v>2020</v>
      </c>
      <c r="Q40" s="55">
        <f>+Vendite!P5</f>
        <v>2020</v>
      </c>
      <c r="R40" s="55">
        <f>+Vendite!Q5</f>
        <v>2020</v>
      </c>
      <c r="S40" s="55">
        <f>+Vendite!R5</f>
        <v>2020</v>
      </c>
      <c r="T40" s="55">
        <f>+Vendite!S5</f>
        <v>2021</v>
      </c>
      <c r="U40" s="55">
        <f>+Vendite!T5</f>
        <v>2021</v>
      </c>
      <c r="V40" s="55">
        <f>+Vendite!U5</f>
        <v>2021</v>
      </c>
      <c r="W40" s="55">
        <f>+Vendite!V5</f>
        <v>2021</v>
      </c>
      <c r="X40" s="55">
        <f>+Vendite!W5</f>
        <v>2021</v>
      </c>
      <c r="Y40" s="55">
        <f>+Vendite!X5</f>
        <v>2021</v>
      </c>
      <c r="Z40" s="55">
        <f>+Vendite!Y5</f>
        <v>2021</v>
      </c>
      <c r="AA40" s="55">
        <f>+Vendite!Z5</f>
        <v>2021</v>
      </c>
      <c r="AB40" s="55">
        <f>+Vendite!AA5</f>
        <v>2021</v>
      </c>
      <c r="AC40" s="55">
        <f>+Vendite!AB5</f>
        <v>2021</v>
      </c>
      <c r="AD40" s="55">
        <f>+Vendite!AC5</f>
        <v>2021</v>
      </c>
      <c r="AE40" s="55">
        <f>+Vendite!AD5</f>
        <v>2021</v>
      </c>
      <c r="AF40" s="55">
        <f>+Vendite!AE5</f>
        <v>2022</v>
      </c>
      <c r="AG40" s="55">
        <f>+Vendite!AF5</f>
        <v>2022</v>
      </c>
      <c r="AH40" s="55">
        <f>+Vendite!AG5</f>
        <v>2022</v>
      </c>
      <c r="AI40" s="55">
        <f>+Vendite!AH5</f>
        <v>2022</v>
      </c>
      <c r="AJ40" s="55">
        <f>+Vendite!AI5</f>
        <v>2022</v>
      </c>
      <c r="AK40" s="55">
        <f>+Vendite!AJ5</f>
        <v>2022</v>
      </c>
      <c r="AL40" s="55">
        <f>+Vendite!AK5</f>
        <v>2022</v>
      </c>
      <c r="AM40" s="55">
        <f>+Vendite!AL5</f>
        <v>2022</v>
      </c>
      <c r="AN40" s="55">
        <f>+Vendite!AM5</f>
        <v>2022</v>
      </c>
      <c r="AO40" s="55">
        <f>+Vendite!AN5</f>
        <v>2022</v>
      </c>
      <c r="AP40" s="55">
        <f>+Vendite!AO5</f>
        <v>2022</v>
      </c>
      <c r="AQ40" s="55">
        <f>+Vendite!AP5</f>
        <v>2022</v>
      </c>
      <c r="AR40" s="55">
        <f>+Vendite!AQ5</f>
        <v>2023</v>
      </c>
      <c r="AS40" s="55">
        <f>+Vendite!AR5</f>
        <v>2023</v>
      </c>
      <c r="AT40" s="55">
        <f>+Vendite!AS5</f>
        <v>2023</v>
      </c>
      <c r="AU40" s="55">
        <f>+Vendite!AT5</f>
        <v>2023</v>
      </c>
      <c r="AV40" s="55">
        <f>+Vendite!AU5</f>
        <v>2023</v>
      </c>
      <c r="AW40" s="55">
        <f>+Vendite!AV5</f>
        <v>2023</v>
      </c>
      <c r="AX40" s="55">
        <f>+Vendite!AW5</f>
        <v>2023</v>
      </c>
      <c r="AY40" s="55">
        <f>+Vendite!AX5</f>
        <v>2023</v>
      </c>
      <c r="AZ40" s="55">
        <f>+Vendite!AY5</f>
        <v>2023</v>
      </c>
      <c r="BA40" s="55">
        <f>+Vendite!AZ5</f>
        <v>2023</v>
      </c>
      <c r="BB40" s="55">
        <f>+Vendite!BA5</f>
        <v>2023</v>
      </c>
      <c r="BC40" s="55">
        <f>+Vendite!BB5</f>
        <v>2023</v>
      </c>
      <c r="BD40" s="55">
        <f>+Vendite!BC5</f>
        <v>2024</v>
      </c>
      <c r="BE40" s="55">
        <f>+Vendite!BD5</f>
        <v>2024</v>
      </c>
      <c r="BF40" s="55">
        <f>+Vendite!BE5</f>
        <v>2024</v>
      </c>
      <c r="BG40" s="55">
        <f>+Vendite!BF5</f>
        <v>2024</v>
      </c>
      <c r="BH40" s="55">
        <f>+Vendite!BG5</f>
        <v>2024</v>
      </c>
      <c r="BI40" s="55">
        <f>+Vendite!BH5</f>
        <v>2024</v>
      </c>
      <c r="BJ40" s="55">
        <f>+Vendite!BI5</f>
        <v>2024</v>
      </c>
      <c r="BK40" s="55">
        <f>+Vendite!BJ5</f>
        <v>2024</v>
      </c>
      <c r="BL40" s="55">
        <f>+Vendite!BK5</f>
        <v>2024</v>
      </c>
      <c r="BM40" s="55">
        <f>+Vendite!BL5</f>
        <v>2024</v>
      </c>
      <c r="BN40" s="55">
        <f>+Vendite!BM5</f>
        <v>2024</v>
      </c>
      <c r="BO40" s="55">
        <f>+Vendite!BN5</f>
        <v>2024</v>
      </c>
      <c r="BP40" s="55">
        <f>+Vendite!BO5</f>
        <v>2025</v>
      </c>
      <c r="BQ40" s="55">
        <f>+Vendite!BP5</f>
        <v>2025</v>
      </c>
      <c r="BR40" s="55">
        <f>+Vendite!BQ5</f>
        <v>2025</v>
      </c>
      <c r="BS40" s="55">
        <f>+Vendite!BR5</f>
        <v>2025</v>
      </c>
      <c r="BT40" s="55">
        <f>+Vendite!BS5</f>
        <v>2025</v>
      </c>
      <c r="BU40" s="55">
        <f>+Vendite!BT5</f>
        <v>2025</v>
      </c>
      <c r="BV40" s="55">
        <f>+Vendite!BU5</f>
        <v>2025</v>
      </c>
      <c r="BW40" s="55">
        <f>+Vendite!BV5</f>
        <v>2025</v>
      </c>
      <c r="BX40" s="55">
        <f>+Vendite!BW5</f>
        <v>2025</v>
      </c>
      <c r="BY40" s="55">
        <f>+Vendite!BX5</f>
        <v>2025</v>
      </c>
      <c r="BZ40" s="55">
        <f>+Vendite!BY5</f>
        <v>2025</v>
      </c>
      <c r="CA40" s="55">
        <f>+Vendite!BZ5</f>
        <v>2025</v>
      </c>
      <c r="CB40" s="55">
        <f>+Vendite!CA5</f>
        <v>2026</v>
      </c>
      <c r="CC40" s="55">
        <f>+Vendite!CB5</f>
        <v>2026</v>
      </c>
      <c r="CD40" s="55">
        <f>+Vendite!CC5</f>
        <v>2026</v>
      </c>
      <c r="CE40" s="55">
        <f>+Vendite!CD5</f>
        <v>2026</v>
      </c>
      <c r="CF40" s="55">
        <f>+Vendite!CE5</f>
        <v>2026</v>
      </c>
      <c r="CG40" s="55">
        <f>+Vendite!CF5</f>
        <v>2026</v>
      </c>
      <c r="CH40" s="55">
        <f>+Vendite!CG5</f>
        <v>2026</v>
      </c>
      <c r="CI40" s="55">
        <f>+Vendite!CH5</f>
        <v>2026</v>
      </c>
      <c r="CJ40" s="55">
        <f>+Vendite!CI5</f>
        <v>2026</v>
      </c>
      <c r="CK40" s="55">
        <f>+Vendite!CJ5</f>
        <v>2026</v>
      </c>
      <c r="CL40" s="55">
        <f>+Vendite!CK5</f>
        <v>2026</v>
      </c>
      <c r="CM40" s="55">
        <f>+Vendite!CL5</f>
        <v>2026</v>
      </c>
      <c r="CN40" s="55">
        <f>+Vendite!CM5</f>
        <v>2027</v>
      </c>
      <c r="CO40" s="55">
        <f>+Vendite!CN5</f>
        <v>2027</v>
      </c>
      <c r="CP40" s="55">
        <f>+Vendite!CO5</f>
        <v>2027</v>
      </c>
      <c r="CQ40" s="55">
        <f>+Vendite!CP5</f>
        <v>2027</v>
      </c>
      <c r="CR40" s="55">
        <f>+Vendite!CQ5</f>
        <v>2027</v>
      </c>
      <c r="CS40" s="55">
        <f>+Vendite!CR5</f>
        <v>2027</v>
      </c>
      <c r="CT40" s="55">
        <f>+Vendite!CS5</f>
        <v>2027</v>
      </c>
      <c r="CU40" s="55">
        <f>+Vendite!CT5</f>
        <v>2027</v>
      </c>
      <c r="CV40" s="55">
        <f>+Vendite!CU5</f>
        <v>2027</v>
      </c>
      <c r="CW40" s="55">
        <f>+Vendite!CV5</f>
        <v>2027</v>
      </c>
      <c r="CX40" s="55">
        <f>+Vendite!CW5</f>
        <v>2027</v>
      </c>
      <c r="CY40" s="55">
        <f>+Vendite!CX5</f>
        <v>2027</v>
      </c>
      <c r="CZ40" s="55">
        <f>+Vendite!CY5</f>
        <v>2028</v>
      </c>
      <c r="DA40" s="55">
        <f>+Vendite!CZ5</f>
        <v>2028</v>
      </c>
      <c r="DB40" s="55">
        <f>+Vendite!DA5</f>
        <v>2028</v>
      </c>
      <c r="DC40" s="55">
        <f>+Vendite!DB5</f>
        <v>2028</v>
      </c>
      <c r="DD40" s="55">
        <f>+Vendite!DC5</f>
        <v>2028</v>
      </c>
      <c r="DE40" s="55">
        <f>+Vendite!DD5</f>
        <v>2028</v>
      </c>
      <c r="DF40" s="55">
        <f>+Vendite!DE5</f>
        <v>2028</v>
      </c>
      <c r="DG40" s="55">
        <f>+Vendite!DF5</f>
        <v>2028</v>
      </c>
      <c r="DH40" s="55">
        <f>+Vendite!DG5</f>
        <v>2028</v>
      </c>
      <c r="DI40" s="55">
        <f>+Vendite!DH5</f>
        <v>2028</v>
      </c>
      <c r="DJ40" s="55">
        <f>+Vendite!DI5</f>
        <v>2028</v>
      </c>
      <c r="DK40" s="55">
        <f>+Vendite!DJ5</f>
        <v>2028</v>
      </c>
      <c r="DL40" s="55">
        <f>+Vendite!DK5</f>
        <v>2029</v>
      </c>
      <c r="DM40" s="55">
        <f>+Vendite!DL5</f>
        <v>2029</v>
      </c>
      <c r="DN40" s="55">
        <f>+Vendite!DM5</f>
        <v>2029</v>
      </c>
      <c r="DO40" s="55">
        <f>+Vendite!DN5</f>
        <v>2029</v>
      </c>
      <c r="DP40" s="55">
        <f>+Vendite!DO5</f>
        <v>2029</v>
      </c>
      <c r="DQ40" s="55">
        <f>+Vendite!DP5</f>
        <v>2029</v>
      </c>
      <c r="DR40" s="55">
        <f>+Vendite!DQ5</f>
        <v>2029</v>
      </c>
      <c r="DS40" s="55">
        <f>+Vendite!DR5</f>
        <v>2029</v>
      </c>
      <c r="DT40" s="55">
        <f>+Vendite!DS5</f>
        <v>2029</v>
      </c>
      <c r="DU40" s="55">
        <f>+Vendite!DT5</f>
        <v>2029</v>
      </c>
      <c r="DV40" s="55">
        <f>+Vendite!DU5</f>
        <v>2029</v>
      </c>
      <c r="DW40" s="55">
        <f>+Vendite!DV5</f>
        <v>2029</v>
      </c>
    </row>
    <row r="41" spans="3:127" ht="38.25" customHeight="1" thickBot="1" x14ac:dyDescent="0.3">
      <c r="C41" s="102" t="str">
        <f>+I_Vendite!C3</f>
        <v>Categoria</v>
      </c>
      <c r="G41" s="104" t="str">
        <f>+Vendite!F6</f>
        <v>mese</v>
      </c>
      <c r="H41" s="55" t="str">
        <f>+Vendite!G6</f>
        <v>gen</v>
      </c>
      <c r="I41" s="55" t="str">
        <f>+Vendite!H6</f>
        <v>feb</v>
      </c>
      <c r="J41" s="55" t="str">
        <f>+Vendite!I6</f>
        <v>mar</v>
      </c>
      <c r="K41" s="55" t="str">
        <f>+Vendite!J6</f>
        <v>apr</v>
      </c>
      <c r="L41" s="55" t="str">
        <f>+Vendite!K6</f>
        <v>mag</v>
      </c>
      <c r="M41" s="55" t="str">
        <f>+Vendite!L6</f>
        <v>giu</v>
      </c>
      <c r="N41" s="55" t="str">
        <f>+Vendite!M6</f>
        <v>lug</v>
      </c>
      <c r="O41" s="55" t="str">
        <f>+Vendite!N6</f>
        <v>ago</v>
      </c>
      <c r="P41" s="55" t="str">
        <f>+Vendite!O6</f>
        <v>set</v>
      </c>
      <c r="Q41" s="55" t="str">
        <f>+Vendite!P6</f>
        <v>ott</v>
      </c>
      <c r="R41" s="55" t="str">
        <f>+Vendite!Q6</f>
        <v>nov</v>
      </c>
      <c r="S41" s="55" t="str">
        <f>+Vendite!R6</f>
        <v>dic</v>
      </c>
      <c r="T41" s="55" t="str">
        <f>+Vendite!S6</f>
        <v>gen</v>
      </c>
      <c r="U41" s="55" t="str">
        <f>+Vendite!T6</f>
        <v>feb</v>
      </c>
      <c r="V41" s="55" t="str">
        <f>+Vendite!U6</f>
        <v>mar</v>
      </c>
      <c r="W41" s="55" t="str">
        <f>+Vendite!V6</f>
        <v>apr</v>
      </c>
      <c r="X41" s="55" t="str">
        <f>+Vendite!W6</f>
        <v>mag</v>
      </c>
      <c r="Y41" s="55" t="str">
        <f>+Vendite!X6</f>
        <v>giu</v>
      </c>
      <c r="Z41" s="55" t="str">
        <f>+Vendite!Y6</f>
        <v>lug</v>
      </c>
      <c r="AA41" s="55" t="str">
        <f>+Vendite!Z6</f>
        <v>ago</v>
      </c>
      <c r="AB41" s="55" t="str">
        <f>+Vendite!AA6</f>
        <v>set</v>
      </c>
      <c r="AC41" s="55" t="str">
        <f>+Vendite!AB6</f>
        <v>ott</v>
      </c>
      <c r="AD41" s="55" t="str">
        <f>+Vendite!AC6</f>
        <v>nov</v>
      </c>
      <c r="AE41" s="55" t="str">
        <f>+Vendite!AD6</f>
        <v>dic</v>
      </c>
      <c r="AF41" s="55" t="str">
        <f>+Vendite!AE6</f>
        <v>gen</v>
      </c>
      <c r="AG41" s="55" t="str">
        <f>+Vendite!AF6</f>
        <v>feb</v>
      </c>
      <c r="AH41" s="55" t="str">
        <f>+Vendite!AG6</f>
        <v>mar</v>
      </c>
      <c r="AI41" s="55" t="str">
        <f>+Vendite!AH6</f>
        <v>apr</v>
      </c>
      <c r="AJ41" s="55" t="str">
        <f>+Vendite!AI6</f>
        <v>mag</v>
      </c>
      <c r="AK41" s="55" t="str">
        <f>+Vendite!AJ6</f>
        <v>giu</v>
      </c>
      <c r="AL41" s="55" t="str">
        <f>+Vendite!AK6</f>
        <v>lug</v>
      </c>
      <c r="AM41" s="55" t="str">
        <f>+Vendite!AL6</f>
        <v>ago</v>
      </c>
      <c r="AN41" s="55" t="str">
        <f>+Vendite!AM6</f>
        <v>set</v>
      </c>
      <c r="AO41" s="55" t="str">
        <f>+Vendite!AN6</f>
        <v>ott</v>
      </c>
      <c r="AP41" s="55" t="str">
        <f>+Vendite!AO6</f>
        <v>nov</v>
      </c>
      <c r="AQ41" s="55" t="str">
        <f>+Vendite!AP6</f>
        <v>dic</v>
      </c>
      <c r="AR41" s="55" t="str">
        <f>+Vendite!AQ6</f>
        <v>gen</v>
      </c>
      <c r="AS41" s="55" t="str">
        <f>+Vendite!AR6</f>
        <v>feb</v>
      </c>
      <c r="AT41" s="55" t="str">
        <f>+Vendite!AS6</f>
        <v>mar</v>
      </c>
      <c r="AU41" s="55" t="str">
        <f>+Vendite!AT6</f>
        <v>apr</v>
      </c>
      <c r="AV41" s="55" t="str">
        <f>+Vendite!AU6</f>
        <v>mag</v>
      </c>
      <c r="AW41" s="55" t="str">
        <f>+Vendite!AV6</f>
        <v>giu</v>
      </c>
      <c r="AX41" s="55" t="str">
        <f>+Vendite!AW6</f>
        <v>lug</v>
      </c>
      <c r="AY41" s="55" t="str">
        <f>+Vendite!AX6</f>
        <v>ago</v>
      </c>
      <c r="AZ41" s="55" t="str">
        <f>+Vendite!AY6</f>
        <v>set</v>
      </c>
      <c r="BA41" s="55" t="str">
        <f>+Vendite!AZ6</f>
        <v>ott</v>
      </c>
      <c r="BB41" s="55" t="str">
        <f>+Vendite!BA6</f>
        <v>nov</v>
      </c>
      <c r="BC41" s="55" t="str">
        <f>+Vendite!BB6</f>
        <v>dic</v>
      </c>
      <c r="BD41" s="55" t="str">
        <f>+Vendite!BC6</f>
        <v>gen</v>
      </c>
      <c r="BE41" s="55" t="str">
        <f>+Vendite!BD6</f>
        <v>feb</v>
      </c>
      <c r="BF41" s="55" t="str">
        <f>+Vendite!BE6</f>
        <v>mar</v>
      </c>
      <c r="BG41" s="55" t="str">
        <f>+Vendite!BF6</f>
        <v>apr</v>
      </c>
      <c r="BH41" s="55" t="str">
        <f>+Vendite!BG6</f>
        <v>mag</v>
      </c>
      <c r="BI41" s="55" t="str">
        <f>+Vendite!BH6</f>
        <v>giu</v>
      </c>
      <c r="BJ41" s="55" t="str">
        <f>+Vendite!BI6</f>
        <v>lug</v>
      </c>
      <c r="BK41" s="55" t="str">
        <f>+Vendite!BJ6</f>
        <v>ago</v>
      </c>
      <c r="BL41" s="55" t="str">
        <f>+Vendite!BK6</f>
        <v>set</v>
      </c>
      <c r="BM41" s="55" t="str">
        <f>+Vendite!BL6</f>
        <v>ott</v>
      </c>
      <c r="BN41" s="55" t="str">
        <f>+Vendite!BM6</f>
        <v>nov</v>
      </c>
      <c r="BO41" s="55" t="str">
        <f>+Vendite!BN6</f>
        <v>dic</v>
      </c>
      <c r="BP41" s="55" t="str">
        <f>+Vendite!BO6</f>
        <v>gen</v>
      </c>
      <c r="BQ41" s="55" t="str">
        <f>+Vendite!BP6</f>
        <v>feb</v>
      </c>
      <c r="BR41" s="55" t="str">
        <f>+Vendite!BQ6</f>
        <v>mar</v>
      </c>
      <c r="BS41" s="55" t="str">
        <f>+Vendite!BR6</f>
        <v>apr</v>
      </c>
      <c r="BT41" s="55" t="str">
        <f>+Vendite!BS6</f>
        <v>mag</v>
      </c>
      <c r="BU41" s="55" t="str">
        <f>+Vendite!BT6</f>
        <v>giu</v>
      </c>
      <c r="BV41" s="55" t="str">
        <f>+Vendite!BU6</f>
        <v>lug</v>
      </c>
      <c r="BW41" s="55" t="str">
        <f>+Vendite!BV6</f>
        <v>ago</v>
      </c>
      <c r="BX41" s="55" t="str">
        <f>+Vendite!BW6</f>
        <v>set</v>
      </c>
      <c r="BY41" s="55" t="str">
        <f>+Vendite!BX6</f>
        <v>ott</v>
      </c>
      <c r="BZ41" s="55" t="str">
        <f>+Vendite!BY6</f>
        <v>nov</v>
      </c>
      <c r="CA41" s="55" t="str">
        <f>+Vendite!BZ6</f>
        <v>dic</v>
      </c>
      <c r="CB41" s="55" t="str">
        <f>+Vendite!CA6</f>
        <v>gen</v>
      </c>
      <c r="CC41" s="55" t="str">
        <f>+Vendite!CB6</f>
        <v>feb</v>
      </c>
      <c r="CD41" s="55" t="str">
        <f>+Vendite!CC6</f>
        <v>mar</v>
      </c>
      <c r="CE41" s="55" t="str">
        <f>+Vendite!CD6</f>
        <v>apr</v>
      </c>
      <c r="CF41" s="55" t="str">
        <f>+Vendite!CE6</f>
        <v>mag</v>
      </c>
      <c r="CG41" s="55" t="str">
        <f>+Vendite!CF6</f>
        <v>giu</v>
      </c>
      <c r="CH41" s="55" t="str">
        <f>+Vendite!CG6</f>
        <v>lug</v>
      </c>
      <c r="CI41" s="55" t="str">
        <f>+Vendite!CH6</f>
        <v>ago</v>
      </c>
      <c r="CJ41" s="55" t="str">
        <f>+Vendite!CI6</f>
        <v>set</v>
      </c>
      <c r="CK41" s="55" t="str">
        <f>+Vendite!CJ6</f>
        <v>ott</v>
      </c>
      <c r="CL41" s="55" t="str">
        <f>+Vendite!CK6</f>
        <v>nov</v>
      </c>
      <c r="CM41" s="55" t="str">
        <f>+Vendite!CL6</f>
        <v>dic</v>
      </c>
      <c r="CN41" s="55" t="str">
        <f>+Vendite!CM6</f>
        <v>gen</v>
      </c>
      <c r="CO41" s="55" t="str">
        <f>+Vendite!CN6</f>
        <v>feb</v>
      </c>
      <c r="CP41" s="55" t="str">
        <f>+Vendite!CO6</f>
        <v>mar</v>
      </c>
      <c r="CQ41" s="55" t="str">
        <f>+Vendite!CP6</f>
        <v>apr</v>
      </c>
      <c r="CR41" s="55" t="str">
        <f>+Vendite!CQ6</f>
        <v>mag</v>
      </c>
      <c r="CS41" s="55" t="str">
        <f>+Vendite!CR6</f>
        <v>giu</v>
      </c>
      <c r="CT41" s="55" t="str">
        <f>+Vendite!CS6</f>
        <v>lug</v>
      </c>
      <c r="CU41" s="55" t="str">
        <f>+Vendite!CT6</f>
        <v>ago</v>
      </c>
      <c r="CV41" s="55" t="str">
        <f>+Vendite!CU6</f>
        <v>set</v>
      </c>
      <c r="CW41" s="55" t="str">
        <f>+Vendite!CV6</f>
        <v>ott</v>
      </c>
      <c r="CX41" s="55" t="str">
        <f>+Vendite!CW6</f>
        <v>nov</v>
      </c>
      <c r="CY41" s="55" t="str">
        <f>+Vendite!CX6</f>
        <v>dic</v>
      </c>
      <c r="CZ41" s="55" t="str">
        <f>+Vendite!CY6</f>
        <v>gen</v>
      </c>
      <c r="DA41" s="55" t="str">
        <f>+Vendite!CZ6</f>
        <v>feb</v>
      </c>
      <c r="DB41" s="55" t="str">
        <f>+Vendite!DA6</f>
        <v>mar</v>
      </c>
      <c r="DC41" s="55" t="str">
        <f>+Vendite!DB6</f>
        <v>apr</v>
      </c>
      <c r="DD41" s="55" t="str">
        <f>+Vendite!DC6</f>
        <v>mag</v>
      </c>
      <c r="DE41" s="55" t="str">
        <f>+Vendite!DD6</f>
        <v>giu</v>
      </c>
      <c r="DF41" s="55" t="str">
        <f>+Vendite!DE6</f>
        <v>lug</v>
      </c>
      <c r="DG41" s="55" t="str">
        <f>+Vendite!DF6</f>
        <v>ago</v>
      </c>
      <c r="DH41" s="55" t="str">
        <f>+Vendite!DG6</f>
        <v>set</v>
      </c>
      <c r="DI41" s="55" t="str">
        <f>+Vendite!DH6</f>
        <v>ott</v>
      </c>
      <c r="DJ41" s="55" t="str">
        <f>+Vendite!DI6</f>
        <v>nov</v>
      </c>
      <c r="DK41" s="55" t="str">
        <f>+Vendite!DJ6</f>
        <v>dic</v>
      </c>
      <c r="DL41" s="55" t="str">
        <f>+Vendite!DK6</f>
        <v>gen</v>
      </c>
      <c r="DM41" s="55" t="str">
        <f>+Vendite!DL6</f>
        <v>feb</v>
      </c>
      <c r="DN41" s="55" t="str">
        <f>+Vendite!DM6</f>
        <v>mar</v>
      </c>
      <c r="DO41" s="55" t="str">
        <f>+Vendite!DN6</f>
        <v>apr</v>
      </c>
      <c r="DP41" s="55" t="str">
        <f>+Vendite!DO6</f>
        <v>mag</v>
      </c>
      <c r="DQ41" s="55" t="str">
        <f>+Vendite!DP6</f>
        <v>giu</v>
      </c>
      <c r="DR41" s="55" t="str">
        <f>+Vendite!DQ6</f>
        <v>lug</v>
      </c>
      <c r="DS41" s="55" t="str">
        <f>+Vendite!DR6</f>
        <v>ago</v>
      </c>
      <c r="DT41" s="55" t="str">
        <f>+Vendite!DS6</f>
        <v>set</v>
      </c>
      <c r="DU41" s="55" t="str">
        <f>+Vendite!DT6</f>
        <v>ott</v>
      </c>
      <c r="DV41" s="55" t="str">
        <f>+Vendite!DU6</f>
        <v>nov</v>
      </c>
      <c r="DW41" s="55" t="str">
        <f>+Vendite!DV6</f>
        <v>dic</v>
      </c>
    </row>
    <row r="42" spans="3:127" ht="16.5" thickTop="1" thickBot="1" x14ac:dyDescent="0.3">
      <c r="C42" s="122" t="str">
        <f>+I_Vendite!C4</f>
        <v>Ricavi Italia</v>
      </c>
      <c r="H42" s="59">
        <f>+H6+C_Magazzino!H6</f>
        <v>50400</v>
      </c>
      <c r="I42" s="59">
        <f>+I6+C_Magazzino!I6-C_Magazzino!H6</f>
        <v>25200</v>
      </c>
      <c r="J42" s="59">
        <f>+J6+C_Magazzino!J6-C_Magazzino!I6</f>
        <v>25200</v>
      </c>
      <c r="K42" s="59">
        <f>+K6+C_Magazzino!K6-C_Magazzino!J6</f>
        <v>25200</v>
      </c>
      <c r="L42" s="59">
        <f>+L6+C_Magazzino!L6-C_Magazzino!K6</f>
        <v>25200</v>
      </c>
      <c r="M42" s="59">
        <f>+M6+C_Magazzino!M6-C_Magazzino!L6</f>
        <v>25200</v>
      </c>
      <c r="N42" s="59">
        <f>+N6+C_Magazzino!N6-C_Magazzino!M6</f>
        <v>25200</v>
      </c>
      <c r="O42" s="59">
        <f>+O6+C_Magazzino!O6-C_Magazzino!N6</f>
        <v>25200</v>
      </c>
      <c r="P42" s="59">
        <f>+P6+C_Magazzino!P6-C_Magazzino!O6</f>
        <v>25200</v>
      </c>
      <c r="Q42" s="59">
        <f>+Q6+C_Magazzino!Q6-C_Magazzino!P6</f>
        <v>25200</v>
      </c>
      <c r="R42" s="59">
        <f>+R6+C_Magazzino!R6-C_Magazzino!Q6</f>
        <v>25200</v>
      </c>
      <c r="S42" s="59">
        <f>+S6+C_Magazzino!S6-C_Magazzino!R6</f>
        <v>25200</v>
      </c>
      <c r="T42" s="59">
        <f>+T6+C_Magazzino!T6-C_Magazzino!S6</f>
        <v>100799.99999999999</v>
      </c>
      <c r="U42" s="59">
        <f>+U6+C_Magazzino!U6-C_Magazzino!T6</f>
        <v>62999.999999999993</v>
      </c>
      <c r="V42" s="59">
        <f>+V6+C_Magazzino!V6-C_Magazzino!U6</f>
        <v>62999.999999999993</v>
      </c>
      <c r="W42" s="59">
        <f>+W6+C_Magazzino!W6-C_Magazzino!V6</f>
        <v>62999.999999999993</v>
      </c>
      <c r="X42" s="59">
        <f>+X6+C_Magazzino!X6-C_Magazzino!W6</f>
        <v>62999.999999999993</v>
      </c>
      <c r="Y42" s="59">
        <f>+Y6+C_Magazzino!Y6-C_Magazzino!X6</f>
        <v>62999.999999999993</v>
      </c>
      <c r="Z42" s="59">
        <f>+Z6+C_Magazzino!Z6-C_Magazzino!Y6</f>
        <v>62999.999999999993</v>
      </c>
      <c r="AA42" s="59">
        <f>+AA6+C_Magazzino!AA6-C_Magazzino!Z6</f>
        <v>62999.999999999993</v>
      </c>
      <c r="AB42" s="59">
        <f>+AB6+C_Magazzino!AB6-C_Magazzino!AA6</f>
        <v>62999.999999999993</v>
      </c>
      <c r="AC42" s="59">
        <f>+AC6+C_Magazzino!AC6-C_Magazzino!AB6</f>
        <v>62999.999999999993</v>
      </c>
      <c r="AD42" s="59">
        <f>+AD6+C_Magazzino!AD6-C_Magazzino!AC6</f>
        <v>62999.999999999993</v>
      </c>
      <c r="AE42" s="59">
        <f>+AE6+C_Magazzino!AE6-C_Magazzino!AD6</f>
        <v>62999.999999999993</v>
      </c>
      <c r="AF42" s="59">
        <f>+AF6+C_Magazzino!AF6-C_Magazzino!AE6</f>
        <v>62999.999999999993</v>
      </c>
      <c r="AG42" s="59">
        <f>+AG6+C_Magazzino!AG6-C_Magazzino!AF6</f>
        <v>62999.999999999993</v>
      </c>
      <c r="AH42" s="59">
        <f>+AH6+C_Magazzino!AH6-C_Magazzino!AG6</f>
        <v>62999.999999999993</v>
      </c>
      <c r="AI42" s="59">
        <f>+AI6+C_Magazzino!AI6-C_Magazzino!AH6</f>
        <v>62999.999999999993</v>
      </c>
      <c r="AJ42" s="59">
        <f>+AJ6+C_Magazzino!AJ6-C_Magazzino!AI6</f>
        <v>62999.999999999993</v>
      </c>
      <c r="AK42" s="59">
        <f>+AK6+C_Magazzino!AK6-C_Magazzino!AJ6</f>
        <v>62999.999999999993</v>
      </c>
      <c r="AL42" s="59">
        <f>+AL6+C_Magazzino!AL6-C_Magazzino!AK6</f>
        <v>62999.999999999993</v>
      </c>
      <c r="AM42" s="59">
        <f>+AM6+C_Magazzino!AM6-C_Magazzino!AL6</f>
        <v>62999.999999999993</v>
      </c>
      <c r="AN42" s="59">
        <f>+AN6+C_Magazzino!AN6-C_Magazzino!AM6</f>
        <v>62999.999999999993</v>
      </c>
      <c r="AO42" s="59">
        <f>+AO6+C_Magazzino!AO6-C_Magazzino!AN6</f>
        <v>62999.999999999993</v>
      </c>
      <c r="AP42" s="59">
        <f>+AP6+C_Magazzino!AP6-C_Magazzino!AO6</f>
        <v>62999.999999999993</v>
      </c>
      <c r="AQ42" s="59">
        <f>+AQ6+C_Magazzino!AQ6-C_Magazzino!AP6</f>
        <v>62999.999999999993</v>
      </c>
      <c r="AR42" s="59">
        <f>+AR6+C_Magazzino!AR6-C_Magazzino!AQ6</f>
        <v>62999.999999999993</v>
      </c>
      <c r="AS42" s="59">
        <f>+AS6+C_Magazzino!AS6-C_Magazzino!AR6</f>
        <v>62999.999999999993</v>
      </c>
      <c r="AT42" s="59">
        <f>+AT6+C_Magazzino!AT6-C_Magazzino!AS6</f>
        <v>62999.999999999993</v>
      </c>
      <c r="AU42" s="59">
        <f>+AU6+C_Magazzino!AU6-C_Magazzino!AT6</f>
        <v>62999.999999999993</v>
      </c>
      <c r="AV42" s="59">
        <f>+AV6+C_Magazzino!AV6-C_Magazzino!AU6</f>
        <v>62999.999999999993</v>
      </c>
      <c r="AW42" s="59">
        <f>+AW6+C_Magazzino!AW6-C_Magazzino!AV6</f>
        <v>62999.999999999993</v>
      </c>
      <c r="AX42" s="59">
        <f>+AX6+C_Magazzino!AX6-C_Magazzino!AW6</f>
        <v>62999.999999999993</v>
      </c>
      <c r="AY42" s="59">
        <f>+AY6+C_Magazzino!AY6-C_Magazzino!AX6</f>
        <v>62999.999999999993</v>
      </c>
      <c r="AZ42" s="59">
        <f>+AZ6+C_Magazzino!AZ6-C_Magazzino!AY6</f>
        <v>62999.999999999993</v>
      </c>
      <c r="BA42" s="59">
        <f>+BA6+C_Magazzino!BA6-C_Magazzino!AZ6</f>
        <v>62999.999999999993</v>
      </c>
      <c r="BB42" s="59">
        <f>+BB6+C_Magazzino!BB6-C_Magazzino!BA6</f>
        <v>62999.999999999993</v>
      </c>
      <c r="BC42" s="59">
        <f>+BC6+C_Magazzino!BC6-C_Magazzino!BB6</f>
        <v>62999.999999999993</v>
      </c>
      <c r="BD42" s="59">
        <f>+BD6+C_Magazzino!BD6-C_Magazzino!BC6</f>
        <v>62999.999999999993</v>
      </c>
      <c r="BE42" s="59">
        <f>+BE6+C_Magazzino!BE6-C_Magazzino!BD6</f>
        <v>62999.999999999993</v>
      </c>
      <c r="BF42" s="59">
        <f>+BF6+C_Magazzino!BF6-C_Magazzino!BE6</f>
        <v>62999.999999999993</v>
      </c>
      <c r="BG42" s="59">
        <f>+BG6+C_Magazzino!BG6-C_Magazzino!BF6</f>
        <v>62999.999999999993</v>
      </c>
      <c r="BH42" s="59">
        <f>+BH6+C_Magazzino!BH6-C_Magazzino!BG6</f>
        <v>62999.999999999993</v>
      </c>
      <c r="BI42" s="59">
        <f>+BI6+C_Magazzino!BI6-C_Magazzino!BH6</f>
        <v>62999.999999999993</v>
      </c>
      <c r="BJ42" s="59">
        <f>+BJ6+C_Magazzino!BJ6-C_Magazzino!BI6</f>
        <v>62999.999999999993</v>
      </c>
      <c r="BK42" s="59">
        <f>+BK6+C_Magazzino!BK6-C_Magazzino!BJ6</f>
        <v>62999.999999999993</v>
      </c>
      <c r="BL42" s="59">
        <f>+BL6+C_Magazzino!BL6-C_Magazzino!BK6</f>
        <v>62999.999999999993</v>
      </c>
      <c r="BM42" s="59">
        <f>+BM6+C_Magazzino!BM6-C_Magazzino!BL6</f>
        <v>62999.999999999993</v>
      </c>
      <c r="BN42" s="59">
        <f>+BN6+C_Magazzino!BN6-C_Magazzino!BM6</f>
        <v>62999.999999999993</v>
      </c>
      <c r="BO42" s="59">
        <f>+BO6+C_Magazzino!BO6-C_Magazzino!BN6</f>
        <v>62999.999999999993</v>
      </c>
      <c r="BP42" s="59">
        <f>+BP6+C_Magazzino!BP6-C_Magazzino!BO6</f>
        <v>62999.999999999993</v>
      </c>
      <c r="BQ42" s="59">
        <f>+BQ6+C_Magazzino!BQ6-C_Magazzino!BP6</f>
        <v>62999.999999999993</v>
      </c>
      <c r="BR42" s="59">
        <f>+BR6+C_Magazzino!BR6-C_Magazzino!BQ6</f>
        <v>62999.999999999993</v>
      </c>
      <c r="BS42" s="59">
        <f>+BS6+C_Magazzino!BS6-C_Magazzino!BR6</f>
        <v>62999.999999999993</v>
      </c>
      <c r="BT42" s="59">
        <f>+BT6+C_Magazzino!BT6-C_Magazzino!BS6</f>
        <v>62999.999999999993</v>
      </c>
      <c r="BU42" s="59">
        <f>+BU6+C_Magazzino!BU6-C_Magazzino!BT6</f>
        <v>62999.999999999993</v>
      </c>
      <c r="BV42" s="59">
        <f>+BV6+C_Magazzino!BV6-C_Magazzino!BU6</f>
        <v>62999.999999999993</v>
      </c>
      <c r="BW42" s="59">
        <f>+BW6+C_Magazzino!BW6-C_Magazzino!BV6</f>
        <v>62999.999999999993</v>
      </c>
      <c r="BX42" s="59">
        <f>+BX6+C_Magazzino!BX6-C_Magazzino!BW6</f>
        <v>62999.999999999993</v>
      </c>
      <c r="BY42" s="59">
        <f>+BY6+C_Magazzino!BY6-C_Magazzino!BX6</f>
        <v>62999.999999999993</v>
      </c>
      <c r="BZ42" s="59">
        <f>+BZ6+C_Magazzino!BZ6-C_Magazzino!BY6</f>
        <v>62999.999999999993</v>
      </c>
      <c r="CA42" s="59">
        <f>+CA6+C_Magazzino!CA6-C_Magazzino!BZ6</f>
        <v>62999.999999999993</v>
      </c>
      <c r="CB42" s="59">
        <f>+CB6+C_Magazzino!CB6-C_Magazzino!CA6</f>
        <v>62999.999999999993</v>
      </c>
      <c r="CC42" s="59">
        <f>+CC6+C_Magazzino!CC6-C_Magazzino!CB6</f>
        <v>62999.999999999993</v>
      </c>
      <c r="CD42" s="59">
        <f>+CD6+C_Magazzino!CD6-C_Magazzino!CC6</f>
        <v>62999.999999999993</v>
      </c>
      <c r="CE42" s="59">
        <f>+CE6+C_Magazzino!CE6-C_Magazzino!CD6</f>
        <v>62999.999999999993</v>
      </c>
      <c r="CF42" s="59">
        <f>+CF6+C_Magazzino!CF6-C_Magazzino!CE6</f>
        <v>62999.999999999993</v>
      </c>
      <c r="CG42" s="59">
        <f>+CG6+C_Magazzino!CG6-C_Magazzino!CF6</f>
        <v>62999.999999999993</v>
      </c>
      <c r="CH42" s="59">
        <f>+CH6+C_Magazzino!CH6-C_Magazzino!CG6</f>
        <v>62999.999999999993</v>
      </c>
      <c r="CI42" s="59">
        <f>+CI6+C_Magazzino!CI6-C_Magazzino!CH6</f>
        <v>62999.999999999993</v>
      </c>
      <c r="CJ42" s="59">
        <f>+CJ6+C_Magazzino!CJ6-C_Magazzino!CI6</f>
        <v>62999.999999999993</v>
      </c>
      <c r="CK42" s="59">
        <f>+CK6+C_Magazzino!CK6-C_Magazzino!CJ6</f>
        <v>62999.999999999993</v>
      </c>
      <c r="CL42" s="59">
        <f>+CL6+C_Magazzino!CL6-C_Magazzino!CK6</f>
        <v>62999.999999999993</v>
      </c>
      <c r="CM42" s="59">
        <f>+CM6+C_Magazzino!CM6-C_Magazzino!CL6</f>
        <v>62999.999999999993</v>
      </c>
      <c r="CN42" s="59">
        <f>+CN6+C_Magazzino!CN6-C_Magazzino!CM6</f>
        <v>62999.999999999993</v>
      </c>
      <c r="CO42" s="59">
        <f>+CO6+C_Magazzino!CO6-C_Magazzino!CN6</f>
        <v>62999.999999999993</v>
      </c>
      <c r="CP42" s="59">
        <f>+CP6+C_Magazzino!CP6-C_Magazzino!CO6</f>
        <v>62999.999999999993</v>
      </c>
      <c r="CQ42" s="59">
        <f>+CQ6+C_Magazzino!CQ6-C_Magazzino!CP6</f>
        <v>62999.999999999993</v>
      </c>
      <c r="CR42" s="59">
        <f>+CR6+C_Magazzino!CR6-C_Magazzino!CQ6</f>
        <v>62999.999999999993</v>
      </c>
      <c r="CS42" s="59">
        <f>+CS6+C_Magazzino!CS6-C_Magazzino!CR6</f>
        <v>62999.999999999993</v>
      </c>
      <c r="CT42" s="59">
        <f>+CT6+C_Magazzino!CT6-C_Magazzino!CS6</f>
        <v>62999.999999999993</v>
      </c>
      <c r="CU42" s="59">
        <f>+CU6+C_Magazzino!CU6-C_Magazzino!CT6</f>
        <v>62999.999999999993</v>
      </c>
      <c r="CV42" s="59">
        <f>+CV6+C_Magazzino!CV6-C_Magazzino!CU6</f>
        <v>62999.999999999993</v>
      </c>
      <c r="CW42" s="59">
        <f>+CW6+C_Magazzino!CW6-C_Magazzino!CV6</f>
        <v>62999.999999999993</v>
      </c>
      <c r="CX42" s="59">
        <f>+CX6+C_Magazzino!CX6-C_Magazzino!CW6</f>
        <v>62999.999999999993</v>
      </c>
      <c r="CY42" s="59">
        <f>+CY6+C_Magazzino!CY6-C_Magazzino!CX6</f>
        <v>62999.999999999993</v>
      </c>
      <c r="CZ42" s="59">
        <f>+CZ6+C_Magazzino!CZ6-C_Magazzino!CY6</f>
        <v>62999.999999999993</v>
      </c>
      <c r="DA42" s="59">
        <f>+DA6+C_Magazzino!DA6-C_Magazzino!CZ6</f>
        <v>62999.999999999993</v>
      </c>
      <c r="DB42" s="59">
        <f>+DB6+C_Magazzino!DB6-C_Magazzino!DA6</f>
        <v>62999.999999999993</v>
      </c>
      <c r="DC42" s="59">
        <f>+DC6+C_Magazzino!DC6-C_Magazzino!DB6</f>
        <v>62999.999999999993</v>
      </c>
      <c r="DD42" s="59">
        <f>+DD6+C_Magazzino!DD6-C_Magazzino!DC6</f>
        <v>62999.999999999993</v>
      </c>
      <c r="DE42" s="59">
        <f>+DE6+C_Magazzino!DE6-C_Magazzino!DD6</f>
        <v>62999.999999999993</v>
      </c>
      <c r="DF42" s="59">
        <f>+DF6+C_Magazzino!DF6-C_Magazzino!DE6</f>
        <v>62999.999999999993</v>
      </c>
      <c r="DG42" s="59">
        <f>+DG6+C_Magazzino!DG6-C_Magazzino!DF6</f>
        <v>62999.999999999993</v>
      </c>
      <c r="DH42" s="59">
        <f>+DH6+C_Magazzino!DH6-C_Magazzino!DG6</f>
        <v>62999.999999999993</v>
      </c>
      <c r="DI42" s="59">
        <f>+DI6+C_Magazzino!DI6-C_Magazzino!DH6</f>
        <v>62999.999999999993</v>
      </c>
      <c r="DJ42" s="59">
        <f>+DJ6+C_Magazzino!DJ6-C_Magazzino!DI6</f>
        <v>62999.999999999993</v>
      </c>
      <c r="DK42" s="59">
        <f>+DK6+C_Magazzino!DK6-C_Magazzino!DJ6</f>
        <v>62999.999999999993</v>
      </c>
      <c r="DL42" s="59">
        <f>+DL6+C_Magazzino!DL6-C_Magazzino!DK6</f>
        <v>62999.999999999993</v>
      </c>
      <c r="DM42" s="59">
        <f>+DM6+C_Magazzino!DM6-C_Magazzino!DL6</f>
        <v>62999.999999999993</v>
      </c>
      <c r="DN42" s="59">
        <f>+DN6+C_Magazzino!DN6-C_Magazzino!DM6</f>
        <v>62999.999999999993</v>
      </c>
      <c r="DO42" s="59">
        <f>+DO6+C_Magazzino!DO6-C_Magazzino!DN6</f>
        <v>62999.999999999993</v>
      </c>
      <c r="DP42" s="59">
        <f>+DP6+C_Magazzino!DP6-C_Magazzino!DO6</f>
        <v>62999.999999999993</v>
      </c>
      <c r="DQ42" s="59">
        <f>+DQ6+C_Magazzino!DQ6-C_Magazzino!DP6</f>
        <v>62999.999999999993</v>
      </c>
      <c r="DR42" s="59">
        <f>+DR6+C_Magazzino!DR6-C_Magazzino!DQ6</f>
        <v>62999.999999999993</v>
      </c>
      <c r="DS42" s="59">
        <f>+DS6+C_Magazzino!DS6-C_Magazzino!DR6</f>
        <v>62999.999999999993</v>
      </c>
      <c r="DT42" s="59">
        <f>+DT6+C_Magazzino!DT6-C_Magazzino!DS6</f>
        <v>62999.999999999993</v>
      </c>
      <c r="DU42" s="59">
        <f>+DU6+C_Magazzino!DU6-C_Magazzino!DT6</f>
        <v>62999.999999999993</v>
      </c>
      <c r="DV42" s="59">
        <f>+DV6+C_Magazzino!DV6-C_Magazzino!DU6</f>
        <v>62999.999999999993</v>
      </c>
      <c r="DW42" s="59">
        <f>+DW6+C_Magazzino!DW6-C_Magazzino!DV6</f>
        <v>62999.999999999993</v>
      </c>
    </row>
    <row r="43" spans="3:127" ht="16.5" thickTop="1" thickBot="1" x14ac:dyDescent="0.3">
      <c r="C43" s="119">
        <f>+I_Vendite!C5</f>
        <v>0</v>
      </c>
      <c r="H43" s="59">
        <f>+H7+C_Magazzino!H7</f>
        <v>0</v>
      </c>
      <c r="I43" s="59">
        <f>+I7+C_Magazzino!I7-C_Magazzino!H7</f>
        <v>0</v>
      </c>
      <c r="J43" s="59">
        <f>+J7+C_Magazzino!J7-C_Magazzino!I7</f>
        <v>0</v>
      </c>
      <c r="K43" s="59">
        <f>+K7+C_Magazzino!K7-C_Magazzino!J7</f>
        <v>0</v>
      </c>
      <c r="L43" s="59">
        <f>+L7+C_Magazzino!L7-C_Magazzino!K7</f>
        <v>0</v>
      </c>
      <c r="M43" s="59">
        <f>+M7+C_Magazzino!M7-C_Magazzino!L7</f>
        <v>0</v>
      </c>
      <c r="N43" s="59">
        <f>+N7+C_Magazzino!N7-C_Magazzino!M7</f>
        <v>0</v>
      </c>
      <c r="O43" s="59">
        <f>+O7+C_Magazzino!O7-C_Magazzino!N7</f>
        <v>0</v>
      </c>
      <c r="P43" s="59">
        <f>+P7+C_Magazzino!P7-C_Magazzino!O7</f>
        <v>0</v>
      </c>
      <c r="Q43" s="59">
        <f>+Q7+C_Magazzino!Q7-C_Magazzino!P7</f>
        <v>0</v>
      </c>
      <c r="R43" s="59">
        <f>+R7+C_Magazzino!R7-C_Magazzino!Q7</f>
        <v>0</v>
      </c>
      <c r="S43" s="59">
        <f>+S7+C_Magazzino!S7-C_Magazzino!R7</f>
        <v>0</v>
      </c>
      <c r="T43" s="59">
        <f>+T7+C_Magazzino!T7-C_Magazzino!S7</f>
        <v>0</v>
      </c>
      <c r="U43" s="59">
        <f>+U7+C_Magazzino!U7-C_Magazzino!T7</f>
        <v>0</v>
      </c>
      <c r="V43" s="59">
        <f>+V7+C_Magazzino!V7-C_Magazzino!U7</f>
        <v>0</v>
      </c>
      <c r="W43" s="59">
        <f>+W7+C_Magazzino!W7-C_Magazzino!V7</f>
        <v>0</v>
      </c>
      <c r="X43" s="59">
        <f>+X7+C_Magazzino!X7-C_Magazzino!W7</f>
        <v>0</v>
      </c>
      <c r="Y43" s="59">
        <f>+Y7+C_Magazzino!Y7-C_Magazzino!X7</f>
        <v>0</v>
      </c>
      <c r="Z43" s="59">
        <f>+Z7+C_Magazzino!Z7-C_Magazzino!Y7</f>
        <v>0</v>
      </c>
      <c r="AA43" s="59">
        <f>+AA7+C_Magazzino!AA7-C_Magazzino!Z7</f>
        <v>0</v>
      </c>
      <c r="AB43" s="59">
        <f>+AB7+C_Magazzino!AB7-C_Magazzino!AA7</f>
        <v>0</v>
      </c>
      <c r="AC43" s="59">
        <f>+AC7+C_Magazzino!AC7-C_Magazzino!AB7</f>
        <v>0</v>
      </c>
      <c r="AD43" s="59">
        <f>+AD7+C_Magazzino!AD7-C_Magazzino!AC7</f>
        <v>0</v>
      </c>
      <c r="AE43" s="59">
        <f>+AE7+C_Magazzino!AE7-C_Magazzino!AD7</f>
        <v>0</v>
      </c>
      <c r="AF43" s="59">
        <f>+AF7+C_Magazzino!AF7-C_Magazzino!AE7</f>
        <v>0</v>
      </c>
      <c r="AG43" s="59">
        <f>+AG7+C_Magazzino!AG7-C_Magazzino!AF7</f>
        <v>0</v>
      </c>
      <c r="AH43" s="59">
        <f>+AH7+C_Magazzino!AH7-C_Magazzino!AG7</f>
        <v>0</v>
      </c>
      <c r="AI43" s="59">
        <f>+AI7+C_Magazzino!AI7-C_Magazzino!AH7</f>
        <v>0</v>
      </c>
      <c r="AJ43" s="59">
        <f>+AJ7+C_Magazzino!AJ7-C_Magazzino!AI7</f>
        <v>0</v>
      </c>
      <c r="AK43" s="59">
        <f>+AK7+C_Magazzino!AK7-C_Magazzino!AJ7</f>
        <v>0</v>
      </c>
      <c r="AL43" s="59">
        <f>+AL7+C_Magazzino!AL7-C_Magazzino!AK7</f>
        <v>0</v>
      </c>
      <c r="AM43" s="59">
        <f>+AM7+C_Magazzino!AM7-C_Magazzino!AL7</f>
        <v>0</v>
      </c>
      <c r="AN43" s="59">
        <f>+AN7+C_Magazzino!AN7-C_Magazzino!AM7</f>
        <v>0</v>
      </c>
      <c r="AO43" s="59">
        <f>+AO7+C_Magazzino!AO7-C_Magazzino!AN7</f>
        <v>0</v>
      </c>
      <c r="AP43" s="59">
        <f>+AP7+C_Magazzino!AP7-C_Magazzino!AO7</f>
        <v>0</v>
      </c>
      <c r="AQ43" s="59">
        <f>+AQ7+C_Magazzino!AQ7-C_Magazzino!AP7</f>
        <v>0</v>
      </c>
      <c r="AR43" s="59">
        <f>+AR7+C_Magazzino!AR7-C_Magazzino!AQ7</f>
        <v>0</v>
      </c>
      <c r="AS43" s="59">
        <f>+AS7+C_Magazzino!AS7-C_Magazzino!AR7</f>
        <v>0</v>
      </c>
      <c r="AT43" s="59">
        <f>+AT7+C_Magazzino!AT7-C_Magazzino!AS7</f>
        <v>0</v>
      </c>
      <c r="AU43" s="59">
        <f>+AU7+C_Magazzino!AU7-C_Magazzino!AT7</f>
        <v>0</v>
      </c>
      <c r="AV43" s="59">
        <f>+AV7+C_Magazzino!AV7-C_Magazzino!AU7</f>
        <v>0</v>
      </c>
      <c r="AW43" s="59">
        <f>+AW7+C_Magazzino!AW7-C_Magazzino!AV7</f>
        <v>0</v>
      </c>
      <c r="AX43" s="59">
        <f>+AX7+C_Magazzino!AX7-C_Magazzino!AW7</f>
        <v>0</v>
      </c>
      <c r="AY43" s="59">
        <f>+AY7+C_Magazzino!AY7-C_Magazzino!AX7</f>
        <v>0</v>
      </c>
      <c r="AZ43" s="59">
        <f>+AZ7+C_Magazzino!AZ7-C_Magazzino!AY7</f>
        <v>0</v>
      </c>
      <c r="BA43" s="59">
        <f>+BA7+C_Magazzino!BA7-C_Magazzino!AZ7</f>
        <v>0</v>
      </c>
      <c r="BB43" s="59">
        <f>+BB7+C_Magazzino!BB7-C_Magazzino!BA7</f>
        <v>0</v>
      </c>
      <c r="BC43" s="59">
        <f>+BC7+C_Magazzino!BC7-C_Magazzino!BB7</f>
        <v>0</v>
      </c>
      <c r="BD43" s="59">
        <f>+BD7+C_Magazzino!BD7-C_Magazzino!BC7</f>
        <v>0</v>
      </c>
      <c r="BE43" s="59">
        <f>+BE7+C_Magazzino!BE7-C_Magazzino!BD7</f>
        <v>0</v>
      </c>
      <c r="BF43" s="59">
        <f>+BF7+C_Magazzino!BF7-C_Magazzino!BE7</f>
        <v>0</v>
      </c>
      <c r="BG43" s="59">
        <f>+BG7+C_Magazzino!BG7-C_Magazzino!BF7</f>
        <v>0</v>
      </c>
      <c r="BH43" s="59">
        <f>+BH7+C_Magazzino!BH7-C_Magazzino!BG7</f>
        <v>0</v>
      </c>
      <c r="BI43" s="59">
        <f>+BI7+C_Magazzino!BI7-C_Magazzino!BH7</f>
        <v>0</v>
      </c>
      <c r="BJ43" s="59">
        <f>+BJ7+C_Magazzino!BJ7-C_Magazzino!BI7</f>
        <v>0</v>
      </c>
      <c r="BK43" s="59">
        <f>+BK7+C_Magazzino!BK7-C_Magazzino!BJ7</f>
        <v>0</v>
      </c>
      <c r="BL43" s="59">
        <f>+BL7+C_Magazzino!BL7-C_Magazzino!BK7</f>
        <v>0</v>
      </c>
      <c r="BM43" s="59">
        <f>+BM7+C_Magazzino!BM7-C_Magazzino!BL7</f>
        <v>0</v>
      </c>
      <c r="BN43" s="59">
        <f>+BN7+C_Magazzino!BN7-C_Magazzino!BM7</f>
        <v>0</v>
      </c>
      <c r="BO43" s="59">
        <f>+BO7+C_Magazzino!BO7-C_Magazzino!BN7</f>
        <v>0</v>
      </c>
      <c r="BP43" s="59">
        <f>+BP7+C_Magazzino!BP7-C_Magazzino!BO7</f>
        <v>0</v>
      </c>
      <c r="BQ43" s="59">
        <f>+BQ7+C_Magazzino!BQ7-C_Magazzino!BP7</f>
        <v>0</v>
      </c>
      <c r="BR43" s="59">
        <f>+BR7+C_Magazzino!BR7-C_Magazzino!BQ7</f>
        <v>0</v>
      </c>
      <c r="BS43" s="59">
        <f>+BS7+C_Magazzino!BS7-C_Magazzino!BR7</f>
        <v>0</v>
      </c>
      <c r="BT43" s="59">
        <f>+BT7+C_Magazzino!BT7-C_Magazzino!BS7</f>
        <v>0</v>
      </c>
      <c r="BU43" s="59">
        <f>+BU7+C_Magazzino!BU7-C_Magazzino!BT7</f>
        <v>0</v>
      </c>
      <c r="BV43" s="59">
        <f>+BV7+C_Magazzino!BV7-C_Magazzino!BU7</f>
        <v>0</v>
      </c>
      <c r="BW43" s="59">
        <f>+BW7+C_Magazzino!BW7-C_Magazzino!BV7</f>
        <v>0</v>
      </c>
      <c r="BX43" s="59">
        <f>+BX7+C_Magazzino!BX7-C_Magazzino!BW7</f>
        <v>0</v>
      </c>
      <c r="BY43" s="59">
        <f>+BY7+C_Magazzino!BY7-C_Magazzino!BX7</f>
        <v>0</v>
      </c>
      <c r="BZ43" s="59">
        <f>+BZ7+C_Magazzino!BZ7-C_Magazzino!BY7</f>
        <v>0</v>
      </c>
      <c r="CA43" s="59">
        <f>+CA7+C_Magazzino!CA7-C_Magazzino!BZ7</f>
        <v>0</v>
      </c>
      <c r="CB43" s="59">
        <f>+CB7+C_Magazzino!CB7-C_Magazzino!CA7</f>
        <v>0</v>
      </c>
      <c r="CC43" s="59">
        <f>+CC7+C_Magazzino!CC7-C_Magazzino!CB7</f>
        <v>0</v>
      </c>
      <c r="CD43" s="59">
        <f>+CD7+C_Magazzino!CD7-C_Magazzino!CC7</f>
        <v>0</v>
      </c>
      <c r="CE43" s="59">
        <f>+CE7+C_Magazzino!CE7-C_Magazzino!CD7</f>
        <v>0</v>
      </c>
      <c r="CF43" s="59">
        <f>+CF7+C_Magazzino!CF7-C_Magazzino!CE7</f>
        <v>0</v>
      </c>
      <c r="CG43" s="59">
        <f>+CG7+C_Magazzino!CG7-C_Magazzino!CF7</f>
        <v>0</v>
      </c>
      <c r="CH43" s="59">
        <f>+CH7+C_Magazzino!CH7-C_Magazzino!CG7</f>
        <v>0</v>
      </c>
      <c r="CI43" s="59">
        <f>+CI7+C_Magazzino!CI7-C_Magazzino!CH7</f>
        <v>0</v>
      </c>
      <c r="CJ43" s="59">
        <f>+CJ7+C_Magazzino!CJ7-C_Magazzino!CI7</f>
        <v>0</v>
      </c>
      <c r="CK43" s="59">
        <f>+CK7+C_Magazzino!CK7-C_Magazzino!CJ7</f>
        <v>0</v>
      </c>
      <c r="CL43" s="59">
        <f>+CL7+C_Magazzino!CL7-C_Magazzino!CK7</f>
        <v>0</v>
      </c>
      <c r="CM43" s="59">
        <f>+CM7+C_Magazzino!CM7-C_Magazzino!CL7</f>
        <v>0</v>
      </c>
      <c r="CN43" s="59">
        <f>+CN7+C_Magazzino!CN7-C_Magazzino!CM7</f>
        <v>0</v>
      </c>
      <c r="CO43" s="59">
        <f>+CO7+C_Magazzino!CO7-C_Magazzino!CN7</f>
        <v>0</v>
      </c>
      <c r="CP43" s="59">
        <f>+CP7+C_Magazzino!CP7-C_Magazzino!CO7</f>
        <v>0</v>
      </c>
      <c r="CQ43" s="59">
        <f>+CQ7+C_Magazzino!CQ7-C_Magazzino!CP7</f>
        <v>0</v>
      </c>
      <c r="CR43" s="59">
        <f>+CR7+C_Magazzino!CR7-C_Magazzino!CQ7</f>
        <v>0</v>
      </c>
      <c r="CS43" s="59">
        <f>+CS7+C_Magazzino!CS7-C_Magazzino!CR7</f>
        <v>0</v>
      </c>
      <c r="CT43" s="59">
        <f>+CT7+C_Magazzino!CT7-C_Magazzino!CS7</f>
        <v>0</v>
      </c>
      <c r="CU43" s="59">
        <f>+CU7+C_Magazzino!CU7-C_Magazzino!CT7</f>
        <v>0</v>
      </c>
      <c r="CV43" s="59">
        <f>+CV7+C_Magazzino!CV7-C_Magazzino!CU7</f>
        <v>0</v>
      </c>
      <c r="CW43" s="59">
        <f>+CW7+C_Magazzino!CW7-C_Magazzino!CV7</f>
        <v>0</v>
      </c>
      <c r="CX43" s="59">
        <f>+CX7+C_Magazzino!CX7-C_Magazzino!CW7</f>
        <v>0</v>
      </c>
      <c r="CY43" s="59">
        <f>+CY7+C_Magazzino!CY7-C_Magazzino!CX7</f>
        <v>0</v>
      </c>
      <c r="CZ43" s="59">
        <f>+CZ7+C_Magazzino!CZ7-C_Magazzino!CY7</f>
        <v>0</v>
      </c>
      <c r="DA43" s="59">
        <f>+DA7+C_Magazzino!DA7-C_Magazzino!CZ7</f>
        <v>0</v>
      </c>
      <c r="DB43" s="59">
        <f>+DB7+C_Magazzino!DB7-C_Magazzino!DA7</f>
        <v>0</v>
      </c>
      <c r="DC43" s="59">
        <f>+DC7+C_Magazzino!DC7-C_Magazzino!DB7</f>
        <v>0</v>
      </c>
      <c r="DD43" s="59">
        <f>+DD7+C_Magazzino!DD7-C_Magazzino!DC7</f>
        <v>0</v>
      </c>
      <c r="DE43" s="59">
        <f>+DE7+C_Magazzino!DE7-C_Magazzino!DD7</f>
        <v>0</v>
      </c>
      <c r="DF43" s="59">
        <f>+DF7+C_Magazzino!DF7-C_Magazzino!DE7</f>
        <v>0</v>
      </c>
      <c r="DG43" s="59">
        <f>+DG7+C_Magazzino!DG7-C_Magazzino!DF7</f>
        <v>0</v>
      </c>
      <c r="DH43" s="59">
        <f>+DH7+C_Magazzino!DH7-C_Magazzino!DG7</f>
        <v>0</v>
      </c>
      <c r="DI43" s="59">
        <f>+DI7+C_Magazzino!DI7-C_Magazzino!DH7</f>
        <v>0</v>
      </c>
      <c r="DJ43" s="59">
        <f>+DJ7+C_Magazzino!DJ7-C_Magazzino!DI7</f>
        <v>0</v>
      </c>
      <c r="DK43" s="59">
        <f>+DK7+C_Magazzino!DK7-C_Magazzino!DJ7</f>
        <v>0</v>
      </c>
      <c r="DL43" s="59">
        <f>+DL7+C_Magazzino!DL7-C_Magazzino!DK7</f>
        <v>0</v>
      </c>
      <c r="DM43" s="59">
        <f>+DM7+C_Magazzino!DM7-C_Magazzino!DL7</f>
        <v>0</v>
      </c>
      <c r="DN43" s="59">
        <f>+DN7+C_Magazzino!DN7-C_Magazzino!DM7</f>
        <v>0</v>
      </c>
      <c r="DO43" s="59">
        <f>+DO7+C_Magazzino!DO7-C_Magazzino!DN7</f>
        <v>0</v>
      </c>
      <c r="DP43" s="59">
        <f>+DP7+C_Magazzino!DP7-C_Magazzino!DO7</f>
        <v>0</v>
      </c>
      <c r="DQ43" s="59">
        <f>+DQ7+C_Magazzino!DQ7-C_Magazzino!DP7</f>
        <v>0</v>
      </c>
      <c r="DR43" s="59">
        <f>+DR7+C_Magazzino!DR7-C_Magazzino!DQ7</f>
        <v>0</v>
      </c>
      <c r="DS43" s="59">
        <f>+DS7+C_Magazzino!DS7-C_Magazzino!DR7</f>
        <v>0</v>
      </c>
      <c r="DT43" s="59">
        <f>+DT7+C_Magazzino!DT7-C_Magazzino!DS7</f>
        <v>0</v>
      </c>
      <c r="DU43" s="59">
        <f>+DU7+C_Magazzino!DU7-C_Magazzino!DT7</f>
        <v>0</v>
      </c>
      <c r="DV43" s="59">
        <f>+DV7+C_Magazzino!DV7-C_Magazzino!DU7</f>
        <v>0</v>
      </c>
      <c r="DW43" s="59">
        <f>+DW7+C_Magazzino!DW7-C_Magazzino!DV7</f>
        <v>0</v>
      </c>
    </row>
    <row r="44" spans="3:127" ht="16.5" thickTop="1" thickBot="1" x14ac:dyDescent="0.3">
      <c r="C44" s="119">
        <f>+I_Vendite!C6</f>
        <v>0</v>
      </c>
      <c r="H44" s="59">
        <f>+H8+C_Magazzino!H8</f>
        <v>0</v>
      </c>
      <c r="I44" s="59">
        <f>+I8+C_Magazzino!I8-C_Magazzino!H8</f>
        <v>0</v>
      </c>
      <c r="J44" s="59">
        <f>+J8+C_Magazzino!J8-C_Magazzino!I8</f>
        <v>0</v>
      </c>
      <c r="K44" s="59">
        <f>+K8+C_Magazzino!K8-C_Magazzino!J8</f>
        <v>0</v>
      </c>
      <c r="L44" s="59">
        <f>+L8+C_Magazzino!L8-C_Magazzino!K8</f>
        <v>0</v>
      </c>
      <c r="M44" s="59">
        <f>+M8+C_Magazzino!M8-C_Magazzino!L8</f>
        <v>0</v>
      </c>
      <c r="N44" s="59">
        <f>+N8+C_Magazzino!N8-C_Magazzino!M8</f>
        <v>0</v>
      </c>
      <c r="O44" s="59">
        <f>+O8+C_Magazzino!O8-C_Magazzino!N8</f>
        <v>0</v>
      </c>
      <c r="P44" s="59">
        <f>+P8+C_Magazzino!P8-C_Magazzino!O8</f>
        <v>0</v>
      </c>
      <c r="Q44" s="59">
        <f>+Q8+C_Magazzino!Q8-C_Magazzino!P8</f>
        <v>0</v>
      </c>
      <c r="R44" s="59">
        <f>+R8+C_Magazzino!R8-C_Magazzino!Q8</f>
        <v>0</v>
      </c>
      <c r="S44" s="59">
        <f>+S8+C_Magazzino!S8-C_Magazzino!R8</f>
        <v>0</v>
      </c>
      <c r="T44" s="59">
        <f>+T8+C_Magazzino!T8-C_Magazzino!S8</f>
        <v>0</v>
      </c>
      <c r="U44" s="59">
        <f>+U8+C_Magazzino!U8-C_Magazzino!T8</f>
        <v>0</v>
      </c>
      <c r="V44" s="59">
        <f>+V8+C_Magazzino!V8-C_Magazzino!U8</f>
        <v>0</v>
      </c>
      <c r="W44" s="59">
        <f>+W8+C_Magazzino!W8-C_Magazzino!V8</f>
        <v>0</v>
      </c>
      <c r="X44" s="59">
        <f>+X8+C_Magazzino!X8-C_Magazzino!W8</f>
        <v>0</v>
      </c>
      <c r="Y44" s="59">
        <f>+Y8+C_Magazzino!Y8-C_Magazzino!X8</f>
        <v>0</v>
      </c>
      <c r="Z44" s="59">
        <f>+Z8+C_Magazzino!Z8-C_Magazzino!Y8</f>
        <v>0</v>
      </c>
      <c r="AA44" s="59">
        <f>+AA8+C_Magazzino!AA8-C_Magazzino!Z8</f>
        <v>0</v>
      </c>
      <c r="AB44" s="59">
        <f>+AB8+C_Magazzino!AB8-C_Magazzino!AA8</f>
        <v>0</v>
      </c>
      <c r="AC44" s="59">
        <f>+AC8+C_Magazzino!AC8-C_Magazzino!AB8</f>
        <v>0</v>
      </c>
      <c r="AD44" s="59">
        <f>+AD8+C_Magazzino!AD8-C_Magazzino!AC8</f>
        <v>0</v>
      </c>
      <c r="AE44" s="59">
        <f>+AE8+C_Magazzino!AE8-C_Magazzino!AD8</f>
        <v>0</v>
      </c>
      <c r="AF44" s="59">
        <f>+AF8+C_Magazzino!AF8-C_Magazzino!AE8</f>
        <v>0</v>
      </c>
      <c r="AG44" s="59">
        <f>+AG8+C_Magazzino!AG8-C_Magazzino!AF8</f>
        <v>0</v>
      </c>
      <c r="AH44" s="59">
        <f>+AH8+C_Magazzino!AH8-C_Magazzino!AG8</f>
        <v>0</v>
      </c>
      <c r="AI44" s="59">
        <f>+AI8+C_Magazzino!AI8-C_Magazzino!AH8</f>
        <v>0</v>
      </c>
      <c r="AJ44" s="59">
        <f>+AJ8+C_Magazzino!AJ8-C_Magazzino!AI8</f>
        <v>0</v>
      </c>
      <c r="AK44" s="59">
        <f>+AK8+C_Magazzino!AK8-C_Magazzino!AJ8</f>
        <v>0</v>
      </c>
      <c r="AL44" s="59">
        <f>+AL8+C_Magazzino!AL8-C_Magazzino!AK8</f>
        <v>0</v>
      </c>
      <c r="AM44" s="59">
        <f>+AM8+C_Magazzino!AM8-C_Magazzino!AL8</f>
        <v>0</v>
      </c>
      <c r="AN44" s="59">
        <f>+AN8+C_Magazzino!AN8-C_Magazzino!AM8</f>
        <v>0</v>
      </c>
      <c r="AO44" s="59">
        <f>+AO8+C_Magazzino!AO8-C_Magazzino!AN8</f>
        <v>0</v>
      </c>
      <c r="AP44" s="59">
        <f>+AP8+C_Magazzino!AP8-C_Magazzino!AO8</f>
        <v>0</v>
      </c>
      <c r="AQ44" s="59">
        <f>+AQ8+C_Magazzino!AQ8-C_Magazzino!AP8</f>
        <v>0</v>
      </c>
      <c r="AR44" s="59">
        <f>+AR8+C_Magazzino!AR8-C_Magazzino!AQ8</f>
        <v>0</v>
      </c>
      <c r="AS44" s="59">
        <f>+AS8+C_Magazzino!AS8-C_Magazzino!AR8</f>
        <v>0</v>
      </c>
      <c r="AT44" s="59">
        <f>+AT8+C_Magazzino!AT8-C_Magazzino!AS8</f>
        <v>0</v>
      </c>
      <c r="AU44" s="59">
        <f>+AU8+C_Magazzino!AU8-C_Magazzino!AT8</f>
        <v>0</v>
      </c>
      <c r="AV44" s="59">
        <f>+AV8+C_Magazzino!AV8-C_Magazzino!AU8</f>
        <v>0</v>
      </c>
      <c r="AW44" s="59">
        <f>+AW8+C_Magazzino!AW8-C_Magazzino!AV8</f>
        <v>0</v>
      </c>
      <c r="AX44" s="59">
        <f>+AX8+C_Magazzino!AX8-C_Magazzino!AW8</f>
        <v>0</v>
      </c>
      <c r="AY44" s="59">
        <f>+AY8+C_Magazzino!AY8-C_Magazzino!AX8</f>
        <v>0</v>
      </c>
      <c r="AZ44" s="59">
        <f>+AZ8+C_Magazzino!AZ8-C_Magazzino!AY8</f>
        <v>0</v>
      </c>
      <c r="BA44" s="59">
        <f>+BA8+C_Magazzino!BA8-C_Magazzino!AZ8</f>
        <v>0</v>
      </c>
      <c r="BB44" s="59">
        <f>+BB8+C_Magazzino!BB8-C_Magazzino!BA8</f>
        <v>0</v>
      </c>
      <c r="BC44" s="59">
        <f>+BC8+C_Magazzino!BC8-C_Magazzino!BB8</f>
        <v>0</v>
      </c>
      <c r="BD44" s="59">
        <f>+BD8+C_Magazzino!BD8-C_Magazzino!BC8</f>
        <v>0</v>
      </c>
      <c r="BE44" s="59">
        <f>+BE8+C_Magazzino!BE8-C_Magazzino!BD8</f>
        <v>0</v>
      </c>
      <c r="BF44" s="59">
        <f>+BF8+C_Magazzino!BF8-C_Magazzino!BE8</f>
        <v>0</v>
      </c>
      <c r="BG44" s="59">
        <f>+BG8+C_Magazzino!BG8-C_Magazzino!BF8</f>
        <v>0</v>
      </c>
      <c r="BH44" s="59">
        <f>+BH8+C_Magazzino!BH8-C_Magazzino!BG8</f>
        <v>0</v>
      </c>
      <c r="BI44" s="59">
        <f>+BI8+C_Magazzino!BI8-C_Magazzino!BH8</f>
        <v>0</v>
      </c>
      <c r="BJ44" s="59">
        <f>+BJ8+C_Magazzino!BJ8-C_Magazzino!BI8</f>
        <v>0</v>
      </c>
      <c r="BK44" s="59">
        <f>+BK8+C_Magazzino!BK8-C_Magazzino!BJ8</f>
        <v>0</v>
      </c>
      <c r="BL44" s="59">
        <f>+BL8+C_Magazzino!BL8-C_Magazzino!BK8</f>
        <v>0</v>
      </c>
      <c r="BM44" s="59">
        <f>+BM8+C_Magazzino!BM8-C_Magazzino!BL8</f>
        <v>0</v>
      </c>
      <c r="BN44" s="59">
        <f>+BN8+C_Magazzino!BN8-C_Magazzino!BM8</f>
        <v>0</v>
      </c>
      <c r="BO44" s="59">
        <f>+BO8+C_Magazzino!BO8-C_Magazzino!BN8</f>
        <v>0</v>
      </c>
      <c r="BP44" s="59">
        <f>+BP8+C_Magazzino!BP8-C_Magazzino!BO8</f>
        <v>0</v>
      </c>
      <c r="BQ44" s="59">
        <f>+BQ8+C_Magazzino!BQ8-C_Magazzino!BP8</f>
        <v>0</v>
      </c>
      <c r="BR44" s="59">
        <f>+BR8+C_Magazzino!BR8-C_Magazzino!BQ8</f>
        <v>0</v>
      </c>
      <c r="BS44" s="59">
        <f>+BS8+C_Magazzino!BS8-C_Magazzino!BR8</f>
        <v>0</v>
      </c>
      <c r="BT44" s="59">
        <f>+BT8+C_Magazzino!BT8-C_Magazzino!BS8</f>
        <v>0</v>
      </c>
      <c r="BU44" s="59">
        <f>+BU8+C_Magazzino!BU8-C_Magazzino!BT8</f>
        <v>0</v>
      </c>
      <c r="BV44" s="59">
        <f>+BV8+C_Magazzino!BV8-C_Magazzino!BU8</f>
        <v>0</v>
      </c>
      <c r="BW44" s="59">
        <f>+BW8+C_Magazzino!BW8-C_Magazzino!BV8</f>
        <v>0</v>
      </c>
      <c r="BX44" s="59">
        <f>+BX8+C_Magazzino!BX8-C_Magazzino!BW8</f>
        <v>0</v>
      </c>
      <c r="BY44" s="59">
        <f>+BY8+C_Magazzino!BY8-C_Magazzino!BX8</f>
        <v>0</v>
      </c>
      <c r="BZ44" s="59">
        <f>+BZ8+C_Magazzino!BZ8-C_Magazzino!BY8</f>
        <v>0</v>
      </c>
      <c r="CA44" s="59">
        <f>+CA8+C_Magazzino!CA8-C_Magazzino!BZ8</f>
        <v>0</v>
      </c>
      <c r="CB44" s="59">
        <f>+CB8+C_Magazzino!CB8-C_Magazzino!CA8</f>
        <v>0</v>
      </c>
      <c r="CC44" s="59">
        <f>+CC8+C_Magazzino!CC8-C_Magazzino!CB8</f>
        <v>0</v>
      </c>
      <c r="CD44" s="59">
        <f>+CD8+C_Magazzino!CD8-C_Magazzino!CC8</f>
        <v>0</v>
      </c>
      <c r="CE44" s="59">
        <f>+CE8+C_Magazzino!CE8-C_Magazzino!CD8</f>
        <v>0</v>
      </c>
      <c r="CF44" s="59">
        <f>+CF8+C_Magazzino!CF8-C_Magazzino!CE8</f>
        <v>0</v>
      </c>
      <c r="CG44" s="59">
        <f>+CG8+C_Magazzino!CG8-C_Magazzino!CF8</f>
        <v>0</v>
      </c>
      <c r="CH44" s="59">
        <f>+CH8+C_Magazzino!CH8-C_Magazzino!CG8</f>
        <v>0</v>
      </c>
      <c r="CI44" s="59">
        <f>+CI8+C_Magazzino!CI8-C_Magazzino!CH8</f>
        <v>0</v>
      </c>
      <c r="CJ44" s="59">
        <f>+CJ8+C_Magazzino!CJ8-C_Magazzino!CI8</f>
        <v>0</v>
      </c>
      <c r="CK44" s="59">
        <f>+CK8+C_Magazzino!CK8-C_Magazzino!CJ8</f>
        <v>0</v>
      </c>
      <c r="CL44" s="59">
        <f>+CL8+C_Magazzino!CL8-C_Magazzino!CK8</f>
        <v>0</v>
      </c>
      <c r="CM44" s="59">
        <f>+CM8+C_Magazzino!CM8-C_Magazzino!CL8</f>
        <v>0</v>
      </c>
      <c r="CN44" s="59">
        <f>+CN8+C_Magazzino!CN8-C_Magazzino!CM8</f>
        <v>0</v>
      </c>
      <c r="CO44" s="59">
        <f>+CO8+C_Magazzino!CO8-C_Magazzino!CN8</f>
        <v>0</v>
      </c>
      <c r="CP44" s="59">
        <f>+CP8+C_Magazzino!CP8-C_Magazzino!CO8</f>
        <v>0</v>
      </c>
      <c r="CQ44" s="59">
        <f>+CQ8+C_Magazzino!CQ8-C_Magazzino!CP8</f>
        <v>0</v>
      </c>
      <c r="CR44" s="59">
        <f>+CR8+C_Magazzino!CR8-C_Magazzino!CQ8</f>
        <v>0</v>
      </c>
      <c r="CS44" s="59">
        <f>+CS8+C_Magazzino!CS8-C_Magazzino!CR8</f>
        <v>0</v>
      </c>
      <c r="CT44" s="59">
        <f>+CT8+C_Magazzino!CT8-C_Magazzino!CS8</f>
        <v>0</v>
      </c>
      <c r="CU44" s="59">
        <f>+CU8+C_Magazzino!CU8-C_Magazzino!CT8</f>
        <v>0</v>
      </c>
      <c r="CV44" s="59">
        <f>+CV8+C_Magazzino!CV8-C_Magazzino!CU8</f>
        <v>0</v>
      </c>
      <c r="CW44" s="59">
        <f>+CW8+C_Magazzino!CW8-C_Magazzino!CV8</f>
        <v>0</v>
      </c>
      <c r="CX44" s="59">
        <f>+CX8+C_Magazzino!CX8-C_Magazzino!CW8</f>
        <v>0</v>
      </c>
      <c r="CY44" s="59">
        <f>+CY8+C_Magazzino!CY8-C_Magazzino!CX8</f>
        <v>0</v>
      </c>
      <c r="CZ44" s="59">
        <f>+CZ8+C_Magazzino!CZ8-C_Magazzino!CY8</f>
        <v>0</v>
      </c>
      <c r="DA44" s="59">
        <f>+DA8+C_Magazzino!DA8-C_Magazzino!CZ8</f>
        <v>0</v>
      </c>
      <c r="DB44" s="59">
        <f>+DB8+C_Magazzino!DB8-C_Magazzino!DA8</f>
        <v>0</v>
      </c>
      <c r="DC44" s="59">
        <f>+DC8+C_Magazzino!DC8-C_Magazzino!DB8</f>
        <v>0</v>
      </c>
      <c r="DD44" s="59">
        <f>+DD8+C_Magazzino!DD8-C_Magazzino!DC8</f>
        <v>0</v>
      </c>
      <c r="DE44" s="59">
        <f>+DE8+C_Magazzino!DE8-C_Magazzino!DD8</f>
        <v>0</v>
      </c>
      <c r="DF44" s="59">
        <f>+DF8+C_Magazzino!DF8-C_Magazzino!DE8</f>
        <v>0</v>
      </c>
      <c r="DG44" s="59">
        <f>+DG8+C_Magazzino!DG8-C_Magazzino!DF8</f>
        <v>0</v>
      </c>
      <c r="DH44" s="59">
        <f>+DH8+C_Magazzino!DH8-C_Magazzino!DG8</f>
        <v>0</v>
      </c>
      <c r="DI44" s="59">
        <f>+DI8+C_Magazzino!DI8-C_Magazzino!DH8</f>
        <v>0</v>
      </c>
      <c r="DJ44" s="59">
        <f>+DJ8+C_Magazzino!DJ8-C_Magazzino!DI8</f>
        <v>0</v>
      </c>
      <c r="DK44" s="59">
        <f>+DK8+C_Magazzino!DK8-C_Magazzino!DJ8</f>
        <v>0</v>
      </c>
      <c r="DL44" s="59">
        <f>+DL8+C_Magazzino!DL8-C_Magazzino!DK8</f>
        <v>0</v>
      </c>
      <c r="DM44" s="59">
        <f>+DM8+C_Magazzino!DM8-C_Magazzino!DL8</f>
        <v>0</v>
      </c>
      <c r="DN44" s="59">
        <f>+DN8+C_Magazzino!DN8-C_Magazzino!DM8</f>
        <v>0</v>
      </c>
      <c r="DO44" s="59">
        <f>+DO8+C_Magazzino!DO8-C_Magazzino!DN8</f>
        <v>0</v>
      </c>
      <c r="DP44" s="59">
        <f>+DP8+C_Magazzino!DP8-C_Magazzino!DO8</f>
        <v>0</v>
      </c>
      <c r="DQ44" s="59">
        <f>+DQ8+C_Magazzino!DQ8-C_Magazzino!DP8</f>
        <v>0</v>
      </c>
      <c r="DR44" s="59">
        <f>+DR8+C_Magazzino!DR8-C_Magazzino!DQ8</f>
        <v>0</v>
      </c>
      <c r="DS44" s="59">
        <f>+DS8+C_Magazzino!DS8-C_Magazzino!DR8</f>
        <v>0</v>
      </c>
      <c r="DT44" s="59">
        <f>+DT8+C_Magazzino!DT8-C_Magazzino!DS8</f>
        <v>0</v>
      </c>
      <c r="DU44" s="59">
        <f>+DU8+C_Magazzino!DU8-C_Magazzino!DT8</f>
        <v>0</v>
      </c>
      <c r="DV44" s="59">
        <f>+DV8+C_Magazzino!DV8-C_Magazzino!DU8</f>
        <v>0</v>
      </c>
      <c r="DW44" s="59">
        <f>+DW8+C_Magazzino!DW8-C_Magazzino!DV8</f>
        <v>0</v>
      </c>
    </row>
    <row r="45" spans="3:127" ht="16.5" thickTop="1" thickBot="1" x14ac:dyDescent="0.3">
      <c r="C45" s="119">
        <f>+I_Vendite!C7</f>
        <v>0</v>
      </c>
      <c r="H45" s="59">
        <f>+H9+C_Magazzino!H9</f>
        <v>0</v>
      </c>
      <c r="I45" s="59">
        <f>+I9+C_Magazzino!I9-C_Magazzino!H9</f>
        <v>0</v>
      </c>
      <c r="J45" s="59">
        <f>+J9+C_Magazzino!J9-C_Magazzino!I9</f>
        <v>0</v>
      </c>
      <c r="K45" s="59">
        <f>+K9+C_Magazzino!K9-C_Magazzino!J9</f>
        <v>0</v>
      </c>
      <c r="L45" s="59">
        <f>+L9+C_Magazzino!L9-C_Magazzino!K9</f>
        <v>0</v>
      </c>
      <c r="M45" s="59">
        <f>+M9+C_Magazzino!M9-C_Magazzino!L9</f>
        <v>0</v>
      </c>
      <c r="N45" s="59">
        <f>+N9+C_Magazzino!N9-C_Magazzino!M9</f>
        <v>0</v>
      </c>
      <c r="O45" s="59">
        <f>+O9+C_Magazzino!O9-C_Magazzino!N9</f>
        <v>0</v>
      </c>
      <c r="P45" s="59">
        <f>+P9+C_Magazzino!P9-C_Magazzino!O9</f>
        <v>0</v>
      </c>
      <c r="Q45" s="59">
        <f>+Q9+C_Magazzino!Q9-C_Magazzino!P9</f>
        <v>0</v>
      </c>
      <c r="R45" s="59">
        <f>+R9+C_Magazzino!R9-C_Magazzino!Q9</f>
        <v>0</v>
      </c>
      <c r="S45" s="59">
        <f>+S9+C_Magazzino!S9-C_Magazzino!R9</f>
        <v>0</v>
      </c>
      <c r="T45" s="59">
        <f>+T9+C_Magazzino!T9-C_Magazzino!S9</f>
        <v>0</v>
      </c>
      <c r="U45" s="59">
        <f>+U9+C_Magazzino!U9-C_Magazzino!T9</f>
        <v>0</v>
      </c>
      <c r="V45" s="59">
        <f>+V9+C_Magazzino!V9-C_Magazzino!U9</f>
        <v>0</v>
      </c>
      <c r="W45" s="59">
        <f>+W9+C_Magazzino!W9-C_Magazzino!V9</f>
        <v>0</v>
      </c>
      <c r="X45" s="59">
        <f>+X9+C_Magazzino!X9-C_Magazzino!W9</f>
        <v>0</v>
      </c>
      <c r="Y45" s="59">
        <f>+Y9+C_Magazzino!Y9-C_Magazzino!X9</f>
        <v>0</v>
      </c>
      <c r="Z45" s="59">
        <f>+Z9+C_Magazzino!Z9-C_Magazzino!Y9</f>
        <v>0</v>
      </c>
      <c r="AA45" s="59">
        <f>+AA9+C_Magazzino!AA9-C_Magazzino!Z9</f>
        <v>0</v>
      </c>
      <c r="AB45" s="59">
        <f>+AB9+C_Magazzino!AB9-C_Magazzino!AA9</f>
        <v>0</v>
      </c>
      <c r="AC45" s="59">
        <f>+AC9+C_Magazzino!AC9-C_Magazzino!AB9</f>
        <v>0</v>
      </c>
      <c r="AD45" s="59">
        <f>+AD9+C_Magazzino!AD9-C_Magazzino!AC9</f>
        <v>0</v>
      </c>
      <c r="AE45" s="59">
        <f>+AE9+C_Magazzino!AE9-C_Magazzino!AD9</f>
        <v>0</v>
      </c>
      <c r="AF45" s="59">
        <f>+AF9+C_Magazzino!AF9-C_Magazzino!AE9</f>
        <v>0</v>
      </c>
      <c r="AG45" s="59">
        <f>+AG9+C_Magazzino!AG9-C_Magazzino!AF9</f>
        <v>0</v>
      </c>
      <c r="AH45" s="59">
        <f>+AH9+C_Magazzino!AH9-C_Magazzino!AG9</f>
        <v>0</v>
      </c>
      <c r="AI45" s="59">
        <f>+AI9+C_Magazzino!AI9-C_Magazzino!AH9</f>
        <v>0</v>
      </c>
      <c r="AJ45" s="59">
        <f>+AJ9+C_Magazzino!AJ9-C_Magazzino!AI9</f>
        <v>0</v>
      </c>
      <c r="AK45" s="59">
        <f>+AK9+C_Magazzino!AK9-C_Magazzino!AJ9</f>
        <v>0</v>
      </c>
      <c r="AL45" s="59">
        <f>+AL9+C_Magazzino!AL9-C_Magazzino!AK9</f>
        <v>0</v>
      </c>
      <c r="AM45" s="59">
        <f>+AM9+C_Magazzino!AM9-C_Magazzino!AL9</f>
        <v>0</v>
      </c>
      <c r="AN45" s="59">
        <f>+AN9+C_Magazzino!AN9-C_Magazzino!AM9</f>
        <v>0</v>
      </c>
      <c r="AO45" s="59">
        <f>+AO9+C_Magazzino!AO9-C_Magazzino!AN9</f>
        <v>0</v>
      </c>
      <c r="AP45" s="59">
        <f>+AP9+C_Magazzino!AP9-C_Magazzino!AO9</f>
        <v>0</v>
      </c>
      <c r="AQ45" s="59">
        <f>+AQ9+C_Magazzino!AQ9-C_Magazzino!AP9</f>
        <v>0</v>
      </c>
      <c r="AR45" s="59">
        <f>+AR9+C_Magazzino!AR9-C_Magazzino!AQ9</f>
        <v>0</v>
      </c>
      <c r="AS45" s="59">
        <f>+AS9+C_Magazzino!AS9-C_Magazzino!AR9</f>
        <v>0</v>
      </c>
      <c r="AT45" s="59">
        <f>+AT9+C_Magazzino!AT9-C_Magazzino!AS9</f>
        <v>0</v>
      </c>
      <c r="AU45" s="59">
        <f>+AU9+C_Magazzino!AU9-C_Magazzino!AT9</f>
        <v>0</v>
      </c>
      <c r="AV45" s="59">
        <f>+AV9+C_Magazzino!AV9-C_Magazzino!AU9</f>
        <v>0</v>
      </c>
      <c r="AW45" s="59">
        <f>+AW9+C_Magazzino!AW9-C_Magazzino!AV9</f>
        <v>0</v>
      </c>
      <c r="AX45" s="59">
        <f>+AX9+C_Magazzino!AX9-C_Magazzino!AW9</f>
        <v>0</v>
      </c>
      <c r="AY45" s="59">
        <f>+AY9+C_Magazzino!AY9-C_Magazzino!AX9</f>
        <v>0</v>
      </c>
      <c r="AZ45" s="59">
        <f>+AZ9+C_Magazzino!AZ9-C_Magazzino!AY9</f>
        <v>0</v>
      </c>
      <c r="BA45" s="59">
        <f>+BA9+C_Magazzino!BA9-C_Magazzino!AZ9</f>
        <v>0</v>
      </c>
      <c r="BB45" s="59">
        <f>+BB9+C_Magazzino!BB9-C_Magazzino!BA9</f>
        <v>0</v>
      </c>
      <c r="BC45" s="59">
        <f>+BC9+C_Magazzino!BC9-C_Magazzino!BB9</f>
        <v>0</v>
      </c>
      <c r="BD45" s="59">
        <f>+BD9+C_Magazzino!BD9-C_Magazzino!BC9</f>
        <v>0</v>
      </c>
      <c r="BE45" s="59">
        <f>+BE9+C_Magazzino!BE9-C_Magazzino!BD9</f>
        <v>0</v>
      </c>
      <c r="BF45" s="59">
        <f>+BF9+C_Magazzino!BF9-C_Magazzino!BE9</f>
        <v>0</v>
      </c>
      <c r="BG45" s="59">
        <f>+BG9+C_Magazzino!BG9-C_Magazzino!BF9</f>
        <v>0</v>
      </c>
      <c r="BH45" s="59">
        <f>+BH9+C_Magazzino!BH9-C_Magazzino!BG9</f>
        <v>0</v>
      </c>
      <c r="BI45" s="59">
        <f>+BI9+C_Magazzino!BI9-C_Magazzino!BH9</f>
        <v>0</v>
      </c>
      <c r="BJ45" s="59">
        <f>+BJ9+C_Magazzino!BJ9-C_Magazzino!BI9</f>
        <v>0</v>
      </c>
      <c r="BK45" s="59">
        <f>+BK9+C_Magazzino!BK9-C_Magazzino!BJ9</f>
        <v>0</v>
      </c>
      <c r="BL45" s="59">
        <f>+BL9+C_Magazzino!BL9-C_Magazzino!BK9</f>
        <v>0</v>
      </c>
      <c r="BM45" s="59">
        <f>+BM9+C_Magazzino!BM9-C_Magazzino!BL9</f>
        <v>0</v>
      </c>
      <c r="BN45" s="59">
        <f>+BN9+C_Magazzino!BN9-C_Magazzino!BM9</f>
        <v>0</v>
      </c>
      <c r="BO45" s="59">
        <f>+BO9+C_Magazzino!BO9-C_Magazzino!BN9</f>
        <v>0</v>
      </c>
      <c r="BP45" s="59">
        <f>+BP9+C_Magazzino!BP9-C_Magazzino!BO9</f>
        <v>0</v>
      </c>
      <c r="BQ45" s="59">
        <f>+BQ9+C_Magazzino!BQ9-C_Magazzino!BP9</f>
        <v>0</v>
      </c>
      <c r="BR45" s="59">
        <f>+BR9+C_Magazzino!BR9-C_Magazzino!BQ9</f>
        <v>0</v>
      </c>
      <c r="BS45" s="59">
        <f>+BS9+C_Magazzino!BS9-C_Magazzino!BR9</f>
        <v>0</v>
      </c>
      <c r="BT45" s="59">
        <f>+BT9+C_Magazzino!BT9-C_Magazzino!BS9</f>
        <v>0</v>
      </c>
      <c r="BU45" s="59">
        <f>+BU9+C_Magazzino!BU9-C_Magazzino!BT9</f>
        <v>0</v>
      </c>
      <c r="BV45" s="59">
        <f>+BV9+C_Magazzino!BV9-C_Magazzino!BU9</f>
        <v>0</v>
      </c>
      <c r="BW45" s="59">
        <f>+BW9+C_Magazzino!BW9-C_Magazzino!BV9</f>
        <v>0</v>
      </c>
      <c r="BX45" s="59">
        <f>+BX9+C_Magazzino!BX9-C_Magazzino!BW9</f>
        <v>0</v>
      </c>
      <c r="BY45" s="59">
        <f>+BY9+C_Magazzino!BY9-C_Magazzino!BX9</f>
        <v>0</v>
      </c>
      <c r="BZ45" s="59">
        <f>+BZ9+C_Magazzino!BZ9-C_Magazzino!BY9</f>
        <v>0</v>
      </c>
      <c r="CA45" s="59">
        <f>+CA9+C_Magazzino!CA9-C_Magazzino!BZ9</f>
        <v>0</v>
      </c>
      <c r="CB45" s="59">
        <f>+CB9+C_Magazzino!CB9-C_Magazzino!CA9</f>
        <v>0</v>
      </c>
      <c r="CC45" s="59">
        <f>+CC9+C_Magazzino!CC9-C_Magazzino!CB9</f>
        <v>0</v>
      </c>
      <c r="CD45" s="59">
        <f>+CD9+C_Magazzino!CD9-C_Magazzino!CC9</f>
        <v>0</v>
      </c>
      <c r="CE45" s="59">
        <f>+CE9+C_Magazzino!CE9-C_Magazzino!CD9</f>
        <v>0</v>
      </c>
      <c r="CF45" s="59">
        <f>+CF9+C_Magazzino!CF9-C_Magazzino!CE9</f>
        <v>0</v>
      </c>
      <c r="CG45" s="59">
        <f>+CG9+C_Magazzino!CG9-C_Magazzino!CF9</f>
        <v>0</v>
      </c>
      <c r="CH45" s="59">
        <f>+CH9+C_Magazzino!CH9-C_Magazzino!CG9</f>
        <v>0</v>
      </c>
      <c r="CI45" s="59">
        <f>+CI9+C_Magazzino!CI9-C_Magazzino!CH9</f>
        <v>0</v>
      </c>
      <c r="CJ45" s="59">
        <f>+CJ9+C_Magazzino!CJ9-C_Magazzino!CI9</f>
        <v>0</v>
      </c>
      <c r="CK45" s="59">
        <f>+CK9+C_Magazzino!CK9-C_Magazzino!CJ9</f>
        <v>0</v>
      </c>
      <c r="CL45" s="59">
        <f>+CL9+C_Magazzino!CL9-C_Magazzino!CK9</f>
        <v>0</v>
      </c>
      <c r="CM45" s="59">
        <f>+CM9+C_Magazzino!CM9-C_Magazzino!CL9</f>
        <v>0</v>
      </c>
      <c r="CN45" s="59">
        <f>+CN9+C_Magazzino!CN9-C_Magazzino!CM9</f>
        <v>0</v>
      </c>
      <c r="CO45" s="59">
        <f>+CO9+C_Magazzino!CO9-C_Magazzino!CN9</f>
        <v>0</v>
      </c>
      <c r="CP45" s="59">
        <f>+CP9+C_Magazzino!CP9-C_Magazzino!CO9</f>
        <v>0</v>
      </c>
      <c r="CQ45" s="59">
        <f>+CQ9+C_Magazzino!CQ9-C_Magazzino!CP9</f>
        <v>0</v>
      </c>
      <c r="CR45" s="59">
        <f>+CR9+C_Magazzino!CR9-C_Magazzino!CQ9</f>
        <v>0</v>
      </c>
      <c r="CS45" s="59">
        <f>+CS9+C_Magazzino!CS9-C_Magazzino!CR9</f>
        <v>0</v>
      </c>
      <c r="CT45" s="59">
        <f>+CT9+C_Magazzino!CT9-C_Magazzino!CS9</f>
        <v>0</v>
      </c>
      <c r="CU45" s="59">
        <f>+CU9+C_Magazzino!CU9-C_Magazzino!CT9</f>
        <v>0</v>
      </c>
      <c r="CV45" s="59">
        <f>+CV9+C_Magazzino!CV9-C_Magazzino!CU9</f>
        <v>0</v>
      </c>
      <c r="CW45" s="59">
        <f>+CW9+C_Magazzino!CW9-C_Magazzino!CV9</f>
        <v>0</v>
      </c>
      <c r="CX45" s="59">
        <f>+CX9+C_Magazzino!CX9-C_Magazzino!CW9</f>
        <v>0</v>
      </c>
      <c r="CY45" s="59">
        <f>+CY9+C_Magazzino!CY9-C_Magazzino!CX9</f>
        <v>0</v>
      </c>
      <c r="CZ45" s="59">
        <f>+CZ9+C_Magazzino!CZ9-C_Magazzino!CY9</f>
        <v>0</v>
      </c>
      <c r="DA45" s="59">
        <f>+DA9+C_Magazzino!DA9-C_Magazzino!CZ9</f>
        <v>0</v>
      </c>
      <c r="DB45" s="59">
        <f>+DB9+C_Magazzino!DB9-C_Magazzino!DA9</f>
        <v>0</v>
      </c>
      <c r="DC45" s="59">
        <f>+DC9+C_Magazzino!DC9-C_Magazzino!DB9</f>
        <v>0</v>
      </c>
      <c r="DD45" s="59">
        <f>+DD9+C_Magazzino!DD9-C_Magazzino!DC9</f>
        <v>0</v>
      </c>
      <c r="DE45" s="59">
        <f>+DE9+C_Magazzino!DE9-C_Magazzino!DD9</f>
        <v>0</v>
      </c>
      <c r="DF45" s="59">
        <f>+DF9+C_Magazzino!DF9-C_Magazzino!DE9</f>
        <v>0</v>
      </c>
      <c r="DG45" s="59">
        <f>+DG9+C_Magazzino!DG9-C_Magazzino!DF9</f>
        <v>0</v>
      </c>
      <c r="DH45" s="59">
        <f>+DH9+C_Magazzino!DH9-C_Magazzino!DG9</f>
        <v>0</v>
      </c>
      <c r="DI45" s="59">
        <f>+DI9+C_Magazzino!DI9-C_Magazzino!DH9</f>
        <v>0</v>
      </c>
      <c r="DJ45" s="59">
        <f>+DJ9+C_Magazzino!DJ9-C_Magazzino!DI9</f>
        <v>0</v>
      </c>
      <c r="DK45" s="59">
        <f>+DK9+C_Magazzino!DK9-C_Magazzino!DJ9</f>
        <v>0</v>
      </c>
      <c r="DL45" s="59">
        <f>+DL9+C_Magazzino!DL9-C_Magazzino!DK9</f>
        <v>0</v>
      </c>
      <c r="DM45" s="59">
        <f>+DM9+C_Magazzino!DM9-C_Magazzino!DL9</f>
        <v>0</v>
      </c>
      <c r="DN45" s="59">
        <f>+DN9+C_Magazzino!DN9-C_Magazzino!DM9</f>
        <v>0</v>
      </c>
      <c r="DO45" s="59">
        <f>+DO9+C_Magazzino!DO9-C_Magazzino!DN9</f>
        <v>0</v>
      </c>
      <c r="DP45" s="59">
        <f>+DP9+C_Magazzino!DP9-C_Magazzino!DO9</f>
        <v>0</v>
      </c>
      <c r="DQ45" s="59">
        <f>+DQ9+C_Magazzino!DQ9-C_Magazzino!DP9</f>
        <v>0</v>
      </c>
      <c r="DR45" s="59">
        <f>+DR9+C_Magazzino!DR9-C_Magazzino!DQ9</f>
        <v>0</v>
      </c>
      <c r="DS45" s="59">
        <f>+DS9+C_Magazzino!DS9-C_Magazzino!DR9</f>
        <v>0</v>
      </c>
      <c r="DT45" s="59">
        <f>+DT9+C_Magazzino!DT9-C_Magazzino!DS9</f>
        <v>0</v>
      </c>
      <c r="DU45" s="59">
        <f>+DU9+C_Magazzino!DU9-C_Magazzino!DT9</f>
        <v>0</v>
      </c>
      <c r="DV45" s="59">
        <f>+DV9+C_Magazzino!DV9-C_Magazzino!DU9</f>
        <v>0</v>
      </c>
      <c r="DW45" s="59">
        <f>+DW9+C_Magazzino!DW9-C_Magazzino!DV9</f>
        <v>0</v>
      </c>
    </row>
    <row r="46" spans="3:127" ht="16.5" thickTop="1" thickBot="1" x14ac:dyDescent="0.3">
      <c r="C46" s="119">
        <f>+I_Vendite!C8</f>
        <v>0</v>
      </c>
      <c r="H46" s="59">
        <f>+H10+C_Magazzino!H10</f>
        <v>0</v>
      </c>
      <c r="I46" s="59">
        <f>+I10+C_Magazzino!I10-C_Magazzino!H10</f>
        <v>0</v>
      </c>
      <c r="J46" s="59">
        <f>+J10+C_Magazzino!J10-C_Magazzino!I10</f>
        <v>0</v>
      </c>
      <c r="K46" s="59">
        <f>+K10+C_Magazzino!K10-C_Magazzino!J10</f>
        <v>0</v>
      </c>
      <c r="L46" s="59">
        <f>+L10+C_Magazzino!L10-C_Magazzino!K10</f>
        <v>0</v>
      </c>
      <c r="M46" s="59">
        <f>+M10+C_Magazzino!M10-C_Magazzino!L10</f>
        <v>0</v>
      </c>
      <c r="N46" s="59">
        <f>+N10+C_Magazzino!N10-C_Magazzino!M10</f>
        <v>0</v>
      </c>
      <c r="O46" s="59">
        <f>+O10+C_Magazzino!O10-C_Magazzino!N10</f>
        <v>0</v>
      </c>
      <c r="P46" s="59">
        <f>+P10+C_Magazzino!P10-C_Magazzino!O10</f>
        <v>0</v>
      </c>
      <c r="Q46" s="59">
        <f>+Q10+C_Magazzino!Q10-C_Magazzino!P10</f>
        <v>0</v>
      </c>
      <c r="R46" s="59">
        <f>+R10+C_Magazzino!R10-C_Magazzino!Q10</f>
        <v>0</v>
      </c>
      <c r="S46" s="59">
        <f>+S10+C_Magazzino!S10-C_Magazzino!R10</f>
        <v>0</v>
      </c>
      <c r="T46" s="59">
        <f>+T10+C_Magazzino!T10-C_Magazzino!S10</f>
        <v>0</v>
      </c>
      <c r="U46" s="59">
        <f>+U10+C_Magazzino!U10-C_Magazzino!T10</f>
        <v>0</v>
      </c>
      <c r="V46" s="59">
        <f>+V10+C_Magazzino!V10-C_Magazzino!U10</f>
        <v>0</v>
      </c>
      <c r="W46" s="59">
        <f>+W10+C_Magazzino!W10-C_Magazzino!V10</f>
        <v>0</v>
      </c>
      <c r="X46" s="59">
        <f>+X10+C_Magazzino!X10-C_Magazzino!W10</f>
        <v>0</v>
      </c>
      <c r="Y46" s="59">
        <f>+Y10+C_Magazzino!Y10-C_Magazzino!X10</f>
        <v>0</v>
      </c>
      <c r="Z46" s="59">
        <f>+Z10+C_Magazzino!Z10-C_Magazzino!Y10</f>
        <v>0</v>
      </c>
      <c r="AA46" s="59">
        <f>+AA10+C_Magazzino!AA10-C_Magazzino!Z10</f>
        <v>0</v>
      </c>
      <c r="AB46" s="59">
        <f>+AB10+C_Magazzino!AB10-C_Magazzino!AA10</f>
        <v>0</v>
      </c>
      <c r="AC46" s="59">
        <f>+AC10+C_Magazzino!AC10-C_Magazzino!AB10</f>
        <v>0</v>
      </c>
      <c r="AD46" s="59">
        <f>+AD10+C_Magazzino!AD10-C_Magazzino!AC10</f>
        <v>0</v>
      </c>
      <c r="AE46" s="59">
        <f>+AE10+C_Magazzino!AE10-C_Magazzino!AD10</f>
        <v>0</v>
      </c>
      <c r="AF46" s="59">
        <f>+AF10+C_Magazzino!AF10-C_Magazzino!AE10</f>
        <v>0</v>
      </c>
      <c r="AG46" s="59">
        <f>+AG10+C_Magazzino!AG10-C_Magazzino!AF10</f>
        <v>0</v>
      </c>
      <c r="AH46" s="59">
        <f>+AH10+C_Magazzino!AH10-C_Magazzino!AG10</f>
        <v>0</v>
      </c>
      <c r="AI46" s="59">
        <f>+AI10+C_Magazzino!AI10-C_Magazzino!AH10</f>
        <v>0</v>
      </c>
      <c r="AJ46" s="59">
        <f>+AJ10+C_Magazzino!AJ10-C_Magazzino!AI10</f>
        <v>0</v>
      </c>
      <c r="AK46" s="59">
        <f>+AK10+C_Magazzino!AK10-C_Magazzino!AJ10</f>
        <v>0</v>
      </c>
      <c r="AL46" s="59">
        <f>+AL10+C_Magazzino!AL10-C_Magazzino!AK10</f>
        <v>0</v>
      </c>
      <c r="AM46" s="59">
        <f>+AM10+C_Magazzino!AM10-C_Magazzino!AL10</f>
        <v>0</v>
      </c>
      <c r="AN46" s="59">
        <f>+AN10+C_Magazzino!AN10-C_Magazzino!AM10</f>
        <v>0</v>
      </c>
      <c r="AO46" s="59">
        <f>+AO10+C_Magazzino!AO10-C_Magazzino!AN10</f>
        <v>0</v>
      </c>
      <c r="AP46" s="59">
        <f>+AP10+C_Magazzino!AP10-C_Magazzino!AO10</f>
        <v>0</v>
      </c>
      <c r="AQ46" s="59">
        <f>+AQ10+C_Magazzino!AQ10-C_Magazzino!AP10</f>
        <v>0</v>
      </c>
      <c r="AR46" s="59">
        <f>+AR10+C_Magazzino!AR10-C_Magazzino!AQ10</f>
        <v>0</v>
      </c>
      <c r="AS46" s="59">
        <f>+AS10+C_Magazzino!AS10-C_Magazzino!AR10</f>
        <v>0</v>
      </c>
      <c r="AT46" s="59">
        <f>+AT10+C_Magazzino!AT10-C_Magazzino!AS10</f>
        <v>0</v>
      </c>
      <c r="AU46" s="59">
        <f>+AU10+C_Magazzino!AU10-C_Magazzino!AT10</f>
        <v>0</v>
      </c>
      <c r="AV46" s="59">
        <f>+AV10+C_Magazzino!AV10-C_Magazzino!AU10</f>
        <v>0</v>
      </c>
      <c r="AW46" s="59">
        <f>+AW10+C_Magazzino!AW10-C_Magazzino!AV10</f>
        <v>0</v>
      </c>
      <c r="AX46" s="59">
        <f>+AX10+C_Magazzino!AX10-C_Magazzino!AW10</f>
        <v>0</v>
      </c>
      <c r="AY46" s="59">
        <f>+AY10+C_Magazzino!AY10-C_Magazzino!AX10</f>
        <v>0</v>
      </c>
      <c r="AZ46" s="59">
        <f>+AZ10+C_Magazzino!AZ10-C_Magazzino!AY10</f>
        <v>0</v>
      </c>
      <c r="BA46" s="59">
        <f>+BA10+C_Magazzino!BA10-C_Magazzino!AZ10</f>
        <v>0</v>
      </c>
      <c r="BB46" s="59">
        <f>+BB10+C_Magazzino!BB10-C_Magazzino!BA10</f>
        <v>0</v>
      </c>
      <c r="BC46" s="59">
        <f>+BC10+C_Magazzino!BC10-C_Magazzino!BB10</f>
        <v>0</v>
      </c>
      <c r="BD46" s="59">
        <f>+BD10+C_Magazzino!BD10-C_Magazzino!BC10</f>
        <v>0</v>
      </c>
      <c r="BE46" s="59">
        <f>+BE10+C_Magazzino!BE10-C_Magazzino!BD10</f>
        <v>0</v>
      </c>
      <c r="BF46" s="59">
        <f>+BF10+C_Magazzino!BF10-C_Magazzino!BE10</f>
        <v>0</v>
      </c>
      <c r="BG46" s="59">
        <f>+BG10+C_Magazzino!BG10-C_Magazzino!BF10</f>
        <v>0</v>
      </c>
      <c r="BH46" s="59">
        <f>+BH10+C_Magazzino!BH10-C_Magazzino!BG10</f>
        <v>0</v>
      </c>
      <c r="BI46" s="59">
        <f>+BI10+C_Magazzino!BI10-C_Magazzino!BH10</f>
        <v>0</v>
      </c>
      <c r="BJ46" s="59">
        <f>+BJ10+C_Magazzino!BJ10-C_Magazzino!BI10</f>
        <v>0</v>
      </c>
      <c r="BK46" s="59">
        <f>+BK10+C_Magazzino!BK10-C_Magazzino!BJ10</f>
        <v>0</v>
      </c>
      <c r="BL46" s="59">
        <f>+BL10+C_Magazzino!BL10-C_Magazzino!BK10</f>
        <v>0</v>
      </c>
      <c r="BM46" s="59">
        <f>+BM10+C_Magazzino!BM10-C_Magazzino!BL10</f>
        <v>0</v>
      </c>
      <c r="BN46" s="59">
        <f>+BN10+C_Magazzino!BN10-C_Magazzino!BM10</f>
        <v>0</v>
      </c>
      <c r="BO46" s="59">
        <f>+BO10+C_Magazzino!BO10-C_Magazzino!BN10</f>
        <v>0</v>
      </c>
      <c r="BP46" s="59">
        <f>+BP10+C_Magazzino!BP10-C_Magazzino!BO10</f>
        <v>0</v>
      </c>
      <c r="BQ46" s="59">
        <f>+BQ10+C_Magazzino!BQ10-C_Magazzino!BP10</f>
        <v>0</v>
      </c>
      <c r="BR46" s="59">
        <f>+BR10+C_Magazzino!BR10-C_Magazzino!BQ10</f>
        <v>0</v>
      </c>
      <c r="BS46" s="59">
        <f>+BS10+C_Magazzino!BS10-C_Magazzino!BR10</f>
        <v>0</v>
      </c>
      <c r="BT46" s="59">
        <f>+BT10+C_Magazzino!BT10-C_Magazzino!BS10</f>
        <v>0</v>
      </c>
      <c r="BU46" s="59">
        <f>+BU10+C_Magazzino!BU10-C_Magazzino!BT10</f>
        <v>0</v>
      </c>
      <c r="BV46" s="59">
        <f>+BV10+C_Magazzino!BV10-C_Magazzino!BU10</f>
        <v>0</v>
      </c>
      <c r="BW46" s="59">
        <f>+BW10+C_Magazzino!BW10-C_Magazzino!BV10</f>
        <v>0</v>
      </c>
      <c r="BX46" s="59">
        <f>+BX10+C_Magazzino!BX10-C_Magazzino!BW10</f>
        <v>0</v>
      </c>
      <c r="BY46" s="59">
        <f>+BY10+C_Magazzino!BY10-C_Magazzino!BX10</f>
        <v>0</v>
      </c>
      <c r="BZ46" s="59">
        <f>+BZ10+C_Magazzino!BZ10-C_Magazzino!BY10</f>
        <v>0</v>
      </c>
      <c r="CA46" s="59">
        <f>+CA10+C_Magazzino!CA10-C_Magazzino!BZ10</f>
        <v>0</v>
      </c>
      <c r="CB46" s="59">
        <f>+CB10+C_Magazzino!CB10-C_Magazzino!CA10</f>
        <v>0</v>
      </c>
      <c r="CC46" s="59">
        <f>+CC10+C_Magazzino!CC10-C_Magazzino!CB10</f>
        <v>0</v>
      </c>
      <c r="CD46" s="59">
        <f>+CD10+C_Magazzino!CD10-C_Magazzino!CC10</f>
        <v>0</v>
      </c>
      <c r="CE46" s="59">
        <f>+CE10+C_Magazzino!CE10-C_Magazzino!CD10</f>
        <v>0</v>
      </c>
      <c r="CF46" s="59">
        <f>+CF10+C_Magazzino!CF10-C_Magazzino!CE10</f>
        <v>0</v>
      </c>
      <c r="CG46" s="59">
        <f>+CG10+C_Magazzino!CG10-C_Magazzino!CF10</f>
        <v>0</v>
      </c>
      <c r="CH46" s="59">
        <f>+CH10+C_Magazzino!CH10-C_Magazzino!CG10</f>
        <v>0</v>
      </c>
      <c r="CI46" s="59">
        <f>+CI10+C_Magazzino!CI10-C_Magazzino!CH10</f>
        <v>0</v>
      </c>
      <c r="CJ46" s="59">
        <f>+CJ10+C_Magazzino!CJ10-C_Magazzino!CI10</f>
        <v>0</v>
      </c>
      <c r="CK46" s="59">
        <f>+CK10+C_Magazzino!CK10-C_Magazzino!CJ10</f>
        <v>0</v>
      </c>
      <c r="CL46" s="59">
        <f>+CL10+C_Magazzino!CL10-C_Magazzino!CK10</f>
        <v>0</v>
      </c>
      <c r="CM46" s="59">
        <f>+CM10+C_Magazzino!CM10-C_Magazzino!CL10</f>
        <v>0</v>
      </c>
      <c r="CN46" s="59">
        <f>+CN10+C_Magazzino!CN10-C_Magazzino!CM10</f>
        <v>0</v>
      </c>
      <c r="CO46" s="59">
        <f>+CO10+C_Magazzino!CO10-C_Magazzino!CN10</f>
        <v>0</v>
      </c>
      <c r="CP46" s="59">
        <f>+CP10+C_Magazzino!CP10-C_Magazzino!CO10</f>
        <v>0</v>
      </c>
      <c r="CQ46" s="59">
        <f>+CQ10+C_Magazzino!CQ10-C_Magazzino!CP10</f>
        <v>0</v>
      </c>
      <c r="CR46" s="59">
        <f>+CR10+C_Magazzino!CR10-C_Magazzino!CQ10</f>
        <v>0</v>
      </c>
      <c r="CS46" s="59">
        <f>+CS10+C_Magazzino!CS10-C_Magazzino!CR10</f>
        <v>0</v>
      </c>
      <c r="CT46" s="59">
        <f>+CT10+C_Magazzino!CT10-C_Magazzino!CS10</f>
        <v>0</v>
      </c>
      <c r="CU46" s="59">
        <f>+CU10+C_Magazzino!CU10-C_Magazzino!CT10</f>
        <v>0</v>
      </c>
      <c r="CV46" s="59">
        <f>+CV10+C_Magazzino!CV10-C_Magazzino!CU10</f>
        <v>0</v>
      </c>
      <c r="CW46" s="59">
        <f>+CW10+C_Magazzino!CW10-C_Magazzino!CV10</f>
        <v>0</v>
      </c>
      <c r="CX46" s="59">
        <f>+CX10+C_Magazzino!CX10-C_Magazzino!CW10</f>
        <v>0</v>
      </c>
      <c r="CY46" s="59">
        <f>+CY10+C_Magazzino!CY10-C_Magazzino!CX10</f>
        <v>0</v>
      </c>
      <c r="CZ46" s="59">
        <f>+CZ10+C_Magazzino!CZ10-C_Magazzino!CY10</f>
        <v>0</v>
      </c>
      <c r="DA46" s="59">
        <f>+DA10+C_Magazzino!DA10-C_Magazzino!CZ10</f>
        <v>0</v>
      </c>
      <c r="DB46" s="59">
        <f>+DB10+C_Magazzino!DB10-C_Magazzino!DA10</f>
        <v>0</v>
      </c>
      <c r="DC46" s="59">
        <f>+DC10+C_Magazzino!DC10-C_Magazzino!DB10</f>
        <v>0</v>
      </c>
      <c r="DD46" s="59">
        <f>+DD10+C_Magazzino!DD10-C_Magazzino!DC10</f>
        <v>0</v>
      </c>
      <c r="DE46" s="59">
        <f>+DE10+C_Magazzino!DE10-C_Magazzino!DD10</f>
        <v>0</v>
      </c>
      <c r="DF46" s="59">
        <f>+DF10+C_Magazzino!DF10-C_Magazzino!DE10</f>
        <v>0</v>
      </c>
      <c r="DG46" s="59">
        <f>+DG10+C_Magazzino!DG10-C_Magazzino!DF10</f>
        <v>0</v>
      </c>
      <c r="DH46" s="59">
        <f>+DH10+C_Magazzino!DH10-C_Magazzino!DG10</f>
        <v>0</v>
      </c>
      <c r="DI46" s="59">
        <f>+DI10+C_Magazzino!DI10-C_Magazzino!DH10</f>
        <v>0</v>
      </c>
      <c r="DJ46" s="59">
        <f>+DJ10+C_Magazzino!DJ10-C_Magazzino!DI10</f>
        <v>0</v>
      </c>
      <c r="DK46" s="59">
        <f>+DK10+C_Magazzino!DK10-C_Magazzino!DJ10</f>
        <v>0</v>
      </c>
      <c r="DL46" s="59">
        <f>+DL10+C_Magazzino!DL10-C_Magazzino!DK10</f>
        <v>0</v>
      </c>
      <c r="DM46" s="59">
        <f>+DM10+C_Magazzino!DM10-C_Magazzino!DL10</f>
        <v>0</v>
      </c>
      <c r="DN46" s="59">
        <f>+DN10+C_Magazzino!DN10-C_Magazzino!DM10</f>
        <v>0</v>
      </c>
      <c r="DO46" s="59">
        <f>+DO10+C_Magazzino!DO10-C_Magazzino!DN10</f>
        <v>0</v>
      </c>
      <c r="DP46" s="59">
        <f>+DP10+C_Magazzino!DP10-C_Magazzino!DO10</f>
        <v>0</v>
      </c>
      <c r="DQ46" s="59">
        <f>+DQ10+C_Magazzino!DQ10-C_Magazzino!DP10</f>
        <v>0</v>
      </c>
      <c r="DR46" s="59">
        <f>+DR10+C_Magazzino!DR10-C_Magazzino!DQ10</f>
        <v>0</v>
      </c>
      <c r="DS46" s="59">
        <f>+DS10+C_Magazzino!DS10-C_Magazzino!DR10</f>
        <v>0</v>
      </c>
      <c r="DT46" s="59">
        <f>+DT10+C_Magazzino!DT10-C_Magazzino!DS10</f>
        <v>0</v>
      </c>
      <c r="DU46" s="59">
        <f>+DU10+C_Magazzino!DU10-C_Magazzino!DT10</f>
        <v>0</v>
      </c>
      <c r="DV46" s="59">
        <f>+DV10+C_Magazzino!DV10-C_Magazzino!DU10</f>
        <v>0</v>
      </c>
      <c r="DW46" s="59">
        <f>+DW10+C_Magazzino!DW10-C_Magazzino!DV10</f>
        <v>0</v>
      </c>
    </row>
    <row r="47" spans="3:127" ht="16.5" thickTop="1" thickBot="1" x14ac:dyDescent="0.3">
      <c r="C47" s="119">
        <f>+I_Vendite!C9</f>
        <v>0</v>
      </c>
      <c r="H47" s="59">
        <f>+H11+C_Magazzino!H11</f>
        <v>0</v>
      </c>
      <c r="I47" s="59">
        <f>+I11+C_Magazzino!I11-C_Magazzino!H11</f>
        <v>0</v>
      </c>
      <c r="J47" s="59">
        <f>+J11+C_Magazzino!J11-C_Magazzino!I11</f>
        <v>0</v>
      </c>
      <c r="K47" s="59">
        <f>+K11+C_Magazzino!K11-C_Magazzino!J11</f>
        <v>0</v>
      </c>
      <c r="L47" s="59">
        <f>+L11+C_Magazzino!L11-C_Magazzino!K11</f>
        <v>0</v>
      </c>
      <c r="M47" s="59">
        <f>+M11+C_Magazzino!M11-C_Magazzino!L11</f>
        <v>0</v>
      </c>
      <c r="N47" s="59">
        <f>+N11+C_Magazzino!N11-C_Magazzino!M11</f>
        <v>0</v>
      </c>
      <c r="O47" s="59">
        <f>+O11+C_Magazzino!O11-C_Magazzino!N11</f>
        <v>0</v>
      </c>
      <c r="P47" s="59">
        <f>+P11+C_Magazzino!P11-C_Magazzino!O11</f>
        <v>0</v>
      </c>
      <c r="Q47" s="59">
        <f>+Q11+C_Magazzino!Q11-C_Magazzino!P11</f>
        <v>0</v>
      </c>
      <c r="R47" s="59">
        <f>+R11+C_Magazzino!R11-C_Magazzino!Q11</f>
        <v>0</v>
      </c>
      <c r="S47" s="59">
        <f>+S11+C_Magazzino!S11-C_Magazzino!R11</f>
        <v>0</v>
      </c>
      <c r="T47" s="59">
        <f>+T11+C_Magazzino!T11-C_Magazzino!S11</f>
        <v>0</v>
      </c>
      <c r="U47" s="59">
        <f>+U11+C_Magazzino!U11-C_Magazzino!T11</f>
        <v>0</v>
      </c>
      <c r="V47" s="59">
        <f>+V11+C_Magazzino!V11-C_Magazzino!U11</f>
        <v>0</v>
      </c>
      <c r="W47" s="59">
        <f>+W11+C_Magazzino!W11-C_Magazzino!V11</f>
        <v>0</v>
      </c>
      <c r="X47" s="59">
        <f>+X11+C_Magazzino!X11-C_Magazzino!W11</f>
        <v>0</v>
      </c>
      <c r="Y47" s="59">
        <f>+Y11+C_Magazzino!Y11-C_Magazzino!X11</f>
        <v>0</v>
      </c>
      <c r="Z47" s="59">
        <f>+Z11+C_Magazzino!Z11-C_Magazzino!Y11</f>
        <v>0</v>
      </c>
      <c r="AA47" s="59">
        <f>+AA11+C_Magazzino!AA11-C_Magazzino!Z11</f>
        <v>0</v>
      </c>
      <c r="AB47" s="59">
        <f>+AB11+C_Magazzino!AB11-C_Magazzino!AA11</f>
        <v>0</v>
      </c>
      <c r="AC47" s="59">
        <f>+AC11+C_Magazzino!AC11-C_Magazzino!AB11</f>
        <v>0</v>
      </c>
      <c r="AD47" s="59">
        <f>+AD11+C_Magazzino!AD11-C_Magazzino!AC11</f>
        <v>0</v>
      </c>
      <c r="AE47" s="59">
        <f>+AE11+C_Magazzino!AE11-C_Magazzino!AD11</f>
        <v>0</v>
      </c>
      <c r="AF47" s="59">
        <f>+AF11+C_Magazzino!AF11-C_Magazzino!AE11</f>
        <v>0</v>
      </c>
      <c r="AG47" s="59">
        <f>+AG11+C_Magazzino!AG11-C_Magazzino!AF11</f>
        <v>0</v>
      </c>
      <c r="AH47" s="59">
        <f>+AH11+C_Magazzino!AH11-C_Magazzino!AG11</f>
        <v>0</v>
      </c>
      <c r="AI47" s="59">
        <f>+AI11+C_Magazzino!AI11-C_Magazzino!AH11</f>
        <v>0</v>
      </c>
      <c r="AJ47" s="59">
        <f>+AJ11+C_Magazzino!AJ11-C_Magazzino!AI11</f>
        <v>0</v>
      </c>
      <c r="AK47" s="59">
        <f>+AK11+C_Magazzino!AK11-C_Magazzino!AJ11</f>
        <v>0</v>
      </c>
      <c r="AL47" s="59">
        <f>+AL11+C_Magazzino!AL11-C_Magazzino!AK11</f>
        <v>0</v>
      </c>
      <c r="AM47" s="59">
        <f>+AM11+C_Magazzino!AM11-C_Magazzino!AL11</f>
        <v>0</v>
      </c>
      <c r="AN47" s="59">
        <f>+AN11+C_Magazzino!AN11-C_Magazzino!AM11</f>
        <v>0</v>
      </c>
      <c r="AO47" s="59">
        <f>+AO11+C_Magazzino!AO11-C_Magazzino!AN11</f>
        <v>0</v>
      </c>
      <c r="AP47" s="59">
        <f>+AP11+C_Magazzino!AP11-C_Magazzino!AO11</f>
        <v>0</v>
      </c>
      <c r="AQ47" s="59">
        <f>+AQ11+C_Magazzino!AQ11-C_Magazzino!AP11</f>
        <v>0</v>
      </c>
      <c r="AR47" s="59">
        <f>+AR11+C_Magazzino!AR11-C_Magazzino!AQ11</f>
        <v>0</v>
      </c>
      <c r="AS47" s="59">
        <f>+AS11+C_Magazzino!AS11-C_Magazzino!AR11</f>
        <v>0</v>
      </c>
      <c r="AT47" s="59">
        <f>+AT11+C_Magazzino!AT11-C_Magazzino!AS11</f>
        <v>0</v>
      </c>
      <c r="AU47" s="59">
        <f>+AU11+C_Magazzino!AU11-C_Magazzino!AT11</f>
        <v>0</v>
      </c>
      <c r="AV47" s="59">
        <f>+AV11+C_Magazzino!AV11-C_Magazzino!AU11</f>
        <v>0</v>
      </c>
      <c r="AW47" s="59">
        <f>+AW11+C_Magazzino!AW11-C_Magazzino!AV11</f>
        <v>0</v>
      </c>
      <c r="AX47" s="59">
        <f>+AX11+C_Magazzino!AX11-C_Magazzino!AW11</f>
        <v>0</v>
      </c>
      <c r="AY47" s="59">
        <f>+AY11+C_Magazzino!AY11-C_Magazzino!AX11</f>
        <v>0</v>
      </c>
      <c r="AZ47" s="59">
        <f>+AZ11+C_Magazzino!AZ11-C_Magazzino!AY11</f>
        <v>0</v>
      </c>
      <c r="BA47" s="59">
        <f>+BA11+C_Magazzino!BA11-C_Magazzino!AZ11</f>
        <v>0</v>
      </c>
      <c r="BB47" s="59">
        <f>+BB11+C_Magazzino!BB11-C_Magazzino!BA11</f>
        <v>0</v>
      </c>
      <c r="BC47" s="59">
        <f>+BC11+C_Magazzino!BC11-C_Magazzino!BB11</f>
        <v>0</v>
      </c>
      <c r="BD47" s="59">
        <f>+BD11+C_Magazzino!BD11-C_Magazzino!BC11</f>
        <v>0</v>
      </c>
      <c r="BE47" s="59">
        <f>+BE11+C_Magazzino!BE11-C_Magazzino!BD11</f>
        <v>0</v>
      </c>
      <c r="BF47" s="59">
        <f>+BF11+C_Magazzino!BF11-C_Magazzino!BE11</f>
        <v>0</v>
      </c>
      <c r="BG47" s="59">
        <f>+BG11+C_Magazzino!BG11-C_Magazzino!BF11</f>
        <v>0</v>
      </c>
      <c r="BH47" s="59">
        <f>+BH11+C_Magazzino!BH11-C_Magazzino!BG11</f>
        <v>0</v>
      </c>
      <c r="BI47" s="59">
        <f>+BI11+C_Magazzino!BI11-C_Magazzino!BH11</f>
        <v>0</v>
      </c>
      <c r="BJ47" s="59">
        <f>+BJ11+C_Magazzino!BJ11-C_Magazzino!BI11</f>
        <v>0</v>
      </c>
      <c r="BK47" s="59">
        <f>+BK11+C_Magazzino!BK11-C_Magazzino!BJ11</f>
        <v>0</v>
      </c>
      <c r="BL47" s="59">
        <f>+BL11+C_Magazzino!BL11-C_Magazzino!BK11</f>
        <v>0</v>
      </c>
      <c r="BM47" s="59">
        <f>+BM11+C_Magazzino!BM11-C_Magazzino!BL11</f>
        <v>0</v>
      </c>
      <c r="BN47" s="59">
        <f>+BN11+C_Magazzino!BN11-C_Magazzino!BM11</f>
        <v>0</v>
      </c>
      <c r="BO47" s="59">
        <f>+BO11+C_Magazzino!BO11-C_Magazzino!BN11</f>
        <v>0</v>
      </c>
      <c r="BP47" s="59">
        <f>+BP11+C_Magazzino!BP11-C_Magazzino!BO11</f>
        <v>0</v>
      </c>
      <c r="BQ47" s="59">
        <f>+BQ11+C_Magazzino!BQ11-C_Magazzino!BP11</f>
        <v>0</v>
      </c>
      <c r="BR47" s="59">
        <f>+BR11+C_Magazzino!BR11-C_Magazzino!BQ11</f>
        <v>0</v>
      </c>
      <c r="BS47" s="59">
        <f>+BS11+C_Magazzino!BS11-C_Magazzino!BR11</f>
        <v>0</v>
      </c>
      <c r="BT47" s="59">
        <f>+BT11+C_Magazzino!BT11-C_Magazzino!BS11</f>
        <v>0</v>
      </c>
      <c r="BU47" s="59">
        <f>+BU11+C_Magazzino!BU11-C_Magazzino!BT11</f>
        <v>0</v>
      </c>
      <c r="BV47" s="59">
        <f>+BV11+C_Magazzino!BV11-C_Magazzino!BU11</f>
        <v>0</v>
      </c>
      <c r="BW47" s="59">
        <f>+BW11+C_Magazzino!BW11-C_Magazzino!BV11</f>
        <v>0</v>
      </c>
      <c r="BX47" s="59">
        <f>+BX11+C_Magazzino!BX11-C_Magazzino!BW11</f>
        <v>0</v>
      </c>
      <c r="BY47" s="59">
        <f>+BY11+C_Magazzino!BY11-C_Magazzino!BX11</f>
        <v>0</v>
      </c>
      <c r="BZ47" s="59">
        <f>+BZ11+C_Magazzino!BZ11-C_Magazzino!BY11</f>
        <v>0</v>
      </c>
      <c r="CA47" s="59">
        <f>+CA11+C_Magazzino!CA11-C_Magazzino!BZ11</f>
        <v>0</v>
      </c>
      <c r="CB47" s="59">
        <f>+CB11+C_Magazzino!CB11-C_Magazzino!CA11</f>
        <v>0</v>
      </c>
      <c r="CC47" s="59">
        <f>+CC11+C_Magazzino!CC11-C_Magazzino!CB11</f>
        <v>0</v>
      </c>
      <c r="CD47" s="59">
        <f>+CD11+C_Magazzino!CD11-C_Magazzino!CC11</f>
        <v>0</v>
      </c>
      <c r="CE47" s="59">
        <f>+CE11+C_Magazzino!CE11-C_Magazzino!CD11</f>
        <v>0</v>
      </c>
      <c r="CF47" s="59">
        <f>+CF11+C_Magazzino!CF11-C_Magazzino!CE11</f>
        <v>0</v>
      </c>
      <c r="CG47" s="59">
        <f>+CG11+C_Magazzino!CG11-C_Magazzino!CF11</f>
        <v>0</v>
      </c>
      <c r="CH47" s="59">
        <f>+CH11+C_Magazzino!CH11-C_Magazzino!CG11</f>
        <v>0</v>
      </c>
      <c r="CI47" s="59">
        <f>+CI11+C_Magazzino!CI11-C_Magazzino!CH11</f>
        <v>0</v>
      </c>
      <c r="CJ47" s="59">
        <f>+CJ11+C_Magazzino!CJ11-C_Magazzino!CI11</f>
        <v>0</v>
      </c>
      <c r="CK47" s="59">
        <f>+CK11+C_Magazzino!CK11-C_Magazzino!CJ11</f>
        <v>0</v>
      </c>
      <c r="CL47" s="59">
        <f>+CL11+C_Magazzino!CL11-C_Magazzino!CK11</f>
        <v>0</v>
      </c>
      <c r="CM47" s="59">
        <f>+CM11+C_Magazzino!CM11-C_Magazzino!CL11</f>
        <v>0</v>
      </c>
      <c r="CN47" s="59">
        <f>+CN11+C_Magazzino!CN11-C_Magazzino!CM11</f>
        <v>0</v>
      </c>
      <c r="CO47" s="59">
        <f>+CO11+C_Magazzino!CO11-C_Magazzino!CN11</f>
        <v>0</v>
      </c>
      <c r="CP47" s="59">
        <f>+CP11+C_Magazzino!CP11-C_Magazzino!CO11</f>
        <v>0</v>
      </c>
      <c r="CQ47" s="59">
        <f>+CQ11+C_Magazzino!CQ11-C_Magazzino!CP11</f>
        <v>0</v>
      </c>
      <c r="CR47" s="59">
        <f>+CR11+C_Magazzino!CR11-C_Magazzino!CQ11</f>
        <v>0</v>
      </c>
      <c r="CS47" s="59">
        <f>+CS11+C_Magazzino!CS11-C_Magazzino!CR11</f>
        <v>0</v>
      </c>
      <c r="CT47" s="59">
        <f>+CT11+C_Magazzino!CT11-C_Magazzino!CS11</f>
        <v>0</v>
      </c>
      <c r="CU47" s="59">
        <f>+CU11+C_Magazzino!CU11-C_Magazzino!CT11</f>
        <v>0</v>
      </c>
      <c r="CV47" s="59">
        <f>+CV11+C_Magazzino!CV11-C_Magazzino!CU11</f>
        <v>0</v>
      </c>
      <c r="CW47" s="59">
        <f>+CW11+C_Magazzino!CW11-C_Magazzino!CV11</f>
        <v>0</v>
      </c>
      <c r="CX47" s="59">
        <f>+CX11+C_Magazzino!CX11-C_Magazzino!CW11</f>
        <v>0</v>
      </c>
      <c r="CY47" s="59">
        <f>+CY11+C_Magazzino!CY11-C_Magazzino!CX11</f>
        <v>0</v>
      </c>
      <c r="CZ47" s="59">
        <f>+CZ11+C_Magazzino!CZ11-C_Magazzino!CY11</f>
        <v>0</v>
      </c>
      <c r="DA47" s="59">
        <f>+DA11+C_Magazzino!DA11-C_Magazzino!CZ11</f>
        <v>0</v>
      </c>
      <c r="DB47" s="59">
        <f>+DB11+C_Magazzino!DB11-C_Magazzino!DA11</f>
        <v>0</v>
      </c>
      <c r="DC47" s="59">
        <f>+DC11+C_Magazzino!DC11-C_Magazzino!DB11</f>
        <v>0</v>
      </c>
      <c r="DD47" s="59">
        <f>+DD11+C_Magazzino!DD11-C_Magazzino!DC11</f>
        <v>0</v>
      </c>
      <c r="DE47" s="59">
        <f>+DE11+C_Magazzino!DE11-C_Magazzino!DD11</f>
        <v>0</v>
      </c>
      <c r="DF47" s="59">
        <f>+DF11+C_Magazzino!DF11-C_Magazzino!DE11</f>
        <v>0</v>
      </c>
      <c r="DG47" s="59">
        <f>+DG11+C_Magazzino!DG11-C_Magazzino!DF11</f>
        <v>0</v>
      </c>
      <c r="DH47" s="59">
        <f>+DH11+C_Magazzino!DH11-C_Magazzino!DG11</f>
        <v>0</v>
      </c>
      <c r="DI47" s="59">
        <f>+DI11+C_Magazzino!DI11-C_Magazzino!DH11</f>
        <v>0</v>
      </c>
      <c r="DJ47" s="59">
        <f>+DJ11+C_Magazzino!DJ11-C_Magazzino!DI11</f>
        <v>0</v>
      </c>
      <c r="DK47" s="59">
        <f>+DK11+C_Magazzino!DK11-C_Magazzino!DJ11</f>
        <v>0</v>
      </c>
      <c r="DL47" s="59">
        <f>+DL11+C_Magazzino!DL11-C_Magazzino!DK11</f>
        <v>0</v>
      </c>
      <c r="DM47" s="59">
        <f>+DM11+C_Magazzino!DM11-C_Magazzino!DL11</f>
        <v>0</v>
      </c>
      <c r="DN47" s="59">
        <f>+DN11+C_Magazzino!DN11-C_Magazzino!DM11</f>
        <v>0</v>
      </c>
      <c r="DO47" s="59">
        <f>+DO11+C_Magazzino!DO11-C_Magazzino!DN11</f>
        <v>0</v>
      </c>
      <c r="DP47" s="59">
        <f>+DP11+C_Magazzino!DP11-C_Magazzino!DO11</f>
        <v>0</v>
      </c>
      <c r="DQ47" s="59">
        <f>+DQ11+C_Magazzino!DQ11-C_Magazzino!DP11</f>
        <v>0</v>
      </c>
      <c r="DR47" s="59">
        <f>+DR11+C_Magazzino!DR11-C_Magazzino!DQ11</f>
        <v>0</v>
      </c>
      <c r="DS47" s="59">
        <f>+DS11+C_Magazzino!DS11-C_Magazzino!DR11</f>
        <v>0</v>
      </c>
      <c r="DT47" s="59">
        <f>+DT11+C_Magazzino!DT11-C_Magazzino!DS11</f>
        <v>0</v>
      </c>
      <c r="DU47" s="59">
        <f>+DU11+C_Magazzino!DU11-C_Magazzino!DT11</f>
        <v>0</v>
      </c>
      <c r="DV47" s="59">
        <f>+DV11+C_Magazzino!DV11-C_Magazzino!DU11</f>
        <v>0</v>
      </c>
      <c r="DW47" s="59">
        <f>+DW11+C_Magazzino!DW11-C_Magazzino!DV11</f>
        <v>0</v>
      </c>
    </row>
    <row r="48" spans="3:127" ht="16.5" thickTop="1" thickBot="1" x14ac:dyDescent="0.3">
      <c r="C48" s="119">
        <f>+I_Vendite!C10</f>
        <v>0</v>
      </c>
      <c r="H48" s="59">
        <f>+H12+C_Magazzino!H12</f>
        <v>0</v>
      </c>
      <c r="I48" s="59">
        <f>+I12+C_Magazzino!I12-C_Magazzino!H12</f>
        <v>0</v>
      </c>
      <c r="J48" s="59">
        <f>+J12+C_Magazzino!J12-C_Magazzino!I12</f>
        <v>0</v>
      </c>
      <c r="K48" s="59">
        <f>+K12+C_Magazzino!K12-C_Magazzino!J12</f>
        <v>0</v>
      </c>
      <c r="L48" s="59">
        <f>+L12+C_Magazzino!L12-C_Magazzino!K12</f>
        <v>0</v>
      </c>
      <c r="M48" s="59">
        <f>+M12+C_Magazzino!M12-C_Magazzino!L12</f>
        <v>0</v>
      </c>
      <c r="N48" s="59">
        <f>+N12+C_Magazzino!N12-C_Magazzino!M12</f>
        <v>0</v>
      </c>
      <c r="O48" s="59">
        <f>+O12+C_Magazzino!O12-C_Magazzino!N12</f>
        <v>0</v>
      </c>
      <c r="P48" s="59">
        <f>+P12+C_Magazzino!P12-C_Magazzino!O12</f>
        <v>0</v>
      </c>
      <c r="Q48" s="59">
        <f>+Q12+C_Magazzino!Q12-C_Magazzino!P12</f>
        <v>0</v>
      </c>
      <c r="R48" s="59">
        <f>+R12+C_Magazzino!R12-C_Magazzino!Q12</f>
        <v>0</v>
      </c>
      <c r="S48" s="59">
        <f>+S12+C_Magazzino!S12-C_Magazzino!R12</f>
        <v>0</v>
      </c>
      <c r="T48" s="59">
        <f>+T12+C_Magazzino!T12-C_Magazzino!S12</f>
        <v>0</v>
      </c>
      <c r="U48" s="59">
        <f>+U12+C_Magazzino!U12-C_Magazzino!T12</f>
        <v>0</v>
      </c>
      <c r="V48" s="59">
        <f>+V12+C_Magazzino!V12-C_Magazzino!U12</f>
        <v>0</v>
      </c>
      <c r="W48" s="59">
        <f>+W12+C_Magazzino!W12-C_Magazzino!V12</f>
        <v>0</v>
      </c>
      <c r="X48" s="59">
        <f>+X12+C_Magazzino!X12-C_Magazzino!W12</f>
        <v>0</v>
      </c>
      <c r="Y48" s="59">
        <f>+Y12+C_Magazzino!Y12-C_Magazzino!X12</f>
        <v>0</v>
      </c>
      <c r="Z48" s="59">
        <f>+Z12+C_Magazzino!Z12-C_Magazzino!Y12</f>
        <v>0</v>
      </c>
      <c r="AA48" s="59">
        <f>+AA12+C_Magazzino!AA12-C_Magazzino!Z12</f>
        <v>0</v>
      </c>
      <c r="AB48" s="59">
        <f>+AB12+C_Magazzino!AB12-C_Magazzino!AA12</f>
        <v>0</v>
      </c>
      <c r="AC48" s="59">
        <f>+AC12+C_Magazzino!AC12-C_Magazzino!AB12</f>
        <v>0</v>
      </c>
      <c r="AD48" s="59">
        <f>+AD12+C_Magazzino!AD12-C_Magazzino!AC12</f>
        <v>0</v>
      </c>
      <c r="AE48" s="59">
        <f>+AE12+C_Magazzino!AE12-C_Magazzino!AD12</f>
        <v>0</v>
      </c>
      <c r="AF48" s="59">
        <f>+AF12+C_Magazzino!AF12-C_Magazzino!AE12</f>
        <v>0</v>
      </c>
      <c r="AG48" s="59">
        <f>+AG12+C_Magazzino!AG12-C_Magazzino!AF12</f>
        <v>0</v>
      </c>
      <c r="AH48" s="59">
        <f>+AH12+C_Magazzino!AH12-C_Magazzino!AG12</f>
        <v>0</v>
      </c>
      <c r="AI48" s="59">
        <f>+AI12+C_Magazzino!AI12-C_Magazzino!AH12</f>
        <v>0</v>
      </c>
      <c r="AJ48" s="59">
        <f>+AJ12+C_Magazzino!AJ12-C_Magazzino!AI12</f>
        <v>0</v>
      </c>
      <c r="AK48" s="59">
        <f>+AK12+C_Magazzino!AK12-C_Magazzino!AJ12</f>
        <v>0</v>
      </c>
      <c r="AL48" s="59">
        <f>+AL12+C_Magazzino!AL12-C_Magazzino!AK12</f>
        <v>0</v>
      </c>
      <c r="AM48" s="59">
        <f>+AM12+C_Magazzino!AM12-C_Magazzino!AL12</f>
        <v>0</v>
      </c>
      <c r="AN48" s="59">
        <f>+AN12+C_Magazzino!AN12-C_Magazzino!AM12</f>
        <v>0</v>
      </c>
      <c r="AO48" s="59">
        <f>+AO12+C_Magazzino!AO12-C_Magazzino!AN12</f>
        <v>0</v>
      </c>
      <c r="AP48" s="59">
        <f>+AP12+C_Magazzino!AP12-C_Magazzino!AO12</f>
        <v>0</v>
      </c>
      <c r="AQ48" s="59">
        <f>+AQ12+C_Magazzino!AQ12-C_Magazzino!AP12</f>
        <v>0</v>
      </c>
      <c r="AR48" s="59">
        <f>+AR12+C_Magazzino!AR12-C_Magazzino!AQ12</f>
        <v>0</v>
      </c>
      <c r="AS48" s="59">
        <f>+AS12+C_Magazzino!AS12-C_Magazzino!AR12</f>
        <v>0</v>
      </c>
      <c r="AT48" s="59">
        <f>+AT12+C_Magazzino!AT12-C_Magazzino!AS12</f>
        <v>0</v>
      </c>
      <c r="AU48" s="59">
        <f>+AU12+C_Magazzino!AU12-C_Magazzino!AT12</f>
        <v>0</v>
      </c>
      <c r="AV48" s="59">
        <f>+AV12+C_Magazzino!AV12-C_Magazzino!AU12</f>
        <v>0</v>
      </c>
      <c r="AW48" s="59">
        <f>+AW12+C_Magazzino!AW12-C_Magazzino!AV12</f>
        <v>0</v>
      </c>
      <c r="AX48" s="59">
        <f>+AX12+C_Magazzino!AX12-C_Magazzino!AW12</f>
        <v>0</v>
      </c>
      <c r="AY48" s="59">
        <f>+AY12+C_Magazzino!AY12-C_Magazzino!AX12</f>
        <v>0</v>
      </c>
      <c r="AZ48" s="59">
        <f>+AZ12+C_Magazzino!AZ12-C_Magazzino!AY12</f>
        <v>0</v>
      </c>
      <c r="BA48" s="59">
        <f>+BA12+C_Magazzino!BA12-C_Magazzino!AZ12</f>
        <v>0</v>
      </c>
      <c r="BB48" s="59">
        <f>+BB12+C_Magazzino!BB12-C_Magazzino!BA12</f>
        <v>0</v>
      </c>
      <c r="BC48" s="59">
        <f>+BC12+C_Magazzino!BC12-C_Magazzino!BB12</f>
        <v>0</v>
      </c>
      <c r="BD48" s="59">
        <f>+BD12+C_Magazzino!BD12-C_Magazzino!BC12</f>
        <v>0</v>
      </c>
      <c r="BE48" s="59">
        <f>+BE12+C_Magazzino!BE12-C_Magazzino!BD12</f>
        <v>0</v>
      </c>
      <c r="BF48" s="59">
        <f>+BF12+C_Magazzino!BF12-C_Magazzino!BE12</f>
        <v>0</v>
      </c>
      <c r="BG48" s="59">
        <f>+BG12+C_Magazzino!BG12-C_Magazzino!BF12</f>
        <v>0</v>
      </c>
      <c r="BH48" s="59">
        <f>+BH12+C_Magazzino!BH12-C_Magazzino!BG12</f>
        <v>0</v>
      </c>
      <c r="BI48" s="59">
        <f>+BI12+C_Magazzino!BI12-C_Magazzino!BH12</f>
        <v>0</v>
      </c>
      <c r="BJ48" s="59">
        <f>+BJ12+C_Magazzino!BJ12-C_Magazzino!BI12</f>
        <v>0</v>
      </c>
      <c r="BK48" s="59">
        <f>+BK12+C_Magazzino!BK12-C_Magazzino!BJ12</f>
        <v>0</v>
      </c>
      <c r="BL48" s="59">
        <f>+BL12+C_Magazzino!BL12-C_Magazzino!BK12</f>
        <v>0</v>
      </c>
      <c r="BM48" s="59">
        <f>+BM12+C_Magazzino!BM12-C_Magazzino!BL12</f>
        <v>0</v>
      </c>
      <c r="BN48" s="59">
        <f>+BN12+C_Magazzino!BN12-C_Magazzino!BM12</f>
        <v>0</v>
      </c>
      <c r="BO48" s="59">
        <f>+BO12+C_Magazzino!BO12-C_Magazzino!BN12</f>
        <v>0</v>
      </c>
      <c r="BP48" s="59">
        <f>+BP12+C_Magazzino!BP12-C_Magazzino!BO12</f>
        <v>0</v>
      </c>
      <c r="BQ48" s="59">
        <f>+BQ12+C_Magazzino!BQ12-C_Magazzino!BP12</f>
        <v>0</v>
      </c>
      <c r="BR48" s="59">
        <f>+BR12+C_Magazzino!BR12-C_Magazzino!BQ12</f>
        <v>0</v>
      </c>
      <c r="BS48" s="59">
        <f>+BS12+C_Magazzino!BS12-C_Magazzino!BR12</f>
        <v>0</v>
      </c>
      <c r="BT48" s="59">
        <f>+BT12+C_Magazzino!BT12-C_Magazzino!BS12</f>
        <v>0</v>
      </c>
      <c r="BU48" s="59">
        <f>+BU12+C_Magazzino!BU12-C_Magazzino!BT12</f>
        <v>0</v>
      </c>
      <c r="BV48" s="59">
        <f>+BV12+C_Magazzino!BV12-C_Magazzino!BU12</f>
        <v>0</v>
      </c>
      <c r="BW48" s="59">
        <f>+BW12+C_Magazzino!BW12-C_Magazzino!BV12</f>
        <v>0</v>
      </c>
      <c r="BX48" s="59">
        <f>+BX12+C_Magazzino!BX12-C_Magazzino!BW12</f>
        <v>0</v>
      </c>
      <c r="BY48" s="59">
        <f>+BY12+C_Magazzino!BY12-C_Magazzino!BX12</f>
        <v>0</v>
      </c>
      <c r="BZ48" s="59">
        <f>+BZ12+C_Magazzino!BZ12-C_Magazzino!BY12</f>
        <v>0</v>
      </c>
      <c r="CA48" s="59">
        <f>+CA12+C_Magazzino!CA12-C_Magazzino!BZ12</f>
        <v>0</v>
      </c>
      <c r="CB48" s="59">
        <f>+CB12+C_Magazzino!CB12-C_Magazzino!CA12</f>
        <v>0</v>
      </c>
      <c r="CC48" s="59">
        <f>+CC12+C_Magazzino!CC12-C_Magazzino!CB12</f>
        <v>0</v>
      </c>
      <c r="CD48" s="59">
        <f>+CD12+C_Magazzino!CD12-C_Magazzino!CC12</f>
        <v>0</v>
      </c>
      <c r="CE48" s="59">
        <f>+CE12+C_Magazzino!CE12-C_Magazzino!CD12</f>
        <v>0</v>
      </c>
      <c r="CF48" s="59">
        <f>+CF12+C_Magazzino!CF12-C_Magazzino!CE12</f>
        <v>0</v>
      </c>
      <c r="CG48" s="59">
        <f>+CG12+C_Magazzino!CG12-C_Magazzino!CF12</f>
        <v>0</v>
      </c>
      <c r="CH48" s="59">
        <f>+CH12+C_Magazzino!CH12-C_Magazzino!CG12</f>
        <v>0</v>
      </c>
      <c r="CI48" s="59">
        <f>+CI12+C_Magazzino!CI12-C_Magazzino!CH12</f>
        <v>0</v>
      </c>
      <c r="CJ48" s="59">
        <f>+CJ12+C_Magazzino!CJ12-C_Magazzino!CI12</f>
        <v>0</v>
      </c>
      <c r="CK48" s="59">
        <f>+CK12+C_Magazzino!CK12-C_Magazzino!CJ12</f>
        <v>0</v>
      </c>
      <c r="CL48" s="59">
        <f>+CL12+C_Magazzino!CL12-C_Magazzino!CK12</f>
        <v>0</v>
      </c>
      <c r="CM48" s="59">
        <f>+CM12+C_Magazzino!CM12-C_Magazzino!CL12</f>
        <v>0</v>
      </c>
      <c r="CN48" s="59">
        <f>+CN12+C_Magazzino!CN12-C_Magazzino!CM12</f>
        <v>0</v>
      </c>
      <c r="CO48" s="59">
        <f>+CO12+C_Magazzino!CO12-C_Magazzino!CN12</f>
        <v>0</v>
      </c>
      <c r="CP48" s="59">
        <f>+CP12+C_Magazzino!CP12-C_Magazzino!CO12</f>
        <v>0</v>
      </c>
      <c r="CQ48" s="59">
        <f>+CQ12+C_Magazzino!CQ12-C_Magazzino!CP12</f>
        <v>0</v>
      </c>
      <c r="CR48" s="59">
        <f>+CR12+C_Magazzino!CR12-C_Magazzino!CQ12</f>
        <v>0</v>
      </c>
      <c r="CS48" s="59">
        <f>+CS12+C_Magazzino!CS12-C_Magazzino!CR12</f>
        <v>0</v>
      </c>
      <c r="CT48" s="59">
        <f>+CT12+C_Magazzino!CT12-C_Magazzino!CS12</f>
        <v>0</v>
      </c>
      <c r="CU48" s="59">
        <f>+CU12+C_Magazzino!CU12-C_Magazzino!CT12</f>
        <v>0</v>
      </c>
      <c r="CV48" s="59">
        <f>+CV12+C_Magazzino!CV12-C_Magazzino!CU12</f>
        <v>0</v>
      </c>
      <c r="CW48" s="59">
        <f>+CW12+C_Magazzino!CW12-C_Magazzino!CV12</f>
        <v>0</v>
      </c>
      <c r="CX48" s="59">
        <f>+CX12+C_Magazzino!CX12-C_Magazzino!CW12</f>
        <v>0</v>
      </c>
      <c r="CY48" s="59">
        <f>+CY12+C_Magazzino!CY12-C_Magazzino!CX12</f>
        <v>0</v>
      </c>
      <c r="CZ48" s="59">
        <f>+CZ12+C_Magazzino!CZ12-C_Magazzino!CY12</f>
        <v>0</v>
      </c>
      <c r="DA48" s="59">
        <f>+DA12+C_Magazzino!DA12-C_Magazzino!CZ12</f>
        <v>0</v>
      </c>
      <c r="DB48" s="59">
        <f>+DB12+C_Magazzino!DB12-C_Magazzino!DA12</f>
        <v>0</v>
      </c>
      <c r="DC48" s="59">
        <f>+DC12+C_Magazzino!DC12-C_Magazzino!DB12</f>
        <v>0</v>
      </c>
      <c r="DD48" s="59">
        <f>+DD12+C_Magazzino!DD12-C_Magazzino!DC12</f>
        <v>0</v>
      </c>
      <c r="DE48" s="59">
        <f>+DE12+C_Magazzino!DE12-C_Magazzino!DD12</f>
        <v>0</v>
      </c>
      <c r="DF48" s="59">
        <f>+DF12+C_Magazzino!DF12-C_Magazzino!DE12</f>
        <v>0</v>
      </c>
      <c r="DG48" s="59">
        <f>+DG12+C_Magazzino!DG12-C_Magazzino!DF12</f>
        <v>0</v>
      </c>
      <c r="DH48" s="59">
        <f>+DH12+C_Magazzino!DH12-C_Magazzino!DG12</f>
        <v>0</v>
      </c>
      <c r="DI48" s="59">
        <f>+DI12+C_Magazzino!DI12-C_Magazzino!DH12</f>
        <v>0</v>
      </c>
      <c r="DJ48" s="59">
        <f>+DJ12+C_Magazzino!DJ12-C_Magazzino!DI12</f>
        <v>0</v>
      </c>
      <c r="DK48" s="59">
        <f>+DK12+C_Magazzino!DK12-C_Magazzino!DJ12</f>
        <v>0</v>
      </c>
      <c r="DL48" s="59">
        <f>+DL12+C_Magazzino!DL12-C_Magazzino!DK12</f>
        <v>0</v>
      </c>
      <c r="DM48" s="59">
        <f>+DM12+C_Magazzino!DM12-C_Magazzino!DL12</f>
        <v>0</v>
      </c>
      <c r="DN48" s="59">
        <f>+DN12+C_Magazzino!DN12-C_Magazzino!DM12</f>
        <v>0</v>
      </c>
      <c r="DO48" s="59">
        <f>+DO12+C_Magazzino!DO12-C_Magazzino!DN12</f>
        <v>0</v>
      </c>
      <c r="DP48" s="59">
        <f>+DP12+C_Magazzino!DP12-C_Magazzino!DO12</f>
        <v>0</v>
      </c>
      <c r="DQ48" s="59">
        <f>+DQ12+C_Magazzino!DQ12-C_Magazzino!DP12</f>
        <v>0</v>
      </c>
      <c r="DR48" s="59">
        <f>+DR12+C_Magazzino!DR12-C_Magazzino!DQ12</f>
        <v>0</v>
      </c>
      <c r="DS48" s="59">
        <f>+DS12+C_Magazzino!DS12-C_Magazzino!DR12</f>
        <v>0</v>
      </c>
      <c r="DT48" s="59">
        <f>+DT12+C_Magazzino!DT12-C_Magazzino!DS12</f>
        <v>0</v>
      </c>
      <c r="DU48" s="59">
        <f>+DU12+C_Magazzino!DU12-C_Magazzino!DT12</f>
        <v>0</v>
      </c>
      <c r="DV48" s="59">
        <f>+DV12+C_Magazzino!DV12-C_Magazzino!DU12</f>
        <v>0</v>
      </c>
      <c r="DW48" s="59">
        <f>+DW12+C_Magazzino!DW12-C_Magazzino!DV12</f>
        <v>0</v>
      </c>
    </row>
    <row r="49" spans="3:127" ht="16.5" thickTop="1" thickBot="1" x14ac:dyDescent="0.3">
      <c r="C49" s="119">
        <f>+I_Vendite!C11</f>
        <v>0</v>
      </c>
      <c r="H49" s="59">
        <f>+H13+C_Magazzino!H13</f>
        <v>0</v>
      </c>
      <c r="I49" s="59">
        <f>+I13+C_Magazzino!I13-C_Magazzino!H13</f>
        <v>0</v>
      </c>
      <c r="J49" s="59">
        <f>+J13+C_Magazzino!J13-C_Magazzino!I13</f>
        <v>0</v>
      </c>
      <c r="K49" s="59">
        <f>+K13+C_Magazzino!K13-C_Magazzino!J13</f>
        <v>0</v>
      </c>
      <c r="L49" s="59">
        <f>+L13+C_Magazzino!L13-C_Magazzino!K13</f>
        <v>0</v>
      </c>
      <c r="M49" s="59">
        <f>+M13+C_Magazzino!M13-C_Magazzino!L13</f>
        <v>0</v>
      </c>
      <c r="N49" s="59">
        <f>+N13+C_Magazzino!N13-C_Magazzino!M13</f>
        <v>0</v>
      </c>
      <c r="O49" s="59">
        <f>+O13+C_Magazzino!O13-C_Magazzino!N13</f>
        <v>0</v>
      </c>
      <c r="P49" s="59">
        <f>+P13+C_Magazzino!P13-C_Magazzino!O13</f>
        <v>0</v>
      </c>
      <c r="Q49" s="59">
        <f>+Q13+C_Magazzino!Q13-C_Magazzino!P13</f>
        <v>0</v>
      </c>
      <c r="R49" s="59">
        <f>+R13+C_Magazzino!R13-C_Magazzino!Q13</f>
        <v>0</v>
      </c>
      <c r="S49" s="59">
        <f>+S13+C_Magazzino!S13-C_Magazzino!R13</f>
        <v>0</v>
      </c>
      <c r="T49" s="59">
        <f>+T13+C_Magazzino!T13-C_Magazzino!S13</f>
        <v>0</v>
      </c>
      <c r="U49" s="59">
        <f>+U13+C_Magazzino!U13-C_Magazzino!T13</f>
        <v>0</v>
      </c>
      <c r="V49" s="59">
        <f>+V13+C_Magazzino!V13-C_Magazzino!U13</f>
        <v>0</v>
      </c>
      <c r="W49" s="59">
        <f>+W13+C_Magazzino!W13-C_Magazzino!V13</f>
        <v>0</v>
      </c>
      <c r="X49" s="59">
        <f>+X13+C_Magazzino!X13-C_Magazzino!W13</f>
        <v>0</v>
      </c>
      <c r="Y49" s="59">
        <f>+Y13+C_Magazzino!Y13-C_Magazzino!X13</f>
        <v>0</v>
      </c>
      <c r="Z49" s="59">
        <f>+Z13+C_Magazzino!Z13-C_Magazzino!Y13</f>
        <v>0</v>
      </c>
      <c r="AA49" s="59">
        <f>+AA13+C_Magazzino!AA13-C_Magazzino!Z13</f>
        <v>0</v>
      </c>
      <c r="AB49" s="59">
        <f>+AB13+C_Magazzino!AB13-C_Magazzino!AA13</f>
        <v>0</v>
      </c>
      <c r="AC49" s="59">
        <f>+AC13+C_Magazzino!AC13-C_Magazzino!AB13</f>
        <v>0</v>
      </c>
      <c r="AD49" s="59">
        <f>+AD13+C_Magazzino!AD13-C_Magazzino!AC13</f>
        <v>0</v>
      </c>
      <c r="AE49" s="59">
        <f>+AE13+C_Magazzino!AE13-C_Magazzino!AD13</f>
        <v>0</v>
      </c>
      <c r="AF49" s="59">
        <f>+AF13+C_Magazzino!AF13-C_Magazzino!AE13</f>
        <v>0</v>
      </c>
      <c r="AG49" s="59">
        <f>+AG13+C_Magazzino!AG13-C_Magazzino!AF13</f>
        <v>0</v>
      </c>
      <c r="AH49" s="59">
        <f>+AH13+C_Magazzino!AH13-C_Magazzino!AG13</f>
        <v>0</v>
      </c>
      <c r="AI49" s="59">
        <f>+AI13+C_Magazzino!AI13-C_Magazzino!AH13</f>
        <v>0</v>
      </c>
      <c r="AJ49" s="59">
        <f>+AJ13+C_Magazzino!AJ13-C_Magazzino!AI13</f>
        <v>0</v>
      </c>
      <c r="AK49" s="59">
        <f>+AK13+C_Magazzino!AK13-C_Magazzino!AJ13</f>
        <v>0</v>
      </c>
      <c r="AL49" s="59">
        <f>+AL13+C_Magazzino!AL13-C_Magazzino!AK13</f>
        <v>0</v>
      </c>
      <c r="AM49" s="59">
        <f>+AM13+C_Magazzino!AM13-C_Magazzino!AL13</f>
        <v>0</v>
      </c>
      <c r="AN49" s="59">
        <f>+AN13+C_Magazzino!AN13-C_Magazzino!AM13</f>
        <v>0</v>
      </c>
      <c r="AO49" s="59">
        <f>+AO13+C_Magazzino!AO13-C_Magazzino!AN13</f>
        <v>0</v>
      </c>
      <c r="AP49" s="59">
        <f>+AP13+C_Magazzino!AP13-C_Magazzino!AO13</f>
        <v>0</v>
      </c>
      <c r="AQ49" s="59">
        <f>+AQ13+C_Magazzino!AQ13-C_Magazzino!AP13</f>
        <v>0</v>
      </c>
      <c r="AR49" s="59">
        <f>+AR13+C_Magazzino!AR13-C_Magazzino!AQ13</f>
        <v>0</v>
      </c>
      <c r="AS49" s="59">
        <f>+AS13+C_Magazzino!AS13-C_Magazzino!AR13</f>
        <v>0</v>
      </c>
      <c r="AT49" s="59">
        <f>+AT13+C_Magazzino!AT13-C_Magazzino!AS13</f>
        <v>0</v>
      </c>
      <c r="AU49" s="59">
        <f>+AU13+C_Magazzino!AU13-C_Magazzino!AT13</f>
        <v>0</v>
      </c>
      <c r="AV49" s="59">
        <f>+AV13+C_Magazzino!AV13-C_Magazzino!AU13</f>
        <v>0</v>
      </c>
      <c r="AW49" s="59">
        <f>+AW13+C_Magazzino!AW13-C_Magazzino!AV13</f>
        <v>0</v>
      </c>
      <c r="AX49" s="59">
        <f>+AX13+C_Magazzino!AX13-C_Magazzino!AW13</f>
        <v>0</v>
      </c>
      <c r="AY49" s="59">
        <f>+AY13+C_Magazzino!AY13-C_Magazzino!AX13</f>
        <v>0</v>
      </c>
      <c r="AZ49" s="59">
        <f>+AZ13+C_Magazzino!AZ13-C_Magazzino!AY13</f>
        <v>0</v>
      </c>
      <c r="BA49" s="59">
        <f>+BA13+C_Magazzino!BA13-C_Magazzino!AZ13</f>
        <v>0</v>
      </c>
      <c r="BB49" s="59">
        <f>+BB13+C_Magazzino!BB13-C_Magazzino!BA13</f>
        <v>0</v>
      </c>
      <c r="BC49" s="59">
        <f>+BC13+C_Magazzino!BC13-C_Magazzino!BB13</f>
        <v>0</v>
      </c>
      <c r="BD49" s="59">
        <f>+BD13+C_Magazzino!BD13-C_Magazzino!BC13</f>
        <v>0</v>
      </c>
      <c r="BE49" s="59">
        <f>+BE13+C_Magazzino!BE13-C_Magazzino!BD13</f>
        <v>0</v>
      </c>
      <c r="BF49" s="59">
        <f>+BF13+C_Magazzino!BF13-C_Magazzino!BE13</f>
        <v>0</v>
      </c>
      <c r="BG49" s="59">
        <f>+BG13+C_Magazzino!BG13-C_Magazzino!BF13</f>
        <v>0</v>
      </c>
      <c r="BH49" s="59">
        <f>+BH13+C_Magazzino!BH13-C_Magazzino!BG13</f>
        <v>0</v>
      </c>
      <c r="BI49" s="59">
        <f>+BI13+C_Magazzino!BI13-C_Magazzino!BH13</f>
        <v>0</v>
      </c>
      <c r="BJ49" s="59">
        <f>+BJ13+C_Magazzino!BJ13-C_Magazzino!BI13</f>
        <v>0</v>
      </c>
      <c r="BK49" s="59">
        <f>+BK13+C_Magazzino!BK13-C_Magazzino!BJ13</f>
        <v>0</v>
      </c>
      <c r="BL49" s="59">
        <f>+BL13+C_Magazzino!BL13-C_Magazzino!BK13</f>
        <v>0</v>
      </c>
      <c r="BM49" s="59">
        <f>+BM13+C_Magazzino!BM13-C_Magazzino!BL13</f>
        <v>0</v>
      </c>
      <c r="BN49" s="59">
        <f>+BN13+C_Magazzino!BN13-C_Magazzino!BM13</f>
        <v>0</v>
      </c>
      <c r="BO49" s="59">
        <f>+BO13+C_Magazzino!BO13-C_Magazzino!BN13</f>
        <v>0</v>
      </c>
      <c r="BP49" s="59">
        <f>+BP13+C_Magazzino!BP13-C_Magazzino!BO13</f>
        <v>0</v>
      </c>
      <c r="BQ49" s="59">
        <f>+BQ13+C_Magazzino!BQ13-C_Magazzino!BP13</f>
        <v>0</v>
      </c>
      <c r="BR49" s="59">
        <f>+BR13+C_Magazzino!BR13-C_Magazzino!BQ13</f>
        <v>0</v>
      </c>
      <c r="BS49" s="59">
        <f>+BS13+C_Magazzino!BS13-C_Magazzino!BR13</f>
        <v>0</v>
      </c>
      <c r="BT49" s="59">
        <f>+BT13+C_Magazzino!BT13-C_Magazzino!BS13</f>
        <v>0</v>
      </c>
      <c r="BU49" s="59">
        <f>+BU13+C_Magazzino!BU13-C_Magazzino!BT13</f>
        <v>0</v>
      </c>
      <c r="BV49" s="59">
        <f>+BV13+C_Magazzino!BV13-C_Magazzino!BU13</f>
        <v>0</v>
      </c>
      <c r="BW49" s="59">
        <f>+BW13+C_Magazzino!BW13-C_Magazzino!BV13</f>
        <v>0</v>
      </c>
      <c r="BX49" s="59">
        <f>+BX13+C_Magazzino!BX13-C_Magazzino!BW13</f>
        <v>0</v>
      </c>
      <c r="BY49" s="59">
        <f>+BY13+C_Magazzino!BY13-C_Magazzino!BX13</f>
        <v>0</v>
      </c>
      <c r="BZ49" s="59">
        <f>+BZ13+C_Magazzino!BZ13-C_Magazzino!BY13</f>
        <v>0</v>
      </c>
      <c r="CA49" s="59">
        <f>+CA13+C_Magazzino!CA13-C_Magazzino!BZ13</f>
        <v>0</v>
      </c>
      <c r="CB49" s="59">
        <f>+CB13+C_Magazzino!CB13-C_Magazzino!CA13</f>
        <v>0</v>
      </c>
      <c r="CC49" s="59">
        <f>+CC13+C_Magazzino!CC13-C_Magazzino!CB13</f>
        <v>0</v>
      </c>
      <c r="CD49" s="59">
        <f>+CD13+C_Magazzino!CD13-C_Magazzino!CC13</f>
        <v>0</v>
      </c>
      <c r="CE49" s="59">
        <f>+CE13+C_Magazzino!CE13-C_Magazzino!CD13</f>
        <v>0</v>
      </c>
      <c r="CF49" s="59">
        <f>+CF13+C_Magazzino!CF13-C_Magazzino!CE13</f>
        <v>0</v>
      </c>
      <c r="CG49" s="59">
        <f>+CG13+C_Magazzino!CG13-C_Magazzino!CF13</f>
        <v>0</v>
      </c>
      <c r="CH49" s="59">
        <f>+CH13+C_Magazzino!CH13-C_Magazzino!CG13</f>
        <v>0</v>
      </c>
      <c r="CI49" s="59">
        <f>+CI13+C_Magazzino!CI13-C_Magazzino!CH13</f>
        <v>0</v>
      </c>
      <c r="CJ49" s="59">
        <f>+CJ13+C_Magazzino!CJ13-C_Magazzino!CI13</f>
        <v>0</v>
      </c>
      <c r="CK49" s="59">
        <f>+CK13+C_Magazzino!CK13-C_Magazzino!CJ13</f>
        <v>0</v>
      </c>
      <c r="CL49" s="59">
        <f>+CL13+C_Magazzino!CL13-C_Magazzino!CK13</f>
        <v>0</v>
      </c>
      <c r="CM49" s="59">
        <f>+CM13+C_Magazzino!CM13-C_Magazzino!CL13</f>
        <v>0</v>
      </c>
      <c r="CN49" s="59">
        <f>+CN13+C_Magazzino!CN13-C_Magazzino!CM13</f>
        <v>0</v>
      </c>
      <c r="CO49" s="59">
        <f>+CO13+C_Magazzino!CO13-C_Magazzino!CN13</f>
        <v>0</v>
      </c>
      <c r="CP49" s="59">
        <f>+CP13+C_Magazzino!CP13-C_Magazzino!CO13</f>
        <v>0</v>
      </c>
      <c r="CQ49" s="59">
        <f>+CQ13+C_Magazzino!CQ13-C_Magazzino!CP13</f>
        <v>0</v>
      </c>
      <c r="CR49" s="59">
        <f>+CR13+C_Magazzino!CR13-C_Magazzino!CQ13</f>
        <v>0</v>
      </c>
      <c r="CS49" s="59">
        <f>+CS13+C_Magazzino!CS13-C_Magazzino!CR13</f>
        <v>0</v>
      </c>
      <c r="CT49" s="59">
        <f>+CT13+C_Magazzino!CT13-C_Magazzino!CS13</f>
        <v>0</v>
      </c>
      <c r="CU49" s="59">
        <f>+CU13+C_Magazzino!CU13-C_Magazzino!CT13</f>
        <v>0</v>
      </c>
      <c r="CV49" s="59">
        <f>+CV13+C_Magazzino!CV13-C_Magazzino!CU13</f>
        <v>0</v>
      </c>
      <c r="CW49" s="59">
        <f>+CW13+C_Magazzino!CW13-C_Magazzino!CV13</f>
        <v>0</v>
      </c>
      <c r="CX49" s="59">
        <f>+CX13+C_Magazzino!CX13-C_Magazzino!CW13</f>
        <v>0</v>
      </c>
      <c r="CY49" s="59">
        <f>+CY13+C_Magazzino!CY13-C_Magazzino!CX13</f>
        <v>0</v>
      </c>
      <c r="CZ49" s="59">
        <f>+CZ13+C_Magazzino!CZ13-C_Magazzino!CY13</f>
        <v>0</v>
      </c>
      <c r="DA49" s="59">
        <f>+DA13+C_Magazzino!DA13-C_Magazzino!CZ13</f>
        <v>0</v>
      </c>
      <c r="DB49" s="59">
        <f>+DB13+C_Magazzino!DB13-C_Magazzino!DA13</f>
        <v>0</v>
      </c>
      <c r="DC49" s="59">
        <f>+DC13+C_Magazzino!DC13-C_Magazzino!DB13</f>
        <v>0</v>
      </c>
      <c r="DD49" s="59">
        <f>+DD13+C_Magazzino!DD13-C_Magazzino!DC13</f>
        <v>0</v>
      </c>
      <c r="DE49" s="59">
        <f>+DE13+C_Magazzino!DE13-C_Magazzino!DD13</f>
        <v>0</v>
      </c>
      <c r="DF49" s="59">
        <f>+DF13+C_Magazzino!DF13-C_Magazzino!DE13</f>
        <v>0</v>
      </c>
      <c r="DG49" s="59">
        <f>+DG13+C_Magazzino!DG13-C_Magazzino!DF13</f>
        <v>0</v>
      </c>
      <c r="DH49" s="59">
        <f>+DH13+C_Magazzino!DH13-C_Magazzino!DG13</f>
        <v>0</v>
      </c>
      <c r="DI49" s="59">
        <f>+DI13+C_Magazzino!DI13-C_Magazzino!DH13</f>
        <v>0</v>
      </c>
      <c r="DJ49" s="59">
        <f>+DJ13+C_Magazzino!DJ13-C_Magazzino!DI13</f>
        <v>0</v>
      </c>
      <c r="DK49" s="59">
        <f>+DK13+C_Magazzino!DK13-C_Magazzino!DJ13</f>
        <v>0</v>
      </c>
      <c r="DL49" s="59">
        <f>+DL13+C_Magazzino!DL13-C_Magazzino!DK13</f>
        <v>0</v>
      </c>
      <c r="DM49" s="59">
        <f>+DM13+C_Magazzino!DM13-C_Magazzino!DL13</f>
        <v>0</v>
      </c>
      <c r="DN49" s="59">
        <f>+DN13+C_Magazzino!DN13-C_Magazzino!DM13</f>
        <v>0</v>
      </c>
      <c r="DO49" s="59">
        <f>+DO13+C_Magazzino!DO13-C_Magazzino!DN13</f>
        <v>0</v>
      </c>
      <c r="DP49" s="59">
        <f>+DP13+C_Magazzino!DP13-C_Magazzino!DO13</f>
        <v>0</v>
      </c>
      <c r="DQ49" s="59">
        <f>+DQ13+C_Magazzino!DQ13-C_Magazzino!DP13</f>
        <v>0</v>
      </c>
      <c r="DR49" s="59">
        <f>+DR13+C_Magazzino!DR13-C_Magazzino!DQ13</f>
        <v>0</v>
      </c>
      <c r="DS49" s="59">
        <f>+DS13+C_Magazzino!DS13-C_Magazzino!DR13</f>
        <v>0</v>
      </c>
      <c r="DT49" s="59">
        <f>+DT13+C_Magazzino!DT13-C_Magazzino!DS13</f>
        <v>0</v>
      </c>
      <c r="DU49" s="59">
        <f>+DU13+C_Magazzino!DU13-C_Magazzino!DT13</f>
        <v>0</v>
      </c>
      <c r="DV49" s="59">
        <f>+DV13+C_Magazzino!DV13-C_Magazzino!DU13</f>
        <v>0</v>
      </c>
      <c r="DW49" s="59">
        <f>+DW13+C_Magazzino!DW13-C_Magazzino!DV13</f>
        <v>0</v>
      </c>
    </row>
    <row r="50" spans="3:127" ht="16.5" thickTop="1" thickBot="1" x14ac:dyDescent="0.3">
      <c r="C50" s="119">
        <f>+I_Vendite!C12</f>
        <v>0</v>
      </c>
      <c r="H50" s="59">
        <f>+H14+C_Magazzino!H14</f>
        <v>0</v>
      </c>
      <c r="I50" s="59">
        <f>+I14+C_Magazzino!I14-C_Magazzino!H14</f>
        <v>0</v>
      </c>
      <c r="J50" s="59">
        <f>+J14+C_Magazzino!J14-C_Magazzino!I14</f>
        <v>0</v>
      </c>
      <c r="K50" s="59">
        <f>+K14+C_Magazzino!K14-C_Magazzino!J14</f>
        <v>0</v>
      </c>
      <c r="L50" s="59">
        <f>+L14+C_Magazzino!L14-C_Magazzino!K14</f>
        <v>0</v>
      </c>
      <c r="M50" s="59">
        <f>+M14+C_Magazzino!M14-C_Magazzino!L14</f>
        <v>0</v>
      </c>
      <c r="N50" s="59">
        <f>+N14+C_Magazzino!N14-C_Magazzino!M14</f>
        <v>0</v>
      </c>
      <c r="O50" s="59">
        <f>+O14+C_Magazzino!O14-C_Magazzino!N14</f>
        <v>0</v>
      </c>
      <c r="P50" s="59">
        <f>+P14+C_Magazzino!P14-C_Magazzino!O14</f>
        <v>0</v>
      </c>
      <c r="Q50" s="59">
        <f>+Q14+C_Magazzino!Q14-C_Magazzino!P14</f>
        <v>0</v>
      </c>
      <c r="R50" s="59">
        <f>+R14+C_Magazzino!R14-C_Magazzino!Q14</f>
        <v>0</v>
      </c>
      <c r="S50" s="59">
        <f>+S14+C_Magazzino!S14-C_Magazzino!R14</f>
        <v>0</v>
      </c>
      <c r="T50" s="59">
        <f>+T14+C_Magazzino!T14-C_Magazzino!S14</f>
        <v>0</v>
      </c>
      <c r="U50" s="59">
        <f>+U14+C_Magazzino!U14-C_Magazzino!T14</f>
        <v>0</v>
      </c>
      <c r="V50" s="59">
        <f>+V14+C_Magazzino!V14-C_Magazzino!U14</f>
        <v>0</v>
      </c>
      <c r="W50" s="59">
        <f>+W14+C_Magazzino!W14-C_Magazzino!V14</f>
        <v>0</v>
      </c>
      <c r="X50" s="59">
        <f>+X14+C_Magazzino!X14-C_Magazzino!W14</f>
        <v>0</v>
      </c>
      <c r="Y50" s="59">
        <f>+Y14+C_Magazzino!Y14-C_Magazzino!X14</f>
        <v>0</v>
      </c>
      <c r="Z50" s="59">
        <f>+Z14+C_Magazzino!Z14-C_Magazzino!Y14</f>
        <v>0</v>
      </c>
      <c r="AA50" s="59">
        <f>+AA14+C_Magazzino!AA14-C_Magazzino!Z14</f>
        <v>0</v>
      </c>
      <c r="AB50" s="59">
        <f>+AB14+C_Magazzino!AB14-C_Magazzino!AA14</f>
        <v>0</v>
      </c>
      <c r="AC50" s="59">
        <f>+AC14+C_Magazzino!AC14-C_Magazzino!AB14</f>
        <v>0</v>
      </c>
      <c r="AD50" s="59">
        <f>+AD14+C_Magazzino!AD14-C_Magazzino!AC14</f>
        <v>0</v>
      </c>
      <c r="AE50" s="59">
        <f>+AE14+C_Magazzino!AE14-C_Magazzino!AD14</f>
        <v>0</v>
      </c>
      <c r="AF50" s="59">
        <f>+AF14+C_Magazzino!AF14-C_Magazzino!AE14</f>
        <v>0</v>
      </c>
      <c r="AG50" s="59">
        <f>+AG14+C_Magazzino!AG14-C_Magazzino!AF14</f>
        <v>0</v>
      </c>
      <c r="AH50" s="59">
        <f>+AH14+C_Magazzino!AH14-C_Magazzino!AG14</f>
        <v>0</v>
      </c>
      <c r="AI50" s="59">
        <f>+AI14+C_Magazzino!AI14-C_Magazzino!AH14</f>
        <v>0</v>
      </c>
      <c r="AJ50" s="59">
        <f>+AJ14+C_Magazzino!AJ14-C_Magazzino!AI14</f>
        <v>0</v>
      </c>
      <c r="AK50" s="59">
        <f>+AK14+C_Magazzino!AK14-C_Magazzino!AJ14</f>
        <v>0</v>
      </c>
      <c r="AL50" s="59">
        <f>+AL14+C_Magazzino!AL14-C_Magazzino!AK14</f>
        <v>0</v>
      </c>
      <c r="AM50" s="59">
        <f>+AM14+C_Magazzino!AM14-C_Magazzino!AL14</f>
        <v>0</v>
      </c>
      <c r="AN50" s="59">
        <f>+AN14+C_Magazzino!AN14-C_Magazzino!AM14</f>
        <v>0</v>
      </c>
      <c r="AO50" s="59">
        <f>+AO14+C_Magazzino!AO14-C_Magazzino!AN14</f>
        <v>0</v>
      </c>
      <c r="AP50" s="59">
        <f>+AP14+C_Magazzino!AP14-C_Magazzino!AO14</f>
        <v>0</v>
      </c>
      <c r="AQ50" s="59">
        <f>+AQ14+C_Magazzino!AQ14-C_Magazzino!AP14</f>
        <v>0</v>
      </c>
      <c r="AR50" s="59">
        <f>+AR14+C_Magazzino!AR14-C_Magazzino!AQ14</f>
        <v>0</v>
      </c>
      <c r="AS50" s="59">
        <f>+AS14+C_Magazzino!AS14-C_Magazzino!AR14</f>
        <v>0</v>
      </c>
      <c r="AT50" s="59">
        <f>+AT14+C_Magazzino!AT14-C_Magazzino!AS14</f>
        <v>0</v>
      </c>
      <c r="AU50" s="59">
        <f>+AU14+C_Magazzino!AU14-C_Magazzino!AT14</f>
        <v>0</v>
      </c>
      <c r="AV50" s="59">
        <f>+AV14+C_Magazzino!AV14-C_Magazzino!AU14</f>
        <v>0</v>
      </c>
      <c r="AW50" s="59">
        <f>+AW14+C_Magazzino!AW14-C_Magazzino!AV14</f>
        <v>0</v>
      </c>
      <c r="AX50" s="59">
        <f>+AX14+C_Magazzino!AX14-C_Magazzino!AW14</f>
        <v>0</v>
      </c>
      <c r="AY50" s="59">
        <f>+AY14+C_Magazzino!AY14-C_Magazzino!AX14</f>
        <v>0</v>
      </c>
      <c r="AZ50" s="59">
        <f>+AZ14+C_Magazzino!AZ14-C_Magazzino!AY14</f>
        <v>0</v>
      </c>
      <c r="BA50" s="59">
        <f>+BA14+C_Magazzino!BA14-C_Magazzino!AZ14</f>
        <v>0</v>
      </c>
      <c r="BB50" s="59">
        <f>+BB14+C_Magazzino!BB14-C_Magazzino!BA14</f>
        <v>0</v>
      </c>
      <c r="BC50" s="59">
        <f>+BC14+C_Magazzino!BC14-C_Magazzino!BB14</f>
        <v>0</v>
      </c>
      <c r="BD50" s="59">
        <f>+BD14+C_Magazzino!BD14-C_Magazzino!BC14</f>
        <v>0</v>
      </c>
      <c r="BE50" s="59">
        <f>+BE14+C_Magazzino!BE14-C_Magazzino!BD14</f>
        <v>0</v>
      </c>
      <c r="BF50" s="59">
        <f>+BF14+C_Magazzino!BF14-C_Magazzino!BE14</f>
        <v>0</v>
      </c>
      <c r="BG50" s="59">
        <f>+BG14+C_Magazzino!BG14-C_Magazzino!BF14</f>
        <v>0</v>
      </c>
      <c r="BH50" s="59">
        <f>+BH14+C_Magazzino!BH14-C_Magazzino!BG14</f>
        <v>0</v>
      </c>
      <c r="BI50" s="59">
        <f>+BI14+C_Magazzino!BI14-C_Magazzino!BH14</f>
        <v>0</v>
      </c>
      <c r="BJ50" s="59">
        <f>+BJ14+C_Magazzino!BJ14-C_Magazzino!BI14</f>
        <v>0</v>
      </c>
      <c r="BK50" s="59">
        <f>+BK14+C_Magazzino!BK14-C_Magazzino!BJ14</f>
        <v>0</v>
      </c>
      <c r="BL50" s="59">
        <f>+BL14+C_Magazzino!BL14-C_Magazzino!BK14</f>
        <v>0</v>
      </c>
      <c r="BM50" s="59">
        <f>+BM14+C_Magazzino!BM14-C_Magazzino!BL14</f>
        <v>0</v>
      </c>
      <c r="BN50" s="59">
        <f>+BN14+C_Magazzino!BN14-C_Magazzino!BM14</f>
        <v>0</v>
      </c>
      <c r="BO50" s="59">
        <f>+BO14+C_Magazzino!BO14-C_Magazzino!BN14</f>
        <v>0</v>
      </c>
      <c r="BP50" s="59">
        <f>+BP14+C_Magazzino!BP14-C_Magazzino!BO14</f>
        <v>0</v>
      </c>
      <c r="BQ50" s="59">
        <f>+BQ14+C_Magazzino!BQ14-C_Magazzino!BP14</f>
        <v>0</v>
      </c>
      <c r="BR50" s="59">
        <f>+BR14+C_Magazzino!BR14-C_Magazzino!BQ14</f>
        <v>0</v>
      </c>
      <c r="BS50" s="59">
        <f>+BS14+C_Magazzino!BS14-C_Magazzino!BR14</f>
        <v>0</v>
      </c>
      <c r="BT50" s="59">
        <f>+BT14+C_Magazzino!BT14-C_Magazzino!BS14</f>
        <v>0</v>
      </c>
      <c r="BU50" s="59">
        <f>+BU14+C_Magazzino!BU14-C_Magazzino!BT14</f>
        <v>0</v>
      </c>
      <c r="BV50" s="59">
        <f>+BV14+C_Magazzino!BV14-C_Magazzino!BU14</f>
        <v>0</v>
      </c>
      <c r="BW50" s="59">
        <f>+BW14+C_Magazzino!BW14-C_Magazzino!BV14</f>
        <v>0</v>
      </c>
      <c r="BX50" s="59">
        <f>+BX14+C_Magazzino!BX14-C_Magazzino!BW14</f>
        <v>0</v>
      </c>
      <c r="BY50" s="59">
        <f>+BY14+C_Magazzino!BY14-C_Magazzino!BX14</f>
        <v>0</v>
      </c>
      <c r="BZ50" s="59">
        <f>+BZ14+C_Magazzino!BZ14-C_Magazzino!BY14</f>
        <v>0</v>
      </c>
      <c r="CA50" s="59">
        <f>+CA14+C_Magazzino!CA14-C_Magazzino!BZ14</f>
        <v>0</v>
      </c>
      <c r="CB50" s="59">
        <f>+CB14+C_Magazzino!CB14-C_Magazzino!CA14</f>
        <v>0</v>
      </c>
      <c r="CC50" s="59">
        <f>+CC14+C_Magazzino!CC14-C_Magazzino!CB14</f>
        <v>0</v>
      </c>
      <c r="CD50" s="59">
        <f>+CD14+C_Magazzino!CD14-C_Magazzino!CC14</f>
        <v>0</v>
      </c>
      <c r="CE50" s="59">
        <f>+CE14+C_Magazzino!CE14-C_Magazzino!CD14</f>
        <v>0</v>
      </c>
      <c r="CF50" s="59">
        <f>+CF14+C_Magazzino!CF14-C_Magazzino!CE14</f>
        <v>0</v>
      </c>
      <c r="CG50" s="59">
        <f>+CG14+C_Magazzino!CG14-C_Magazzino!CF14</f>
        <v>0</v>
      </c>
      <c r="CH50" s="59">
        <f>+CH14+C_Magazzino!CH14-C_Magazzino!CG14</f>
        <v>0</v>
      </c>
      <c r="CI50" s="59">
        <f>+CI14+C_Magazzino!CI14-C_Magazzino!CH14</f>
        <v>0</v>
      </c>
      <c r="CJ50" s="59">
        <f>+CJ14+C_Magazzino!CJ14-C_Magazzino!CI14</f>
        <v>0</v>
      </c>
      <c r="CK50" s="59">
        <f>+CK14+C_Magazzino!CK14-C_Magazzino!CJ14</f>
        <v>0</v>
      </c>
      <c r="CL50" s="59">
        <f>+CL14+C_Magazzino!CL14-C_Magazzino!CK14</f>
        <v>0</v>
      </c>
      <c r="CM50" s="59">
        <f>+CM14+C_Magazzino!CM14-C_Magazzino!CL14</f>
        <v>0</v>
      </c>
      <c r="CN50" s="59">
        <f>+CN14+C_Magazzino!CN14-C_Magazzino!CM14</f>
        <v>0</v>
      </c>
      <c r="CO50" s="59">
        <f>+CO14+C_Magazzino!CO14-C_Magazzino!CN14</f>
        <v>0</v>
      </c>
      <c r="CP50" s="59">
        <f>+CP14+C_Magazzino!CP14-C_Magazzino!CO14</f>
        <v>0</v>
      </c>
      <c r="CQ50" s="59">
        <f>+CQ14+C_Magazzino!CQ14-C_Magazzino!CP14</f>
        <v>0</v>
      </c>
      <c r="CR50" s="59">
        <f>+CR14+C_Magazzino!CR14-C_Magazzino!CQ14</f>
        <v>0</v>
      </c>
      <c r="CS50" s="59">
        <f>+CS14+C_Magazzino!CS14-C_Magazzino!CR14</f>
        <v>0</v>
      </c>
      <c r="CT50" s="59">
        <f>+CT14+C_Magazzino!CT14-C_Magazzino!CS14</f>
        <v>0</v>
      </c>
      <c r="CU50" s="59">
        <f>+CU14+C_Magazzino!CU14-C_Magazzino!CT14</f>
        <v>0</v>
      </c>
      <c r="CV50" s="59">
        <f>+CV14+C_Magazzino!CV14-C_Magazzino!CU14</f>
        <v>0</v>
      </c>
      <c r="CW50" s="59">
        <f>+CW14+C_Magazzino!CW14-C_Magazzino!CV14</f>
        <v>0</v>
      </c>
      <c r="CX50" s="59">
        <f>+CX14+C_Magazzino!CX14-C_Magazzino!CW14</f>
        <v>0</v>
      </c>
      <c r="CY50" s="59">
        <f>+CY14+C_Magazzino!CY14-C_Magazzino!CX14</f>
        <v>0</v>
      </c>
      <c r="CZ50" s="59">
        <f>+CZ14+C_Magazzino!CZ14-C_Magazzino!CY14</f>
        <v>0</v>
      </c>
      <c r="DA50" s="59">
        <f>+DA14+C_Magazzino!DA14-C_Magazzino!CZ14</f>
        <v>0</v>
      </c>
      <c r="DB50" s="59">
        <f>+DB14+C_Magazzino!DB14-C_Magazzino!DA14</f>
        <v>0</v>
      </c>
      <c r="DC50" s="59">
        <f>+DC14+C_Magazzino!DC14-C_Magazzino!DB14</f>
        <v>0</v>
      </c>
      <c r="DD50" s="59">
        <f>+DD14+C_Magazzino!DD14-C_Magazzino!DC14</f>
        <v>0</v>
      </c>
      <c r="DE50" s="59">
        <f>+DE14+C_Magazzino!DE14-C_Magazzino!DD14</f>
        <v>0</v>
      </c>
      <c r="DF50" s="59">
        <f>+DF14+C_Magazzino!DF14-C_Magazzino!DE14</f>
        <v>0</v>
      </c>
      <c r="DG50" s="59">
        <f>+DG14+C_Magazzino!DG14-C_Magazzino!DF14</f>
        <v>0</v>
      </c>
      <c r="DH50" s="59">
        <f>+DH14+C_Magazzino!DH14-C_Magazzino!DG14</f>
        <v>0</v>
      </c>
      <c r="DI50" s="59">
        <f>+DI14+C_Magazzino!DI14-C_Magazzino!DH14</f>
        <v>0</v>
      </c>
      <c r="DJ50" s="59">
        <f>+DJ14+C_Magazzino!DJ14-C_Magazzino!DI14</f>
        <v>0</v>
      </c>
      <c r="DK50" s="59">
        <f>+DK14+C_Magazzino!DK14-C_Magazzino!DJ14</f>
        <v>0</v>
      </c>
      <c r="DL50" s="59">
        <f>+DL14+C_Magazzino!DL14-C_Magazzino!DK14</f>
        <v>0</v>
      </c>
      <c r="DM50" s="59">
        <f>+DM14+C_Magazzino!DM14-C_Magazzino!DL14</f>
        <v>0</v>
      </c>
      <c r="DN50" s="59">
        <f>+DN14+C_Magazzino!DN14-C_Magazzino!DM14</f>
        <v>0</v>
      </c>
      <c r="DO50" s="59">
        <f>+DO14+C_Magazzino!DO14-C_Magazzino!DN14</f>
        <v>0</v>
      </c>
      <c r="DP50" s="59">
        <f>+DP14+C_Magazzino!DP14-C_Magazzino!DO14</f>
        <v>0</v>
      </c>
      <c r="DQ50" s="59">
        <f>+DQ14+C_Magazzino!DQ14-C_Magazzino!DP14</f>
        <v>0</v>
      </c>
      <c r="DR50" s="59">
        <f>+DR14+C_Magazzino!DR14-C_Magazzino!DQ14</f>
        <v>0</v>
      </c>
      <c r="DS50" s="59">
        <f>+DS14+C_Magazzino!DS14-C_Magazzino!DR14</f>
        <v>0</v>
      </c>
      <c r="DT50" s="59">
        <f>+DT14+C_Magazzino!DT14-C_Magazzino!DS14</f>
        <v>0</v>
      </c>
      <c r="DU50" s="59">
        <f>+DU14+C_Magazzino!DU14-C_Magazzino!DT14</f>
        <v>0</v>
      </c>
      <c r="DV50" s="59">
        <f>+DV14+C_Magazzino!DV14-C_Magazzino!DU14</f>
        <v>0</v>
      </c>
      <c r="DW50" s="59">
        <f>+DW14+C_Magazzino!DW14-C_Magazzino!DV14</f>
        <v>0</v>
      </c>
    </row>
    <row r="51" spans="3:127" ht="16.5" thickTop="1" thickBot="1" x14ac:dyDescent="0.3">
      <c r="C51" s="119">
        <f>+I_Vendite!C13</f>
        <v>0</v>
      </c>
      <c r="H51" s="59">
        <f>+H15+C_Magazzino!H15</f>
        <v>0</v>
      </c>
      <c r="I51" s="59">
        <f>+I15+C_Magazzino!I15-C_Magazzino!H15</f>
        <v>0</v>
      </c>
      <c r="J51" s="59">
        <f>+J15+C_Magazzino!J15-C_Magazzino!I15</f>
        <v>0</v>
      </c>
      <c r="K51" s="59">
        <f>+K15+C_Magazzino!K15-C_Magazzino!J15</f>
        <v>0</v>
      </c>
      <c r="L51" s="59">
        <f>+L15+C_Magazzino!L15-C_Magazzino!K15</f>
        <v>0</v>
      </c>
      <c r="M51" s="59">
        <f>+M15+C_Magazzino!M15-C_Magazzino!L15</f>
        <v>0</v>
      </c>
      <c r="N51" s="59">
        <f>+N15+C_Magazzino!N15-C_Magazzino!M15</f>
        <v>0</v>
      </c>
      <c r="O51" s="59">
        <f>+O15+C_Magazzino!O15-C_Magazzino!N15</f>
        <v>0</v>
      </c>
      <c r="P51" s="59">
        <f>+P15+C_Magazzino!P15-C_Magazzino!O15</f>
        <v>0</v>
      </c>
      <c r="Q51" s="59">
        <f>+Q15+C_Magazzino!Q15-C_Magazzino!P15</f>
        <v>0</v>
      </c>
      <c r="R51" s="59">
        <f>+R15+C_Magazzino!R15-C_Magazzino!Q15</f>
        <v>0</v>
      </c>
      <c r="S51" s="59">
        <f>+S15+C_Magazzino!S15-C_Magazzino!R15</f>
        <v>0</v>
      </c>
      <c r="T51" s="59">
        <f>+T15+C_Magazzino!T15-C_Magazzino!S15</f>
        <v>0</v>
      </c>
      <c r="U51" s="59">
        <f>+U15+C_Magazzino!U15-C_Magazzino!T15</f>
        <v>0</v>
      </c>
      <c r="V51" s="59">
        <f>+V15+C_Magazzino!V15-C_Magazzino!U15</f>
        <v>0</v>
      </c>
      <c r="W51" s="59">
        <f>+W15+C_Magazzino!W15-C_Magazzino!V15</f>
        <v>0</v>
      </c>
      <c r="X51" s="59">
        <f>+X15+C_Magazzino!X15-C_Magazzino!W15</f>
        <v>0</v>
      </c>
      <c r="Y51" s="59">
        <f>+Y15+C_Magazzino!Y15-C_Magazzino!X15</f>
        <v>0</v>
      </c>
      <c r="Z51" s="59">
        <f>+Z15+C_Magazzino!Z15-C_Magazzino!Y15</f>
        <v>0</v>
      </c>
      <c r="AA51" s="59">
        <f>+AA15+C_Magazzino!AA15-C_Magazzino!Z15</f>
        <v>0</v>
      </c>
      <c r="AB51" s="59">
        <f>+AB15+C_Magazzino!AB15-C_Magazzino!AA15</f>
        <v>0</v>
      </c>
      <c r="AC51" s="59">
        <f>+AC15+C_Magazzino!AC15-C_Magazzino!AB15</f>
        <v>0</v>
      </c>
      <c r="AD51" s="59">
        <f>+AD15+C_Magazzino!AD15-C_Magazzino!AC15</f>
        <v>0</v>
      </c>
      <c r="AE51" s="59">
        <f>+AE15+C_Magazzino!AE15-C_Magazzino!AD15</f>
        <v>0</v>
      </c>
      <c r="AF51" s="59">
        <f>+AF15+C_Magazzino!AF15-C_Magazzino!AE15</f>
        <v>0</v>
      </c>
      <c r="AG51" s="59">
        <f>+AG15+C_Magazzino!AG15-C_Magazzino!AF15</f>
        <v>0</v>
      </c>
      <c r="AH51" s="59">
        <f>+AH15+C_Magazzino!AH15-C_Magazzino!AG15</f>
        <v>0</v>
      </c>
      <c r="AI51" s="59">
        <f>+AI15+C_Magazzino!AI15-C_Magazzino!AH15</f>
        <v>0</v>
      </c>
      <c r="AJ51" s="59">
        <f>+AJ15+C_Magazzino!AJ15-C_Magazzino!AI15</f>
        <v>0</v>
      </c>
      <c r="AK51" s="59">
        <f>+AK15+C_Magazzino!AK15-C_Magazzino!AJ15</f>
        <v>0</v>
      </c>
      <c r="AL51" s="59">
        <f>+AL15+C_Magazzino!AL15-C_Magazzino!AK15</f>
        <v>0</v>
      </c>
      <c r="AM51" s="59">
        <f>+AM15+C_Magazzino!AM15-C_Magazzino!AL15</f>
        <v>0</v>
      </c>
      <c r="AN51" s="59">
        <f>+AN15+C_Magazzino!AN15-C_Magazzino!AM15</f>
        <v>0</v>
      </c>
      <c r="AO51" s="59">
        <f>+AO15+C_Magazzino!AO15-C_Magazzino!AN15</f>
        <v>0</v>
      </c>
      <c r="AP51" s="59">
        <f>+AP15+C_Magazzino!AP15-C_Magazzino!AO15</f>
        <v>0</v>
      </c>
      <c r="AQ51" s="59">
        <f>+AQ15+C_Magazzino!AQ15-C_Magazzino!AP15</f>
        <v>0</v>
      </c>
      <c r="AR51" s="59">
        <f>+AR15+C_Magazzino!AR15-C_Magazzino!AQ15</f>
        <v>0</v>
      </c>
      <c r="AS51" s="59">
        <f>+AS15+C_Magazzino!AS15-C_Magazzino!AR15</f>
        <v>0</v>
      </c>
      <c r="AT51" s="59">
        <f>+AT15+C_Magazzino!AT15-C_Magazzino!AS15</f>
        <v>0</v>
      </c>
      <c r="AU51" s="59">
        <f>+AU15+C_Magazzino!AU15-C_Magazzino!AT15</f>
        <v>0</v>
      </c>
      <c r="AV51" s="59">
        <f>+AV15+C_Magazzino!AV15-C_Magazzino!AU15</f>
        <v>0</v>
      </c>
      <c r="AW51" s="59">
        <f>+AW15+C_Magazzino!AW15-C_Magazzino!AV15</f>
        <v>0</v>
      </c>
      <c r="AX51" s="59">
        <f>+AX15+C_Magazzino!AX15-C_Magazzino!AW15</f>
        <v>0</v>
      </c>
      <c r="AY51" s="59">
        <f>+AY15+C_Magazzino!AY15-C_Magazzino!AX15</f>
        <v>0</v>
      </c>
      <c r="AZ51" s="59">
        <f>+AZ15+C_Magazzino!AZ15-C_Magazzino!AY15</f>
        <v>0</v>
      </c>
      <c r="BA51" s="59">
        <f>+BA15+C_Magazzino!BA15-C_Magazzino!AZ15</f>
        <v>0</v>
      </c>
      <c r="BB51" s="59">
        <f>+BB15+C_Magazzino!BB15-C_Magazzino!BA15</f>
        <v>0</v>
      </c>
      <c r="BC51" s="59">
        <f>+BC15+C_Magazzino!BC15-C_Magazzino!BB15</f>
        <v>0</v>
      </c>
      <c r="BD51" s="59">
        <f>+BD15+C_Magazzino!BD15-C_Magazzino!BC15</f>
        <v>0</v>
      </c>
      <c r="BE51" s="59">
        <f>+BE15+C_Magazzino!BE15-C_Magazzino!BD15</f>
        <v>0</v>
      </c>
      <c r="BF51" s="59">
        <f>+BF15+C_Magazzino!BF15-C_Magazzino!BE15</f>
        <v>0</v>
      </c>
      <c r="BG51" s="59">
        <f>+BG15+C_Magazzino!BG15-C_Magazzino!BF15</f>
        <v>0</v>
      </c>
      <c r="BH51" s="59">
        <f>+BH15+C_Magazzino!BH15-C_Magazzino!BG15</f>
        <v>0</v>
      </c>
      <c r="BI51" s="59">
        <f>+BI15+C_Magazzino!BI15-C_Magazzino!BH15</f>
        <v>0</v>
      </c>
      <c r="BJ51" s="59">
        <f>+BJ15+C_Magazzino!BJ15-C_Magazzino!BI15</f>
        <v>0</v>
      </c>
      <c r="BK51" s="59">
        <f>+BK15+C_Magazzino!BK15-C_Magazzino!BJ15</f>
        <v>0</v>
      </c>
      <c r="BL51" s="59">
        <f>+BL15+C_Magazzino!BL15-C_Magazzino!BK15</f>
        <v>0</v>
      </c>
      <c r="BM51" s="59">
        <f>+BM15+C_Magazzino!BM15-C_Magazzino!BL15</f>
        <v>0</v>
      </c>
      <c r="BN51" s="59">
        <f>+BN15+C_Magazzino!BN15-C_Magazzino!BM15</f>
        <v>0</v>
      </c>
      <c r="BO51" s="59">
        <f>+BO15+C_Magazzino!BO15-C_Magazzino!BN15</f>
        <v>0</v>
      </c>
      <c r="BP51" s="59">
        <f>+BP15+C_Magazzino!BP15-C_Magazzino!BO15</f>
        <v>0</v>
      </c>
      <c r="BQ51" s="59">
        <f>+BQ15+C_Magazzino!BQ15-C_Magazzino!BP15</f>
        <v>0</v>
      </c>
      <c r="BR51" s="59">
        <f>+BR15+C_Magazzino!BR15-C_Magazzino!BQ15</f>
        <v>0</v>
      </c>
      <c r="BS51" s="59">
        <f>+BS15+C_Magazzino!BS15-C_Magazzino!BR15</f>
        <v>0</v>
      </c>
      <c r="BT51" s="59">
        <f>+BT15+C_Magazzino!BT15-C_Magazzino!BS15</f>
        <v>0</v>
      </c>
      <c r="BU51" s="59">
        <f>+BU15+C_Magazzino!BU15-C_Magazzino!BT15</f>
        <v>0</v>
      </c>
      <c r="BV51" s="59">
        <f>+BV15+C_Magazzino!BV15-C_Magazzino!BU15</f>
        <v>0</v>
      </c>
      <c r="BW51" s="59">
        <f>+BW15+C_Magazzino!BW15-C_Magazzino!BV15</f>
        <v>0</v>
      </c>
      <c r="BX51" s="59">
        <f>+BX15+C_Magazzino!BX15-C_Magazzino!BW15</f>
        <v>0</v>
      </c>
      <c r="BY51" s="59">
        <f>+BY15+C_Magazzino!BY15-C_Magazzino!BX15</f>
        <v>0</v>
      </c>
      <c r="BZ51" s="59">
        <f>+BZ15+C_Magazzino!BZ15-C_Magazzino!BY15</f>
        <v>0</v>
      </c>
      <c r="CA51" s="59">
        <f>+CA15+C_Magazzino!CA15-C_Magazzino!BZ15</f>
        <v>0</v>
      </c>
      <c r="CB51" s="59">
        <f>+CB15+C_Magazzino!CB15-C_Magazzino!CA15</f>
        <v>0</v>
      </c>
      <c r="CC51" s="59">
        <f>+CC15+C_Magazzino!CC15-C_Magazzino!CB15</f>
        <v>0</v>
      </c>
      <c r="CD51" s="59">
        <f>+CD15+C_Magazzino!CD15-C_Magazzino!CC15</f>
        <v>0</v>
      </c>
      <c r="CE51" s="59">
        <f>+CE15+C_Magazzino!CE15-C_Magazzino!CD15</f>
        <v>0</v>
      </c>
      <c r="CF51" s="59">
        <f>+CF15+C_Magazzino!CF15-C_Magazzino!CE15</f>
        <v>0</v>
      </c>
      <c r="CG51" s="59">
        <f>+CG15+C_Magazzino!CG15-C_Magazzino!CF15</f>
        <v>0</v>
      </c>
      <c r="CH51" s="59">
        <f>+CH15+C_Magazzino!CH15-C_Magazzino!CG15</f>
        <v>0</v>
      </c>
      <c r="CI51" s="59">
        <f>+CI15+C_Magazzino!CI15-C_Magazzino!CH15</f>
        <v>0</v>
      </c>
      <c r="CJ51" s="59">
        <f>+CJ15+C_Magazzino!CJ15-C_Magazzino!CI15</f>
        <v>0</v>
      </c>
      <c r="CK51" s="59">
        <f>+CK15+C_Magazzino!CK15-C_Magazzino!CJ15</f>
        <v>0</v>
      </c>
      <c r="CL51" s="59">
        <f>+CL15+C_Magazzino!CL15-C_Magazzino!CK15</f>
        <v>0</v>
      </c>
      <c r="CM51" s="59">
        <f>+CM15+C_Magazzino!CM15-C_Magazzino!CL15</f>
        <v>0</v>
      </c>
      <c r="CN51" s="59">
        <f>+CN15+C_Magazzino!CN15-C_Magazzino!CM15</f>
        <v>0</v>
      </c>
      <c r="CO51" s="59">
        <f>+CO15+C_Magazzino!CO15-C_Magazzino!CN15</f>
        <v>0</v>
      </c>
      <c r="CP51" s="59">
        <f>+CP15+C_Magazzino!CP15-C_Magazzino!CO15</f>
        <v>0</v>
      </c>
      <c r="CQ51" s="59">
        <f>+CQ15+C_Magazzino!CQ15-C_Magazzino!CP15</f>
        <v>0</v>
      </c>
      <c r="CR51" s="59">
        <f>+CR15+C_Magazzino!CR15-C_Magazzino!CQ15</f>
        <v>0</v>
      </c>
      <c r="CS51" s="59">
        <f>+CS15+C_Magazzino!CS15-C_Magazzino!CR15</f>
        <v>0</v>
      </c>
      <c r="CT51" s="59">
        <f>+CT15+C_Magazzino!CT15-C_Magazzino!CS15</f>
        <v>0</v>
      </c>
      <c r="CU51" s="59">
        <f>+CU15+C_Magazzino!CU15-C_Magazzino!CT15</f>
        <v>0</v>
      </c>
      <c r="CV51" s="59">
        <f>+CV15+C_Magazzino!CV15-C_Magazzino!CU15</f>
        <v>0</v>
      </c>
      <c r="CW51" s="59">
        <f>+CW15+C_Magazzino!CW15-C_Magazzino!CV15</f>
        <v>0</v>
      </c>
      <c r="CX51" s="59">
        <f>+CX15+C_Magazzino!CX15-C_Magazzino!CW15</f>
        <v>0</v>
      </c>
      <c r="CY51" s="59">
        <f>+CY15+C_Magazzino!CY15-C_Magazzino!CX15</f>
        <v>0</v>
      </c>
      <c r="CZ51" s="59">
        <f>+CZ15+C_Magazzino!CZ15-C_Magazzino!CY15</f>
        <v>0</v>
      </c>
      <c r="DA51" s="59">
        <f>+DA15+C_Magazzino!DA15-C_Magazzino!CZ15</f>
        <v>0</v>
      </c>
      <c r="DB51" s="59">
        <f>+DB15+C_Magazzino!DB15-C_Magazzino!DA15</f>
        <v>0</v>
      </c>
      <c r="DC51" s="59">
        <f>+DC15+C_Magazzino!DC15-C_Magazzino!DB15</f>
        <v>0</v>
      </c>
      <c r="DD51" s="59">
        <f>+DD15+C_Magazzino!DD15-C_Magazzino!DC15</f>
        <v>0</v>
      </c>
      <c r="DE51" s="59">
        <f>+DE15+C_Magazzino!DE15-C_Magazzino!DD15</f>
        <v>0</v>
      </c>
      <c r="DF51" s="59">
        <f>+DF15+C_Magazzino!DF15-C_Magazzino!DE15</f>
        <v>0</v>
      </c>
      <c r="DG51" s="59">
        <f>+DG15+C_Magazzino!DG15-C_Magazzino!DF15</f>
        <v>0</v>
      </c>
      <c r="DH51" s="59">
        <f>+DH15+C_Magazzino!DH15-C_Magazzino!DG15</f>
        <v>0</v>
      </c>
      <c r="DI51" s="59">
        <f>+DI15+C_Magazzino!DI15-C_Magazzino!DH15</f>
        <v>0</v>
      </c>
      <c r="DJ51" s="59">
        <f>+DJ15+C_Magazzino!DJ15-C_Magazzino!DI15</f>
        <v>0</v>
      </c>
      <c r="DK51" s="59">
        <f>+DK15+C_Magazzino!DK15-C_Magazzino!DJ15</f>
        <v>0</v>
      </c>
      <c r="DL51" s="59">
        <f>+DL15+C_Magazzino!DL15-C_Magazzino!DK15</f>
        <v>0</v>
      </c>
      <c r="DM51" s="59">
        <f>+DM15+C_Magazzino!DM15-C_Magazzino!DL15</f>
        <v>0</v>
      </c>
      <c r="DN51" s="59">
        <f>+DN15+C_Magazzino!DN15-C_Magazzino!DM15</f>
        <v>0</v>
      </c>
      <c r="DO51" s="59">
        <f>+DO15+C_Magazzino!DO15-C_Magazzino!DN15</f>
        <v>0</v>
      </c>
      <c r="DP51" s="59">
        <f>+DP15+C_Magazzino!DP15-C_Magazzino!DO15</f>
        <v>0</v>
      </c>
      <c r="DQ51" s="59">
        <f>+DQ15+C_Magazzino!DQ15-C_Magazzino!DP15</f>
        <v>0</v>
      </c>
      <c r="DR51" s="59">
        <f>+DR15+C_Magazzino!DR15-C_Magazzino!DQ15</f>
        <v>0</v>
      </c>
      <c r="DS51" s="59">
        <f>+DS15+C_Magazzino!DS15-C_Magazzino!DR15</f>
        <v>0</v>
      </c>
      <c r="DT51" s="59">
        <f>+DT15+C_Magazzino!DT15-C_Magazzino!DS15</f>
        <v>0</v>
      </c>
      <c r="DU51" s="59">
        <f>+DU15+C_Magazzino!DU15-C_Magazzino!DT15</f>
        <v>0</v>
      </c>
      <c r="DV51" s="59">
        <f>+DV15+C_Magazzino!DV15-C_Magazzino!DU15</f>
        <v>0</v>
      </c>
      <c r="DW51" s="59">
        <f>+DW15+C_Magazzino!DW15-C_Magazzino!DV15</f>
        <v>0</v>
      </c>
    </row>
    <row r="52" spans="3:127" ht="16.5" thickTop="1" thickBot="1" x14ac:dyDescent="0.3">
      <c r="C52" s="119">
        <f>+I_Vendite!C14</f>
        <v>0</v>
      </c>
      <c r="H52" s="59">
        <f>+H16+C_Magazzino!H16</f>
        <v>0</v>
      </c>
      <c r="I52" s="59">
        <f>+I16+C_Magazzino!I16-C_Magazzino!H16</f>
        <v>0</v>
      </c>
      <c r="J52" s="59">
        <f>+J16+C_Magazzino!J16-C_Magazzino!I16</f>
        <v>0</v>
      </c>
      <c r="K52" s="59">
        <f>+K16+C_Magazzino!K16-C_Magazzino!J16</f>
        <v>0</v>
      </c>
      <c r="L52" s="59">
        <f>+L16+C_Magazzino!L16-C_Magazzino!K16</f>
        <v>0</v>
      </c>
      <c r="M52" s="59">
        <f>+M16+C_Magazzino!M16-C_Magazzino!L16</f>
        <v>0</v>
      </c>
      <c r="N52" s="59">
        <f>+N16+C_Magazzino!N16-C_Magazzino!M16</f>
        <v>0</v>
      </c>
      <c r="O52" s="59">
        <f>+O16+C_Magazzino!O16-C_Magazzino!N16</f>
        <v>0</v>
      </c>
      <c r="P52" s="59">
        <f>+P16+C_Magazzino!P16-C_Magazzino!O16</f>
        <v>0</v>
      </c>
      <c r="Q52" s="59">
        <f>+Q16+C_Magazzino!Q16-C_Magazzino!P16</f>
        <v>0</v>
      </c>
      <c r="R52" s="59">
        <f>+R16+C_Magazzino!R16-C_Magazzino!Q16</f>
        <v>0</v>
      </c>
      <c r="S52" s="59">
        <f>+S16+C_Magazzino!S16-C_Magazzino!R16</f>
        <v>0</v>
      </c>
      <c r="T52" s="59">
        <f>+T16+C_Magazzino!T16-C_Magazzino!S16</f>
        <v>0</v>
      </c>
      <c r="U52" s="59">
        <f>+U16+C_Magazzino!U16-C_Magazzino!T16</f>
        <v>0</v>
      </c>
      <c r="V52" s="59">
        <f>+V16+C_Magazzino!V16-C_Magazzino!U16</f>
        <v>0</v>
      </c>
      <c r="W52" s="59">
        <f>+W16+C_Magazzino!W16-C_Magazzino!V16</f>
        <v>0</v>
      </c>
      <c r="X52" s="59">
        <f>+X16+C_Magazzino!X16-C_Magazzino!W16</f>
        <v>0</v>
      </c>
      <c r="Y52" s="59">
        <f>+Y16+C_Magazzino!Y16-C_Magazzino!X16</f>
        <v>0</v>
      </c>
      <c r="Z52" s="59">
        <f>+Z16+C_Magazzino!Z16-C_Magazzino!Y16</f>
        <v>0</v>
      </c>
      <c r="AA52" s="59">
        <f>+AA16+C_Magazzino!AA16-C_Magazzino!Z16</f>
        <v>0</v>
      </c>
      <c r="AB52" s="59">
        <f>+AB16+C_Magazzino!AB16-C_Magazzino!AA16</f>
        <v>0</v>
      </c>
      <c r="AC52" s="59">
        <f>+AC16+C_Magazzino!AC16-C_Magazzino!AB16</f>
        <v>0</v>
      </c>
      <c r="AD52" s="59">
        <f>+AD16+C_Magazzino!AD16-C_Magazzino!AC16</f>
        <v>0</v>
      </c>
      <c r="AE52" s="59">
        <f>+AE16+C_Magazzino!AE16-C_Magazzino!AD16</f>
        <v>0</v>
      </c>
      <c r="AF52" s="59">
        <f>+AF16+C_Magazzino!AF16-C_Magazzino!AE16</f>
        <v>0</v>
      </c>
      <c r="AG52" s="59">
        <f>+AG16+C_Magazzino!AG16-C_Magazzino!AF16</f>
        <v>0</v>
      </c>
      <c r="AH52" s="59">
        <f>+AH16+C_Magazzino!AH16-C_Magazzino!AG16</f>
        <v>0</v>
      </c>
      <c r="AI52" s="59">
        <f>+AI16+C_Magazzino!AI16-C_Magazzino!AH16</f>
        <v>0</v>
      </c>
      <c r="AJ52" s="59">
        <f>+AJ16+C_Magazzino!AJ16-C_Magazzino!AI16</f>
        <v>0</v>
      </c>
      <c r="AK52" s="59">
        <f>+AK16+C_Magazzino!AK16-C_Magazzino!AJ16</f>
        <v>0</v>
      </c>
      <c r="AL52" s="59">
        <f>+AL16+C_Magazzino!AL16-C_Magazzino!AK16</f>
        <v>0</v>
      </c>
      <c r="AM52" s="59">
        <f>+AM16+C_Magazzino!AM16-C_Magazzino!AL16</f>
        <v>0</v>
      </c>
      <c r="AN52" s="59">
        <f>+AN16+C_Magazzino!AN16-C_Magazzino!AM16</f>
        <v>0</v>
      </c>
      <c r="AO52" s="59">
        <f>+AO16+C_Magazzino!AO16-C_Magazzino!AN16</f>
        <v>0</v>
      </c>
      <c r="AP52" s="59">
        <f>+AP16+C_Magazzino!AP16-C_Magazzino!AO16</f>
        <v>0</v>
      </c>
      <c r="AQ52" s="59">
        <f>+AQ16+C_Magazzino!AQ16-C_Magazzino!AP16</f>
        <v>0</v>
      </c>
      <c r="AR52" s="59">
        <f>+AR16+C_Magazzino!AR16-C_Magazzino!AQ16</f>
        <v>0</v>
      </c>
      <c r="AS52" s="59">
        <f>+AS16+C_Magazzino!AS16-C_Magazzino!AR16</f>
        <v>0</v>
      </c>
      <c r="AT52" s="59">
        <f>+AT16+C_Magazzino!AT16-C_Magazzino!AS16</f>
        <v>0</v>
      </c>
      <c r="AU52" s="59">
        <f>+AU16+C_Magazzino!AU16-C_Magazzino!AT16</f>
        <v>0</v>
      </c>
      <c r="AV52" s="59">
        <f>+AV16+C_Magazzino!AV16-C_Magazzino!AU16</f>
        <v>0</v>
      </c>
      <c r="AW52" s="59">
        <f>+AW16+C_Magazzino!AW16-C_Magazzino!AV16</f>
        <v>0</v>
      </c>
      <c r="AX52" s="59">
        <f>+AX16+C_Magazzino!AX16-C_Magazzino!AW16</f>
        <v>0</v>
      </c>
      <c r="AY52" s="59">
        <f>+AY16+C_Magazzino!AY16-C_Magazzino!AX16</f>
        <v>0</v>
      </c>
      <c r="AZ52" s="59">
        <f>+AZ16+C_Magazzino!AZ16-C_Magazzino!AY16</f>
        <v>0</v>
      </c>
      <c r="BA52" s="59">
        <f>+BA16+C_Magazzino!BA16-C_Magazzino!AZ16</f>
        <v>0</v>
      </c>
      <c r="BB52" s="59">
        <f>+BB16+C_Magazzino!BB16-C_Magazzino!BA16</f>
        <v>0</v>
      </c>
      <c r="BC52" s="59">
        <f>+BC16+C_Magazzino!BC16-C_Magazzino!BB16</f>
        <v>0</v>
      </c>
      <c r="BD52" s="59">
        <f>+BD16+C_Magazzino!BD16-C_Magazzino!BC16</f>
        <v>0</v>
      </c>
      <c r="BE52" s="59">
        <f>+BE16+C_Magazzino!BE16-C_Magazzino!BD16</f>
        <v>0</v>
      </c>
      <c r="BF52" s="59">
        <f>+BF16+C_Magazzino!BF16-C_Magazzino!BE16</f>
        <v>0</v>
      </c>
      <c r="BG52" s="59">
        <f>+BG16+C_Magazzino!BG16-C_Magazzino!BF16</f>
        <v>0</v>
      </c>
      <c r="BH52" s="59">
        <f>+BH16+C_Magazzino!BH16-C_Magazzino!BG16</f>
        <v>0</v>
      </c>
      <c r="BI52" s="59">
        <f>+BI16+C_Magazzino!BI16-C_Magazzino!BH16</f>
        <v>0</v>
      </c>
      <c r="BJ52" s="59">
        <f>+BJ16+C_Magazzino!BJ16-C_Magazzino!BI16</f>
        <v>0</v>
      </c>
      <c r="BK52" s="59">
        <f>+BK16+C_Magazzino!BK16-C_Magazzino!BJ16</f>
        <v>0</v>
      </c>
      <c r="BL52" s="59">
        <f>+BL16+C_Magazzino!BL16-C_Magazzino!BK16</f>
        <v>0</v>
      </c>
      <c r="BM52" s="59">
        <f>+BM16+C_Magazzino!BM16-C_Magazzino!BL16</f>
        <v>0</v>
      </c>
      <c r="BN52" s="59">
        <f>+BN16+C_Magazzino!BN16-C_Magazzino!BM16</f>
        <v>0</v>
      </c>
      <c r="BO52" s="59">
        <f>+BO16+C_Magazzino!BO16-C_Magazzino!BN16</f>
        <v>0</v>
      </c>
      <c r="BP52" s="59">
        <f>+BP16+C_Magazzino!BP16-C_Magazzino!BO16</f>
        <v>0</v>
      </c>
      <c r="BQ52" s="59">
        <f>+BQ16+C_Magazzino!BQ16-C_Magazzino!BP16</f>
        <v>0</v>
      </c>
      <c r="BR52" s="59">
        <f>+BR16+C_Magazzino!BR16-C_Magazzino!BQ16</f>
        <v>0</v>
      </c>
      <c r="BS52" s="59">
        <f>+BS16+C_Magazzino!BS16-C_Magazzino!BR16</f>
        <v>0</v>
      </c>
      <c r="BT52" s="59">
        <f>+BT16+C_Magazzino!BT16-C_Magazzino!BS16</f>
        <v>0</v>
      </c>
      <c r="BU52" s="59">
        <f>+BU16+C_Magazzino!BU16-C_Magazzino!BT16</f>
        <v>0</v>
      </c>
      <c r="BV52" s="59">
        <f>+BV16+C_Magazzino!BV16-C_Magazzino!BU16</f>
        <v>0</v>
      </c>
      <c r="BW52" s="59">
        <f>+BW16+C_Magazzino!BW16-C_Magazzino!BV16</f>
        <v>0</v>
      </c>
      <c r="BX52" s="59">
        <f>+BX16+C_Magazzino!BX16-C_Magazzino!BW16</f>
        <v>0</v>
      </c>
      <c r="BY52" s="59">
        <f>+BY16+C_Magazzino!BY16-C_Magazzino!BX16</f>
        <v>0</v>
      </c>
      <c r="BZ52" s="59">
        <f>+BZ16+C_Magazzino!BZ16-C_Magazzino!BY16</f>
        <v>0</v>
      </c>
      <c r="CA52" s="59">
        <f>+CA16+C_Magazzino!CA16-C_Magazzino!BZ16</f>
        <v>0</v>
      </c>
      <c r="CB52" s="59">
        <f>+CB16+C_Magazzino!CB16-C_Magazzino!CA16</f>
        <v>0</v>
      </c>
      <c r="CC52" s="59">
        <f>+CC16+C_Magazzino!CC16-C_Magazzino!CB16</f>
        <v>0</v>
      </c>
      <c r="CD52" s="59">
        <f>+CD16+C_Magazzino!CD16-C_Magazzino!CC16</f>
        <v>0</v>
      </c>
      <c r="CE52" s="59">
        <f>+CE16+C_Magazzino!CE16-C_Magazzino!CD16</f>
        <v>0</v>
      </c>
      <c r="CF52" s="59">
        <f>+CF16+C_Magazzino!CF16-C_Magazzino!CE16</f>
        <v>0</v>
      </c>
      <c r="CG52" s="59">
        <f>+CG16+C_Magazzino!CG16-C_Magazzino!CF16</f>
        <v>0</v>
      </c>
      <c r="CH52" s="59">
        <f>+CH16+C_Magazzino!CH16-C_Magazzino!CG16</f>
        <v>0</v>
      </c>
      <c r="CI52" s="59">
        <f>+CI16+C_Magazzino!CI16-C_Magazzino!CH16</f>
        <v>0</v>
      </c>
      <c r="CJ52" s="59">
        <f>+CJ16+C_Magazzino!CJ16-C_Magazzino!CI16</f>
        <v>0</v>
      </c>
      <c r="CK52" s="59">
        <f>+CK16+C_Magazzino!CK16-C_Magazzino!CJ16</f>
        <v>0</v>
      </c>
      <c r="CL52" s="59">
        <f>+CL16+C_Magazzino!CL16-C_Magazzino!CK16</f>
        <v>0</v>
      </c>
      <c r="CM52" s="59">
        <f>+CM16+C_Magazzino!CM16-C_Magazzino!CL16</f>
        <v>0</v>
      </c>
      <c r="CN52" s="59">
        <f>+CN16+C_Magazzino!CN16-C_Magazzino!CM16</f>
        <v>0</v>
      </c>
      <c r="CO52" s="59">
        <f>+CO16+C_Magazzino!CO16-C_Magazzino!CN16</f>
        <v>0</v>
      </c>
      <c r="CP52" s="59">
        <f>+CP16+C_Magazzino!CP16-C_Magazzino!CO16</f>
        <v>0</v>
      </c>
      <c r="CQ52" s="59">
        <f>+CQ16+C_Magazzino!CQ16-C_Magazzino!CP16</f>
        <v>0</v>
      </c>
      <c r="CR52" s="59">
        <f>+CR16+C_Magazzino!CR16-C_Magazzino!CQ16</f>
        <v>0</v>
      </c>
      <c r="CS52" s="59">
        <f>+CS16+C_Magazzino!CS16-C_Magazzino!CR16</f>
        <v>0</v>
      </c>
      <c r="CT52" s="59">
        <f>+CT16+C_Magazzino!CT16-C_Magazzino!CS16</f>
        <v>0</v>
      </c>
      <c r="CU52" s="59">
        <f>+CU16+C_Magazzino!CU16-C_Magazzino!CT16</f>
        <v>0</v>
      </c>
      <c r="CV52" s="59">
        <f>+CV16+C_Magazzino!CV16-C_Magazzino!CU16</f>
        <v>0</v>
      </c>
      <c r="CW52" s="59">
        <f>+CW16+C_Magazzino!CW16-C_Magazzino!CV16</f>
        <v>0</v>
      </c>
      <c r="CX52" s="59">
        <f>+CX16+C_Magazzino!CX16-C_Magazzino!CW16</f>
        <v>0</v>
      </c>
      <c r="CY52" s="59">
        <f>+CY16+C_Magazzino!CY16-C_Magazzino!CX16</f>
        <v>0</v>
      </c>
      <c r="CZ52" s="59">
        <f>+CZ16+C_Magazzino!CZ16-C_Magazzino!CY16</f>
        <v>0</v>
      </c>
      <c r="DA52" s="59">
        <f>+DA16+C_Magazzino!DA16-C_Magazzino!CZ16</f>
        <v>0</v>
      </c>
      <c r="DB52" s="59">
        <f>+DB16+C_Magazzino!DB16-C_Magazzino!DA16</f>
        <v>0</v>
      </c>
      <c r="DC52" s="59">
        <f>+DC16+C_Magazzino!DC16-C_Magazzino!DB16</f>
        <v>0</v>
      </c>
      <c r="DD52" s="59">
        <f>+DD16+C_Magazzino!DD16-C_Magazzino!DC16</f>
        <v>0</v>
      </c>
      <c r="DE52" s="59">
        <f>+DE16+C_Magazzino!DE16-C_Magazzino!DD16</f>
        <v>0</v>
      </c>
      <c r="DF52" s="59">
        <f>+DF16+C_Magazzino!DF16-C_Magazzino!DE16</f>
        <v>0</v>
      </c>
      <c r="DG52" s="59">
        <f>+DG16+C_Magazzino!DG16-C_Magazzino!DF16</f>
        <v>0</v>
      </c>
      <c r="DH52" s="59">
        <f>+DH16+C_Magazzino!DH16-C_Magazzino!DG16</f>
        <v>0</v>
      </c>
      <c r="DI52" s="59">
        <f>+DI16+C_Magazzino!DI16-C_Magazzino!DH16</f>
        <v>0</v>
      </c>
      <c r="DJ52" s="59">
        <f>+DJ16+C_Magazzino!DJ16-C_Magazzino!DI16</f>
        <v>0</v>
      </c>
      <c r="DK52" s="59">
        <f>+DK16+C_Magazzino!DK16-C_Magazzino!DJ16</f>
        <v>0</v>
      </c>
      <c r="DL52" s="59">
        <f>+DL16+C_Magazzino!DL16-C_Magazzino!DK16</f>
        <v>0</v>
      </c>
      <c r="DM52" s="59">
        <f>+DM16+C_Magazzino!DM16-C_Magazzino!DL16</f>
        <v>0</v>
      </c>
      <c r="DN52" s="59">
        <f>+DN16+C_Magazzino!DN16-C_Magazzino!DM16</f>
        <v>0</v>
      </c>
      <c r="DO52" s="59">
        <f>+DO16+C_Magazzino!DO16-C_Magazzino!DN16</f>
        <v>0</v>
      </c>
      <c r="DP52" s="59">
        <f>+DP16+C_Magazzino!DP16-C_Magazzino!DO16</f>
        <v>0</v>
      </c>
      <c r="DQ52" s="59">
        <f>+DQ16+C_Magazzino!DQ16-C_Magazzino!DP16</f>
        <v>0</v>
      </c>
      <c r="DR52" s="59">
        <f>+DR16+C_Magazzino!DR16-C_Magazzino!DQ16</f>
        <v>0</v>
      </c>
      <c r="DS52" s="59">
        <f>+DS16+C_Magazzino!DS16-C_Magazzino!DR16</f>
        <v>0</v>
      </c>
      <c r="DT52" s="59">
        <f>+DT16+C_Magazzino!DT16-C_Magazzino!DS16</f>
        <v>0</v>
      </c>
      <c r="DU52" s="59">
        <f>+DU16+C_Magazzino!DU16-C_Magazzino!DT16</f>
        <v>0</v>
      </c>
      <c r="DV52" s="59">
        <f>+DV16+C_Magazzino!DV16-C_Magazzino!DU16</f>
        <v>0</v>
      </c>
      <c r="DW52" s="59">
        <f>+DW16+C_Magazzino!DW16-C_Magazzino!DV16</f>
        <v>0</v>
      </c>
    </row>
    <row r="53" spans="3:127" ht="16.5" thickTop="1" thickBot="1" x14ac:dyDescent="0.3">
      <c r="C53" s="119">
        <f>+I_Vendite!C15</f>
        <v>0</v>
      </c>
      <c r="H53" s="59">
        <f>+H17+C_Magazzino!H17</f>
        <v>0</v>
      </c>
      <c r="I53" s="59">
        <f>+I17+C_Magazzino!I17-C_Magazzino!H17</f>
        <v>0</v>
      </c>
      <c r="J53" s="59">
        <f>+J17+C_Magazzino!J17-C_Magazzino!I17</f>
        <v>0</v>
      </c>
      <c r="K53" s="59">
        <f>+K17+C_Magazzino!K17-C_Magazzino!J17</f>
        <v>0</v>
      </c>
      <c r="L53" s="59">
        <f>+L17+C_Magazzino!L17-C_Magazzino!K17</f>
        <v>0</v>
      </c>
      <c r="M53" s="59">
        <f>+M17+C_Magazzino!M17-C_Magazzino!L17</f>
        <v>0</v>
      </c>
      <c r="N53" s="59">
        <f>+N17+C_Magazzino!N17-C_Magazzino!M17</f>
        <v>0</v>
      </c>
      <c r="O53" s="59">
        <f>+O17+C_Magazzino!O17-C_Magazzino!N17</f>
        <v>0</v>
      </c>
      <c r="P53" s="59">
        <f>+P17+C_Magazzino!P17-C_Magazzino!O17</f>
        <v>0</v>
      </c>
      <c r="Q53" s="59">
        <f>+Q17+C_Magazzino!Q17-C_Magazzino!P17</f>
        <v>0</v>
      </c>
      <c r="R53" s="59">
        <f>+R17+C_Magazzino!R17-C_Magazzino!Q17</f>
        <v>0</v>
      </c>
      <c r="S53" s="59">
        <f>+S17+C_Magazzino!S17-C_Magazzino!R17</f>
        <v>0</v>
      </c>
      <c r="T53" s="59">
        <f>+T17+C_Magazzino!T17-C_Magazzino!S17</f>
        <v>0</v>
      </c>
      <c r="U53" s="59">
        <f>+U17+C_Magazzino!U17-C_Magazzino!T17</f>
        <v>0</v>
      </c>
      <c r="V53" s="59">
        <f>+V17+C_Magazzino!V17-C_Magazzino!U17</f>
        <v>0</v>
      </c>
      <c r="W53" s="59">
        <f>+W17+C_Magazzino!W17-C_Magazzino!V17</f>
        <v>0</v>
      </c>
      <c r="X53" s="59">
        <f>+X17+C_Magazzino!X17-C_Magazzino!W17</f>
        <v>0</v>
      </c>
      <c r="Y53" s="59">
        <f>+Y17+C_Magazzino!Y17-C_Magazzino!X17</f>
        <v>0</v>
      </c>
      <c r="Z53" s="59">
        <f>+Z17+C_Magazzino!Z17-C_Magazzino!Y17</f>
        <v>0</v>
      </c>
      <c r="AA53" s="59">
        <f>+AA17+C_Magazzino!AA17-C_Magazzino!Z17</f>
        <v>0</v>
      </c>
      <c r="AB53" s="59">
        <f>+AB17+C_Magazzino!AB17-C_Magazzino!AA17</f>
        <v>0</v>
      </c>
      <c r="AC53" s="59">
        <f>+AC17+C_Magazzino!AC17-C_Magazzino!AB17</f>
        <v>0</v>
      </c>
      <c r="AD53" s="59">
        <f>+AD17+C_Magazzino!AD17-C_Magazzino!AC17</f>
        <v>0</v>
      </c>
      <c r="AE53" s="59">
        <f>+AE17+C_Magazzino!AE17-C_Magazzino!AD17</f>
        <v>0</v>
      </c>
      <c r="AF53" s="59">
        <f>+AF17+C_Magazzino!AF17-C_Magazzino!AE17</f>
        <v>0</v>
      </c>
      <c r="AG53" s="59">
        <f>+AG17+C_Magazzino!AG17-C_Magazzino!AF17</f>
        <v>0</v>
      </c>
      <c r="AH53" s="59">
        <f>+AH17+C_Magazzino!AH17-C_Magazzino!AG17</f>
        <v>0</v>
      </c>
      <c r="AI53" s="59">
        <f>+AI17+C_Magazzino!AI17-C_Magazzino!AH17</f>
        <v>0</v>
      </c>
      <c r="AJ53" s="59">
        <f>+AJ17+C_Magazzino!AJ17-C_Magazzino!AI17</f>
        <v>0</v>
      </c>
      <c r="AK53" s="59">
        <f>+AK17+C_Magazzino!AK17-C_Magazzino!AJ17</f>
        <v>0</v>
      </c>
      <c r="AL53" s="59">
        <f>+AL17+C_Magazzino!AL17-C_Magazzino!AK17</f>
        <v>0</v>
      </c>
      <c r="AM53" s="59">
        <f>+AM17+C_Magazzino!AM17-C_Magazzino!AL17</f>
        <v>0</v>
      </c>
      <c r="AN53" s="59">
        <f>+AN17+C_Magazzino!AN17-C_Magazzino!AM17</f>
        <v>0</v>
      </c>
      <c r="AO53" s="59">
        <f>+AO17+C_Magazzino!AO17-C_Magazzino!AN17</f>
        <v>0</v>
      </c>
      <c r="AP53" s="59">
        <f>+AP17+C_Magazzino!AP17-C_Magazzino!AO17</f>
        <v>0</v>
      </c>
      <c r="AQ53" s="59">
        <f>+AQ17+C_Magazzino!AQ17-C_Magazzino!AP17</f>
        <v>0</v>
      </c>
      <c r="AR53" s="59">
        <f>+AR17+C_Magazzino!AR17-C_Magazzino!AQ17</f>
        <v>0</v>
      </c>
      <c r="AS53" s="59">
        <f>+AS17+C_Magazzino!AS17-C_Magazzino!AR17</f>
        <v>0</v>
      </c>
      <c r="AT53" s="59">
        <f>+AT17+C_Magazzino!AT17-C_Magazzino!AS17</f>
        <v>0</v>
      </c>
      <c r="AU53" s="59">
        <f>+AU17+C_Magazzino!AU17-C_Magazzino!AT17</f>
        <v>0</v>
      </c>
      <c r="AV53" s="59">
        <f>+AV17+C_Magazzino!AV17-C_Magazzino!AU17</f>
        <v>0</v>
      </c>
      <c r="AW53" s="59">
        <f>+AW17+C_Magazzino!AW17-C_Magazzino!AV17</f>
        <v>0</v>
      </c>
      <c r="AX53" s="59">
        <f>+AX17+C_Magazzino!AX17-C_Magazzino!AW17</f>
        <v>0</v>
      </c>
      <c r="AY53" s="59">
        <f>+AY17+C_Magazzino!AY17-C_Magazzino!AX17</f>
        <v>0</v>
      </c>
      <c r="AZ53" s="59">
        <f>+AZ17+C_Magazzino!AZ17-C_Magazzino!AY17</f>
        <v>0</v>
      </c>
      <c r="BA53" s="59">
        <f>+BA17+C_Magazzino!BA17-C_Magazzino!AZ17</f>
        <v>0</v>
      </c>
      <c r="BB53" s="59">
        <f>+BB17+C_Magazzino!BB17-C_Magazzino!BA17</f>
        <v>0</v>
      </c>
      <c r="BC53" s="59">
        <f>+BC17+C_Magazzino!BC17-C_Magazzino!BB17</f>
        <v>0</v>
      </c>
      <c r="BD53" s="59">
        <f>+BD17+C_Magazzino!BD17-C_Magazzino!BC17</f>
        <v>0</v>
      </c>
      <c r="BE53" s="59">
        <f>+BE17+C_Magazzino!BE17-C_Magazzino!BD17</f>
        <v>0</v>
      </c>
      <c r="BF53" s="59">
        <f>+BF17+C_Magazzino!BF17-C_Magazzino!BE17</f>
        <v>0</v>
      </c>
      <c r="BG53" s="59">
        <f>+BG17+C_Magazzino!BG17-C_Magazzino!BF17</f>
        <v>0</v>
      </c>
      <c r="BH53" s="59">
        <f>+BH17+C_Magazzino!BH17-C_Magazzino!BG17</f>
        <v>0</v>
      </c>
      <c r="BI53" s="59">
        <f>+BI17+C_Magazzino!BI17-C_Magazzino!BH17</f>
        <v>0</v>
      </c>
      <c r="BJ53" s="59">
        <f>+BJ17+C_Magazzino!BJ17-C_Magazzino!BI17</f>
        <v>0</v>
      </c>
      <c r="BK53" s="59">
        <f>+BK17+C_Magazzino!BK17-C_Magazzino!BJ17</f>
        <v>0</v>
      </c>
      <c r="BL53" s="59">
        <f>+BL17+C_Magazzino!BL17-C_Magazzino!BK17</f>
        <v>0</v>
      </c>
      <c r="BM53" s="59">
        <f>+BM17+C_Magazzino!BM17-C_Magazzino!BL17</f>
        <v>0</v>
      </c>
      <c r="BN53" s="59">
        <f>+BN17+C_Magazzino!BN17-C_Magazzino!BM17</f>
        <v>0</v>
      </c>
      <c r="BO53" s="59">
        <f>+BO17+C_Magazzino!BO17-C_Magazzino!BN17</f>
        <v>0</v>
      </c>
      <c r="BP53" s="59">
        <f>+BP17+C_Magazzino!BP17-C_Magazzino!BO17</f>
        <v>0</v>
      </c>
      <c r="BQ53" s="59">
        <f>+BQ17+C_Magazzino!BQ17-C_Magazzino!BP17</f>
        <v>0</v>
      </c>
      <c r="BR53" s="59">
        <f>+BR17+C_Magazzino!BR17-C_Magazzino!BQ17</f>
        <v>0</v>
      </c>
      <c r="BS53" s="59">
        <f>+BS17+C_Magazzino!BS17-C_Magazzino!BR17</f>
        <v>0</v>
      </c>
      <c r="BT53" s="59">
        <f>+BT17+C_Magazzino!BT17-C_Magazzino!BS17</f>
        <v>0</v>
      </c>
      <c r="BU53" s="59">
        <f>+BU17+C_Magazzino!BU17-C_Magazzino!BT17</f>
        <v>0</v>
      </c>
      <c r="BV53" s="59">
        <f>+BV17+C_Magazzino!BV17-C_Magazzino!BU17</f>
        <v>0</v>
      </c>
      <c r="BW53" s="59">
        <f>+BW17+C_Magazzino!BW17-C_Magazzino!BV17</f>
        <v>0</v>
      </c>
      <c r="BX53" s="59">
        <f>+BX17+C_Magazzino!BX17-C_Magazzino!BW17</f>
        <v>0</v>
      </c>
      <c r="BY53" s="59">
        <f>+BY17+C_Magazzino!BY17-C_Magazzino!BX17</f>
        <v>0</v>
      </c>
      <c r="BZ53" s="59">
        <f>+BZ17+C_Magazzino!BZ17-C_Magazzino!BY17</f>
        <v>0</v>
      </c>
      <c r="CA53" s="59">
        <f>+CA17+C_Magazzino!CA17-C_Magazzino!BZ17</f>
        <v>0</v>
      </c>
      <c r="CB53" s="59">
        <f>+CB17+C_Magazzino!CB17-C_Magazzino!CA17</f>
        <v>0</v>
      </c>
      <c r="CC53" s="59">
        <f>+CC17+C_Magazzino!CC17-C_Magazzino!CB17</f>
        <v>0</v>
      </c>
      <c r="CD53" s="59">
        <f>+CD17+C_Magazzino!CD17-C_Magazzino!CC17</f>
        <v>0</v>
      </c>
      <c r="CE53" s="59">
        <f>+CE17+C_Magazzino!CE17-C_Magazzino!CD17</f>
        <v>0</v>
      </c>
      <c r="CF53" s="59">
        <f>+CF17+C_Magazzino!CF17-C_Magazzino!CE17</f>
        <v>0</v>
      </c>
      <c r="CG53" s="59">
        <f>+CG17+C_Magazzino!CG17-C_Magazzino!CF17</f>
        <v>0</v>
      </c>
      <c r="CH53" s="59">
        <f>+CH17+C_Magazzino!CH17-C_Magazzino!CG17</f>
        <v>0</v>
      </c>
      <c r="CI53" s="59">
        <f>+CI17+C_Magazzino!CI17-C_Magazzino!CH17</f>
        <v>0</v>
      </c>
      <c r="CJ53" s="59">
        <f>+CJ17+C_Magazzino!CJ17-C_Magazzino!CI17</f>
        <v>0</v>
      </c>
      <c r="CK53" s="59">
        <f>+CK17+C_Magazzino!CK17-C_Magazzino!CJ17</f>
        <v>0</v>
      </c>
      <c r="CL53" s="59">
        <f>+CL17+C_Magazzino!CL17-C_Magazzino!CK17</f>
        <v>0</v>
      </c>
      <c r="CM53" s="59">
        <f>+CM17+C_Magazzino!CM17-C_Magazzino!CL17</f>
        <v>0</v>
      </c>
      <c r="CN53" s="59">
        <f>+CN17+C_Magazzino!CN17-C_Magazzino!CM17</f>
        <v>0</v>
      </c>
      <c r="CO53" s="59">
        <f>+CO17+C_Magazzino!CO17-C_Magazzino!CN17</f>
        <v>0</v>
      </c>
      <c r="CP53" s="59">
        <f>+CP17+C_Magazzino!CP17-C_Magazzino!CO17</f>
        <v>0</v>
      </c>
      <c r="CQ53" s="59">
        <f>+CQ17+C_Magazzino!CQ17-C_Magazzino!CP17</f>
        <v>0</v>
      </c>
      <c r="CR53" s="59">
        <f>+CR17+C_Magazzino!CR17-C_Magazzino!CQ17</f>
        <v>0</v>
      </c>
      <c r="CS53" s="59">
        <f>+CS17+C_Magazzino!CS17-C_Magazzino!CR17</f>
        <v>0</v>
      </c>
      <c r="CT53" s="59">
        <f>+CT17+C_Magazzino!CT17-C_Magazzino!CS17</f>
        <v>0</v>
      </c>
      <c r="CU53" s="59">
        <f>+CU17+C_Magazzino!CU17-C_Magazzino!CT17</f>
        <v>0</v>
      </c>
      <c r="CV53" s="59">
        <f>+CV17+C_Magazzino!CV17-C_Magazzino!CU17</f>
        <v>0</v>
      </c>
      <c r="CW53" s="59">
        <f>+CW17+C_Magazzino!CW17-C_Magazzino!CV17</f>
        <v>0</v>
      </c>
      <c r="CX53" s="59">
        <f>+CX17+C_Magazzino!CX17-C_Magazzino!CW17</f>
        <v>0</v>
      </c>
      <c r="CY53" s="59">
        <f>+CY17+C_Magazzino!CY17-C_Magazzino!CX17</f>
        <v>0</v>
      </c>
      <c r="CZ53" s="59">
        <f>+CZ17+C_Magazzino!CZ17-C_Magazzino!CY17</f>
        <v>0</v>
      </c>
      <c r="DA53" s="59">
        <f>+DA17+C_Magazzino!DA17-C_Magazzino!CZ17</f>
        <v>0</v>
      </c>
      <c r="DB53" s="59">
        <f>+DB17+C_Magazzino!DB17-C_Magazzino!DA17</f>
        <v>0</v>
      </c>
      <c r="DC53" s="59">
        <f>+DC17+C_Magazzino!DC17-C_Magazzino!DB17</f>
        <v>0</v>
      </c>
      <c r="DD53" s="59">
        <f>+DD17+C_Magazzino!DD17-C_Magazzino!DC17</f>
        <v>0</v>
      </c>
      <c r="DE53" s="59">
        <f>+DE17+C_Magazzino!DE17-C_Magazzino!DD17</f>
        <v>0</v>
      </c>
      <c r="DF53" s="59">
        <f>+DF17+C_Magazzino!DF17-C_Magazzino!DE17</f>
        <v>0</v>
      </c>
      <c r="DG53" s="59">
        <f>+DG17+C_Magazzino!DG17-C_Magazzino!DF17</f>
        <v>0</v>
      </c>
      <c r="DH53" s="59">
        <f>+DH17+C_Magazzino!DH17-C_Magazzino!DG17</f>
        <v>0</v>
      </c>
      <c r="DI53" s="59">
        <f>+DI17+C_Magazzino!DI17-C_Magazzino!DH17</f>
        <v>0</v>
      </c>
      <c r="DJ53" s="59">
        <f>+DJ17+C_Magazzino!DJ17-C_Magazzino!DI17</f>
        <v>0</v>
      </c>
      <c r="DK53" s="59">
        <f>+DK17+C_Magazzino!DK17-C_Magazzino!DJ17</f>
        <v>0</v>
      </c>
      <c r="DL53" s="59">
        <f>+DL17+C_Magazzino!DL17-C_Magazzino!DK17</f>
        <v>0</v>
      </c>
      <c r="DM53" s="59">
        <f>+DM17+C_Magazzino!DM17-C_Magazzino!DL17</f>
        <v>0</v>
      </c>
      <c r="DN53" s="59">
        <f>+DN17+C_Magazzino!DN17-C_Magazzino!DM17</f>
        <v>0</v>
      </c>
      <c r="DO53" s="59">
        <f>+DO17+C_Magazzino!DO17-C_Magazzino!DN17</f>
        <v>0</v>
      </c>
      <c r="DP53" s="59">
        <f>+DP17+C_Magazzino!DP17-C_Magazzino!DO17</f>
        <v>0</v>
      </c>
      <c r="DQ53" s="59">
        <f>+DQ17+C_Magazzino!DQ17-C_Magazzino!DP17</f>
        <v>0</v>
      </c>
      <c r="DR53" s="59">
        <f>+DR17+C_Magazzino!DR17-C_Magazzino!DQ17</f>
        <v>0</v>
      </c>
      <c r="DS53" s="59">
        <f>+DS17+C_Magazzino!DS17-C_Magazzino!DR17</f>
        <v>0</v>
      </c>
      <c r="DT53" s="59">
        <f>+DT17+C_Magazzino!DT17-C_Magazzino!DS17</f>
        <v>0</v>
      </c>
      <c r="DU53" s="59">
        <f>+DU17+C_Magazzino!DU17-C_Magazzino!DT17</f>
        <v>0</v>
      </c>
      <c r="DV53" s="59">
        <f>+DV17+C_Magazzino!DV17-C_Magazzino!DU17</f>
        <v>0</v>
      </c>
      <c r="DW53" s="59">
        <f>+DW17+C_Magazzino!DW17-C_Magazzino!DV17</f>
        <v>0</v>
      </c>
    </row>
    <row r="54" spans="3:127" ht="16.5" thickTop="1" thickBot="1" x14ac:dyDescent="0.3">
      <c r="C54" s="119">
        <f>+I_Vendite!C16</f>
        <v>0</v>
      </c>
      <c r="H54" s="59">
        <f>+H18+C_Magazzino!H18</f>
        <v>0</v>
      </c>
      <c r="I54" s="59">
        <f>+I18+C_Magazzino!I18-C_Magazzino!H18</f>
        <v>0</v>
      </c>
      <c r="J54" s="59">
        <f>+J18+C_Magazzino!J18-C_Magazzino!I18</f>
        <v>0</v>
      </c>
      <c r="K54" s="59">
        <f>+K18+C_Magazzino!K18-C_Magazzino!J18</f>
        <v>0</v>
      </c>
      <c r="L54" s="59">
        <f>+L18+C_Magazzino!L18-C_Magazzino!K18</f>
        <v>0</v>
      </c>
      <c r="M54" s="59">
        <f>+M18+C_Magazzino!M18-C_Magazzino!L18</f>
        <v>0</v>
      </c>
      <c r="N54" s="59">
        <f>+N18+C_Magazzino!N18-C_Magazzino!M18</f>
        <v>0</v>
      </c>
      <c r="O54" s="59">
        <f>+O18+C_Magazzino!O18-C_Magazzino!N18</f>
        <v>0</v>
      </c>
      <c r="P54" s="59">
        <f>+P18+C_Magazzino!P18-C_Magazzino!O18</f>
        <v>0</v>
      </c>
      <c r="Q54" s="59">
        <f>+Q18+C_Magazzino!Q18-C_Magazzino!P18</f>
        <v>0</v>
      </c>
      <c r="R54" s="59">
        <f>+R18+C_Magazzino!R18-C_Magazzino!Q18</f>
        <v>0</v>
      </c>
      <c r="S54" s="59">
        <f>+S18+C_Magazzino!S18-C_Magazzino!R18</f>
        <v>0</v>
      </c>
      <c r="T54" s="59">
        <f>+T18+C_Magazzino!T18-C_Magazzino!S18</f>
        <v>0</v>
      </c>
      <c r="U54" s="59">
        <f>+U18+C_Magazzino!U18-C_Magazzino!T18</f>
        <v>0</v>
      </c>
      <c r="V54" s="59">
        <f>+V18+C_Magazzino!V18-C_Magazzino!U18</f>
        <v>0</v>
      </c>
      <c r="W54" s="59">
        <f>+W18+C_Magazzino!W18-C_Magazzino!V18</f>
        <v>0</v>
      </c>
      <c r="X54" s="59">
        <f>+X18+C_Magazzino!X18-C_Magazzino!W18</f>
        <v>0</v>
      </c>
      <c r="Y54" s="59">
        <f>+Y18+C_Magazzino!Y18-C_Magazzino!X18</f>
        <v>0</v>
      </c>
      <c r="Z54" s="59">
        <f>+Z18+C_Magazzino!Z18-C_Magazzino!Y18</f>
        <v>0</v>
      </c>
      <c r="AA54" s="59">
        <f>+AA18+C_Magazzino!AA18-C_Magazzino!Z18</f>
        <v>0</v>
      </c>
      <c r="AB54" s="59">
        <f>+AB18+C_Magazzino!AB18-C_Magazzino!AA18</f>
        <v>0</v>
      </c>
      <c r="AC54" s="59">
        <f>+AC18+C_Magazzino!AC18-C_Magazzino!AB18</f>
        <v>0</v>
      </c>
      <c r="AD54" s="59">
        <f>+AD18+C_Magazzino!AD18-C_Magazzino!AC18</f>
        <v>0</v>
      </c>
      <c r="AE54" s="59">
        <f>+AE18+C_Magazzino!AE18-C_Magazzino!AD18</f>
        <v>0</v>
      </c>
      <c r="AF54" s="59">
        <f>+AF18+C_Magazzino!AF18-C_Magazzino!AE18</f>
        <v>0</v>
      </c>
      <c r="AG54" s="59">
        <f>+AG18+C_Magazzino!AG18-C_Magazzino!AF18</f>
        <v>0</v>
      </c>
      <c r="AH54" s="59">
        <f>+AH18+C_Magazzino!AH18-C_Magazzino!AG18</f>
        <v>0</v>
      </c>
      <c r="AI54" s="59">
        <f>+AI18+C_Magazzino!AI18-C_Magazzino!AH18</f>
        <v>0</v>
      </c>
      <c r="AJ54" s="59">
        <f>+AJ18+C_Magazzino!AJ18-C_Magazzino!AI18</f>
        <v>0</v>
      </c>
      <c r="AK54" s="59">
        <f>+AK18+C_Magazzino!AK18-C_Magazzino!AJ18</f>
        <v>0</v>
      </c>
      <c r="AL54" s="59">
        <f>+AL18+C_Magazzino!AL18-C_Magazzino!AK18</f>
        <v>0</v>
      </c>
      <c r="AM54" s="59">
        <f>+AM18+C_Magazzino!AM18-C_Magazzino!AL18</f>
        <v>0</v>
      </c>
      <c r="AN54" s="59">
        <f>+AN18+C_Magazzino!AN18-C_Magazzino!AM18</f>
        <v>0</v>
      </c>
      <c r="AO54" s="59">
        <f>+AO18+C_Magazzino!AO18-C_Magazzino!AN18</f>
        <v>0</v>
      </c>
      <c r="AP54" s="59">
        <f>+AP18+C_Magazzino!AP18-C_Magazzino!AO18</f>
        <v>0</v>
      </c>
      <c r="AQ54" s="59">
        <f>+AQ18+C_Magazzino!AQ18-C_Magazzino!AP18</f>
        <v>0</v>
      </c>
      <c r="AR54" s="59">
        <f>+AR18+C_Magazzino!AR18-C_Magazzino!AQ18</f>
        <v>0</v>
      </c>
      <c r="AS54" s="59">
        <f>+AS18+C_Magazzino!AS18-C_Magazzino!AR18</f>
        <v>0</v>
      </c>
      <c r="AT54" s="59">
        <f>+AT18+C_Magazzino!AT18-C_Magazzino!AS18</f>
        <v>0</v>
      </c>
      <c r="AU54" s="59">
        <f>+AU18+C_Magazzino!AU18-C_Magazzino!AT18</f>
        <v>0</v>
      </c>
      <c r="AV54" s="59">
        <f>+AV18+C_Magazzino!AV18-C_Magazzino!AU18</f>
        <v>0</v>
      </c>
      <c r="AW54" s="59">
        <f>+AW18+C_Magazzino!AW18-C_Magazzino!AV18</f>
        <v>0</v>
      </c>
      <c r="AX54" s="59">
        <f>+AX18+C_Magazzino!AX18-C_Magazzino!AW18</f>
        <v>0</v>
      </c>
      <c r="AY54" s="59">
        <f>+AY18+C_Magazzino!AY18-C_Magazzino!AX18</f>
        <v>0</v>
      </c>
      <c r="AZ54" s="59">
        <f>+AZ18+C_Magazzino!AZ18-C_Magazzino!AY18</f>
        <v>0</v>
      </c>
      <c r="BA54" s="59">
        <f>+BA18+C_Magazzino!BA18-C_Magazzino!AZ18</f>
        <v>0</v>
      </c>
      <c r="BB54" s="59">
        <f>+BB18+C_Magazzino!BB18-C_Magazzino!BA18</f>
        <v>0</v>
      </c>
      <c r="BC54" s="59">
        <f>+BC18+C_Magazzino!BC18-C_Magazzino!BB18</f>
        <v>0</v>
      </c>
      <c r="BD54" s="59">
        <f>+BD18+C_Magazzino!BD18-C_Magazzino!BC18</f>
        <v>0</v>
      </c>
      <c r="BE54" s="59">
        <f>+BE18+C_Magazzino!BE18-C_Magazzino!BD18</f>
        <v>0</v>
      </c>
      <c r="BF54" s="59">
        <f>+BF18+C_Magazzino!BF18-C_Magazzino!BE18</f>
        <v>0</v>
      </c>
      <c r="BG54" s="59">
        <f>+BG18+C_Magazzino!BG18-C_Magazzino!BF18</f>
        <v>0</v>
      </c>
      <c r="BH54" s="59">
        <f>+BH18+C_Magazzino!BH18-C_Magazzino!BG18</f>
        <v>0</v>
      </c>
      <c r="BI54" s="59">
        <f>+BI18+C_Magazzino!BI18-C_Magazzino!BH18</f>
        <v>0</v>
      </c>
      <c r="BJ54" s="59">
        <f>+BJ18+C_Magazzino!BJ18-C_Magazzino!BI18</f>
        <v>0</v>
      </c>
      <c r="BK54" s="59">
        <f>+BK18+C_Magazzino!BK18-C_Magazzino!BJ18</f>
        <v>0</v>
      </c>
      <c r="BL54" s="59">
        <f>+BL18+C_Magazzino!BL18-C_Magazzino!BK18</f>
        <v>0</v>
      </c>
      <c r="BM54" s="59">
        <f>+BM18+C_Magazzino!BM18-C_Magazzino!BL18</f>
        <v>0</v>
      </c>
      <c r="BN54" s="59">
        <f>+BN18+C_Magazzino!BN18-C_Magazzino!BM18</f>
        <v>0</v>
      </c>
      <c r="BO54" s="59">
        <f>+BO18+C_Magazzino!BO18-C_Magazzino!BN18</f>
        <v>0</v>
      </c>
      <c r="BP54" s="59">
        <f>+BP18+C_Magazzino!BP18-C_Magazzino!BO18</f>
        <v>0</v>
      </c>
      <c r="BQ54" s="59">
        <f>+BQ18+C_Magazzino!BQ18-C_Magazzino!BP18</f>
        <v>0</v>
      </c>
      <c r="BR54" s="59">
        <f>+BR18+C_Magazzino!BR18-C_Magazzino!BQ18</f>
        <v>0</v>
      </c>
      <c r="BS54" s="59">
        <f>+BS18+C_Magazzino!BS18-C_Magazzino!BR18</f>
        <v>0</v>
      </c>
      <c r="BT54" s="59">
        <f>+BT18+C_Magazzino!BT18-C_Magazzino!BS18</f>
        <v>0</v>
      </c>
      <c r="BU54" s="59">
        <f>+BU18+C_Magazzino!BU18-C_Magazzino!BT18</f>
        <v>0</v>
      </c>
      <c r="BV54" s="59">
        <f>+BV18+C_Magazzino!BV18-C_Magazzino!BU18</f>
        <v>0</v>
      </c>
      <c r="BW54" s="59">
        <f>+BW18+C_Magazzino!BW18-C_Magazzino!BV18</f>
        <v>0</v>
      </c>
      <c r="BX54" s="59">
        <f>+BX18+C_Magazzino!BX18-C_Magazzino!BW18</f>
        <v>0</v>
      </c>
      <c r="BY54" s="59">
        <f>+BY18+C_Magazzino!BY18-C_Magazzino!BX18</f>
        <v>0</v>
      </c>
      <c r="BZ54" s="59">
        <f>+BZ18+C_Magazzino!BZ18-C_Magazzino!BY18</f>
        <v>0</v>
      </c>
      <c r="CA54" s="59">
        <f>+CA18+C_Magazzino!CA18-C_Magazzino!BZ18</f>
        <v>0</v>
      </c>
      <c r="CB54" s="59">
        <f>+CB18+C_Magazzino!CB18-C_Magazzino!CA18</f>
        <v>0</v>
      </c>
      <c r="CC54" s="59">
        <f>+CC18+C_Magazzino!CC18-C_Magazzino!CB18</f>
        <v>0</v>
      </c>
      <c r="CD54" s="59">
        <f>+CD18+C_Magazzino!CD18-C_Magazzino!CC18</f>
        <v>0</v>
      </c>
      <c r="CE54" s="59">
        <f>+CE18+C_Magazzino!CE18-C_Magazzino!CD18</f>
        <v>0</v>
      </c>
      <c r="CF54" s="59">
        <f>+CF18+C_Magazzino!CF18-C_Magazzino!CE18</f>
        <v>0</v>
      </c>
      <c r="CG54" s="59">
        <f>+CG18+C_Magazzino!CG18-C_Magazzino!CF18</f>
        <v>0</v>
      </c>
      <c r="CH54" s="59">
        <f>+CH18+C_Magazzino!CH18-C_Magazzino!CG18</f>
        <v>0</v>
      </c>
      <c r="CI54" s="59">
        <f>+CI18+C_Magazzino!CI18-C_Magazzino!CH18</f>
        <v>0</v>
      </c>
      <c r="CJ54" s="59">
        <f>+CJ18+C_Magazzino!CJ18-C_Magazzino!CI18</f>
        <v>0</v>
      </c>
      <c r="CK54" s="59">
        <f>+CK18+C_Magazzino!CK18-C_Magazzino!CJ18</f>
        <v>0</v>
      </c>
      <c r="CL54" s="59">
        <f>+CL18+C_Magazzino!CL18-C_Magazzino!CK18</f>
        <v>0</v>
      </c>
      <c r="CM54" s="59">
        <f>+CM18+C_Magazzino!CM18-C_Magazzino!CL18</f>
        <v>0</v>
      </c>
      <c r="CN54" s="59">
        <f>+CN18+C_Magazzino!CN18-C_Magazzino!CM18</f>
        <v>0</v>
      </c>
      <c r="CO54" s="59">
        <f>+CO18+C_Magazzino!CO18-C_Magazzino!CN18</f>
        <v>0</v>
      </c>
      <c r="CP54" s="59">
        <f>+CP18+C_Magazzino!CP18-C_Magazzino!CO18</f>
        <v>0</v>
      </c>
      <c r="CQ54" s="59">
        <f>+CQ18+C_Magazzino!CQ18-C_Magazzino!CP18</f>
        <v>0</v>
      </c>
      <c r="CR54" s="59">
        <f>+CR18+C_Magazzino!CR18-C_Magazzino!CQ18</f>
        <v>0</v>
      </c>
      <c r="CS54" s="59">
        <f>+CS18+C_Magazzino!CS18-C_Magazzino!CR18</f>
        <v>0</v>
      </c>
      <c r="CT54" s="59">
        <f>+CT18+C_Magazzino!CT18-C_Magazzino!CS18</f>
        <v>0</v>
      </c>
      <c r="CU54" s="59">
        <f>+CU18+C_Magazzino!CU18-C_Magazzino!CT18</f>
        <v>0</v>
      </c>
      <c r="CV54" s="59">
        <f>+CV18+C_Magazzino!CV18-C_Magazzino!CU18</f>
        <v>0</v>
      </c>
      <c r="CW54" s="59">
        <f>+CW18+C_Magazzino!CW18-C_Magazzino!CV18</f>
        <v>0</v>
      </c>
      <c r="CX54" s="59">
        <f>+CX18+C_Magazzino!CX18-C_Magazzino!CW18</f>
        <v>0</v>
      </c>
      <c r="CY54" s="59">
        <f>+CY18+C_Magazzino!CY18-C_Magazzino!CX18</f>
        <v>0</v>
      </c>
      <c r="CZ54" s="59">
        <f>+CZ18+C_Magazzino!CZ18-C_Magazzino!CY18</f>
        <v>0</v>
      </c>
      <c r="DA54" s="59">
        <f>+DA18+C_Magazzino!DA18-C_Magazzino!CZ18</f>
        <v>0</v>
      </c>
      <c r="DB54" s="59">
        <f>+DB18+C_Magazzino!DB18-C_Magazzino!DA18</f>
        <v>0</v>
      </c>
      <c r="DC54" s="59">
        <f>+DC18+C_Magazzino!DC18-C_Magazzino!DB18</f>
        <v>0</v>
      </c>
      <c r="DD54" s="59">
        <f>+DD18+C_Magazzino!DD18-C_Magazzino!DC18</f>
        <v>0</v>
      </c>
      <c r="DE54" s="59">
        <f>+DE18+C_Magazzino!DE18-C_Magazzino!DD18</f>
        <v>0</v>
      </c>
      <c r="DF54" s="59">
        <f>+DF18+C_Magazzino!DF18-C_Magazzino!DE18</f>
        <v>0</v>
      </c>
      <c r="DG54" s="59">
        <f>+DG18+C_Magazzino!DG18-C_Magazzino!DF18</f>
        <v>0</v>
      </c>
      <c r="DH54" s="59">
        <f>+DH18+C_Magazzino!DH18-C_Magazzino!DG18</f>
        <v>0</v>
      </c>
      <c r="DI54" s="59">
        <f>+DI18+C_Magazzino!DI18-C_Magazzino!DH18</f>
        <v>0</v>
      </c>
      <c r="DJ54" s="59">
        <f>+DJ18+C_Magazzino!DJ18-C_Magazzino!DI18</f>
        <v>0</v>
      </c>
      <c r="DK54" s="59">
        <f>+DK18+C_Magazzino!DK18-C_Magazzino!DJ18</f>
        <v>0</v>
      </c>
      <c r="DL54" s="59">
        <f>+DL18+C_Magazzino!DL18-C_Magazzino!DK18</f>
        <v>0</v>
      </c>
      <c r="DM54" s="59">
        <f>+DM18+C_Magazzino!DM18-C_Magazzino!DL18</f>
        <v>0</v>
      </c>
      <c r="DN54" s="59">
        <f>+DN18+C_Magazzino!DN18-C_Magazzino!DM18</f>
        <v>0</v>
      </c>
      <c r="DO54" s="59">
        <f>+DO18+C_Magazzino!DO18-C_Magazzino!DN18</f>
        <v>0</v>
      </c>
      <c r="DP54" s="59">
        <f>+DP18+C_Magazzino!DP18-C_Magazzino!DO18</f>
        <v>0</v>
      </c>
      <c r="DQ54" s="59">
        <f>+DQ18+C_Magazzino!DQ18-C_Magazzino!DP18</f>
        <v>0</v>
      </c>
      <c r="DR54" s="59">
        <f>+DR18+C_Magazzino!DR18-C_Magazzino!DQ18</f>
        <v>0</v>
      </c>
      <c r="DS54" s="59">
        <f>+DS18+C_Magazzino!DS18-C_Magazzino!DR18</f>
        <v>0</v>
      </c>
      <c r="DT54" s="59">
        <f>+DT18+C_Magazzino!DT18-C_Magazzino!DS18</f>
        <v>0</v>
      </c>
      <c r="DU54" s="59">
        <f>+DU18+C_Magazzino!DU18-C_Magazzino!DT18</f>
        <v>0</v>
      </c>
      <c r="DV54" s="59">
        <f>+DV18+C_Magazzino!DV18-C_Magazzino!DU18</f>
        <v>0</v>
      </c>
      <c r="DW54" s="59">
        <f>+DW18+C_Magazzino!DW18-C_Magazzino!DV18</f>
        <v>0</v>
      </c>
    </row>
    <row r="55" spans="3:127" ht="16.5" thickTop="1" thickBot="1" x14ac:dyDescent="0.3">
      <c r="C55" s="119">
        <f>+I_Vendite!C17</f>
        <v>0</v>
      </c>
      <c r="H55" s="59">
        <f>+H19+C_Magazzino!H19</f>
        <v>0</v>
      </c>
      <c r="I55" s="59">
        <f>+I19+C_Magazzino!I19-C_Magazzino!H19</f>
        <v>0</v>
      </c>
      <c r="J55" s="59">
        <f>+J19+C_Magazzino!J19-C_Magazzino!I19</f>
        <v>0</v>
      </c>
      <c r="K55" s="59">
        <f>+K19+C_Magazzino!K19-C_Magazzino!J19</f>
        <v>0</v>
      </c>
      <c r="L55" s="59">
        <f>+L19+C_Magazzino!L19-C_Magazzino!K19</f>
        <v>0</v>
      </c>
      <c r="M55" s="59">
        <f>+M19+C_Magazzino!M19-C_Magazzino!L19</f>
        <v>0</v>
      </c>
      <c r="N55" s="59">
        <f>+N19+C_Magazzino!N19-C_Magazzino!M19</f>
        <v>0</v>
      </c>
      <c r="O55" s="59">
        <f>+O19+C_Magazzino!O19-C_Magazzino!N19</f>
        <v>0</v>
      </c>
      <c r="P55" s="59">
        <f>+P19+C_Magazzino!P19-C_Magazzino!O19</f>
        <v>0</v>
      </c>
      <c r="Q55" s="59">
        <f>+Q19+C_Magazzino!Q19-C_Magazzino!P19</f>
        <v>0</v>
      </c>
      <c r="R55" s="59">
        <f>+R19+C_Magazzino!R19-C_Magazzino!Q19</f>
        <v>0</v>
      </c>
      <c r="S55" s="59">
        <f>+S19+C_Magazzino!S19-C_Magazzino!R19</f>
        <v>0</v>
      </c>
      <c r="T55" s="59">
        <f>+T19+C_Magazzino!T19-C_Magazzino!S19</f>
        <v>0</v>
      </c>
      <c r="U55" s="59">
        <f>+U19+C_Magazzino!U19-C_Magazzino!T19</f>
        <v>0</v>
      </c>
      <c r="V55" s="59">
        <f>+V19+C_Magazzino!V19-C_Magazzino!U19</f>
        <v>0</v>
      </c>
      <c r="W55" s="59">
        <f>+W19+C_Magazzino!W19-C_Magazzino!V19</f>
        <v>0</v>
      </c>
      <c r="X55" s="59">
        <f>+X19+C_Magazzino!X19-C_Magazzino!W19</f>
        <v>0</v>
      </c>
      <c r="Y55" s="59">
        <f>+Y19+C_Magazzino!Y19-C_Magazzino!X19</f>
        <v>0</v>
      </c>
      <c r="Z55" s="59">
        <f>+Z19+C_Magazzino!Z19-C_Magazzino!Y19</f>
        <v>0</v>
      </c>
      <c r="AA55" s="59">
        <f>+AA19+C_Magazzino!AA19-C_Magazzino!Z19</f>
        <v>0</v>
      </c>
      <c r="AB55" s="59">
        <f>+AB19+C_Magazzino!AB19-C_Magazzino!AA19</f>
        <v>0</v>
      </c>
      <c r="AC55" s="59">
        <f>+AC19+C_Magazzino!AC19-C_Magazzino!AB19</f>
        <v>0</v>
      </c>
      <c r="AD55" s="59">
        <f>+AD19+C_Magazzino!AD19-C_Magazzino!AC19</f>
        <v>0</v>
      </c>
      <c r="AE55" s="59">
        <f>+AE19+C_Magazzino!AE19-C_Magazzino!AD19</f>
        <v>0</v>
      </c>
      <c r="AF55" s="59">
        <f>+AF19+C_Magazzino!AF19-C_Magazzino!AE19</f>
        <v>0</v>
      </c>
      <c r="AG55" s="59">
        <f>+AG19+C_Magazzino!AG19-C_Magazzino!AF19</f>
        <v>0</v>
      </c>
      <c r="AH55" s="59">
        <f>+AH19+C_Magazzino!AH19-C_Magazzino!AG19</f>
        <v>0</v>
      </c>
      <c r="AI55" s="59">
        <f>+AI19+C_Magazzino!AI19-C_Magazzino!AH19</f>
        <v>0</v>
      </c>
      <c r="AJ55" s="59">
        <f>+AJ19+C_Magazzino!AJ19-C_Magazzino!AI19</f>
        <v>0</v>
      </c>
      <c r="AK55" s="59">
        <f>+AK19+C_Magazzino!AK19-C_Magazzino!AJ19</f>
        <v>0</v>
      </c>
      <c r="AL55" s="59">
        <f>+AL19+C_Magazzino!AL19-C_Magazzino!AK19</f>
        <v>0</v>
      </c>
      <c r="AM55" s="59">
        <f>+AM19+C_Magazzino!AM19-C_Magazzino!AL19</f>
        <v>0</v>
      </c>
      <c r="AN55" s="59">
        <f>+AN19+C_Magazzino!AN19-C_Magazzino!AM19</f>
        <v>0</v>
      </c>
      <c r="AO55" s="59">
        <f>+AO19+C_Magazzino!AO19-C_Magazzino!AN19</f>
        <v>0</v>
      </c>
      <c r="AP55" s="59">
        <f>+AP19+C_Magazzino!AP19-C_Magazzino!AO19</f>
        <v>0</v>
      </c>
      <c r="AQ55" s="59">
        <f>+AQ19+C_Magazzino!AQ19-C_Magazzino!AP19</f>
        <v>0</v>
      </c>
      <c r="AR55" s="59">
        <f>+AR19+C_Magazzino!AR19-C_Magazzino!AQ19</f>
        <v>0</v>
      </c>
      <c r="AS55" s="59">
        <f>+AS19+C_Magazzino!AS19-C_Magazzino!AR19</f>
        <v>0</v>
      </c>
      <c r="AT55" s="59">
        <f>+AT19+C_Magazzino!AT19-C_Magazzino!AS19</f>
        <v>0</v>
      </c>
      <c r="AU55" s="59">
        <f>+AU19+C_Magazzino!AU19-C_Magazzino!AT19</f>
        <v>0</v>
      </c>
      <c r="AV55" s="59">
        <f>+AV19+C_Magazzino!AV19-C_Magazzino!AU19</f>
        <v>0</v>
      </c>
      <c r="AW55" s="59">
        <f>+AW19+C_Magazzino!AW19-C_Magazzino!AV19</f>
        <v>0</v>
      </c>
      <c r="AX55" s="59">
        <f>+AX19+C_Magazzino!AX19-C_Magazzino!AW19</f>
        <v>0</v>
      </c>
      <c r="AY55" s="59">
        <f>+AY19+C_Magazzino!AY19-C_Magazzino!AX19</f>
        <v>0</v>
      </c>
      <c r="AZ55" s="59">
        <f>+AZ19+C_Magazzino!AZ19-C_Magazzino!AY19</f>
        <v>0</v>
      </c>
      <c r="BA55" s="59">
        <f>+BA19+C_Magazzino!BA19-C_Magazzino!AZ19</f>
        <v>0</v>
      </c>
      <c r="BB55" s="59">
        <f>+BB19+C_Magazzino!BB19-C_Magazzino!BA19</f>
        <v>0</v>
      </c>
      <c r="BC55" s="59">
        <f>+BC19+C_Magazzino!BC19-C_Magazzino!BB19</f>
        <v>0</v>
      </c>
      <c r="BD55" s="59">
        <f>+BD19+C_Magazzino!BD19-C_Magazzino!BC19</f>
        <v>0</v>
      </c>
      <c r="BE55" s="59">
        <f>+BE19+C_Magazzino!BE19-C_Magazzino!BD19</f>
        <v>0</v>
      </c>
      <c r="BF55" s="59">
        <f>+BF19+C_Magazzino!BF19-C_Magazzino!BE19</f>
        <v>0</v>
      </c>
      <c r="BG55" s="59">
        <f>+BG19+C_Magazzino!BG19-C_Magazzino!BF19</f>
        <v>0</v>
      </c>
      <c r="BH55" s="59">
        <f>+BH19+C_Magazzino!BH19-C_Magazzino!BG19</f>
        <v>0</v>
      </c>
      <c r="BI55" s="59">
        <f>+BI19+C_Magazzino!BI19-C_Magazzino!BH19</f>
        <v>0</v>
      </c>
      <c r="BJ55" s="59">
        <f>+BJ19+C_Magazzino!BJ19-C_Magazzino!BI19</f>
        <v>0</v>
      </c>
      <c r="BK55" s="59">
        <f>+BK19+C_Magazzino!BK19-C_Magazzino!BJ19</f>
        <v>0</v>
      </c>
      <c r="BL55" s="59">
        <f>+BL19+C_Magazzino!BL19-C_Magazzino!BK19</f>
        <v>0</v>
      </c>
      <c r="BM55" s="59">
        <f>+BM19+C_Magazzino!BM19-C_Magazzino!BL19</f>
        <v>0</v>
      </c>
      <c r="BN55" s="59">
        <f>+BN19+C_Magazzino!BN19-C_Magazzino!BM19</f>
        <v>0</v>
      </c>
      <c r="BO55" s="59">
        <f>+BO19+C_Magazzino!BO19-C_Magazzino!BN19</f>
        <v>0</v>
      </c>
      <c r="BP55" s="59">
        <f>+BP19+C_Magazzino!BP19-C_Magazzino!BO19</f>
        <v>0</v>
      </c>
      <c r="BQ55" s="59">
        <f>+BQ19+C_Magazzino!BQ19-C_Magazzino!BP19</f>
        <v>0</v>
      </c>
      <c r="BR55" s="59">
        <f>+BR19+C_Magazzino!BR19-C_Magazzino!BQ19</f>
        <v>0</v>
      </c>
      <c r="BS55" s="59">
        <f>+BS19+C_Magazzino!BS19-C_Magazzino!BR19</f>
        <v>0</v>
      </c>
      <c r="BT55" s="59">
        <f>+BT19+C_Magazzino!BT19-C_Magazzino!BS19</f>
        <v>0</v>
      </c>
      <c r="BU55" s="59">
        <f>+BU19+C_Magazzino!BU19-C_Magazzino!BT19</f>
        <v>0</v>
      </c>
      <c r="BV55" s="59">
        <f>+BV19+C_Magazzino!BV19-C_Magazzino!BU19</f>
        <v>0</v>
      </c>
      <c r="BW55" s="59">
        <f>+BW19+C_Magazzino!BW19-C_Magazzino!BV19</f>
        <v>0</v>
      </c>
      <c r="BX55" s="59">
        <f>+BX19+C_Magazzino!BX19-C_Magazzino!BW19</f>
        <v>0</v>
      </c>
      <c r="BY55" s="59">
        <f>+BY19+C_Magazzino!BY19-C_Magazzino!BX19</f>
        <v>0</v>
      </c>
      <c r="BZ55" s="59">
        <f>+BZ19+C_Magazzino!BZ19-C_Magazzino!BY19</f>
        <v>0</v>
      </c>
      <c r="CA55" s="59">
        <f>+CA19+C_Magazzino!CA19-C_Magazzino!BZ19</f>
        <v>0</v>
      </c>
      <c r="CB55" s="59">
        <f>+CB19+C_Magazzino!CB19-C_Magazzino!CA19</f>
        <v>0</v>
      </c>
      <c r="CC55" s="59">
        <f>+CC19+C_Magazzino!CC19-C_Magazzino!CB19</f>
        <v>0</v>
      </c>
      <c r="CD55" s="59">
        <f>+CD19+C_Magazzino!CD19-C_Magazzino!CC19</f>
        <v>0</v>
      </c>
      <c r="CE55" s="59">
        <f>+CE19+C_Magazzino!CE19-C_Magazzino!CD19</f>
        <v>0</v>
      </c>
      <c r="CF55" s="59">
        <f>+CF19+C_Magazzino!CF19-C_Magazzino!CE19</f>
        <v>0</v>
      </c>
      <c r="CG55" s="59">
        <f>+CG19+C_Magazzino!CG19-C_Magazzino!CF19</f>
        <v>0</v>
      </c>
      <c r="CH55" s="59">
        <f>+CH19+C_Magazzino!CH19-C_Magazzino!CG19</f>
        <v>0</v>
      </c>
      <c r="CI55" s="59">
        <f>+CI19+C_Magazzino!CI19-C_Magazzino!CH19</f>
        <v>0</v>
      </c>
      <c r="CJ55" s="59">
        <f>+CJ19+C_Magazzino!CJ19-C_Magazzino!CI19</f>
        <v>0</v>
      </c>
      <c r="CK55" s="59">
        <f>+CK19+C_Magazzino!CK19-C_Magazzino!CJ19</f>
        <v>0</v>
      </c>
      <c r="CL55" s="59">
        <f>+CL19+C_Magazzino!CL19-C_Magazzino!CK19</f>
        <v>0</v>
      </c>
      <c r="CM55" s="59">
        <f>+CM19+C_Magazzino!CM19-C_Magazzino!CL19</f>
        <v>0</v>
      </c>
      <c r="CN55" s="59">
        <f>+CN19+C_Magazzino!CN19-C_Magazzino!CM19</f>
        <v>0</v>
      </c>
      <c r="CO55" s="59">
        <f>+CO19+C_Magazzino!CO19-C_Magazzino!CN19</f>
        <v>0</v>
      </c>
      <c r="CP55" s="59">
        <f>+CP19+C_Magazzino!CP19-C_Magazzino!CO19</f>
        <v>0</v>
      </c>
      <c r="CQ55" s="59">
        <f>+CQ19+C_Magazzino!CQ19-C_Magazzino!CP19</f>
        <v>0</v>
      </c>
      <c r="CR55" s="59">
        <f>+CR19+C_Magazzino!CR19-C_Magazzino!CQ19</f>
        <v>0</v>
      </c>
      <c r="CS55" s="59">
        <f>+CS19+C_Magazzino!CS19-C_Magazzino!CR19</f>
        <v>0</v>
      </c>
      <c r="CT55" s="59">
        <f>+CT19+C_Magazzino!CT19-C_Magazzino!CS19</f>
        <v>0</v>
      </c>
      <c r="CU55" s="59">
        <f>+CU19+C_Magazzino!CU19-C_Magazzino!CT19</f>
        <v>0</v>
      </c>
      <c r="CV55" s="59">
        <f>+CV19+C_Magazzino!CV19-C_Magazzino!CU19</f>
        <v>0</v>
      </c>
      <c r="CW55" s="59">
        <f>+CW19+C_Magazzino!CW19-C_Magazzino!CV19</f>
        <v>0</v>
      </c>
      <c r="CX55" s="59">
        <f>+CX19+C_Magazzino!CX19-C_Magazzino!CW19</f>
        <v>0</v>
      </c>
      <c r="CY55" s="59">
        <f>+CY19+C_Magazzino!CY19-C_Magazzino!CX19</f>
        <v>0</v>
      </c>
      <c r="CZ55" s="59">
        <f>+CZ19+C_Magazzino!CZ19-C_Magazzino!CY19</f>
        <v>0</v>
      </c>
      <c r="DA55" s="59">
        <f>+DA19+C_Magazzino!DA19-C_Magazzino!CZ19</f>
        <v>0</v>
      </c>
      <c r="DB55" s="59">
        <f>+DB19+C_Magazzino!DB19-C_Magazzino!DA19</f>
        <v>0</v>
      </c>
      <c r="DC55" s="59">
        <f>+DC19+C_Magazzino!DC19-C_Magazzino!DB19</f>
        <v>0</v>
      </c>
      <c r="DD55" s="59">
        <f>+DD19+C_Magazzino!DD19-C_Magazzino!DC19</f>
        <v>0</v>
      </c>
      <c r="DE55" s="59">
        <f>+DE19+C_Magazzino!DE19-C_Magazzino!DD19</f>
        <v>0</v>
      </c>
      <c r="DF55" s="59">
        <f>+DF19+C_Magazzino!DF19-C_Magazzino!DE19</f>
        <v>0</v>
      </c>
      <c r="DG55" s="59">
        <f>+DG19+C_Magazzino!DG19-C_Magazzino!DF19</f>
        <v>0</v>
      </c>
      <c r="DH55" s="59">
        <f>+DH19+C_Magazzino!DH19-C_Magazzino!DG19</f>
        <v>0</v>
      </c>
      <c r="DI55" s="59">
        <f>+DI19+C_Magazzino!DI19-C_Magazzino!DH19</f>
        <v>0</v>
      </c>
      <c r="DJ55" s="59">
        <f>+DJ19+C_Magazzino!DJ19-C_Magazzino!DI19</f>
        <v>0</v>
      </c>
      <c r="DK55" s="59">
        <f>+DK19+C_Magazzino!DK19-C_Magazzino!DJ19</f>
        <v>0</v>
      </c>
      <c r="DL55" s="59">
        <f>+DL19+C_Magazzino!DL19-C_Magazzino!DK19</f>
        <v>0</v>
      </c>
      <c r="DM55" s="59">
        <f>+DM19+C_Magazzino!DM19-C_Magazzino!DL19</f>
        <v>0</v>
      </c>
      <c r="DN55" s="59">
        <f>+DN19+C_Magazzino!DN19-C_Magazzino!DM19</f>
        <v>0</v>
      </c>
      <c r="DO55" s="59">
        <f>+DO19+C_Magazzino!DO19-C_Magazzino!DN19</f>
        <v>0</v>
      </c>
      <c r="DP55" s="59">
        <f>+DP19+C_Magazzino!DP19-C_Magazzino!DO19</f>
        <v>0</v>
      </c>
      <c r="DQ55" s="59">
        <f>+DQ19+C_Magazzino!DQ19-C_Magazzino!DP19</f>
        <v>0</v>
      </c>
      <c r="DR55" s="59">
        <f>+DR19+C_Magazzino!DR19-C_Magazzino!DQ19</f>
        <v>0</v>
      </c>
      <c r="DS55" s="59">
        <f>+DS19+C_Magazzino!DS19-C_Magazzino!DR19</f>
        <v>0</v>
      </c>
      <c r="DT55" s="59">
        <f>+DT19+C_Magazzino!DT19-C_Magazzino!DS19</f>
        <v>0</v>
      </c>
      <c r="DU55" s="59">
        <f>+DU19+C_Magazzino!DU19-C_Magazzino!DT19</f>
        <v>0</v>
      </c>
      <c r="DV55" s="59">
        <f>+DV19+C_Magazzino!DV19-C_Magazzino!DU19</f>
        <v>0</v>
      </c>
      <c r="DW55" s="59">
        <f>+DW19+C_Magazzino!DW19-C_Magazzino!DV19</f>
        <v>0</v>
      </c>
    </row>
    <row r="56" spans="3:127" ht="16.5" thickTop="1" thickBot="1" x14ac:dyDescent="0.3">
      <c r="C56" s="119">
        <f>+I_Vendite!C18</f>
        <v>0</v>
      </c>
      <c r="H56" s="59">
        <f>+H20+C_Magazzino!H20</f>
        <v>0</v>
      </c>
      <c r="I56" s="59">
        <f>+I20+C_Magazzino!I20-C_Magazzino!H20</f>
        <v>0</v>
      </c>
      <c r="J56" s="59">
        <f>+J20+C_Magazzino!J20-C_Magazzino!I20</f>
        <v>0</v>
      </c>
      <c r="K56" s="59">
        <f>+K20+C_Magazzino!K20-C_Magazzino!J20</f>
        <v>0</v>
      </c>
      <c r="L56" s="59">
        <f>+L20+C_Magazzino!L20-C_Magazzino!K20</f>
        <v>0</v>
      </c>
      <c r="M56" s="59">
        <f>+M20+C_Magazzino!M20-C_Magazzino!L20</f>
        <v>0</v>
      </c>
      <c r="N56" s="59">
        <f>+N20+C_Magazzino!N20-C_Magazzino!M20</f>
        <v>0</v>
      </c>
      <c r="O56" s="59">
        <f>+O20+C_Magazzino!O20-C_Magazzino!N20</f>
        <v>0</v>
      </c>
      <c r="P56" s="59">
        <f>+P20+C_Magazzino!P20-C_Magazzino!O20</f>
        <v>0</v>
      </c>
      <c r="Q56" s="59">
        <f>+Q20+C_Magazzino!Q20-C_Magazzino!P20</f>
        <v>0</v>
      </c>
      <c r="R56" s="59">
        <f>+R20+C_Magazzino!R20-C_Magazzino!Q20</f>
        <v>0</v>
      </c>
      <c r="S56" s="59">
        <f>+S20+C_Magazzino!S20-C_Magazzino!R20</f>
        <v>0</v>
      </c>
      <c r="T56" s="59">
        <f>+T20+C_Magazzino!T20-C_Magazzino!S20</f>
        <v>0</v>
      </c>
      <c r="U56" s="59">
        <f>+U20+C_Magazzino!U20-C_Magazzino!T20</f>
        <v>0</v>
      </c>
      <c r="V56" s="59">
        <f>+V20+C_Magazzino!V20-C_Magazzino!U20</f>
        <v>0</v>
      </c>
      <c r="W56" s="59">
        <f>+W20+C_Magazzino!W20-C_Magazzino!V20</f>
        <v>0</v>
      </c>
      <c r="X56" s="59">
        <f>+X20+C_Magazzino!X20-C_Magazzino!W20</f>
        <v>0</v>
      </c>
      <c r="Y56" s="59">
        <f>+Y20+C_Magazzino!Y20-C_Magazzino!X20</f>
        <v>0</v>
      </c>
      <c r="Z56" s="59">
        <f>+Z20+C_Magazzino!Z20-C_Magazzino!Y20</f>
        <v>0</v>
      </c>
      <c r="AA56" s="59">
        <f>+AA20+C_Magazzino!AA20-C_Magazzino!Z20</f>
        <v>0</v>
      </c>
      <c r="AB56" s="59">
        <f>+AB20+C_Magazzino!AB20-C_Magazzino!AA20</f>
        <v>0</v>
      </c>
      <c r="AC56" s="59">
        <f>+AC20+C_Magazzino!AC20-C_Magazzino!AB20</f>
        <v>0</v>
      </c>
      <c r="AD56" s="59">
        <f>+AD20+C_Magazzino!AD20-C_Magazzino!AC20</f>
        <v>0</v>
      </c>
      <c r="AE56" s="59">
        <f>+AE20+C_Magazzino!AE20-C_Magazzino!AD20</f>
        <v>0</v>
      </c>
      <c r="AF56" s="59">
        <f>+AF20+C_Magazzino!AF20-C_Magazzino!AE20</f>
        <v>0</v>
      </c>
      <c r="AG56" s="59">
        <f>+AG20+C_Magazzino!AG20-C_Magazzino!AF20</f>
        <v>0</v>
      </c>
      <c r="AH56" s="59">
        <f>+AH20+C_Magazzino!AH20-C_Magazzino!AG20</f>
        <v>0</v>
      </c>
      <c r="AI56" s="59">
        <f>+AI20+C_Magazzino!AI20-C_Magazzino!AH20</f>
        <v>0</v>
      </c>
      <c r="AJ56" s="59">
        <f>+AJ20+C_Magazzino!AJ20-C_Magazzino!AI20</f>
        <v>0</v>
      </c>
      <c r="AK56" s="59">
        <f>+AK20+C_Magazzino!AK20-C_Magazzino!AJ20</f>
        <v>0</v>
      </c>
      <c r="AL56" s="59">
        <f>+AL20+C_Magazzino!AL20-C_Magazzino!AK20</f>
        <v>0</v>
      </c>
      <c r="AM56" s="59">
        <f>+AM20+C_Magazzino!AM20-C_Magazzino!AL20</f>
        <v>0</v>
      </c>
      <c r="AN56" s="59">
        <f>+AN20+C_Magazzino!AN20-C_Magazzino!AM20</f>
        <v>0</v>
      </c>
      <c r="AO56" s="59">
        <f>+AO20+C_Magazzino!AO20-C_Magazzino!AN20</f>
        <v>0</v>
      </c>
      <c r="AP56" s="59">
        <f>+AP20+C_Magazzino!AP20-C_Magazzino!AO20</f>
        <v>0</v>
      </c>
      <c r="AQ56" s="59">
        <f>+AQ20+C_Magazzino!AQ20-C_Magazzino!AP20</f>
        <v>0</v>
      </c>
      <c r="AR56" s="59">
        <f>+AR20+C_Magazzino!AR20-C_Magazzino!AQ20</f>
        <v>0</v>
      </c>
      <c r="AS56" s="59">
        <f>+AS20+C_Magazzino!AS20-C_Magazzino!AR20</f>
        <v>0</v>
      </c>
      <c r="AT56" s="59">
        <f>+AT20+C_Magazzino!AT20-C_Magazzino!AS20</f>
        <v>0</v>
      </c>
      <c r="AU56" s="59">
        <f>+AU20+C_Magazzino!AU20-C_Magazzino!AT20</f>
        <v>0</v>
      </c>
      <c r="AV56" s="59">
        <f>+AV20+C_Magazzino!AV20-C_Magazzino!AU20</f>
        <v>0</v>
      </c>
      <c r="AW56" s="59">
        <f>+AW20+C_Magazzino!AW20-C_Magazzino!AV20</f>
        <v>0</v>
      </c>
      <c r="AX56" s="59">
        <f>+AX20+C_Magazzino!AX20-C_Magazzino!AW20</f>
        <v>0</v>
      </c>
      <c r="AY56" s="59">
        <f>+AY20+C_Magazzino!AY20-C_Magazzino!AX20</f>
        <v>0</v>
      </c>
      <c r="AZ56" s="59">
        <f>+AZ20+C_Magazzino!AZ20-C_Magazzino!AY20</f>
        <v>0</v>
      </c>
      <c r="BA56" s="59">
        <f>+BA20+C_Magazzino!BA20-C_Magazzino!AZ20</f>
        <v>0</v>
      </c>
      <c r="BB56" s="59">
        <f>+BB20+C_Magazzino!BB20-C_Magazzino!BA20</f>
        <v>0</v>
      </c>
      <c r="BC56" s="59">
        <f>+BC20+C_Magazzino!BC20-C_Magazzino!BB20</f>
        <v>0</v>
      </c>
      <c r="BD56" s="59">
        <f>+BD20+C_Magazzino!BD20-C_Magazzino!BC20</f>
        <v>0</v>
      </c>
      <c r="BE56" s="59">
        <f>+BE20+C_Magazzino!BE20-C_Magazzino!BD20</f>
        <v>0</v>
      </c>
      <c r="BF56" s="59">
        <f>+BF20+C_Magazzino!BF20-C_Magazzino!BE20</f>
        <v>0</v>
      </c>
      <c r="BG56" s="59">
        <f>+BG20+C_Magazzino!BG20-C_Magazzino!BF20</f>
        <v>0</v>
      </c>
      <c r="BH56" s="59">
        <f>+BH20+C_Magazzino!BH20-C_Magazzino!BG20</f>
        <v>0</v>
      </c>
      <c r="BI56" s="59">
        <f>+BI20+C_Magazzino!BI20-C_Magazzino!BH20</f>
        <v>0</v>
      </c>
      <c r="BJ56" s="59">
        <f>+BJ20+C_Magazzino!BJ20-C_Magazzino!BI20</f>
        <v>0</v>
      </c>
      <c r="BK56" s="59">
        <f>+BK20+C_Magazzino!BK20-C_Magazzino!BJ20</f>
        <v>0</v>
      </c>
      <c r="BL56" s="59">
        <f>+BL20+C_Magazzino!BL20-C_Magazzino!BK20</f>
        <v>0</v>
      </c>
      <c r="BM56" s="59">
        <f>+BM20+C_Magazzino!BM20-C_Magazzino!BL20</f>
        <v>0</v>
      </c>
      <c r="BN56" s="59">
        <f>+BN20+C_Magazzino!BN20-C_Magazzino!BM20</f>
        <v>0</v>
      </c>
      <c r="BO56" s="59">
        <f>+BO20+C_Magazzino!BO20-C_Magazzino!BN20</f>
        <v>0</v>
      </c>
      <c r="BP56" s="59">
        <f>+BP20+C_Magazzino!BP20-C_Magazzino!BO20</f>
        <v>0</v>
      </c>
      <c r="BQ56" s="59">
        <f>+BQ20+C_Magazzino!BQ20-C_Magazzino!BP20</f>
        <v>0</v>
      </c>
      <c r="BR56" s="59">
        <f>+BR20+C_Magazzino!BR20-C_Magazzino!BQ20</f>
        <v>0</v>
      </c>
      <c r="BS56" s="59">
        <f>+BS20+C_Magazzino!BS20-C_Magazzino!BR20</f>
        <v>0</v>
      </c>
      <c r="BT56" s="59">
        <f>+BT20+C_Magazzino!BT20-C_Magazzino!BS20</f>
        <v>0</v>
      </c>
      <c r="BU56" s="59">
        <f>+BU20+C_Magazzino!BU20-C_Magazzino!BT20</f>
        <v>0</v>
      </c>
      <c r="BV56" s="59">
        <f>+BV20+C_Magazzino!BV20-C_Magazzino!BU20</f>
        <v>0</v>
      </c>
      <c r="BW56" s="59">
        <f>+BW20+C_Magazzino!BW20-C_Magazzino!BV20</f>
        <v>0</v>
      </c>
      <c r="BX56" s="59">
        <f>+BX20+C_Magazzino!BX20-C_Magazzino!BW20</f>
        <v>0</v>
      </c>
      <c r="BY56" s="59">
        <f>+BY20+C_Magazzino!BY20-C_Magazzino!BX20</f>
        <v>0</v>
      </c>
      <c r="BZ56" s="59">
        <f>+BZ20+C_Magazzino!BZ20-C_Magazzino!BY20</f>
        <v>0</v>
      </c>
      <c r="CA56" s="59">
        <f>+CA20+C_Magazzino!CA20-C_Magazzino!BZ20</f>
        <v>0</v>
      </c>
      <c r="CB56" s="59">
        <f>+CB20+C_Magazzino!CB20-C_Magazzino!CA20</f>
        <v>0</v>
      </c>
      <c r="CC56" s="59">
        <f>+CC20+C_Magazzino!CC20-C_Magazzino!CB20</f>
        <v>0</v>
      </c>
      <c r="CD56" s="59">
        <f>+CD20+C_Magazzino!CD20-C_Magazzino!CC20</f>
        <v>0</v>
      </c>
      <c r="CE56" s="59">
        <f>+CE20+C_Magazzino!CE20-C_Magazzino!CD20</f>
        <v>0</v>
      </c>
      <c r="CF56" s="59">
        <f>+CF20+C_Magazzino!CF20-C_Magazzino!CE20</f>
        <v>0</v>
      </c>
      <c r="CG56" s="59">
        <f>+CG20+C_Magazzino!CG20-C_Magazzino!CF20</f>
        <v>0</v>
      </c>
      <c r="CH56" s="59">
        <f>+CH20+C_Magazzino!CH20-C_Magazzino!CG20</f>
        <v>0</v>
      </c>
      <c r="CI56" s="59">
        <f>+CI20+C_Magazzino!CI20-C_Magazzino!CH20</f>
        <v>0</v>
      </c>
      <c r="CJ56" s="59">
        <f>+CJ20+C_Magazzino!CJ20-C_Magazzino!CI20</f>
        <v>0</v>
      </c>
      <c r="CK56" s="59">
        <f>+CK20+C_Magazzino!CK20-C_Magazzino!CJ20</f>
        <v>0</v>
      </c>
      <c r="CL56" s="59">
        <f>+CL20+C_Magazzino!CL20-C_Magazzino!CK20</f>
        <v>0</v>
      </c>
      <c r="CM56" s="59">
        <f>+CM20+C_Magazzino!CM20-C_Magazzino!CL20</f>
        <v>0</v>
      </c>
      <c r="CN56" s="59">
        <f>+CN20+C_Magazzino!CN20-C_Magazzino!CM20</f>
        <v>0</v>
      </c>
      <c r="CO56" s="59">
        <f>+CO20+C_Magazzino!CO20-C_Magazzino!CN20</f>
        <v>0</v>
      </c>
      <c r="CP56" s="59">
        <f>+CP20+C_Magazzino!CP20-C_Magazzino!CO20</f>
        <v>0</v>
      </c>
      <c r="CQ56" s="59">
        <f>+CQ20+C_Magazzino!CQ20-C_Magazzino!CP20</f>
        <v>0</v>
      </c>
      <c r="CR56" s="59">
        <f>+CR20+C_Magazzino!CR20-C_Magazzino!CQ20</f>
        <v>0</v>
      </c>
      <c r="CS56" s="59">
        <f>+CS20+C_Magazzino!CS20-C_Magazzino!CR20</f>
        <v>0</v>
      </c>
      <c r="CT56" s="59">
        <f>+CT20+C_Magazzino!CT20-C_Magazzino!CS20</f>
        <v>0</v>
      </c>
      <c r="CU56" s="59">
        <f>+CU20+C_Magazzino!CU20-C_Magazzino!CT20</f>
        <v>0</v>
      </c>
      <c r="CV56" s="59">
        <f>+CV20+C_Magazzino!CV20-C_Magazzino!CU20</f>
        <v>0</v>
      </c>
      <c r="CW56" s="59">
        <f>+CW20+C_Magazzino!CW20-C_Magazzino!CV20</f>
        <v>0</v>
      </c>
      <c r="CX56" s="59">
        <f>+CX20+C_Magazzino!CX20-C_Magazzino!CW20</f>
        <v>0</v>
      </c>
      <c r="CY56" s="59">
        <f>+CY20+C_Magazzino!CY20-C_Magazzino!CX20</f>
        <v>0</v>
      </c>
      <c r="CZ56" s="59">
        <f>+CZ20+C_Magazzino!CZ20-C_Magazzino!CY20</f>
        <v>0</v>
      </c>
      <c r="DA56" s="59">
        <f>+DA20+C_Magazzino!DA20-C_Magazzino!CZ20</f>
        <v>0</v>
      </c>
      <c r="DB56" s="59">
        <f>+DB20+C_Magazzino!DB20-C_Magazzino!DA20</f>
        <v>0</v>
      </c>
      <c r="DC56" s="59">
        <f>+DC20+C_Magazzino!DC20-C_Magazzino!DB20</f>
        <v>0</v>
      </c>
      <c r="DD56" s="59">
        <f>+DD20+C_Magazzino!DD20-C_Magazzino!DC20</f>
        <v>0</v>
      </c>
      <c r="DE56" s="59">
        <f>+DE20+C_Magazzino!DE20-C_Magazzino!DD20</f>
        <v>0</v>
      </c>
      <c r="DF56" s="59">
        <f>+DF20+C_Magazzino!DF20-C_Magazzino!DE20</f>
        <v>0</v>
      </c>
      <c r="DG56" s="59">
        <f>+DG20+C_Magazzino!DG20-C_Magazzino!DF20</f>
        <v>0</v>
      </c>
      <c r="DH56" s="59">
        <f>+DH20+C_Magazzino!DH20-C_Magazzino!DG20</f>
        <v>0</v>
      </c>
      <c r="DI56" s="59">
        <f>+DI20+C_Magazzino!DI20-C_Magazzino!DH20</f>
        <v>0</v>
      </c>
      <c r="DJ56" s="59">
        <f>+DJ20+C_Magazzino!DJ20-C_Magazzino!DI20</f>
        <v>0</v>
      </c>
      <c r="DK56" s="59">
        <f>+DK20+C_Magazzino!DK20-C_Magazzino!DJ20</f>
        <v>0</v>
      </c>
      <c r="DL56" s="59">
        <f>+DL20+C_Magazzino!DL20-C_Magazzino!DK20</f>
        <v>0</v>
      </c>
      <c r="DM56" s="59">
        <f>+DM20+C_Magazzino!DM20-C_Magazzino!DL20</f>
        <v>0</v>
      </c>
      <c r="DN56" s="59">
        <f>+DN20+C_Magazzino!DN20-C_Magazzino!DM20</f>
        <v>0</v>
      </c>
      <c r="DO56" s="59">
        <f>+DO20+C_Magazzino!DO20-C_Magazzino!DN20</f>
        <v>0</v>
      </c>
      <c r="DP56" s="59">
        <f>+DP20+C_Magazzino!DP20-C_Magazzino!DO20</f>
        <v>0</v>
      </c>
      <c r="DQ56" s="59">
        <f>+DQ20+C_Magazzino!DQ20-C_Magazzino!DP20</f>
        <v>0</v>
      </c>
      <c r="DR56" s="59">
        <f>+DR20+C_Magazzino!DR20-C_Magazzino!DQ20</f>
        <v>0</v>
      </c>
      <c r="DS56" s="59">
        <f>+DS20+C_Magazzino!DS20-C_Magazzino!DR20</f>
        <v>0</v>
      </c>
      <c r="DT56" s="59">
        <f>+DT20+C_Magazzino!DT20-C_Magazzino!DS20</f>
        <v>0</v>
      </c>
      <c r="DU56" s="59">
        <f>+DU20+C_Magazzino!DU20-C_Magazzino!DT20</f>
        <v>0</v>
      </c>
      <c r="DV56" s="59">
        <f>+DV20+C_Magazzino!DV20-C_Magazzino!DU20</f>
        <v>0</v>
      </c>
      <c r="DW56" s="59">
        <f>+DW20+C_Magazzino!DW20-C_Magazzino!DV20</f>
        <v>0</v>
      </c>
    </row>
    <row r="57" spans="3:127" ht="16.5" thickTop="1" thickBot="1" x14ac:dyDescent="0.3">
      <c r="C57" s="119">
        <f>+I_Vendite!C19</f>
        <v>0</v>
      </c>
      <c r="H57" s="59">
        <f>+H21+C_Magazzino!H21</f>
        <v>0</v>
      </c>
      <c r="I57" s="59">
        <f>+I21+C_Magazzino!I21-C_Magazzino!H21</f>
        <v>0</v>
      </c>
      <c r="J57" s="59">
        <f>+J21+C_Magazzino!J21-C_Magazzino!I21</f>
        <v>0</v>
      </c>
      <c r="K57" s="59">
        <f>+K21+C_Magazzino!K21-C_Magazzino!J21</f>
        <v>0</v>
      </c>
      <c r="L57" s="59">
        <f>+L21+C_Magazzino!L21-C_Magazzino!K21</f>
        <v>0</v>
      </c>
      <c r="M57" s="59">
        <f>+M21+C_Magazzino!M21-C_Magazzino!L21</f>
        <v>0</v>
      </c>
      <c r="N57" s="59">
        <f>+N21+C_Magazzino!N21-C_Magazzino!M21</f>
        <v>0</v>
      </c>
      <c r="O57" s="59">
        <f>+O21+C_Magazzino!O21-C_Magazzino!N21</f>
        <v>0</v>
      </c>
      <c r="P57" s="59">
        <f>+P21+C_Magazzino!P21-C_Magazzino!O21</f>
        <v>0</v>
      </c>
      <c r="Q57" s="59">
        <f>+Q21+C_Magazzino!Q21-C_Magazzino!P21</f>
        <v>0</v>
      </c>
      <c r="R57" s="59">
        <f>+R21+C_Magazzino!R21-C_Magazzino!Q21</f>
        <v>0</v>
      </c>
      <c r="S57" s="59">
        <f>+S21+C_Magazzino!S21-C_Magazzino!R21</f>
        <v>0</v>
      </c>
      <c r="T57" s="59">
        <f>+T21+C_Magazzino!T21-C_Magazzino!S21</f>
        <v>0</v>
      </c>
      <c r="U57" s="59">
        <f>+U21+C_Magazzino!U21-C_Magazzino!T21</f>
        <v>0</v>
      </c>
      <c r="V57" s="59">
        <f>+V21+C_Magazzino!V21-C_Magazzino!U21</f>
        <v>0</v>
      </c>
      <c r="W57" s="59">
        <f>+W21+C_Magazzino!W21-C_Magazzino!V21</f>
        <v>0</v>
      </c>
      <c r="X57" s="59">
        <f>+X21+C_Magazzino!X21-C_Magazzino!W21</f>
        <v>0</v>
      </c>
      <c r="Y57" s="59">
        <f>+Y21+C_Magazzino!Y21-C_Magazzino!X21</f>
        <v>0</v>
      </c>
      <c r="Z57" s="59">
        <f>+Z21+C_Magazzino!Z21-C_Magazzino!Y21</f>
        <v>0</v>
      </c>
      <c r="AA57" s="59">
        <f>+AA21+C_Magazzino!AA21-C_Magazzino!Z21</f>
        <v>0</v>
      </c>
      <c r="AB57" s="59">
        <f>+AB21+C_Magazzino!AB21-C_Magazzino!AA21</f>
        <v>0</v>
      </c>
      <c r="AC57" s="59">
        <f>+AC21+C_Magazzino!AC21-C_Magazzino!AB21</f>
        <v>0</v>
      </c>
      <c r="AD57" s="59">
        <f>+AD21+C_Magazzino!AD21-C_Magazzino!AC21</f>
        <v>0</v>
      </c>
      <c r="AE57" s="59">
        <f>+AE21+C_Magazzino!AE21-C_Magazzino!AD21</f>
        <v>0</v>
      </c>
      <c r="AF57" s="59">
        <f>+AF21+C_Magazzino!AF21-C_Magazzino!AE21</f>
        <v>0</v>
      </c>
      <c r="AG57" s="59">
        <f>+AG21+C_Magazzino!AG21-C_Magazzino!AF21</f>
        <v>0</v>
      </c>
      <c r="AH57" s="59">
        <f>+AH21+C_Magazzino!AH21-C_Magazzino!AG21</f>
        <v>0</v>
      </c>
      <c r="AI57" s="59">
        <f>+AI21+C_Magazzino!AI21-C_Magazzino!AH21</f>
        <v>0</v>
      </c>
      <c r="AJ57" s="59">
        <f>+AJ21+C_Magazzino!AJ21-C_Magazzino!AI21</f>
        <v>0</v>
      </c>
      <c r="AK57" s="59">
        <f>+AK21+C_Magazzino!AK21-C_Magazzino!AJ21</f>
        <v>0</v>
      </c>
      <c r="AL57" s="59">
        <f>+AL21+C_Magazzino!AL21-C_Magazzino!AK21</f>
        <v>0</v>
      </c>
      <c r="AM57" s="59">
        <f>+AM21+C_Magazzino!AM21-C_Magazzino!AL21</f>
        <v>0</v>
      </c>
      <c r="AN57" s="59">
        <f>+AN21+C_Magazzino!AN21-C_Magazzino!AM21</f>
        <v>0</v>
      </c>
      <c r="AO57" s="59">
        <f>+AO21+C_Magazzino!AO21-C_Magazzino!AN21</f>
        <v>0</v>
      </c>
      <c r="AP57" s="59">
        <f>+AP21+C_Magazzino!AP21-C_Magazzino!AO21</f>
        <v>0</v>
      </c>
      <c r="AQ57" s="59">
        <f>+AQ21+C_Magazzino!AQ21-C_Magazzino!AP21</f>
        <v>0</v>
      </c>
      <c r="AR57" s="59">
        <f>+AR21+C_Magazzino!AR21-C_Magazzino!AQ21</f>
        <v>0</v>
      </c>
      <c r="AS57" s="59">
        <f>+AS21+C_Magazzino!AS21-C_Magazzino!AR21</f>
        <v>0</v>
      </c>
      <c r="AT57" s="59">
        <f>+AT21+C_Magazzino!AT21-C_Magazzino!AS21</f>
        <v>0</v>
      </c>
      <c r="AU57" s="59">
        <f>+AU21+C_Magazzino!AU21-C_Magazzino!AT21</f>
        <v>0</v>
      </c>
      <c r="AV57" s="59">
        <f>+AV21+C_Magazzino!AV21-C_Magazzino!AU21</f>
        <v>0</v>
      </c>
      <c r="AW57" s="59">
        <f>+AW21+C_Magazzino!AW21-C_Magazzino!AV21</f>
        <v>0</v>
      </c>
      <c r="AX57" s="59">
        <f>+AX21+C_Magazzino!AX21-C_Magazzino!AW21</f>
        <v>0</v>
      </c>
      <c r="AY57" s="59">
        <f>+AY21+C_Magazzino!AY21-C_Magazzino!AX21</f>
        <v>0</v>
      </c>
      <c r="AZ57" s="59">
        <f>+AZ21+C_Magazzino!AZ21-C_Magazzino!AY21</f>
        <v>0</v>
      </c>
      <c r="BA57" s="59">
        <f>+BA21+C_Magazzino!BA21-C_Magazzino!AZ21</f>
        <v>0</v>
      </c>
      <c r="BB57" s="59">
        <f>+BB21+C_Magazzino!BB21-C_Magazzino!BA21</f>
        <v>0</v>
      </c>
      <c r="BC57" s="59">
        <f>+BC21+C_Magazzino!BC21-C_Magazzino!BB21</f>
        <v>0</v>
      </c>
      <c r="BD57" s="59">
        <f>+BD21+C_Magazzino!BD21-C_Magazzino!BC21</f>
        <v>0</v>
      </c>
      <c r="BE57" s="59">
        <f>+BE21+C_Magazzino!BE21-C_Magazzino!BD21</f>
        <v>0</v>
      </c>
      <c r="BF57" s="59">
        <f>+BF21+C_Magazzino!BF21-C_Magazzino!BE21</f>
        <v>0</v>
      </c>
      <c r="BG57" s="59">
        <f>+BG21+C_Magazzino!BG21-C_Magazzino!BF21</f>
        <v>0</v>
      </c>
      <c r="BH57" s="59">
        <f>+BH21+C_Magazzino!BH21-C_Magazzino!BG21</f>
        <v>0</v>
      </c>
      <c r="BI57" s="59">
        <f>+BI21+C_Magazzino!BI21-C_Magazzino!BH21</f>
        <v>0</v>
      </c>
      <c r="BJ57" s="59">
        <f>+BJ21+C_Magazzino!BJ21-C_Magazzino!BI21</f>
        <v>0</v>
      </c>
      <c r="BK57" s="59">
        <f>+BK21+C_Magazzino!BK21-C_Magazzino!BJ21</f>
        <v>0</v>
      </c>
      <c r="BL57" s="59">
        <f>+BL21+C_Magazzino!BL21-C_Magazzino!BK21</f>
        <v>0</v>
      </c>
      <c r="BM57" s="59">
        <f>+BM21+C_Magazzino!BM21-C_Magazzino!BL21</f>
        <v>0</v>
      </c>
      <c r="BN57" s="59">
        <f>+BN21+C_Magazzino!BN21-C_Magazzino!BM21</f>
        <v>0</v>
      </c>
      <c r="BO57" s="59">
        <f>+BO21+C_Magazzino!BO21-C_Magazzino!BN21</f>
        <v>0</v>
      </c>
      <c r="BP57" s="59">
        <f>+BP21+C_Magazzino!BP21-C_Magazzino!BO21</f>
        <v>0</v>
      </c>
      <c r="BQ57" s="59">
        <f>+BQ21+C_Magazzino!BQ21-C_Magazzino!BP21</f>
        <v>0</v>
      </c>
      <c r="BR57" s="59">
        <f>+BR21+C_Magazzino!BR21-C_Magazzino!BQ21</f>
        <v>0</v>
      </c>
      <c r="BS57" s="59">
        <f>+BS21+C_Magazzino!BS21-C_Magazzino!BR21</f>
        <v>0</v>
      </c>
      <c r="BT57" s="59">
        <f>+BT21+C_Magazzino!BT21-C_Magazzino!BS21</f>
        <v>0</v>
      </c>
      <c r="BU57" s="59">
        <f>+BU21+C_Magazzino!BU21-C_Magazzino!BT21</f>
        <v>0</v>
      </c>
      <c r="BV57" s="59">
        <f>+BV21+C_Magazzino!BV21-C_Magazzino!BU21</f>
        <v>0</v>
      </c>
      <c r="BW57" s="59">
        <f>+BW21+C_Magazzino!BW21-C_Magazzino!BV21</f>
        <v>0</v>
      </c>
      <c r="BX57" s="59">
        <f>+BX21+C_Magazzino!BX21-C_Magazzino!BW21</f>
        <v>0</v>
      </c>
      <c r="BY57" s="59">
        <f>+BY21+C_Magazzino!BY21-C_Magazzino!BX21</f>
        <v>0</v>
      </c>
      <c r="BZ57" s="59">
        <f>+BZ21+C_Magazzino!BZ21-C_Magazzino!BY21</f>
        <v>0</v>
      </c>
      <c r="CA57" s="59">
        <f>+CA21+C_Magazzino!CA21-C_Magazzino!BZ21</f>
        <v>0</v>
      </c>
      <c r="CB57" s="59">
        <f>+CB21+C_Magazzino!CB21-C_Magazzino!CA21</f>
        <v>0</v>
      </c>
      <c r="CC57" s="59">
        <f>+CC21+C_Magazzino!CC21-C_Magazzino!CB21</f>
        <v>0</v>
      </c>
      <c r="CD57" s="59">
        <f>+CD21+C_Magazzino!CD21-C_Magazzino!CC21</f>
        <v>0</v>
      </c>
      <c r="CE57" s="59">
        <f>+CE21+C_Magazzino!CE21-C_Magazzino!CD21</f>
        <v>0</v>
      </c>
      <c r="CF57" s="59">
        <f>+CF21+C_Magazzino!CF21-C_Magazzino!CE21</f>
        <v>0</v>
      </c>
      <c r="CG57" s="59">
        <f>+CG21+C_Magazzino!CG21-C_Magazzino!CF21</f>
        <v>0</v>
      </c>
      <c r="CH57" s="59">
        <f>+CH21+C_Magazzino!CH21-C_Magazzino!CG21</f>
        <v>0</v>
      </c>
      <c r="CI57" s="59">
        <f>+CI21+C_Magazzino!CI21-C_Magazzino!CH21</f>
        <v>0</v>
      </c>
      <c r="CJ57" s="59">
        <f>+CJ21+C_Magazzino!CJ21-C_Magazzino!CI21</f>
        <v>0</v>
      </c>
      <c r="CK57" s="59">
        <f>+CK21+C_Magazzino!CK21-C_Magazzino!CJ21</f>
        <v>0</v>
      </c>
      <c r="CL57" s="59">
        <f>+CL21+C_Magazzino!CL21-C_Magazzino!CK21</f>
        <v>0</v>
      </c>
      <c r="CM57" s="59">
        <f>+CM21+C_Magazzino!CM21-C_Magazzino!CL21</f>
        <v>0</v>
      </c>
      <c r="CN57" s="59">
        <f>+CN21+C_Magazzino!CN21-C_Magazzino!CM21</f>
        <v>0</v>
      </c>
      <c r="CO57" s="59">
        <f>+CO21+C_Magazzino!CO21-C_Magazzino!CN21</f>
        <v>0</v>
      </c>
      <c r="CP57" s="59">
        <f>+CP21+C_Magazzino!CP21-C_Magazzino!CO21</f>
        <v>0</v>
      </c>
      <c r="CQ57" s="59">
        <f>+CQ21+C_Magazzino!CQ21-C_Magazzino!CP21</f>
        <v>0</v>
      </c>
      <c r="CR57" s="59">
        <f>+CR21+C_Magazzino!CR21-C_Magazzino!CQ21</f>
        <v>0</v>
      </c>
      <c r="CS57" s="59">
        <f>+CS21+C_Magazzino!CS21-C_Magazzino!CR21</f>
        <v>0</v>
      </c>
      <c r="CT57" s="59">
        <f>+CT21+C_Magazzino!CT21-C_Magazzino!CS21</f>
        <v>0</v>
      </c>
      <c r="CU57" s="59">
        <f>+CU21+C_Magazzino!CU21-C_Magazzino!CT21</f>
        <v>0</v>
      </c>
      <c r="CV57" s="59">
        <f>+CV21+C_Magazzino!CV21-C_Magazzino!CU21</f>
        <v>0</v>
      </c>
      <c r="CW57" s="59">
        <f>+CW21+C_Magazzino!CW21-C_Magazzino!CV21</f>
        <v>0</v>
      </c>
      <c r="CX57" s="59">
        <f>+CX21+C_Magazzino!CX21-C_Magazzino!CW21</f>
        <v>0</v>
      </c>
      <c r="CY57" s="59">
        <f>+CY21+C_Magazzino!CY21-C_Magazzino!CX21</f>
        <v>0</v>
      </c>
      <c r="CZ57" s="59">
        <f>+CZ21+C_Magazzino!CZ21-C_Magazzino!CY21</f>
        <v>0</v>
      </c>
      <c r="DA57" s="59">
        <f>+DA21+C_Magazzino!DA21-C_Magazzino!CZ21</f>
        <v>0</v>
      </c>
      <c r="DB57" s="59">
        <f>+DB21+C_Magazzino!DB21-C_Magazzino!DA21</f>
        <v>0</v>
      </c>
      <c r="DC57" s="59">
        <f>+DC21+C_Magazzino!DC21-C_Magazzino!DB21</f>
        <v>0</v>
      </c>
      <c r="DD57" s="59">
        <f>+DD21+C_Magazzino!DD21-C_Magazzino!DC21</f>
        <v>0</v>
      </c>
      <c r="DE57" s="59">
        <f>+DE21+C_Magazzino!DE21-C_Magazzino!DD21</f>
        <v>0</v>
      </c>
      <c r="DF57" s="59">
        <f>+DF21+C_Magazzino!DF21-C_Magazzino!DE21</f>
        <v>0</v>
      </c>
      <c r="DG57" s="59">
        <f>+DG21+C_Magazzino!DG21-C_Magazzino!DF21</f>
        <v>0</v>
      </c>
      <c r="DH57" s="59">
        <f>+DH21+C_Magazzino!DH21-C_Magazzino!DG21</f>
        <v>0</v>
      </c>
      <c r="DI57" s="59">
        <f>+DI21+C_Magazzino!DI21-C_Magazzino!DH21</f>
        <v>0</v>
      </c>
      <c r="DJ57" s="59">
        <f>+DJ21+C_Magazzino!DJ21-C_Magazzino!DI21</f>
        <v>0</v>
      </c>
      <c r="DK57" s="59">
        <f>+DK21+C_Magazzino!DK21-C_Magazzino!DJ21</f>
        <v>0</v>
      </c>
      <c r="DL57" s="59">
        <f>+DL21+C_Magazzino!DL21-C_Magazzino!DK21</f>
        <v>0</v>
      </c>
      <c r="DM57" s="59">
        <f>+DM21+C_Magazzino!DM21-C_Magazzino!DL21</f>
        <v>0</v>
      </c>
      <c r="DN57" s="59">
        <f>+DN21+C_Magazzino!DN21-C_Magazzino!DM21</f>
        <v>0</v>
      </c>
      <c r="DO57" s="59">
        <f>+DO21+C_Magazzino!DO21-C_Magazzino!DN21</f>
        <v>0</v>
      </c>
      <c r="DP57" s="59">
        <f>+DP21+C_Magazzino!DP21-C_Magazzino!DO21</f>
        <v>0</v>
      </c>
      <c r="DQ57" s="59">
        <f>+DQ21+C_Magazzino!DQ21-C_Magazzino!DP21</f>
        <v>0</v>
      </c>
      <c r="DR57" s="59">
        <f>+DR21+C_Magazzino!DR21-C_Magazzino!DQ21</f>
        <v>0</v>
      </c>
      <c r="DS57" s="59">
        <f>+DS21+C_Magazzino!DS21-C_Magazzino!DR21</f>
        <v>0</v>
      </c>
      <c r="DT57" s="59">
        <f>+DT21+C_Magazzino!DT21-C_Magazzino!DS21</f>
        <v>0</v>
      </c>
      <c r="DU57" s="59">
        <f>+DU21+C_Magazzino!DU21-C_Magazzino!DT21</f>
        <v>0</v>
      </c>
      <c r="DV57" s="59">
        <f>+DV21+C_Magazzino!DV21-C_Magazzino!DU21</f>
        <v>0</v>
      </c>
      <c r="DW57" s="59">
        <f>+DW21+C_Magazzino!DW21-C_Magazzino!DV21</f>
        <v>0</v>
      </c>
    </row>
    <row r="58" spans="3:127" ht="16.5" thickTop="1" thickBot="1" x14ac:dyDescent="0.3">
      <c r="C58" s="119">
        <f>+I_Vendite!C20</f>
        <v>0</v>
      </c>
      <c r="H58" s="59">
        <f>+H22+C_Magazzino!H22</f>
        <v>0</v>
      </c>
      <c r="I58" s="59">
        <f>+I22+C_Magazzino!I22-C_Magazzino!H22</f>
        <v>0</v>
      </c>
      <c r="J58" s="59">
        <f>+J22+C_Magazzino!J22-C_Magazzino!I22</f>
        <v>0</v>
      </c>
      <c r="K58" s="59">
        <f>+K22+C_Magazzino!K22-C_Magazzino!J22</f>
        <v>0</v>
      </c>
      <c r="L58" s="59">
        <f>+L22+C_Magazzino!L22-C_Magazzino!K22</f>
        <v>0</v>
      </c>
      <c r="M58" s="59">
        <f>+M22+C_Magazzino!M22-C_Magazzino!L22</f>
        <v>0</v>
      </c>
      <c r="N58" s="59">
        <f>+N22+C_Magazzino!N22-C_Magazzino!M22</f>
        <v>0</v>
      </c>
      <c r="O58" s="59">
        <f>+O22+C_Magazzino!O22-C_Magazzino!N22</f>
        <v>0</v>
      </c>
      <c r="P58" s="59">
        <f>+P22+C_Magazzino!P22-C_Magazzino!O22</f>
        <v>0</v>
      </c>
      <c r="Q58" s="59">
        <f>+Q22+C_Magazzino!Q22-C_Magazzino!P22</f>
        <v>0</v>
      </c>
      <c r="R58" s="59">
        <f>+R22+C_Magazzino!R22-C_Magazzino!Q22</f>
        <v>0</v>
      </c>
      <c r="S58" s="59">
        <f>+S22+C_Magazzino!S22-C_Magazzino!R22</f>
        <v>0</v>
      </c>
      <c r="T58" s="59">
        <f>+T22+C_Magazzino!T22-C_Magazzino!S22</f>
        <v>0</v>
      </c>
      <c r="U58" s="59">
        <f>+U22+C_Magazzino!U22-C_Magazzino!T22</f>
        <v>0</v>
      </c>
      <c r="V58" s="59">
        <f>+V22+C_Magazzino!V22-C_Magazzino!U22</f>
        <v>0</v>
      </c>
      <c r="W58" s="59">
        <f>+W22+C_Magazzino!W22-C_Magazzino!V22</f>
        <v>0</v>
      </c>
      <c r="X58" s="59">
        <f>+X22+C_Magazzino!X22-C_Magazzino!W22</f>
        <v>0</v>
      </c>
      <c r="Y58" s="59">
        <f>+Y22+C_Magazzino!Y22-C_Magazzino!X22</f>
        <v>0</v>
      </c>
      <c r="Z58" s="59">
        <f>+Z22+C_Magazzino!Z22-C_Magazzino!Y22</f>
        <v>0</v>
      </c>
      <c r="AA58" s="59">
        <f>+AA22+C_Magazzino!AA22-C_Magazzino!Z22</f>
        <v>0</v>
      </c>
      <c r="AB58" s="59">
        <f>+AB22+C_Magazzino!AB22-C_Magazzino!AA22</f>
        <v>0</v>
      </c>
      <c r="AC58" s="59">
        <f>+AC22+C_Magazzino!AC22-C_Magazzino!AB22</f>
        <v>0</v>
      </c>
      <c r="AD58" s="59">
        <f>+AD22+C_Magazzino!AD22-C_Magazzino!AC22</f>
        <v>0</v>
      </c>
      <c r="AE58" s="59">
        <f>+AE22+C_Magazzino!AE22-C_Magazzino!AD22</f>
        <v>0</v>
      </c>
      <c r="AF58" s="59">
        <f>+AF22+C_Magazzino!AF22-C_Magazzino!AE22</f>
        <v>0</v>
      </c>
      <c r="AG58" s="59">
        <f>+AG22+C_Magazzino!AG22-C_Magazzino!AF22</f>
        <v>0</v>
      </c>
      <c r="AH58" s="59">
        <f>+AH22+C_Magazzino!AH22-C_Magazzino!AG22</f>
        <v>0</v>
      </c>
      <c r="AI58" s="59">
        <f>+AI22+C_Magazzino!AI22-C_Magazzino!AH22</f>
        <v>0</v>
      </c>
      <c r="AJ58" s="59">
        <f>+AJ22+C_Magazzino!AJ22-C_Magazzino!AI22</f>
        <v>0</v>
      </c>
      <c r="AK58" s="59">
        <f>+AK22+C_Magazzino!AK22-C_Magazzino!AJ22</f>
        <v>0</v>
      </c>
      <c r="AL58" s="59">
        <f>+AL22+C_Magazzino!AL22-C_Magazzino!AK22</f>
        <v>0</v>
      </c>
      <c r="AM58" s="59">
        <f>+AM22+C_Magazzino!AM22-C_Magazzino!AL22</f>
        <v>0</v>
      </c>
      <c r="AN58" s="59">
        <f>+AN22+C_Magazzino!AN22-C_Magazzino!AM22</f>
        <v>0</v>
      </c>
      <c r="AO58" s="59">
        <f>+AO22+C_Magazzino!AO22-C_Magazzino!AN22</f>
        <v>0</v>
      </c>
      <c r="AP58" s="59">
        <f>+AP22+C_Magazzino!AP22-C_Magazzino!AO22</f>
        <v>0</v>
      </c>
      <c r="AQ58" s="59">
        <f>+AQ22+C_Magazzino!AQ22-C_Magazzino!AP22</f>
        <v>0</v>
      </c>
      <c r="AR58" s="59">
        <f>+AR22+C_Magazzino!AR22-C_Magazzino!AQ22</f>
        <v>0</v>
      </c>
      <c r="AS58" s="59">
        <f>+AS22+C_Magazzino!AS22-C_Magazzino!AR22</f>
        <v>0</v>
      </c>
      <c r="AT58" s="59">
        <f>+AT22+C_Magazzino!AT22-C_Magazzino!AS22</f>
        <v>0</v>
      </c>
      <c r="AU58" s="59">
        <f>+AU22+C_Magazzino!AU22-C_Magazzino!AT22</f>
        <v>0</v>
      </c>
      <c r="AV58" s="59">
        <f>+AV22+C_Magazzino!AV22-C_Magazzino!AU22</f>
        <v>0</v>
      </c>
      <c r="AW58" s="59">
        <f>+AW22+C_Magazzino!AW22-C_Magazzino!AV22</f>
        <v>0</v>
      </c>
      <c r="AX58" s="59">
        <f>+AX22+C_Magazzino!AX22-C_Magazzino!AW22</f>
        <v>0</v>
      </c>
      <c r="AY58" s="59">
        <f>+AY22+C_Magazzino!AY22-C_Magazzino!AX22</f>
        <v>0</v>
      </c>
      <c r="AZ58" s="59">
        <f>+AZ22+C_Magazzino!AZ22-C_Magazzino!AY22</f>
        <v>0</v>
      </c>
      <c r="BA58" s="59">
        <f>+BA22+C_Magazzino!BA22-C_Magazzino!AZ22</f>
        <v>0</v>
      </c>
      <c r="BB58" s="59">
        <f>+BB22+C_Magazzino!BB22-C_Magazzino!BA22</f>
        <v>0</v>
      </c>
      <c r="BC58" s="59">
        <f>+BC22+C_Magazzino!BC22-C_Magazzino!BB22</f>
        <v>0</v>
      </c>
      <c r="BD58" s="59">
        <f>+BD22+C_Magazzino!BD22-C_Magazzino!BC22</f>
        <v>0</v>
      </c>
      <c r="BE58" s="59">
        <f>+BE22+C_Magazzino!BE22-C_Magazzino!BD22</f>
        <v>0</v>
      </c>
      <c r="BF58" s="59">
        <f>+BF22+C_Magazzino!BF22-C_Magazzino!BE22</f>
        <v>0</v>
      </c>
      <c r="BG58" s="59">
        <f>+BG22+C_Magazzino!BG22-C_Magazzino!BF22</f>
        <v>0</v>
      </c>
      <c r="BH58" s="59">
        <f>+BH22+C_Magazzino!BH22-C_Magazzino!BG22</f>
        <v>0</v>
      </c>
      <c r="BI58" s="59">
        <f>+BI22+C_Magazzino!BI22-C_Magazzino!BH22</f>
        <v>0</v>
      </c>
      <c r="BJ58" s="59">
        <f>+BJ22+C_Magazzino!BJ22-C_Magazzino!BI22</f>
        <v>0</v>
      </c>
      <c r="BK58" s="59">
        <f>+BK22+C_Magazzino!BK22-C_Magazzino!BJ22</f>
        <v>0</v>
      </c>
      <c r="BL58" s="59">
        <f>+BL22+C_Magazzino!BL22-C_Magazzino!BK22</f>
        <v>0</v>
      </c>
      <c r="BM58" s="59">
        <f>+BM22+C_Magazzino!BM22-C_Magazzino!BL22</f>
        <v>0</v>
      </c>
      <c r="BN58" s="59">
        <f>+BN22+C_Magazzino!BN22-C_Magazzino!BM22</f>
        <v>0</v>
      </c>
      <c r="BO58" s="59">
        <f>+BO22+C_Magazzino!BO22-C_Magazzino!BN22</f>
        <v>0</v>
      </c>
      <c r="BP58" s="59">
        <f>+BP22+C_Magazzino!BP22-C_Magazzino!BO22</f>
        <v>0</v>
      </c>
      <c r="BQ58" s="59">
        <f>+BQ22+C_Magazzino!BQ22-C_Magazzino!BP22</f>
        <v>0</v>
      </c>
      <c r="BR58" s="59">
        <f>+BR22+C_Magazzino!BR22-C_Magazzino!BQ22</f>
        <v>0</v>
      </c>
      <c r="BS58" s="59">
        <f>+BS22+C_Magazzino!BS22-C_Magazzino!BR22</f>
        <v>0</v>
      </c>
      <c r="BT58" s="59">
        <f>+BT22+C_Magazzino!BT22-C_Magazzino!BS22</f>
        <v>0</v>
      </c>
      <c r="BU58" s="59">
        <f>+BU22+C_Magazzino!BU22-C_Magazzino!BT22</f>
        <v>0</v>
      </c>
      <c r="BV58" s="59">
        <f>+BV22+C_Magazzino!BV22-C_Magazzino!BU22</f>
        <v>0</v>
      </c>
      <c r="BW58" s="59">
        <f>+BW22+C_Magazzino!BW22-C_Magazzino!BV22</f>
        <v>0</v>
      </c>
      <c r="BX58" s="59">
        <f>+BX22+C_Magazzino!BX22-C_Magazzino!BW22</f>
        <v>0</v>
      </c>
      <c r="BY58" s="59">
        <f>+BY22+C_Magazzino!BY22-C_Magazzino!BX22</f>
        <v>0</v>
      </c>
      <c r="BZ58" s="59">
        <f>+BZ22+C_Magazzino!BZ22-C_Magazzino!BY22</f>
        <v>0</v>
      </c>
      <c r="CA58" s="59">
        <f>+CA22+C_Magazzino!CA22-C_Magazzino!BZ22</f>
        <v>0</v>
      </c>
      <c r="CB58" s="59">
        <f>+CB22+C_Magazzino!CB22-C_Magazzino!CA22</f>
        <v>0</v>
      </c>
      <c r="CC58" s="59">
        <f>+CC22+C_Magazzino!CC22-C_Magazzino!CB22</f>
        <v>0</v>
      </c>
      <c r="CD58" s="59">
        <f>+CD22+C_Magazzino!CD22-C_Magazzino!CC22</f>
        <v>0</v>
      </c>
      <c r="CE58" s="59">
        <f>+CE22+C_Magazzino!CE22-C_Magazzino!CD22</f>
        <v>0</v>
      </c>
      <c r="CF58" s="59">
        <f>+CF22+C_Magazzino!CF22-C_Magazzino!CE22</f>
        <v>0</v>
      </c>
      <c r="CG58" s="59">
        <f>+CG22+C_Magazzino!CG22-C_Magazzino!CF22</f>
        <v>0</v>
      </c>
      <c r="CH58" s="59">
        <f>+CH22+C_Magazzino!CH22-C_Magazzino!CG22</f>
        <v>0</v>
      </c>
      <c r="CI58" s="59">
        <f>+CI22+C_Magazzino!CI22-C_Magazzino!CH22</f>
        <v>0</v>
      </c>
      <c r="CJ58" s="59">
        <f>+CJ22+C_Magazzino!CJ22-C_Magazzino!CI22</f>
        <v>0</v>
      </c>
      <c r="CK58" s="59">
        <f>+CK22+C_Magazzino!CK22-C_Magazzino!CJ22</f>
        <v>0</v>
      </c>
      <c r="CL58" s="59">
        <f>+CL22+C_Magazzino!CL22-C_Magazzino!CK22</f>
        <v>0</v>
      </c>
      <c r="CM58" s="59">
        <f>+CM22+C_Magazzino!CM22-C_Magazzino!CL22</f>
        <v>0</v>
      </c>
      <c r="CN58" s="59">
        <f>+CN22+C_Magazzino!CN22-C_Magazzino!CM22</f>
        <v>0</v>
      </c>
      <c r="CO58" s="59">
        <f>+CO22+C_Magazzino!CO22-C_Magazzino!CN22</f>
        <v>0</v>
      </c>
      <c r="CP58" s="59">
        <f>+CP22+C_Magazzino!CP22-C_Magazzino!CO22</f>
        <v>0</v>
      </c>
      <c r="CQ58" s="59">
        <f>+CQ22+C_Magazzino!CQ22-C_Magazzino!CP22</f>
        <v>0</v>
      </c>
      <c r="CR58" s="59">
        <f>+CR22+C_Magazzino!CR22-C_Magazzino!CQ22</f>
        <v>0</v>
      </c>
      <c r="CS58" s="59">
        <f>+CS22+C_Magazzino!CS22-C_Magazzino!CR22</f>
        <v>0</v>
      </c>
      <c r="CT58" s="59">
        <f>+CT22+C_Magazzino!CT22-C_Magazzino!CS22</f>
        <v>0</v>
      </c>
      <c r="CU58" s="59">
        <f>+CU22+C_Magazzino!CU22-C_Magazzino!CT22</f>
        <v>0</v>
      </c>
      <c r="CV58" s="59">
        <f>+CV22+C_Magazzino!CV22-C_Magazzino!CU22</f>
        <v>0</v>
      </c>
      <c r="CW58" s="59">
        <f>+CW22+C_Magazzino!CW22-C_Magazzino!CV22</f>
        <v>0</v>
      </c>
      <c r="CX58" s="59">
        <f>+CX22+C_Magazzino!CX22-C_Magazzino!CW22</f>
        <v>0</v>
      </c>
      <c r="CY58" s="59">
        <f>+CY22+C_Magazzino!CY22-C_Magazzino!CX22</f>
        <v>0</v>
      </c>
      <c r="CZ58" s="59">
        <f>+CZ22+C_Magazzino!CZ22-C_Magazzino!CY22</f>
        <v>0</v>
      </c>
      <c r="DA58" s="59">
        <f>+DA22+C_Magazzino!DA22-C_Magazzino!CZ22</f>
        <v>0</v>
      </c>
      <c r="DB58" s="59">
        <f>+DB22+C_Magazzino!DB22-C_Magazzino!DA22</f>
        <v>0</v>
      </c>
      <c r="DC58" s="59">
        <f>+DC22+C_Magazzino!DC22-C_Magazzino!DB22</f>
        <v>0</v>
      </c>
      <c r="DD58" s="59">
        <f>+DD22+C_Magazzino!DD22-C_Magazzino!DC22</f>
        <v>0</v>
      </c>
      <c r="DE58" s="59">
        <f>+DE22+C_Magazzino!DE22-C_Magazzino!DD22</f>
        <v>0</v>
      </c>
      <c r="DF58" s="59">
        <f>+DF22+C_Magazzino!DF22-C_Magazzino!DE22</f>
        <v>0</v>
      </c>
      <c r="DG58" s="59">
        <f>+DG22+C_Magazzino!DG22-C_Magazzino!DF22</f>
        <v>0</v>
      </c>
      <c r="DH58" s="59">
        <f>+DH22+C_Magazzino!DH22-C_Magazzino!DG22</f>
        <v>0</v>
      </c>
      <c r="DI58" s="59">
        <f>+DI22+C_Magazzino!DI22-C_Magazzino!DH22</f>
        <v>0</v>
      </c>
      <c r="DJ58" s="59">
        <f>+DJ22+C_Magazzino!DJ22-C_Magazzino!DI22</f>
        <v>0</v>
      </c>
      <c r="DK58" s="59">
        <f>+DK22+C_Magazzino!DK22-C_Magazzino!DJ22</f>
        <v>0</v>
      </c>
      <c r="DL58" s="59">
        <f>+DL22+C_Magazzino!DL22-C_Magazzino!DK22</f>
        <v>0</v>
      </c>
      <c r="DM58" s="59">
        <f>+DM22+C_Magazzino!DM22-C_Magazzino!DL22</f>
        <v>0</v>
      </c>
      <c r="DN58" s="59">
        <f>+DN22+C_Magazzino!DN22-C_Magazzino!DM22</f>
        <v>0</v>
      </c>
      <c r="DO58" s="59">
        <f>+DO22+C_Magazzino!DO22-C_Magazzino!DN22</f>
        <v>0</v>
      </c>
      <c r="DP58" s="59">
        <f>+DP22+C_Magazzino!DP22-C_Magazzino!DO22</f>
        <v>0</v>
      </c>
      <c r="DQ58" s="59">
        <f>+DQ22+C_Magazzino!DQ22-C_Magazzino!DP22</f>
        <v>0</v>
      </c>
      <c r="DR58" s="59">
        <f>+DR22+C_Magazzino!DR22-C_Magazzino!DQ22</f>
        <v>0</v>
      </c>
      <c r="DS58" s="59">
        <f>+DS22+C_Magazzino!DS22-C_Magazzino!DR22</f>
        <v>0</v>
      </c>
      <c r="DT58" s="59">
        <f>+DT22+C_Magazzino!DT22-C_Magazzino!DS22</f>
        <v>0</v>
      </c>
      <c r="DU58" s="59">
        <f>+DU22+C_Magazzino!DU22-C_Magazzino!DT22</f>
        <v>0</v>
      </c>
      <c r="DV58" s="59">
        <f>+DV22+C_Magazzino!DV22-C_Magazzino!DU22</f>
        <v>0</v>
      </c>
      <c r="DW58" s="59">
        <f>+DW22+C_Magazzino!DW22-C_Magazzino!DV22</f>
        <v>0</v>
      </c>
    </row>
    <row r="59" spans="3:127" ht="16.5" thickTop="1" thickBot="1" x14ac:dyDescent="0.3">
      <c r="C59" s="119">
        <f>+I_Vendite!C21</f>
        <v>0</v>
      </c>
      <c r="H59" s="59">
        <f>+H23+C_Magazzino!H23</f>
        <v>0</v>
      </c>
      <c r="I59" s="59">
        <f>+I23+C_Magazzino!I23-C_Magazzino!H23</f>
        <v>0</v>
      </c>
      <c r="J59" s="59">
        <f>+J23+C_Magazzino!J23-C_Magazzino!I23</f>
        <v>0</v>
      </c>
      <c r="K59" s="59">
        <f>+K23+C_Magazzino!K23-C_Magazzino!J23</f>
        <v>0</v>
      </c>
      <c r="L59" s="59">
        <f>+L23+C_Magazzino!L23-C_Magazzino!K23</f>
        <v>0</v>
      </c>
      <c r="M59" s="59">
        <f>+M23+C_Magazzino!M23-C_Magazzino!L23</f>
        <v>0</v>
      </c>
      <c r="N59" s="59">
        <f>+N23+C_Magazzino!N23-C_Magazzino!M23</f>
        <v>0</v>
      </c>
      <c r="O59" s="59">
        <f>+O23+C_Magazzino!O23-C_Magazzino!N23</f>
        <v>0</v>
      </c>
      <c r="P59" s="59">
        <f>+P23+C_Magazzino!P23-C_Magazzino!O23</f>
        <v>0</v>
      </c>
      <c r="Q59" s="59">
        <f>+Q23+C_Magazzino!Q23-C_Magazzino!P23</f>
        <v>0</v>
      </c>
      <c r="R59" s="59">
        <f>+R23+C_Magazzino!R23-C_Magazzino!Q23</f>
        <v>0</v>
      </c>
      <c r="S59" s="59">
        <f>+S23+C_Magazzino!S23-C_Magazzino!R23</f>
        <v>0</v>
      </c>
      <c r="T59" s="59">
        <f>+T23+C_Magazzino!T23-C_Magazzino!S23</f>
        <v>0</v>
      </c>
      <c r="U59" s="59">
        <f>+U23+C_Magazzino!U23-C_Magazzino!T23</f>
        <v>0</v>
      </c>
      <c r="V59" s="59">
        <f>+V23+C_Magazzino!V23-C_Magazzino!U23</f>
        <v>0</v>
      </c>
      <c r="W59" s="59">
        <f>+W23+C_Magazzino!W23-C_Magazzino!V23</f>
        <v>0</v>
      </c>
      <c r="X59" s="59">
        <f>+X23+C_Magazzino!X23-C_Magazzino!W23</f>
        <v>0</v>
      </c>
      <c r="Y59" s="59">
        <f>+Y23+C_Magazzino!Y23-C_Magazzino!X23</f>
        <v>0</v>
      </c>
      <c r="Z59" s="59">
        <f>+Z23+C_Magazzino!Z23-C_Magazzino!Y23</f>
        <v>0</v>
      </c>
      <c r="AA59" s="59">
        <f>+AA23+C_Magazzino!AA23-C_Magazzino!Z23</f>
        <v>0</v>
      </c>
      <c r="AB59" s="59">
        <f>+AB23+C_Magazzino!AB23-C_Magazzino!AA23</f>
        <v>0</v>
      </c>
      <c r="AC59" s="59">
        <f>+AC23+C_Magazzino!AC23-C_Magazzino!AB23</f>
        <v>0</v>
      </c>
      <c r="AD59" s="59">
        <f>+AD23+C_Magazzino!AD23-C_Magazzino!AC23</f>
        <v>0</v>
      </c>
      <c r="AE59" s="59">
        <f>+AE23+C_Magazzino!AE23-C_Magazzino!AD23</f>
        <v>0</v>
      </c>
      <c r="AF59" s="59">
        <f>+AF23+C_Magazzino!AF23-C_Magazzino!AE23</f>
        <v>0</v>
      </c>
      <c r="AG59" s="59">
        <f>+AG23+C_Magazzino!AG23-C_Magazzino!AF23</f>
        <v>0</v>
      </c>
      <c r="AH59" s="59">
        <f>+AH23+C_Magazzino!AH23-C_Magazzino!AG23</f>
        <v>0</v>
      </c>
      <c r="AI59" s="59">
        <f>+AI23+C_Magazzino!AI23-C_Magazzino!AH23</f>
        <v>0</v>
      </c>
      <c r="AJ59" s="59">
        <f>+AJ23+C_Magazzino!AJ23-C_Magazzino!AI23</f>
        <v>0</v>
      </c>
      <c r="AK59" s="59">
        <f>+AK23+C_Magazzino!AK23-C_Magazzino!AJ23</f>
        <v>0</v>
      </c>
      <c r="AL59" s="59">
        <f>+AL23+C_Magazzino!AL23-C_Magazzino!AK23</f>
        <v>0</v>
      </c>
      <c r="AM59" s="59">
        <f>+AM23+C_Magazzino!AM23-C_Magazzino!AL23</f>
        <v>0</v>
      </c>
      <c r="AN59" s="59">
        <f>+AN23+C_Magazzino!AN23-C_Magazzino!AM23</f>
        <v>0</v>
      </c>
      <c r="AO59" s="59">
        <f>+AO23+C_Magazzino!AO23-C_Magazzino!AN23</f>
        <v>0</v>
      </c>
      <c r="AP59" s="59">
        <f>+AP23+C_Magazzino!AP23-C_Magazzino!AO23</f>
        <v>0</v>
      </c>
      <c r="AQ59" s="59">
        <f>+AQ23+C_Magazzino!AQ23-C_Magazzino!AP23</f>
        <v>0</v>
      </c>
      <c r="AR59" s="59">
        <f>+AR23+C_Magazzino!AR23-C_Magazzino!AQ23</f>
        <v>0</v>
      </c>
      <c r="AS59" s="59">
        <f>+AS23+C_Magazzino!AS23-C_Magazzino!AR23</f>
        <v>0</v>
      </c>
      <c r="AT59" s="59">
        <f>+AT23+C_Magazzino!AT23-C_Magazzino!AS23</f>
        <v>0</v>
      </c>
      <c r="AU59" s="59">
        <f>+AU23+C_Magazzino!AU23-C_Magazzino!AT23</f>
        <v>0</v>
      </c>
      <c r="AV59" s="59">
        <f>+AV23+C_Magazzino!AV23-C_Magazzino!AU23</f>
        <v>0</v>
      </c>
      <c r="AW59" s="59">
        <f>+AW23+C_Magazzino!AW23-C_Magazzino!AV23</f>
        <v>0</v>
      </c>
      <c r="AX59" s="59">
        <f>+AX23+C_Magazzino!AX23-C_Magazzino!AW23</f>
        <v>0</v>
      </c>
      <c r="AY59" s="59">
        <f>+AY23+C_Magazzino!AY23-C_Magazzino!AX23</f>
        <v>0</v>
      </c>
      <c r="AZ59" s="59">
        <f>+AZ23+C_Magazzino!AZ23-C_Magazzino!AY23</f>
        <v>0</v>
      </c>
      <c r="BA59" s="59">
        <f>+BA23+C_Magazzino!BA23-C_Magazzino!AZ23</f>
        <v>0</v>
      </c>
      <c r="BB59" s="59">
        <f>+BB23+C_Magazzino!BB23-C_Magazzino!BA23</f>
        <v>0</v>
      </c>
      <c r="BC59" s="59">
        <f>+BC23+C_Magazzino!BC23-C_Magazzino!BB23</f>
        <v>0</v>
      </c>
      <c r="BD59" s="59">
        <f>+BD23+C_Magazzino!BD23-C_Magazzino!BC23</f>
        <v>0</v>
      </c>
      <c r="BE59" s="59">
        <f>+BE23+C_Magazzino!BE23-C_Magazzino!BD23</f>
        <v>0</v>
      </c>
      <c r="BF59" s="59">
        <f>+BF23+C_Magazzino!BF23-C_Magazzino!BE23</f>
        <v>0</v>
      </c>
      <c r="BG59" s="59">
        <f>+BG23+C_Magazzino!BG23-C_Magazzino!BF23</f>
        <v>0</v>
      </c>
      <c r="BH59" s="59">
        <f>+BH23+C_Magazzino!BH23-C_Magazzino!BG23</f>
        <v>0</v>
      </c>
      <c r="BI59" s="59">
        <f>+BI23+C_Magazzino!BI23-C_Magazzino!BH23</f>
        <v>0</v>
      </c>
      <c r="BJ59" s="59">
        <f>+BJ23+C_Magazzino!BJ23-C_Magazzino!BI23</f>
        <v>0</v>
      </c>
      <c r="BK59" s="59">
        <f>+BK23+C_Magazzino!BK23-C_Magazzino!BJ23</f>
        <v>0</v>
      </c>
      <c r="BL59" s="59">
        <f>+BL23+C_Magazzino!BL23-C_Magazzino!BK23</f>
        <v>0</v>
      </c>
      <c r="BM59" s="59">
        <f>+BM23+C_Magazzino!BM23-C_Magazzino!BL23</f>
        <v>0</v>
      </c>
      <c r="BN59" s="59">
        <f>+BN23+C_Magazzino!BN23-C_Magazzino!BM23</f>
        <v>0</v>
      </c>
      <c r="BO59" s="59">
        <f>+BO23+C_Magazzino!BO23-C_Magazzino!BN23</f>
        <v>0</v>
      </c>
      <c r="BP59" s="59">
        <f>+BP23+C_Magazzino!BP23-C_Magazzino!BO23</f>
        <v>0</v>
      </c>
      <c r="BQ59" s="59">
        <f>+BQ23+C_Magazzino!BQ23-C_Magazzino!BP23</f>
        <v>0</v>
      </c>
      <c r="BR59" s="59">
        <f>+BR23+C_Magazzino!BR23-C_Magazzino!BQ23</f>
        <v>0</v>
      </c>
      <c r="BS59" s="59">
        <f>+BS23+C_Magazzino!BS23-C_Magazzino!BR23</f>
        <v>0</v>
      </c>
      <c r="BT59" s="59">
        <f>+BT23+C_Magazzino!BT23-C_Magazzino!BS23</f>
        <v>0</v>
      </c>
      <c r="BU59" s="59">
        <f>+BU23+C_Magazzino!BU23-C_Magazzino!BT23</f>
        <v>0</v>
      </c>
      <c r="BV59" s="59">
        <f>+BV23+C_Magazzino!BV23-C_Magazzino!BU23</f>
        <v>0</v>
      </c>
      <c r="BW59" s="59">
        <f>+BW23+C_Magazzino!BW23-C_Magazzino!BV23</f>
        <v>0</v>
      </c>
      <c r="BX59" s="59">
        <f>+BX23+C_Magazzino!BX23-C_Magazzino!BW23</f>
        <v>0</v>
      </c>
      <c r="BY59" s="59">
        <f>+BY23+C_Magazzino!BY23-C_Magazzino!BX23</f>
        <v>0</v>
      </c>
      <c r="BZ59" s="59">
        <f>+BZ23+C_Magazzino!BZ23-C_Magazzino!BY23</f>
        <v>0</v>
      </c>
      <c r="CA59" s="59">
        <f>+CA23+C_Magazzino!CA23-C_Magazzino!BZ23</f>
        <v>0</v>
      </c>
      <c r="CB59" s="59">
        <f>+CB23+C_Magazzino!CB23-C_Magazzino!CA23</f>
        <v>0</v>
      </c>
      <c r="CC59" s="59">
        <f>+CC23+C_Magazzino!CC23-C_Magazzino!CB23</f>
        <v>0</v>
      </c>
      <c r="CD59" s="59">
        <f>+CD23+C_Magazzino!CD23-C_Magazzino!CC23</f>
        <v>0</v>
      </c>
      <c r="CE59" s="59">
        <f>+CE23+C_Magazzino!CE23-C_Magazzino!CD23</f>
        <v>0</v>
      </c>
      <c r="CF59" s="59">
        <f>+CF23+C_Magazzino!CF23-C_Magazzino!CE23</f>
        <v>0</v>
      </c>
      <c r="CG59" s="59">
        <f>+CG23+C_Magazzino!CG23-C_Magazzino!CF23</f>
        <v>0</v>
      </c>
      <c r="CH59" s="59">
        <f>+CH23+C_Magazzino!CH23-C_Magazzino!CG23</f>
        <v>0</v>
      </c>
      <c r="CI59" s="59">
        <f>+CI23+C_Magazzino!CI23-C_Magazzino!CH23</f>
        <v>0</v>
      </c>
      <c r="CJ59" s="59">
        <f>+CJ23+C_Magazzino!CJ23-C_Magazzino!CI23</f>
        <v>0</v>
      </c>
      <c r="CK59" s="59">
        <f>+CK23+C_Magazzino!CK23-C_Magazzino!CJ23</f>
        <v>0</v>
      </c>
      <c r="CL59" s="59">
        <f>+CL23+C_Magazzino!CL23-C_Magazzino!CK23</f>
        <v>0</v>
      </c>
      <c r="CM59" s="59">
        <f>+CM23+C_Magazzino!CM23-C_Magazzino!CL23</f>
        <v>0</v>
      </c>
      <c r="CN59" s="59">
        <f>+CN23+C_Magazzino!CN23-C_Magazzino!CM23</f>
        <v>0</v>
      </c>
      <c r="CO59" s="59">
        <f>+CO23+C_Magazzino!CO23-C_Magazzino!CN23</f>
        <v>0</v>
      </c>
      <c r="CP59" s="59">
        <f>+CP23+C_Magazzino!CP23-C_Magazzino!CO23</f>
        <v>0</v>
      </c>
      <c r="CQ59" s="59">
        <f>+CQ23+C_Magazzino!CQ23-C_Magazzino!CP23</f>
        <v>0</v>
      </c>
      <c r="CR59" s="59">
        <f>+CR23+C_Magazzino!CR23-C_Magazzino!CQ23</f>
        <v>0</v>
      </c>
      <c r="CS59" s="59">
        <f>+CS23+C_Magazzino!CS23-C_Magazzino!CR23</f>
        <v>0</v>
      </c>
      <c r="CT59" s="59">
        <f>+CT23+C_Magazzino!CT23-C_Magazzino!CS23</f>
        <v>0</v>
      </c>
      <c r="CU59" s="59">
        <f>+CU23+C_Magazzino!CU23-C_Magazzino!CT23</f>
        <v>0</v>
      </c>
      <c r="CV59" s="59">
        <f>+CV23+C_Magazzino!CV23-C_Magazzino!CU23</f>
        <v>0</v>
      </c>
      <c r="CW59" s="59">
        <f>+CW23+C_Magazzino!CW23-C_Magazzino!CV23</f>
        <v>0</v>
      </c>
      <c r="CX59" s="59">
        <f>+CX23+C_Magazzino!CX23-C_Magazzino!CW23</f>
        <v>0</v>
      </c>
      <c r="CY59" s="59">
        <f>+CY23+C_Magazzino!CY23-C_Magazzino!CX23</f>
        <v>0</v>
      </c>
      <c r="CZ59" s="59">
        <f>+CZ23+C_Magazzino!CZ23-C_Magazzino!CY23</f>
        <v>0</v>
      </c>
      <c r="DA59" s="59">
        <f>+DA23+C_Magazzino!DA23-C_Magazzino!CZ23</f>
        <v>0</v>
      </c>
      <c r="DB59" s="59">
        <f>+DB23+C_Magazzino!DB23-C_Magazzino!DA23</f>
        <v>0</v>
      </c>
      <c r="DC59" s="59">
        <f>+DC23+C_Magazzino!DC23-C_Magazzino!DB23</f>
        <v>0</v>
      </c>
      <c r="DD59" s="59">
        <f>+DD23+C_Magazzino!DD23-C_Magazzino!DC23</f>
        <v>0</v>
      </c>
      <c r="DE59" s="59">
        <f>+DE23+C_Magazzino!DE23-C_Magazzino!DD23</f>
        <v>0</v>
      </c>
      <c r="DF59" s="59">
        <f>+DF23+C_Magazzino!DF23-C_Magazzino!DE23</f>
        <v>0</v>
      </c>
      <c r="DG59" s="59">
        <f>+DG23+C_Magazzino!DG23-C_Magazzino!DF23</f>
        <v>0</v>
      </c>
      <c r="DH59" s="59">
        <f>+DH23+C_Magazzino!DH23-C_Magazzino!DG23</f>
        <v>0</v>
      </c>
      <c r="DI59" s="59">
        <f>+DI23+C_Magazzino!DI23-C_Magazzino!DH23</f>
        <v>0</v>
      </c>
      <c r="DJ59" s="59">
        <f>+DJ23+C_Magazzino!DJ23-C_Magazzino!DI23</f>
        <v>0</v>
      </c>
      <c r="DK59" s="59">
        <f>+DK23+C_Magazzino!DK23-C_Magazzino!DJ23</f>
        <v>0</v>
      </c>
      <c r="DL59" s="59">
        <f>+DL23+C_Magazzino!DL23-C_Magazzino!DK23</f>
        <v>0</v>
      </c>
      <c r="DM59" s="59">
        <f>+DM23+C_Magazzino!DM23-C_Magazzino!DL23</f>
        <v>0</v>
      </c>
      <c r="DN59" s="59">
        <f>+DN23+C_Magazzino!DN23-C_Magazzino!DM23</f>
        <v>0</v>
      </c>
      <c r="DO59" s="59">
        <f>+DO23+C_Magazzino!DO23-C_Magazzino!DN23</f>
        <v>0</v>
      </c>
      <c r="DP59" s="59">
        <f>+DP23+C_Magazzino!DP23-C_Magazzino!DO23</f>
        <v>0</v>
      </c>
      <c r="DQ59" s="59">
        <f>+DQ23+C_Magazzino!DQ23-C_Magazzino!DP23</f>
        <v>0</v>
      </c>
      <c r="DR59" s="59">
        <f>+DR23+C_Magazzino!DR23-C_Magazzino!DQ23</f>
        <v>0</v>
      </c>
      <c r="DS59" s="59">
        <f>+DS23+C_Magazzino!DS23-C_Magazzino!DR23</f>
        <v>0</v>
      </c>
      <c r="DT59" s="59">
        <f>+DT23+C_Magazzino!DT23-C_Magazzino!DS23</f>
        <v>0</v>
      </c>
      <c r="DU59" s="59">
        <f>+DU23+C_Magazzino!DU23-C_Magazzino!DT23</f>
        <v>0</v>
      </c>
      <c r="DV59" s="59">
        <f>+DV23+C_Magazzino!DV23-C_Magazzino!DU23</f>
        <v>0</v>
      </c>
      <c r="DW59" s="59">
        <f>+DW23+C_Magazzino!DW23-C_Magazzino!DV23</f>
        <v>0</v>
      </c>
    </row>
    <row r="60" spans="3:127" ht="16.5" thickTop="1" thickBot="1" x14ac:dyDescent="0.3">
      <c r="C60" s="119">
        <f>+I_Vendite!C22</f>
        <v>0</v>
      </c>
      <c r="H60" s="59">
        <f>+H24+C_Magazzino!H24</f>
        <v>0</v>
      </c>
      <c r="I60" s="59">
        <f>+I24+C_Magazzino!I24-C_Magazzino!H24</f>
        <v>0</v>
      </c>
      <c r="J60" s="59">
        <f>+J24+C_Magazzino!J24-C_Magazzino!I24</f>
        <v>0</v>
      </c>
      <c r="K60" s="59">
        <f>+K24+C_Magazzino!K24-C_Magazzino!J24</f>
        <v>0</v>
      </c>
      <c r="L60" s="59">
        <f>+L24+C_Magazzino!L24-C_Magazzino!K24</f>
        <v>0</v>
      </c>
      <c r="M60" s="59">
        <f>+M24+C_Magazzino!M24-C_Magazzino!L24</f>
        <v>0</v>
      </c>
      <c r="N60" s="59">
        <f>+N24+C_Magazzino!N24-C_Magazzino!M24</f>
        <v>0</v>
      </c>
      <c r="O60" s="59">
        <f>+O24+C_Magazzino!O24-C_Magazzino!N24</f>
        <v>0</v>
      </c>
      <c r="P60" s="59">
        <f>+P24+C_Magazzino!P24-C_Magazzino!O24</f>
        <v>0</v>
      </c>
      <c r="Q60" s="59">
        <f>+Q24+C_Magazzino!Q24-C_Magazzino!P24</f>
        <v>0</v>
      </c>
      <c r="R60" s="59">
        <f>+R24+C_Magazzino!R24-C_Magazzino!Q24</f>
        <v>0</v>
      </c>
      <c r="S60" s="59">
        <f>+S24+C_Magazzino!S24-C_Magazzino!R24</f>
        <v>0</v>
      </c>
      <c r="T60" s="59">
        <f>+T24+C_Magazzino!T24-C_Magazzino!S24</f>
        <v>0</v>
      </c>
      <c r="U60" s="59">
        <f>+U24+C_Magazzino!U24-C_Magazzino!T24</f>
        <v>0</v>
      </c>
      <c r="V60" s="59">
        <f>+V24+C_Magazzino!V24-C_Magazzino!U24</f>
        <v>0</v>
      </c>
      <c r="W60" s="59">
        <f>+W24+C_Magazzino!W24-C_Magazzino!V24</f>
        <v>0</v>
      </c>
      <c r="X60" s="59">
        <f>+X24+C_Magazzino!X24-C_Magazzino!W24</f>
        <v>0</v>
      </c>
      <c r="Y60" s="59">
        <f>+Y24+C_Magazzino!Y24-C_Magazzino!X24</f>
        <v>0</v>
      </c>
      <c r="Z60" s="59">
        <f>+Z24+C_Magazzino!Z24-C_Magazzino!Y24</f>
        <v>0</v>
      </c>
      <c r="AA60" s="59">
        <f>+AA24+C_Magazzino!AA24-C_Magazzino!Z24</f>
        <v>0</v>
      </c>
      <c r="AB60" s="59">
        <f>+AB24+C_Magazzino!AB24-C_Magazzino!AA24</f>
        <v>0</v>
      </c>
      <c r="AC60" s="59">
        <f>+AC24+C_Magazzino!AC24-C_Magazzino!AB24</f>
        <v>0</v>
      </c>
      <c r="AD60" s="59">
        <f>+AD24+C_Magazzino!AD24-C_Magazzino!AC24</f>
        <v>0</v>
      </c>
      <c r="AE60" s="59">
        <f>+AE24+C_Magazzino!AE24-C_Magazzino!AD24</f>
        <v>0</v>
      </c>
      <c r="AF60" s="59">
        <f>+AF24+C_Magazzino!AF24-C_Magazzino!AE24</f>
        <v>0</v>
      </c>
      <c r="AG60" s="59">
        <f>+AG24+C_Magazzino!AG24-C_Magazzino!AF24</f>
        <v>0</v>
      </c>
      <c r="AH60" s="59">
        <f>+AH24+C_Magazzino!AH24-C_Magazzino!AG24</f>
        <v>0</v>
      </c>
      <c r="AI60" s="59">
        <f>+AI24+C_Magazzino!AI24-C_Magazzino!AH24</f>
        <v>0</v>
      </c>
      <c r="AJ60" s="59">
        <f>+AJ24+C_Magazzino!AJ24-C_Magazzino!AI24</f>
        <v>0</v>
      </c>
      <c r="AK60" s="59">
        <f>+AK24+C_Magazzino!AK24-C_Magazzino!AJ24</f>
        <v>0</v>
      </c>
      <c r="AL60" s="59">
        <f>+AL24+C_Magazzino!AL24-C_Magazzino!AK24</f>
        <v>0</v>
      </c>
      <c r="AM60" s="59">
        <f>+AM24+C_Magazzino!AM24-C_Magazzino!AL24</f>
        <v>0</v>
      </c>
      <c r="AN60" s="59">
        <f>+AN24+C_Magazzino!AN24-C_Magazzino!AM24</f>
        <v>0</v>
      </c>
      <c r="AO60" s="59">
        <f>+AO24+C_Magazzino!AO24-C_Magazzino!AN24</f>
        <v>0</v>
      </c>
      <c r="AP60" s="59">
        <f>+AP24+C_Magazzino!AP24-C_Magazzino!AO24</f>
        <v>0</v>
      </c>
      <c r="AQ60" s="59">
        <f>+AQ24+C_Magazzino!AQ24-C_Magazzino!AP24</f>
        <v>0</v>
      </c>
      <c r="AR60" s="59">
        <f>+AR24+C_Magazzino!AR24-C_Magazzino!AQ24</f>
        <v>0</v>
      </c>
      <c r="AS60" s="59">
        <f>+AS24+C_Magazzino!AS24-C_Magazzino!AR24</f>
        <v>0</v>
      </c>
      <c r="AT60" s="59">
        <f>+AT24+C_Magazzino!AT24-C_Magazzino!AS24</f>
        <v>0</v>
      </c>
      <c r="AU60" s="59">
        <f>+AU24+C_Magazzino!AU24-C_Magazzino!AT24</f>
        <v>0</v>
      </c>
      <c r="AV60" s="59">
        <f>+AV24+C_Magazzino!AV24-C_Magazzino!AU24</f>
        <v>0</v>
      </c>
      <c r="AW60" s="59">
        <f>+AW24+C_Magazzino!AW24-C_Magazzino!AV24</f>
        <v>0</v>
      </c>
      <c r="AX60" s="59">
        <f>+AX24+C_Magazzino!AX24-C_Magazzino!AW24</f>
        <v>0</v>
      </c>
      <c r="AY60" s="59">
        <f>+AY24+C_Magazzino!AY24-C_Magazzino!AX24</f>
        <v>0</v>
      </c>
      <c r="AZ60" s="59">
        <f>+AZ24+C_Magazzino!AZ24-C_Magazzino!AY24</f>
        <v>0</v>
      </c>
      <c r="BA60" s="59">
        <f>+BA24+C_Magazzino!BA24-C_Magazzino!AZ24</f>
        <v>0</v>
      </c>
      <c r="BB60" s="59">
        <f>+BB24+C_Magazzino!BB24-C_Magazzino!BA24</f>
        <v>0</v>
      </c>
      <c r="BC60" s="59">
        <f>+BC24+C_Magazzino!BC24-C_Magazzino!BB24</f>
        <v>0</v>
      </c>
      <c r="BD60" s="59">
        <f>+BD24+C_Magazzino!BD24-C_Magazzino!BC24</f>
        <v>0</v>
      </c>
      <c r="BE60" s="59">
        <f>+BE24+C_Magazzino!BE24-C_Magazzino!BD24</f>
        <v>0</v>
      </c>
      <c r="BF60" s="59">
        <f>+BF24+C_Magazzino!BF24-C_Magazzino!BE24</f>
        <v>0</v>
      </c>
      <c r="BG60" s="59">
        <f>+BG24+C_Magazzino!BG24-C_Magazzino!BF24</f>
        <v>0</v>
      </c>
      <c r="BH60" s="59">
        <f>+BH24+C_Magazzino!BH24-C_Magazzino!BG24</f>
        <v>0</v>
      </c>
      <c r="BI60" s="59">
        <f>+BI24+C_Magazzino!BI24-C_Magazzino!BH24</f>
        <v>0</v>
      </c>
      <c r="BJ60" s="59">
        <f>+BJ24+C_Magazzino!BJ24-C_Magazzino!BI24</f>
        <v>0</v>
      </c>
      <c r="BK60" s="59">
        <f>+BK24+C_Magazzino!BK24-C_Magazzino!BJ24</f>
        <v>0</v>
      </c>
      <c r="BL60" s="59">
        <f>+BL24+C_Magazzino!BL24-C_Magazzino!BK24</f>
        <v>0</v>
      </c>
      <c r="BM60" s="59">
        <f>+BM24+C_Magazzino!BM24-C_Magazzino!BL24</f>
        <v>0</v>
      </c>
      <c r="BN60" s="59">
        <f>+BN24+C_Magazzino!BN24-C_Magazzino!BM24</f>
        <v>0</v>
      </c>
      <c r="BO60" s="59">
        <f>+BO24+C_Magazzino!BO24-C_Magazzino!BN24</f>
        <v>0</v>
      </c>
      <c r="BP60" s="59">
        <f>+BP24+C_Magazzino!BP24-C_Magazzino!BO24</f>
        <v>0</v>
      </c>
      <c r="BQ60" s="59">
        <f>+BQ24+C_Magazzino!BQ24-C_Magazzino!BP24</f>
        <v>0</v>
      </c>
      <c r="BR60" s="59">
        <f>+BR24+C_Magazzino!BR24-C_Magazzino!BQ24</f>
        <v>0</v>
      </c>
      <c r="BS60" s="59">
        <f>+BS24+C_Magazzino!BS24-C_Magazzino!BR24</f>
        <v>0</v>
      </c>
      <c r="BT60" s="59">
        <f>+BT24+C_Magazzino!BT24-C_Magazzino!BS24</f>
        <v>0</v>
      </c>
      <c r="BU60" s="59">
        <f>+BU24+C_Magazzino!BU24-C_Magazzino!BT24</f>
        <v>0</v>
      </c>
      <c r="BV60" s="59">
        <f>+BV24+C_Magazzino!BV24-C_Magazzino!BU24</f>
        <v>0</v>
      </c>
      <c r="BW60" s="59">
        <f>+BW24+C_Magazzino!BW24-C_Magazzino!BV24</f>
        <v>0</v>
      </c>
      <c r="BX60" s="59">
        <f>+BX24+C_Magazzino!BX24-C_Magazzino!BW24</f>
        <v>0</v>
      </c>
      <c r="BY60" s="59">
        <f>+BY24+C_Magazzino!BY24-C_Magazzino!BX24</f>
        <v>0</v>
      </c>
      <c r="BZ60" s="59">
        <f>+BZ24+C_Magazzino!BZ24-C_Magazzino!BY24</f>
        <v>0</v>
      </c>
      <c r="CA60" s="59">
        <f>+CA24+C_Magazzino!CA24-C_Magazzino!BZ24</f>
        <v>0</v>
      </c>
      <c r="CB60" s="59">
        <f>+CB24+C_Magazzino!CB24-C_Magazzino!CA24</f>
        <v>0</v>
      </c>
      <c r="CC60" s="59">
        <f>+CC24+C_Magazzino!CC24-C_Magazzino!CB24</f>
        <v>0</v>
      </c>
      <c r="CD60" s="59">
        <f>+CD24+C_Magazzino!CD24-C_Magazzino!CC24</f>
        <v>0</v>
      </c>
      <c r="CE60" s="59">
        <f>+CE24+C_Magazzino!CE24-C_Magazzino!CD24</f>
        <v>0</v>
      </c>
      <c r="CF60" s="59">
        <f>+CF24+C_Magazzino!CF24-C_Magazzino!CE24</f>
        <v>0</v>
      </c>
      <c r="CG60" s="59">
        <f>+CG24+C_Magazzino!CG24-C_Magazzino!CF24</f>
        <v>0</v>
      </c>
      <c r="CH60" s="59">
        <f>+CH24+C_Magazzino!CH24-C_Magazzino!CG24</f>
        <v>0</v>
      </c>
      <c r="CI60" s="59">
        <f>+CI24+C_Magazzino!CI24-C_Magazzino!CH24</f>
        <v>0</v>
      </c>
      <c r="CJ60" s="59">
        <f>+CJ24+C_Magazzino!CJ24-C_Magazzino!CI24</f>
        <v>0</v>
      </c>
      <c r="CK60" s="59">
        <f>+CK24+C_Magazzino!CK24-C_Magazzino!CJ24</f>
        <v>0</v>
      </c>
      <c r="CL60" s="59">
        <f>+CL24+C_Magazzino!CL24-C_Magazzino!CK24</f>
        <v>0</v>
      </c>
      <c r="CM60" s="59">
        <f>+CM24+C_Magazzino!CM24-C_Magazzino!CL24</f>
        <v>0</v>
      </c>
      <c r="CN60" s="59">
        <f>+CN24+C_Magazzino!CN24-C_Magazzino!CM24</f>
        <v>0</v>
      </c>
      <c r="CO60" s="59">
        <f>+CO24+C_Magazzino!CO24-C_Magazzino!CN24</f>
        <v>0</v>
      </c>
      <c r="CP60" s="59">
        <f>+CP24+C_Magazzino!CP24-C_Magazzino!CO24</f>
        <v>0</v>
      </c>
      <c r="CQ60" s="59">
        <f>+CQ24+C_Magazzino!CQ24-C_Magazzino!CP24</f>
        <v>0</v>
      </c>
      <c r="CR60" s="59">
        <f>+CR24+C_Magazzino!CR24-C_Magazzino!CQ24</f>
        <v>0</v>
      </c>
      <c r="CS60" s="59">
        <f>+CS24+C_Magazzino!CS24-C_Magazzino!CR24</f>
        <v>0</v>
      </c>
      <c r="CT60" s="59">
        <f>+CT24+C_Magazzino!CT24-C_Magazzino!CS24</f>
        <v>0</v>
      </c>
      <c r="CU60" s="59">
        <f>+CU24+C_Magazzino!CU24-C_Magazzino!CT24</f>
        <v>0</v>
      </c>
      <c r="CV60" s="59">
        <f>+CV24+C_Magazzino!CV24-C_Magazzino!CU24</f>
        <v>0</v>
      </c>
      <c r="CW60" s="59">
        <f>+CW24+C_Magazzino!CW24-C_Magazzino!CV24</f>
        <v>0</v>
      </c>
      <c r="CX60" s="59">
        <f>+CX24+C_Magazzino!CX24-C_Magazzino!CW24</f>
        <v>0</v>
      </c>
      <c r="CY60" s="59">
        <f>+CY24+C_Magazzino!CY24-C_Magazzino!CX24</f>
        <v>0</v>
      </c>
      <c r="CZ60" s="59">
        <f>+CZ24+C_Magazzino!CZ24-C_Magazzino!CY24</f>
        <v>0</v>
      </c>
      <c r="DA60" s="59">
        <f>+DA24+C_Magazzino!DA24-C_Magazzino!CZ24</f>
        <v>0</v>
      </c>
      <c r="DB60" s="59">
        <f>+DB24+C_Magazzino!DB24-C_Magazzino!DA24</f>
        <v>0</v>
      </c>
      <c r="DC60" s="59">
        <f>+DC24+C_Magazzino!DC24-C_Magazzino!DB24</f>
        <v>0</v>
      </c>
      <c r="DD60" s="59">
        <f>+DD24+C_Magazzino!DD24-C_Magazzino!DC24</f>
        <v>0</v>
      </c>
      <c r="DE60" s="59">
        <f>+DE24+C_Magazzino!DE24-C_Magazzino!DD24</f>
        <v>0</v>
      </c>
      <c r="DF60" s="59">
        <f>+DF24+C_Magazzino!DF24-C_Magazzino!DE24</f>
        <v>0</v>
      </c>
      <c r="DG60" s="59">
        <f>+DG24+C_Magazzino!DG24-C_Magazzino!DF24</f>
        <v>0</v>
      </c>
      <c r="DH60" s="59">
        <f>+DH24+C_Magazzino!DH24-C_Magazzino!DG24</f>
        <v>0</v>
      </c>
      <c r="DI60" s="59">
        <f>+DI24+C_Magazzino!DI24-C_Magazzino!DH24</f>
        <v>0</v>
      </c>
      <c r="DJ60" s="59">
        <f>+DJ24+C_Magazzino!DJ24-C_Magazzino!DI24</f>
        <v>0</v>
      </c>
      <c r="DK60" s="59">
        <f>+DK24+C_Magazzino!DK24-C_Magazzino!DJ24</f>
        <v>0</v>
      </c>
      <c r="DL60" s="59">
        <f>+DL24+C_Magazzino!DL24-C_Magazzino!DK24</f>
        <v>0</v>
      </c>
      <c r="DM60" s="59">
        <f>+DM24+C_Magazzino!DM24-C_Magazzino!DL24</f>
        <v>0</v>
      </c>
      <c r="DN60" s="59">
        <f>+DN24+C_Magazzino!DN24-C_Magazzino!DM24</f>
        <v>0</v>
      </c>
      <c r="DO60" s="59">
        <f>+DO24+C_Magazzino!DO24-C_Magazzino!DN24</f>
        <v>0</v>
      </c>
      <c r="DP60" s="59">
        <f>+DP24+C_Magazzino!DP24-C_Magazzino!DO24</f>
        <v>0</v>
      </c>
      <c r="DQ60" s="59">
        <f>+DQ24+C_Magazzino!DQ24-C_Magazzino!DP24</f>
        <v>0</v>
      </c>
      <c r="DR60" s="59">
        <f>+DR24+C_Magazzino!DR24-C_Magazzino!DQ24</f>
        <v>0</v>
      </c>
      <c r="DS60" s="59">
        <f>+DS24+C_Magazzino!DS24-C_Magazzino!DR24</f>
        <v>0</v>
      </c>
      <c r="DT60" s="59">
        <f>+DT24+C_Magazzino!DT24-C_Magazzino!DS24</f>
        <v>0</v>
      </c>
      <c r="DU60" s="59">
        <f>+DU24+C_Magazzino!DU24-C_Magazzino!DT24</f>
        <v>0</v>
      </c>
      <c r="DV60" s="59">
        <f>+DV24+C_Magazzino!DV24-C_Magazzino!DU24</f>
        <v>0</v>
      </c>
      <c r="DW60" s="59">
        <f>+DW24+C_Magazzino!DW24-C_Magazzino!DV24</f>
        <v>0</v>
      </c>
    </row>
    <row r="61" spans="3:127" ht="16.5" thickTop="1" thickBot="1" x14ac:dyDescent="0.3">
      <c r="C61" s="119">
        <f>+I_Vendite!C23</f>
        <v>0</v>
      </c>
      <c r="H61" s="59">
        <f>+H25+C_Magazzino!H25</f>
        <v>0</v>
      </c>
      <c r="I61" s="59">
        <f>+I25+C_Magazzino!I25-C_Magazzino!H25</f>
        <v>0</v>
      </c>
      <c r="J61" s="59">
        <f>+J25+C_Magazzino!J25-C_Magazzino!I25</f>
        <v>0</v>
      </c>
      <c r="K61" s="59">
        <f>+K25+C_Magazzino!K25-C_Magazzino!J25</f>
        <v>0</v>
      </c>
      <c r="L61" s="59">
        <f>+L25+C_Magazzino!L25-C_Magazzino!K25</f>
        <v>0</v>
      </c>
      <c r="M61" s="59">
        <f>+M25+C_Magazzino!M25-C_Magazzino!L25</f>
        <v>0</v>
      </c>
      <c r="N61" s="59">
        <f>+N25+C_Magazzino!N25-C_Magazzino!M25</f>
        <v>0</v>
      </c>
      <c r="O61" s="59">
        <f>+O25+C_Magazzino!O25-C_Magazzino!N25</f>
        <v>0</v>
      </c>
      <c r="P61" s="59">
        <f>+P25+C_Magazzino!P25-C_Magazzino!O25</f>
        <v>0</v>
      </c>
      <c r="Q61" s="59">
        <f>+Q25+C_Magazzino!Q25-C_Magazzino!P25</f>
        <v>0</v>
      </c>
      <c r="R61" s="59">
        <f>+R25+C_Magazzino!R25-C_Magazzino!Q25</f>
        <v>0</v>
      </c>
      <c r="S61" s="59">
        <f>+S25+C_Magazzino!S25-C_Magazzino!R25</f>
        <v>0</v>
      </c>
      <c r="T61" s="59">
        <f>+T25+C_Magazzino!T25-C_Magazzino!S25</f>
        <v>0</v>
      </c>
      <c r="U61" s="59">
        <f>+U25+C_Magazzino!U25-C_Magazzino!T25</f>
        <v>0</v>
      </c>
      <c r="V61" s="59">
        <f>+V25+C_Magazzino!V25-C_Magazzino!U25</f>
        <v>0</v>
      </c>
      <c r="W61" s="59">
        <f>+W25+C_Magazzino!W25-C_Magazzino!V25</f>
        <v>0</v>
      </c>
      <c r="X61" s="59">
        <f>+X25+C_Magazzino!X25-C_Magazzino!W25</f>
        <v>0</v>
      </c>
      <c r="Y61" s="59">
        <f>+Y25+C_Magazzino!Y25-C_Magazzino!X25</f>
        <v>0</v>
      </c>
      <c r="Z61" s="59">
        <f>+Z25+C_Magazzino!Z25-C_Magazzino!Y25</f>
        <v>0</v>
      </c>
      <c r="AA61" s="59">
        <f>+AA25+C_Magazzino!AA25-C_Magazzino!Z25</f>
        <v>0</v>
      </c>
      <c r="AB61" s="59">
        <f>+AB25+C_Magazzino!AB25-C_Magazzino!AA25</f>
        <v>0</v>
      </c>
      <c r="AC61" s="59">
        <f>+AC25+C_Magazzino!AC25-C_Magazzino!AB25</f>
        <v>0</v>
      </c>
      <c r="AD61" s="59">
        <f>+AD25+C_Magazzino!AD25-C_Magazzino!AC25</f>
        <v>0</v>
      </c>
      <c r="AE61" s="59">
        <f>+AE25+C_Magazzino!AE25-C_Magazzino!AD25</f>
        <v>0</v>
      </c>
      <c r="AF61" s="59">
        <f>+AF25+C_Magazzino!AF25-C_Magazzino!AE25</f>
        <v>0</v>
      </c>
      <c r="AG61" s="59">
        <f>+AG25+C_Magazzino!AG25-C_Magazzino!AF25</f>
        <v>0</v>
      </c>
      <c r="AH61" s="59">
        <f>+AH25+C_Magazzino!AH25-C_Magazzino!AG25</f>
        <v>0</v>
      </c>
      <c r="AI61" s="59">
        <f>+AI25+C_Magazzino!AI25-C_Magazzino!AH25</f>
        <v>0</v>
      </c>
      <c r="AJ61" s="59">
        <f>+AJ25+C_Magazzino!AJ25-C_Magazzino!AI25</f>
        <v>0</v>
      </c>
      <c r="AK61" s="59">
        <f>+AK25+C_Magazzino!AK25-C_Magazzino!AJ25</f>
        <v>0</v>
      </c>
      <c r="AL61" s="59">
        <f>+AL25+C_Magazzino!AL25-C_Magazzino!AK25</f>
        <v>0</v>
      </c>
      <c r="AM61" s="59">
        <f>+AM25+C_Magazzino!AM25-C_Magazzino!AL25</f>
        <v>0</v>
      </c>
      <c r="AN61" s="59">
        <f>+AN25+C_Magazzino!AN25-C_Magazzino!AM25</f>
        <v>0</v>
      </c>
      <c r="AO61" s="59">
        <f>+AO25+C_Magazzino!AO25-C_Magazzino!AN25</f>
        <v>0</v>
      </c>
      <c r="AP61" s="59">
        <f>+AP25+C_Magazzino!AP25-C_Magazzino!AO25</f>
        <v>0</v>
      </c>
      <c r="AQ61" s="59">
        <f>+AQ25+C_Magazzino!AQ25-C_Magazzino!AP25</f>
        <v>0</v>
      </c>
      <c r="AR61" s="59">
        <f>+AR25+C_Magazzino!AR25-C_Magazzino!AQ25</f>
        <v>0</v>
      </c>
      <c r="AS61" s="59">
        <f>+AS25+C_Magazzino!AS25-C_Magazzino!AR25</f>
        <v>0</v>
      </c>
      <c r="AT61" s="59">
        <f>+AT25+C_Magazzino!AT25-C_Magazzino!AS25</f>
        <v>0</v>
      </c>
      <c r="AU61" s="59">
        <f>+AU25+C_Magazzino!AU25-C_Magazzino!AT25</f>
        <v>0</v>
      </c>
      <c r="AV61" s="59">
        <f>+AV25+C_Magazzino!AV25-C_Magazzino!AU25</f>
        <v>0</v>
      </c>
      <c r="AW61" s="59">
        <f>+AW25+C_Magazzino!AW25-C_Magazzino!AV25</f>
        <v>0</v>
      </c>
      <c r="AX61" s="59">
        <f>+AX25+C_Magazzino!AX25-C_Magazzino!AW25</f>
        <v>0</v>
      </c>
      <c r="AY61" s="59">
        <f>+AY25+C_Magazzino!AY25-C_Magazzino!AX25</f>
        <v>0</v>
      </c>
      <c r="AZ61" s="59">
        <f>+AZ25+C_Magazzino!AZ25-C_Magazzino!AY25</f>
        <v>0</v>
      </c>
      <c r="BA61" s="59">
        <f>+BA25+C_Magazzino!BA25-C_Magazzino!AZ25</f>
        <v>0</v>
      </c>
      <c r="BB61" s="59">
        <f>+BB25+C_Magazzino!BB25-C_Magazzino!BA25</f>
        <v>0</v>
      </c>
      <c r="BC61" s="59">
        <f>+BC25+C_Magazzino!BC25-C_Magazzino!BB25</f>
        <v>0</v>
      </c>
      <c r="BD61" s="59">
        <f>+BD25+C_Magazzino!BD25-C_Magazzino!BC25</f>
        <v>0</v>
      </c>
      <c r="BE61" s="59">
        <f>+BE25+C_Magazzino!BE25-C_Magazzino!BD25</f>
        <v>0</v>
      </c>
      <c r="BF61" s="59">
        <f>+BF25+C_Magazzino!BF25-C_Magazzino!BE25</f>
        <v>0</v>
      </c>
      <c r="BG61" s="59">
        <f>+BG25+C_Magazzino!BG25-C_Magazzino!BF25</f>
        <v>0</v>
      </c>
      <c r="BH61" s="59">
        <f>+BH25+C_Magazzino!BH25-C_Magazzino!BG25</f>
        <v>0</v>
      </c>
      <c r="BI61" s="59">
        <f>+BI25+C_Magazzino!BI25-C_Magazzino!BH25</f>
        <v>0</v>
      </c>
      <c r="BJ61" s="59">
        <f>+BJ25+C_Magazzino!BJ25-C_Magazzino!BI25</f>
        <v>0</v>
      </c>
      <c r="BK61" s="59">
        <f>+BK25+C_Magazzino!BK25-C_Magazzino!BJ25</f>
        <v>0</v>
      </c>
      <c r="BL61" s="59">
        <f>+BL25+C_Magazzino!BL25-C_Magazzino!BK25</f>
        <v>0</v>
      </c>
      <c r="BM61" s="59">
        <f>+BM25+C_Magazzino!BM25-C_Magazzino!BL25</f>
        <v>0</v>
      </c>
      <c r="BN61" s="59">
        <f>+BN25+C_Magazzino!BN25-C_Magazzino!BM25</f>
        <v>0</v>
      </c>
      <c r="BO61" s="59">
        <f>+BO25+C_Magazzino!BO25-C_Magazzino!BN25</f>
        <v>0</v>
      </c>
      <c r="BP61" s="59">
        <f>+BP25+C_Magazzino!BP25-C_Magazzino!BO25</f>
        <v>0</v>
      </c>
      <c r="BQ61" s="59">
        <f>+BQ25+C_Magazzino!BQ25-C_Magazzino!BP25</f>
        <v>0</v>
      </c>
      <c r="BR61" s="59">
        <f>+BR25+C_Magazzino!BR25-C_Magazzino!BQ25</f>
        <v>0</v>
      </c>
      <c r="BS61" s="59">
        <f>+BS25+C_Magazzino!BS25-C_Magazzino!BR25</f>
        <v>0</v>
      </c>
      <c r="BT61" s="59">
        <f>+BT25+C_Magazzino!BT25-C_Magazzino!BS25</f>
        <v>0</v>
      </c>
      <c r="BU61" s="59">
        <f>+BU25+C_Magazzino!BU25-C_Magazzino!BT25</f>
        <v>0</v>
      </c>
      <c r="BV61" s="59">
        <f>+BV25+C_Magazzino!BV25-C_Magazzino!BU25</f>
        <v>0</v>
      </c>
      <c r="BW61" s="59">
        <f>+BW25+C_Magazzino!BW25-C_Magazzino!BV25</f>
        <v>0</v>
      </c>
      <c r="BX61" s="59">
        <f>+BX25+C_Magazzino!BX25-C_Magazzino!BW25</f>
        <v>0</v>
      </c>
      <c r="BY61" s="59">
        <f>+BY25+C_Magazzino!BY25-C_Magazzino!BX25</f>
        <v>0</v>
      </c>
      <c r="BZ61" s="59">
        <f>+BZ25+C_Magazzino!BZ25-C_Magazzino!BY25</f>
        <v>0</v>
      </c>
      <c r="CA61" s="59">
        <f>+CA25+C_Magazzino!CA25-C_Magazzino!BZ25</f>
        <v>0</v>
      </c>
      <c r="CB61" s="59">
        <f>+CB25+C_Magazzino!CB25-C_Magazzino!CA25</f>
        <v>0</v>
      </c>
      <c r="CC61" s="59">
        <f>+CC25+C_Magazzino!CC25-C_Magazzino!CB25</f>
        <v>0</v>
      </c>
      <c r="CD61" s="59">
        <f>+CD25+C_Magazzino!CD25-C_Magazzino!CC25</f>
        <v>0</v>
      </c>
      <c r="CE61" s="59">
        <f>+CE25+C_Magazzino!CE25-C_Magazzino!CD25</f>
        <v>0</v>
      </c>
      <c r="CF61" s="59">
        <f>+CF25+C_Magazzino!CF25-C_Magazzino!CE25</f>
        <v>0</v>
      </c>
      <c r="CG61" s="59">
        <f>+CG25+C_Magazzino!CG25-C_Magazzino!CF25</f>
        <v>0</v>
      </c>
      <c r="CH61" s="59">
        <f>+CH25+C_Magazzino!CH25-C_Magazzino!CG25</f>
        <v>0</v>
      </c>
      <c r="CI61" s="59">
        <f>+CI25+C_Magazzino!CI25-C_Magazzino!CH25</f>
        <v>0</v>
      </c>
      <c r="CJ61" s="59">
        <f>+CJ25+C_Magazzino!CJ25-C_Magazzino!CI25</f>
        <v>0</v>
      </c>
      <c r="CK61" s="59">
        <f>+CK25+C_Magazzino!CK25-C_Magazzino!CJ25</f>
        <v>0</v>
      </c>
      <c r="CL61" s="59">
        <f>+CL25+C_Magazzino!CL25-C_Magazzino!CK25</f>
        <v>0</v>
      </c>
      <c r="CM61" s="59">
        <f>+CM25+C_Magazzino!CM25-C_Magazzino!CL25</f>
        <v>0</v>
      </c>
      <c r="CN61" s="59">
        <f>+CN25+C_Magazzino!CN25-C_Magazzino!CM25</f>
        <v>0</v>
      </c>
      <c r="CO61" s="59">
        <f>+CO25+C_Magazzino!CO25-C_Magazzino!CN25</f>
        <v>0</v>
      </c>
      <c r="CP61" s="59">
        <f>+CP25+C_Magazzino!CP25-C_Magazzino!CO25</f>
        <v>0</v>
      </c>
      <c r="CQ61" s="59">
        <f>+CQ25+C_Magazzino!CQ25-C_Magazzino!CP25</f>
        <v>0</v>
      </c>
      <c r="CR61" s="59">
        <f>+CR25+C_Magazzino!CR25-C_Magazzino!CQ25</f>
        <v>0</v>
      </c>
      <c r="CS61" s="59">
        <f>+CS25+C_Magazzino!CS25-C_Magazzino!CR25</f>
        <v>0</v>
      </c>
      <c r="CT61" s="59">
        <f>+CT25+C_Magazzino!CT25-C_Magazzino!CS25</f>
        <v>0</v>
      </c>
      <c r="CU61" s="59">
        <f>+CU25+C_Magazzino!CU25-C_Magazzino!CT25</f>
        <v>0</v>
      </c>
      <c r="CV61" s="59">
        <f>+CV25+C_Magazzino!CV25-C_Magazzino!CU25</f>
        <v>0</v>
      </c>
      <c r="CW61" s="59">
        <f>+CW25+C_Magazzino!CW25-C_Magazzino!CV25</f>
        <v>0</v>
      </c>
      <c r="CX61" s="59">
        <f>+CX25+C_Magazzino!CX25-C_Magazzino!CW25</f>
        <v>0</v>
      </c>
      <c r="CY61" s="59">
        <f>+CY25+C_Magazzino!CY25-C_Magazzino!CX25</f>
        <v>0</v>
      </c>
      <c r="CZ61" s="59">
        <f>+CZ25+C_Magazzino!CZ25-C_Magazzino!CY25</f>
        <v>0</v>
      </c>
      <c r="DA61" s="59">
        <f>+DA25+C_Magazzino!DA25-C_Magazzino!CZ25</f>
        <v>0</v>
      </c>
      <c r="DB61" s="59">
        <f>+DB25+C_Magazzino!DB25-C_Magazzino!DA25</f>
        <v>0</v>
      </c>
      <c r="DC61" s="59">
        <f>+DC25+C_Magazzino!DC25-C_Magazzino!DB25</f>
        <v>0</v>
      </c>
      <c r="DD61" s="59">
        <f>+DD25+C_Magazzino!DD25-C_Magazzino!DC25</f>
        <v>0</v>
      </c>
      <c r="DE61" s="59">
        <f>+DE25+C_Magazzino!DE25-C_Magazzino!DD25</f>
        <v>0</v>
      </c>
      <c r="DF61" s="59">
        <f>+DF25+C_Magazzino!DF25-C_Magazzino!DE25</f>
        <v>0</v>
      </c>
      <c r="DG61" s="59">
        <f>+DG25+C_Magazzino!DG25-C_Magazzino!DF25</f>
        <v>0</v>
      </c>
      <c r="DH61" s="59">
        <f>+DH25+C_Magazzino!DH25-C_Magazzino!DG25</f>
        <v>0</v>
      </c>
      <c r="DI61" s="59">
        <f>+DI25+C_Magazzino!DI25-C_Magazzino!DH25</f>
        <v>0</v>
      </c>
      <c r="DJ61" s="59">
        <f>+DJ25+C_Magazzino!DJ25-C_Magazzino!DI25</f>
        <v>0</v>
      </c>
      <c r="DK61" s="59">
        <f>+DK25+C_Magazzino!DK25-C_Magazzino!DJ25</f>
        <v>0</v>
      </c>
      <c r="DL61" s="59">
        <f>+DL25+C_Magazzino!DL25-C_Magazzino!DK25</f>
        <v>0</v>
      </c>
      <c r="DM61" s="59">
        <f>+DM25+C_Magazzino!DM25-C_Magazzino!DL25</f>
        <v>0</v>
      </c>
      <c r="DN61" s="59">
        <f>+DN25+C_Magazzino!DN25-C_Magazzino!DM25</f>
        <v>0</v>
      </c>
      <c r="DO61" s="59">
        <f>+DO25+C_Magazzino!DO25-C_Magazzino!DN25</f>
        <v>0</v>
      </c>
      <c r="DP61" s="59">
        <f>+DP25+C_Magazzino!DP25-C_Magazzino!DO25</f>
        <v>0</v>
      </c>
      <c r="DQ61" s="59">
        <f>+DQ25+C_Magazzino!DQ25-C_Magazzino!DP25</f>
        <v>0</v>
      </c>
      <c r="DR61" s="59">
        <f>+DR25+C_Magazzino!DR25-C_Magazzino!DQ25</f>
        <v>0</v>
      </c>
      <c r="DS61" s="59">
        <f>+DS25+C_Magazzino!DS25-C_Magazzino!DR25</f>
        <v>0</v>
      </c>
      <c r="DT61" s="59">
        <f>+DT25+C_Magazzino!DT25-C_Magazzino!DS25</f>
        <v>0</v>
      </c>
      <c r="DU61" s="59">
        <f>+DU25+C_Magazzino!DU25-C_Magazzino!DT25</f>
        <v>0</v>
      </c>
      <c r="DV61" s="59">
        <f>+DV25+C_Magazzino!DV25-C_Magazzino!DU25</f>
        <v>0</v>
      </c>
      <c r="DW61" s="59">
        <f>+DW25+C_Magazzino!DW25-C_Magazzino!DV25</f>
        <v>0</v>
      </c>
    </row>
    <row r="62" spans="3:127" ht="16.5" thickTop="1" thickBot="1" x14ac:dyDescent="0.3">
      <c r="C62" s="119">
        <f>+I_Vendite!C24</f>
        <v>0</v>
      </c>
      <c r="H62" s="59">
        <f>+H26+C_Magazzino!H26</f>
        <v>0</v>
      </c>
      <c r="I62" s="59">
        <f>+I26+C_Magazzino!I26-C_Magazzino!H26</f>
        <v>0</v>
      </c>
      <c r="J62" s="59">
        <f>+J26+C_Magazzino!J26-C_Magazzino!I26</f>
        <v>0</v>
      </c>
      <c r="K62" s="59">
        <f>+K26+C_Magazzino!K26-C_Magazzino!J26</f>
        <v>0</v>
      </c>
      <c r="L62" s="59">
        <f>+L26+C_Magazzino!L26-C_Magazzino!K26</f>
        <v>0</v>
      </c>
      <c r="M62" s="59">
        <f>+M26+C_Magazzino!M26-C_Magazzino!L26</f>
        <v>0</v>
      </c>
      <c r="N62" s="59">
        <f>+N26+C_Magazzino!N26-C_Magazzino!M26</f>
        <v>0</v>
      </c>
      <c r="O62" s="59">
        <f>+O26+C_Magazzino!O26-C_Magazzino!N26</f>
        <v>0</v>
      </c>
      <c r="P62" s="59">
        <f>+P26+C_Magazzino!P26-C_Magazzino!O26</f>
        <v>0</v>
      </c>
      <c r="Q62" s="59">
        <f>+Q26+C_Magazzino!Q26-C_Magazzino!P26</f>
        <v>0</v>
      </c>
      <c r="R62" s="59">
        <f>+R26+C_Magazzino!R26-C_Magazzino!Q26</f>
        <v>0</v>
      </c>
      <c r="S62" s="59">
        <f>+S26+C_Magazzino!S26-C_Magazzino!R26</f>
        <v>0</v>
      </c>
      <c r="T62" s="59">
        <f>+T26+C_Magazzino!T26-C_Magazzino!S26</f>
        <v>0</v>
      </c>
      <c r="U62" s="59">
        <f>+U26+C_Magazzino!U26-C_Magazzino!T26</f>
        <v>0</v>
      </c>
      <c r="V62" s="59">
        <f>+V26+C_Magazzino!V26-C_Magazzino!U26</f>
        <v>0</v>
      </c>
      <c r="W62" s="59">
        <f>+W26+C_Magazzino!W26-C_Magazzino!V26</f>
        <v>0</v>
      </c>
      <c r="X62" s="59">
        <f>+X26+C_Magazzino!X26-C_Magazzino!W26</f>
        <v>0</v>
      </c>
      <c r="Y62" s="59">
        <f>+Y26+C_Magazzino!Y26-C_Magazzino!X26</f>
        <v>0</v>
      </c>
      <c r="Z62" s="59">
        <f>+Z26+C_Magazzino!Z26-C_Magazzino!Y26</f>
        <v>0</v>
      </c>
      <c r="AA62" s="59">
        <f>+AA26+C_Magazzino!AA26-C_Magazzino!Z26</f>
        <v>0</v>
      </c>
      <c r="AB62" s="59">
        <f>+AB26+C_Magazzino!AB26-C_Magazzino!AA26</f>
        <v>0</v>
      </c>
      <c r="AC62" s="59">
        <f>+AC26+C_Magazzino!AC26-C_Magazzino!AB26</f>
        <v>0</v>
      </c>
      <c r="AD62" s="59">
        <f>+AD26+C_Magazzino!AD26-C_Magazzino!AC26</f>
        <v>0</v>
      </c>
      <c r="AE62" s="59">
        <f>+AE26+C_Magazzino!AE26-C_Magazzino!AD26</f>
        <v>0</v>
      </c>
      <c r="AF62" s="59">
        <f>+AF26+C_Magazzino!AF26-C_Magazzino!AE26</f>
        <v>0</v>
      </c>
      <c r="AG62" s="59">
        <f>+AG26+C_Magazzino!AG26-C_Magazzino!AF26</f>
        <v>0</v>
      </c>
      <c r="AH62" s="59">
        <f>+AH26+C_Magazzino!AH26-C_Magazzino!AG26</f>
        <v>0</v>
      </c>
      <c r="AI62" s="59">
        <f>+AI26+C_Magazzino!AI26-C_Magazzino!AH26</f>
        <v>0</v>
      </c>
      <c r="AJ62" s="59">
        <f>+AJ26+C_Magazzino!AJ26-C_Magazzino!AI26</f>
        <v>0</v>
      </c>
      <c r="AK62" s="59">
        <f>+AK26+C_Magazzino!AK26-C_Magazzino!AJ26</f>
        <v>0</v>
      </c>
      <c r="AL62" s="59">
        <f>+AL26+C_Magazzino!AL26-C_Magazzino!AK26</f>
        <v>0</v>
      </c>
      <c r="AM62" s="59">
        <f>+AM26+C_Magazzino!AM26-C_Magazzino!AL26</f>
        <v>0</v>
      </c>
      <c r="AN62" s="59">
        <f>+AN26+C_Magazzino!AN26-C_Magazzino!AM26</f>
        <v>0</v>
      </c>
      <c r="AO62" s="59">
        <f>+AO26+C_Magazzino!AO26-C_Magazzino!AN26</f>
        <v>0</v>
      </c>
      <c r="AP62" s="59">
        <f>+AP26+C_Magazzino!AP26-C_Magazzino!AO26</f>
        <v>0</v>
      </c>
      <c r="AQ62" s="59">
        <f>+AQ26+C_Magazzino!AQ26-C_Magazzino!AP26</f>
        <v>0</v>
      </c>
      <c r="AR62" s="59">
        <f>+AR26+C_Magazzino!AR26-C_Magazzino!AQ26</f>
        <v>0</v>
      </c>
      <c r="AS62" s="59">
        <f>+AS26+C_Magazzino!AS26-C_Magazzino!AR26</f>
        <v>0</v>
      </c>
      <c r="AT62" s="59">
        <f>+AT26+C_Magazzino!AT26-C_Magazzino!AS26</f>
        <v>0</v>
      </c>
      <c r="AU62" s="59">
        <f>+AU26+C_Magazzino!AU26-C_Magazzino!AT26</f>
        <v>0</v>
      </c>
      <c r="AV62" s="59">
        <f>+AV26+C_Magazzino!AV26-C_Magazzino!AU26</f>
        <v>0</v>
      </c>
      <c r="AW62" s="59">
        <f>+AW26+C_Magazzino!AW26-C_Magazzino!AV26</f>
        <v>0</v>
      </c>
      <c r="AX62" s="59">
        <f>+AX26+C_Magazzino!AX26-C_Magazzino!AW26</f>
        <v>0</v>
      </c>
      <c r="AY62" s="59">
        <f>+AY26+C_Magazzino!AY26-C_Magazzino!AX26</f>
        <v>0</v>
      </c>
      <c r="AZ62" s="59">
        <f>+AZ26+C_Magazzino!AZ26-C_Magazzino!AY26</f>
        <v>0</v>
      </c>
      <c r="BA62" s="59">
        <f>+BA26+C_Magazzino!BA26-C_Magazzino!AZ26</f>
        <v>0</v>
      </c>
      <c r="BB62" s="59">
        <f>+BB26+C_Magazzino!BB26-C_Magazzino!BA26</f>
        <v>0</v>
      </c>
      <c r="BC62" s="59">
        <f>+BC26+C_Magazzino!BC26-C_Magazzino!BB26</f>
        <v>0</v>
      </c>
      <c r="BD62" s="59">
        <f>+BD26+C_Magazzino!BD26-C_Magazzino!BC26</f>
        <v>0</v>
      </c>
      <c r="BE62" s="59">
        <f>+BE26+C_Magazzino!BE26-C_Magazzino!BD26</f>
        <v>0</v>
      </c>
      <c r="BF62" s="59">
        <f>+BF26+C_Magazzino!BF26-C_Magazzino!BE26</f>
        <v>0</v>
      </c>
      <c r="BG62" s="59">
        <f>+BG26+C_Magazzino!BG26-C_Magazzino!BF26</f>
        <v>0</v>
      </c>
      <c r="BH62" s="59">
        <f>+BH26+C_Magazzino!BH26-C_Magazzino!BG26</f>
        <v>0</v>
      </c>
      <c r="BI62" s="59">
        <f>+BI26+C_Magazzino!BI26-C_Magazzino!BH26</f>
        <v>0</v>
      </c>
      <c r="BJ62" s="59">
        <f>+BJ26+C_Magazzino!BJ26-C_Magazzino!BI26</f>
        <v>0</v>
      </c>
      <c r="BK62" s="59">
        <f>+BK26+C_Magazzino!BK26-C_Magazzino!BJ26</f>
        <v>0</v>
      </c>
      <c r="BL62" s="59">
        <f>+BL26+C_Magazzino!BL26-C_Magazzino!BK26</f>
        <v>0</v>
      </c>
      <c r="BM62" s="59">
        <f>+BM26+C_Magazzino!BM26-C_Magazzino!BL26</f>
        <v>0</v>
      </c>
      <c r="BN62" s="59">
        <f>+BN26+C_Magazzino!BN26-C_Magazzino!BM26</f>
        <v>0</v>
      </c>
      <c r="BO62" s="59">
        <f>+BO26+C_Magazzino!BO26-C_Magazzino!BN26</f>
        <v>0</v>
      </c>
      <c r="BP62" s="59">
        <f>+BP26+C_Magazzino!BP26-C_Magazzino!BO26</f>
        <v>0</v>
      </c>
      <c r="BQ62" s="59">
        <f>+BQ26+C_Magazzino!BQ26-C_Magazzino!BP26</f>
        <v>0</v>
      </c>
      <c r="BR62" s="59">
        <f>+BR26+C_Magazzino!BR26-C_Magazzino!BQ26</f>
        <v>0</v>
      </c>
      <c r="BS62" s="59">
        <f>+BS26+C_Magazzino!BS26-C_Magazzino!BR26</f>
        <v>0</v>
      </c>
      <c r="BT62" s="59">
        <f>+BT26+C_Magazzino!BT26-C_Magazzino!BS26</f>
        <v>0</v>
      </c>
      <c r="BU62" s="59">
        <f>+BU26+C_Magazzino!BU26-C_Magazzino!BT26</f>
        <v>0</v>
      </c>
      <c r="BV62" s="59">
        <f>+BV26+C_Magazzino!BV26-C_Magazzino!BU26</f>
        <v>0</v>
      </c>
      <c r="BW62" s="59">
        <f>+BW26+C_Magazzino!BW26-C_Magazzino!BV26</f>
        <v>0</v>
      </c>
      <c r="BX62" s="59">
        <f>+BX26+C_Magazzino!BX26-C_Magazzino!BW26</f>
        <v>0</v>
      </c>
      <c r="BY62" s="59">
        <f>+BY26+C_Magazzino!BY26-C_Magazzino!BX26</f>
        <v>0</v>
      </c>
      <c r="BZ62" s="59">
        <f>+BZ26+C_Magazzino!BZ26-C_Magazzino!BY26</f>
        <v>0</v>
      </c>
      <c r="CA62" s="59">
        <f>+CA26+C_Magazzino!CA26-C_Magazzino!BZ26</f>
        <v>0</v>
      </c>
      <c r="CB62" s="59">
        <f>+CB26+C_Magazzino!CB26-C_Magazzino!CA26</f>
        <v>0</v>
      </c>
      <c r="CC62" s="59">
        <f>+CC26+C_Magazzino!CC26-C_Magazzino!CB26</f>
        <v>0</v>
      </c>
      <c r="CD62" s="59">
        <f>+CD26+C_Magazzino!CD26-C_Magazzino!CC26</f>
        <v>0</v>
      </c>
      <c r="CE62" s="59">
        <f>+CE26+C_Magazzino!CE26-C_Magazzino!CD26</f>
        <v>0</v>
      </c>
      <c r="CF62" s="59">
        <f>+CF26+C_Magazzino!CF26-C_Magazzino!CE26</f>
        <v>0</v>
      </c>
      <c r="CG62" s="59">
        <f>+CG26+C_Magazzino!CG26-C_Magazzino!CF26</f>
        <v>0</v>
      </c>
      <c r="CH62" s="59">
        <f>+CH26+C_Magazzino!CH26-C_Magazzino!CG26</f>
        <v>0</v>
      </c>
      <c r="CI62" s="59">
        <f>+CI26+C_Magazzino!CI26-C_Magazzino!CH26</f>
        <v>0</v>
      </c>
      <c r="CJ62" s="59">
        <f>+CJ26+C_Magazzino!CJ26-C_Magazzino!CI26</f>
        <v>0</v>
      </c>
      <c r="CK62" s="59">
        <f>+CK26+C_Magazzino!CK26-C_Magazzino!CJ26</f>
        <v>0</v>
      </c>
      <c r="CL62" s="59">
        <f>+CL26+C_Magazzino!CL26-C_Magazzino!CK26</f>
        <v>0</v>
      </c>
      <c r="CM62" s="59">
        <f>+CM26+C_Magazzino!CM26-C_Magazzino!CL26</f>
        <v>0</v>
      </c>
      <c r="CN62" s="59">
        <f>+CN26+C_Magazzino!CN26-C_Magazzino!CM26</f>
        <v>0</v>
      </c>
      <c r="CO62" s="59">
        <f>+CO26+C_Magazzino!CO26-C_Magazzino!CN26</f>
        <v>0</v>
      </c>
      <c r="CP62" s="59">
        <f>+CP26+C_Magazzino!CP26-C_Magazzino!CO26</f>
        <v>0</v>
      </c>
      <c r="CQ62" s="59">
        <f>+CQ26+C_Magazzino!CQ26-C_Magazzino!CP26</f>
        <v>0</v>
      </c>
      <c r="CR62" s="59">
        <f>+CR26+C_Magazzino!CR26-C_Magazzino!CQ26</f>
        <v>0</v>
      </c>
      <c r="CS62" s="59">
        <f>+CS26+C_Magazzino!CS26-C_Magazzino!CR26</f>
        <v>0</v>
      </c>
      <c r="CT62" s="59">
        <f>+CT26+C_Magazzino!CT26-C_Magazzino!CS26</f>
        <v>0</v>
      </c>
      <c r="CU62" s="59">
        <f>+CU26+C_Magazzino!CU26-C_Magazzino!CT26</f>
        <v>0</v>
      </c>
      <c r="CV62" s="59">
        <f>+CV26+C_Magazzino!CV26-C_Magazzino!CU26</f>
        <v>0</v>
      </c>
      <c r="CW62" s="59">
        <f>+CW26+C_Magazzino!CW26-C_Magazzino!CV26</f>
        <v>0</v>
      </c>
      <c r="CX62" s="59">
        <f>+CX26+C_Magazzino!CX26-C_Magazzino!CW26</f>
        <v>0</v>
      </c>
      <c r="CY62" s="59">
        <f>+CY26+C_Magazzino!CY26-C_Magazzino!CX26</f>
        <v>0</v>
      </c>
      <c r="CZ62" s="59">
        <f>+CZ26+C_Magazzino!CZ26-C_Magazzino!CY26</f>
        <v>0</v>
      </c>
      <c r="DA62" s="59">
        <f>+DA26+C_Magazzino!DA26-C_Magazzino!CZ26</f>
        <v>0</v>
      </c>
      <c r="DB62" s="59">
        <f>+DB26+C_Magazzino!DB26-C_Magazzino!DA26</f>
        <v>0</v>
      </c>
      <c r="DC62" s="59">
        <f>+DC26+C_Magazzino!DC26-C_Magazzino!DB26</f>
        <v>0</v>
      </c>
      <c r="DD62" s="59">
        <f>+DD26+C_Magazzino!DD26-C_Magazzino!DC26</f>
        <v>0</v>
      </c>
      <c r="DE62" s="59">
        <f>+DE26+C_Magazzino!DE26-C_Magazzino!DD26</f>
        <v>0</v>
      </c>
      <c r="DF62" s="59">
        <f>+DF26+C_Magazzino!DF26-C_Magazzino!DE26</f>
        <v>0</v>
      </c>
      <c r="DG62" s="59">
        <f>+DG26+C_Magazzino!DG26-C_Magazzino!DF26</f>
        <v>0</v>
      </c>
      <c r="DH62" s="59">
        <f>+DH26+C_Magazzino!DH26-C_Magazzino!DG26</f>
        <v>0</v>
      </c>
      <c r="DI62" s="59">
        <f>+DI26+C_Magazzino!DI26-C_Magazzino!DH26</f>
        <v>0</v>
      </c>
      <c r="DJ62" s="59">
        <f>+DJ26+C_Magazzino!DJ26-C_Magazzino!DI26</f>
        <v>0</v>
      </c>
      <c r="DK62" s="59">
        <f>+DK26+C_Magazzino!DK26-C_Magazzino!DJ26</f>
        <v>0</v>
      </c>
      <c r="DL62" s="59">
        <f>+DL26+C_Magazzino!DL26-C_Magazzino!DK26</f>
        <v>0</v>
      </c>
      <c r="DM62" s="59">
        <f>+DM26+C_Magazzino!DM26-C_Magazzino!DL26</f>
        <v>0</v>
      </c>
      <c r="DN62" s="59">
        <f>+DN26+C_Magazzino!DN26-C_Magazzino!DM26</f>
        <v>0</v>
      </c>
      <c r="DO62" s="59">
        <f>+DO26+C_Magazzino!DO26-C_Magazzino!DN26</f>
        <v>0</v>
      </c>
      <c r="DP62" s="59">
        <f>+DP26+C_Magazzino!DP26-C_Magazzino!DO26</f>
        <v>0</v>
      </c>
      <c r="DQ62" s="59">
        <f>+DQ26+C_Magazzino!DQ26-C_Magazzino!DP26</f>
        <v>0</v>
      </c>
      <c r="DR62" s="59">
        <f>+DR26+C_Magazzino!DR26-C_Magazzino!DQ26</f>
        <v>0</v>
      </c>
      <c r="DS62" s="59">
        <f>+DS26+C_Magazzino!DS26-C_Magazzino!DR26</f>
        <v>0</v>
      </c>
      <c r="DT62" s="59">
        <f>+DT26+C_Magazzino!DT26-C_Magazzino!DS26</f>
        <v>0</v>
      </c>
      <c r="DU62" s="59">
        <f>+DU26+C_Magazzino!DU26-C_Magazzino!DT26</f>
        <v>0</v>
      </c>
      <c r="DV62" s="59">
        <f>+DV26+C_Magazzino!DV26-C_Magazzino!DU26</f>
        <v>0</v>
      </c>
      <c r="DW62" s="59">
        <f>+DW26+C_Magazzino!DW26-C_Magazzino!DV26</f>
        <v>0</v>
      </c>
    </row>
    <row r="63" spans="3:127" ht="16.5" thickTop="1" thickBot="1" x14ac:dyDescent="0.3">
      <c r="C63" s="119">
        <f>+I_Vendite!C25</f>
        <v>0</v>
      </c>
      <c r="H63" s="59">
        <f>+H27+C_Magazzino!H27</f>
        <v>0</v>
      </c>
      <c r="I63" s="59">
        <f>+I27+C_Magazzino!I27-C_Magazzino!H27</f>
        <v>0</v>
      </c>
      <c r="J63" s="59">
        <f>+J27+C_Magazzino!J27-C_Magazzino!I27</f>
        <v>0</v>
      </c>
      <c r="K63" s="59">
        <f>+K27+C_Magazzino!K27-C_Magazzino!J27</f>
        <v>0</v>
      </c>
      <c r="L63" s="59">
        <f>+L27+C_Magazzino!L27-C_Magazzino!K27</f>
        <v>0</v>
      </c>
      <c r="M63" s="59">
        <f>+M27+C_Magazzino!M27-C_Magazzino!L27</f>
        <v>0</v>
      </c>
      <c r="N63" s="59">
        <f>+N27+C_Magazzino!N27-C_Magazzino!M27</f>
        <v>0</v>
      </c>
      <c r="O63" s="59">
        <f>+O27+C_Magazzino!O27-C_Magazzino!N27</f>
        <v>0</v>
      </c>
      <c r="P63" s="59">
        <f>+P27+C_Magazzino!P27-C_Magazzino!O27</f>
        <v>0</v>
      </c>
      <c r="Q63" s="59">
        <f>+Q27+C_Magazzino!Q27-C_Magazzino!P27</f>
        <v>0</v>
      </c>
      <c r="R63" s="59">
        <f>+R27+C_Magazzino!R27-C_Magazzino!Q27</f>
        <v>0</v>
      </c>
      <c r="S63" s="59">
        <f>+S27+C_Magazzino!S27-C_Magazzino!R27</f>
        <v>0</v>
      </c>
      <c r="T63" s="59">
        <f>+T27+C_Magazzino!T27-C_Magazzino!S27</f>
        <v>0</v>
      </c>
      <c r="U63" s="59">
        <f>+U27+C_Magazzino!U27-C_Magazzino!T27</f>
        <v>0</v>
      </c>
      <c r="V63" s="59">
        <f>+V27+C_Magazzino!V27-C_Magazzino!U27</f>
        <v>0</v>
      </c>
      <c r="W63" s="59">
        <f>+W27+C_Magazzino!W27-C_Magazzino!V27</f>
        <v>0</v>
      </c>
      <c r="X63" s="59">
        <f>+X27+C_Magazzino!X27-C_Magazzino!W27</f>
        <v>0</v>
      </c>
      <c r="Y63" s="59">
        <f>+Y27+C_Magazzino!Y27-C_Magazzino!X27</f>
        <v>0</v>
      </c>
      <c r="Z63" s="59">
        <f>+Z27+C_Magazzino!Z27-C_Magazzino!Y27</f>
        <v>0</v>
      </c>
      <c r="AA63" s="59">
        <f>+AA27+C_Magazzino!AA27-C_Magazzino!Z27</f>
        <v>0</v>
      </c>
      <c r="AB63" s="59">
        <f>+AB27+C_Magazzino!AB27-C_Magazzino!AA27</f>
        <v>0</v>
      </c>
      <c r="AC63" s="59">
        <f>+AC27+C_Magazzino!AC27-C_Magazzino!AB27</f>
        <v>0</v>
      </c>
      <c r="AD63" s="59">
        <f>+AD27+C_Magazzino!AD27-C_Magazzino!AC27</f>
        <v>0</v>
      </c>
      <c r="AE63" s="59">
        <f>+AE27+C_Magazzino!AE27-C_Magazzino!AD27</f>
        <v>0</v>
      </c>
      <c r="AF63" s="59">
        <f>+AF27+C_Magazzino!AF27-C_Magazzino!AE27</f>
        <v>0</v>
      </c>
      <c r="AG63" s="59">
        <f>+AG27+C_Magazzino!AG27-C_Magazzino!AF27</f>
        <v>0</v>
      </c>
      <c r="AH63" s="59">
        <f>+AH27+C_Magazzino!AH27-C_Magazzino!AG27</f>
        <v>0</v>
      </c>
      <c r="AI63" s="59">
        <f>+AI27+C_Magazzino!AI27-C_Magazzino!AH27</f>
        <v>0</v>
      </c>
      <c r="AJ63" s="59">
        <f>+AJ27+C_Magazzino!AJ27-C_Magazzino!AI27</f>
        <v>0</v>
      </c>
      <c r="AK63" s="59">
        <f>+AK27+C_Magazzino!AK27-C_Magazzino!AJ27</f>
        <v>0</v>
      </c>
      <c r="AL63" s="59">
        <f>+AL27+C_Magazzino!AL27-C_Magazzino!AK27</f>
        <v>0</v>
      </c>
      <c r="AM63" s="59">
        <f>+AM27+C_Magazzino!AM27-C_Magazzino!AL27</f>
        <v>0</v>
      </c>
      <c r="AN63" s="59">
        <f>+AN27+C_Magazzino!AN27-C_Magazzino!AM27</f>
        <v>0</v>
      </c>
      <c r="AO63" s="59">
        <f>+AO27+C_Magazzino!AO27-C_Magazzino!AN27</f>
        <v>0</v>
      </c>
      <c r="AP63" s="59">
        <f>+AP27+C_Magazzino!AP27-C_Magazzino!AO27</f>
        <v>0</v>
      </c>
      <c r="AQ63" s="59">
        <f>+AQ27+C_Magazzino!AQ27-C_Magazzino!AP27</f>
        <v>0</v>
      </c>
      <c r="AR63" s="59">
        <f>+AR27+C_Magazzino!AR27-C_Magazzino!AQ27</f>
        <v>0</v>
      </c>
      <c r="AS63" s="59">
        <f>+AS27+C_Magazzino!AS27-C_Magazzino!AR27</f>
        <v>0</v>
      </c>
      <c r="AT63" s="59">
        <f>+AT27+C_Magazzino!AT27-C_Magazzino!AS27</f>
        <v>0</v>
      </c>
      <c r="AU63" s="59">
        <f>+AU27+C_Magazzino!AU27-C_Magazzino!AT27</f>
        <v>0</v>
      </c>
      <c r="AV63" s="59">
        <f>+AV27+C_Magazzino!AV27-C_Magazzino!AU27</f>
        <v>0</v>
      </c>
      <c r="AW63" s="59">
        <f>+AW27+C_Magazzino!AW27-C_Magazzino!AV27</f>
        <v>0</v>
      </c>
      <c r="AX63" s="59">
        <f>+AX27+C_Magazzino!AX27-C_Magazzino!AW27</f>
        <v>0</v>
      </c>
      <c r="AY63" s="59">
        <f>+AY27+C_Magazzino!AY27-C_Magazzino!AX27</f>
        <v>0</v>
      </c>
      <c r="AZ63" s="59">
        <f>+AZ27+C_Magazzino!AZ27-C_Magazzino!AY27</f>
        <v>0</v>
      </c>
      <c r="BA63" s="59">
        <f>+BA27+C_Magazzino!BA27-C_Magazzino!AZ27</f>
        <v>0</v>
      </c>
      <c r="BB63" s="59">
        <f>+BB27+C_Magazzino!BB27-C_Magazzino!BA27</f>
        <v>0</v>
      </c>
      <c r="BC63" s="59">
        <f>+BC27+C_Magazzino!BC27-C_Magazzino!BB27</f>
        <v>0</v>
      </c>
      <c r="BD63" s="59">
        <f>+BD27+C_Magazzino!BD27-C_Magazzino!BC27</f>
        <v>0</v>
      </c>
      <c r="BE63" s="59">
        <f>+BE27+C_Magazzino!BE27-C_Magazzino!BD27</f>
        <v>0</v>
      </c>
      <c r="BF63" s="59">
        <f>+BF27+C_Magazzino!BF27-C_Magazzino!BE27</f>
        <v>0</v>
      </c>
      <c r="BG63" s="59">
        <f>+BG27+C_Magazzino!BG27-C_Magazzino!BF27</f>
        <v>0</v>
      </c>
      <c r="BH63" s="59">
        <f>+BH27+C_Magazzino!BH27-C_Magazzino!BG27</f>
        <v>0</v>
      </c>
      <c r="BI63" s="59">
        <f>+BI27+C_Magazzino!BI27-C_Magazzino!BH27</f>
        <v>0</v>
      </c>
      <c r="BJ63" s="59">
        <f>+BJ27+C_Magazzino!BJ27-C_Magazzino!BI27</f>
        <v>0</v>
      </c>
      <c r="BK63" s="59">
        <f>+BK27+C_Magazzino!BK27-C_Magazzino!BJ27</f>
        <v>0</v>
      </c>
      <c r="BL63" s="59">
        <f>+BL27+C_Magazzino!BL27-C_Magazzino!BK27</f>
        <v>0</v>
      </c>
      <c r="BM63" s="59">
        <f>+BM27+C_Magazzino!BM27-C_Magazzino!BL27</f>
        <v>0</v>
      </c>
      <c r="BN63" s="59">
        <f>+BN27+C_Magazzino!BN27-C_Magazzino!BM27</f>
        <v>0</v>
      </c>
      <c r="BO63" s="59">
        <f>+BO27+C_Magazzino!BO27-C_Magazzino!BN27</f>
        <v>0</v>
      </c>
      <c r="BP63" s="59">
        <f>+BP27+C_Magazzino!BP27-C_Magazzino!BO27</f>
        <v>0</v>
      </c>
      <c r="BQ63" s="59">
        <f>+BQ27+C_Magazzino!BQ27-C_Magazzino!BP27</f>
        <v>0</v>
      </c>
      <c r="BR63" s="59">
        <f>+BR27+C_Magazzino!BR27-C_Magazzino!BQ27</f>
        <v>0</v>
      </c>
      <c r="BS63" s="59">
        <f>+BS27+C_Magazzino!BS27-C_Magazzino!BR27</f>
        <v>0</v>
      </c>
      <c r="BT63" s="59">
        <f>+BT27+C_Magazzino!BT27-C_Magazzino!BS27</f>
        <v>0</v>
      </c>
      <c r="BU63" s="59">
        <f>+BU27+C_Magazzino!BU27-C_Magazzino!BT27</f>
        <v>0</v>
      </c>
      <c r="BV63" s="59">
        <f>+BV27+C_Magazzino!BV27-C_Magazzino!BU27</f>
        <v>0</v>
      </c>
      <c r="BW63" s="59">
        <f>+BW27+C_Magazzino!BW27-C_Magazzino!BV27</f>
        <v>0</v>
      </c>
      <c r="BX63" s="59">
        <f>+BX27+C_Magazzino!BX27-C_Magazzino!BW27</f>
        <v>0</v>
      </c>
      <c r="BY63" s="59">
        <f>+BY27+C_Magazzino!BY27-C_Magazzino!BX27</f>
        <v>0</v>
      </c>
      <c r="BZ63" s="59">
        <f>+BZ27+C_Magazzino!BZ27-C_Magazzino!BY27</f>
        <v>0</v>
      </c>
      <c r="CA63" s="59">
        <f>+CA27+C_Magazzino!CA27-C_Magazzino!BZ27</f>
        <v>0</v>
      </c>
      <c r="CB63" s="59">
        <f>+CB27+C_Magazzino!CB27-C_Magazzino!CA27</f>
        <v>0</v>
      </c>
      <c r="CC63" s="59">
        <f>+CC27+C_Magazzino!CC27-C_Magazzino!CB27</f>
        <v>0</v>
      </c>
      <c r="CD63" s="59">
        <f>+CD27+C_Magazzino!CD27-C_Magazzino!CC27</f>
        <v>0</v>
      </c>
      <c r="CE63" s="59">
        <f>+CE27+C_Magazzino!CE27-C_Magazzino!CD27</f>
        <v>0</v>
      </c>
      <c r="CF63" s="59">
        <f>+CF27+C_Magazzino!CF27-C_Magazzino!CE27</f>
        <v>0</v>
      </c>
      <c r="CG63" s="59">
        <f>+CG27+C_Magazzino!CG27-C_Magazzino!CF27</f>
        <v>0</v>
      </c>
      <c r="CH63" s="59">
        <f>+CH27+C_Magazzino!CH27-C_Magazzino!CG27</f>
        <v>0</v>
      </c>
      <c r="CI63" s="59">
        <f>+CI27+C_Magazzino!CI27-C_Magazzino!CH27</f>
        <v>0</v>
      </c>
      <c r="CJ63" s="59">
        <f>+CJ27+C_Magazzino!CJ27-C_Magazzino!CI27</f>
        <v>0</v>
      </c>
      <c r="CK63" s="59">
        <f>+CK27+C_Magazzino!CK27-C_Magazzino!CJ27</f>
        <v>0</v>
      </c>
      <c r="CL63" s="59">
        <f>+CL27+C_Magazzino!CL27-C_Magazzino!CK27</f>
        <v>0</v>
      </c>
      <c r="CM63" s="59">
        <f>+CM27+C_Magazzino!CM27-C_Magazzino!CL27</f>
        <v>0</v>
      </c>
      <c r="CN63" s="59">
        <f>+CN27+C_Magazzino!CN27-C_Magazzino!CM27</f>
        <v>0</v>
      </c>
      <c r="CO63" s="59">
        <f>+CO27+C_Magazzino!CO27-C_Magazzino!CN27</f>
        <v>0</v>
      </c>
      <c r="CP63" s="59">
        <f>+CP27+C_Magazzino!CP27-C_Magazzino!CO27</f>
        <v>0</v>
      </c>
      <c r="CQ63" s="59">
        <f>+CQ27+C_Magazzino!CQ27-C_Magazzino!CP27</f>
        <v>0</v>
      </c>
      <c r="CR63" s="59">
        <f>+CR27+C_Magazzino!CR27-C_Magazzino!CQ27</f>
        <v>0</v>
      </c>
      <c r="CS63" s="59">
        <f>+CS27+C_Magazzino!CS27-C_Magazzino!CR27</f>
        <v>0</v>
      </c>
      <c r="CT63" s="59">
        <f>+CT27+C_Magazzino!CT27-C_Magazzino!CS27</f>
        <v>0</v>
      </c>
      <c r="CU63" s="59">
        <f>+CU27+C_Magazzino!CU27-C_Magazzino!CT27</f>
        <v>0</v>
      </c>
      <c r="CV63" s="59">
        <f>+CV27+C_Magazzino!CV27-C_Magazzino!CU27</f>
        <v>0</v>
      </c>
      <c r="CW63" s="59">
        <f>+CW27+C_Magazzino!CW27-C_Magazzino!CV27</f>
        <v>0</v>
      </c>
      <c r="CX63" s="59">
        <f>+CX27+C_Magazzino!CX27-C_Magazzino!CW27</f>
        <v>0</v>
      </c>
      <c r="CY63" s="59">
        <f>+CY27+C_Magazzino!CY27-C_Magazzino!CX27</f>
        <v>0</v>
      </c>
      <c r="CZ63" s="59">
        <f>+CZ27+C_Magazzino!CZ27-C_Magazzino!CY27</f>
        <v>0</v>
      </c>
      <c r="DA63" s="59">
        <f>+DA27+C_Magazzino!DA27-C_Magazzino!CZ27</f>
        <v>0</v>
      </c>
      <c r="DB63" s="59">
        <f>+DB27+C_Magazzino!DB27-C_Magazzino!DA27</f>
        <v>0</v>
      </c>
      <c r="DC63" s="59">
        <f>+DC27+C_Magazzino!DC27-C_Magazzino!DB27</f>
        <v>0</v>
      </c>
      <c r="DD63" s="59">
        <f>+DD27+C_Magazzino!DD27-C_Magazzino!DC27</f>
        <v>0</v>
      </c>
      <c r="DE63" s="59">
        <f>+DE27+C_Magazzino!DE27-C_Magazzino!DD27</f>
        <v>0</v>
      </c>
      <c r="DF63" s="59">
        <f>+DF27+C_Magazzino!DF27-C_Magazzino!DE27</f>
        <v>0</v>
      </c>
      <c r="DG63" s="59">
        <f>+DG27+C_Magazzino!DG27-C_Magazzino!DF27</f>
        <v>0</v>
      </c>
      <c r="DH63" s="59">
        <f>+DH27+C_Magazzino!DH27-C_Magazzino!DG27</f>
        <v>0</v>
      </c>
      <c r="DI63" s="59">
        <f>+DI27+C_Magazzino!DI27-C_Magazzino!DH27</f>
        <v>0</v>
      </c>
      <c r="DJ63" s="59">
        <f>+DJ27+C_Magazzino!DJ27-C_Magazzino!DI27</f>
        <v>0</v>
      </c>
      <c r="DK63" s="59">
        <f>+DK27+C_Magazzino!DK27-C_Magazzino!DJ27</f>
        <v>0</v>
      </c>
      <c r="DL63" s="59">
        <f>+DL27+C_Magazzino!DL27-C_Magazzino!DK27</f>
        <v>0</v>
      </c>
      <c r="DM63" s="59">
        <f>+DM27+C_Magazzino!DM27-C_Magazzino!DL27</f>
        <v>0</v>
      </c>
      <c r="DN63" s="59">
        <f>+DN27+C_Magazzino!DN27-C_Magazzino!DM27</f>
        <v>0</v>
      </c>
      <c r="DO63" s="59">
        <f>+DO27+C_Magazzino!DO27-C_Magazzino!DN27</f>
        <v>0</v>
      </c>
      <c r="DP63" s="59">
        <f>+DP27+C_Magazzino!DP27-C_Magazzino!DO27</f>
        <v>0</v>
      </c>
      <c r="DQ63" s="59">
        <f>+DQ27+C_Magazzino!DQ27-C_Magazzino!DP27</f>
        <v>0</v>
      </c>
      <c r="DR63" s="59">
        <f>+DR27+C_Magazzino!DR27-C_Magazzino!DQ27</f>
        <v>0</v>
      </c>
      <c r="DS63" s="59">
        <f>+DS27+C_Magazzino!DS27-C_Magazzino!DR27</f>
        <v>0</v>
      </c>
      <c r="DT63" s="59">
        <f>+DT27+C_Magazzino!DT27-C_Magazzino!DS27</f>
        <v>0</v>
      </c>
      <c r="DU63" s="59">
        <f>+DU27+C_Magazzino!DU27-C_Magazzino!DT27</f>
        <v>0</v>
      </c>
      <c r="DV63" s="59">
        <f>+DV27+C_Magazzino!DV27-C_Magazzino!DU27</f>
        <v>0</v>
      </c>
      <c r="DW63" s="59">
        <f>+DW27+C_Magazzino!DW27-C_Magazzino!DV27</f>
        <v>0</v>
      </c>
    </row>
    <row r="64" spans="3:127" ht="16.5" thickTop="1" thickBot="1" x14ac:dyDescent="0.3">
      <c r="C64" s="119">
        <f>+I_Vendite!C26</f>
        <v>0</v>
      </c>
      <c r="H64" s="59">
        <f>+H28+C_Magazzino!H28</f>
        <v>0</v>
      </c>
      <c r="I64" s="59">
        <f>+I28+C_Magazzino!I28-C_Magazzino!H28</f>
        <v>0</v>
      </c>
      <c r="J64" s="59">
        <f>+J28+C_Magazzino!J28-C_Magazzino!I28</f>
        <v>0</v>
      </c>
      <c r="K64" s="59">
        <f>+K28+C_Magazzino!K28-C_Magazzino!J28</f>
        <v>0</v>
      </c>
      <c r="L64" s="59">
        <f>+L28+C_Magazzino!L28-C_Magazzino!K28</f>
        <v>0</v>
      </c>
      <c r="M64" s="59">
        <f>+M28+C_Magazzino!M28-C_Magazzino!L28</f>
        <v>0</v>
      </c>
      <c r="N64" s="59">
        <f>+N28+C_Magazzino!N28-C_Magazzino!M28</f>
        <v>0</v>
      </c>
      <c r="O64" s="59">
        <f>+O28+C_Magazzino!O28-C_Magazzino!N28</f>
        <v>0</v>
      </c>
      <c r="P64" s="59">
        <f>+P28+C_Magazzino!P28-C_Magazzino!O28</f>
        <v>0</v>
      </c>
      <c r="Q64" s="59">
        <f>+Q28+C_Magazzino!Q28-C_Magazzino!P28</f>
        <v>0</v>
      </c>
      <c r="R64" s="59">
        <f>+R28+C_Magazzino!R28-C_Magazzino!Q28</f>
        <v>0</v>
      </c>
      <c r="S64" s="59">
        <f>+S28+C_Magazzino!S28-C_Magazzino!R28</f>
        <v>0</v>
      </c>
      <c r="T64" s="59">
        <f>+T28+C_Magazzino!T28-C_Magazzino!S28</f>
        <v>0</v>
      </c>
      <c r="U64" s="59">
        <f>+U28+C_Magazzino!U28-C_Magazzino!T28</f>
        <v>0</v>
      </c>
      <c r="V64" s="59">
        <f>+V28+C_Magazzino!V28-C_Magazzino!U28</f>
        <v>0</v>
      </c>
      <c r="W64" s="59">
        <f>+W28+C_Magazzino!W28-C_Magazzino!V28</f>
        <v>0</v>
      </c>
      <c r="X64" s="59">
        <f>+X28+C_Magazzino!X28-C_Magazzino!W28</f>
        <v>0</v>
      </c>
      <c r="Y64" s="59">
        <f>+Y28+C_Magazzino!Y28-C_Magazzino!X28</f>
        <v>0</v>
      </c>
      <c r="Z64" s="59">
        <f>+Z28+C_Magazzino!Z28-C_Magazzino!Y28</f>
        <v>0</v>
      </c>
      <c r="AA64" s="59">
        <f>+AA28+C_Magazzino!AA28-C_Magazzino!Z28</f>
        <v>0</v>
      </c>
      <c r="AB64" s="59">
        <f>+AB28+C_Magazzino!AB28-C_Magazzino!AA28</f>
        <v>0</v>
      </c>
      <c r="AC64" s="59">
        <f>+AC28+C_Magazzino!AC28-C_Magazzino!AB28</f>
        <v>0</v>
      </c>
      <c r="AD64" s="59">
        <f>+AD28+C_Magazzino!AD28-C_Magazzino!AC28</f>
        <v>0</v>
      </c>
      <c r="AE64" s="59">
        <f>+AE28+C_Magazzino!AE28-C_Magazzino!AD28</f>
        <v>0</v>
      </c>
      <c r="AF64" s="59">
        <f>+AF28+C_Magazzino!AF28-C_Magazzino!AE28</f>
        <v>0</v>
      </c>
      <c r="AG64" s="59">
        <f>+AG28+C_Magazzino!AG28-C_Magazzino!AF28</f>
        <v>0</v>
      </c>
      <c r="AH64" s="59">
        <f>+AH28+C_Magazzino!AH28-C_Magazzino!AG28</f>
        <v>0</v>
      </c>
      <c r="AI64" s="59">
        <f>+AI28+C_Magazzino!AI28-C_Magazzino!AH28</f>
        <v>0</v>
      </c>
      <c r="AJ64" s="59">
        <f>+AJ28+C_Magazzino!AJ28-C_Magazzino!AI28</f>
        <v>0</v>
      </c>
      <c r="AK64" s="59">
        <f>+AK28+C_Magazzino!AK28-C_Magazzino!AJ28</f>
        <v>0</v>
      </c>
      <c r="AL64" s="59">
        <f>+AL28+C_Magazzino!AL28-C_Magazzino!AK28</f>
        <v>0</v>
      </c>
      <c r="AM64" s="59">
        <f>+AM28+C_Magazzino!AM28-C_Magazzino!AL28</f>
        <v>0</v>
      </c>
      <c r="AN64" s="59">
        <f>+AN28+C_Magazzino!AN28-C_Magazzino!AM28</f>
        <v>0</v>
      </c>
      <c r="AO64" s="59">
        <f>+AO28+C_Magazzino!AO28-C_Magazzino!AN28</f>
        <v>0</v>
      </c>
      <c r="AP64" s="59">
        <f>+AP28+C_Magazzino!AP28-C_Magazzino!AO28</f>
        <v>0</v>
      </c>
      <c r="AQ64" s="59">
        <f>+AQ28+C_Magazzino!AQ28-C_Magazzino!AP28</f>
        <v>0</v>
      </c>
      <c r="AR64" s="59">
        <f>+AR28+C_Magazzino!AR28-C_Magazzino!AQ28</f>
        <v>0</v>
      </c>
      <c r="AS64" s="59">
        <f>+AS28+C_Magazzino!AS28-C_Magazzino!AR28</f>
        <v>0</v>
      </c>
      <c r="AT64" s="59">
        <f>+AT28+C_Magazzino!AT28-C_Magazzino!AS28</f>
        <v>0</v>
      </c>
      <c r="AU64" s="59">
        <f>+AU28+C_Magazzino!AU28-C_Magazzino!AT28</f>
        <v>0</v>
      </c>
      <c r="AV64" s="59">
        <f>+AV28+C_Magazzino!AV28-C_Magazzino!AU28</f>
        <v>0</v>
      </c>
      <c r="AW64" s="59">
        <f>+AW28+C_Magazzino!AW28-C_Magazzino!AV28</f>
        <v>0</v>
      </c>
      <c r="AX64" s="59">
        <f>+AX28+C_Magazzino!AX28-C_Magazzino!AW28</f>
        <v>0</v>
      </c>
      <c r="AY64" s="59">
        <f>+AY28+C_Magazzino!AY28-C_Magazzino!AX28</f>
        <v>0</v>
      </c>
      <c r="AZ64" s="59">
        <f>+AZ28+C_Magazzino!AZ28-C_Magazzino!AY28</f>
        <v>0</v>
      </c>
      <c r="BA64" s="59">
        <f>+BA28+C_Magazzino!BA28-C_Magazzino!AZ28</f>
        <v>0</v>
      </c>
      <c r="BB64" s="59">
        <f>+BB28+C_Magazzino!BB28-C_Magazzino!BA28</f>
        <v>0</v>
      </c>
      <c r="BC64" s="59">
        <f>+BC28+C_Magazzino!BC28-C_Magazzino!BB28</f>
        <v>0</v>
      </c>
      <c r="BD64" s="59">
        <f>+BD28+C_Magazzino!BD28-C_Magazzino!BC28</f>
        <v>0</v>
      </c>
      <c r="BE64" s="59">
        <f>+BE28+C_Magazzino!BE28-C_Magazzino!BD28</f>
        <v>0</v>
      </c>
      <c r="BF64" s="59">
        <f>+BF28+C_Magazzino!BF28-C_Magazzino!BE28</f>
        <v>0</v>
      </c>
      <c r="BG64" s="59">
        <f>+BG28+C_Magazzino!BG28-C_Magazzino!BF28</f>
        <v>0</v>
      </c>
      <c r="BH64" s="59">
        <f>+BH28+C_Magazzino!BH28-C_Magazzino!BG28</f>
        <v>0</v>
      </c>
      <c r="BI64" s="59">
        <f>+BI28+C_Magazzino!BI28-C_Magazzino!BH28</f>
        <v>0</v>
      </c>
      <c r="BJ64" s="59">
        <f>+BJ28+C_Magazzino!BJ28-C_Magazzino!BI28</f>
        <v>0</v>
      </c>
      <c r="BK64" s="59">
        <f>+BK28+C_Magazzino!BK28-C_Magazzino!BJ28</f>
        <v>0</v>
      </c>
      <c r="BL64" s="59">
        <f>+BL28+C_Magazzino!BL28-C_Magazzino!BK28</f>
        <v>0</v>
      </c>
      <c r="BM64" s="59">
        <f>+BM28+C_Magazzino!BM28-C_Magazzino!BL28</f>
        <v>0</v>
      </c>
      <c r="BN64" s="59">
        <f>+BN28+C_Magazzino!BN28-C_Magazzino!BM28</f>
        <v>0</v>
      </c>
      <c r="BO64" s="59">
        <f>+BO28+C_Magazzino!BO28-C_Magazzino!BN28</f>
        <v>0</v>
      </c>
      <c r="BP64" s="59">
        <f>+BP28+C_Magazzino!BP28-C_Magazzino!BO28</f>
        <v>0</v>
      </c>
      <c r="BQ64" s="59">
        <f>+BQ28+C_Magazzino!BQ28-C_Magazzino!BP28</f>
        <v>0</v>
      </c>
      <c r="BR64" s="59">
        <f>+BR28+C_Magazzino!BR28-C_Magazzino!BQ28</f>
        <v>0</v>
      </c>
      <c r="BS64" s="59">
        <f>+BS28+C_Magazzino!BS28-C_Magazzino!BR28</f>
        <v>0</v>
      </c>
      <c r="BT64" s="59">
        <f>+BT28+C_Magazzino!BT28-C_Magazzino!BS28</f>
        <v>0</v>
      </c>
      <c r="BU64" s="59">
        <f>+BU28+C_Magazzino!BU28-C_Magazzino!BT28</f>
        <v>0</v>
      </c>
      <c r="BV64" s="59">
        <f>+BV28+C_Magazzino!BV28-C_Magazzino!BU28</f>
        <v>0</v>
      </c>
      <c r="BW64" s="59">
        <f>+BW28+C_Magazzino!BW28-C_Magazzino!BV28</f>
        <v>0</v>
      </c>
      <c r="BX64" s="59">
        <f>+BX28+C_Magazzino!BX28-C_Magazzino!BW28</f>
        <v>0</v>
      </c>
      <c r="BY64" s="59">
        <f>+BY28+C_Magazzino!BY28-C_Magazzino!BX28</f>
        <v>0</v>
      </c>
      <c r="BZ64" s="59">
        <f>+BZ28+C_Magazzino!BZ28-C_Magazzino!BY28</f>
        <v>0</v>
      </c>
      <c r="CA64" s="59">
        <f>+CA28+C_Magazzino!CA28-C_Magazzino!BZ28</f>
        <v>0</v>
      </c>
      <c r="CB64" s="59">
        <f>+CB28+C_Magazzino!CB28-C_Magazzino!CA28</f>
        <v>0</v>
      </c>
      <c r="CC64" s="59">
        <f>+CC28+C_Magazzino!CC28-C_Magazzino!CB28</f>
        <v>0</v>
      </c>
      <c r="CD64" s="59">
        <f>+CD28+C_Magazzino!CD28-C_Magazzino!CC28</f>
        <v>0</v>
      </c>
      <c r="CE64" s="59">
        <f>+CE28+C_Magazzino!CE28-C_Magazzino!CD28</f>
        <v>0</v>
      </c>
      <c r="CF64" s="59">
        <f>+CF28+C_Magazzino!CF28-C_Magazzino!CE28</f>
        <v>0</v>
      </c>
      <c r="CG64" s="59">
        <f>+CG28+C_Magazzino!CG28-C_Magazzino!CF28</f>
        <v>0</v>
      </c>
      <c r="CH64" s="59">
        <f>+CH28+C_Magazzino!CH28-C_Magazzino!CG28</f>
        <v>0</v>
      </c>
      <c r="CI64" s="59">
        <f>+CI28+C_Magazzino!CI28-C_Magazzino!CH28</f>
        <v>0</v>
      </c>
      <c r="CJ64" s="59">
        <f>+CJ28+C_Magazzino!CJ28-C_Magazzino!CI28</f>
        <v>0</v>
      </c>
      <c r="CK64" s="59">
        <f>+CK28+C_Magazzino!CK28-C_Magazzino!CJ28</f>
        <v>0</v>
      </c>
      <c r="CL64" s="59">
        <f>+CL28+C_Magazzino!CL28-C_Magazzino!CK28</f>
        <v>0</v>
      </c>
      <c r="CM64" s="59">
        <f>+CM28+C_Magazzino!CM28-C_Magazzino!CL28</f>
        <v>0</v>
      </c>
      <c r="CN64" s="59">
        <f>+CN28+C_Magazzino!CN28-C_Magazzino!CM28</f>
        <v>0</v>
      </c>
      <c r="CO64" s="59">
        <f>+CO28+C_Magazzino!CO28-C_Magazzino!CN28</f>
        <v>0</v>
      </c>
      <c r="CP64" s="59">
        <f>+CP28+C_Magazzino!CP28-C_Magazzino!CO28</f>
        <v>0</v>
      </c>
      <c r="CQ64" s="59">
        <f>+CQ28+C_Magazzino!CQ28-C_Magazzino!CP28</f>
        <v>0</v>
      </c>
      <c r="CR64" s="59">
        <f>+CR28+C_Magazzino!CR28-C_Magazzino!CQ28</f>
        <v>0</v>
      </c>
      <c r="CS64" s="59">
        <f>+CS28+C_Magazzino!CS28-C_Magazzino!CR28</f>
        <v>0</v>
      </c>
      <c r="CT64" s="59">
        <f>+CT28+C_Magazzino!CT28-C_Magazzino!CS28</f>
        <v>0</v>
      </c>
      <c r="CU64" s="59">
        <f>+CU28+C_Magazzino!CU28-C_Magazzino!CT28</f>
        <v>0</v>
      </c>
      <c r="CV64" s="59">
        <f>+CV28+C_Magazzino!CV28-C_Magazzino!CU28</f>
        <v>0</v>
      </c>
      <c r="CW64" s="59">
        <f>+CW28+C_Magazzino!CW28-C_Magazzino!CV28</f>
        <v>0</v>
      </c>
      <c r="CX64" s="59">
        <f>+CX28+C_Magazzino!CX28-C_Magazzino!CW28</f>
        <v>0</v>
      </c>
      <c r="CY64" s="59">
        <f>+CY28+C_Magazzino!CY28-C_Magazzino!CX28</f>
        <v>0</v>
      </c>
      <c r="CZ64" s="59">
        <f>+CZ28+C_Magazzino!CZ28-C_Magazzino!CY28</f>
        <v>0</v>
      </c>
      <c r="DA64" s="59">
        <f>+DA28+C_Magazzino!DA28-C_Magazzino!CZ28</f>
        <v>0</v>
      </c>
      <c r="DB64" s="59">
        <f>+DB28+C_Magazzino!DB28-C_Magazzino!DA28</f>
        <v>0</v>
      </c>
      <c r="DC64" s="59">
        <f>+DC28+C_Magazzino!DC28-C_Magazzino!DB28</f>
        <v>0</v>
      </c>
      <c r="DD64" s="59">
        <f>+DD28+C_Magazzino!DD28-C_Magazzino!DC28</f>
        <v>0</v>
      </c>
      <c r="DE64" s="59">
        <f>+DE28+C_Magazzino!DE28-C_Magazzino!DD28</f>
        <v>0</v>
      </c>
      <c r="DF64" s="59">
        <f>+DF28+C_Magazzino!DF28-C_Magazzino!DE28</f>
        <v>0</v>
      </c>
      <c r="DG64" s="59">
        <f>+DG28+C_Magazzino!DG28-C_Magazzino!DF28</f>
        <v>0</v>
      </c>
      <c r="DH64" s="59">
        <f>+DH28+C_Magazzino!DH28-C_Magazzino!DG28</f>
        <v>0</v>
      </c>
      <c r="DI64" s="59">
        <f>+DI28+C_Magazzino!DI28-C_Magazzino!DH28</f>
        <v>0</v>
      </c>
      <c r="DJ64" s="59">
        <f>+DJ28+C_Magazzino!DJ28-C_Magazzino!DI28</f>
        <v>0</v>
      </c>
      <c r="DK64" s="59">
        <f>+DK28+C_Magazzino!DK28-C_Magazzino!DJ28</f>
        <v>0</v>
      </c>
      <c r="DL64" s="59">
        <f>+DL28+C_Magazzino!DL28-C_Magazzino!DK28</f>
        <v>0</v>
      </c>
      <c r="DM64" s="59">
        <f>+DM28+C_Magazzino!DM28-C_Magazzino!DL28</f>
        <v>0</v>
      </c>
      <c r="DN64" s="59">
        <f>+DN28+C_Magazzino!DN28-C_Magazzino!DM28</f>
        <v>0</v>
      </c>
      <c r="DO64" s="59">
        <f>+DO28+C_Magazzino!DO28-C_Magazzino!DN28</f>
        <v>0</v>
      </c>
      <c r="DP64" s="59">
        <f>+DP28+C_Magazzino!DP28-C_Magazzino!DO28</f>
        <v>0</v>
      </c>
      <c r="DQ64" s="59">
        <f>+DQ28+C_Magazzino!DQ28-C_Magazzino!DP28</f>
        <v>0</v>
      </c>
      <c r="DR64" s="59">
        <f>+DR28+C_Magazzino!DR28-C_Magazzino!DQ28</f>
        <v>0</v>
      </c>
      <c r="DS64" s="59">
        <f>+DS28+C_Magazzino!DS28-C_Magazzino!DR28</f>
        <v>0</v>
      </c>
      <c r="DT64" s="59">
        <f>+DT28+C_Magazzino!DT28-C_Magazzino!DS28</f>
        <v>0</v>
      </c>
      <c r="DU64" s="59">
        <f>+DU28+C_Magazzino!DU28-C_Magazzino!DT28</f>
        <v>0</v>
      </c>
      <c r="DV64" s="59">
        <f>+DV28+C_Magazzino!DV28-C_Magazzino!DU28</f>
        <v>0</v>
      </c>
      <c r="DW64" s="59">
        <f>+DW28+C_Magazzino!DW28-C_Magazzino!DV28</f>
        <v>0</v>
      </c>
    </row>
    <row r="65" spans="3:127" ht="16.5" thickTop="1" thickBot="1" x14ac:dyDescent="0.3">
      <c r="C65" s="119">
        <f>+I_Vendite!C27</f>
        <v>0</v>
      </c>
      <c r="H65" s="59">
        <f>+H29+C_Magazzino!H29</f>
        <v>0</v>
      </c>
      <c r="I65" s="59">
        <f>+I29+C_Magazzino!I29-C_Magazzino!H29</f>
        <v>0</v>
      </c>
      <c r="J65" s="59">
        <f>+J29+C_Magazzino!J29-C_Magazzino!I29</f>
        <v>0</v>
      </c>
      <c r="K65" s="59">
        <f>+K29+C_Magazzino!K29-C_Magazzino!J29</f>
        <v>0</v>
      </c>
      <c r="L65" s="59">
        <f>+L29+C_Magazzino!L29-C_Magazzino!K29</f>
        <v>0</v>
      </c>
      <c r="M65" s="59">
        <f>+M29+C_Magazzino!M29-C_Magazzino!L29</f>
        <v>0</v>
      </c>
      <c r="N65" s="59">
        <f>+N29+C_Magazzino!N29-C_Magazzino!M29</f>
        <v>0</v>
      </c>
      <c r="O65" s="59">
        <f>+O29+C_Magazzino!O29-C_Magazzino!N29</f>
        <v>0</v>
      </c>
      <c r="P65" s="59">
        <f>+P29+C_Magazzino!P29-C_Magazzino!O29</f>
        <v>0</v>
      </c>
      <c r="Q65" s="59">
        <f>+Q29+C_Magazzino!Q29-C_Magazzino!P29</f>
        <v>0</v>
      </c>
      <c r="R65" s="59">
        <f>+R29+C_Magazzino!R29-C_Magazzino!Q29</f>
        <v>0</v>
      </c>
      <c r="S65" s="59">
        <f>+S29+C_Magazzino!S29-C_Magazzino!R29</f>
        <v>0</v>
      </c>
      <c r="T65" s="59">
        <f>+T29+C_Magazzino!T29-C_Magazzino!S29</f>
        <v>0</v>
      </c>
      <c r="U65" s="59">
        <f>+U29+C_Magazzino!U29-C_Magazzino!T29</f>
        <v>0</v>
      </c>
      <c r="V65" s="59">
        <f>+V29+C_Magazzino!V29-C_Magazzino!U29</f>
        <v>0</v>
      </c>
      <c r="W65" s="59">
        <f>+W29+C_Magazzino!W29-C_Magazzino!V29</f>
        <v>0</v>
      </c>
      <c r="X65" s="59">
        <f>+X29+C_Magazzino!X29-C_Magazzino!W29</f>
        <v>0</v>
      </c>
      <c r="Y65" s="59">
        <f>+Y29+C_Magazzino!Y29-C_Magazzino!X29</f>
        <v>0</v>
      </c>
      <c r="Z65" s="59">
        <f>+Z29+C_Magazzino!Z29-C_Magazzino!Y29</f>
        <v>0</v>
      </c>
      <c r="AA65" s="59">
        <f>+AA29+C_Magazzino!AA29-C_Magazzino!Z29</f>
        <v>0</v>
      </c>
      <c r="AB65" s="59">
        <f>+AB29+C_Magazzino!AB29-C_Magazzino!AA29</f>
        <v>0</v>
      </c>
      <c r="AC65" s="59">
        <f>+AC29+C_Magazzino!AC29-C_Magazzino!AB29</f>
        <v>0</v>
      </c>
      <c r="AD65" s="59">
        <f>+AD29+C_Magazzino!AD29-C_Magazzino!AC29</f>
        <v>0</v>
      </c>
      <c r="AE65" s="59">
        <f>+AE29+C_Magazzino!AE29-C_Magazzino!AD29</f>
        <v>0</v>
      </c>
      <c r="AF65" s="59">
        <f>+AF29+C_Magazzino!AF29-C_Magazzino!AE29</f>
        <v>0</v>
      </c>
      <c r="AG65" s="59">
        <f>+AG29+C_Magazzino!AG29-C_Magazzino!AF29</f>
        <v>0</v>
      </c>
      <c r="AH65" s="59">
        <f>+AH29+C_Magazzino!AH29-C_Magazzino!AG29</f>
        <v>0</v>
      </c>
      <c r="AI65" s="59">
        <f>+AI29+C_Magazzino!AI29-C_Magazzino!AH29</f>
        <v>0</v>
      </c>
      <c r="AJ65" s="59">
        <f>+AJ29+C_Magazzino!AJ29-C_Magazzino!AI29</f>
        <v>0</v>
      </c>
      <c r="AK65" s="59">
        <f>+AK29+C_Magazzino!AK29-C_Magazzino!AJ29</f>
        <v>0</v>
      </c>
      <c r="AL65" s="59">
        <f>+AL29+C_Magazzino!AL29-C_Magazzino!AK29</f>
        <v>0</v>
      </c>
      <c r="AM65" s="59">
        <f>+AM29+C_Magazzino!AM29-C_Magazzino!AL29</f>
        <v>0</v>
      </c>
      <c r="AN65" s="59">
        <f>+AN29+C_Magazzino!AN29-C_Magazzino!AM29</f>
        <v>0</v>
      </c>
      <c r="AO65" s="59">
        <f>+AO29+C_Magazzino!AO29-C_Magazzino!AN29</f>
        <v>0</v>
      </c>
      <c r="AP65" s="59">
        <f>+AP29+C_Magazzino!AP29-C_Magazzino!AO29</f>
        <v>0</v>
      </c>
      <c r="AQ65" s="59">
        <f>+AQ29+C_Magazzino!AQ29-C_Magazzino!AP29</f>
        <v>0</v>
      </c>
      <c r="AR65" s="59">
        <f>+AR29+C_Magazzino!AR29-C_Magazzino!AQ29</f>
        <v>0</v>
      </c>
      <c r="AS65" s="59">
        <f>+AS29+C_Magazzino!AS29-C_Magazzino!AR29</f>
        <v>0</v>
      </c>
      <c r="AT65" s="59">
        <f>+AT29+C_Magazzino!AT29-C_Magazzino!AS29</f>
        <v>0</v>
      </c>
      <c r="AU65" s="59">
        <f>+AU29+C_Magazzino!AU29-C_Magazzino!AT29</f>
        <v>0</v>
      </c>
      <c r="AV65" s="59">
        <f>+AV29+C_Magazzino!AV29-C_Magazzino!AU29</f>
        <v>0</v>
      </c>
      <c r="AW65" s="59">
        <f>+AW29+C_Magazzino!AW29-C_Magazzino!AV29</f>
        <v>0</v>
      </c>
      <c r="AX65" s="59">
        <f>+AX29+C_Magazzino!AX29-C_Magazzino!AW29</f>
        <v>0</v>
      </c>
      <c r="AY65" s="59">
        <f>+AY29+C_Magazzino!AY29-C_Magazzino!AX29</f>
        <v>0</v>
      </c>
      <c r="AZ65" s="59">
        <f>+AZ29+C_Magazzino!AZ29-C_Magazzino!AY29</f>
        <v>0</v>
      </c>
      <c r="BA65" s="59">
        <f>+BA29+C_Magazzino!BA29-C_Magazzino!AZ29</f>
        <v>0</v>
      </c>
      <c r="BB65" s="59">
        <f>+BB29+C_Magazzino!BB29-C_Magazzino!BA29</f>
        <v>0</v>
      </c>
      <c r="BC65" s="59">
        <f>+BC29+C_Magazzino!BC29-C_Magazzino!BB29</f>
        <v>0</v>
      </c>
      <c r="BD65" s="59">
        <f>+BD29+C_Magazzino!BD29-C_Magazzino!BC29</f>
        <v>0</v>
      </c>
      <c r="BE65" s="59">
        <f>+BE29+C_Magazzino!BE29-C_Magazzino!BD29</f>
        <v>0</v>
      </c>
      <c r="BF65" s="59">
        <f>+BF29+C_Magazzino!BF29-C_Magazzino!BE29</f>
        <v>0</v>
      </c>
      <c r="BG65" s="59">
        <f>+BG29+C_Magazzino!BG29-C_Magazzino!BF29</f>
        <v>0</v>
      </c>
      <c r="BH65" s="59">
        <f>+BH29+C_Magazzino!BH29-C_Magazzino!BG29</f>
        <v>0</v>
      </c>
      <c r="BI65" s="59">
        <f>+BI29+C_Magazzino!BI29-C_Magazzino!BH29</f>
        <v>0</v>
      </c>
      <c r="BJ65" s="59">
        <f>+BJ29+C_Magazzino!BJ29-C_Magazzino!BI29</f>
        <v>0</v>
      </c>
      <c r="BK65" s="59">
        <f>+BK29+C_Magazzino!BK29-C_Magazzino!BJ29</f>
        <v>0</v>
      </c>
      <c r="BL65" s="59">
        <f>+BL29+C_Magazzino!BL29-C_Magazzino!BK29</f>
        <v>0</v>
      </c>
      <c r="BM65" s="59">
        <f>+BM29+C_Magazzino!BM29-C_Magazzino!BL29</f>
        <v>0</v>
      </c>
      <c r="BN65" s="59">
        <f>+BN29+C_Magazzino!BN29-C_Magazzino!BM29</f>
        <v>0</v>
      </c>
      <c r="BO65" s="59">
        <f>+BO29+C_Magazzino!BO29-C_Magazzino!BN29</f>
        <v>0</v>
      </c>
      <c r="BP65" s="59">
        <f>+BP29+C_Magazzino!BP29-C_Magazzino!BO29</f>
        <v>0</v>
      </c>
      <c r="BQ65" s="59">
        <f>+BQ29+C_Magazzino!BQ29-C_Magazzino!BP29</f>
        <v>0</v>
      </c>
      <c r="BR65" s="59">
        <f>+BR29+C_Magazzino!BR29-C_Magazzino!BQ29</f>
        <v>0</v>
      </c>
      <c r="BS65" s="59">
        <f>+BS29+C_Magazzino!BS29-C_Magazzino!BR29</f>
        <v>0</v>
      </c>
      <c r="BT65" s="59">
        <f>+BT29+C_Magazzino!BT29-C_Magazzino!BS29</f>
        <v>0</v>
      </c>
      <c r="BU65" s="59">
        <f>+BU29+C_Magazzino!BU29-C_Magazzino!BT29</f>
        <v>0</v>
      </c>
      <c r="BV65" s="59">
        <f>+BV29+C_Magazzino!BV29-C_Magazzino!BU29</f>
        <v>0</v>
      </c>
      <c r="BW65" s="59">
        <f>+BW29+C_Magazzino!BW29-C_Magazzino!BV29</f>
        <v>0</v>
      </c>
      <c r="BX65" s="59">
        <f>+BX29+C_Magazzino!BX29-C_Magazzino!BW29</f>
        <v>0</v>
      </c>
      <c r="BY65" s="59">
        <f>+BY29+C_Magazzino!BY29-C_Magazzino!BX29</f>
        <v>0</v>
      </c>
      <c r="BZ65" s="59">
        <f>+BZ29+C_Magazzino!BZ29-C_Magazzino!BY29</f>
        <v>0</v>
      </c>
      <c r="CA65" s="59">
        <f>+CA29+C_Magazzino!CA29-C_Magazzino!BZ29</f>
        <v>0</v>
      </c>
      <c r="CB65" s="59">
        <f>+CB29+C_Magazzino!CB29-C_Magazzino!CA29</f>
        <v>0</v>
      </c>
      <c r="CC65" s="59">
        <f>+CC29+C_Magazzino!CC29-C_Magazzino!CB29</f>
        <v>0</v>
      </c>
      <c r="CD65" s="59">
        <f>+CD29+C_Magazzino!CD29-C_Magazzino!CC29</f>
        <v>0</v>
      </c>
      <c r="CE65" s="59">
        <f>+CE29+C_Magazzino!CE29-C_Magazzino!CD29</f>
        <v>0</v>
      </c>
      <c r="CF65" s="59">
        <f>+CF29+C_Magazzino!CF29-C_Magazzino!CE29</f>
        <v>0</v>
      </c>
      <c r="CG65" s="59">
        <f>+CG29+C_Magazzino!CG29-C_Magazzino!CF29</f>
        <v>0</v>
      </c>
      <c r="CH65" s="59">
        <f>+CH29+C_Magazzino!CH29-C_Magazzino!CG29</f>
        <v>0</v>
      </c>
      <c r="CI65" s="59">
        <f>+CI29+C_Magazzino!CI29-C_Magazzino!CH29</f>
        <v>0</v>
      </c>
      <c r="CJ65" s="59">
        <f>+CJ29+C_Magazzino!CJ29-C_Magazzino!CI29</f>
        <v>0</v>
      </c>
      <c r="CK65" s="59">
        <f>+CK29+C_Magazzino!CK29-C_Magazzino!CJ29</f>
        <v>0</v>
      </c>
      <c r="CL65" s="59">
        <f>+CL29+C_Magazzino!CL29-C_Magazzino!CK29</f>
        <v>0</v>
      </c>
      <c r="CM65" s="59">
        <f>+CM29+C_Magazzino!CM29-C_Magazzino!CL29</f>
        <v>0</v>
      </c>
      <c r="CN65" s="59">
        <f>+CN29+C_Magazzino!CN29-C_Magazzino!CM29</f>
        <v>0</v>
      </c>
      <c r="CO65" s="59">
        <f>+CO29+C_Magazzino!CO29-C_Magazzino!CN29</f>
        <v>0</v>
      </c>
      <c r="CP65" s="59">
        <f>+CP29+C_Magazzino!CP29-C_Magazzino!CO29</f>
        <v>0</v>
      </c>
      <c r="CQ65" s="59">
        <f>+CQ29+C_Magazzino!CQ29-C_Magazzino!CP29</f>
        <v>0</v>
      </c>
      <c r="CR65" s="59">
        <f>+CR29+C_Magazzino!CR29-C_Magazzino!CQ29</f>
        <v>0</v>
      </c>
      <c r="CS65" s="59">
        <f>+CS29+C_Magazzino!CS29-C_Magazzino!CR29</f>
        <v>0</v>
      </c>
      <c r="CT65" s="59">
        <f>+CT29+C_Magazzino!CT29-C_Magazzino!CS29</f>
        <v>0</v>
      </c>
      <c r="CU65" s="59">
        <f>+CU29+C_Magazzino!CU29-C_Magazzino!CT29</f>
        <v>0</v>
      </c>
      <c r="CV65" s="59">
        <f>+CV29+C_Magazzino!CV29-C_Magazzino!CU29</f>
        <v>0</v>
      </c>
      <c r="CW65" s="59">
        <f>+CW29+C_Magazzino!CW29-C_Magazzino!CV29</f>
        <v>0</v>
      </c>
      <c r="CX65" s="59">
        <f>+CX29+C_Magazzino!CX29-C_Magazzino!CW29</f>
        <v>0</v>
      </c>
      <c r="CY65" s="59">
        <f>+CY29+C_Magazzino!CY29-C_Magazzino!CX29</f>
        <v>0</v>
      </c>
      <c r="CZ65" s="59">
        <f>+CZ29+C_Magazzino!CZ29-C_Magazzino!CY29</f>
        <v>0</v>
      </c>
      <c r="DA65" s="59">
        <f>+DA29+C_Magazzino!DA29-C_Magazzino!CZ29</f>
        <v>0</v>
      </c>
      <c r="DB65" s="59">
        <f>+DB29+C_Magazzino!DB29-C_Magazzino!DA29</f>
        <v>0</v>
      </c>
      <c r="DC65" s="59">
        <f>+DC29+C_Magazzino!DC29-C_Magazzino!DB29</f>
        <v>0</v>
      </c>
      <c r="DD65" s="59">
        <f>+DD29+C_Magazzino!DD29-C_Magazzino!DC29</f>
        <v>0</v>
      </c>
      <c r="DE65" s="59">
        <f>+DE29+C_Magazzino!DE29-C_Magazzino!DD29</f>
        <v>0</v>
      </c>
      <c r="DF65" s="59">
        <f>+DF29+C_Magazzino!DF29-C_Magazzino!DE29</f>
        <v>0</v>
      </c>
      <c r="DG65" s="59">
        <f>+DG29+C_Magazzino!DG29-C_Magazzino!DF29</f>
        <v>0</v>
      </c>
      <c r="DH65" s="59">
        <f>+DH29+C_Magazzino!DH29-C_Magazzino!DG29</f>
        <v>0</v>
      </c>
      <c r="DI65" s="59">
        <f>+DI29+C_Magazzino!DI29-C_Magazzino!DH29</f>
        <v>0</v>
      </c>
      <c r="DJ65" s="59">
        <f>+DJ29+C_Magazzino!DJ29-C_Magazzino!DI29</f>
        <v>0</v>
      </c>
      <c r="DK65" s="59">
        <f>+DK29+C_Magazzino!DK29-C_Magazzino!DJ29</f>
        <v>0</v>
      </c>
      <c r="DL65" s="59">
        <f>+DL29+C_Magazzino!DL29-C_Magazzino!DK29</f>
        <v>0</v>
      </c>
      <c r="DM65" s="59">
        <f>+DM29+C_Magazzino!DM29-C_Magazzino!DL29</f>
        <v>0</v>
      </c>
      <c r="DN65" s="59">
        <f>+DN29+C_Magazzino!DN29-C_Magazzino!DM29</f>
        <v>0</v>
      </c>
      <c r="DO65" s="59">
        <f>+DO29+C_Magazzino!DO29-C_Magazzino!DN29</f>
        <v>0</v>
      </c>
      <c r="DP65" s="59">
        <f>+DP29+C_Magazzino!DP29-C_Magazzino!DO29</f>
        <v>0</v>
      </c>
      <c r="DQ65" s="59">
        <f>+DQ29+C_Magazzino!DQ29-C_Magazzino!DP29</f>
        <v>0</v>
      </c>
      <c r="DR65" s="59">
        <f>+DR29+C_Magazzino!DR29-C_Magazzino!DQ29</f>
        <v>0</v>
      </c>
      <c r="DS65" s="59">
        <f>+DS29+C_Magazzino!DS29-C_Magazzino!DR29</f>
        <v>0</v>
      </c>
      <c r="DT65" s="59">
        <f>+DT29+C_Magazzino!DT29-C_Magazzino!DS29</f>
        <v>0</v>
      </c>
      <c r="DU65" s="59">
        <f>+DU29+C_Magazzino!DU29-C_Magazzino!DT29</f>
        <v>0</v>
      </c>
      <c r="DV65" s="59">
        <f>+DV29+C_Magazzino!DV29-C_Magazzino!DU29</f>
        <v>0</v>
      </c>
      <c r="DW65" s="59">
        <f>+DW29+C_Magazzino!DW29-C_Magazzino!DV29</f>
        <v>0</v>
      </c>
    </row>
    <row r="66" spans="3:127" ht="16.5" thickTop="1" thickBot="1" x14ac:dyDescent="0.3">
      <c r="C66" s="119">
        <f>+I_Vendite!C28</f>
        <v>0</v>
      </c>
      <c r="H66" s="59">
        <f>+H30+C_Magazzino!H30</f>
        <v>0</v>
      </c>
      <c r="I66" s="59">
        <f>+I30+C_Magazzino!I30-C_Magazzino!H30</f>
        <v>0</v>
      </c>
      <c r="J66" s="59">
        <f>+J30+C_Magazzino!J30-C_Magazzino!I30</f>
        <v>0</v>
      </c>
      <c r="K66" s="59">
        <f>+K30+C_Magazzino!K30-C_Magazzino!J30</f>
        <v>0</v>
      </c>
      <c r="L66" s="59">
        <f>+L30+C_Magazzino!L30-C_Magazzino!K30</f>
        <v>0</v>
      </c>
      <c r="M66" s="59">
        <f>+M30+C_Magazzino!M30-C_Magazzino!L30</f>
        <v>0</v>
      </c>
      <c r="N66" s="59">
        <f>+N30+C_Magazzino!N30-C_Magazzino!M30</f>
        <v>0</v>
      </c>
      <c r="O66" s="59">
        <f>+O30+C_Magazzino!O30-C_Magazzino!N30</f>
        <v>0</v>
      </c>
      <c r="P66" s="59">
        <f>+P30+C_Magazzino!P30-C_Magazzino!O30</f>
        <v>0</v>
      </c>
      <c r="Q66" s="59">
        <f>+Q30+C_Magazzino!Q30-C_Magazzino!P30</f>
        <v>0</v>
      </c>
      <c r="R66" s="59">
        <f>+R30+C_Magazzino!R30-C_Magazzino!Q30</f>
        <v>0</v>
      </c>
      <c r="S66" s="59">
        <f>+S30+C_Magazzino!S30-C_Magazzino!R30</f>
        <v>0</v>
      </c>
      <c r="T66" s="59">
        <f>+T30+C_Magazzino!T30-C_Magazzino!S30</f>
        <v>0</v>
      </c>
      <c r="U66" s="59">
        <f>+U30+C_Magazzino!U30-C_Magazzino!T30</f>
        <v>0</v>
      </c>
      <c r="V66" s="59">
        <f>+V30+C_Magazzino!V30-C_Magazzino!U30</f>
        <v>0</v>
      </c>
      <c r="W66" s="59">
        <f>+W30+C_Magazzino!W30-C_Magazzino!V30</f>
        <v>0</v>
      </c>
      <c r="X66" s="59">
        <f>+X30+C_Magazzino!X30-C_Magazzino!W30</f>
        <v>0</v>
      </c>
      <c r="Y66" s="59">
        <f>+Y30+C_Magazzino!Y30-C_Magazzino!X30</f>
        <v>0</v>
      </c>
      <c r="Z66" s="59">
        <f>+Z30+C_Magazzino!Z30-C_Magazzino!Y30</f>
        <v>0</v>
      </c>
      <c r="AA66" s="59">
        <f>+AA30+C_Magazzino!AA30-C_Magazzino!Z30</f>
        <v>0</v>
      </c>
      <c r="AB66" s="59">
        <f>+AB30+C_Magazzino!AB30-C_Magazzino!AA30</f>
        <v>0</v>
      </c>
      <c r="AC66" s="59">
        <f>+AC30+C_Magazzino!AC30-C_Magazzino!AB30</f>
        <v>0</v>
      </c>
      <c r="AD66" s="59">
        <f>+AD30+C_Magazzino!AD30-C_Magazzino!AC30</f>
        <v>0</v>
      </c>
      <c r="AE66" s="59">
        <f>+AE30+C_Magazzino!AE30-C_Magazzino!AD30</f>
        <v>0</v>
      </c>
      <c r="AF66" s="59">
        <f>+AF30+C_Magazzino!AF30-C_Magazzino!AE30</f>
        <v>0</v>
      </c>
      <c r="AG66" s="59">
        <f>+AG30+C_Magazzino!AG30-C_Magazzino!AF30</f>
        <v>0</v>
      </c>
      <c r="AH66" s="59">
        <f>+AH30+C_Magazzino!AH30-C_Magazzino!AG30</f>
        <v>0</v>
      </c>
      <c r="AI66" s="59">
        <f>+AI30+C_Magazzino!AI30-C_Magazzino!AH30</f>
        <v>0</v>
      </c>
      <c r="AJ66" s="59">
        <f>+AJ30+C_Magazzino!AJ30-C_Magazzino!AI30</f>
        <v>0</v>
      </c>
      <c r="AK66" s="59">
        <f>+AK30+C_Magazzino!AK30-C_Magazzino!AJ30</f>
        <v>0</v>
      </c>
      <c r="AL66" s="59">
        <f>+AL30+C_Magazzino!AL30-C_Magazzino!AK30</f>
        <v>0</v>
      </c>
      <c r="AM66" s="59">
        <f>+AM30+C_Magazzino!AM30-C_Magazzino!AL30</f>
        <v>0</v>
      </c>
      <c r="AN66" s="59">
        <f>+AN30+C_Magazzino!AN30-C_Magazzino!AM30</f>
        <v>0</v>
      </c>
      <c r="AO66" s="59">
        <f>+AO30+C_Magazzino!AO30-C_Magazzino!AN30</f>
        <v>0</v>
      </c>
      <c r="AP66" s="59">
        <f>+AP30+C_Magazzino!AP30-C_Magazzino!AO30</f>
        <v>0</v>
      </c>
      <c r="AQ66" s="59">
        <f>+AQ30+C_Magazzino!AQ30-C_Magazzino!AP30</f>
        <v>0</v>
      </c>
      <c r="AR66" s="59">
        <f>+AR30+C_Magazzino!AR30-C_Magazzino!AQ30</f>
        <v>0</v>
      </c>
      <c r="AS66" s="59">
        <f>+AS30+C_Magazzino!AS30-C_Magazzino!AR30</f>
        <v>0</v>
      </c>
      <c r="AT66" s="59">
        <f>+AT30+C_Magazzino!AT30-C_Magazzino!AS30</f>
        <v>0</v>
      </c>
      <c r="AU66" s="59">
        <f>+AU30+C_Magazzino!AU30-C_Magazzino!AT30</f>
        <v>0</v>
      </c>
      <c r="AV66" s="59">
        <f>+AV30+C_Magazzino!AV30-C_Magazzino!AU30</f>
        <v>0</v>
      </c>
      <c r="AW66" s="59">
        <f>+AW30+C_Magazzino!AW30-C_Magazzino!AV30</f>
        <v>0</v>
      </c>
      <c r="AX66" s="59">
        <f>+AX30+C_Magazzino!AX30-C_Magazzino!AW30</f>
        <v>0</v>
      </c>
      <c r="AY66" s="59">
        <f>+AY30+C_Magazzino!AY30-C_Magazzino!AX30</f>
        <v>0</v>
      </c>
      <c r="AZ66" s="59">
        <f>+AZ30+C_Magazzino!AZ30-C_Magazzino!AY30</f>
        <v>0</v>
      </c>
      <c r="BA66" s="59">
        <f>+BA30+C_Magazzino!BA30-C_Magazzino!AZ30</f>
        <v>0</v>
      </c>
      <c r="BB66" s="59">
        <f>+BB30+C_Magazzino!BB30-C_Magazzino!BA30</f>
        <v>0</v>
      </c>
      <c r="BC66" s="59">
        <f>+BC30+C_Magazzino!BC30-C_Magazzino!BB30</f>
        <v>0</v>
      </c>
      <c r="BD66" s="59">
        <f>+BD30+C_Magazzino!BD30-C_Magazzino!BC30</f>
        <v>0</v>
      </c>
      <c r="BE66" s="59">
        <f>+BE30+C_Magazzino!BE30-C_Magazzino!BD30</f>
        <v>0</v>
      </c>
      <c r="BF66" s="59">
        <f>+BF30+C_Magazzino!BF30-C_Magazzino!BE30</f>
        <v>0</v>
      </c>
      <c r="BG66" s="59">
        <f>+BG30+C_Magazzino!BG30-C_Magazzino!BF30</f>
        <v>0</v>
      </c>
      <c r="BH66" s="59">
        <f>+BH30+C_Magazzino!BH30-C_Magazzino!BG30</f>
        <v>0</v>
      </c>
      <c r="BI66" s="59">
        <f>+BI30+C_Magazzino!BI30-C_Magazzino!BH30</f>
        <v>0</v>
      </c>
      <c r="BJ66" s="59">
        <f>+BJ30+C_Magazzino!BJ30-C_Magazzino!BI30</f>
        <v>0</v>
      </c>
      <c r="BK66" s="59">
        <f>+BK30+C_Magazzino!BK30-C_Magazzino!BJ30</f>
        <v>0</v>
      </c>
      <c r="BL66" s="59">
        <f>+BL30+C_Magazzino!BL30-C_Magazzino!BK30</f>
        <v>0</v>
      </c>
      <c r="BM66" s="59">
        <f>+BM30+C_Magazzino!BM30-C_Magazzino!BL30</f>
        <v>0</v>
      </c>
      <c r="BN66" s="59">
        <f>+BN30+C_Magazzino!BN30-C_Magazzino!BM30</f>
        <v>0</v>
      </c>
      <c r="BO66" s="59">
        <f>+BO30+C_Magazzino!BO30-C_Magazzino!BN30</f>
        <v>0</v>
      </c>
      <c r="BP66" s="59">
        <f>+BP30+C_Magazzino!BP30-C_Magazzino!BO30</f>
        <v>0</v>
      </c>
      <c r="BQ66" s="59">
        <f>+BQ30+C_Magazzino!BQ30-C_Magazzino!BP30</f>
        <v>0</v>
      </c>
      <c r="BR66" s="59">
        <f>+BR30+C_Magazzino!BR30-C_Magazzino!BQ30</f>
        <v>0</v>
      </c>
      <c r="BS66" s="59">
        <f>+BS30+C_Magazzino!BS30-C_Magazzino!BR30</f>
        <v>0</v>
      </c>
      <c r="BT66" s="59">
        <f>+BT30+C_Magazzino!BT30-C_Magazzino!BS30</f>
        <v>0</v>
      </c>
      <c r="BU66" s="59">
        <f>+BU30+C_Magazzino!BU30-C_Magazzino!BT30</f>
        <v>0</v>
      </c>
      <c r="BV66" s="59">
        <f>+BV30+C_Magazzino!BV30-C_Magazzino!BU30</f>
        <v>0</v>
      </c>
      <c r="BW66" s="59">
        <f>+BW30+C_Magazzino!BW30-C_Magazzino!BV30</f>
        <v>0</v>
      </c>
      <c r="BX66" s="59">
        <f>+BX30+C_Magazzino!BX30-C_Magazzino!BW30</f>
        <v>0</v>
      </c>
      <c r="BY66" s="59">
        <f>+BY30+C_Magazzino!BY30-C_Magazzino!BX30</f>
        <v>0</v>
      </c>
      <c r="BZ66" s="59">
        <f>+BZ30+C_Magazzino!BZ30-C_Magazzino!BY30</f>
        <v>0</v>
      </c>
      <c r="CA66" s="59">
        <f>+CA30+C_Magazzino!CA30-C_Magazzino!BZ30</f>
        <v>0</v>
      </c>
      <c r="CB66" s="59">
        <f>+CB30+C_Magazzino!CB30-C_Magazzino!CA30</f>
        <v>0</v>
      </c>
      <c r="CC66" s="59">
        <f>+CC30+C_Magazzino!CC30-C_Magazzino!CB30</f>
        <v>0</v>
      </c>
      <c r="CD66" s="59">
        <f>+CD30+C_Magazzino!CD30-C_Magazzino!CC30</f>
        <v>0</v>
      </c>
      <c r="CE66" s="59">
        <f>+CE30+C_Magazzino!CE30-C_Magazzino!CD30</f>
        <v>0</v>
      </c>
      <c r="CF66" s="59">
        <f>+CF30+C_Magazzino!CF30-C_Magazzino!CE30</f>
        <v>0</v>
      </c>
      <c r="CG66" s="59">
        <f>+CG30+C_Magazzino!CG30-C_Magazzino!CF30</f>
        <v>0</v>
      </c>
      <c r="CH66" s="59">
        <f>+CH30+C_Magazzino!CH30-C_Magazzino!CG30</f>
        <v>0</v>
      </c>
      <c r="CI66" s="59">
        <f>+CI30+C_Magazzino!CI30-C_Magazzino!CH30</f>
        <v>0</v>
      </c>
      <c r="CJ66" s="59">
        <f>+CJ30+C_Magazzino!CJ30-C_Magazzino!CI30</f>
        <v>0</v>
      </c>
      <c r="CK66" s="59">
        <f>+CK30+C_Magazzino!CK30-C_Magazzino!CJ30</f>
        <v>0</v>
      </c>
      <c r="CL66" s="59">
        <f>+CL30+C_Magazzino!CL30-C_Magazzino!CK30</f>
        <v>0</v>
      </c>
      <c r="CM66" s="59">
        <f>+CM30+C_Magazzino!CM30-C_Magazzino!CL30</f>
        <v>0</v>
      </c>
      <c r="CN66" s="59">
        <f>+CN30+C_Magazzino!CN30-C_Magazzino!CM30</f>
        <v>0</v>
      </c>
      <c r="CO66" s="59">
        <f>+CO30+C_Magazzino!CO30-C_Magazzino!CN30</f>
        <v>0</v>
      </c>
      <c r="CP66" s="59">
        <f>+CP30+C_Magazzino!CP30-C_Magazzino!CO30</f>
        <v>0</v>
      </c>
      <c r="CQ66" s="59">
        <f>+CQ30+C_Magazzino!CQ30-C_Magazzino!CP30</f>
        <v>0</v>
      </c>
      <c r="CR66" s="59">
        <f>+CR30+C_Magazzino!CR30-C_Magazzino!CQ30</f>
        <v>0</v>
      </c>
      <c r="CS66" s="59">
        <f>+CS30+C_Magazzino!CS30-C_Magazzino!CR30</f>
        <v>0</v>
      </c>
      <c r="CT66" s="59">
        <f>+CT30+C_Magazzino!CT30-C_Magazzino!CS30</f>
        <v>0</v>
      </c>
      <c r="CU66" s="59">
        <f>+CU30+C_Magazzino!CU30-C_Magazzino!CT30</f>
        <v>0</v>
      </c>
      <c r="CV66" s="59">
        <f>+CV30+C_Magazzino!CV30-C_Magazzino!CU30</f>
        <v>0</v>
      </c>
      <c r="CW66" s="59">
        <f>+CW30+C_Magazzino!CW30-C_Magazzino!CV30</f>
        <v>0</v>
      </c>
      <c r="CX66" s="59">
        <f>+CX30+C_Magazzino!CX30-C_Magazzino!CW30</f>
        <v>0</v>
      </c>
      <c r="CY66" s="59">
        <f>+CY30+C_Magazzino!CY30-C_Magazzino!CX30</f>
        <v>0</v>
      </c>
      <c r="CZ66" s="59">
        <f>+CZ30+C_Magazzino!CZ30-C_Magazzino!CY30</f>
        <v>0</v>
      </c>
      <c r="DA66" s="59">
        <f>+DA30+C_Magazzino!DA30-C_Magazzino!CZ30</f>
        <v>0</v>
      </c>
      <c r="DB66" s="59">
        <f>+DB30+C_Magazzino!DB30-C_Magazzino!DA30</f>
        <v>0</v>
      </c>
      <c r="DC66" s="59">
        <f>+DC30+C_Magazzino!DC30-C_Magazzino!DB30</f>
        <v>0</v>
      </c>
      <c r="DD66" s="59">
        <f>+DD30+C_Magazzino!DD30-C_Magazzino!DC30</f>
        <v>0</v>
      </c>
      <c r="DE66" s="59">
        <f>+DE30+C_Magazzino!DE30-C_Magazzino!DD30</f>
        <v>0</v>
      </c>
      <c r="DF66" s="59">
        <f>+DF30+C_Magazzino!DF30-C_Magazzino!DE30</f>
        <v>0</v>
      </c>
      <c r="DG66" s="59">
        <f>+DG30+C_Magazzino!DG30-C_Magazzino!DF30</f>
        <v>0</v>
      </c>
      <c r="DH66" s="59">
        <f>+DH30+C_Magazzino!DH30-C_Magazzino!DG30</f>
        <v>0</v>
      </c>
      <c r="DI66" s="59">
        <f>+DI30+C_Magazzino!DI30-C_Magazzino!DH30</f>
        <v>0</v>
      </c>
      <c r="DJ66" s="59">
        <f>+DJ30+C_Magazzino!DJ30-C_Magazzino!DI30</f>
        <v>0</v>
      </c>
      <c r="DK66" s="59">
        <f>+DK30+C_Magazzino!DK30-C_Magazzino!DJ30</f>
        <v>0</v>
      </c>
      <c r="DL66" s="59">
        <f>+DL30+C_Magazzino!DL30-C_Magazzino!DK30</f>
        <v>0</v>
      </c>
      <c r="DM66" s="59">
        <f>+DM30+C_Magazzino!DM30-C_Magazzino!DL30</f>
        <v>0</v>
      </c>
      <c r="DN66" s="59">
        <f>+DN30+C_Magazzino!DN30-C_Magazzino!DM30</f>
        <v>0</v>
      </c>
      <c r="DO66" s="59">
        <f>+DO30+C_Magazzino!DO30-C_Magazzino!DN30</f>
        <v>0</v>
      </c>
      <c r="DP66" s="59">
        <f>+DP30+C_Magazzino!DP30-C_Magazzino!DO30</f>
        <v>0</v>
      </c>
      <c r="DQ66" s="59">
        <f>+DQ30+C_Magazzino!DQ30-C_Magazzino!DP30</f>
        <v>0</v>
      </c>
      <c r="DR66" s="59">
        <f>+DR30+C_Magazzino!DR30-C_Magazzino!DQ30</f>
        <v>0</v>
      </c>
      <c r="DS66" s="59">
        <f>+DS30+C_Magazzino!DS30-C_Magazzino!DR30</f>
        <v>0</v>
      </c>
      <c r="DT66" s="59">
        <f>+DT30+C_Magazzino!DT30-C_Magazzino!DS30</f>
        <v>0</v>
      </c>
      <c r="DU66" s="59">
        <f>+DU30+C_Magazzino!DU30-C_Magazzino!DT30</f>
        <v>0</v>
      </c>
      <c r="DV66" s="59">
        <f>+DV30+C_Magazzino!DV30-C_Magazzino!DU30</f>
        <v>0</v>
      </c>
      <c r="DW66" s="59">
        <f>+DW30+C_Magazzino!DW30-C_Magazzino!DV30</f>
        <v>0</v>
      </c>
    </row>
    <row r="67" spans="3:127" ht="16.5" thickTop="1" thickBot="1" x14ac:dyDescent="0.3">
      <c r="C67" s="119">
        <f>+I_Vendite!C29</f>
        <v>0</v>
      </c>
      <c r="H67" s="59">
        <f>+H31+C_Magazzino!H31</f>
        <v>0</v>
      </c>
      <c r="I67" s="59">
        <f>+I31+C_Magazzino!I31-C_Magazzino!H31</f>
        <v>0</v>
      </c>
      <c r="J67" s="59">
        <f>+J31+C_Magazzino!J31-C_Magazzino!I31</f>
        <v>0</v>
      </c>
      <c r="K67" s="59">
        <f>+K31+C_Magazzino!K31-C_Magazzino!J31</f>
        <v>0</v>
      </c>
      <c r="L67" s="59">
        <f>+L31+C_Magazzino!L31-C_Magazzino!K31</f>
        <v>0</v>
      </c>
      <c r="M67" s="59">
        <f>+M31+C_Magazzino!M31-C_Magazzino!L31</f>
        <v>0</v>
      </c>
      <c r="N67" s="59">
        <f>+N31+C_Magazzino!N31-C_Magazzino!M31</f>
        <v>0</v>
      </c>
      <c r="O67" s="59">
        <f>+O31+C_Magazzino!O31-C_Magazzino!N31</f>
        <v>0</v>
      </c>
      <c r="P67" s="59">
        <f>+P31+C_Magazzino!P31-C_Magazzino!O31</f>
        <v>0</v>
      </c>
      <c r="Q67" s="59">
        <f>+Q31+C_Magazzino!Q31-C_Magazzino!P31</f>
        <v>0</v>
      </c>
      <c r="R67" s="59">
        <f>+R31+C_Magazzino!R31-C_Magazzino!Q31</f>
        <v>0</v>
      </c>
      <c r="S67" s="59">
        <f>+S31+C_Magazzino!S31-C_Magazzino!R31</f>
        <v>0</v>
      </c>
      <c r="T67" s="59">
        <f>+T31+C_Magazzino!T31-C_Magazzino!S31</f>
        <v>0</v>
      </c>
      <c r="U67" s="59">
        <f>+U31+C_Magazzino!U31-C_Magazzino!T31</f>
        <v>0</v>
      </c>
      <c r="V67" s="59">
        <f>+V31+C_Magazzino!V31-C_Magazzino!U31</f>
        <v>0</v>
      </c>
      <c r="W67" s="59">
        <f>+W31+C_Magazzino!W31-C_Magazzino!V31</f>
        <v>0</v>
      </c>
      <c r="X67" s="59">
        <f>+X31+C_Magazzino!X31-C_Magazzino!W31</f>
        <v>0</v>
      </c>
      <c r="Y67" s="59">
        <f>+Y31+C_Magazzino!Y31-C_Magazzino!X31</f>
        <v>0</v>
      </c>
      <c r="Z67" s="59">
        <f>+Z31+C_Magazzino!Z31-C_Magazzino!Y31</f>
        <v>0</v>
      </c>
      <c r="AA67" s="59">
        <f>+AA31+C_Magazzino!AA31-C_Magazzino!Z31</f>
        <v>0</v>
      </c>
      <c r="AB67" s="59">
        <f>+AB31+C_Magazzino!AB31-C_Magazzino!AA31</f>
        <v>0</v>
      </c>
      <c r="AC67" s="59">
        <f>+AC31+C_Magazzino!AC31-C_Magazzino!AB31</f>
        <v>0</v>
      </c>
      <c r="AD67" s="59">
        <f>+AD31+C_Magazzino!AD31-C_Magazzino!AC31</f>
        <v>0</v>
      </c>
      <c r="AE67" s="59">
        <f>+AE31+C_Magazzino!AE31-C_Magazzino!AD31</f>
        <v>0</v>
      </c>
      <c r="AF67" s="59">
        <f>+AF31+C_Magazzino!AF31-C_Magazzino!AE31</f>
        <v>0</v>
      </c>
      <c r="AG67" s="59">
        <f>+AG31+C_Magazzino!AG31-C_Magazzino!AF31</f>
        <v>0</v>
      </c>
      <c r="AH67" s="59">
        <f>+AH31+C_Magazzino!AH31-C_Magazzino!AG31</f>
        <v>0</v>
      </c>
      <c r="AI67" s="59">
        <f>+AI31+C_Magazzino!AI31-C_Magazzino!AH31</f>
        <v>0</v>
      </c>
      <c r="AJ67" s="59">
        <f>+AJ31+C_Magazzino!AJ31-C_Magazzino!AI31</f>
        <v>0</v>
      </c>
      <c r="AK67" s="59">
        <f>+AK31+C_Magazzino!AK31-C_Magazzino!AJ31</f>
        <v>0</v>
      </c>
      <c r="AL67" s="59">
        <f>+AL31+C_Magazzino!AL31-C_Magazzino!AK31</f>
        <v>0</v>
      </c>
      <c r="AM67" s="59">
        <f>+AM31+C_Magazzino!AM31-C_Magazzino!AL31</f>
        <v>0</v>
      </c>
      <c r="AN67" s="59">
        <f>+AN31+C_Magazzino!AN31-C_Magazzino!AM31</f>
        <v>0</v>
      </c>
      <c r="AO67" s="59">
        <f>+AO31+C_Magazzino!AO31-C_Magazzino!AN31</f>
        <v>0</v>
      </c>
      <c r="AP67" s="59">
        <f>+AP31+C_Magazzino!AP31-C_Magazzino!AO31</f>
        <v>0</v>
      </c>
      <c r="AQ67" s="59">
        <f>+AQ31+C_Magazzino!AQ31-C_Magazzino!AP31</f>
        <v>0</v>
      </c>
      <c r="AR67" s="59">
        <f>+AR31+C_Magazzino!AR31-C_Magazzino!AQ31</f>
        <v>0</v>
      </c>
      <c r="AS67" s="59">
        <f>+AS31+C_Magazzino!AS31-C_Magazzino!AR31</f>
        <v>0</v>
      </c>
      <c r="AT67" s="59">
        <f>+AT31+C_Magazzino!AT31-C_Magazzino!AS31</f>
        <v>0</v>
      </c>
      <c r="AU67" s="59">
        <f>+AU31+C_Magazzino!AU31-C_Magazzino!AT31</f>
        <v>0</v>
      </c>
      <c r="AV67" s="59">
        <f>+AV31+C_Magazzino!AV31-C_Magazzino!AU31</f>
        <v>0</v>
      </c>
      <c r="AW67" s="59">
        <f>+AW31+C_Magazzino!AW31-C_Magazzino!AV31</f>
        <v>0</v>
      </c>
      <c r="AX67" s="59">
        <f>+AX31+C_Magazzino!AX31-C_Magazzino!AW31</f>
        <v>0</v>
      </c>
      <c r="AY67" s="59">
        <f>+AY31+C_Magazzino!AY31-C_Magazzino!AX31</f>
        <v>0</v>
      </c>
      <c r="AZ67" s="59">
        <f>+AZ31+C_Magazzino!AZ31-C_Magazzino!AY31</f>
        <v>0</v>
      </c>
      <c r="BA67" s="59">
        <f>+BA31+C_Magazzino!BA31-C_Magazzino!AZ31</f>
        <v>0</v>
      </c>
      <c r="BB67" s="59">
        <f>+BB31+C_Magazzino!BB31-C_Magazzino!BA31</f>
        <v>0</v>
      </c>
      <c r="BC67" s="59">
        <f>+BC31+C_Magazzino!BC31-C_Magazzino!BB31</f>
        <v>0</v>
      </c>
      <c r="BD67" s="59">
        <f>+BD31+C_Magazzino!BD31-C_Magazzino!BC31</f>
        <v>0</v>
      </c>
      <c r="BE67" s="59">
        <f>+BE31+C_Magazzino!BE31-C_Magazzino!BD31</f>
        <v>0</v>
      </c>
      <c r="BF67" s="59">
        <f>+BF31+C_Magazzino!BF31-C_Magazzino!BE31</f>
        <v>0</v>
      </c>
      <c r="BG67" s="59">
        <f>+BG31+C_Magazzino!BG31-C_Magazzino!BF31</f>
        <v>0</v>
      </c>
      <c r="BH67" s="59">
        <f>+BH31+C_Magazzino!BH31-C_Magazzino!BG31</f>
        <v>0</v>
      </c>
      <c r="BI67" s="59">
        <f>+BI31+C_Magazzino!BI31-C_Magazzino!BH31</f>
        <v>0</v>
      </c>
      <c r="BJ67" s="59">
        <f>+BJ31+C_Magazzino!BJ31-C_Magazzino!BI31</f>
        <v>0</v>
      </c>
      <c r="BK67" s="59">
        <f>+BK31+C_Magazzino!BK31-C_Magazzino!BJ31</f>
        <v>0</v>
      </c>
      <c r="BL67" s="59">
        <f>+BL31+C_Magazzino!BL31-C_Magazzino!BK31</f>
        <v>0</v>
      </c>
      <c r="BM67" s="59">
        <f>+BM31+C_Magazzino!BM31-C_Magazzino!BL31</f>
        <v>0</v>
      </c>
      <c r="BN67" s="59">
        <f>+BN31+C_Magazzino!BN31-C_Magazzino!BM31</f>
        <v>0</v>
      </c>
      <c r="BO67" s="59">
        <f>+BO31+C_Magazzino!BO31-C_Magazzino!BN31</f>
        <v>0</v>
      </c>
      <c r="BP67" s="59">
        <f>+BP31+C_Magazzino!BP31-C_Magazzino!BO31</f>
        <v>0</v>
      </c>
      <c r="BQ67" s="59">
        <f>+BQ31+C_Magazzino!BQ31-C_Magazzino!BP31</f>
        <v>0</v>
      </c>
      <c r="BR67" s="59">
        <f>+BR31+C_Magazzino!BR31-C_Magazzino!BQ31</f>
        <v>0</v>
      </c>
      <c r="BS67" s="59">
        <f>+BS31+C_Magazzino!BS31-C_Magazzino!BR31</f>
        <v>0</v>
      </c>
      <c r="BT67" s="59">
        <f>+BT31+C_Magazzino!BT31-C_Magazzino!BS31</f>
        <v>0</v>
      </c>
      <c r="BU67" s="59">
        <f>+BU31+C_Magazzino!BU31-C_Magazzino!BT31</f>
        <v>0</v>
      </c>
      <c r="BV67" s="59">
        <f>+BV31+C_Magazzino!BV31-C_Magazzino!BU31</f>
        <v>0</v>
      </c>
      <c r="BW67" s="59">
        <f>+BW31+C_Magazzino!BW31-C_Magazzino!BV31</f>
        <v>0</v>
      </c>
      <c r="BX67" s="59">
        <f>+BX31+C_Magazzino!BX31-C_Magazzino!BW31</f>
        <v>0</v>
      </c>
      <c r="BY67" s="59">
        <f>+BY31+C_Magazzino!BY31-C_Magazzino!BX31</f>
        <v>0</v>
      </c>
      <c r="BZ67" s="59">
        <f>+BZ31+C_Magazzino!BZ31-C_Magazzino!BY31</f>
        <v>0</v>
      </c>
      <c r="CA67" s="59">
        <f>+CA31+C_Magazzino!CA31-C_Magazzino!BZ31</f>
        <v>0</v>
      </c>
      <c r="CB67" s="59">
        <f>+CB31+C_Magazzino!CB31-C_Magazzino!CA31</f>
        <v>0</v>
      </c>
      <c r="CC67" s="59">
        <f>+CC31+C_Magazzino!CC31-C_Magazzino!CB31</f>
        <v>0</v>
      </c>
      <c r="CD67" s="59">
        <f>+CD31+C_Magazzino!CD31-C_Magazzino!CC31</f>
        <v>0</v>
      </c>
      <c r="CE67" s="59">
        <f>+CE31+C_Magazzino!CE31-C_Magazzino!CD31</f>
        <v>0</v>
      </c>
      <c r="CF67" s="59">
        <f>+CF31+C_Magazzino!CF31-C_Magazzino!CE31</f>
        <v>0</v>
      </c>
      <c r="CG67" s="59">
        <f>+CG31+C_Magazzino!CG31-C_Magazzino!CF31</f>
        <v>0</v>
      </c>
      <c r="CH67" s="59">
        <f>+CH31+C_Magazzino!CH31-C_Magazzino!CG31</f>
        <v>0</v>
      </c>
      <c r="CI67" s="59">
        <f>+CI31+C_Magazzino!CI31-C_Magazzino!CH31</f>
        <v>0</v>
      </c>
      <c r="CJ67" s="59">
        <f>+CJ31+C_Magazzino!CJ31-C_Magazzino!CI31</f>
        <v>0</v>
      </c>
      <c r="CK67" s="59">
        <f>+CK31+C_Magazzino!CK31-C_Magazzino!CJ31</f>
        <v>0</v>
      </c>
      <c r="CL67" s="59">
        <f>+CL31+C_Magazzino!CL31-C_Magazzino!CK31</f>
        <v>0</v>
      </c>
      <c r="CM67" s="59">
        <f>+CM31+C_Magazzino!CM31-C_Magazzino!CL31</f>
        <v>0</v>
      </c>
      <c r="CN67" s="59">
        <f>+CN31+C_Magazzino!CN31-C_Magazzino!CM31</f>
        <v>0</v>
      </c>
      <c r="CO67" s="59">
        <f>+CO31+C_Magazzino!CO31-C_Magazzino!CN31</f>
        <v>0</v>
      </c>
      <c r="CP67" s="59">
        <f>+CP31+C_Magazzino!CP31-C_Magazzino!CO31</f>
        <v>0</v>
      </c>
      <c r="CQ67" s="59">
        <f>+CQ31+C_Magazzino!CQ31-C_Magazzino!CP31</f>
        <v>0</v>
      </c>
      <c r="CR67" s="59">
        <f>+CR31+C_Magazzino!CR31-C_Magazzino!CQ31</f>
        <v>0</v>
      </c>
      <c r="CS67" s="59">
        <f>+CS31+C_Magazzino!CS31-C_Magazzino!CR31</f>
        <v>0</v>
      </c>
      <c r="CT67" s="59">
        <f>+CT31+C_Magazzino!CT31-C_Magazzino!CS31</f>
        <v>0</v>
      </c>
      <c r="CU67" s="59">
        <f>+CU31+C_Magazzino!CU31-C_Magazzino!CT31</f>
        <v>0</v>
      </c>
      <c r="CV67" s="59">
        <f>+CV31+C_Magazzino!CV31-C_Magazzino!CU31</f>
        <v>0</v>
      </c>
      <c r="CW67" s="59">
        <f>+CW31+C_Magazzino!CW31-C_Magazzino!CV31</f>
        <v>0</v>
      </c>
      <c r="CX67" s="59">
        <f>+CX31+C_Magazzino!CX31-C_Magazzino!CW31</f>
        <v>0</v>
      </c>
      <c r="CY67" s="59">
        <f>+CY31+C_Magazzino!CY31-C_Magazzino!CX31</f>
        <v>0</v>
      </c>
      <c r="CZ67" s="59">
        <f>+CZ31+C_Magazzino!CZ31-C_Magazzino!CY31</f>
        <v>0</v>
      </c>
      <c r="DA67" s="59">
        <f>+DA31+C_Magazzino!DA31-C_Magazzino!CZ31</f>
        <v>0</v>
      </c>
      <c r="DB67" s="59">
        <f>+DB31+C_Magazzino!DB31-C_Magazzino!DA31</f>
        <v>0</v>
      </c>
      <c r="DC67" s="59">
        <f>+DC31+C_Magazzino!DC31-C_Magazzino!DB31</f>
        <v>0</v>
      </c>
      <c r="DD67" s="59">
        <f>+DD31+C_Magazzino!DD31-C_Magazzino!DC31</f>
        <v>0</v>
      </c>
      <c r="DE67" s="59">
        <f>+DE31+C_Magazzino!DE31-C_Magazzino!DD31</f>
        <v>0</v>
      </c>
      <c r="DF67" s="59">
        <f>+DF31+C_Magazzino!DF31-C_Magazzino!DE31</f>
        <v>0</v>
      </c>
      <c r="DG67" s="59">
        <f>+DG31+C_Magazzino!DG31-C_Magazzino!DF31</f>
        <v>0</v>
      </c>
      <c r="DH67" s="59">
        <f>+DH31+C_Magazzino!DH31-C_Magazzino!DG31</f>
        <v>0</v>
      </c>
      <c r="DI67" s="59">
        <f>+DI31+C_Magazzino!DI31-C_Magazzino!DH31</f>
        <v>0</v>
      </c>
      <c r="DJ67" s="59">
        <f>+DJ31+C_Magazzino!DJ31-C_Magazzino!DI31</f>
        <v>0</v>
      </c>
      <c r="DK67" s="59">
        <f>+DK31+C_Magazzino!DK31-C_Magazzino!DJ31</f>
        <v>0</v>
      </c>
      <c r="DL67" s="59">
        <f>+DL31+C_Magazzino!DL31-C_Magazzino!DK31</f>
        <v>0</v>
      </c>
      <c r="DM67" s="59">
        <f>+DM31+C_Magazzino!DM31-C_Magazzino!DL31</f>
        <v>0</v>
      </c>
      <c r="DN67" s="59">
        <f>+DN31+C_Magazzino!DN31-C_Magazzino!DM31</f>
        <v>0</v>
      </c>
      <c r="DO67" s="59">
        <f>+DO31+C_Magazzino!DO31-C_Magazzino!DN31</f>
        <v>0</v>
      </c>
      <c r="DP67" s="59">
        <f>+DP31+C_Magazzino!DP31-C_Magazzino!DO31</f>
        <v>0</v>
      </c>
      <c r="DQ67" s="59">
        <f>+DQ31+C_Magazzino!DQ31-C_Magazzino!DP31</f>
        <v>0</v>
      </c>
      <c r="DR67" s="59">
        <f>+DR31+C_Magazzino!DR31-C_Magazzino!DQ31</f>
        <v>0</v>
      </c>
      <c r="DS67" s="59">
        <f>+DS31+C_Magazzino!DS31-C_Magazzino!DR31</f>
        <v>0</v>
      </c>
      <c r="DT67" s="59">
        <f>+DT31+C_Magazzino!DT31-C_Magazzino!DS31</f>
        <v>0</v>
      </c>
      <c r="DU67" s="59">
        <f>+DU31+C_Magazzino!DU31-C_Magazzino!DT31</f>
        <v>0</v>
      </c>
      <c r="DV67" s="59">
        <f>+DV31+C_Magazzino!DV31-C_Magazzino!DU31</f>
        <v>0</v>
      </c>
      <c r="DW67" s="59">
        <f>+DW31+C_Magazzino!DW31-C_Magazzino!DV31</f>
        <v>0</v>
      </c>
    </row>
    <row r="68" spans="3:127" ht="16.5" thickTop="1" thickBot="1" x14ac:dyDescent="0.3">
      <c r="C68" s="119">
        <f>+I_Vendite!C30</f>
        <v>0</v>
      </c>
      <c r="H68" s="59">
        <f>+H32+C_Magazzino!H32</f>
        <v>0</v>
      </c>
      <c r="I68" s="59">
        <f>+I32+C_Magazzino!I32-C_Magazzino!H32</f>
        <v>0</v>
      </c>
      <c r="J68" s="59">
        <f>+J32+C_Magazzino!J32-C_Magazzino!I32</f>
        <v>0</v>
      </c>
      <c r="K68" s="59">
        <f>+K32+C_Magazzino!K32-C_Magazzino!J32</f>
        <v>0</v>
      </c>
      <c r="L68" s="59">
        <f>+L32+C_Magazzino!L32-C_Magazzino!K32</f>
        <v>0</v>
      </c>
      <c r="M68" s="59">
        <f>+M32+C_Magazzino!M32-C_Magazzino!L32</f>
        <v>0</v>
      </c>
      <c r="N68" s="59">
        <f>+N32+C_Magazzino!N32-C_Magazzino!M32</f>
        <v>0</v>
      </c>
      <c r="O68" s="59">
        <f>+O32+C_Magazzino!O32-C_Magazzino!N32</f>
        <v>0</v>
      </c>
      <c r="P68" s="59">
        <f>+P32+C_Magazzino!P32-C_Magazzino!O32</f>
        <v>0</v>
      </c>
      <c r="Q68" s="59">
        <f>+Q32+C_Magazzino!Q32-C_Magazzino!P32</f>
        <v>0</v>
      </c>
      <c r="R68" s="59">
        <f>+R32+C_Magazzino!R32-C_Magazzino!Q32</f>
        <v>0</v>
      </c>
      <c r="S68" s="59">
        <f>+S32+C_Magazzino!S32-C_Magazzino!R32</f>
        <v>0</v>
      </c>
      <c r="T68" s="59">
        <f>+T32+C_Magazzino!T32-C_Magazzino!S32</f>
        <v>0</v>
      </c>
      <c r="U68" s="59">
        <f>+U32+C_Magazzino!U32-C_Magazzino!T32</f>
        <v>0</v>
      </c>
      <c r="V68" s="59">
        <f>+V32+C_Magazzino!V32-C_Magazzino!U32</f>
        <v>0</v>
      </c>
      <c r="W68" s="59">
        <f>+W32+C_Magazzino!W32-C_Magazzino!V32</f>
        <v>0</v>
      </c>
      <c r="X68" s="59">
        <f>+X32+C_Magazzino!X32-C_Magazzino!W32</f>
        <v>0</v>
      </c>
      <c r="Y68" s="59">
        <f>+Y32+C_Magazzino!Y32-C_Magazzino!X32</f>
        <v>0</v>
      </c>
      <c r="Z68" s="59">
        <f>+Z32+C_Magazzino!Z32-C_Magazzino!Y32</f>
        <v>0</v>
      </c>
      <c r="AA68" s="59">
        <f>+AA32+C_Magazzino!AA32-C_Magazzino!Z32</f>
        <v>0</v>
      </c>
      <c r="AB68" s="59">
        <f>+AB32+C_Magazzino!AB32-C_Magazzino!AA32</f>
        <v>0</v>
      </c>
      <c r="AC68" s="59">
        <f>+AC32+C_Magazzino!AC32-C_Magazzino!AB32</f>
        <v>0</v>
      </c>
      <c r="AD68" s="59">
        <f>+AD32+C_Magazzino!AD32-C_Magazzino!AC32</f>
        <v>0</v>
      </c>
      <c r="AE68" s="59">
        <f>+AE32+C_Magazzino!AE32-C_Magazzino!AD32</f>
        <v>0</v>
      </c>
      <c r="AF68" s="59">
        <f>+AF32+C_Magazzino!AF32-C_Magazzino!AE32</f>
        <v>0</v>
      </c>
      <c r="AG68" s="59">
        <f>+AG32+C_Magazzino!AG32-C_Magazzino!AF32</f>
        <v>0</v>
      </c>
      <c r="AH68" s="59">
        <f>+AH32+C_Magazzino!AH32-C_Magazzino!AG32</f>
        <v>0</v>
      </c>
      <c r="AI68" s="59">
        <f>+AI32+C_Magazzino!AI32-C_Magazzino!AH32</f>
        <v>0</v>
      </c>
      <c r="AJ68" s="59">
        <f>+AJ32+C_Magazzino!AJ32-C_Magazzino!AI32</f>
        <v>0</v>
      </c>
      <c r="AK68" s="59">
        <f>+AK32+C_Magazzino!AK32-C_Magazzino!AJ32</f>
        <v>0</v>
      </c>
      <c r="AL68" s="59">
        <f>+AL32+C_Magazzino!AL32-C_Magazzino!AK32</f>
        <v>0</v>
      </c>
      <c r="AM68" s="59">
        <f>+AM32+C_Magazzino!AM32-C_Magazzino!AL32</f>
        <v>0</v>
      </c>
      <c r="AN68" s="59">
        <f>+AN32+C_Magazzino!AN32-C_Magazzino!AM32</f>
        <v>0</v>
      </c>
      <c r="AO68" s="59">
        <f>+AO32+C_Magazzino!AO32-C_Magazzino!AN32</f>
        <v>0</v>
      </c>
      <c r="AP68" s="59">
        <f>+AP32+C_Magazzino!AP32-C_Magazzino!AO32</f>
        <v>0</v>
      </c>
      <c r="AQ68" s="59">
        <f>+AQ32+C_Magazzino!AQ32-C_Magazzino!AP32</f>
        <v>0</v>
      </c>
      <c r="AR68" s="59">
        <f>+AR32+C_Magazzino!AR32-C_Magazzino!AQ32</f>
        <v>0</v>
      </c>
      <c r="AS68" s="59">
        <f>+AS32+C_Magazzino!AS32-C_Magazzino!AR32</f>
        <v>0</v>
      </c>
      <c r="AT68" s="59">
        <f>+AT32+C_Magazzino!AT32-C_Magazzino!AS32</f>
        <v>0</v>
      </c>
      <c r="AU68" s="59">
        <f>+AU32+C_Magazzino!AU32-C_Magazzino!AT32</f>
        <v>0</v>
      </c>
      <c r="AV68" s="59">
        <f>+AV32+C_Magazzino!AV32-C_Magazzino!AU32</f>
        <v>0</v>
      </c>
      <c r="AW68" s="59">
        <f>+AW32+C_Magazzino!AW32-C_Magazzino!AV32</f>
        <v>0</v>
      </c>
      <c r="AX68" s="59">
        <f>+AX32+C_Magazzino!AX32-C_Magazzino!AW32</f>
        <v>0</v>
      </c>
      <c r="AY68" s="59">
        <f>+AY32+C_Magazzino!AY32-C_Magazzino!AX32</f>
        <v>0</v>
      </c>
      <c r="AZ68" s="59">
        <f>+AZ32+C_Magazzino!AZ32-C_Magazzino!AY32</f>
        <v>0</v>
      </c>
      <c r="BA68" s="59">
        <f>+BA32+C_Magazzino!BA32-C_Magazzino!AZ32</f>
        <v>0</v>
      </c>
      <c r="BB68" s="59">
        <f>+BB32+C_Magazzino!BB32-C_Magazzino!BA32</f>
        <v>0</v>
      </c>
      <c r="BC68" s="59">
        <f>+BC32+C_Magazzino!BC32-C_Magazzino!BB32</f>
        <v>0</v>
      </c>
      <c r="BD68" s="59">
        <f>+BD32+C_Magazzino!BD32-C_Magazzino!BC32</f>
        <v>0</v>
      </c>
      <c r="BE68" s="59">
        <f>+BE32+C_Magazzino!BE32-C_Magazzino!BD32</f>
        <v>0</v>
      </c>
      <c r="BF68" s="59">
        <f>+BF32+C_Magazzino!BF32-C_Magazzino!BE32</f>
        <v>0</v>
      </c>
      <c r="BG68" s="59">
        <f>+BG32+C_Magazzino!BG32-C_Magazzino!BF32</f>
        <v>0</v>
      </c>
      <c r="BH68" s="59">
        <f>+BH32+C_Magazzino!BH32-C_Magazzino!BG32</f>
        <v>0</v>
      </c>
      <c r="BI68" s="59">
        <f>+BI32+C_Magazzino!BI32-C_Magazzino!BH32</f>
        <v>0</v>
      </c>
      <c r="BJ68" s="59">
        <f>+BJ32+C_Magazzino!BJ32-C_Magazzino!BI32</f>
        <v>0</v>
      </c>
      <c r="BK68" s="59">
        <f>+BK32+C_Magazzino!BK32-C_Magazzino!BJ32</f>
        <v>0</v>
      </c>
      <c r="BL68" s="59">
        <f>+BL32+C_Magazzino!BL32-C_Magazzino!BK32</f>
        <v>0</v>
      </c>
      <c r="BM68" s="59">
        <f>+BM32+C_Magazzino!BM32-C_Magazzino!BL32</f>
        <v>0</v>
      </c>
      <c r="BN68" s="59">
        <f>+BN32+C_Magazzino!BN32-C_Magazzino!BM32</f>
        <v>0</v>
      </c>
      <c r="BO68" s="59">
        <f>+BO32+C_Magazzino!BO32-C_Magazzino!BN32</f>
        <v>0</v>
      </c>
      <c r="BP68" s="59">
        <f>+BP32+C_Magazzino!BP32-C_Magazzino!BO32</f>
        <v>0</v>
      </c>
      <c r="BQ68" s="59">
        <f>+BQ32+C_Magazzino!BQ32-C_Magazzino!BP32</f>
        <v>0</v>
      </c>
      <c r="BR68" s="59">
        <f>+BR32+C_Magazzino!BR32-C_Magazzino!BQ32</f>
        <v>0</v>
      </c>
      <c r="BS68" s="59">
        <f>+BS32+C_Magazzino!BS32-C_Magazzino!BR32</f>
        <v>0</v>
      </c>
      <c r="BT68" s="59">
        <f>+BT32+C_Magazzino!BT32-C_Magazzino!BS32</f>
        <v>0</v>
      </c>
      <c r="BU68" s="59">
        <f>+BU32+C_Magazzino!BU32-C_Magazzino!BT32</f>
        <v>0</v>
      </c>
      <c r="BV68" s="59">
        <f>+BV32+C_Magazzino!BV32-C_Magazzino!BU32</f>
        <v>0</v>
      </c>
      <c r="BW68" s="59">
        <f>+BW32+C_Magazzino!BW32-C_Magazzino!BV32</f>
        <v>0</v>
      </c>
      <c r="BX68" s="59">
        <f>+BX32+C_Magazzino!BX32-C_Magazzino!BW32</f>
        <v>0</v>
      </c>
      <c r="BY68" s="59">
        <f>+BY32+C_Magazzino!BY32-C_Magazzino!BX32</f>
        <v>0</v>
      </c>
      <c r="BZ68" s="59">
        <f>+BZ32+C_Magazzino!BZ32-C_Magazzino!BY32</f>
        <v>0</v>
      </c>
      <c r="CA68" s="59">
        <f>+CA32+C_Magazzino!CA32-C_Magazzino!BZ32</f>
        <v>0</v>
      </c>
      <c r="CB68" s="59">
        <f>+CB32+C_Magazzino!CB32-C_Magazzino!CA32</f>
        <v>0</v>
      </c>
      <c r="CC68" s="59">
        <f>+CC32+C_Magazzino!CC32-C_Magazzino!CB32</f>
        <v>0</v>
      </c>
      <c r="CD68" s="59">
        <f>+CD32+C_Magazzino!CD32-C_Magazzino!CC32</f>
        <v>0</v>
      </c>
      <c r="CE68" s="59">
        <f>+CE32+C_Magazzino!CE32-C_Magazzino!CD32</f>
        <v>0</v>
      </c>
      <c r="CF68" s="59">
        <f>+CF32+C_Magazzino!CF32-C_Magazzino!CE32</f>
        <v>0</v>
      </c>
      <c r="CG68" s="59">
        <f>+CG32+C_Magazzino!CG32-C_Magazzino!CF32</f>
        <v>0</v>
      </c>
      <c r="CH68" s="59">
        <f>+CH32+C_Magazzino!CH32-C_Magazzino!CG32</f>
        <v>0</v>
      </c>
      <c r="CI68" s="59">
        <f>+CI32+C_Magazzino!CI32-C_Magazzino!CH32</f>
        <v>0</v>
      </c>
      <c r="CJ68" s="59">
        <f>+CJ32+C_Magazzino!CJ32-C_Magazzino!CI32</f>
        <v>0</v>
      </c>
      <c r="CK68" s="59">
        <f>+CK32+C_Magazzino!CK32-C_Magazzino!CJ32</f>
        <v>0</v>
      </c>
      <c r="CL68" s="59">
        <f>+CL32+C_Magazzino!CL32-C_Magazzino!CK32</f>
        <v>0</v>
      </c>
      <c r="CM68" s="59">
        <f>+CM32+C_Magazzino!CM32-C_Magazzino!CL32</f>
        <v>0</v>
      </c>
      <c r="CN68" s="59">
        <f>+CN32+C_Magazzino!CN32-C_Magazzino!CM32</f>
        <v>0</v>
      </c>
      <c r="CO68" s="59">
        <f>+CO32+C_Magazzino!CO32-C_Magazzino!CN32</f>
        <v>0</v>
      </c>
      <c r="CP68" s="59">
        <f>+CP32+C_Magazzino!CP32-C_Magazzino!CO32</f>
        <v>0</v>
      </c>
      <c r="CQ68" s="59">
        <f>+CQ32+C_Magazzino!CQ32-C_Magazzino!CP32</f>
        <v>0</v>
      </c>
      <c r="CR68" s="59">
        <f>+CR32+C_Magazzino!CR32-C_Magazzino!CQ32</f>
        <v>0</v>
      </c>
      <c r="CS68" s="59">
        <f>+CS32+C_Magazzino!CS32-C_Magazzino!CR32</f>
        <v>0</v>
      </c>
      <c r="CT68" s="59">
        <f>+CT32+C_Magazzino!CT32-C_Magazzino!CS32</f>
        <v>0</v>
      </c>
      <c r="CU68" s="59">
        <f>+CU32+C_Magazzino!CU32-C_Magazzino!CT32</f>
        <v>0</v>
      </c>
      <c r="CV68" s="59">
        <f>+CV32+C_Magazzino!CV32-C_Magazzino!CU32</f>
        <v>0</v>
      </c>
      <c r="CW68" s="59">
        <f>+CW32+C_Magazzino!CW32-C_Magazzino!CV32</f>
        <v>0</v>
      </c>
      <c r="CX68" s="59">
        <f>+CX32+C_Magazzino!CX32-C_Magazzino!CW32</f>
        <v>0</v>
      </c>
      <c r="CY68" s="59">
        <f>+CY32+C_Magazzino!CY32-C_Magazzino!CX32</f>
        <v>0</v>
      </c>
      <c r="CZ68" s="59">
        <f>+CZ32+C_Magazzino!CZ32-C_Magazzino!CY32</f>
        <v>0</v>
      </c>
      <c r="DA68" s="59">
        <f>+DA32+C_Magazzino!DA32-C_Magazzino!CZ32</f>
        <v>0</v>
      </c>
      <c r="DB68" s="59">
        <f>+DB32+C_Magazzino!DB32-C_Magazzino!DA32</f>
        <v>0</v>
      </c>
      <c r="DC68" s="59">
        <f>+DC32+C_Magazzino!DC32-C_Magazzino!DB32</f>
        <v>0</v>
      </c>
      <c r="DD68" s="59">
        <f>+DD32+C_Magazzino!DD32-C_Magazzino!DC32</f>
        <v>0</v>
      </c>
      <c r="DE68" s="59">
        <f>+DE32+C_Magazzino!DE32-C_Magazzino!DD32</f>
        <v>0</v>
      </c>
      <c r="DF68" s="59">
        <f>+DF32+C_Magazzino!DF32-C_Magazzino!DE32</f>
        <v>0</v>
      </c>
      <c r="DG68" s="59">
        <f>+DG32+C_Magazzino!DG32-C_Magazzino!DF32</f>
        <v>0</v>
      </c>
      <c r="DH68" s="59">
        <f>+DH32+C_Magazzino!DH32-C_Magazzino!DG32</f>
        <v>0</v>
      </c>
      <c r="DI68" s="59">
        <f>+DI32+C_Magazzino!DI32-C_Magazzino!DH32</f>
        <v>0</v>
      </c>
      <c r="DJ68" s="59">
        <f>+DJ32+C_Magazzino!DJ32-C_Magazzino!DI32</f>
        <v>0</v>
      </c>
      <c r="DK68" s="59">
        <f>+DK32+C_Magazzino!DK32-C_Magazzino!DJ32</f>
        <v>0</v>
      </c>
      <c r="DL68" s="59">
        <f>+DL32+C_Magazzino!DL32-C_Magazzino!DK32</f>
        <v>0</v>
      </c>
      <c r="DM68" s="59">
        <f>+DM32+C_Magazzino!DM32-C_Magazzino!DL32</f>
        <v>0</v>
      </c>
      <c r="DN68" s="59">
        <f>+DN32+C_Magazzino!DN32-C_Magazzino!DM32</f>
        <v>0</v>
      </c>
      <c r="DO68" s="59">
        <f>+DO32+C_Magazzino!DO32-C_Magazzino!DN32</f>
        <v>0</v>
      </c>
      <c r="DP68" s="59">
        <f>+DP32+C_Magazzino!DP32-C_Magazzino!DO32</f>
        <v>0</v>
      </c>
      <c r="DQ68" s="59">
        <f>+DQ32+C_Magazzino!DQ32-C_Magazzino!DP32</f>
        <v>0</v>
      </c>
      <c r="DR68" s="59">
        <f>+DR32+C_Magazzino!DR32-C_Magazzino!DQ32</f>
        <v>0</v>
      </c>
      <c r="DS68" s="59">
        <f>+DS32+C_Magazzino!DS32-C_Magazzino!DR32</f>
        <v>0</v>
      </c>
      <c r="DT68" s="59">
        <f>+DT32+C_Magazzino!DT32-C_Magazzino!DS32</f>
        <v>0</v>
      </c>
      <c r="DU68" s="59">
        <f>+DU32+C_Magazzino!DU32-C_Magazzino!DT32</f>
        <v>0</v>
      </c>
      <c r="DV68" s="59">
        <f>+DV32+C_Magazzino!DV32-C_Magazzino!DU32</f>
        <v>0</v>
      </c>
      <c r="DW68" s="59">
        <f>+DW32+C_Magazzino!DW32-C_Magazzino!DV32</f>
        <v>0</v>
      </c>
    </row>
    <row r="69" spans="3:127" ht="16.5" thickTop="1" thickBot="1" x14ac:dyDescent="0.3">
      <c r="C69" s="119">
        <f>+I_Vendite!C31</f>
        <v>0</v>
      </c>
      <c r="H69" s="59">
        <f>+H33+C_Magazzino!H33</f>
        <v>0</v>
      </c>
      <c r="I69" s="59">
        <f>+I33+C_Magazzino!I33-C_Magazzino!H33</f>
        <v>0</v>
      </c>
      <c r="J69" s="59">
        <f>+J33+C_Magazzino!J33-C_Magazzino!I33</f>
        <v>0</v>
      </c>
      <c r="K69" s="59">
        <f>+K33+C_Magazzino!K33-C_Magazzino!J33</f>
        <v>0</v>
      </c>
      <c r="L69" s="59">
        <f>+L33+C_Magazzino!L33-C_Magazzino!K33</f>
        <v>0</v>
      </c>
      <c r="M69" s="59">
        <f>+M33+C_Magazzino!M33-C_Magazzino!L33</f>
        <v>0</v>
      </c>
      <c r="N69" s="59">
        <f>+N33+C_Magazzino!N33-C_Magazzino!M33</f>
        <v>0</v>
      </c>
      <c r="O69" s="59">
        <f>+O33+C_Magazzino!O33-C_Magazzino!N33</f>
        <v>0</v>
      </c>
      <c r="P69" s="59">
        <f>+P33+C_Magazzino!P33-C_Magazzino!O33</f>
        <v>0</v>
      </c>
      <c r="Q69" s="59">
        <f>+Q33+C_Magazzino!Q33-C_Magazzino!P33</f>
        <v>0</v>
      </c>
      <c r="R69" s="59">
        <f>+R33+C_Magazzino!R33-C_Magazzino!Q33</f>
        <v>0</v>
      </c>
      <c r="S69" s="59">
        <f>+S33+C_Magazzino!S33-C_Magazzino!R33</f>
        <v>0</v>
      </c>
      <c r="T69" s="59">
        <f>+T33+C_Magazzino!T33-C_Magazzino!S33</f>
        <v>0</v>
      </c>
      <c r="U69" s="59">
        <f>+U33+C_Magazzino!U33-C_Magazzino!T33</f>
        <v>0</v>
      </c>
      <c r="V69" s="59">
        <f>+V33+C_Magazzino!V33-C_Magazzino!U33</f>
        <v>0</v>
      </c>
      <c r="W69" s="59">
        <f>+W33+C_Magazzino!W33-C_Magazzino!V33</f>
        <v>0</v>
      </c>
      <c r="X69" s="59">
        <f>+X33+C_Magazzino!X33-C_Magazzino!W33</f>
        <v>0</v>
      </c>
      <c r="Y69" s="59">
        <f>+Y33+C_Magazzino!Y33-C_Magazzino!X33</f>
        <v>0</v>
      </c>
      <c r="Z69" s="59">
        <f>+Z33+C_Magazzino!Z33-C_Magazzino!Y33</f>
        <v>0</v>
      </c>
      <c r="AA69" s="59">
        <f>+AA33+C_Magazzino!AA33-C_Magazzino!Z33</f>
        <v>0</v>
      </c>
      <c r="AB69" s="59">
        <f>+AB33+C_Magazzino!AB33-C_Magazzino!AA33</f>
        <v>0</v>
      </c>
      <c r="AC69" s="59">
        <f>+AC33+C_Magazzino!AC33-C_Magazzino!AB33</f>
        <v>0</v>
      </c>
      <c r="AD69" s="59">
        <f>+AD33+C_Magazzino!AD33-C_Magazzino!AC33</f>
        <v>0</v>
      </c>
      <c r="AE69" s="59">
        <f>+AE33+C_Magazzino!AE33-C_Magazzino!AD33</f>
        <v>0</v>
      </c>
      <c r="AF69" s="59">
        <f>+AF33+C_Magazzino!AF33-C_Magazzino!AE33</f>
        <v>0</v>
      </c>
      <c r="AG69" s="59">
        <f>+AG33+C_Magazzino!AG33-C_Magazzino!AF33</f>
        <v>0</v>
      </c>
      <c r="AH69" s="59">
        <f>+AH33+C_Magazzino!AH33-C_Magazzino!AG33</f>
        <v>0</v>
      </c>
      <c r="AI69" s="59">
        <f>+AI33+C_Magazzino!AI33-C_Magazzino!AH33</f>
        <v>0</v>
      </c>
      <c r="AJ69" s="59">
        <f>+AJ33+C_Magazzino!AJ33-C_Magazzino!AI33</f>
        <v>0</v>
      </c>
      <c r="AK69" s="59">
        <f>+AK33+C_Magazzino!AK33-C_Magazzino!AJ33</f>
        <v>0</v>
      </c>
      <c r="AL69" s="59">
        <f>+AL33+C_Magazzino!AL33-C_Magazzino!AK33</f>
        <v>0</v>
      </c>
      <c r="AM69" s="59">
        <f>+AM33+C_Magazzino!AM33-C_Magazzino!AL33</f>
        <v>0</v>
      </c>
      <c r="AN69" s="59">
        <f>+AN33+C_Magazzino!AN33-C_Magazzino!AM33</f>
        <v>0</v>
      </c>
      <c r="AO69" s="59">
        <f>+AO33+C_Magazzino!AO33-C_Magazzino!AN33</f>
        <v>0</v>
      </c>
      <c r="AP69" s="59">
        <f>+AP33+C_Magazzino!AP33-C_Magazzino!AO33</f>
        <v>0</v>
      </c>
      <c r="AQ69" s="59">
        <f>+AQ33+C_Magazzino!AQ33-C_Magazzino!AP33</f>
        <v>0</v>
      </c>
      <c r="AR69" s="59">
        <f>+AR33+C_Magazzino!AR33-C_Magazzino!AQ33</f>
        <v>0</v>
      </c>
      <c r="AS69" s="59">
        <f>+AS33+C_Magazzino!AS33-C_Magazzino!AR33</f>
        <v>0</v>
      </c>
      <c r="AT69" s="59">
        <f>+AT33+C_Magazzino!AT33-C_Magazzino!AS33</f>
        <v>0</v>
      </c>
      <c r="AU69" s="59">
        <f>+AU33+C_Magazzino!AU33-C_Magazzino!AT33</f>
        <v>0</v>
      </c>
      <c r="AV69" s="59">
        <f>+AV33+C_Magazzino!AV33-C_Magazzino!AU33</f>
        <v>0</v>
      </c>
      <c r="AW69" s="59">
        <f>+AW33+C_Magazzino!AW33-C_Magazzino!AV33</f>
        <v>0</v>
      </c>
      <c r="AX69" s="59">
        <f>+AX33+C_Magazzino!AX33-C_Magazzino!AW33</f>
        <v>0</v>
      </c>
      <c r="AY69" s="59">
        <f>+AY33+C_Magazzino!AY33-C_Magazzino!AX33</f>
        <v>0</v>
      </c>
      <c r="AZ69" s="59">
        <f>+AZ33+C_Magazzino!AZ33-C_Magazzino!AY33</f>
        <v>0</v>
      </c>
      <c r="BA69" s="59">
        <f>+BA33+C_Magazzino!BA33-C_Magazzino!AZ33</f>
        <v>0</v>
      </c>
      <c r="BB69" s="59">
        <f>+BB33+C_Magazzino!BB33-C_Magazzino!BA33</f>
        <v>0</v>
      </c>
      <c r="BC69" s="59">
        <f>+BC33+C_Magazzino!BC33-C_Magazzino!BB33</f>
        <v>0</v>
      </c>
      <c r="BD69" s="59">
        <f>+BD33+C_Magazzino!BD33-C_Magazzino!BC33</f>
        <v>0</v>
      </c>
      <c r="BE69" s="59">
        <f>+BE33+C_Magazzino!BE33-C_Magazzino!BD33</f>
        <v>0</v>
      </c>
      <c r="BF69" s="59">
        <f>+BF33+C_Magazzino!BF33-C_Magazzino!BE33</f>
        <v>0</v>
      </c>
      <c r="BG69" s="59">
        <f>+BG33+C_Magazzino!BG33-C_Magazzino!BF33</f>
        <v>0</v>
      </c>
      <c r="BH69" s="59">
        <f>+BH33+C_Magazzino!BH33-C_Magazzino!BG33</f>
        <v>0</v>
      </c>
      <c r="BI69" s="59">
        <f>+BI33+C_Magazzino!BI33-C_Magazzino!BH33</f>
        <v>0</v>
      </c>
      <c r="BJ69" s="59">
        <f>+BJ33+C_Magazzino!BJ33-C_Magazzino!BI33</f>
        <v>0</v>
      </c>
      <c r="BK69" s="59">
        <f>+BK33+C_Magazzino!BK33-C_Magazzino!BJ33</f>
        <v>0</v>
      </c>
      <c r="BL69" s="59">
        <f>+BL33+C_Magazzino!BL33-C_Magazzino!BK33</f>
        <v>0</v>
      </c>
      <c r="BM69" s="59">
        <f>+BM33+C_Magazzino!BM33-C_Magazzino!BL33</f>
        <v>0</v>
      </c>
      <c r="BN69" s="59">
        <f>+BN33+C_Magazzino!BN33-C_Magazzino!BM33</f>
        <v>0</v>
      </c>
      <c r="BO69" s="59">
        <f>+BO33+C_Magazzino!BO33-C_Magazzino!BN33</f>
        <v>0</v>
      </c>
      <c r="BP69" s="59">
        <f>+BP33+C_Magazzino!BP33-C_Magazzino!BO33</f>
        <v>0</v>
      </c>
      <c r="BQ69" s="59">
        <f>+BQ33+C_Magazzino!BQ33-C_Magazzino!BP33</f>
        <v>0</v>
      </c>
      <c r="BR69" s="59">
        <f>+BR33+C_Magazzino!BR33-C_Magazzino!BQ33</f>
        <v>0</v>
      </c>
      <c r="BS69" s="59">
        <f>+BS33+C_Magazzino!BS33-C_Magazzino!BR33</f>
        <v>0</v>
      </c>
      <c r="BT69" s="59">
        <f>+BT33+C_Magazzino!BT33-C_Magazzino!BS33</f>
        <v>0</v>
      </c>
      <c r="BU69" s="59">
        <f>+BU33+C_Magazzino!BU33-C_Magazzino!BT33</f>
        <v>0</v>
      </c>
      <c r="BV69" s="59">
        <f>+BV33+C_Magazzino!BV33-C_Magazzino!BU33</f>
        <v>0</v>
      </c>
      <c r="BW69" s="59">
        <f>+BW33+C_Magazzino!BW33-C_Magazzino!BV33</f>
        <v>0</v>
      </c>
      <c r="BX69" s="59">
        <f>+BX33+C_Magazzino!BX33-C_Magazzino!BW33</f>
        <v>0</v>
      </c>
      <c r="BY69" s="59">
        <f>+BY33+C_Magazzino!BY33-C_Magazzino!BX33</f>
        <v>0</v>
      </c>
      <c r="BZ69" s="59">
        <f>+BZ33+C_Magazzino!BZ33-C_Magazzino!BY33</f>
        <v>0</v>
      </c>
      <c r="CA69" s="59">
        <f>+CA33+C_Magazzino!CA33-C_Magazzino!BZ33</f>
        <v>0</v>
      </c>
      <c r="CB69" s="59">
        <f>+CB33+C_Magazzino!CB33-C_Magazzino!CA33</f>
        <v>0</v>
      </c>
      <c r="CC69" s="59">
        <f>+CC33+C_Magazzino!CC33-C_Magazzino!CB33</f>
        <v>0</v>
      </c>
      <c r="CD69" s="59">
        <f>+CD33+C_Magazzino!CD33-C_Magazzino!CC33</f>
        <v>0</v>
      </c>
      <c r="CE69" s="59">
        <f>+CE33+C_Magazzino!CE33-C_Magazzino!CD33</f>
        <v>0</v>
      </c>
      <c r="CF69" s="59">
        <f>+CF33+C_Magazzino!CF33-C_Magazzino!CE33</f>
        <v>0</v>
      </c>
      <c r="CG69" s="59">
        <f>+CG33+C_Magazzino!CG33-C_Magazzino!CF33</f>
        <v>0</v>
      </c>
      <c r="CH69" s="59">
        <f>+CH33+C_Magazzino!CH33-C_Magazzino!CG33</f>
        <v>0</v>
      </c>
      <c r="CI69" s="59">
        <f>+CI33+C_Magazzino!CI33-C_Magazzino!CH33</f>
        <v>0</v>
      </c>
      <c r="CJ69" s="59">
        <f>+CJ33+C_Magazzino!CJ33-C_Magazzino!CI33</f>
        <v>0</v>
      </c>
      <c r="CK69" s="59">
        <f>+CK33+C_Magazzino!CK33-C_Magazzino!CJ33</f>
        <v>0</v>
      </c>
      <c r="CL69" s="59">
        <f>+CL33+C_Magazzino!CL33-C_Magazzino!CK33</f>
        <v>0</v>
      </c>
      <c r="CM69" s="59">
        <f>+CM33+C_Magazzino!CM33-C_Magazzino!CL33</f>
        <v>0</v>
      </c>
      <c r="CN69" s="59">
        <f>+CN33+C_Magazzino!CN33-C_Magazzino!CM33</f>
        <v>0</v>
      </c>
      <c r="CO69" s="59">
        <f>+CO33+C_Magazzino!CO33-C_Magazzino!CN33</f>
        <v>0</v>
      </c>
      <c r="CP69" s="59">
        <f>+CP33+C_Magazzino!CP33-C_Magazzino!CO33</f>
        <v>0</v>
      </c>
      <c r="CQ69" s="59">
        <f>+CQ33+C_Magazzino!CQ33-C_Magazzino!CP33</f>
        <v>0</v>
      </c>
      <c r="CR69" s="59">
        <f>+CR33+C_Magazzino!CR33-C_Magazzino!CQ33</f>
        <v>0</v>
      </c>
      <c r="CS69" s="59">
        <f>+CS33+C_Magazzino!CS33-C_Magazzino!CR33</f>
        <v>0</v>
      </c>
      <c r="CT69" s="59">
        <f>+CT33+C_Magazzino!CT33-C_Magazzino!CS33</f>
        <v>0</v>
      </c>
      <c r="CU69" s="59">
        <f>+CU33+C_Magazzino!CU33-C_Magazzino!CT33</f>
        <v>0</v>
      </c>
      <c r="CV69" s="59">
        <f>+CV33+C_Magazzino!CV33-C_Magazzino!CU33</f>
        <v>0</v>
      </c>
      <c r="CW69" s="59">
        <f>+CW33+C_Magazzino!CW33-C_Magazzino!CV33</f>
        <v>0</v>
      </c>
      <c r="CX69" s="59">
        <f>+CX33+C_Magazzino!CX33-C_Magazzino!CW33</f>
        <v>0</v>
      </c>
      <c r="CY69" s="59">
        <f>+CY33+C_Magazzino!CY33-C_Magazzino!CX33</f>
        <v>0</v>
      </c>
      <c r="CZ69" s="59">
        <f>+CZ33+C_Magazzino!CZ33-C_Magazzino!CY33</f>
        <v>0</v>
      </c>
      <c r="DA69" s="59">
        <f>+DA33+C_Magazzino!DA33-C_Magazzino!CZ33</f>
        <v>0</v>
      </c>
      <c r="DB69" s="59">
        <f>+DB33+C_Magazzino!DB33-C_Magazzino!DA33</f>
        <v>0</v>
      </c>
      <c r="DC69" s="59">
        <f>+DC33+C_Magazzino!DC33-C_Magazzino!DB33</f>
        <v>0</v>
      </c>
      <c r="DD69" s="59">
        <f>+DD33+C_Magazzino!DD33-C_Magazzino!DC33</f>
        <v>0</v>
      </c>
      <c r="DE69" s="59">
        <f>+DE33+C_Magazzino!DE33-C_Magazzino!DD33</f>
        <v>0</v>
      </c>
      <c r="DF69" s="59">
        <f>+DF33+C_Magazzino!DF33-C_Magazzino!DE33</f>
        <v>0</v>
      </c>
      <c r="DG69" s="59">
        <f>+DG33+C_Magazzino!DG33-C_Magazzino!DF33</f>
        <v>0</v>
      </c>
      <c r="DH69" s="59">
        <f>+DH33+C_Magazzino!DH33-C_Magazzino!DG33</f>
        <v>0</v>
      </c>
      <c r="DI69" s="59">
        <f>+DI33+C_Magazzino!DI33-C_Magazzino!DH33</f>
        <v>0</v>
      </c>
      <c r="DJ69" s="59">
        <f>+DJ33+C_Magazzino!DJ33-C_Magazzino!DI33</f>
        <v>0</v>
      </c>
      <c r="DK69" s="59">
        <f>+DK33+C_Magazzino!DK33-C_Magazzino!DJ33</f>
        <v>0</v>
      </c>
      <c r="DL69" s="59">
        <f>+DL33+C_Magazzino!DL33-C_Magazzino!DK33</f>
        <v>0</v>
      </c>
      <c r="DM69" s="59">
        <f>+DM33+C_Magazzino!DM33-C_Magazzino!DL33</f>
        <v>0</v>
      </c>
      <c r="DN69" s="59">
        <f>+DN33+C_Magazzino!DN33-C_Magazzino!DM33</f>
        <v>0</v>
      </c>
      <c r="DO69" s="59">
        <f>+DO33+C_Magazzino!DO33-C_Magazzino!DN33</f>
        <v>0</v>
      </c>
      <c r="DP69" s="59">
        <f>+DP33+C_Magazzino!DP33-C_Magazzino!DO33</f>
        <v>0</v>
      </c>
      <c r="DQ69" s="59">
        <f>+DQ33+C_Magazzino!DQ33-C_Magazzino!DP33</f>
        <v>0</v>
      </c>
      <c r="DR69" s="59">
        <f>+DR33+C_Magazzino!DR33-C_Magazzino!DQ33</f>
        <v>0</v>
      </c>
      <c r="DS69" s="59">
        <f>+DS33+C_Magazzino!DS33-C_Magazzino!DR33</f>
        <v>0</v>
      </c>
      <c r="DT69" s="59">
        <f>+DT33+C_Magazzino!DT33-C_Magazzino!DS33</f>
        <v>0</v>
      </c>
      <c r="DU69" s="59">
        <f>+DU33+C_Magazzino!DU33-C_Magazzino!DT33</f>
        <v>0</v>
      </c>
      <c r="DV69" s="59">
        <f>+DV33+C_Magazzino!DV33-C_Magazzino!DU33</f>
        <v>0</v>
      </c>
      <c r="DW69" s="59">
        <f>+DW33+C_Magazzino!DW33-C_Magazzino!DV33</f>
        <v>0</v>
      </c>
    </row>
    <row r="70" spans="3:127" ht="16.5" thickTop="1" thickBot="1" x14ac:dyDescent="0.3">
      <c r="C70" s="119">
        <f>+I_Vendite!C32</f>
        <v>0</v>
      </c>
      <c r="H70" s="59">
        <f>+H34+C_Magazzino!H34</f>
        <v>0</v>
      </c>
      <c r="I70" s="59">
        <f>+I34+C_Magazzino!I34-C_Magazzino!H34</f>
        <v>0</v>
      </c>
      <c r="J70" s="59">
        <f>+J34+C_Magazzino!J34-C_Magazzino!I34</f>
        <v>0</v>
      </c>
      <c r="K70" s="59">
        <f>+K34+C_Magazzino!K34-C_Magazzino!J34</f>
        <v>0</v>
      </c>
      <c r="L70" s="59">
        <f>+L34+C_Magazzino!L34-C_Magazzino!K34</f>
        <v>0</v>
      </c>
      <c r="M70" s="59">
        <f>+M34+C_Magazzino!M34-C_Magazzino!L34</f>
        <v>0</v>
      </c>
      <c r="N70" s="59">
        <f>+N34+C_Magazzino!N34-C_Magazzino!M34</f>
        <v>0</v>
      </c>
      <c r="O70" s="59">
        <f>+O34+C_Magazzino!O34-C_Magazzino!N34</f>
        <v>0</v>
      </c>
      <c r="P70" s="59">
        <f>+P34+C_Magazzino!P34-C_Magazzino!O34</f>
        <v>0</v>
      </c>
      <c r="Q70" s="59">
        <f>+Q34+C_Magazzino!Q34-C_Magazzino!P34</f>
        <v>0</v>
      </c>
      <c r="R70" s="59">
        <f>+R34+C_Magazzino!R34-C_Magazzino!Q34</f>
        <v>0</v>
      </c>
      <c r="S70" s="59">
        <f>+S34+C_Magazzino!S34-C_Magazzino!R34</f>
        <v>0</v>
      </c>
      <c r="T70" s="59">
        <f>+T34+C_Magazzino!T34-C_Magazzino!S34</f>
        <v>0</v>
      </c>
      <c r="U70" s="59">
        <f>+U34+C_Magazzino!U34-C_Magazzino!T34</f>
        <v>0</v>
      </c>
      <c r="V70" s="59">
        <f>+V34+C_Magazzino!V34-C_Magazzino!U34</f>
        <v>0</v>
      </c>
      <c r="W70" s="59">
        <f>+W34+C_Magazzino!W34-C_Magazzino!V34</f>
        <v>0</v>
      </c>
      <c r="X70" s="59">
        <f>+X34+C_Magazzino!X34-C_Magazzino!W34</f>
        <v>0</v>
      </c>
      <c r="Y70" s="59">
        <f>+Y34+C_Magazzino!Y34-C_Magazzino!X34</f>
        <v>0</v>
      </c>
      <c r="Z70" s="59">
        <f>+Z34+C_Magazzino!Z34-C_Magazzino!Y34</f>
        <v>0</v>
      </c>
      <c r="AA70" s="59">
        <f>+AA34+C_Magazzino!AA34-C_Magazzino!Z34</f>
        <v>0</v>
      </c>
      <c r="AB70" s="59">
        <f>+AB34+C_Magazzino!AB34-C_Magazzino!AA34</f>
        <v>0</v>
      </c>
      <c r="AC70" s="59">
        <f>+AC34+C_Magazzino!AC34-C_Magazzino!AB34</f>
        <v>0</v>
      </c>
      <c r="AD70" s="59">
        <f>+AD34+C_Magazzino!AD34-C_Magazzino!AC34</f>
        <v>0</v>
      </c>
      <c r="AE70" s="59">
        <f>+AE34+C_Magazzino!AE34-C_Magazzino!AD34</f>
        <v>0</v>
      </c>
      <c r="AF70" s="59">
        <f>+AF34+C_Magazzino!AF34-C_Magazzino!AE34</f>
        <v>0</v>
      </c>
      <c r="AG70" s="59">
        <f>+AG34+C_Magazzino!AG34-C_Magazzino!AF34</f>
        <v>0</v>
      </c>
      <c r="AH70" s="59">
        <f>+AH34+C_Magazzino!AH34-C_Magazzino!AG34</f>
        <v>0</v>
      </c>
      <c r="AI70" s="59">
        <f>+AI34+C_Magazzino!AI34-C_Magazzino!AH34</f>
        <v>0</v>
      </c>
      <c r="AJ70" s="59">
        <f>+AJ34+C_Magazzino!AJ34-C_Magazzino!AI34</f>
        <v>0</v>
      </c>
      <c r="AK70" s="59">
        <f>+AK34+C_Magazzino!AK34-C_Magazzino!AJ34</f>
        <v>0</v>
      </c>
      <c r="AL70" s="59">
        <f>+AL34+C_Magazzino!AL34-C_Magazzino!AK34</f>
        <v>0</v>
      </c>
      <c r="AM70" s="59">
        <f>+AM34+C_Magazzino!AM34-C_Magazzino!AL34</f>
        <v>0</v>
      </c>
      <c r="AN70" s="59">
        <f>+AN34+C_Magazzino!AN34-C_Magazzino!AM34</f>
        <v>0</v>
      </c>
      <c r="AO70" s="59">
        <f>+AO34+C_Magazzino!AO34-C_Magazzino!AN34</f>
        <v>0</v>
      </c>
      <c r="AP70" s="59">
        <f>+AP34+C_Magazzino!AP34-C_Magazzino!AO34</f>
        <v>0</v>
      </c>
      <c r="AQ70" s="59">
        <f>+AQ34+C_Magazzino!AQ34-C_Magazzino!AP34</f>
        <v>0</v>
      </c>
      <c r="AR70" s="59">
        <f>+AR34+C_Magazzino!AR34-C_Magazzino!AQ34</f>
        <v>0</v>
      </c>
      <c r="AS70" s="59">
        <f>+AS34+C_Magazzino!AS34-C_Magazzino!AR34</f>
        <v>0</v>
      </c>
      <c r="AT70" s="59">
        <f>+AT34+C_Magazzino!AT34-C_Magazzino!AS34</f>
        <v>0</v>
      </c>
      <c r="AU70" s="59">
        <f>+AU34+C_Magazzino!AU34-C_Magazzino!AT34</f>
        <v>0</v>
      </c>
      <c r="AV70" s="59">
        <f>+AV34+C_Magazzino!AV34-C_Magazzino!AU34</f>
        <v>0</v>
      </c>
      <c r="AW70" s="59">
        <f>+AW34+C_Magazzino!AW34-C_Magazzino!AV34</f>
        <v>0</v>
      </c>
      <c r="AX70" s="59">
        <f>+AX34+C_Magazzino!AX34-C_Magazzino!AW34</f>
        <v>0</v>
      </c>
      <c r="AY70" s="59">
        <f>+AY34+C_Magazzino!AY34-C_Magazzino!AX34</f>
        <v>0</v>
      </c>
      <c r="AZ70" s="59">
        <f>+AZ34+C_Magazzino!AZ34-C_Magazzino!AY34</f>
        <v>0</v>
      </c>
      <c r="BA70" s="59">
        <f>+BA34+C_Magazzino!BA34-C_Magazzino!AZ34</f>
        <v>0</v>
      </c>
      <c r="BB70" s="59">
        <f>+BB34+C_Magazzino!BB34-C_Magazzino!BA34</f>
        <v>0</v>
      </c>
      <c r="BC70" s="59">
        <f>+BC34+C_Magazzino!BC34-C_Magazzino!BB34</f>
        <v>0</v>
      </c>
      <c r="BD70" s="59">
        <f>+BD34+C_Magazzino!BD34-C_Magazzino!BC34</f>
        <v>0</v>
      </c>
      <c r="BE70" s="59">
        <f>+BE34+C_Magazzino!BE34-C_Magazzino!BD34</f>
        <v>0</v>
      </c>
      <c r="BF70" s="59">
        <f>+BF34+C_Magazzino!BF34-C_Magazzino!BE34</f>
        <v>0</v>
      </c>
      <c r="BG70" s="59">
        <f>+BG34+C_Magazzino!BG34-C_Magazzino!BF34</f>
        <v>0</v>
      </c>
      <c r="BH70" s="59">
        <f>+BH34+C_Magazzino!BH34-C_Magazzino!BG34</f>
        <v>0</v>
      </c>
      <c r="BI70" s="59">
        <f>+BI34+C_Magazzino!BI34-C_Magazzino!BH34</f>
        <v>0</v>
      </c>
      <c r="BJ70" s="59">
        <f>+BJ34+C_Magazzino!BJ34-C_Magazzino!BI34</f>
        <v>0</v>
      </c>
      <c r="BK70" s="59">
        <f>+BK34+C_Magazzino!BK34-C_Magazzino!BJ34</f>
        <v>0</v>
      </c>
      <c r="BL70" s="59">
        <f>+BL34+C_Magazzino!BL34-C_Magazzino!BK34</f>
        <v>0</v>
      </c>
      <c r="BM70" s="59">
        <f>+BM34+C_Magazzino!BM34-C_Magazzino!BL34</f>
        <v>0</v>
      </c>
      <c r="BN70" s="59">
        <f>+BN34+C_Magazzino!BN34-C_Magazzino!BM34</f>
        <v>0</v>
      </c>
      <c r="BO70" s="59">
        <f>+BO34+C_Magazzino!BO34-C_Magazzino!BN34</f>
        <v>0</v>
      </c>
      <c r="BP70" s="59">
        <f>+BP34+C_Magazzino!BP34-C_Magazzino!BO34</f>
        <v>0</v>
      </c>
      <c r="BQ70" s="59">
        <f>+BQ34+C_Magazzino!BQ34-C_Magazzino!BP34</f>
        <v>0</v>
      </c>
      <c r="BR70" s="59">
        <f>+BR34+C_Magazzino!BR34-C_Magazzino!BQ34</f>
        <v>0</v>
      </c>
      <c r="BS70" s="59">
        <f>+BS34+C_Magazzino!BS34-C_Magazzino!BR34</f>
        <v>0</v>
      </c>
      <c r="BT70" s="59">
        <f>+BT34+C_Magazzino!BT34-C_Magazzino!BS34</f>
        <v>0</v>
      </c>
      <c r="BU70" s="59">
        <f>+BU34+C_Magazzino!BU34-C_Magazzino!BT34</f>
        <v>0</v>
      </c>
      <c r="BV70" s="59">
        <f>+BV34+C_Magazzino!BV34-C_Magazzino!BU34</f>
        <v>0</v>
      </c>
      <c r="BW70" s="59">
        <f>+BW34+C_Magazzino!BW34-C_Magazzino!BV34</f>
        <v>0</v>
      </c>
      <c r="BX70" s="59">
        <f>+BX34+C_Magazzino!BX34-C_Magazzino!BW34</f>
        <v>0</v>
      </c>
      <c r="BY70" s="59">
        <f>+BY34+C_Magazzino!BY34-C_Magazzino!BX34</f>
        <v>0</v>
      </c>
      <c r="BZ70" s="59">
        <f>+BZ34+C_Magazzino!BZ34-C_Magazzino!BY34</f>
        <v>0</v>
      </c>
      <c r="CA70" s="59">
        <f>+CA34+C_Magazzino!CA34-C_Magazzino!BZ34</f>
        <v>0</v>
      </c>
      <c r="CB70" s="59">
        <f>+CB34+C_Magazzino!CB34-C_Magazzino!CA34</f>
        <v>0</v>
      </c>
      <c r="CC70" s="59">
        <f>+CC34+C_Magazzino!CC34-C_Magazzino!CB34</f>
        <v>0</v>
      </c>
      <c r="CD70" s="59">
        <f>+CD34+C_Magazzino!CD34-C_Magazzino!CC34</f>
        <v>0</v>
      </c>
      <c r="CE70" s="59">
        <f>+CE34+C_Magazzino!CE34-C_Magazzino!CD34</f>
        <v>0</v>
      </c>
      <c r="CF70" s="59">
        <f>+CF34+C_Magazzino!CF34-C_Magazzino!CE34</f>
        <v>0</v>
      </c>
      <c r="CG70" s="59">
        <f>+CG34+C_Magazzino!CG34-C_Magazzino!CF34</f>
        <v>0</v>
      </c>
      <c r="CH70" s="59">
        <f>+CH34+C_Magazzino!CH34-C_Magazzino!CG34</f>
        <v>0</v>
      </c>
      <c r="CI70" s="59">
        <f>+CI34+C_Magazzino!CI34-C_Magazzino!CH34</f>
        <v>0</v>
      </c>
      <c r="CJ70" s="59">
        <f>+CJ34+C_Magazzino!CJ34-C_Magazzino!CI34</f>
        <v>0</v>
      </c>
      <c r="CK70" s="59">
        <f>+CK34+C_Magazzino!CK34-C_Magazzino!CJ34</f>
        <v>0</v>
      </c>
      <c r="CL70" s="59">
        <f>+CL34+C_Magazzino!CL34-C_Magazzino!CK34</f>
        <v>0</v>
      </c>
      <c r="CM70" s="59">
        <f>+CM34+C_Magazzino!CM34-C_Magazzino!CL34</f>
        <v>0</v>
      </c>
      <c r="CN70" s="59">
        <f>+CN34+C_Magazzino!CN34-C_Magazzino!CM34</f>
        <v>0</v>
      </c>
      <c r="CO70" s="59">
        <f>+CO34+C_Magazzino!CO34-C_Magazzino!CN34</f>
        <v>0</v>
      </c>
      <c r="CP70" s="59">
        <f>+CP34+C_Magazzino!CP34-C_Magazzino!CO34</f>
        <v>0</v>
      </c>
      <c r="CQ70" s="59">
        <f>+CQ34+C_Magazzino!CQ34-C_Magazzino!CP34</f>
        <v>0</v>
      </c>
      <c r="CR70" s="59">
        <f>+CR34+C_Magazzino!CR34-C_Magazzino!CQ34</f>
        <v>0</v>
      </c>
      <c r="CS70" s="59">
        <f>+CS34+C_Magazzino!CS34-C_Magazzino!CR34</f>
        <v>0</v>
      </c>
      <c r="CT70" s="59">
        <f>+CT34+C_Magazzino!CT34-C_Magazzino!CS34</f>
        <v>0</v>
      </c>
      <c r="CU70" s="59">
        <f>+CU34+C_Magazzino!CU34-C_Magazzino!CT34</f>
        <v>0</v>
      </c>
      <c r="CV70" s="59">
        <f>+CV34+C_Magazzino!CV34-C_Magazzino!CU34</f>
        <v>0</v>
      </c>
      <c r="CW70" s="59">
        <f>+CW34+C_Magazzino!CW34-C_Magazzino!CV34</f>
        <v>0</v>
      </c>
      <c r="CX70" s="59">
        <f>+CX34+C_Magazzino!CX34-C_Magazzino!CW34</f>
        <v>0</v>
      </c>
      <c r="CY70" s="59">
        <f>+CY34+C_Magazzino!CY34-C_Magazzino!CX34</f>
        <v>0</v>
      </c>
      <c r="CZ70" s="59">
        <f>+CZ34+C_Magazzino!CZ34-C_Magazzino!CY34</f>
        <v>0</v>
      </c>
      <c r="DA70" s="59">
        <f>+DA34+C_Magazzino!DA34-C_Magazzino!CZ34</f>
        <v>0</v>
      </c>
      <c r="DB70" s="59">
        <f>+DB34+C_Magazzino!DB34-C_Magazzino!DA34</f>
        <v>0</v>
      </c>
      <c r="DC70" s="59">
        <f>+DC34+C_Magazzino!DC34-C_Magazzino!DB34</f>
        <v>0</v>
      </c>
      <c r="DD70" s="59">
        <f>+DD34+C_Magazzino!DD34-C_Magazzino!DC34</f>
        <v>0</v>
      </c>
      <c r="DE70" s="59">
        <f>+DE34+C_Magazzino!DE34-C_Magazzino!DD34</f>
        <v>0</v>
      </c>
      <c r="DF70" s="59">
        <f>+DF34+C_Magazzino!DF34-C_Magazzino!DE34</f>
        <v>0</v>
      </c>
      <c r="DG70" s="59">
        <f>+DG34+C_Magazzino!DG34-C_Magazzino!DF34</f>
        <v>0</v>
      </c>
      <c r="DH70" s="59">
        <f>+DH34+C_Magazzino!DH34-C_Magazzino!DG34</f>
        <v>0</v>
      </c>
      <c r="DI70" s="59">
        <f>+DI34+C_Magazzino!DI34-C_Magazzino!DH34</f>
        <v>0</v>
      </c>
      <c r="DJ70" s="59">
        <f>+DJ34+C_Magazzino!DJ34-C_Magazzino!DI34</f>
        <v>0</v>
      </c>
      <c r="DK70" s="59">
        <f>+DK34+C_Magazzino!DK34-C_Magazzino!DJ34</f>
        <v>0</v>
      </c>
      <c r="DL70" s="59">
        <f>+DL34+C_Magazzino!DL34-C_Magazzino!DK34</f>
        <v>0</v>
      </c>
      <c r="DM70" s="59">
        <f>+DM34+C_Magazzino!DM34-C_Magazzino!DL34</f>
        <v>0</v>
      </c>
      <c r="DN70" s="59">
        <f>+DN34+C_Magazzino!DN34-C_Magazzino!DM34</f>
        <v>0</v>
      </c>
      <c r="DO70" s="59">
        <f>+DO34+C_Magazzino!DO34-C_Magazzino!DN34</f>
        <v>0</v>
      </c>
      <c r="DP70" s="59">
        <f>+DP34+C_Magazzino!DP34-C_Magazzino!DO34</f>
        <v>0</v>
      </c>
      <c r="DQ70" s="59">
        <f>+DQ34+C_Magazzino!DQ34-C_Magazzino!DP34</f>
        <v>0</v>
      </c>
      <c r="DR70" s="59">
        <f>+DR34+C_Magazzino!DR34-C_Magazzino!DQ34</f>
        <v>0</v>
      </c>
      <c r="DS70" s="59">
        <f>+DS34+C_Magazzino!DS34-C_Magazzino!DR34</f>
        <v>0</v>
      </c>
      <c r="DT70" s="59">
        <f>+DT34+C_Magazzino!DT34-C_Magazzino!DS34</f>
        <v>0</v>
      </c>
      <c r="DU70" s="59">
        <f>+DU34+C_Magazzino!DU34-C_Magazzino!DT34</f>
        <v>0</v>
      </c>
      <c r="DV70" s="59">
        <f>+DV34+C_Magazzino!DV34-C_Magazzino!DU34</f>
        <v>0</v>
      </c>
      <c r="DW70" s="59">
        <f>+DW34+C_Magazzino!DW34-C_Magazzino!DV34</f>
        <v>0</v>
      </c>
    </row>
    <row r="71" spans="3:127" ht="16.5" thickTop="1" thickBot="1" x14ac:dyDescent="0.3">
      <c r="C71" s="119">
        <f>+I_Vendite!C33</f>
        <v>0</v>
      </c>
      <c r="H71" s="59">
        <f>+H35+C_Magazzino!H35</f>
        <v>0</v>
      </c>
      <c r="I71" s="59">
        <f>+I35+C_Magazzino!I35-C_Magazzino!H35</f>
        <v>0</v>
      </c>
      <c r="J71" s="59">
        <f>+J35+C_Magazzino!J35-C_Magazzino!I35</f>
        <v>0</v>
      </c>
      <c r="K71" s="59">
        <f>+K35+C_Magazzino!K35-C_Magazzino!J35</f>
        <v>0</v>
      </c>
      <c r="L71" s="59">
        <f>+L35+C_Magazzino!L35-C_Magazzino!K35</f>
        <v>0</v>
      </c>
      <c r="M71" s="59">
        <f>+M35+C_Magazzino!M35-C_Magazzino!L35</f>
        <v>0</v>
      </c>
      <c r="N71" s="59">
        <f>+N35+C_Magazzino!N35-C_Magazzino!M35</f>
        <v>0</v>
      </c>
      <c r="O71" s="59">
        <f>+O35+C_Magazzino!O35-C_Magazzino!N35</f>
        <v>0</v>
      </c>
      <c r="P71" s="59">
        <f>+P35+C_Magazzino!P35-C_Magazzino!O35</f>
        <v>0</v>
      </c>
      <c r="Q71" s="59">
        <f>+Q35+C_Magazzino!Q35-C_Magazzino!P35</f>
        <v>0</v>
      </c>
      <c r="R71" s="59">
        <f>+R35+C_Magazzino!R35-C_Magazzino!Q35</f>
        <v>0</v>
      </c>
      <c r="S71" s="59">
        <f>+S35+C_Magazzino!S35-C_Magazzino!R35</f>
        <v>0</v>
      </c>
      <c r="T71" s="59">
        <f>+T35+C_Magazzino!T35-C_Magazzino!S35</f>
        <v>0</v>
      </c>
      <c r="U71" s="59">
        <f>+U35+C_Magazzino!U35-C_Magazzino!T35</f>
        <v>0</v>
      </c>
      <c r="V71" s="59">
        <f>+V35+C_Magazzino!V35-C_Magazzino!U35</f>
        <v>0</v>
      </c>
      <c r="W71" s="59">
        <f>+W35+C_Magazzino!W35-C_Magazzino!V35</f>
        <v>0</v>
      </c>
      <c r="X71" s="59">
        <f>+X35+C_Magazzino!X35-C_Magazzino!W35</f>
        <v>0</v>
      </c>
      <c r="Y71" s="59">
        <f>+Y35+C_Magazzino!Y35-C_Magazzino!X35</f>
        <v>0</v>
      </c>
      <c r="Z71" s="59">
        <f>+Z35+C_Magazzino!Z35-C_Magazzino!Y35</f>
        <v>0</v>
      </c>
      <c r="AA71" s="59">
        <f>+AA35+C_Magazzino!AA35-C_Magazzino!Z35</f>
        <v>0</v>
      </c>
      <c r="AB71" s="59">
        <f>+AB35+C_Magazzino!AB35-C_Magazzino!AA35</f>
        <v>0</v>
      </c>
      <c r="AC71" s="59">
        <f>+AC35+C_Magazzino!AC35-C_Magazzino!AB35</f>
        <v>0</v>
      </c>
      <c r="AD71" s="59">
        <f>+AD35+C_Magazzino!AD35-C_Magazzino!AC35</f>
        <v>0</v>
      </c>
      <c r="AE71" s="59">
        <f>+AE35+C_Magazzino!AE35-C_Magazzino!AD35</f>
        <v>0</v>
      </c>
      <c r="AF71" s="59">
        <f>+AF35+C_Magazzino!AF35-C_Magazzino!AE35</f>
        <v>0</v>
      </c>
      <c r="AG71" s="59">
        <f>+AG35+C_Magazzino!AG35-C_Magazzino!AF35</f>
        <v>0</v>
      </c>
      <c r="AH71" s="59">
        <f>+AH35+C_Magazzino!AH35-C_Magazzino!AG35</f>
        <v>0</v>
      </c>
      <c r="AI71" s="59">
        <f>+AI35+C_Magazzino!AI35-C_Magazzino!AH35</f>
        <v>0</v>
      </c>
      <c r="AJ71" s="59">
        <f>+AJ35+C_Magazzino!AJ35-C_Magazzino!AI35</f>
        <v>0</v>
      </c>
      <c r="AK71" s="59">
        <f>+AK35+C_Magazzino!AK35-C_Magazzino!AJ35</f>
        <v>0</v>
      </c>
      <c r="AL71" s="59">
        <f>+AL35+C_Magazzino!AL35-C_Magazzino!AK35</f>
        <v>0</v>
      </c>
      <c r="AM71" s="59">
        <f>+AM35+C_Magazzino!AM35-C_Magazzino!AL35</f>
        <v>0</v>
      </c>
      <c r="AN71" s="59">
        <f>+AN35+C_Magazzino!AN35-C_Magazzino!AM35</f>
        <v>0</v>
      </c>
      <c r="AO71" s="59">
        <f>+AO35+C_Magazzino!AO35-C_Magazzino!AN35</f>
        <v>0</v>
      </c>
      <c r="AP71" s="59">
        <f>+AP35+C_Magazzino!AP35-C_Magazzino!AO35</f>
        <v>0</v>
      </c>
      <c r="AQ71" s="59">
        <f>+AQ35+C_Magazzino!AQ35-C_Magazzino!AP35</f>
        <v>0</v>
      </c>
      <c r="AR71" s="59">
        <f>+AR35+C_Magazzino!AR35-C_Magazzino!AQ35</f>
        <v>0</v>
      </c>
      <c r="AS71" s="59">
        <f>+AS35+C_Magazzino!AS35-C_Magazzino!AR35</f>
        <v>0</v>
      </c>
      <c r="AT71" s="59">
        <f>+AT35+C_Magazzino!AT35-C_Magazzino!AS35</f>
        <v>0</v>
      </c>
      <c r="AU71" s="59">
        <f>+AU35+C_Magazzino!AU35-C_Magazzino!AT35</f>
        <v>0</v>
      </c>
      <c r="AV71" s="59">
        <f>+AV35+C_Magazzino!AV35-C_Magazzino!AU35</f>
        <v>0</v>
      </c>
      <c r="AW71" s="59">
        <f>+AW35+C_Magazzino!AW35-C_Magazzino!AV35</f>
        <v>0</v>
      </c>
      <c r="AX71" s="59">
        <f>+AX35+C_Magazzino!AX35-C_Magazzino!AW35</f>
        <v>0</v>
      </c>
      <c r="AY71" s="59">
        <f>+AY35+C_Magazzino!AY35-C_Magazzino!AX35</f>
        <v>0</v>
      </c>
      <c r="AZ71" s="59">
        <f>+AZ35+C_Magazzino!AZ35-C_Magazzino!AY35</f>
        <v>0</v>
      </c>
      <c r="BA71" s="59">
        <f>+BA35+C_Magazzino!BA35-C_Magazzino!AZ35</f>
        <v>0</v>
      </c>
      <c r="BB71" s="59">
        <f>+BB35+C_Magazzino!BB35-C_Magazzino!BA35</f>
        <v>0</v>
      </c>
      <c r="BC71" s="59">
        <f>+BC35+C_Magazzino!BC35-C_Magazzino!BB35</f>
        <v>0</v>
      </c>
      <c r="BD71" s="59">
        <f>+BD35+C_Magazzino!BD35-C_Magazzino!BC35</f>
        <v>0</v>
      </c>
      <c r="BE71" s="59">
        <f>+BE35+C_Magazzino!BE35-C_Magazzino!BD35</f>
        <v>0</v>
      </c>
      <c r="BF71" s="59">
        <f>+BF35+C_Magazzino!BF35-C_Magazzino!BE35</f>
        <v>0</v>
      </c>
      <c r="BG71" s="59">
        <f>+BG35+C_Magazzino!BG35-C_Magazzino!BF35</f>
        <v>0</v>
      </c>
      <c r="BH71" s="59">
        <f>+BH35+C_Magazzino!BH35-C_Magazzino!BG35</f>
        <v>0</v>
      </c>
      <c r="BI71" s="59">
        <f>+BI35+C_Magazzino!BI35-C_Magazzino!BH35</f>
        <v>0</v>
      </c>
      <c r="BJ71" s="59">
        <f>+BJ35+C_Magazzino!BJ35-C_Magazzino!BI35</f>
        <v>0</v>
      </c>
      <c r="BK71" s="59">
        <f>+BK35+C_Magazzino!BK35-C_Magazzino!BJ35</f>
        <v>0</v>
      </c>
      <c r="BL71" s="59">
        <f>+BL35+C_Magazzino!BL35-C_Magazzino!BK35</f>
        <v>0</v>
      </c>
      <c r="BM71" s="59">
        <f>+BM35+C_Magazzino!BM35-C_Magazzino!BL35</f>
        <v>0</v>
      </c>
      <c r="BN71" s="59">
        <f>+BN35+C_Magazzino!BN35-C_Magazzino!BM35</f>
        <v>0</v>
      </c>
      <c r="BO71" s="59">
        <f>+BO35+C_Magazzino!BO35-C_Magazzino!BN35</f>
        <v>0</v>
      </c>
      <c r="BP71" s="59">
        <f>+BP35+C_Magazzino!BP35-C_Magazzino!BO35</f>
        <v>0</v>
      </c>
      <c r="BQ71" s="59">
        <f>+BQ35+C_Magazzino!BQ35-C_Magazzino!BP35</f>
        <v>0</v>
      </c>
      <c r="BR71" s="59">
        <f>+BR35+C_Magazzino!BR35-C_Magazzino!BQ35</f>
        <v>0</v>
      </c>
      <c r="BS71" s="59">
        <f>+BS35+C_Magazzino!BS35-C_Magazzino!BR35</f>
        <v>0</v>
      </c>
      <c r="BT71" s="59">
        <f>+BT35+C_Magazzino!BT35-C_Magazzino!BS35</f>
        <v>0</v>
      </c>
      <c r="BU71" s="59">
        <f>+BU35+C_Magazzino!BU35-C_Magazzino!BT35</f>
        <v>0</v>
      </c>
      <c r="BV71" s="59">
        <f>+BV35+C_Magazzino!BV35-C_Magazzino!BU35</f>
        <v>0</v>
      </c>
      <c r="BW71" s="59">
        <f>+BW35+C_Magazzino!BW35-C_Magazzino!BV35</f>
        <v>0</v>
      </c>
      <c r="BX71" s="59">
        <f>+BX35+C_Magazzino!BX35-C_Magazzino!BW35</f>
        <v>0</v>
      </c>
      <c r="BY71" s="59">
        <f>+BY35+C_Magazzino!BY35-C_Magazzino!BX35</f>
        <v>0</v>
      </c>
      <c r="BZ71" s="59">
        <f>+BZ35+C_Magazzino!BZ35-C_Magazzino!BY35</f>
        <v>0</v>
      </c>
      <c r="CA71" s="59">
        <f>+CA35+C_Magazzino!CA35-C_Magazzino!BZ35</f>
        <v>0</v>
      </c>
      <c r="CB71" s="59">
        <f>+CB35+C_Magazzino!CB35-C_Magazzino!CA35</f>
        <v>0</v>
      </c>
      <c r="CC71" s="59">
        <f>+CC35+C_Magazzino!CC35-C_Magazzino!CB35</f>
        <v>0</v>
      </c>
      <c r="CD71" s="59">
        <f>+CD35+C_Magazzino!CD35-C_Magazzino!CC35</f>
        <v>0</v>
      </c>
      <c r="CE71" s="59">
        <f>+CE35+C_Magazzino!CE35-C_Magazzino!CD35</f>
        <v>0</v>
      </c>
      <c r="CF71" s="59">
        <f>+CF35+C_Magazzino!CF35-C_Magazzino!CE35</f>
        <v>0</v>
      </c>
      <c r="CG71" s="59">
        <f>+CG35+C_Magazzino!CG35-C_Magazzino!CF35</f>
        <v>0</v>
      </c>
      <c r="CH71" s="59">
        <f>+CH35+C_Magazzino!CH35-C_Magazzino!CG35</f>
        <v>0</v>
      </c>
      <c r="CI71" s="59">
        <f>+CI35+C_Magazzino!CI35-C_Magazzino!CH35</f>
        <v>0</v>
      </c>
      <c r="CJ71" s="59">
        <f>+CJ35+C_Magazzino!CJ35-C_Magazzino!CI35</f>
        <v>0</v>
      </c>
      <c r="CK71" s="59">
        <f>+CK35+C_Magazzino!CK35-C_Magazzino!CJ35</f>
        <v>0</v>
      </c>
      <c r="CL71" s="59">
        <f>+CL35+C_Magazzino!CL35-C_Magazzino!CK35</f>
        <v>0</v>
      </c>
      <c r="CM71" s="59">
        <f>+CM35+C_Magazzino!CM35-C_Magazzino!CL35</f>
        <v>0</v>
      </c>
      <c r="CN71" s="59">
        <f>+CN35+C_Magazzino!CN35-C_Magazzino!CM35</f>
        <v>0</v>
      </c>
      <c r="CO71" s="59">
        <f>+CO35+C_Magazzino!CO35-C_Magazzino!CN35</f>
        <v>0</v>
      </c>
      <c r="CP71" s="59">
        <f>+CP35+C_Magazzino!CP35-C_Magazzino!CO35</f>
        <v>0</v>
      </c>
      <c r="CQ71" s="59">
        <f>+CQ35+C_Magazzino!CQ35-C_Magazzino!CP35</f>
        <v>0</v>
      </c>
      <c r="CR71" s="59">
        <f>+CR35+C_Magazzino!CR35-C_Magazzino!CQ35</f>
        <v>0</v>
      </c>
      <c r="CS71" s="59">
        <f>+CS35+C_Magazzino!CS35-C_Magazzino!CR35</f>
        <v>0</v>
      </c>
      <c r="CT71" s="59">
        <f>+CT35+C_Magazzino!CT35-C_Magazzino!CS35</f>
        <v>0</v>
      </c>
      <c r="CU71" s="59">
        <f>+CU35+C_Magazzino!CU35-C_Magazzino!CT35</f>
        <v>0</v>
      </c>
      <c r="CV71" s="59">
        <f>+CV35+C_Magazzino!CV35-C_Magazzino!CU35</f>
        <v>0</v>
      </c>
      <c r="CW71" s="59">
        <f>+CW35+C_Magazzino!CW35-C_Magazzino!CV35</f>
        <v>0</v>
      </c>
      <c r="CX71" s="59">
        <f>+CX35+C_Magazzino!CX35-C_Magazzino!CW35</f>
        <v>0</v>
      </c>
      <c r="CY71" s="59">
        <f>+CY35+C_Magazzino!CY35-C_Magazzino!CX35</f>
        <v>0</v>
      </c>
      <c r="CZ71" s="59">
        <f>+CZ35+C_Magazzino!CZ35-C_Magazzino!CY35</f>
        <v>0</v>
      </c>
      <c r="DA71" s="59">
        <f>+DA35+C_Magazzino!DA35-C_Magazzino!CZ35</f>
        <v>0</v>
      </c>
      <c r="DB71" s="59">
        <f>+DB35+C_Magazzino!DB35-C_Magazzino!DA35</f>
        <v>0</v>
      </c>
      <c r="DC71" s="59">
        <f>+DC35+C_Magazzino!DC35-C_Magazzino!DB35</f>
        <v>0</v>
      </c>
      <c r="DD71" s="59">
        <f>+DD35+C_Magazzino!DD35-C_Magazzino!DC35</f>
        <v>0</v>
      </c>
      <c r="DE71" s="59">
        <f>+DE35+C_Magazzino!DE35-C_Magazzino!DD35</f>
        <v>0</v>
      </c>
      <c r="DF71" s="59">
        <f>+DF35+C_Magazzino!DF35-C_Magazzino!DE35</f>
        <v>0</v>
      </c>
      <c r="DG71" s="59">
        <f>+DG35+C_Magazzino!DG35-C_Magazzino!DF35</f>
        <v>0</v>
      </c>
      <c r="DH71" s="59">
        <f>+DH35+C_Magazzino!DH35-C_Magazzino!DG35</f>
        <v>0</v>
      </c>
      <c r="DI71" s="59">
        <f>+DI35+C_Magazzino!DI35-C_Magazzino!DH35</f>
        <v>0</v>
      </c>
      <c r="DJ71" s="59">
        <f>+DJ35+C_Magazzino!DJ35-C_Magazzino!DI35</f>
        <v>0</v>
      </c>
      <c r="DK71" s="59">
        <f>+DK35+C_Magazzino!DK35-C_Magazzino!DJ35</f>
        <v>0</v>
      </c>
      <c r="DL71" s="59">
        <f>+DL35+C_Magazzino!DL35-C_Magazzino!DK35</f>
        <v>0</v>
      </c>
      <c r="DM71" s="59">
        <f>+DM35+C_Magazzino!DM35-C_Magazzino!DL35</f>
        <v>0</v>
      </c>
      <c r="DN71" s="59">
        <f>+DN35+C_Magazzino!DN35-C_Magazzino!DM35</f>
        <v>0</v>
      </c>
      <c r="DO71" s="59">
        <f>+DO35+C_Magazzino!DO35-C_Magazzino!DN35</f>
        <v>0</v>
      </c>
      <c r="DP71" s="59">
        <f>+DP35+C_Magazzino!DP35-C_Magazzino!DO35</f>
        <v>0</v>
      </c>
      <c r="DQ71" s="59">
        <f>+DQ35+C_Magazzino!DQ35-C_Magazzino!DP35</f>
        <v>0</v>
      </c>
      <c r="DR71" s="59">
        <f>+DR35+C_Magazzino!DR35-C_Magazzino!DQ35</f>
        <v>0</v>
      </c>
      <c r="DS71" s="59">
        <f>+DS35+C_Magazzino!DS35-C_Magazzino!DR35</f>
        <v>0</v>
      </c>
      <c r="DT71" s="59">
        <f>+DT35+C_Magazzino!DT35-C_Magazzino!DS35</f>
        <v>0</v>
      </c>
      <c r="DU71" s="59">
        <f>+DU35+C_Magazzino!DU35-C_Magazzino!DT35</f>
        <v>0</v>
      </c>
      <c r="DV71" s="59">
        <f>+DV35+C_Magazzino!DV35-C_Magazzino!DU35</f>
        <v>0</v>
      </c>
      <c r="DW71" s="59">
        <f>+DW35+C_Magazzino!DW35-C_Magazzino!DV35</f>
        <v>0</v>
      </c>
    </row>
    <row r="72" spans="3:127" ht="15.75" thickTop="1" x14ac:dyDescent="0.25">
      <c r="G72" s="16" t="s">
        <v>191</v>
      </c>
      <c r="H72" s="95">
        <f>SUM(H42:H71)</f>
        <v>50400</v>
      </c>
      <c r="I72" s="95">
        <f t="shared" ref="I72:BT72" si="2">SUM(I42:I71)</f>
        <v>25200</v>
      </c>
      <c r="J72" s="95">
        <f t="shared" si="2"/>
        <v>25200</v>
      </c>
      <c r="K72" s="95">
        <f t="shared" si="2"/>
        <v>25200</v>
      </c>
      <c r="L72" s="95">
        <f t="shared" si="2"/>
        <v>25200</v>
      </c>
      <c r="M72" s="95">
        <f t="shared" si="2"/>
        <v>25200</v>
      </c>
      <c r="N72" s="95">
        <f t="shared" si="2"/>
        <v>25200</v>
      </c>
      <c r="O72" s="95">
        <f t="shared" si="2"/>
        <v>25200</v>
      </c>
      <c r="P72" s="95">
        <f t="shared" si="2"/>
        <v>25200</v>
      </c>
      <c r="Q72" s="95">
        <f t="shared" si="2"/>
        <v>25200</v>
      </c>
      <c r="R72" s="95">
        <f t="shared" si="2"/>
        <v>25200</v>
      </c>
      <c r="S72" s="95">
        <f t="shared" si="2"/>
        <v>25200</v>
      </c>
      <c r="T72" s="95">
        <f t="shared" si="2"/>
        <v>100799.99999999999</v>
      </c>
      <c r="U72" s="95">
        <f t="shared" si="2"/>
        <v>62999.999999999993</v>
      </c>
      <c r="V72" s="95">
        <f t="shared" si="2"/>
        <v>62999.999999999993</v>
      </c>
      <c r="W72" s="95">
        <f t="shared" si="2"/>
        <v>62999.999999999993</v>
      </c>
      <c r="X72" s="95">
        <f t="shared" si="2"/>
        <v>62999.999999999993</v>
      </c>
      <c r="Y72" s="95">
        <f t="shared" si="2"/>
        <v>62999.999999999993</v>
      </c>
      <c r="Z72" s="95">
        <f t="shared" si="2"/>
        <v>62999.999999999993</v>
      </c>
      <c r="AA72" s="95">
        <f t="shared" si="2"/>
        <v>62999.999999999993</v>
      </c>
      <c r="AB72" s="95">
        <f t="shared" si="2"/>
        <v>62999.999999999993</v>
      </c>
      <c r="AC72" s="95">
        <f t="shared" si="2"/>
        <v>62999.999999999993</v>
      </c>
      <c r="AD72" s="95">
        <f t="shared" si="2"/>
        <v>62999.999999999993</v>
      </c>
      <c r="AE72" s="95">
        <f t="shared" si="2"/>
        <v>62999.999999999993</v>
      </c>
      <c r="AF72" s="95">
        <f t="shared" si="2"/>
        <v>62999.999999999993</v>
      </c>
      <c r="AG72" s="95">
        <f t="shared" si="2"/>
        <v>62999.999999999993</v>
      </c>
      <c r="AH72" s="95">
        <f t="shared" si="2"/>
        <v>62999.999999999993</v>
      </c>
      <c r="AI72" s="95">
        <f t="shared" si="2"/>
        <v>62999.999999999993</v>
      </c>
      <c r="AJ72" s="95">
        <f t="shared" si="2"/>
        <v>62999.999999999993</v>
      </c>
      <c r="AK72" s="95">
        <f t="shared" si="2"/>
        <v>62999.999999999993</v>
      </c>
      <c r="AL72" s="95">
        <f t="shared" si="2"/>
        <v>62999.999999999993</v>
      </c>
      <c r="AM72" s="95">
        <f t="shared" si="2"/>
        <v>62999.999999999993</v>
      </c>
      <c r="AN72" s="95">
        <f t="shared" si="2"/>
        <v>62999.999999999993</v>
      </c>
      <c r="AO72" s="95">
        <f t="shared" si="2"/>
        <v>62999.999999999993</v>
      </c>
      <c r="AP72" s="95">
        <f t="shared" si="2"/>
        <v>62999.999999999993</v>
      </c>
      <c r="AQ72" s="95">
        <f t="shared" si="2"/>
        <v>62999.999999999993</v>
      </c>
      <c r="AR72" s="95">
        <f t="shared" si="2"/>
        <v>62999.999999999993</v>
      </c>
      <c r="AS72" s="95">
        <f t="shared" si="2"/>
        <v>62999.999999999993</v>
      </c>
      <c r="AT72" s="95">
        <f t="shared" si="2"/>
        <v>62999.999999999993</v>
      </c>
      <c r="AU72" s="95">
        <f t="shared" si="2"/>
        <v>62999.999999999993</v>
      </c>
      <c r="AV72" s="95">
        <f t="shared" si="2"/>
        <v>62999.999999999993</v>
      </c>
      <c r="AW72" s="95">
        <f t="shared" si="2"/>
        <v>62999.999999999993</v>
      </c>
      <c r="AX72" s="95">
        <f t="shared" si="2"/>
        <v>62999.999999999993</v>
      </c>
      <c r="AY72" s="95">
        <f t="shared" si="2"/>
        <v>62999.999999999993</v>
      </c>
      <c r="AZ72" s="95">
        <f t="shared" si="2"/>
        <v>62999.999999999993</v>
      </c>
      <c r="BA72" s="95">
        <f t="shared" si="2"/>
        <v>62999.999999999993</v>
      </c>
      <c r="BB72" s="95">
        <f t="shared" si="2"/>
        <v>62999.999999999993</v>
      </c>
      <c r="BC72" s="95">
        <f t="shared" si="2"/>
        <v>62999.999999999993</v>
      </c>
      <c r="BD72" s="95">
        <f t="shared" si="2"/>
        <v>62999.999999999993</v>
      </c>
      <c r="BE72" s="95">
        <f t="shared" si="2"/>
        <v>62999.999999999993</v>
      </c>
      <c r="BF72" s="95">
        <f t="shared" si="2"/>
        <v>62999.999999999993</v>
      </c>
      <c r="BG72" s="95">
        <f t="shared" si="2"/>
        <v>62999.999999999993</v>
      </c>
      <c r="BH72" s="95">
        <f t="shared" si="2"/>
        <v>62999.999999999993</v>
      </c>
      <c r="BI72" s="95">
        <f t="shared" si="2"/>
        <v>62999.999999999993</v>
      </c>
      <c r="BJ72" s="95">
        <f t="shared" si="2"/>
        <v>62999.999999999993</v>
      </c>
      <c r="BK72" s="95">
        <f t="shared" si="2"/>
        <v>62999.999999999993</v>
      </c>
      <c r="BL72" s="95">
        <f t="shared" si="2"/>
        <v>62999.999999999993</v>
      </c>
      <c r="BM72" s="95">
        <f t="shared" si="2"/>
        <v>62999.999999999993</v>
      </c>
      <c r="BN72" s="95">
        <f t="shared" si="2"/>
        <v>62999.999999999993</v>
      </c>
      <c r="BO72" s="95">
        <f t="shared" si="2"/>
        <v>62999.999999999993</v>
      </c>
      <c r="BP72" s="95">
        <f t="shared" si="2"/>
        <v>62999.999999999993</v>
      </c>
      <c r="BQ72" s="95">
        <f t="shared" si="2"/>
        <v>62999.999999999993</v>
      </c>
      <c r="BR72" s="95">
        <f t="shared" si="2"/>
        <v>62999.999999999993</v>
      </c>
      <c r="BS72" s="95">
        <f t="shared" si="2"/>
        <v>62999.999999999993</v>
      </c>
      <c r="BT72" s="95">
        <f t="shared" si="2"/>
        <v>62999.999999999993</v>
      </c>
      <c r="BU72" s="95">
        <f t="shared" ref="BU72:DW72" si="3">SUM(BU42:BU71)</f>
        <v>62999.999999999993</v>
      </c>
      <c r="BV72" s="95">
        <f t="shared" si="3"/>
        <v>62999.999999999993</v>
      </c>
      <c r="BW72" s="95">
        <f t="shared" si="3"/>
        <v>62999.999999999993</v>
      </c>
      <c r="BX72" s="95">
        <f t="shared" si="3"/>
        <v>62999.999999999993</v>
      </c>
      <c r="BY72" s="95">
        <f t="shared" si="3"/>
        <v>62999.999999999993</v>
      </c>
      <c r="BZ72" s="95">
        <f t="shared" si="3"/>
        <v>62999.999999999993</v>
      </c>
      <c r="CA72" s="95">
        <f t="shared" si="3"/>
        <v>62999.999999999993</v>
      </c>
      <c r="CB72" s="95">
        <f t="shared" si="3"/>
        <v>62999.999999999993</v>
      </c>
      <c r="CC72" s="95">
        <f t="shared" si="3"/>
        <v>62999.999999999993</v>
      </c>
      <c r="CD72" s="95">
        <f t="shared" si="3"/>
        <v>62999.999999999993</v>
      </c>
      <c r="CE72" s="95">
        <f t="shared" si="3"/>
        <v>62999.999999999993</v>
      </c>
      <c r="CF72" s="95">
        <f t="shared" si="3"/>
        <v>62999.999999999993</v>
      </c>
      <c r="CG72" s="95">
        <f t="shared" si="3"/>
        <v>62999.999999999993</v>
      </c>
      <c r="CH72" s="95">
        <f t="shared" si="3"/>
        <v>62999.999999999993</v>
      </c>
      <c r="CI72" s="95">
        <f t="shared" si="3"/>
        <v>62999.999999999993</v>
      </c>
      <c r="CJ72" s="95">
        <f t="shared" si="3"/>
        <v>62999.999999999993</v>
      </c>
      <c r="CK72" s="95">
        <f t="shared" si="3"/>
        <v>62999.999999999993</v>
      </c>
      <c r="CL72" s="95">
        <f t="shared" si="3"/>
        <v>62999.999999999993</v>
      </c>
      <c r="CM72" s="95">
        <f t="shared" si="3"/>
        <v>62999.999999999993</v>
      </c>
      <c r="CN72" s="95">
        <f t="shared" si="3"/>
        <v>62999.999999999993</v>
      </c>
      <c r="CO72" s="95">
        <f t="shared" si="3"/>
        <v>62999.999999999993</v>
      </c>
      <c r="CP72" s="95">
        <f t="shared" si="3"/>
        <v>62999.999999999993</v>
      </c>
      <c r="CQ72" s="95">
        <f t="shared" si="3"/>
        <v>62999.999999999993</v>
      </c>
      <c r="CR72" s="95">
        <f t="shared" si="3"/>
        <v>62999.999999999993</v>
      </c>
      <c r="CS72" s="95">
        <f t="shared" si="3"/>
        <v>62999.999999999993</v>
      </c>
      <c r="CT72" s="95">
        <f t="shared" si="3"/>
        <v>62999.999999999993</v>
      </c>
      <c r="CU72" s="95">
        <f t="shared" si="3"/>
        <v>62999.999999999993</v>
      </c>
      <c r="CV72" s="95">
        <f t="shared" si="3"/>
        <v>62999.999999999993</v>
      </c>
      <c r="CW72" s="95">
        <f t="shared" si="3"/>
        <v>62999.999999999993</v>
      </c>
      <c r="CX72" s="95">
        <f t="shared" si="3"/>
        <v>62999.999999999993</v>
      </c>
      <c r="CY72" s="95">
        <f t="shared" si="3"/>
        <v>62999.999999999993</v>
      </c>
      <c r="CZ72" s="95">
        <f t="shared" si="3"/>
        <v>62999.999999999993</v>
      </c>
      <c r="DA72" s="95">
        <f t="shared" si="3"/>
        <v>62999.999999999993</v>
      </c>
      <c r="DB72" s="95">
        <f t="shared" si="3"/>
        <v>62999.999999999993</v>
      </c>
      <c r="DC72" s="95">
        <f t="shared" si="3"/>
        <v>62999.999999999993</v>
      </c>
      <c r="DD72" s="95">
        <f t="shared" si="3"/>
        <v>62999.999999999993</v>
      </c>
      <c r="DE72" s="95">
        <f t="shared" si="3"/>
        <v>62999.999999999993</v>
      </c>
      <c r="DF72" s="95">
        <f t="shared" si="3"/>
        <v>62999.999999999993</v>
      </c>
      <c r="DG72" s="95">
        <f t="shared" si="3"/>
        <v>62999.999999999993</v>
      </c>
      <c r="DH72" s="95">
        <f t="shared" si="3"/>
        <v>62999.999999999993</v>
      </c>
      <c r="DI72" s="95">
        <f t="shared" si="3"/>
        <v>62999.999999999993</v>
      </c>
      <c r="DJ72" s="95">
        <f t="shared" si="3"/>
        <v>62999.999999999993</v>
      </c>
      <c r="DK72" s="95">
        <f t="shared" si="3"/>
        <v>62999.999999999993</v>
      </c>
      <c r="DL72" s="95">
        <f t="shared" si="3"/>
        <v>62999.999999999993</v>
      </c>
      <c r="DM72" s="95">
        <f t="shared" si="3"/>
        <v>62999.999999999993</v>
      </c>
      <c r="DN72" s="95">
        <f t="shared" si="3"/>
        <v>62999.999999999993</v>
      </c>
      <c r="DO72" s="95">
        <f t="shared" si="3"/>
        <v>62999.999999999993</v>
      </c>
      <c r="DP72" s="95">
        <f t="shared" si="3"/>
        <v>62999.999999999993</v>
      </c>
      <c r="DQ72" s="95">
        <f t="shared" si="3"/>
        <v>62999.999999999993</v>
      </c>
      <c r="DR72" s="95">
        <f t="shared" si="3"/>
        <v>62999.999999999993</v>
      </c>
      <c r="DS72" s="95">
        <f t="shared" si="3"/>
        <v>62999.999999999993</v>
      </c>
      <c r="DT72" s="95">
        <f t="shared" si="3"/>
        <v>62999.999999999993</v>
      </c>
      <c r="DU72" s="95">
        <f t="shared" si="3"/>
        <v>62999.999999999993</v>
      </c>
      <c r="DV72" s="95">
        <f t="shared" si="3"/>
        <v>62999.999999999993</v>
      </c>
      <c r="DW72" s="95">
        <f t="shared" si="3"/>
        <v>62999.999999999993</v>
      </c>
    </row>
    <row r="73" spans="3:127" ht="19.5" thickBot="1" x14ac:dyDescent="0.35">
      <c r="C73" s="29" t="s">
        <v>194</v>
      </c>
    </row>
    <row r="74" spans="3:127" ht="16.5" thickTop="1" thickBot="1" x14ac:dyDescent="0.3">
      <c r="C74" s="119" t="str">
        <f t="shared" ref="C74:C103" si="4">+C42</f>
        <v>Ricavi Italia</v>
      </c>
      <c r="E74" s="57">
        <f t="shared" ref="E74:E103" si="5">+E42</f>
        <v>0</v>
      </c>
      <c r="H74" s="59">
        <f t="shared" ref="H74:BS77" si="6">+$E74*H42</f>
        <v>0</v>
      </c>
      <c r="I74" s="59">
        <f t="shared" si="6"/>
        <v>0</v>
      </c>
      <c r="J74" s="59">
        <f t="shared" si="6"/>
        <v>0</v>
      </c>
      <c r="K74" s="59">
        <f t="shared" si="6"/>
        <v>0</v>
      </c>
      <c r="L74" s="59">
        <f t="shared" si="6"/>
        <v>0</v>
      </c>
      <c r="M74" s="59">
        <f t="shared" si="6"/>
        <v>0</v>
      </c>
      <c r="N74" s="59">
        <f t="shared" si="6"/>
        <v>0</v>
      </c>
      <c r="O74" s="59">
        <f t="shared" si="6"/>
        <v>0</v>
      </c>
      <c r="P74" s="59">
        <f t="shared" si="6"/>
        <v>0</v>
      </c>
      <c r="Q74" s="59">
        <f t="shared" si="6"/>
        <v>0</v>
      </c>
      <c r="R74" s="59">
        <f t="shared" si="6"/>
        <v>0</v>
      </c>
      <c r="S74" s="59">
        <f t="shared" si="6"/>
        <v>0</v>
      </c>
      <c r="T74" s="59">
        <f t="shared" si="6"/>
        <v>0</v>
      </c>
      <c r="U74" s="59">
        <f t="shared" si="6"/>
        <v>0</v>
      </c>
      <c r="V74" s="59">
        <f t="shared" si="6"/>
        <v>0</v>
      </c>
      <c r="W74" s="59">
        <f t="shared" si="6"/>
        <v>0</v>
      </c>
      <c r="X74" s="59">
        <f t="shared" si="6"/>
        <v>0</v>
      </c>
      <c r="Y74" s="59">
        <f t="shared" si="6"/>
        <v>0</v>
      </c>
      <c r="Z74" s="59">
        <f t="shared" si="6"/>
        <v>0</v>
      </c>
      <c r="AA74" s="59">
        <f t="shared" si="6"/>
        <v>0</v>
      </c>
      <c r="AB74" s="59">
        <f t="shared" si="6"/>
        <v>0</v>
      </c>
      <c r="AC74" s="59">
        <f t="shared" si="6"/>
        <v>0</v>
      </c>
      <c r="AD74" s="59">
        <f t="shared" si="6"/>
        <v>0</v>
      </c>
      <c r="AE74" s="59">
        <f t="shared" si="6"/>
        <v>0</v>
      </c>
      <c r="AF74" s="59">
        <f t="shared" si="6"/>
        <v>0</v>
      </c>
      <c r="AG74" s="59">
        <f t="shared" si="6"/>
        <v>0</v>
      </c>
      <c r="AH74" s="59">
        <f t="shared" si="6"/>
        <v>0</v>
      </c>
      <c r="AI74" s="59">
        <f t="shared" si="6"/>
        <v>0</v>
      </c>
      <c r="AJ74" s="59">
        <f t="shared" si="6"/>
        <v>0</v>
      </c>
      <c r="AK74" s="59">
        <f t="shared" si="6"/>
        <v>0</v>
      </c>
      <c r="AL74" s="59">
        <f t="shared" si="6"/>
        <v>0</v>
      </c>
      <c r="AM74" s="59">
        <f t="shared" si="6"/>
        <v>0</v>
      </c>
      <c r="AN74" s="59">
        <f t="shared" si="6"/>
        <v>0</v>
      </c>
      <c r="AO74" s="59">
        <f t="shared" si="6"/>
        <v>0</v>
      </c>
      <c r="AP74" s="59">
        <f t="shared" si="6"/>
        <v>0</v>
      </c>
      <c r="AQ74" s="59">
        <f t="shared" si="6"/>
        <v>0</v>
      </c>
      <c r="AR74" s="59">
        <f t="shared" si="6"/>
        <v>0</v>
      </c>
      <c r="AS74" s="59">
        <f t="shared" si="6"/>
        <v>0</v>
      </c>
      <c r="AT74" s="59">
        <f t="shared" si="6"/>
        <v>0</v>
      </c>
      <c r="AU74" s="59">
        <f t="shared" si="6"/>
        <v>0</v>
      </c>
      <c r="AV74" s="59">
        <f t="shared" si="6"/>
        <v>0</v>
      </c>
      <c r="AW74" s="59">
        <f t="shared" si="6"/>
        <v>0</v>
      </c>
      <c r="AX74" s="59">
        <f t="shared" si="6"/>
        <v>0</v>
      </c>
      <c r="AY74" s="59">
        <f t="shared" si="6"/>
        <v>0</v>
      </c>
      <c r="AZ74" s="59">
        <f t="shared" si="6"/>
        <v>0</v>
      </c>
      <c r="BA74" s="59">
        <f t="shared" si="6"/>
        <v>0</v>
      </c>
      <c r="BB74" s="59">
        <f t="shared" si="6"/>
        <v>0</v>
      </c>
      <c r="BC74" s="59">
        <f t="shared" si="6"/>
        <v>0</v>
      </c>
      <c r="BD74" s="59">
        <f t="shared" si="6"/>
        <v>0</v>
      </c>
      <c r="BE74" s="59">
        <f t="shared" si="6"/>
        <v>0</v>
      </c>
      <c r="BF74" s="59">
        <f t="shared" si="6"/>
        <v>0</v>
      </c>
      <c r="BG74" s="59">
        <f t="shared" si="6"/>
        <v>0</v>
      </c>
      <c r="BH74" s="59">
        <f t="shared" si="6"/>
        <v>0</v>
      </c>
      <c r="BI74" s="59">
        <f t="shared" si="6"/>
        <v>0</v>
      </c>
      <c r="BJ74" s="59">
        <f t="shared" si="6"/>
        <v>0</v>
      </c>
      <c r="BK74" s="59">
        <f t="shared" si="6"/>
        <v>0</v>
      </c>
      <c r="BL74" s="59">
        <f t="shared" si="6"/>
        <v>0</v>
      </c>
      <c r="BM74" s="59">
        <f t="shared" si="6"/>
        <v>0</v>
      </c>
      <c r="BN74" s="59">
        <f t="shared" si="6"/>
        <v>0</v>
      </c>
      <c r="BO74" s="59">
        <f t="shared" si="6"/>
        <v>0</v>
      </c>
      <c r="BP74" s="59">
        <f t="shared" si="6"/>
        <v>0</v>
      </c>
      <c r="BQ74" s="59">
        <f t="shared" si="6"/>
        <v>0</v>
      </c>
      <c r="BR74" s="59">
        <f t="shared" si="6"/>
        <v>0</v>
      </c>
      <c r="BS74" s="59">
        <f t="shared" si="6"/>
        <v>0</v>
      </c>
      <c r="BT74" s="59">
        <f t="shared" ref="BT74:DW78" si="7">+$E74*BT42</f>
        <v>0</v>
      </c>
      <c r="BU74" s="59">
        <f t="shared" si="7"/>
        <v>0</v>
      </c>
      <c r="BV74" s="59">
        <f t="shared" si="7"/>
        <v>0</v>
      </c>
      <c r="BW74" s="59">
        <f t="shared" si="7"/>
        <v>0</v>
      </c>
      <c r="BX74" s="59">
        <f t="shared" si="7"/>
        <v>0</v>
      </c>
      <c r="BY74" s="59">
        <f t="shared" si="7"/>
        <v>0</v>
      </c>
      <c r="BZ74" s="59">
        <f t="shared" si="7"/>
        <v>0</v>
      </c>
      <c r="CA74" s="59">
        <f t="shared" si="7"/>
        <v>0</v>
      </c>
      <c r="CB74" s="59">
        <f t="shared" si="7"/>
        <v>0</v>
      </c>
      <c r="CC74" s="59">
        <f t="shared" si="7"/>
        <v>0</v>
      </c>
      <c r="CD74" s="59">
        <f t="shared" si="7"/>
        <v>0</v>
      </c>
      <c r="CE74" s="59">
        <f t="shared" si="7"/>
        <v>0</v>
      </c>
      <c r="CF74" s="59">
        <f t="shared" si="7"/>
        <v>0</v>
      </c>
      <c r="CG74" s="59">
        <f t="shared" si="7"/>
        <v>0</v>
      </c>
      <c r="CH74" s="59">
        <f t="shared" si="7"/>
        <v>0</v>
      </c>
      <c r="CI74" s="59">
        <f t="shared" si="7"/>
        <v>0</v>
      </c>
      <c r="CJ74" s="59">
        <f t="shared" si="7"/>
        <v>0</v>
      </c>
      <c r="CK74" s="59">
        <f t="shared" si="7"/>
        <v>0</v>
      </c>
      <c r="CL74" s="59">
        <f t="shared" si="7"/>
        <v>0</v>
      </c>
      <c r="CM74" s="59">
        <f t="shared" si="7"/>
        <v>0</v>
      </c>
      <c r="CN74" s="59">
        <f t="shared" si="7"/>
        <v>0</v>
      </c>
      <c r="CO74" s="59">
        <f t="shared" si="7"/>
        <v>0</v>
      </c>
      <c r="CP74" s="59">
        <f t="shared" si="7"/>
        <v>0</v>
      </c>
      <c r="CQ74" s="59">
        <f t="shared" si="7"/>
        <v>0</v>
      </c>
      <c r="CR74" s="59">
        <f t="shared" si="7"/>
        <v>0</v>
      </c>
      <c r="CS74" s="59">
        <f t="shared" si="7"/>
        <v>0</v>
      </c>
      <c r="CT74" s="59">
        <f t="shared" si="7"/>
        <v>0</v>
      </c>
      <c r="CU74" s="59">
        <f t="shared" si="7"/>
        <v>0</v>
      </c>
      <c r="CV74" s="59">
        <f t="shared" si="7"/>
        <v>0</v>
      </c>
      <c r="CW74" s="59">
        <f t="shared" si="7"/>
        <v>0</v>
      </c>
      <c r="CX74" s="59">
        <f t="shared" si="7"/>
        <v>0</v>
      </c>
      <c r="CY74" s="59">
        <f t="shared" si="7"/>
        <v>0</v>
      </c>
      <c r="CZ74" s="59">
        <f t="shared" si="7"/>
        <v>0</v>
      </c>
      <c r="DA74" s="59">
        <f t="shared" si="7"/>
        <v>0</v>
      </c>
      <c r="DB74" s="59">
        <f t="shared" si="7"/>
        <v>0</v>
      </c>
      <c r="DC74" s="59">
        <f t="shared" si="7"/>
        <v>0</v>
      </c>
      <c r="DD74" s="59">
        <f t="shared" si="7"/>
        <v>0</v>
      </c>
      <c r="DE74" s="59">
        <f t="shared" si="7"/>
        <v>0</v>
      </c>
      <c r="DF74" s="59">
        <f t="shared" si="7"/>
        <v>0</v>
      </c>
      <c r="DG74" s="59">
        <f t="shared" si="7"/>
        <v>0</v>
      </c>
      <c r="DH74" s="59">
        <f t="shared" si="7"/>
        <v>0</v>
      </c>
      <c r="DI74" s="59">
        <f t="shared" si="7"/>
        <v>0</v>
      </c>
      <c r="DJ74" s="59">
        <f t="shared" si="7"/>
        <v>0</v>
      </c>
      <c r="DK74" s="59">
        <f t="shared" si="7"/>
        <v>0</v>
      </c>
      <c r="DL74" s="59">
        <f t="shared" si="7"/>
        <v>0</v>
      </c>
      <c r="DM74" s="59">
        <f t="shared" si="7"/>
        <v>0</v>
      </c>
      <c r="DN74" s="59">
        <f t="shared" si="7"/>
        <v>0</v>
      </c>
      <c r="DO74" s="59">
        <f t="shared" si="7"/>
        <v>0</v>
      </c>
      <c r="DP74" s="59">
        <f t="shared" si="7"/>
        <v>0</v>
      </c>
      <c r="DQ74" s="59">
        <f t="shared" si="7"/>
        <v>0</v>
      </c>
      <c r="DR74" s="59">
        <f t="shared" si="7"/>
        <v>0</v>
      </c>
      <c r="DS74" s="59">
        <f t="shared" si="7"/>
        <v>0</v>
      </c>
      <c r="DT74" s="59">
        <f t="shared" si="7"/>
        <v>0</v>
      </c>
      <c r="DU74" s="59">
        <f t="shared" si="7"/>
        <v>0</v>
      </c>
      <c r="DV74" s="59">
        <f t="shared" si="7"/>
        <v>0</v>
      </c>
      <c r="DW74" s="59">
        <f t="shared" si="7"/>
        <v>0</v>
      </c>
    </row>
    <row r="75" spans="3:127" ht="16.5" thickTop="1" thickBot="1" x14ac:dyDescent="0.3">
      <c r="C75" s="119">
        <f t="shared" si="4"/>
        <v>0</v>
      </c>
      <c r="E75" s="57">
        <f t="shared" si="5"/>
        <v>0</v>
      </c>
      <c r="H75" s="59">
        <f t="shared" si="6"/>
        <v>0</v>
      </c>
      <c r="I75" s="59">
        <f t="shared" si="6"/>
        <v>0</v>
      </c>
      <c r="J75" s="59">
        <f t="shared" si="6"/>
        <v>0</v>
      </c>
      <c r="K75" s="59">
        <f t="shared" si="6"/>
        <v>0</v>
      </c>
      <c r="L75" s="59">
        <f t="shared" si="6"/>
        <v>0</v>
      </c>
      <c r="M75" s="59">
        <f t="shared" si="6"/>
        <v>0</v>
      </c>
      <c r="N75" s="59">
        <f t="shared" si="6"/>
        <v>0</v>
      </c>
      <c r="O75" s="59">
        <f t="shared" si="6"/>
        <v>0</v>
      </c>
      <c r="P75" s="59">
        <f t="shared" si="6"/>
        <v>0</v>
      </c>
      <c r="Q75" s="59">
        <f t="shared" si="6"/>
        <v>0</v>
      </c>
      <c r="R75" s="59">
        <f t="shared" si="6"/>
        <v>0</v>
      </c>
      <c r="S75" s="59">
        <f t="shared" si="6"/>
        <v>0</v>
      </c>
      <c r="T75" s="59">
        <f t="shared" si="6"/>
        <v>0</v>
      </c>
      <c r="U75" s="59">
        <f t="shared" si="6"/>
        <v>0</v>
      </c>
      <c r="V75" s="59">
        <f t="shared" si="6"/>
        <v>0</v>
      </c>
      <c r="W75" s="59">
        <f t="shared" si="6"/>
        <v>0</v>
      </c>
      <c r="X75" s="59">
        <f t="shared" si="6"/>
        <v>0</v>
      </c>
      <c r="Y75" s="59">
        <f t="shared" si="6"/>
        <v>0</v>
      </c>
      <c r="Z75" s="59">
        <f t="shared" si="6"/>
        <v>0</v>
      </c>
      <c r="AA75" s="59">
        <f t="shared" si="6"/>
        <v>0</v>
      </c>
      <c r="AB75" s="59">
        <f t="shared" si="6"/>
        <v>0</v>
      </c>
      <c r="AC75" s="59">
        <f t="shared" si="6"/>
        <v>0</v>
      </c>
      <c r="AD75" s="59">
        <f t="shared" si="6"/>
        <v>0</v>
      </c>
      <c r="AE75" s="59">
        <f t="shared" si="6"/>
        <v>0</v>
      </c>
      <c r="AF75" s="59">
        <f t="shared" si="6"/>
        <v>0</v>
      </c>
      <c r="AG75" s="59">
        <f t="shared" si="6"/>
        <v>0</v>
      </c>
      <c r="AH75" s="59">
        <f t="shared" si="6"/>
        <v>0</v>
      </c>
      <c r="AI75" s="59">
        <f t="shared" si="6"/>
        <v>0</v>
      </c>
      <c r="AJ75" s="59">
        <f t="shared" si="6"/>
        <v>0</v>
      </c>
      <c r="AK75" s="59">
        <f t="shared" si="6"/>
        <v>0</v>
      </c>
      <c r="AL75" s="59">
        <f t="shared" si="6"/>
        <v>0</v>
      </c>
      <c r="AM75" s="59">
        <f t="shared" si="6"/>
        <v>0</v>
      </c>
      <c r="AN75" s="59">
        <f t="shared" si="6"/>
        <v>0</v>
      </c>
      <c r="AO75" s="59">
        <f t="shared" si="6"/>
        <v>0</v>
      </c>
      <c r="AP75" s="59">
        <f t="shared" si="6"/>
        <v>0</v>
      </c>
      <c r="AQ75" s="59">
        <f t="shared" si="6"/>
        <v>0</v>
      </c>
      <c r="AR75" s="59">
        <f t="shared" si="6"/>
        <v>0</v>
      </c>
      <c r="AS75" s="59">
        <f t="shared" si="6"/>
        <v>0</v>
      </c>
      <c r="AT75" s="59">
        <f t="shared" si="6"/>
        <v>0</v>
      </c>
      <c r="AU75" s="59">
        <f t="shared" si="6"/>
        <v>0</v>
      </c>
      <c r="AV75" s="59">
        <f t="shared" si="6"/>
        <v>0</v>
      </c>
      <c r="AW75" s="59">
        <f t="shared" si="6"/>
        <v>0</v>
      </c>
      <c r="AX75" s="59">
        <f t="shared" si="6"/>
        <v>0</v>
      </c>
      <c r="AY75" s="59">
        <f t="shared" si="6"/>
        <v>0</v>
      </c>
      <c r="AZ75" s="59">
        <f t="shared" si="6"/>
        <v>0</v>
      </c>
      <c r="BA75" s="59">
        <f t="shared" si="6"/>
        <v>0</v>
      </c>
      <c r="BB75" s="59">
        <f t="shared" si="6"/>
        <v>0</v>
      </c>
      <c r="BC75" s="59">
        <f t="shared" si="6"/>
        <v>0</v>
      </c>
      <c r="BD75" s="59">
        <f t="shared" si="6"/>
        <v>0</v>
      </c>
      <c r="BE75" s="59">
        <f t="shared" si="6"/>
        <v>0</v>
      </c>
      <c r="BF75" s="59">
        <f t="shared" si="6"/>
        <v>0</v>
      </c>
      <c r="BG75" s="59">
        <f t="shared" si="6"/>
        <v>0</v>
      </c>
      <c r="BH75" s="59">
        <f t="shared" si="6"/>
        <v>0</v>
      </c>
      <c r="BI75" s="59">
        <f t="shared" si="6"/>
        <v>0</v>
      </c>
      <c r="BJ75" s="59">
        <f t="shared" si="6"/>
        <v>0</v>
      </c>
      <c r="BK75" s="59">
        <f t="shared" si="6"/>
        <v>0</v>
      </c>
      <c r="BL75" s="59">
        <f t="shared" si="6"/>
        <v>0</v>
      </c>
      <c r="BM75" s="59">
        <f t="shared" si="6"/>
        <v>0</v>
      </c>
      <c r="BN75" s="59">
        <f t="shared" si="6"/>
        <v>0</v>
      </c>
      <c r="BO75" s="59">
        <f t="shared" si="6"/>
        <v>0</v>
      </c>
      <c r="BP75" s="59">
        <f t="shared" si="6"/>
        <v>0</v>
      </c>
      <c r="BQ75" s="59">
        <f t="shared" si="6"/>
        <v>0</v>
      </c>
      <c r="BR75" s="59">
        <f t="shared" si="6"/>
        <v>0</v>
      </c>
      <c r="BS75" s="59">
        <f t="shared" si="6"/>
        <v>0</v>
      </c>
      <c r="BT75" s="59">
        <f t="shared" si="7"/>
        <v>0</v>
      </c>
      <c r="BU75" s="59">
        <f t="shared" si="7"/>
        <v>0</v>
      </c>
      <c r="BV75" s="59">
        <f t="shared" si="7"/>
        <v>0</v>
      </c>
      <c r="BW75" s="59">
        <f t="shared" si="7"/>
        <v>0</v>
      </c>
      <c r="BX75" s="59">
        <f t="shared" si="7"/>
        <v>0</v>
      </c>
      <c r="BY75" s="59">
        <f t="shared" si="7"/>
        <v>0</v>
      </c>
      <c r="BZ75" s="59">
        <f t="shared" si="7"/>
        <v>0</v>
      </c>
      <c r="CA75" s="59">
        <f t="shared" si="7"/>
        <v>0</v>
      </c>
      <c r="CB75" s="59">
        <f t="shared" si="7"/>
        <v>0</v>
      </c>
      <c r="CC75" s="59">
        <f t="shared" si="7"/>
        <v>0</v>
      </c>
      <c r="CD75" s="59">
        <f t="shared" si="7"/>
        <v>0</v>
      </c>
      <c r="CE75" s="59">
        <f t="shared" si="7"/>
        <v>0</v>
      </c>
      <c r="CF75" s="59">
        <f t="shared" si="7"/>
        <v>0</v>
      </c>
      <c r="CG75" s="59">
        <f t="shared" si="7"/>
        <v>0</v>
      </c>
      <c r="CH75" s="59">
        <f t="shared" si="7"/>
        <v>0</v>
      </c>
      <c r="CI75" s="59">
        <f t="shared" si="7"/>
        <v>0</v>
      </c>
      <c r="CJ75" s="59">
        <f t="shared" si="7"/>
        <v>0</v>
      </c>
      <c r="CK75" s="59">
        <f t="shared" si="7"/>
        <v>0</v>
      </c>
      <c r="CL75" s="59">
        <f t="shared" si="7"/>
        <v>0</v>
      </c>
      <c r="CM75" s="59">
        <f t="shared" si="7"/>
        <v>0</v>
      </c>
      <c r="CN75" s="59">
        <f t="shared" si="7"/>
        <v>0</v>
      </c>
      <c r="CO75" s="59">
        <f t="shared" si="7"/>
        <v>0</v>
      </c>
      <c r="CP75" s="59">
        <f t="shared" si="7"/>
        <v>0</v>
      </c>
      <c r="CQ75" s="59">
        <f t="shared" si="7"/>
        <v>0</v>
      </c>
      <c r="CR75" s="59">
        <f t="shared" si="7"/>
        <v>0</v>
      </c>
      <c r="CS75" s="59">
        <f t="shared" si="7"/>
        <v>0</v>
      </c>
      <c r="CT75" s="59">
        <f t="shared" si="7"/>
        <v>0</v>
      </c>
      <c r="CU75" s="59">
        <f t="shared" si="7"/>
        <v>0</v>
      </c>
      <c r="CV75" s="59">
        <f t="shared" si="7"/>
        <v>0</v>
      </c>
      <c r="CW75" s="59">
        <f t="shared" si="7"/>
        <v>0</v>
      </c>
      <c r="CX75" s="59">
        <f t="shared" si="7"/>
        <v>0</v>
      </c>
      <c r="CY75" s="59">
        <f t="shared" si="7"/>
        <v>0</v>
      </c>
      <c r="CZ75" s="59">
        <f t="shared" si="7"/>
        <v>0</v>
      </c>
      <c r="DA75" s="59">
        <f t="shared" si="7"/>
        <v>0</v>
      </c>
      <c r="DB75" s="59">
        <f t="shared" si="7"/>
        <v>0</v>
      </c>
      <c r="DC75" s="59">
        <f t="shared" si="7"/>
        <v>0</v>
      </c>
      <c r="DD75" s="59">
        <f t="shared" si="7"/>
        <v>0</v>
      </c>
      <c r="DE75" s="59">
        <f t="shared" si="7"/>
        <v>0</v>
      </c>
      <c r="DF75" s="59">
        <f t="shared" si="7"/>
        <v>0</v>
      </c>
      <c r="DG75" s="59">
        <f t="shared" si="7"/>
        <v>0</v>
      </c>
      <c r="DH75" s="59">
        <f t="shared" si="7"/>
        <v>0</v>
      </c>
      <c r="DI75" s="59">
        <f t="shared" si="7"/>
        <v>0</v>
      </c>
      <c r="DJ75" s="59">
        <f t="shared" si="7"/>
        <v>0</v>
      </c>
      <c r="DK75" s="59">
        <f t="shared" si="7"/>
        <v>0</v>
      </c>
      <c r="DL75" s="59">
        <f t="shared" si="7"/>
        <v>0</v>
      </c>
      <c r="DM75" s="59">
        <f t="shared" si="7"/>
        <v>0</v>
      </c>
      <c r="DN75" s="59">
        <f t="shared" si="7"/>
        <v>0</v>
      </c>
      <c r="DO75" s="59">
        <f t="shared" si="7"/>
        <v>0</v>
      </c>
      <c r="DP75" s="59">
        <f t="shared" si="7"/>
        <v>0</v>
      </c>
      <c r="DQ75" s="59">
        <f t="shared" si="7"/>
        <v>0</v>
      </c>
      <c r="DR75" s="59">
        <f t="shared" si="7"/>
        <v>0</v>
      </c>
      <c r="DS75" s="59">
        <f t="shared" si="7"/>
        <v>0</v>
      </c>
      <c r="DT75" s="59">
        <f t="shared" si="7"/>
        <v>0</v>
      </c>
      <c r="DU75" s="59">
        <f t="shared" si="7"/>
        <v>0</v>
      </c>
      <c r="DV75" s="59">
        <f t="shared" si="7"/>
        <v>0</v>
      </c>
      <c r="DW75" s="59">
        <f t="shared" si="7"/>
        <v>0</v>
      </c>
    </row>
    <row r="76" spans="3:127" ht="16.5" thickTop="1" thickBot="1" x14ac:dyDescent="0.3">
      <c r="C76" s="119">
        <f t="shared" si="4"/>
        <v>0</v>
      </c>
      <c r="E76" s="57">
        <f t="shared" si="5"/>
        <v>0</v>
      </c>
      <c r="H76" s="59">
        <f t="shared" si="6"/>
        <v>0</v>
      </c>
      <c r="I76" s="59">
        <f t="shared" si="6"/>
        <v>0</v>
      </c>
      <c r="J76" s="59">
        <f t="shared" si="6"/>
        <v>0</v>
      </c>
      <c r="K76" s="59">
        <f t="shared" si="6"/>
        <v>0</v>
      </c>
      <c r="L76" s="59">
        <f t="shared" si="6"/>
        <v>0</v>
      </c>
      <c r="M76" s="59">
        <f t="shared" si="6"/>
        <v>0</v>
      </c>
      <c r="N76" s="59">
        <f t="shared" si="6"/>
        <v>0</v>
      </c>
      <c r="O76" s="59">
        <f t="shared" si="6"/>
        <v>0</v>
      </c>
      <c r="P76" s="59">
        <f t="shared" si="6"/>
        <v>0</v>
      </c>
      <c r="Q76" s="59">
        <f t="shared" si="6"/>
        <v>0</v>
      </c>
      <c r="R76" s="59">
        <f t="shared" si="6"/>
        <v>0</v>
      </c>
      <c r="S76" s="59">
        <f t="shared" si="6"/>
        <v>0</v>
      </c>
      <c r="T76" s="59">
        <f t="shared" si="6"/>
        <v>0</v>
      </c>
      <c r="U76" s="59">
        <f t="shared" si="6"/>
        <v>0</v>
      </c>
      <c r="V76" s="59">
        <f t="shared" si="6"/>
        <v>0</v>
      </c>
      <c r="W76" s="59">
        <f t="shared" si="6"/>
        <v>0</v>
      </c>
      <c r="X76" s="59">
        <f t="shared" si="6"/>
        <v>0</v>
      </c>
      <c r="Y76" s="59">
        <f t="shared" si="6"/>
        <v>0</v>
      </c>
      <c r="Z76" s="59">
        <f t="shared" si="6"/>
        <v>0</v>
      </c>
      <c r="AA76" s="59">
        <f t="shared" si="6"/>
        <v>0</v>
      </c>
      <c r="AB76" s="59">
        <f t="shared" si="6"/>
        <v>0</v>
      </c>
      <c r="AC76" s="59">
        <f t="shared" si="6"/>
        <v>0</v>
      </c>
      <c r="AD76" s="59">
        <f t="shared" si="6"/>
        <v>0</v>
      </c>
      <c r="AE76" s="59">
        <f t="shared" si="6"/>
        <v>0</v>
      </c>
      <c r="AF76" s="59">
        <f t="shared" si="6"/>
        <v>0</v>
      </c>
      <c r="AG76" s="59">
        <f t="shared" si="6"/>
        <v>0</v>
      </c>
      <c r="AH76" s="59">
        <f t="shared" si="6"/>
        <v>0</v>
      </c>
      <c r="AI76" s="59">
        <f t="shared" si="6"/>
        <v>0</v>
      </c>
      <c r="AJ76" s="59">
        <f t="shared" si="6"/>
        <v>0</v>
      </c>
      <c r="AK76" s="59">
        <f t="shared" si="6"/>
        <v>0</v>
      </c>
      <c r="AL76" s="59">
        <f t="shared" si="6"/>
        <v>0</v>
      </c>
      <c r="AM76" s="59">
        <f t="shared" si="6"/>
        <v>0</v>
      </c>
      <c r="AN76" s="59">
        <f t="shared" si="6"/>
        <v>0</v>
      </c>
      <c r="AO76" s="59">
        <f t="shared" si="6"/>
        <v>0</v>
      </c>
      <c r="AP76" s="59">
        <f t="shared" si="6"/>
        <v>0</v>
      </c>
      <c r="AQ76" s="59">
        <f t="shared" si="6"/>
        <v>0</v>
      </c>
      <c r="AR76" s="59">
        <f t="shared" si="6"/>
        <v>0</v>
      </c>
      <c r="AS76" s="59">
        <f t="shared" si="6"/>
        <v>0</v>
      </c>
      <c r="AT76" s="59">
        <f t="shared" si="6"/>
        <v>0</v>
      </c>
      <c r="AU76" s="59">
        <f t="shared" si="6"/>
        <v>0</v>
      </c>
      <c r="AV76" s="59">
        <f t="shared" si="6"/>
        <v>0</v>
      </c>
      <c r="AW76" s="59">
        <f t="shared" si="6"/>
        <v>0</v>
      </c>
      <c r="AX76" s="59">
        <f t="shared" si="6"/>
        <v>0</v>
      </c>
      <c r="AY76" s="59">
        <f t="shared" si="6"/>
        <v>0</v>
      </c>
      <c r="AZ76" s="59">
        <f t="shared" si="6"/>
        <v>0</v>
      </c>
      <c r="BA76" s="59">
        <f t="shared" si="6"/>
        <v>0</v>
      </c>
      <c r="BB76" s="59">
        <f t="shared" si="6"/>
        <v>0</v>
      </c>
      <c r="BC76" s="59">
        <f t="shared" si="6"/>
        <v>0</v>
      </c>
      <c r="BD76" s="59">
        <f t="shared" si="6"/>
        <v>0</v>
      </c>
      <c r="BE76" s="59">
        <f t="shared" si="6"/>
        <v>0</v>
      </c>
      <c r="BF76" s="59">
        <f t="shared" si="6"/>
        <v>0</v>
      </c>
      <c r="BG76" s="59">
        <f t="shared" si="6"/>
        <v>0</v>
      </c>
      <c r="BH76" s="59">
        <f t="shared" si="6"/>
        <v>0</v>
      </c>
      <c r="BI76" s="59">
        <f t="shared" si="6"/>
        <v>0</v>
      </c>
      <c r="BJ76" s="59">
        <f t="shared" si="6"/>
        <v>0</v>
      </c>
      <c r="BK76" s="59">
        <f t="shared" si="6"/>
        <v>0</v>
      </c>
      <c r="BL76" s="59">
        <f t="shared" si="6"/>
        <v>0</v>
      </c>
      <c r="BM76" s="59">
        <f t="shared" si="6"/>
        <v>0</v>
      </c>
      <c r="BN76" s="59">
        <f t="shared" si="6"/>
        <v>0</v>
      </c>
      <c r="BO76" s="59">
        <f t="shared" si="6"/>
        <v>0</v>
      </c>
      <c r="BP76" s="59">
        <f t="shared" si="6"/>
        <v>0</v>
      </c>
      <c r="BQ76" s="59">
        <f t="shared" si="6"/>
        <v>0</v>
      </c>
      <c r="BR76" s="59">
        <f t="shared" si="6"/>
        <v>0</v>
      </c>
      <c r="BS76" s="59">
        <f t="shared" si="6"/>
        <v>0</v>
      </c>
      <c r="BT76" s="59">
        <f t="shared" si="7"/>
        <v>0</v>
      </c>
      <c r="BU76" s="59">
        <f t="shared" si="7"/>
        <v>0</v>
      </c>
      <c r="BV76" s="59">
        <f t="shared" si="7"/>
        <v>0</v>
      </c>
      <c r="BW76" s="59">
        <f t="shared" si="7"/>
        <v>0</v>
      </c>
      <c r="BX76" s="59">
        <f t="shared" si="7"/>
        <v>0</v>
      </c>
      <c r="BY76" s="59">
        <f t="shared" si="7"/>
        <v>0</v>
      </c>
      <c r="BZ76" s="59">
        <f t="shared" si="7"/>
        <v>0</v>
      </c>
      <c r="CA76" s="59">
        <f t="shared" si="7"/>
        <v>0</v>
      </c>
      <c r="CB76" s="59">
        <f t="shared" si="7"/>
        <v>0</v>
      </c>
      <c r="CC76" s="59">
        <f t="shared" si="7"/>
        <v>0</v>
      </c>
      <c r="CD76" s="59">
        <f t="shared" si="7"/>
        <v>0</v>
      </c>
      <c r="CE76" s="59">
        <f t="shared" si="7"/>
        <v>0</v>
      </c>
      <c r="CF76" s="59">
        <f t="shared" si="7"/>
        <v>0</v>
      </c>
      <c r="CG76" s="59">
        <f t="shared" si="7"/>
        <v>0</v>
      </c>
      <c r="CH76" s="59">
        <f t="shared" si="7"/>
        <v>0</v>
      </c>
      <c r="CI76" s="59">
        <f t="shared" si="7"/>
        <v>0</v>
      </c>
      <c r="CJ76" s="59">
        <f t="shared" si="7"/>
        <v>0</v>
      </c>
      <c r="CK76" s="59">
        <f t="shared" si="7"/>
        <v>0</v>
      </c>
      <c r="CL76" s="59">
        <f t="shared" si="7"/>
        <v>0</v>
      </c>
      <c r="CM76" s="59">
        <f t="shared" si="7"/>
        <v>0</v>
      </c>
      <c r="CN76" s="59">
        <f t="shared" si="7"/>
        <v>0</v>
      </c>
      <c r="CO76" s="59">
        <f t="shared" si="7"/>
        <v>0</v>
      </c>
      <c r="CP76" s="59">
        <f t="shared" si="7"/>
        <v>0</v>
      </c>
      <c r="CQ76" s="59">
        <f t="shared" si="7"/>
        <v>0</v>
      </c>
      <c r="CR76" s="59">
        <f t="shared" si="7"/>
        <v>0</v>
      </c>
      <c r="CS76" s="59">
        <f t="shared" si="7"/>
        <v>0</v>
      </c>
      <c r="CT76" s="59">
        <f t="shared" si="7"/>
        <v>0</v>
      </c>
      <c r="CU76" s="59">
        <f t="shared" si="7"/>
        <v>0</v>
      </c>
      <c r="CV76" s="59">
        <f t="shared" si="7"/>
        <v>0</v>
      </c>
      <c r="CW76" s="59">
        <f t="shared" si="7"/>
        <v>0</v>
      </c>
      <c r="CX76" s="59">
        <f t="shared" si="7"/>
        <v>0</v>
      </c>
      <c r="CY76" s="59">
        <f t="shared" si="7"/>
        <v>0</v>
      </c>
      <c r="CZ76" s="59">
        <f t="shared" si="7"/>
        <v>0</v>
      </c>
      <c r="DA76" s="59">
        <f t="shared" si="7"/>
        <v>0</v>
      </c>
      <c r="DB76" s="59">
        <f t="shared" si="7"/>
        <v>0</v>
      </c>
      <c r="DC76" s="59">
        <f t="shared" si="7"/>
        <v>0</v>
      </c>
      <c r="DD76" s="59">
        <f t="shared" si="7"/>
        <v>0</v>
      </c>
      <c r="DE76" s="59">
        <f t="shared" si="7"/>
        <v>0</v>
      </c>
      <c r="DF76" s="59">
        <f t="shared" si="7"/>
        <v>0</v>
      </c>
      <c r="DG76" s="59">
        <f t="shared" si="7"/>
        <v>0</v>
      </c>
      <c r="DH76" s="59">
        <f t="shared" si="7"/>
        <v>0</v>
      </c>
      <c r="DI76" s="59">
        <f t="shared" si="7"/>
        <v>0</v>
      </c>
      <c r="DJ76" s="59">
        <f t="shared" si="7"/>
        <v>0</v>
      </c>
      <c r="DK76" s="59">
        <f t="shared" si="7"/>
        <v>0</v>
      </c>
      <c r="DL76" s="59">
        <f t="shared" si="7"/>
        <v>0</v>
      </c>
      <c r="DM76" s="59">
        <f t="shared" si="7"/>
        <v>0</v>
      </c>
      <c r="DN76" s="59">
        <f t="shared" si="7"/>
        <v>0</v>
      </c>
      <c r="DO76" s="59">
        <f t="shared" si="7"/>
        <v>0</v>
      </c>
      <c r="DP76" s="59">
        <f t="shared" si="7"/>
        <v>0</v>
      </c>
      <c r="DQ76" s="59">
        <f t="shared" si="7"/>
        <v>0</v>
      </c>
      <c r="DR76" s="59">
        <f t="shared" si="7"/>
        <v>0</v>
      </c>
      <c r="DS76" s="59">
        <f t="shared" si="7"/>
        <v>0</v>
      </c>
      <c r="DT76" s="59">
        <f t="shared" si="7"/>
        <v>0</v>
      </c>
      <c r="DU76" s="59">
        <f t="shared" si="7"/>
        <v>0</v>
      </c>
      <c r="DV76" s="59">
        <f t="shared" si="7"/>
        <v>0</v>
      </c>
      <c r="DW76" s="59">
        <f t="shared" si="7"/>
        <v>0</v>
      </c>
    </row>
    <row r="77" spans="3:127" ht="16.5" thickTop="1" thickBot="1" x14ac:dyDescent="0.3">
      <c r="C77" s="119">
        <f t="shared" si="4"/>
        <v>0</v>
      </c>
      <c r="E77" s="57">
        <f t="shared" si="5"/>
        <v>0</v>
      </c>
      <c r="H77" s="59">
        <f t="shared" si="6"/>
        <v>0</v>
      </c>
      <c r="I77" s="59">
        <f t="shared" si="6"/>
        <v>0</v>
      </c>
      <c r="J77" s="59">
        <f t="shared" si="6"/>
        <v>0</v>
      </c>
      <c r="K77" s="59">
        <f t="shared" si="6"/>
        <v>0</v>
      </c>
      <c r="L77" s="59">
        <f t="shared" si="6"/>
        <v>0</v>
      </c>
      <c r="M77" s="59">
        <f t="shared" si="6"/>
        <v>0</v>
      </c>
      <c r="N77" s="59">
        <f t="shared" si="6"/>
        <v>0</v>
      </c>
      <c r="O77" s="59">
        <f t="shared" si="6"/>
        <v>0</v>
      </c>
      <c r="P77" s="59">
        <f t="shared" si="6"/>
        <v>0</v>
      </c>
      <c r="Q77" s="59">
        <f t="shared" si="6"/>
        <v>0</v>
      </c>
      <c r="R77" s="59">
        <f t="shared" si="6"/>
        <v>0</v>
      </c>
      <c r="S77" s="59">
        <f t="shared" si="6"/>
        <v>0</v>
      </c>
      <c r="T77" s="59">
        <f t="shared" si="6"/>
        <v>0</v>
      </c>
      <c r="U77" s="59">
        <f t="shared" si="6"/>
        <v>0</v>
      </c>
      <c r="V77" s="59">
        <f t="shared" si="6"/>
        <v>0</v>
      </c>
      <c r="W77" s="59">
        <f t="shared" si="6"/>
        <v>0</v>
      </c>
      <c r="X77" s="59">
        <f t="shared" si="6"/>
        <v>0</v>
      </c>
      <c r="Y77" s="59">
        <f t="shared" si="6"/>
        <v>0</v>
      </c>
      <c r="Z77" s="59">
        <f t="shared" si="6"/>
        <v>0</v>
      </c>
      <c r="AA77" s="59">
        <f t="shared" si="6"/>
        <v>0</v>
      </c>
      <c r="AB77" s="59">
        <f t="shared" si="6"/>
        <v>0</v>
      </c>
      <c r="AC77" s="59">
        <f t="shared" si="6"/>
        <v>0</v>
      </c>
      <c r="AD77" s="59">
        <f t="shared" si="6"/>
        <v>0</v>
      </c>
      <c r="AE77" s="59">
        <f t="shared" si="6"/>
        <v>0</v>
      </c>
      <c r="AF77" s="59">
        <f t="shared" si="6"/>
        <v>0</v>
      </c>
      <c r="AG77" s="59">
        <f t="shared" si="6"/>
        <v>0</v>
      </c>
      <c r="AH77" s="59">
        <f t="shared" si="6"/>
        <v>0</v>
      </c>
      <c r="AI77" s="59">
        <f t="shared" si="6"/>
        <v>0</v>
      </c>
      <c r="AJ77" s="59">
        <f t="shared" si="6"/>
        <v>0</v>
      </c>
      <c r="AK77" s="59">
        <f t="shared" si="6"/>
        <v>0</v>
      </c>
      <c r="AL77" s="59">
        <f t="shared" si="6"/>
        <v>0</v>
      </c>
      <c r="AM77" s="59">
        <f t="shared" si="6"/>
        <v>0</v>
      </c>
      <c r="AN77" s="59">
        <f t="shared" si="6"/>
        <v>0</v>
      </c>
      <c r="AO77" s="59">
        <f t="shared" si="6"/>
        <v>0</v>
      </c>
      <c r="AP77" s="59">
        <f t="shared" si="6"/>
        <v>0</v>
      </c>
      <c r="AQ77" s="59">
        <f t="shared" si="6"/>
        <v>0</v>
      </c>
      <c r="AR77" s="59">
        <f t="shared" si="6"/>
        <v>0</v>
      </c>
      <c r="AS77" s="59">
        <f t="shared" si="6"/>
        <v>0</v>
      </c>
      <c r="AT77" s="59">
        <f t="shared" si="6"/>
        <v>0</v>
      </c>
      <c r="AU77" s="59">
        <f t="shared" si="6"/>
        <v>0</v>
      </c>
      <c r="AV77" s="59">
        <f t="shared" si="6"/>
        <v>0</v>
      </c>
      <c r="AW77" s="59">
        <f t="shared" si="6"/>
        <v>0</v>
      </c>
      <c r="AX77" s="59">
        <f t="shared" si="6"/>
        <v>0</v>
      </c>
      <c r="AY77" s="59">
        <f t="shared" si="6"/>
        <v>0</v>
      </c>
      <c r="AZ77" s="59">
        <f t="shared" si="6"/>
        <v>0</v>
      </c>
      <c r="BA77" s="59">
        <f t="shared" si="6"/>
        <v>0</v>
      </c>
      <c r="BB77" s="59">
        <f t="shared" si="6"/>
        <v>0</v>
      </c>
      <c r="BC77" s="59">
        <f t="shared" si="6"/>
        <v>0</v>
      </c>
      <c r="BD77" s="59">
        <f t="shared" si="6"/>
        <v>0</v>
      </c>
      <c r="BE77" s="59">
        <f t="shared" si="6"/>
        <v>0</v>
      </c>
      <c r="BF77" s="59">
        <f t="shared" si="6"/>
        <v>0</v>
      </c>
      <c r="BG77" s="59">
        <f t="shared" si="6"/>
        <v>0</v>
      </c>
      <c r="BH77" s="59">
        <f t="shared" si="6"/>
        <v>0</v>
      </c>
      <c r="BI77" s="59">
        <f t="shared" si="6"/>
        <v>0</v>
      </c>
      <c r="BJ77" s="59">
        <f t="shared" si="6"/>
        <v>0</v>
      </c>
      <c r="BK77" s="59">
        <f t="shared" si="6"/>
        <v>0</v>
      </c>
      <c r="BL77" s="59">
        <f t="shared" si="6"/>
        <v>0</v>
      </c>
      <c r="BM77" s="59">
        <f t="shared" si="6"/>
        <v>0</v>
      </c>
      <c r="BN77" s="59">
        <f t="shared" si="6"/>
        <v>0</v>
      </c>
      <c r="BO77" s="59">
        <f t="shared" si="6"/>
        <v>0</v>
      </c>
      <c r="BP77" s="59">
        <f t="shared" si="6"/>
        <v>0</v>
      </c>
      <c r="BQ77" s="59">
        <f t="shared" si="6"/>
        <v>0</v>
      </c>
      <c r="BR77" s="59">
        <f t="shared" si="6"/>
        <v>0</v>
      </c>
      <c r="BS77" s="59">
        <f t="shared" ref="BS77" si="8">+$E77*BS45</f>
        <v>0</v>
      </c>
      <c r="BT77" s="59">
        <f t="shared" si="7"/>
        <v>0</v>
      </c>
      <c r="BU77" s="59">
        <f t="shared" si="7"/>
        <v>0</v>
      </c>
      <c r="BV77" s="59">
        <f t="shared" si="7"/>
        <v>0</v>
      </c>
      <c r="BW77" s="59">
        <f t="shared" si="7"/>
        <v>0</v>
      </c>
      <c r="BX77" s="59">
        <f t="shared" si="7"/>
        <v>0</v>
      </c>
      <c r="BY77" s="59">
        <f t="shared" si="7"/>
        <v>0</v>
      </c>
      <c r="BZ77" s="59">
        <f t="shared" si="7"/>
        <v>0</v>
      </c>
      <c r="CA77" s="59">
        <f t="shared" si="7"/>
        <v>0</v>
      </c>
      <c r="CB77" s="59">
        <f t="shared" si="7"/>
        <v>0</v>
      </c>
      <c r="CC77" s="59">
        <f t="shared" si="7"/>
        <v>0</v>
      </c>
      <c r="CD77" s="59">
        <f t="shared" si="7"/>
        <v>0</v>
      </c>
      <c r="CE77" s="59">
        <f t="shared" si="7"/>
        <v>0</v>
      </c>
      <c r="CF77" s="59">
        <f t="shared" si="7"/>
        <v>0</v>
      </c>
      <c r="CG77" s="59">
        <f t="shared" si="7"/>
        <v>0</v>
      </c>
      <c r="CH77" s="59">
        <f t="shared" si="7"/>
        <v>0</v>
      </c>
      <c r="CI77" s="59">
        <f t="shared" si="7"/>
        <v>0</v>
      </c>
      <c r="CJ77" s="59">
        <f t="shared" si="7"/>
        <v>0</v>
      </c>
      <c r="CK77" s="59">
        <f t="shared" si="7"/>
        <v>0</v>
      </c>
      <c r="CL77" s="59">
        <f t="shared" si="7"/>
        <v>0</v>
      </c>
      <c r="CM77" s="59">
        <f t="shared" si="7"/>
        <v>0</v>
      </c>
      <c r="CN77" s="59">
        <f t="shared" si="7"/>
        <v>0</v>
      </c>
      <c r="CO77" s="59">
        <f t="shared" si="7"/>
        <v>0</v>
      </c>
      <c r="CP77" s="59">
        <f t="shared" si="7"/>
        <v>0</v>
      </c>
      <c r="CQ77" s="59">
        <f t="shared" si="7"/>
        <v>0</v>
      </c>
      <c r="CR77" s="59">
        <f t="shared" si="7"/>
        <v>0</v>
      </c>
      <c r="CS77" s="59">
        <f t="shared" si="7"/>
        <v>0</v>
      </c>
      <c r="CT77" s="59">
        <f t="shared" si="7"/>
        <v>0</v>
      </c>
      <c r="CU77" s="59">
        <f t="shared" si="7"/>
        <v>0</v>
      </c>
      <c r="CV77" s="59">
        <f t="shared" si="7"/>
        <v>0</v>
      </c>
      <c r="CW77" s="59">
        <f t="shared" si="7"/>
        <v>0</v>
      </c>
      <c r="CX77" s="59">
        <f t="shared" si="7"/>
        <v>0</v>
      </c>
      <c r="CY77" s="59">
        <f t="shared" si="7"/>
        <v>0</v>
      </c>
      <c r="CZ77" s="59">
        <f t="shared" si="7"/>
        <v>0</v>
      </c>
      <c r="DA77" s="59">
        <f t="shared" si="7"/>
        <v>0</v>
      </c>
      <c r="DB77" s="59">
        <f t="shared" si="7"/>
        <v>0</v>
      </c>
      <c r="DC77" s="59">
        <f t="shared" si="7"/>
        <v>0</v>
      </c>
      <c r="DD77" s="59">
        <f t="shared" si="7"/>
        <v>0</v>
      </c>
      <c r="DE77" s="59">
        <f t="shared" si="7"/>
        <v>0</v>
      </c>
      <c r="DF77" s="59">
        <f t="shared" si="7"/>
        <v>0</v>
      </c>
      <c r="DG77" s="59">
        <f t="shared" si="7"/>
        <v>0</v>
      </c>
      <c r="DH77" s="59">
        <f t="shared" si="7"/>
        <v>0</v>
      </c>
      <c r="DI77" s="59">
        <f t="shared" si="7"/>
        <v>0</v>
      </c>
      <c r="DJ77" s="59">
        <f t="shared" si="7"/>
        <v>0</v>
      </c>
      <c r="DK77" s="59">
        <f t="shared" si="7"/>
        <v>0</v>
      </c>
      <c r="DL77" s="59">
        <f t="shared" si="7"/>
        <v>0</v>
      </c>
      <c r="DM77" s="59">
        <f t="shared" si="7"/>
        <v>0</v>
      </c>
      <c r="DN77" s="59">
        <f t="shared" si="7"/>
        <v>0</v>
      </c>
      <c r="DO77" s="59">
        <f t="shared" si="7"/>
        <v>0</v>
      </c>
      <c r="DP77" s="59">
        <f t="shared" si="7"/>
        <v>0</v>
      </c>
      <c r="DQ77" s="59">
        <f t="shared" si="7"/>
        <v>0</v>
      </c>
      <c r="DR77" s="59">
        <f t="shared" si="7"/>
        <v>0</v>
      </c>
      <c r="DS77" s="59">
        <f t="shared" si="7"/>
        <v>0</v>
      </c>
      <c r="DT77" s="59">
        <f t="shared" si="7"/>
        <v>0</v>
      </c>
      <c r="DU77" s="59">
        <f t="shared" si="7"/>
        <v>0</v>
      </c>
      <c r="DV77" s="59">
        <f t="shared" si="7"/>
        <v>0</v>
      </c>
      <c r="DW77" s="59">
        <f t="shared" si="7"/>
        <v>0</v>
      </c>
    </row>
    <row r="78" spans="3:127" ht="16.5" thickTop="1" thickBot="1" x14ac:dyDescent="0.3">
      <c r="C78" s="119">
        <f t="shared" si="4"/>
        <v>0</v>
      </c>
      <c r="E78" s="57">
        <f t="shared" si="5"/>
        <v>0</v>
      </c>
      <c r="H78" s="59">
        <f t="shared" ref="H78:BS81" si="9">+$E78*H46</f>
        <v>0</v>
      </c>
      <c r="I78" s="59">
        <f t="shared" si="9"/>
        <v>0</v>
      </c>
      <c r="J78" s="59">
        <f t="shared" si="9"/>
        <v>0</v>
      </c>
      <c r="K78" s="59">
        <f t="shared" si="9"/>
        <v>0</v>
      </c>
      <c r="L78" s="59">
        <f t="shared" si="9"/>
        <v>0</v>
      </c>
      <c r="M78" s="59">
        <f t="shared" si="9"/>
        <v>0</v>
      </c>
      <c r="N78" s="59">
        <f t="shared" si="9"/>
        <v>0</v>
      </c>
      <c r="O78" s="59">
        <f t="shared" si="9"/>
        <v>0</v>
      </c>
      <c r="P78" s="59">
        <f t="shared" si="9"/>
        <v>0</v>
      </c>
      <c r="Q78" s="59">
        <f t="shared" si="9"/>
        <v>0</v>
      </c>
      <c r="R78" s="59">
        <f t="shared" si="9"/>
        <v>0</v>
      </c>
      <c r="S78" s="59">
        <f t="shared" si="9"/>
        <v>0</v>
      </c>
      <c r="T78" s="59">
        <f t="shared" si="9"/>
        <v>0</v>
      </c>
      <c r="U78" s="59">
        <f t="shared" si="9"/>
        <v>0</v>
      </c>
      <c r="V78" s="59">
        <f t="shared" si="9"/>
        <v>0</v>
      </c>
      <c r="W78" s="59">
        <f t="shared" si="9"/>
        <v>0</v>
      </c>
      <c r="X78" s="59">
        <f t="shared" si="9"/>
        <v>0</v>
      </c>
      <c r="Y78" s="59">
        <f t="shared" si="9"/>
        <v>0</v>
      </c>
      <c r="Z78" s="59">
        <f t="shared" si="9"/>
        <v>0</v>
      </c>
      <c r="AA78" s="59">
        <f t="shared" si="9"/>
        <v>0</v>
      </c>
      <c r="AB78" s="59">
        <f t="shared" si="9"/>
        <v>0</v>
      </c>
      <c r="AC78" s="59">
        <f t="shared" si="9"/>
        <v>0</v>
      </c>
      <c r="AD78" s="59">
        <f t="shared" si="9"/>
        <v>0</v>
      </c>
      <c r="AE78" s="59">
        <f t="shared" si="9"/>
        <v>0</v>
      </c>
      <c r="AF78" s="59">
        <f t="shared" si="9"/>
        <v>0</v>
      </c>
      <c r="AG78" s="59">
        <f t="shared" si="9"/>
        <v>0</v>
      </c>
      <c r="AH78" s="59">
        <f t="shared" si="9"/>
        <v>0</v>
      </c>
      <c r="AI78" s="59">
        <f t="shared" si="9"/>
        <v>0</v>
      </c>
      <c r="AJ78" s="59">
        <f t="shared" si="9"/>
        <v>0</v>
      </c>
      <c r="AK78" s="59">
        <f t="shared" si="9"/>
        <v>0</v>
      </c>
      <c r="AL78" s="59">
        <f t="shared" si="9"/>
        <v>0</v>
      </c>
      <c r="AM78" s="59">
        <f t="shared" si="9"/>
        <v>0</v>
      </c>
      <c r="AN78" s="59">
        <f t="shared" si="9"/>
        <v>0</v>
      </c>
      <c r="AO78" s="59">
        <f t="shared" si="9"/>
        <v>0</v>
      </c>
      <c r="AP78" s="59">
        <f t="shared" si="9"/>
        <v>0</v>
      </c>
      <c r="AQ78" s="59">
        <f t="shared" si="9"/>
        <v>0</v>
      </c>
      <c r="AR78" s="59">
        <f t="shared" si="9"/>
        <v>0</v>
      </c>
      <c r="AS78" s="59">
        <f t="shared" si="9"/>
        <v>0</v>
      </c>
      <c r="AT78" s="59">
        <f t="shared" si="9"/>
        <v>0</v>
      </c>
      <c r="AU78" s="59">
        <f t="shared" si="9"/>
        <v>0</v>
      </c>
      <c r="AV78" s="59">
        <f t="shared" si="9"/>
        <v>0</v>
      </c>
      <c r="AW78" s="59">
        <f t="shared" si="9"/>
        <v>0</v>
      </c>
      <c r="AX78" s="59">
        <f t="shared" si="9"/>
        <v>0</v>
      </c>
      <c r="AY78" s="59">
        <f t="shared" si="9"/>
        <v>0</v>
      </c>
      <c r="AZ78" s="59">
        <f t="shared" si="9"/>
        <v>0</v>
      </c>
      <c r="BA78" s="59">
        <f t="shared" si="9"/>
        <v>0</v>
      </c>
      <c r="BB78" s="59">
        <f t="shared" si="9"/>
        <v>0</v>
      </c>
      <c r="BC78" s="59">
        <f t="shared" si="9"/>
        <v>0</v>
      </c>
      <c r="BD78" s="59">
        <f t="shared" si="9"/>
        <v>0</v>
      </c>
      <c r="BE78" s="59">
        <f t="shared" si="9"/>
        <v>0</v>
      </c>
      <c r="BF78" s="59">
        <f t="shared" si="9"/>
        <v>0</v>
      </c>
      <c r="BG78" s="59">
        <f t="shared" si="9"/>
        <v>0</v>
      </c>
      <c r="BH78" s="59">
        <f t="shared" si="9"/>
        <v>0</v>
      </c>
      <c r="BI78" s="59">
        <f t="shared" si="9"/>
        <v>0</v>
      </c>
      <c r="BJ78" s="59">
        <f t="shared" si="9"/>
        <v>0</v>
      </c>
      <c r="BK78" s="59">
        <f t="shared" si="9"/>
        <v>0</v>
      </c>
      <c r="BL78" s="59">
        <f t="shared" si="9"/>
        <v>0</v>
      </c>
      <c r="BM78" s="59">
        <f t="shared" si="9"/>
        <v>0</v>
      </c>
      <c r="BN78" s="59">
        <f t="shared" si="9"/>
        <v>0</v>
      </c>
      <c r="BO78" s="59">
        <f t="shared" si="9"/>
        <v>0</v>
      </c>
      <c r="BP78" s="59">
        <f t="shared" si="9"/>
        <v>0</v>
      </c>
      <c r="BQ78" s="59">
        <f t="shared" si="9"/>
        <v>0</v>
      </c>
      <c r="BR78" s="59">
        <f t="shared" si="9"/>
        <v>0</v>
      </c>
      <c r="BS78" s="59">
        <f t="shared" si="9"/>
        <v>0</v>
      </c>
      <c r="BT78" s="59">
        <f t="shared" si="7"/>
        <v>0</v>
      </c>
      <c r="BU78" s="59">
        <f t="shared" si="7"/>
        <v>0</v>
      </c>
      <c r="BV78" s="59">
        <f t="shared" si="7"/>
        <v>0</v>
      </c>
      <c r="BW78" s="59">
        <f t="shared" si="7"/>
        <v>0</v>
      </c>
      <c r="BX78" s="59">
        <f t="shared" si="7"/>
        <v>0</v>
      </c>
      <c r="BY78" s="59">
        <f t="shared" si="7"/>
        <v>0</v>
      </c>
      <c r="BZ78" s="59">
        <f t="shared" si="7"/>
        <v>0</v>
      </c>
      <c r="CA78" s="59">
        <f t="shared" si="7"/>
        <v>0</v>
      </c>
      <c r="CB78" s="59">
        <f t="shared" si="7"/>
        <v>0</v>
      </c>
      <c r="CC78" s="59">
        <f t="shared" si="7"/>
        <v>0</v>
      </c>
      <c r="CD78" s="59">
        <f t="shared" si="7"/>
        <v>0</v>
      </c>
      <c r="CE78" s="59">
        <f t="shared" si="7"/>
        <v>0</v>
      </c>
      <c r="CF78" s="59">
        <f t="shared" si="7"/>
        <v>0</v>
      </c>
      <c r="CG78" s="59">
        <f t="shared" si="7"/>
        <v>0</v>
      </c>
      <c r="CH78" s="59">
        <f t="shared" si="7"/>
        <v>0</v>
      </c>
      <c r="CI78" s="59">
        <f t="shared" si="7"/>
        <v>0</v>
      </c>
      <c r="CJ78" s="59">
        <f t="shared" si="7"/>
        <v>0</v>
      </c>
      <c r="CK78" s="59">
        <f t="shared" si="7"/>
        <v>0</v>
      </c>
      <c r="CL78" s="59">
        <f t="shared" si="7"/>
        <v>0</v>
      </c>
      <c r="CM78" s="59">
        <f t="shared" si="7"/>
        <v>0</v>
      </c>
      <c r="CN78" s="59">
        <f t="shared" si="7"/>
        <v>0</v>
      </c>
      <c r="CO78" s="59">
        <f t="shared" si="7"/>
        <v>0</v>
      </c>
      <c r="CP78" s="59">
        <f t="shared" si="7"/>
        <v>0</v>
      </c>
      <c r="CQ78" s="59">
        <f t="shared" si="7"/>
        <v>0</v>
      </c>
      <c r="CR78" s="59">
        <f t="shared" si="7"/>
        <v>0</v>
      </c>
      <c r="CS78" s="59">
        <f t="shared" si="7"/>
        <v>0</v>
      </c>
      <c r="CT78" s="59">
        <f t="shared" si="7"/>
        <v>0</v>
      </c>
      <c r="CU78" s="59">
        <f t="shared" si="7"/>
        <v>0</v>
      </c>
      <c r="CV78" s="59">
        <f t="shared" si="7"/>
        <v>0</v>
      </c>
      <c r="CW78" s="59">
        <f t="shared" si="7"/>
        <v>0</v>
      </c>
      <c r="CX78" s="59">
        <f t="shared" si="7"/>
        <v>0</v>
      </c>
      <c r="CY78" s="59">
        <f t="shared" ref="CY78:DW88" si="10">+$E78*CY46</f>
        <v>0</v>
      </c>
      <c r="CZ78" s="59">
        <f t="shared" si="10"/>
        <v>0</v>
      </c>
      <c r="DA78" s="59">
        <f t="shared" si="10"/>
        <v>0</v>
      </c>
      <c r="DB78" s="59">
        <f t="shared" si="10"/>
        <v>0</v>
      </c>
      <c r="DC78" s="59">
        <f t="shared" si="10"/>
        <v>0</v>
      </c>
      <c r="DD78" s="59">
        <f t="shared" si="10"/>
        <v>0</v>
      </c>
      <c r="DE78" s="59">
        <f t="shared" si="10"/>
        <v>0</v>
      </c>
      <c r="DF78" s="59">
        <f t="shared" si="10"/>
        <v>0</v>
      </c>
      <c r="DG78" s="59">
        <f t="shared" si="10"/>
        <v>0</v>
      </c>
      <c r="DH78" s="59">
        <f t="shared" si="10"/>
        <v>0</v>
      </c>
      <c r="DI78" s="59">
        <f t="shared" si="10"/>
        <v>0</v>
      </c>
      <c r="DJ78" s="59">
        <f t="shared" si="10"/>
        <v>0</v>
      </c>
      <c r="DK78" s="59">
        <f t="shared" si="10"/>
        <v>0</v>
      </c>
      <c r="DL78" s="59">
        <f t="shared" si="10"/>
        <v>0</v>
      </c>
      <c r="DM78" s="59">
        <f t="shared" si="10"/>
        <v>0</v>
      </c>
      <c r="DN78" s="59">
        <f t="shared" si="10"/>
        <v>0</v>
      </c>
      <c r="DO78" s="59">
        <f t="shared" si="10"/>
        <v>0</v>
      </c>
      <c r="DP78" s="59">
        <f t="shared" si="10"/>
        <v>0</v>
      </c>
      <c r="DQ78" s="59">
        <f t="shared" si="10"/>
        <v>0</v>
      </c>
      <c r="DR78" s="59">
        <f t="shared" si="10"/>
        <v>0</v>
      </c>
      <c r="DS78" s="59">
        <f t="shared" si="10"/>
        <v>0</v>
      </c>
      <c r="DT78" s="59">
        <f t="shared" si="10"/>
        <v>0</v>
      </c>
      <c r="DU78" s="59">
        <f t="shared" si="10"/>
        <v>0</v>
      </c>
      <c r="DV78" s="59">
        <f t="shared" si="10"/>
        <v>0</v>
      </c>
      <c r="DW78" s="59">
        <f t="shared" si="10"/>
        <v>0</v>
      </c>
    </row>
    <row r="79" spans="3:127" ht="16.5" thickTop="1" thickBot="1" x14ac:dyDescent="0.3">
      <c r="C79" s="119">
        <f t="shared" si="4"/>
        <v>0</v>
      </c>
      <c r="E79" s="57">
        <f t="shared" si="5"/>
        <v>0</v>
      </c>
      <c r="H79" s="59">
        <f t="shared" si="9"/>
        <v>0</v>
      </c>
      <c r="I79" s="59">
        <f t="shared" si="9"/>
        <v>0</v>
      </c>
      <c r="J79" s="59">
        <f t="shared" si="9"/>
        <v>0</v>
      </c>
      <c r="K79" s="59">
        <f t="shared" si="9"/>
        <v>0</v>
      </c>
      <c r="L79" s="59">
        <f t="shared" si="9"/>
        <v>0</v>
      </c>
      <c r="M79" s="59">
        <f t="shared" si="9"/>
        <v>0</v>
      </c>
      <c r="N79" s="59">
        <f t="shared" si="9"/>
        <v>0</v>
      </c>
      <c r="O79" s="59">
        <f t="shared" si="9"/>
        <v>0</v>
      </c>
      <c r="P79" s="59">
        <f t="shared" si="9"/>
        <v>0</v>
      </c>
      <c r="Q79" s="59">
        <f t="shared" si="9"/>
        <v>0</v>
      </c>
      <c r="R79" s="59">
        <f t="shared" si="9"/>
        <v>0</v>
      </c>
      <c r="S79" s="59">
        <f t="shared" si="9"/>
        <v>0</v>
      </c>
      <c r="T79" s="59">
        <f t="shared" si="9"/>
        <v>0</v>
      </c>
      <c r="U79" s="59">
        <f t="shared" si="9"/>
        <v>0</v>
      </c>
      <c r="V79" s="59">
        <f t="shared" si="9"/>
        <v>0</v>
      </c>
      <c r="W79" s="59">
        <f t="shared" si="9"/>
        <v>0</v>
      </c>
      <c r="X79" s="59">
        <f t="shared" si="9"/>
        <v>0</v>
      </c>
      <c r="Y79" s="59">
        <f t="shared" si="9"/>
        <v>0</v>
      </c>
      <c r="Z79" s="59">
        <f t="shared" si="9"/>
        <v>0</v>
      </c>
      <c r="AA79" s="59">
        <f t="shared" si="9"/>
        <v>0</v>
      </c>
      <c r="AB79" s="59">
        <f t="shared" si="9"/>
        <v>0</v>
      </c>
      <c r="AC79" s="59">
        <f t="shared" si="9"/>
        <v>0</v>
      </c>
      <c r="AD79" s="59">
        <f t="shared" si="9"/>
        <v>0</v>
      </c>
      <c r="AE79" s="59">
        <f t="shared" si="9"/>
        <v>0</v>
      </c>
      <c r="AF79" s="59">
        <f t="shared" si="9"/>
        <v>0</v>
      </c>
      <c r="AG79" s="59">
        <f t="shared" si="9"/>
        <v>0</v>
      </c>
      <c r="AH79" s="59">
        <f t="shared" si="9"/>
        <v>0</v>
      </c>
      <c r="AI79" s="59">
        <f t="shared" si="9"/>
        <v>0</v>
      </c>
      <c r="AJ79" s="59">
        <f t="shared" si="9"/>
        <v>0</v>
      </c>
      <c r="AK79" s="59">
        <f t="shared" si="9"/>
        <v>0</v>
      </c>
      <c r="AL79" s="59">
        <f t="shared" si="9"/>
        <v>0</v>
      </c>
      <c r="AM79" s="59">
        <f t="shared" si="9"/>
        <v>0</v>
      </c>
      <c r="AN79" s="59">
        <f t="shared" si="9"/>
        <v>0</v>
      </c>
      <c r="AO79" s="59">
        <f t="shared" si="9"/>
        <v>0</v>
      </c>
      <c r="AP79" s="59">
        <f t="shared" si="9"/>
        <v>0</v>
      </c>
      <c r="AQ79" s="59">
        <f t="shared" si="9"/>
        <v>0</v>
      </c>
      <c r="AR79" s="59">
        <f t="shared" si="9"/>
        <v>0</v>
      </c>
      <c r="AS79" s="59">
        <f t="shared" si="9"/>
        <v>0</v>
      </c>
      <c r="AT79" s="59">
        <f t="shared" si="9"/>
        <v>0</v>
      </c>
      <c r="AU79" s="59">
        <f t="shared" si="9"/>
        <v>0</v>
      </c>
      <c r="AV79" s="59">
        <f t="shared" si="9"/>
        <v>0</v>
      </c>
      <c r="AW79" s="59">
        <f t="shared" si="9"/>
        <v>0</v>
      </c>
      <c r="AX79" s="59">
        <f t="shared" si="9"/>
        <v>0</v>
      </c>
      <c r="AY79" s="59">
        <f t="shared" si="9"/>
        <v>0</v>
      </c>
      <c r="AZ79" s="59">
        <f t="shared" si="9"/>
        <v>0</v>
      </c>
      <c r="BA79" s="59">
        <f t="shared" si="9"/>
        <v>0</v>
      </c>
      <c r="BB79" s="59">
        <f t="shared" si="9"/>
        <v>0</v>
      </c>
      <c r="BC79" s="59">
        <f t="shared" si="9"/>
        <v>0</v>
      </c>
      <c r="BD79" s="59">
        <f t="shared" si="9"/>
        <v>0</v>
      </c>
      <c r="BE79" s="59">
        <f t="shared" si="9"/>
        <v>0</v>
      </c>
      <c r="BF79" s="59">
        <f t="shared" si="9"/>
        <v>0</v>
      </c>
      <c r="BG79" s="59">
        <f t="shared" si="9"/>
        <v>0</v>
      </c>
      <c r="BH79" s="59">
        <f t="shared" si="9"/>
        <v>0</v>
      </c>
      <c r="BI79" s="59">
        <f t="shared" si="9"/>
        <v>0</v>
      </c>
      <c r="BJ79" s="59">
        <f t="shared" si="9"/>
        <v>0</v>
      </c>
      <c r="BK79" s="59">
        <f t="shared" si="9"/>
        <v>0</v>
      </c>
      <c r="BL79" s="59">
        <f t="shared" si="9"/>
        <v>0</v>
      </c>
      <c r="BM79" s="59">
        <f t="shared" si="9"/>
        <v>0</v>
      </c>
      <c r="BN79" s="59">
        <f t="shared" si="9"/>
        <v>0</v>
      </c>
      <c r="BO79" s="59">
        <f t="shared" si="9"/>
        <v>0</v>
      </c>
      <c r="BP79" s="59">
        <f t="shared" si="9"/>
        <v>0</v>
      </c>
      <c r="BQ79" s="59">
        <f t="shared" si="9"/>
        <v>0</v>
      </c>
      <c r="BR79" s="59">
        <f t="shared" si="9"/>
        <v>0</v>
      </c>
      <c r="BS79" s="59">
        <f t="shared" si="9"/>
        <v>0</v>
      </c>
      <c r="BT79" s="59">
        <f t="shared" ref="BT79:CY86" si="11">+$E79*BT47</f>
        <v>0</v>
      </c>
      <c r="BU79" s="59">
        <f t="shared" si="11"/>
        <v>0</v>
      </c>
      <c r="BV79" s="59">
        <f t="shared" si="11"/>
        <v>0</v>
      </c>
      <c r="BW79" s="59">
        <f t="shared" si="11"/>
        <v>0</v>
      </c>
      <c r="BX79" s="59">
        <f t="shared" si="11"/>
        <v>0</v>
      </c>
      <c r="BY79" s="59">
        <f t="shared" si="11"/>
        <v>0</v>
      </c>
      <c r="BZ79" s="59">
        <f t="shared" si="11"/>
        <v>0</v>
      </c>
      <c r="CA79" s="59">
        <f t="shared" si="11"/>
        <v>0</v>
      </c>
      <c r="CB79" s="59">
        <f t="shared" si="11"/>
        <v>0</v>
      </c>
      <c r="CC79" s="59">
        <f t="shared" si="11"/>
        <v>0</v>
      </c>
      <c r="CD79" s="59">
        <f t="shared" si="11"/>
        <v>0</v>
      </c>
      <c r="CE79" s="59">
        <f t="shared" si="11"/>
        <v>0</v>
      </c>
      <c r="CF79" s="59">
        <f t="shared" si="11"/>
        <v>0</v>
      </c>
      <c r="CG79" s="59">
        <f t="shared" si="11"/>
        <v>0</v>
      </c>
      <c r="CH79" s="59">
        <f t="shared" si="11"/>
        <v>0</v>
      </c>
      <c r="CI79" s="59">
        <f t="shared" si="11"/>
        <v>0</v>
      </c>
      <c r="CJ79" s="59">
        <f t="shared" si="11"/>
        <v>0</v>
      </c>
      <c r="CK79" s="59">
        <f t="shared" si="11"/>
        <v>0</v>
      </c>
      <c r="CL79" s="59">
        <f t="shared" si="11"/>
        <v>0</v>
      </c>
      <c r="CM79" s="59">
        <f t="shared" si="11"/>
        <v>0</v>
      </c>
      <c r="CN79" s="59">
        <f t="shared" si="11"/>
        <v>0</v>
      </c>
      <c r="CO79" s="59">
        <f t="shared" si="11"/>
        <v>0</v>
      </c>
      <c r="CP79" s="59">
        <f t="shared" si="11"/>
        <v>0</v>
      </c>
      <c r="CQ79" s="59">
        <f t="shared" si="11"/>
        <v>0</v>
      </c>
      <c r="CR79" s="59">
        <f t="shared" si="11"/>
        <v>0</v>
      </c>
      <c r="CS79" s="59">
        <f t="shared" si="11"/>
        <v>0</v>
      </c>
      <c r="CT79" s="59">
        <f t="shared" si="11"/>
        <v>0</v>
      </c>
      <c r="CU79" s="59">
        <f t="shared" si="11"/>
        <v>0</v>
      </c>
      <c r="CV79" s="59">
        <f t="shared" si="11"/>
        <v>0</v>
      </c>
      <c r="CW79" s="59">
        <f t="shared" si="11"/>
        <v>0</v>
      </c>
      <c r="CX79" s="59">
        <f t="shared" si="11"/>
        <v>0</v>
      </c>
      <c r="CY79" s="59">
        <f t="shared" si="11"/>
        <v>0</v>
      </c>
      <c r="CZ79" s="59">
        <f t="shared" si="10"/>
        <v>0</v>
      </c>
      <c r="DA79" s="59">
        <f t="shared" si="10"/>
        <v>0</v>
      </c>
      <c r="DB79" s="59">
        <f t="shared" si="10"/>
        <v>0</v>
      </c>
      <c r="DC79" s="59">
        <f t="shared" si="10"/>
        <v>0</v>
      </c>
      <c r="DD79" s="59">
        <f t="shared" si="10"/>
        <v>0</v>
      </c>
      <c r="DE79" s="59">
        <f t="shared" si="10"/>
        <v>0</v>
      </c>
      <c r="DF79" s="59">
        <f t="shared" si="10"/>
        <v>0</v>
      </c>
      <c r="DG79" s="59">
        <f t="shared" si="10"/>
        <v>0</v>
      </c>
      <c r="DH79" s="59">
        <f t="shared" si="10"/>
        <v>0</v>
      </c>
      <c r="DI79" s="59">
        <f t="shared" si="10"/>
        <v>0</v>
      </c>
      <c r="DJ79" s="59">
        <f t="shared" si="10"/>
        <v>0</v>
      </c>
      <c r="DK79" s="59">
        <f t="shared" si="10"/>
        <v>0</v>
      </c>
      <c r="DL79" s="59">
        <f t="shared" si="10"/>
        <v>0</v>
      </c>
      <c r="DM79" s="59">
        <f t="shared" si="10"/>
        <v>0</v>
      </c>
      <c r="DN79" s="59">
        <f t="shared" si="10"/>
        <v>0</v>
      </c>
      <c r="DO79" s="59">
        <f t="shared" si="10"/>
        <v>0</v>
      </c>
      <c r="DP79" s="59">
        <f t="shared" si="10"/>
        <v>0</v>
      </c>
      <c r="DQ79" s="59">
        <f t="shared" si="10"/>
        <v>0</v>
      </c>
      <c r="DR79" s="59">
        <f t="shared" si="10"/>
        <v>0</v>
      </c>
      <c r="DS79" s="59">
        <f t="shared" si="10"/>
        <v>0</v>
      </c>
      <c r="DT79" s="59">
        <f t="shared" si="10"/>
        <v>0</v>
      </c>
      <c r="DU79" s="59">
        <f t="shared" si="10"/>
        <v>0</v>
      </c>
      <c r="DV79" s="59">
        <f t="shared" si="10"/>
        <v>0</v>
      </c>
      <c r="DW79" s="59">
        <f t="shared" si="10"/>
        <v>0</v>
      </c>
    </row>
    <row r="80" spans="3:127" ht="16.5" thickTop="1" thickBot="1" x14ac:dyDescent="0.3">
      <c r="C80" s="119">
        <f t="shared" si="4"/>
        <v>0</v>
      </c>
      <c r="E80" s="57">
        <f t="shared" si="5"/>
        <v>0</v>
      </c>
      <c r="H80" s="59">
        <f t="shared" si="9"/>
        <v>0</v>
      </c>
      <c r="I80" s="59">
        <f t="shared" si="9"/>
        <v>0</v>
      </c>
      <c r="J80" s="59">
        <f t="shared" si="9"/>
        <v>0</v>
      </c>
      <c r="K80" s="59">
        <f t="shared" si="9"/>
        <v>0</v>
      </c>
      <c r="L80" s="59">
        <f t="shared" si="9"/>
        <v>0</v>
      </c>
      <c r="M80" s="59">
        <f t="shared" si="9"/>
        <v>0</v>
      </c>
      <c r="N80" s="59">
        <f t="shared" si="9"/>
        <v>0</v>
      </c>
      <c r="O80" s="59">
        <f t="shared" si="9"/>
        <v>0</v>
      </c>
      <c r="P80" s="59">
        <f t="shared" si="9"/>
        <v>0</v>
      </c>
      <c r="Q80" s="59">
        <f t="shared" si="9"/>
        <v>0</v>
      </c>
      <c r="R80" s="59">
        <f t="shared" si="9"/>
        <v>0</v>
      </c>
      <c r="S80" s="59">
        <f t="shared" si="9"/>
        <v>0</v>
      </c>
      <c r="T80" s="59">
        <f t="shared" si="9"/>
        <v>0</v>
      </c>
      <c r="U80" s="59">
        <f t="shared" si="9"/>
        <v>0</v>
      </c>
      <c r="V80" s="59">
        <f t="shared" si="9"/>
        <v>0</v>
      </c>
      <c r="W80" s="59">
        <f t="shared" si="9"/>
        <v>0</v>
      </c>
      <c r="X80" s="59">
        <f t="shared" si="9"/>
        <v>0</v>
      </c>
      <c r="Y80" s="59">
        <f t="shared" si="9"/>
        <v>0</v>
      </c>
      <c r="Z80" s="59">
        <f t="shared" si="9"/>
        <v>0</v>
      </c>
      <c r="AA80" s="59">
        <f t="shared" si="9"/>
        <v>0</v>
      </c>
      <c r="AB80" s="59">
        <f t="shared" si="9"/>
        <v>0</v>
      </c>
      <c r="AC80" s="59">
        <f t="shared" si="9"/>
        <v>0</v>
      </c>
      <c r="AD80" s="59">
        <f t="shared" si="9"/>
        <v>0</v>
      </c>
      <c r="AE80" s="59">
        <f t="shared" si="9"/>
        <v>0</v>
      </c>
      <c r="AF80" s="59">
        <f t="shared" si="9"/>
        <v>0</v>
      </c>
      <c r="AG80" s="59">
        <f t="shared" si="9"/>
        <v>0</v>
      </c>
      <c r="AH80" s="59">
        <f t="shared" si="9"/>
        <v>0</v>
      </c>
      <c r="AI80" s="59">
        <f t="shared" si="9"/>
        <v>0</v>
      </c>
      <c r="AJ80" s="59">
        <f t="shared" si="9"/>
        <v>0</v>
      </c>
      <c r="AK80" s="59">
        <f t="shared" si="9"/>
        <v>0</v>
      </c>
      <c r="AL80" s="59">
        <f t="shared" si="9"/>
        <v>0</v>
      </c>
      <c r="AM80" s="59">
        <f t="shared" si="9"/>
        <v>0</v>
      </c>
      <c r="AN80" s="59">
        <f t="shared" si="9"/>
        <v>0</v>
      </c>
      <c r="AO80" s="59">
        <f t="shared" si="9"/>
        <v>0</v>
      </c>
      <c r="AP80" s="59">
        <f t="shared" si="9"/>
        <v>0</v>
      </c>
      <c r="AQ80" s="59">
        <f t="shared" si="9"/>
        <v>0</v>
      </c>
      <c r="AR80" s="59">
        <f t="shared" si="9"/>
        <v>0</v>
      </c>
      <c r="AS80" s="59">
        <f t="shared" si="9"/>
        <v>0</v>
      </c>
      <c r="AT80" s="59">
        <f t="shared" si="9"/>
        <v>0</v>
      </c>
      <c r="AU80" s="59">
        <f t="shared" si="9"/>
        <v>0</v>
      </c>
      <c r="AV80" s="59">
        <f t="shared" si="9"/>
        <v>0</v>
      </c>
      <c r="AW80" s="59">
        <f t="shared" si="9"/>
        <v>0</v>
      </c>
      <c r="AX80" s="59">
        <f t="shared" si="9"/>
        <v>0</v>
      </c>
      <c r="AY80" s="59">
        <f t="shared" si="9"/>
        <v>0</v>
      </c>
      <c r="AZ80" s="59">
        <f t="shared" si="9"/>
        <v>0</v>
      </c>
      <c r="BA80" s="59">
        <f t="shared" si="9"/>
        <v>0</v>
      </c>
      <c r="BB80" s="59">
        <f t="shared" si="9"/>
        <v>0</v>
      </c>
      <c r="BC80" s="59">
        <f t="shared" si="9"/>
        <v>0</v>
      </c>
      <c r="BD80" s="59">
        <f t="shared" si="9"/>
        <v>0</v>
      </c>
      <c r="BE80" s="59">
        <f t="shared" si="9"/>
        <v>0</v>
      </c>
      <c r="BF80" s="59">
        <f t="shared" si="9"/>
        <v>0</v>
      </c>
      <c r="BG80" s="59">
        <f t="shared" si="9"/>
        <v>0</v>
      </c>
      <c r="BH80" s="59">
        <f t="shared" si="9"/>
        <v>0</v>
      </c>
      <c r="BI80" s="59">
        <f t="shared" si="9"/>
        <v>0</v>
      </c>
      <c r="BJ80" s="59">
        <f t="shared" si="9"/>
        <v>0</v>
      </c>
      <c r="BK80" s="59">
        <f t="shared" si="9"/>
        <v>0</v>
      </c>
      <c r="BL80" s="59">
        <f t="shared" si="9"/>
        <v>0</v>
      </c>
      <c r="BM80" s="59">
        <f t="shared" si="9"/>
        <v>0</v>
      </c>
      <c r="BN80" s="59">
        <f t="shared" si="9"/>
        <v>0</v>
      </c>
      <c r="BO80" s="59">
        <f t="shared" si="9"/>
        <v>0</v>
      </c>
      <c r="BP80" s="59">
        <f t="shared" si="9"/>
        <v>0</v>
      </c>
      <c r="BQ80" s="59">
        <f t="shared" si="9"/>
        <v>0</v>
      </c>
      <c r="BR80" s="59">
        <f t="shared" si="9"/>
        <v>0</v>
      </c>
      <c r="BS80" s="59">
        <f t="shared" si="9"/>
        <v>0</v>
      </c>
      <c r="BT80" s="59">
        <f t="shared" si="11"/>
        <v>0</v>
      </c>
      <c r="BU80" s="59">
        <f t="shared" si="11"/>
        <v>0</v>
      </c>
      <c r="BV80" s="59">
        <f t="shared" si="11"/>
        <v>0</v>
      </c>
      <c r="BW80" s="59">
        <f t="shared" si="11"/>
        <v>0</v>
      </c>
      <c r="BX80" s="59">
        <f t="shared" si="11"/>
        <v>0</v>
      </c>
      <c r="BY80" s="59">
        <f t="shared" si="11"/>
        <v>0</v>
      </c>
      <c r="BZ80" s="59">
        <f t="shared" si="11"/>
        <v>0</v>
      </c>
      <c r="CA80" s="59">
        <f t="shared" si="11"/>
        <v>0</v>
      </c>
      <c r="CB80" s="59">
        <f t="shared" si="11"/>
        <v>0</v>
      </c>
      <c r="CC80" s="59">
        <f t="shared" si="11"/>
        <v>0</v>
      </c>
      <c r="CD80" s="59">
        <f t="shared" si="11"/>
        <v>0</v>
      </c>
      <c r="CE80" s="59">
        <f t="shared" si="11"/>
        <v>0</v>
      </c>
      <c r="CF80" s="59">
        <f t="shared" si="11"/>
        <v>0</v>
      </c>
      <c r="CG80" s="59">
        <f t="shared" si="11"/>
        <v>0</v>
      </c>
      <c r="CH80" s="59">
        <f t="shared" si="11"/>
        <v>0</v>
      </c>
      <c r="CI80" s="59">
        <f t="shared" si="11"/>
        <v>0</v>
      </c>
      <c r="CJ80" s="59">
        <f t="shared" si="11"/>
        <v>0</v>
      </c>
      <c r="CK80" s="59">
        <f t="shared" si="11"/>
        <v>0</v>
      </c>
      <c r="CL80" s="59">
        <f t="shared" si="11"/>
        <v>0</v>
      </c>
      <c r="CM80" s="59">
        <f t="shared" si="11"/>
        <v>0</v>
      </c>
      <c r="CN80" s="59">
        <f t="shared" si="11"/>
        <v>0</v>
      </c>
      <c r="CO80" s="59">
        <f t="shared" si="11"/>
        <v>0</v>
      </c>
      <c r="CP80" s="59">
        <f t="shared" si="11"/>
        <v>0</v>
      </c>
      <c r="CQ80" s="59">
        <f t="shared" si="11"/>
        <v>0</v>
      </c>
      <c r="CR80" s="59">
        <f t="shared" si="11"/>
        <v>0</v>
      </c>
      <c r="CS80" s="59">
        <f t="shared" si="11"/>
        <v>0</v>
      </c>
      <c r="CT80" s="59">
        <f t="shared" si="11"/>
        <v>0</v>
      </c>
      <c r="CU80" s="59">
        <f t="shared" si="11"/>
        <v>0</v>
      </c>
      <c r="CV80" s="59">
        <f t="shared" si="11"/>
        <v>0</v>
      </c>
      <c r="CW80" s="59">
        <f t="shared" si="11"/>
        <v>0</v>
      </c>
      <c r="CX80" s="59">
        <f t="shared" si="11"/>
        <v>0</v>
      </c>
      <c r="CY80" s="59">
        <f t="shared" si="11"/>
        <v>0</v>
      </c>
      <c r="CZ80" s="59">
        <f t="shared" si="10"/>
        <v>0</v>
      </c>
      <c r="DA80" s="59">
        <f t="shared" si="10"/>
        <v>0</v>
      </c>
      <c r="DB80" s="59">
        <f t="shared" si="10"/>
        <v>0</v>
      </c>
      <c r="DC80" s="59">
        <f t="shared" si="10"/>
        <v>0</v>
      </c>
      <c r="DD80" s="59">
        <f t="shared" si="10"/>
        <v>0</v>
      </c>
      <c r="DE80" s="59">
        <f t="shared" si="10"/>
        <v>0</v>
      </c>
      <c r="DF80" s="59">
        <f t="shared" si="10"/>
        <v>0</v>
      </c>
      <c r="DG80" s="59">
        <f t="shared" si="10"/>
        <v>0</v>
      </c>
      <c r="DH80" s="59">
        <f t="shared" si="10"/>
        <v>0</v>
      </c>
      <c r="DI80" s="59">
        <f t="shared" si="10"/>
        <v>0</v>
      </c>
      <c r="DJ80" s="59">
        <f t="shared" si="10"/>
        <v>0</v>
      </c>
      <c r="DK80" s="59">
        <f t="shared" si="10"/>
        <v>0</v>
      </c>
      <c r="DL80" s="59">
        <f t="shared" si="10"/>
        <v>0</v>
      </c>
      <c r="DM80" s="59">
        <f t="shared" si="10"/>
        <v>0</v>
      </c>
      <c r="DN80" s="59">
        <f t="shared" si="10"/>
        <v>0</v>
      </c>
      <c r="DO80" s="59">
        <f t="shared" si="10"/>
        <v>0</v>
      </c>
      <c r="DP80" s="59">
        <f t="shared" si="10"/>
        <v>0</v>
      </c>
      <c r="DQ80" s="59">
        <f t="shared" si="10"/>
        <v>0</v>
      </c>
      <c r="DR80" s="59">
        <f t="shared" si="10"/>
        <v>0</v>
      </c>
      <c r="DS80" s="59">
        <f t="shared" si="10"/>
        <v>0</v>
      </c>
      <c r="DT80" s="59">
        <f t="shared" si="10"/>
        <v>0</v>
      </c>
      <c r="DU80" s="59">
        <f t="shared" si="10"/>
        <v>0</v>
      </c>
      <c r="DV80" s="59">
        <f t="shared" si="10"/>
        <v>0</v>
      </c>
      <c r="DW80" s="59">
        <f t="shared" si="10"/>
        <v>0</v>
      </c>
    </row>
    <row r="81" spans="3:127" ht="16.5" thickTop="1" thickBot="1" x14ac:dyDescent="0.3">
      <c r="C81" s="119">
        <f t="shared" si="4"/>
        <v>0</v>
      </c>
      <c r="E81" s="57">
        <f t="shared" si="5"/>
        <v>0</v>
      </c>
      <c r="H81" s="59">
        <f t="shared" si="9"/>
        <v>0</v>
      </c>
      <c r="I81" s="59">
        <f t="shared" si="9"/>
        <v>0</v>
      </c>
      <c r="J81" s="59">
        <f t="shared" si="9"/>
        <v>0</v>
      </c>
      <c r="K81" s="59">
        <f t="shared" si="9"/>
        <v>0</v>
      </c>
      <c r="L81" s="59">
        <f t="shared" si="9"/>
        <v>0</v>
      </c>
      <c r="M81" s="59">
        <f t="shared" si="9"/>
        <v>0</v>
      </c>
      <c r="N81" s="59">
        <f t="shared" si="9"/>
        <v>0</v>
      </c>
      <c r="O81" s="59">
        <f t="shared" si="9"/>
        <v>0</v>
      </c>
      <c r="P81" s="59">
        <f t="shared" si="9"/>
        <v>0</v>
      </c>
      <c r="Q81" s="59">
        <f t="shared" si="9"/>
        <v>0</v>
      </c>
      <c r="R81" s="59">
        <f t="shared" si="9"/>
        <v>0</v>
      </c>
      <c r="S81" s="59">
        <f t="shared" si="9"/>
        <v>0</v>
      </c>
      <c r="T81" s="59">
        <f t="shared" si="9"/>
        <v>0</v>
      </c>
      <c r="U81" s="59">
        <f t="shared" si="9"/>
        <v>0</v>
      </c>
      <c r="V81" s="59">
        <f t="shared" si="9"/>
        <v>0</v>
      </c>
      <c r="W81" s="59">
        <f t="shared" si="9"/>
        <v>0</v>
      </c>
      <c r="X81" s="59">
        <f t="shared" si="9"/>
        <v>0</v>
      </c>
      <c r="Y81" s="59">
        <f t="shared" si="9"/>
        <v>0</v>
      </c>
      <c r="Z81" s="59">
        <f t="shared" si="9"/>
        <v>0</v>
      </c>
      <c r="AA81" s="59">
        <f t="shared" si="9"/>
        <v>0</v>
      </c>
      <c r="AB81" s="59">
        <f t="shared" si="9"/>
        <v>0</v>
      </c>
      <c r="AC81" s="59">
        <f t="shared" si="9"/>
        <v>0</v>
      </c>
      <c r="AD81" s="59">
        <f t="shared" si="9"/>
        <v>0</v>
      </c>
      <c r="AE81" s="59">
        <f t="shared" si="9"/>
        <v>0</v>
      </c>
      <c r="AF81" s="59">
        <f t="shared" si="9"/>
        <v>0</v>
      </c>
      <c r="AG81" s="59">
        <f t="shared" si="9"/>
        <v>0</v>
      </c>
      <c r="AH81" s="59">
        <f t="shared" si="9"/>
        <v>0</v>
      </c>
      <c r="AI81" s="59">
        <f t="shared" si="9"/>
        <v>0</v>
      </c>
      <c r="AJ81" s="59">
        <f t="shared" si="9"/>
        <v>0</v>
      </c>
      <c r="AK81" s="59">
        <f t="shared" si="9"/>
        <v>0</v>
      </c>
      <c r="AL81" s="59">
        <f t="shared" si="9"/>
        <v>0</v>
      </c>
      <c r="AM81" s="59">
        <f t="shared" si="9"/>
        <v>0</v>
      </c>
      <c r="AN81" s="59">
        <f t="shared" si="9"/>
        <v>0</v>
      </c>
      <c r="AO81" s="59">
        <f t="shared" si="9"/>
        <v>0</v>
      </c>
      <c r="AP81" s="59">
        <f t="shared" si="9"/>
        <v>0</v>
      </c>
      <c r="AQ81" s="59">
        <f t="shared" si="9"/>
        <v>0</v>
      </c>
      <c r="AR81" s="59">
        <f t="shared" si="9"/>
        <v>0</v>
      </c>
      <c r="AS81" s="59">
        <f t="shared" si="9"/>
        <v>0</v>
      </c>
      <c r="AT81" s="59">
        <f t="shared" si="9"/>
        <v>0</v>
      </c>
      <c r="AU81" s="59">
        <f t="shared" si="9"/>
        <v>0</v>
      </c>
      <c r="AV81" s="59">
        <f t="shared" si="9"/>
        <v>0</v>
      </c>
      <c r="AW81" s="59">
        <f t="shared" si="9"/>
        <v>0</v>
      </c>
      <c r="AX81" s="59">
        <f t="shared" si="9"/>
        <v>0</v>
      </c>
      <c r="AY81" s="59">
        <f t="shared" si="9"/>
        <v>0</v>
      </c>
      <c r="AZ81" s="59">
        <f t="shared" si="9"/>
        <v>0</v>
      </c>
      <c r="BA81" s="59">
        <f t="shared" si="9"/>
        <v>0</v>
      </c>
      <c r="BB81" s="59">
        <f t="shared" si="9"/>
        <v>0</v>
      </c>
      <c r="BC81" s="59">
        <f t="shared" si="9"/>
        <v>0</v>
      </c>
      <c r="BD81" s="59">
        <f t="shared" si="9"/>
        <v>0</v>
      </c>
      <c r="BE81" s="59">
        <f t="shared" si="9"/>
        <v>0</v>
      </c>
      <c r="BF81" s="59">
        <f t="shared" si="9"/>
        <v>0</v>
      </c>
      <c r="BG81" s="59">
        <f t="shared" si="9"/>
        <v>0</v>
      </c>
      <c r="BH81" s="59">
        <f t="shared" si="9"/>
        <v>0</v>
      </c>
      <c r="BI81" s="59">
        <f t="shared" si="9"/>
        <v>0</v>
      </c>
      <c r="BJ81" s="59">
        <f t="shared" si="9"/>
        <v>0</v>
      </c>
      <c r="BK81" s="59">
        <f t="shared" si="9"/>
        <v>0</v>
      </c>
      <c r="BL81" s="59">
        <f t="shared" si="9"/>
        <v>0</v>
      </c>
      <c r="BM81" s="59">
        <f t="shared" si="9"/>
        <v>0</v>
      </c>
      <c r="BN81" s="59">
        <f t="shared" si="9"/>
        <v>0</v>
      </c>
      <c r="BO81" s="59">
        <f t="shared" si="9"/>
        <v>0</v>
      </c>
      <c r="BP81" s="59">
        <f t="shared" si="9"/>
        <v>0</v>
      </c>
      <c r="BQ81" s="59">
        <f t="shared" si="9"/>
        <v>0</v>
      </c>
      <c r="BR81" s="59">
        <f t="shared" si="9"/>
        <v>0</v>
      </c>
      <c r="BS81" s="59">
        <f t="shared" ref="BS81" si="12">+$E81*BS49</f>
        <v>0</v>
      </c>
      <c r="BT81" s="59">
        <f t="shared" si="11"/>
        <v>0</v>
      </c>
      <c r="BU81" s="59">
        <f t="shared" si="11"/>
        <v>0</v>
      </c>
      <c r="BV81" s="59">
        <f t="shared" si="11"/>
        <v>0</v>
      </c>
      <c r="BW81" s="59">
        <f t="shared" si="11"/>
        <v>0</v>
      </c>
      <c r="BX81" s="59">
        <f t="shared" si="11"/>
        <v>0</v>
      </c>
      <c r="BY81" s="59">
        <f t="shared" si="11"/>
        <v>0</v>
      </c>
      <c r="BZ81" s="59">
        <f t="shared" si="11"/>
        <v>0</v>
      </c>
      <c r="CA81" s="59">
        <f t="shared" si="11"/>
        <v>0</v>
      </c>
      <c r="CB81" s="59">
        <f t="shared" si="11"/>
        <v>0</v>
      </c>
      <c r="CC81" s="59">
        <f t="shared" si="11"/>
        <v>0</v>
      </c>
      <c r="CD81" s="59">
        <f t="shared" si="11"/>
        <v>0</v>
      </c>
      <c r="CE81" s="59">
        <f t="shared" si="11"/>
        <v>0</v>
      </c>
      <c r="CF81" s="59">
        <f t="shared" si="11"/>
        <v>0</v>
      </c>
      <c r="CG81" s="59">
        <f t="shared" si="11"/>
        <v>0</v>
      </c>
      <c r="CH81" s="59">
        <f t="shared" si="11"/>
        <v>0</v>
      </c>
      <c r="CI81" s="59">
        <f t="shared" si="11"/>
        <v>0</v>
      </c>
      <c r="CJ81" s="59">
        <f t="shared" si="11"/>
        <v>0</v>
      </c>
      <c r="CK81" s="59">
        <f t="shared" si="11"/>
        <v>0</v>
      </c>
      <c r="CL81" s="59">
        <f t="shared" si="11"/>
        <v>0</v>
      </c>
      <c r="CM81" s="59">
        <f t="shared" si="11"/>
        <v>0</v>
      </c>
      <c r="CN81" s="59">
        <f t="shared" si="11"/>
        <v>0</v>
      </c>
      <c r="CO81" s="59">
        <f t="shared" si="11"/>
        <v>0</v>
      </c>
      <c r="CP81" s="59">
        <f t="shared" si="11"/>
        <v>0</v>
      </c>
      <c r="CQ81" s="59">
        <f t="shared" si="11"/>
        <v>0</v>
      </c>
      <c r="CR81" s="59">
        <f t="shared" si="11"/>
        <v>0</v>
      </c>
      <c r="CS81" s="59">
        <f t="shared" si="11"/>
        <v>0</v>
      </c>
      <c r="CT81" s="59">
        <f t="shared" si="11"/>
        <v>0</v>
      </c>
      <c r="CU81" s="59">
        <f t="shared" si="11"/>
        <v>0</v>
      </c>
      <c r="CV81" s="59">
        <f t="shared" si="11"/>
        <v>0</v>
      </c>
      <c r="CW81" s="59">
        <f t="shared" si="11"/>
        <v>0</v>
      </c>
      <c r="CX81" s="59">
        <f t="shared" si="11"/>
        <v>0</v>
      </c>
      <c r="CY81" s="59">
        <f t="shared" si="11"/>
        <v>0</v>
      </c>
      <c r="CZ81" s="59">
        <f t="shared" si="10"/>
        <v>0</v>
      </c>
      <c r="DA81" s="59">
        <f t="shared" si="10"/>
        <v>0</v>
      </c>
      <c r="DB81" s="59">
        <f t="shared" si="10"/>
        <v>0</v>
      </c>
      <c r="DC81" s="59">
        <f t="shared" si="10"/>
        <v>0</v>
      </c>
      <c r="DD81" s="59">
        <f t="shared" si="10"/>
        <v>0</v>
      </c>
      <c r="DE81" s="59">
        <f t="shared" si="10"/>
        <v>0</v>
      </c>
      <c r="DF81" s="59">
        <f t="shared" si="10"/>
        <v>0</v>
      </c>
      <c r="DG81" s="59">
        <f t="shared" si="10"/>
        <v>0</v>
      </c>
      <c r="DH81" s="59">
        <f t="shared" si="10"/>
        <v>0</v>
      </c>
      <c r="DI81" s="59">
        <f t="shared" si="10"/>
        <v>0</v>
      </c>
      <c r="DJ81" s="59">
        <f t="shared" si="10"/>
        <v>0</v>
      </c>
      <c r="DK81" s="59">
        <f t="shared" si="10"/>
        <v>0</v>
      </c>
      <c r="DL81" s="59">
        <f t="shared" si="10"/>
        <v>0</v>
      </c>
      <c r="DM81" s="59">
        <f t="shared" si="10"/>
        <v>0</v>
      </c>
      <c r="DN81" s="59">
        <f t="shared" si="10"/>
        <v>0</v>
      </c>
      <c r="DO81" s="59">
        <f t="shared" si="10"/>
        <v>0</v>
      </c>
      <c r="DP81" s="59">
        <f t="shared" si="10"/>
        <v>0</v>
      </c>
      <c r="DQ81" s="59">
        <f t="shared" si="10"/>
        <v>0</v>
      </c>
      <c r="DR81" s="59">
        <f t="shared" si="10"/>
        <v>0</v>
      </c>
      <c r="DS81" s="59">
        <f t="shared" si="10"/>
        <v>0</v>
      </c>
      <c r="DT81" s="59">
        <f t="shared" si="10"/>
        <v>0</v>
      </c>
      <c r="DU81" s="59">
        <f t="shared" si="10"/>
        <v>0</v>
      </c>
      <c r="DV81" s="59">
        <f t="shared" si="10"/>
        <v>0</v>
      </c>
      <c r="DW81" s="59">
        <f t="shared" si="10"/>
        <v>0</v>
      </c>
    </row>
    <row r="82" spans="3:127" ht="16.5" thickTop="1" thickBot="1" x14ac:dyDescent="0.3">
      <c r="C82" s="119">
        <f t="shared" si="4"/>
        <v>0</v>
      </c>
      <c r="E82" s="57">
        <f t="shared" si="5"/>
        <v>0</v>
      </c>
      <c r="H82" s="59">
        <f t="shared" ref="H82:BS85" si="13">+$E82*H50</f>
        <v>0</v>
      </c>
      <c r="I82" s="59">
        <f t="shared" si="13"/>
        <v>0</v>
      </c>
      <c r="J82" s="59">
        <f t="shared" si="13"/>
        <v>0</v>
      </c>
      <c r="K82" s="59">
        <f t="shared" si="13"/>
        <v>0</v>
      </c>
      <c r="L82" s="59">
        <f t="shared" si="13"/>
        <v>0</v>
      </c>
      <c r="M82" s="59">
        <f t="shared" si="13"/>
        <v>0</v>
      </c>
      <c r="N82" s="59">
        <f t="shared" si="13"/>
        <v>0</v>
      </c>
      <c r="O82" s="59">
        <f t="shared" si="13"/>
        <v>0</v>
      </c>
      <c r="P82" s="59">
        <f t="shared" si="13"/>
        <v>0</v>
      </c>
      <c r="Q82" s="59">
        <f t="shared" si="13"/>
        <v>0</v>
      </c>
      <c r="R82" s="59">
        <f t="shared" si="13"/>
        <v>0</v>
      </c>
      <c r="S82" s="59">
        <f t="shared" si="13"/>
        <v>0</v>
      </c>
      <c r="T82" s="59">
        <f t="shared" si="13"/>
        <v>0</v>
      </c>
      <c r="U82" s="59">
        <f t="shared" si="13"/>
        <v>0</v>
      </c>
      <c r="V82" s="59">
        <f t="shared" si="13"/>
        <v>0</v>
      </c>
      <c r="W82" s="59">
        <f t="shared" si="13"/>
        <v>0</v>
      </c>
      <c r="X82" s="59">
        <f t="shared" si="13"/>
        <v>0</v>
      </c>
      <c r="Y82" s="59">
        <f t="shared" si="13"/>
        <v>0</v>
      </c>
      <c r="Z82" s="59">
        <f t="shared" si="13"/>
        <v>0</v>
      </c>
      <c r="AA82" s="59">
        <f t="shared" si="13"/>
        <v>0</v>
      </c>
      <c r="AB82" s="59">
        <f t="shared" si="13"/>
        <v>0</v>
      </c>
      <c r="AC82" s="59">
        <f t="shared" si="13"/>
        <v>0</v>
      </c>
      <c r="AD82" s="59">
        <f t="shared" si="13"/>
        <v>0</v>
      </c>
      <c r="AE82" s="59">
        <f t="shared" si="13"/>
        <v>0</v>
      </c>
      <c r="AF82" s="59">
        <f t="shared" si="13"/>
        <v>0</v>
      </c>
      <c r="AG82" s="59">
        <f t="shared" si="13"/>
        <v>0</v>
      </c>
      <c r="AH82" s="59">
        <f t="shared" si="13"/>
        <v>0</v>
      </c>
      <c r="AI82" s="59">
        <f t="shared" si="13"/>
        <v>0</v>
      </c>
      <c r="AJ82" s="59">
        <f t="shared" si="13"/>
        <v>0</v>
      </c>
      <c r="AK82" s="59">
        <f t="shared" si="13"/>
        <v>0</v>
      </c>
      <c r="AL82" s="59">
        <f t="shared" si="13"/>
        <v>0</v>
      </c>
      <c r="AM82" s="59">
        <f t="shared" si="13"/>
        <v>0</v>
      </c>
      <c r="AN82" s="59">
        <f t="shared" si="13"/>
        <v>0</v>
      </c>
      <c r="AO82" s="59">
        <f t="shared" si="13"/>
        <v>0</v>
      </c>
      <c r="AP82" s="59">
        <f t="shared" si="13"/>
        <v>0</v>
      </c>
      <c r="AQ82" s="59">
        <f t="shared" si="13"/>
        <v>0</v>
      </c>
      <c r="AR82" s="59">
        <f t="shared" si="13"/>
        <v>0</v>
      </c>
      <c r="AS82" s="59">
        <f t="shared" si="13"/>
        <v>0</v>
      </c>
      <c r="AT82" s="59">
        <f t="shared" si="13"/>
        <v>0</v>
      </c>
      <c r="AU82" s="59">
        <f t="shared" si="13"/>
        <v>0</v>
      </c>
      <c r="AV82" s="59">
        <f t="shared" si="13"/>
        <v>0</v>
      </c>
      <c r="AW82" s="59">
        <f t="shared" si="13"/>
        <v>0</v>
      </c>
      <c r="AX82" s="59">
        <f t="shared" si="13"/>
        <v>0</v>
      </c>
      <c r="AY82" s="59">
        <f t="shared" si="13"/>
        <v>0</v>
      </c>
      <c r="AZ82" s="59">
        <f t="shared" si="13"/>
        <v>0</v>
      </c>
      <c r="BA82" s="59">
        <f t="shared" si="13"/>
        <v>0</v>
      </c>
      <c r="BB82" s="59">
        <f t="shared" si="13"/>
        <v>0</v>
      </c>
      <c r="BC82" s="59">
        <f t="shared" si="13"/>
        <v>0</v>
      </c>
      <c r="BD82" s="59">
        <f t="shared" si="13"/>
        <v>0</v>
      </c>
      <c r="BE82" s="59">
        <f t="shared" si="13"/>
        <v>0</v>
      </c>
      <c r="BF82" s="59">
        <f t="shared" si="13"/>
        <v>0</v>
      </c>
      <c r="BG82" s="59">
        <f t="shared" si="13"/>
        <v>0</v>
      </c>
      <c r="BH82" s="59">
        <f t="shared" si="13"/>
        <v>0</v>
      </c>
      <c r="BI82" s="59">
        <f t="shared" si="13"/>
        <v>0</v>
      </c>
      <c r="BJ82" s="59">
        <f t="shared" si="13"/>
        <v>0</v>
      </c>
      <c r="BK82" s="59">
        <f t="shared" si="13"/>
        <v>0</v>
      </c>
      <c r="BL82" s="59">
        <f t="shared" si="13"/>
        <v>0</v>
      </c>
      <c r="BM82" s="59">
        <f t="shared" si="13"/>
        <v>0</v>
      </c>
      <c r="BN82" s="59">
        <f t="shared" si="13"/>
        <v>0</v>
      </c>
      <c r="BO82" s="59">
        <f t="shared" si="13"/>
        <v>0</v>
      </c>
      <c r="BP82" s="59">
        <f t="shared" si="13"/>
        <v>0</v>
      </c>
      <c r="BQ82" s="59">
        <f t="shared" si="13"/>
        <v>0</v>
      </c>
      <c r="BR82" s="59">
        <f t="shared" si="13"/>
        <v>0</v>
      </c>
      <c r="BS82" s="59">
        <f t="shared" si="13"/>
        <v>0</v>
      </c>
      <c r="BT82" s="59">
        <f t="shared" si="11"/>
        <v>0</v>
      </c>
      <c r="BU82" s="59">
        <f t="shared" si="11"/>
        <v>0</v>
      </c>
      <c r="BV82" s="59">
        <f t="shared" si="11"/>
        <v>0</v>
      </c>
      <c r="BW82" s="59">
        <f t="shared" si="11"/>
        <v>0</v>
      </c>
      <c r="BX82" s="59">
        <f t="shared" si="11"/>
        <v>0</v>
      </c>
      <c r="BY82" s="59">
        <f t="shared" si="11"/>
        <v>0</v>
      </c>
      <c r="BZ82" s="59">
        <f t="shared" si="11"/>
        <v>0</v>
      </c>
      <c r="CA82" s="59">
        <f t="shared" si="11"/>
        <v>0</v>
      </c>
      <c r="CB82" s="59">
        <f t="shared" si="11"/>
        <v>0</v>
      </c>
      <c r="CC82" s="59">
        <f t="shared" si="11"/>
        <v>0</v>
      </c>
      <c r="CD82" s="59">
        <f t="shared" si="11"/>
        <v>0</v>
      </c>
      <c r="CE82" s="59">
        <f t="shared" si="11"/>
        <v>0</v>
      </c>
      <c r="CF82" s="59">
        <f t="shared" si="11"/>
        <v>0</v>
      </c>
      <c r="CG82" s="59">
        <f t="shared" si="11"/>
        <v>0</v>
      </c>
      <c r="CH82" s="59">
        <f t="shared" si="11"/>
        <v>0</v>
      </c>
      <c r="CI82" s="59">
        <f t="shared" si="11"/>
        <v>0</v>
      </c>
      <c r="CJ82" s="59">
        <f t="shared" si="11"/>
        <v>0</v>
      </c>
      <c r="CK82" s="59">
        <f t="shared" si="11"/>
        <v>0</v>
      </c>
      <c r="CL82" s="59">
        <f t="shared" si="11"/>
        <v>0</v>
      </c>
      <c r="CM82" s="59">
        <f t="shared" si="11"/>
        <v>0</v>
      </c>
      <c r="CN82" s="59">
        <f t="shared" si="11"/>
        <v>0</v>
      </c>
      <c r="CO82" s="59">
        <f t="shared" si="11"/>
        <v>0</v>
      </c>
      <c r="CP82" s="59">
        <f t="shared" si="11"/>
        <v>0</v>
      </c>
      <c r="CQ82" s="59">
        <f t="shared" si="11"/>
        <v>0</v>
      </c>
      <c r="CR82" s="59">
        <f t="shared" si="11"/>
        <v>0</v>
      </c>
      <c r="CS82" s="59">
        <f t="shared" si="11"/>
        <v>0</v>
      </c>
      <c r="CT82" s="59">
        <f t="shared" si="11"/>
        <v>0</v>
      </c>
      <c r="CU82" s="59">
        <f t="shared" si="11"/>
        <v>0</v>
      </c>
      <c r="CV82" s="59">
        <f t="shared" si="11"/>
        <v>0</v>
      </c>
      <c r="CW82" s="59">
        <f t="shared" si="11"/>
        <v>0</v>
      </c>
      <c r="CX82" s="59">
        <f t="shared" si="11"/>
        <v>0</v>
      </c>
      <c r="CY82" s="59">
        <f t="shared" si="11"/>
        <v>0</v>
      </c>
      <c r="CZ82" s="59">
        <f t="shared" si="10"/>
        <v>0</v>
      </c>
      <c r="DA82" s="59">
        <f t="shared" si="10"/>
        <v>0</v>
      </c>
      <c r="DB82" s="59">
        <f t="shared" si="10"/>
        <v>0</v>
      </c>
      <c r="DC82" s="59">
        <f t="shared" si="10"/>
        <v>0</v>
      </c>
      <c r="DD82" s="59">
        <f t="shared" si="10"/>
        <v>0</v>
      </c>
      <c r="DE82" s="59">
        <f t="shared" si="10"/>
        <v>0</v>
      </c>
      <c r="DF82" s="59">
        <f t="shared" si="10"/>
        <v>0</v>
      </c>
      <c r="DG82" s="59">
        <f t="shared" si="10"/>
        <v>0</v>
      </c>
      <c r="DH82" s="59">
        <f t="shared" si="10"/>
        <v>0</v>
      </c>
      <c r="DI82" s="59">
        <f t="shared" si="10"/>
        <v>0</v>
      </c>
      <c r="DJ82" s="59">
        <f t="shared" si="10"/>
        <v>0</v>
      </c>
      <c r="DK82" s="59">
        <f t="shared" si="10"/>
        <v>0</v>
      </c>
      <c r="DL82" s="59">
        <f t="shared" si="10"/>
        <v>0</v>
      </c>
      <c r="DM82" s="59">
        <f t="shared" si="10"/>
        <v>0</v>
      </c>
      <c r="DN82" s="59">
        <f t="shared" si="10"/>
        <v>0</v>
      </c>
      <c r="DO82" s="59">
        <f t="shared" si="10"/>
        <v>0</v>
      </c>
      <c r="DP82" s="59">
        <f t="shared" si="10"/>
        <v>0</v>
      </c>
      <c r="DQ82" s="59">
        <f t="shared" si="10"/>
        <v>0</v>
      </c>
      <c r="DR82" s="59">
        <f t="shared" si="10"/>
        <v>0</v>
      </c>
      <c r="DS82" s="59">
        <f t="shared" si="10"/>
        <v>0</v>
      </c>
      <c r="DT82" s="59">
        <f t="shared" si="10"/>
        <v>0</v>
      </c>
      <c r="DU82" s="59">
        <f t="shared" si="10"/>
        <v>0</v>
      </c>
      <c r="DV82" s="59">
        <f t="shared" si="10"/>
        <v>0</v>
      </c>
      <c r="DW82" s="59">
        <f t="shared" si="10"/>
        <v>0</v>
      </c>
    </row>
    <row r="83" spans="3:127" ht="16.5" thickTop="1" thickBot="1" x14ac:dyDescent="0.3">
      <c r="C83" s="119">
        <f t="shared" si="4"/>
        <v>0</v>
      </c>
      <c r="E83" s="57">
        <f t="shared" si="5"/>
        <v>0</v>
      </c>
      <c r="H83" s="59">
        <f t="shared" si="13"/>
        <v>0</v>
      </c>
      <c r="I83" s="59">
        <f t="shared" si="13"/>
        <v>0</v>
      </c>
      <c r="J83" s="59">
        <f t="shared" si="13"/>
        <v>0</v>
      </c>
      <c r="K83" s="59">
        <f t="shared" si="13"/>
        <v>0</v>
      </c>
      <c r="L83" s="59">
        <f t="shared" si="13"/>
        <v>0</v>
      </c>
      <c r="M83" s="59">
        <f t="shared" si="13"/>
        <v>0</v>
      </c>
      <c r="N83" s="59">
        <f t="shared" si="13"/>
        <v>0</v>
      </c>
      <c r="O83" s="59">
        <f t="shared" si="13"/>
        <v>0</v>
      </c>
      <c r="P83" s="59">
        <f t="shared" si="13"/>
        <v>0</v>
      </c>
      <c r="Q83" s="59">
        <f t="shared" si="13"/>
        <v>0</v>
      </c>
      <c r="R83" s="59">
        <f t="shared" si="13"/>
        <v>0</v>
      </c>
      <c r="S83" s="59">
        <f t="shared" si="13"/>
        <v>0</v>
      </c>
      <c r="T83" s="59">
        <f t="shared" si="13"/>
        <v>0</v>
      </c>
      <c r="U83" s="59">
        <f t="shared" si="13"/>
        <v>0</v>
      </c>
      <c r="V83" s="59">
        <f t="shared" si="13"/>
        <v>0</v>
      </c>
      <c r="W83" s="59">
        <f t="shared" si="13"/>
        <v>0</v>
      </c>
      <c r="X83" s="59">
        <f t="shared" si="13"/>
        <v>0</v>
      </c>
      <c r="Y83" s="59">
        <f t="shared" si="13"/>
        <v>0</v>
      </c>
      <c r="Z83" s="59">
        <f t="shared" si="13"/>
        <v>0</v>
      </c>
      <c r="AA83" s="59">
        <f t="shared" si="13"/>
        <v>0</v>
      </c>
      <c r="AB83" s="59">
        <f t="shared" si="13"/>
        <v>0</v>
      </c>
      <c r="AC83" s="59">
        <f t="shared" si="13"/>
        <v>0</v>
      </c>
      <c r="AD83" s="59">
        <f t="shared" si="13"/>
        <v>0</v>
      </c>
      <c r="AE83" s="59">
        <f t="shared" si="13"/>
        <v>0</v>
      </c>
      <c r="AF83" s="59">
        <f t="shared" si="13"/>
        <v>0</v>
      </c>
      <c r="AG83" s="59">
        <f t="shared" si="13"/>
        <v>0</v>
      </c>
      <c r="AH83" s="59">
        <f t="shared" si="13"/>
        <v>0</v>
      </c>
      <c r="AI83" s="59">
        <f t="shared" si="13"/>
        <v>0</v>
      </c>
      <c r="AJ83" s="59">
        <f t="shared" si="13"/>
        <v>0</v>
      </c>
      <c r="AK83" s="59">
        <f t="shared" si="13"/>
        <v>0</v>
      </c>
      <c r="AL83" s="59">
        <f t="shared" si="13"/>
        <v>0</v>
      </c>
      <c r="AM83" s="59">
        <f t="shared" si="13"/>
        <v>0</v>
      </c>
      <c r="AN83" s="59">
        <f t="shared" si="13"/>
        <v>0</v>
      </c>
      <c r="AO83" s="59">
        <f t="shared" si="13"/>
        <v>0</v>
      </c>
      <c r="AP83" s="59">
        <f t="shared" si="13"/>
        <v>0</v>
      </c>
      <c r="AQ83" s="59">
        <f t="shared" si="13"/>
        <v>0</v>
      </c>
      <c r="AR83" s="59">
        <f t="shared" si="13"/>
        <v>0</v>
      </c>
      <c r="AS83" s="59">
        <f t="shared" si="13"/>
        <v>0</v>
      </c>
      <c r="AT83" s="59">
        <f t="shared" si="13"/>
        <v>0</v>
      </c>
      <c r="AU83" s="59">
        <f t="shared" si="13"/>
        <v>0</v>
      </c>
      <c r="AV83" s="59">
        <f t="shared" si="13"/>
        <v>0</v>
      </c>
      <c r="AW83" s="59">
        <f t="shared" si="13"/>
        <v>0</v>
      </c>
      <c r="AX83" s="59">
        <f t="shared" si="13"/>
        <v>0</v>
      </c>
      <c r="AY83" s="59">
        <f t="shared" si="13"/>
        <v>0</v>
      </c>
      <c r="AZ83" s="59">
        <f t="shared" si="13"/>
        <v>0</v>
      </c>
      <c r="BA83" s="59">
        <f t="shared" si="13"/>
        <v>0</v>
      </c>
      <c r="BB83" s="59">
        <f t="shared" si="13"/>
        <v>0</v>
      </c>
      <c r="BC83" s="59">
        <f t="shared" si="13"/>
        <v>0</v>
      </c>
      <c r="BD83" s="59">
        <f t="shared" si="13"/>
        <v>0</v>
      </c>
      <c r="BE83" s="59">
        <f t="shared" si="13"/>
        <v>0</v>
      </c>
      <c r="BF83" s="59">
        <f t="shared" si="13"/>
        <v>0</v>
      </c>
      <c r="BG83" s="59">
        <f t="shared" si="13"/>
        <v>0</v>
      </c>
      <c r="BH83" s="59">
        <f t="shared" si="13"/>
        <v>0</v>
      </c>
      <c r="BI83" s="59">
        <f t="shared" si="13"/>
        <v>0</v>
      </c>
      <c r="BJ83" s="59">
        <f t="shared" si="13"/>
        <v>0</v>
      </c>
      <c r="BK83" s="59">
        <f t="shared" si="13"/>
        <v>0</v>
      </c>
      <c r="BL83" s="59">
        <f t="shared" si="13"/>
        <v>0</v>
      </c>
      <c r="BM83" s="59">
        <f t="shared" si="13"/>
        <v>0</v>
      </c>
      <c r="BN83" s="59">
        <f t="shared" si="13"/>
        <v>0</v>
      </c>
      <c r="BO83" s="59">
        <f t="shared" si="13"/>
        <v>0</v>
      </c>
      <c r="BP83" s="59">
        <f t="shared" si="13"/>
        <v>0</v>
      </c>
      <c r="BQ83" s="59">
        <f t="shared" si="13"/>
        <v>0</v>
      </c>
      <c r="BR83" s="59">
        <f t="shared" si="13"/>
        <v>0</v>
      </c>
      <c r="BS83" s="59">
        <f t="shared" si="13"/>
        <v>0</v>
      </c>
      <c r="BT83" s="59">
        <f t="shared" si="11"/>
        <v>0</v>
      </c>
      <c r="BU83" s="59">
        <f t="shared" si="11"/>
        <v>0</v>
      </c>
      <c r="BV83" s="59">
        <f t="shared" si="11"/>
        <v>0</v>
      </c>
      <c r="BW83" s="59">
        <f t="shared" si="11"/>
        <v>0</v>
      </c>
      <c r="BX83" s="59">
        <f t="shared" si="11"/>
        <v>0</v>
      </c>
      <c r="BY83" s="59">
        <f t="shared" si="11"/>
        <v>0</v>
      </c>
      <c r="BZ83" s="59">
        <f t="shared" si="11"/>
        <v>0</v>
      </c>
      <c r="CA83" s="59">
        <f t="shared" si="11"/>
        <v>0</v>
      </c>
      <c r="CB83" s="59">
        <f t="shared" si="11"/>
        <v>0</v>
      </c>
      <c r="CC83" s="59">
        <f t="shared" si="11"/>
        <v>0</v>
      </c>
      <c r="CD83" s="59">
        <f t="shared" si="11"/>
        <v>0</v>
      </c>
      <c r="CE83" s="59">
        <f t="shared" si="11"/>
        <v>0</v>
      </c>
      <c r="CF83" s="59">
        <f t="shared" si="11"/>
        <v>0</v>
      </c>
      <c r="CG83" s="59">
        <f t="shared" si="11"/>
        <v>0</v>
      </c>
      <c r="CH83" s="59">
        <f t="shared" si="11"/>
        <v>0</v>
      </c>
      <c r="CI83" s="59">
        <f t="shared" si="11"/>
        <v>0</v>
      </c>
      <c r="CJ83" s="59">
        <f t="shared" si="11"/>
        <v>0</v>
      </c>
      <c r="CK83" s="59">
        <f t="shared" si="11"/>
        <v>0</v>
      </c>
      <c r="CL83" s="59">
        <f t="shared" si="11"/>
        <v>0</v>
      </c>
      <c r="CM83" s="59">
        <f t="shared" si="11"/>
        <v>0</v>
      </c>
      <c r="CN83" s="59">
        <f t="shared" si="11"/>
        <v>0</v>
      </c>
      <c r="CO83" s="59">
        <f t="shared" si="11"/>
        <v>0</v>
      </c>
      <c r="CP83" s="59">
        <f t="shared" si="11"/>
        <v>0</v>
      </c>
      <c r="CQ83" s="59">
        <f t="shared" si="11"/>
        <v>0</v>
      </c>
      <c r="CR83" s="59">
        <f t="shared" si="11"/>
        <v>0</v>
      </c>
      <c r="CS83" s="59">
        <f t="shared" si="11"/>
        <v>0</v>
      </c>
      <c r="CT83" s="59">
        <f t="shared" si="11"/>
        <v>0</v>
      </c>
      <c r="CU83" s="59">
        <f t="shared" si="11"/>
        <v>0</v>
      </c>
      <c r="CV83" s="59">
        <f t="shared" si="11"/>
        <v>0</v>
      </c>
      <c r="CW83" s="59">
        <f t="shared" si="11"/>
        <v>0</v>
      </c>
      <c r="CX83" s="59">
        <f t="shared" si="11"/>
        <v>0</v>
      </c>
      <c r="CY83" s="59">
        <f t="shared" si="11"/>
        <v>0</v>
      </c>
      <c r="CZ83" s="59">
        <f t="shared" si="10"/>
        <v>0</v>
      </c>
      <c r="DA83" s="59">
        <f t="shared" si="10"/>
        <v>0</v>
      </c>
      <c r="DB83" s="59">
        <f t="shared" si="10"/>
        <v>0</v>
      </c>
      <c r="DC83" s="59">
        <f t="shared" si="10"/>
        <v>0</v>
      </c>
      <c r="DD83" s="59">
        <f t="shared" si="10"/>
        <v>0</v>
      </c>
      <c r="DE83" s="59">
        <f t="shared" si="10"/>
        <v>0</v>
      </c>
      <c r="DF83" s="59">
        <f t="shared" si="10"/>
        <v>0</v>
      </c>
      <c r="DG83" s="59">
        <f t="shared" si="10"/>
        <v>0</v>
      </c>
      <c r="DH83" s="59">
        <f t="shared" si="10"/>
        <v>0</v>
      </c>
      <c r="DI83" s="59">
        <f t="shared" si="10"/>
        <v>0</v>
      </c>
      <c r="DJ83" s="59">
        <f t="shared" si="10"/>
        <v>0</v>
      </c>
      <c r="DK83" s="59">
        <f t="shared" si="10"/>
        <v>0</v>
      </c>
      <c r="DL83" s="59">
        <f t="shared" si="10"/>
        <v>0</v>
      </c>
      <c r="DM83" s="59">
        <f t="shared" si="10"/>
        <v>0</v>
      </c>
      <c r="DN83" s="59">
        <f t="shared" si="10"/>
        <v>0</v>
      </c>
      <c r="DO83" s="59">
        <f t="shared" si="10"/>
        <v>0</v>
      </c>
      <c r="DP83" s="59">
        <f t="shared" si="10"/>
        <v>0</v>
      </c>
      <c r="DQ83" s="59">
        <f t="shared" si="10"/>
        <v>0</v>
      </c>
      <c r="DR83" s="59">
        <f t="shared" si="10"/>
        <v>0</v>
      </c>
      <c r="DS83" s="59">
        <f t="shared" si="10"/>
        <v>0</v>
      </c>
      <c r="DT83" s="59">
        <f t="shared" si="10"/>
        <v>0</v>
      </c>
      <c r="DU83" s="59">
        <f t="shared" si="10"/>
        <v>0</v>
      </c>
      <c r="DV83" s="59">
        <f t="shared" si="10"/>
        <v>0</v>
      </c>
      <c r="DW83" s="59">
        <f t="shared" si="10"/>
        <v>0</v>
      </c>
    </row>
    <row r="84" spans="3:127" ht="16.5" thickTop="1" thickBot="1" x14ac:dyDescent="0.3">
      <c r="C84" s="119">
        <f t="shared" si="4"/>
        <v>0</v>
      </c>
      <c r="E84" s="57">
        <f t="shared" si="5"/>
        <v>0</v>
      </c>
      <c r="H84" s="59">
        <f t="shared" si="13"/>
        <v>0</v>
      </c>
      <c r="I84" s="59">
        <f t="shared" si="13"/>
        <v>0</v>
      </c>
      <c r="J84" s="59">
        <f t="shared" si="13"/>
        <v>0</v>
      </c>
      <c r="K84" s="59">
        <f t="shared" si="13"/>
        <v>0</v>
      </c>
      <c r="L84" s="59">
        <f t="shared" si="13"/>
        <v>0</v>
      </c>
      <c r="M84" s="59">
        <f t="shared" si="13"/>
        <v>0</v>
      </c>
      <c r="N84" s="59">
        <f t="shared" si="13"/>
        <v>0</v>
      </c>
      <c r="O84" s="59">
        <f t="shared" si="13"/>
        <v>0</v>
      </c>
      <c r="P84" s="59">
        <f t="shared" si="13"/>
        <v>0</v>
      </c>
      <c r="Q84" s="59">
        <f t="shared" si="13"/>
        <v>0</v>
      </c>
      <c r="R84" s="59">
        <f t="shared" si="13"/>
        <v>0</v>
      </c>
      <c r="S84" s="59">
        <f t="shared" si="13"/>
        <v>0</v>
      </c>
      <c r="T84" s="59">
        <f t="shared" si="13"/>
        <v>0</v>
      </c>
      <c r="U84" s="59">
        <f t="shared" si="13"/>
        <v>0</v>
      </c>
      <c r="V84" s="59">
        <f t="shared" si="13"/>
        <v>0</v>
      </c>
      <c r="W84" s="59">
        <f t="shared" si="13"/>
        <v>0</v>
      </c>
      <c r="X84" s="59">
        <f t="shared" si="13"/>
        <v>0</v>
      </c>
      <c r="Y84" s="59">
        <f t="shared" si="13"/>
        <v>0</v>
      </c>
      <c r="Z84" s="59">
        <f t="shared" si="13"/>
        <v>0</v>
      </c>
      <c r="AA84" s="59">
        <f t="shared" si="13"/>
        <v>0</v>
      </c>
      <c r="AB84" s="59">
        <f t="shared" si="13"/>
        <v>0</v>
      </c>
      <c r="AC84" s="59">
        <f t="shared" si="13"/>
        <v>0</v>
      </c>
      <c r="AD84" s="59">
        <f t="shared" si="13"/>
        <v>0</v>
      </c>
      <c r="AE84" s="59">
        <f t="shared" si="13"/>
        <v>0</v>
      </c>
      <c r="AF84" s="59">
        <f t="shared" si="13"/>
        <v>0</v>
      </c>
      <c r="AG84" s="59">
        <f t="shared" si="13"/>
        <v>0</v>
      </c>
      <c r="AH84" s="59">
        <f t="shared" si="13"/>
        <v>0</v>
      </c>
      <c r="AI84" s="59">
        <f t="shared" si="13"/>
        <v>0</v>
      </c>
      <c r="AJ84" s="59">
        <f t="shared" si="13"/>
        <v>0</v>
      </c>
      <c r="AK84" s="59">
        <f t="shared" si="13"/>
        <v>0</v>
      </c>
      <c r="AL84" s="59">
        <f t="shared" si="13"/>
        <v>0</v>
      </c>
      <c r="AM84" s="59">
        <f t="shared" si="13"/>
        <v>0</v>
      </c>
      <c r="AN84" s="59">
        <f t="shared" si="13"/>
        <v>0</v>
      </c>
      <c r="AO84" s="59">
        <f t="shared" si="13"/>
        <v>0</v>
      </c>
      <c r="AP84" s="59">
        <f t="shared" si="13"/>
        <v>0</v>
      </c>
      <c r="AQ84" s="59">
        <f t="shared" si="13"/>
        <v>0</v>
      </c>
      <c r="AR84" s="59">
        <f t="shared" si="13"/>
        <v>0</v>
      </c>
      <c r="AS84" s="59">
        <f t="shared" si="13"/>
        <v>0</v>
      </c>
      <c r="AT84" s="59">
        <f t="shared" si="13"/>
        <v>0</v>
      </c>
      <c r="AU84" s="59">
        <f t="shared" si="13"/>
        <v>0</v>
      </c>
      <c r="AV84" s="59">
        <f t="shared" si="13"/>
        <v>0</v>
      </c>
      <c r="AW84" s="59">
        <f t="shared" si="13"/>
        <v>0</v>
      </c>
      <c r="AX84" s="59">
        <f t="shared" si="13"/>
        <v>0</v>
      </c>
      <c r="AY84" s="59">
        <f t="shared" si="13"/>
        <v>0</v>
      </c>
      <c r="AZ84" s="59">
        <f t="shared" si="13"/>
        <v>0</v>
      </c>
      <c r="BA84" s="59">
        <f t="shared" si="13"/>
        <v>0</v>
      </c>
      <c r="BB84" s="59">
        <f t="shared" si="13"/>
        <v>0</v>
      </c>
      <c r="BC84" s="59">
        <f t="shared" si="13"/>
        <v>0</v>
      </c>
      <c r="BD84" s="59">
        <f t="shared" si="13"/>
        <v>0</v>
      </c>
      <c r="BE84" s="59">
        <f t="shared" si="13"/>
        <v>0</v>
      </c>
      <c r="BF84" s="59">
        <f t="shared" si="13"/>
        <v>0</v>
      </c>
      <c r="BG84" s="59">
        <f t="shared" si="13"/>
        <v>0</v>
      </c>
      <c r="BH84" s="59">
        <f t="shared" si="13"/>
        <v>0</v>
      </c>
      <c r="BI84" s="59">
        <f t="shared" si="13"/>
        <v>0</v>
      </c>
      <c r="BJ84" s="59">
        <f t="shared" si="13"/>
        <v>0</v>
      </c>
      <c r="BK84" s="59">
        <f t="shared" si="13"/>
        <v>0</v>
      </c>
      <c r="BL84" s="59">
        <f t="shared" si="13"/>
        <v>0</v>
      </c>
      <c r="BM84" s="59">
        <f t="shared" si="13"/>
        <v>0</v>
      </c>
      <c r="BN84" s="59">
        <f t="shared" si="13"/>
        <v>0</v>
      </c>
      <c r="BO84" s="59">
        <f t="shared" si="13"/>
        <v>0</v>
      </c>
      <c r="BP84" s="59">
        <f t="shared" si="13"/>
        <v>0</v>
      </c>
      <c r="BQ84" s="59">
        <f t="shared" si="13"/>
        <v>0</v>
      </c>
      <c r="BR84" s="59">
        <f t="shared" si="13"/>
        <v>0</v>
      </c>
      <c r="BS84" s="59">
        <f t="shared" si="13"/>
        <v>0</v>
      </c>
      <c r="BT84" s="59">
        <f t="shared" si="11"/>
        <v>0</v>
      </c>
      <c r="BU84" s="59">
        <f t="shared" si="11"/>
        <v>0</v>
      </c>
      <c r="BV84" s="59">
        <f t="shared" si="11"/>
        <v>0</v>
      </c>
      <c r="BW84" s="59">
        <f t="shared" si="11"/>
        <v>0</v>
      </c>
      <c r="BX84" s="59">
        <f t="shared" si="11"/>
        <v>0</v>
      </c>
      <c r="BY84" s="59">
        <f t="shared" si="11"/>
        <v>0</v>
      </c>
      <c r="BZ84" s="59">
        <f t="shared" si="11"/>
        <v>0</v>
      </c>
      <c r="CA84" s="59">
        <f t="shared" si="11"/>
        <v>0</v>
      </c>
      <c r="CB84" s="59">
        <f t="shared" si="11"/>
        <v>0</v>
      </c>
      <c r="CC84" s="59">
        <f t="shared" si="11"/>
        <v>0</v>
      </c>
      <c r="CD84" s="59">
        <f t="shared" si="11"/>
        <v>0</v>
      </c>
      <c r="CE84" s="59">
        <f t="shared" si="11"/>
        <v>0</v>
      </c>
      <c r="CF84" s="59">
        <f t="shared" si="11"/>
        <v>0</v>
      </c>
      <c r="CG84" s="59">
        <f t="shared" si="11"/>
        <v>0</v>
      </c>
      <c r="CH84" s="59">
        <f t="shared" si="11"/>
        <v>0</v>
      </c>
      <c r="CI84" s="59">
        <f t="shared" si="11"/>
        <v>0</v>
      </c>
      <c r="CJ84" s="59">
        <f t="shared" si="11"/>
        <v>0</v>
      </c>
      <c r="CK84" s="59">
        <f t="shared" si="11"/>
        <v>0</v>
      </c>
      <c r="CL84" s="59">
        <f t="shared" si="11"/>
        <v>0</v>
      </c>
      <c r="CM84" s="59">
        <f t="shared" si="11"/>
        <v>0</v>
      </c>
      <c r="CN84" s="59">
        <f t="shared" si="11"/>
        <v>0</v>
      </c>
      <c r="CO84" s="59">
        <f t="shared" si="11"/>
        <v>0</v>
      </c>
      <c r="CP84" s="59">
        <f t="shared" si="11"/>
        <v>0</v>
      </c>
      <c r="CQ84" s="59">
        <f t="shared" si="11"/>
        <v>0</v>
      </c>
      <c r="CR84" s="59">
        <f t="shared" si="11"/>
        <v>0</v>
      </c>
      <c r="CS84" s="59">
        <f t="shared" si="11"/>
        <v>0</v>
      </c>
      <c r="CT84" s="59">
        <f t="shared" si="11"/>
        <v>0</v>
      </c>
      <c r="CU84" s="59">
        <f t="shared" si="11"/>
        <v>0</v>
      </c>
      <c r="CV84" s="59">
        <f t="shared" si="11"/>
        <v>0</v>
      </c>
      <c r="CW84" s="59">
        <f t="shared" si="11"/>
        <v>0</v>
      </c>
      <c r="CX84" s="59">
        <f t="shared" si="11"/>
        <v>0</v>
      </c>
      <c r="CY84" s="59">
        <f t="shared" si="11"/>
        <v>0</v>
      </c>
      <c r="CZ84" s="59">
        <f t="shared" si="10"/>
        <v>0</v>
      </c>
      <c r="DA84" s="59">
        <f t="shared" si="10"/>
        <v>0</v>
      </c>
      <c r="DB84" s="59">
        <f t="shared" si="10"/>
        <v>0</v>
      </c>
      <c r="DC84" s="59">
        <f t="shared" si="10"/>
        <v>0</v>
      </c>
      <c r="DD84" s="59">
        <f t="shared" si="10"/>
        <v>0</v>
      </c>
      <c r="DE84" s="59">
        <f t="shared" si="10"/>
        <v>0</v>
      </c>
      <c r="DF84" s="59">
        <f t="shared" si="10"/>
        <v>0</v>
      </c>
      <c r="DG84" s="59">
        <f t="shared" si="10"/>
        <v>0</v>
      </c>
      <c r="DH84" s="59">
        <f t="shared" si="10"/>
        <v>0</v>
      </c>
      <c r="DI84" s="59">
        <f t="shared" si="10"/>
        <v>0</v>
      </c>
      <c r="DJ84" s="59">
        <f t="shared" si="10"/>
        <v>0</v>
      </c>
      <c r="DK84" s="59">
        <f t="shared" si="10"/>
        <v>0</v>
      </c>
      <c r="DL84" s="59">
        <f t="shared" si="10"/>
        <v>0</v>
      </c>
      <c r="DM84" s="59">
        <f t="shared" si="10"/>
        <v>0</v>
      </c>
      <c r="DN84" s="59">
        <f t="shared" si="10"/>
        <v>0</v>
      </c>
      <c r="DO84" s="59">
        <f t="shared" si="10"/>
        <v>0</v>
      </c>
      <c r="DP84" s="59">
        <f t="shared" si="10"/>
        <v>0</v>
      </c>
      <c r="DQ84" s="59">
        <f t="shared" si="10"/>
        <v>0</v>
      </c>
      <c r="DR84" s="59">
        <f t="shared" si="10"/>
        <v>0</v>
      </c>
      <c r="DS84" s="59">
        <f t="shared" si="10"/>
        <v>0</v>
      </c>
      <c r="DT84" s="59">
        <f t="shared" si="10"/>
        <v>0</v>
      </c>
      <c r="DU84" s="59">
        <f t="shared" si="10"/>
        <v>0</v>
      </c>
      <c r="DV84" s="59">
        <f t="shared" si="10"/>
        <v>0</v>
      </c>
      <c r="DW84" s="59">
        <f t="shared" si="10"/>
        <v>0</v>
      </c>
    </row>
    <row r="85" spans="3:127" ht="16.5" thickTop="1" thickBot="1" x14ac:dyDescent="0.3">
      <c r="C85" s="119">
        <f t="shared" si="4"/>
        <v>0</v>
      </c>
      <c r="E85" s="57">
        <f t="shared" si="5"/>
        <v>0</v>
      </c>
      <c r="H85" s="59">
        <f t="shared" si="13"/>
        <v>0</v>
      </c>
      <c r="I85" s="59">
        <f t="shared" si="13"/>
        <v>0</v>
      </c>
      <c r="J85" s="59">
        <f t="shared" si="13"/>
        <v>0</v>
      </c>
      <c r="K85" s="59">
        <f t="shared" si="13"/>
        <v>0</v>
      </c>
      <c r="L85" s="59">
        <f t="shared" si="13"/>
        <v>0</v>
      </c>
      <c r="M85" s="59">
        <f t="shared" si="13"/>
        <v>0</v>
      </c>
      <c r="N85" s="59">
        <f t="shared" si="13"/>
        <v>0</v>
      </c>
      <c r="O85" s="59">
        <f t="shared" si="13"/>
        <v>0</v>
      </c>
      <c r="P85" s="59">
        <f t="shared" si="13"/>
        <v>0</v>
      </c>
      <c r="Q85" s="59">
        <f t="shared" si="13"/>
        <v>0</v>
      </c>
      <c r="R85" s="59">
        <f t="shared" si="13"/>
        <v>0</v>
      </c>
      <c r="S85" s="59">
        <f t="shared" si="13"/>
        <v>0</v>
      </c>
      <c r="T85" s="59">
        <f t="shared" si="13"/>
        <v>0</v>
      </c>
      <c r="U85" s="59">
        <f t="shared" si="13"/>
        <v>0</v>
      </c>
      <c r="V85" s="59">
        <f t="shared" si="13"/>
        <v>0</v>
      </c>
      <c r="W85" s="59">
        <f t="shared" si="13"/>
        <v>0</v>
      </c>
      <c r="X85" s="59">
        <f t="shared" si="13"/>
        <v>0</v>
      </c>
      <c r="Y85" s="59">
        <f t="shared" si="13"/>
        <v>0</v>
      </c>
      <c r="Z85" s="59">
        <f t="shared" si="13"/>
        <v>0</v>
      </c>
      <c r="AA85" s="59">
        <f t="shared" si="13"/>
        <v>0</v>
      </c>
      <c r="AB85" s="59">
        <f t="shared" si="13"/>
        <v>0</v>
      </c>
      <c r="AC85" s="59">
        <f t="shared" si="13"/>
        <v>0</v>
      </c>
      <c r="AD85" s="59">
        <f t="shared" si="13"/>
        <v>0</v>
      </c>
      <c r="AE85" s="59">
        <f t="shared" si="13"/>
        <v>0</v>
      </c>
      <c r="AF85" s="59">
        <f t="shared" si="13"/>
        <v>0</v>
      </c>
      <c r="AG85" s="59">
        <f t="shared" si="13"/>
        <v>0</v>
      </c>
      <c r="AH85" s="59">
        <f t="shared" si="13"/>
        <v>0</v>
      </c>
      <c r="AI85" s="59">
        <f t="shared" si="13"/>
        <v>0</v>
      </c>
      <c r="AJ85" s="59">
        <f t="shared" si="13"/>
        <v>0</v>
      </c>
      <c r="AK85" s="59">
        <f t="shared" si="13"/>
        <v>0</v>
      </c>
      <c r="AL85" s="59">
        <f t="shared" si="13"/>
        <v>0</v>
      </c>
      <c r="AM85" s="59">
        <f t="shared" si="13"/>
        <v>0</v>
      </c>
      <c r="AN85" s="59">
        <f t="shared" si="13"/>
        <v>0</v>
      </c>
      <c r="AO85" s="59">
        <f t="shared" si="13"/>
        <v>0</v>
      </c>
      <c r="AP85" s="59">
        <f t="shared" si="13"/>
        <v>0</v>
      </c>
      <c r="AQ85" s="59">
        <f t="shared" si="13"/>
        <v>0</v>
      </c>
      <c r="AR85" s="59">
        <f t="shared" si="13"/>
        <v>0</v>
      </c>
      <c r="AS85" s="59">
        <f t="shared" si="13"/>
        <v>0</v>
      </c>
      <c r="AT85" s="59">
        <f t="shared" si="13"/>
        <v>0</v>
      </c>
      <c r="AU85" s="59">
        <f t="shared" si="13"/>
        <v>0</v>
      </c>
      <c r="AV85" s="59">
        <f t="shared" si="13"/>
        <v>0</v>
      </c>
      <c r="AW85" s="59">
        <f t="shared" si="13"/>
        <v>0</v>
      </c>
      <c r="AX85" s="59">
        <f t="shared" si="13"/>
        <v>0</v>
      </c>
      <c r="AY85" s="59">
        <f t="shared" si="13"/>
        <v>0</v>
      </c>
      <c r="AZ85" s="59">
        <f t="shared" si="13"/>
        <v>0</v>
      </c>
      <c r="BA85" s="59">
        <f t="shared" si="13"/>
        <v>0</v>
      </c>
      <c r="BB85" s="59">
        <f t="shared" si="13"/>
        <v>0</v>
      </c>
      <c r="BC85" s="59">
        <f t="shared" si="13"/>
        <v>0</v>
      </c>
      <c r="BD85" s="59">
        <f t="shared" si="13"/>
        <v>0</v>
      </c>
      <c r="BE85" s="59">
        <f t="shared" si="13"/>
        <v>0</v>
      </c>
      <c r="BF85" s="59">
        <f t="shared" si="13"/>
        <v>0</v>
      </c>
      <c r="BG85" s="59">
        <f t="shared" si="13"/>
        <v>0</v>
      </c>
      <c r="BH85" s="59">
        <f t="shared" si="13"/>
        <v>0</v>
      </c>
      <c r="BI85" s="59">
        <f t="shared" si="13"/>
        <v>0</v>
      </c>
      <c r="BJ85" s="59">
        <f t="shared" si="13"/>
        <v>0</v>
      </c>
      <c r="BK85" s="59">
        <f t="shared" si="13"/>
        <v>0</v>
      </c>
      <c r="BL85" s="59">
        <f t="shared" si="13"/>
        <v>0</v>
      </c>
      <c r="BM85" s="59">
        <f t="shared" si="13"/>
        <v>0</v>
      </c>
      <c r="BN85" s="59">
        <f t="shared" si="13"/>
        <v>0</v>
      </c>
      <c r="BO85" s="59">
        <f t="shared" si="13"/>
        <v>0</v>
      </c>
      <c r="BP85" s="59">
        <f t="shared" si="13"/>
        <v>0</v>
      </c>
      <c r="BQ85" s="59">
        <f t="shared" si="13"/>
        <v>0</v>
      </c>
      <c r="BR85" s="59">
        <f t="shared" si="13"/>
        <v>0</v>
      </c>
      <c r="BS85" s="59">
        <f t="shared" ref="BS85" si="14">+$E85*BS53</f>
        <v>0</v>
      </c>
      <c r="BT85" s="59">
        <f t="shared" si="11"/>
        <v>0</v>
      </c>
      <c r="BU85" s="59">
        <f t="shared" si="11"/>
        <v>0</v>
      </c>
      <c r="BV85" s="59">
        <f t="shared" si="11"/>
        <v>0</v>
      </c>
      <c r="BW85" s="59">
        <f t="shared" si="11"/>
        <v>0</v>
      </c>
      <c r="BX85" s="59">
        <f t="shared" si="11"/>
        <v>0</v>
      </c>
      <c r="BY85" s="59">
        <f t="shared" si="11"/>
        <v>0</v>
      </c>
      <c r="BZ85" s="59">
        <f t="shared" si="11"/>
        <v>0</v>
      </c>
      <c r="CA85" s="59">
        <f t="shared" si="11"/>
        <v>0</v>
      </c>
      <c r="CB85" s="59">
        <f t="shared" si="11"/>
        <v>0</v>
      </c>
      <c r="CC85" s="59">
        <f t="shared" si="11"/>
        <v>0</v>
      </c>
      <c r="CD85" s="59">
        <f t="shared" si="11"/>
        <v>0</v>
      </c>
      <c r="CE85" s="59">
        <f t="shared" si="11"/>
        <v>0</v>
      </c>
      <c r="CF85" s="59">
        <f t="shared" si="11"/>
        <v>0</v>
      </c>
      <c r="CG85" s="59">
        <f t="shared" si="11"/>
        <v>0</v>
      </c>
      <c r="CH85" s="59">
        <f t="shared" si="11"/>
        <v>0</v>
      </c>
      <c r="CI85" s="59">
        <f t="shared" si="11"/>
        <v>0</v>
      </c>
      <c r="CJ85" s="59">
        <f t="shared" si="11"/>
        <v>0</v>
      </c>
      <c r="CK85" s="59">
        <f t="shared" si="11"/>
        <v>0</v>
      </c>
      <c r="CL85" s="59">
        <f t="shared" si="11"/>
        <v>0</v>
      </c>
      <c r="CM85" s="59">
        <f t="shared" si="11"/>
        <v>0</v>
      </c>
      <c r="CN85" s="59">
        <f t="shared" si="11"/>
        <v>0</v>
      </c>
      <c r="CO85" s="59">
        <f t="shared" si="11"/>
        <v>0</v>
      </c>
      <c r="CP85" s="59">
        <f t="shared" si="11"/>
        <v>0</v>
      </c>
      <c r="CQ85" s="59">
        <f t="shared" si="11"/>
        <v>0</v>
      </c>
      <c r="CR85" s="59">
        <f t="shared" si="11"/>
        <v>0</v>
      </c>
      <c r="CS85" s="59">
        <f t="shared" si="11"/>
        <v>0</v>
      </c>
      <c r="CT85" s="59">
        <f t="shared" si="11"/>
        <v>0</v>
      </c>
      <c r="CU85" s="59">
        <f t="shared" si="11"/>
        <v>0</v>
      </c>
      <c r="CV85" s="59">
        <f t="shared" si="11"/>
        <v>0</v>
      </c>
      <c r="CW85" s="59">
        <f t="shared" si="11"/>
        <v>0</v>
      </c>
      <c r="CX85" s="59">
        <f t="shared" si="11"/>
        <v>0</v>
      </c>
      <c r="CY85" s="59">
        <f t="shared" si="11"/>
        <v>0</v>
      </c>
      <c r="CZ85" s="59">
        <f t="shared" si="10"/>
        <v>0</v>
      </c>
      <c r="DA85" s="59">
        <f t="shared" si="10"/>
        <v>0</v>
      </c>
      <c r="DB85" s="59">
        <f t="shared" si="10"/>
        <v>0</v>
      </c>
      <c r="DC85" s="59">
        <f t="shared" si="10"/>
        <v>0</v>
      </c>
      <c r="DD85" s="59">
        <f t="shared" si="10"/>
        <v>0</v>
      </c>
      <c r="DE85" s="59">
        <f t="shared" si="10"/>
        <v>0</v>
      </c>
      <c r="DF85" s="59">
        <f t="shared" si="10"/>
        <v>0</v>
      </c>
      <c r="DG85" s="59">
        <f t="shared" si="10"/>
        <v>0</v>
      </c>
      <c r="DH85" s="59">
        <f t="shared" si="10"/>
        <v>0</v>
      </c>
      <c r="DI85" s="59">
        <f t="shared" si="10"/>
        <v>0</v>
      </c>
      <c r="DJ85" s="59">
        <f t="shared" si="10"/>
        <v>0</v>
      </c>
      <c r="DK85" s="59">
        <f t="shared" si="10"/>
        <v>0</v>
      </c>
      <c r="DL85" s="59">
        <f t="shared" si="10"/>
        <v>0</v>
      </c>
      <c r="DM85" s="59">
        <f t="shared" si="10"/>
        <v>0</v>
      </c>
      <c r="DN85" s="59">
        <f t="shared" si="10"/>
        <v>0</v>
      </c>
      <c r="DO85" s="59">
        <f t="shared" si="10"/>
        <v>0</v>
      </c>
      <c r="DP85" s="59">
        <f t="shared" si="10"/>
        <v>0</v>
      </c>
      <c r="DQ85" s="59">
        <f t="shared" si="10"/>
        <v>0</v>
      </c>
      <c r="DR85" s="59">
        <f t="shared" si="10"/>
        <v>0</v>
      </c>
      <c r="DS85" s="59">
        <f t="shared" si="10"/>
        <v>0</v>
      </c>
      <c r="DT85" s="59">
        <f t="shared" si="10"/>
        <v>0</v>
      </c>
      <c r="DU85" s="59">
        <f t="shared" si="10"/>
        <v>0</v>
      </c>
      <c r="DV85" s="59">
        <f t="shared" si="10"/>
        <v>0</v>
      </c>
      <c r="DW85" s="59">
        <f t="shared" si="10"/>
        <v>0</v>
      </c>
    </row>
    <row r="86" spans="3:127" ht="16.5" thickTop="1" thickBot="1" x14ac:dyDescent="0.3">
      <c r="C86" s="119">
        <f t="shared" si="4"/>
        <v>0</v>
      </c>
      <c r="E86" s="57">
        <f t="shared" si="5"/>
        <v>0</v>
      </c>
      <c r="H86" s="59">
        <f t="shared" ref="H86:BS89" si="15">+$E86*H54</f>
        <v>0</v>
      </c>
      <c r="I86" s="59">
        <f t="shared" si="15"/>
        <v>0</v>
      </c>
      <c r="J86" s="59">
        <f t="shared" si="15"/>
        <v>0</v>
      </c>
      <c r="K86" s="59">
        <f t="shared" si="15"/>
        <v>0</v>
      </c>
      <c r="L86" s="59">
        <f t="shared" si="15"/>
        <v>0</v>
      </c>
      <c r="M86" s="59">
        <f t="shared" si="15"/>
        <v>0</v>
      </c>
      <c r="N86" s="59">
        <f t="shared" si="15"/>
        <v>0</v>
      </c>
      <c r="O86" s="59">
        <f t="shared" si="15"/>
        <v>0</v>
      </c>
      <c r="P86" s="59">
        <f t="shared" si="15"/>
        <v>0</v>
      </c>
      <c r="Q86" s="59">
        <f t="shared" si="15"/>
        <v>0</v>
      </c>
      <c r="R86" s="59">
        <f t="shared" si="15"/>
        <v>0</v>
      </c>
      <c r="S86" s="59">
        <f t="shared" si="15"/>
        <v>0</v>
      </c>
      <c r="T86" s="59">
        <f t="shared" si="15"/>
        <v>0</v>
      </c>
      <c r="U86" s="59">
        <f t="shared" si="15"/>
        <v>0</v>
      </c>
      <c r="V86" s="59">
        <f t="shared" si="15"/>
        <v>0</v>
      </c>
      <c r="W86" s="59">
        <f t="shared" si="15"/>
        <v>0</v>
      </c>
      <c r="X86" s="59">
        <f t="shared" si="15"/>
        <v>0</v>
      </c>
      <c r="Y86" s="59">
        <f t="shared" si="15"/>
        <v>0</v>
      </c>
      <c r="Z86" s="59">
        <f t="shared" si="15"/>
        <v>0</v>
      </c>
      <c r="AA86" s="59">
        <f t="shared" si="15"/>
        <v>0</v>
      </c>
      <c r="AB86" s="59">
        <f t="shared" si="15"/>
        <v>0</v>
      </c>
      <c r="AC86" s="59">
        <f t="shared" si="15"/>
        <v>0</v>
      </c>
      <c r="AD86" s="59">
        <f t="shared" si="15"/>
        <v>0</v>
      </c>
      <c r="AE86" s="59">
        <f t="shared" si="15"/>
        <v>0</v>
      </c>
      <c r="AF86" s="59">
        <f t="shared" si="15"/>
        <v>0</v>
      </c>
      <c r="AG86" s="59">
        <f t="shared" si="15"/>
        <v>0</v>
      </c>
      <c r="AH86" s="59">
        <f t="shared" si="15"/>
        <v>0</v>
      </c>
      <c r="AI86" s="59">
        <f t="shared" si="15"/>
        <v>0</v>
      </c>
      <c r="AJ86" s="59">
        <f t="shared" si="15"/>
        <v>0</v>
      </c>
      <c r="AK86" s="59">
        <f t="shared" si="15"/>
        <v>0</v>
      </c>
      <c r="AL86" s="59">
        <f t="shared" si="15"/>
        <v>0</v>
      </c>
      <c r="AM86" s="59">
        <f t="shared" si="15"/>
        <v>0</v>
      </c>
      <c r="AN86" s="59">
        <f t="shared" si="15"/>
        <v>0</v>
      </c>
      <c r="AO86" s="59">
        <f t="shared" si="15"/>
        <v>0</v>
      </c>
      <c r="AP86" s="59">
        <f t="shared" si="15"/>
        <v>0</v>
      </c>
      <c r="AQ86" s="59">
        <f t="shared" si="15"/>
        <v>0</v>
      </c>
      <c r="AR86" s="59">
        <f t="shared" si="15"/>
        <v>0</v>
      </c>
      <c r="AS86" s="59">
        <f t="shared" si="15"/>
        <v>0</v>
      </c>
      <c r="AT86" s="59">
        <f t="shared" si="15"/>
        <v>0</v>
      </c>
      <c r="AU86" s="59">
        <f t="shared" si="15"/>
        <v>0</v>
      </c>
      <c r="AV86" s="59">
        <f t="shared" si="15"/>
        <v>0</v>
      </c>
      <c r="AW86" s="59">
        <f t="shared" si="15"/>
        <v>0</v>
      </c>
      <c r="AX86" s="59">
        <f t="shared" si="15"/>
        <v>0</v>
      </c>
      <c r="AY86" s="59">
        <f t="shared" si="15"/>
        <v>0</v>
      </c>
      <c r="AZ86" s="59">
        <f t="shared" si="15"/>
        <v>0</v>
      </c>
      <c r="BA86" s="59">
        <f t="shared" si="15"/>
        <v>0</v>
      </c>
      <c r="BB86" s="59">
        <f t="shared" si="15"/>
        <v>0</v>
      </c>
      <c r="BC86" s="59">
        <f t="shared" si="15"/>
        <v>0</v>
      </c>
      <c r="BD86" s="59">
        <f t="shared" si="15"/>
        <v>0</v>
      </c>
      <c r="BE86" s="59">
        <f t="shared" si="15"/>
        <v>0</v>
      </c>
      <c r="BF86" s="59">
        <f t="shared" si="15"/>
        <v>0</v>
      </c>
      <c r="BG86" s="59">
        <f t="shared" si="15"/>
        <v>0</v>
      </c>
      <c r="BH86" s="59">
        <f t="shared" si="15"/>
        <v>0</v>
      </c>
      <c r="BI86" s="59">
        <f t="shared" si="15"/>
        <v>0</v>
      </c>
      <c r="BJ86" s="59">
        <f t="shared" si="15"/>
        <v>0</v>
      </c>
      <c r="BK86" s="59">
        <f t="shared" si="15"/>
        <v>0</v>
      </c>
      <c r="BL86" s="59">
        <f t="shared" si="15"/>
        <v>0</v>
      </c>
      <c r="BM86" s="59">
        <f t="shared" si="15"/>
        <v>0</v>
      </c>
      <c r="BN86" s="59">
        <f t="shared" si="15"/>
        <v>0</v>
      </c>
      <c r="BO86" s="59">
        <f t="shared" si="15"/>
        <v>0</v>
      </c>
      <c r="BP86" s="59">
        <f t="shared" si="15"/>
        <v>0</v>
      </c>
      <c r="BQ86" s="59">
        <f t="shared" si="15"/>
        <v>0</v>
      </c>
      <c r="BR86" s="59">
        <f t="shared" si="15"/>
        <v>0</v>
      </c>
      <c r="BS86" s="59">
        <f t="shared" si="15"/>
        <v>0</v>
      </c>
      <c r="BT86" s="59">
        <f t="shared" si="11"/>
        <v>0</v>
      </c>
      <c r="BU86" s="59">
        <f t="shared" si="11"/>
        <v>0</v>
      </c>
      <c r="BV86" s="59">
        <f t="shared" si="11"/>
        <v>0</v>
      </c>
      <c r="BW86" s="59">
        <f t="shared" si="11"/>
        <v>0</v>
      </c>
      <c r="BX86" s="59">
        <f t="shared" si="11"/>
        <v>0</v>
      </c>
      <c r="BY86" s="59">
        <f t="shared" si="11"/>
        <v>0</v>
      </c>
      <c r="BZ86" s="59">
        <f t="shared" si="11"/>
        <v>0</v>
      </c>
      <c r="CA86" s="59">
        <f t="shared" si="11"/>
        <v>0</v>
      </c>
      <c r="CB86" s="59">
        <f t="shared" si="11"/>
        <v>0</v>
      </c>
      <c r="CC86" s="59">
        <f t="shared" si="11"/>
        <v>0</v>
      </c>
      <c r="CD86" s="59">
        <f t="shared" si="11"/>
        <v>0</v>
      </c>
      <c r="CE86" s="59">
        <f t="shared" si="11"/>
        <v>0</v>
      </c>
      <c r="CF86" s="59">
        <f t="shared" si="11"/>
        <v>0</v>
      </c>
      <c r="CG86" s="59">
        <f t="shared" si="11"/>
        <v>0</v>
      </c>
      <c r="CH86" s="59">
        <f t="shared" si="11"/>
        <v>0</v>
      </c>
      <c r="CI86" s="59">
        <f t="shared" si="11"/>
        <v>0</v>
      </c>
      <c r="CJ86" s="59">
        <f t="shared" si="11"/>
        <v>0</v>
      </c>
      <c r="CK86" s="59">
        <f t="shared" si="11"/>
        <v>0</v>
      </c>
      <c r="CL86" s="59">
        <f t="shared" si="11"/>
        <v>0</v>
      </c>
      <c r="CM86" s="59">
        <f t="shared" si="11"/>
        <v>0</v>
      </c>
      <c r="CN86" s="59">
        <f t="shared" si="11"/>
        <v>0</v>
      </c>
      <c r="CO86" s="59">
        <f t="shared" si="11"/>
        <v>0</v>
      </c>
      <c r="CP86" s="59">
        <f t="shared" si="11"/>
        <v>0</v>
      </c>
      <c r="CQ86" s="59">
        <f t="shared" si="11"/>
        <v>0</v>
      </c>
      <c r="CR86" s="59">
        <f t="shared" si="11"/>
        <v>0</v>
      </c>
      <c r="CS86" s="59">
        <f t="shared" si="11"/>
        <v>0</v>
      </c>
      <c r="CT86" s="59">
        <f t="shared" si="11"/>
        <v>0</v>
      </c>
      <c r="CU86" s="59">
        <f t="shared" si="11"/>
        <v>0</v>
      </c>
      <c r="CV86" s="59">
        <f t="shared" si="11"/>
        <v>0</v>
      </c>
      <c r="CW86" s="59">
        <f t="shared" si="11"/>
        <v>0</v>
      </c>
      <c r="CX86" s="59">
        <f t="shared" si="11"/>
        <v>0</v>
      </c>
      <c r="CY86" s="59">
        <f t="shared" ref="CY86" si="16">+$E86*CY54</f>
        <v>0</v>
      </c>
      <c r="CZ86" s="59">
        <f t="shared" si="10"/>
        <v>0</v>
      </c>
      <c r="DA86" s="59">
        <f t="shared" si="10"/>
        <v>0</v>
      </c>
      <c r="DB86" s="59">
        <f t="shared" si="10"/>
        <v>0</v>
      </c>
      <c r="DC86" s="59">
        <f t="shared" si="10"/>
        <v>0</v>
      </c>
      <c r="DD86" s="59">
        <f t="shared" si="10"/>
        <v>0</v>
      </c>
      <c r="DE86" s="59">
        <f t="shared" si="10"/>
        <v>0</v>
      </c>
      <c r="DF86" s="59">
        <f t="shared" si="10"/>
        <v>0</v>
      </c>
      <c r="DG86" s="59">
        <f t="shared" si="10"/>
        <v>0</v>
      </c>
      <c r="DH86" s="59">
        <f t="shared" si="10"/>
        <v>0</v>
      </c>
      <c r="DI86" s="59">
        <f t="shared" si="10"/>
        <v>0</v>
      </c>
      <c r="DJ86" s="59">
        <f t="shared" si="10"/>
        <v>0</v>
      </c>
      <c r="DK86" s="59">
        <f t="shared" si="10"/>
        <v>0</v>
      </c>
      <c r="DL86" s="59">
        <f t="shared" si="10"/>
        <v>0</v>
      </c>
      <c r="DM86" s="59">
        <f t="shared" si="10"/>
        <v>0</v>
      </c>
      <c r="DN86" s="59">
        <f t="shared" si="10"/>
        <v>0</v>
      </c>
      <c r="DO86" s="59">
        <f t="shared" si="10"/>
        <v>0</v>
      </c>
      <c r="DP86" s="59">
        <f t="shared" si="10"/>
        <v>0</v>
      </c>
      <c r="DQ86" s="59">
        <f t="shared" si="10"/>
        <v>0</v>
      </c>
      <c r="DR86" s="59">
        <f t="shared" si="10"/>
        <v>0</v>
      </c>
      <c r="DS86" s="59">
        <f t="shared" si="10"/>
        <v>0</v>
      </c>
      <c r="DT86" s="59">
        <f t="shared" si="10"/>
        <v>0</v>
      </c>
      <c r="DU86" s="59">
        <f t="shared" si="10"/>
        <v>0</v>
      </c>
      <c r="DV86" s="59">
        <f t="shared" si="10"/>
        <v>0</v>
      </c>
      <c r="DW86" s="59">
        <f t="shared" si="10"/>
        <v>0</v>
      </c>
    </row>
    <row r="87" spans="3:127" ht="16.5" thickTop="1" thickBot="1" x14ac:dyDescent="0.3">
      <c r="C87" s="119">
        <f t="shared" si="4"/>
        <v>0</v>
      </c>
      <c r="E87" s="57">
        <f t="shared" si="5"/>
        <v>0</v>
      </c>
      <c r="H87" s="59">
        <f t="shared" si="15"/>
        <v>0</v>
      </c>
      <c r="I87" s="59">
        <f t="shared" si="15"/>
        <v>0</v>
      </c>
      <c r="J87" s="59">
        <f t="shared" si="15"/>
        <v>0</v>
      </c>
      <c r="K87" s="59">
        <f t="shared" si="15"/>
        <v>0</v>
      </c>
      <c r="L87" s="59">
        <f t="shared" si="15"/>
        <v>0</v>
      </c>
      <c r="M87" s="59">
        <f t="shared" si="15"/>
        <v>0</v>
      </c>
      <c r="N87" s="59">
        <f t="shared" si="15"/>
        <v>0</v>
      </c>
      <c r="O87" s="59">
        <f t="shared" si="15"/>
        <v>0</v>
      </c>
      <c r="P87" s="59">
        <f t="shared" si="15"/>
        <v>0</v>
      </c>
      <c r="Q87" s="59">
        <f t="shared" si="15"/>
        <v>0</v>
      </c>
      <c r="R87" s="59">
        <f t="shared" si="15"/>
        <v>0</v>
      </c>
      <c r="S87" s="59">
        <f t="shared" si="15"/>
        <v>0</v>
      </c>
      <c r="T87" s="59">
        <f t="shared" si="15"/>
        <v>0</v>
      </c>
      <c r="U87" s="59">
        <f t="shared" si="15"/>
        <v>0</v>
      </c>
      <c r="V87" s="59">
        <f t="shared" si="15"/>
        <v>0</v>
      </c>
      <c r="W87" s="59">
        <f t="shared" si="15"/>
        <v>0</v>
      </c>
      <c r="X87" s="59">
        <f t="shared" si="15"/>
        <v>0</v>
      </c>
      <c r="Y87" s="59">
        <f t="shared" si="15"/>
        <v>0</v>
      </c>
      <c r="Z87" s="59">
        <f t="shared" si="15"/>
        <v>0</v>
      </c>
      <c r="AA87" s="59">
        <f t="shared" si="15"/>
        <v>0</v>
      </c>
      <c r="AB87" s="59">
        <f t="shared" si="15"/>
        <v>0</v>
      </c>
      <c r="AC87" s="59">
        <f t="shared" si="15"/>
        <v>0</v>
      </c>
      <c r="AD87" s="59">
        <f t="shared" si="15"/>
        <v>0</v>
      </c>
      <c r="AE87" s="59">
        <f t="shared" si="15"/>
        <v>0</v>
      </c>
      <c r="AF87" s="59">
        <f t="shared" si="15"/>
        <v>0</v>
      </c>
      <c r="AG87" s="59">
        <f t="shared" si="15"/>
        <v>0</v>
      </c>
      <c r="AH87" s="59">
        <f t="shared" si="15"/>
        <v>0</v>
      </c>
      <c r="AI87" s="59">
        <f t="shared" si="15"/>
        <v>0</v>
      </c>
      <c r="AJ87" s="59">
        <f t="shared" si="15"/>
        <v>0</v>
      </c>
      <c r="AK87" s="59">
        <f t="shared" si="15"/>
        <v>0</v>
      </c>
      <c r="AL87" s="59">
        <f t="shared" si="15"/>
        <v>0</v>
      </c>
      <c r="AM87" s="59">
        <f t="shared" si="15"/>
        <v>0</v>
      </c>
      <c r="AN87" s="59">
        <f t="shared" si="15"/>
        <v>0</v>
      </c>
      <c r="AO87" s="59">
        <f t="shared" si="15"/>
        <v>0</v>
      </c>
      <c r="AP87" s="59">
        <f t="shared" si="15"/>
        <v>0</v>
      </c>
      <c r="AQ87" s="59">
        <f t="shared" si="15"/>
        <v>0</v>
      </c>
      <c r="AR87" s="59">
        <f t="shared" si="15"/>
        <v>0</v>
      </c>
      <c r="AS87" s="59">
        <f t="shared" si="15"/>
        <v>0</v>
      </c>
      <c r="AT87" s="59">
        <f t="shared" si="15"/>
        <v>0</v>
      </c>
      <c r="AU87" s="59">
        <f t="shared" si="15"/>
        <v>0</v>
      </c>
      <c r="AV87" s="59">
        <f t="shared" si="15"/>
        <v>0</v>
      </c>
      <c r="AW87" s="59">
        <f t="shared" si="15"/>
        <v>0</v>
      </c>
      <c r="AX87" s="59">
        <f t="shared" si="15"/>
        <v>0</v>
      </c>
      <c r="AY87" s="59">
        <f t="shared" si="15"/>
        <v>0</v>
      </c>
      <c r="AZ87" s="59">
        <f t="shared" si="15"/>
        <v>0</v>
      </c>
      <c r="BA87" s="59">
        <f t="shared" si="15"/>
        <v>0</v>
      </c>
      <c r="BB87" s="59">
        <f t="shared" si="15"/>
        <v>0</v>
      </c>
      <c r="BC87" s="59">
        <f t="shared" si="15"/>
        <v>0</v>
      </c>
      <c r="BD87" s="59">
        <f t="shared" si="15"/>
        <v>0</v>
      </c>
      <c r="BE87" s="59">
        <f t="shared" si="15"/>
        <v>0</v>
      </c>
      <c r="BF87" s="59">
        <f t="shared" si="15"/>
        <v>0</v>
      </c>
      <c r="BG87" s="59">
        <f t="shared" si="15"/>
        <v>0</v>
      </c>
      <c r="BH87" s="59">
        <f t="shared" si="15"/>
        <v>0</v>
      </c>
      <c r="BI87" s="59">
        <f t="shared" si="15"/>
        <v>0</v>
      </c>
      <c r="BJ87" s="59">
        <f t="shared" si="15"/>
        <v>0</v>
      </c>
      <c r="BK87" s="59">
        <f t="shared" si="15"/>
        <v>0</v>
      </c>
      <c r="BL87" s="59">
        <f t="shared" si="15"/>
        <v>0</v>
      </c>
      <c r="BM87" s="59">
        <f t="shared" si="15"/>
        <v>0</v>
      </c>
      <c r="BN87" s="59">
        <f t="shared" si="15"/>
        <v>0</v>
      </c>
      <c r="BO87" s="59">
        <f t="shared" si="15"/>
        <v>0</v>
      </c>
      <c r="BP87" s="59">
        <f t="shared" si="15"/>
        <v>0</v>
      </c>
      <c r="BQ87" s="59">
        <f t="shared" si="15"/>
        <v>0</v>
      </c>
      <c r="BR87" s="59">
        <f t="shared" si="15"/>
        <v>0</v>
      </c>
      <c r="BS87" s="59">
        <f t="shared" si="15"/>
        <v>0</v>
      </c>
      <c r="BT87" s="59">
        <f t="shared" ref="BT87:CY94" si="17">+$E87*BT55</f>
        <v>0</v>
      </c>
      <c r="BU87" s="59">
        <f t="shared" si="17"/>
        <v>0</v>
      </c>
      <c r="BV87" s="59">
        <f t="shared" si="17"/>
        <v>0</v>
      </c>
      <c r="BW87" s="59">
        <f t="shared" si="17"/>
        <v>0</v>
      </c>
      <c r="BX87" s="59">
        <f t="shared" si="17"/>
        <v>0</v>
      </c>
      <c r="BY87" s="59">
        <f t="shared" si="17"/>
        <v>0</v>
      </c>
      <c r="BZ87" s="59">
        <f t="shared" si="17"/>
        <v>0</v>
      </c>
      <c r="CA87" s="59">
        <f t="shared" si="17"/>
        <v>0</v>
      </c>
      <c r="CB87" s="59">
        <f t="shared" si="17"/>
        <v>0</v>
      </c>
      <c r="CC87" s="59">
        <f t="shared" si="17"/>
        <v>0</v>
      </c>
      <c r="CD87" s="59">
        <f t="shared" si="17"/>
        <v>0</v>
      </c>
      <c r="CE87" s="59">
        <f t="shared" si="17"/>
        <v>0</v>
      </c>
      <c r="CF87" s="59">
        <f t="shared" si="17"/>
        <v>0</v>
      </c>
      <c r="CG87" s="59">
        <f t="shared" si="17"/>
        <v>0</v>
      </c>
      <c r="CH87" s="59">
        <f t="shared" si="17"/>
        <v>0</v>
      </c>
      <c r="CI87" s="59">
        <f t="shared" si="17"/>
        <v>0</v>
      </c>
      <c r="CJ87" s="59">
        <f t="shared" si="17"/>
        <v>0</v>
      </c>
      <c r="CK87" s="59">
        <f t="shared" si="17"/>
        <v>0</v>
      </c>
      <c r="CL87" s="59">
        <f t="shared" si="17"/>
        <v>0</v>
      </c>
      <c r="CM87" s="59">
        <f t="shared" si="17"/>
        <v>0</v>
      </c>
      <c r="CN87" s="59">
        <f t="shared" si="17"/>
        <v>0</v>
      </c>
      <c r="CO87" s="59">
        <f t="shared" si="17"/>
        <v>0</v>
      </c>
      <c r="CP87" s="59">
        <f t="shared" si="17"/>
        <v>0</v>
      </c>
      <c r="CQ87" s="59">
        <f t="shared" si="17"/>
        <v>0</v>
      </c>
      <c r="CR87" s="59">
        <f t="shared" si="17"/>
        <v>0</v>
      </c>
      <c r="CS87" s="59">
        <f t="shared" si="17"/>
        <v>0</v>
      </c>
      <c r="CT87" s="59">
        <f t="shared" si="17"/>
        <v>0</v>
      </c>
      <c r="CU87" s="59">
        <f t="shared" si="17"/>
        <v>0</v>
      </c>
      <c r="CV87" s="59">
        <f t="shared" si="17"/>
        <v>0</v>
      </c>
      <c r="CW87" s="59">
        <f t="shared" si="17"/>
        <v>0</v>
      </c>
      <c r="CX87" s="59">
        <f t="shared" si="17"/>
        <v>0</v>
      </c>
      <c r="CY87" s="59">
        <f t="shared" si="17"/>
        <v>0</v>
      </c>
      <c r="CZ87" s="59">
        <f t="shared" si="10"/>
        <v>0</v>
      </c>
      <c r="DA87" s="59">
        <f t="shared" si="10"/>
        <v>0</v>
      </c>
      <c r="DB87" s="59">
        <f t="shared" si="10"/>
        <v>0</v>
      </c>
      <c r="DC87" s="59">
        <f t="shared" si="10"/>
        <v>0</v>
      </c>
      <c r="DD87" s="59">
        <f t="shared" si="10"/>
        <v>0</v>
      </c>
      <c r="DE87" s="59">
        <f t="shared" si="10"/>
        <v>0</v>
      </c>
      <c r="DF87" s="59">
        <f t="shared" si="10"/>
        <v>0</v>
      </c>
      <c r="DG87" s="59">
        <f t="shared" si="10"/>
        <v>0</v>
      </c>
      <c r="DH87" s="59">
        <f t="shared" si="10"/>
        <v>0</v>
      </c>
      <c r="DI87" s="59">
        <f t="shared" si="10"/>
        <v>0</v>
      </c>
      <c r="DJ87" s="59">
        <f t="shared" si="10"/>
        <v>0</v>
      </c>
      <c r="DK87" s="59">
        <f t="shared" si="10"/>
        <v>0</v>
      </c>
      <c r="DL87" s="59">
        <f t="shared" si="10"/>
        <v>0</v>
      </c>
      <c r="DM87" s="59">
        <f t="shared" si="10"/>
        <v>0</v>
      </c>
      <c r="DN87" s="59">
        <f t="shared" si="10"/>
        <v>0</v>
      </c>
      <c r="DO87" s="59">
        <f t="shared" si="10"/>
        <v>0</v>
      </c>
      <c r="DP87" s="59">
        <f t="shared" si="10"/>
        <v>0</v>
      </c>
      <c r="DQ87" s="59">
        <f t="shared" si="10"/>
        <v>0</v>
      </c>
      <c r="DR87" s="59">
        <f t="shared" si="10"/>
        <v>0</v>
      </c>
      <c r="DS87" s="59">
        <f t="shared" si="10"/>
        <v>0</v>
      </c>
      <c r="DT87" s="59">
        <f t="shared" si="10"/>
        <v>0</v>
      </c>
      <c r="DU87" s="59">
        <f t="shared" si="10"/>
        <v>0</v>
      </c>
      <c r="DV87" s="59">
        <f t="shared" si="10"/>
        <v>0</v>
      </c>
      <c r="DW87" s="59">
        <f t="shared" si="10"/>
        <v>0</v>
      </c>
    </row>
    <row r="88" spans="3:127" ht="16.5" thickTop="1" thickBot="1" x14ac:dyDescent="0.3">
      <c r="C88" s="119">
        <f t="shared" si="4"/>
        <v>0</v>
      </c>
      <c r="E88" s="57">
        <f t="shared" si="5"/>
        <v>0</v>
      </c>
      <c r="H88" s="59">
        <f t="shared" si="15"/>
        <v>0</v>
      </c>
      <c r="I88" s="59">
        <f t="shared" si="15"/>
        <v>0</v>
      </c>
      <c r="J88" s="59">
        <f t="shared" si="15"/>
        <v>0</v>
      </c>
      <c r="K88" s="59">
        <f t="shared" si="15"/>
        <v>0</v>
      </c>
      <c r="L88" s="59">
        <f t="shared" si="15"/>
        <v>0</v>
      </c>
      <c r="M88" s="59">
        <f t="shared" si="15"/>
        <v>0</v>
      </c>
      <c r="N88" s="59">
        <f t="shared" si="15"/>
        <v>0</v>
      </c>
      <c r="O88" s="59">
        <f t="shared" si="15"/>
        <v>0</v>
      </c>
      <c r="P88" s="59">
        <f t="shared" si="15"/>
        <v>0</v>
      </c>
      <c r="Q88" s="59">
        <f t="shared" si="15"/>
        <v>0</v>
      </c>
      <c r="R88" s="59">
        <f t="shared" si="15"/>
        <v>0</v>
      </c>
      <c r="S88" s="59">
        <f t="shared" si="15"/>
        <v>0</v>
      </c>
      <c r="T88" s="59">
        <f t="shared" si="15"/>
        <v>0</v>
      </c>
      <c r="U88" s="59">
        <f t="shared" si="15"/>
        <v>0</v>
      </c>
      <c r="V88" s="59">
        <f t="shared" si="15"/>
        <v>0</v>
      </c>
      <c r="W88" s="59">
        <f t="shared" si="15"/>
        <v>0</v>
      </c>
      <c r="X88" s="59">
        <f t="shared" si="15"/>
        <v>0</v>
      </c>
      <c r="Y88" s="59">
        <f t="shared" si="15"/>
        <v>0</v>
      </c>
      <c r="Z88" s="59">
        <f t="shared" si="15"/>
        <v>0</v>
      </c>
      <c r="AA88" s="59">
        <f t="shared" si="15"/>
        <v>0</v>
      </c>
      <c r="AB88" s="59">
        <f t="shared" si="15"/>
        <v>0</v>
      </c>
      <c r="AC88" s="59">
        <f t="shared" si="15"/>
        <v>0</v>
      </c>
      <c r="AD88" s="59">
        <f t="shared" si="15"/>
        <v>0</v>
      </c>
      <c r="AE88" s="59">
        <f t="shared" si="15"/>
        <v>0</v>
      </c>
      <c r="AF88" s="59">
        <f t="shared" si="15"/>
        <v>0</v>
      </c>
      <c r="AG88" s="59">
        <f t="shared" si="15"/>
        <v>0</v>
      </c>
      <c r="AH88" s="59">
        <f t="shared" si="15"/>
        <v>0</v>
      </c>
      <c r="AI88" s="59">
        <f t="shared" si="15"/>
        <v>0</v>
      </c>
      <c r="AJ88" s="59">
        <f t="shared" si="15"/>
        <v>0</v>
      </c>
      <c r="AK88" s="59">
        <f t="shared" si="15"/>
        <v>0</v>
      </c>
      <c r="AL88" s="59">
        <f t="shared" si="15"/>
        <v>0</v>
      </c>
      <c r="AM88" s="59">
        <f t="shared" si="15"/>
        <v>0</v>
      </c>
      <c r="AN88" s="59">
        <f t="shared" si="15"/>
        <v>0</v>
      </c>
      <c r="AO88" s="59">
        <f t="shared" si="15"/>
        <v>0</v>
      </c>
      <c r="AP88" s="59">
        <f t="shared" si="15"/>
        <v>0</v>
      </c>
      <c r="AQ88" s="59">
        <f t="shared" si="15"/>
        <v>0</v>
      </c>
      <c r="AR88" s="59">
        <f t="shared" si="15"/>
        <v>0</v>
      </c>
      <c r="AS88" s="59">
        <f t="shared" si="15"/>
        <v>0</v>
      </c>
      <c r="AT88" s="59">
        <f t="shared" si="15"/>
        <v>0</v>
      </c>
      <c r="AU88" s="59">
        <f t="shared" si="15"/>
        <v>0</v>
      </c>
      <c r="AV88" s="59">
        <f t="shared" si="15"/>
        <v>0</v>
      </c>
      <c r="AW88" s="59">
        <f t="shared" si="15"/>
        <v>0</v>
      </c>
      <c r="AX88" s="59">
        <f t="shared" si="15"/>
        <v>0</v>
      </c>
      <c r="AY88" s="59">
        <f t="shared" si="15"/>
        <v>0</v>
      </c>
      <c r="AZ88" s="59">
        <f t="shared" si="15"/>
        <v>0</v>
      </c>
      <c r="BA88" s="59">
        <f t="shared" si="15"/>
        <v>0</v>
      </c>
      <c r="BB88" s="59">
        <f t="shared" si="15"/>
        <v>0</v>
      </c>
      <c r="BC88" s="59">
        <f t="shared" si="15"/>
        <v>0</v>
      </c>
      <c r="BD88" s="59">
        <f t="shared" si="15"/>
        <v>0</v>
      </c>
      <c r="BE88" s="59">
        <f t="shared" si="15"/>
        <v>0</v>
      </c>
      <c r="BF88" s="59">
        <f t="shared" si="15"/>
        <v>0</v>
      </c>
      <c r="BG88" s="59">
        <f t="shared" si="15"/>
        <v>0</v>
      </c>
      <c r="BH88" s="59">
        <f t="shared" si="15"/>
        <v>0</v>
      </c>
      <c r="BI88" s="59">
        <f t="shared" si="15"/>
        <v>0</v>
      </c>
      <c r="BJ88" s="59">
        <f t="shared" si="15"/>
        <v>0</v>
      </c>
      <c r="BK88" s="59">
        <f t="shared" si="15"/>
        <v>0</v>
      </c>
      <c r="BL88" s="59">
        <f t="shared" si="15"/>
        <v>0</v>
      </c>
      <c r="BM88" s="59">
        <f t="shared" si="15"/>
        <v>0</v>
      </c>
      <c r="BN88" s="59">
        <f t="shared" si="15"/>
        <v>0</v>
      </c>
      <c r="BO88" s="59">
        <f t="shared" si="15"/>
        <v>0</v>
      </c>
      <c r="BP88" s="59">
        <f t="shared" si="15"/>
        <v>0</v>
      </c>
      <c r="BQ88" s="59">
        <f t="shared" si="15"/>
        <v>0</v>
      </c>
      <c r="BR88" s="59">
        <f t="shared" si="15"/>
        <v>0</v>
      </c>
      <c r="BS88" s="59">
        <f t="shared" si="15"/>
        <v>0</v>
      </c>
      <c r="BT88" s="59">
        <f t="shared" si="17"/>
        <v>0</v>
      </c>
      <c r="BU88" s="59">
        <f t="shared" si="17"/>
        <v>0</v>
      </c>
      <c r="BV88" s="59">
        <f t="shared" si="17"/>
        <v>0</v>
      </c>
      <c r="BW88" s="59">
        <f t="shared" si="17"/>
        <v>0</v>
      </c>
      <c r="BX88" s="59">
        <f t="shared" si="17"/>
        <v>0</v>
      </c>
      <c r="BY88" s="59">
        <f t="shared" si="17"/>
        <v>0</v>
      </c>
      <c r="BZ88" s="59">
        <f t="shared" si="17"/>
        <v>0</v>
      </c>
      <c r="CA88" s="59">
        <f t="shared" si="17"/>
        <v>0</v>
      </c>
      <c r="CB88" s="59">
        <f t="shared" si="17"/>
        <v>0</v>
      </c>
      <c r="CC88" s="59">
        <f t="shared" si="17"/>
        <v>0</v>
      </c>
      <c r="CD88" s="59">
        <f t="shared" si="17"/>
        <v>0</v>
      </c>
      <c r="CE88" s="59">
        <f t="shared" si="17"/>
        <v>0</v>
      </c>
      <c r="CF88" s="59">
        <f t="shared" si="17"/>
        <v>0</v>
      </c>
      <c r="CG88" s="59">
        <f t="shared" si="17"/>
        <v>0</v>
      </c>
      <c r="CH88" s="59">
        <f t="shared" si="17"/>
        <v>0</v>
      </c>
      <c r="CI88" s="59">
        <f t="shared" si="17"/>
        <v>0</v>
      </c>
      <c r="CJ88" s="59">
        <f t="shared" si="17"/>
        <v>0</v>
      </c>
      <c r="CK88" s="59">
        <f t="shared" si="17"/>
        <v>0</v>
      </c>
      <c r="CL88" s="59">
        <f t="shared" si="17"/>
        <v>0</v>
      </c>
      <c r="CM88" s="59">
        <f t="shared" si="17"/>
        <v>0</v>
      </c>
      <c r="CN88" s="59">
        <f t="shared" si="17"/>
        <v>0</v>
      </c>
      <c r="CO88" s="59">
        <f t="shared" si="17"/>
        <v>0</v>
      </c>
      <c r="CP88" s="59">
        <f t="shared" si="17"/>
        <v>0</v>
      </c>
      <c r="CQ88" s="59">
        <f t="shared" si="17"/>
        <v>0</v>
      </c>
      <c r="CR88" s="59">
        <f t="shared" si="17"/>
        <v>0</v>
      </c>
      <c r="CS88" s="59">
        <f t="shared" si="17"/>
        <v>0</v>
      </c>
      <c r="CT88" s="59">
        <f t="shared" si="17"/>
        <v>0</v>
      </c>
      <c r="CU88" s="59">
        <f t="shared" si="17"/>
        <v>0</v>
      </c>
      <c r="CV88" s="59">
        <f t="shared" si="17"/>
        <v>0</v>
      </c>
      <c r="CW88" s="59">
        <f t="shared" si="17"/>
        <v>0</v>
      </c>
      <c r="CX88" s="59">
        <f t="shared" si="17"/>
        <v>0</v>
      </c>
      <c r="CY88" s="59">
        <f t="shared" si="17"/>
        <v>0</v>
      </c>
      <c r="CZ88" s="59">
        <f t="shared" si="10"/>
        <v>0</v>
      </c>
      <c r="DA88" s="59">
        <f t="shared" si="10"/>
        <v>0</v>
      </c>
      <c r="DB88" s="59">
        <f t="shared" si="10"/>
        <v>0</v>
      </c>
      <c r="DC88" s="59">
        <f t="shared" si="10"/>
        <v>0</v>
      </c>
      <c r="DD88" s="59">
        <f t="shared" si="10"/>
        <v>0</v>
      </c>
      <c r="DE88" s="59">
        <f t="shared" si="10"/>
        <v>0</v>
      </c>
      <c r="DF88" s="59">
        <f t="shared" si="10"/>
        <v>0</v>
      </c>
      <c r="DG88" s="59">
        <f t="shared" si="10"/>
        <v>0</v>
      </c>
      <c r="DH88" s="59">
        <f t="shared" si="10"/>
        <v>0</v>
      </c>
      <c r="DI88" s="59">
        <f t="shared" si="10"/>
        <v>0</v>
      </c>
      <c r="DJ88" s="59">
        <f t="shared" si="10"/>
        <v>0</v>
      </c>
      <c r="DK88" s="59">
        <f t="shared" si="10"/>
        <v>0</v>
      </c>
      <c r="DL88" s="59">
        <f t="shared" si="10"/>
        <v>0</v>
      </c>
      <c r="DM88" s="59">
        <f t="shared" si="10"/>
        <v>0</v>
      </c>
      <c r="DN88" s="59">
        <f t="shared" ref="DN88:DW88" si="18">+$E88*DN56</f>
        <v>0</v>
      </c>
      <c r="DO88" s="59">
        <f t="shared" si="18"/>
        <v>0</v>
      </c>
      <c r="DP88" s="59">
        <f t="shared" si="18"/>
        <v>0</v>
      </c>
      <c r="DQ88" s="59">
        <f t="shared" si="18"/>
        <v>0</v>
      </c>
      <c r="DR88" s="59">
        <f t="shared" si="18"/>
        <v>0</v>
      </c>
      <c r="DS88" s="59">
        <f t="shared" si="18"/>
        <v>0</v>
      </c>
      <c r="DT88" s="59">
        <f t="shared" si="18"/>
        <v>0</v>
      </c>
      <c r="DU88" s="59">
        <f t="shared" si="18"/>
        <v>0</v>
      </c>
      <c r="DV88" s="59">
        <f t="shared" si="18"/>
        <v>0</v>
      </c>
      <c r="DW88" s="59">
        <f t="shared" si="18"/>
        <v>0</v>
      </c>
    </row>
    <row r="89" spans="3:127" ht="16.5" thickTop="1" thickBot="1" x14ac:dyDescent="0.3">
      <c r="C89" s="119">
        <f t="shared" si="4"/>
        <v>0</v>
      </c>
      <c r="E89" s="57">
        <f t="shared" si="5"/>
        <v>0</v>
      </c>
      <c r="H89" s="59">
        <f t="shared" si="15"/>
        <v>0</v>
      </c>
      <c r="I89" s="59">
        <f t="shared" si="15"/>
        <v>0</v>
      </c>
      <c r="J89" s="59">
        <f t="shared" si="15"/>
        <v>0</v>
      </c>
      <c r="K89" s="59">
        <f t="shared" si="15"/>
        <v>0</v>
      </c>
      <c r="L89" s="59">
        <f t="shared" si="15"/>
        <v>0</v>
      </c>
      <c r="M89" s="59">
        <f t="shared" si="15"/>
        <v>0</v>
      </c>
      <c r="N89" s="59">
        <f t="shared" si="15"/>
        <v>0</v>
      </c>
      <c r="O89" s="59">
        <f t="shared" si="15"/>
        <v>0</v>
      </c>
      <c r="P89" s="59">
        <f t="shared" si="15"/>
        <v>0</v>
      </c>
      <c r="Q89" s="59">
        <f t="shared" si="15"/>
        <v>0</v>
      </c>
      <c r="R89" s="59">
        <f t="shared" si="15"/>
        <v>0</v>
      </c>
      <c r="S89" s="59">
        <f t="shared" si="15"/>
        <v>0</v>
      </c>
      <c r="T89" s="59">
        <f t="shared" si="15"/>
        <v>0</v>
      </c>
      <c r="U89" s="59">
        <f t="shared" si="15"/>
        <v>0</v>
      </c>
      <c r="V89" s="59">
        <f t="shared" si="15"/>
        <v>0</v>
      </c>
      <c r="W89" s="59">
        <f t="shared" si="15"/>
        <v>0</v>
      </c>
      <c r="X89" s="59">
        <f t="shared" si="15"/>
        <v>0</v>
      </c>
      <c r="Y89" s="59">
        <f t="shared" si="15"/>
        <v>0</v>
      </c>
      <c r="Z89" s="59">
        <f t="shared" si="15"/>
        <v>0</v>
      </c>
      <c r="AA89" s="59">
        <f t="shared" si="15"/>
        <v>0</v>
      </c>
      <c r="AB89" s="59">
        <f t="shared" si="15"/>
        <v>0</v>
      </c>
      <c r="AC89" s="59">
        <f t="shared" si="15"/>
        <v>0</v>
      </c>
      <c r="AD89" s="59">
        <f t="shared" si="15"/>
        <v>0</v>
      </c>
      <c r="AE89" s="59">
        <f t="shared" si="15"/>
        <v>0</v>
      </c>
      <c r="AF89" s="59">
        <f t="shared" si="15"/>
        <v>0</v>
      </c>
      <c r="AG89" s="59">
        <f t="shared" si="15"/>
        <v>0</v>
      </c>
      <c r="AH89" s="59">
        <f t="shared" si="15"/>
        <v>0</v>
      </c>
      <c r="AI89" s="59">
        <f t="shared" si="15"/>
        <v>0</v>
      </c>
      <c r="AJ89" s="59">
        <f t="shared" si="15"/>
        <v>0</v>
      </c>
      <c r="AK89" s="59">
        <f t="shared" si="15"/>
        <v>0</v>
      </c>
      <c r="AL89" s="59">
        <f t="shared" si="15"/>
        <v>0</v>
      </c>
      <c r="AM89" s="59">
        <f t="shared" si="15"/>
        <v>0</v>
      </c>
      <c r="AN89" s="59">
        <f t="shared" si="15"/>
        <v>0</v>
      </c>
      <c r="AO89" s="59">
        <f t="shared" si="15"/>
        <v>0</v>
      </c>
      <c r="AP89" s="59">
        <f t="shared" si="15"/>
        <v>0</v>
      </c>
      <c r="AQ89" s="59">
        <f t="shared" si="15"/>
        <v>0</v>
      </c>
      <c r="AR89" s="59">
        <f t="shared" si="15"/>
        <v>0</v>
      </c>
      <c r="AS89" s="59">
        <f t="shared" si="15"/>
        <v>0</v>
      </c>
      <c r="AT89" s="59">
        <f t="shared" si="15"/>
        <v>0</v>
      </c>
      <c r="AU89" s="59">
        <f t="shared" si="15"/>
        <v>0</v>
      </c>
      <c r="AV89" s="59">
        <f t="shared" si="15"/>
        <v>0</v>
      </c>
      <c r="AW89" s="59">
        <f t="shared" si="15"/>
        <v>0</v>
      </c>
      <c r="AX89" s="59">
        <f t="shared" si="15"/>
        <v>0</v>
      </c>
      <c r="AY89" s="59">
        <f t="shared" si="15"/>
        <v>0</v>
      </c>
      <c r="AZ89" s="59">
        <f t="shared" si="15"/>
        <v>0</v>
      </c>
      <c r="BA89" s="59">
        <f t="shared" si="15"/>
        <v>0</v>
      </c>
      <c r="BB89" s="59">
        <f t="shared" si="15"/>
        <v>0</v>
      </c>
      <c r="BC89" s="59">
        <f t="shared" si="15"/>
        <v>0</v>
      </c>
      <c r="BD89" s="59">
        <f t="shared" si="15"/>
        <v>0</v>
      </c>
      <c r="BE89" s="59">
        <f t="shared" si="15"/>
        <v>0</v>
      </c>
      <c r="BF89" s="59">
        <f t="shared" si="15"/>
        <v>0</v>
      </c>
      <c r="BG89" s="59">
        <f t="shared" si="15"/>
        <v>0</v>
      </c>
      <c r="BH89" s="59">
        <f t="shared" si="15"/>
        <v>0</v>
      </c>
      <c r="BI89" s="59">
        <f t="shared" si="15"/>
        <v>0</v>
      </c>
      <c r="BJ89" s="59">
        <f t="shared" si="15"/>
        <v>0</v>
      </c>
      <c r="BK89" s="59">
        <f t="shared" si="15"/>
        <v>0</v>
      </c>
      <c r="BL89" s="59">
        <f t="shared" si="15"/>
        <v>0</v>
      </c>
      <c r="BM89" s="59">
        <f t="shared" si="15"/>
        <v>0</v>
      </c>
      <c r="BN89" s="59">
        <f t="shared" si="15"/>
        <v>0</v>
      </c>
      <c r="BO89" s="59">
        <f t="shared" si="15"/>
        <v>0</v>
      </c>
      <c r="BP89" s="59">
        <f t="shared" si="15"/>
        <v>0</v>
      </c>
      <c r="BQ89" s="59">
        <f t="shared" si="15"/>
        <v>0</v>
      </c>
      <c r="BR89" s="59">
        <f t="shared" si="15"/>
        <v>0</v>
      </c>
      <c r="BS89" s="59">
        <f t="shared" ref="BS89" si="19">+$E89*BS57</f>
        <v>0</v>
      </c>
      <c r="BT89" s="59">
        <f t="shared" si="17"/>
        <v>0</v>
      </c>
      <c r="BU89" s="59">
        <f t="shared" si="17"/>
        <v>0</v>
      </c>
      <c r="BV89" s="59">
        <f t="shared" si="17"/>
        <v>0</v>
      </c>
      <c r="BW89" s="59">
        <f t="shared" si="17"/>
        <v>0</v>
      </c>
      <c r="BX89" s="59">
        <f t="shared" si="17"/>
        <v>0</v>
      </c>
      <c r="BY89" s="59">
        <f t="shared" si="17"/>
        <v>0</v>
      </c>
      <c r="BZ89" s="59">
        <f t="shared" si="17"/>
        <v>0</v>
      </c>
      <c r="CA89" s="59">
        <f t="shared" si="17"/>
        <v>0</v>
      </c>
      <c r="CB89" s="59">
        <f t="shared" si="17"/>
        <v>0</v>
      </c>
      <c r="CC89" s="59">
        <f t="shared" si="17"/>
        <v>0</v>
      </c>
      <c r="CD89" s="59">
        <f t="shared" si="17"/>
        <v>0</v>
      </c>
      <c r="CE89" s="59">
        <f t="shared" si="17"/>
        <v>0</v>
      </c>
      <c r="CF89" s="59">
        <f t="shared" si="17"/>
        <v>0</v>
      </c>
      <c r="CG89" s="59">
        <f t="shared" si="17"/>
        <v>0</v>
      </c>
      <c r="CH89" s="59">
        <f t="shared" si="17"/>
        <v>0</v>
      </c>
      <c r="CI89" s="59">
        <f t="shared" si="17"/>
        <v>0</v>
      </c>
      <c r="CJ89" s="59">
        <f t="shared" si="17"/>
        <v>0</v>
      </c>
      <c r="CK89" s="59">
        <f t="shared" si="17"/>
        <v>0</v>
      </c>
      <c r="CL89" s="59">
        <f t="shared" si="17"/>
        <v>0</v>
      </c>
      <c r="CM89" s="59">
        <f t="shared" si="17"/>
        <v>0</v>
      </c>
      <c r="CN89" s="59">
        <f t="shared" si="17"/>
        <v>0</v>
      </c>
      <c r="CO89" s="59">
        <f t="shared" si="17"/>
        <v>0</v>
      </c>
      <c r="CP89" s="59">
        <f t="shared" si="17"/>
        <v>0</v>
      </c>
      <c r="CQ89" s="59">
        <f t="shared" si="17"/>
        <v>0</v>
      </c>
      <c r="CR89" s="59">
        <f t="shared" si="17"/>
        <v>0</v>
      </c>
      <c r="CS89" s="59">
        <f t="shared" si="17"/>
        <v>0</v>
      </c>
      <c r="CT89" s="59">
        <f t="shared" si="17"/>
        <v>0</v>
      </c>
      <c r="CU89" s="59">
        <f t="shared" si="17"/>
        <v>0</v>
      </c>
      <c r="CV89" s="59">
        <f t="shared" si="17"/>
        <v>0</v>
      </c>
      <c r="CW89" s="59">
        <f t="shared" si="17"/>
        <v>0</v>
      </c>
      <c r="CX89" s="59">
        <f t="shared" si="17"/>
        <v>0</v>
      </c>
      <c r="CY89" s="59">
        <f t="shared" si="17"/>
        <v>0</v>
      </c>
      <c r="CZ89" s="59">
        <f t="shared" ref="CZ89:DW99" si="20">+$E89*CZ57</f>
        <v>0</v>
      </c>
      <c r="DA89" s="59">
        <f t="shared" si="20"/>
        <v>0</v>
      </c>
      <c r="DB89" s="59">
        <f t="shared" si="20"/>
        <v>0</v>
      </c>
      <c r="DC89" s="59">
        <f t="shared" si="20"/>
        <v>0</v>
      </c>
      <c r="DD89" s="59">
        <f t="shared" si="20"/>
        <v>0</v>
      </c>
      <c r="DE89" s="59">
        <f t="shared" si="20"/>
        <v>0</v>
      </c>
      <c r="DF89" s="59">
        <f t="shared" si="20"/>
        <v>0</v>
      </c>
      <c r="DG89" s="59">
        <f t="shared" si="20"/>
        <v>0</v>
      </c>
      <c r="DH89" s="59">
        <f t="shared" si="20"/>
        <v>0</v>
      </c>
      <c r="DI89" s="59">
        <f t="shared" si="20"/>
        <v>0</v>
      </c>
      <c r="DJ89" s="59">
        <f t="shared" si="20"/>
        <v>0</v>
      </c>
      <c r="DK89" s="59">
        <f t="shared" si="20"/>
        <v>0</v>
      </c>
      <c r="DL89" s="59">
        <f t="shared" si="20"/>
        <v>0</v>
      </c>
      <c r="DM89" s="59">
        <f t="shared" si="20"/>
        <v>0</v>
      </c>
      <c r="DN89" s="59">
        <f t="shared" si="20"/>
        <v>0</v>
      </c>
      <c r="DO89" s="59">
        <f t="shared" si="20"/>
        <v>0</v>
      </c>
      <c r="DP89" s="59">
        <f t="shared" si="20"/>
        <v>0</v>
      </c>
      <c r="DQ89" s="59">
        <f t="shared" si="20"/>
        <v>0</v>
      </c>
      <c r="DR89" s="59">
        <f t="shared" si="20"/>
        <v>0</v>
      </c>
      <c r="DS89" s="59">
        <f t="shared" si="20"/>
        <v>0</v>
      </c>
      <c r="DT89" s="59">
        <f t="shared" si="20"/>
        <v>0</v>
      </c>
      <c r="DU89" s="59">
        <f t="shared" si="20"/>
        <v>0</v>
      </c>
      <c r="DV89" s="59">
        <f t="shared" si="20"/>
        <v>0</v>
      </c>
      <c r="DW89" s="59">
        <f t="shared" si="20"/>
        <v>0</v>
      </c>
    </row>
    <row r="90" spans="3:127" ht="16.5" thickTop="1" thickBot="1" x14ac:dyDescent="0.3">
      <c r="C90" s="119">
        <f t="shared" si="4"/>
        <v>0</v>
      </c>
      <c r="E90" s="57">
        <f t="shared" si="5"/>
        <v>0</v>
      </c>
      <c r="H90" s="59">
        <f t="shared" ref="H90:BS93" si="21">+$E90*H58</f>
        <v>0</v>
      </c>
      <c r="I90" s="59">
        <f t="shared" si="21"/>
        <v>0</v>
      </c>
      <c r="J90" s="59">
        <f t="shared" si="21"/>
        <v>0</v>
      </c>
      <c r="K90" s="59">
        <f t="shared" si="21"/>
        <v>0</v>
      </c>
      <c r="L90" s="59">
        <f t="shared" si="21"/>
        <v>0</v>
      </c>
      <c r="M90" s="59">
        <f t="shared" si="21"/>
        <v>0</v>
      </c>
      <c r="N90" s="59">
        <f t="shared" si="21"/>
        <v>0</v>
      </c>
      <c r="O90" s="59">
        <f t="shared" si="21"/>
        <v>0</v>
      </c>
      <c r="P90" s="59">
        <f t="shared" si="21"/>
        <v>0</v>
      </c>
      <c r="Q90" s="59">
        <f t="shared" si="21"/>
        <v>0</v>
      </c>
      <c r="R90" s="59">
        <f t="shared" si="21"/>
        <v>0</v>
      </c>
      <c r="S90" s="59">
        <f t="shared" si="21"/>
        <v>0</v>
      </c>
      <c r="T90" s="59">
        <f t="shared" si="21"/>
        <v>0</v>
      </c>
      <c r="U90" s="59">
        <f t="shared" si="21"/>
        <v>0</v>
      </c>
      <c r="V90" s="59">
        <f t="shared" si="21"/>
        <v>0</v>
      </c>
      <c r="W90" s="59">
        <f t="shared" si="21"/>
        <v>0</v>
      </c>
      <c r="X90" s="59">
        <f t="shared" si="21"/>
        <v>0</v>
      </c>
      <c r="Y90" s="59">
        <f t="shared" si="21"/>
        <v>0</v>
      </c>
      <c r="Z90" s="59">
        <f t="shared" si="21"/>
        <v>0</v>
      </c>
      <c r="AA90" s="59">
        <f t="shared" si="21"/>
        <v>0</v>
      </c>
      <c r="AB90" s="59">
        <f t="shared" si="21"/>
        <v>0</v>
      </c>
      <c r="AC90" s="59">
        <f t="shared" si="21"/>
        <v>0</v>
      </c>
      <c r="AD90" s="59">
        <f t="shared" si="21"/>
        <v>0</v>
      </c>
      <c r="AE90" s="59">
        <f t="shared" si="21"/>
        <v>0</v>
      </c>
      <c r="AF90" s="59">
        <f t="shared" si="21"/>
        <v>0</v>
      </c>
      <c r="AG90" s="59">
        <f t="shared" si="21"/>
        <v>0</v>
      </c>
      <c r="AH90" s="59">
        <f t="shared" si="21"/>
        <v>0</v>
      </c>
      <c r="AI90" s="59">
        <f t="shared" si="21"/>
        <v>0</v>
      </c>
      <c r="AJ90" s="59">
        <f t="shared" si="21"/>
        <v>0</v>
      </c>
      <c r="AK90" s="59">
        <f t="shared" si="21"/>
        <v>0</v>
      </c>
      <c r="AL90" s="59">
        <f t="shared" si="21"/>
        <v>0</v>
      </c>
      <c r="AM90" s="59">
        <f t="shared" si="21"/>
        <v>0</v>
      </c>
      <c r="AN90" s="59">
        <f t="shared" si="21"/>
        <v>0</v>
      </c>
      <c r="AO90" s="59">
        <f t="shared" si="21"/>
        <v>0</v>
      </c>
      <c r="AP90" s="59">
        <f t="shared" si="21"/>
        <v>0</v>
      </c>
      <c r="AQ90" s="59">
        <f t="shared" si="21"/>
        <v>0</v>
      </c>
      <c r="AR90" s="59">
        <f t="shared" si="21"/>
        <v>0</v>
      </c>
      <c r="AS90" s="59">
        <f t="shared" si="21"/>
        <v>0</v>
      </c>
      <c r="AT90" s="59">
        <f t="shared" si="21"/>
        <v>0</v>
      </c>
      <c r="AU90" s="59">
        <f t="shared" si="21"/>
        <v>0</v>
      </c>
      <c r="AV90" s="59">
        <f t="shared" si="21"/>
        <v>0</v>
      </c>
      <c r="AW90" s="59">
        <f t="shared" si="21"/>
        <v>0</v>
      </c>
      <c r="AX90" s="59">
        <f t="shared" si="21"/>
        <v>0</v>
      </c>
      <c r="AY90" s="59">
        <f t="shared" si="21"/>
        <v>0</v>
      </c>
      <c r="AZ90" s="59">
        <f t="shared" si="21"/>
        <v>0</v>
      </c>
      <c r="BA90" s="59">
        <f t="shared" si="21"/>
        <v>0</v>
      </c>
      <c r="BB90" s="59">
        <f t="shared" si="21"/>
        <v>0</v>
      </c>
      <c r="BC90" s="59">
        <f t="shared" si="21"/>
        <v>0</v>
      </c>
      <c r="BD90" s="59">
        <f t="shared" si="21"/>
        <v>0</v>
      </c>
      <c r="BE90" s="59">
        <f t="shared" si="21"/>
        <v>0</v>
      </c>
      <c r="BF90" s="59">
        <f t="shared" si="21"/>
        <v>0</v>
      </c>
      <c r="BG90" s="59">
        <f t="shared" si="21"/>
        <v>0</v>
      </c>
      <c r="BH90" s="59">
        <f t="shared" si="21"/>
        <v>0</v>
      </c>
      <c r="BI90" s="59">
        <f t="shared" si="21"/>
        <v>0</v>
      </c>
      <c r="BJ90" s="59">
        <f t="shared" si="21"/>
        <v>0</v>
      </c>
      <c r="BK90" s="59">
        <f t="shared" si="21"/>
        <v>0</v>
      </c>
      <c r="BL90" s="59">
        <f t="shared" si="21"/>
        <v>0</v>
      </c>
      <c r="BM90" s="59">
        <f t="shared" si="21"/>
        <v>0</v>
      </c>
      <c r="BN90" s="59">
        <f t="shared" si="21"/>
        <v>0</v>
      </c>
      <c r="BO90" s="59">
        <f t="shared" si="21"/>
        <v>0</v>
      </c>
      <c r="BP90" s="59">
        <f t="shared" si="21"/>
        <v>0</v>
      </c>
      <c r="BQ90" s="59">
        <f t="shared" si="21"/>
        <v>0</v>
      </c>
      <c r="BR90" s="59">
        <f t="shared" si="21"/>
        <v>0</v>
      </c>
      <c r="BS90" s="59">
        <f t="shared" si="21"/>
        <v>0</v>
      </c>
      <c r="BT90" s="59">
        <f t="shared" si="17"/>
        <v>0</v>
      </c>
      <c r="BU90" s="59">
        <f t="shared" si="17"/>
        <v>0</v>
      </c>
      <c r="BV90" s="59">
        <f t="shared" si="17"/>
        <v>0</v>
      </c>
      <c r="BW90" s="59">
        <f t="shared" si="17"/>
        <v>0</v>
      </c>
      <c r="BX90" s="59">
        <f t="shared" si="17"/>
        <v>0</v>
      </c>
      <c r="BY90" s="59">
        <f t="shared" si="17"/>
        <v>0</v>
      </c>
      <c r="BZ90" s="59">
        <f t="shared" si="17"/>
        <v>0</v>
      </c>
      <c r="CA90" s="59">
        <f t="shared" si="17"/>
        <v>0</v>
      </c>
      <c r="CB90" s="59">
        <f t="shared" si="17"/>
        <v>0</v>
      </c>
      <c r="CC90" s="59">
        <f t="shared" si="17"/>
        <v>0</v>
      </c>
      <c r="CD90" s="59">
        <f t="shared" si="17"/>
        <v>0</v>
      </c>
      <c r="CE90" s="59">
        <f t="shared" si="17"/>
        <v>0</v>
      </c>
      <c r="CF90" s="59">
        <f t="shared" si="17"/>
        <v>0</v>
      </c>
      <c r="CG90" s="59">
        <f t="shared" si="17"/>
        <v>0</v>
      </c>
      <c r="CH90" s="59">
        <f t="shared" si="17"/>
        <v>0</v>
      </c>
      <c r="CI90" s="59">
        <f t="shared" si="17"/>
        <v>0</v>
      </c>
      <c r="CJ90" s="59">
        <f t="shared" si="17"/>
        <v>0</v>
      </c>
      <c r="CK90" s="59">
        <f t="shared" si="17"/>
        <v>0</v>
      </c>
      <c r="CL90" s="59">
        <f t="shared" si="17"/>
        <v>0</v>
      </c>
      <c r="CM90" s="59">
        <f t="shared" si="17"/>
        <v>0</v>
      </c>
      <c r="CN90" s="59">
        <f t="shared" si="17"/>
        <v>0</v>
      </c>
      <c r="CO90" s="59">
        <f t="shared" si="17"/>
        <v>0</v>
      </c>
      <c r="CP90" s="59">
        <f t="shared" si="17"/>
        <v>0</v>
      </c>
      <c r="CQ90" s="59">
        <f t="shared" si="17"/>
        <v>0</v>
      </c>
      <c r="CR90" s="59">
        <f t="shared" si="17"/>
        <v>0</v>
      </c>
      <c r="CS90" s="59">
        <f t="shared" si="17"/>
        <v>0</v>
      </c>
      <c r="CT90" s="59">
        <f t="shared" si="17"/>
        <v>0</v>
      </c>
      <c r="CU90" s="59">
        <f t="shared" si="17"/>
        <v>0</v>
      </c>
      <c r="CV90" s="59">
        <f t="shared" si="17"/>
        <v>0</v>
      </c>
      <c r="CW90" s="59">
        <f t="shared" si="17"/>
        <v>0</v>
      </c>
      <c r="CX90" s="59">
        <f t="shared" si="17"/>
        <v>0</v>
      </c>
      <c r="CY90" s="59">
        <f t="shared" si="17"/>
        <v>0</v>
      </c>
      <c r="CZ90" s="59">
        <f t="shared" si="20"/>
        <v>0</v>
      </c>
      <c r="DA90" s="59">
        <f t="shared" si="20"/>
        <v>0</v>
      </c>
      <c r="DB90" s="59">
        <f t="shared" si="20"/>
        <v>0</v>
      </c>
      <c r="DC90" s="59">
        <f t="shared" si="20"/>
        <v>0</v>
      </c>
      <c r="DD90" s="59">
        <f t="shared" si="20"/>
        <v>0</v>
      </c>
      <c r="DE90" s="59">
        <f t="shared" si="20"/>
        <v>0</v>
      </c>
      <c r="DF90" s="59">
        <f t="shared" si="20"/>
        <v>0</v>
      </c>
      <c r="DG90" s="59">
        <f t="shared" si="20"/>
        <v>0</v>
      </c>
      <c r="DH90" s="59">
        <f t="shared" si="20"/>
        <v>0</v>
      </c>
      <c r="DI90" s="59">
        <f t="shared" si="20"/>
        <v>0</v>
      </c>
      <c r="DJ90" s="59">
        <f t="shared" si="20"/>
        <v>0</v>
      </c>
      <c r="DK90" s="59">
        <f t="shared" si="20"/>
        <v>0</v>
      </c>
      <c r="DL90" s="59">
        <f t="shared" si="20"/>
        <v>0</v>
      </c>
      <c r="DM90" s="59">
        <f t="shared" si="20"/>
        <v>0</v>
      </c>
      <c r="DN90" s="59">
        <f t="shared" si="20"/>
        <v>0</v>
      </c>
      <c r="DO90" s="59">
        <f t="shared" si="20"/>
        <v>0</v>
      </c>
      <c r="DP90" s="59">
        <f t="shared" si="20"/>
        <v>0</v>
      </c>
      <c r="DQ90" s="59">
        <f t="shared" si="20"/>
        <v>0</v>
      </c>
      <c r="DR90" s="59">
        <f t="shared" si="20"/>
        <v>0</v>
      </c>
      <c r="DS90" s="59">
        <f t="shared" si="20"/>
        <v>0</v>
      </c>
      <c r="DT90" s="59">
        <f t="shared" si="20"/>
        <v>0</v>
      </c>
      <c r="DU90" s="59">
        <f t="shared" si="20"/>
        <v>0</v>
      </c>
      <c r="DV90" s="59">
        <f t="shared" si="20"/>
        <v>0</v>
      </c>
      <c r="DW90" s="59">
        <f t="shared" si="20"/>
        <v>0</v>
      </c>
    </row>
    <row r="91" spans="3:127" ht="16.5" thickTop="1" thickBot="1" x14ac:dyDescent="0.3">
      <c r="C91" s="119">
        <f t="shared" si="4"/>
        <v>0</v>
      </c>
      <c r="E91" s="57">
        <f t="shared" si="5"/>
        <v>0</v>
      </c>
      <c r="H91" s="59">
        <f t="shared" si="21"/>
        <v>0</v>
      </c>
      <c r="I91" s="59">
        <f t="shared" si="21"/>
        <v>0</v>
      </c>
      <c r="J91" s="59">
        <f t="shared" si="21"/>
        <v>0</v>
      </c>
      <c r="K91" s="59">
        <f t="shared" si="21"/>
        <v>0</v>
      </c>
      <c r="L91" s="59">
        <f t="shared" si="21"/>
        <v>0</v>
      </c>
      <c r="M91" s="59">
        <f t="shared" si="21"/>
        <v>0</v>
      </c>
      <c r="N91" s="59">
        <f t="shared" si="21"/>
        <v>0</v>
      </c>
      <c r="O91" s="59">
        <f t="shared" si="21"/>
        <v>0</v>
      </c>
      <c r="P91" s="59">
        <f t="shared" si="21"/>
        <v>0</v>
      </c>
      <c r="Q91" s="59">
        <f t="shared" si="21"/>
        <v>0</v>
      </c>
      <c r="R91" s="59">
        <f t="shared" si="21"/>
        <v>0</v>
      </c>
      <c r="S91" s="59">
        <f t="shared" si="21"/>
        <v>0</v>
      </c>
      <c r="T91" s="59">
        <f t="shared" si="21"/>
        <v>0</v>
      </c>
      <c r="U91" s="59">
        <f t="shared" si="21"/>
        <v>0</v>
      </c>
      <c r="V91" s="59">
        <f t="shared" si="21"/>
        <v>0</v>
      </c>
      <c r="W91" s="59">
        <f t="shared" si="21"/>
        <v>0</v>
      </c>
      <c r="X91" s="59">
        <f t="shared" si="21"/>
        <v>0</v>
      </c>
      <c r="Y91" s="59">
        <f t="shared" si="21"/>
        <v>0</v>
      </c>
      <c r="Z91" s="59">
        <f t="shared" si="21"/>
        <v>0</v>
      </c>
      <c r="AA91" s="59">
        <f t="shared" si="21"/>
        <v>0</v>
      </c>
      <c r="AB91" s="59">
        <f t="shared" si="21"/>
        <v>0</v>
      </c>
      <c r="AC91" s="59">
        <f t="shared" si="21"/>
        <v>0</v>
      </c>
      <c r="AD91" s="59">
        <f t="shared" si="21"/>
        <v>0</v>
      </c>
      <c r="AE91" s="59">
        <f t="shared" si="21"/>
        <v>0</v>
      </c>
      <c r="AF91" s="59">
        <f t="shared" si="21"/>
        <v>0</v>
      </c>
      <c r="AG91" s="59">
        <f t="shared" si="21"/>
        <v>0</v>
      </c>
      <c r="AH91" s="59">
        <f t="shared" si="21"/>
        <v>0</v>
      </c>
      <c r="AI91" s="59">
        <f t="shared" si="21"/>
        <v>0</v>
      </c>
      <c r="AJ91" s="59">
        <f t="shared" si="21"/>
        <v>0</v>
      </c>
      <c r="AK91" s="59">
        <f t="shared" si="21"/>
        <v>0</v>
      </c>
      <c r="AL91" s="59">
        <f t="shared" si="21"/>
        <v>0</v>
      </c>
      <c r="AM91" s="59">
        <f t="shared" si="21"/>
        <v>0</v>
      </c>
      <c r="AN91" s="59">
        <f t="shared" si="21"/>
        <v>0</v>
      </c>
      <c r="AO91" s="59">
        <f t="shared" si="21"/>
        <v>0</v>
      </c>
      <c r="AP91" s="59">
        <f t="shared" si="21"/>
        <v>0</v>
      </c>
      <c r="AQ91" s="59">
        <f t="shared" si="21"/>
        <v>0</v>
      </c>
      <c r="AR91" s="59">
        <f t="shared" si="21"/>
        <v>0</v>
      </c>
      <c r="AS91" s="59">
        <f t="shared" si="21"/>
        <v>0</v>
      </c>
      <c r="AT91" s="59">
        <f t="shared" si="21"/>
        <v>0</v>
      </c>
      <c r="AU91" s="59">
        <f t="shared" si="21"/>
        <v>0</v>
      </c>
      <c r="AV91" s="59">
        <f t="shared" si="21"/>
        <v>0</v>
      </c>
      <c r="AW91" s="59">
        <f t="shared" si="21"/>
        <v>0</v>
      </c>
      <c r="AX91" s="59">
        <f t="shared" si="21"/>
        <v>0</v>
      </c>
      <c r="AY91" s="59">
        <f t="shared" si="21"/>
        <v>0</v>
      </c>
      <c r="AZ91" s="59">
        <f t="shared" si="21"/>
        <v>0</v>
      </c>
      <c r="BA91" s="59">
        <f t="shared" si="21"/>
        <v>0</v>
      </c>
      <c r="BB91" s="59">
        <f t="shared" si="21"/>
        <v>0</v>
      </c>
      <c r="BC91" s="59">
        <f t="shared" si="21"/>
        <v>0</v>
      </c>
      <c r="BD91" s="59">
        <f t="shared" si="21"/>
        <v>0</v>
      </c>
      <c r="BE91" s="59">
        <f t="shared" si="21"/>
        <v>0</v>
      </c>
      <c r="BF91" s="59">
        <f t="shared" si="21"/>
        <v>0</v>
      </c>
      <c r="BG91" s="59">
        <f t="shared" si="21"/>
        <v>0</v>
      </c>
      <c r="BH91" s="59">
        <f t="shared" si="21"/>
        <v>0</v>
      </c>
      <c r="BI91" s="59">
        <f t="shared" si="21"/>
        <v>0</v>
      </c>
      <c r="BJ91" s="59">
        <f t="shared" si="21"/>
        <v>0</v>
      </c>
      <c r="BK91" s="59">
        <f t="shared" si="21"/>
        <v>0</v>
      </c>
      <c r="BL91" s="59">
        <f t="shared" si="21"/>
        <v>0</v>
      </c>
      <c r="BM91" s="59">
        <f t="shared" si="21"/>
        <v>0</v>
      </c>
      <c r="BN91" s="59">
        <f t="shared" si="21"/>
        <v>0</v>
      </c>
      <c r="BO91" s="59">
        <f t="shared" si="21"/>
        <v>0</v>
      </c>
      <c r="BP91" s="59">
        <f t="shared" si="21"/>
        <v>0</v>
      </c>
      <c r="BQ91" s="59">
        <f t="shared" si="21"/>
        <v>0</v>
      </c>
      <c r="BR91" s="59">
        <f t="shared" si="21"/>
        <v>0</v>
      </c>
      <c r="BS91" s="59">
        <f t="shared" si="21"/>
        <v>0</v>
      </c>
      <c r="BT91" s="59">
        <f t="shared" si="17"/>
        <v>0</v>
      </c>
      <c r="BU91" s="59">
        <f t="shared" si="17"/>
        <v>0</v>
      </c>
      <c r="BV91" s="59">
        <f t="shared" si="17"/>
        <v>0</v>
      </c>
      <c r="BW91" s="59">
        <f t="shared" si="17"/>
        <v>0</v>
      </c>
      <c r="BX91" s="59">
        <f t="shared" si="17"/>
        <v>0</v>
      </c>
      <c r="BY91" s="59">
        <f t="shared" si="17"/>
        <v>0</v>
      </c>
      <c r="BZ91" s="59">
        <f t="shared" si="17"/>
        <v>0</v>
      </c>
      <c r="CA91" s="59">
        <f t="shared" si="17"/>
        <v>0</v>
      </c>
      <c r="CB91" s="59">
        <f t="shared" si="17"/>
        <v>0</v>
      </c>
      <c r="CC91" s="59">
        <f t="shared" si="17"/>
        <v>0</v>
      </c>
      <c r="CD91" s="59">
        <f t="shared" si="17"/>
        <v>0</v>
      </c>
      <c r="CE91" s="59">
        <f t="shared" si="17"/>
        <v>0</v>
      </c>
      <c r="CF91" s="59">
        <f t="shared" si="17"/>
        <v>0</v>
      </c>
      <c r="CG91" s="59">
        <f t="shared" si="17"/>
        <v>0</v>
      </c>
      <c r="CH91" s="59">
        <f t="shared" si="17"/>
        <v>0</v>
      </c>
      <c r="CI91" s="59">
        <f t="shared" si="17"/>
        <v>0</v>
      </c>
      <c r="CJ91" s="59">
        <f t="shared" si="17"/>
        <v>0</v>
      </c>
      <c r="CK91" s="59">
        <f t="shared" si="17"/>
        <v>0</v>
      </c>
      <c r="CL91" s="59">
        <f t="shared" si="17"/>
        <v>0</v>
      </c>
      <c r="CM91" s="59">
        <f t="shared" si="17"/>
        <v>0</v>
      </c>
      <c r="CN91" s="59">
        <f t="shared" si="17"/>
        <v>0</v>
      </c>
      <c r="CO91" s="59">
        <f t="shared" si="17"/>
        <v>0</v>
      </c>
      <c r="CP91" s="59">
        <f t="shared" si="17"/>
        <v>0</v>
      </c>
      <c r="CQ91" s="59">
        <f t="shared" si="17"/>
        <v>0</v>
      </c>
      <c r="CR91" s="59">
        <f t="shared" si="17"/>
        <v>0</v>
      </c>
      <c r="CS91" s="59">
        <f t="shared" si="17"/>
        <v>0</v>
      </c>
      <c r="CT91" s="59">
        <f t="shared" si="17"/>
        <v>0</v>
      </c>
      <c r="CU91" s="59">
        <f t="shared" si="17"/>
        <v>0</v>
      </c>
      <c r="CV91" s="59">
        <f t="shared" si="17"/>
        <v>0</v>
      </c>
      <c r="CW91" s="59">
        <f t="shared" si="17"/>
        <v>0</v>
      </c>
      <c r="CX91" s="59">
        <f t="shared" si="17"/>
        <v>0</v>
      </c>
      <c r="CY91" s="59">
        <f t="shared" si="17"/>
        <v>0</v>
      </c>
      <c r="CZ91" s="59">
        <f t="shared" si="20"/>
        <v>0</v>
      </c>
      <c r="DA91" s="59">
        <f t="shared" si="20"/>
        <v>0</v>
      </c>
      <c r="DB91" s="59">
        <f t="shared" si="20"/>
        <v>0</v>
      </c>
      <c r="DC91" s="59">
        <f t="shared" si="20"/>
        <v>0</v>
      </c>
      <c r="DD91" s="59">
        <f t="shared" si="20"/>
        <v>0</v>
      </c>
      <c r="DE91" s="59">
        <f t="shared" si="20"/>
        <v>0</v>
      </c>
      <c r="DF91" s="59">
        <f t="shared" si="20"/>
        <v>0</v>
      </c>
      <c r="DG91" s="59">
        <f t="shared" si="20"/>
        <v>0</v>
      </c>
      <c r="DH91" s="59">
        <f t="shared" si="20"/>
        <v>0</v>
      </c>
      <c r="DI91" s="59">
        <f t="shared" si="20"/>
        <v>0</v>
      </c>
      <c r="DJ91" s="59">
        <f t="shared" si="20"/>
        <v>0</v>
      </c>
      <c r="DK91" s="59">
        <f t="shared" si="20"/>
        <v>0</v>
      </c>
      <c r="DL91" s="59">
        <f t="shared" si="20"/>
        <v>0</v>
      </c>
      <c r="DM91" s="59">
        <f t="shared" si="20"/>
        <v>0</v>
      </c>
      <c r="DN91" s="59">
        <f t="shared" si="20"/>
        <v>0</v>
      </c>
      <c r="DO91" s="59">
        <f t="shared" si="20"/>
        <v>0</v>
      </c>
      <c r="DP91" s="59">
        <f t="shared" si="20"/>
        <v>0</v>
      </c>
      <c r="DQ91" s="59">
        <f t="shared" si="20"/>
        <v>0</v>
      </c>
      <c r="DR91" s="59">
        <f t="shared" si="20"/>
        <v>0</v>
      </c>
      <c r="DS91" s="59">
        <f t="shared" si="20"/>
        <v>0</v>
      </c>
      <c r="DT91" s="59">
        <f t="shared" si="20"/>
        <v>0</v>
      </c>
      <c r="DU91" s="59">
        <f t="shared" si="20"/>
        <v>0</v>
      </c>
      <c r="DV91" s="59">
        <f t="shared" si="20"/>
        <v>0</v>
      </c>
      <c r="DW91" s="59">
        <f t="shared" si="20"/>
        <v>0</v>
      </c>
    </row>
    <row r="92" spans="3:127" ht="16.5" thickTop="1" thickBot="1" x14ac:dyDescent="0.3">
      <c r="C92" s="119">
        <f t="shared" si="4"/>
        <v>0</v>
      </c>
      <c r="E92" s="57">
        <f t="shared" si="5"/>
        <v>0</v>
      </c>
      <c r="H92" s="59">
        <f t="shared" si="21"/>
        <v>0</v>
      </c>
      <c r="I92" s="59">
        <f t="shared" si="21"/>
        <v>0</v>
      </c>
      <c r="J92" s="59">
        <f t="shared" si="21"/>
        <v>0</v>
      </c>
      <c r="K92" s="59">
        <f t="shared" si="21"/>
        <v>0</v>
      </c>
      <c r="L92" s="59">
        <f t="shared" si="21"/>
        <v>0</v>
      </c>
      <c r="M92" s="59">
        <f t="shared" si="21"/>
        <v>0</v>
      </c>
      <c r="N92" s="59">
        <f t="shared" si="21"/>
        <v>0</v>
      </c>
      <c r="O92" s="59">
        <f t="shared" si="21"/>
        <v>0</v>
      </c>
      <c r="P92" s="59">
        <f t="shared" si="21"/>
        <v>0</v>
      </c>
      <c r="Q92" s="59">
        <f t="shared" si="21"/>
        <v>0</v>
      </c>
      <c r="R92" s="59">
        <f t="shared" si="21"/>
        <v>0</v>
      </c>
      <c r="S92" s="59">
        <f t="shared" si="21"/>
        <v>0</v>
      </c>
      <c r="T92" s="59">
        <f t="shared" si="21"/>
        <v>0</v>
      </c>
      <c r="U92" s="59">
        <f t="shared" si="21"/>
        <v>0</v>
      </c>
      <c r="V92" s="59">
        <f t="shared" si="21"/>
        <v>0</v>
      </c>
      <c r="W92" s="59">
        <f t="shared" si="21"/>
        <v>0</v>
      </c>
      <c r="X92" s="59">
        <f t="shared" si="21"/>
        <v>0</v>
      </c>
      <c r="Y92" s="59">
        <f t="shared" si="21"/>
        <v>0</v>
      </c>
      <c r="Z92" s="59">
        <f t="shared" si="21"/>
        <v>0</v>
      </c>
      <c r="AA92" s="59">
        <f t="shared" si="21"/>
        <v>0</v>
      </c>
      <c r="AB92" s="59">
        <f t="shared" si="21"/>
        <v>0</v>
      </c>
      <c r="AC92" s="59">
        <f t="shared" si="21"/>
        <v>0</v>
      </c>
      <c r="AD92" s="59">
        <f t="shared" si="21"/>
        <v>0</v>
      </c>
      <c r="AE92" s="59">
        <f t="shared" si="21"/>
        <v>0</v>
      </c>
      <c r="AF92" s="59">
        <f t="shared" si="21"/>
        <v>0</v>
      </c>
      <c r="AG92" s="59">
        <f t="shared" si="21"/>
        <v>0</v>
      </c>
      <c r="AH92" s="59">
        <f t="shared" si="21"/>
        <v>0</v>
      </c>
      <c r="AI92" s="59">
        <f t="shared" si="21"/>
        <v>0</v>
      </c>
      <c r="AJ92" s="59">
        <f t="shared" si="21"/>
        <v>0</v>
      </c>
      <c r="AK92" s="59">
        <f t="shared" si="21"/>
        <v>0</v>
      </c>
      <c r="AL92" s="59">
        <f t="shared" si="21"/>
        <v>0</v>
      </c>
      <c r="AM92" s="59">
        <f t="shared" si="21"/>
        <v>0</v>
      </c>
      <c r="AN92" s="59">
        <f t="shared" si="21"/>
        <v>0</v>
      </c>
      <c r="AO92" s="59">
        <f t="shared" si="21"/>
        <v>0</v>
      </c>
      <c r="AP92" s="59">
        <f t="shared" si="21"/>
        <v>0</v>
      </c>
      <c r="AQ92" s="59">
        <f t="shared" si="21"/>
        <v>0</v>
      </c>
      <c r="AR92" s="59">
        <f t="shared" si="21"/>
        <v>0</v>
      </c>
      <c r="AS92" s="59">
        <f t="shared" si="21"/>
        <v>0</v>
      </c>
      <c r="AT92" s="59">
        <f t="shared" si="21"/>
        <v>0</v>
      </c>
      <c r="AU92" s="59">
        <f t="shared" si="21"/>
        <v>0</v>
      </c>
      <c r="AV92" s="59">
        <f t="shared" si="21"/>
        <v>0</v>
      </c>
      <c r="AW92" s="59">
        <f t="shared" si="21"/>
        <v>0</v>
      </c>
      <c r="AX92" s="59">
        <f t="shared" si="21"/>
        <v>0</v>
      </c>
      <c r="AY92" s="59">
        <f t="shared" si="21"/>
        <v>0</v>
      </c>
      <c r="AZ92" s="59">
        <f t="shared" si="21"/>
        <v>0</v>
      </c>
      <c r="BA92" s="59">
        <f t="shared" si="21"/>
        <v>0</v>
      </c>
      <c r="BB92" s="59">
        <f t="shared" si="21"/>
        <v>0</v>
      </c>
      <c r="BC92" s="59">
        <f t="shared" si="21"/>
        <v>0</v>
      </c>
      <c r="BD92" s="59">
        <f t="shared" si="21"/>
        <v>0</v>
      </c>
      <c r="BE92" s="59">
        <f t="shared" si="21"/>
        <v>0</v>
      </c>
      <c r="BF92" s="59">
        <f t="shared" si="21"/>
        <v>0</v>
      </c>
      <c r="BG92" s="59">
        <f t="shared" si="21"/>
        <v>0</v>
      </c>
      <c r="BH92" s="59">
        <f t="shared" si="21"/>
        <v>0</v>
      </c>
      <c r="BI92" s="59">
        <f t="shared" si="21"/>
        <v>0</v>
      </c>
      <c r="BJ92" s="59">
        <f t="shared" si="21"/>
        <v>0</v>
      </c>
      <c r="BK92" s="59">
        <f t="shared" si="21"/>
        <v>0</v>
      </c>
      <c r="BL92" s="59">
        <f t="shared" si="21"/>
        <v>0</v>
      </c>
      <c r="BM92" s="59">
        <f t="shared" si="21"/>
        <v>0</v>
      </c>
      <c r="BN92" s="59">
        <f t="shared" si="21"/>
        <v>0</v>
      </c>
      <c r="BO92" s="59">
        <f t="shared" si="21"/>
        <v>0</v>
      </c>
      <c r="BP92" s="59">
        <f t="shared" si="21"/>
        <v>0</v>
      </c>
      <c r="BQ92" s="59">
        <f t="shared" si="21"/>
        <v>0</v>
      </c>
      <c r="BR92" s="59">
        <f t="shared" si="21"/>
        <v>0</v>
      </c>
      <c r="BS92" s="59">
        <f t="shared" si="21"/>
        <v>0</v>
      </c>
      <c r="BT92" s="59">
        <f t="shared" si="17"/>
        <v>0</v>
      </c>
      <c r="BU92" s="59">
        <f t="shared" si="17"/>
        <v>0</v>
      </c>
      <c r="BV92" s="59">
        <f t="shared" si="17"/>
        <v>0</v>
      </c>
      <c r="BW92" s="59">
        <f t="shared" si="17"/>
        <v>0</v>
      </c>
      <c r="BX92" s="59">
        <f t="shared" si="17"/>
        <v>0</v>
      </c>
      <c r="BY92" s="59">
        <f t="shared" si="17"/>
        <v>0</v>
      </c>
      <c r="BZ92" s="59">
        <f t="shared" si="17"/>
        <v>0</v>
      </c>
      <c r="CA92" s="59">
        <f t="shared" si="17"/>
        <v>0</v>
      </c>
      <c r="CB92" s="59">
        <f t="shared" si="17"/>
        <v>0</v>
      </c>
      <c r="CC92" s="59">
        <f t="shared" si="17"/>
        <v>0</v>
      </c>
      <c r="CD92" s="59">
        <f t="shared" si="17"/>
        <v>0</v>
      </c>
      <c r="CE92" s="59">
        <f t="shared" si="17"/>
        <v>0</v>
      </c>
      <c r="CF92" s="59">
        <f t="shared" si="17"/>
        <v>0</v>
      </c>
      <c r="CG92" s="59">
        <f t="shared" si="17"/>
        <v>0</v>
      </c>
      <c r="CH92" s="59">
        <f t="shared" si="17"/>
        <v>0</v>
      </c>
      <c r="CI92" s="59">
        <f t="shared" si="17"/>
        <v>0</v>
      </c>
      <c r="CJ92" s="59">
        <f t="shared" si="17"/>
        <v>0</v>
      </c>
      <c r="CK92" s="59">
        <f t="shared" si="17"/>
        <v>0</v>
      </c>
      <c r="CL92" s="59">
        <f t="shared" si="17"/>
        <v>0</v>
      </c>
      <c r="CM92" s="59">
        <f t="shared" si="17"/>
        <v>0</v>
      </c>
      <c r="CN92" s="59">
        <f t="shared" si="17"/>
        <v>0</v>
      </c>
      <c r="CO92" s="59">
        <f t="shared" si="17"/>
        <v>0</v>
      </c>
      <c r="CP92" s="59">
        <f t="shared" si="17"/>
        <v>0</v>
      </c>
      <c r="CQ92" s="59">
        <f t="shared" si="17"/>
        <v>0</v>
      </c>
      <c r="CR92" s="59">
        <f t="shared" si="17"/>
        <v>0</v>
      </c>
      <c r="CS92" s="59">
        <f t="shared" si="17"/>
        <v>0</v>
      </c>
      <c r="CT92" s="59">
        <f t="shared" si="17"/>
        <v>0</v>
      </c>
      <c r="CU92" s="59">
        <f t="shared" si="17"/>
        <v>0</v>
      </c>
      <c r="CV92" s="59">
        <f t="shared" si="17"/>
        <v>0</v>
      </c>
      <c r="CW92" s="59">
        <f t="shared" si="17"/>
        <v>0</v>
      </c>
      <c r="CX92" s="59">
        <f t="shared" si="17"/>
        <v>0</v>
      </c>
      <c r="CY92" s="59">
        <f t="shared" si="17"/>
        <v>0</v>
      </c>
      <c r="CZ92" s="59">
        <f t="shared" si="20"/>
        <v>0</v>
      </c>
      <c r="DA92" s="59">
        <f t="shared" si="20"/>
        <v>0</v>
      </c>
      <c r="DB92" s="59">
        <f t="shared" si="20"/>
        <v>0</v>
      </c>
      <c r="DC92" s="59">
        <f t="shared" si="20"/>
        <v>0</v>
      </c>
      <c r="DD92" s="59">
        <f t="shared" si="20"/>
        <v>0</v>
      </c>
      <c r="DE92" s="59">
        <f t="shared" si="20"/>
        <v>0</v>
      </c>
      <c r="DF92" s="59">
        <f t="shared" si="20"/>
        <v>0</v>
      </c>
      <c r="DG92" s="59">
        <f t="shared" si="20"/>
        <v>0</v>
      </c>
      <c r="DH92" s="59">
        <f t="shared" si="20"/>
        <v>0</v>
      </c>
      <c r="DI92" s="59">
        <f t="shared" si="20"/>
        <v>0</v>
      </c>
      <c r="DJ92" s="59">
        <f t="shared" si="20"/>
        <v>0</v>
      </c>
      <c r="DK92" s="59">
        <f t="shared" si="20"/>
        <v>0</v>
      </c>
      <c r="DL92" s="59">
        <f t="shared" si="20"/>
        <v>0</v>
      </c>
      <c r="DM92" s="59">
        <f t="shared" si="20"/>
        <v>0</v>
      </c>
      <c r="DN92" s="59">
        <f t="shared" si="20"/>
        <v>0</v>
      </c>
      <c r="DO92" s="59">
        <f t="shared" si="20"/>
        <v>0</v>
      </c>
      <c r="DP92" s="59">
        <f t="shared" si="20"/>
        <v>0</v>
      </c>
      <c r="DQ92" s="59">
        <f t="shared" si="20"/>
        <v>0</v>
      </c>
      <c r="DR92" s="59">
        <f t="shared" si="20"/>
        <v>0</v>
      </c>
      <c r="DS92" s="59">
        <f t="shared" si="20"/>
        <v>0</v>
      </c>
      <c r="DT92" s="59">
        <f t="shared" si="20"/>
        <v>0</v>
      </c>
      <c r="DU92" s="59">
        <f t="shared" si="20"/>
        <v>0</v>
      </c>
      <c r="DV92" s="59">
        <f t="shared" si="20"/>
        <v>0</v>
      </c>
      <c r="DW92" s="59">
        <f t="shared" si="20"/>
        <v>0</v>
      </c>
    </row>
    <row r="93" spans="3:127" ht="16.5" thickTop="1" thickBot="1" x14ac:dyDescent="0.3">
      <c r="C93" s="119">
        <f t="shared" si="4"/>
        <v>0</v>
      </c>
      <c r="E93" s="57">
        <f t="shared" si="5"/>
        <v>0</v>
      </c>
      <c r="H93" s="59">
        <f t="shared" si="21"/>
        <v>0</v>
      </c>
      <c r="I93" s="59">
        <f t="shared" si="21"/>
        <v>0</v>
      </c>
      <c r="J93" s="59">
        <f t="shared" si="21"/>
        <v>0</v>
      </c>
      <c r="K93" s="59">
        <f t="shared" si="21"/>
        <v>0</v>
      </c>
      <c r="L93" s="59">
        <f t="shared" si="21"/>
        <v>0</v>
      </c>
      <c r="M93" s="59">
        <f t="shared" si="21"/>
        <v>0</v>
      </c>
      <c r="N93" s="59">
        <f t="shared" si="21"/>
        <v>0</v>
      </c>
      <c r="O93" s="59">
        <f t="shared" si="21"/>
        <v>0</v>
      </c>
      <c r="P93" s="59">
        <f t="shared" si="21"/>
        <v>0</v>
      </c>
      <c r="Q93" s="59">
        <f t="shared" si="21"/>
        <v>0</v>
      </c>
      <c r="R93" s="59">
        <f t="shared" si="21"/>
        <v>0</v>
      </c>
      <c r="S93" s="59">
        <f t="shared" si="21"/>
        <v>0</v>
      </c>
      <c r="T93" s="59">
        <f t="shared" si="21"/>
        <v>0</v>
      </c>
      <c r="U93" s="59">
        <f t="shared" si="21"/>
        <v>0</v>
      </c>
      <c r="V93" s="59">
        <f t="shared" si="21"/>
        <v>0</v>
      </c>
      <c r="W93" s="59">
        <f t="shared" si="21"/>
        <v>0</v>
      </c>
      <c r="X93" s="59">
        <f t="shared" si="21"/>
        <v>0</v>
      </c>
      <c r="Y93" s="59">
        <f t="shared" si="21"/>
        <v>0</v>
      </c>
      <c r="Z93" s="59">
        <f t="shared" si="21"/>
        <v>0</v>
      </c>
      <c r="AA93" s="59">
        <f t="shared" si="21"/>
        <v>0</v>
      </c>
      <c r="AB93" s="59">
        <f t="shared" si="21"/>
        <v>0</v>
      </c>
      <c r="AC93" s="59">
        <f t="shared" si="21"/>
        <v>0</v>
      </c>
      <c r="AD93" s="59">
        <f t="shared" si="21"/>
        <v>0</v>
      </c>
      <c r="AE93" s="59">
        <f t="shared" si="21"/>
        <v>0</v>
      </c>
      <c r="AF93" s="59">
        <f t="shared" si="21"/>
        <v>0</v>
      </c>
      <c r="AG93" s="59">
        <f t="shared" si="21"/>
        <v>0</v>
      </c>
      <c r="AH93" s="59">
        <f t="shared" si="21"/>
        <v>0</v>
      </c>
      <c r="AI93" s="59">
        <f t="shared" si="21"/>
        <v>0</v>
      </c>
      <c r="AJ93" s="59">
        <f t="shared" si="21"/>
        <v>0</v>
      </c>
      <c r="AK93" s="59">
        <f t="shared" si="21"/>
        <v>0</v>
      </c>
      <c r="AL93" s="59">
        <f t="shared" si="21"/>
        <v>0</v>
      </c>
      <c r="AM93" s="59">
        <f t="shared" si="21"/>
        <v>0</v>
      </c>
      <c r="AN93" s="59">
        <f t="shared" si="21"/>
        <v>0</v>
      </c>
      <c r="AO93" s="59">
        <f t="shared" si="21"/>
        <v>0</v>
      </c>
      <c r="AP93" s="59">
        <f t="shared" si="21"/>
        <v>0</v>
      </c>
      <c r="AQ93" s="59">
        <f t="shared" si="21"/>
        <v>0</v>
      </c>
      <c r="AR93" s="59">
        <f t="shared" si="21"/>
        <v>0</v>
      </c>
      <c r="AS93" s="59">
        <f t="shared" si="21"/>
        <v>0</v>
      </c>
      <c r="AT93" s="59">
        <f t="shared" si="21"/>
        <v>0</v>
      </c>
      <c r="AU93" s="59">
        <f t="shared" si="21"/>
        <v>0</v>
      </c>
      <c r="AV93" s="59">
        <f t="shared" si="21"/>
        <v>0</v>
      </c>
      <c r="AW93" s="59">
        <f t="shared" si="21"/>
        <v>0</v>
      </c>
      <c r="AX93" s="59">
        <f t="shared" si="21"/>
        <v>0</v>
      </c>
      <c r="AY93" s="59">
        <f t="shared" si="21"/>
        <v>0</v>
      </c>
      <c r="AZ93" s="59">
        <f t="shared" si="21"/>
        <v>0</v>
      </c>
      <c r="BA93" s="59">
        <f t="shared" si="21"/>
        <v>0</v>
      </c>
      <c r="BB93" s="59">
        <f t="shared" si="21"/>
        <v>0</v>
      </c>
      <c r="BC93" s="59">
        <f t="shared" si="21"/>
        <v>0</v>
      </c>
      <c r="BD93" s="59">
        <f t="shared" si="21"/>
        <v>0</v>
      </c>
      <c r="BE93" s="59">
        <f t="shared" si="21"/>
        <v>0</v>
      </c>
      <c r="BF93" s="59">
        <f t="shared" si="21"/>
        <v>0</v>
      </c>
      <c r="BG93" s="59">
        <f t="shared" si="21"/>
        <v>0</v>
      </c>
      <c r="BH93" s="59">
        <f t="shared" si="21"/>
        <v>0</v>
      </c>
      <c r="BI93" s="59">
        <f t="shared" si="21"/>
        <v>0</v>
      </c>
      <c r="BJ93" s="59">
        <f t="shared" si="21"/>
        <v>0</v>
      </c>
      <c r="BK93" s="59">
        <f t="shared" si="21"/>
        <v>0</v>
      </c>
      <c r="BL93" s="59">
        <f t="shared" si="21"/>
        <v>0</v>
      </c>
      <c r="BM93" s="59">
        <f t="shared" si="21"/>
        <v>0</v>
      </c>
      <c r="BN93" s="59">
        <f t="shared" si="21"/>
        <v>0</v>
      </c>
      <c r="BO93" s="59">
        <f t="shared" si="21"/>
        <v>0</v>
      </c>
      <c r="BP93" s="59">
        <f t="shared" si="21"/>
        <v>0</v>
      </c>
      <c r="BQ93" s="59">
        <f t="shared" si="21"/>
        <v>0</v>
      </c>
      <c r="BR93" s="59">
        <f t="shared" si="21"/>
        <v>0</v>
      </c>
      <c r="BS93" s="59">
        <f t="shared" ref="BS93" si="22">+$E93*BS61</f>
        <v>0</v>
      </c>
      <c r="BT93" s="59">
        <f t="shared" si="17"/>
        <v>0</v>
      </c>
      <c r="BU93" s="59">
        <f t="shared" si="17"/>
        <v>0</v>
      </c>
      <c r="BV93" s="59">
        <f t="shared" si="17"/>
        <v>0</v>
      </c>
      <c r="BW93" s="59">
        <f t="shared" si="17"/>
        <v>0</v>
      </c>
      <c r="BX93" s="59">
        <f t="shared" si="17"/>
        <v>0</v>
      </c>
      <c r="BY93" s="59">
        <f t="shared" si="17"/>
        <v>0</v>
      </c>
      <c r="BZ93" s="59">
        <f t="shared" si="17"/>
        <v>0</v>
      </c>
      <c r="CA93" s="59">
        <f t="shared" si="17"/>
        <v>0</v>
      </c>
      <c r="CB93" s="59">
        <f t="shared" si="17"/>
        <v>0</v>
      </c>
      <c r="CC93" s="59">
        <f t="shared" si="17"/>
        <v>0</v>
      </c>
      <c r="CD93" s="59">
        <f t="shared" si="17"/>
        <v>0</v>
      </c>
      <c r="CE93" s="59">
        <f t="shared" si="17"/>
        <v>0</v>
      </c>
      <c r="CF93" s="59">
        <f t="shared" si="17"/>
        <v>0</v>
      </c>
      <c r="CG93" s="59">
        <f t="shared" si="17"/>
        <v>0</v>
      </c>
      <c r="CH93" s="59">
        <f t="shared" si="17"/>
        <v>0</v>
      </c>
      <c r="CI93" s="59">
        <f t="shared" si="17"/>
        <v>0</v>
      </c>
      <c r="CJ93" s="59">
        <f t="shared" si="17"/>
        <v>0</v>
      </c>
      <c r="CK93" s="59">
        <f t="shared" si="17"/>
        <v>0</v>
      </c>
      <c r="CL93" s="59">
        <f t="shared" si="17"/>
        <v>0</v>
      </c>
      <c r="CM93" s="59">
        <f t="shared" si="17"/>
        <v>0</v>
      </c>
      <c r="CN93" s="59">
        <f t="shared" si="17"/>
        <v>0</v>
      </c>
      <c r="CO93" s="59">
        <f t="shared" si="17"/>
        <v>0</v>
      </c>
      <c r="CP93" s="59">
        <f t="shared" si="17"/>
        <v>0</v>
      </c>
      <c r="CQ93" s="59">
        <f t="shared" si="17"/>
        <v>0</v>
      </c>
      <c r="CR93" s="59">
        <f t="shared" si="17"/>
        <v>0</v>
      </c>
      <c r="CS93" s="59">
        <f t="shared" si="17"/>
        <v>0</v>
      </c>
      <c r="CT93" s="59">
        <f t="shared" si="17"/>
        <v>0</v>
      </c>
      <c r="CU93" s="59">
        <f t="shared" si="17"/>
        <v>0</v>
      </c>
      <c r="CV93" s="59">
        <f t="shared" si="17"/>
        <v>0</v>
      </c>
      <c r="CW93" s="59">
        <f t="shared" si="17"/>
        <v>0</v>
      </c>
      <c r="CX93" s="59">
        <f t="shared" si="17"/>
        <v>0</v>
      </c>
      <c r="CY93" s="59">
        <f t="shared" si="17"/>
        <v>0</v>
      </c>
      <c r="CZ93" s="59">
        <f t="shared" si="20"/>
        <v>0</v>
      </c>
      <c r="DA93" s="59">
        <f t="shared" si="20"/>
        <v>0</v>
      </c>
      <c r="DB93" s="59">
        <f t="shared" si="20"/>
        <v>0</v>
      </c>
      <c r="DC93" s="59">
        <f t="shared" si="20"/>
        <v>0</v>
      </c>
      <c r="DD93" s="59">
        <f t="shared" si="20"/>
        <v>0</v>
      </c>
      <c r="DE93" s="59">
        <f t="shared" si="20"/>
        <v>0</v>
      </c>
      <c r="DF93" s="59">
        <f t="shared" si="20"/>
        <v>0</v>
      </c>
      <c r="DG93" s="59">
        <f t="shared" si="20"/>
        <v>0</v>
      </c>
      <c r="DH93" s="59">
        <f t="shared" si="20"/>
        <v>0</v>
      </c>
      <c r="DI93" s="59">
        <f t="shared" si="20"/>
        <v>0</v>
      </c>
      <c r="DJ93" s="59">
        <f t="shared" si="20"/>
        <v>0</v>
      </c>
      <c r="DK93" s="59">
        <f t="shared" si="20"/>
        <v>0</v>
      </c>
      <c r="DL93" s="59">
        <f t="shared" si="20"/>
        <v>0</v>
      </c>
      <c r="DM93" s="59">
        <f t="shared" si="20"/>
        <v>0</v>
      </c>
      <c r="DN93" s="59">
        <f t="shared" si="20"/>
        <v>0</v>
      </c>
      <c r="DO93" s="59">
        <f t="shared" si="20"/>
        <v>0</v>
      </c>
      <c r="DP93" s="59">
        <f t="shared" si="20"/>
        <v>0</v>
      </c>
      <c r="DQ93" s="59">
        <f t="shared" si="20"/>
        <v>0</v>
      </c>
      <c r="DR93" s="59">
        <f t="shared" si="20"/>
        <v>0</v>
      </c>
      <c r="DS93" s="59">
        <f t="shared" si="20"/>
        <v>0</v>
      </c>
      <c r="DT93" s="59">
        <f t="shared" si="20"/>
        <v>0</v>
      </c>
      <c r="DU93" s="59">
        <f t="shared" si="20"/>
        <v>0</v>
      </c>
      <c r="DV93" s="59">
        <f t="shared" si="20"/>
        <v>0</v>
      </c>
      <c r="DW93" s="59">
        <f t="shared" si="20"/>
        <v>0</v>
      </c>
    </row>
    <row r="94" spans="3:127" ht="16.5" thickTop="1" thickBot="1" x14ac:dyDescent="0.3">
      <c r="C94" s="119">
        <f t="shared" si="4"/>
        <v>0</v>
      </c>
      <c r="E94" s="57">
        <f t="shared" si="5"/>
        <v>0</v>
      </c>
      <c r="H94" s="59">
        <f t="shared" ref="H94:BS97" si="23">+$E94*H62</f>
        <v>0</v>
      </c>
      <c r="I94" s="59">
        <f t="shared" si="23"/>
        <v>0</v>
      </c>
      <c r="J94" s="59">
        <f t="shared" si="23"/>
        <v>0</v>
      </c>
      <c r="K94" s="59">
        <f t="shared" si="23"/>
        <v>0</v>
      </c>
      <c r="L94" s="59">
        <f t="shared" si="23"/>
        <v>0</v>
      </c>
      <c r="M94" s="59">
        <f t="shared" si="23"/>
        <v>0</v>
      </c>
      <c r="N94" s="59">
        <f t="shared" si="23"/>
        <v>0</v>
      </c>
      <c r="O94" s="59">
        <f t="shared" si="23"/>
        <v>0</v>
      </c>
      <c r="P94" s="59">
        <f t="shared" si="23"/>
        <v>0</v>
      </c>
      <c r="Q94" s="59">
        <f t="shared" si="23"/>
        <v>0</v>
      </c>
      <c r="R94" s="59">
        <f t="shared" si="23"/>
        <v>0</v>
      </c>
      <c r="S94" s="59">
        <f t="shared" si="23"/>
        <v>0</v>
      </c>
      <c r="T94" s="59">
        <f t="shared" si="23"/>
        <v>0</v>
      </c>
      <c r="U94" s="59">
        <f t="shared" si="23"/>
        <v>0</v>
      </c>
      <c r="V94" s="59">
        <f t="shared" si="23"/>
        <v>0</v>
      </c>
      <c r="W94" s="59">
        <f t="shared" si="23"/>
        <v>0</v>
      </c>
      <c r="X94" s="59">
        <f t="shared" si="23"/>
        <v>0</v>
      </c>
      <c r="Y94" s="59">
        <f t="shared" si="23"/>
        <v>0</v>
      </c>
      <c r="Z94" s="59">
        <f t="shared" si="23"/>
        <v>0</v>
      </c>
      <c r="AA94" s="59">
        <f t="shared" si="23"/>
        <v>0</v>
      </c>
      <c r="AB94" s="59">
        <f t="shared" si="23"/>
        <v>0</v>
      </c>
      <c r="AC94" s="59">
        <f t="shared" si="23"/>
        <v>0</v>
      </c>
      <c r="AD94" s="59">
        <f t="shared" si="23"/>
        <v>0</v>
      </c>
      <c r="AE94" s="59">
        <f t="shared" si="23"/>
        <v>0</v>
      </c>
      <c r="AF94" s="59">
        <f t="shared" si="23"/>
        <v>0</v>
      </c>
      <c r="AG94" s="59">
        <f t="shared" si="23"/>
        <v>0</v>
      </c>
      <c r="AH94" s="59">
        <f t="shared" si="23"/>
        <v>0</v>
      </c>
      <c r="AI94" s="59">
        <f t="shared" si="23"/>
        <v>0</v>
      </c>
      <c r="AJ94" s="59">
        <f t="shared" si="23"/>
        <v>0</v>
      </c>
      <c r="AK94" s="59">
        <f t="shared" si="23"/>
        <v>0</v>
      </c>
      <c r="AL94" s="59">
        <f t="shared" si="23"/>
        <v>0</v>
      </c>
      <c r="AM94" s="59">
        <f t="shared" si="23"/>
        <v>0</v>
      </c>
      <c r="AN94" s="59">
        <f t="shared" si="23"/>
        <v>0</v>
      </c>
      <c r="AO94" s="59">
        <f t="shared" si="23"/>
        <v>0</v>
      </c>
      <c r="AP94" s="59">
        <f t="shared" si="23"/>
        <v>0</v>
      </c>
      <c r="AQ94" s="59">
        <f t="shared" si="23"/>
        <v>0</v>
      </c>
      <c r="AR94" s="59">
        <f t="shared" si="23"/>
        <v>0</v>
      </c>
      <c r="AS94" s="59">
        <f t="shared" si="23"/>
        <v>0</v>
      </c>
      <c r="AT94" s="59">
        <f t="shared" si="23"/>
        <v>0</v>
      </c>
      <c r="AU94" s="59">
        <f t="shared" si="23"/>
        <v>0</v>
      </c>
      <c r="AV94" s="59">
        <f t="shared" si="23"/>
        <v>0</v>
      </c>
      <c r="AW94" s="59">
        <f t="shared" si="23"/>
        <v>0</v>
      </c>
      <c r="AX94" s="59">
        <f t="shared" si="23"/>
        <v>0</v>
      </c>
      <c r="AY94" s="59">
        <f t="shared" si="23"/>
        <v>0</v>
      </c>
      <c r="AZ94" s="59">
        <f t="shared" si="23"/>
        <v>0</v>
      </c>
      <c r="BA94" s="59">
        <f t="shared" si="23"/>
        <v>0</v>
      </c>
      <c r="BB94" s="59">
        <f t="shared" si="23"/>
        <v>0</v>
      </c>
      <c r="BC94" s="59">
        <f t="shared" si="23"/>
        <v>0</v>
      </c>
      <c r="BD94" s="59">
        <f t="shared" si="23"/>
        <v>0</v>
      </c>
      <c r="BE94" s="59">
        <f t="shared" si="23"/>
        <v>0</v>
      </c>
      <c r="BF94" s="59">
        <f t="shared" si="23"/>
        <v>0</v>
      </c>
      <c r="BG94" s="59">
        <f t="shared" si="23"/>
        <v>0</v>
      </c>
      <c r="BH94" s="59">
        <f t="shared" si="23"/>
        <v>0</v>
      </c>
      <c r="BI94" s="59">
        <f t="shared" si="23"/>
        <v>0</v>
      </c>
      <c r="BJ94" s="59">
        <f t="shared" si="23"/>
        <v>0</v>
      </c>
      <c r="BK94" s="59">
        <f t="shared" si="23"/>
        <v>0</v>
      </c>
      <c r="BL94" s="59">
        <f t="shared" si="23"/>
        <v>0</v>
      </c>
      <c r="BM94" s="59">
        <f t="shared" si="23"/>
        <v>0</v>
      </c>
      <c r="BN94" s="59">
        <f t="shared" si="23"/>
        <v>0</v>
      </c>
      <c r="BO94" s="59">
        <f t="shared" si="23"/>
        <v>0</v>
      </c>
      <c r="BP94" s="59">
        <f t="shared" si="23"/>
        <v>0</v>
      </c>
      <c r="BQ94" s="59">
        <f t="shared" si="23"/>
        <v>0</v>
      </c>
      <c r="BR94" s="59">
        <f t="shared" si="23"/>
        <v>0</v>
      </c>
      <c r="BS94" s="59">
        <f t="shared" si="23"/>
        <v>0</v>
      </c>
      <c r="BT94" s="59">
        <f t="shared" si="17"/>
        <v>0</v>
      </c>
      <c r="BU94" s="59">
        <f t="shared" si="17"/>
        <v>0</v>
      </c>
      <c r="BV94" s="59">
        <f t="shared" si="17"/>
        <v>0</v>
      </c>
      <c r="BW94" s="59">
        <f t="shared" si="17"/>
        <v>0</v>
      </c>
      <c r="BX94" s="59">
        <f t="shared" si="17"/>
        <v>0</v>
      </c>
      <c r="BY94" s="59">
        <f t="shared" si="17"/>
        <v>0</v>
      </c>
      <c r="BZ94" s="59">
        <f t="shared" si="17"/>
        <v>0</v>
      </c>
      <c r="CA94" s="59">
        <f t="shared" si="17"/>
        <v>0</v>
      </c>
      <c r="CB94" s="59">
        <f t="shared" si="17"/>
        <v>0</v>
      </c>
      <c r="CC94" s="59">
        <f t="shared" si="17"/>
        <v>0</v>
      </c>
      <c r="CD94" s="59">
        <f t="shared" si="17"/>
        <v>0</v>
      </c>
      <c r="CE94" s="59">
        <f t="shared" si="17"/>
        <v>0</v>
      </c>
      <c r="CF94" s="59">
        <f t="shared" si="17"/>
        <v>0</v>
      </c>
      <c r="CG94" s="59">
        <f t="shared" si="17"/>
        <v>0</v>
      </c>
      <c r="CH94" s="59">
        <f t="shared" si="17"/>
        <v>0</v>
      </c>
      <c r="CI94" s="59">
        <f t="shared" si="17"/>
        <v>0</v>
      </c>
      <c r="CJ94" s="59">
        <f t="shared" si="17"/>
        <v>0</v>
      </c>
      <c r="CK94" s="59">
        <f t="shared" si="17"/>
        <v>0</v>
      </c>
      <c r="CL94" s="59">
        <f t="shared" si="17"/>
        <v>0</v>
      </c>
      <c r="CM94" s="59">
        <f t="shared" si="17"/>
        <v>0</v>
      </c>
      <c r="CN94" s="59">
        <f t="shared" si="17"/>
        <v>0</v>
      </c>
      <c r="CO94" s="59">
        <f t="shared" si="17"/>
        <v>0</v>
      </c>
      <c r="CP94" s="59">
        <f t="shared" si="17"/>
        <v>0</v>
      </c>
      <c r="CQ94" s="59">
        <f t="shared" si="17"/>
        <v>0</v>
      </c>
      <c r="CR94" s="59">
        <f t="shared" si="17"/>
        <v>0</v>
      </c>
      <c r="CS94" s="59">
        <f t="shared" si="17"/>
        <v>0</v>
      </c>
      <c r="CT94" s="59">
        <f t="shared" si="17"/>
        <v>0</v>
      </c>
      <c r="CU94" s="59">
        <f t="shared" si="17"/>
        <v>0</v>
      </c>
      <c r="CV94" s="59">
        <f t="shared" si="17"/>
        <v>0</v>
      </c>
      <c r="CW94" s="59">
        <f t="shared" si="17"/>
        <v>0</v>
      </c>
      <c r="CX94" s="59">
        <f t="shared" si="17"/>
        <v>0</v>
      </c>
      <c r="CY94" s="59">
        <f t="shared" ref="CY94" si="24">+$E94*CY62</f>
        <v>0</v>
      </c>
      <c r="CZ94" s="59">
        <f t="shared" si="20"/>
        <v>0</v>
      </c>
      <c r="DA94" s="59">
        <f t="shared" si="20"/>
        <v>0</v>
      </c>
      <c r="DB94" s="59">
        <f t="shared" si="20"/>
        <v>0</v>
      </c>
      <c r="DC94" s="59">
        <f t="shared" si="20"/>
        <v>0</v>
      </c>
      <c r="DD94" s="59">
        <f t="shared" si="20"/>
        <v>0</v>
      </c>
      <c r="DE94" s="59">
        <f t="shared" si="20"/>
        <v>0</v>
      </c>
      <c r="DF94" s="59">
        <f t="shared" si="20"/>
        <v>0</v>
      </c>
      <c r="DG94" s="59">
        <f t="shared" si="20"/>
        <v>0</v>
      </c>
      <c r="DH94" s="59">
        <f t="shared" si="20"/>
        <v>0</v>
      </c>
      <c r="DI94" s="59">
        <f t="shared" si="20"/>
        <v>0</v>
      </c>
      <c r="DJ94" s="59">
        <f t="shared" si="20"/>
        <v>0</v>
      </c>
      <c r="DK94" s="59">
        <f t="shared" si="20"/>
        <v>0</v>
      </c>
      <c r="DL94" s="59">
        <f t="shared" si="20"/>
        <v>0</v>
      </c>
      <c r="DM94" s="59">
        <f t="shared" si="20"/>
        <v>0</v>
      </c>
      <c r="DN94" s="59">
        <f t="shared" si="20"/>
        <v>0</v>
      </c>
      <c r="DO94" s="59">
        <f t="shared" si="20"/>
        <v>0</v>
      </c>
      <c r="DP94" s="59">
        <f t="shared" si="20"/>
        <v>0</v>
      </c>
      <c r="DQ94" s="59">
        <f t="shared" si="20"/>
        <v>0</v>
      </c>
      <c r="DR94" s="59">
        <f t="shared" si="20"/>
        <v>0</v>
      </c>
      <c r="DS94" s="59">
        <f t="shared" si="20"/>
        <v>0</v>
      </c>
      <c r="DT94" s="59">
        <f t="shared" si="20"/>
        <v>0</v>
      </c>
      <c r="DU94" s="59">
        <f t="shared" si="20"/>
        <v>0</v>
      </c>
      <c r="DV94" s="59">
        <f t="shared" si="20"/>
        <v>0</v>
      </c>
      <c r="DW94" s="59">
        <f t="shared" si="20"/>
        <v>0</v>
      </c>
    </row>
    <row r="95" spans="3:127" ht="16.5" thickTop="1" thickBot="1" x14ac:dyDescent="0.3">
      <c r="C95" s="119">
        <f t="shared" si="4"/>
        <v>0</v>
      </c>
      <c r="E95" s="57">
        <f t="shared" si="5"/>
        <v>0</v>
      </c>
      <c r="H95" s="59">
        <f t="shared" si="23"/>
        <v>0</v>
      </c>
      <c r="I95" s="59">
        <f t="shared" si="23"/>
        <v>0</v>
      </c>
      <c r="J95" s="59">
        <f t="shared" si="23"/>
        <v>0</v>
      </c>
      <c r="K95" s="59">
        <f t="shared" si="23"/>
        <v>0</v>
      </c>
      <c r="L95" s="59">
        <f t="shared" si="23"/>
        <v>0</v>
      </c>
      <c r="M95" s="59">
        <f t="shared" si="23"/>
        <v>0</v>
      </c>
      <c r="N95" s="59">
        <f t="shared" si="23"/>
        <v>0</v>
      </c>
      <c r="O95" s="59">
        <f t="shared" si="23"/>
        <v>0</v>
      </c>
      <c r="P95" s="59">
        <f t="shared" si="23"/>
        <v>0</v>
      </c>
      <c r="Q95" s="59">
        <f t="shared" si="23"/>
        <v>0</v>
      </c>
      <c r="R95" s="59">
        <f t="shared" si="23"/>
        <v>0</v>
      </c>
      <c r="S95" s="59">
        <f t="shared" si="23"/>
        <v>0</v>
      </c>
      <c r="T95" s="59">
        <f t="shared" si="23"/>
        <v>0</v>
      </c>
      <c r="U95" s="59">
        <f t="shared" si="23"/>
        <v>0</v>
      </c>
      <c r="V95" s="59">
        <f t="shared" si="23"/>
        <v>0</v>
      </c>
      <c r="W95" s="59">
        <f t="shared" si="23"/>
        <v>0</v>
      </c>
      <c r="X95" s="59">
        <f t="shared" si="23"/>
        <v>0</v>
      </c>
      <c r="Y95" s="59">
        <f t="shared" si="23"/>
        <v>0</v>
      </c>
      <c r="Z95" s="59">
        <f t="shared" si="23"/>
        <v>0</v>
      </c>
      <c r="AA95" s="59">
        <f t="shared" si="23"/>
        <v>0</v>
      </c>
      <c r="AB95" s="59">
        <f t="shared" si="23"/>
        <v>0</v>
      </c>
      <c r="AC95" s="59">
        <f t="shared" si="23"/>
        <v>0</v>
      </c>
      <c r="AD95" s="59">
        <f t="shared" si="23"/>
        <v>0</v>
      </c>
      <c r="AE95" s="59">
        <f t="shared" si="23"/>
        <v>0</v>
      </c>
      <c r="AF95" s="59">
        <f t="shared" si="23"/>
        <v>0</v>
      </c>
      <c r="AG95" s="59">
        <f t="shared" si="23"/>
        <v>0</v>
      </c>
      <c r="AH95" s="59">
        <f t="shared" si="23"/>
        <v>0</v>
      </c>
      <c r="AI95" s="59">
        <f t="shared" si="23"/>
        <v>0</v>
      </c>
      <c r="AJ95" s="59">
        <f t="shared" si="23"/>
        <v>0</v>
      </c>
      <c r="AK95" s="59">
        <f t="shared" si="23"/>
        <v>0</v>
      </c>
      <c r="AL95" s="59">
        <f t="shared" si="23"/>
        <v>0</v>
      </c>
      <c r="AM95" s="59">
        <f t="shared" si="23"/>
        <v>0</v>
      </c>
      <c r="AN95" s="59">
        <f t="shared" si="23"/>
        <v>0</v>
      </c>
      <c r="AO95" s="59">
        <f t="shared" si="23"/>
        <v>0</v>
      </c>
      <c r="AP95" s="59">
        <f t="shared" si="23"/>
        <v>0</v>
      </c>
      <c r="AQ95" s="59">
        <f t="shared" si="23"/>
        <v>0</v>
      </c>
      <c r="AR95" s="59">
        <f t="shared" si="23"/>
        <v>0</v>
      </c>
      <c r="AS95" s="59">
        <f t="shared" si="23"/>
        <v>0</v>
      </c>
      <c r="AT95" s="59">
        <f t="shared" si="23"/>
        <v>0</v>
      </c>
      <c r="AU95" s="59">
        <f t="shared" si="23"/>
        <v>0</v>
      </c>
      <c r="AV95" s="59">
        <f t="shared" si="23"/>
        <v>0</v>
      </c>
      <c r="AW95" s="59">
        <f t="shared" si="23"/>
        <v>0</v>
      </c>
      <c r="AX95" s="59">
        <f t="shared" si="23"/>
        <v>0</v>
      </c>
      <c r="AY95" s="59">
        <f t="shared" si="23"/>
        <v>0</v>
      </c>
      <c r="AZ95" s="59">
        <f t="shared" si="23"/>
        <v>0</v>
      </c>
      <c r="BA95" s="59">
        <f t="shared" si="23"/>
        <v>0</v>
      </c>
      <c r="BB95" s="59">
        <f t="shared" si="23"/>
        <v>0</v>
      </c>
      <c r="BC95" s="59">
        <f t="shared" si="23"/>
        <v>0</v>
      </c>
      <c r="BD95" s="59">
        <f t="shared" si="23"/>
        <v>0</v>
      </c>
      <c r="BE95" s="59">
        <f t="shared" si="23"/>
        <v>0</v>
      </c>
      <c r="BF95" s="59">
        <f t="shared" si="23"/>
        <v>0</v>
      </c>
      <c r="BG95" s="59">
        <f t="shared" si="23"/>
        <v>0</v>
      </c>
      <c r="BH95" s="59">
        <f t="shared" si="23"/>
        <v>0</v>
      </c>
      <c r="BI95" s="59">
        <f t="shared" si="23"/>
        <v>0</v>
      </c>
      <c r="BJ95" s="59">
        <f t="shared" si="23"/>
        <v>0</v>
      </c>
      <c r="BK95" s="59">
        <f t="shared" si="23"/>
        <v>0</v>
      </c>
      <c r="BL95" s="59">
        <f t="shared" si="23"/>
        <v>0</v>
      </c>
      <c r="BM95" s="59">
        <f t="shared" si="23"/>
        <v>0</v>
      </c>
      <c r="BN95" s="59">
        <f t="shared" si="23"/>
        <v>0</v>
      </c>
      <c r="BO95" s="59">
        <f t="shared" si="23"/>
        <v>0</v>
      </c>
      <c r="BP95" s="59">
        <f t="shared" si="23"/>
        <v>0</v>
      </c>
      <c r="BQ95" s="59">
        <f t="shared" si="23"/>
        <v>0</v>
      </c>
      <c r="BR95" s="59">
        <f t="shared" si="23"/>
        <v>0</v>
      </c>
      <c r="BS95" s="59">
        <f t="shared" si="23"/>
        <v>0</v>
      </c>
      <c r="BT95" s="59">
        <f t="shared" ref="BT95:CY102" si="25">+$E95*BT63</f>
        <v>0</v>
      </c>
      <c r="BU95" s="59">
        <f t="shared" si="25"/>
        <v>0</v>
      </c>
      <c r="BV95" s="59">
        <f t="shared" si="25"/>
        <v>0</v>
      </c>
      <c r="BW95" s="59">
        <f t="shared" si="25"/>
        <v>0</v>
      </c>
      <c r="BX95" s="59">
        <f t="shared" si="25"/>
        <v>0</v>
      </c>
      <c r="BY95" s="59">
        <f t="shared" si="25"/>
        <v>0</v>
      </c>
      <c r="BZ95" s="59">
        <f t="shared" si="25"/>
        <v>0</v>
      </c>
      <c r="CA95" s="59">
        <f t="shared" si="25"/>
        <v>0</v>
      </c>
      <c r="CB95" s="59">
        <f t="shared" si="25"/>
        <v>0</v>
      </c>
      <c r="CC95" s="59">
        <f t="shared" si="25"/>
        <v>0</v>
      </c>
      <c r="CD95" s="59">
        <f t="shared" si="25"/>
        <v>0</v>
      </c>
      <c r="CE95" s="59">
        <f t="shared" si="25"/>
        <v>0</v>
      </c>
      <c r="CF95" s="59">
        <f t="shared" si="25"/>
        <v>0</v>
      </c>
      <c r="CG95" s="59">
        <f t="shared" si="25"/>
        <v>0</v>
      </c>
      <c r="CH95" s="59">
        <f t="shared" si="25"/>
        <v>0</v>
      </c>
      <c r="CI95" s="59">
        <f t="shared" si="25"/>
        <v>0</v>
      </c>
      <c r="CJ95" s="59">
        <f t="shared" si="25"/>
        <v>0</v>
      </c>
      <c r="CK95" s="59">
        <f t="shared" si="25"/>
        <v>0</v>
      </c>
      <c r="CL95" s="59">
        <f t="shared" si="25"/>
        <v>0</v>
      </c>
      <c r="CM95" s="59">
        <f t="shared" si="25"/>
        <v>0</v>
      </c>
      <c r="CN95" s="59">
        <f t="shared" si="25"/>
        <v>0</v>
      </c>
      <c r="CO95" s="59">
        <f t="shared" si="25"/>
        <v>0</v>
      </c>
      <c r="CP95" s="59">
        <f t="shared" si="25"/>
        <v>0</v>
      </c>
      <c r="CQ95" s="59">
        <f t="shared" si="25"/>
        <v>0</v>
      </c>
      <c r="CR95" s="59">
        <f t="shared" si="25"/>
        <v>0</v>
      </c>
      <c r="CS95" s="59">
        <f t="shared" si="25"/>
        <v>0</v>
      </c>
      <c r="CT95" s="59">
        <f t="shared" si="25"/>
        <v>0</v>
      </c>
      <c r="CU95" s="59">
        <f t="shared" si="25"/>
        <v>0</v>
      </c>
      <c r="CV95" s="59">
        <f t="shared" si="25"/>
        <v>0</v>
      </c>
      <c r="CW95" s="59">
        <f t="shared" si="25"/>
        <v>0</v>
      </c>
      <c r="CX95" s="59">
        <f t="shared" si="25"/>
        <v>0</v>
      </c>
      <c r="CY95" s="59">
        <f t="shared" si="25"/>
        <v>0</v>
      </c>
      <c r="CZ95" s="59">
        <f t="shared" si="20"/>
        <v>0</v>
      </c>
      <c r="DA95" s="59">
        <f t="shared" si="20"/>
        <v>0</v>
      </c>
      <c r="DB95" s="59">
        <f t="shared" si="20"/>
        <v>0</v>
      </c>
      <c r="DC95" s="59">
        <f t="shared" si="20"/>
        <v>0</v>
      </c>
      <c r="DD95" s="59">
        <f t="shared" si="20"/>
        <v>0</v>
      </c>
      <c r="DE95" s="59">
        <f t="shared" si="20"/>
        <v>0</v>
      </c>
      <c r="DF95" s="59">
        <f t="shared" si="20"/>
        <v>0</v>
      </c>
      <c r="DG95" s="59">
        <f t="shared" si="20"/>
        <v>0</v>
      </c>
      <c r="DH95" s="59">
        <f t="shared" si="20"/>
        <v>0</v>
      </c>
      <c r="DI95" s="59">
        <f t="shared" si="20"/>
        <v>0</v>
      </c>
      <c r="DJ95" s="59">
        <f t="shared" si="20"/>
        <v>0</v>
      </c>
      <c r="DK95" s="59">
        <f t="shared" si="20"/>
        <v>0</v>
      </c>
      <c r="DL95" s="59">
        <f t="shared" si="20"/>
        <v>0</v>
      </c>
      <c r="DM95" s="59">
        <f t="shared" si="20"/>
        <v>0</v>
      </c>
      <c r="DN95" s="59">
        <f t="shared" si="20"/>
        <v>0</v>
      </c>
      <c r="DO95" s="59">
        <f t="shared" si="20"/>
        <v>0</v>
      </c>
      <c r="DP95" s="59">
        <f t="shared" si="20"/>
        <v>0</v>
      </c>
      <c r="DQ95" s="59">
        <f t="shared" si="20"/>
        <v>0</v>
      </c>
      <c r="DR95" s="59">
        <f t="shared" si="20"/>
        <v>0</v>
      </c>
      <c r="DS95" s="59">
        <f t="shared" si="20"/>
        <v>0</v>
      </c>
      <c r="DT95" s="59">
        <f t="shared" si="20"/>
        <v>0</v>
      </c>
      <c r="DU95" s="59">
        <f t="shared" si="20"/>
        <v>0</v>
      </c>
      <c r="DV95" s="59">
        <f t="shared" si="20"/>
        <v>0</v>
      </c>
      <c r="DW95" s="59">
        <f t="shared" si="20"/>
        <v>0</v>
      </c>
    </row>
    <row r="96" spans="3:127" ht="16.5" thickTop="1" thickBot="1" x14ac:dyDescent="0.3">
      <c r="C96" s="119">
        <f t="shared" si="4"/>
        <v>0</v>
      </c>
      <c r="E96" s="57">
        <f t="shared" si="5"/>
        <v>0</v>
      </c>
      <c r="H96" s="59">
        <f t="shared" si="23"/>
        <v>0</v>
      </c>
      <c r="I96" s="59">
        <f t="shared" si="23"/>
        <v>0</v>
      </c>
      <c r="J96" s="59">
        <f t="shared" si="23"/>
        <v>0</v>
      </c>
      <c r="K96" s="59">
        <f t="shared" si="23"/>
        <v>0</v>
      </c>
      <c r="L96" s="59">
        <f t="shared" si="23"/>
        <v>0</v>
      </c>
      <c r="M96" s="59">
        <f t="shared" si="23"/>
        <v>0</v>
      </c>
      <c r="N96" s="59">
        <f t="shared" si="23"/>
        <v>0</v>
      </c>
      <c r="O96" s="59">
        <f t="shared" si="23"/>
        <v>0</v>
      </c>
      <c r="P96" s="59">
        <f t="shared" si="23"/>
        <v>0</v>
      </c>
      <c r="Q96" s="59">
        <f t="shared" si="23"/>
        <v>0</v>
      </c>
      <c r="R96" s="59">
        <f t="shared" si="23"/>
        <v>0</v>
      </c>
      <c r="S96" s="59">
        <f t="shared" si="23"/>
        <v>0</v>
      </c>
      <c r="T96" s="59">
        <f t="shared" si="23"/>
        <v>0</v>
      </c>
      <c r="U96" s="59">
        <f t="shared" si="23"/>
        <v>0</v>
      </c>
      <c r="V96" s="59">
        <f t="shared" si="23"/>
        <v>0</v>
      </c>
      <c r="W96" s="59">
        <f t="shared" si="23"/>
        <v>0</v>
      </c>
      <c r="X96" s="59">
        <f t="shared" si="23"/>
        <v>0</v>
      </c>
      <c r="Y96" s="59">
        <f t="shared" si="23"/>
        <v>0</v>
      </c>
      <c r="Z96" s="59">
        <f t="shared" si="23"/>
        <v>0</v>
      </c>
      <c r="AA96" s="59">
        <f t="shared" si="23"/>
        <v>0</v>
      </c>
      <c r="AB96" s="59">
        <f t="shared" si="23"/>
        <v>0</v>
      </c>
      <c r="AC96" s="59">
        <f t="shared" si="23"/>
        <v>0</v>
      </c>
      <c r="AD96" s="59">
        <f t="shared" si="23"/>
        <v>0</v>
      </c>
      <c r="AE96" s="59">
        <f t="shared" si="23"/>
        <v>0</v>
      </c>
      <c r="AF96" s="59">
        <f t="shared" si="23"/>
        <v>0</v>
      </c>
      <c r="AG96" s="59">
        <f t="shared" si="23"/>
        <v>0</v>
      </c>
      <c r="AH96" s="59">
        <f t="shared" si="23"/>
        <v>0</v>
      </c>
      <c r="AI96" s="59">
        <f t="shared" si="23"/>
        <v>0</v>
      </c>
      <c r="AJ96" s="59">
        <f t="shared" si="23"/>
        <v>0</v>
      </c>
      <c r="AK96" s="59">
        <f t="shared" si="23"/>
        <v>0</v>
      </c>
      <c r="AL96" s="59">
        <f t="shared" si="23"/>
        <v>0</v>
      </c>
      <c r="AM96" s="59">
        <f t="shared" si="23"/>
        <v>0</v>
      </c>
      <c r="AN96" s="59">
        <f t="shared" si="23"/>
        <v>0</v>
      </c>
      <c r="AO96" s="59">
        <f t="shared" si="23"/>
        <v>0</v>
      </c>
      <c r="AP96" s="59">
        <f t="shared" si="23"/>
        <v>0</v>
      </c>
      <c r="AQ96" s="59">
        <f t="shared" si="23"/>
        <v>0</v>
      </c>
      <c r="AR96" s="59">
        <f t="shared" si="23"/>
        <v>0</v>
      </c>
      <c r="AS96" s="59">
        <f t="shared" si="23"/>
        <v>0</v>
      </c>
      <c r="AT96" s="59">
        <f t="shared" si="23"/>
        <v>0</v>
      </c>
      <c r="AU96" s="59">
        <f t="shared" si="23"/>
        <v>0</v>
      </c>
      <c r="AV96" s="59">
        <f t="shared" si="23"/>
        <v>0</v>
      </c>
      <c r="AW96" s="59">
        <f t="shared" si="23"/>
        <v>0</v>
      </c>
      <c r="AX96" s="59">
        <f t="shared" si="23"/>
        <v>0</v>
      </c>
      <c r="AY96" s="59">
        <f t="shared" si="23"/>
        <v>0</v>
      </c>
      <c r="AZ96" s="59">
        <f t="shared" si="23"/>
        <v>0</v>
      </c>
      <c r="BA96" s="59">
        <f t="shared" si="23"/>
        <v>0</v>
      </c>
      <c r="BB96" s="59">
        <f t="shared" si="23"/>
        <v>0</v>
      </c>
      <c r="BC96" s="59">
        <f t="shared" si="23"/>
        <v>0</v>
      </c>
      <c r="BD96" s="59">
        <f t="shared" si="23"/>
        <v>0</v>
      </c>
      <c r="BE96" s="59">
        <f t="shared" si="23"/>
        <v>0</v>
      </c>
      <c r="BF96" s="59">
        <f t="shared" si="23"/>
        <v>0</v>
      </c>
      <c r="BG96" s="59">
        <f t="shared" si="23"/>
        <v>0</v>
      </c>
      <c r="BH96" s="59">
        <f t="shared" si="23"/>
        <v>0</v>
      </c>
      <c r="BI96" s="59">
        <f t="shared" si="23"/>
        <v>0</v>
      </c>
      <c r="BJ96" s="59">
        <f t="shared" si="23"/>
        <v>0</v>
      </c>
      <c r="BK96" s="59">
        <f t="shared" si="23"/>
        <v>0</v>
      </c>
      <c r="BL96" s="59">
        <f t="shared" si="23"/>
        <v>0</v>
      </c>
      <c r="BM96" s="59">
        <f t="shared" si="23"/>
        <v>0</v>
      </c>
      <c r="BN96" s="59">
        <f t="shared" si="23"/>
        <v>0</v>
      </c>
      <c r="BO96" s="59">
        <f t="shared" si="23"/>
        <v>0</v>
      </c>
      <c r="BP96" s="59">
        <f t="shared" si="23"/>
        <v>0</v>
      </c>
      <c r="BQ96" s="59">
        <f t="shared" si="23"/>
        <v>0</v>
      </c>
      <c r="BR96" s="59">
        <f t="shared" si="23"/>
        <v>0</v>
      </c>
      <c r="BS96" s="59">
        <f t="shared" si="23"/>
        <v>0</v>
      </c>
      <c r="BT96" s="59">
        <f t="shared" si="25"/>
        <v>0</v>
      </c>
      <c r="BU96" s="59">
        <f t="shared" si="25"/>
        <v>0</v>
      </c>
      <c r="BV96" s="59">
        <f t="shared" si="25"/>
        <v>0</v>
      </c>
      <c r="BW96" s="59">
        <f t="shared" si="25"/>
        <v>0</v>
      </c>
      <c r="BX96" s="59">
        <f t="shared" si="25"/>
        <v>0</v>
      </c>
      <c r="BY96" s="59">
        <f t="shared" si="25"/>
        <v>0</v>
      </c>
      <c r="BZ96" s="59">
        <f t="shared" si="25"/>
        <v>0</v>
      </c>
      <c r="CA96" s="59">
        <f t="shared" si="25"/>
        <v>0</v>
      </c>
      <c r="CB96" s="59">
        <f t="shared" si="25"/>
        <v>0</v>
      </c>
      <c r="CC96" s="59">
        <f t="shared" si="25"/>
        <v>0</v>
      </c>
      <c r="CD96" s="59">
        <f t="shared" si="25"/>
        <v>0</v>
      </c>
      <c r="CE96" s="59">
        <f t="shared" si="25"/>
        <v>0</v>
      </c>
      <c r="CF96" s="59">
        <f t="shared" si="25"/>
        <v>0</v>
      </c>
      <c r="CG96" s="59">
        <f t="shared" si="25"/>
        <v>0</v>
      </c>
      <c r="CH96" s="59">
        <f t="shared" si="25"/>
        <v>0</v>
      </c>
      <c r="CI96" s="59">
        <f t="shared" si="25"/>
        <v>0</v>
      </c>
      <c r="CJ96" s="59">
        <f t="shared" si="25"/>
        <v>0</v>
      </c>
      <c r="CK96" s="59">
        <f t="shared" si="25"/>
        <v>0</v>
      </c>
      <c r="CL96" s="59">
        <f t="shared" si="25"/>
        <v>0</v>
      </c>
      <c r="CM96" s="59">
        <f t="shared" si="25"/>
        <v>0</v>
      </c>
      <c r="CN96" s="59">
        <f t="shared" si="25"/>
        <v>0</v>
      </c>
      <c r="CO96" s="59">
        <f t="shared" si="25"/>
        <v>0</v>
      </c>
      <c r="CP96" s="59">
        <f t="shared" si="25"/>
        <v>0</v>
      </c>
      <c r="CQ96" s="59">
        <f t="shared" si="25"/>
        <v>0</v>
      </c>
      <c r="CR96" s="59">
        <f t="shared" si="25"/>
        <v>0</v>
      </c>
      <c r="CS96" s="59">
        <f t="shared" si="25"/>
        <v>0</v>
      </c>
      <c r="CT96" s="59">
        <f t="shared" si="25"/>
        <v>0</v>
      </c>
      <c r="CU96" s="59">
        <f t="shared" si="25"/>
        <v>0</v>
      </c>
      <c r="CV96" s="59">
        <f t="shared" si="25"/>
        <v>0</v>
      </c>
      <c r="CW96" s="59">
        <f t="shared" si="25"/>
        <v>0</v>
      </c>
      <c r="CX96" s="59">
        <f t="shared" si="25"/>
        <v>0</v>
      </c>
      <c r="CY96" s="59">
        <f t="shared" si="25"/>
        <v>0</v>
      </c>
      <c r="CZ96" s="59">
        <f t="shared" si="20"/>
        <v>0</v>
      </c>
      <c r="DA96" s="59">
        <f t="shared" si="20"/>
        <v>0</v>
      </c>
      <c r="DB96" s="59">
        <f t="shared" si="20"/>
        <v>0</v>
      </c>
      <c r="DC96" s="59">
        <f t="shared" si="20"/>
        <v>0</v>
      </c>
      <c r="DD96" s="59">
        <f t="shared" si="20"/>
        <v>0</v>
      </c>
      <c r="DE96" s="59">
        <f t="shared" si="20"/>
        <v>0</v>
      </c>
      <c r="DF96" s="59">
        <f t="shared" si="20"/>
        <v>0</v>
      </c>
      <c r="DG96" s="59">
        <f t="shared" si="20"/>
        <v>0</v>
      </c>
      <c r="DH96" s="59">
        <f t="shared" si="20"/>
        <v>0</v>
      </c>
      <c r="DI96" s="59">
        <f t="shared" si="20"/>
        <v>0</v>
      </c>
      <c r="DJ96" s="59">
        <f t="shared" si="20"/>
        <v>0</v>
      </c>
      <c r="DK96" s="59">
        <f t="shared" si="20"/>
        <v>0</v>
      </c>
      <c r="DL96" s="59">
        <f t="shared" si="20"/>
        <v>0</v>
      </c>
      <c r="DM96" s="59">
        <f t="shared" si="20"/>
        <v>0</v>
      </c>
      <c r="DN96" s="59">
        <f t="shared" si="20"/>
        <v>0</v>
      </c>
      <c r="DO96" s="59">
        <f t="shared" si="20"/>
        <v>0</v>
      </c>
      <c r="DP96" s="59">
        <f t="shared" si="20"/>
        <v>0</v>
      </c>
      <c r="DQ96" s="59">
        <f t="shared" si="20"/>
        <v>0</v>
      </c>
      <c r="DR96" s="59">
        <f t="shared" si="20"/>
        <v>0</v>
      </c>
      <c r="DS96" s="59">
        <f t="shared" si="20"/>
        <v>0</v>
      </c>
      <c r="DT96" s="59">
        <f t="shared" si="20"/>
        <v>0</v>
      </c>
      <c r="DU96" s="59">
        <f t="shared" si="20"/>
        <v>0</v>
      </c>
      <c r="DV96" s="59">
        <f t="shared" si="20"/>
        <v>0</v>
      </c>
      <c r="DW96" s="59">
        <f t="shared" si="20"/>
        <v>0</v>
      </c>
    </row>
    <row r="97" spans="3:127" ht="16.5" thickTop="1" thickBot="1" x14ac:dyDescent="0.3">
      <c r="C97" s="119">
        <f t="shared" si="4"/>
        <v>0</v>
      </c>
      <c r="E97" s="57">
        <f t="shared" si="5"/>
        <v>0</v>
      </c>
      <c r="H97" s="59">
        <f t="shared" si="23"/>
        <v>0</v>
      </c>
      <c r="I97" s="59">
        <f t="shared" si="23"/>
        <v>0</v>
      </c>
      <c r="J97" s="59">
        <f t="shared" si="23"/>
        <v>0</v>
      </c>
      <c r="K97" s="59">
        <f t="shared" si="23"/>
        <v>0</v>
      </c>
      <c r="L97" s="59">
        <f t="shared" si="23"/>
        <v>0</v>
      </c>
      <c r="M97" s="59">
        <f t="shared" si="23"/>
        <v>0</v>
      </c>
      <c r="N97" s="59">
        <f t="shared" si="23"/>
        <v>0</v>
      </c>
      <c r="O97" s="59">
        <f t="shared" si="23"/>
        <v>0</v>
      </c>
      <c r="P97" s="59">
        <f t="shared" si="23"/>
        <v>0</v>
      </c>
      <c r="Q97" s="59">
        <f t="shared" si="23"/>
        <v>0</v>
      </c>
      <c r="R97" s="59">
        <f t="shared" si="23"/>
        <v>0</v>
      </c>
      <c r="S97" s="59">
        <f t="shared" si="23"/>
        <v>0</v>
      </c>
      <c r="T97" s="59">
        <f t="shared" si="23"/>
        <v>0</v>
      </c>
      <c r="U97" s="59">
        <f t="shared" si="23"/>
        <v>0</v>
      </c>
      <c r="V97" s="59">
        <f t="shared" si="23"/>
        <v>0</v>
      </c>
      <c r="W97" s="59">
        <f t="shared" si="23"/>
        <v>0</v>
      </c>
      <c r="X97" s="59">
        <f t="shared" si="23"/>
        <v>0</v>
      </c>
      <c r="Y97" s="59">
        <f t="shared" si="23"/>
        <v>0</v>
      </c>
      <c r="Z97" s="59">
        <f t="shared" si="23"/>
        <v>0</v>
      </c>
      <c r="AA97" s="59">
        <f t="shared" si="23"/>
        <v>0</v>
      </c>
      <c r="AB97" s="59">
        <f t="shared" si="23"/>
        <v>0</v>
      </c>
      <c r="AC97" s="59">
        <f t="shared" si="23"/>
        <v>0</v>
      </c>
      <c r="AD97" s="59">
        <f t="shared" si="23"/>
        <v>0</v>
      </c>
      <c r="AE97" s="59">
        <f t="shared" si="23"/>
        <v>0</v>
      </c>
      <c r="AF97" s="59">
        <f t="shared" si="23"/>
        <v>0</v>
      </c>
      <c r="AG97" s="59">
        <f t="shared" si="23"/>
        <v>0</v>
      </c>
      <c r="AH97" s="59">
        <f t="shared" si="23"/>
        <v>0</v>
      </c>
      <c r="AI97" s="59">
        <f t="shared" si="23"/>
        <v>0</v>
      </c>
      <c r="AJ97" s="59">
        <f t="shared" si="23"/>
        <v>0</v>
      </c>
      <c r="AK97" s="59">
        <f t="shared" si="23"/>
        <v>0</v>
      </c>
      <c r="AL97" s="59">
        <f t="shared" si="23"/>
        <v>0</v>
      </c>
      <c r="AM97" s="59">
        <f t="shared" si="23"/>
        <v>0</v>
      </c>
      <c r="AN97" s="59">
        <f t="shared" si="23"/>
        <v>0</v>
      </c>
      <c r="AO97" s="59">
        <f t="shared" si="23"/>
        <v>0</v>
      </c>
      <c r="AP97" s="59">
        <f t="shared" si="23"/>
        <v>0</v>
      </c>
      <c r="AQ97" s="59">
        <f t="shared" si="23"/>
        <v>0</v>
      </c>
      <c r="AR97" s="59">
        <f t="shared" si="23"/>
        <v>0</v>
      </c>
      <c r="AS97" s="59">
        <f t="shared" si="23"/>
        <v>0</v>
      </c>
      <c r="AT97" s="59">
        <f t="shared" si="23"/>
        <v>0</v>
      </c>
      <c r="AU97" s="59">
        <f t="shared" si="23"/>
        <v>0</v>
      </c>
      <c r="AV97" s="59">
        <f t="shared" si="23"/>
        <v>0</v>
      </c>
      <c r="AW97" s="59">
        <f t="shared" si="23"/>
        <v>0</v>
      </c>
      <c r="AX97" s="59">
        <f t="shared" si="23"/>
        <v>0</v>
      </c>
      <c r="AY97" s="59">
        <f t="shared" si="23"/>
        <v>0</v>
      </c>
      <c r="AZ97" s="59">
        <f t="shared" si="23"/>
        <v>0</v>
      </c>
      <c r="BA97" s="59">
        <f t="shared" si="23"/>
        <v>0</v>
      </c>
      <c r="BB97" s="59">
        <f t="shared" si="23"/>
        <v>0</v>
      </c>
      <c r="BC97" s="59">
        <f t="shared" si="23"/>
        <v>0</v>
      </c>
      <c r="BD97" s="59">
        <f t="shared" si="23"/>
        <v>0</v>
      </c>
      <c r="BE97" s="59">
        <f t="shared" si="23"/>
        <v>0</v>
      </c>
      <c r="BF97" s="59">
        <f t="shared" si="23"/>
        <v>0</v>
      </c>
      <c r="BG97" s="59">
        <f t="shared" si="23"/>
        <v>0</v>
      </c>
      <c r="BH97" s="59">
        <f t="shared" si="23"/>
        <v>0</v>
      </c>
      <c r="BI97" s="59">
        <f t="shared" si="23"/>
        <v>0</v>
      </c>
      <c r="BJ97" s="59">
        <f t="shared" si="23"/>
        <v>0</v>
      </c>
      <c r="BK97" s="59">
        <f t="shared" si="23"/>
        <v>0</v>
      </c>
      <c r="BL97" s="59">
        <f t="shared" si="23"/>
        <v>0</v>
      </c>
      <c r="BM97" s="59">
        <f t="shared" si="23"/>
        <v>0</v>
      </c>
      <c r="BN97" s="59">
        <f t="shared" si="23"/>
        <v>0</v>
      </c>
      <c r="BO97" s="59">
        <f t="shared" si="23"/>
        <v>0</v>
      </c>
      <c r="BP97" s="59">
        <f t="shared" si="23"/>
        <v>0</v>
      </c>
      <c r="BQ97" s="59">
        <f t="shared" si="23"/>
        <v>0</v>
      </c>
      <c r="BR97" s="59">
        <f t="shared" si="23"/>
        <v>0</v>
      </c>
      <c r="BS97" s="59">
        <f t="shared" ref="BS97" si="26">+$E97*BS65</f>
        <v>0</v>
      </c>
      <c r="BT97" s="59">
        <f t="shared" si="25"/>
        <v>0</v>
      </c>
      <c r="BU97" s="59">
        <f t="shared" si="25"/>
        <v>0</v>
      </c>
      <c r="BV97" s="59">
        <f t="shared" si="25"/>
        <v>0</v>
      </c>
      <c r="BW97" s="59">
        <f t="shared" si="25"/>
        <v>0</v>
      </c>
      <c r="BX97" s="59">
        <f t="shared" si="25"/>
        <v>0</v>
      </c>
      <c r="BY97" s="59">
        <f t="shared" si="25"/>
        <v>0</v>
      </c>
      <c r="BZ97" s="59">
        <f t="shared" si="25"/>
        <v>0</v>
      </c>
      <c r="CA97" s="59">
        <f t="shared" si="25"/>
        <v>0</v>
      </c>
      <c r="CB97" s="59">
        <f t="shared" si="25"/>
        <v>0</v>
      </c>
      <c r="CC97" s="59">
        <f t="shared" si="25"/>
        <v>0</v>
      </c>
      <c r="CD97" s="59">
        <f t="shared" si="25"/>
        <v>0</v>
      </c>
      <c r="CE97" s="59">
        <f t="shared" si="25"/>
        <v>0</v>
      </c>
      <c r="CF97" s="59">
        <f t="shared" si="25"/>
        <v>0</v>
      </c>
      <c r="CG97" s="59">
        <f t="shared" si="25"/>
        <v>0</v>
      </c>
      <c r="CH97" s="59">
        <f t="shared" si="25"/>
        <v>0</v>
      </c>
      <c r="CI97" s="59">
        <f t="shared" si="25"/>
        <v>0</v>
      </c>
      <c r="CJ97" s="59">
        <f t="shared" si="25"/>
        <v>0</v>
      </c>
      <c r="CK97" s="59">
        <f t="shared" si="25"/>
        <v>0</v>
      </c>
      <c r="CL97" s="59">
        <f t="shared" si="25"/>
        <v>0</v>
      </c>
      <c r="CM97" s="59">
        <f t="shared" si="25"/>
        <v>0</v>
      </c>
      <c r="CN97" s="59">
        <f t="shared" si="25"/>
        <v>0</v>
      </c>
      <c r="CO97" s="59">
        <f t="shared" si="25"/>
        <v>0</v>
      </c>
      <c r="CP97" s="59">
        <f t="shared" si="25"/>
        <v>0</v>
      </c>
      <c r="CQ97" s="59">
        <f t="shared" si="25"/>
        <v>0</v>
      </c>
      <c r="CR97" s="59">
        <f t="shared" si="25"/>
        <v>0</v>
      </c>
      <c r="CS97" s="59">
        <f t="shared" si="25"/>
        <v>0</v>
      </c>
      <c r="CT97" s="59">
        <f t="shared" si="25"/>
        <v>0</v>
      </c>
      <c r="CU97" s="59">
        <f t="shared" si="25"/>
        <v>0</v>
      </c>
      <c r="CV97" s="59">
        <f t="shared" si="25"/>
        <v>0</v>
      </c>
      <c r="CW97" s="59">
        <f t="shared" si="25"/>
        <v>0</v>
      </c>
      <c r="CX97" s="59">
        <f t="shared" si="25"/>
        <v>0</v>
      </c>
      <c r="CY97" s="59">
        <f t="shared" si="25"/>
        <v>0</v>
      </c>
      <c r="CZ97" s="59">
        <f t="shared" si="20"/>
        <v>0</v>
      </c>
      <c r="DA97" s="59">
        <f t="shared" si="20"/>
        <v>0</v>
      </c>
      <c r="DB97" s="59">
        <f t="shared" si="20"/>
        <v>0</v>
      </c>
      <c r="DC97" s="59">
        <f t="shared" si="20"/>
        <v>0</v>
      </c>
      <c r="DD97" s="59">
        <f t="shared" si="20"/>
        <v>0</v>
      </c>
      <c r="DE97" s="59">
        <f t="shared" si="20"/>
        <v>0</v>
      </c>
      <c r="DF97" s="59">
        <f t="shared" si="20"/>
        <v>0</v>
      </c>
      <c r="DG97" s="59">
        <f t="shared" si="20"/>
        <v>0</v>
      </c>
      <c r="DH97" s="59">
        <f t="shared" si="20"/>
        <v>0</v>
      </c>
      <c r="DI97" s="59">
        <f t="shared" si="20"/>
        <v>0</v>
      </c>
      <c r="DJ97" s="59">
        <f t="shared" si="20"/>
        <v>0</v>
      </c>
      <c r="DK97" s="59">
        <f t="shared" si="20"/>
        <v>0</v>
      </c>
      <c r="DL97" s="59">
        <f t="shared" si="20"/>
        <v>0</v>
      </c>
      <c r="DM97" s="59">
        <f t="shared" si="20"/>
        <v>0</v>
      </c>
      <c r="DN97" s="59">
        <f t="shared" si="20"/>
        <v>0</v>
      </c>
      <c r="DO97" s="59">
        <f t="shared" si="20"/>
        <v>0</v>
      </c>
      <c r="DP97" s="59">
        <f t="shared" si="20"/>
        <v>0</v>
      </c>
      <c r="DQ97" s="59">
        <f t="shared" si="20"/>
        <v>0</v>
      </c>
      <c r="DR97" s="59">
        <f t="shared" si="20"/>
        <v>0</v>
      </c>
      <c r="DS97" s="59">
        <f t="shared" si="20"/>
        <v>0</v>
      </c>
      <c r="DT97" s="59">
        <f t="shared" si="20"/>
        <v>0</v>
      </c>
      <c r="DU97" s="59">
        <f t="shared" si="20"/>
        <v>0</v>
      </c>
      <c r="DV97" s="59">
        <f t="shared" si="20"/>
        <v>0</v>
      </c>
      <c r="DW97" s="59">
        <f t="shared" si="20"/>
        <v>0</v>
      </c>
    </row>
    <row r="98" spans="3:127" ht="16.5" thickTop="1" thickBot="1" x14ac:dyDescent="0.3">
      <c r="C98" s="119">
        <f t="shared" si="4"/>
        <v>0</v>
      </c>
      <c r="E98" s="57">
        <f t="shared" si="5"/>
        <v>0</v>
      </c>
      <c r="H98" s="59">
        <f t="shared" ref="H98:BS101" si="27">+$E98*H66</f>
        <v>0</v>
      </c>
      <c r="I98" s="59">
        <f t="shared" si="27"/>
        <v>0</v>
      </c>
      <c r="J98" s="59">
        <f t="shared" si="27"/>
        <v>0</v>
      </c>
      <c r="K98" s="59">
        <f t="shared" si="27"/>
        <v>0</v>
      </c>
      <c r="L98" s="59">
        <f t="shared" si="27"/>
        <v>0</v>
      </c>
      <c r="M98" s="59">
        <f t="shared" si="27"/>
        <v>0</v>
      </c>
      <c r="N98" s="59">
        <f t="shared" si="27"/>
        <v>0</v>
      </c>
      <c r="O98" s="59">
        <f t="shared" si="27"/>
        <v>0</v>
      </c>
      <c r="P98" s="59">
        <f t="shared" si="27"/>
        <v>0</v>
      </c>
      <c r="Q98" s="59">
        <f t="shared" si="27"/>
        <v>0</v>
      </c>
      <c r="R98" s="59">
        <f t="shared" si="27"/>
        <v>0</v>
      </c>
      <c r="S98" s="59">
        <f t="shared" si="27"/>
        <v>0</v>
      </c>
      <c r="T98" s="59">
        <f t="shared" si="27"/>
        <v>0</v>
      </c>
      <c r="U98" s="59">
        <f t="shared" si="27"/>
        <v>0</v>
      </c>
      <c r="V98" s="59">
        <f t="shared" si="27"/>
        <v>0</v>
      </c>
      <c r="W98" s="59">
        <f t="shared" si="27"/>
        <v>0</v>
      </c>
      <c r="X98" s="59">
        <f t="shared" si="27"/>
        <v>0</v>
      </c>
      <c r="Y98" s="59">
        <f t="shared" si="27"/>
        <v>0</v>
      </c>
      <c r="Z98" s="59">
        <f t="shared" si="27"/>
        <v>0</v>
      </c>
      <c r="AA98" s="59">
        <f t="shared" si="27"/>
        <v>0</v>
      </c>
      <c r="AB98" s="59">
        <f t="shared" si="27"/>
        <v>0</v>
      </c>
      <c r="AC98" s="59">
        <f t="shared" si="27"/>
        <v>0</v>
      </c>
      <c r="AD98" s="59">
        <f t="shared" si="27"/>
        <v>0</v>
      </c>
      <c r="AE98" s="59">
        <f t="shared" si="27"/>
        <v>0</v>
      </c>
      <c r="AF98" s="59">
        <f t="shared" si="27"/>
        <v>0</v>
      </c>
      <c r="AG98" s="59">
        <f t="shared" si="27"/>
        <v>0</v>
      </c>
      <c r="AH98" s="59">
        <f t="shared" si="27"/>
        <v>0</v>
      </c>
      <c r="AI98" s="59">
        <f t="shared" si="27"/>
        <v>0</v>
      </c>
      <c r="AJ98" s="59">
        <f t="shared" si="27"/>
        <v>0</v>
      </c>
      <c r="AK98" s="59">
        <f t="shared" si="27"/>
        <v>0</v>
      </c>
      <c r="AL98" s="59">
        <f t="shared" si="27"/>
        <v>0</v>
      </c>
      <c r="AM98" s="59">
        <f t="shared" si="27"/>
        <v>0</v>
      </c>
      <c r="AN98" s="59">
        <f t="shared" si="27"/>
        <v>0</v>
      </c>
      <c r="AO98" s="59">
        <f t="shared" si="27"/>
        <v>0</v>
      </c>
      <c r="AP98" s="59">
        <f t="shared" si="27"/>
        <v>0</v>
      </c>
      <c r="AQ98" s="59">
        <f t="shared" si="27"/>
        <v>0</v>
      </c>
      <c r="AR98" s="59">
        <f t="shared" si="27"/>
        <v>0</v>
      </c>
      <c r="AS98" s="59">
        <f t="shared" si="27"/>
        <v>0</v>
      </c>
      <c r="AT98" s="59">
        <f t="shared" si="27"/>
        <v>0</v>
      </c>
      <c r="AU98" s="59">
        <f t="shared" si="27"/>
        <v>0</v>
      </c>
      <c r="AV98" s="59">
        <f t="shared" si="27"/>
        <v>0</v>
      </c>
      <c r="AW98" s="59">
        <f t="shared" si="27"/>
        <v>0</v>
      </c>
      <c r="AX98" s="59">
        <f t="shared" si="27"/>
        <v>0</v>
      </c>
      <c r="AY98" s="59">
        <f t="shared" si="27"/>
        <v>0</v>
      </c>
      <c r="AZ98" s="59">
        <f t="shared" si="27"/>
        <v>0</v>
      </c>
      <c r="BA98" s="59">
        <f t="shared" si="27"/>
        <v>0</v>
      </c>
      <c r="BB98" s="59">
        <f t="shared" si="27"/>
        <v>0</v>
      </c>
      <c r="BC98" s="59">
        <f t="shared" si="27"/>
        <v>0</v>
      </c>
      <c r="BD98" s="59">
        <f t="shared" si="27"/>
        <v>0</v>
      </c>
      <c r="BE98" s="59">
        <f t="shared" si="27"/>
        <v>0</v>
      </c>
      <c r="BF98" s="59">
        <f t="shared" si="27"/>
        <v>0</v>
      </c>
      <c r="BG98" s="59">
        <f t="shared" si="27"/>
        <v>0</v>
      </c>
      <c r="BH98" s="59">
        <f t="shared" si="27"/>
        <v>0</v>
      </c>
      <c r="BI98" s="59">
        <f t="shared" si="27"/>
        <v>0</v>
      </c>
      <c r="BJ98" s="59">
        <f t="shared" si="27"/>
        <v>0</v>
      </c>
      <c r="BK98" s="59">
        <f t="shared" si="27"/>
        <v>0</v>
      </c>
      <c r="BL98" s="59">
        <f t="shared" si="27"/>
        <v>0</v>
      </c>
      <c r="BM98" s="59">
        <f t="shared" si="27"/>
        <v>0</v>
      </c>
      <c r="BN98" s="59">
        <f t="shared" si="27"/>
        <v>0</v>
      </c>
      <c r="BO98" s="59">
        <f t="shared" si="27"/>
        <v>0</v>
      </c>
      <c r="BP98" s="59">
        <f t="shared" si="27"/>
        <v>0</v>
      </c>
      <c r="BQ98" s="59">
        <f t="shared" si="27"/>
        <v>0</v>
      </c>
      <c r="BR98" s="59">
        <f t="shared" si="27"/>
        <v>0</v>
      </c>
      <c r="BS98" s="59">
        <f t="shared" si="27"/>
        <v>0</v>
      </c>
      <c r="BT98" s="59">
        <f t="shared" si="25"/>
        <v>0</v>
      </c>
      <c r="BU98" s="59">
        <f t="shared" si="25"/>
        <v>0</v>
      </c>
      <c r="BV98" s="59">
        <f t="shared" si="25"/>
        <v>0</v>
      </c>
      <c r="BW98" s="59">
        <f t="shared" si="25"/>
        <v>0</v>
      </c>
      <c r="BX98" s="59">
        <f t="shared" si="25"/>
        <v>0</v>
      </c>
      <c r="BY98" s="59">
        <f t="shared" si="25"/>
        <v>0</v>
      </c>
      <c r="BZ98" s="59">
        <f t="shared" si="25"/>
        <v>0</v>
      </c>
      <c r="CA98" s="59">
        <f t="shared" si="25"/>
        <v>0</v>
      </c>
      <c r="CB98" s="59">
        <f t="shared" si="25"/>
        <v>0</v>
      </c>
      <c r="CC98" s="59">
        <f t="shared" si="25"/>
        <v>0</v>
      </c>
      <c r="CD98" s="59">
        <f t="shared" si="25"/>
        <v>0</v>
      </c>
      <c r="CE98" s="59">
        <f t="shared" si="25"/>
        <v>0</v>
      </c>
      <c r="CF98" s="59">
        <f t="shared" si="25"/>
        <v>0</v>
      </c>
      <c r="CG98" s="59">
        <f t="shared" si="25"/>
        <v>0</v>
      </c>
      <c r="CH98" s="59">
        <f t="shared" si="25"/>
        <v>0</v>
      </c>
      <c r="CI98" s="59">
        <f t="shared" si="25"/>
        <v>0</v>
      </c>
      <c r="CJ98" s="59">
        <f t="shared" si="25"/>
        <v>0</v>
      </c>
      <c r="CK98" s="59">
        <f t="shared" si="25"/>
        <v>0</v>
      </c>
      <c r="CL98" s="59">
        <f t="shared" si="25"/>
        <v>0</v>
      </c>
      <c r="CM98" s="59">
        <f t="shared" si="25"/>
        <v>0</v>
      </c>
      <c r="CN98" s="59">
        <f t="shared" si="25"/>
        <v>0</v>
      </c>
      <c r="CO98" s="59">
        <f t="shared" si="25"/>
        <v>0</v>
      </c>
      <c r="CP98" s="59">
        <f t="shared" si="25"/>
        <v>0</v>
      </c>
      <c r="CQ98" s="59">
        <f t="shared" si="25"/>
        <v>0</v>
      </c>
      <c r="CR98" s="59">
        <f t="shared" si="25"/>
        <v>0</v>
      </c>
      <c r="CS98" s="59">
        <f t="shared" si="25"/>
        <v>0</v>
      </c>
      <c r="CT98" s="59">
        <f t="shared" si="25"/>
        <v>0</v>
      </c>
      <c r="CU98" s="59">
        <f t="shared" si="25"/>
        <v>0</v>
      </c>
      <c r="CV98" s="59">
        <f t="shared" si="25"/>
        <v>0</v>
      </c>
      <c r="CW98" s="59">
        <f t="shared" si="25"/>
        <v>0</v>
      </c>
      <c r="CX98" s="59">
        <f t="shared" si="25"/>
        <v>0</v>
      </c>
      <c r="CY98" s="59">
        <f t="shared" si="25"/>
        <v>0</v>
      </c>
      <c r="CZ98" s="59">
        <f t="shared" si="20"/>
        <v>0</v>
      </c>
      <c r="DA98" s="59">
        <f t="shared" si="20"/>
        <v>0</v>
      </c>
      <c r="DB98" s="59">
        <f t="shared" si="20"/>
        <v>0</v>
      </c>
      <c r="DC98" s="59">
        <f t="shared" si="20"/>
        <v>0</v>
      </c>
      <c r="DD98" s="59">
        <f t="shared" si="20"/>
        <v>0</v>
      </c>
      <c r="DE98" s="59">
        <f t="shared" si="20"/>
        <v>0</v>
      </c>
      <c r="DF98" s="59">
        <f t="shared" si="20"/>
        <v>0</v>
      </c>
      <c r="DG98" s="59">
        <f t="shared" si="20"/>
        <v>0</v>
      </c>
      <c r="DH98" s="59">
        <f t="shared" si="20"/>
        <v>0</v>
      </c>
      <c r="DI98" s="59">
        <f t="shared" si="20"/>
        <v>0</v>
      </c>
      <c r="DJ98" s="59">
        <f t="shared" si="20"/>
        <v>0</v>
      </c>
      <c r="DK98" s="59">
        <f t="shared" si="20"/>
        <v>0</v>
      </c>
      <c r="DL98" s="59">
        <f t="shared" si="20"/>
        <v>0</v>
      </c>
      <c r="DM98" s="59">
        <f t="shared" si="20"/>
        <v>0</v>
      </c>
      <c r="DN98" s="59">
        <f t="shared" si="20"/>
        <v>0</v>
      </c>
      <c r="DO98" s="59">
        <f t="shared" si="20"/>
        <v>0</v>
      </c>
      <c r="DP98" s="59">
        <f t="shared" si="20"/>
        <v>0</v>
      </c>
      <c r="DQ98" s="59">
        <f t="shared" si="20"/>
        <v>0</v>
      </c>
      <c r="DR98" s="59">
        <f t="shared" si="20"/>
        <v>0</v>
      </c>
      <c r="DS98" s="59">
        <f t="shared" si="20"/>
        <v>0</v>
      </c>
      <c r="DT98" s="59">
        <f t="shared" si="20"/>
        <v>0</v>
      </c>
      <c r="DU98" s="59">
        <f t="shared" si="20"/>
        <v>0</v>
      </c>
      <c r="DV98" s="59">
        <f t="shared" si="20"/>
        <v>0</v>
      </c>
      <c r="DW98" s="59">
        <f t="shared" si="20"/>
        <v>0</v>
      </c>
    </row>
    <row r="99" spans="3:127" ht="16.5" thickTop="1" thickBot="1" x14ac:dyDescent="0.3">
      <c r="C99" s="119">
        <f t="shared" si="4"/>
        <v>0</v>
      </c>
      <c r="E99" s="57">
        <f t="shared" si="5"/>
        <v>0</v>
      </c>
      <c r="H99" s="59">
        <f t="shared" si="27"/>
        <v>0</v>
      </c>
      <c r="I99" s="59">
        <f t="shared" si="27"/>
        <v>0</v>
      </c>
      <c r="J99" s="59">
        <f t="shared" si="27"/>
        <v>0</v>
      </c>
      <c r="K99" s="59">
        <f t="shared" si="27"/>
        <v>0</v>
      </c>
      <c r="L99" s="59">
        <f t="shared" si="27"/>
        <v>0</v>
      </c>
      <c r="M99" s="59">
        <f t="shared" si="27"/>
        <v>0</v>
      </c>
      <c r="N99" s="59">
        <f t="shared" si="27"/>
        <v>0</v>
      </c>
      <c r="O99" s="59">
        <f t="shared" si="27"/>
        <v>0</v>
      </c>
      <c r="P99" s="59">
        <f t="shared" si="27"/>
        <v>0</v>
      </c>
      <c r="Q99" s="59">
        <f t="shared" si="27"/>
        <v>0</v>
      </c>
      <c r="R99" s="59">
        <f t="shared" si="27"/>
        <v>0</v>
      </c>
      <c r="S99" s="59">
        <f t="shared" si="27"/>
        <v>0</v>
      </c>
      <c r="T99" s="59">
        <f t="shared" si="27"/>
        <v>0</v>
      </c>
      <c r="U99" s="59">
        <f t="shared" si="27"/>
        <v>0</v>
      </c>
      <c r="V99" s="59">
        <f t="shared" si="27"/>
        <v>0</v>
      </c>
      <c r="W99" s="59">
        <f t="shared" si="27"/>
        <v>0</v>
      </c>
      <c r="X99" s="59">
        <f t="shared" si="27"/>
        <v>0</v>
      </c>
      <c r="Y99" s="59">
        <f t="shared" si="27"/>
        <v>0</v>
      </c>
      <c r="Z99" s="59">
        <f t="shared" si="27"/>
        <v>0</v>
      </c>
      <c r="AA99" s="59">
        <f t="shared" si="27"/>
        <v>0</v>
      </c>
      <c r="AB99" s="59">
        <f t="shared" si="27"/>
        <v>0</v>
      </c>
      <c r="AC99" s="59">
        <f t="shared" si="27"/>
        <v>0</v>
      </c>
      <c r="AD99" s="59">
        <f t="shared" si="27"/>
        <v>0</v>
      </c>
      <c r="AE99" s="59">
        <f t="shared" si="27"/>
        <v>0</v>
      </c>
      <c r="AF99" s="59">
        <f t="shared" si="27"/>
        <v>0</v>
      </c>
      <c r="AG99" s="59">
        <f t="shared" si="27"/>
        <v>0</v>
      </c>
      <c r="AH99" s="59">
        <f t="shared" si="27"/>
        <v>0</v>
      </c>
      <c r="AI99" s="59">
        <f t="shared" si="27"/>
        <v>0</v>
      </c>
      <c r="AJ99" s="59">
        <f t="shared" si="27"/>
        <v>0</v>
      </c>
      <c r="AK99" s="59">
        <f t="shared" si="27"/>
        <v>0</v>
      </c>
      <c r="AL99" s="59">
        <f t="shared" si="27"/>
        <v>0</v>
      </c>
      <c r="AM99" s="59">
        <f t="shared" si="27"/>
        <v>0</v>
      </c>
      <c r="AN99" s="59">
        <f t="shared" si="27"/>
        <v>0</v>
      </c>
      <c r="AO99" s="59">
        <f t="shared" si="27"/>
        <v>0</v>
      </c>
      <c r="AP99" s="59">
        <f t="shared" si="27"/>
        <v>0</v>
      </c>
      <c r="AQ99" s="59">
        <f t="shared" si="27"/>
        <v>0</v>
      </c>
      <c r="AR99" s="59">
        <f t="shared" si="27"/>
        <v>0</v>
      </c>
      <c r="AS99" s="59">
        <f t="shared" si="27"/>
        <v>0</v>
      </c>
      <c r="AT99" s="59">
        <f t="shared" si="27"/>
        <v>0</v>
      </c>
      <c r="AU99" s="59">
        <f t="shared" si="27"/>
        <v>0</v>
      </c>
      <c r="AV99" s="59">
        <f t="shared" si="27"/>
        <v>0</v>
      </c>
      <c r="AW99" s="59">
        <f t="shared" si="27"/>
        <v>0</v>
      </c>
      <c r="AX99" s="59">
        <f t="shared" si="27"/>
        <v>0</v>
      </c>
      <c r="AY99" s="59">
        <f t="shared" si="27"/>
        <v>0</v>
      </c>
      <c r="AZ99" s="59">
        <f t="shared" si="27"/>
        <v>0</v>
      </c>
      <c r="BA99" s="59">
        <f t="shared" si="27"/>
        <v>0</v>
      </c>
      <c r="BB99" s="59">
        <f t="shared" si="27"/>
        <v>0</v>
      </c>
      <c r="BC99" s="59">
        <f t="shared" si="27"/>
        <v>0</v>
      </c>
      <c r="BD99" s="59">
        <f t="shared" si="27"/>
        <v>0</v>
      </c>
      <c r="BE99" s="59">
        <f t="shared" si="27"/>
        <v>0</v>
      </c>
      <c r="BF99" s="59">
        <f t="shared" si="27"/>
        <v>0</v>
      </c>
      <c r="BG99" s="59">
        <f t="shared" si="27"/>
        <v>0</v>
      </c>
      <c r="BH99" s="59">
        <f t="shared" si="27"/>
        <v>0</v>
      </c>
      <c r="BI99" s="59">
        <f t="shared" si="27"/>
        <v>0</v>
      </c>
      <c r="BJ99" s="59">
        <f t="shared" si="27"/>
        <v>0</v>
      </c>
      <c r="BK99" s="59">
        <f t="shared" si="27"/>
        <v>0</v>
      </c>
      <c r="BL99" s="59">
        <f t="shared" si="27"/>
        <v>0</v>
      </c>
      <c r="BM99" s="59">
        <f t="shared" si="27"/>
        <v>0</v>
      </c>
      <c r="BN99" s="59">
        <f t="shared" si="27"/>
        <v>0</v>
      </c>
      <c r="BO99" s="59">
        <f t="shared" si="27"/>
        <v>0</v>
      </c>
      <c r="BP99" s="59">
        <f t="shared" si="27"/>
        <v>0</v>
      </c>
      <c r="BQ99" s="59">
        <f t="shared" si="27"/>
        <v>0</v>
      </c>
      <c r="BR99" s="59">
        <f t="shared" si="27"/>
        <v>0</v>
      </c>
      <c r="BS99" s="59">
        <f t="shared" si="27"/>
        <v>0</v>
      </c>
      <c r="BT99" s="59">
        <f t="shared" si="25"/>
        <v>0</v>
      </c>
      <c r="BU99" s="59">
        <f t="shared" si="25"/>
        <v>0</v>
      </c>
      <c r="BV99" s="59">
        <f t="shared" si="25"/>
        <v>0</v>
      </c>
      <c r="BW99" s="59">
        <f t="shared" si="25"/>
        <v>0</v>
      </c>
      <c r="BX99" s="59">
        <f t="shared" si="25"/>
        <v>0</v>
      </c>
      <c r="BY99" s="59">
        <f t="shared" si="25"/>
        <v>0</v>
      </c>
      <c r="BZ99" s="59">
        <f t="shared" si="25"/>
        <v>0</v>
      </c>
      <c r="CA99" s="59">
        <f t="shared" si="25"/>
        <v>0</v>
      </c>
      <c r="CB99" s="59">
        <f t="shared" si="25"/>
        <v>0</v>
      </c>
      <c r="CC99" s="59">
        <f t="shared" si="25"/>
        <v>0</v>
      </c>
      <c r="CD99" s="59">
        <f t="shared" si="25"/>
        <v>0</v>
      </c>
      <c r="CE99" s="59">
        <f t="shared" si="25"/>
        <v>0</v>
      </c>
      <c r="CF99" s="59">
        <f t="shared" si="25"/>
        <v>0</v>
      </c>
      <c r="CG99" s="59">
        <f t="shared" si="25"/>
        <v>0</v>
      </c>
      <c r="CH99" s="59">
        <f t="shared" si="25"/>
        <v>0</v>
      </c>
      <c r="CI99" s="59">
        <f t="shared" si="25"/>
        <v>0</v>
      </c>
      <c r="CJ99" s="59">
        <f t="shared" si="25"/>
        <v>0</v>
      </c>
      <c r="CK99" s="59">
        <f t="shared" si="25"/>
        <v>0</v>
      </c>
      <c r="CL99" s="59">
        <f t="shared" si="25"/>
        <v>0</v>
      </c>
      <c r="CM99" s="59">
        <f t="shared" si="25"/>
        <v>0</v>
      </c>
      <c r="CN99" s="59">
        <f t="shared" si="25"/>
        <v>0</v>
      </c>
      <c r="CO99" s="59">
        <f t="shared" si="25"/>
        <v>0</v>
      </c>
      <c r="CP99" s="59">
        <f t="shared" si="25"/>
        <v>0</v>
      </c>
      <c r="CQ99" s="59">
        <f t="shared" si="25"/>
        <v>0</v>
      </c>
      <c r="CR99" s="59">
        <f t="shared" si="25"/>
        <v>0</v>
      </c>
      <c r="CS99" s="59">
        <f t="shared" si="25"/>
        <v>0</v>
      </c>
      <c r="CT99" s="59">
        <f t="shared" si="25"/>
        <v>0</v>
      </c>
      <c r="CU99" s="59">
        <f t="shared" si="25"/>
        <v>0</v>
      </c>
      <c r="CV99" s="59">
        <f t="shared" si="25"/>
        <v>0</v>
      </c>
      <c r="CW99" s="59">
        <f t="shared" si="25"/>
        <v>0</v>
      </c>
      <c r="CX99" s="59">
        <f t="shared" si="25"/>
        <v>0</v>
      </c>
      <c r="CY99" s="59">
        <f t="shared" si="25"/>
        <v>0</v>
      </c>
      <c r="CZ99" s="59">
        <f t="shared" si="20"/>
        <v>0</v>
      </c>
      <c r="DA99" s="59">
        <f t="shared" si="20"/>
        <v>0</v>
      </c>
      <c r="DB99" s="59">
        <f t="shared" si="20"/>
        <v>0</v>
      </c>
      <c r="DC99" s="59">
        <f t="shared" si="20"/>
        <v>0</v>
      </c>
      <c r="DD99" s="59">
        <f t="shared" si="20"/>
        <v>0</v>
      </c>
      <c r="DE99" s="59">
        <f t="shared" si="20"/>
        <v>0</v>
      </c>
      <c r="DF99" s="59">
        <f t="shared" si="20"/>
        <v>0</v>
      </c>
      <c r="DG99" s="59">
        <f t="shared" si="20"/>
        <v>0</v>
      </c>
      <c r="DH99" s="59">
        <f t="shared" si="20"/>
        <v>0</v>
      </c>
      <c r="DI99" s="59">
        <f t="shared" si="20"/>
        <v>0</v>
      </c>
      <c r="DJ99" s="59">
        <f t="shared" si="20"/>
        <v>0</v>
      </c>
      <c r="DK99" s="59">
        <f t="shared" si="20"/>
        <v>0</v>
      </c>
      <c r="DL99" s="59">
        <f t="shared" si="20"/>
        <v>0</v>
      </c>
      <c r="DM99" s="59">
        <f t="shared" si="20"/>
        <v>0</v>
      </c>
      <c r="DN99" s="59">
        <f t="shared" si="20"/>
        <v>0</v>
      </c>
      <c r="DO99" s="59">
        <f t="shared" ref="DO99:DW99" si="28">+$E99*DO67</f>
        <v>0</v>
      </c>
      <c r="DP99" s="59">
        <f t="shared" si="28"/>
        <v>0</v>
      </c>
      <c r="DQ99" s="59">
        <f t="shared" si="28"/>
        <v>0</v>
      </c>
      <c r="DR99" s="59">
        <f t="shared" si="28"/>
        <v>0</v>
      </c>
      <c r="DS99" s="59">
        <f t="shared" si="28"/>
        <v>0</v>
      </c>
      <c r="DT99" s="59">
        <f t="shared" si="28"/>
        <v>0</v>
      </c>
      <c r="DU99" s="59">
        <f t="shared" si="28"/>
        <v>0</v>
      </c>
      <c r="DV99" s="59">
        <f t="shared" si="28"/>
        <v>0</v>
      </c>
      <c r="DW99" s="59">
        <f t="shared" si="28"/>
        <v>0</v>
      </c>
    </row>
    <row r="100" spans="3:127" ht="16.5" thickTop="1" thickBot="1" x14ac:dyDescent="0.3">
      <c r="C100" s="119">
        <f t="shared" si="4"/>
        <v>0</v>
      </c>
      <c r="E100" s="57">
        <f t="shared" si="5"/>
        <v>0</v>
      </c>
      <c r="H100" s="59">
        <f t="shared" si="27"/>
        <v>0</v>
      </c>
      <c r="I100" s="59">
        <f t="shared" si="27"/>
        <v>0</v>
      </c>
      <c r="J100" s="59">
        <f t="shared" si="27"/>
        <v>0</v>
      </c>
      <c r="K100" s="59">
        <f t="shared" si="27"/>
        <v>0</v>
      </c>
      <c r="L100" s="59">
        <f t="shared" si="27"/>
        <v>0</v>
      </c>
      <c r="M100" s="59">
        <f t="shared" si="27"/>
        <v>0</v>
      </c>
      <c r="N100" s="59">
        <f t="shared" si="27"/>
        <v>0</v>
      </c>
      <c r="O100" s="59">
        <f t="shared" si="27"/>
        <v>0</v>
      </c>
      <c r="P100" s="59">
        <f t="shared" si="27"/>
        <v>0</v>
      </c>
      <c r="Q100" s="59">
        <f t="shared" si="27"/>
        <v>0</v>
      </c>
      <c r="R100" s="59">
        <f t="shared" si="27"/>
        <v>0</v>
      </c>
      <c r="S100" s="59">
        <f t="shared" si="27"/>
        <v>0</v>
      </c>
      <c r="T100" s="59">
        <f t="shared" si="27"/>
        <v>0</v>
      </c>
      <c r="U100" s="59">
        <f t="shared" si="27"/>
        <v>0</v>
      </c>
      <c r="V100" s="59">
        <f t="shared" si="27"/>
        <v>0</v>
      </c>
      <c r="W100" s="59">
        <f t="shared" si="27"/>
        <v>0</v>
      </c>
      <c r="X100" s="59">
        <f t="shared" si="27"/>
        <v>0</v>
      </c>
      <c r="Y100" s="59">
        <f t="shared" si="27"/>
        <v>0</v>
      </c>
      <c r="Z100" s="59">
        <f t="shared" si="27"/>
        <v>0</v>
      </c>
      <c r="AA100" s="59">
        <f t="shared" si="27"/>
        <v>0</v>
      </c>
      <c r="AB100" s="59">
        <f t="shared" si="27"/>
        <v>0</v>
      </c>
      <c r="AC100" s="59">
        <f t="shared" si="27"/>
        <v>0</v>
      </c>
      <c r="AD100" s="59">
        <f t="shared" si="27"/>
        <v>0</v>
      </c>
      <c r="AE100" s="59">
        <f t="shared" si="27"/>
        <v>0</v>
      </c>
      <c r="AF100" s="59">
        <f t="shared" si="27"/>
        <v>0</v>
      </c>
      <c r="AG100" s="59">
        <f t="shared" si="27"/>
        <v>0</v>
      </c>
      <c r="AH100" s="59">
        <f t="shared" si="27"/>
        <v>0</v>
      </c>
      <c r="AI100" s="59">
        <f t="shared" si="27"/>
        <v>0</v>
      </c>
      <c r="AJ100" s="59">
        <f t="shared" si="27"/>
        <v>0</v>
      </c>
      <c r="AK100" s="59">
        <f t="shared" si="27"/>
        <v>0</v>
      </c>
      <c r="AL100" s="59">
        <f t="shared" si="27"/>
        <v>0</v>
      </c>
      <c r="AM100" s="59">
        <f t="shared" si="27"/>
        <v>0</v>
      </c>
      <c r="AN100" s="59">
        <f t="shared" si="27"/>
        <v>0</v>
      </c>
      <c r="AO100" s="59">
        <f t="shared" si="27"/>
        <v>0</v>
      </c>
      <c r="AP100" s="59">
        <f t="shared" si="27"/>
        <v>0</v>
      </c>
      <c r="AQ100" s="59">
        <f t="shared" si="27"/>
        <v>0</v>
      </c>
      <c r="AR100" s="59">
        <f t="shared" si="27"/>
        <v>0</v>
      </c>
      <c r="AS100" s="59">
        <f t="shared" si="27"/>
        <v>0</v>
      </c>
      <c r="AT100" s="59">
        <f t="shared" si="27"/>
        <v>0</v>
      </c>
      <c r="AU100" s="59">
        <f t="shared" si="27"/>
        <v>0</v>
      </c>
      <c r="AV100" s="59">
        <f t="shared" si="27"/>
        <v>0</v>
      </c>
      <c r="AW100" s="59">
        <f t="shared" si="27"/>
        <v>0</v>
      </c>
      <c r="AX100" s="59">
        <f t="shared" si="27"/>
        <v>0</v>
      </c>
      <c r="AY100" s="59">
        <f t="shared" si="27"/>
        <v>0</v>
      </c>
      <c r="AZ100" s="59">
        <f t="shared" si="27"/>
        <v>0</v>
      </c>
      <c r="BA100" s="59">
        <f t="shared" si="27"/>
        <v>0</v>
      </c>
      <c r="BB100" s="59">
        <f t="shared" si="27"/>
        <v>0</v>
      </c>
      <c r="BC100" s="59">
        <f t="shared" si="27"/>
        <v>0</v>
      </c>
      <c r="BD100" s="59">
        <f t="shared" si="27"/>
        <v>0</v>
      </c>
      <c r="BE100" s="59">
        <f t="shared" si="27"/>
        <v>0</v>
      </c>
      <c r="BF100" s="59">
        <f t="shared" si="27"/>
        <v>0</v>
      </c>
      <c r="BG100" s="59">
        <f t="shared" si="27"/>
        <v>0</v>
      </c>
      <c r="BH100" s="59">
        <f t="shared" si="27"/>
        <v>0</v>
      </c>
      <c r="BI100" s="59">
        <f t="shared" si="27"/>
        <v>0</v>
      </c>
      <c r="BJ100" s="59">
        <f t="shared" si="27"/>
        <v>0</v>
      </c>
      <c r="BK100" s="59">
        <f t="shared" si="27"/>
        <v>0</v>
      </c>
      <c r="BL100" s="59">
        <f t="shared" si="27"/>
        <v>0</v>
      </c>
      <c r="BM100" s="59">
        <f t="shared" si="27"/>
        <v>0</v>
      </c>
      <c r="BN100" s="59">
        <f t="shared" si="27"/>
        <v>0</v>
      </c>
      <c r="BO100" s="59">
        <f t="shared" si="27"/>
        <v>0</v>
      </c>
      <c r="BP100" s="59">
        <f t="shared" si="27"/>
        <v>0</v>
      </c>
      <c r="BQ100" s="59">
        <f t="shared" si="27"/>
        <v>0</v>
      </c>
      <c r="BR100" s="59">
        <f t="shared" si="27"/>
        <v>0</v>
      </c>
      <c r="BS100" s="59">
        <f t="shared" si="27"/>
        <v>0</v>
      </c>
      <c r="BT100" s="59">
        <f t="shared" si="25"/>
        <v>0</v>
      </c>
      <c r="BU100" s="59">
        <f t="shared" si="25"/>
        <v>0</v>
      </c>
      <c r="BV100" s="59">
        <f t="shared" si="25"/>
        <v>0</v>
      </c>
      <c r="BW100" s="59">
        <f t="shared" si="25"/>
        <v>0</v>
      </c>
      <c r="BX100" s="59">
        <f t="shared" si="25"/>
        <v>0</v>
      </c>
      <c r="BY100" s="59">
        <f t="shared" si="25"/>
        <v>0</v>
      </c>
      <c r="BZ100" s="59">
        <f t="shared" si="25"/>
        <v>0</v>
      </c>
      <c r="CA100" s="59">
        <f t="shared" si="25"/>
        <v>0</v>
      </c>
      <c r="CB100" s="59">
        <f t="shared" si="25"/>
        <v>0</v>
      </c>
      <c r="CC100" s="59">
        <f t="shared" si="25"/>
        <v>0</v>
      </c>
      <c r="CD100" s="59">
        <f t="shared" si="25"/>
        <v>0</v>
      </c>
      <c r="CE100" s="59">
        <f t="shared" si="25"/>
        <v>0</v>
      </c>
      <c r="CF100" s="59">
        <f t="shared" si="25"/>
        <v>0</v>
      </c>
      <c r="CG100" s="59">
        <f t="shared" si="25"/>
        <v>0</v>
      </c>
      <c r="CH100" s="59">
        <f t="shared" si="25"/>
        <v>0</v>
      </c>
      <c r="CI100" s="59">
        <f t="shared" si="25"/>
        <v>0</v>
      </c>
      <c r="CJ100" s="59">
        <f t="shared" si="25"/>
        <v>0</v>
      </c>
      <c r="CK100" s="59">
        <f t="shared" si="25"/>
        <v>0</v>
      </c>
      <c r="CL100" s="59">
        <f t="shared" si="25"/>
        <v>0</v>
      </c>
      <c r="CM100" s="59">
        <f t="shared" si="25"/>
        <v>0</v>
      </c>
      <c r="CN100" s="59">
        <f t="shared" si="25"/>
        <v>0</v>
      </c>
      <c r="CO100" s="59">
        <f t="shared" si="25"/>
        <v>0</v>
      </c>
      <c r="CP100" s="59">
        <f t="shared" si="25"/>
        <v>0</v>
      </c>
      <c r="CQ100" s="59">
        <f t="shared" si="25"/>
        <v>0</v>
      </c>
      <c r="CR100" s="59">
        <f t="shared" si="25"/>
        <v>0</v>
      </c>
      <c r="CS100" s="59">
        <f t="shared" si="25"/>
        <v>0</v>
      </c>
      <c r="CT100" s="59">
        <f t="shared" si="25"/>
        <v>0</v>
      </c>
      <c r="CU100" s="59">
        <f t="shared" si="25"/>
        <v>0</v>
      </c>
      <c r="CV100" s="59">
        <f t="shared" si="25"/>
        <v>0</v>
      </c>
      <c r="CW100" s="59">
        <f t="shared" si="25"/>
        <v>0</v>
      </c>
      <c r="CX100" s="59">
        <f t="shared" si="25"/>
        <v>0</v>
      </c>
      <c r="CY100" s="59">
        <f t="shared" si="25"/>
        <v>0</v>
      </c>
      <c r="CZ100" s="59">
        <f t="shared" ref="CZ100:DW103" si="29">+$E100*CZ68</f>
        <v>0</v>
      </c>
      <c r="DA100" s="59">
        <f t="shared" si="29"/>
        <v>0</v>
      </c>
      <c r="DB100" s="59">
        <f t="shared" si="29"/>
        <v>0</v>
      </c>
      <c r="DC100" s="59">
        <f t="shared" si="29"/>
        <v>0</v>
      </c>
      <c r="DD100" s="59">
        <f t="shared" si="29"/>
        <v>0</v>
      </c>
      <c r="DE100" s="59">
        <f t="shared" si="29"/>
        <v>0</v>
      </c>
      <c r="DF100" s="59">
        <f t="shared" si="29"/>
        <v>0</v>
      </c>
      <c r="DG100" s="59">
        <f t="shared" si="29"/>
        <v>0</v>
      </c>
      <c r="DH100" s="59">
        <f t="shared" si="29"/>
        <v>0</v>
      </c>
      <c r="DI100" s="59">
        <f t="shared" si="29"/>
        <v>0</v>
      </c>
      <c r="DJ100" s="59">
        <f t="shared" si="29"/>
        <v>0</v>
      </c>
      <c r="DK100" s="59">
        <f t="shared" si="29"/>
        <v>0</v>
      </c>
      <c r="DL100" s="59">
        <f t="shared" si="29"/>
        <v>0</v>
      </c>
      <c r="DM100" s="59">
        <f t="shared" si="29"/>
        <v>0</v>
      </c>
      <c r="DN100" s="59">
        <f t="shared" si="29"/>
        <v>0</v>
      </c>
      <c r="DO100" s="59">
        <f t="shared" si="29"/>
        <v>0</v>
      </c>
      <c r="DP100" s="59">
        <f t="shared" si="29"/>
        <v>0</v>
      </c>
      <c r="DQ100" s="59">
        <f t="shared" si="29"/>
        <v>0</v>
      </c>
      <c r="DR100" s="59">
        <f t="shared" si="29"/>
        <v>0</v>
      </c>
      <c r="DS100" s="59">
        <f t="shared" si="29"/>
        <v>0</v>
      </c>
      <c r="DT100" s="59">
        <f t="shared" si="29"/>
        <v>0</v>
      </c>
      <c r="DU100" s="59">
        <f t="shared" si="29"/>
        <v>0</v>
      </c>
      <c r="DV100" s="59">
        <f t="shared" si="29"/>
        <v>0</v>
      </c>
      <c r="DW100" s="59">
        <f t="shared" si="29"/>
        <v>0</v>
      </c>
    </row>
    <row r="101" spans="3:127" ht="16.5" thickTop="1" thickBot="1" x14ac:dyDescent="0.3">
      <c r="C101" s="119">
        <f t="shared" si="4"/>
        <v>0</v>
      </c>
      <c r="E101" s="57">
        <f t="shared" si="5"/>
        <v>0</v>
      </c>
      <c r="H101" s="59">
        <f t="shared" si="27"/>
        <v>0</v>
      </c>
      <c r="I101" s="59">
        <f t="shared" si="27"/>
        <v>0</v>
      </c>
      <c r="J101" s="59">
        <f t="shared" si="27"/>
        <v>0</v>
      </c>
      <c r="K101" s="59">
        <f t="shared" si="27"/>
        <v>0</v>
      </c>
      <c r="L101" s="59">
        <f t="shared" si="27"/>
        <v>0</v>
      </c>
      <c r="M101" s="59">
        <f t="shared" si="27"/>
        <v>0</v>
      </c>
      <c r="N101" s="59">
        <f t="shared" si="27"/>
        <v>0</v>
      </c>
      <c r="O101" s="59">
        <f t="shared" si="27"/>
        <v>0</v>
      </c>
      <c r="P101" s="59">
        <f t="shared" si="27"/>
        <v>0</v>
      </c>
      <c r="Q101" s="59">
        <f t="shared" si="27"/>
        <v>0</v>
      </c>
      <c r="R101" s="59">
        <f t="shared" si="27"/>
        <v>0</v>
      </c>
      <c r="S101" s="59">
        <f t="shared" si="27"/>
        <v>0</v>
      </c>
      <c r="T101" s="59">
        <f t="shared" si="27"/>
        <v>0</v>
      </c>
      <c r="U101" s="59">
        <f t="shared" si="27"/>
        <v>0</v>
      </c>
      <c r="V101" s="59">
        <f t="shared" si="27"/>
        <v>0</v>
      </c>
      <c r="W101" s="59">
        <f t="shared" si="27"/>
        <v>0</v>
      </c>
      <c r="X101" s="59">
        <f t="shared" si="27"/>
        <v>0</v>
      </c>
      <c r="Y101" s="59">
        <f t="shared" si="27"/>
        <v>0</v>
      </c>
      <c r="Z101" s="59">
        <f t="shared" si="27"/>
        <v>0</v>
      </c>
      <c r="AA101" s="59">
        <f t="shared" si="27"/>
        <v>0</v>
      </c>
      <c r="AB101" s="59">
        <f t="shared" si="27"/>
        <v>0</v>
      </c>
      <c r="AC101" s="59">
        <f t="shared" si="27"/>
        <v>0</v>
      </c>
      <c r="AD101" s="59">
        <f t="shared" si="27"/>
        <v>0</v>
      </c>
      <c r="AE101" s="59">
        <f t="shared" si="27"/>
        <v>0</v>
      </c>
      <c r="AF101" s="59">
        <f t="shared" si="27"/>
        <v>0</v>
      </c>
      <c r="AG101" s="59">
        <f t="shared" si="27"/>
        <v>0</v>
      </c>
      <c r="AH101" s="59">
        <f t="shared" si="27"/>
        <v>0</v>
      </c>
      <c r="AI101" s="59">
        <f t="shared" si="27"/>
        <v>0</v>
      </c>
      <c r="AJ101" s="59">
        <f t="shared" si="27"/>
        <v>0</v>
      </c>
      <c r="AK101" s="59">
        <f t="shared" si="27"/>
        <v>0</v>
      </c>
      <c r="AL101" s="59">
        <f t="shared" si="27"/>
        <v>0</v>
      </c>
      <c r="AM101" s="59">
        <f t="shared" si="27"/>
        <v>0</v>
      </c>
      <c r="AN101" s="59">
        <f t="shared" si="27"/>
        <v>0</v>
      </c>
      <c r="AO101" s="59">
        <f t="shared" si="27"/>
        <v>0</v>
      </c>
      <c r="AP101" s="59">
        <f t="shared" si="27"/>
        <v>0</v>
      </c>
      <c r="AQ101" s="59">
        <f t="shared" si="27"/>
        <v>0</v>
      </c>
      <c r="AR101" s="59">
        <f t="shared" si="27"/>
        <v>0</v>
      </c>
      <c r="AS101" s="59">
        <f t="shared" si="27"/>
        <v>0</v>
      </c>
      <c r="AT101" s="59">
        <f t="shared" si="27"/>
        <v>0</v>
      </c>
      <c r="AU101" s="59">
        <f t="shared" si="27"/>
        <v>0</v>
      </c>
      <c r="AV101" s="59">
        <f t="shared" si="27"/>
        <v>0</v>
      </c>
      <c r="AW101" s="59">
        <f t="shared" si="27"/>
        <v>0</v>
      </c>
      <c r="AX101" s="59">
        <f t="shared" si="27"/>
        <v>0</v>
      </c>
      <c r="AY101" s="59">
        <f t="shared" si="27"/>
        <v>0</v>
      </c>
      <c r="AZ101" s="59">
        <f t="shared" si="27"/>
        <v>0</v>
      </c>
      <c r="BA101" s="59">
        <f t="shared" si="27"/>
        <v>0</v>
      </c>
      <c r="BB101" s="59">
        <f t="shared" si="27"/>
        <v>0</v>
      </c>
      <c r="BC101" s="59">
        <f t="shared" si="27"/>
        <v>0</v>
      </c>
      <c r="BD101" s="59">
        <f t="shared" si="27"/>
        <v>0</v>
      </c>
      <c r="BE101" s="59">
        <f t="shared" si="27"/>
        <v>0</v>
      </c>
      <c r="BF101" s="59">
        <f t="shared" si="27"/>
        <v>0</v>
      </c>
      <c r="BG101" s="59">
        <f t="shared" si="27"/>
        <v>0</v>
      </c>
      <c r="BH101" s="59">
        <f t="shared" si="27"/>
        <v>0</v>
      </c>
      <c r="BI101" s="59">
        <f t="shared" si="27"/>
        <v>0</v>
      </c>
      <c r="BJ101" s="59">
        <f t="shared" si="27"/>
        <v>0</v>
      </c>
      <c r="BK101" s="59">
        <f t="shared" si="27"/>
        <v>0</v>
      </c>
      <c r="BL101" s="59">
        <f t="shared" si="27"/>
        <v>0</v>
      </c>
      <c r="BM101" s="59">
        <f t="shared" si="27"/>
        <v>0</v>
      </c>
      <c r="BN101" s="59">
        <f t="shared" si="27"/>
        <v>0</v>
      </c>
      <c r="BO101" s="59">
        <f t="shared" si="27"/>
        <v>0</v>
      </c>
      <c r="BP101" s="59">
        <f t="shared" si="27"/>
        <v>0</v>
      </c>
      <c r="BQ101" s="59">
        <f t="shared" si="27"/>
        <v>0</v>
      </c>
      <c r="BR101" s="59">
        <f t="shared" si="27"/>
        <v>0</v>
      </c>
      <c r="BS101" s="59">
        <f t="shared" ref="BS101" si="30">+$E101*BS69</f>
        <v>0</v>
      </c>
      <c r="BT101" s="59">
        <f t="shared" si="25"/>
        <v>0</v>
      </c>
      <c r="BU101" s="59">
        <f t="shared" si="25"/>
        <v>0</v>
      </c>
      <c r="BV101" s="59">
        <f t="shared" si="25"/>
        <v>0</v>
      </c>
      <c r="BW101" s="59">
        <f t="shared" si="25"/>
        <v>0</v>
      </c>
      <c r="BX101" s="59">
        <f t="shared" si="25"/>
        <v>0</v>
      </c>
      <c r="BY101" s="59">
        <f t="shared" si="25"/>
        <v>0</v>
      </c>
      <c r="BZ101" s="59">
        <f t="shared" si="25"/>
        <v>0</v>
      </c>
      <c r="CA101" s="59">
        <f t="shared" si="25"/>
        <v>0</v>
      </c>
      <c r="CB101" s="59">
        <f t="shared" si="25"/>
        <v>0</v>
      </c>
      <c r="CC101" s="59">
        <f t="shared" si="25"/>
        <v>0</v>
      </c>
      <c r="CD101" s="59">
        <f t="shared" si="25"/>
        <v>0</v>
      </c>
      <c r="CE101" s="59">
        <f t="shared" si="25"/>
        <v>0</v>
      </c>
      <c r="CF101" s="59">
        <f t="shared" si="25"/>
        <v>0</v>
      </c>
      <c r="CG101" s="59">
        <f t="shared" si="25"/>
        <v>0</v>
      </c>
      <c r="CH101" s="59">
        <f t="shared" si="25"/>
        <v>0</v>
      </c>
      <c r="CI101" s="59">
        <f t="shared" si="25"/>
        <v>0</v>
      </c>
      <c r="CJ101" s="59">
        <f t="shared" si="25"/>
        <v>0</v>
      </c>
      <c r="CK101" s="59">
        <f t="shared" si="25"/>
        <v>0</v>
      </c>
      <c r="CL101" s="59">
        <f t="shared" si="25"/>
        <v>0</v>
      </c>
      <c r="CM101" s="59">
        <f t="shared" si="25"/>
        <v>0</v>
      </c>
      <c r="CN101" s="59">
        <f t="shared" si="25"/>
        <v>0</v>
      </c>
      <c r="CO101" s="59">
        <f t="shared" si="25"/>
        <v>0</v>
      </c>
      <c r="CP101" s="59">
        <f t="shared" si="25"/>
        <v>0</v>
      </c>
      <c r="CQ101" s="59">
        <f t="shared" si="25"/>
        <v>0</v>
      </c>
      <c r="CR101" s="59">
        <f t="shared" si="25"/>
        <v>0</v>
      </c>
      <c r="CS101" s="59">
        <f t="shared" si="25"/>
        <v>0</v>
      </c>
      <c r="CT101" s="59">
        <f t="shared" si="25"/>
        <v>0</v>
      </c>
      <c r="CU101" s="59">
        <f t="shared" si="25"/>
        <v>0</v>
      </c>
      <c r="CV101" s="59">
        <f t="shared" si="25"/>
        <v>0</v>
      </c>
      <c r="CW101" s="59">
        <f t="shared" si="25"/>
        <v>0</v>
      </c>
      <c r="CX101" s="59">
        <f t="shared" si="25"/>
        <v>0</v>
      </c>
      <c r="CY101" s="59">
        <f t="shared" si="25"/>
        <v>0</v>
      </c>
      <c r="CZ101" s="59">
        <f t="shared" si="29"/>
        <v>0</v>
      </c>
      <c r="DA101" s="59">
        <f t="shared" si="29"/>
        <v>0</v>
      </c>
      <c r="DB101" s="59">
        <f t="shared" si="29"/>
        <v>0</v>
      </c>
      <c r="DC101" s="59">
        <f t="shared" si="29"/>
        <v>0</v>
      </c>
      <c r="DD101" s="59">
        <f t="shared" si="29"/>
        <v>0</v>
      </c>
      <c r="DE101" s="59">
        <f t="shared" si="29"/>
        <v>0</v>
      </c>
      <c r="DF101" s="59">
        <f t="shared" si="29"/>
        <v>0</v>
      </c>
      <c r="DG101" s="59">
        <f t="shared" si="29"/>
        <v>0</v>
      </c>
      <c r="DH101" s="59">
        <f t="shared" si="29"/>
        <v>0</v>
      </c>
      <c r="DI101" s="59">
        <f t="shared" si="29"/>
        <v>0</v>
      </c>
      <c r="DJ101" s="59">
        <f t="shared" si="29"/>
        <v>0</v>
      </c>
      <c r="DK101" s="59">
        <f t="shared" si="29"/>
        <v>0</v>
      </c>
      <c r="DL101" s="59">
        <f t="shared" si="29"/>
        <v>0</v>
      </c>
      <c r="DM101" s="59">
        <f t="shared" si="29"/>
        <v>0</v>
      </c>
      <c r="DN101" s="59">
        <f t="shared" si="29"/>
        <v>0</v>
      </c>
      <c r="DO101" s="59">
        <f t="shared" si="29"/>
        <v>0</v>
      </c>
      <c r="DP101" s="59">
        <f t="shared" si="29"/>
        <v>0</v>
      </c>
      <c r="DQ101" s="59">
        <f t="shared" si="29"/>
        <v>0</v>
      </c>
      <c r="DR101" s="59">
        <f t="shared" si="29"/>
        <v>0</v>
      </c>
      <c r="DS101" s="59">
        <f t="shared" si="29"/>
        <v>0</v>
      </c>
      <c r="DT101" s="59">
        <f t="shared" si="29"/>
        <v>0</v>
      </c>
      <c r="DU101" s="59">
        <f t="shared" si="29"/>
        <v>0</v>
      </c>
      <c r="DV101" s="59">
        <f t="shared" si="29"/>
        <v>0</v>
      </c>
      <c r="DW101" s="59">
        <f t="shared" si="29"/>
        <v>0</v>
      </c>
    </row>
    <row r="102" spans="3:127" ht="16.5" thickTop="1" thickBot="1" x14ac:dyDescent="0.3">
      <c r="C102" s="119">
        <f t="shared" si="4"/>
        <v>0</v>
      </c>
      <c r="E102" s="57">
        <f t="shared" si="5"/>
        <v>0</v>
      </c>
      <c r="H102" s="59">
        <f t="shared" ref="H102:BS103" si="31">+$E102*H70</f>
        <v>0</v>
      </c>
      <c r="I102" s="59">
        <f t="shared" si="31"/>
        <v>0</v>
      </c>
      <c r="J102" s="59">
        <f t="shared" si="31"/>
        <v>0</v>
      </c>
      <c r="K102" s="59">
        <f t="shared" si="31"/>
        <v>0</v>
      </c>
      <c r="L102" s="59">
        <f t="shared" si="31"/>
        <v>0</v>
      </c>
      <c r="M102" s="59">
        <f t="shared" si="31"/>
        <v>0</v>
      </c>
      <c r="N102" s="59">
        <f t="shared" si="31"/>
        <v>0</v>
      </c>
      <c r="O102" s="59">
        <f t="shared" si="31"/>
        <v>0</v>
      </c>
      <c r="P102" s="59">
        <f t="shared" si="31"/>
        <v>0</v>
      </c>
      <c r="Q102" s="59">
        <f t="shared" si="31"/>
        <v>0</v>
      </c>
      <c r="R102" s="59">
        <f t="shared" si="31"/>
        <v>0</v>
      </c>
      <c r="S102" s="59">
        <f t="shared" si="31"/>
        <v>0</v>
      </c>
      <c r="T102" s="59">
        <f t="shared" si="31"/>
        <v>0</v>
      </c>
      <c r="U102" s="59">
        <f t="shared" si="31"/>
        <v>0</v>
      </c>
      <c r="V102" s="59">
        <f t="shared" si="31"/>
        <v>0</v>
      </c>
      <c r="W102" s="59">
        <f t="shared" si="31"/>
        <v>0</v>
      </c>
      <c r="X102" s="59">
        <f t="shared" si="31"/>
        <v>0</v>
      </c>
      <c r="Y102" s="59">
        <f t="shared" si="31"/>
        <v>0</v>
      </c>
      <c r="Z102" s="59">
        <f t="shared" si="31"/>
        <v>0</v>
      </c>
      <c r="AA102" s="59">
        <f t="shared" si="31"/>
        <v>0</v>
      </c>
      <c r="AB102" s="59">
        <f t="shared" si="31"/>
        <v>0</v>
      </c>
      <c r="AC102" s="59">
        <f t="shared" si="31"/>
        <v>0</v>
      </c>
      <c r="AD102" s="59">
        <f t="shared" si="31"/>
        <v>0</v>
      </c>
      <c r="AE102" s="59">
        <f t="shared" si="31"/>
        <v>0</v>
      </c>
      <c r="AF102" s="59">
        <f t="shared" si="31"/>
        <v>0</v>
      </c>
      <c r="AG102" s="59">
        <f t="shared" si="31"/>
        <v>0</v>
      </c>
      <c r="AH102" s="59">
        <f t="shared" si="31"/>
        <v>0</v>
      </c>
      <c r="AI102" s="59">
        <f t="shared" si="31"/>
        <v>0</v>
      </c>
      <c r="AJ102" s="59">
        <f t="shared" si="31"/>
        <v>0</v>
      </c>
      <c r="AK102" s="59">
        <f t="shared" si="31"/>
        <v>0</v>
      </c>
      <c r="AL102" s="59">
        <f t="shared" si="31"/>
        <v>0</v>
      </c>
      <c r="AM102" s="59">
        <f t="shared" si="31"/>
        <v>0</v>
      </c>
      <c r="AN102" s="59">
        <f t="shared" si="31"/>
        <v>0</v>
      </c>
      <c r="AO102" s="59">
        <f t="shared" si="31"/>
        <v>0</v>
      </c>
      <c r="AP102" s="59">
        <f t="shared" si="31"/>
        <v>0</v>
      </c>
      <c r="AQ102" s="59">
        <f t="shared" si="31"/>
        <v>0</v>
      </c>
      <c r="AR102" s="59">
        <f t="shared" si="31"/>
        <v>0</v>
      </c>
      <c r="AS102" s="59">
        <f t="shared" si="31"/>
        <v>0</v>
      </c>
      <c r="AT102" s="59">
        <f t="shared" si="31"/>
        <v>0</v>
      </c>
      <c r="AU102" s="59">
        <f t="shared" si="31"/>
        <v>0</v>
      </c>
      <c r="AV102" s="59">
        <f t="shared" si="31"/>
        <v>0</v>
      </c>
      <c r="AW102" s="59">
        <f t="shared" si="31"/>
        <v>0</v>
      </c>
      <c r="AX102" s="59">
        <f t="shared" si="31"/>
        <v>0</v>
      </c>
      <c r="AY102" s="59">
        <f t="shared" si="31"/>
        <v>0</v>
      </c>
      <c r="AZ102" s="59">
        <f t="shared" si="31"/>
        <v>0</v>
      </c>
      <c r="BA102" s="59">
        <f t="shared" si="31"/>
        <v>0</v>
      </c>
      <c r="BB102" s="59">
        <f t="shared" si="31"/>
        <v>0</v>
      </c>
      <c r="BC102" s="59">
        <f t="shared" si="31"/>
        <v>0</v>
      </c>
      <c r="BD102" s="59">
        <f t="shared" si="31"/>
        <v>0</v>
      </c>
      <c r="BE102" s="59">
        <f t="shared" si="31"/>
        <v>0</v>
      </c>
      <c r="BF102" s="59">
        <f t="shared" si="31"/>
        <v>0</v>
      </c>
      <c r="BG102" s="59">
        <f t="shared" si="31"/>
        <v>0</v>
      </c>
      <c r="BH102" s="59">
        <f t="shared" si="31"/>
        <v>0</v>
      </c>
      <c r="BI102" s="59">
        <f t="shared" si="31"/>
        <v>0</v>
      </c>
      <c r="BJ102" s="59">
        <f t="shared" si="31"/>
        <v>0</v>
      </c>
      <c r="BK102" s="59">
        <f t="shared" si="31"/>
        <v>0</v>
      </c>
      <c r="BL102" s="59">
        <f t="shared" si="31"/>
        <v>0</v>
      </c>
      <c r="BM102" s="59">
        <f t="shared" si="31"/>
        <v>0</v>
      </c>
      <c r="BN102" s="59">
        <f t="shared" si="31"/>
        <v>0</v>
      </c>
      <c r="BO102" s="59">
        <f t="shared" si="31"/>
        <v>0</v>
      </c>
      <c r="BP102" s="59">
        <f t="shared" si="31"/>
        <v>0</v>
      </c>
      <c r="BQ102" s="59">
        <f t="shared" si="31"/>
        <v>0</v>
      </c>
      <c r="BR102" s="59">
        <f t="shared" si="31"/>
        <v>0</v>
      </c>
      <c r="BS102" s="59">
        <f t="shared" si="31"/>
        <v>0</v>
      </c>
      <c r="BT102" s="59">
        <f t="shared" si="25"/>
        <v>0</v>
      </c>
      <c r="BU102" s="59">
        <f t="shared" si="25"/>
        <v>0</v>
      </c>
      <c r="BV102" s="59">
        <f t="shared" si="25"/>
        <v>0</v>
      </c>
      <c r="BW102" s="59">
        <f t="shared" si="25"/>
        <v>0</v>
      </c>
      <c r="BX102" s="59">
        <f t="shared" si="25"/>
        <v>0</v>
      </c>
      <c r="BY102" s="59">
        <f t="shared" si="25"/>
        <v>0</v>
      </c>
      <c r="BZ102" s="59">
        <f t="shared" si="25"/>
        <v>0</v>
      </c>
      <c r="CA102" s="59">
        <f t="shared" si="25"/>
        <v>0</v>
      </c>
      <c r="CB102" s="59">
        <f t="shared" si="25"/>
        <v>0</v>
      </c>
      <c r="CC102" s="59">
        <f t="shared" si="25"/>
        <v>0</v>
      </c>
      <c r="CD102" s="59">
        <f t="shared" si="25"/>
        <v>0</v>
      </c>
      <c r="CE102" s="59">
        <f t="shared" si="25"/>
        <v>0</v>
      </c>
      <c r="CF102" s="59">
        <f t="shared" si="25"/>
        <v>0</v>
      </c>
      <c r="CG102" s="59">
        <f t="shared" si="25"/>
        <v>0</v>
      </c>
      <c r="CH102" s="59">
        <f t="shared" si="25"/>
        <v>0</v>
      </c>
      <c r="CI102" s="59">
        <f t="shared" si="25"/>
        <v>0</v>
      </c>
      <c r="CJ102" s="59">
        <f t="shared" si="25"/>
        <v>0</v>
      </c>
      <c r="CK102" s="59">
        <f t="shared" si="25"/>
        <v>0</v>
      </c>
      <c r="CL102" s="59">
        <f t="shared" si="25"/>
        <v>0</v>
      </c>
      <c r="CM102" s="59">
        <f t="shared" si="25"/>
        <v>0</v>
      </c>
      <c r="CN102" s="59">
        <f t="shared" si="25"/>
        <v>0</v>
      </c>
      <c r="CO102" s="59">
        <f t="shared" si="25"/>
        <v>0</v>
      </c>
      <c r="CP102" s="59">
        <f t="shared" si="25"/>
        <v>0</v>
      </c>
      <c r="CQ102" s="59">
        <f t="shared" si="25"/>
        <v>0</v>
      </c>
      <c r="CR102" s="59">
        <f t="shared" si="25"/>
        <v>0</v>
      </c>
      <c r="CS102" s="59">
        <f t="shared" si="25"/>
        <v>0</v>
      </c>
      <c r="CT102" s="59">
        <f t="shared" si="25"/>
        <v>0</v>
      </c>
      <c r="CU102" s="59">
        <f t="shared" si="25"/>
        <v>0</v>
      </c>
      <c r="CV102" s="59">
        <f t="shared" si="25"/>
        <v>0</v>
      </c>
      <c r="CW102" s="59">
        <f t="shared" si="25"/>
        <v>0</v>
      </c>
      <c r="CX102" s="59">
        <f t="shared" si="25"/>
        <v>0</v>
      </c>
      <c r="CY102" s="59">
        <f t="shared" ref="CY102" si="32">+$E102*CY70</f>
        <v>0</v>
      </c>
      <c r="CZ102" s="59">
        <f t="shared" si="29"/>
        <v>0</v>
      </c>
      <c r="DA102" s="59">
        <f t="shared" si="29"/>
        <v>0</v>
      </c>
      <c r="DB102" s="59">
        <f t="shared" si="29"/>
        <v>0</v>
      </c>
      <c r="DC102" s="59">
        <f t="shared" si="29"/>
        <v>0</v>
      </c>
      <c r="DD102" s="59">
        <f t="shared" si="29"/>
        <v>0</v>
      </c>
      <c r="DE102" s="59">
        <f t="shared" si="29"/>
        <v>0</v>
      </c>
      <c r="DF102" s="59">
        <f t="shared" si="29"/>
        <v>0</v>
      </c>
      <c r="DG102" s="59">
        <f t="shared" si="29"/>
        <v>0</v>
      </c>
      <c r="DH102" s="59">
        <f t="shared" si="29"/>
        <v>0</v>
      </c>
      <c r="DI102" s="59">
        <f t="shared" si="29"/>
        <v>0</v>
      </c>
      <c r="DJ102" s="59">
        <f t="shared" si="29"/>
        <v>0</v>
      </c>
      <c r="DK102" s="59">
        <f t="shared" si="29"/>
        <v>0</v>
      </c>
      <c r="DL102" s="59">
        <f t="shared" si="29"/>
        <v>0</v>
      </c>
      <c r="DM102" s="59">
        <f t="shared" si="29"/>
        <v>0</v>
      </c>
      <c r="DN102" s="59">
        <f t="shared" si="29"/>
        <v>0</v>
      </c>
      <c r="DO102" s="59">
        <f t="shared" si="29"/>
        <v>0</v>
      </c>
      <c r="DP102" s="59">
        <f t="shared" si="29"/>
        <v>0</v>
      </c>
      <c r="DQ102" s="59">
        <f t="shared" si="29"/>
        <v>0</v>
      </c>
      <c r="DR102" s="59">
        <f t="shared" si="29"/>
        <v>0</v>
      </c>
      <c r="DS102" s="59">
        <f t="shared" si="29"/>
        <v>0</v>
      </c>
      <c r="DT102" s="59">
        <f t="shared" si="29"/>
        <v>0</v>
      </c>
      <c r="DU102" s="59">
        <f t="shared" si="29"/>
        <v>0</v>
      </c>
      <c r="DV102" s="59">
        <f t="shared" si="29"/>
        <v>0</v>
      </c>
      <c r="DW102" s="59">
        <f t="shared" si="29"/>
        <v>0</v>
      </c>
    </row>
    <row r="103" spans="3:127" ht="16.5" thickTop="1" thickBot="1" x14ac:dyDescent="0.3">
      <c r="C103" s="119">
        <f t="shared" si="4"/>
        <v>0</v>
      </c>
      <c r="E103" s="57">
        <f t="shared" si="5"/>
        <v>0</v>
      </c>
      <c r="H103" s="59">
        <f t="shared" si="31"/>
        <v>0</v>
      </c>
      <c r="I103" s="59">
        <f t="shared" si="31"/>
        <v>0</v>
      </c>
      <c r="J103" s="59">
        <f t="shared" si="31"/>
        <v>0</v>
      </c>
      <c r="K103" s="59">
        <f t="shared" si="31"/>
        <v>0</v>
      </c>
      <c r="L103" s="59">
        <f t="shared" si="31"/>
        <v>0</v>
      </c>
      <c r="M103" s="59">
        <f t="shared" si="31"/>
        <v>0</v>
      </c>
      <c r="N103" s="59">
        <f t="shared" si="31"/>
        <v>0</v>
      </c>
      <c r="O103" s="59">
        <f t="shared" si="31"/>
        <v>0</v>
      </c>
      <c r="P103" s="59">
        <f t="shared" si="31"/>
        <v>0</v>
      </c>
      <c r="Q103" s="59">
        <f t="shared" si="31"/>
        <v>0</v>
      </c>
      <c r="R103" s="59">
        <f t="shared" si="31"/>
        <v>0</v>
      </c>
      <c r="S103" s="59">
        <f t="shared" si="31"/>
        <v>0</v>
      </c>
      <c r="T103" s="59">
        <f t="shared" si="31"/>
        <v>0</v>
      </c>
      <c r="U103" s="59">
        <f t="shared" si="31"/>
        <v>0</v>
      </c>
      <c r="V103" s="59">
        <f t="shared" si="31"/>
        <v>0</v>
      </c>
      <c r="W103" s="59">
        <f t="shared" si="31"/>
        <v>0</v>
      </c>
      <c r="X103" s="59">
        <f t="shared" si="31"/>
        <v>0</v>
      </c>
      <c r="Y103" s="59">
        <f t="shared" si="31"/>
        <v>0</v>
      </c>
      <c r="Z103" s="59">
        <f t="shared" si="31"/>
        <v>0</v>
      </c>
      <c r="AA103" s="59">
        <f t="shared" si="31"/>
        <v>0</v>
      </c>
      <c r="AB103" s="59">
        <f t="shared" si="31"/>
        <v>0</v>
      </c>
      <c r="AC103" s="59">
        <f t="shared" si="31"/>
        <v>0</v>
      </c>
      <c r="AD103" s="59">
        <f t="shared" si="31"/>
        <v>0</v>
      </c>
      <c r="AE103" s="59">
        <f t="shared" si="31"/>
        <v>0</v>
      </c>
      <c r="AF103" s="59">
        <f t="shared" si="31"/>
        <v>0</v>
      </c>
      <c r="AG103" s="59">
        <f t="shared" si="31"/>
        <v>0</v>
      </c>
      <c r="AH103" s="59">
        <f t="shared" si="31"/>
        <v>0</v>
      </c>
      <c r="AI103" s="59">
        <f t="shared" si="31"/>
        <v>0</v>
      </c>
      <c r="AJ103" s="59">
        <f t="shared" si="31"/>
        <v>0</v>
      </c>
      <c r="AK103" s="59">
        <f t="shared" si="31"/>
        <v>0</v>
      </c>
      <c r="AL103" s="59">
        <f t="shared" si="31"/>
        <v>0</v>
      </c>
      <c r="AM103" s="59">
        <f t="shared" si="31"/>
        <v>0</v>
      </c>
      <c r="AN103" s="59">
        <f t="shared" si="31"/>
        <v>0</v>
      </c>
      <c r="AO103" s="59">
        <f t="shared" si="31"/>
        <v>0</v>
      </c>
      <c r="AP103" s="59">
        <f t="shared" si="31"/>
        <v>0</v>
      </c>
      <c r="AQ103" s="59">
        <f t="shared" si="31"/>
        <v>0</v>
      </c>
      <c r="AR103" s="59">
        <f t="shared" si="31"/>
        <v>0</v>
      </c>
      <c r="AS103" s="59">
        <f t="shared" si="31"/>
        <v>0</v>
      </c>
      <c r="AT103" s="59">
        <f t="shared" si="31"/>
        <v>0</v>
      </c>
      <c r="AU103" s="59">
        <f t="shared" si="31"/>
        <v>0</v>
      </c>
      <c r="AV103" s="59">
        <f t="shared" si="31"/>
        <v>0</v>
      </c>
      <c r="AW103" s="59">
        <f t="shared" si="31"/>
        <v>0</v>
      </c>
      <c r="AX103" s="59">
        <f t="shared" si="31"/>
        <v>0</v>
      </c>
      <c r="AY103" s="59">
        <f t="shared" si="31"/>
        <v>0</v>
      </c>
      <c r="AZ103" s="59">
        <f t="shared" si="31"/>
        <v>0</v>
      </c>
      <c r="BA103" s="59">
        <f t="shared" si="31"/>
        <v>0</v>
      </c>
      <c r="BB103" s="59">
        <f t="shared" si="31"/>
        <v>0</v>
      </c>
      <c r="BC103" s="59">
        <f t="shared" si="31"/>
        <v>0</v>
      </c>
      <c r="BD103" s="59">
        <f t="shared" si="31"/>
        <v>0</v>
      </c>
      <c r="BE103" s="59">
        <f t="shared" si="31"/>
        <v>0</v>
      </c>
      <c r="BF103" s="59">
        <f t="shared" si="31"/>
        <v>0</v>
      </c>
      <c r="BG103" s="59">
        <f t="shared" si="31"/>
        <v>0</v>
      </c>
      <c r="BH103" s="59">
        <f t="shared" si="31"/>
        <v>0</v>
      </c>
      <c r="BI103" s="59">
        <f t="shared" si="31"/>
        <v>0</v>
      </c>
      <c r="BJ103" s="59">
        <f t="shared" si="31"/>
        <v>0</v>
      </c>
      <c r="BK103" s="59">
        <f t="shared" si="31"/>
        <v>0</v>
      </c>
      <c r="BL103" s="59">
        <f t="shared" si="31"/>
        <v>0</v>
      </c>
      <c r="BM103" s="59">
        <f t="shared" si="31"/>
        <v>0</v>
      </c>
      <c r="BN103" s="59">
        <f t="shared" si="31"/>
        <v>0</v>
      </c>
      <c r="BO103" s="59">
        <f t="shared" si="31"/>
        <v>0</v>
      </c>
      <c r="BP103" s="59">
        <f t="shared" si="31"/>
        <v>0</v>
      </c>
      <c r="BQ103" s="59">
        <f t="shared" si="31"/>
        <v>0</v>
      </c>
      <c r="BR103" s="59">
        <f t="shared" si="31"/>
        <v>0</v>
      </c>
      <c r="BS103" s="59">
        <f t="shared" si="31"/>
        <v>0</v>
      </c>
      <c r="BT103" s="59">
        <f t="shared" ref="BT103:CY103" si="33">+$E103*BT71</f>
        <v>0</v>
      </c>
      <c r="BU103" s="59">
        <f t="shared" si="33"/>
        <v>0</v>
      </c>
      <c r="BV103" s="59">
        <f t="shared" si="33"/>
        <v>0</v>
      </c>
      <c r="BW103" s="59">
        <f t="shared" si="33"/>
        <v>0</v>
      </c>
      <c r="BX103" s="59">
        <f t="shared" si="33"/>
        <v>0</v>
      </c>
      <c r="BY103" s="59">
        <f t="shared" si="33"/>
        <v>0</v>
      </c>
      <c r="BZ103" s="59">
        <f t="shared" si="33"/>
        <v>0</v>
      </c>
      <c r="CA103" s="59">
        <f t="shared" si="33"/>
        <v>0</v>
      </c>
      <c r="CB103" s="59">
        <f t="shared" si="33"/>
        <v>0</v>
      </c>
      <c r="CC103" s="59">
        <f t="shared" si="33"/>
        <v>0</v>
      </c>
      <c r="CD103" s="59">
        <f t="shared" si="33"/>
        <v>0</v>
      </c>
      <c r="CE103" s="59">
        <f t="shared" si="33"/>
        <v>0</v>
      </c>
      <c r="CF103" s="59">
        <f t="shared" si="33"/>
        <v>0</v>
      </c>
      <c r="CG103" s="59">
        <f t="shared" si="33"/>
        <v>0</v>
      </c>
      <c r="CH103" s="59">
        <f t="shared" si="33"/>
        <v>0</v>
      </c>
      <c r="CI103" s="59">
        <f t="shared" si="33"/>
        <v>0</v>
      </c>
      <c r="CJ103" s="59">
        <f t="shared" si="33"/>
        <v>0</v>
      </c>
      <c r="CK103" s="59">
        <f t="shared" si="33"/>
        <v>0</v>
      </c>
      <c r="CL103" s="59">
        <f t="shared" si="33"/>
        <v>0</v>
      </c>
      <c r="CM103" s="59">
        <f t="shared" si="33"/>
        <v>0</v>
      </c>
      <c r="CN103" s="59">
        <f t="shared" si="33"/>
        <v>0</v>
      </c>
      <c r="CO103" s="59">
        <f t="shared" si="33"/>
        <v>0</v>
      </c>
      <c r="CP103" s="59">
        <f t="shared" si="33"/>
        <v>0</v>
      </c>
      <c r="CQ103" s="59">
        <f t="shared" si="33"/>
        <v>0</v>
      </c>
      <c r="CR103" s="59">
        <f t="shared" si="33"/>
        <v>0</v>
      </c>
      <c r="CS103" s="59">
        <f t="shared" si="33"/>
        <v>0</v>
      </c>
      <c r="CT103" s="59">
        <f t="shared" si="33"/>
        <v>0</v>
      </c>
      <c r="CU103" s="59">
        <f t="shared" si="33"/>
        <v>0</v>
      </c>
      <c r="CV103" s="59">
        <f t="shared" si="33"/>
        <v>0</v>
      </c>
      <c r="CW103" s="59">
        <f t="shared" si="33"/>
        <v>0</v>
      </c>
      <c r="CX103" s="59">
        <f t="shared" si="33"/>
        <v>0</v>
      </c>
      <c r="CY103" s="59">
        <f t="shared" si="33"/>
        <v>0</v>
      </c>
      <c r="CZ103" s="59">
        <f t="shared" si="29"/>
        <v>0</v>
      </c>
      <c r="DA103" s="59">
        <f t="shared" si="29"/>
        <v>0</v>
      </c>
      <c r="DB103" s="59">
        <f t="shared" si="29"/>
        <v>0</v>
      </c>
      <c r="DC103" s="59">
        <f t="shared" si="29"/>
        <v>0</v>
      </c>
      <c r="DD103" s="59">
        <f t="shared" si="29"/>
        <v>0</v>
      </c>
      <c r="DE103" s="59">
        <f t="shared" si="29"/>
        <v>0</v>
      </c>
      <c r="DF103" s="59">
        <f t="shared" si="29"/>
        <v>0</v>
      </c>
      <c r="DG103" s="59">
        <f t="shared" si="29"/>
        <v>0</v>
      </c>
      <c r="DH103" s="59">
        <f t="shared" si="29"/>
        <v>0</v>
      </c>
      <c r="DI103" s="59">
        <f t="shared" si="29"/>
        <v>0</v>
      </c>
      <c r="DJ103" s="59">
        <f t="shared" si="29"/>
        <v>0</v>
      </c>
      <c r="DK103" s="59">
        <f t="shared" si="29"/>
        <v>0</v>
      </c>
      <c r="DL103" s="59">
        <f t="shared" si="29"/>
        <v>0</v>
      </c>
      <c r="DM103" s="59">
        <f t="shared" si="29"/>
        <v>0</v>
      </c>
      <c r="DN103" s="59">
        <f t="shared" si="29"/>
        <v>0</v>
      </c>
      <c r="DO103" s="59">
        <f t="shared" si="29"/>
        <v>0</v>
      </c>
      <c r="DP103" s="59">
        <f t="shared" si="29"/>
        <v>0</v>
      </c>
      <c r="DQ103" s="59">
        <f t="shared" si="29"/>
        <v>0</v>
      </c>
      <c r="DR103" s="59">
        <f t="shared" si="29"/>
        <v>0</v>
      </c>
      <c r="DS103" s="59">
        <f t="shared" si="29"/>
        <v>0</v>
      </c>
      <c r="DT103" s="59">
        <f t="shared" si="29"/>
        <v>0</v>
      </c>
      <c r="DU103" s="59">
        <f t="shared" si="29"/>
        <v>0</v>
      </c>
      <c r="DV103" s="59">
        <f t="shared" si="29"/>
        <v>0</v>
      </c>
      <c r="DW103" s="59">
        <f t="shared" si="29"/>
        <v>0</v>
      </c>
    </row>
    <row r="104" spans="3:127" ht="15.75" thickTop="1" x14ac:dyDescent="0.25">
      <c r="G104" s="16" t="s">
        <v>191</v>
      </c>
      <c r="H104" s="95">
        <f>SUM(H74:H103)</f>
        <v>0</v>
      </c>
      <c r="I104" s="95">
        <f t="shared" ref="I104:BT104" si="34">SUM(I74:I103)</f>
        <v>0</v>
      </c>
      <c r="J104" s="95">
        <f t="shared" si="34"/>
        <v>0</v>
      </c>
      <c r="K104" s="95">
        <f t="shared" si="34"/>
        <v>0</v>
      </c>
      <c r="L104" s="95">
        <f t="shared" si="34"/>
        <v>0</v>
      </c>
      <c r="M104" s="95">
        <f t="shared" si="34"/>
        <v>0</v>
      </c>
      <c r="N104" s="95">
        <f t="shared" si="34"/>
        <v>0</v>
      </c>
      <c r="O104" s="95">
        <f t="shared" si="34"/>
        <v>0</v>
      </c>
      <c r="P104" s="95">
        <f t="shared" si="34"/>
        <v>0</v>
      </c>
      <c r="Q104" s="95">
        <f t="shared" si="34"/>
        <v>0</v>
      </c>
      <c r="R104" s="95">
        <f t="shared" si="34"/>
        <v>0</v>
      </c>
      <c r="S104" s="95">
        <f t="shared" si="34"/>
        <v>0</v>
      </c>
      <c r="T104" s="95">
        <f t="shared" si="34"/>
        <v>0</v>
      </c>
      <c r="U104" s="95">
        <f t="shared" si="34"/>
        <v>0</v>
      </c>
      <c r="V104" s="95">
        <f t="shared" si="34"/>
        <v>0</v>
      </c>
      <c r="W104" s="95">
        <f t="shared" si="34"/>
        <v>0</v>
      </c>
      <c r="X104" s="95">
        <f t="shared" si="34"/>
        <v>0</v>
      </c>
      <c r="Y104" s="95">
        <f t="shared" si="34"/>
        <v>0</v>
      </c>
      <c r="Z104" s="95">
        <f t="shared" si="34"/>
        <v>0</v>
      </c>
      <c r="AA104" s="95">
        <f t="shared" si="34"/>
        <v>0</v>
      </c>
      <c r="AB104" s="95">
        <f t="shared" si="34"/>
        <v>0</v>
      </c>
      <c r="AC104" s="95">
        <f t="shared" si="34"/>
        <v>0</v>
      </c>
      <c r="AD104" s="95">
        <f t="shared" si="34"/>
        <v>0</v>
      </c>
      <c r="AE104" s="95">
        <f t="shared" si="34"/>
        <v>0</v>
      </c>
      <c r="AF104" s="95">
        <f t="shared" si="34"/>
        <v>0</v>
      </c>
      <c r="AG104" s="95">
        <f t="shared" si="34"/>
        <v>0</v>
      </c>
      <c r="AH104" s="95">
        <f t="shared" si="34"/>
        <v>0</v>
      </c>
      <c r="AI104" s="95">
        <f t="shared" si="34"/>
        <v>0</v>
      </c>
      <c r="AJ104" s="95">
        <f t="shared" si="34"/>
        <v>0</v>
      </c>
      <c r="AK104" s="95">
        <f t="shared" si="34"/>
        <v>0</v>
      </c>
      <c r="AL104" s="95">
        <f t="shared" si="34"/>
        <v>0</v>
      </c>
      <c r="AM104" s="95">
        <f t="shared" si="34"/>
        <v>0</v>
      </c>
      <c r="AN104" s="95">
        <f t="shared" si="34"/>
        <v>0</v>
      </c>
      <c r="AO104" s="95">
        <f t="shared" si="34"/>
        <v>0</v>
      </c>
      <c r="AP104" s="95">
        <f t="shared" si="34"/>
        <v>0</v>
      </c>
      <c r="AQ104" s="95">
        <f t="shared" si="34"/>
        <v>0</v>
      </c>
      <c r="AR104" s="95">
        <f t="shared" si="34"/>
        <v>0</v>
      </c>
      <c r="AS104" s="95">
        <f t="shared" si="34"/>
        <v>0</v>
      </c>
      <c r="AT104" s="95">
        <f t="shared" si="34"/>
        <v>0</v>
      </c>
      <c r="AU104" s="95">
        <f t="shared" si="34"/>
        <v>0</v>
      </c>
      <c r="AV104" s="95">
        <f t="shared" si="34"/>
        <v>0</v>
      </c>
      <c r="AW104" s="95">
        <f t="shared" si="34"/>
        <v>0</v>
      </c>
      <c r="AX104" s="95">
        <f t="shared" si="34"/>
        <v>0</v>
      </c>
      <c r="AY104" s="95">
        <f t="shared" si="34"/>
        <v>0</v>
      </c>
      <c r="AZ104" s="95">
        <f t="shared" si="34"/>
        <v>0</v>
      </c>
      <c r="BA104" s="95">
        <f t="shared" si="34"/>
        <v>0</v>
      </c>
      <c r="BB104" s="95">
        <f t="shared" si="34"/>
        <v>0</v>
      </c>
      <c r="BC104" s="95">
        <f t="shared" si="34"/>
        <v>0</v>
      </c>
      <c r="BD104" s="95">
        <f t="shared" si="34"/>
        <v>0</v>
      </c>
      <c r="BE104" s="95">
        <f t="shared" si="34"/>
        <v>0</v>
      </c>
      <c r="BF104" s="95">
        <f t="shared" si="34"/>
        <v>0</v>
      </c>
      <c r="BG104" s="95">
        <f t="shared" si="34"/>
        <v>0</v>
      </c>
      <c r="BH104" s="95">
        <f t="shared" si="34"/>
        <v>0</v>
      </c>
      <c r="BI104" s="95">
        <f t="shared" si="34"/>
        <v>0</v>
      </c>
      <c r="BJ104" s="95">
        <f t="shared" si="34"/>
        <v>0</v>
      </c>
      <c r="BK104" s="95">
        <f t="shared" si="34"/>
        <v>0</v>
      </c>
      <c r="BL104" s="95">
        <f t="shared" si="34"/>
        <v>0</v>
      </c>
      <c r="BM104" s="95">
        <f t="shared" si="34"/>
        <v>0</v>
      </c>
      <c r="BN104" s="95">
        <f t="shared" si="34"/>
        <v>0</v>
      </c>
      <c r="BO104" s="95">
        <f t="shared" si="34"/>
        <v>0</v>
      </c>
      <c r="BP104" s="95">
        <f t="shared" si="34"/>
        <v>0</v>
      </c>
      <c r="BQ104" s="95">
        <f t="shared" si="34"/>
        <v>0</v>
      </c>
      <c r="BR104" s="95">
        <f t="shared" si="34"/>
        <v>0</v>
      </c>
      <c r="BS104" s="95">
        <f t="shared" si="34"/>
        <v>0</v>
      </c>
      <c r="BT104" s="95">
        <f t="shared" si="34"/>
        <v>0</v>
      </c>
      <c r="BU104" s="95">
        <f t="shared" ref="BU104:DW104" si="35">SUM(BU74:BU103)</f>
        <v>0</v>
      </c>
      <c r="BV104" s="95">
        <f t="shared" si="35"/>
        <v>0</v>
      </c>
      <c r="BW104" s="95">
        <f t="shared" si="35"/>
        <v>0</v>
      </c>
      <c r="BX104" s="95">
        <f t="shared" si="35"/>
        <v>0</v>
      </c>
      <c r="BY104" s="95">
        <f t="shared" si="35"/>
        <v>0</v>
      </c>
      <c r="BZ104" s="95">
        <f t="shared" si="35"/>
        <v>0</v>
      </c>
      <c r="CA104" s="95">
        <f t="shared" si="35"/>
        <v>0</v>
      </c>
      <c r="CB104" s="95">
        <f t="shared" si="35"/>
        <v>0</v>
      </c>
      <c r="CC104" s="95">
        <f t="shared" si="35"/>
        <v>0</v>
      </c>
      <c r="CD104" s="95">
        <f t="shared" si="35"/>
        <v>0</v>
      </c>
      <c r="CE104" s="95">
        <f t="shared" si="35"/>
        <v>0</v>
      </c>
      <c r="CF104" s="95">
        <f t="shared" si="35"/>
        <v>0</v>
      </c>
      <c r="CG104" s="95">
        <f t="shared" si="35"/>
        <v>0</v>
      </c>
      <c r="CH104" s="95">
        <f t="shared" si="35"/>
        <v>0</v>
      </c>
      <c r="CI104" s="95">
        <f t="shared" si="35"/>
        <v>0</v>
      </c>
      <c r="CJ104" s="95">
        <f t="shared" si="35"/>
        <v>0</v>
      </c>
      <c r="CK104" s="95">
        <f t="shared" si="35"/>
        <v>0</v>
      </c>
      <c r="CL104" s="95">
        <f t="shared" si="35"/>
        <v>0</v>
      </c>
      <c r="CM104" s="95">
        <f t="shared" si="35"/>
        <v>0</v>
      </c>
      <c r="CN104" s="95">
        <f t="shared" si="35"/>
        <v>0</v>
      </c>
      <c r="CO104" s="95">
        <f t="shared" si="35"/>
        <v>0</v>
      </c>
      <c r="CP104" s="95">
        <f t="shared" si="35"/>
        <v>0</v>
      </c>
      <c r="CQ104" s="95">
        <f t="shared" si="35"/>
        <v>0</v>
      </c>
      <c r="CR104" s="95">
        <f t="shared" si="35"/>
        <v>0</v>
      </c>
      <c r="CS104" s="95">
        <f t="shared" si="35"/>
        <v>0</v>
      </c>
      <c r="CT104" s="95">
        <f t="shared" si="35"/>
        <v>0</v>
      </c>
      <c r="CU104" s="95">
        <f t="shared" si="35"/>
        <v>0</v>
      </c>
      <c r="CV104" s="95">
        <f t="shared" si="35"/>
        <v>0</v>
      </c>
      <c r="CW104" s="95">
        <f t="shared" si="35"/>
        <v>0</v>
      </c>
      <c r="CX104" s="95">
        <f t="shared" si="35"/>
        <v>0</v>
      </c>
      <c r="CY104" s="95">
        <f t="shared" si="35"/>
        <v>0</v>
      </c>
      <c r="CZ104" s="95">
        <f t="shared" si="35"/>
        <v>0</v>
      </c>
      <c r="DA104" s="95">
        <f t="shared" si="35"/>
        <v>0</v>
      </c>
      <c r="DB104" s="95">
        <f t="shared" si="35"/>
        <v>0</v>
      </c>
      <c r="DC104" s="95">
        <f t="shared" si="35"/>
        <v>0</v>
      </c>
      <c r="DD104" s="95">
        <f t="shared" si="35"/>
        <v>0</v>
      </c>
      <c r="DE104" s="95">
        <f t="shared" si="35"/>
        <v>0</v>
      </c>
      <c r="DF104" s="95">
        <f t="shared" si="35"/>
        <v>0</v>
      </c>
      <c r="DG104" s="95">
        <f t="shared" si="35"/>
        <v>0</v>
      </c>
      <c r="DH104" s="95">
        <f t="shared" si="35"/>
        <v>0</v>
      </c>
      <c r="DI104" s="95">
        <f t="shared" si="35"/>
        <v>0</v>
      </c>
      <c r="DJ104" s="95">
        <f t="shared" si="35"/>
        <v>0</v>
      </c>
      <c r="DK104" s="95">
        <f t="shared" si="35"/>
        <v>0</v>
      </c>
      <c r="DL104" s="95">
        <f t="shared" si="35"/>
        <v>0</v>
      </c>
      <c r="DM104" s="95">
        <f t="shared" si="35"/>
        <v>0</v>
      </c>
      <c r="DN104" s="95">
        <f t="shared" si="35"/>
        <v>0</v>
      </c>
      <c r="DO104" s="95">
        <f t="shared" si="35"/>
        <v>0</v>
      </c>
      <c r="DP104" s="95">
        <f t="shared" si="35"/>
        <v>0</v>
      </c>
      <c r="DQ104" s="95">
        <f t="shared" si="35"/>
        <v>0</v>
      </c>
      <c r="DR104" s="95">
        <f t="shared" si="35"/>
        <v>0</v>
      </c>
      <c r="DS104" s="95">
        <f t="shared" si="35"/>
        <v>0</v>
      </c>
      <c r="DT104" s="95">
        <f t="shared" si="35"/>
        <v>0</v>
      </c>
      <c r="DU104" s="95">
        <f t="shared" si="35"/>
        <v>0</v>
      </c>
      <c r="DV104" s="95">
        <f t="shared" si="35"/>
        <v>0</v>
      </c>
      <c r="DW104" s="95">
        <f t="shared" si="35"/>
        <v>0</v>
      </c>
    </row>
    <row r="105" spans="3:127" ht="19.5" thickBot="1" x14ac:dyDescent="0.35">
      <c r="C105" s="29" t="s">
        <v>195</v>
      </c>
    </row>
    <row r="106" spans="3:127" ht="16.5" thickTop="1" thickBot="1" x14ac:dyDescent="0.3">
      <c r="C106" s="119" t="str">
        <f t="shared" ref="C106:C135" si="36">+C74</f>
        <v>Ricavi Italia</v>
      </c>
      <c r="F106" s="58">
        <f t="shared" ref="F106:F135" si="37">+F42</f>
        <v>0</v>
      </c>
      <c r="H106" s="59">
        <f t="shared" ref="H106:H135" si="38">+IF($F106=0,H42+H74,0)</f>
        <v>50400</v>
      </c>
      <c r="I106" s="59">
        <f t="shared" ref="I106:I135" si="39">+IF($F106=0,I42+I74,IF($F106=30,H42+H74,0))</f>
        <v>25200</v>
      </c>
      <c r="J106" s="59">
        <f t="shared" ref="J106:J135" si="40">+IF($F106=0,J42+J74,IF($F106=30,I42+I74,IF($F106=60,H42+H74,0)))</f>
        <v>25200</v>
      </c>
      <c r="K106" s="59">
        <f t="shared" ref="K106:BV109" si="41">+IF($F106=0,K42+K74,IF($F106=30,J42+J74,IF($F106=60,I42+I74,H42+H74)))</f>
        <v>25200</v>
      </c>
      <c r="L106" s="59">
        <f t="shared" si="41"/>
        <v>25200</v>
      </c>
      <c r="M106" s="59">
        <f t="shared" si="41"/>
        <v>25200</v>
      </c>
      <c r="N106" s="59">
        <f t="shared" si="41"/>
        <v>25200</v>
      </c>
      <c r="O106" s="59">
        <f t="shared" si="41"/>
        <v>25200</v>
      </c>
      <c r="P106" s="59">
        <f t="shared" si="41"/>
        <v>25200</v>
      </c>
      <c r="Q106" s="59">
        <f t="shared" si="41"/>
        <v>25200</v>
      </c>
      <c r="R106" s="59">
        <f t="shared" si="41"/>
        <v>25200</v>
      </c>
      <c r="S106" s="59">
        <f t="shared" si="41"/>
        <v>25200</v>
      </c>
      <c r="T106" s="59">
        <f t="shared" si="41"/>
        <v>100799.99999999999</v>
      </c>
      <c r="U106" s="59">
        <f t="shared" si="41"/>
        <v>62999.999999999993</v>
      </c>
      <c r="V106" s="59">
        <f t="shared" si="41"/>
        <v>62999.999999999993</v>
      </c>
      <c r="W106" s="59">
        <f t="shared" si="41"/>
        <v>62999.999999999993</v>
      </c>
      <c r="X106" s="59">
        <f t="shared" si="41"/>
        <v>62999.999999999993</v>
      </c>
      <c r="Y106" s="59">
        <f t="shared" si="41"/>
        <v>62999.999999999993</v>
      </c>
      <c r="Z106" s="59">
        <f t="shared" si="41"/>
        <v>62999.999999999993</v>
      </c>
      <c r="AA106" s="59">
        <f t="shared" si="41"/>
        <v>62999.999999999993</v>
      </c>
      <c r="AB106" s="59">
        <f t="shared" si="41"/>
        <v>62999.999999999993</v>
      </c>
      <c r="AC106" s="59">
        <f t="shared" si="41"/>
        <v>62999.999999999993</v>
      </c>
      <c r="AD106" s="59">
        <f t="shared" si="41"/>
        <v>62999.999999999993</v>
      </c>
      <c r="AE106" s="59">
        <f t="shared" si="41"/>
        <v>62999.999999999993</v>
      </c>
      <c r="AF106" s="59">
        <f t="shared" si="41"/>
        <v>62999.999999999993</v>
      </c>
      <c r="AG106" s="59">
        <f t="shared" si="41"/>
        <v>62999.999999999993</v>
      </c>
      <c r="AH106" s="59">
        <f t="shared" si="41"/>
        <v>62999.999999999993</v>
      </c>
      <c r="AI106" s="59">
        <f t="shared" si="41"/>
        <v>62999.999999999993</v>
      </c>
      <c r="AJ106" s="59">
        <f t="shared" si="41"/>
        <v>62999.999999999993</v>
      </c>
      <c r="AK106" s="59">
        <f t="shared" si="41"/>
        <v>62999.999999999993</v>
      </c>
      <c r="AL106" s="59">
        <f t="shared" si="41"/>
        <v>62999.999999999993</v>
      </c>
      <c r="AM106" s="59">
        <f t="shared" si="41"/>
        <v>62999.999999999993</v>
      </c>
      <c r="AN106" s="59">
        <f t="shared" si="41"/>
        <v>62999.999999999993</v>
      </c>
      <c r="AO106" s="59">
        <f t="shared" si="41"/>
        <v>62999.999999999993</v>
      </c>
      <c r="AP106" s="59">
        <f t="shared" si="41"/>
        <v>62999.999999999993</v>
      </c>
      <c r="AQ106" s="59">
        <f t="shared" si="41"/>
        <v>62999.999999999993</v>
      </c>
      <c r="AR106" s="59">
        <f t="shared" si="41"/>
        <v>62999.999999999993</v>
      </c>
      <c r="AS106" s="59">
        <f t="shared" si="41"/>
        <v>62999.999999999993</v>
      </c>
      <c r="AT106" s="59">
        <f t="shared" si="41"/>
        <v>62999.999999999993</v>
      </c>
      <c r="AU106" s="59">
        <f t="shared" si="41"/>
        <v>62999.999999999993</v>
      </c>
      <c r="AV106" s="59">
        <f t="shared" si="41"/>
        <v>62999.999999999993</v>
      </c>
      <c r="AW106" s="59">
        <f t="shared" si="41"/>
        <v>62999.999999999993</v>
      </c>
      <c r="AX106" s="59">
        <f t="shared" si="41"/>
        <v>62999.999999999993</v>
      </c>
      <c r="AY106" s="59">
        <f t="shared" si="41"/>
        <v>62999.999999999993</v>
      </c>
      <c r="AZ106" s="59">
        <f t="shared" si="41"/>
        <v>62999.999999999993</v>
      </c>
      <c r="BA106" s="59">
        <f t="shared" si="41"/>
        <v>62999.999999999993</v>
      </c>
      <c r="BB106" s="59">
        <f t="shared" si="41"/>
        <v>62999.999999999993</v>
      </c>
      <c r="BC106" s="59">
        <f t="shared" si="41"/>
        <v>62999.999999999993</v>
      </c>
      <c r="BD106" s="59">
        <f t="shared" si="41"/>
        <v>62999.999999999993</v>
      </c>
      <c r="BE106" s="59">
        <f t="shared" si="41"/>
        <v>62999.999999999993</v>
      </c>
      <c r="BF106" s="59">
        <f t="shared" si="41"/>
        <v>62999.999999999993</v>
      </c>
      <c r="BG106" s="59">
        <f t="shared" si="41"/>
        <v>62999.999999999993</v>
      </c>
      <c r="BH106" s="59">
        <f t="shared" si="41"/>
        <v>62999.999999999993</v>
      </c>
      <c r="BI106" s="59">
        <f t="shared" si="41"/>
        <v>62999.999999999993</v>
      </c>
      <c r="BJ106" s="59">
        <f t="shared" si="41"/>
        <v>62999.999999999993</v>
      </c>
      <c r="BK106" s="59">
        <f t="shared" si="41"/>
        <v>62999.999999999993</v>
      </c>
      <c r="BL106" s="59">
        <f t="shared" si="41"/>
        <v>62999.999999999993</v>
      </c>
      <c r="BM106" s="59">
        <f t="shared" si="41"/>
        <v>62999.999999999993</v>
      </c>
      <c r="BN106" s="59">
        <f t="shared" si="41"/>
        <v>62999.999999999993</v>
      </c>
      <c r="BO106" s="59">
        <f t="shared" si="41"/>
        <v>62999.999999999993</v>
      </c>
      <c r="BP106" s="59">
        <f t="shared" si="41"/>
        <v>62999.999999999993</v>
      </c>
      <c r="BQ106" s="59">
        <f t="shared" si="41"/>
        <v>62999.999999999993</v>
      </c>
      <c r="BR106" s="59">
        <f t="shared" si="41"/>
        <v>62999.999999999993</v>
      </c>
      <c r="BS106" s="59">
        <f t="shared" si="41"/>
        <v>62999.999999999993</v>
      </c>
      <c r="BT106" s="59">
        <f t="shared" si="41"/>
        <v>62999.999999999993</v>
      </c>
      <c r="BU106" s="59">
        <f t="shared" si="41"/>
        <v>62999.999999999993</v>
      </c>
      <c r="BV106" s="59">
        <f t="shared" si="41"/>
        <v>62999.999999999993</v>
      </c>
      <c r="BW106" s="59">
        <f t="shared" ref="BW106:DW110" si="42">+IF($F106=0,BW42+BW74,IF($F106=30,BV42+BV74,IF($F106=60,BU42+BU74,BT42+BT74)))</f>
        <v>62999.999999999993</v>
      </c>
      <c r="BX106" s="59">
        <f t="shared" si="42"/>
        <v>62999.999999999993</v>
      </c>
      <c r="BY106" s="59">
        <f t="shared" si="42"/>
        <v>62999.999999999993</v>
      </c>
      <c r="BZ106" s="59">
        <f t="shared" si="42"/>
        <v>62999.999999999993</v>
      </c>
      <c r="CA106" s="59">
        <f t="shared" si="42"/>
        <v>62999.999999999993</v>
      </c>
      <c r="CB106" s="59">
        <f t="shared" si="42"/>
        <v>62999.999999999993</v>
      </c>
      <c r="CC106" s="59">
        <f t="shared" si="42"/>
        <v>62999.999999999993</v>
      </c>
      <c r="CD106" s="59">
        <f t="shared" si="42"/>
        <v>62999.999999999993</v>
      </c>
      <c r="CE106" s="59">
        <f t="shared" si="42"/>
        <v>62999.999999999993</v>
      </c>
      <c r="CF106" s="59">
        <f t="shared" si="42"/>
        <v>62999.999999999993</v>
      </c>
      <c r="CG106" s="59">
        <f t="shared" si="42"/>
        <v>62999.999999999993</v>
      </c>
      <c r="CH106" s="59">
        <f t="shared" si="42"/>
        <v>62999.999999999993</v>
      </c>
      <c r="CI106" s="59">
        <f t="shared" si="42"/>
        <v>62999.999999999993</v>
      </c>
      <c r="CJ106" s="59">
        <f t="shared" si="42"/>
        <v>62999.999999999993</v>
      </c>
      <c r="CK106" s="59">
        <f t="shared" si="42"/>
        <v>62999.999999999993</v>
      </c>
      <c r="CL106" s="59">
        <f t="shared" si="42"/>
        <v>62999.999999999993</v>
      </c>
      <c r="CM106" s="59">
        <f t="shared" si="42"/>
        <v>62999.999999999993</v>
      </c>
      <c r="CN106" s="59">
        <f t="shared" si="42"/>
        <v>62999.999999999993</v>
      </c>
      <c r="CO106" s="59">
        <f t="shared" si="42"/>
        <v>62999.999999999993</v>
      </c>
      <c r="CP106" s="59">
        <f t="shared" si="42"/>
        <v>62999.999999999993</v>
      </c>
      <c r="CQ106" s="59">
        <f t="shared" si="42"/>
        <v>62999.999999999993</v>
      </c>
      <c r="CR106" s="59">
        <f t="shared" si="42"/>
        <v>62999.999999999993</v>
      </c>
      <c r="CS106" s="59">
        <f t="shared" si="42"/>
        <v>62999.999999999993</v>
      </c>
      <c r="CT106" s="59">
        <f t="shared" si="42"/>
        <v>62999.999999999993</v>
      </c>
      <c r="CU106" s="59">
        <f t="shared" si="42"/>
        <v>62999.999999999993</v>
      </c>
      <c r="CV106" s="59">
        <f t="shared" si="42"/>
        <v>62999.999999999993</v>
      </c>
      <c r="CW106" s="59">
        <f t="shared" si="42"/>
        <v>62999.999999999993</v>
      </c>
      <c r="CX106" s="59">
        <f t="shared" si="42"/>
        <v>62999.999999999993</v>
      </c>
      <c r="CY106" s="59">
        <f t="shared" si="42"/>
        <v>62999.999999999993</v>
      </c>
      <c r="CZ106" s="59">
        <f t="shared" si="42"/>
        <v>62999.999999999993</v>
      </c>
      <c r="DA106" s="59">
        <f t="shared" si="42"/>
        <v>62999.999999999993</v>
      </c>
      <c r="DB106" s="59">
        <f t="shared" si="42"/>
        <v>62999.999999999993</v>
      </c>
      <c r="DC106" s="59">
        <f t="shared" si="42"/>
        <v>62999.999999999993</v>
      </c>
      <c r="DD106" s="59">
        <f t="shared" si="42"/>
        <v>62999.999999999993</v>
      </c>
      <c r="DE106" s="59">
        <f t="shared" si="42"/>
        <v>62999.999999999993</v>
      </c>
      <c r="DF106" s="59">
        <f t="shared" si="42"/>
        <v>62999.999999999993</v>
      </c>
      <c r="DG106" s="59">
        <f t="shared" si="42"/>
        <v>62999.999999999993</v>
      </c>
      <c r="DH106" s="59">
        <f t="shared" si="42"/>
        <v>62999.999999999993</v>
      </c>
      <c r="DI106" s="59">
        <f t="shared" si="42"/>
        <v>62999.999999999993</v>
      </c>
      <c r="DJ106" s="59">
        <f t="shared" si="42"/>
        <v>62999.999999999993</v>
      </c>
      <c r="DK106" s="59">
        <f t="shared" si="42"/>
        <v>62999.999999999993</v>
      </c>
      <c r="DL106" s="59">
        <f t="shared" si="42"/>
        <v>62999.999999999993</v>
      </c>
      <c r="DM106" s="59">
        <f t="shared" si="42"/>
        <v>62999.999999999993</v>
      </c>
      <c r="DN106" s="59">
        <f t="shared" si="42"/>
        <v>62999.999999999993</v>
      </c>
      <c r="DO106" s="59">
        <f t="shared" si="42"/>
        <v>62999.999999999993</v>
      </c>
      <c r="DP106" s="59">
        <f t="shared" si="42"/>
        <v>62999.999999999993</v>
      </c>
      <c r="DQ106" s="59">
        <f t="shared" si="42"/>
        <v>62999.999999999993</v>
      </c>
      <c r="DR106" s="59">
        <f t="shared" si="42"/>
        <v>62999.999999999993</v>
      </c>
      <c r="DS106" s="59">
        <f t="shared" si="42"/>
        <v>62999.999999999993</v>
      </c>
      <c r="DT106" s="59">
        <f t="shared" si="42"/>
        <v>62999.999999999993</v>
      </c>
      <c r="DU106" s="59">
        <f t="shared" si="42"/>
        <v>62999.999999999993</v>
      </c>
      <c r="DV106" s="59">
        <f t="shared" si="42"/>
        <v>62999.999999999993</v>
      </c>
      <c r="DW106" s="59">
        <f t="shared" si="42"/>
        <v>62999.999999999993</v>
      </c>
    </row>
    <row r="107" spans="3:127" ht="16.5" thickTop="1" thickBot="1" x14ac:dyDescent="0.3">
      <c r="C107" s="119">
        <f t="shared" si="36"/>
        <v>0</v>
      </c>
      <c r="F107" s="58">
        <f t="shared" si="37"/>
        <v>0</v>
      </c>
      <c r="H107" s="59">
        <f t="shared" si="38"/>
        <v>0</v>
      </c>
      <c r="I107" s="59">
        <f t="shared" si="39"/>
        <v>0</v>
      </c>
      <c r="J107" s="59">
        <f t="shared" si="40"/>
        <v>0</v>
      </c>
      <c r="K107" s="59">
        <f t="shared" si="41"/>
        <v>0</v>
      </c>
      <c r="L107" s="59">
        <f t="shared" si="41"/>
        <v>0</v>
      </c>
      <c r="M107" s="59">
        <f t="shared" si="41"/>
        <v>0</v>
      </c>
      <c r="N107" s="59">
        <f t="shared" si="41"/>
        <v>0</v>
      </c>
      <c r="O107" s="59">
        <f t="shared" si="41"/>
        <v>0</v>
      </c>
      <c r="P107" s="59">
        <f t="shared" si="41"/>
        <v>0</v>
      </c>
      <c r="Q107" s="59">
        <f t="shared" si="41"/>
        <v>0</v>
      </c>
      <c r="R107" s="59">
        <f t="shared" si="41"/>
        <v>0</v>
      </c>
      <c r="S107" s="59">
        <f t="shared" si="41"/>
        <v>0</v>
      </c>
      <c r="T107" s="59">
        <f t="shared" si="41"/>
        <v>0</v>
      </c>
      <c r="U107" s="59">
        <f t="shared" si="41"/>
        <v>0</v>
      </c>
      <c r="V107" s="59">
        <f t="shared" si="41"/>
        <v>0</v>
      </c>
      <c r="W107" s="59">
        <f t="shared" si="41"/>
        <v>0</v>
      </c>
      <c r="X107" s="59">
        <f t="shared" si="41"/>
        <v>0</v>
      </c>
      <c r="Y107" s="59">
        <f t="shared" si="41"/>
        <v>0</v>
      </c>
      <c r="Z107" s="59">
        <f t="shared" si="41"/>
        <v>0</v>
      </c>
      <c r="AA107" s="59">
        <f t="shared" si="41"/>
        <v>0</v>
      </c>
      <c r="AB107" s="59">
        <f t="shared" si="41"/>
        <v>0</v>
      </c>
      <c r="AC107" s="59">
        <f t="shared" si="41"/>
        <v>0</v>
      </c>
      <c r="AD107" s="59">
        <f t="shared" si="41"/>
        <v>0</v>
      </c>
      <c r="AE107" s="59">
        <f t="shared" si="41"/>
        <v>0</v>
      </c>
      <c r="AF107" s="59">
        <f t="shared" si="41"/>
        <v>0</v>
      </c>
      <c r="AG107" s="59">
        <f t="shared" si="41"/>
        <v>0</v>
      </c>
      <c r="AH107" s="59">
        <f t="shared" si="41"/>
        <v>0</v>
      </c>
      <c r="AI107" s="59">
        <f t="shared" si="41"/>
        <v>0</v>
      </c>
      <c r="AJ107" s="59">
        <f t="shared" si="41"/>
        <v>0</v>
      </c>
      <c r="AK107" s="59">
        <f t="shared" si="41"/>
        <v>0</v>
      </c>
      <c r="AL107" s="59">
        <f t="shared" si="41"/>
        <v>0</v>
      </c>
      <c r="AM107" s="59">
        <f t="shared" si="41"/>
        <v>0</v>
      </c>
      <c r="AN107" s="59">
        <f t="shared" si="41"/>
        <v>0</v>
      </c>
      <c r="AO107" s="59">
        <f t="shared" si="41"/>
        <v>0</v>
      </c>
      <c r="AP107" s="59">
        <f t="shared" si="41"/>
        <v>0</v>
      </c>
      <c r="AQ107" s="59">
        <f t="shared" si="41"/>
        <v>0</v>
      </c>
      <c r="AR107" s="59">
        <f t="shared" si="41"/>
        <v>0</v>
      </c>
      <c r="AS107" s="59">
        <f t="shared" si="41"/>
        <v>0</v>
      </c>
      <c r="AT107" s="59">
        <f t="shared" si="41"/>
        <v>0</v>
      </c>
      <c r="AU107" s="59">
        <f t="shared" si="41"/>
        <v>0</v>
      </c>
      <c r="AV107" s="59">
        <f t="shared" si="41"/>
        <v>0</v>
      </c>
      <c r="AW107" s="59">
        <f t="shared" si="41"/>
        <v>0</v>
      </c>
      <c r="AX107" s="59">
        <f t="shared" si="41"/>
        <v>0</v>
      </c>
      <c r="AY107" s="59">
        <f t="shared" si="41"/>
        <v>0</v>
      </c>
      <c r="AZ107" s="59">
        <f t="shared" si="41"/>
        <v>0</v>
      </c>
      <c r="BA107" s="59">
        <f t="shared" si="41"/>
        <v>0</v>
      </c>
      <c r="BB107" s="59">
        <f t="shared" si="41"/>
        <v>0</v>
      </c>
      <c r="BC107" s="59">
        <f t="shared" si="41"/>
        <v>0</v>
      </c>
      <c r="BD107" s="59">
        <f t="shared" si="41"/>
        <v>0</v>
      </c>
      <c r="BE107" s="59">
        <f t="shared" si="41"/>
        <v>0</v>
      </c>
      <c r="BF107" s="59">
        <f t="shared" si="41"/>
        <v>0</v>
      </c>
      <c r="BG107" s="59">
        <f t="shared" si="41"/>
        <v>0</v>
      </c>
      <c r="BH107" s="59">
        <f t="shared" si="41"/>
        <v>0</v>
      </c>
      <c r="BI107" s="59">
        <f t="shared" si="41"/>
        <v>0</v>
      </c>
      <c r="BJ107" s="59">
        <f t="shared" si="41"/>
        <v>0</v>
      </c>
      <c r="BK107" s="59">
        <f t="shared" si="41"/>
        <v>0</v>
      </c>
      <c r="BL107" s="59">
        <f t="shared" si="41"/>
        <v>0</v>
      </c>
      <c r="BM107" s="59">
        <f t="shared" si="41"/>
        <v>0</v>
      </c>
      <c r="BN107" s="59">
        <f t="shared" si="41"/>
        <v>0</v>
      </c>
      <c r="BO107" s="59">
        <f t="shared" si="41"/>
        <v>0</v>
      </c>
      <c r="BP107" s="59">
        <f t="shared" si="41"/>
        <v>0</v>
      </c>
      <c r="BQ107" s="59">
        <f t="shared" si="41"/>
        <v>0</v>
      </c>
      <c r="BR107" s="59">
        <f t="shared" si="41"/>
        <v>0</v>
      </c>
      <c r="BS107" s="59">
        <f t="shared" si="41"/>
        <v>0</v>
      </c>
      <c r="BT107" s="59">
        <f t="shared" si="41"/>
        <v>0</v>
      </c>
      <c r="BU107" s="59">
        <f t="shared" si="41"/>
        <v>0</v>
      </c>
      <c r="BV107" s="59">
        <f t="shared" si="41"/>
        <v>0</v>
      </c>
      <c r="BW107" s="59">
        <f t="shared" si="42"/>
        <v>0</v>
      </c>
      <c r="BX107" s="59">
        <f t="shared" si="42"/>
        <v>0</v>
      </c>
      <c r="BY107" s="59">
        <f t="shared" si="42"/>
        <v>0</v>
      </c>
      <c r="BZ107" s="59">
        <f t="shared" si="42"/>
        <v>0</v>
      </c>
      <c r="CA107" s="59">
        <f t="shared" si="42"/>
        <v>0</v>
      </c>
      <c r="CB107" s="59">
        <f t="shared" si="42"/>
        <v>0</v>
      </c>
      <c r="CC107" s="59">
        <f t="shared" si="42"/>
        <v>0</v>
      </c>
      <c r="CD107" s="59">
        <f t="shared" si="42"/>
        <v>0</v>
      </c>
      <c r="CE107" s="59">
        <f t="shared" si="42"/>
        <v>0</v>
      </c>
      <c r="CF107" s="59">
        <f t="shared" si="42"/>
        <v>0</v>
      </c>
      <c r="CG107" s="59">
        <f t="shared" si="42"/>
        <v>0</v>
      </c>
      <c r="CH107" s="59">
        <f t="shared" si="42"/>
        <v>0</v>
      </c>
      <c r="CI107" s="59">
        <f t="shared" si="42"/>
        <v>0</v>
      </c>
      <c r="CJ107" s="59">
        <f t="shared" si="42"/>
        <v>0</v>
      </c>
      <c r="CK107" s="59">
        <f t="shared" si="42"/>
        <v>0</v>
      </c>
      <c r="CL107" s="59">
        <f t="shared" si="42"/>
        <v>0</v>
      </c>
      <c r="CM107" s="59">
        <f t="shared" si="42"/>
        <v>0</v>
      </c>
      <c r="CN107" s="59">
        <f t="shared" si="42"/>
        <v>0</v>
      </c>
      <c r="CO107" s="59">
        <f t="shared" si="42"/>
        <v>0</v>
      </c>
      <c r="CP107" s="59">
        <f t="shared" si="42"/>
        <v>0</v>
      </c>
      <c r="CQ107" s="59">
        <f t="shared" si="42"/>
        <v>0</v>
      </c>
      <c r="CR107" s="59">
        <f t="shared" si="42"/>
        <v>0</v>
      </c>
      <c r="CS107" s="59">
        <f t="shared" si="42"/>
        <v>0</v>
      </c>
      <c r="CT107" s="59">
        <f t="shared" si="42"/>
        <v>0</v>
      </c>
      <c r="CU107" s="59">
        <f t="shared" si="42"/>
        <v>0</v>
      </c>
      <c r="CV107" s="59">
        <f t="shared" si="42"/>
        <v>0</v>
      </c>
      <c r="CW107" s="59">
        <f t="shared" si="42"/>
        <v>0</v>
      </c>
      <c r="CX107" s="59">
        <f t="shared" si="42"/>
        <v>0</v>
      </c>
      <c r="CY107" s="59">
        <f t="shared" si="42"/>
        <v>0</v>
      </c>
      <c r="CZ107" s="59">
        <f t="shared" si="42"/>
        <v>0</v>
      </c>
      <c r="DA107" s="59">
        <f t="shared" si="42"/>
        <v>0</v>
      </c>
      <c r="DB107" s="59">
        <f t="shared" si="42"/>
        <v>0</v>
      </c>
      <c r="DC107" s="59">
        <f t="shared" si="42"/>
        <v>0</v>
      </c>
      <c r="DD107" s="59">
        <f t="shared" si="42"/>
        <v>0</v>
      </c>
      <c r="DE107" s="59">
        <f t="shared" si="42"/>
        <v>0</v>
      </c>
      <c r="DF107" s="59">
        <f t="shared" si="42"/>
        <v>0</v>
      </c>
      <c r="DG107" s="59">
        <f t="shared" si="42"/>
        <v>0</v>
      </c>
      <c r="DH107" s="59">
        <f t="shared" si="42"/>
        <v>0</v>
      </c>
      <c r="DI107" s="59">
        <f t="shared" si="42"/>
        <v>0</v>
      </c>
      <c r="DJ107" s="59">
        <f t="shared" si="42"/>
        <v>0</v>
      </c>
      <c r="DK107" s="59">
        <f t="shared" si="42"/>
        <v>0</v>
      </c>
      <c r="DL107" s="59">
        <f t="shared" si="42"/>
        <v>0</v>
      </c>
      <c r="DM107" s="59">
        <f t="shared" si="42"/>
        <v>0</v>
      </c>
      <c r="DN107" s="59">
        <f t="shared" si="42"/>
        <v>0</v>
      </c>
      <c r="DO107" s="59">
        <f t="shared" si="42"/>
        <v>0</v>
      </c>
      <c r="DP107" s="59">
        <f t="shared" si="42"/>
        <v>0</v>
      </c>
      <c r="DQ107" s="59">
        <f t="shared" si="42"/>
        <v>0</v>
      </c>
      <c r="DR107" s="59">
        <f t="shared" si="42"/>
        <v>0</v>
      </c>
      <c r="DS107" s="59">
        <f t="shared" si="42"/>
        <v>0</v>
      </c>
      <c r="DT107" s="59">
        <f t="shared" si="42"/>
        <v>0</v>
      </c>
      <c r="DU107" s="59">
        <f t="shared" si="42"/>
        <v>0</v>
      </c>
      <c r="DV107" s="59">
        <f t="shared" si="42"/>
        <v>0</v>
      </c>
      <c r="DW107" s="59">
        <f t="shared" si="42"/>
        <v>0</v>
      </c>
    </row>
    <row r="108" spans="3:127" ht="16.5" thickTop="1" thickBot="1" x14ac:dyDescent="0.3">
      <c r="C108" s="119">
        <f t="shared" si="36"/>
        <v>0</v>
      </c>
      <c r="F108" s="58">
        <f t="shared" si="37"/>
        <v>0</v>
      </c>
      <c r="H108" s="59">
        <f t="shared" si="38"/>
        <v>0</v>
      </c>
      <c r="I108" s="59">
        <f t="shared" si="39"/>
        <v>0</v>
      </c>
      <c r="J108" s="59">
        <f t="shared" si="40"/>
        <v>0</v>
      </c>
      <c r="K108" s="59">
        <f t="shared" si="41"/>
        <v>0</v>
      </c>
      <c r="L108" s="59">
        <f t="shared" si="41"/>
        <v>0</v>
      </c>
      <c r="M108" s="59">
        <f t="shared" si="41"/>
        <v>0</v>
      </c>
      <c r="N108" s="59">
        <f t="shared" si="41"/>
        <v>0</v>
      </c>
      <c r="O108" s="59">
        <f t="shared" si="41"/>
        <v>0</v>
      </c>
      <c r="P108" s="59">
        <f t="shared" si="41"/>
        <v>0</v>
      </c>
      <c r="Q108" s="59">
        <f t="shared" si="41"/>
        <v>0</v>
      </c>
      <c r="R108" s="59">
        <f t="shared" si="41"/>
        <v>0</v>
      </c>
      <c r="S108" s="59">
        <f t="shared" si="41"/>
        <v>0</v>
      </c>
      <c r="T108" s="59">
        <f t="shared" si="41"/>
        <v>0</v>
      </c>
      <c r="U108" s="59">
        <f t="shared" si="41"/>
        <v>0</v>
      </c>
      <c r="V108" s="59">
        <f t="shared" si="41"/>
        <v>0</v>
      </c>
      <c r="W108" s="59">
        <f t="shared" si="41"/>
        <v>0</v>
      </c>
      <c r="X108" s="59">
        <f t="shared" si="41"/>
        <v>0</v>
      </c>
      <c r="Y108" s="59">
        <f t="shared" si="41"/>
        <v>0</v>
      </c>
      <c r="Z108" s="59">
        <f t="shared" si="41"/>
        <v>0</v>
      </c>
      <c r="AA108" s="59">
        <f t="shared" si="41"/>
        <v>0</v>
      </c>
      <c r="AB108" s="59">
        <f t="shared" si="41"/>
        <v>0</v>
      </c>
      <c r="AC108" s="59">
        <f t="shared" si="41"/>
        <v>0</v>
      </c>
      <c r="AD108" s="59">
        <f t="shared" si="41"/>
        <v>0</v>
      </c>
      <c r="AE108" s="59">
        <f t="shared" si="41"/>
        <v>0</v>
      </c>
      <c r="AF108" s="59">
        <f t="shared" si="41"/>
        <v>0</v>
      </c>
      <c r="AG108" s="59">
        <f t="shared" si="41"/>
        <v>0</v>
      </c>
      <c r="AH108" s="59">
        <f t="shared" si="41"/>
        <v>0</v>
      </c>
      <c r="AI108" s="59">
        <f t="shared" si="41"/>
        <v>0</v>
      </c>
      <c r="AJ108" s="59">
        <f t="shared" si="41"/>
        <v>0</v>
      </c>
      <c r="AK108" s="59">
        <f t="shared" si="41"/>
        <v>0</v>
      </c>
      <c r="AL108" s="59">
        <f t="shared" si="41"/>
        <v>0</v>
      </c>
      <c r="AM108" s="59">
        <f t="shared" si="41"/>
        <v>0</v>
      </c>
      <c r="AN108" s="59">
        <f t="shared" si="41"/>
        <v>0</v>
      </c>
      <c r="AO108" s="59">
        <f t="shared" si="41"/>
        <v>0</v>
      </c>
      <c r="AP108" s="59">
        <f t="shared" si="41"/>
        <v>0</v>
      </c>
      <c r="AQ108" s="59">
        <f t="shared" si="41"/>
        <v>0</v>
      </c>
      <c r="AR108" s="59">
        <f t="shared" si="41"/>
        <v>0</v>
      </c>
      <c r="AS108" s="59">
        <f t="shared" si="41"/>
        <v>0</v>
      </c>
      <c r="AT108" s="59">
        <f t="shared" si="41"/>
        <v>0</v>
      </c>
      <c r="AU108" s="59">
        <f t="shared" si="41"/>
        <v>0</v>
      </c>
      <c r="AV108" s="59">
        <f t="shared" si="41"/>
        <v>0</v>
      </c>
      <c r="AW108" s="59">
        <f t="shared" si="41"/>
        <v>0</v>
      </c>
      <c r="AX108" s="59">
        <f t="shared" si="41"/>
        <v>0</v>
      </c>
      <c r="AY108" s="59">
        <f t="shared" si="41"/>
        <v>0</v>
      </c>
      <c r="AZ108" s="59">
        <f t="shared" si="41"/>
        <v>0</v>
      </c>
      <c r="BA108" s="59">
        <f t="shared" si="41"/>
        <v>0</v>
      </c>
      <c r="BB108" s="59">
        <f t="shared" si="41"/>
        <v>0</v>
      </c>
      <c r="BC108" s="59">
        <f t="shared" si="41"/>
        <v>0</v>
      </c>
      <c r="BD108" s="59">
        <f t="shared" si="41"/>
        <v>0</v>
      </c>
      <c r="BE108" s="59">
        <f t="shared" si="41"/>
        <v>0</v>
      </c>
      <c r="BF108" s="59">
        <f t="shared" si="41"/>
        <v>0</v>
      </c>
      <c r="BG108" s="59">
        <f t="shared" si="41"/>
        <v>0</v>
      </c>
      <c r="BH108" s="59">
        <f t="shared" si="41"/>
        <v>0</v>
      </c>
      <c r="BI108" s="59">
        <f t="shared" si="41"/>
        <v>0</v>
      </c>
      <c r="BJ108" s="59">
        <f t="shared" si="41"/>
        <v>0</v>
      </c>
      <c r="BK108" s="59">
        <f t="shared" si="41"/>
        <v>0</v>
      </c>
      <c r="BL108" s="59">
        <f t="shared" si="41"/>
        <v>0</v>
      </c>
      <c r="BM108" s="59">
        <f t="shared" si="41"/>
        <v>0</v>
      </c>
      <c r="BN108" s="59">
        <f t="shared" si="41"/>
        <v>0</v>
      </c>
      <c r="BO108" s="59">
        <f t="shared" si="41"/>
        <v>0</v>
      </c>
      <c r="BP108" s="59">
        <f t="shared" si="41"/>
        <v>0</v>
      </c>
      <c r="BQ108" s="59">
        <f t="shared" si="41"/>
        <v>0</v>
      </c>
      <c r="BR108" s="59">
        <f t="shared" si="41"/>
        <v>0</v>
      </c>
      <c r="BS108" s="59">
        <f t="shared" si="41"/>
        <v>0</v>
      </c>
      <c r="BT108" s="59">
        <f t="shared" si="41"/>
        <v>0</v>
      </c>
      <c r="BU108" s="59">
        <f t="shared" si="41"/>
        <v>0</v>
      </c>
      <c r="BV108" s="59">
        <f t="shared" si="41"/>
        <v>0</v>
      </c>
      <c r="BW108" s="59">
        <f t="shared" si="42"/>
        <v>0</v>
      </c>
      <c r="BX108" s="59">
        <f t="shared" si="42"/>
        <v>0</v>
      </c>
      <c r="BY108" s="59">
        <f t="shared" si="42"/>
        <v>0</v>
      </c>
      <c r="BZ108" s="59">
        <f t="shared" si="42"/>
        <v>0</v>
      </c>
      <c r="CA108" s="59">
        <f t="shared" si="42"/>
        <v>0</v>
      </c>
      <c r="CB108" s="59">
        <f t="shared" si="42"/>
        <v>0</v>
      </c>
      <c r="CC108" s="59">
        <f t="shared" si="42"/>
        <v>0</v>
      </c>
      <c r="CD108" s="59">
        <f t="shared" si="42"/>
        <v>0</v>
      </c>
      <c r="CE108" s="59">
        <f t="shared" si="42"/>
        <v>0</v>
      </c>
      <c r="CF108" s="59">
        <f t="shared" si="42"/>
        <v>0</v>
      </c>
      <c r="CG108" s="59">
        <f t="shared" si="42"/>
        <v>0</v>
      </c>
      <c r="CH108" s="59">
        <f t="shared" si="42"/>
        <v>0</v>
      </c>
      <c r="CI108" s="59">
        <f t="shared" si="42"/>
        <v>0</v>
      </c>
      <c r="CJ108" s="59">
        <f t="shared" si="42"/>
        <v>0</v>
      </c>
      <c r="CK108" s="59">
        <f t="shared" si="42"/>
        <v>0</v>
      </c>
      <c r="CL108" s="59">
        <f t="shared" si="42"/>
        <v>0</v>
      </c>
      <c r="CM108" s="59">
        <f t="shared" si="42"/>
        <v>0</v>
      </c>
      <c r="CN108" s="59">
        <f t="shared" si="42"/>
        <v>0</v>
      </c>
      <c r="CO108" s="59">
        <f t="shared" si="42"/>
        <v>0</v>
      </c>
      <c r="CP108" s="59">
        <f t="shared" si="42"/>
        <v>0</v>
      </c>
      <c r="CQ108" s="59">
        <f t="shared" si="42"/>
        <v>0</v>
      </c>
      <c r="CR108" s="59">
        <f t="shared" si="42"/>
        <v>0</v>
      </c>
      <c r="CS108" s="59">
        <f t="shared" si="42"/>
        <v>0</v>
      </c>
      <c r="CT108" s="59">
        <f t="shared" si="42"/>
        <v>0</v>
      </c>
      <c r="CU108" s="59">
        <f t="shared" si="42"/>
        <v>0</v>
      </c>
      <c r="CV108" s="59">
        <f t="shared" si="42"/>
        <v>0</v>
      </c>
      <c r="CW108" s="59">
        <f t="shared" si="42"/>
        <v>0</v>
      </c>
      <c r="CX108" s="59">
        <f t="shared" si="42"/>
        <v>0</v>
      </c>
      <c r="CY108" s="59">
        <f t="shared" si="42"/>
        <v>0</v>
      </c>
      <c r="CZ108" s="59">
        <f t="shared" si="42"/>
        <v>0</v>
      </c>
      <c r="DA108" s="59">
        <f t="shared" si="42"/>
        <v>0</v>
      </c>
      <c r="DB108" s="59">
        <f t="shared" si="42"/>
        <v>0</v>
      </c>
      <c r="DC108" s="59">
        <f t="shared" si="42"/>
        <v>0</v>
      </c>
      <c r="DD108" s="59">
        <f t="shared" si="42"/>
        <v>0</v>
      </c>
      <c r="DE108" s="59">
        <f t="shared" si="42"/>
        <v>0</v>
      </c>
      <c r="DF108" s="59">
        <f t="shared" si="42"/>
        <v>0</v>
      </c>
      <c r="DG108" s="59">
        <f t="shared" si="42"/>
        <v>0</v>
      </c>
      <c r="DH108" s="59">
        <f t="shared" si="42"/>
        <v>0</v>
      </c>
      <c r="DI108" s="59">
        <f t="shared" si="42"/>
        <v>0</v>
      </c>
      <c r="DJ108" s="59">
        <f t="shared" si="42"/>
        <v>0</v>
      </c>
      <c r="DK108" s="59">
        <f t="shared" si="42"/>
        <v>0</v>
      </c>
      <c r="DL108" s="59">
        <f t="shared" si="42"/>
        <v>0</v>
      </c>
      <c r="DM108" s="59">
        <f t="shared" si="42"/>
        <v>0</v>
      </c>
      <c r="DN108" s="59">
        <f t="shared" si="42"/>
        <v>0</v>
      </c>
      <c r="DO108" s="59">
        <f t="shared" si="42"/>
        <v>0</v>
      </c>
      <c r="DP108" s="59">
        <f t="shared" si="42"/>
        <v>0</v>
      </c>
      <c r="DQ108" s="59">
        <f t="shared" si="42"/>
        <v>0</v>
      </c>
      <c r="DR108" s="59">
        <f t="shared" si="42"/>
        <v>0</v>
      </c>
      <c r="DS108" s="59">
        <f t="shared" si="42"/>
        <v>0</v>
      </c>
      <c r="DT108" s="59">
        <f t="shared" si="42"/>
        <v>0</v>
      </c>
      <c r="DU108" s="59">
        <f t="shared" si="42"/>
        <v>0</v>
      </c>
      <c r="DV108" s="59">
        <f t="shared" si="42"/>
        <v>0</v>
      </c>
      <c r="DW108" s="59">
        <f t="shared" si="42"/>
        <v>0</v>
      </c>
    </row>
    <row r="109" spans="3:127" ht="16.5" thickTop="1" thickBot="1" x14ac:dyDescent="0.3">
      <c r="C109" s="119">
        <f t="shared" si="36"/>
        <v>0</v>
      </c>
      <c r="F109" s="58">
        <f t="shared" si="37"/>
        <v>0</v>
      </c>
      <c r="H109" s="59">
        <f t="shared" si="38"/>
        <v>0</v>
      </c>
      <c r="I109" s="59">
        <f t="shared" si="39"/>
        <v>0</v>
      </c>
      <c r="J109" s="59">
        <f t="shared" si="40"/>
        <v>0</v>
      </c>
      <c r="K109" s="59">
        <f t="shared" si="41"/>
        <v>0</v>
      </c>
      <c r="L109" s="59">
        <f t="shared" si="41"/>
        <v>0</v>
      </c>
      <c r="M109" s="59">
        <f t="shared" si="41"/>
        <v>0</v>
      </c>
      <c r="N109" s="59">
        <f t="shared" si="41"/>
        <v>0</v>
      </c>
      <c r="O109" s="59">
        <f t="shared" si="41"/>
        <v>0</v>
      </c>
      <c r="P109" s="59">
        <f t="shared" si="41"/>
        <v>0</v>
      </c>
      <c r="Q109" s="59">
        <f t="shared" si="41"/>
        <v>0</v>
      </c>
      <c r="R109" s="59">
        <f t="shared" si="41"/>
        <v>0</v>
      </c>
      <c r="S109" s="59">
        <f t="shared" si="41"/>
        <v>0</v>
      </c>
      <c r="T109" s="59">
        <f t="shared" si="41"/>
        <v>0</v>
      </c>
      <c r="U109" s="59">
        <f t="shared" si="41"/>
        <v>0</v>
      </c>
      <c r="V109" s="59">
        <f t="shared" si="41"/>
        <v>0</v>
      </c>
      <c r="W109" s="59">
        <f t="shared" si="41"/>
        <v>0</v>
      </c>
      <c r="X109" s="59">
        <f t="shared" si="41"/>
        <v>0</v>
      </c>
      <c r="Y109" s="59">
        <f t="shared" si="41"/>
        <v>0</v>
      </c>
      <c r="Z109" s="59">
        <f t="shared" si="41"/>
        <v>0</v>
      </c>
      <c r="AA109" s="59">
        <f t="shared" si="41"/>
        <v>0</v>
      </c>
      <c r="AB109" s="59">
        <f t="shared" si="41"/>
        <v>0</v>
      </c>
      <c r="AC109" s="59">
        <f t="shared" si="41"/>
        <v>0</v>
      </c>
      <c r="AD109" s="59">
        <f t="shared" si="41"/>
        <v>0</v>
      </c>
      <c r="AE109" s="59">
        <f t="shared" si="41"/>
        <v>0</v>
      </c>
      <c r="AF109" s="59">
        <f t="shared" si="41"/>
        <v>0</v>
      </c>
      <c r="AG109" s="59">
        <f t="shared" si="41"/>
        <v>0</v>
      </c>
      <c r="AH109" s="59">
        <f t="shared" si="41"/>
        <v>0</v>
      </c>
      <c r="AI109" s="59">
        <f t="shared" si="41"/>
        <v>0</v>
      </c>
      <c r="AJ109" s="59">
        <f t="shared" si="41"/>
        <v>0</v>
      </c>
      <c r="AK109" s="59">
        <f t="shared" si="41"/>
        <v>0</v>
      </c>
      <c r="AL109" s="59">
        <f t="shared" si="41"/>
        <v>0</v>
      </c>
      <c r="AM109" s="59">
        <f t="shared" si="41"/>
        <v>0</v>
      </c>
      <c r="AN109" s="59">
        <f t="shared" si="41"/>
        <v>0</v>
      </c>
      <c r="AO109" s="59">
        <f t="shared" si="41"/>
        <v>0</v>
      </c>
      <c r="AP109" s="59">
        <f t="shared" si="41"/>
        <v>0</v>
      </c>
      <c r="AQ109" s="59">
        <f t="shared" si="41"/>
        <v>0</v>
      </c>
      <c r="AR109" s="59">
        <f t="shared" si="41"/>
        <v>0</v>
      </c>
      <c r="AS109" s="59">
        <f t="shared" si="41"/>
        <v>0</v>
      </c>
      <c r="AT109" s="59">
        <f t="shared" si="41"/>
        <v>0</v>
      </c>
      <c r="AU109" s="59">
        <f t="shared" si="41"/>
        <v>0</v>
      </c>
      <c r="AV109" s="59">
        <f t="shared" si="41"/>
        <v>0</v>
      </c>
      <c r="AW109" s="59">
        <f t="shared" si="41"/>
        <v>0</v>
      </c>
      <c r="AX109" s="59">
        <f t="shared" si="41"/>
        <v>0</v>
      </c>
      <c r="AY109" s="59">
        <f t="shared" si="41"/>
        <v>0</v>
      </c>
      <c r="AZ109" s="59">
        <f t="shared" si="41"/>
        <v>0</v>
      </c>
      <c r="BA109" s="59">
        <f t="shared" si="41"/>
        <v>0</v>
      </c>
      <c r="BB109" s="59">
        <f t="shared" si="41"/>
        <v>0</v>
      </c>
      <c r="BC109" s="59">
        <f t="shared" si="41"/>
        <v>0</v>
      </c>
      <c r="BD109" s="59">
        <f t="shared" si="41"/>
        <v>0</v>
      </c>
      <c r="BE109" s="59">
        <f t="shared" si="41"/>
        <v>0</v>
      </c>
      <c r="BF109" s="59">
        <f t="shared" si="41"/>
        <v>0</v>
      </c>
      <c r="BG109" s="59">
        <f t="shared" si="41"/>
        <v>0</v>
      </c>
      <c r="BH109" s="59">
        <f t="shared" si="41"/>
        <v>0</v>
      </c>
      <c r="BI109" s="59">
        <f t="shared" si="41"/>
        <v>0</v>
      </c>
      <c r="BJ109" s="59">
        <f t="shared" si="41"/>
        <v>0</v>
      </c>
      <c r="BK109" s="59">
        <f t="shared" si="41"/>
        <v>0</v>
      </c>
      <c r="BL109" s="59">
        <f t="shared" si="41"/>
        <v>0</v>
      </c>
      <c r="BM109" s="59">
        <f t="shared" si="41"/>
        <v>0</v>
      </c>
      <c r="BN109" s="59">
        <f t="shared" si="41"/>
        <v>0</v>
      </c>
      <c r="BO109" s="59">
        <f t="shared" si="41"/>
        <v>0</v>
      </c>
      <c r="BP109" s="59">
        <f t="shared" si="41"/>
        <v>0</v>
      </c>
      <c r="BQ109" s="59">
        <f t="shared" si="41"/>
        <v>0</v>
      </c>
      <c r="BR109" s="59">
        <f t="shared" si="41"/>
        <v>0</v>
      </c>
      <c r="BS109" s="59">
        <f t="shared" si="41"/>
        <v>0</v>
      </c>
      <c r="BT109" s="59">
        <f t="shared" si="41"/>
        <v>0</v>
      </c>
      <c r="BU109" s="59">
        <f t="shared" si="41"/>
        <v>0</v>
      </c>
      <c r="BV109" s="59">
        <f t="shared" ref="BV109:CK124" si="43">+IF($F109=0,BV45+BV77,IF($F109=30,BU45+BU77,IF($F109=60,BT45+BT77,BS45+BS77)))</f>
        <v>0</v>
      </c>
      <c r="BW109" s="59">
        <f t="shared" si="42"/>
        <v>0</v>
      </c>
      <c r="BX109" s="59">
        <f t="shared" si="42"/>
        <v>0</v>
      </c>
      <c r="BY109" s="59">
        <f t="shared" si="42"/>
        <v>0</v>
      </c>
      <c r="BZ109" s="59">
        <f t="shared" si="42"/>
        <v>0</v>
      </c>
      <c r="CA109" s="59">
        <f t="shared" si="42"/>
        <v>0</v>
      </c>
      <c r="CB109" s="59">
        <f t="shared" si="42"/>
        <v>0</v>
      </c>
      <c r="CC109" s="59">
        <f t="shared" si="42"/>
        <v>0</v>
      </c>
      <c r="CD109" s="59">
        <f t="shared" si="42"/>
        <v>0</v>
      </c>
      <c r="CE109" s="59">
        <f t="shared" si="42"/>
        <v>0</v>
      </c>
      <c r="CF109" s="59">
        <f t="shared" si="42"/>
        <v>0</v>
      </c>
      <c r="CG109" s="59">
        <f t="shared" si="42"/>
        <v>0</v>
      </c>
      <c r="CH109" s="59">
        <f t="shared" si="42"/>
        <v>0</v>
      </c>
      <c r="CI109" s="59">
        <f t="shared" si="42"/>
        <v>0</v>
      </c>
      <c r="CJ109" s="59">
        <f t="shared" si="42"/>
        <v>0</v>
      </c>
      <c r="CK109" s="59">
        <f t="shared" si="42"/>
        <v>0</v>
      </c>
      <c r="CL109" s="59">
        <f t="shared" si="42"/>
        <v>0</v>
      </c>
      <c r="CM109" s="59">
        <f t="shared" si="42"/>
        <v>0</v>
      </c>
      <c r="CN109" s="59">
        <f t="shared" si="42"/>
        <v>0</v>
      </c>
      <c r="CO109" s="59">
        <f t="shared" si="42"/>
        <v>0</v>
      </c>
      <c r="CP109" s="59">
        <f t="shared" si="42"/>
        <v>0</v>
      </c>
      <c r="CQ109" s="59">
        <f t="shared" si="42"/>
        <v>0</v>
      </c>
      <c r="CR109" s="59">
        <f t="shared" si="42"/>
        <v>0</v>
      </c>
      <c r="CS109" s="59">
        <f t="shared" si="42"/>
        <v>0</v>
      </c>
      <c r="CT109" s="59">
        <f t="shared" si="42"/>
        <v>0</v>
      </c>
      <c r="CU109" s="59">
        <f t="shared" si="42"/>
        <v>0</v>
      </c>
      <c r="CV109" s="59">
        <f t="shared" si="42"/>
        <v>0</v>
      </c>
      <c r="CW109" s="59">
        <f t="shared" si="42"/>
        <v>0</v>
      </c>
      <c r="CX109" s="59">
        <f t="shared" si="42"/>
        <v>0</v>
      </c>
      <c r="CY109" s="59">
        <f t="shared" si="42"/>
        <v>0</v>
      </c>
      <c r="CZ109" s="59">
        <f t="shared" si="42"/>
        <v>0</v>
      </c>
      <c r="DA109" s="59">
        <f t="shared" si="42"/>
        <v>0</v>
      </c>
      <c r="DB109" s="59">
        <f t="shared" si="42"/>
        <v>0</v>
      </c>
      <c r="DC109" s="59">
        <f t="shared" si="42"/>
        <v>0</v>
      </c>
      <c r="DD109" s="59">
        <f t="shared" si="42"/>
        <v>0</v>
      </c>
      <c r="DE109" s="59">
        <f t="shared" si="42"/>
        <v>0</v>
      </c>
      <c r="DF109" s="59">
        <f t="shared" si="42"/>
        <v>0</v>
      </c>
      <c r="DG109" s="59">
        <f t="shared" si="42"/>
        <v>0</v>
      </c>
      <c r="DH109" s="59">
        <f t="shared" si="42"/>
        <v>0</v>
      </c>
      <c r="DI109" s="59">
        <f t="shared" si="42"/>
        <v>0</v>
      </c>
      <c r="DJ109" s="59">
        <f t="shared" si="42"/>
        <v>0</v>
      </c>
      <c r="DK109" s="59">
        <f t="shared" si="42"/>
        <v>0</v>
      </c>
      <c r="DL109" s="59">
        <f t="shared" si="42"/>
        <v>0</v>
      </c>
      <c r="DM109" s="59">
        <f t="shared" si="42"/>
        <v>0</v>
      </c>
      <c r="DN109" s="59">
        <f t="shared" si="42"/>
        <v>0</v>
      </c>
      <c r="DO109" s="59">
        <f t="shared" si="42"/>
        <v>0</v>
      </c>
      <c r="DP109" s="59">
        <f t="shared" si="42"/>
        <v>0</v>
      </c>
      <c r="DQ109" s="59">
        <f t="shared" si="42"/>
        <v>0</v>
      </c>
      <c r="DR109" s="59">
        <f t="shared" si="42"/>
        <v>0</v>
      </c>
      <c r="DS109" s="59">
        <f t="shared" si="42"/>
        <v>0</v>
      </c>
      <c r="DT109" s="59">
        <f t="shared" si="42"/>
        <v>0</v>
      </c>
      <c r="DU109" s="59">
        <f t="shared" si="42"/>
        <v>0</v>
      </c>
      <c r="DV109" s="59">
        <f t="shared" si="42"/>
        <v>0</v>
      </c>
      <c r="DW109" s="59">
        <f t="shared" si="42"/>
        <v>0</v>
      </c>
    </row>
    <row r="110" spans="3:127" ht="16.5" thickTop="1" thickBot="1" x14ac:dyDescent="0.3">
      <c r="C110" s="119">
        <f t="shared" si="36"/>
        <v>0</v>
      </c>
      <c r="F110" s="58">
        <f t="shared" si="37"/>
        <v>0</v>
      </c>
      <c r="H110" s="59">
        <f t="shared" si="38"/>
        <v>0</v>
      </c>
      <c r="I110" s="59">
        <f t="shared" si="39"/>
        <v>0</v>
      </c>
      <c r="J110" s="59">
        <f t="shared" si="40"/>
        <v>0</v>
      </c>
      <c r="K110" s="59">
        <f t="shared" ref="K110:BU114" si="44">+IF($F110=0,K46+K78,IF($F110=30,J46+J78,IF($F110=60,I46+I78,H46+H78)))</f>
        <v>0</v>
      </c>
      <c r="L110" s="59">
        <f t="shared" si="44"/>
        <v>0</v>
      </c>
      <c r="M110" s="59">
        <f t="shared" si="44"/>
        <v>0</v>
      </c>
      <c r="N110" s="59">
        <f t="shared" si="44"/>
        <v>0</v>
      </c>
      <c r="O110" s="59">
        <f t="shared" si="44"/>
        <v>0</v>
      </c>
      <c r="P110" s="59">
        <f t="shared" si="44"/>
        <v>0</v>
      </c>
      <c r="Q110" s="59">
        <f t="shared" si="44"/>
        <v>0</v>
      </c>
      <c r="R110" s="59">
        <f t="shared" si="44"/>
        <v>0</v>
      </c>
      <c r="S110" s="59">
        <f t="shared" si="44"/>
        <v>0</v>
      </c>
      <c r="T110" s="59">
        <f t="shared" si="44"/>
        <v>0</v>
      </c>
      <c r="U110" s="59">
        <f t="shared" si="44"/>
        <v>0</v>
      </c>
      <c r="V110" s="59">
        <f t="shared" si="44"/>
        <v>0</v>
      </c>
      <c r="W110" s="59">
        <f t="shared" si="44"/>
        <v>0</v>
      </c>
      <c r="X110" s="59">
        <f t="shared" si="44"/>
        <v>0</v>
      </c>
      <c r="Y110" s="59">
        <f t="shared" si="44"/>
        <v>0</v>
      </c>
      <c r="Z110" s="59">
        <f t="shared" si="44"/>
        <v>0</v>
      </c>
      <c r="AA110" s="59">
        <f t="shared" si="44"/>
        <v>0</v>
      </c>
      <c r="AB110" s="59">
        <f t="shared" si="44"/>
        <v>0</v>
      </c>
      <c r="AC110" s="59">
        <f t="shared" si="44"/>
        <v>0</v>
      </c>
      <c r="AD110" s="59">
        <f t="shared" si="44"/>
        <v>0</v>
      </c>
      <c r="AE110" s="59">
        <f t="shared" si="44"/>
        <v>0</v>
      </c>
      <c r="AF110" s="59">
        <f t="shared" si="44"/>
        <v>0</v>
      </c>
      <c r="AG110" s="59">
        <f t="shared" si="44"/>
        <v>0</v>
      </c>
      <c r="AH110" s="59">
        <f t="shared" si="44"/>
        <v>0</v>
      </c>
      <c r="AI110" s="59">
        <f t="shared" si="44"/>
        <v>0</v>
      </c>
      <c r="AJ110" s="59">
        <f t="shared" si="44"/>
        <v>0</v>
      </c>
      <c r="AK110" s="59">
        <f t="shared" si="44"/>
        <v>0</v>
      </c>
      <c r="AL110" s="59">
        <f t="shared" si="44"/>
        <v>0</v>
      </c>
      <c r="AM110" s="59">
        <f t="shared" si="44"/>
        <v>0</v>
      </c>
      <c r="AN110" s="59">
        <f t="shared" si="44"/>
        <v>0</v>
      </c>
      <c r="AO110" s="59">
        <f t="shared" si="44"/>
        <v>0</v>
      </c>
      <c r="AP110" s="59">
        <f t="shared" si="44"/>
        <v>0</v>
      </c>
      <c r="AQ110" s="59">
        <f t="shared" si="44"/>
        <v>0</v>
      </c>
      <c r="AR110" s="59">
        <f t="shared" si="44"/>
        <v>0</v>
      </c>
      <c r="AS110" s="59">
        <f t="shared" si="44"/>
        <v>0</v>
      </c>
      <c r="AT110" s="59">
        <f t="shared" si="44"/>
        <v>0</v>
      </c>
      <c r="AU110" s="59">
        <f t="shared" si="44"/>
        <v>0</v>
      </c>
      <c r="AV110" s="59">
        <f t="shared" si="44"/>
        <v>0</v>
      </c>
      <c r="AW110" s="59">
        <f t="shared" si="44"/>
        <v>0</v>
      </c>
      <c r="AX110" s="59">
        <f t="shared" si="44"/>
        <v>0</v>
      </c>
      <c r="AY110" s="59">
        <f t="shared" si="44"/>
        <v>0</v>
      </c>
      <c r="AZ110" s="59">
        <f t="shared" si="44"/>
        <v>0</v>
      </c>
      <c r="BA110" s="59">
        <f t="shared" si="44"/>
        <v>0</v>
      </c>
      <c r="BB110" s="59">
        <f t="shared" si="44"/>
        <v>0</v>
      </c>
      <c r="BC110" s="59">
        <f t="shared" si="44"/>
        <v>0</v>
      </c>
      <c r="BD110" s="59">
        <f t="shared" si="44"/>
        <v>0</v>
      </c>
      <c r="BE110" s="59">
        <f t="shared" si="44"/>
        <v>0</v>
      </c>
      <c r="BF110" s="59">
        <f t="shared" si="44"/>
        <v>0</v>
      </c>
      <c r="BG110" s="59">
        <f t="shared" si="44"/>
        <v>0</v>
      </c>
      <c r="BH110" s="59">
        <f t="shared" si="44"/>
        <v>0</v>
      </c>
      <c r="BI110" s="59">
        <f t="shared" si="44"/>
        <v>0</v>
      </c>
      <c r="BJ110" s="59">
        <f t="shared" si="44"/>
        <v>0</v>
      </c>
      <c r="BK110" s="59">
        <f t="shared" si="44"/>
        <v>0</v>
      </c>
      <c r="BL110" s="59">
        <f t="shared" si="44"/>
        <v>0</v>
      </c>
      <c r="BM110" s="59">
        <f t="shared" si="44"/>
        <v>0</v>
      </c>
      <c r="BN110" s="59">
        <f t="shared" si="44"/>
        <v>0</v>
      </c>
      <c r="BO110" s="59">
        <f t="shared" si="44"/>
        <v>0</v>
      </c>
      <c r="BP110" s="59">
        <f t="shared" si="44"/>
        <v>0</v>
      </c>
      <c r="BQ110" s="59">
        <f t="shared" si="44"/>
        <v>0</v>
      </c>
      <c r="BR110" s="59">
        <f t="shared" si="44"/>
        <v>0</v>
      </c>
      <c r="BS110" s="59">
        <f t="shared" si="44"/>
        <v>0</v>
      </c>
      <c r="BT110" s="59">
        <f t="shared" si="44"/>
        <v>0</v>
      </c>
      <c r="BU110" s="59">
        <f t="shared" si="44"/>
        <v>0</v>
      </c>
      <c r="BV110" s="59">
        <f t="shared" si="43"/>
        <v>0</v>
      </c>
      <c r="BW110" s="59">
        <f t="shared" si="42"/>
        <v>0</v>
      </c>
      <c r="BX110" s="59">
        <f t="shared" si="42"/>
        <v>0</v>
      </c>
      <c r="BY110" s="59">
        <f t="shared" si="42"/>
        <v>0</v>
      </c>
      <c r="BZ110" s="59">
        <f t="shared" si="42"/>
        <v>0</v>
      </c>
      <c r="CA110" s="59">
        <f t="shared" si="42"/>
        <v>0</v>
      </c>
      <c r="CB110" s="59">
        <f t="shared" si="42"/>
        <v>0</v>
      </c>
      <c r="CC110" s="59">
        <f t="shared" si="42"/>
        <v>0</v>
      </c>
      <c r="CD110" s="59">
        <f t="shared" si="42"/>
        <v>0</v>
      </c>
      <c r="CE110" s="59">
        <f t="shared" si="42"/>
        <v>0</v>
      </c>
      <c r="CF110" s="59">
        <f t="shared" si="42"/>
        <v>0</v>
      </c>
      <c r="CG110" s="59">
        <f t="shared" si="42"/>
        <v>0</v>
      </c>
      <c r="CH110" s="59">
        <f t="shared" si="42"/>
        <v>0</v>
      </c>
      <c r="CI110" s="59">
        <f t="shared" si="42"/>
        <v>0</v>
      </c>
      <c r="CJ110" s="59">
        <f t="shared" si="42"/>
        <v>0</v>
      </c>
      <c r="CK110" s="59">
        <f t="shared" si="42"/>
        <v>0</v>
      </c>
      <c r="CL110" s="59">
        <f t="shared" si="42"/>
        <v>0</v>
      </c>
      <c r="CM110" s="59">
        <f t="shared" si="42"/>
        <v>0</v>
      </c>
      <c r="CN110" s="59">
        <f t="shared" si="42"/>
        <v>0</v>
      </c>
      <c r="CO110" s="59">
        <f t="shared" si="42"/>
        <v>0</v>
      </c>
      <c r="CP110" s="59">
        <f t="shared" si="42"/>
        <v>0</v>
      </c>
      <c r="CQ110" s="59">
        <f t="shared" si="42"/>
        <v>0</v>
      </c>
      <c r="CR110" s="59">
        <f t="shared" si="42"/>
        <v>0</v>
      </c>
      <c r="CS110" s="59">
        <f t="shared" si="42"/>
        <v>0</v>
      </c>
      <c r="CT110" s="59">
        <f t="shared" si="42"/>
        <v>0</v>
      </c>
      <c r="CU110" s="59">
        <f t="shared" si="42"/>
        <v>0</v>
      </c>
      <c r="CV110" s="59">
        <f t="shared" si="42"/>
        <v>0</v>
      </c>
      <c r="CW110" s="59">
        <f t="shared" si="42"/>
        <v>0</v>
      </c>
      <c r="CX110" s="59">
        <f t="shared" si="42"/>
        <v>0</v>
      </c>
      <c r="CY110" s="59">
        <f t="shared" si="42"/>
        <v>0</v>
      </c>
      <c r="CZ110" s="59">
        <f t="shared" si="42"/>
        <v>0</v>
      </c>
      <c r="DA110" s="59">
        <f t="shared" si="42"/>
        <v>0</v>
      </c>
      <c r="DB110" s="59">
        <f t="shared" si="42"/>
        <v>0</v>
      </c>
      <c r="DC110" s="59">
        <f t="shared" si="42"/>
        <v>0</v>
      </c>
      <c r="DD110" s="59">
        <f t="shared" si="42"/>
        <v>0</v>
      </c>
      <c r="DE110" s="59">
        <f t="shared" si="42"/>
        <v>0</v>
      </c>
      <c r="DF110" s="59">
        <f t="shared" si="42"/>
        <v>0</v>
      </c>
      <c r="DG110" s="59">
        <f t="shared" si="42"/>
        <v>0</v>
      </c>
      <c r="DH110" s="59">
        <f t="shared" si="42"/>
        <v>0</v>
      </c>
      <c r="DI110" s="59">
        <f t="shared" si="42"/>
        <v>0</v>
      </c>
      <c r="DJ110" s="59">
        <f t="shared" si="42"/>
        <v>0</v>
      </c>
      <c r="DK110" s="59">
        <f t="shared" si="42"/>
        <v>0</v>
      </c>
      <c r="DL110" s="59">
        <f t="shared" si="42"/>
        <v>0</v>
      </c>
      <c r="DM110" s="59">
        <f t="shared" si="42"/>
        <v>0</v>
      </c>
      <c r="DN110" s="59">
        <f t="shared" ref="DN110:DW125" si="45">+IF($F110=0,DN46+DN78,IF($F110=30,DM46+DM78,IF($F110=60,DL46+DL78,DK46+DK78)))</f>
        <v>0</v>
      </c>
      <c r="DO110" s="59">
        <f t="shared" si="45"/>
        <v>0</v>
      </c>
      <c r="DP110" s="59">
        <f t="shared" si="45"/>
        <v>0</v>
      </c>
      <c r="DQ110" s="59">
        <f t="shared" si="45"/>
        <v>0</v>
      </c>
      <c r="DR110" s="59">
        <f t="shared" si="45"/>
        <v>0</v>
      </c>
      <c r="DS110" s="59">
        <f t="shared" si="45"/>
        <v>0</v>
      </c>
      <c r="DT110" s="59">
        <f t="shared" si="45"/>
        <v>0</v>
      </c>
      <c r="DU110" s="59">
        <f t="shared" si="45"/>
        <v>0</v>
      </c>
      <c r="DV110" s="59">
        <f t="shared" si="45"/>
        <v>0</v>
      </c>
      <c r="DW110" s="59">
        <f t="shared" si="45"/>
        <v>0</v>
      </c>
    </row>
    <row r="111" spans="3:127" ht="16.5" thickTop="1" thickBot="1" x14ac:dyDescent="0.3">
      <c r="C111" s="119">
        <f t="shared" si="36"/>
        <v>0</v>
      </c>
      <c r="F111" s="58">
        <f t="shared" si="37"/>
        <v>0</v>
      </c>
      <c r="H111" s="59">
        <f t="shared" si="38"/>
        <v>0</v>
      </c>
      <c r="I111" s="59">
        <f t="shared" si="39"/>
        <v>0</v>
      </c>
      <c r="J111" s="59">
        <f t="shared" si="40"/>
        <v>0</v>
      </c>
      <c r="K111" s="59">
        <f t="shared" si="44"/>
        <v>0</v>
      </c>
      <c r="L111" s="59">
        <f t="shared" si="44"/>
        <v>0</v>
      </c>
      <c r="M111" s="59">
        <f t="shared" si="44"/>
        <v>0</v>
      </c>
      <c r="N111" s="59">
        <f t="shared" si="44"/>
        <v>0</v>
      </c>
      <c r="O111" s="59">
        <f t="shared" si="44"/>
        <v>0</v>
      </c>
      <c r="P111" s="59">
        <f t="shared" si="44"/>
        <v>0</v>
      </c>
      <c r="Q111" s="59">
        <f t="shared" si="44"/>
        <v>0</v>
      </c>
      <c r="R111" s="59">
        <f t="shared" si="44"/>
        <v>0</v>
      </c>
      <c r="S111" s="59">
        <f t="shared" si="44"/>
        <v>0</v>
      </c>
      <c r="T111" s="59">
        <f t="shared" si="44"/>
        <v>0</v>
      </c>
      <c r="U111" s="59">
        <f t="shared" si="44"/>
        <v>0</v>
      </c>
      <c r="V111" s="59">
        <f t="shared" si="44"/>
        <v>0</v>
      </c>
      <c r="W111" s="59">
        <f t="shared" si="44"/>
        <v>0</v>
      </c>
      <c r="X111" s="59">
        <f t="shared" si="44"/>
        <v>0</v>
      </c>
      <c r="Y111" s="59">
        <f t="shared" si="44"/>
        <v>0</v>
      </c>
      <c r="Z111" s="59">
        <f t="shared" si="44"/>
        <v>0</v>
      </c>
      <c r="AA111" s="59">
        <f t="shared" si="44"/>
        <v>0</v>
      </c>
      <c r="AB111" s="59">
        <f t="shared" si="44"/>
        <v>0</v>
      </c>
      <c r="AC111" s="59">
        <f t="shared" si="44"/>
        <v>0</v>
      </c>
      <c r="AD111" s="59">
        <f t="shared" si="44"/>
        <v>0</v>
      </c>
      <c r="AE111" s="59">
        <f t="shared" si="44"/>
        <v>0</v>
      </c>
      <c r="AF111" s="59">
        <f t="shared" si="44"/>
        <v>0</v>
      </c>
      <c r="AG111" s="59">
        <f t="shared" si="44"/>
        <v>0</v>
      </c>
      <c r="AH111" s="59">
        <f t="shared" si="44"/>
        <v>0</v>
      </c>
      <c r="AI111" s="59">
        <f t="shared" si="44"/>
        <v>0</v>
      </c>
      <c r="AJ111" s="59">
        <f t="shared" si="44"/>
        <v>0</v>
      </c>
      <c r="AK111" s="59">
        <f t="shared" si="44"/>
        <v>0</v>
      </c>
      <c r="AL111" s="59">
        <f t="shared" si="44"/>
        <v>0</v>
      </c>
      <c r="AM111" s="59">
        <f t="shared" si="44"/>
        <v>0</v>
      </c>
      <c r="AN111" s="59">
        <f t="shared" si="44"/>
        <v>0</v>
      </c>
      <c r="AO111" s="59">
        <f t="shared" si="44"/>
        <v>0</v>
      </c>
      <c r="AP111" s="59">
        <f t="shared" si="44"/>
        <v>0</v>
      </c>
      <c r="AQ111" s="59">
        <f t="shared" si="44"/>
        <v>0</v>
      </c>
      <c r="AR111" s="59">
        <f t="shared" si="44"/>
        <v>0</v>
      </c>
      <c r="AS111" s="59">
        <f t="shared" si="44"/>
        <v>0</v>
      </c>
      <c r="AT111" s="59">
        <f t="shared" si="44"/>
        <v>0</v>
      </c>
      <c r="AU111" s="59">
        <f t="shared" si="44"/>
        <v>0</v>
      </c>
      <c r="AV111" s="59">
        <f t="shared" si="44"/>
        <v>0</v>
      </c>
      <c r="AW111" s="59">
        <f t="shared" si="44"/>
        <v>0</v>
      </c>
      <c r="AX111" s="59">
        <f t="shared" si="44"/>
        <v>0</v>
      </c>
      <c r="AY111" s="59">
        <f t="shared" si="44"/>
        <v>0</v>
      </c>
      <c r="AZ111" s="59">
        <f t="shared" si="44"/>
        <v>0</v>
      </c>
      <c r="BA111" s="59">
        <f t="shared" si="44"/>
        <v>0</v>
      </c>
      <c r="BB111" s="59">
        <f t="shared" si="44"/>
        <v>0</v>
      </c>
      <c r="BC111" s="59">
        <f t="shared" si="44"/>
        <v>0</v>
      </c>
      <c r="BD111" s="59">
        <f t="shared" si="44"/>
        <v>0</v>
      </c>
      <c r="BE111" s="59">
        <f t="shared" si="44"/>
        <v>0</v>
      </c>
      <c r="BF111" s="59">
        <f t="shared" si="44"/>
        <v>0</v>
      </c>
      <c r="BG111" s="59">
        <f t="shared" si="44"/>
        <v>0</v>
      </c>
      <c r="BH111" s="59">
        <f t="shared" si="44"/>
        <v>0</v>
      </c>
      <c r="BI111" s="59">
        <f t="shared" si="44"/>
        <v>0</v>
      </c>
      <c r="BJ111" s="59">
        <f t="shared" si="44"/>
        <v>0</v>
      </c>
      <c r="BK111" s="59">
        <f t="shared" si="44"/>
        <v>0</v>
      </c>
      <c r="BL111" s="59">
        <f t="shared" si="44"/>
        <v>0</v>
      </c>
      <c r="BM111" s="59">
        <f t="shared" si="44"/>
        <v>0</v>
      </c>
      <c r="BN111" s="59">
        <f t="shared" si="44"/>
        <v>0</v>
      </c>
      <c r="BO111" s="59">
        <f t="shared" si="44"/>
        <v>0</v>
      </c>
      <c r="BP111" s="59">
        <f t="shared" si="44"/>
        <v>0</v>
      </c>
      <c r="BQ111" s="59">
        <f t="shared" si="44"/>
        <v>0</v>
      </c>
      <c r="BR111" s="59">
        <f t="shared" si="44"/>
        <v>0</v>
      </c>
      <c r="BS111" s="59">
        <f t="shared" si="44"/>
        <v>0</v>
      </c>
      <c r="BT111" s="59">
        <f t="shared" si="44"/>
        <v>0</v>
      </c>
      <c r="BU111" s="59">
        <f t="shared" si="44"/>
        <v>0</v>
      </c>
      <c r="BV111" s="59">
        <f t="shared" si="43"/>
        <v>0</v>
      </c>
      <c r="BW111" s="59">
        <f t="shared" si="43"/>
        <v>0</v>
      </c>
      <c r="BX111" s="59">
        <f t="shared" si="43"/>
        <v>0</v>
      </c>
      <c r="BY111" s="59">
        <f t="shared" si="43"/>
        <v>0</v>
      </c>
      <c r="BZ111" s="59">
        <f t="shared" si="43"/>
        <v>0</v>
      </c>
      <c r="CA111" s="59">
        <f t="shared" si="43"/>
        <v>0</v>
      </c>
      <c r="CB111" s="59">
        <f t="shared" si="43"/>
        <v>0</v>
      </c>
      <c r="CC111" s="59">
        <f t="shared" si="43"/>
        <v>0</v>
      </c>
      <c r="CD111" s="59">
        <f t="shared" si="43"/>
        <v>0</v>
      </c>
      <c r="CE111" s="59">
        <f t="shared" si="43"/>
        <v>0</v>
      </c>
      <c r="CF111" s="59">
        <f t="shared" si="43"/>
        <v>0</v>
      </c>
      <c r="CG111" s="59">
        <f t="shared" si="43"/>
        <v>0</v>
      </c>
      <c r="CH111" s="59">
        <f t="shared" si="43"/>
        <v>0</v>
      </c>
      <c r="CI111" s="59">
        <f t="shared" si="43"/>
        <v>0</v>
      </c>
      <c r="CJ111" s="59">
        <f t="shared" si="43"/>
        <v>0</v>
      </c>
      <c r="CK111" s="59">
        <f t="shared" si="43"/>
        <v>0</v>
      </c>
      <c r="CL111" s="59">
        <f t="shared" ref="CL111:DM120" si="46">+IF($F111=0,CL47+CL79,IF($F111=30,CK47+CK79,IF($F111=60,CJ47+CJ79,CI47+CI79)))</f>
        <v>0</v>
      </c>
      <c r="CM111" s="59">
        <f t="shared" si="46"/>
        <v>0</v>
      </c>
      <c r="CN111" s="59">
        <f t="shared" si="46"/>
        <v>0</v>
      </c>
      <c r="CO111" s="59">
        <f t="shared" si="46"/>
        <v>0</v>
      </c>
      <c r="CP111" s="59">
        <f t="shared" si="46"/>
        <v>0</v>
      </c>
      <c r="CQ111" s="59">
        <f t="shared" si="46"/>
        <v>0</v>
      </c>
      <c r="CR111" s="59">
        <f t="shared" si="46"/>
        <v>0</v>
      </c>
      <c r="CS111" s="59">
        <f t="shared" si="46"/>
        <v>0</v>
      </c>
      <c r="CT111" s="59">
        <f t="shared" si="46"/>
        <v>0</v>
      </c>
      <c r="CU111" s="59">
        <f t="shared" si="46"/>
        <v>0</v>
      </c>
      <c r="CV111" s="59">
        <f t="shared" si="46"/>
        <v>0</v>
      </c>
      <c r="CW111" s="59">
        <f t="shared" si="46"/>
        <v>0</v>
      </c>
      <c r="CX111" s="59">
        <f t="shared" si="46"/>
        <v>0</v>
      </c>
      <c r="CY111" s="59">
        <f t="shared" si="46"/>
        <v>0</v>
      </c>
      <c r="CZ111" s="59">
        <f t="shared" si="46"/>
        <v>0</v>
      </c>
      <c r="DA111" s="59">
        <f t="shared" si="46"/>
        <v>0</v>
      </c>
      <c r="DB111" s="59">
        <f t="shared" si="46"/>
        <v>0</v>
      </c>
      <c r="DC111" s="59">
        <f t="shared" si="46"/>
        <v>0</v>
      </c>
      <c r="DD111" s="59">
        <f t="shared" si="46"/>
        <v>0</v>
      </c>
      <c r="DE111" s="59">
        <f t="shared" si="46"/>
        <v>0</v>
      </c>
      <c r="DF111" s="59">
        <f t="shared" si="46"/>
        <v>0</v>
      </c>
      <c r="DG111" s="59">
        <f t="shared" si="46"/>
        <v>0</v>
      </c>
      <c r="DH111" s="59">
        <f t="shared" si="46"/>
        <v>0</v>
      </c>
      <c r="DI111" s="59">
        <f t="shared" si="46"/>
        <v>0</v>
      </c>
      <c r="DJ111" s="59">
        <f t="shared" si="46"/>
        <v>0</v>
      </c>
      <c r="DK111" s="59">
        <f t="shared" si="46"/>
        <v>0</v>
      </c>
      <c r="DL111" s="59">
        <f t="shared" si="46"/>
        <v>0</v>
      </c>
      <c r="DM111" s="59">
        <f t="shared" si="46"/>
        <v>0</v>
      </c>
      <c r="DN111" s="59">
        <f t="shared" si="45"/>
        <v>0</v>
      </c>
      <c r="DO111" s="59">
        <f t="shared" si="45"/>
        <v>0</v>
      </c>
      <c r="DP111" s="59">
        <f t="shared" si="45"/>
        <v>0</v>
      </c>
      <c r="DQ111" s="59">
        <f t="shared" si="45"/>
        <v>0</v>
      </c>
      <c r="DR111" s="59">
        <f t="shared" si="45"/>
        <v>0</v>
      </c>
      <c r="DS111" s="59">
        <f t="shared" si="45"/>
        <v>0</v>
      </c>
      <c r="DT111" s="59">
        <f t="shared" si="45"/>
        <v>0</v>
      </c>
      <c r="DU111" s="59">
        <f t="shared" si="45"/>
        <v>0</v>
      </c>
      <c r="DV111" s="59">
        <f t="shared" si="45"/>
        <v>0</v>
      </c>
      <c r="DW111" s="59">
        <f t="shared" si="45"/>
        <v>0</v>
      </c>
    </row>
    <row r="112" spans="3:127" ht="16.5" thickTop="1" thickBot="1" x14ac:dyDescent="0.3">
      <c r="C112" s="119">
        <f t="shared" si="36"/>
        <v>0</v>
      </c>
      <c r="F112" s="58">
        <f t="shared" si="37"/>
        <v>0</v>
      </c>
      <c r="H112" s="59">
        <f t="shared" si="38"/>
        <v>0</v>
      </c>
      <c r="I112" s="59">
        <f t="shared" si="39"/>
        <v>0</v>
      </c>
      <c r="J112" s="59">
        <f t="shared" si="40"/>
        <v>0</v>
      </c>
      <c r="K112" s="59">
        <f t="shared" si="44"/>
        <v>0</v>
      </c>
      <c r="L112" s="59">
        <f t="shared" si="44"/>
        <v>0</v>
      </c>
      <c r="M112" s="59">
        <f t="shared" si="44"/>
        <v>0</v>
      </c>
      <c r="N112" s="59">
        <f t="shared" si="44"/>
        <v>0</v>
      </c>
      <c r="O112" s="59">
        <f t="shared" si="44"/>
        <v>0</v>
      </c>
      <c r="P112" s="59">
        <f t="shared" si="44"/>
        <v>0</v>
      </c>
      <c r="Q112" s="59">
        <f t="shared" si="44"/>
        <v>0</v>
      </c>
      <c r="R112" s="59">
        <f t="shared" si="44"/>
        <v>0</v>
      </c>
      <c r="S112" s="59">
        <f t="shared" si="44"/>
        <v>0</v>
      </c>
      <c r="T112" s="59">
        <f t="shared" si="44"/>
        <v>0</v>
      </c>
      <c r="U112" s="59">
        <f t="shared" si="44"/>
        <v>0</v>
      </c>
      <c r="V112" s="59">
        <f t="shared" si="44"/>
        <v>0</v>
      </c>
      <c r="W112" s="59">
        <f t="shared" si="44"/>
        <v>0</v>
      </c>
      <c r="X112" s="59">
        <f t="shared" si="44"/>
        <v>0</v>
      </c>
      <c r="Y112" s="59">
        <f t="shared" si="44"/>
        <v>0</v>
      </c>
      <c r="Z112" s="59">
        <f t="shared" si="44"/>
        <v>0</v>
      </c>
      <c r="AA112" s="59">
        <f t="shared" si="44"/>
        <v>0</v>
      </c>
      <c r="AB112" s="59">
        <f t="shared" si="44"/>
        <v>0</v>
      </c>
      <c r="AC112" s="59">
        <f t="shared" si="44"/>
        <v>0</v>
      </c>
      <c r="AD112" s="59">
        <f t="shared" si="44"/>
        <v>0</v>
      </c>
      <c r="AE112" s="59">
        <f t="shared" si="44"/>
        <v>0</v>
      </c>
      <c r="AF112" s="59">
        <f t="shared" si="44"/>
        <v>0</v>
      </c>
      <c r="AG112" s="59">
        <f t="shared" si="44"/>
        <v>0</v>
      </c>
      <c r="AH112" s="59">
        <f t="shared" si="44"/>
        <v>0</v>
      </c>
      <c r="AI112" s="59">
        <f t="shared" si="44"/>
        <v>0</v>
      </c>
      <c r="AJ112" s="59">
        <f t="shared" si="44"/>
        <v>0</v>
      </c>
      <c r="AK112" s="59">
        <f t="shared" si="44"/>
        <v>0</v>
      </c>
      <c r="AL112" s="59">
        <f t="shared" si="44"/>
        <v>0</v>
      </c>
      <c r="AM112" s="59">
        <f t="shared" si="44"/>
        <v>0</v>
      </c>
      <c r="AN112" s="59">
        <f t="shared" si="44"/>
        <v>0</v>
      </c>
      <c r="AO112" s="59">
        <f t="shared" si="44"/>
        <v>0</v>
      </c>
      <c r="AP112" s="59">
        <f t="shared" si="44"/>
        <v>0</v>
      </c>
      <c r="AQ112" s="59">
        <f t="shared" si="44"/>
        <v>0</v>
      </c>
      <c r="AR112" s="59">
        <f t="shared" si="44"/>
        <v>0</v>
      </c>
      <c r="AS112" s="59">
        <f t="shared" si="44"/>
        <v>0</v>
      </c>
      <c r="AT112" s="59">
        <f t="shared" si="44"/>
        <v>0</v>
      </c>
      <c r="AU112" s="59">
        <f t="shared" si="44"/>
        <v>0</v>
      </c>
      <c r="AV112" s="59">
        <f t="shared" si="44"/>
        <v>0</v>
      </c>
      <c r="AW112" s="59">
        <f t="shared" si="44"/>
        <v>0</v>
      </c>
      <c r="AX112" s="59">
        <f t="shared" si="44"/>
        <v>0</v>
      </c>
      <c r="AY112" s="59">
        <f t="shared" si="44"/>
        <v>0</v>
      </c>
      <c r="AZ112" s="59">
        <f t="shared" si="44"/>
        <v>0</v>
      </c>
      <c r="BA112" s="59">
        <f t="shared" si="44"/>
        <v>0</v>
      </c>
      <c r="BB112" s="59">
        <f t="shared" si="44"/>
        <v>0</v>
      </c>
      <c r="BC112" s="59">
        <f t="shared" si="44"/>
        <v>0</v>
      </c>
      <c r="BD112" s="59">
        <f t="shared" si="44"/>
        <v>0</v>
      </c>
      <c r="BE112" s="59">
        <f t="shared" si="44"/>
        <v>0</v>
      </c>
      <c r="BF112" s="59">
        <f t="shared" si="44"/>
        <v>0</v>
      </c>
      <c r="BG112" s="59">
        <f t="shared" si="44"/>
        <v>0</v>
      </c>
      <c r="BH112" s="59">
        <f t="shared" si="44"/>
        <v>0</v>
      </c>
      <c r="BI112" s="59">
        <f t="shared" si="44"/>
        <v>0</v>
      </c>
      <c r="BJ112" s="59">
        <f t="shared" si="44"/>
        <v>0</v>
      </c>
      <c r="BK112" s="59">
        <f t="shared" si="44"/>
        <v>0</v>
      </c>
      <c r="BL112" s="59">
        <f t="shared" si="44"/>
        <v>0</v>
      </c>
      <c r="BM112" s="59">
        <f t="shared" si="44"/>
        <v>0</v>
      </c>
      <c r="BN112" s="59">
        <f t="shared" si="44"/>
        <v>0</v>
      </c>
      <c r="BO112" s="59">
        <f t="shared" si="44"/>
        <v>0</v>
      </c>
      <c r="BP112" s="59">
        <f t="shared" si="44"/>
        <v>0</v>
      </c>
      <c r="BQ112" s="59">
        <f t="shared" si="44"/>
        <v>0</v>
      </c>
      <c r="BR112" s="59">
        <f t="shared" si="44"/>
        <v>0</v>
      </c>
      <c r="BS112" s="59">
        <f t="shared" si="44"/>
        <v>0</v>
      </c>
      <c r="BT112" s="59">
        <f t="shared" si="44"/>
        <v>0</v>
      </c>
      <c r="BU112" s="59">
        <f t="shared" si="44"/>
        <v>0</v>
      </c>
      <c r="BV112" s="59">
        <f t="shared" si="43"/>
        <v>0</v>
      </c>
      <c r="BW112" s="59">
        <f t="shared" si="43"/>
        <v>0</v>
      </c>
      <c r="BX112" s="59">
        <f t="shared" si="43"/>
        <v>0</v>
      </c>
      <c r="BY112" s="59">
        <f t="shared" si="43"/>
        <v>0</v>
      </c>
      <c r="BZ112" s="59">
        <f t="shared" si="43"/>
        <v>0</v>
      </c>
      <c r="CA112" s="59">
        <f t="shared" si="43"/>
        <v>0</v>
      </c>
      <c r="CB112" s="59">
        <f t="shared" si="43"/>
        <v>0</v>
      </c>
      <c r="CC112" s="59">
        <f t="shared" si="43"/>
        <v>0</v>
      </c>
      <c r="CD112" s="59">
        <f t="shared" si="43"/>
        <v>0</v>
      </c>
      <c r="CE112" s="59">
        <f t="shared" si="43"/>
        <v>0</v>
      </c>
      <c r="CF112" s="59">
        <f t="shared" si="43"/>
        <v>0</v>
      </c>
      <c r="CG112" s="59">
        <f t="shared" si="43"/>
        <v>0</v>
      </c>
      <c r="CH112" s="59">
        <f t="shared" si="43"/>
        <v>0</v>
      </c>
      <c r="CI112" s="59">
        <f t="shared" si="43"/>
        <v>0</v>
      </c>
      <c r="CJ112" s="59">
        <f t="shared" si="43"/>
        <v>0</v>
      </c>
      <c r="CK112" s="59">
        <f t="shared" si="43"/>
        <v>0</v>
      </c>
      <c r="CL112" s="59">
        <f t="shared" si="46"/>
        <v>0</v>
      </c>
      <c r="CM112" s="59">
        <f t="shared" si="46"/>
        <v>0</v>
      </c>
      <c r="CN112" s="59">
        <f t="shared" si="46"/>
        <v>0</v>
      </c>
      <c r="CO112" s="59">
        <f t="shared" si="46"/>
        <v>0</v>
      </c>
      <c r="CP112" s="59">
        <f t="shared" si="46"/>
        <v>0</v>
      </c>
      <c r="CQ112" s="59">
        <f t="shared" si="46"/>
        <v>0</v>
      </c>
      <c r="CR112" s="59">
        <f t="shared" si="46"/>
        <v>0</v>
      </c>
      <c r="CS112" s="59">
        <f t="shared" si="46"/>
        <v>0</v>
      </c>
      <c r="CT112" s="59">
        <f t="shared" si="46"/>
        <v>0</v>
      </c>
      <c r="CU112" s="59">
        <f t="shared" si="46"/>
        <v>0</v>
      </c>
      <c r="CV112" s="59">
        <f t="shared" si="46"/>
        <v>0</v>
      </c>
      <c r="CW112" s="59">
        <f t="shared" si="46"/>
        <v>0</v>
      </c>
      <c r="CX112" s="59">
        <f t="shared" si="46"/>
        <v>0</v>
      </c>
      <c r="CY112" s="59">
        <f t="shared" si="46"/>
        <v>0</v>
      </c>
      <c r="CZ112" s="59">
        <f t="shared" si="46"/>
        <v>0</v>
      </c>
      <c r="DA112" s="59">
        <f t="shared" si="46"/>
        <v>0</v>
      </c>
      <c r="DB112" s="59">
        <f t="shared" si="46"/>
        <v>0</v>
      </c>
      <c r="DC112" s="59">
        <f t="shared" si="46"/>
        <v>0</v>
      </c>
      <c r="DD112" s="59">
        <f t="shared" si="46"/>
        <v>0</v>
      </c>
      <c r="DE112" s="59">
        <f t="shared" si="46"/>
        <v>0</v>
      </c>
      <c r="DF112" s="59">
        <f t="shared" si="46"/>
        <v>0</v>
      </c>
      <c r="DG112" s="59">
        <f t="shared" si="46"/>
        <v>0</v>
      </c>
      <c r="DH112" s="59">
        <f t="shared" si="46"/>
        <v>0</v>
      </c>
      <c r="DI112" s="59">
        <f t="shared" si="46"/>
        <v>0</v>
      </c>
      <c r="DJ112" s="59">
        <f t="shared" si="46"/>
        <v>0</v>
      </c>
      <c r="DK112" s="59">
        <f t="shared" si="46"/>
        <v>0</v>
      </c>
      <c r="DL112" s="59">
        <f t="shared" si="46"/>
        <v>0</v>
      </c>
      <c r="DM112" s="59">
        <f t="shared" si="46"/>
        <v>0</v>
      </c>
      <c r="DN112" s="59">
        <f t="shared" si="45"/>
        <v>0</v>
      </c>
      <c r="DO112" s="59">
        <f t="shared" si="45"/>
        <v>0</v>
      </c>
      <c r="DP112" s="59">
        <f t="shared" si="45"/>
        <v>0</v>
      </c>
      <c r="DQ112" s="59">
        <f t="shared" si="45"/>
        <v>0</v>
      </c>
      <c r="DR112" s="59">
        <f t="shared" si="45"/>
        <v>0</v>
      </c>
      <c r="DS112" s="59">
        <f t="shared" si="45"/>
        <v>0</v>
      </c>
      <c r="DT112" s="59">
        <f t="shared" si="45"/>
        <v>0</v>
      </c>
      <c r="DU112" s="59">
        <f t="shared" si="45"/>
        <v>0</v>
      </c>
      <c r="DV112" s="59">
        <f t="shared" si="45"/>
        <v>0</v>
      </c>
      <c r="DW112" s="59">
        <f t="shared" si="45"/>
        <v>0</v>
      </c>
    </row>
    <row r="113" spans="3:127" ht="16.5" thickTop="1" thickBot="1" x14ac:dyDescent="0.3">
      <c r="C113" s="119">
        <f t="shared" si="36"/>
        <v>0</v>
      </c>
      <c r="F113" s="58">
        <f t="shared" si="37"/>
        <v>0</v>
      </c>
      <c r="H113" s="59">
        <f t="shared" si="38"/>
        <v>0</v>
      </c>
      <c r="I113" s="59">
        <f t="shared" si="39"/>
        <v>0</v>
      </c>
      <c r="J113" s="59">
        <f t="shared" si="40"/>
        <v>0</v>
      </c>
      <c r="K113" s="59">
        <f t="shared" si="44"/>
        <v>0</v>
      </c>
      <c r="L113" s="59">
        <f t="shared" si="44"/>
        <v>0</v>
      </c>
      <c r="M113" s="59">
        <f t="shared" si="44"/>
        <v>0</v>
      </c>
      <c r="N113" s="59">
        <f t="shared" si="44"/>
        <v>0</v>
      </c>
      <c r="O113" s="59">
        <f t="shared" si="44"/>
        <v>0</v>
      </c>
      <c r="P113" s="59">
        <f t="shared" si="44"/>
        <v>0</v>
      </c>
      <c r="Q113" s="59">
        <f t="shared" si="44"/>
        <v>0</v>
      </c>
      <c r="R113" s="59">
        <f t="shared" si="44"/>
        <v>0</v>
      </c>
      <c r="S113" s="59">
        <f t="shared" si="44"/>
        <v>0</v>
      </c>
      <c r="T113" s="59">
        <f t="shared" si="44"/>
        <v>0</v>
      </c>
      <c r="U113" s="59">
        <f t="shared" si="44"/>
        <v>0</v>
      </c>
      <c r="V113" s="59">
        <f t="shared" si="44"/>
        <v>0</v>
      </c>
      <c r="W113" s="59">
        <f t="shared" si="44"/>
        <v>0</v>
      </c>
      <c r="X113" s="59">
        <f t="shared" si="44"/>
        <v>0</v>
      </c>
      <c r="Y113" s="59">
        <f t="shared" si="44"/>
        <v>0</v>
      </c>
      <c r="Z113" s="59">
        <f t="shared" si="44"/>
        <v>0</v>
      </c>
      <c r="AA113" s="59">
        <f t="shared" si="44"/>
        <v>0</v>
      </c>
      <c r="AB113" s="59">
        <f t="shared" si="44"/>
        <v>0</v>
      </c>
      <c r="AC113" s="59">
        <f t="shared" si="44"/>
        <v>0</v>
      </c>
      <c r="AD113" s="59">
        <f t="shared" si="44"/>
        <v>0</v>
      </c>
      <c r="AE113" s="59">
        <f t="shared" si="44"/>
        <v>0</v>
      </c>
      <c r="AF113" s="59">
        <f t="shared" si="44"/>
        <v>0</v>
      </c>
      <c r="AG113" s="59">
        <f t="shared" si="44"/>
        <v>0</v>
      </c>
      <c r="AH113" s="59">
        <f t="shared" si="44"/>
        <v>0</v>
      </c>
      <c r="AI113" s="59">
        <f t="shared" si="44"/>
        <v>0</v>
      </c>
      <c r="AJ113" s="59">
        <f t="shared" si="44"/>
        <v>0</v>
      </c>
      <c r="AK113" s="59">
        <f t="shared" si="44"/>
        <v>0</v>
      </c>
      <c r="AL113" s="59">
        <f t="shared" si="44"/>
        <v>0</v>
      </c>
      <c r="AM113" s="59">
        <f t="shared" si="44"/>
        <v>0</v>
      </c>
      <c r="AN113" s="59">
        <f t="shared" si="44"/>
        <v>0</v>
      </c>
      <c r="AO113" s="59">
        <f t="shared" si="44"/>
        <v>0</v>
      </c>
      <c r="AP113" s="59">
        <f t="shared" si="44"/>
        <v>0</v>
      </c>
      <c r="AQ113" s="59">
        <f t="shared" si="44"/>
        <v>0</v>
      </c>
      <c r="AR113" s="59">
        <f t="shared" si="44"/>
        <v>0</v>
      </c>
      <c r="AS113" s="59">
        <f t="shared" si="44"/>
        <v>0</v>
      </c>
      <c r="AT113" s="59">
        <f t="shared" si="44"/>
        <v>0</v>
      </c>
      <c r="AU113" s="59">
        <f t="shared" si="44"/>
        <v>0</v>
      </c>
      <c r="AV113" s="59">
        <f t="shared" si="44"/>
        <v>0</v>
      </c>
      <c r="AW113" s="59">
        <f t="shared" si="44"/>
        <v>0</v>
      </c>
      <c r="AX113" s="59">
        <f t="shared" si="44"/>
        <v>0</v>
      </c>
      <c r="AY113" s="59">
        <f t="shared" si="44"/>
        <v>0</v>
      </c>
      <c r="AZ113" s="59">
        <f t="shared" si="44"/>
        <v>0</v>
      </c>
      <c r="BA113" s="59">
        <f t="shared" si="44"/>
        <v>0</v>
      </c>
      <c r="BB113" s="59">
        <f t="shared" si="44"/>
        <v>0</v>
      </c>
      <c r="BC113" s="59">
        <f t="shared" si="44"/>
        <v>0</v>
      </c>
      <c r="BD113" s="59">
        <f t="shared" si="44"/>
        <v>0</v>
      </c>
      <c r="BE113" s="59">
        <f t="shared" si="44"/>
        <v>0</v>
      </c>
      <c r="BF113" s="59">
        <f t="shared" si="44"/>
        <v>0</v>
      </c>
      <c r="BG113" s="59">
        <f t="shared" si="44"/>
        <v>0</v>
      </c>
      <c r="BH113" s="59">
        <f t="shared" si="44"/>
        <v>0</v>
      </c>
      <c r="BI113" s="59">
        <f t="shared" si="44"/>
        <v>0</v>
      </c>
      <c r="BJ113" s="59">
        <f t="shared" si="44"/>
        <v>0</v>
      </c>
      <c r="BK113" s="59">
        <f t="shared" si="44"/>
        <v>0</v>
      </c>
      <c r="BL113" s="59">
        <f t="shared" si="44"/>
        <v>0</v>
      </c>
      <c r="BM113" s="59">
        <f t="shared" si="44"/>
        <v>0</v>
      </c>
      <c r="BN113" s="59">
        <f t="shared" si="44"/>
        <v>0</v>
      </c>
      <c r="BO113" s="59">
        <f t="shared" si="44"/>
        <v>0</v>
      </c>
      <c r="BP113" s="59">
        <f t="shared" si="44"/>
        <v>0</v>
      </c>
      <c r="BQ113" s="59">
        <f t="shared" si="44"/>
        <v>0</v>
      </c>
      <c r="BR113" s="59">
        <f t="shared" si="44"/>
        <v>0</v>
      </c>
      <c r="BS113" s="59">
        <f t="shared" si="44"/>
        <v>0</v>
      </c>
      <c r="BT113" s="59">
        <f t="shared" si="44"/>
        <v>0</v>
      </c>
      <c r="BU113" s="59">
        <f t="shared" si="44"/>
        <v>0</v>
      </c>
      <c r="BV113" s="59">
        <f t="shared" si="43"/>
        <v>0</v>
      </c>
      <c r="BW113" s="59">
        <f t="shared" si="43"/>
        <v>0</v>
      </c>
      <c r="BX113" s="59">
        <f t="shared" si="43"/>
        <v>0</v>
      </c>
      <c r="BY113" s="59">
        <f t="shared" si="43"/>
        <v>0</v>
      </c>
      <c r="BZ113" s="59">
        <f t="shared" si="43"/>
        <v>0</v>
      </c>
      <c r="CA113" s="59">
        <f t="shared" si="43"/>
        <v>0</v>
      </c>
      <c r="CB113" s="59">
        <f t="shared" si="43"/>
        <v>0</v>
      </c>
      <c r="CC113" s="59">
        <f t="shared" si="43"/>
        <v>0</v>
      </c>
      <c r="CD113" s="59">
        <f t="shared" si="43"/>
        <v>0</v>
      </c>
      <c r="CE113" s="59">
        <f t="shared" si="43"/>
        <v>0</v>
      </c>
      <c r="CF113" s="59">
        <f t="shared" si="43"/>
        <v>0</v>
      </c>
      <c r="CG113" s="59">
        <f t="shared" si="43"/>
        <v>0</v>
      </c>
      <c r="CH113" s="59">
        <f t="shared" si="43"/>
        <v>0</v>
      </c>
      <c r="CI113" s="59">
        <f t="shared" si="43"/>
        <v>0</v>
      </c>
      <c r="CJ113" s="59">
        <f t="shared" si="43"/>
        <v>0</v>
      </c>
      <c r="CK113" s="59">
        <f t="shared" si="43"/>
        <v>0</v>
      </c>
      <c r="CL113" s="59">
        <f t="shared" si="46"/>
        <v>0</v>
      </c>
      <c r="CM113" s="59">
        <f t="shared" si="46"/>
        <v>0</v>
      </c>
      <c r="CN113" s="59">
        <f t="shared" si="46"/>
        <v>0</v>
      </c>
      <c r="CO113" s="59">
        <f t="shared" si="46"/>
        <v>0</v>
      </c>
      <c r="CP113" s="59">
        <f t="shared" si="46"/>
        <v>0</v>
      </c>
      <c r="CQ113" s="59">
        <f t="shared" si="46"/>
        <v>0</v>
      </c>
      <c r="CR113" s="59">
        <f t="shared" si="46"/>
        <v>0</v>
      </c>
      <c r="CS113" s="59">
        <f t="shared" si="46"/>
        <v>0</v>
      </c>
      <c r="CT113" s="59">
        <f t="shared" si="46"/>
        <v>0</v>
      </c>
      <c r="CU113" s="59">
        <f t="shared" si="46"/>
        <v>0</v>
      </c>
      <c r="CV113" s="59">
        <f t="shared" si="46"/>
        <v>0</v>
      </c>
      <c r="CW113" s="59">
        <f t="shared" si="46"/>
        <v>0</v>
      </c>
      <c r="CX113" s="59">
        <f t="shared" si="46"/>
        <v>0</v>
      </c>
      <c r="CY113" s="59">
        <f t="shared" si="46"/>
        <v>0</v>
      </c>
      <c r="CZ113" s="59">
        <f t="shared" si="46"/>
        <v>0</v>
      </c>
      <c r="DA113" s="59">
        <f t="shared" si="46"/>
        <v>0</v>
      </c>
      <c r="DB113" s="59">
        <f t="shared" si="46"/>
        <v>0</v>
      </c>
      <c r="DC113" s="59">
        <f t="shared" si="46"/>
        <v>0</v>
      </c>
      <c r="DD113" s="59">
        <f t="shared" si="46"/>
        <v>0</v>
      </c>
      <c r="DE113" s="59">
        <f t="shared" si="46"/>
        <v>0</v>
      </c>
      <c r="DF113" s="59">
        <f t="shared" si="46"/>
        <v>0</v>
      </c>
      <c r="DG113" s="59">
        <f t="shared" si="46"/>
        <v>0</v>
      </c>
      <c r="DH113" s="59">
        <f t="shared" si="46"/>
        <v>0</v>
      </c>
      <c r="DI113" s="59">
        <f t="shared" si="46"/>
        <v>0</v>
      </c>
      <c r="DJ113" s="59">
        <f t="shared" si="46"/>
        <v>0</v>
      </c>
      <c r="DK113" s="59">
        <f t="shared" si="46"/>
        <v>0</v>
      </c>
      <c r="DL113" s="59">
        <f t="shared" si="46"/>
        <v>0</v>
      </c>
      <c r="DM113" s="59">
        <f t="shared" si="46"/>
        <v>0</v>
      </c>
      <c r="DN113" s="59">
        <f t="shared" si="45"/>
        <v>0</v>
      </c>
      <c r="DO113" s="59">
        <f t="shared" si="45"/>
        <v>0</v>
      </c>
      <c r="DP113" s="59">
        <f t="shared" si="45"/>
        <v>0</v>
      </c>
      <c r="DQ113" s="59">
        <f t="shared" si="45"/>
        <v>0</v>
      </c>
      <c r="DR113" s="59">
        <f t="shared" si="45"/>
        <v>0</v>
      </c>
      <c r="DS113" s="59">
        <f t="shared" si="45"/>
        <v>0</v>
      </c>
      <c r="DT113" s="59">
        <f t="shared" si="45"/>
        <v>0</v>
      </c>
      <c r="DU113" s="59">
        <f t="shared" si="45"/>
        <v>0</v>
      </c>
      <c r="DV113" s="59">
        <f t="shared" si="45"/>
        <v>0</v>
      </c>
      <c r="DW113" s="59">
        <f t="shared" si="45"/>
        <v>0</v>
      </c>
    </row>
    <row r="114" spans="3:127" ht="16.5" thickTop="1" thickBot="1" x14ac:dyDescent="0.3">
      <c r="C114" s="119">
        <f t="shared" si="36"/>
        <v>0</v>
      </c>
      <c r="F114" s="58">
        <f t="shared" si="37"/>
        <v>0</v>
      </c>
      <c r="H114" s="59">
        <f t="shared" si="38"/>
        <v>0</v>
      </c>
      <c r="I114" s="59">
        <f t="shared" si="39"/>
        <v>0</v>
      </c>
      <c r="J114" s="59">
        <f t="shared" si="40"/>
        <v>0</v>
      </c>
      <c r="K114" s="59">
        <f t="shared" si="44"/>
        <v>0</v>
      </c>
      <c r="L114" s="59">
        <f t="shared" si="44"/>
        <v>0</v>
      </c>
      <c r="M114" s="59">
        <f t="shared" si="44"/>
        <v>0</v>
      </c>
      <c r="N114" s="59">
        <f t="shared" ref="N114:BU118" si="47">+IF($F114=0,N50+N82,IF($F114=30,M50+M82,IF($F114=60,L50+L82,K50+K82)))</f>
        <v>0</v>
      </c>
      <c r="O114" s="59">
        <f t="shared" si="47"/>
        <v>0</v>
      </c>
      <c r="P114" s="59">
        <f t="shared" si="47"/>
        <v>0</v>
      </c>
      <c r="Q114" s="59">
        <f t="shared" si="47"/>
        <v>0</v>
      </c>
      <c r="R114" s="59">
        <f t="shared" si="47"/>
        <v>0</v>
      </c>
      <c r="S114" s="59">
        <f t="shared" si="47"/>
        <v>0</v>
      </c>
      <c r="T114" s="59">
        <f t="shared" si="47"/>
        <v>0</v>
      </c>
      <c r="U114" s="59">
        <f t="shared" si="47"/>
        <v>0</v>
      </c>
      <c r="V114" s="59">
        <f t="shared" si="47"/>
        <v>0</v>
      </c>
      <c r="W114" s="59">
        <f t="shared" si="47"/>
        <v>0</v>
      </c>
      <c r="X114" s="59">
        <f t="shared" si="47"/>
        <v>0</v>
      </c>
      <c r="Y114" s="59">
        <f t="shared" si="47"/>
        <v>0</v>
      </c>
      <c r="Z114" s="59">
        <f t="shared" si="47"/>
        <v>0</v>
      </c>
      <c r="AA114" s="59">
        <f t="shared" si="47"/>
        <v>0</v>
      </c>
      <c r="AB114" s="59">
        <f t="shared" si="47"/>
        <v>0</v>
      </c>
      <c r="AC114" s="59">
        <f t="shared" si="47"/>
        <v>0</v>
      </c>
      <c r="AD114" s="59">
        <f t="shared" si="47"/>
        <v>0</v>
      </c>
      <c r="AE114" s="59">
        <f t="shared" si="47"/>
        <v>0</v>
      </c>
      <c r="AF114" s="59">
        <f t="shared" si="47"/>
        <v>0</v>
      </c>
      <c r="AG114" s="59">
        <f t="shared" si="47"/>
        <v>0</v>
      </c>
      <c r="AH114" s="59">
        <f t="shared" si="47"/>
        <v>0</v>
      </c>
      <c r="AI114" s="59">
        <f t="shared" si="47"/>
        <v>0</v>
      </c>
      <c r="AJ114" s="59">
        <f t="shared" si="47"/>
        <v>0</v>
      </c>
      <c r="AK114" s="59">
        <f t="shared" si="47"/>
        <v>0</v>
      </c>
      <c r="AL114" s="59">
        <f t="shared" si="47"/>
        <v>0</v>
      </c>
      <c r="AM114" s="59">
        <f t="shared" si="47"/>
        <v>0</v>
      </c>
      <c r="AN114" s="59">
        <f t="shared" si="47"/>
        <v>0</v>
      </c>
      <c r="AO114" s="59">
        <f t="shared" si="47"/>
        <v>0</v>
      </c>
      <c r="AP114" s="59">
        <f t="shared" si="47"/>
        <v>0</v>
      </c>
      <c r="AQ114" s="59">
        <f t="shared" si="47"/>
        <v>0</v>
      </c>
      <c r="AR114" s="59">
        <f t="shared" si="47"/>
        <v>0</v>
      </c>
      <c r="AS114" s="59">
        <f t="shared" si="47"/>
        <v>0</v>
      </c>
      <c r="AT114" s="59">
        <f t="shared" si="47"/>
        <v>0</v>
      </c>
      <c r="AU114" s="59">
        <f t="shared" si="47"/>
        <v>0</v>
      </c>
      <c r="AV114" s="59">
        <f t="shared" si="47"/>
        <v>0</v>
      </c>
      <c r="AW114" s="59">
        <f t="shared" si="47"/>
        <v>0</v>
      </c>
      <c r="AX114" s="59">
        <f t="shared" si="47"/>
        <v>0</v>
      </c>
      <c r="AY114" s="59">
        <f t="shared" si="47"/>
        <v>0</v>
      </c>
      <c r="AZ114" s="59">
        <f t="shared" si="47"/>
        <v>0</v>
      </c>
      <c r="BA114" s="59">
        <f t="shared" si="47"/>
        <v>0</v>
      </c>
      <c r="BB114" s="59">
        <f t="shared" si="47"/>
        <v>0</v>
      </c>
      <c r="BC114" s="59">
        <f t="shared" si="47"/>
        <v>0</v>
      </c>
      <c r="BD114" s="59">
        <f t="shared" si="47"/>
        <v>0</v>
      </c>
      <c r="BE114" s="59">
        <f t="shared" si="47"/>
        <v>0</v>
      </c>
      <c r="BF114" s="59">
        <f t="shared" si="47"/>
        <v>0</v>
      </c>
      <c r="BG114" s="59">
        <f t="shared" si="47"/>
        <v>0</v>
      </c>
      <c r="BH114" s="59">
        <f t="shared" si="47"/>
        <v>0</v>
      </c>
      <c r="BI114" s="59">
        <f t="shared" si="47"/>
        <v>0</v>
      </c>
      <c r="BJ114" s="59">
        <f t="shared" si="47"/>
        <v>0</v>
      </c>
      <c r="BK114" s="59">
        <f t="shared" si="47"/>
        <v>0</v>
      </c>
      <c r="BL114" s="59">
        <f t="shared" si="47"/>
        <v>0</v>
      </c>
      <c r="BM114" s="59">
        <f t="shared" si="47"/>
        <v>0</v>
      </c>
      <c r="BN114" s="59">
        <f t="shared" si="47"/>
        <v>0</v>
      </c>
      <c r="BO114" s="59">
        <f t="shared" si="47"/>
        <v>0</v>
      </c>
      <c r="BP114" s="59">
        <f t="shared" si="47"/>
        <v>0</v>
      </c>
      <c r="BQ114" s="59">
        <f t="shared" si="47"/>
        <v>0</v>
      </c>
      <c r="BR114" s="59">
        <f t="shared" si="47"/>
        <v>0</v>
      </c>
      <c r="BS114" s="59">
        <f t="shared" si="47"/>
        <v>0</v>
      </c>
      <c r="BT114" s="59">
        <f t="shared" si="47"/>
        <v>0</v>
      </c>
      <c r="BU114" s="59">
        <f t="shared" si="47"/>
        <v>0</v>
      </c>
      <c r="BV114" s="59">
        <f t="shared" si="43"/>
        <v>0</v>
      </c>
      <c r="BW114" s="59">
        <f t="shared" si="43"/>
        <v>0</v>
      </c>
      <c r="BX114" s="59">
        <f t="shared" si="43"/>
        <v>0</v>
      </c>
      <c r="BY114" s="59">
        <f t="shared" si="43"/>
        <v>0</v>
      </c>
      <c r="BZ114" s="59">
        <f t="shared" si="43"/>
        <v>0</v>
      </c>
      <c r="CA114" s="59">
        <f t="shared" si="43"/>
        <v>0</v>
      </c>
      <c r="CB114" s="59">
        <f t="shared" si="43"/>
        <v>0</v>
      </c>
      <c r="CC114" s="59">
        <f t="shared" si="43"/>
        <v>0</v>
      </c>
      <c r="CD114" s="59">
        <f t="shared" si="43"/>
        <v>0</v>
      </c>
      <c r="CE114" s="59">
        <f t="shared" si="43"/>
        <v>0</v>
      </c>
      <c r="CF114" s="59">
        <f t="shared" si="43"/>
        <v>0</v>
      </c>
      <c r="CG114" s="59">
        <f t="shared" si="43"/>
        <v>0</v>
      </c>
      <c r="CH114" s="59">
        <f t="shared" si="43"/>
        <v>0</v>
      </c>
      <c r="CI114" s="59">
        <f t="shared" si="43"/>
        <v>0</v>
      </c>
      <c r="CJ114" s="59">
        <f t="shared" si="43"/>
        <v>0</v>
      </c>
      <c r="CK114" s="59">
        <f t="shared" si="43"/>
        <v>0</v>
      </c>
      <c r="CL114" s="59">
        <f t="shared" si="46"/>
        <v>0</v>
      </c>
      <c r="CM114" s="59">
        <f t="shared" si="46"/>
        <v>0</v>
      </c>
      <c r="CN114" s="59">
        <f t="shared" si="46"/>
        <v>0</v>
      </c>
      <c r="CO114" s="59">
        <f t="shared" si="46"/>
        <v>0</v>
      </c>
      <c r="CP114" s="59">
        <f t="shared" si="46"/>
        <v>0</v>
      </c>
      <c r="CQ114" s="59">
        <f t="shared" si="46"/>
        <v>0</v>
      </c>
      <c r="CR114" s="59">
        <f t="shared" si="46"/>
        <v>0</v>
      </c>
      <c r="CS114" s="59">
        <f t="shared" si="46"/>
        <v>0</v>
      </c>
      <c r="CT114" s="59">
        <f t="shared" si="46"/>
        <v>0</v>
      </c>
      <c r="CU114" s="59">
        <f t="shared" si="46"/>
        <v>0</v>
      </c>
      <c r="CV114" s="59">
        <f t="shared" si="46"/>
        <v>0</v>
      </c>
      <c r="CW114" s="59">
        <f t="shared" si="46"/>
        <v>0</v>
      </c>
      <c r="CX114" s="59">
        <f t="shared" si="46"/>
        <v>0</v>
      </c>
      <c r="CY114" s="59">
        <f t="shared" si="46"/>
        <v>0</v>
      </c>
      <c r="CZ114" s="59">
        <f t="shared" si="46"/>
        <v>0</v>
      </c>
      <c r="DA114" s="59">
        <f t="shared" si="46"/>
        <v>0</v>
      </c>
      <c r="DB114" s="59">
        <f t="shared" si="46"/>
        <v>0</v>
      </c>
      <c r="DC114" s="59">
        <f t="shared" si="46"/>
        <v>0</v>
      </c>
      <c r="DD114" s="59">
        <f t="shared" si="46"/>
        <v>0</v>
      </c>
      <c r="DE114" s="59">
        <f t="shared" si="46"/>
        <v>0</v>
      </c>
      <c r="DF114" s="59">
        <f t="shared" si="46"/>
        <v>0</v>
      </c>
      <c r="DG114" s="59">
        <f t="shared" si="46"/>
        <v>0</v>
      </c>
      <c r="DH114" s="59">
        <f t="shared" si="46"/>
        <v>0</v>
      </c>
      <c r="DI114" s="59">
        <f t="shared" si="46"/>
        <v>0</v>
      </c>
      <c r="DJ114" s="59">
        <f t="shared" si="46"/>
        <v>0</v>
      </c>
      <c r="DK114" s="59">
        <f t="shared" si="46"/>
        <v>0</v>
      </c>
      <c r="DL114" s="59">
        <f t="shared" si="46"/>
        <v>0</v>
      </c>
      <c r="DM114" s="59">
        <f t="shared" si="46"/>
        <v>0</v>
      </c>
      <c r="DN114" s="59">
        <f t="shared" si="45"/>
        <v>0</v>
      </c>
      <c r="DO114" s="59">
        <f t="shared" si="45"/>
        <v>0</v>
      </c>
      <c r="DP114" s="59">
        <f t="shared" si="45"/>
        <v>0</v>
      </c>
      <c r="DQ114" s="59">
        <f t="shared" si="45"/>
        <v>0</v>
      </c>
      <c r="DR114" s="59">
        <f t="shared" si="45"/>
        <v>0</v>
      </c>
      <c r="DS114" s="59">
        <f t="shared" si="45"/>
        <v>0</v>
      </c>
      <c r="DT114" s="59">
        <f t="shared" si="45"/>
        <v>0</v>
      </c>
      <c r="DU114" s="59">
        <f t="shared" si="45"/>
        <v>0</v>
      </c>
      <c r="DV114" s="59">
        <f t="shared" si="45"/>
        <v>0</v>
      </c>
      <c r="DW114" s="59">
        <f t="shared" si="45"/>
        <v>0</v>
      </c>
    </row>
    <row r="115" spans="3:127" ht="16.5" thickTop="1" thickBot="1" x14ac:dyDescent="0.3">
      <c r="C115" s="119">
        <f t="shared" si="36"/>
        <v>0</v>
      </c>
      <c r="F115" s="58">
        <f t="shared" si="37"/>
        <v>0</v>
      </c>
      <c r="H115" s="59">
        <f t="shared" si="38"/>
        <v>0</v>
      </c>
      <c r="I115" s="59">
        <f t="shared" si="39"/>
        <v>0</v>
      </c>
      <c r="J115" s="59">
        <f t="shared" si="40"/>
        <v>0</v>
      </c>
      <c r="K115" s="59">
        <f t="shared" ref="K115:Z130" si="48">+IF($F115=0,K51+K83,IF($F115=30,J51+J83,IF($F115=60,I51+I83,H51+H83)))</f>
        <v>0</v>
      </c>
      <c r="L115" s="59">
        <f t="shared" si="48"/>
        <v>0</v>
      </c>
      <c r="M115" s="59">
        <f t="shared" si="48"/>
        <v>0</v>
      </c>
      <c r="N115" s="59">
        <f t="shared" si="47"/>
        <v>0</v>
      </c>
      <c r="O115" s="59">
        <f t="shared" si="47"/>
        <v>0</v>
      </c>
      <c r="P115" s="59">
        <f t="shared" si="47"/>
        <v>0</v>
      </c>
      <c r="Q115" s="59">
        <f t="shared" si="47"/>
        <v>0</v>
      </c>
      <c r="R115" s="59">
        <f t="shared" si="47"/>
        <v>0</v>
      </c>
      <c r="S115" s="59">
        <f t="shared" si="47"/>
        <v>0</v>
      </c>
      <c r="T115" s="59">
        <f t="shared" si="47"/>
        <v>0</v>
      </c>
      <c r="U115" s="59">
        <f t="shared" si="47"/>
        <v>0</v>
      </c>
      <c r="V115" s="59">
        <f t="shared" si="47"/>
        <v>0</v>
      </c>
      <c r="W115" s="59">
        <f t="shared" si="47"/>
        <v>0</v>
      </c>
      <c r="X115" s="59">
        <f t="shared" si="47"/>
        <v>0</v>
      </c>
      <c r="Y115" s="59">
        <f t="shared" si="47"/>
        <v>0</v>
      </c>
      <c r="Z115" s="59">
        <f t="shared" si="47"/>
        <v>0</v>
      </c>
      <c r="AA115" s="59">
        <f t="shared" si="47"/>
        <v>0</v>
      </c>
      <c r="AB115" s="59">
        <f t="shared" si="47"/>
        <v>0</v>
      </c>
      <c r="AC115" s="59">
        <f t="shared" si="47"/>
        <v>0</v>
      </c>
      <c r="AD115" s="59">
        <f t="shared" si="47"/>
        <v>0</v>
      </c>
      <c r="AE115" s="59">
        <f t="shared" si="47"/>
        <v>0</v>
      </c>
      <c r="AF115" s="59">
        <f t="shared" si="47"/>
        <v>0</v>
      </c>
      <c r="AG115" s="59">
        <f t="shared" si="47"/>
        <v>0</v>
      </c>
      <c r="AH115" s="59">
        <f t="shared" si="47"/>
        <v>0</v>
      </c>
      <c r="AI115" s="59">
        <f t="shared" si="47"/>
        <v>0</v>
      </c>
      <c r="AJ115" s="59">
        <f t="shared" si="47"/>
        <v>0</v>
      </c>
      <c r="AK115" s="59">
        <f t="shared" si="47"/>
        <v>0</v>
      </c>
      <c r="AL115" s="59">
        <f t="shared" si="47"/>
        <v>0</v>
      </c>
      <c r="AM115" s="59">
        <f t="shared" si="47"/>
        <v>0</v>
      </c>
      <c r="AN115" s="59">
        <f t="shared" si="47"/>
        <v>0</v>
      </c>
      <c r="AO115" s="59">
        <f t="shared" si="47"/>
        <v>0</v>
      </c>
      <c r="AP115" s="59">
        <f t="shared" si="47"/>
        <v>0</v>
      </c>
      <c r="AQ115" s="59">
        <f t="shared" si="47"/>
        <v>0</v>
      </c>
      <c r="AR115" s="59">
        <f t="shared" si="47"/>
        <v>0</v>
      </c>
      <c r="AS115" s="59">
        <f t="shared" si="47"/>
        <v>0</v>
      </c>
      <c r="AT115" s="59">
        <f t="shared" si="47"/>
        <v>0</v>
      </c>
      <c r="AU115" s="59">
        <f t="shared" si="47"/>
        <v>0</v>
      </c>
      <c r="AV115" s="59">
        <f t="shared" si="47"/>
        <v>0</v>
      </c>
      <c r="AW115" s="59">
        <f t="shared" si="47"/>
        <v>0</v>
      </c>
      <c r="AX115" s="59">
        <f t="shared" si="47"/>
        <v>0</v>
      </c>
      <c r="AY115" s="59">
        <f t="shared" si="47"/>
        <v>0</v>
      </c>
      <c r="AZ115" s="59">
        <f t="shared" si="47"/>
        <v>0</v>
      </c>
      <c r="BA115" s="59">
        <f t="shared" si="47"/>
        <v>0</v>
      </c>
      <c r="BB115" s="59">
        <f t="shared" si="47"/>
        <v>0</v>
      </c>
      <c r="BC115" s="59">
        <f t="shared" si="47"/>
        <v>0</v>
      </c>
      <c r="BD115" s="59">
        <f t="shared" si="47"/>
        <v>0</v>
      </c>
      <c r="BE115" s="59">
        <f t="shared" si="47"/>
        <v>0</v>
      </c>
      <c r="BF115" s="59">
        <f t="shared" si="47"/>
        <v>0</v>
      </c>
      <c r="BG115" s="59">
        <f t="shared" si="47"/>
        <v>0</v>
      </c>
      <c r="BH115" s="59">
        <f t="shared" si="47"/>
        <v>0</v>
      </c>
      <c r="BI115" s="59">
        <f t="shared" si="47"/>
        <v>0</v>
      </c>
      <c r="BJ115" s="59">
        <f t="shared" si="47"/>
        <v>0</v>
      </c>
      <c r="BK115" s="59">
        <f t="shared" si="47"/>
        <v>0</v>
      </c>
      <c r="BL115" s="59">
        <f t="shared" si="47"/>
        <v>0</v>
      </c>
      <c r="BM115" s="59">
        <f t="shared" si="47"/>
        <v>0</v>
      </c>
      <c r="BN115" s="59">
        <f t="shared" si="47"/>
        <v>0</v>
      </c>
      <c r="BO115" s="59">
        <f t="shared" si="47"/>
        <v>0</v>
      </c>
      <c r="BP115" s="59">
        <f t="shared" si="47"/>
        <v>0</v>
      </c>
      <c r="BQ115" s="59">
        <f t="shared" si="47"/>
        <v>0</v>
      </c>
      <c r="BR115" s="59">
        <f t="shared" si="47"/>
        <v>0</v>
      </c>
      <c r="BS115" s="59">
        <f t="shared" si="47"/>
        <v>0</v>
      </c>
      <c r="BT115" s="59">
        <f t="shared" si="47"/>
        <v>0</v>
      </c>
      <c r="BU115" s="59">
        <f t="shared" si="47"/>
        <v>0</v>
      </c>
      <c r="BV115" s="59">
        <f t="shared" si="43"/>
        <v>0</v>
      </c>
      <c r="BW115" s="59">
        <f t="shared" si="43"/>
        <v>0</v>
      </c>
      <c r="BX115" s="59">
        <f t="shared" si="43"/>
        <v>0</v>
      </c>
      <c r="BY115" s="59">
        <f t="shared" si="43"/>
        <v>0</v>
      </c>
      <c r="BZ115" s="59">
        <f t="shared" si="43"/>
        <v>0</v>
      </c>
      <c r="CA115" s="59">
        <f t="shared" si="43"/>
        <v>0</v>
      </c>
      <c r="CB115" s="59">
        <f t="shared" si="43"/>
        <v>0</v>
      </c>
      <c r="CC115" s="59">
        <f t="shared" si="43"/>
        <v>0</v>
      </c>
      <c r="CD115" s="59">
        <f t="shared" si="43"/>
        <v>0</v>
      </c>
      <c r="CE115" s="59">
        <f t="shared" si="43"/>
        <v>0</v>
      </c>
      <c r="CF115" s="59">
        <f t="shared" si="43"/>
        <v>0</v>
      </c>
      <c r="CG115" s="59">
        <f t="shared" si="43"/>
        <v>0</v>
      </c>
      <c r="CH115" s="59">
        <f t="shared" si="43"/>
        <v>0</v>
      </c>
      <c r="CI115" s="59">
        <f t="shared" si="43"/>
        <v>0</v>
      </c>
      <c r="CJ115" s="59">
        <f t="shared" si="43"/>
        <v>0</v>
      </c>
      <c r="CK115" s="59">
        <f t="shared" si="43"/>
        <v>0</v>
      </c>
      <c r="CL115" s="59">
        <f t="shared" si="46"/>
        <v>0</v>
      </c>
      <c r="CM115" s="59">
        <f t="shared" si="46"/>
        <v>0</v>
      </c>
      <c r="CN115" s="59">
        <f t="shared" si="46"/>
        <v>0</v>
      </c>
      <c r="CO115" s="59">
        <f t="shared" si="46"/>
        <v>0</v>
      </c>
      <c r="CP115" s="59">
        <f t="shared" si="46"/>
        <v>0</v>
      </c>
      <c r="CQ115" s="59">
        <f t="shared" si="46"/>
        <v>0</v>
      </c>
      <c r="CR115" s="59">
        <f t="shared" si="46"/>
        <v>0</v>
      </c>
      <c r="CS115" s="59">
        <f t="shared" si="46"/>
        <v>0</v>
      </c>
      <c r="CT115" s="59">
        <f t="shared" si="46"/>
        <v>0</v>
      </c>
      <c r="CU115" s="59">
        <f t="shared" si="46"/>
        <v>0</v>
      </c>
      <c r="CV115" s="59">
        <f t="shared" si="46"/>
        <v>0</v>
      </c>
      <c r="CW115" s="59">
        <f t="shared" si="46"/>
        <v>0</v>
      </c>
      <c r="CX115" s="59">
        <f t="shared" si="46"/>
        <v>0</v>
      </c>
      <c r="CY115" s="59">
        <f t="shared" si="46"/>
        <v>0</v>
      </c>
      <c r="CZ115" s="59">
        <f t="shared" si="46"/>
        <v>0</v>
      </c>
      <c r="DA115" s="59">
        <f t="shared" si="46"/>
        <v>0</v>
      </c>
      <c r="DB115" s="59">
        <f t="shared" si="46"/>
        <v>0</v>
      </c>
      <c r="DC115" s="59">
        <f t="shared" si="46"/>
        <v>0</v>
      </c>
      <c r="DD115" s="59">
        <f t="shared" si="46"/>
        <v>0</v>
      </c>
      <c r="DE115" s="59">
        <f t="shared" si="46"/>
        <v>0</v>
      </c>
      <c r="DF115" s="59">
        <f t="shared" si="46"/>
        <v>0</v>
      </c>
      <c r="DG115" s="59">
        <f t="shared" si="46"/>
        <v>0</v>
      </c>
      <c r="DH115" s="59">
        <f t="shared" si="46"/>
        <v>0</v>
      </c>
      <c r="DI115" s="59">
        <f t="shared" si="46"/>
        <v>0</v>
      </c>
      <c r="DJ115" s="59">
        <f t="shared" si="46"/>
        <v>0</v>
      </c>
      <c r="DK115" s="59">
        <f t="shared" si="46"/>
        <v>0</v>
      </c>
      <c r="DL115" s="59">
        <f t="shared" si="46"/>
        <v>0</v>
      </c>
      <c r="DM115" s="59">
        <f t="shared" si="46"/>
        <v>0</v>
      </c>
      <c r="DN115" s="59">
        <f t="shared" si="45"/>
        <v>0</v>
      </c>
      <c r="DO115" s="59">
        <f t="shared" si="45"/>
        <v>0</v>
      </c>
      <c r="DP115" s="59">
        <f t="shared" si="45"/>
        <v>0</v>
      </c>
      <c r="DQ115" s="59">
        <f t="shared" si="45"/>
        <v>0</v>
      </c>
      <c r="DR115" s="59">
        <f t="shared" si="45"/>
        <v>0</v>
      </c>
      <c r="DS115" s="59">
        <f t="shared" si="45"/>
        <v>0</v>
      </c>
      <c r="DT115" s="59">
        <f t="shared" si="45"/>
        <v>0</v>
      </c>
      <c r="DU115" s="59">
        <f t="shared" si="45"/>
        <v>0</v>
      </c>
      <c r="DV115" s="59">
        <f t="shared" si="45"/>
        <v>0</v>
      </c>
      <c r="DW115" s="59">
        <f t="shared" si="45"/>
        <v>0</v>
      </c>
    </row>
    <row r="116" spans="3:127" ht="16.5" thickTop="1" thickBot="1" x14ac:dyDescent="0.3">
      <c r="C116" s="119">
        <f t="shared" si="36"/>
        <v>0</v>
      </c>
      <c r="F116" s="58">
        <f t="shared" si="37"/>
        <v>0</v>
      </c>
      <c r="H116" s="59">
        <f t="shared" si="38"/>
        <v>0</v>
      </c>
      <c r="I116" s="59">
        <f t="shared" si="39"/>
        <v>0</v>
      </c>
      <c r="J116" s="59">
        <f t="shared" si="40"/>
        <v>0</v>
      </c>
      <c r="K116" s="59">
        <f t="shared" si="48"/>
        <v>0</v>
      </c>
      <c r="L116" s="59">
        <f t="shared" si="48"/>
        <v>0</v>
      </c>
      <c r="M116" s="59">
        <f t="shared" si="48"/>
        <v>0</v>
      </c>
      <c r="N116" s="59">
        <f t="shared" si="47"/>
        <v>0</v>
      </c>
      <c r="O116" s="59">
        <f t="shared" si="47"/>
        <v>0</v>
      </c>
      <c r="P116" s="59">
        <f t="shared" si="47"/>
        <v>0</v>
      </c>
      <c r="Q116" s="59">
        <f t="shared" si="47"/>
        <v>0</v>
      </c>
      <c r="R116" s="59">
        <f t="shared" si="47"/>
        <v>0</v>
      </c>
      <c r="S116" s="59">
        <f t="shared" si="47"/>
        <v>0</v>
      </c>
      <c r="T116" s="59">
        <f t="shared" si="47"/>
        <v>0</v>
      </c>
      <c r="U116" s="59">
        <f t="shared" si="47"/>
        <v>0</v>
      </c>
      <c r="V116" s="59">
        <f t="shared" si="47"/>
        <v>0</v>
      </c>
      <c r="W116" s="59">
        <f t="shared" si="47"/>
        <v>0</v>
      </c>
      <c r="X116" s="59">
        <f t="shared" si="47"/>
        <v>0</v>
      </c>
      <c r="Y116" s="59">
        <f t="shared" si="47"/>
        <v>0</v>
      </c>
      <c r="Z116" s="59">
        <f t="shared" si="47"/>
        <v>0</v>
      </c>
      <c r="AA116" s="59">
        <f t="shared" si="47"/>
        <v>0</v>
      </c>
      <c r="AB116" s="59">
        <f t="shared" si="47"/>
        <v>0</v>
      </c>
      <c r="AC116" s="59">
        <f t="shared" si="47"/>
        <v>0</v>
      </c>
      <c r="AD116" s="59">
        <f t="shared" si="47"/>
        <v>0</v>
      </c>
      <c r="AE116" s="59">
        <f t="shared" si="47"/>
        <v>0</v>
      </c>
      <c r="AF116" s="59">
        <f t="shared" si="47"/>
        <v>0</v>
      </c>
      <c r="AG116" s="59">
        <f t="shared" si="47"/>
        <v>0</v>
      </c>
      <c r="AH116" s="59">
        <f t="shared" si="47"/>
        <v>0</v>
      </c>
      <c r="AI116" s="59">
        <f t="shared" si="47"/>
        <v>0</v>
      </c>
      <c r="AJ116" s="59">
        <f t="shared" si="47"/>
        <v>0</v>
      </c>
      <c r="AK116" s="59">
        <f t="shared" si="47"/>
        <v>0</v>
      </c>
      <c r="AL116" s="59">
        <f t="shared" si="47"/>
        <v>0</v>
      </c>
      <c r="AM116" s="59">
        <f t="shared" si="47"/>
        <v>0</v>
      </c>
      <c r="AN116" s="59">
        <f t="shared" si="47"/>
        <v>0</v>
      </c>
      <c r="AO116" s="59">
        <f t="shared" si="47"/>
        <v>0</v>
      </c>
      <c r="AP116" s="59">
        <f t="shared" si="47"/>
        <v>0</v>
      </c>
      <c r="AQ116" s="59">
        <f t="shared" si="47"/>
        <v>0</v>
      </c>
      <c r="AR116" s="59">
        <f t="shared" si="47"/>
        <v>0</v>
      </c>
      <c r="AS116" s="59">
        <f t="shared" si="47"/>
        <v>0</v>
      </c>
      <c r="AT116" s="59">
        <f t="shared" si="47"/>
        <v>0</v>
      </c>
      <c r="AU116" s="59">
        <f t="shared" si="47"/>
        <v>0</v>
      </c>
      <c r="AV116" s="59">
        <f t="shared" si="47"/>
        <v>0</v>
      </c>
      <c r="AW116" s="59">
        <f t="shared" si="47"/>
        <v>0</v>
      </c>
      <c r="AX116" s="59">
        <f t="shared" si="47"/>
        <v>0</v>
      </c>
      <c r="AY116" s="59">
        <f t="shared" si="47"/>
        <v>0</v>
      </c>
      <c r="AZ116" s="59">
        <f t="shared" si="47"/>
        <v>0</v>
      </c>
      <c r="BA116" s="59">
        <f t="shared" si="47"/>
        <v>0</v>
      </c>
      <c r="BB116" s="59">
        <f t="shared" si="47"/>
        <v>0</v>
      </c>
      <c r="BC116" s="59">
        <f t="shared" si="47"/>
        <v>0</v>
      </c>
      <c r="BD116" s="59">
        <f t="shared" si="47"/>
        <v>0</v>
      </c>
      <c r="BE116" s="59">
        <f t="shared" si="47"/>
        <v>0</v>
      </c>
      <c r="BF116" s="59">
        <f t="shared" si="47"/>
        <v>0</v>
      </c>
      <c r="BG116" s="59">
        <f t="shared" si="47"/>
        <v>0</v>
      </c>
      <c r="BH116" s="59">
        <f t="shared" si="47"/>
        <v>0</v>
      </c>
      <c r="BI116" s="59">
        <f t="shared" si="47"/>
        <v>0</v>
      </c>
      <c r="BJ116" s="59">
        <f t="shared" si="47"/>
        <v>0</v>
      </c>
      <c r="BK116" s="59">
        <f t="shared" si="47"/>
        <v>0</v>
      </c>
      <c r="BL116" s="59">
        <f t="shared" si="47"/>
        <v>0</v>
      </c>
      <c r="BM116" s="59">
        <f t="shared" si="47"/>
        <v>0</v>
      </c>
      <c r="BN116" s="59">
        <f t="shared" si="47"/>
        <v>0</v>
      </c>
      <c r="BO116" s="59">
        <f t="shared" si="47"/>
        <v>0</v>
      </c>
      <c r="BP116" s="59">
        <f t="shared" si="47"/>
        <v>0</v>
      </c>
      <c r="BQ116" s="59">
        <f t="shared" si="47"/>
        <v>0</v>
      </c>
      <c r="BR116" s="59">
        <f t="shared" si="47"/>
        <v>0</v>
      </c>
      <c r="BS116" s="59">
        <f t="shared" si="47"/>
        <v>0</v>
      </c>
      <c r="BT116" s="59">
        <f t="shared" si="47"/>
        <v>0</v>
      </c>
      <c r="BU116" s="59">
        <f t="shared" si="47"/>
        <v>0</v>
      </c>
      <c r="BV116" s="59">
        <f t="shared" si="43"/>
        <v>0</v>
      </c>
      <c r="BW116" s="59">
        <f t="shared" si="43"/>
        <v>0</v>
      </c>
      <c r="BX116" s="59">
        <f t="shared" si="43"/>
        <v>0</v>
      </c>
      <c r="BY116" s="59">
        <f t="shared" si="43"/>
        <v>0</v>
      </c>
      <c r="BZ116" s="59">
        <f t="shared" si="43"/>
        <v>0</v>
      </c>
      <c r="CA116" s="59">
        <f t="shared" si="43"/>
        <v>0</v>
      </c>
      <c r="CB116" s="59">
        <f t="shared" si="43"/>
        <v>0</v>
      </c>
      <c r="CC116" s="59">
        <f t="shared" si="43"/>
        <v>0</v>
      </c>
      <c r="CD116" s="59">
        <f t="shared" si="43"/>
        <v>0</v>
      </c>
      <c r="CE116" s="59">
        <f t="shared" si="43"/>
        <v>0</v>
      </c>
      <c r="CF116" s="59">
        <f t="shared" si="43"/>
        <v>0</v>
      </c>
      <c r="CG116" s="59">
        <f t="shared" si="43"/>
        <v>0</v>
      </c>
      <c r="CH116" s="59">
        <f t="shared" si="43"/>
        <v>0</v>
      </c>
      <c r="CI116" s="59">
        <f t="shared" si="43"/>
        <v>0</v>
      </c>
      <c r="CJ116" s="59">
        <f t="shared" si="43"/>
        <v>0</v>
      </c>
      <c r="CK116" s="59">
        <f t="shared" si="43"/>
        <v>0</v>
      </c>
      <c r="CL116" s="59">
        <f t="shared" si="46"/>
        <v>0</v>
      </c>
      <c r="CM116" s="59">
        <f t="shared" si="46"/>
        <v>0</v>
      </c>
      <c r="CN116" s="59">
        <f t="shared" si="46"/>
        <v>0</v>
      </c>
      <c r="CO116" s="59">
        <f t="shared" si="46"/>
        <v>0</v>
      </c>
      <c r="CP116" s="59">
        <f t="shared" si="46"/>
        <v>0</v>
      </c>
      <c r="CQ116" s="59">
        <f t="shared" si="46"/>
        <v>0</v>
      </c>
      <c r="CR116" s="59">
        <f t="shared" si="46"/>
        <v>0</v>
      </c>
      <c r="CS116" s="59">
        <f t="shared" si="46"/>
        <v>0</v>
      </c>
      <c r="CT116" s="59">
        <f t="shared" si="46"/>
        <v>0</v>
      </c>
      <c r="CU116" s="59">
        <f t="shared" si="46"/>
        <v>0</v>
      </c>
      <c r="CV116" s="59">
        <f t="shared" si="46"/>
        <v>0</v>
      </c>
      <c r="CW116" s="59">
        <f t="shared" si="46"/>
        <v>0</v>
      </c>
      <c r="CX116" s="59">
        <f t="shared" si="46"/>
        <v>0</v>
      </c>
      <c r="CY116" s="59">
        <f t="shared" si="46"/>
        <v>0</v>
      </c>
      <c r="CZ116" s="59">
        <f t="shared" si="46"/>
        <v>0</v>
      </c>
      <c r="DA116" s="59">
        <f t="shared" si="46"/>
        <v>0</v>
      </c>
      <c r="DB116" s="59">
        <f t="shared" si="46"/>
        <v>0</v>
      </c>
      <c r="DC116" s="59">
        <f t="shared" si="46"/>
        <v>0</v>
      </c>
      <c r="DD116" s="59">
        <f t="shared" si="46"/>
        <v>0</v>
      </c>
      <c r="DE116" s="59">
        <f t="shared" si="46"/>
        <v>0</v>
      </c>
      <c r="DF116" s="59">
        <f t="shared" si="46"/>
        <v>0</v>
      </c>
      <c r="DG116" s="59">
        <f t="shared" si="46"/>
        <v>0</v>
      </c>
      <c r="DH116" s="59">
        <f t="shared" si="46"/>
        <v>0</v>
      </c>
      <c r="DI116" s="59">
        <f t="shared" si="46"/>
        <v>0</v>
      </c>
      <c r="DJ116" s="59">
        <f t="shared" si="46"/>
        <v>0</v>
      </c>
      <c r="DK116" s="59">
        <f t="shared" si="46"/>
        <v>0</v>
      </c>
      <c r="DL116" s="59">
        <f t="shared" si="46"/>
        <v>0</v>
      </c>
      <c r="DM116" s="59">
        <f t="shared" si="46"/>
        <v>0</v>
      </c>
      <c r="DN116" s="59">
        <f t="shared" si="45"/>
        <v>0</v>
      </c>
      <c r="DO116" s="59">
        <f t="shared" si="45"/>
        <v>0</v>
      </c>
      <c r="DP116" s="59">
        <f t="shared" si="45"/>
        <v>0</v>
      </c>
      <c r="DQ116" s="59">
        <f t="shared" si="45"/>
        <v>0</v>
      </c>
      <c r="DR116" s="59">
        <f t="shared" si="45"/>
        <v>0</v>
      </c>
      <c r="DS116" s="59">
        <f t="shared" si="45"/>
        <v>0</v>
      </c>
      <c r="DT116" s="59">
        <f t="shared" si="45"/>
        <v>0</v>
      </c>
      <c r="DU116" s="59">
        <f t="shared" si="45"/>
        <v>0</v>
      </c>
      <c r="DV116" s="59">
        <f t="shared" si="45"/>
        <v>0</v>
      </c>
      <c r="DW116" s="59">
        <f t="shared" si="45"/>
        <v>0</v>
      </c>
    </row>
    <row r="117" spans="3:127" ht="16.5" thickTop="1" thickBot="1" x14ac:dyDescent="0.3">
      <c r="C117" s="119">
        <f t="shared" si="36"/>
        <v>0</v>
      </c>
      <c r="F117" s="58">
        <f t="shared" si="37"/>
        <v>0</v>
      </c>
      <c r="H117" s="59">
        <f t="shared" si="38"/>
        <v>0</v>
      </c>
      <c r="I117" s="59">
        <f t="shared" si="39"/>
        <v>0</v>
      </c>
      <c r="J117" s="59">
        <f t="shared" si="40"/>
        <v>0</v>
      </c>
      <c r="K117" s="59">
        <f t="shared" si="48"/>
        <v>0</v>
      </c>
      <c r="L117" s="59">
        <f t="shared" si="48"/>
        <v>0</v>
      </c>
      <c r="M117" s="59">
        <f t="shared" si="48"/>
        <v>0</v>
      </c>
      <c r="N117" s="59">
        <f t="shared" si="47"/>
        <v>0</v>
      </c>
      <c r="O117" s="59">
        <f t="shared" si="47"/>
        <v>0</v>
      </c>
      <c r="P117" s="59">
        <f t="shared" si="47"/>
        <v>0</v>
      </c>
      <c r="Q117" s="59">
        <f t="shared" si="47"/>
        <v>0</v>
      </c>
      <c r="R117" s="59">
        <f t="shared" si="47"/>
        <v>0</v>
      </c>
      <c r="S117" s="59">
        <f t="shared" si="47"/>
        <v>0</v>
      </c>
      <c r="T117" s="59">
        <f t="shared" si="47"/>
        <v>0</v>
      </c>
      <c r="U117" s="59">
        <f t="shared" si="47"/>
        <v>0</v>
      </c>
      <c r="V117" s="59">
        <f t="shared" si="47"/>
        <v>0</v>
      </c>
      <c r="W117" s="59">
        <f t="shared" si="47"/>
        <v>0</v>
      </c>
      <c r="X117" s="59">
        <f t="shared" si="47"/>
        <v>0</v>
      </c>
      <c r="Y117" s="59">
        <f t="shared" si="47"/>
        <v>0</v>
      </c>
      <c r="Z117" s="59">
        <f t="shared" si="47"/>
        <v>0</v>
      </c>
      <c r="AA117" s="59">
        <f t="shared" si="47"/>
        <v>0</v>
      </c>
      <c r="AB117" s="59">
        <f t="shared" si="47"/>
        <v>0</v>
      </c>
      <c r="AC117" s="59">
        <f t="shared" si="47"/>
        <v>0</v>
      </c>
      <c r="AD117" s="59">
        <f t="shared" si="47"/>
        <v>0</v>
      </c>
      <c r="AE117" s="59">
        <f t="shared" si="47"/>
        <v>0</v>
      </c>
      <c r="AF117" s="59">
        <f t="shared" si="47"/>
        <v>0</v>
      </c>
      <c r="AG117" s="59">
        <f t="shared" si="47"/>
        <v>0</v>
      </c>
      <c r="AH117" s="59">
        <f t="shared" si="47"/>
        <v>0</v>
      </c>
      <c r="AI117" s="59">
        <f t="shared" si="47"/>
        <v>0</v>
      </c>
      <c r="AJ117" s="59">
        <f t="shared" si="47"/>
        <v>0</v>
      </c>
      <c r="AK117" s="59">
        <f t="shared" si="47"/>
        <v>0</v>
      </c>
      <c r="AL117" s="59">
        <f t="shared" si="47"/>
        <v>0</v>
      </c>
      <c r="AM117" s="59">
        <f t="shared" si="47"/>
        <v>0</v>
      </c>
      <c r="AN117" s="59">
        <f t="shared" si="47"/>
        <v>0</v>
      </c>
      <c r="AO117" s="59">
        <f t="shared" si="47"/>
        <v>0</v>
      </c>
      <c r="AP117" s="59">
        <f t="shared" si="47"/>
        <v>0</v>
      </c>
      <c r="AQ117" s="59">
        <f t="shared" si="47"/>
        <v>0</v>
      </c>
      <c r="AR117" s="59">
        <f t="shared" si="47"/>
        <v>0</v>
      </c>
      <c r="AS117" s="59">
        <f t="shared" si="47"/>
        <v>0</v>
      </c>
      <c r="AT117" s="59">
        <f t="shared" si="47"/>
        <v>0</v>
      </c>
      <c r="AU117" s="59">
        <f t="shared" si="47"/>
        <v>0</v>
      </c>
      <c r="AV117" s="59">
        <f t="shared" si="47"/>
        <v>0</v>
      </c>
      <c r="AW117" s="59">
        <f t="shared" si="47"/>
        <v>0</v>
      </c>
      <c r="AX117" s="59">
        <f t="shared" si="47"/>
        <v>0</v>
      </c>
      <c r="AY117" s="59">
        <f t="shared" si="47"/>
        <v>0</v>
      </c>
      <c r="AZ117" s="59">
        <f t="shared" si="47"/>
        <v>0</v>
      </c>
      <c r="BA117" s="59">
        <f t="shared" si="47"/>
        <v>0</v>
      </c>
      <c r="BB117" s="59">
        <f t="shared" si="47"/>
        <v>0</v>
      </c>
      <c r="BC117" s="59">
        <f t="shared" si="47"/>
        <v>0</v>
      </c>
      <c r="BD117" s="59">
        <f t="shared" si="47"/>
        <v>0</v>
      </c>
      <c r="BE117" s="59">
        <f t="shared" si="47"/>
        <v>0</v>
      </c>
      <c r="BF117" s="59">
        <f t="shared" si="47"/>
        <v>0</v>
      </c>
      <c r="BG117" s="59">
        <f t="shared" si="47"/>
        <v>0</v>
      </c>
      <c r="BH117" s="59">
        <f t="shared" si="47"/>
        <v>0</v>
      </c>
      <c r="BI117" s="59">
        <f t="shared" si="47"/>
        <v>0</v>
      </c>
      <c r="BJ117" s="59">
        <f t="shared" si="47"/>
        <v>0</v>
      </c>
      <c r="BK117" s="59">
        <f t="shared" si="47"/>
        <v>0</v>
      </c>
      <c r="BL117" s="59">
        <f t="shared" si="47"/>
        <v>0</v>
      </c>
      <c r="BM117" s="59">
        <f t="shared" si="47"/>
        <v>0</v>
      </c>
      <c r="BN117" s="59">
        <f t="shared" si="47"/>
        <v>0</v>
      </c>
      <c r="BO117" s="59">
        <f t="shared" si="47"/>
        <v>0</v>
      </c>
      <c r="BP117" s="59">
        <f t="shared" si="47"/>
        <v>0</v>
      </c>
      <c r="BQ117" s="59">
        <f t="shared" si="47"/>
        <v>0</v>
      </c>
      <c r="BR117" s="59">
        <f t="shared" si="47"/>
        <v>0</v>
      </c>
      <c r="BS117" s="59">
        <f t="shared" si="47"/>
        <v>0</v>
      </c>
      <c r="BT117" s="59">
        <f t="shared" si="47"/>
        <v>0</v>
      </c>
      <c r="BU117" s="59">
        <f t="shared" si="47"/>
        <v>0</v>
      </c>
      <c r="BV117" s="59">
        <f t="shared" si="43"/>
        <v>0</v>
      </c>
      <c r="BW117" s="59">
        <f t="shared" si="43"/>
        <v>0</v>
      </c>
      <c r="BX117" s="59">
        <f t="shared" si="43"/>
        <v>0</v>
      </c>
      <c r="BY117" s="59">
        <f t="shared" si="43"/>
        <v>0</v>
      </c>
      <c r="BZ117" s="59">
        <f t="shared" si="43"/>
        <v>0</v>
      </c>
      <c r="CA117" s="59">
        <f t="shared" si="43"/>
        <v>0</v>
      </c>
      <c r="CB117" s="59">
        <f t="shared" si="43"/>
        <v>0</v>
      </c>
      <c r="CC117" s="59">
        <f t="shared" si="43"/>
        <v>0</v>
      </c>
      <c r="CD117" s="59">
        <f t="shared" si="43"/>
        <v>0</v>
      </c>
      <c r="CE117" s="59">
        <f t="shared" si="43"/>
        <v>0</v>
      </c>
      <c r="CF117" s="59">
        <f t="shared" si="43"/>
        <v>0</v>
      </c>
      <c r="CG117" s="59">
        <f t="shared" si="43"/>
        <v>0</v>
      </c>
      <c r="CH117" s="59">
        <f t="shared" si="43"/>
        <v>0</v>
      </c>
      <c r="CI117" s="59">
        <f t="shared" si="43"/>
        <v>0</v>
      </c>
      <c r="CJ117" s="59">
        <f t="shared" si="43"/>
        <v>0</v>
      </c>
      <c r="CK117" s="59">
        <f t="shared" si="43"/>
        <v>0</v>
      </c>
      <c r="CL117" s="59">
        <f t="shared" si="46"/>
        <v>0</v>
      </c>
      <c r="CM117" s="59">
        <f t="shared" si="46"/>
        <v>0</v>
      </c>
      <c r="CN117" s="59">
        <f t="shared" si="46"/>
        <v>0</v>
      </c>
      <c r="CO117" s="59">
        <f t="shared" si="46"/>
        <v>0</v>
      </c>
      <c r="CP117" s="59">
        <f t="shared" si="46"/>
        <v>0</v>
      </c>
      <c r="CQ117" s="59">
        <f t="shared" si="46"/>
        <v>0</v>
      </c>
      <c r="CR117" s="59">
        <f t="shared" si="46"/>
        <v>0</v>
      </c>
      <c r="CS117" s="59">
        <f t="shared" si="46"/>
        <v>0</v>
      </c>
      <c r="CT117" s="59">
        <f t="shared" si="46"/>
        <v>0</v>
      </c>
      <c r="CU117" s="59">
        <f t="shared" si="46"/>
        <v>0</v>
      </c>
      <c r="CV117" s="59">
        <f t="shared" si="46"/>
        <v>0</v>
      </c>
      <c r="CW117" s="59">
        <f t="shared" si="46"/>
        <v>0</v>
      </c>
      <c r="CX117" s="59">
        <f t="shared" si="46"/>
        <v>0</v>
      </c>
      <c r="CY117" s="59">
        <f t="shared" si="46"/>
        <v>0</v>
      </c>
      <c r="CZ117" s="59">
        <f t="shared" si="46"/>
        <v>0</v>
      </c>
      <c r="DA117" s="59">
        <f t="shared" si="46"/>
        <v>0</v>
      </c>
      <c r="DB117" s="59">
        <f t="shared" si="46"/>
        <v>0</v>
      </c>
      <c r="DC117" s="59">
        <f t="shared" si="46"/>
        <v>0</v>
      </c>
      <c r="DD117" s="59">
        <f t="shared" si="46"/>
        <v>0</v>
      </c>
      <c r="DE117" s="59">
        <f t="shared" si="46"/>
        <v>0</v>
      </c>
      <c r="DF117" s="59">
        <f t="shared" si="46"/>
        <v>0</v>
      </c>
      <c r="DG117" s="59">
        <f t="shared" si="46"/>
        <v>0</v>
      </c>
      <c r="DH117" s="59">
        <f t="shared" si="46"/>
        <v>0</v>
      </c>
      <c r="DI117" s="59">
        <f t="shared" si="46"/>
        <v>0</v>
      </c>
      <c r="DJ117" s="59">
        <f t="shared" si="46"/>
        <v>0</v>
      </c>
      <c r="DK117" s="59">
        <f t="shared" si="46"/>
        <v>0</v>
      </c>
      <c r="DL117" s="59">
        <f t="shared" si="46"/>
        <v>0</v>
      </c>
      <c r="DM117" s="59">
        <f t="shared" si="46"/>
        <v>0</v>
      </c>
      <c r="DN117" s="59">
        <f t="shared" si="45"/>
        <v>0</v>
      </c>
      <c r="DO117" s="59">
        <f t="shared" si="45"/>
        <v>0</v>
      </c>
      <c r="DP117" s="59">
        <f t="shared" si="45"/>
        <v>0</v>
      </c>
      <c r="DQ117" s="59">
        <f t="shared" si="45"/>
        <v>0</v>
      </c>
      <c r="DR117" s="59">
        <f t="shared" si="45"/>
        <v>0</v>
      </c>
      <c r="DS117" s="59">
        <f t="shared" si="45"/>
        <v>0</v>
      </c>
      <c r="DT117" s="59">
        <f t="shared" si="45"/>
        <v>0</v>
      </c>
      <c r="DU117" s="59">
        <f t="shared" si="45"/>
        <v>0</v>
      </c>
      <c r="DV117" s="59">
        <f t="shared" si="45"/>
        <v>0</v>
      </c>
      <c r="DW117" s="59">
        <f t="shared" si="45"/>
        <v>0</v>
      </c>
    </row>
    <row r="118" spans="3:127" ht="16.5" thickTop="1" thickBot="1" x14ac:dyDescent="0.3">
      <c r="C118" s="119">
        <f t="shared" si="36"/>
        <v>0</v>
      </c>
      <c r="F118" s="58">
        <f t="shared" si="37"/>
        <v>0</v>
      </c>
      <c r="H118" s="59">
        <f t="shared" si="38"/>
        <v>0</v>
      </c>
      <c r="I118" s="59">
        <f t="shared" si="39"/>
        <v>0</v>
      </c>
      <c r="J118" s="59">
        <f t="shared" si="40"/>
        <v>0</v>
      </c>
      <c r="K118" s="59">
        <f t="shared" si="48"/>
        <v>0</v>
      </c>
      <c r="L118" s="59">
        <f t="shared" si="48"/>
        <v>0</v>
      </c>
      <c r="M118" s="59">
        <f t="shared" si="48"/>
        <v>0</v>
      </c>
      <c r="N118" s="59">
        <f t="shared" si="47"/>
        <v>0</v>
      </c>
      <c r="O118" s="59">
        <f t="shared" si="47"/>
        <v>0</v>
      </c>
      <c r="P118" s="59">
        <f t="shared" si="47"/>
        <v>0</v>
      </c>
      <c r="Q118" s="59">
        <f t="shared" si="47"/>
        <v>0</v>
      </c>
      <c r="R118" s="59">
        <f t="shared" si="47"/>
        <v>0</v>
      </c>
      <c r="S118" s="59">
        <f t="shared" si="47"/>
        <v>0</v>
      </c>
      <c r="T118" s="59">
        <f t="shared" si="47"/>
        <v>0</v>
      </c>
      <c r="U118" s="59">
        <f t="shared" si="47"/>
        <v>0</v>
      </c>
      <c r="V118" s="59">
        <f t="shared" si="47"/>
        <v>0</v>
      </c>
      <c r="W118" s="59">
        <f t="shared" si="47"/>
        <v>0</v>
      </c>
      <c r="X118" s="59">
        <f t="shared" si="47"/>
        <v>0</v>
      </c>
      <c r="Y118" s="59">
        <f t="shared" si="47"/>
        <v>0</v>
      </c>
      <c r="Z118" s="59">
        <f t="shared" si="47"/>
        <v>0</v>
      </c>
      <c r="AA118" s="59">
        <f t="shared" si="47"/>
        <v>0</v>
      </c>
      <c r="AB118" s="59">
        <f t="shared" si="47"/>
        <v>0</v>
      </c>
      <c r="AC118" s="59">
        <f t="shared" ref="AC118:BU123" si="49">+IF($F118=0,AC54+AC86,IF($F118=30,AB54+AB86,IF($F118=60,AA54+AA86,Z54+Z86)))</f>
        <v>0</v>
      </c>
      <c r="AD118" s="59">
        <f t="shared" si="49"/>
        <v>0</v>
      </c>
      <c r="AE118" s="59">
        <f t="shared" si="49"/>
        <v>0</v>
      </c>
      <c r="AF118" s="59">
        <f t="shared" si="49"/>
        <v>0</v>
      </c>
      <c r="AG118" s="59">
        <f t="shared" si="49"/>
        <v>0</v>
      </c>
      <c r="AH118" s="59">
        <f t="shared" si="49"/>
        <v>0</v>
      </c>
      <c r="AI118" s="59">
        <f t="shared" si="49"/>
        <v>0</v>
      </c>
      <c r="AJ118" s="59">
        <f t="shared" si="49"/>
        <v>0</v>
      </c>
      <c r="AK118" s="59">
        <f t="shared" si="49"/>
        <v>0</v>
      </c>
      <c r="AL118" s="59">
        <f t="shared" si="49"/>
        <v>0</v>
      </c>
      <c r="AM118" s="59">
        <f t="shared" si="49"/>
        <v>0</v>
      </c>
      <c r="AN118" s="59">
        <f t="shared" si="49"/>
        <v>0</v>
      </c>
      <c r="AO118" s="59">
        <f t="shared" si="49"/>
        <v>0</v>
      </c>
      <c r="AP118" s="59">
        <f t="shared" si="49"/>
        <v>0</v>
      </c>
      <c r="AQ118" s="59">
        <f t="shared" si="49"/>
        <v>0</v>
      </c>
      <c r="AR118" s="59">
        <f t="shared" si="49"/>
        <v>0</v>
      </c>
      <c r="AS118" s="59">
        <f t="shared" si="49"/>
        <v>0</v>
      </c>
      <c r="AT118" s="59">
        <f t="shared" si="49"/>
        <v>0</v>
      </c>
      <c r="AU118" s="59">
        <f t="shared" si="49"/>
        <v>0</v>
      </c>
      <c r="AV118" s="59">
        <f t="shared" si="49"/>
        <v>0</v>
      </c>
      <c r="AW118" s="59">
        <f t="shared" si="49"/>
        <v>0</v>
      </c>
      <c r="AX118" s="59">
        <f t="shared" si="49"/>
        <v>0</v>
      </c>
      <c r="AY118" s="59">
        <f t="shared" si="49"/>
        <v>0</v>
      </c>
      <c r="AZ118" s="59">
        <f t="shared" si="49"/>
        <v>0</v>
      </c>
      <c r="BA118" s="59">
        <f t="shared" si="49"/>
        <v>0</v>
      </c>
      <c r="BB118" s="59">
        <f t="shared" si="49"/>
        <v>0</v>
      </c>
      <c r="BC118" s="59">
        <f t="shared" si="49"/>
        <v>0</v>
      </c>
      <c r="BD118" s="59">
        <f t="shared" si="49"/>
        <v>0</v>
      </c>
      <c r="BE118" s="59">
        <f t="shared" si="49"/>
        <v>0</v>
      </c>
      <c r="BF118" s="59">
        <f t="shared" si="49"/>
        <v>0</v>
      </c>
      <c r="BG118" s="59">
        <f t="shared" si="49"/>
        <v>0</v>
      </c>
      <c r="BH118" s="59">
        <f t="shared" si="49"/>
        <v>0</v>
      </c>
      <c r="BI118" s="59">
        <f t="shared" si="49"/>
        <v>0</v>
      </c>
      <c r="BJ118" s="59">
        <f t="shared" si="49"/>
        <v>0</v>
      </c>
      <c r="BK118" s="59">
        <f t="shared" si="49"/>
        <v>0</v>
      </c>
      <c r="BL118" s="59">
        <f t="shared" si="49"/>
        <v>0</v>
      </c>
      <c r="BM118" s="59">
        <f t="shared" si="49"/>
        <v>0</v>
      </c>
      <c r="BN118" s="59">
        <f t="shared" si="49"/>
        <v>0</v>
      </c>
      <c r="BO118" s="59">
        <f t="shared" si="49"/>
        <v>0</v>
      </c>
      <c r="BP118" s="59">
        <f t="shared" si="49"/>
        <v>0</v>
      </c>
      <c r="BQ118" s="59">
        <f t="shared" si="49"/>
        <v>0</v>
      </c>
      <c r="BR118" s="59">
        <f t="shared" si="49"/>
        <v>0</v>
      </c>
      <c r="BS118" s="59">
        <f t="shared" si="49"/>
        <v>0</v>
      </c>
      <c r="BT118" s="59">
        <f t="shared" si="49"/>
        <v>0</v>
      </c>
      <c r="BU118" s="59">
        <f t="shared" si="49"/>
        <v>0</v>
      </c>
      <c r="BV118" s="59">
        <f t="shared" si="43"/>
        <v>0</v>
      </c>
      <c r="BW118" s="59">
        <f t="shared" si="43"/>
        <v>0</v>
      </c>
      <c r="BX118" s="59">
        <f t="shared" si="43"/>
        <v>0</v>
      </c>
      <c r="BY118" s="59">
        <f t="shared" si="43"/>
        <v>0</v>
      </c>
      <c r="BZ118" s="59">
        <f t="shared" si="43"/>
        <v>0</v>
      </c>
      <c r="CA118" s="59">
        <f t="shared" si="43"/>
        <v>0</v>
      </c>
      <c r="CB118" s="59">
        <f t="shared" si="43"/>
        <v>0</v>
      </c>
      <c r="CC118" s="59">
        <f t="shared" si="43"/>
        <v>0</v>
      </c>
      <c r="CD118" s="59">
        <f t="shared" si="43"/>
        <v>0</v>
      </c>
      <c r="CE118" s="59">
        <f t="shared" si="43"/>
        <v>0</v>
      </c>
      <c r="CF118" s="59">
        <f t="shared" si="43"/>
        <v>0</v>
      </c>
      <c r="CG118" s="59">
        <f t="shared" si="43"/>
        <v>0</v>
      </c>
      <c r="CH118" s="59">
        <f t="shared" si="43"/>
        <v>0</v>
      </c>
      <c r="CI118" s="59">
        <f t="shared" si="43"/>
        <v>0</v>
      </c>
      <c r="CJ118" s="59">
        <f t="shared" si="43"/>
        <v>0</v>
      </c>
      <c r="CK118" s="59">
        <f t="shared" si="43"/>
        <v>0</v>
      </c>
      <c r="CL118" s="59">
        <f t="shared" si="46"/>
        <v>0</v>
      </c>
      <c r="CM118" s="59">
        <f t="shared" si="46"/>
        <v>0</v>
      </c>
      <c r="CN118" s="59">
        <f t="shared" si="46"/>
        <v>0</v>
      </c>
      <c r="CO118" s="59">
        <f t="shared" si="46"/>
        <v>0</v>
      </c>
      <c r="CP118" s="59">
        <f t="shared" si="46"/>
        <v>0</v>
      </c>
      <c r="CQ118" s="59">
        <f t="shared" si="46"/>
        <v>0</v>
      </c>
      <c r="CR118" s="59">
        <f t="shared" si="46"/>
        <v>0</v>
      </c>
      <c r="CS118" s="59">
        <f t="shared" si="46"/>
        <v>0</v>
      </c>
      <c r="CT118" s="59">
        <f t="shared" si="46"/>
        <v>0</v>
      </c>
      <c r="CU118" s="59">
        <f t="shared" si="46"/>
        <v>0</v>
      </c>
      <c r="CV118" s="59">
        <f t="shared" si="46"/>
        <v>0</v>
      </c>
      <c r="CW118" s="59">
        <f t="shared" si="46"/>
        <v>0</v>
      </c>
      <c r="CX118" s="59">
        <f t="shared" si="46"/>
        <v>0</v>
      </c>
      <c r="CY118" s="59">
        <f t="shared" si="46"/>
        <v>0</v>
      </c>
      <c r="CZ118" s="59">
        <f t="shared" si="46"/>
        <v>0</v>
      </c>
      <c r="DA118" s="59">
        <f t="shared" si="46"/>
        <v>0</v>
      </c>
      <c r="DB118" s="59">
        <f t="shared" si="46"/>
        <v>0</v>
      </c>
      <c r="DC118" s="59">
        <f t="shared" si="46"/>
        <v>0</v>
      </c>
      <c r="DD118" s="59">
        <f t="shared" si="46"/>
        <v>0</v>
      </c>
      <c r="DE118" s="59">
        <f t="shared" si="46"/>
        <v>0</v>
      </c>
      <c r="DF118" s="59">
        <f t="shared" si="46"/>
        <v>0</v>
      </c>
      <c r="DG118" s="59">
        <f t="shared" si="46"/>
        <v>0</v>
      </c>
      <c r="DH118" s="59">
        <f t="shared" si="46"/>
        <v>0</v>
      </c>
      <c r="DI118" s="59">
        <f t="shared" si="46"/>
        <v>0</v>
      </c>
      <c r="DJ118" s="59">
        <f t="shared" si="46"/>
        <v>0</v>
      </c>
      <c r="DK118" s="59">
        <f t="shared" si="46"/>
        <v>0</v>
      </c>
      <c r="DL118" s="59">
        <f t="shared" si="46"/>
        <v>0</v>
      </c>
      <c r="DM118" s="59">
        <f t="shared" si="46"/>
        <v>0</v>
      </c>
      <c r="DN118" s="59">
        <f t="shared" si="45"/>
        <v>0</v>
      </c>
      <c r="DO118" s="59">
        <f t="shared" si="45"/>
        <v>0</v>
      </c>
      <c r="DP118" s="59">
        <f t="shared" si="45"/>
        <v>0</v>
      </c>
      <c r="DQ118" s="59">
        <f t="shared" si="45"/>
        <v>0</v>
      </c>
      <c r="DR118" s="59">
        <f t="shared" si="45"/>
        <v>0</v>
      </c>
      <c r="DS118" s="59">
        <f t="shared" si="45"/>
        <v>0</v>
      </c>
      <c r="DT118" s="59">
        <f t="shared" si="45"/>
        <v>0</v>
      </c>
      <c r="DU118" s="59">
        <f t="shared" si="45"/>
        <v>0</v>
      </c>
      <c r="DV118" s="59">
        <f t="shared" si="45"/>
        <v>0</v>
      </c>
      <c r="DW118" s="59">
        <f t="shared" si="45"/>
        <v>0</v>
      </c>
    </row>
    <row r="119" spans="3:127" ht="16.5" thickTop="1" thickBot="1" x14ac:dyDescent="0.3">
      <c r="C119" s="119">
        <f t="shared" si="36"/>
        <v>0</v>
      </c>
      <c r="F119" s="58">
        <f t="shared" si="37"/>
        <v>0</v>
      </c>
      <c r="H119" s="59">
        <f t="shared" si="38"/>
        <v>0</v>
      </c>
      <c r="I119" s="59">
        <f t="shared" si="39"/>
        <v>0</v>
      </c>
      <c r="J119" s="59">
        <f t="shared" si="40"/>
        <v>0</v>
      </c>
      <c r="K119" s="59">
        <f t="shared" si="48"/>
        <v>0</v>
      </c>
      <c r="L119" s="59">
        <f t="shared" si="48"/>
        <v>0</v>
      </c>
      <c r="M119" s="59">
        <f t="shared" si="48"/>
        <v>0</v>
      </c>
      <c r="N119" s="59">
        <f t="shared" si="48"/>
        <v>0</v>
      </c>
      <c r="O119" s="59">
        <f t="shared" si="48"/>
        <v>0</v>
      </c>
      <c r="P119" s="59">
        <f t="shared" si="48"/>
        <v>0</v>
      </c>
      <c r="Q119" s="59">
        <f t="shared" si="48"/>
        <v>0</v>
      </c>
      <c r="R119" s="59">
        <f t="shared" si="48"/>
        <v>0</v>
      </c>
      <c r="S119" s="59">
        <f t="shared" si="48"/>
        <v>0</v>
      </c>
      <c r="T119" s="59">
        <f t="shared" si="48"/>
        <v>0</v>
      </c>
      <c r="U119" s="59">
        <f t="shared" si="48"/>
        <v>0</v>
      </c>
      <c r="V119" s="59">
        <f t="shared" si="48"/>
        <v>0</v>
      </c>
      <c r="W119" s="59">
        <f t="shared" si="48"/>
        <v>0</v>
      </c>
      <c r="X119" s="59">
        <f t="shared" si="48"/>
        <v>0</v>
      </c>
      <c r="Y119" s="59">
        <f t="shared" si="48"/>
        <v>0</v>
      </c>
      <c r="Z119" s="59">
        <f t="shared" si="48"/>
        <v>0</v>
      </c>
      <c r="AA119" s="59">
        <f t="shared" ref="AA119:AP134" si="50">+IF($F119=0,AA55+AA87,IF($F119=30,Z55+Z87,IF($F119=60,Y55+Y87,X55+X87)))</f>
        <v>0</v>
      </c>
      <c r="AB119" s="59">
        <f t="shared" si="50"/>
        <v>0</v>
      </c>
      <c r="AC119" s="59">
        <f t="shared" si="49"/>
        <v>0</v>
      </c>
      <c r="AD119" s="59">
        <f t="shared" si="49"/>
        <v>0</v>
      </c>
      <c r="AE119" s="59">
        <f t="shared" si="49"/>
        <v>0</v>
      </c>
      <c r="AF119" s="59">
        <f t="shared" si="49"/>
        <v>0</v>
      </c>
      <c r="AG119" s="59">
        <f t="shared" si="49"/>
        <v>0</v>
      </c>
      <c r="AH119" s="59">
        <f t="shared" si="49"/>
        <v>0</v>
      </c>
      <c r="AI119" s="59">
        <f t="shared" si="49"/>
        <v>0</v>
      </c>
      <c r="AJ119" s="59">
        <f t="shared" si="49"/>
        <v>0</v>
      </c>
      <c r="AK119" s="59">
        <f t="shared" si="49"/>
        <v>0</v>
      </c>
      <c r="AL119" s="59">
        <f t="shared" si="49"/>
        <v>0</v>
      </c>
      <c r="AM119" s="59">
        <f t="shared" si="49"/>
        <v>0</v>
      </c>
      <c r="AN119" s="59">
        <f t="shared" si="49"/>
        <v>0</v>
      </c>
      <c r="AO119" s="59">
        <f t="shared" si="49"/>
        <v>0</v>
      </c>
      <c r="AP119" s="59">
        <f t="shared" si="49"/>
        <v>0</v>
      </c>
      <c r="AQ119" s="59">
        <f t="shared" si="49"/>
        <v>0</v>
      </c>
      <c r="AR119" s="59">
        <f t="shared" si="49"/>
        <v>0</v>
      </c>
      <c r="AS119" s="59">
        <f t="shared" si="49"/>
        <v>0</v>
      </c>
      <c r="AT119" s="59">
        <f t="shared" si="49"/>
        <v>0</v>
      </c>
      <c r="AU119" s="59">
        <f t="shared" si="49"/>
        <v>0</v>
      </c>
      <c r="AV119" s="59">
        <f t="shared" si="49"/>
        <v>0</v>
      </c>
      <c r="AW119" s="59">
        <f t="shared" si="49"/>
        <v>0</v>
      </c>
      <c r="AX119" s="59">
        <f t="shared" si="49"/>
        <v>0</v>
      </c>
      <c r="AY119" s="59">
        <f t="shared" si="49"/>
        <v>0</v>
      </c>
      <c r="AZ119" s="59">
        <f t="shared" si="49"/>
        <v>0</v>
      </c>
      <c r="BA119" s="59">
        <f t="shared" si="49"/>
        <v>0</v>
      </c>
      <c r="BB119" s="59">
        <f t="shared" si="49"/>
        <v>0</v>
      </c>
      <c r="BC119" s="59">
        <f t="shared" si="49"/>
        <v>0</v>
      </c>
      <c r="BD119" s="59">
        <f t="shared" si="49"/>
        <v>0</v>
      </c>
      <c r="BE119" s="59">
        <f t="shared" si="49"/>
        <v>0</v>
      </c>
      <c r="BF119" s="59">
        <f t="shared" si="49"/>
        <v>0</v>
      </c>
      <c r="BG119" s="59">
        <f t="shared" si="49"/>
        <v>0</v>
      </c>
      <c r="BH119" s="59">
        <f t="shared" si="49"/>
        <v>0</v>
      </c>
      <c r="BI119" s="59">
        <f t="shared" si="49"/>
        <v>0</v>
      </c>
      <c r="BJ119" s="59">
        <f t="shared" si="49"/>
        <v>0</v>
      </c>
      <c r="BK119" s="59">
        <f t="shared" si="49"/>
        <v>0</v>
      </c>
      <c r="BL119" s="59">
        <f t="shared" si="49"/>
        <v>0</v>
      </c>
      <c r="BM119" s="59">
        <f t="shared" si="49"/>
        <v>0</v>
      </c>
      <c r="BN119" s="59">
        <f t="shared" si="49"/>
        <v>0</v>
      </c>
      <c r="BO119" s="59">
        <f t="shared" si="49"/>
        <v>0</v>
      </c>
      <c r="BP119" s="59">
        <f t="shared" si="49"/>
        <v>0</v>
      </c>
      <c r="BQ119" s="59">
        <f t="shared" si="49"/>
        <v>0</v>
      </c>
      <c r="BR119" s="59">
        <f t="shared" si="49"/>
        <v>0</v>
      </c>
      <c r="BS119" s="59">
        <f t="shared" si="49"/>
        <v>0</v>
      </c>
      <c r="BT119" s="59">
        <f t="shared" si="49"/>
        <v>0</v>
      </c>
      <c r="BU119" s="59">
        <f t="shared" si="49"/>
        <v>0</v>
      </c>
      <c r="BV119" s="59">
        <f t="shared" si="43"/>
        <v>0</v>
      </c>
      <c r="BW119" s="59">
        <f t="shared" si="43"/>
        <v>0</v>
      </c>
      <c r="BX119" s="59">
        <f t="shared" si="43"/>
        <v>0</v>
      </c>
      <c r="BY119" s="59">
        <f t="shared" si="43"/>
        <v>0</v>
      </c>
      <c r="BZ119" s="59">
        <f t="shared" si="43"/>
        <v>0</v>
      </c>
      <c r="CA119" s="59">
        <f t="shared" si="43"/>
        <v>0</v>
      </c>
      <c r="CB119" s="59">
        <f t="shared" si="43"/>
        <v>0</v>
      </c>
      <c r="CC119" s="59">
        <f t="shared" si="43"/>
        <v>0</v>
      </c>
      <c r="CD119" s="59">
        <f t="shared" si="43"/>
        <v>0</v>
      </c>
      <c r="CE119" s="59">
        <f t="shared" si="43"/>
        <v>0</v>
      </c>
      <c r="CF119" s="59">
        <f t="shared" si="43"/>
        <v>0</v>
      </c>
      <c r="CG119" s="59">
        <f t="shared" si="43"/>
        <v>0</v>
      </c>
      <c r="CH119" s="59">
        <f t="shared" si="43"/>
        <v>0</v>
      </c>
      <c r="CI119" s="59">
        <f t="shared" si="43"/>
        <v>0</v>
      </c>
      <c r="CJ119" s="59">
        <f t="shared" si="43"/>
        <v>0</v>
      </c>
      <c r="CK119" s="59">
        <f t="shared" si="43"/>
        <v>0</v>
      </c>
      <c r="CL119" s="59">
        <f t="shared" si="46"/>
        <v>0</v>
      </c>
      <c r="CM119" s="59">
        <f t="shared" si="46"/>
        <v>0</v>
      </c>
      <c r="CN119" s="59">
        <f t="shared" si="46"/>
        <v>0</v>
      </c>
      <c r="CO119" s="59">
        <f t="shared" si="46"/>
        <v>0</v>
      </c>
      <c r="CP119" s="59">
        <f t="shared" si="46"/>
        <v>0</v>
      </c>
      <c r="CQ119" s="59">
        <f t="shared" si="46"/>
        <v>0</v>
      </c>
      <c r="CR119" s="59">
        <f t="shared" si="46"/>
        <v>0</v>
      </c>
      <c r="CS119" s="59">
        <f t="shared" si="46"/>
        <v>0</v>
      </c>
      <c r="CT119" s="59">
        <f t="shared" si="46"/>
        <v>0</v>
      </c>
      <c r="CU119" s="59">
        <f t="shared" si="46"/>
        <v>0</v>
      </c>
      <c r="CV119" s="59">
        <f t="shared" si="46"/>
        <v>0</v>
      </c>
      <c r="CW119" s="59">
        <f t="shared" si="46"/>
        <v>0</v>
      </c>
      <c r="CX119" s="59">
        <f t="shared" si="46"/>
        <v>0</v>
      </c>
      <c r="CY119" s="59">
        <f t="shared" si="46"/>
        <v>0</v>
      </c>
      <c r="CZ119" s="59">
        <f t="shared" si="46"/>
        <v>0</v>
      </c>
      <c r="DA119" s="59">
        <f t="shared" si="46"/>
        <v>0</v>
      </c>
      <c r="DB119" s="59">
        <f t="shared" si="46"/>
        <v>0</v>
      </c>
      <c r="DC119" s="59">
        <f t="shared" si="46"/>
        <v>0</v>
      </c>
      <c r="DD119" s="59">
        <f t="shared" si="46"/>
        <v>0</v>
      </c>
      <c r="DE119" s="59">
        <f t="shared" si="46"/>
        <v>0</v>
      </c>
      <c r="DF119" s="59">
        <f t="shared" si="46"/>
        <v>0</v>
      </c>
      <c r="DG119" s="59">
        <f t="shared" si="46"/>
        <v>0</v>
      </c>
      <c r="DH119" s="59">
        <f t="shared" si="46"/>
        <v>0</v>
      </c>
      <c r="DI119" s="59">
        <f t="shared" si="46"/>
        <v>0</v>
      </c>
      <c r="DJ119" s="59">
        <f t="shared" si="46"/>
        <v>0</v>
      </c>
      <c r="DK119" s="59">
        <f t="shared" si="46"/>
        <v>0</v>
      </c>
      <c r="DL119" s="59">
        <f t="shared" si="46"/>
        <v>0</v>
      </c>
      <c r="DM119" s="59">
        <f t="shared" si="46"/>
        <v>0</v>
      </c>
      <c r="DN119" s="59">
        <f t="shared" si="45"/>
        <v>0</v>
      </c>
      <c r="DO119" s="59">
        <f t="shared" si="45"/>
        <v>0</v>
      </c>
      <c r="DP119" s="59">
        <f t="shared" si="45"/>
        <v>0</v>
      </c>
      <c r="DQ119" s="59">
        <f t="shared" si="45"/>
        <v>0</v>
      </c>
      <c r="DR119" s="59">
        <f t="shared" si="45"/>
        <v>0</v>
      </c>
      <c r="DS119" s="59">
        <f t="shared" si="45"/>
        <v>0</v>
      </c>
      <c r="DT119" s="59">
        <f t="shared" si="45"/>
        <v>0</v>
      </c>
      <c r="DU119" s="59">
        <f t="shared" si="45"/>
        <v>0</v>
      </c>
      <c r="DV119" s="59">
        <f t="shared" si="45"/>
        <v>0</v>
      </c>
      <c r="DW119" s="59">
        <f t="shared" si="45"/>
        <v>0</v>
      </c>
    </row>
    <row r="120" spans="3:127" ht="16.5" thickTop="1" thickBot="1" x14ac:dyDescent="0.3">
      <c r="C120" s="119">
        <f t="shared" si="36"/>
        <v>0</v>
      </c>
      <c r="F120" s="58">
        <f t="shared" si="37"/>
        <v>0</v>
      </c>
      <c r="H120" s="59">
        <f t="shared" si="38"/>
        <v>0</v>
      </c>
      <c r="I120" s="59">
        <f t="shared" si="39"/>
        <v>0</v>
      </c>
      <c r="J120" s="59">
        <f t="shared" si="40"/>
        <v>0</v>
      </c>
      <c r="K120" s="59">
        <f t="shared" si="48"/>
        <v>0</v>
      </c>
      <c r="L120" s="59">
        <f t="shared" si="48"/>
        <v>0</v>
      </c>
      <c r="M120" s="59">
        <f t="shared" si="48"/>
        <v>0</v>
      </c>
      <c r="N120" s="59">
        <f t="shared" si="48"/>
        <v>0</v>
      </c>
      <c r="O120" s="59">
        <f t="shared" si="48"/>
        <v>0</v>
      </c>
      <c r="P120" s="59">
        <f t="shared" si="48"/>
        <v>0</v>
      </c>
      <c r="Q120" s="59">
        <f t="shared" si="48"/>
        <v>0</v>
      </c>
      <c r="R120" s="59">
        <f t="shared" si="48"/>
        <v>0</v>
      </c>
      <c r="S120" s="59">
        <f t="shared" si="48"/>
        <v>0</v>
      </c>
      <c r="T120" s="59">
        <f t="shared" si="48"/>
        <v>0</v>
      </c>
      <c r="U120" s="59">
        <f t="shared" si="48"/>
        <v>0</v>
      </c>
      <c r="V120" s="59">
        <f t="shared" si="48"/>
        <v>0</v>
      </c>
      <c r="W120" s="59">
        <f t="shared" si="48"/>
        <v>0</v>
      </c>
      <c r="X120" s="59">
        <f t="shared" si="48"/>
        <v>0</v>
      </c>
      <c r="Y120" s="59">
        <f t="shared" si="48"/>
        <v>0</v>
      </c>
      <c r="Z120" s="59">
        <f t="shared" si="48"/>
        <v>0</v>
      </c>
      <c r="AA120" s="59">
        <f t="shared" si="50"/>
        <v>0</v>
      </c>
      <c r="AB120" s="59">
        <f t="shared" si="50"/>
        <v>0</v>
      </c>
      <c r="AC120" s="59">
        <f t="shared" si="49"/>
        <v>0</v>
      </c>
      <c r="AD120" s="59">
        <f t="shared" si="49"/>
        <v>0</v>
      </c>
      <c r="AE120" s="59">
        <f t="shared" si="49"/>
        <v>0</v>
      </c>
      <c r="AF120" s="59">
        <f t="shared" si="49"/>
        <v>0</v>
      </c>
      <c r="AG120" s="59">
        <f t="shared" si="49"/>
        <v>0</v>
      </c>
      <c r="AH120" s="59">
        <f t="shared" si="49"/>
        <v>0</v>
      </c>
      <c r="AI120" s="59">
        <f t="shared" si="49"/>
        <v>0</v>
      </c>
      <c r="AJ120" s="59">
        <f t="shared" si="49"/>
        <v>0</v>
      </c>
      <c r="AK120" s="59">
        <f t="shared" si="49"/>
        <v>0</v>
      </c>
      <c r="AL120" s="59">
        <f t="shared" si="49"/>
        <v>0</v>
      </c>
      <c r="AM120" s="59">
        <f t="shared" si="49"/>
        <v>0</v>
      </c>
      <c r="AN120" s="59">
        <f t="shared" si="49"/>
        <v>0</v>
      </c>
      <c r="AO120" s="59">
        <f t="shared" si="49"/>
        <v>0</v>
      </c>
      <c r="AP120" s="59">
        <f t="shared" si="49"/>
        <v>0</v>
      </c>
      <c r="AQ120" s="59">
        <f t="shared" si="49"/>
        <v>0</v>
      </c>
      <c r="AR120" s="59">
        <f t="shared" si="49"/>
        <v>0</v>
      </c>
      <c r="AS120" s="59">
        <f t="shared" si="49"/>
        <v>0</v>
      </c>
      <c r="AT120" s="59">
        <f t="shared" si="49"/>
        <v>0</v>
      </c>
      <c r="AU120" s="59">
        <f t="shared" si="49"/>
        <v>0</v>
      </c>
      <c r="AV120" s="59">
        <f t="shared" si="49"/>
        <v>0</v>
      </c>
      <c r="AW120" s="59">
        <f t="shared" si="49"/>
        <v>0</v>
      </c>
      <c r="AX120" s="59">
        <f t="shared" si="49"/>
        <v>0</v>
      </c>
      <c r="AY120" s="59">
        <f t="shared" si="49"/>
        <v>0</v>
      </c>
      <c r="AZ120" s="59">
        <f t="shared" si="49"/>
        <v>0</v>
      </c>
      <c r="BA120" s="59">
        <f t="shared" si="49"/>
        <v>0</v>
      </c>
      <c r="BB120" s="59">
        <f t="shared" si="49"/>
        <v>0</v>
      </c>
      <c r="BC120" s="59">
        <f t="shared" si="49"/>
        <v>0</v>
      </c>
      <c r="BD120" s="59">
        <f t="shared" si="49"/>
        <v>0</v>
      </c>
      <c r="BE120" s="59">
        <f t="shared" si="49"/>
        <v>0</v>
      </c>
      <c r="BF120" s="59">
        <f t="shared" si="49"/>
        <v>0</v>
      </c>
      <c r="BG120" s="59">
        <f t="shared" si="49"/>
        <v>0</v>
      </c>
      <c r="BH120" s="59">
        <f t="shared" si="49"/>
        <v>0</v>
      </c>
      <c r="BI120" s="59">
        <f t="shared" si="49"/>
        <v>0</v>
      </c>
      <c r="BJ120" s="59">
        <f t="shared" si="49"/>
        <v>0</v>
      </c>
      <c r="BK120" s="59">
        <f t="shared" si="49"/>
        <v>0</v>
      </c>
      <c r="BL120" s="59">
        <f t="shared" si="49"/>
        <v>0</v>
      </c>
      <c r="BM120" s="59">
        <f t="shared" si="49"/>
        <v>0</v>
      </c>
      <c r="BN120" s="59">
        <f t="shared" si="49"/>
        <v>0</v>
      </c>
      <c r="BO120" s="59">
        <f t="shared" si="49"/>
        <v>0</v>
      </c>
      <c r="BP120" s="59">
        <f t="shared" si="49"/>
        <v>0</v>
      </c>
      <c r="BQ120" s="59">
        <f t="shared" si="49"/>
        <v>0</v>
      </c>
      <c r="BR120" s="59">
        <f t="shared" si="49"/>
        <v>0</v>
      </c>
      <c r="BS120" s="59">
        <f t="shared" si="49"/>
        <v>0</v>
      </c>
      <c r="BT120" s="59">
        <f t="shared" si="49"/>
        <v>0</v>
      </c>
      <c r="BU120" s="59">
        <f t="shared" si="49"/>
        <v>0</v>
      </c>
      <c r="BV120" s="59">
        <f t="shared" si="43"/>
        <v>0</v>
      </c>
      <c r="BW120" s="59">
        <f t="shared" si="43"/>
        <v>0</v>
      </c>
      <c r="BX120" s="59">
        <f t="shared" si="43"/>
        <v>0</v>
      </c>
      <c r="BY120" s="59">
        <f t="shared" si="43"/>
        <v>0</v>
      </c>
      <c r="BZ120" s="59">
        <f t="shared" si="43"/>
        <v>0</v>
      </c>
      <c r="CA120" s="59">
        <f t="shared" si="43"/>
        <v>0</v>
      </c>
      <c r="CB120" s="59">
        <f t="shared" si="43"/>
        <v>0</v>
      </c>
      <c r="CC120" s="59">
        <f t="shared" si="43"/>
        <v>0</v>
      </c>
      <c r="CD120" s="59">
        <f t="shared" si="43"/>
        <v>0</v>
      </c>
      <c r="CE120" s="59">
        <f t="shared" si="43"/>
        <v>0</v>
      </c>
      <c r="CF120" s="59">
        <f t="shared" si="43"/>
        <v>0</v>
      </c>
      <c r="CG120" s="59">
        <f t="shared" si="43"/>
        <v>0</v>
      </c>
      <c r="CH120" s="59">
        <f t="shared" si="43"/>
        <v>0</v>
      </c>
      <c r="CI120" s="59">
        <f t="shared" si="43"/>
        <v>0</v>
      </c>
      <c r="CJ120" s="59">
        <f t="shared" si="43"/>
        <v>0</v>
      </c>
      <c r="CK120" s="59">
        <f t="shared" si="43"/>
        <v>0</v>
      </c>
      <c r="CL120" s="59">
        <f t="shared" si="46"/>
        <v>0</v>
      </c>
      <c r="CM120" s="59">
        <f t="shared" si="46"/>
        <v>0</v>
      </c>
      <c r="CN120" s="59">
        <f t="shared" si="46"/>
        <v>0</v>
      </c>
      <c r="CO120" s="59">
        <f t="shared" ref="CO120:DM130" si="51">+IF($F120=0,CO56+CO88,IF($F120=30,CN56+CN88,IF($F120=60,CM56+CM88,CL56+CL88)))</f>
        <v>0</v>
      </c>
      <c r="CP120" s="59">
        <f t="shared" si="51"/>
        <v>0</v>
      </c>
      <c r="CQ120" s="59">
        <f t="shared" si="51"/>
        <v>0</v>
      </c>
      <c r="CR120" s="59">
        <f t="shared" si="51"/>
        <v>0</v>
      </c>
      <c r="CS120" s="59">
        <f t="shared" si="51"/>
        <v>0</v>
      </c>
      <c r="CT120" s="59">
        <f t="shared" si="51"/>
        <v>0</v>
      </c>
      <c r="CU120" s="59">
        <f t="shared" si="51"/>
        <v>0</v>
      </c>
      <c r="CV120" s="59">
        <f t="shared" si="51"/>
        <v>0</v>
      </c>
      <c r="CW120" s="59">
        <f t="shared" si="51"/>
        <v>0</v>
      </c>
      <c r="CX120" s="59">
        <f t="shared" si="51"/>
        <v>0</v>
      </c>
      <c r="CY120" s="59">
        <f t="shared" si="51"/>
        <v>0</v>
      </c>
      <c r="CZ120" s="59">
        <f t="shared" si="51"/>
        <v>0</v>
      </c>
      <c r="DA120" s="59">
        <f t="shared" si="51"/>
        <v>0</v>
      </c>
      <c r="DB120" s="59">
        <f t="shared" si="51"/>
        <v>0</v>
      </c>
      <c r="DC120" s="59">
        <f t="shared" si="51"/>
        <v>0</v>
      </c>
      <c r="DD120" s="59">
        <f t="shared" si="51"/>
        <v>0</v>
      </c>
      <c r="DE120" s="59">
        <f t="shared" si="51"/>
        <v>0</v>
      </c>
      <c r="DF120" s="59">
        <f t="shared" si="51"/>
        <v>0</v>
      </c>
      <c r="DG120" s="59">
        <f t="shared" si="51"/>
        <v>0</v>
      </c>
      <c r="DH120" s="59">
        <f t="shared" si="51"/>
        <v>0</v>
      </c>
      <c r="DI120" s="59">
        <f t="shared" si="51"/>
        <v>0</v>
      </c>
      <c r="DJ120" s="59">
        <f t="shared" si="51"/>
        <v>0</v>
      </c>
      <c r="DK120" s="59">
        <f t="shared" si="51"/>
        <v>0</v>
      </c>
      <c r="DL120" s="59">
        <f t="shared" si="51"/>
        <v>0</v>
      </c>
      <c r="DM120" s="59">
        <f t="shared" si="51"/>
        <v>0</v>
      </c>
      <c r="DN120" s="59">
        <f t="shared" si="45"/>
        <v>0</v>
      </c>
      <c r="DO120" s="59">
        <f t="shared" si="45"/>
        <v>0</v>
      </c>
      <c r="DP120" s="59">
        <f t="shared" si="45"/>
        <v>0</v>
      </c>
      <c r="DQ120" s="59">
        <f t="shared" si="45"/>
        <v>0</v>
      </c>
      <c r="DR120" s="59">
        <f t="shared" si="45"/>
        <v>0</v>
      </c>
      <c r="DS120" s="59">
        <f t="shared" si="45"/>
        <v>0</v>
      </c>
      <c r="DT120" s="59">
        <f t="shared" si="45"/>
        <v>0</v>
      </c>
      <c r="DU120" s="59">
        <f t="shared" si="45"/>
        <v>0</v>
      </c>
      <c r="DV120" s="59">
        <f t="shared" si="45"/>
        <v>0</v>
      </c>
      <c r="DW120" s="59">
        <f t="shared" si="45"/>
        <v>0</v>
      </c>
    </row>
    <row r="121" spans="3:127" ht="16.5" thickTop="1" thickBot="1" x14ac:dyDescent="0.3">
      <c r="C121" s="119">
        <f t="shared" si="36"/>
        <v>0</v>
      </c>
      <c r="F121" s="58">
        <f t="shared" si="37"/>
        <v>0</v>
      </c>
      <c r="H121" s="59">
        <f t="shared" si="38"/>
        <v>0</v>
      </c>
      <c r="I121" s="59">
        <f t="shared" si="39"/>
        <v>0</v>
      </c>
      <c r="J121" s="59">
        <f t="shared" si="40"/>
        <v>0</v>
      </c>
      <c r="K121" s="59">
        <f t="shared" si="48"/>
        <v>0</v>
      </c>
      <c r="L121" s="59">
        <f t="shared" si="48"/>
        <v>0</v>
      </c>
      <c r="M121" s="59">
        <f t="shared" si="48"/>
        <v>0</v>
      </c>
      <c r="N121" s="59">
        <f t="shared" si="48"/>
        <v>0</v>
      </c>
      <c r="O121" s="59">
        <f t="shared" si="48"/>
        <v>0</v>
      </c>
      <c r="P121" s="59">
        <f t="shared" si="48"/>
        <v>0</v>
      </c>
      <c r="Q121" s="59">
        <f t="shared" si="48"/>
        <v>0</v>
      </c>
      <c r="R121" s="59">
        <f t="shared" si="48"/>
        <v>0</v>
      </c>
      <c r="S121" s="59">
        <f t="shared" si="48"/>
        <v>0</v>
      </c>
      <c r="T121" s="59">
        <f t="shared" si="48"/>
        <v>0</v>
      </c>
      <c r="U121" s="59">
        <f t="shared" si="48"/>
        <v>0</v>
      </c>
      <c r="V121" s="59">
        <f t="shared" si="48"/>
        <v>0</v>
      </c>
      <c r="W121" s="59">
        <f t="shared" si="48"/>
        <v>0</v>
      </c>
      <c r="X121" s="59">
        <f t="shared" si="48"/>
        <v>0</v>
      </c>
      <c r="Y121" s="59">
        <f t="shared" si="48"/>
        <v>0</v>
      </c>
      <c r="Z121" s="59">
        <f t="shared" si="48"/>
        <v>0</v>
      </c>
      <c r="AA121" s="59">
        <f t="shared" si="50"/>
        <v>0</v>
      </c>
      <c r="AB121" s="59">
        <f t="shared" si="50"/>
        <v>0</v>
      </c>
      <c r="AC121" s="59">
        <f t="shared" si="49"/>
        <v>0</v>
      </c>
      <c r="AD121" s="59">
        <f t="shared" si="49"/>
        <v>0</v>
      </c>
      <c r="AE121" s="59">
        <f t="shared" si="49"/>
        <v>0</v>
      </c>
      <c r="AF121" s="59">
        <f t="shared" si="49"/>
        <v>0</v>
      </c>
      <c r="AG121" s="59">
        <f t="shared" si="49"/>
        <v>0</v>
      </c>
      <c r="AH121" s="59">
        <f t="shared" si="49"/>
        <v>0</v>
      </c>
      <c r="AI121" s="59">
        <f t="shared" si="49"/>
        <v>0</v>
      </c>
      <c r="AJ121" s="59">
        <f t="shared" si="49"/>
        <v>0</v>
      </c>
      <c r="AK121" s="59">
        <f t="shared" si="49"/>
        <v>0</v>
      </c>
      <c r="AL121" s="59">
        <f t="shared" si="49"/>
        <v>0</v>
      </c>
      <c r="AM121" s="59">
        <f t="shared" si="49"/>
        <v>0</v>
      </c>
      <c r="AN121" s="59">
        <f t="shared" si="49"/>
        <v>0</v>
      </c>
      <c r="AO121" s="59">
        <f t="shared" si="49"/>
        <v>0</v>
      </c>
      <c r="AP121" s="59">
        <f t="shared" si="49"/>
        <v>0</v>
      </c>
      <c r="AQ121" s="59">
        <f t="shared" si="49"/>
        <v>0</v>
      </c>
      <c r="AR121" s="59">
        <f t="shared" si="49"/>
        <v>0</v>
      </c>
      <c r="AS121" s="59">
        <f t="shared" si="49"/>
        <v>0</v>
      </c>
      <c r="AT121" s="59">
        <f t="shared" si="49"/>
        <v>0</v>
      </c>
      <c r="AU121" s="59">
        <f t="shared" si="49"/>
        <v>0</v>
      </c>
      <c r="AV121" s="59">
        <f t="shared" si="49"/>
        <v>0</v>
      </c>
      <c r="AW121" s="59">
        <f t="shared" si="49"/>
        <v>0</v>
      </c>
      <c r="AX121" s="59">
        <f t="shared" si="49"/>
        <v>0</v>
      </c>
      <c r="AY121" s="59">
        <f t="shared" si="49"/>
        <v>0</v>
      </c>
      <c r="AZ121" s="59">
        <f t="shared" si="49"/>
        <v>0</v>
      </c>
      <c r="BA121" s="59">
        <f t="shared" si="49"/>
        <v>0</v>
      </c>
      <c r="BB121" s="59">
        <f t="shared" si="49"/>
        <v>0</v>
      </c>
      <c r="BC121" s="59">
        <f t="shared" si="49"/>
        <v>0</v>
      </c>
      <c r="BD121" s="59">
        <f t="shared" si="49"/>
        <v>0</v>
      </c>
      <c r="BE121" s="59">
        <f t="shared" si="49"/>
        <v>0</v>
      </c>
      <c r="BF121" s="59">
        <f t="shared" si="49"/>
        <v>0</v>
      </c>
      <c r="BG121" s="59">
        <f t="shared" si="49"/>
        <v>0</v>
      </c>
      <c r="BH121" s="59">
        <f t="shared" si="49"/>
        <v>0</v>
      </c>
      <c r="BI121" s="59">
        <f t="shared" si="49"/>
        <v>0</v>
      </c>
      <c r="BJ121" s="59">
        <f t="shared" si="49"/>
        <v>0</v>
      </c>
      <c r="BK121" s="59">
        <f t="shared" si="49"/>
        <v>0</v>
      </c>
      <c r="BL121" s="59">
        <f t="shared" si="49"/>
        <v>0</v>
      </c>
      <c r="BM121" s="59">
        <f t="shared" si="49"/>
        <v>0</v>
      </c>
      <c r="BN121" s="59">
        <f t="shared" si="49"/>
        <v>0</v>
      </c>
      <c r="BO121" s="59">
        <f t="shared" si="49"/>
        <v>0</v>
      </c>
      <c r="BP121" s="59">
        <f t="shared" si="49"/>
        <v>0</v>
      </c>
      <c r="BQ121" s="59">
        <f t="shared" si="49"/>
        <v>0</v>
      </c>
      <c r="BR121" s="59">
        <f t="shared" si="49"/>
        <v>0</v>
      </c>
      <c r="BS121" s="59">
        <f t="shared" si="49"/>
        <v>0</v>
      </c>
      <c r="BT121" s="59">
        <f t="shared" si="49"/>
        <v>0</v>
      </c>
      <c r="BU121" s="59">
        <f t="shared" si="49"/>
        <v>0</v>
      </c>
      <c r="BV121" s="59">
        <f t="shared" si="43"/>
        <v>0</v>
      </c>
      <c r="BW121" s="59">
        <f t="shared" si="43"/>
        <v>0</v>
      </c>
      <c r="BX121" s="59">
        <f t="shared" si="43"/>
        <v>0</v>
      </c>
      <c r="BY121" s="59">
        <f t="shared" si="43"/>
        <v>0</v>
      </c>
      <c r="BZ121" s="59">
        <f t="shared" si="43"/>
        <v>0</v>
      </c>
      <c r="CA121" s="59">
        <f t="shared" si="43"/>
        <v>0</v>
      </c>
      <c r="CB121" s="59">
        <f t="shared" si="43"/>
        <v>0</v>
      </c>
      <c r="CC121" s="59">
        <f t="shared" si="43"/>
        <v>0</v>
      </c>
      <c r="CD121" s="59">
        <f t="shared" si="43"/>
        <v>0</v>
      </c>
      <c r="CE121" s="59">
        <f t="shared" si="43"/>
        <v>0</v>
      </c>
      <c r="CF121" s="59">
        <f t="shared" si="43"/>
        <v>0</v>
      </c>
      <c r="CG121" s="59">
        <f t="shared" si="43"/>
        <v>0</v>
      </c>
      <c r="CH121" s="59">
        <f t="shared" si="43"/>
        <v>0</v>
      </c>
      <c r="CI121" s="59">
        <f t="shared" si="43"/>
        <v>0</v>
      </c>
      <c r="CJ121" s="59">
        <f t="shared" si="43"/>
        <v>0</v>
      </c>
      <c r="CK121" s="59">
        <f t="shared" si="43"/>
        <v>0</v>
      </c>
      <c r="CL121" s="59">
        <f t="shared" ref="CL121:CS135" si="52">+IF($F121=0,CL57+CL89,IF($F121=30,CK57+CK89,IF($F121=60,CJ57+CJ89,CI57+CI89)))</f>
        <v>0</v>
      </c>
      <c r="CM121" s="59">
        <f t="shared" si="52"/>
        <v>0</v>
      </c>
      <c r="CN121" s="59">
        <f t="shared" si="52"/>
        <v>0</v>
      </c>
      <c r="CO121" s="59">
        <f t="shared" si="51"/>
        <v>0</v>
      </c>
      <c r="CP121" s="59">
        <f t="shared" si="51"/>
        <v>0</v>
      </c>
      <c r="CQ121" s="59">
        <f t="shared" si="51"/>
        <v>0</v>
      </c>
      <c r="CR121" s="59">
        <f t="shared" si="51"/>
        <v>0</v>
      </c>
      <c r="CS121" s="59">
        <f t="shared" si="51"/>
        <v>0</v>
      </c>
      <c r="CT121" s="59">
        <f t="shared" si="51"/>
        <v>0</v>
      </c>
      <c r="CU121" s="59">
        <f t="shared" si="51"/>
        <v>0</v>
      </c>
      <c r="CV121" s="59">
        <f t="shared" si="51"/>
        <v>0</v>
      </c>
      <c r="CW121" s="59">
        <f t="shared" si="51"/>
        <v>0</v>
      </c>
      <c r="CX121" s="59">
        <f t="shared" si="51"/>
        <v>0</v>
      </c>
      <c r="CY121" s="59">
        <f t="shared" si="51"/>
        <v>0</v>
      </c>
      <c r="CZ121" s="59">
        <f t="shared" si="51"/>
        <v>0</v>
      </c>
      <c r="DA121" s="59">
        <f t="shared" si="51"/>
        <v>0</v>
      </c>
      <c r="DB121" s="59">
        <f t="shared" si="51"/>
        <v>0</v>
      </c>
      <c r="DC121" s="59">
        <f t="shared" si="51"/>
        <v>0</v>
      </c>
      <c r="DD121" s="59">
        <f t="shared" si="51"/>
        <v>0</v>
      </c>
      <c r="DE121" s="59">
        <f t="shared" si="51"/>
        <v>0</v>
      </c>
      <c r="DF121" s="59">
        <f t="shared" si="51"/>
        <v>0</v>
      </c>
      <c r="DG121" s="59">
        <f t="shared" si="51"/>
        <v>0</v>
      </c>
      <c r="DH121" s="59">
        <f t="shared" si="51"/>
        <v>0</v>
      </c>
      <c r="DI121" s="59">
        <f t="shared" si="51"/>
        <v>0</v>
      </c>
      <c r="DJ121" s="59">
        <f t="shared" si="51"/>
        <v>0</v>
      </c>
      <c r="DK121" s="59">
        <f t="shared" si="51"/>
        <v>0</v>
      </c>
      <c r="DL121" s="59">
        <f t="shared" si="51"/>
        <v>0</v>
      </c>
      <c r="DM121" s="59">
        <f t="shared" si="51"/>
        <v>0</v>
      </c>
      <c r="DN121" s="59">
        <f t="shared" si="45"/>
        <v>0</v>
      </c>
      <c r="DO121" s="59">
        <f t="shared" si="45"/>
        <v>0</v>
      </c>
      <c r="DP121" s="59">
        <f t="shared" si="45"/>
        <v>0</v>
      </c>
      <c r="DQ121" s="59">
        <f t="shared" si="45"/>
        <v>0</v>
      </c>
      <c r="DR121" s="59">
        <f t="shared" si="45"/>
        <v>0</v>
      </c>
      <c r="DS121" s="59">
        <f t="shared" si="45"/>
        <v>0</v>
      </c>
      <c r="DT121" s="59">
        <f t="shared" si="45"/>
        <v>0</v>
      </c>
      <c r="DU121" s="59">
        <f t="shared" si="45"/>
        <v>0</v>
      </c>
      <c r="DV121" s="59">
        <f t="shared" si="45"/>
        <v>0</v>
      </c>
      <c r="DW121" s="59">
        <f t="shared" si="45"/>
        <v>0</v>
      </c>
    </row>
    <row r="122" spans="3:127" ht="16.5" thickTop="1" thickBot="1" x14ac:dyDescent="0.3">
      <c r="C122" s="119">
        <f t="shared" si="36"/>
        <v>0</v>
      </c>
      <c r="F122" s="58">
        <f t="shared" si="37"/>
        <v>0</v>
      </c>
      <c r="H122" s="59">
        <f t="shared" si="38"/>
        <v>0</v>
      </c>
      <c r="I122" s="59">
        <f t="shared" si="39"/>
        <v>0</v>
      </c>
      <c r="J122" s="59">
        <f t="shared" si="40"/>
        <v>0</v>
      </c>
      <c r="K122" s="59">
        <f t="shared" si="48"/>
        <v>0</v>
      </c>
      <c r="L122" s="59">
        <f t="shared" si="48"/>
        <v>0</v>
      </c>
      <c r="M122" s="59">
        <f t="shared" si="48"/>
        <v>0</v>
      </c>
      <c r="N122" s="59">
        <f t="shared" si="48"/>
        <v>0</v>
      </c>
      <c r="O122" s="59">
        <f t="shared" si="48"/>
        <v>0</v>
      </c>
      <c r="P122" s="59">
        <f t="shared" si="48"/>
        <v>0</v>
      </c>
      <c r="Q122" s="59">
        <f t="shared" si="48"/>
        <v>0</v>
      </c>
      <c r="R122" s="59">
        <f t="shared" si="48"/>
        <v>0</v>
      </c>
      <c r="S122" s="59">
        <f t="shared" si="48"/>
        <v>0</v>
      </c>
      <c r="T122" s="59">
        <f t="shared" si="48"/>
        <v>0</v>
      </c>
      <c r="U122" s="59">
        <f t="shared" si="48"/>
        <v>0</v>
      </c>
      <c r="V122" s="59">
        <f t="shared" si="48"/>
        <v>0</v>
      </c>
      <c r="W122" s="59">
        <f t="shared" si="48"/>
        <v>0</v>
      </c>
      <c r="X122" s="59">
        <f t="shared" si="48"/>
        <v>0</v>
      </c>
      <c r="Y122" s="59">
        <f t="shared" si="48"/>
        <v>0</v>
      </c>
      <c r="Z122" s="59">
        <f t="shared" si="48"/>
        <v>0</v>
      </c>
      <c r="AA122" s="59">
        <f t="shared" si="50"/>
        <v>0</v>
      </c>
      <c r="AB122" s="59">
        <f t="shared" si="50"/>
        <v>0</v>
      </c>
      <c r="AC122" s="59">
        <f t="shared" si="49"/>
        <v>0</v>
      </c>
      <c r="AD122" s="59">
        <f t="shared" si="49"/>
        <v>0</v>
      </c>
      <c r="AE122" s="59">
        <f t="shared" si="49"/>
        <v>0</v>
      </c>
      <c r="AF122" s="59">
        <f t="shared" si="49"/>
        <v>0</v>
      </c>
      <c r="AG122" s="59">
        <f t="shared" si="49"/>
        <v>0</v>
      </c>
      <c r="AH122" s="59">
        <f t="shared" si="49"/>
        <v>0</v>
      </c>
      <c r="AI122" s="59">
        <f t="shared" si="49"/>
        <v>0</v>
      </c>
      <c r="AJ122" s="59">
        <f t="shared" si="49"/>
        <v>0</v>
      </c>
      <c r="AK122" s="59">
        <f t="shared" si="49"/>
        <v>0</v>
      </c>
      <c r="AL122" s="59">
        <f t="shared" si="49"/>
        <v>0</v>
      </c>
      <c r="AM122" s="59">
        <f t="shared" si="49"/>
        <v>0</v>
      </c>
      <c r="AN122" s="59">
        <f t="shared" si="49"/>
        <v>0</v>
      </c>
      <c r="AO122" s="59">
        <f t="shared" si="49"/>
        <v>0</v>
      </c>
      <c r="AP122" s="59">
        <f t="shared" si="49"/>
        <v>0</v>
      </c>
      <c r="AQ122" s="59">
        <f t="shared" si="49"/>
        <v>0</v>
      </c>
      <c r="AR122" s="59">
        <f t="shared" si="49"/>
        <v>0</v>
      </c>
      <c r="AS122" s="59">
        <f t="shared" si="49"/>
        <v>0</v>
      </c>
      <c r="AT122" s="59">
        <f t="shared" si="49"/>
        <v>0</v>
      </c>
      <c r="AU122" s="59">
        <f t="shared" si="49"/>
        <v>0</v>
      </c>
      <c r="AV122" s="59">
        <f t="shared" si="49"/>
        <v>0</v>
      </c>
      <c r="AW122" s="59">
        <f t="shared" si="49"/>
        <v>0</v>
      </c>
      <c r="AX122" s="59">
        <f t="shared" si="49"/>
        <v>0</v>
      </c>
      <c r="AY122" s="59">
        <f t="shared" si="49"/>
        <v>0</v>
      </c>
      <c r="AZ122" s="59">
        <f t="shared" si="49"/>
        <v>0</v>
      </c>
      <c r="BA122" s="59">
        <f t="shared" si="49"/>
        <v>0</v>
      </c>
      <c r="BB122" s="59">
        <f t="shared" si="49"/>
        <v>0</v>
      </c>
      <c r="BC122" s="59">
        <f t="shared" si="49"/>
        <v>0</v>
      </c>
      <c r="BD122" s="59">
        <f t="shared" si="49"/>
        <v>0</v>
      </c>
      <c r="BE122" s="59">
        <f t="shared" si="49"/>
        <v>0</v>
      </c>
      <c r="BF122" s="59">
        <f t="shared" si="49"/>
        <v>0</v>
      </c>
      <c r="BG122" s="59">
        <f t="shared" si="49"/>
        <v>0</v>
      </c>
      <c r="BH122" s="59">
        <f t="shared" si="49"/>
        <v>0</v>
      </c>
      <c r="BI122" s="59">
        <f t="shared" si="49"/>
        <v>0</v>
      </c>
      <c r="BJ122" s="59">
        <f t="shared" si="49"/>
        <v>0</v>
      </c>
      <c r="BK122" s="59">
        <f t="shared" si="49"/>
        <v>0</v>
      </c>
      <c r="BL122" s="59">
        <f t="shared" si="49"/>
        <v>0</v>
      </c>
      <c r="BM122" s="59">
        <f t="shared" si="49"/>
        <v>0</v>
      </c>
      <c r="BN122" s="59">
        <f t="shared" si="49"/>
        <v>0</v>
      </c>
      <c r="BO122" s="59">
        <f t="shared" si="49"/>
        <v>0</v>
      </c>
      <c r="BP122" s="59">
        <f t="shared" si="49"/>
        <v>0</v>
      </c>
      <c r="BQ122" s="59">
        <f t="shared" si="49"/>
        <v>0</v>
      </c>
      <c r="BR122" s="59">
        <f t="shared" si="49"/>
        <v>0</v>
      </c>
      <c r="BS122" s="59">
        <f t="shared" si="49"/>
        <v>0</v>
      </c>
      <c r="BT122" s="59">
        <f t="shared" si="49"/>
        <v>0</v>
      </c>
      <c r="BU122" s="59">
        <f t="shared" si="49"/>
        <v>0</v>
      </c>
      <c r="BV122" s="59">
        <f t="shared" si="43"/>
        <v>0</v>
      </c>
      <c r="BW122" s="59">
        <f t="shared" si="43"/>
        <v>0</v>
      </c>
      <c r="BX122" s="59">
        <f t="shared" si="43"/>
        <v>0</v>
      </c>
      <c r="BY122" s="59">
        <f t="shared" si="43"/>
        <v>0</v>
      </c>
      <c r="BZ122" s="59">
        <f t="shared" si="43"/>
        <v>0</v>
      </c>
      <c r="CA122" s="59">
        <f t="shared" si="43"/>
        <v>0</v>
      </c>
      <c r="CB122" s="59">
        <f t="shared" si="43"/>
        <v>0</v>
      </c>
      <c r="CC122" s="59">
        <f t="shared" si="43"/>
        <v>0</v>
      </c>
      <c r="CD122" s="59">
        <f t="shared" si="43"/>
        <v>0</v>
      </c>
      <c r="CE122" s="59">
        <f t="shared" si="43"/>
        <v>0</v>
      </c>
      <c r="CF122" s="59">
        <f t="shared" si="43"/>
        <v>0</v>
      </c>
      <c r="CG122" s="59">
        <f t="shared" si="43"/>
        <v>0</v>
      </c>
      <c r="CH122" s="59">
        <f t="shared" si="43"/>
        <v>0</v>
      </c>
      <c r="CI122" s="59">
        <f t="shared" si="43"/>
        <v>0</v>
      </c>
      <c r="CJ122" s="59">
        <f t="shared" si="43"/>
        <v>0</v>
      </c>
      <c r="CK122" s="59">
        <f t="shared" si="43"/>
        <v>0</v>
      </c>
      <c r="CL122" s="59">
        <f t="shared" si="52"/>
        <v>0</v>
      </c>
      <c r="CM122" s="59">
        <f t="shared" si="52"/>
        <v>0</v>
      </c>
      <c r="CN122" s="59">
        <f t="shared" si="52"/>
        <v>0</v>
      </c>
      <c r="CO122" s="59">
        <f t="shared" si="51"/>
        <v>0</v>
      </c>
      <c r="CP122" s="59">
        <f t="shared" si="51"/>
        <v>0</v>
      </c>
      <c r="CQ122" s="59">
        <f t="shared" si="51"/>
        <v>0</v>
      </c>
      <c r="CR122" s="59">
        <f t="shared" si="51"/>
        <v>0</v>
      </c>
      <c r="CS122" s="59">
        <f t="shared" si="51"/>
        <v>0</v>
      </c>
      <c r="CT122" s="59">
        <f t="shared" si="51"/>
        <v>0</v>
      </c>
      <c r="CU122" s="59">
        <f t="shared" si="51"/>
        <v>0</v>
      </c>
      <c r="CV122" s="59">
        <f t="shared" si="51"/>
        <v>0</v>
      </c>
      <c r="CW122" s="59">
        <f t="shared" si="51"/>
        <v>0</v>
      </c>
      <c r="CX122" s="59">
        <f t="shared" si="51"/>
        <v>0</v>
      </c>
      <c r="CY122" s="59">
        <f t="shared" si="51"/>
        <v>0</v>
      </c>
      <c r="CZ122" s="59">
        <f t="shared" si="51"/>
        <v>0</v>
      </c>
      <c r="DA122" s="59">
        <f t="shared" si="51"/>
        <v>0</v>
      </c>
      <c r="DB122" s="59">
        <f t="shared" si="51"/>
        <v>0</v>
      </c>
      <c r="DC122" s="59">
        <f t="shared" si="51"/>
        <v>0</v>
      </c>
      <c r="DD122" s="59">
        <f t="shared" si="51"/>
        <v>0</v>
      </c>
      <c r="DE122" s="59">
        <f t="shared" si="51"/>
        <v>0</v>
      </c>
      <c r="DF122" s="59">
        <f t="shared" si="51"/>
        <v>0</v>
      </c>
      <c r="DG122" s="59">
        <f t="shared" si="51"/>
        <v>0</v>
      </c>
      <c r="DH122" s="59">
        <f t="shared" si="51"/>
        <v>0</v>
      </c>
      <c r="DI122" s="59">
        <f t="shared" si="51"/>
        <v>0</v>
      </c>
      <c r="DJ122" s="59">
        <f t="shared" si="51"/>
        <v>0</v>
      </c>
      <c r="DK122" s="59">
        <f t="shared" si="51"/>
        <v>0</v>
      </c>
      <c r="DL122" s="59">
        <f t="shared" si="51"/>
        <v>0</v>
      </c>
      <c r="DM122" s="59">
        <f t="shared" si="51"/>
        <v>0</v>
      </c>
      <c r="DN122" s="59">
        <f t="shared" si="45"/>
        <v>0</v>
      </c>
      <c r="DO122" s="59">
        <f t="shared" si="45"/>
        <v>0</v>
      </c>
      <c r="DP122" s="59">
        <f t="shared" si="45"/>
        <v>0</v>
      </c>
      <c r="DQ122" s="59">
        <f t="shared" si="45"/>
        <v>0</v>
      </c>
      <c r="DR122" s="59">
        <f t="shared" si="45"/>
        <v>0</v>
      </c>
      <c r="DS122" s="59">
        <f t="shared" si="45"/>
        <v>0</v>
      </c>
      <c r="DT122" s="59">
        <f t="shared" si="45"/>
        <v>0</v>
      </c>
      <c r="DU122" s="59">
        <f t="shared" si="45"/>
        <v>0</v>
      </c>
      <c r="DV122" s="59">
        <f t="shared" si="45"/>
        <v>0</v>
      </c>
      <c r="DW122" s="59">
        <f t="shared" si="45"/>
        <v>0</v>
      </c>
    </row>
    <row r="123" spans="3:127" ht="16.5" thickTop="1" thickBot="1" x14ac:dyDescent="0.3">
      <c r="C123" s="119">
        <f t="shared" si="36"/>
        <v>0</v>
      </c>
      <c r="F123" s="58">
        <f t="shared" si="37"/>
        <v>0</v>
      </c>
      <c r="H123" s="59">
        <f t="shared" si="38"/>
        <v>0</v>
      </c>
      <c r="I123" s="59">
        <f t="shared" si="39"/>
        <v>0</v>
      </c>
      <c r="J123" s="59">
        <f t="shared" si="40"/>
        <v>0</v>
      </c>
      <c r="K123" s="59">
        <f t="shared" si="48"/>
        <v>0</v>
      </c>
      <c r="L123" s="59">
        <f t="shared" si="48"/>
        <v>0</v>
      </c>
      <c r="M123" s="59">
        <f t="shared" si="48"/>
        <v>0</v>
      </c>
      <c r="N123" s="59">
        <f t="shared" si="48"/>
        <v>0</v>
      </c>
      <c r="O123" s="59">
        <f t="shared" si="48"/>
        <v>0</v>
      </c>
      <c r="P123" s="59">
        <f t="shared" si="48"/>
        <v>0</v>
      </c>
      <c r="Q123" s="59">
        <f t="shared" si="48"/>
        <v>0</v>
      </c>
      <c r="R123" s="59">
        <f t="shared" si="48"/>
        <v>0</v>
      </c>
      <c r="S123" s="59">
        <f t="shared" si="48"/>
        <v>0</v>
      </c>
      <c r="T123" s="59">
        <f t="shared" si="48"/>
        <v>0</v>
      </c>
      <c r="U123" s="59">
        <f t="shared" si="48"/>
        <v>0</v>
      </c>
      <c r="V123" s="59">
        <f t="shared" si="48"/>
        <v>0</v>
      </c>
      <c r="W123" s="59">
        <f t="shared" si="48"/>
        <v>0</v>
      </c>
      <c r="X123" s="59">
        <f t="shared" si="48"/>
        <v>0</v>
      </c>
      <c r="Y123" s="59">
        <f t="shared" si="48"/>
        <v>0</v>
      </c>
      <c r="Z123" s="59">
        <f t="shared" si="48"/>
        <v>0</v>
      </c>
      <c r="AA123" s="59">
        <f t="shared" si="50"/>
        <v>0</v>
      </c>
      <c r="AB123" s="59">
        <f t="shared" si="50"/>
        <v>0</v>
      </c>
      <c r="AC123" s="59">
        <f t="shared" si="49"/>
        <v>0</v>
      </c>
      <c r="AD123" s="59">
        <f t="shared" si="49"/>
        <v>0</v>
      </c>
      <c r="AE123" s="59">
        <f t="shared" si="49"/>
        <v>0</v>
      </c>
      <c r="AF123" s="59">
        <f t="shared" si="49"/>
        <v>0</v>
      </c>
      <c r="AG123" s="59">
        <f t="shared" si="49"/>
        <v>0</v>
      </c>
      <c r="AH123" s="59">
        <f t="shared" si="49"/>
        <v>0</v>
      </c>
      <c r="AI123" s="59">
        <f t="shared" si="49"/>
        <v>0</v>
      </c>
      <c r="AJ123" s="59">
        <f t="shared" si="49"/>
        <v>0</v>
      </c>
      <c r="AK123" s="59">
        <f t="shared" si="49"/>
        <v>0</v>
      </c>
      <c r="AL123" s="59">
        <f t="shared" si="49"/>
        <v>0</v>
      </c>
      <c r="AM123" s="59">
        <f t="shared" si="49"/>
        <v>0</v>
      </c>
      <c r="AN123" s="59">
        <f t="shared" si="49"/>
        <v>0</v>
      </c>
      <c r="AO123" s="59">
        <f t="shared" si="49"/>
        <v>0</v>
      </c>
      <c r="AP123" s="59">
        <f t="shared" si="49"/>
        <v>0</v>
      </c>
      <c r="AQ123" s="59">
        <f t="shared" si="49"/>
        <v>0</v>
      </c>
      <c r="AR123" s="59">
        <f t="shared" si="49"/>
        <v>0</v>
      </c>
      <c r="AS123" s="59">
        <f t="shared" si="49"/>
        <v>0</v>
      </c>
      <c r="AT123" s="59">
        <f t="shared" si="49"/>
        <v>0</v>
      </c>
      <c r="AU123" s="59">
        <f t="shared" si="49"/>
        <v>0</v>
      </c>
      <c r="AV123" s="59">
        <f t="shared" si="49"/>
        <v>0</v>
      </c>
      <c r="AW123" s="59">
        <f t="shared" si="49"/>
        <v>0</v>
      </c>
      <c r="AX123" s="59">
        <f t="shared" si="49"/>
        <v>0</v>
      </c>
      <c r="AY123" s="59">
        <f t="shared" si="49"/>
        <v>0</v>
      </c>
      <c r="AZ123" s="59">
        <f t="shared" si="49"/>
        <v>0</v>
      </c>
      <c r="BA123" s="59">
        <f t="shared" si="49"/>
        <v>0</v>
      </c>
      <c r="BB123" s="59">
        <f t="shared" si="49"/>
        <v>0</v>
      </c>
      <c r="BC123" s="59">
        <f t="shared" si="49"/>
        <v>0</v>
      </c>
      <c r="BD123" s="59">
        <f t="shared" si="49"/>
        <v>0</v>
      </c>
      <c r="BE123" s="59">
        <f t="shared" si="49"/>
        <v>0</v>
      </c>
      <c r="BF123" s="59">
        <f t="shared" si="49"/>
        <v>0</v>
      </c>
      <c r="BG123" s="59">
        <f t="shared" ref="BG123:BV135" si="53">+IF($F123=0,BG59+BG91,IF($F123=30,BF59+BF91,IF($F123=60,BE59+BE91,BD59+BD91)))</f>
        <v>0</v>
      </c>
      <c r="BH123" s="59">
        <f t="shared" si="53"/>
        <v>0</v>
      </c>
      <c r="BI123" s="59">
        <f t="shared" si="53"/>
        <v>0</v>
      </c>
      <c r="BJ123" s="59">
        <f t="shared" si="53"/>
        <v>0</v>
      </c>
      <c r="BK123" s="59">
        <f t="shared" si="53"/>
        <v>0</v>
      </c>
      <c r="BL123" s="59">
        <f t="shared" si="53"/>
        <v>0</v>
      </c>
      <c r="BM123" s="59">
        <f t="shared" si="53"/>
        <v>0</v>
      </c>
      <c r="BN123" s="59">
        <f t="shared" si="53"/>
        <v>0</v>
      </c>
      <c r="BO123" s="59">
        <f t="shared" si="53"/>
        <v>0</v>
      </c>
      <c r="BP123" s="59">
        <f t="shared" si="53"/>
        <v>0</v>
      </c>
      <c r="BQ123" s="59">
        <f t="shared" si="53"/>
        <v>0</v>
      </c>
      <c r="BR123" s="59">
        <f t="shared" si="53"/>
        <v>0</v>
      </c>
      <c r="BS123" s="59">
        <f t="shared" si="53"/>
        <v>0</v>
      </c>
      <c r="BT123" s="59">
        <f t="shared" si="53"/>
        <v>0</v>
      </c>
      <c r="BU123" s="59">
        <f t="shared" si="53"/>
        <v>0</v>
      </c>
      <c r="BV123" s="59">
        <f t="shared" si="43"/>
        <v>0</v>
      </c>
      <c r="BW123" s="59">
        <f t="shared" si="43"/>
        <v>0</v>
      </c>
      <c r="BX123" s="59">
        <f t="shared" si="43"/>
        <v>0</v>
      </c>
      <c r="BY123" s="59">
        <f t="shared" si="43"/>
        <v>0</v>
      </c>
      <c r="BZ123" s="59">
        <f t="shared" si="43"/>
        <v>0</v>
      </c>
      <c r="CA123" s="59">
        <f t="shared" si="43"/>
        <v>0</v>
      </c>
      <c r="CB123" s="59">
        <f t="shared" si="43"/>
        <v>0</v>
      </c>
      <c r="CC123" s="59">
        <f t="shared" si="43"/>
        <v>0</v>
      </c>
      <c r="CD123" s="59">
        <f t="shared" si="43"/>
        <v>0</v>
      </c>
      <c r="CE123" s="59">
        <f t="shared" si="43"/>
        <v>0</v>
      </c>
      <c r="CF123" s="59">
        <f t="shared" si="43"/>
        <v>0</v>
      </c>
      <c r="CG123" s="59">
        <f t="shared" si="43"/>
        <v>0</v>
      </c>
      <c r="CH123" s="59">
        <f t="shared" si="43"/>
        <v>0</v>
      </c>
      <c r="CI123" s="59">
        <f t="shared" si="43"/>
        <v>0</v>
      </c>
      <c r="CJ123" s="59">
        <f t="shared" si="43"/>
        <v>0</v>
      </c>
      <c r="CK123" s="59">
        <f t="shared" si="43"/>
        <v>0</v>
      </c>
      <c r="CL123" s="59">
        <f t="shared" si="52"/>
        <v>0</v>
      </c>
      <c r="CM123" s="59">
        <f t="shared" si="52"/>
        <v>0</v>
      </c>
      <c r="CN123" s="59">
        <f t="shared" si="52"/>
        <v>0</v>
      </c>
      <c r="CO123" s="59">
        <f t="shared" si="51"/>
        <v>0</v>
      </c>
      <c r="CP123" s="59">
        <f t="shared" si="51"/>
        <v>0</v>
      </c>
      <c r="CQ123" s="59">
        <f t="shared" si="51"/>
        <v>0</v>
      </c>
      <c r="CR123" s="59">
        <f t="shared" si="51"/>
        <v>0</v>
      </c>
      <c r="CS123" s="59">
        <f t="shared" si="51"/>
        <v>0</v>
      </c>
      <c r="CT123" s="59">
        <f t="shared" si="51"/>
        <v>0</v>
      </c>
      <c r="CU123" s="59">
        <f t="shared" si="51"/>
        <v>0</v>
      </c>
      <c r="CV123" s="59">
        <f t="shared" si="51"/>
        <v>0</v>
      </c>
      <c r="CW123" s="59">
        <f t="shared" si="51"/>
        <v>0</v>
      </c>
      <c r="CX123" s="59">
        <f t="shared" si="51"/>
        <v>0</v>
      </c>
      <c r="CY123" s="59">
        <f t="shared" si="51"/>
        <v>0</v>
      </c>
      <c r="CZ123" s="59">
        <f t="shared" si="51"/>
        <v>0</v>
      </c>
      <c r="DA123" s="59">
        <f t="shared" si="51"/>
        <v>0</v>
      </c>
      <c r="DB123" s="59">
        <f t="shared" si="51"/>
        <v>0</v>
      </c>
      <c r="DC123" s="59">
        <f t="shared" si="51"/>
        <v>0</v>
      </c>
      <c r="DD123" s="59">
        <f t="shared" si="51"/>
        <v>0</v>
      </c>
      <c r="DE123" s="59">
        <f t="shared" si="51"/>
        <v>0</v>
      </c>
      <c r="DF123" s="59">
        <f t="shared" si="51"/>
        <v>0</v>
      </c>
      <c r="DG123" s="59">
        <f t="shared" si="51"/>
        <v>0</v>
      </c>
      <c r="DH123" s="59">
        <f t="shared" si="51"/>
        <v>0</v>
      </c>
      <c r="DI123" s="59">
        <f t="shared" si="51"/>
        <v>0</v>
      </c>
      <c r="DJ123" s="59">
        <f t="shared" si="51"/>
        <v>0</v>
      </c>
      <c r="DK123" s="59">
        <f t="shared" si="51"/>
        <v>0</v>
      </c>
      <c r="DL123" s="59">
        <f t="shared" si="51"/>
        <v>0</v>
      </c>
      <c r="DM123" s="59">
        <f t="shared" si="51"/>
        <v>0</v>
      </c>
      <c r="DN123" s="59">
        <f t="shared" si="45"/>
        <v>0</v>
      </c>
      <c r="DO123" s="59">
        <f t="shared" si="45"/>
        <v>0</v>
      </c>
      <c r="DP123" s="59">
        <f t="shared" si="45"/>
        <v>0</v>
      </c>
      <c r="DQ123" s="59">
        <f t="shared" si="45"/>
        <v>0</v>
      </c>
      <c r="DR123" s="59">
        <f t="shared" si="45"/>
        <v>0</v>
      </c>
      <c r="DS123" s="59">
        <f t="shared" si="45"/>
        <v>0</v>
      </c>
      <c r="DT123" s="59">
        <f t="shared" si="45"/>
        <v>0</v>
      </c>
      <c r="DU123" s="59">
        <f t="shared" si="45"/>
        <v>0</v>
      </c>
      <c r="DV123" s="59">
        <f t="shared" si="45"/>
        <v>0</v>
      </c>
      <c r="DW123" s="59">
        <f t="shared" si="45"/>
        <v>0</v>
      </c>
    </row>
    <row r="124" spans="3:127" ht="16.5" thickTop="1" thickBot="1" x14ac:dyDescent="0.3">
      <c r="C124" s="119">
        <f t="shared" si="36"/>
        <v>0</v>
      </c>
      <c r="F124" s="58">
        <f t="shared" si="37"/>
        <v>0</v>
      </c>
      <c r="H124" s="59">
        <f t="shared" si="38"/>
        <v>0</v>
      </c>
      <c r="I124" s="59">
        <f t="shared" si="39"/>
        <v>0</v>
      </c>
      <c r="J124" s="59">
        <f t="shared" si="40"/>
        <v>0</v>
      </c>
      <c r="K124" s="59">
        <f t="shared" si="48"/>
        <v>0</v>
      </c>
      <c r="L124" s="59">
        <f t="shared" si="48"/>
        <v>0</v>
      </c>
      <c r="M124" s="59">
        <f t="shared" si="48"/>
        <v>0</v>
      </c>
      <c r="N124" s="59">
        <f t="shared" si="48"/>
        <v>0</v>
      </c>
      <c r="O124" s="59">
        <f t="shared" si="48"/>
        <v>0</v>
      </c>
      <c r="P124" s="59">
        <f t="shared" si="48"/>
        <v>0</v>
      </c>
      <c r="Q124" s="59">
        <f t="shared" si="48"/>
        <v>0</v>
      </c>
      <c r="R124" s="59">
        <f t="shared" si="48"/>
        <v>0</v>
      </c>
      <c r="S124" s="59">
        <f t="shared" si="48"/>
        <v>0</v>
      </c>
      <c r="T124" s="59">
        <f t="shared" si="48"/>
        <v>0</v>
      </c>
      <c r="U124" s="59">
        <f t="shared" si="48"/>
        <v>0</v>
      </c>
      <c r="V124" s="59">
        <f t="shared" si="48"/>
        <v>0</v>
      </c>
      <c r="W124" s="59">
        <f t="shared" si="48"/>
        <v>0</v>
      </c>
      <c r="X124" s="59">
        <f t="shared" si="48"/>
        <v>0</v>
      </c>
      <c r="Y124" s="59">
        <f t="shared" si="48"/>
        <v>0</v>
      </c>
      <c r="Z124" s="59">
        <f t="shared" si="48"/>
        <v>0</v>
      </c>
      <c r="AA124" s="59">
        <f t="shared" si="50"/>
        <v>0</v>
      </c>
      <c r="AB124" s="59">
        <f t="shared" si="50"/>
        <v>0</v>
      </c>
      <c r="AC124" s="59">
        <f t="shared" si="50"/>
        <v>0</v>
      </c>
      <c r="AD124" s="59">
        <f t="shared" si="50"/>
        <v>0</v>
      </c>
      <c r="AE124" s="59">
        <f t="shared" si="50"/>
        <v>0</v>
      </c>
      <c r="AF124" s="59">
        <f t="shared" si="50"/>
        <v>0</v>
      </c>
      <c r="AG124" s="59">
        <f t="shared" si="50"/>
        <v>0</v>
      </c>
      <c r="AH124" s="59">
        <f t="shared" si="50"/>
        <v>0</v>
      </c>
      <c r="AI124" s="59">
        <f t="shared" si="50"/>
        <v>0</v>
      </c>
      <c r="AJ124" s="59">
        <f t="shared" si="50"/>
        <v>0</v>
      </c>
      <c r="AK124" s="59">
        <f t="shared" si="50"/>
        <v>0</v>
      </c>
      <c r="AL124" s="59">
        <f t="shared" si="50"/>
        <v>0</v>
      </c>
      <c r="AM124" s="59">
        <f t="shared" si="50"/>
        <v>0</v>
      </c>
      <c r="AN124" s="59">
        <f t="shared" si="50"/>
        <v>0</v>
      </c>
      <c r="AO124" s="59">
        <f t="shared" si="50"/>
        <v>0</v>
      </c>
      <c r="AP124" s="59">
        <f t="shared" si="50"/>
        <v>0</v>
      </c>
      <c r="AQ124" s="59">
        <f t="shared" ref="AQ124:BF135" si="54">+IF($F124=0,AQ60+AQ92,IF($F124=30,AP60+AP92,IF($F124=60,AO60+AO92,AN60+AN92)))</f>
        <v>0</v>
      </c>
      <c r="AR124" s="59">
        <f t="shared" si="54"/>
        <v>0</v>
      </c>
      <c r="AS124" s="59">
        <f t="shared" si="54"/>
        <v>0</v>
      </c>
      <c r="AT124" s="59">
        <f t="shared" si="54"/>
        <v>0</v>
      </c>
      <c r="AU124" s="59">
        <f t="shared" si="54"/>
        <v>0</v>
      </c>
      <c r="AV124" s="59">
        <f t="shared" si="54"/>
        <v>0</v>
      </c>
      <c r="AW124" s="59">
        <f t="shared" si="54"/>
        <v>0</v>
      </c>
      <c r="AX124" s="59">
        <f t="shared" si="54"/>
        <v>0</v>
      </c>
      <c r="AY124" s="59">
        <f t="shared" si="54"/>
        <v>0</v>
      </c>
      <c r="AZ124" s="59">
        <f t="shared" si="54"/>
        <v>0</v>
      </c>
      <c r="BA124" s="59">
        <f t="shared" si="54"/>
        <v>0</v>
      </c>
      <c r="BB124" s="59">
        <f t="shared" si="54"/>
        <v>0</v>
      </c>
      <c r="BC124" s="59">
        <f t="shared" si="54"/>
        <v>0</v>
      </c>
      <c r="BD124" s="59">
        <f t="shared" si="54"/>
        <v>0</v>
      </c>
      <c r="BE124" s="59">
        <f t="shared" si="54"/>
        <v>0</v>
      </c>
      <c r="BF124" s="59">
        <f t="shared" si="54"/>
        <v>0</v>
      </c>
      <c r="BG124" s="59">
        <f t="shared" si="53"/>
        <v>0</v>
      </c>
      <c r="BH124" s="59">
        <f t="shared" si="53"/>
        <v>0</v>
      </c>
      <c r="BI124" s="59">
        <f t="shared" si="53"/>
        <v>0</v>
      </c>
      <c r="BJ124" s="59">
        <f t="shared" si="53"/>
        <v>0</v>
      </c>
      <c r="BK124" s="59">
        <f t="shared" si="53"/>
        <v>0</v>
      </c>
      <c r="BL124" s="59">
        <f t="shared" si="53"/>
        <v>0</v>
      </c>
      <c r="BM124" s="59">
        <f t="shared" si="53"/>
        <v>0</v>
      </c>
      <c r="BN124" s="59">
        <f t="shared" si="53"/>
        <v>0</v>
      </c>
      <c r="BO124" s="59">
        <f t="shared" si="53"/>
        <v>0</v>
      </c>
      <c r="BP124" s="59">
        <f t="shared" si="53"/>
        <v>0</v>
      </c>
      <c r="BQ124" s="59">
        <f t="shared" si="53"/>
        <v>0</v>
      </c>
      <c r="BR124" s="59">
        <f t="shared" si="53"/>
        <v>0</v>
      </c>
      <c r="BS124" s="59">
        <f t="shared" si="53"/>
        <v>0</v>
      </c>
      <c r="BT124" s="59">
        <f t="shared" si="53"/>
        <v>0</v>
      </c>
      <c r="BU124" s="59">
        <f t="shared" si="53"/>
        <v>0</v>
      </c>
      <c r="BV124" s="59">
        <f t="shared" si="43"/>
        <v>0</v>
      </c>
      <c r="BW124" s="59">
        <f t="shared" si="43"/>
        <v>0</v>
      </c>
      <c r="BX124" s="59">
        <f t="shared" si="43"/>
        <v>0</v>
      </c>
      <c r="BY124" s="59">
        <f t="shared" si="43"/>
        <v>0</v>
      </c>
      <c r="BZ124" s="59">
        <f t="shared" si="43"/>
        <v>0</v>
      </c>
      <c r="CA124" s="59">
        <f t="shared" si="43"/>
        <v>0</v>
      </c>
      <c r="CB124" s="59">
        <f t="shared" si="43"/>
        <v>0</v>
      </c>
      <c r="CC124" s="59">
        <f t="shared" si="43"/>
        <v>0</v>
      </c>
      <c r="CD124" s="59">
        <f t="shared" si="43"/>
        <v>0</v>
      </c>
      <c r="CE124" s="59">
        <f t="shared" si="43"/>
        <v>0</v>
      </c>
      <c r="CF124" s="59">
        <f t="shared" si="43"/>
        <v>0</v>
      </c>
      <c r="CG124" s="59">
        <f t="shared" si="43"/>
        <v>0</v>
      </c>
      <c r="CH124" s="59">
        <f t="shared" si="43"/>
        <v>0</v>
      </c>
      <c r="CI124" s="59">
        <f t="shared" si="43"/>
        <v>0</v>
      </c>
      <c r="CJ124" s="59">
        <f t="shared" si="43"/>
        <v>0</v>
      </c>
      <c r="CK124" s="59">
        <f t="shared" si="43"/>
        <v>0</v>
      </c>
      <c r="CL124" s="59">
        <f t="shared" si="52"/>
        <v>0</v>
      </c>
      <c r="CM124" s="59">
        <f t="shared" si="52"/>
        <v>0</v>
      </c>
      <c r="CN124" s="59">
        <f t="shared" si="52"/>
        <v>0</v>
      </c>
      <c r="CO124" s="59">
        <f t="shared" si="51"/>
        <v>0</v>
      </c>
      <c r="CP124" s="59">
        <f t="shared" si="51"/>
        <v>0</v>
      </c>
      <c r="CQ124" s="59">
        <f t="shared" si="51"/>
        <v>0</v>
      </c>
      <c r="CR124" s="59">
        <f t="shared" si="51"/>
        <v>0</v>
      </c>
      <c r="CS124" s="59">
        <f t="shared" si="51"/>
        <v>0</v>
      </c>
      <c r="CT124" s="59">
        <f t="shared" si="51"/>
        <v>0</v>
      </c>
      <c r="CU124" s="59">
        <f t="shared" si="51"/>
        <v>0</v>
      </c>
      <c r="CV124" s="59">
        <f t="shared" si="51"/>
        <v>0</v>
      </c>
      <c r="CW124" s="59">
        <f t="shared" si="51"/>
        <v>0</v>
      </c>
      <c r="CX124" s="59">
        <f t="shared" si="51"/>
        <v>0</v>
      </c>
      <c r="CY124" s="59">
        <f t="shared" si="51"/>
        <v>0</v>
      </c>
      <c r="CZ124" s="59">
        <f t="shared" si="51"/>
        <v>0</v>
      </c>
      <c r="DA124" s="59">
        <f t="shared" si="51"/>
        <v>0</v>
      </c>
      <c r="DB124" s="59">
        <f t="shared" si="51"/>
        <v>0</v>
      </c>
      <c r="DC124" s="59">
        <f t="shared" si="51"/>
        <v>0</v>
      </c>
      <c r="DD124" s="59">
        <f t="shared" si="51"/>
        <v>0</v>
      </c>
      <c r="DE124" s="59">
        <f t="shared" si="51"/>
        <v>0</v>
      </c>
      <c r="DF124" s="59">
        <f t="shared" si="51"/>
        <v>0</v>
      </c>
      <c r="DG124" s="59">
        <f t="shared" si="51"/>
        <v>0</v>
      </c>
      <c r="DH124" s="59">
        <f t="shared" si="51"/>
        <v>0</v>
      </c>
      <c r="DI124" s="59">
        <f t="shared" si="51"/>
        <v>0</v>
      </c>
      <c r="DJ124" s="59">
        <f t="shared" si="51"/>
        <v>0</v>
      </c>
      <c r="DK124" s="59">
        <f t="shared" si="51"/>
        <v>0</v>
      </c>
      <c r="DL124" s="59">
        <f t="shared" si="51"/>
        <v>0</v>
      </c>
      <c r="DM124" s="59">
        <f t="shared" si="51"/>
        <v>0</v>
      </c>
      <c r="DN124" s="59">
        <f t="shared" si="45"/>
        <v>0</v>
      </c>
      <c r="DO124" s="59">
        <f t="shared" si="45"/>
        <v>0</v>
      </c>
      <c r="DP124" s="59">
        <f t="shared" si="45"/>
        <v>0</v>
      </c>
      <c r="DQ124" s="59">
        <f t="shared" si="45"/>
        <v>0</v>
      </c>
      <c r="DR124" s="59">
        <f t="shared" si="45"/>
        <v>0</v>
      </c>
      <c r="DS124" s="59">
        <f t="shared" si="45"/>
        <v>0</v>
      </c>
      <c r="DT124" s="59">
        <f t="shared" si="45"/>
        <v>0</v>
      </c>
      <c r="DU124" s="59">
        <f t="shared" si="45"/>
        <v>0</v>
      </c>
      <c r="DV124" s="59">
        <f t="shared" si="45"/>
        <v>0</v>
      </c>
      <c r="DW124" s="59">
        <f t="shared" si="45"/>
        <v>0</v>
      </c>
    </row>
    <row r="125" spans="3:127" ht="16.5" thickTop="1" thickBot="1" x14ac:dyDescent="0.3">
      <c r="C125" s="119">
        <f t="shared" si="36"/>
        <v>0</v>
      </c>
      <c r="F125" s="58">
        <f t="shared" si="37"/>
        <v>0</v>
      </c>
      <c r="H125" s="59">
        <f t="shared" si="38"/>
        <v>0</v>
      </c>
      <c r="I125" s="59">
        <f t="shared" si="39"/>
        <v>0</v>
      </c>
      <c r="J125" s="59">
        <f t="shared" si="40"/>
        <v>0</v>
      </c>
      <c r="K125" s="59">
        <f t="shared" si="48"/>
        <v>0</v>
      </c>
      <c r="L125" s="59">
        <f t="shared" si="48"/>
        <v>0</v>
      </c>
      <c r="M125" s="59">
        <f t="shared" si="48"/>
        <v>0</v>
      </c>
      <c r="N125" s="59">
        <f t="shared" si="48"/>
        <v>0</v>
      </c>
      <c r="O125" s="59">
        <f t="shared" si="48"/>
        <v>0</v>
      </c>
      <c r="P125" s="59">
        <f t="shared" si="48"/>
        <v>0</v>
      </c>
      <c r="Q125" s="59">
        <f t="shared" si="48"/>
        <v>0</v>
      </c>
      <c r="R125" s="59">
        <f t="shared" si="48"/>
        <v>0</v>
      </c>
      <c r="S125" s="59">
        <f t="shared" si="48"/>
        <v>0</v>
      </c>
      <c r="T125" s="59">
        <f t="shared" si="48"/>
        <v>0</v>
      </c>
      <c r="U125" s="59">
        <f t="shared" si="48"/>
        <v>0</v>
      </c>
      <c r="V125" s="59">
        <f t="shared" si="48"/>
        <v>0</v>
      </c>
      <c r="W125" s="59">
        <f t="shared" si="48"/>
        <v>0</v>
      </c>
      <c r="X125" s="59">
        <f t="shared" si="48"/>
        <v>0</v>
      </c>
      <c r="Y125" s="59">
        <f t="shared" si="48"/>
        <v>0</v>
      </c>
      <c r="Z125" s="59">
        <f t="shared" si="48"/>
        <v>0</v>
      </c>
      <c r="AA125" s="59">
        <f t="shared" si="50"/>
        <v>0</v>
      </c>
      <c r="AB125" s="59">
        <f t="shared" si="50"/>
        <v>0</v>
      </c>
      <c r="AC125" s="59">
        <f t="shared" si="50"/>
        <v>0</v>
      </c>
      <c r="AD125" s="59">
        <f t="shared" si="50"/>
        <v>0</v>
      </c>
      <c r="AE125" s="59">
        <f t="shared" si="50"/>
        <v>0</v>
      </c>
      <c r="AF125" s="59">
        <f t="shared" si="50"/>
        <v>0</v>
      </c>
      <c r="AG125" s="59">
        <f t="shared" si="50"/>
        <v>0</v>
      </c>
      <c r="AH125" s="59">
        <f t="shared" si="50"/>
        <v>0</v>
      </c>
      <c r="AI125" s="59">
        <f t="shared" si="50"/>
        <v>0</v>
      </c>
      <c r="AJ125" s="59">
        <f t="shared" si="50"/>
        <v>0</v>
      </c>
      <c r="AK125" s="59">
        <f t="shared" si="50"/>
        <v>0</v>
      </c>
      <c r="AL125" s="59">
        <f t="shared" si="50"/>
        <v>0</v>
      </c>
      <c r="AM125" s="59">
        <f t="shared" si="50"/>
        <v>0</v>
      </c>
      <c r="AN125" s="59">
        <f t="shared" si="50"/>
        <v>0</v>
      </c>
      <c r="AO125" s="59">
        <f t="shared" si="50"/>
        <v>0</v>
      </c>
      <c r="AP125" s="59">
        <f t="shared" si="50"/>
        <v>0</v>
      </c>
      <c r="AQ125" s="59">
        <f t="shared" si="54"/>
        <v>0</v>
      </c>
      <c r="AR125" s="59">
        <f t="shared" si="54"/>
        <v>0</v>
      </c>
      <c r="AS125" s="59">
        <f t="shared" si="54"/>
        <v>0</v>
      </c>
      <c r="AT125" s="59">
        <f t="shared" si="54"/>
        <v>0</v>
      </c>
      <c r="AU125" s="59">
        <f t="shared" si="54"/>
        <v>0</v>
      </c>
      <c r="AV125" s="59">
        <f t="shared" si="54"/>
        <v>0</v>
      </c>
      <c r="AW125" s="59">
        <f t="shared" si="54"/>
        <v>0</v>
      </c>
      <c r="AX125" s="59">
        <f t="shared" si="54"/>
        <v>0</v>
      </c>
      <c r="AY125" s="59">
        <f t="shared" si="54"/>
        <v>0</v>
      </c>
      <c r="AZ125" s="59">
        <f t="shared" si="54"/>
        <v>0</v>
      </c>
      <c r="BA125" s="59">
        <f t="shared" si="54"/>
        <v>0</v>
      </c>
      <c r="BB125" s="59">
        <f t="shared" si="54"/>
        <v>0</v>
      </c>
      <c r="BC125" s="59">
        <f t="shared" si="54"/>
        <v>0</v>
      </c>
      <c r="BD125" s="59">
        <f t="shared" si="54"/>
        <v>0</v>
      </c>
      <c r="BE125" s="59">
        <f t="shared" si="54"/>
        <v>0</v>
      </c>
      <c r="BF125" s="59">
        <f t="shared" si="54"/>
        <v>0</v>
      </c>
      <c r="BG125" s="59">
        <f t="shared" si="53"/>
        <v>0</v>
      </c>
      <c r="BH125" s="59">
        <f t="shared" si="53"/>
        <v>0</v>
      </c>
      <c r="BI125" s="59">
        <f t="shared" si="53"/>
        <v>0</v>
      </c>
      <c r="BJ125" s="59">
        <f t="shared" si="53"/>
        <v>0</v>
      </c>
      <c r="BK125" s="59">
        <f t="shared" si="53"/>
        <v>0</v>
      </c>
      <c r="BL125" s="59">
        <f t="shared" si="53"/>
        <v>0</v>
      </c>
      <c r="BM125" s="59">
        <f t="shared" si="53"/>
        <v>0</v>
      </c>
      <c r="BN125" s="59">
        <f t="shared" si="53"/>
        <v>0</v>
      </c>
      <c r="BO125" s="59">
        <f t="shared" si="53"/>
        <v>0</v>
      </c>
      <c r="BP125" s="59">
        <f t="shared" si="53"/>
        <v>0</v>
      </c>
      <c r="BQ125" s="59">
        <f t="shared" si="53"/>
        <v>0</v>
      </c>
      <c r="BR125" s="59">
        <f t="shared" si="53"/>
        <v>0</v>
      </c>
      <c r="BS125" s="59">
        <f t="shared" si="53"/>
        <v>0</v>
      </c>
      <c r="BT125" s="59">
        <f t="shared" si="53"/>
        <v>0</v>
      </c>
      <c r="BU125" s="59">
        <f t="shared" si="53"/>
        <v>0</v>
      </c>
      <c r="BV125" s="59">
        <f t="shared" si="53"/>
        <v>0</v>
      </c>
      <c r="BW125" s="59">
        <f t="shared" ref="BW125:CK135" si="55">+IF($F125=0,BW61+BW93,IF($F125=30,BV61+BV93,IF($F125=60,BU61+BU93,BT61+BT93)))</f>
        <v>0</v>
      </c>
      <c r="BX125" s="59">
        <f t="shared" si="55"/>
        <v>0</v>
      </c>
      <c r="BY125" s="59">
        <f t="shared" si="55"/>
        <v>0</v>
      </c>
      <c r="BZ125" s="59">
        <f t="shared" si="55"/>
        <v>0</v>
      </c>
      <c r="CA125" s="59">
        <f t="shared" si="55"/>
        <v>0</v>
      </c>
      <c r="CB125" s="59">
        <f t="shared" si="55"/>
        <v>0</v>
      </c>
      <c r="CC125" s="59">
        <f t="shared" si="55"/>
        <v>0</v>
      </c>
      <c r="CD125" s="59">
        <f t="shared" si="55"/>
        <v>0</v>
      </c>
      <c r="CE125" s="59">
        <f t="shared" si="55"/>
        <v>0</v>
      </c>
      <c r="CF125" s="59">
        <f t="shared" si="55"/>
        <v>0</v>
      </c>
      <c r="CG125" s="59">
        <f t="shared" si="55"/>
        <v>0</v>
      </c>
      <c r="CH125" s="59">
        <f t="shared" si="55"/>
        <v>0</v>
      </c>
      <c r="CI125" s="59">
        <f t="shared" si="55"/>
        <v>0</v>
      </c>
      <c r="CJ125" s="59">
        <f t="shared" si="55"/>
        <v>0</v>
      </c>
      <c r="CK125" s="59">
        <f t="shared" si="55"/>
        <v>0</v>
      </c>
      <c r="CL125" s="59">
        <f t="shared" si="52"/>
        <v>0</v>
      </c>
      <c r="CM125" s="59">
        <f t="shared" si="52"/>
        <v>0</v>
      </c>
      <c r="CN125" s="59">
        <f t="shared" si="52"/>
        <v>0</v>
      </c>
      <c r="CO125" s="59">
        <f t="shared" si="51"/>
        <v>0</v>
      </c>
      <c r="CP125" s="59">
        <f t="shared" si="51"/>
        <v>0</v>
      </c>
      <c r="CQ125" s="59">
        <f t="shared" si="51"/>
        <v>0</v>
      </c>
      <c r="CR125" s="59">
        <f t="shared" si="51"/>
        <v>0</v>
      </c>
      <c r="CS125" s="59">
        <f t="shared" si="51"/>
        <v>0</v>
      </c>
      <c r="CT125" s="59">
        <f t="shared" si="51"/>
        <v>0</v>
      </c>
      <c r="CU125" s="59">
        <f t="shared" si="51"/>
        <v>0</v>
      </c>
      <c r="CV125" s="59">
        <f t="shared" si="51"/>
        <v>0</v>
      </c>
      <c r="CW125" s="59">
        <f t="shared" si="51"/>
        <v>0</v>
      </c>
      <c r="CX125" s="59">
        <f t="shared" si="51"/>
        <v>0</v>
      </c>
      <c r="CY125" s="59">
        <f t="shared" si="51"/>
        <v>0</v>
      </c>
      <c r="CZ125" s="59">
        <f t="shared" si="51"/>
        <v>0</v>
      </c>
      <c r="DA125" s="59">
        <f t="shared" si="51"/>
        <v>0</v>
      </c>
      <c r="DB125" s="59">
        <f t="shared" si="51"/>
        <v>0</v>
      </c>
      <c r="DC125" s="59">
        <f t="shared" si="51"/>
        <v>0</v>
      </c>
      <c r="DD125" s="59">
        <f t="shared" si="51"/>
        <v>0</v>
      </c>
      <c r="DE125" s="59">
        <f t="shared" si="51"/>
        <v>0</v>
      </c>
      <c r="DF125" s="59">
        <f t="shared" si="51"/>
        <v>0</v>
      </c>
      <c r="DG125" s="59">
        <f t="shared" si="51"/>
        <v>0</v>
      </c>
      <c r="DH125" s="59">
        <f t="shared" si="51"/>
        <v>0</v>
      </c>
      <c r="DI125" s="59">
        <f t="shared" si="51"/>
        <v>0</v>
      </c>
      <c r="DJ125" s="59">
        <f t="shared" si="51"/>
        <v>0</v>
      </c>
      <c r="DK125" s="59">
        <f t="shared" si="51"/>
        <v>0</v>
      </c>
      <c r="DL125" s="59">
        <f t="shared" si="51"/>
        <v>0</v>
      </c>
      <c r="DM125" s="59">
        <f t="shared" si="51"/>
        <v>0</v>
      </c>
      <c r="DN125" s="59">
        <f t="shared" si="45"/>
        <v>0</v>
      </c>
      <c r="DO125" s="59">
        <f t="shared" si="45"/>
        <v>0</v>
      </c>
      <c r="DP125" s="59">
        <f t="shared" si="45"/>
        <v>0</v>
      </c>
      <c r="DQ125" s="59">
        <f t="shared" si="45"/>
        <v>0</v>
      </c>
      <c r="DR125" s="59">
        <f t="shared" si="45"/>
        <v>0</v>
      </c>
      <c r="DS125" s="59">
        <f t="shared" si="45"/>
        <v>0</v>
      </c>
      <c r="DT125" s="59">
        <f t="shared" si="45"/>
        <v>0</v>
      </c>
      <c r="DU125" s="59">
        <f t="shared" si="45"/>
        <v>0</v>
      </c>
      <c r="DV125" s="59">
        <f t="shared" si="45"/>
        <v>0</v>
      </c>
      <c r="DW125" s="59">
        <f t="shared" si="45"/>
        <v>0</v>
      </c>
    </row>
    <row r="126" spans="3:127" ht="16.5" thickTop="1" thickBot="1" x14ac:dyDescent="0.3">
      <c r="C126" s="119">
        <f t="shared" si="36"/>
        <v>0</v>
      </c>
      <c r="F126" s="58">
        <f t="shared" si="37"/>
        <v>0</v>
      </c>
      <c r="H126" s="59">
        <f t="shared" si="38"/>
        <v>0</v>
      </c>
      <c r="I126" s="59">
        <f t="shared" si="39"/>
        <v>0</v>
      </c>
      <c r="J126" s="59">
        <f t="shared" si="40"/>
        <v>0</v>
      </c>
      <c r="K126" s="59">
        <f t="shared" si="48"/>
        <v>0</v>
      </c>
      <c r="L126" s="59">
        <f t="shared" si="48"/>
        <v>0</v>
      </c>
      <c r="M126" s="59">
        <f t="shared" si="48"/>
        <v>0</v>
      </c>
      <c r="N126" s="59">
        <f t="shared" si="48"/>
        <v>0</v>
      </c>
      <c r="O126" s="59">
        <f t="shared" si="48"/>
        <v>0</v>
      </c>
      <c r="P126" s="59">
        <f t="shared" si="48"/>
        <v>0</v>
      </c>
      <c r="Q126" s="59">
        <f t="shared" si="48"/>
        <v>0</v>
      </c>
      <c r="R126" s="59">
        <f t="shared" si="48"/>
        <v>0</v>
      </c>
      <c r="S126" s="59">
        <f t="shared" si="48"/>
        <v>0</v>
      </c>
      <c r="T126" s="59">
        <f t="shared" si="48"/>
        <v>0</v>
      </c>
      <c r="U126" s="59">
        <f t="shared" si="48"/>
        <v>0</v>
      </c>
      <c r="V126" s="59">
        <f t="shared" si="48"/>
        <v>0</v>
      </c>
      <c r="W126" s="59">
        <f t="shared" si="48"/>
        <v>0</v>
      </c>
      <c r="X126" s="59">
        <f t="shared" si="48"/>
        <v>0</v>
      </c>
      <c r="Y126" s="59">
        <f t="shared" si="48"/>
        <v>0</v>
      </c>
      <c r="Z126" s="59">
        <f t="shared" si="48"/>
        <v>0</v>
      </c>
      <c r="AA126" s="59">
        <f t="shared" si="50"/>
        <v>0</v>
      </c>
      <c r="AB126" s="59">
        <f t="shared" si="50"/>
        <v>0</v>
      </c>
      <c r="AC126" s="59">
        <f t="shared" si="50"/>
        <v>0</v>
      </c>
      <c r="AD126" s="59">
        <f t="shared" si="50"/>
        <v>0</v>
      </c>
      <c r="AE126" s="59">
        <f t="shared" si="50"/>
        <v>0</v>
      </c>
      <c r="AF126" s="59">
        <f t="shared" si="50"/>
        <v>0</v>
      </c>
      <c r="AG126" s="59">
        <f t="shared" si="50"/>
        <v>0</v>
      </c>
      <c r="AH126" s="59">
        <f t="shared" si="50"/>
        <v>0</v>
      </c>
      <c r="AI126" s="59">
        <f t="shared" si="50"/>
        <v>0</v>
      </c>
      <c r="AJ126" s="59">
        <f t="shared" si="50"/>
        <v>0</v>
      </c>
      <c r="AK126" s="59">
        <f t="shared" si="50"/>
        <v>0</v>
      </c>
      <c r="AL126" s="59">
        <f t="shared" si="50"/>
        <v>0</v>
      </c>
      <c r="AM126" s="59">
        <f t="shared" si="50"/>
        <v>0</v>
      </c>
      <c r="AN126" s="59">
        <f t="shared" si="50"/>
        <v>0</v>
      </c>
      <c r="AO126" s="59">
        <f t="shared" si="50"/>
        <v>0</v>
      </c>
      <c r="AP126" s="59">
        <f t="shared" si="50"/>
        <v>0</v>
      </c>
      <c r="AQ126" s="59">
        <f t="shared" si="54"/>
        <v>0</v>
      </c>
      <c r="AR126" s="59">
        <f t="shared" si="54"/>
        <v>0</v>
      </c>
      <c r="AS126" s="59">
        <f t="shared" si="54"/>
        <v>0</v>
      </c>
      <c r="AT126" s="59">
        <f t="shared" si="54"/>
        <v>0</v>
      </c>
      <c r="AU126" s="59">
        <f t="shared" si="54"/>
        <v>0</v>
      </c>
      <c r="AV126" s="59">
        <f t="shared" si="54"/>
        <v>0</v>
      </c>
      <c r="AW126" s="59">
        <f t="shared" si="54"/>
        <v>0</v>
      </c>
      <c r="AX126" s="59">
        <f t="shared" si="54"/>
        <v>0</v>
      </c>
      <c r="AY126" s="59">
        <f t="shared" si="54"/>
        <v>0</v>
      </c>
      <c r="AZ126" s="59">
        <f t="shared" si="54"/>
        <v>0</v>
      </c>
      <c r="BA126" s="59">
        <f t="shared" si="54"/>
        <v>0</v>
      </c>
      <c r="BB126" s="59">
        <f t="shared" si="54"/>
        <v>0</v>
      </c>
      <c r="BC126" s="59">
        <f t="shared" si="54"/>
        <v>0</v>
      </c>
      <c r="BD126" s="59">
        <f t="shared" si="54"/>
        <v>0</v>
      </c>
      <c r="BE126" s="59">
        <f t="shared" si="54"/>
        <v>0</v>
      </c>
      <c r="BF126" s="59">
        <f t="shared" si="54"/>
        <v>0</v>
      </c>
      <c r="BG126" s="59">
        <f t="shared" si="53"/>
        <v>0</v>
      </c>
      <c r="BH126" s="59">
        <f t="shared" si="53"/>
        <v>0</v>
      </c>
      <c r="BI126" s="59">
        <f t="shared" si="53"/>
        <v>0</v>
      </c>
      <c r="BJ126" s="59">
        <f t="shared" si="53"/>
        <v>0</v>
      </c>
      <c r="BK126" s="59">
        <f t="shared" si="53"/>
        <v>0</v>
      </c>
      <c r="BL126" s="59">
        <f t="shared" si="53"/>
        <v>0</v>
      </c>
      <c r="BM126" s="59">
        <f t="shared" si="53"/>
        <v>0</v>
      </c>
      <c r="BN126" s="59">
        <f t="shared" si="53"/>
        <v>0</v>
      </c>
      <c r="BO126" s="59">
        <f t="shared" si="53"/>
        <v>0</v>
      </c>
      <c r="BP126" s="59">
        <f t="shared" si="53"/>
        <v>0</v>
      </c>
      <c r="BQ126" s="59">
        <f t="shared" si="53"/>
        <v>0</v>
      </c>
      <c r="BR126" s="59">
        <f t="shared" si="53"/>
        <v>0</v>
      </c>
      <c r="BS126" s="59">
        <f t="shared" si="53"/>
        <v>0</v>
      </c>
      <c r="BT126" s="59">
        <f t="shared" si="53"/>
        <v>0</v>
      </c>
      <c r="BU126" s="59">
        <f t="shared" si="53"/>
        <v>0</v>
      </c>
      <c r="BV126" s="59">
        <f t="shared" si="53"/>
        <v>0</v>
      </c>
      <c r="BW126" s="59">
        <f t="shared" si="55"/>
        <v>0</v>
      </c>
      <c r="BX126" s="59">
        <f t="shared" si="55"/>
        <v>0</v>
      </c>
      <c r="BY126" s="59">
        <f t="shared" si="55"/>
        <v>0</v>
      </c>
      <c r="BZ126" s="59">
        <f t="shared" si="55"/>
        <v>0</v>
      </c>
      <c r="CA126" s="59">
        <f t="shared" si="55"/>
        <v>0</v>
      </c>
      <c r="CB126" s="59">
        <f t="shared" si="55"/>
        <v>0</v>
      </c>
      <c r="CC126" s="59">
        <f t="shared" si="55"/>
        <v>0</v>
      </c>
      <c r="CD126" s="59">
        <f t="shared" si="55"/>
        <v>0</v>
      </c>
      <c r="CE126" s="59">
        <f t="shared" si="55"/>
        <v>0</v>
      </c>
      <c r="CF126" s="59">
        <f t="shared" si="55"/>
        <v>0</v>
      </c>
      <c r="CG126" s="59">
        <f t="shared" si="55"/>
        <v>0</v>
      </c>
      <c r="CH126" s="59">
        <f t="shared" si="55"/>
        <v>0</v>
      </c>
      <c r="CI126" s="59">
        <f t="shared" si="55"/>
        <v>0</v>
      </c>
      <c r="CJ126" s="59">
        <f t="shared" si="55"/>
        <v>0</v>
      </c>
      <c r="CK126" s="59">
        <f t="shared" si="55"/>
        <v>0</v>
      </c>
      <c r="CL126" s="59">
        <f t="shared" si="52"/>
        <v>0</v>
      </c>
      <c r="CM126" s="59">
        <f t="shared" si="52"/>
        <v>0</v>
      </c>
      <c r="CN126" s="59">
        <f t="shared" si="52"/>
        <v>0</v>
      </c>
      <c r="CO126" s="59">
        <f t="shared" si="51"/>
        <v>0</v>
      </c>
      <c r="CP126" s="59">
        <f t="shared" si="51"/>
        <v>0</v>
      </c>
      <c r="CQ126" s="59">
        <f t="shared" si="51"/>
        <v>0</v>
      </c>
      <c r="CR126" s="59">
        <f t="shared" si="51"/>
        <v>0</v>
      </c>
      <c r="CS126" s="59">
        <f t="shared" si="51"/>
        <v>0</v>
      </c>
      <c r="CT126" s="59">
        <f t="shared" si="51"/>
        <v>0</v>
      </c>
      <c r="CU126" s="59">
        <f t="shared" si="51"/>
        <v>0</v>
      </c>
      <c r="CV126" s="59">
        <f t="shared" si="51"/>
        <v>0</v>
      </c>
      <c r="CW126" s="59">
        <f t="shared" si="51"/>
        <v>0</v>
      </c>
      <c r="CX126" s="59">
        <f t="shared" si="51"/>
        <v>0</v>
      </c>
      <c r="CY126" s="59">
        <f t="shared" si="51"/>
        <v>0</v>
      </c>
      <c r="CZ126" s="59">
        <f t="shared" si="51"/>
        <v>0</v>
      </c>
      <c r="DA126" s="59">
        <f t="shared" si="51"/>
        <v>0</v>
      </c>
      <c r="DB126" s="59">
        <f t="shared" si="51"/>
        <v>0</v>
      </c>
      <c r="DC126" s="59">
        <f t="shared" si="51"/>
        <v>0</v>
      </c>
      <c r="DD126" s="59">
        <f t="shared" si="51"/>
        <v>0</v>
      </c>
      <c r="DE126" s="59">
        <f t="shared" si="51"/>
        <v>0</v>
      </c>
      <c r="DF126" s="59">
        <f t="shared" si="51"/>
        <v>0</v>
      </c>
      <c r="DG126" s="59">
        <f t="shared" si="51"/>
        <v>0</v>
      </c>
      <c r="DH126" s="59">
        <f t="shared" si="51"/>
        <v>0</v>
      </c>
      <c r="DI126" s="59">
        <f t="shared" si="51"/>
        <v>0</v>
      </c>
      <c r="DJ126" s="59">
        <f t="shared" si="51"/>
        <v>0</v>
      </c>
      <c r="DK126" s="59">
        <f t="shared" si="51"/>
        <v>0</v>
      </c>
      <c r="DL126" s="59">
        <f t="shared" si="51"/>
        <v>0</v>
      </c>
      <c r="DM126" s="59">
        <f t="shared" si="51"/>
        <v>0</v>
      </c>
      <c r="DN126" s="59">
        <f t="shared" ref="DN126:DW135" si="56">+IF($F126=0,DN62+DN94,IF($F126=30,DM62+DM94,IF($F126=60,DL62+DL94,DK62+DK94)))</f>
        <v>0</v>
      </c>
      <c r="DO126" s="59">
        <f t="shared" si="56"/>
        <v>0</v>
      </c>
      <c r="DP126" s="59">
        <f t="shared" si="56"/>
        <v>0</v>
      </c>
      <c r="DQ126" s="59">
        <f t="shared" si="56"/>
        <v>0</v>
      </c>
      <c r="DR126" s="59">
        <f t="shared" si="56"/>
        <v>0</v>
      </c>
      <c r="DS126" s="59">
        <f t="shared" si="56"/>
        <v>0</v>
      </c>
      <c r="DT126" s="59">
        <f t="shared" si="56"/>
        <v>0</v>
      </c>
      <c r="DU126" s="59">
        <f t="shared" si="56"/>
        <v>0</v>
      </c>
      <c r="DV126" s="59">
        <f t="shared" si="56"/>
        <v>0</v>
      </c>
      <c r="DW126" s="59">
        <f t="shared" si="56"/>
        <v>0</v>
      </c>
    </row>
    <row r="127" spans="3:127" ht="16.5" thickTop="1" thickBot="1" x14ac:dyDescent="0.3">
      <c r="C127" s="119">
        <f t="shared" si="36"/>
        <v>0</v>
      </c>
      <c r="F127" s="58">
        <f t="shared" si="37"/>
        <v>0</v>
      </c>
      <c r="H127" s="59">
        <f t="shared" si="38"/>
        <v>0</v>
      </c>
      <c r="I127" s="59">
        <f t="shared" si="39"/>
        <v>0</v>
      </c>
      <c r="J127" s="59">
        <f t="shared" si="40"/>
        <v>0</v>
      </c>
      <c r="K127" s="59">
        <f t="shared" si="48"/>
        <v>0</v>
      </c>
      <c r="L127" s="59">
        <f t="shared" si="48"/>
        <v>0</v>
      </c>
      <c r="M127" s="59">
        <f t="shared" si="48"/>
        <v>0</v>
      </c>
      <c r="N127" s="59">
        <f t="shared" si="48"/>
        <v>0</v>
      </c>
      <c r="O127" s="59">
        <f t="shared" si="48"/>
        <v>0</v>
      </c>
      <c r="P127" s="59">
        <f t="shared" si="48"/>
        <v>0</v>
      </c>
      <c r="Q127" s="59">
        <f t="shared" si="48"/>
        <v>0</v>
      </c>
      <c r="R127" s="59">
        <f t="shared" si="48"/>
        <v>0</v>
      </c>
      <c r="S127" s="59">
        <f t="shared" si="48"/>
        <v>0</v>
      </c>
      <c r="T127" s="59">
        <f t="shared" si="48"/>
        <v>0</v>
      </c>
      <c r="U127" s="59">
        <f t="shared" si="48"/>
        <v>0</v>
      </c>
      <c r="V127" s="59">
        <f t="shared" si="48"/>
        <v>0</v>
      </c>
      <c r="W127" s="59">
        <f t="shared" si="48"/>
        <v>0</v>
      </c>
      <c r="X127" s="59">
        <f t="shared" si="48"/>
        <v>0</v>
      </c>
      <c r="Y127" s="59">
        <f t="shared" si="48"/>
        <v>0</v>
      </c>
      <c r="Z127" s="59">
        <f t="shared" si="48"/>
        <v>0</v>
      </c>
      <c r="AA127" s="59">
        <f t="shared" si="50"/>
        <v>0</v>
      </c>
      <c r="AB127" s="59">
        <f t="shared" si="50"/>
        <v>0</v>
      </c>
      <c r="AC127" s="59">
        <f t="shared" si="50"/>
        <v>0</v>
      </c>
      <c r="AD127" s="59">
        <f t="shared" si="50"/>
        <v>0</v>
      </c>
      <c r="AE127" s="59">
        <f t="shared" si="50"/>
        <v>0</v>
      </c>
      <c r="AF127" s="59">
        <f t="shared" si="50"/>
        <v>0</v>
      </c>
      <c r="AG127" s="59">
        <f t="shared" si="50"/>
        <v>0</v>
      </c>
      <c r="AH127" s="59">
        <f t="shared" si="50"/>
        <v>0</v>
      </c>
      <c r="AI127" s="59">
        <f t="shared" si="50"/>
        <v>0</v>
      </c>
      <c r="AJ127" s="59">
        <f t="shared" si="50"/>
        <v>0</v>
      </c>
      <c r="AK127" s="59">
        <f t="shared" si="50"/>
        <v>0</v>
      </c>
      <c r="AL127" s="59">
        <f t="shared" si="50"/>
        <v>0</v>
      </c>
      <c r="AM127" s="59">
        <f t="shared" si="50"/>
        <v>0</v>
      </c>
      <c r="AN127" s="59">
        <f t="shared" si="50"/>
        <v>0</v>
      </c>
      <c r="AO127" s="59">
        <f t="shared" si="50"/>
        <v>0</v>
      </c>
      <c r="AP127" s="59">
        <f t="shared" si="50"/>
        <v>0</v>
      </c>
      <c r="AQ127" s="59">
        <f t="shared" si="54"/>
        <v>0</v>
      </c>
      <c r="AR127" s="59">
        <f t="shared" si="54"/>
        <v>0</v>
      </c>
      <c r="AS127" s="59">
        <f t="shared" si="54"/>
        <v>0</v>
      </c>
      <c r="AT127" s="59">
        <f t="shared" si="54"/>
        <v>0</v>
      </c>
      <c r="AU127" s="59">
        <f t="shared" si="54"/>
        <v>0</v>
      </c>
      <c r="AV127" s="59">
        <f t="shared" si="54"/>
        <v>0</v>
      </c>
      <c r="AW127" s="59">
        <f t="shared" si="54"/>
        <v>0</v>
      </c>
      <c r="AX127" s="59">
        <f t="shared" si="54"/>
        <v>0</v>
      </c>
      <c r="AY127" s="59">
        <f t="shared" si="54"/>
        <v>0</v>
      </c>
      <c r="AZ127" s="59">
        <f t="shared" si="54"/>
        <v>0</v>
      </c>
      <c r="BA127" s="59">
        <f t="shared" si="54"/>
        <v>0</v>
      </c>
      <c r="BB127" s="59">
        <f t="shared" si="54"/>
        <v>0</v>
      </c>
      <c r="BC127" s="59">
        <f t="shared" si="54"/>
        <v>0</v>
      </c>
      <c r="BD127" s="59">
        <f t="shared" si="54"/>
        <v>0</v>
      </c>
      <c r="BE127" s="59">
        <f t="shared" si="54"/>
        <v>0</v>
      </c>
      <c r="BF127" s="59">
        <f t="shared" si="54"/>
        <v>0</v>
      </c>
      <c r="BG127" s="59">
        <f t="shared" si="53"/>
        <v>0</v>
      </c>
      <c r="BH127" s="59">
        <f t="shared" si="53"/>
        <v>0</v>
      </c>
      <c r="BI127" s="59">
        <f t="shared" si="53"/>
        <v>0</v>
      </c>
      <c r="BJ127" s="59">
        <f t="shared" si="53"/>
        <v>0</v>
      </c>
      <c r="BK127" s="59">
        <f t="shared" si="53"/>
        <v>0</v>
      </c>
      <c r="BL127" s="59">
        <f t="shared" si="53"/>
        <v>0</v>
      </c>
      <c r="BM127" s="59">
        <f t="shared" si="53"/>
        <v>0</v>
      </c>
      <c r="BN127" s="59">
        <f t="shared" si="53"/>
        <v>0</v>
      </c>
      <c r="BO127" s="59">
        <f t="shared" si="53"/>
        <v>0</v>
      </c>
      <c r="BP127" s="59">
        <f t="shared" si="53"/>
        <v>0</v>
      </c>
      <c r="BQ127" s="59">
        <f t="shared" si="53"/>
        <v>0</v>
      </c>
      <c r="BR127" s="59">
        <f t="shared" si="53"/>
        <v>0</v>
      </c>
      <c r="BS127" s="59">
        <f t="shared" si="53"/>
        <v>0</v>
      </c>
      <c r="BT127" s="59">
        <f t="shared" si="53"/>
        <v>0</v>
      </c>
      <c r="BU127" s="59">
        <f t="shared" si="53"/>
        <v>0</v>
      </c>
      <c r="BV127" s="59">
        <f t="shared" si="53"/>
        <v>0</v>
      </c>
      <c r="BW127" s="59">
        <f t="shared" si="55"/>
        <v>0</v>
      </c>
      <c r="BX127" s="59">
        <f t="shared" si="55"/>
        <v>0</v>
      </c>
      <c r="BY127" s="59">
        <f t="shared" si="55"/>
        <v>0</v>
      </c>
      <c r="BZ127" s="59">
        <f t="shared" si="55"/>
        <v>0</v>
      </c>
      <c r="CA127" s="59">
        <f t="shared" si="55"/>
        <v>0</v>
      </c>
      <c r="CB127" s="59">
        <f t="shared" si="55"/>
        <v>0</v>
      </c>
      <c r="CC127" s="59">
        <f t="shared" si="55"/>
        <v>0</v>
      </c>
      <c r="CD127" s="59">
        <f t="shared" si="55"/>
        <v>0</v>
      </c>
      <c r="CE127" s="59">
        <f t="shared" si="55"/>
        <v>0</v>
      </c>
      <c r="CF127" s="59">
        <f t="shared" si="55"/>
        <v>0</v>
      </c>
      <c r="CG127" s="59">
        <f t="shared" si="55"/>
        <v>0</v>
      </c>
      <c r="CH127" s="59">
        <f t="shared" si="55"/>
        <v>0</v>
      </c>
      <c r="CI127" s="59">
        <f t="shared" si="55"/>
        <v>0</v>
      </c>
      <c r="CJ127" s="59">
        <f t="shared" si="55"/>
        <v>0</v>
      </c>
      <c r="CK127" s="59">
        <f t="shared" si="55"/>
        <v>0</v>
      </c>
      <c r="CL127" s="59">
        <f t="shared" si="52"/>
        <v>0</v>
      </c>
      <c r="CM127" s="59">
        <f t="shared" si="52"/>
        <v>0</v>
      </c>
      <c r="CN127" s="59">
        <f t="shared" si="52"/>
        <v>0</v>
      </c>
      <c r="CO127" s="59">
        <f t="shared" si="51"/>
        <v>0</v>
      </c>
      <c r="CP127" s="59">
        <f t="shared" si="51"/>
        <v>0</v>
      </c>
      <c r="CQ127" s="59">
        <f t="shared" si="51"/>
        <v>0</v>
      </c>
      <c r="CR127" s="59">
        <f t="shared" si="51"/>
        <v>0</v>
      </c>
      <c r="CS127" s="59">
        <f t="shared" si="51"/>
        <v>0</v>
      </c>
      <c r="CT127" s="59">
        <f t="shared" si="51"/>
        <v>0</v>
      </c>
      <c r="CU127" s="59">
        <f t="shared" si="51"/>
        <v>0</v>
      </c>
      <c r="CV127" s="59">
        <f t="shared" si="51"/>
        <v>0</v>
      </c>
      <c r="CW127" s="59">
        <f t="shared" si="51"/>
        <v>0</v>
      </c>
      <c r="CX127" s="59">
        <f t="shared" si="51"/>
        <v>0</v>
      </c>
      <c r="CY127" s="59">
        <f t="shared" si="51"/>
        <v>0</v>
      </c>
      <c r="CZ127" s="59">
        <f t="shared" si="51"/>
        <v>0</v>
      </c>
      <c r="DA127" s="59">
        <f t="shared" si="51"/>
        <v>0</v>
      </c>
      <c r="DB127" s="59">
        <f t="shared" si="51"/>
        <v>0</v>
      </c>
      <c r="DC127" s="59">
        <f t="shared" si="51"/>
        <v>0</v>
      </c>
      <c r="DD127" s="59">
        <f t="shared" si="51"/>
        <v>0</v>
      </c>
      <c r="DE127" s="59">
        <f t="shared" si="51"/>
        <v>0</v>
      </c>
      <c r="DF127" s="59">
        <f t="shared" si="51"/>
        <v>0</v>
      </c>
      <c r="DG127" s="59">
        <f t="shared" si="51"/>
        <v>0</v>
      </c>
      <c r="DH127" s="59">
        <f t="shared" si="51"/>
        <v>0</v>
      </c>
      <c r="DI127" s="59">
        <f t="shared" si="51"/>
        <v>0</v>
      </c>
      <c r="DJ127" s="59">
        <f t="shared" si="51"/>
        <v>0</v>
      </c>
      <c r="DK127" s="59">
        <f t="shared" si="51"/>
        <v>0</v>
      </c>
      <c r="DL127" s="59">
        <f t="shared" si="51"/>
        <v>0</v>
      </c>
      <c r="DM127" s="59">
        <f t="shared" si="51"/>
        <v>0</v>
      </c>
      <c r="DN127" s="59">
        <f t="shared" si="56"/>
        <v>0</v>
      </c>
      <c r="DO127" s="59">
        <f t="shared" si="56"/>
        <v>0</v>
      </c>
      <c r="DP127" s="59">
        <f t="shared" si="56"/>
        <v>0</v>
      </c>
      <c r="DQ127" s="59">
        <f t="shared" si="56"/>
        <v>0</v>
      </c>
      <c r="DR127" s="59">
        <f t="shared" si="56"/>
        <v>0</v>
      </c>
      <c r="DS127" s="59">
        <f t="shared" si="56"/>
        <v>0</v>
      </c>
      <c r="DT127" s="59">
        <f t="shared" si="56"/>
        <v>0</v>
      </c>
      <c r="DU127" s="59">
        <f t="shared" si="56"/>
        <v>0</v>
      </c>
      <c r="DV127" s="59">
        <f t="shared" si="56"/>
        <v>0</v>
      </c>
      <c r="DW127" s="59">
        <f t="shared" si="56"/>
        <v>0</v>
      </c>
    </row>
    <row r="128" spans="3:127" ht="16.5" thickTop="1" thickBot="1" x14ac:dyDescent="0.3">
      <c r="C128" s="119">
        <f t="shared" si="36"/>
        <v>0</v>
      </c>
      <c r="F128" s="58">
        <f t="shared" si="37"/>
        <v>0</v>
      </c>
      <c r="H128" s="59">
        <f t="shared" si="38"/>
        <v>0</v>
      </c>
      <c r="I128" s="59">
        <f t="shared" si="39"/>
        <v>0</v>
      </c>
      <c r="J128" s="59">
        <f t="shared" si="40"/>
        <v>0</v>
      </c>
      <c r="K128" s="59">
        <f t="shared" si="48"/>
        <v>0</v>
      </c>
      <c r="L128" s="59">
        <f t="shared" si="48"/>
        <v>0</v>
      </c>
      <c r="M128" s="59">
        <f t="shared" si="48"/>
        <v>0</v>
      </c>
      <c r="N128" s="59">
        <f t="shared" si="48"/>
        <v>0</v>
      </c>
      <c r="O128" s="59">
        <f t="shared" si="48"/>
        <v>0</v>
      </c>
      <c r="P128" s="59">
        <f t="shared" si="48"/>
        <v>0</v>
      </c>
      <c r="Q128" s="59">
        <f t="shared" si="48"/>
        <v>0</v>
      </c>
      <c r="R128" s="59">
        <f t="shared" si="48"/>
        <v>0</v>
      </c>
      <c r="S128" s="59">
        <f t="shared" si="48"/>
        <v>0</v>
      </c>
      <c r="T128" s="59">
        <f t="shared" si="48"/>
        <v>0</v>
      </c>
      <c r="U128" s="59">
        <f t="shared" si="48"/>
        <v>0</v>
      </c>
      <c r="V128" s="59">
        <f t="shared" si="48"/>
        <v>0</v>
      </c>
      <c r="W128" s="59">
        <f t="shared" si="48"/>
        <v>0</v>
      </c>
      <c r="X128" s="59">
        <f t="shared" si="48"/>
        <v>0</v>
      </c>
      <c r="Y128" s="59">
        <f t="shared" si="48"/>
        <v>0</v>
      </c>
      <c r="Z128" s="59">
        <f t="shared" si="48"/>
        <v>0</v>
      </c>
      <c r="AA128" s="59">
        <f t="shared" si="50"/>
        <v>0</v>
      </c>
      <c r="AB128" s="59">
        <f t="shared" si="50"/>
        <v>0</v>
      </c>
      <c r="AC128" s="59">
        <f t="shared" si="50"/>
        <v>0</v>
      </c>
      <c r="AD128" s="59">
        <f t="shared" si="50"/>
        <v>0</v>
      </c>
      <c r="AE128" s="59">
        <f t="shared" si="50"/>
        <v>0</v>
      </c>
      <c r="AF128" s="59">
        <f t="shared" si="50"/>
        <v>0</v>
      </c>
      <c r="AG128" s="59">
        <f t="shared" si="50"/>
        <v>0</v>
      </c>
      <c r="AH128" s="59">
        <f t="shared" si="50"/>
        <v>0</v>
      </c>
      <c r="AI128" s="59">
        <f t="shared" si="50"/>
        <v>0</v>
      </c>
      <c r="AJ128" s="59">
        <f t="shared" si="50"/>
        <v>0</v>
      </c>
      <c r="AK128" s="59">
        <f t="shared" si="50"/>
        <v>0</v>
      </c>
      <c r="AL128" s="59">
        <f t="shared" si="50"/>
        <v>0</v>
      </c>
      <c r="AM128" s="59">
        <f t="shared" si="50"/>
        <v>0</v>
      </c>
      <c r="AN128" s="59">
        <f t="shared" si="50"/>
        <v>0</v>
      </c>
      <c r="AO128" s="59">
        <f t="shared" si="50"/>
        <v>0</v>
      </c>
      <c r="AP128" s="59">
        <f t="shared" si="50"/>
        <v>0</v>
      </c>
      <c r="AQ128" s="59">
        <f t="shared" si="54"/>
        <v>0</v>
      </c>
      <c r="AR128" s="59">
        <f t="shared" si="54"/>
        <v>0</v>
      </c>
      <c r="AS128" s="59">
        <f t="shared" si="54"/>
        <v>0</v>
      </c>
      <c r="AT128" s="59">
        <f t="shared" si="54"/>
        <v>0</v>
      </c>
      <c r="AU128" s="59">
        <f t="shared" si="54"/>
        <v>0</v>
      </c>
      <c r="AV128" s="59">
        <f t="shared" si="54"/>
        <v>0</v>
      </c>
      <c r="AW128" s="59">
        <f t="shared" si="54"/>
        <v>0</v>
      </c>
      <c r="AX128" s="59">
        <f t="shared" si="54"/>
        <v>0</v>
      </c>
      <c r="AY128" s="59">
        <f t="shared" si="54"/>
        <v>0</v>
      </c>
      <c r="AZ128" s="59">
        <f t="shared" si="54"/>
        <v>0</v>
      </c>
      <c r="BA128" s="59">
        <f t="shared" si="54"/>
        <v>0</v>
      </c>
      <c r="BB128" s="59">
        <f t="shared" si="54"/>
        <v>0</v>
      </c>
      <c r="BC128" s="59">
        <f t="shared" si="54"/>
        <v>0</v>
      </c>
      <c r="BD128" s="59">
        <f t="shared" si="54"/>
        <v>0</v>
      </c>
      <c r="BE128" s="59">
        <f t="shared" si="54"/>
        <v>0</v>
      </c>
      <c r="BF128" s="59">
        <f t="shared" si="54"/>
        <v>0</v>
      </c>
      <c r="BG128" s="59">
        <f t="shared" si="53"/>
        <v>0</v>
      </c>
      <c r="BH128" s="59">
        <f t="shared" si="53"/>
        <v>0</v>
      </c>
      <c r="BI128" s="59">
        <f t="shared" si="53"/>
        <v>0</v>
      </c>
      <c r="BJ128" s="59">
        <f t="shared" si="53"/>
        <v>0</v>
      </c>
      <c r="BK128" s="59">
        <f t="shared" si="53"/>
        <v>0</v>
      </c>
      <c r="BL128" s="59">
        <f t="shared" si="53"/>
        <v>0</v>
      </c>
      <c r="BM128" s="59">
        <f t="shared" si="53"/>
        <v>0</v>
      </c>
      <c r="BN128" s="59">
        <f t="shared" si="53"/>
        <v>0</v>
      </c>
      <c r="BO128" s="59">
        <f t="shared" si="53"/>
        <v>0</v>
      </c>
      <c r="BP128" s="59">
        <f t="shared" si="53"/>
        <v>0</v>
      </c>
      <c r="BQ128" s="59">
        <f t="shared" si="53"/>
        <v>0</v>
      </c>
      <c r="BR128" s="59">
        <f t="shared" si="53"/>
        <v>0</v>
      </c>
      <c r="BS128" s="59">
        <f t="shared" si="53"/>
        <v>0</v>
      </c>
      <c r="BT128" s="59">
        <f t="shared" si="53"/>
        <v>0</v>
      </c>
      <c r="BU128" s="59">
        <f t="shared" si="53"/>
        <v>0</v>
      </c>
      <c r="BV128" s="59">
        <f t="shared" si="53"/>
        <v>0</v>
      </c>
      <c r="BW128" s="59">
        <f t="shared" si="55"/>
        <v>0</v>
      </c>
      <c r="BX128" s="59">
        <f t="shared" si="55"/>
        <v>0</v>
      </c>
      <c r="BY128" s="59">
        <f t="shared" si="55"/>
        <v>0</v>
      </c>
      <c r="BZ128" s="59">
        <f t="shared" si="55"/>
        <v>0</v>
      </c>
      <c r="CA128" s="59">
        <f t="shared" si="55"/>
        <v>0</v>
      </c>
      <c r="CB128" s="59">
        <f t="shared" si="55"/>
        <v>0</v>
      </c>
      <c r="CC128" s="59">
        <f t="shared" si="55"/>
        <v>0</v>
      </c>
      <c r="CD128" s="59">
        <f t="shared" si="55"/>
        <v>0</v>
      </c>
      <c r="CE128" s="59">
        <f t="shared" si="55"/>
        <v>0</v>
      </c>
      <c r="CF128" s="59">
        <f t="shared" si="55"/>
        <v>0</v>
      </c>
      <c r="CG128" s="59">
        <f t="shared" si="55"/>
        <v>0</v>
      </c>
      <c r="CH128" s="59">
        <f t="shared" si="55"/>
        <v>0</v>
      </c>
      <c r="CI128" s="59">
        <f t="shared" si="55"/>
        <v>0</v>
      </c>
      <c r="CJ128" s="59">
        <f t="shared" si="55"/>
        <v>0</v>
      </c>
      <c r="CK128" s="59">
        <f t="shared" si="55"/>
        <v>0</v>
      </c>
      <c r="CL128" s="59">
        <f t="shared" si="52"/>
        <v>0</v>
      </c>
      <c r="CM128" s="59">
        <f t="shared" si="52"/>
        <v>0</v>
      </c>
      <c r="CN128" s="59">
        <f t="shared" si="52"/>
        <v>0</v>
      </c>
      <c r="CO128" s="59">
        <f t="shared" si="51"/>
        <v>0</v>
      </c>
      <c r="CP128" s="59">
        <f t="shared" si="51"/>
        <v>0</v>
      </c>
      <c r="CQ128" s="59">
        <f t="shared" si="51"/>
        <v>0</v>
      </c>
      <c r="CR128" s="59">
        <f t="shared" si="51"/>
        <v>0</v>
      </c>
      <c r="CS128" s="59">
        <f t="shared" si="51"/>
        <v>0</v>
      </c>
      <c r="CT128" s="59">
        <f t="shared" si="51"/>
        <v>0</v>
      </c>
      <c r="CU128" s="59">
        <f t="shared" si="51"/>
        <v>0</v>
      </c>
      <c r="CV128" s="59">
        <f t="shared" si="51"/>
        <v>0</v>
      </c>
      <c r="CW128" s="59">
        <f t="shared" si="51"/>
        <v>0</v>
      </c>
      <c r="CX128" s="59">
        <f t="shared" si="51"/>
        <v>0</v>
      </c>
      <c r="CY128" s="59">
        <f t="shared" si="51"/>
        <v>0</v>
      </c>
      <c r="CZ128" s="59">
        <f t="shared" si="51"/>
        <v>0</v>
      </c>
      <c r="DA128" s="59">
        <f t="shared" si="51"/>
        <v>0</v>
      </c>
      <c r="DB128" s="59">
        <f t="shared" si="51"/>
        <v>0</v>
      </c>
      <c r="DC128" s="59">
        <f t="shared" si="51"/>
        <v>0</v>
      </c>
      <c r="DD128" s="59">
        <f t="shared" si="51"/>
        <v>0</v>
      </c>
      <c r="DE128" s="59">
        <f t="shared" si="51"/>
        <v>0</v>
      </c>
      <c r="DF128" s="59">
        <f t="shared" si="51"/>
        <v>0</v>
      </c>
      <c r="DG128" s="59">
        <f t="shared" si="51"/>
        <v>0</v>
      </c>
      <c r="DH128" s="59">
        <f t="shared" si="51"/>
        <v>0</v>
      </c>
      <c r="DI128" s="59">
        <f t="shared" si="51"/>
        <v>0</v>
      </c>
      <c r="DJ128" s="59">
        <f t="shared" si="51"/>
        <v>0</v>
      </c>
      <c r="DK128" s="59">
        <f t="shared" si="51"/>
        <v>0</v>
      </c>
      <c r="DL128" s="59">
        <f t="shared" si="51"/>
        <v>0</v>
      </c>
      <c r="DM128" s="59">
        <f t="shared" si="51"/>
        <v>0</v>
      </c>
      <c r="DN128" s="59">
        <f t="shared" si="56"/>
        <v>0</v>
      </c>
      <c r="DO128" s="59">
        <f t="shared" si="56"/>
        <v>0</v>
      </c>
      <c r="DP128" s="59">
        <f t="shared" si="56"/>
        <v>0</v>
      </c>
      <c r="DQ128" s="59">
        <f t="shared" si="56"/>
        <v>0</v>
      </c>
      <c r="DR128" s="59">
        <f t="shared" si="56"/>
        <v>0</v>
      </c>
      <c r="DS128" s="59">
        <f t="shared" si="56"/>
        <v>0</v>
      </c>
      <c r="DT128" s="59">
        <f t="shared" si="56"/>
        <v>0</v>
      </c>
      <c r="DU128" s="59">
        <f t="shared" si="56"/>
        <v>0</v>
      </c>
      <c r="DV128" s="59">
        <f t="shared" si="56"/>
        <v>0</v>
      </c>
      <c r="DW128" s="59">
        <f t="shared" si="56"/>
        <v>0</v>
      </c>
    </row>
    <row r="129" spans="3:127" ht="16.5" thickTop="1" thickBot="1" x14ac:dyDescent="0.3">
      <c r="C129" s="119">
        <f t="shared" si="36"/>
        <v>0</v>
      </c>
      <c r="F129" s="58">
        <f t="shared" si="37"/>
        <v>0</v>
      </c>
      <c r="H129" s="59">
        <f t="shared" si="38"/>
        <v>0</v>
      </c>
      <c r="I129" s="59">
        <f t="shared" si="39"/>
        <v>0</v>
      </c>
      <c r="J129" s="59">
        <f t="shared" si="40"/>
        <v>0</v>
      </c>
      <c r="K129" s="59">
        <f t="shared" si="48"/>
        <v>0</v>
      </c>
      <c r="L129" s="59">
        <f t="shared" si="48"/>
        <v>0</v>
      </c>
      <c r="M129" s="59">
        <f t="shared" si="48"/>
        <v>0</v>
      </c>
      <c r="N129" s="59">
        <f t="shared" si="48"/>
        <v>0</v>
      </c>
      <c r="O129" s="59">
        <f t="shared" si="48"/>
        <v>0</v>
      </c>
      <c r="P129" s="59">
        <f t="shared" si="48"/>
        <v>0</v>
      </c>
      <c r="Q129" s="59">
        <f t="shared" si="48"/>
        <v>0</v>
      </c>
      <c r="R129" s="59">
        <f t="shared" si="48"/>
        <v>0</v>
      </c>
      <c r="S129" s="59">
        <f t="shared" si="48"/>
        <v>0</v>
      </c>
      <c r="T129" s="59">
        <f t="shared" si="48"/>
        <v>0</v>
      </c>
      <c r="U129" s="59">
        <f t="shared" si="48"/>
        <v>0</v>
      </c>
      <c r="V129" s="59">
        <f t="shared" si="48"/>
        <v>0</v>
      </c>
      <c r="W129" s="59">
        <f t="shared" si="48"/>
        <v>0</v>
      </c>
      <c r="X129" s="59">
        <f t="shared" si="48"/>
        <v>0</v>
      </c>
      <c r="Y129" s="59">
        <f t="shared" si="48"/>
        <v>0</v>
      </c>
      <c r="Z129" s="59">
        <f t="shared" si="48"/>
        <v>0</v>
      </c>
      <c r="AA129" s="59">
        <f t="shared" si="50"/>
        <v>0</v>
      </c>
      <c r="AB129" s="59">
        <f t="shared" si="50"/>
        <v>0</v>
      </c>
      <c r="AC129" s="59">
        <f t="shared" si="50"/>
        <v>0</v>
      </c>
      <c r="AD129" s="59">
        <f t="shared" si="50"/>
        <v>0</v>
      </c>
      <c r="AE129" s="59">
        <f t="shared" si="50"/>
        <v>0</v>
      </c>
      <c r="AF129" s="59">
        <f t="shared" si="50"/>
        <v>0</v>
      </c>
      <c r="AG129" s="59">
        <f t="shared" si="50"/>
        <v>0</v>
      </c>
      <c r="AH129" s="59">
        <f t="shared" si="50"/>
        <v>0</v>
      </c>
      <c r="AI129" s="59">
        <f t="shared" si="50"/>
        <v>0</v>
      </c>
      <c r="AJ129" s="59">
        <f t="shared" si="50"/>
        <v>0</v>
      </c>
      <c r="AK129" s="59">
        <f t="shared" si="50"/>
        <v>0</v>
      </c>
      <c r="AL129" s="59">
        <f t="shared" si="50"/>
        <v>0</v>
      </c>
      <c r="AM129" s="59">
        <f t="shared" si="50"/>
        <v>0</v>
      </c>
      <c r="AN129" s="59">
        <f t="shared" si="50"/>
        <v>0</v>
      </c>
      <c r="AO129" s="59">
        <f t="shared" si="50"/>
        <v>0</v>
      </c>
      <c r="AP129" s="59">
        <f t="shared" si="50"/>
        <v>0</v>
      </c>
      <c r="AQ129" s="59">
        <f t="shared" si="54"/>
        <v>0</v>
      </c>
      <c r="AR129" s="59">
        <f t="shared" si="54"/>
        <v>0</v>
      </c>
      <c r="AS129" s="59">
        <f t="shared" si="54"/>
        <v>0</v>
      </c>
      <c r="AT129" s="59">
        <f t="shared" si="54"/>
        <v>0</v>
      </c>
      <c r="AU129" s="59">
        <f t="shared" si="54"/>
        <v>0</v>
      </c>
      <c r="AV129" s="59">
        <f t="shared" si="54"/>
        <v>0</v>
      </c>
      <c r="AW129" s="59">
        <f t="shared" si="54"/>
        <v>0</v>
      </c>
      <c r="AX129" s="59">
        <f t="shared" si="54"/>
        <v>0</v>
      </c>
      <c r="AY129" s="59">
        <f t="shared" si="54"/>
        <v>0</v>
      </c>
      <c r="AZ129" s="59">
        <f t="shared" si="54"/>
        <v>0</v>
      </c>
      <c r="BA129" s="59">
        <f t="shared" si="54"/>
        <v>0</v>
      </c>
      <c r="BB129" s="59">
        <f t="shared" si="54"/>
        <v>0</v>
      </c>
      <c r="BC129" s="59">
        <f t="shared" si="54"/>
        <v>0</v>
      </c>
      <c r="BD129" s="59">
        <f t="shared" si="54"/>
        <v>0</v>
      </c>
      <c r="BE129" s="59">
        <f t="shared" si="54"/>
        <v>0</v>
      </c>
      <c r="BF129" s="59">
        <f t="shared" si="54"/>
        <v>0</v>
      </c>
      <c r="BG129" s="59">
        <f t="shared" si="53"/>
        <v>0</v>
      </c>
      <c r="BH129" s="59">
        <f t="shared" si="53"/>
        <v>0</v>
      </c>
      <c r="BI129" s="59">
        <f t="shared" si="53"/>
        <v>0</v>
      </c>
      <c r="BJ129" s="59">
        <f t="shared" si="53"/>
        <v>0</v>
      </c>
      <c r="BK129" s="59">
        <f t="shared" si="53"/>
        <v>0</v>
      </c>
      <c r="BL129" s="59">
        <f t="shared" si="53"/>
        <v>0</v>
      </c>
      <c r="BM129" s="59">
        <f t="shared" si="53"/>
        <v>0</v>
      </c>
      <c r="BN129" s="59">
        <f t="shared" si="53"/>
        <v>0</v>
      </c>
      <c r="BO129" s="59">
        <f t="shared" si="53"/>
        <v>0</v>
      </c>
      <c r="BP129" s="59">
        <f t="shared" si="53"/>
        <v>0</v>
      </c>
      <c r="BQ129" s="59">
        <f t="shared" si="53"/>
        <v>0</v>
      </c>
      <c r="BR129" s="59">
        <f t="shared" si="53"/>
        <v>0</v>
      </c>
      <c r="BS129" s="59">
        <f t="shared" si="53"/>
        <v>0</v>
      </c>
      <c r="BT129" s="59">
        <f t="shared" si="53"/>
        <v>0</v>
      </c>
      <c r="BU129" s="59">
        <f t="shared" si="53"/>
        <v>0</v>
      </c>
      <c r="BV129" s="59">
        <f t="shared" si="53"/>
        <v>0</v>
      </c>
      <c r="BW129" s="59">
        <f t="shared" si="55"/>
        <v>0</v>
      </c>
      <c r="BX129" s="59">
        <f t="shared" si="55"/>
        <v>0</v>
      </c>
      <c r="BY129" s="59">
        <f t="shared" si="55"/>
        <v>0</v>
      </c>
      <c r="BZ129" s="59">
        <f t="shared" si="55"/>
        <v>0</v>
      </c>
      <c r="CA129" s="59">
        <f t="shared" si="55"/>
        <v>0</v>
      </c>
      <c r="CB129" s="59">
        <f t="shared" si="55"/>
        <v>0</v>
      </c>
      <c r="CC129" s="59">
        <f t="shared" si="55"/>
        <v>0</v>
      </c>
      <c r="CD129" s="59">
        <f t="shared" si="55"/>
        <v>0</v>
      </c>
      <c r="CE129" s="59">
        <f t="shared" si="55"/>
        <v>0</v>
      </c>
      <c r="CF129" s="59">
        <f t="shared" si="55"/>
        <v>0</v>
      </c>
      <c r="CG129" s="59">
        <f t="shared" si="55"/>
        <v>0</v>
      </c>
      <c r="CH129" s="59">
        <f t="shared" si="55"/>
        <v>0</v>
      </c>
      <c r="CI129" s="59">
        <f t="shared" si="55"/>
        <v>0</v>
      </c>
      <c r="CJ129" s="59">
        <f t="shared" si="55"/>
        <v>0</v>
      </c>
      <c r="CK129" s="59">
        <f t="shared" si="55"/>
        <v>0</v>
      </c>
      <c r="CL129" s="59">
        <f t="shared" si="52"/>
        <v>0</v>
      </c>
      <c r="CM129" s="59">
        <f t="shared" si="52"/>
        <v>0</v>
      </c>
      <c r="CN129" s="59">
        <f t="shared" si="52"/>
        <v>0</v>
      </c>
      <c r="CO129" s="59">
        <f t="shared" si="51"/>
        <v>0</v>
      </c>
      <c r="CP129" s="59">
        <f t="shared" si="51"/>
        <v>0</v>
      </c>
      <c r="CQ129" s="59">
        <f t="shared" si="51"/>
        <v>0</v>
      </c>
      <c r="CR129" s="59">
        <f t="shared" si="51"/>
        <v>0</v>
      </c>
      <c r="CS129" s="59">
        <f t="shared" si="51"/>
        <v>0</v>
      </c>
      <c r="CT129" s="59">
        <f t="shared" si="51"/>
        <v>0</v>
      </c>
      <c r="CU129" s="59">
        <f t="shared" si="51"/>
        <v>0</v>
      </c>
      <c r="CV129" s="59">
        <f t="shared" si="51"/>
        <v>0</v>
      </c>
      <c r="CW129" s="59">
        <f t="shared" si="51"/>
        <v>0</v>
      </c>
      <c r="CX129" s="59">
        <f t="shared" si="51"/>
        <v>0</v>
      </c>
      <c r="CY129" s="59">
        <f t="shared" si="51"/>
        <v>0</v>
      </c>
      <c r="CZ129" s="59">
        <f t="shared" si="51"/>
        <v>0</v>
      </c>
      <c r="DA129" s="59">
        <f t="shared" si="51"/>
        <v>0</v>
      </c>
      <c r="DB129" s="59">
        <f t="shared" si="51"/>
        <v>0</v>
      </c>
      <c r="DC129" s="59">
        <f t="shared" si="51"/>
        <v>0</v>
      </c>
      <c r="DD129" s="59">
        <f t="shared" si="51"/>
        <v>0</v>
      </c>
      <c r="DE129" s="59">
        <f t="shared" si="51"/>
        <v>0</v>
      </c>
      <c r="DF129" s="59">
        <f t="shared" si="51"/>
        <v>0</v>
      </c>
      <c r="DG129" s="59">
        <f t="shared" si="51"/>
        <v>0</v>
      </c>
      <c r="DH129" s="59">
        <f t="shared" si="51"/>
        <v>0</v>
      </c>
      <c r="DI129" s="59">
        <f t="shared" si="51"/>
        <v>0</v>
      </c>
      <c r="DJ129" s="59">
        <f t="shared" si="51"/>
        <v>0</v>
      </c>
      <c r="DK129" s="59">
        <f t="shared" si="51"/>
        <v>0</v>
      </c>
      <c r="DL129" s="59">
        <f t="shared" si="51"/>
        <v>0</v>
      </c>
      <c r="DM129" s="59">
        <f t="shared" si="51"/>
        <v>0</v>
      </c>
      <c r="DN129" s="59">
        <f t="shared" si="56"/>
        <v>0</v>
      </c>
      <c r="DO129" s="59">
        <f t="shared" si="56"/>
        <v>0</v>
      </c>
      <c r="DP129" s="59">
        <f t="shared" si="56"/>
        <v>0</v>
      </c>
      <c r="DQ129" s="59">
        <f t="shared" si="56"/>
        <v>0</v>
      </c>
      <c r="DR129" s="59">
        <f t="shared" si="56"/>
        <v>0</v>
      </c>
      <c r="DS129" s="59">
        <f t="shared" si="56"/>
        <v>0</v>
      </c>
      <c r="DT129" s="59">
        <f t="shared" si="56"/>
        <v>0</v>
      </c>
      <c r="DU129" s="59">
        <f t="shared" si="56"/>
        <v>0</v>
      </c>
      <c r="DV129" s="59">
        <f t="shared" si="56"/>
        <v>0</v>
      </c>
      <c r="DW129" s="59">
        <f t="shared" si="56"/>
        <v>0</v>
      </c>
    </row>
    <row r="130" spans="3:127" ht="16.5" thickTop="1" thickBot="1" x14ac:dyDescent="0.3">
      <c r="C130" s="119">
        <f t="shared" si="36"/>
        <v>0</v>
      </c>
      <c r="F130" s="58">
        <f t="shared" si="37"/>
        <v>0</v>
      </c>
      <c r="H130" s="59">
        <f t="shared" si="38"/>
        <v>0</v>
      </c>
      <c r="I130" s="59">
        <f t="shared" si="39"/>
        <v>0</v>
      </c>
      <c r="J130" s="59">
        <f t="shared" si="40"/>
        <v>0</v>
      </c>
      <c r="K130" s="59">
        <f t="shared" si="48"/>
        <v>0</v>
      </c>
      <c r="L130" s="59">
        <f t="shared" si="48"/>
        <v>0</v>
      </c>
      <c r="M130" s="59">
        <f t="shared" si="48"/>
        <v>0</v>
      </c>
      <c r="N130" s="59">
        <f t="shared" si="48"/>
        <v>0</v>
      </c>
      <c r="O130" s="59">
        <f t="shared" si="48"/>
        <v>0</v>
      </c>
      <c r="P130" s="59">
        <f t="shared" si="48"/>
        <v>0</v>
      </c>
      <c r="Q130" s="59">
        <f t="shared" si="48"/>
        <v>0</v>
      </c>
      <c r="R130" s="59">
        <f t="shared" si="48"/>
        <v>0</v>
      </c>
      <c r="S130" s="59">
        <f t="shared" si="48"/>
        <v>0</v>
      </c>
      <c r="T130" s="59">
        <f t="shared" si="48"/>
        <v>0</v>
      </c>
      <c r="U130" s="59">
        <f t="shared" si="48"/>
        <v>0</v>
      </c>
      <c r="V130" s="59">
        <f t="shared" si="48"/>
        <v>0</v>
      </c>
      <c r="W130" s="59">
        <f t="shared" si="48"/>
        <v>0</v>
      </c>
      <c r="X130" s="59">
        <f t="shared" si="48"/>
        <v>0</v>
      </c>
      <c r="Y130" s="59">
        <f t="shared" si="48"/>
        <v>0</v>
      </c>
      <c r="Z130" s="59">
        <f t="shared" si="48"/>
        <v>0</v>
      </c>
      <c r="AA130" s="59">
        <f t="shared" si="50"/>
        <v>0</v>
      </c>
      <c r="AB130" s="59">
        <f t="shared" si="50"/>
        <v>0</v>
      </c>
      <c r="AC130" s="59">
        <f t="shared" si="50"/>
        <v>0</v>
      </c>
      <c r="AD130" s="59">
        <f t="shared" si="50"/>
        <v>0</v>
      </c>
      <c r="AE130" s="59">
        <f t="shared" si="50"/>
        <v>0</v>
      </c>
      <c r="AF130" s="59">
        <f t="shared" si="50"/>
        <v>0</v>
      </c>
      <c r="AG130" s="59">
        <f t="shared" si="50"/>
        <v>0</v>
      </c>
      <c r="AH130" s="59">
        <f t="shared" si="50"/>
        <v>0</v>
      </c>
      <c r="AI130" s="59">
        <f t="shared" si="50"/>
        <v>0</v>
      </c>
      <c r="AJ130" s="59">
        <f t="shared" si="50"/>
        <v>0</v>
      </c>
      <c r="AK130" s="59">
        <f t="shared" si="50"/>
        <v>0</v>
      </c>
      <c r="AL130" s="59">
        <f t="shared" si="50"/>
        <v>0</v>
      </c>
      <c r="AM130" s="59">
        <f t="shared" si="50"/>
        <v>0</v>
      </c>
      <c r="AN130" s="59">
        <f t="shared" si="50"/>
        <v>0</v>
      </c>
      <c r="AO130" s="59">
        <f t="shared" si="50"/>
        <v>0</v>
      </c>
      <c r="AP130" s="59">
        <f t="shared" si="50"/>
        <v>0</v>
      </c>
      <c r="AQ130" s="59">
        <f t="shared" si="54"/>
        <v>0</v>
      </c>
      <c r="AR130" s="59">
        <f t="shared" si="54"/>
        <v>0</v>
      </c>
      <c r="AS130" s="59">
        <f t="shared" si="54"/>
        <v>0</v>
      </c>
      <c r="AT130" s="59">
        <f t="shared" si="54"/>
        <v>0</v>
      </c>
      <c r="AU130" s="59">
        <f t="shared" si="54"/>
        <v>0</v>
      </c>
      <c r="AV130" s="59">
        <f t="shared" si="54"/>
        <v>0</v>
      </c>
      <c r="AW130" s="59">
        <f t="shared" si="54"/>
        <v>0</v>
      </c>
      <c r="AX130" s="59">
        <f t="shared" si="54"/>
        <v>0</v>
      </c>
      <c r="AY130" s="59">
        <f t="shared" si="54"/>
        <v>0</v>
      </c>
      <c r="AZ130" s="59">
        <f t="shared" si="54"/>
        <v>0</v>
      </c>
      <c r="BA130" s="59">
        <f t="shared" si="54"/>
        <v>0</v>
      </c>
      <c r="BB130" s="59">
        <f t="shared" si="54"/>
        <v>0</v>
      </c>
      <c r="BC130" s="59">
        <f t="shared" si="54"/>
        <v>0</v>
      </c>
      <c r="BD130" s="59">
        <f t="shared" si="54"/>
        <v>0</v>
      </c>
      <c r="BE130" s="59">
        <f t="shared" si="54"/>
        <v>0</v>
      </c>
      <c r="BF130" s="59">
        <f t="shared" si="54"/>
        <v>0</v>
      </c>
      <c r="BG130" s="59">
        <f t="shared" si="53"/>
        <v>0</v>
      </c>
      <c r="BH130" s="59">
        <f t="shared" si="53"/>
        <v>0</v>
      </c>
      <c r="BI130" s="59">
        <f t="shared" si="53"/>
        <v>0</v>
      </c>
      <c r="BJ130" s="59">
        <f t="shared" si="53"/>
        <v>0</v>
      </c>
      <c r="BK130" s="59">
        <f t="shared" si="53"/>
        <v>0</v>
      </c>
      <c r="BL130" s="59">
        <f t="shared" si="53"/>
        <v>0</v>
      </c>
      <c r="BM130" s="59">
        <f t="shared" si="53"/>
        <v>0</v>
      </c>
      <c r="BN130" s="59">
        <f t="shared" si="53"/>
        <v>0</v>
      </c>
      <c r="BO130" s="59">
        <f t="shared" si="53"/>
        <v>0</v>
      </c>
      <c r="BP130" s="59">
        <f t="shared" si="53"/>
        <v>0</v>
      </c>
      <c r="BQ130" s="59">
        <f t="shared" si="53"/>
        <v>0</v>
      </c>
      <c r="BR130" s="59">
        <f t="shared" si="53"/>
        <v>0</v>
      </c>
      <c r="BS130" s="59">
        <f t="shared" si="53"/>
        <v>0</v>
      </c>
      <c r="BT130" s="59">
        <f t="shared" si="53"/>
        <v>0</v>
      </c>
      <c r="BU130" s="59">
        <f t="shared" si="53"/>
        <v>0</v>
      </c>
      <c r="BV130" s="59">
        <f t="shared" si="53"/>
        <v>0</v>
      </c>
      <c r="BW130" s="59">
        <f t="shared" si="55"/>
        <v>0</v>
      </c>
      <c r="BX130" s="59">
        <f t="shared" si="55"/>
        <v>0</v>
      </c>
      <c r="BY130" s="59">
        <f t="shared" si="55"/>
        <v>0</v>
      </c>
      <c r="BZ130" s="59">
        <f t="shared" si="55"/>
        <v>0</v>
      </c>
      <c r="CA130" s="59">
        <f t="shared" si="55"/>
        <v>0</v>
      </c>
      <c r="CB130" s="59">
        <f t="shared" si="55"/>
        <v>0</v>
      </c>
      <c r="CC130" s="59">
        <f t="shared" si="55"/>
        <v>0</v>
      </c>
      <c r="CD130" s="59">
        <f t="shared" si="55"/>
        <v>0</v>
      </c>
      <c r="CE130" s="59">
        <f t="shared" si="55"/>
        <v>0</v>
      </c>
      <c r="CF130" s="59">
        <f t="shared" si="55"/>
        <v>0</v>
      </c>
      <c r="CG130" s="59">
        <f t="shared" si="55"/>
        <v>0</v>
      </c>
      <c r="CH130" s="59">
        <f t="shared" si="55"/>
        <v>0</v>
      </c>
      <c r="CI130" s="59">
        <f t="shared" si="55"/>
        <v>0</v>
      </c>
      <c r="CJ130" s="59">
        <f t="shared" si="55"/>
        <v>0</v>
      </c>
      <c r="CK130" s="59">
        <f t="shared" si="55"/>
        <v>0</v>
      </c>
      <c r="CL130" s="59">
        <f t="shared" si="52"/>
        <v>0</v>
      </c>
      <c r="CM130" s="59">
        <f t="shared" si="52"/>
        <v>0</v>
      </c>
      <c r="CN130" s="59">
        <f t="shared" si="52"/>
        <v>0</v>
      </c>
      <c r="CO130" s="59">
        <f t="shared" si="51"/>
        <v>0</v>
      </c>
      <c r="CP130" s="59">
        <f t="shared" si="51"/>
        <v>0</v>
      </c>
      <c r="CQ130" s="59">
        <f t="shared" si="51"/>
        <v>0</v>
      </c>
      <c r="CR130" s="59">
        <f t="shared" si="51"/>
        <v>0</v>
      </c>
      <c r="CS130" s="59">
        <f t="shared" si="51"/>
        <v>0</v>
      </c>
      <c r="CT130" s="59">
        <f t="shared" ref="CT130:DM135" si="57">+IF($F130=0,CT66+CT98,IF($F130=30,CS66+CS98,IF($F130=60,CR66+CR98,CQ66+CQ98)))</f>
        <v>0</v>
      </c>
      <c r="CU130" s="59">
        <f t="shared" si="57"/>
        <v>0</v>
      </c>
      <c r="CV130" s="59">
        <f t="shared" si="57"/>
        <v>0</v>
      </c>
      <c r="CW130" s="59">
        <f t="shared" si="57"/>
        <v>0</v>
      </c>
      <c r="CX130" s="59">
        <f t="shared" si="57"/>
        <v>0</v>
      </c>
      <c r="CY130" s="59">
        <f t="shared" si="57"/>
        <v>0</v>
      </c>
      <c r="CZ130" s="59">
        <f t="shared" si="57"/>
        <v>0</v>
      </c>
      <c r="DA130" s="59">
        <f t="shared" si="57"/>
        <v>0</v>
      </c>
      <c r="DB130" s="59">
        <f t="shared" si="57"/>
        <v>0</v>
      </c>
      <c r="DC130" s="59">
        <f t="shared" si="57"/>
        <v>0</v>
      </c>
      <c r="DD130" s="59">
        <f t="shared" si="57"/>
        <v>0</v>
      </c>
      <c r="DE130" s="59">
        <f t="shared" si="57"/>
        <v>0</v>
      </c>
      <c r="DF130" s="59">
        <f t="shared" si="57"/>
        <v>0</v>
      </c>
      <c r="DG130" s="59">
        <f t="shared" si="57"/>
        <v>0</v>
      </c>
      <c r="DH130" s="59">
        <f t="shared" si="57"/>
        <v>0</v>
      </c>
      <c r="DI130" s="59">
        <f t="shared" si="57"/>
        <v>0</v>
      </c>
      <c r="DJ130" s="59">
        <f t="shared" si="57"/>
        <v>0</v>
      </c>
      <c r="DK130" s="59">
        <f t="shared" si="57"/>
        <v>0</v>
      </c>
      <c r="DL130" s="59">
        <f t="shared" si="57"/>
        <v>0</v>
      </c>
      <c r="DM130" s="59">
        <f t="shared" si="57"/>
        <v>0</v>
      </c>
      <c r="DN130" s="59">
        <f t="shared" si="56"/>
        <v>0</v>
      </c>
      <c r="DO130" s="59">
        <f t="shared" si="56"/>
        <v>0</v>
      </c>
      <c r="DP130" s="59">
        <f t="shared" si="56"/>
        <v>0</v>
      </c>
      <c r="DQ130" s="59">
        <f t="shared" si="56"/>
        <v>0</v>
      </c>
      <c r="DR130" s="59">
        <f t="shared" si="56"/>
        <v>0</v>
      </c>
      <c r="DS130" s="59">
        <f t="shared" si="56"/>
        <v>0</v>
      </c>
      <c r="DT130" s="59">
        <f t="shared" si="56"/>
        <v>0</v>
      </c>
      <c r="DU130" s="59">
        <f t="shared" si="56"/>
        <v>0</v>
      </c>
      <c r="DV130" s="59">
        <f t="shared" si="56"/>
        <v>0</v>
      </c>
      <c r="DW130" s="59">
        <f t="shared" si="56"/>
        <v>0</v>
      </c>
    </row>
    <row r="131" spans="3:127" ht="16.5" thickTop="1" thickBot="1" x14ac:dyDescent="0.3">
      <c r="C131" s="119">
        <f t="shared" si="36"/>
        <v>0</v>
      </c>
      <c r="F131" s="58">
        <f t="shared" si="37"/>
        <v>0</v>
      </c>
      <c r="H131" s="59">
        <f t="shared" si="38"/>
        <v>0</v>
      </c>
      <c r="I131" s="59">
        <f t="shared" si="39"/>
        <v>0</v>
      </c>
      <c r="J131" s="59">
        <f t="shared" si="40"/>
        <v>0</v>
      </c>
      <c r="K131" s="59">
        <f t="shared" ref="K131:Z135" si="58">+IF($F131=0,K67+K99,IF($F131=30,J67+J99,IF($F131=60,I67+I99,H67+H99)))</f>
        <v>0</v>
      </c>
      <c r="L131" s="59">
        <f t="shared" si="58"/>
        <v>0</v>
      </c>
      <c r="M131" s="59">
        <f t="shared" si="58"/>
        <v>0</v>
      </c>
      <c r="N131" s="59">
        <f t="shared" si="58"/>
        <v>0</v>
      </c>
      <c r="O131" s="59">
        <f t="shared" si="58"/>
        <v>0</v>
      </c>
      <c r="P131" s="59">
        <f t="shared" si="58"/>
        <v>0</v>
      </c>
      <c r="Q131" s="59">
        <f t="shared" si="58"/>
        <v>0</v>
      </c>
      <c r="R131" s="59">
        <f t="shared" si="58"/>
        <v>0</v>
      </c>
      <c r="S131" s="59">
        <f t="shared" si="58"/>
        <v>0</v>
      </c>
      <c r="T131" s="59">
        <f t="shared" si="58"/>
        <v>0</v>
      </c>
      <c r="U131" s="59">
        <f t="shared" si="58"/>
        <v>0</v>
      </c>
      <c r="V131" s="59">
        <f t="shared" si="58"/>
        <v>0</v>
      </c>
      <c r="W131" s="59">
        <f t="shared" si="58"/>
        <v>0</v>
      </c>
      <c r="X131" s="59">
        <f t="shared" si="58"/>
        <v>0</v>
      </c>
      <c r="Y131" s="59">
        <f t="shared" si="58"/>
        <v>0</v>
      </c>
      <c r="Z131" s="59">
        <f t="shared" si="58"/>
        <v>0</v>
      </c>
      <c r="AA131" s="59">
        <f t="shared" si="50"/>
        <v>0</v>
      </c>
      <c r="AB131" s="59">
        <f t="shared" si="50"/>
        <v>0</v>
      </c>
      <c r="AC131" s="59">
        <f t="shared" si="50"/>
        <v>0</v>
      </c>
      <c r="AD131" s="59">
        <f t="shared" si="50"/>
        <v>0</v>
      </c>
      <c r="AE131" s="59">
        <f t="shared" si="50"/>
        <v>0</v>
      </c>
      <c r="AF131" s="59">
        <f t="shared" si="50"/>
        <v>0</v>
      </c>
      <c r="AG131" s="59">
        <f t="shared" si="50"/>
        <v>0</v>
      </c>
      <c r="AH131" s="59">
        <f t="shared" si="50"/>
        <v>0</v>
      </c>
      <c r="AI131" s="59">
        <f t="shared" si="50"/>
        <v>0</v>
      </c>
      <c r="AJ131" s="59">
        <f t="shared" si="50"/>
        <v>0</v>
      </c>
      <c r="AK131" s="59">
        <f t="shared" si="50"/>
        <v>0</v>
      </c>
      <c r="AL131" s="59">
        <f t="shared" si="50"/>
        <v>0</v>
      </c>
      <c r="AM131" s="59">
        <f t="shared" si="50"/>
        <v>0</v>
      </c>
      <c r="AN131" s="59">
        <f t="shared" si="50"/>
        <v>0</v>
      </c>
      <c r="AO131" s="59">
        <f t="shared" si="50"/>
        <v>0</v>
      </c>
      <c r="AP131" s="59">
        <f t="shared" si="50"/>
        <v>0</v>
      </c>
      <c r="AQ131" s="59">
        <f t="shared" si="54"/>
        <v>0</v>
      </c>
      <c r="AR131" s="59">
        <f t="shared" si="54"/>
        <v>0</v>
      </c>
      <c r="AS131" s="59">
        <f t="shared" si="54"/>
        <v>0</v>
      </c>
      <c r="AT131" s="59">
        <f t="shared" si="54"/>
        <v>0</v>
      </c>
      <c r="AU131" s="59">
        <f t="shared" si="54"/>
        <v>0</v>
      </c>
      <c r="AV131" s="59">
        <f t="shared" si="54"/>
        <v>0</v>
      </c>
      <c r="AW131" s="59">
        <f t="shared" si="54"/>
        <v>0</v>
      </c>
      <c r="AX131" s="59">
        <f t="shared" si="54"/>
        <v>0</v>
      </c>
      <c r="AY131" s="59">
        <f t="shared" si="54"/>
        <v>0</v>
      </c>
      <c r="AZ131" s="59">
        <f t="shared" si="54"/>
        <v>0</v>
      </c>
      <c r="BA131" s="59">
        <f t="shared" si="54"/>
        <v>0</v>
      </c>
      <c r="BB131" s="59">
        <f t="shared" si="54"/>
        <v>0</v>
      </c>
      <c r="BC131" s="59">
        <f t="shared" si="54"/>
        <v>0</v>
      </c>
      <c r="BD131" s="59">
        <f t="shared" si="54"/>
        <v>0</v>
      </c>
      <c r="BE131" s="59">
        <f t="shared" si="54"/>
        <v>0</v>
      </c>
      <c r="BF131" s="59">
        <f t="shared" si="54"/>
        <v>0</v>
      </c>
      <c r="BG131" s="59">
        <f t="shared" si="53"/>
        <v>0</v>
      </c>
      <c r="BH131" s="59">
        <f t="shared" si="53"/>
        <v>0</v>
      </c>
      <c r="BI131" s="59">
        <f t="shared" si="53"/>
        <v>0</v>
      </c>
      <c r="BJ131" s="59">
        <f t="shared" si="53"/>
        <v>0</v>
      </c>
      <c r="BK131" s="59">
        <f t="shared" si="53"/>
        <v>0</v>
      </c>
      <c r="BL131" s="59">
        <f t="shared" si="53"/>
        <v>0</v>
      </c>
      <c r="BM131" s="59">
        <f t="shared" si="53"/>
        <v>0</v>
      </c>
      <c r="BN131" s="59">
        <f t="shared" si="53"/>
        <v>0</v>
      </c>
      <c r="BO131" s="59">
        <f t="shared" si="53"/>
        <v>0</v>
      </c>
      <c r="BP131" s="59">
        <f t="shared" si="53"/>
        <v>0</v>
      </c>
      <c r="BQ131" s="59">
        <f t="shared" si="53"/>
        <v>0</v>
      </c>
      <c r="BR131" s="59">
        <f t="shared" si="53"/>
        <v>0</v>
      </c>
      <c r="BS131" s="59">
        <f t="shared" si="53"/>
        <v>0</v>
      </c>
      <c r="BT131" s="59">
        <f t="shared" si="53"/>
        <v>0</v>
      </c>
      <c r="BU131" s="59">
        <f t="shared" si="53"/>
        <v>0</v>
      </c>
      <c r="BV131" s="59">
        <f t="shared" si="53"/>
        <v>0</v>
      </c>
      <c r="BW131" s="59">
        <f t="shared" si="55"/>
        <v>0</v>
      </c>
      <c r="BX131" s="59">
        <f t="shared" si="55"/>
        <v>0</v>
      </c>
      <c r="BY131" s="59">
        <f t="shared" si="55"/>
        <v>0</v>
      </c>
      <c r="BZ131" s="59">
        <f t="shared" si="55"/>
        <v>0</v>
      </c>
      <c r="CA131" s="59">
        <f t="shared" si="55"/>
        <v>0</v>
      </c>
      <c r="CB131" s="59">
        <f t="shared" si="55"/>
        <v>0</v>
      </c>
      <c r="CC131" s="59">
        <f t="shared" si="55"/>
        <v>0</v>
      </c>
      <c r="CD131" s="59">
        <f t="shared" si="55"/>
        <v>0</v>
      </c>
      <c r="CE131" s="59">
        <f t="shared" si="55"/>
        <v>0</v>
      </c>
      <c r="CF131" s="59">
        <f t="shared" si="55"/>
        <v>0</v>
      </c>
      <c r="CG131" s="59">
        <f t="shared" si="55"/>
        <v>0</v>
      </c>
      <c r="CH131" s="59">
        <f t="shared" si="55"/>
        <v>0</v>
      </c>
      <c r="CI131" s="59">
        <f t="shared" si="55"/>
        <v>0</v>
      </c>
      <c r="CJ131" s="59">
        <f t="shared" si="55"/>
        <v>0</v>
      </c>
      <c r="CK131" s="59">
        <f t="shared" si="55"/>
        <v>0</v>
      </c>
      <c r="CL131" s="59">
        <f t="shared" si="52"/>
        <v>0</v>
      </c>
      <c r="CM131" s="59">
        <f t="shared" si="52"/>
        <v>0</v>
      </c>
      <c r="CN131" s="59">
        <f t="shared" si="52"/>
        <v>0</v>
      </c>
      <c r="CO131" s="59">
        <f t="shared" si="52"/>
        <v>0</v>
      </c>
      <c r="CP131" s="59">
        <f t="shared" si="52"/>
        <v>0</v>
      </c>
      <c r="CQ131" s="59">
        <f t="shared" si="52"/>
        <v>0</v>
      </c>
      <c r="CR131" s="59">
        <f t="shared" si="52"/>
        <v>0</v>
      </c>
      <c r="CS131" s="59">
        <f t="shared" si="52"/>
        <v>0</v>
      </c>
      <c r="CT131" s="59">
        <f t="shared" si="57"/>
        <v>0</v>
      </c>
      <c r="CU131" s="59">
        <f t="shared" si="57"/>
        <v>0</v>
      </c>
      <c r="CV131" s="59">
        <f t="shared" si="57"/>
        <v>0</v>
      </c>
      <c r="CW131" s="59">
        <f t="shared" si="57"/>
        <v>0</v>
      </c>
      <c r="CX131" s="59">
        <f t="shared" si="57"/>
        <v>0</v>
      </c>
      <c r="CY131" s="59">
        <f t="shared" si="57"/>
        <v>0</v>
      </c>
      <c r="CZ131" s="59">
        <f t="shared" si="57"/>
        <v>0</v>
      </c>
      <c r="DA131" s="59">
        <f t="shared" si="57"/>
        <v>0</v>
      </c>
      <c r="DB131" s="59">
        <f t="shared" si="57"/>
        <v>0</v>
      </c>
      <c r="DC131" s="59">
        <f t="shared" si="57"/>
        <v>0</v>
      </c>
      <c r="DD131" s="59">
        <f t="shared" si="57"/>
        <v>0</v>
      </c>
      <c r="DE131" s="59">
        <f t="shared" si="57"/>
        <v>0</v>
      </c>
      <c r="DF131" s="59">
        <f t="shared" si="57"/>
        <v>0</v>
      </c>
      <c r="DG131" s="59">
        <f t="shared" si="57"/>
        <v>0</v>
      </c>
      <c r="DH131" s="59">
        <f t="shared" si="57"/>
        <v>0</v>
      </c>
      <c r="DI131" s="59">
        <f t="shared" si="57"/>
        <v>0</v>
      </c>
      <c r="DJ131" s="59">
        <f t="shared" si="57"/>
        <v>0</v>
      </c>
      <c r="DK131" s="59">
        <f t="shared" si="57"/>
        <v>0</v>
      </c>
      <c r="DL131" s="59">
        <f t="shared" si="57"/>
        <v>0</v>
      </c>
      <c r="DM131" s="59">
        <f t="shared" si="57"/>
        <v>0</v>
      </c>
      <c r="DN131" s="59">
        <f t="shared" si="56"/>
        <v>0</v>
      </c>
      <c r="DO131" s="59">
        <f t="shared" si="56"/>
        <v>0</v>
      </c>
      <c r="DP131" s="59">
        <f t="shared" si="56"/>
        <v>0</v>
      </c>
      <c r="DQ131" s="59">
        <f t="shared" si="56"/>
        <v>0</v>
      </c>
      <c r="DR131" s="59">
        <f t="shared" si="56"/>
        <v>0</v>
      </c>
      <c r="DS131" s="59">
        <f t="shared" si="56"/>
        <v>0</v>
      </c>
      <c r="DT131" s="59">
        <f t="shared" si="56"/>
        <v>0</v>
      </c>
      <c r="DU131" s="59">
        <f t="shared" si="56"/>
        <v>0</v>
      </c>
      <c r="DV131" s="59">
        <f t="shared" si="56"/>
        <v>0</v>
      </c>
      <c r="DW131" s="59">
        <f t="shared" si="56"/>
        <v>0</v>
      </c>
    </row>
    <row r="132" spans="3:127" ht="16.5" thickTop="1" thickBot="1" x14ac:dyDescent="0.3">
      <c r="C132" s="119">
        <f t="shared" si="36"/>
        <v>0</v>
      </c>
      <c r="F132" s="58">
        <f t="shared" si="37"/>
        <v>0</v>
      </c>
      <c r="H132" s="59">
        <f t="shared" si="38"/>
        <v>0</v>
      </c>
      <c r="I132" s="59">
        <f t="shared" si="39"/>
        <v>0</v>
      </c>
      <c r="J132" s="59">
        <f t="shared" si="40"/>
        <v>0</v>
      </c>
      <c r="K132" s="59">
        <f t="shared" si="58"/>
        <v>0</v>
      </c>
      <c r="L132" s="59">
        <f t="shared" si="58"/>
        <v>0</v>
      </c>
      <c r="M132" s="59">
        <f t="shared" si="58"/>
        <v>0</v>
      </c>
      <c r="N132" s="59">
        <f t="shared" si="58"/>
        <v>0</v>
      </c>
      <c r="O132" s="59">
        <f t="shared" si="58"/>
        <v>0</v>
      </c>
      <c r="P132" s="59">
        <f t="shared" si="58"/>
        <v>0</v>
      </c>
      <c r="Q132" s="59">
        <f t="shared" si="58"/>
        <v>0</v>
      </c>
      <c r="R132" s="59">
        <f t="shared" si="58"/>
        <v>0</v>
      </c>
      <c r="S132" s="59">
        <f t="shared" si="58"/>
        <v>0</v>
      </c>
      <c r="T132" s="59">
        <f t="shared" si="58"/>
        <v>0</v>
      </c>
      <c r="U132" s="59">
        <f t="shared" si="58"/>
        <v>0</v>
      </c>
      <c r="V132" s="59">
        <f t="shared" si="58"/>
        <v>0</v>
      </c>
      <c r="W132" s="59">
        <f t="shared" si="58"/>
        <v>0</v>
      </c>
      <c r="X132" s="59">
        <f t="shared" si="58"/>
        <v>0</v>
      </c>
      <c r="Y132" s="59">
        <f t="shared" si="58"/>
        <v>0</v>
      </c>
      <c r="Z132" s="59">
        <f t="shared" si="58"/>
        <v>0</v>
      </c>
      <c r="AA132" s="59">
        <f t="shared" si="50"/>
        <v>0</v>
      </c>
      <c r="AB132" s="59">
        <f t="shared" si="50"/>
        <v>0</v>
      </c>
      <c r="AC132" s="59">
        <f t="shared" si="50"/>
        <v>0</v>
      </c>
      <c r="AD132" s="59">
        <f t="shared" si="50"/>
        <v>0</v>
      </c>
      <c r="AE132" s="59">
        <f t="shared" si="50"/>
        <v>0</v>
      </c>
      <c r="AF132" s="59">
        <f t="shared" si="50"/>
        <v>0</v>
      </c>
      <c r="AG132" s="59">
        <f t="shared" si="50"/>
        <v>0</v>
      </c>
      <c r="AH132" s="59">
        <f t="shared" si="50"/>
        <v>0</v>
      </c>
      <c r="AI132" s="59">
        <f t="shared" si="50"/>
        <v>0</v>
      </c>
      <c r="AJ132" s="59">
        <f t="shared" si="50"/>
        <v>0</v>
      </c>
      <c r="AK132" s="59">
        <f t="shared" si="50"/>
        <v>0</v>
      </c>
      <c r="AL132" s="59">
        <f t="shared" si="50"/>
        <v>0</v>
      </c>
      <c r="AM132" s="59">
        <f t="shared" si="50"/>
        <v>0</v>
      </c>
      <c r="AN132" s="59">
        <f t="shared" si="50"/>
        <v>0</v>
      </c>
      <c r="AO132" s="59">
        <f t="shared" si="50"/>
        <v>0</v>
      </c>
      <c r="AP132" s="59">
        <f t="shared" si="50"/>
        <v>0</v>
      </c>
      <c r="AQ132" s="59">
        <f t="shared" si="54"/>
        <v>0</v>
      </c>
      <c r="AR132" s="59">
        <f t="shared" si="54"/>
        <v>0</v>
      </c>
      <c r="AS132" s="59">
        <f t="shared" si="54"/>
        <v>0</v>
      </c>
      <c r="AT132" s="59">
        <f t="shared" si="54"/>
        <v>0</v>
      </c>
      <c r="AU132" s="59">
        <f t="shared" si="54"/>
        <v>0</v>
      </c>
      <c r="AV132" s="59">
        <f t="shared" si="54"/>
        <v>0</v>
      </c>
      <c r="AW132" s="59">
        <f t="shared" si="54"/>
        <v>0</v>
      </c>
      <c r="AX132" s="59">
        <f t="shared" si="54"/>
        <v>0</v>
      </c>
      <c r="AY132" s="59">
        <f t="shared" si="54"/>
        <v>0</v>
      </c>
      <c r="AZ132" s="59">
        <f t="shared" si="54"/>
        <v>0</v>
      </c>
      <c r="BA132" s="59">
        <f t="shared" si="54"/>
        <v>0</v>
      </c>
      <c r="BB132" s="59">
        <f t="shared" si="54"/>
        <v>0</v>
      </c>
      <c r="BC132" s="59">
        <f t="shared" si="54"/>
        <v>0</v>
      </c>
      <c r="BD132" s="59">
        <f t="shared" si="54"/>
        <v>0</v>
      </c>
      <c r="BE132" s="59">
        <f t="shared" si="54"/>
        <v>0</v>
      </c>
      <c r="BF132" s="59">
        <f t="shared" si="54"/>
        <v>0</v>
      </c>
      <c r="BG132" s="59">
        <f t="shared" si="53"/>
        <v>0</v>
      </c>
      <c r="BH132" s="59">
        <f t="shared" si="53"/>
        <v>0</v>
      </c>
      <c r="BI132" s="59">
        <f t="shared" si="53"/>
        <v>0</v>
      </c>
      <c r="BJ132" s="59">
        <f t="shared" si="53"/>
        <v>0</v>
      </c>
      <c r="BK132" s="59">
        <f t="shared" si="53"/>
        <v>0</v>
      </c>
      <c r="BL132" s="59">
        <f t="shared" si="53"/>
        <v>0</v>
      </c>
      <c r="BM132" s="59">
        <f t="shared" si="53"/>
        <v>0</v>
      </c>
      <c r="BN132" s="59">
        <f t="shared" si="53"/>
        <v>0</v>
      </c>
      <c r="BO132" s="59">
        <f t="shared" si="53"/>
        <v>0</v>
      </c>
      <c r="BP132" s="59">
        <f t="shared" si="53"/>
        <v>0</v>
      </c>
      <c r="BQ132" s="59">
        <f t="shared" si="53"/>
        <v>0</v>
      </c>
      <c r="BR132" s="59">
        <f t="shared" si="53"/>
        <v>0</v>
      </c>
      <c r="BS132" s="59">
        <f t="shared" si="53"/>
        <v>0</v>
      </c>
      <c r="BT132" s="59">
        <f t="shared" si="53"/>
        <v>0</v>
      </c>
      <c r="BU132" s="59">
        <f t="shared" si="53"/>
        <v>0</v>
      </c>
      <c r="BV132" s="59">
        <f t="shared" si="53"/>
        <v>0</v>
      </c>
      <c r="BW132" s="59">
        <f t="shared" si="55"/>
        <v>0</v>
      </c>
      <c r="BX132" s="59">
        <f t="shared" si="55"/>
        <v>0</v>
      </c>
      <c r="BY132" s="59">
        <f t="shared" si="55"/>
        <v>0</v>
      </c>
      <c r="BZ132" s="59">
        <f t="shared" si="55"/>
        <v>0</v>
      </c>
      <c r="CA132" s="59">
        <f t="shared" si="55"/>
        <v>0</v>
      </c>
      <c r="CB132" s="59">
        <f t="shared" si="55"/>
        <v>0</v>
      </c>
      <c r="CC132" s="59">
        <f t="shared" si="55"/>
        <v>0</v>
      </c>
      <c r="CD132" s="59">
        <f t="shared" si="55"/>
        <v>0</v>
      </c>
      <c r="CE132" s="59">
        <f t="shared" si="55"/>
        <v>0</v>
      </c>
      <c r="CF132" s="59">
        <f t="shared" si="55"/>
        <v>0</v>
      </c>
      <c r="CG132" s="59">
        <f t="shared" si="55"/>
        <v>0</v>
      </c>
      <c r="CH132" s="59">
        <f t="shared" si="55"/>
        <v>0</v>
      </c>
      <c r="CI132" s="59">
        <f t="shared" si="55"/>
        <v>0</v>
      </c>
      <c r="CJ132" s="59">
        <f t="shared" si="55"/>
        <v>0</v>
      </c>
      <c r="CK132" s="59">
        <f t="shared" si="55"/>
        <v>0</v>
      </c>
      <c r="CL132" s="59">
        <f t="shared" si="52"/>
        <v>0</v>
      </c>
      <c r="CM132" s="59">
        <f t="shared" si="52"/>
        <v>0</v>
      </c>
      <c r="CN132" s="59">
        <f t="shared" si="52"/>
        <v>0</v>
      </c>
      <c r="CO132" s="59">
        <f t="shared" si="52"/>
        <v>0</v>
      </c>
      <c r="CP132" s="59">
        <f t="shared" si="52"/>
        <v>0</v>
      </c>
      <c r="CQ132" s="59">
        <f t="shared" si="52"/>
        <v>0</v>
      </c>
      <c r="CR132" s="59">
        <f t="shared" si="52"/>
        <v>0</v>
      </c>
      <c r="CS132" s="59">
        <f t="shared" si="52"/>
        <v>0</v>
      </c>
      <c r="CT132" s="59">
        <f t="shared" si="57"/>
        <v>0</v>
      </c>
      <c r="CU132" s="59">
        <f t="shared" si="57"/>
        <v>0</v>
      </c>
      <c r="CV132" s="59">
        <f t="shared" si="57"/>
        <v>0</v>
      </c>
      <c r="CW132" s="59">
        <f t="shared" si="57"/>
        <v>0</v>
      </c>
      <c r="CX132" s="59">
        <f t="shared" si="57"/>
        <v>0</v>
      </c>
      <c r="CY132" s="59">
        <f t="shared" si="57"/>
        <v>0</v>
      </c>
      <c r="CZ132" s="59">
        <f t="shared" si="57"/>
        <v>0</v>
      </c>
      <c r="DA132" s="59">
        <f t="shared" si="57"/>
        <v>0</v>
      </c>
      <c r="DB132" s="59">
        <f t="shared" si="57"/>
        <v>0</v>
      </c>
      <c r="DC132" s="59">
        <f t="shared" si="57"/>
        <v>0</v>
      </c>
      <c r="DD132" s="59">
        <f t="shared" si="57"/>
        <v>0</v>
      </c>
      <c r="DE132" s="59">
        <f t="shared" si="57"/>
        <v>0</v>
      </c>
      <c r="DF132" s="59">
        <f t="shared" si="57"/>
        <v>0</v>
      </c>
      <c r="DG132" s="59">
        <f t="shared" si="57"/>
        <v>0</v>
      </c>
      <c r="DH132" s="59">
        <f t="shared" si="57"/>
        <v>0</v>
      </c>
      <c r="DI132" s="59">
        <f t="shared" si="57"/>
        <v>0</v>
      </c>
      <c r="DJ132" s="59">
        <f t="shared" si="57"/>
        <v>0</v>
      </c>
      <c r="DK132" s="59">
        <f t="shared" si="57"/>
        <v>0</v>
      </c>
      <c r="DL132" s="59">
        <f t="shared" si="57"/>
        <v>0</v>
      </c>
      <c r="DM132" s="59">
        <f t="shared" si="57"/>
        <v>0</v>
      </c>
      <c r="DN132" s="59">
        <f t="shared" si="56"/>
        <v>0</v>
      </c>
      <c r="DO132" s="59">
        <f t="shared" si="56"/>
        <v>0</v>
      </c>
      <c r="DP132" s="59">
        <f t="shared" si="56"/>
        <v>0</v>
      </c>
      <c r="DQ132" s="59">
        <f t="shared" si="56"/>
        <v>0</v>
      </c>
      <c r="DR132" s="59">
        <f t="shared" si="56"/>
        <v>0</v>
      </c>
      <c r="DS132" s="59">
        <f t="shared" si="56"/>
        <v>0</v>
      </c>
      <c r="DT132" s="59">
        <f t="shared" si="56"/>
        <v>0</v>
      </c>
      <c r="DU132" s="59">
        <f t="shared" si="56"/>
        <v>0</v>
      </c>
      <c r="DV132" s="59">
        <f t="shared" si="56"/>
        <v>0</v>
      </c>
      <c r="DW132" s="59">
        <f t="shared" si="56"/>
        <v>0</v>
      </c>
    </row>
    <row r="133" spans="3:127" ht="16.5" thickTop="1" thickBot="1" x14ac:dyDescent="0.3">
      <c r="C133" s="119">
        <f t="shared" si="36"/>
        <v>0</v>
      </c>
      <c r="F133" s="58">
        <f t="shared" si="37"/>
        <v>0</v>
      </c>
      <c r="H133" s="59">
        <f t="shared" si="38"/>
        <v>0</v>
      </c>
      <c r="I133" s="59">
        <f t="shared" si="39"/>
        <v>0</v>
      </c>
      <c r="J133" s="59">
        <f t="shared" si="40"/>
        <v>0</v>
      </c>
      <c r="K133" s="59">
        <f t="shared" si="58"/>
        <v>0</v>
      </c>
      <c r="L133" s="59">
        <f t="shared" si="58"/>
        <v>0</v>
      </c>
      <c r="M133" s="59">
        <f t="shared" si="58"/>
        <v>0</v>
      </c>
      <c r="N133" s="59">
        <f t="shared" si="58"/>
        <v>0</v>
      </c>
      <c r="O133" s="59">
        <f t="shared" si="58"/>
        <v>0</v>
      </c>
      <c r="P133" s="59">
        <f t="shared" si="58"/>
        <v>0</v>
      </c>
      <c r="Q133" s="59">
        <f t="shared" si="58"/>
        <v>0</v>
      </c>
      <c r="R133" s="59">
        <f t="shared" si="58"/>
        <v>0</v>
      </c>
      <c r="S133" s="59">
        <f t="shared" si="58"/>
        <v>0</v>
      </c>
      <c r="T133" s="59">
        <f t="shared" si="58"/>
        <v>0</v>
      </c>
      <c r="U133" s="59">
        <f t="shared" si="58"/>
        <v>0</v>
      </c>
      <c r="V133" s="59">
        <f t="shared" si="58"/>
        <v>0</v>
      </c>
      <c r="W133" s="59">
        <f t="shared" si="58"/>
        <v>0</v>
      </c>
      <c r="X133" s="59">
        <f t="shared" si="58"/>
        <v>0</v>
      </c>
      <c r="Y133" s="59">
        <f t="shared" si="58"/>
        <v>0</v>
      </c>
      <c r="Z133" s="59">
        <f t="shared" si="58"/>
        <v>0</v>
      </c>
      <c r="AA133" s="59">
        <f t="shared" si="50"/>
        <v>0</v>
      </c>
      <c r="AB133" s="59">
        <f t="shared" si="50"/>
        <v>0</v>
      </c>
      <c r="AC133" s="59">
        <f t="shared" si="50"/>
        <v>0</v>
      </c>
      <c r="AD133" s="59">
        <f t="shared" si="50"/>
        <v>0</v>
      </c>
      <c r="AE133" s="59">
        <f t="shared" si="50"/>
        <v>0</v>
      </c>
      <c r="AF133" s="59">
        <f t="shared" si="50"/>
        <v>0</v>
      </c>
      <c r="AG133" s="59">
        <f t="shared" si="50"/>
        <v>0</v>
      </c>
      <c r="AH133" s="59">
        <f t="shared" si="50"/>
        <v>0</v>
      </c>
      <c r="AI133" s="59">
        <f t="shared" si="50"/>
        <v>0</v>
      </c>
      <c r="AJ133" s="59">
        <f t="shared" si="50"/>
        <v>0</v>
      </c>
      <c r="AK133" s="59">
        <f t="shared" si="50"/>
        <v>0</v>
      </c>
      <c r="AL133" s="59">
        <f t="shared" si="50"/>
        <v>0</v>
      </c>
      <c r="AM133" s="59">
        <f t="shared" si="50"/>
        <v>0</v>
      </c>
      <c r="AN133" s="59">
        <f t="shared" si="50"/>
        <v>0</v>
      </c>
      <c r="AO133" s="59">
        <f t="shared" si="50"/>
        <v>0</v>
      </c>
      <c r="AP133" s="59">
        <f t="shared" si="50"/>
        <v>0</v>
      </c>
      <c r="AQ133" s="59">
        <f t="shared" si="54"/>
        <v>0</v>
      </c>
      <c r="AR133" s="59">
        <f t="shared" si="54"/>
        <v>0</v>
      </c>
      <c r="AS133" s="59">
        <f t="shared" si="54"/>
        <v>0</v>
      </c>
      <c r="AT133" s="59">
        <f t="shared" si="54"/>
        <v>0</v>
      </c>
      <c r="AU133" s="59">
        <f t="shared" si="54"/>
        <v>0</v>
      </c>
      <c r="AV133" s="59">
        <f t="shared" si="54"/>
        <v>0</v>
      </c>
      <c r="AW133" s="59">
        <f t="shared" si="54"/>
        <v>0</v>
      </c>
      <c r="AX133" s="59">
        <f t="shared" si="54"/>
        <v>0</v>
      </c>
      <c r="AY133" s="59">
        <f t="shared" si="54"/>
        <v>0</v>
      </c>
      <c r="AZ133" s="59">
        <f t="shared" si="54"/>
        <v>0</v>
      </c>
      <c r="BA133" s="59">
        <f t="shared" si="54"/>
        <v>0</v>
      </c>
      <c r="BB133" s="59">
        <f t="shared" si="54"/>
        <v>0</v>
      </c>
      <c r="BC133" s="59">
        <f t="shared" si="54"/>
        <v>0</v>
      </c>
      <c r="BD133" s="59">
        <f t="shared" si="54"/>
        <v>0</v>
      </c>
      <c r="BE133" s="59">
        <f t="shared" si="54"/>
        <v>0</v>
      </c>
      <c r="BF133" s="59">
        <f t="shared" si="54"/>
        <v>0</v>
      </c>
      <c r="BG133" s="59">
        <f t="shared" si="53"/>
        <v>0</v>
      </c>
      <c r="BH133" s="59">
        <f t="shared" si="53"/>
        <v>0</v>
      </c>
      <c r="BI133" s="59">
        <f t="shared" si="53"/>
        <v>0</v>
      </c>
      <c r="BJ133" s="59">
        <f t="shared" si="53"/>
        <v>0</v>
      </c>
      <c r="BK133" s="59">
        <f t="shared" si="53"/>
        <v>0</v>
      </c>
      <c r="BL133" s="59">
        <f t="shared" si="53"/>
        <v>0</v>
      </c>
      <c r="BM133" s="59">
        <f t="shared" si="53"/>
        <v>0</v>
      </c>
      <c r="BN133" s="59">
        <f t="shared" si="53"/>
        <v>0</v>
      </c>
      <c r="BO133" s="59">
        <f t="shared" si="53"/>
        <v>0</v>
      </c>
      <c r="BP133" s="59">
        <f t="shared" si="53"/>
        <v>0</v>
      </c>
      <c r="BQ133" s="59">
        <f t="shared" si="53"/>
        <v>0</v>
      </c>
      <c r="BR133" s="59">
        <f t="shared" si="53"/>
        <v>0</v>
      </c>
      <c r="BS133" s="59">
        <f t="shared" si="53"/>
        <v>0</v>
      </c>
      <c r="BT133" s="59">
        <f t="shared" si="53"/>
        <v>0</v>
      </c>
      <c r="BU133" s="59">
        <f t="shared" si="53"/>
        <v>0</v>
      </c>
      <c r="BV133" s="59">
        <f t="shared" si="53"/>
        <v>0</v>
      </c>
      <c r="BW133" s="59">
        <f t="shared" si="55"/>
        <v>0</v>
      </c>
      <c r="BX133" s="59">
        <f t="shared" si="55"/>
        <v>0</v>
      </c>
      <c r="BY133" s="59">
        <f t="shared" si="55"/>
        <v>0</v>
      </c>
      <c r="BZ133" s="59">
        <f t="shared" si="55"/>
        <v>0</v>
      </c>
      <c r="CA133" s="59">
        <f t="shared" si="55"/>
        <v>0</v>
      </c>
      <c r="CB133" s="59">
        <f t="shared" si="55"/>
        <v>0</v>
      </c>
      <c r="CC133" s="59">
        <f t="shared" si="55"/>
        <v>0</v>
      </c>
      <c r="CD133" s="59">
        <f t="shared" si="55"/>
        <v>0</v>
      </c>
      <c r="CE133" s="59">
        <f t="shared" si="55"/>
        <v>0</v>
      </c>
      <c r="CF133" s="59">
        <f t="shared" si="55"/>
        <v>0</v>
      </c>
      <c r="CG133" s="59">
        <f t="shared" si="55"/>
        <v>0</v>
      </c>
      <c r="CH133" s="59">
        <f t="shared" si="55"/>
        <v>0</v>
      </c>
      <c r="CI133" s="59">
        <f t="shared" si="55"/>
        <v>0</v>
      </c>
      <c r="CJ133" s="59">
        <f t="shared" si="55"/>
        <v>0</v>
      </c>
      <c r="CK133" s="59">
        <f t="shared" si="55"/>
        <v>0</v>
      </c>
      <c r="CL133" s="59">
        <f t="shared" si="52"/>
        <v>0</v>
      </c>
      <c r="CM133" s="59">
        <f t="shared" si="52"/>
        <v>0</v>
      </c>
      <c r="CN133" s="59">
        <f t="shared" si="52"/>
        <v>0</v>
      </c>
      <c r="CO133" s="59">
        <f t="shared" si="52"/>
        <v>0</v>
      </c>
      <c r="CP133" s="59">
        <f t="shared" si="52"/>
        <v>0</v>
      </c>
      <c r="CQ133" s="59">
        <f t="shared" si="52"/>
        <v>0</v>
      </c>
      <c r="CR133" s="59">
        <f t="shared" si="52"/>
        <v>0</v>
      </c>
      <c r="CS133" s="59">
        <f t="shared" si="52"/>
        <v>0</v>
      </c>
      <c r="CT133" s="59">
        <f t="shared" si="57"/>
        <v>0</v>
      </c>
      <c r="CU133" s="59">
        <f t="shared" si="57"/>
        <v>0</v>
      </c>
      <c r="CV133" s="59">
        <f t="shared" si="57"/>
        <v>0</v>
      </c>
      <c r="CW133" s="59">
        <f t="shared" si="57"/>
        <v>0</v>
      </c>
      <c r="CX133" s="59">
        <f t="shared" si="57"/>
        <v>0</v>
      </c>
      <c r="CY133" s="59">
        <f t="shared" si="57"/>
        <v>0</v>
      </c>
      <c r="CZ133" s="59">
        <f t="shared" si="57"/>
        <v>0</v>
      </c>
      <c r="DA133" s="59">
        <f t="shared" si="57"/>
        <v>0</v>
      </c>
      <c r="DB133" s="59">
        <f t="shared" si="57"/>
        <v>0</v>
      </c>
      <c r="DC133" s="59">
        <f t="shared" si="57"/>
        <v>0</v>
      </c>
      <c r="DD133" s="59">
        <f t="shared" si="57"/>
        <v>0</v>
      </c>
      <c r="DE133" s="59">
        <f t="shared" si="57"/>
        <v>0</v>
      </c>
      <c r="DF133" s="59">
        <f t="shared" si="57"/>
        <v>0</v>
      </c>
      <c r="DG133" s="59">
        <f t="shared" si="57"/>
        <v>0</v>
      </c>
      <c r="DH133" s="59">
        <f t="shared" si="57"/>
        <v>0</v>
      </c>
      <c r="DI133" s="59">
        <f t="shared" si="57"/>
        <v>0</v>
      </c>
      <c r="DJ133" s="59">
        <f t="shared" si="57"/>
        <v>0</v>
      </c>
      <c r="DK133" s="59">
        <f t="shared" si="57"/>
        <v>0</v>
      </c>
      <c r="DL133" s="59">
        <f t="shared" si="57"/>
        <v>0</v>
      </c>
      <c r="DM133" s="59">
        <f t="shared" si="57"/>
        <v>0</v>
      </c>
      <c r="DN133" s="59">
        <f t="shared" si="56"/>
        <v>0</v>
      </c>
      <c r="DO133" s="59">
        <f t="shared" si="56"/>
        <v>0</v>
      </c>
      <c r="DP133" s="59">
        <f t="shared" si="56"/>
        <v>0</v>
      </c>
      <c r="DQ133" s="59">
        <f t="shared" si="56"/>
        <v>0</v>
      </c>
      <c r="DR133" s="59">
        <f t="shared" si="56"/>
        <v>0</v>
      </c>
      <c r="DS133" s="59">
        <f t="shared" si="56"/>
        <v>0</v>
      </c>
      <c r="DT133" s="59">
        <f t="shared" si="56"/>
        <v>0</v>
      </c>
      <c r="DU133" s="59">
        <f t="shared" si="56"/>
        <v>0</v>
      </c>
      <c r="DV133" s="59">
        <f t="shared" si="56"/>
        <v>0</v>
      </c>
      <c r="DW133" s="59">
        <f t="shared" si="56"/>
        <v>0</v>
      </c>
    </row>
    <row r="134" spans="3:127" ht="16.5" thickTop="1" thickBot="1" x14ac:dyDescent="0.3">
      <c r="C134" s="119">
        <f t="shared" si="36"/>
        <v>0</v>
      </c>
      <c r="F134" s="58">
        <f t="shared" si="37"/>
        <v>0</v>
      </c>
      <c r="H134" s="59">
        <f t="shared" si="38"/>
        <v>0</v>
      </c>
      <c r="I134" s="59">
        <f t="shared" si="39"/>
        <v>0</v>
      </c>
      <c r="J134" s="59">
        <f t="shared" si="40"/>
        <v>0</v>
      </c>
      <c r="K134" s="59">
        <f t="shared" si="58"/>
        <v>0</v>
      </c>
      <c r="L134" s="59">
        <f t="shared" si="58"/>
        <v>0</v>
      </c>
      <c r="M134" s="59">
        <f t="shared" si="58"/>
        <v>0</v>
      </c>
      <c r="N134" s="59">
        <f t="shared" si="58"/>
        <v>0</v>
      </c>
      <c r="O134" s="59">
        <f t="shared" si="58"/>
        <v>0</v>
      </c>
      <c r="P134" s="59">
        <f t="shared" si="58"/>
        <v>0</v>
      </c>
      <c r="Q134" s="59">
        <f t="shared" si="58"/>
        <v>0</v>
      </c>
      <c r="R134" s="59">
        <f t="shared" si="58"/>
        <v>0</v>
      </c>
      <c r="S134" s="59">
        <f t="shared" si="58"/>
        <v>0</v>
      </c>
      <c r="T134" s="59">
        <f t="shared" si="58"/>
        <v>0</v>
      </c>
      <c r="U134" s="59">
        <f t="shared" si="58"/>
        <v>0</v>
      </c>
      <c r="V134" s="59">
        <f t="shared" si="58"/>
        <v>0</v>
      </c>
      <c r="W134" s="59">
        <f t="shared" si="58"/>
        <v>0</v>
      </c>
      <c r="X134" s="59">
        <f t="shared" si="58"/>
        <v>0</v>
      </c>
      <c r="Y134" s="59">
        <f t="shared" si="58"/>
        <v>0</v>
      </c>
      <c r="Z134" s="59">
        <f t="shared" si="58"/>
        <v>0</v>
      </c>
      <c r="AA134" s="59">
        <f t="shared" si="50"/>
        <v>0</v>
      </c>
      <c r="AB134" s="59">
        <f t="shared" si="50"/>
        <v>0</v>
      </c>
      <c r="AC134" s="59">
        <f t="shared" si="50"/>
        <v>0</v>
      </c>
      <c r="AD134" s="59">
        <f t="shared" si="50"/>
        <v>0</v>
      </c>
      <c r="AE134" s="59">
        <f t="shared" si="50"/>
        <v>0</v>
      </c>
      <c r="AF134" s="59">
        <f t="shared" si="50"/>
        <v>0</v>
      </c>
      <c r="AG134" s="59">
        <f t="shared" si="50"/>
        <v>0</v>
      </c>
      <c r="AH134" s="59">
        <f t="shared" si="50"/>
        <v>0</v>
      </c>
      <c r="AI134" s="59">
        <f t="shared" si="50"/>
        <v>0</v>
      </c>
      <c r="AJ134" s="59">
        <f t="shared" si="50"/>
        <v>0</v>
      </c>
      <c r="AK134" s="59">
        <f t="shared" si="50"/>
        <v>0</v>
      </c>
      <c r="AL134" s="59">
        <f t="shared" si="50"/>
        <v>0</v>
      </c>
      <c r="AM134" s="59">
        <f t="shared" si="50"/>
        <v>0</v>
      </c>
      <c r="AN134" s="59">
        <f t="shared" si="50"/>
        <v>0</v>
      </c>
      <c r="AO134" s="59">
        <f t="shared" si="50"/>
        <v>0</v>
      </c>
      <c r="AP134" s="59">
        <f t="shared" si="50"/>
        <v>0</v>
      </c>
      <c r="AQ134" s="59">
        <f t="shared" si="54"/>
        <v>0</v>
      </c>
      <c r="AR134" s="59">
        <f t="shared" si="54"/>
        <v>0</v>
      </c>
      <c r="AS134" s="59">
        <f t="shared" si="54"/>
        <v>0</v>
      </c>
      <c r="AT134" s="59">
        <f t="shared" si="54"/>
        <v>0</v>
      </c>
      <c r="AU134" s="59">
        <f t="shared" si="54"/>
        <v>0</v>
      </c>
      <c r="AV134" s="59">
        <f t="shared" si="54"/>
        <v>0</v>
      </c>
      <c r="AW134" s="59">
        <f t="shared" si="54"/>
        <v>0</v>
      </c>
      <c r="AX134" s="59">
        <f t="shared" si="54"/>
        <v>0</v>
      </c>
      <c r="AY134" s="59">
        <f t="shared" si="54"/>
        <v>0</v>
      </c>
      <c r="AZ134" s="59">
        <f t="shared" si="54"/>
        <v>0</v>
      </c>
      <c r="BA134" s="59">
        <f t="shared" si="54"/>
        <v>0</v>
      </c>
      <c r="BB134" s="59">
        <f t="shared" si="54"/>
        <v>0</v>
      </c>
      <c r="BC134" s="59">
        <f t="shared" si="54"/>
        <v>0</v>
      </c>
      <c r="BD134" s="59">
        <f t="shared" si="54"/>
        <v>0</v>
      </c>
      <c r="BE134" s="59">
        <f t="shared" si="54"/>
        <v>0</v>
      </c>
      <c r="BF134" s="59">
        <f t="shared" si="54"/>
        <v>0</v>
      </c>
      <c r="BG134" s="59">
        <f t="shared" si="53"/>
        <v>0</v>
      </c>
      <c r="BH134" s="59">
        <f t="shared" si="53"/>
        <v>0</v>
      </c>
      <c r="BI134" s="59">
        <f t="shared" si="53"/>
        <v>0</v>
      </c>
      <c r="BJ134" s="59">
        <f t="shared" si="53"/>
        <v>0</v>
      </c>
      <c r="BK134" s="59">
        <f t="shared" si="53"/>
        <v>0</v>
      </c>
      <c r="BL134" s="59">
        <f t="shared" si="53"/>
        <v>0</v>
      </c>
      <c r="BM134" s="59">
        <f t="shared" si="53"/>
        <v>0</v>
      </c>
      <c r="BN134" s="59">
        <f t="shared" si="53"/>
        <v>0</v>
      </c>
      <c r="BO134" s="59">
        <f t="shared" si="53"/>
        <v>0</v>
      </c>
      <c r="BP134" s="59">
        <f t="shared" si="53"/>
        <v>0</v>
      </c>
      <c r="BQ134" s="59">
        <f t="shared" si="53"/>
        <v>0</v>
      </c>
      <c r="BR134" s="59">
        <f t="shared" si="53"/>
        <v>0</v>
      </c>
      <c r="BS134" s="59">
        <f t="shared" si="53"/>
        <v>0</v>
      </c>
      <c r="BT134" s="59">
        <f t="shared" si="53"/>
        <v>0</v>
      </c>
      <c r="BU134" s="59">
        <f t="shared" si="53"/>
        <v>0</v>
      </c>
      <c r="BV134" s="59">
        <f t="shared" si="53"/>
        <v>0</v>
      </c>
      <c r="BW134" s="59">
        <f t="shared" si="55"/>
        <v>0</v>
      </c>
      <c r="BX134" s="59">
        <f t="shared" si="55"/>
        <v>0</v>
      </c>
      <c r="BY134" s="59">
        <f t="shared" si="55"/>
        <v>0</v>
      </c>
      <c r="BZ134" s="59">
        <f t="shared" si="55"/>
        <v>0</v>
      </c>
      <c r="CA134" s="59">
        <f t="shared" si="55"/>
        <v>0</v>
      </c>
      <c r="CB134" s="59">
        <f t="shared" si="55"/>
        <v>0</v>
      </c>
      <c r="CC134" s="59">
        <f t="shared" si="55"/>
        <v>0</v>
      </c>
      <c r="CD134" s="59">
        <f t="shared" si="55"/>
        <v>0</v>
      </c>
      <c r="CE134" s="59">
        <f t="shared" si="55"/>
        <v>0</v>
      </c>
      <c r="CF134" s="59">
        <f t="shared" si="55"/>
        <v>0</v>
      </c>
      <c r="CG134" s="59">
        <f t="shared" si="55"/>
        <v>0</v>
      </c>
      <c r="CH134" s="59">
        <f t="shared" si="55"/>
        <v>0</v>
      </c>
      <c r="CI134" s="59">
        <f t="shared" si="55"/>
        <v>0</v>
      </c>
      <c r="CJ134" s="59">
        <f t="shared" si="55"/>
        <v>0</v>
      </c>
      <c r="CK134" s="59">
        <f t="shared" si="55"/>
        <v>0</v>
      </c>
      <c r="CL134" s="59">
        <f t="shared" si="52"/>
        <v>0</v>
      </c>
      <c r="CM134" s="59">
        <f t="shared" si="52"/>
        <v>0</v>
      </c>
      <c r="CN134" s="59">
        <f t="shared" si="52"/>
        <v>0</v>
      </c>
      <c r="CO134" s="59">
        <f t="shared" si="52"/>
        <v>0</v>
      </c>
      <c r="CP134" s="59">
        <f t="shared" si="52"/>
        <v>0</v>
      </c>
      <c r="CQ134" s="59">
        <f t="shared" si="52"/>
        <v>0</v>
      </c>
      <c r="CR134" s="59">
        <f t="shared" si="52"/>
        <v>0</v>
      </c>
      <c r="CS134" s="59">
        <f t="shared" si="52"/>
        <v>0</v>
      </c>
      <c r="CT134" s="59">
        <f t="shared" si="57"/>
        <v>0</v>
      </c>
      <c r="CU134" s="59">
        <f t="shared" si="57"/>
        <v>0</v>
      </c>
      <c r="CV134" s="59">
        <f t="shared" si="57"/>
        <v>0</v>
      </c>
      <c r="CW134" s="59">
        <f t="shared" si="57"/>
        <v>0</v>
      </c>
      <c r="CX134" s="59">
        <f t="shared" si="57"/>
        <v>0</v>
      </c>
      <c r="CY134" s="59">
        <f t="shared" si="57"/>
        <v>0</v>
      </c>
      <c r="CZ134" s="59">
        <f t="shared" si="57"/>
        <v>0</v>
      </c>
      <c r="DA134" s="59">
        <f t="shared" si="57"/>
        <v>0</v>
      </c>
      <c r="DB134" s="59">
        <f t="shared" si="57"/>
        <v>0</v>
      </c>
      <c r="DC134" s="59">
        <f t="shared" si="57"/>
        <v>0</v>
      </c>
      <c r="DD134" s="59">
        <f t="shared" si="57"/>
        <v>0</v>
      </c>
      <c r="DE134" s="59">
        <f t="shared" si="57"/>
        <v>0</v>
      </c>
      <c r="DF134" s="59">
        <f t="shared" si="57"/>
        <v>0</v>
      </c>
      <c r="DG134" s="59">
        <f t="shared" si="57"/>
        <v>0</v>
      </c>
      <c r="DH134" s="59">
        <f t="shared" si="57"/>
        <v>0</v>
      </c>
      <c r="DI134" s="59">
        <f t="shared" si="57"/>
        <v>0</v>
      </c>
      <c r="DJ134" s="59">
        <f t="shared" si="57"/>
        <v>0</v>
      </c>
      <c r="DK134" s="59">
        <f t="shared" si="57"/>
        <v>0</v>
      </c>
      <c r="DL134" s="59">
        <f t="shared" si="57"/>
        <v>0</v>
      </c>
      <c r="DM134" s="59">
        <f t="shared" si="57"/>
        <v>0</v>
      </c>
      <c r="DN134" s="59">
        <f t="shared" si="56"/>
        <v>0</v>
      </c>
      <c r="DO134" s="59">
        <f t="shared" si="56"/>
        <v>0</v>
      </c>
      <c r="DP134" s="59">
        <f t="shared" si="56"/>
        <v>0</v>
      </c>
      <c r="DQ134" s="59">
        <f t="shared" si="56"/>
        <v>0</v>
      </c>
      <c r="DR134" s="59">
        <f t="shared" si="56"/>
        <v>0</v>
      </c>
      <c r="DS134" s="59">
        <f t="shared" si="56"/>
        <v>0</v>
      </c>
      <c r="DT134" s="59">
        <f t="shared" si="56"/>
        <v>0</v>
      </c>
      <c r="DU134" s="59">
        <f t="shared" si="56"/>
        <v>0</v>
      </c>
      <c r="DV134" s="59">
        <f t="shared" si="56"/>
        <v>0</v>
      </c>
      <c r="DW134" s="59">
        <f t="shared" si="56"/>
        <v>0</v>
      </c>
    </row>
    <row r="135" spans="3:127" ht="16.5" thickTop="1" thickBot="1" x14ac:dyDescent="0.3">
      <c r="C135" s="119">
        <f t="shared" si="36"/>
        <v>0</v>
      </c>
      <c r="F135" s="58">
        <f t="shared" si="37"/>
        <v>0</v>
      </c>
      <c r="H135" s="59">
        <f t="shared" si="38"/>
        <v>0</v>
      </c>
      <c r="I135" s="59">
        <f t="shared" si="39"/>
        <v>0</v>
      </c>
      <c r="J135" s="59">
        <f t="shared" si="40"/>
        <v>0</v>
      </c>
      <c r="K135" s="59">
        <f t="shared" si="58"/>
        <v>0</v>
      </c>
      <c r="L135" s="59">
        <f t="shared" si="58"/>
        <v>0</v>
      </c>
      <c r="M135" s="59">
        <f t="shared" si="58"/>
        <v>0</v>
      </c>
      <c r="N135" s="59">
        <f t="shared" si="58"/>
        <v>0</v>
      </c>
      <c r="O135" s="59">
        <f t="shared" si="58"/>
        <v>0</v>
      </c>
      <c r="P135" s="59">
        <f t="shared" si="58"/>
        <v>0</v>
      </c>
      <c r="Q135" s="59">
        <f t="shared" si="58"/>
        <v>0</v>
      </c>
      <c r="R135" s="59">
        <f t="shared" si="58"/>
        <v>0</v>
      </c>
      <c r="S135" s="59">
        <f t="shared" si="58"/>
        <v>0</v>
      </c>
      <c r="T135" s="59">
        <f t="shared" si="58"/>
        <v>0</v>
      </c>
      <c r="U135" s="59">
        <f t="shared" si="58"/>
        <v>0</v>
      </c>
      <c r="V135" s="59">
        <f t="shared" si="58"/>
        <v>0</v>
      </c>
      <c r="W135" s="59">
        <f t="shared" si="58"/>
        <v>0</v>
      </c>
      <c r="X135" s="59">
        <f t="shared" si="58"/>
        <v>0</v>
      </c>
      <c r="Y135" s="59">
        <f t="shared" si="58"/>
        <v>0</v>
      </c>
      <c r="Z135" s="59">
        <f t="shared" si="58"/>
        <v>0</v>
      </c>
      <c r="AA135" s="59">
        <f t="shared" ref="AA135:AP135" si="59">+IF($F135=0,AA71+AA103,IF($F135=30,Z71+Z103,IF($F135=60,Y71+Y103,X71+X103)))</f>
        <v>0</v>
      </c>
      <c r="AB135" s="59">
        <f t="shared" si="59"/>
        <v>0</v>
      </c>
      <c r="AC135" s="59">
        <f t="shared" si="59"/>
        <v>0</v>
      </c>
      <c r="AD135" s="59">
        <f t="shared" si="59"/>
        <v>0</v>
      </c>
      <c r="AE135" s="59">
        <f t="shared" si="59"/>
        <v>0</v>
      </c>
      <c r="AF135" s="59">
        <f t="shared" si="59"/>
        <v>0</v>
      </c>
      <c r="AG135" s="59">
        <f t="shared" si="59"/>
        <v>0</v>
      </c>
      <c r="AH135" s="59">
        <f t="shared" si="59"/>
        <v>0</v>
      </c>
      <c r="AI135" s="59">
        <f t="shared" si="59"/>
        <v>0</v>
      </c>
      <c r="AJ135" s="59">
        <f t="shared" si="59"/>
        <v>0</v>
      </c>
      <c r="AK135" s="59">
        <f t="shared" si="59"/>
        <v>0</v>
      </c>
      <c r="AL135" s="59">
        <f t="shared" si="59"/>
        <v>0</v>
      </c>
      <c r="AM135" s="59">
        <f t="shared" si="59"/>
        <v>0</v>
      </c>
      <c r="AN135" s="59">
        <f t="shared" si="59"/>
        <v>0</v>
      </c>
      <c r="AO135" s="59">
        <f t="shared" si="59"/>
        <v>0</v>
      </c>
      <c r="AP135" s="59">
        <f t="shared" si="59"/>
        <v>0</v>
      </c>
      <c r="AQ135" s="59">
        <f t="shared" si="54"/>
        <v>0</v>
      </c>
      <c r="AR135" s="59">
        <f t="shared" si="54"/>
        <v>0</v>
      </c>
      <c r="AS135" s="59">
        <f t="shared" si="54"/>
        <v>0</v>
      </c>
      <c r="AT135" s="59">
        <f t="shared" si="54"/>
        <v>0</v>
      </c>
      <c r="AU135" s="59">
        <f t="shared" si="54"/>
        <v>0</v>
      </c>
      <c r="AV135" s="59">
        <f t="shared" si="54"/>
        <v>0</v>
      </c>
      <c r="AW135" s="59">
        <f t="shared" si="54"/>
        <v>0</v>
      </c>
      <c r="AX135" s="59">
        <f t="shared" si="54"/>
        <v>0</v>
      </c>
      <c r="AY135" s="59">
        <f t="shared" si="54"/>
        <v>0</v>
      </c>
      <c r="AZ135" s="59">
        <f t="shared" si="54"/>
        <v>0</v>
      </c>
      <c r="BA135" s="59">
        <f t="shared" si="54"/>
        <v>0</v>
      </c>
      <c r="BB135" s="59">
        <f t="shared" si="54"/>
        <v>0</v>
      </c>
      <c r="BC135" s="59">
        <f t="shared" si="54"/>
        <v>0</v>
      </c>
      <c r="BD135" s="59">
        <f t="shared" si="54"/>
        <v>0</v>
      </c>
      <c r="BE135" s="59">
        <f t="shared" si="54"/>
        <v>0</v>
      </c>
      <c r="BF135" s="59">
        <f t="shared" si="54"/>
        <v>0</v>
      </c>
      <c r="BG135" s="59">
        <f t="shared" si="53"/>
        <v>0</v>
      </c>
      <c r="BH135" s="59">
        <f t="shared" si="53"/>
        <v>0</v>
      </c>
      <c r="BI135" s="59">
        <f t="shared" si="53"/>
        <v>0</v>
      </c>
      <c r="BJ135" s="59">
        <f t="shared" si="53"/>
        <v>0</v>
      </c>
      <c r="BK135" s="59">
        <f t="shared" si="53"/>
        <v>0</v>
      </c>
      <c r="BL135" s="59">
        <f t="shared" si="53"/>
        <v>0</v>
      </c>
      <c r="BM135" s="59">
        <f t="shared" si="53"/>
        <v>0</v>
      </c>
      <c r="BN135" s="59">
        <f t="shared" si="53"/>
        <v>0</v>
      </c>
      <c r="BO135" s="59">
        <f t="shared" si="53"/>
        <v>0</v>
      </c>
      <c r="BP135" s="59">
        <f t="shared" si="53"/>
        <v>0</v>
      </c>
      <c r="BQ135" s="59">
        <f t="shared" si="53"/>
        <v>0</v>
      </c>
      <c r="BR135" s="59">
        <f t="shared" si="53"/>
        <v>0</v>
      </c>
      <c r="BS135" s="59">
        <f t="shared" si="53"/>
        <v>0</v>
      </c>
      <c r="BT135" s="59">
        <f t="shared" si="53"/>
        <v>0</v>
      </c>
      <c r="BU135" s="59">
        <f t="shared" si="53"/>
        <v>0</v>
      </c>
      <c r="BV135" s="59">
        <f t="shared" si="53"/>
        <v>0</v>
      </c>
      <c r="BW135" s="59">
        <f t="shared" si="55"/>
        <v>0</v>
      </c>
      <c r="BX135" s="59">
        <f t="shared" si="55"/>
        <v>0</v>
      </c>
      <c r="BY135" s="59">
        <f t="shared" si="55"/>
        <v>0</v>
      </c>
      <c r="BZ135" s="59">
        <f t="shared" si="55"/>
        <v>0</v>
      </c>
      <c r="CA135" s="59">
        <f t="shared" si="55"/>
        <v>0</v>
      </c>
      <c r="CB135" s="59">
        <f t="shared" si="55"/>
        <v>0</v>
      </c>
      <c r="CC135" s="59">
        <f t="shared" si="55"/>
        <v>0</v>
      </c>
      <c r="CD135" s="59">
        <f t="shared" si="55"/>
        <v>0</v>
      </c>
      <c r="CE135" s="59">
        <f t="shared" si="55"/>
        <v>0</v>
      </c>
      <c r="CF135" s="59">
        <f t="shared" si="55"/>
        <v>0</v>
      </c>
      <c r="CG135" s="59">
        <f t="shared" si="55"/>
        <v>0</v>
      </c>
      <c r="CH135" s="59">
        <f t="shared" si="55"/>
        <v>0</v>
      </c>
      <c r="CI135" s="59">
        <f t="shared" si="55"/>
        <v>0</v>
      </c>
      <c r="CJ135" s="59">
        <f t="shared" si="55"/>
        <v>0</v>
      </c>
      <c r="CK135" s="59">
        <f t="shared" si="55"/>
        <v>0</v>
      </c>
      <c r="CL135" s="59">
        <f t="shared" si="52"/>
        <v>0</v>
      </c>
      <c r="CM135" s="59">
        <f t="shared" si="52"/>
        <v>0</v>
      </c>
      <c r="CN135" s="59">
        <f t="shared" si="52"/>
        <v>0</v>
      </c>
      <c r="CO135" s="59">
        <f t="shared" si="52"/>
        <v>0</v>
      </c>
      <c r="CP135" s="59">
        <f t="shared" si="52"/>
        <v>0</v>
      </c>
      <c r="CQ135" s="59">
        <f t="shared" si="52"/>
        <v>0</v>
      </c>
      <c r="CR135" s="59">
        <f t="shared" si="52"/>
        <v>0</v>
      </c>
      <c r="CS135" s="59">
        <f t="shared" si="52"/>
        <v>0</v>
      </c>
      <c r="CT135" s="59">
        <f t="shared" si="57"/>
        <v>0</v>
      </c>
      <c r="CU135" s="59">
        <f t="shared" si="57"/>
        <v>0</v>
      </c>
      <c r="CV135" s="59">
        <f t="shared" si="57"/>
        <v>0</v>
      </c>
      <c r="CW135" s="59">
        <f t="shared" si="57"/>
        <v>0</v>
      </c>
      <c r="CX135" s="59">
        <f t="shared" si="57"/>
        <v>0</v>
      </c>
      <c r="CY135" s="59">
        <f t="shared" si="57"/>
        <v>0</v>
      </c>
      <c r="CZ135" s="59">
        <f t="shared" si="57"/>
        <v>0</v>
      </c>
      <c r="DA135" s="59">
        <f t="shared" si="57"/>
        <v>0</v>
      </c>
      <c r="DB135" s="59">
        <f t="shared" si="57"/>
        <v>0</v>
      </c>
      <c r="DC135" s="59">
        <f t="shared" si="57"/>
        <v>0</v>
      </c>
      <c r="DD135" s="59">
        <f t="shared" si="57"/>
        <v>0</v>
      </c>
      <c r="DE135" s="59">
        <f t="shared" si="57"/>
        <v>0</v>
      </c>
      <c r="DF135" s="59">
        <f t="shared" si="57"/>
        <v>0</v>
      </c>
      <c r="DG135" s="59">
        <f t="shared" si="57"/>
        <v>0</v>
      </c>
      <c r="DH135" s="59">
        <f t="shared" si="57"/>
        <v>0</v>
      </c>
      <c r="DI135" s="59">
        <f t="shared" si="57"/>
        <v>0</v>
      </c>
      <c r="DJ135" s="59">
        <f t="shared" si="57"/>
        <v>0</v>
      </c>
      <c r="DK135" s="59">
        <f t="shared" si="57"/>
        <v>0</v>
      </c>
      <c r="DL135" s="59">
        <f t="shared" si="57"/>
        <v>0</v>
      </c>
      <c r="DM135" s="59">
        <f t="shared" si="57"/>
        <v>0</v>
      </c>
      <c r="DN135" s="59">
        <f t="shared" si="56"/>
        <v>0</v>
      </c>
      <c r="DO135" s="59">
        <f t="shared" si="56"/>
        <v>0</v>
      </c>
      <c r="DP135" s="59">
        <f t="shared" si="56"/>
        <v>0</v>
      </c>
      <c r="DQ135" s="59">
        <f t="shared" si="56"/>
        <v>0</v>
      </c>
      <c r="DR135" s="59">
        <f t="shared" si="56"/>
        <v>0</v>
      </c>
      <c r="DS135" s="59">
        <f t="shared" si="56"/>
        <v>0</v>
      </c>
      <c r="DT135" s="59">
        <f t="shared" si="56"/>
        <v>0</v>
      </c>
      <c r="DU135" s="59">
        <f t="shared" si="56"/>
        <v>0</v>
      </c>
      <c r="DV135" s="59">
        <f t="shared" si="56"/>
        <v>0</v>
      </c>
      <c r="DW135" s="59">
        <f t="shared" si="56"/>
        <v>0</v>
      </c>
    </row>
    <row r="136" spans="3:127" ht="15.75" thickTop="1" x14ac:dyDescent="0.25">
      <c r="G136" s="16" t="s">
        <v>191</v>
      </c>
      <c r="H136" s="95">
        <f>SUM(H106:H135)</f>
        <v>50400</v>
      </c>
      <c r="I136" s="95">
        <f t="shared" ref="I136:BT136" si="60">SUM(I106:I135)</f>
        <v>25200</v>
      </c>
      <c r="J136" s="95">
        <f t="shared" si="60"/>
        <v>25200</v>
      </c>
      <c r="K136" s="95">
        <f t="shared" si="60"/>
        <v>25200</v>
      </c>
      <c r="L136" s="95">
        <f t="shared" si="60"/>
        <v>25200</v>
      </c>
      <c r="M136" s="95">
        <f t="shared" si="60"/>
        <v>25200</v>
      </c>
      <c r="N136" s="95">
        <f t="shared" si="60"/>
        <v>25200</v>
      </c>
      <c r="O136" s="95">
        <f t="shared" si="60"/>
        <v>25200</v>
      </c>
      <c r="P136" s="95">
        <f t="shared" si="60"/>
        <v>25200</v>
      </c>
      <c r="Q136" s="95">
        <f t="shared" si="60"/>
        <v>25200</v>
      </c>
      <c r="R136" s="95">
        <f t="shared" si="60"/>
        <v>25200</v>
      </c>
      <c r="S136" s="95">
        <f t="shared" si="60"/>
        <v>25200</v>
      </c>
      <c r="T136" s="95">
        <f t="shared" si="60"/>
        <v>100799.99999999999</v>
      </c>
      <c r="U136" s="95">
        <f t="shared" si="60"/>
        <v>62999.999999999993</v>
      </c>
      <c r="V136" s="95">
        <f t="shared" si="60"/>
        <v>62999.999999999993</v>
      </c>
      <c r="W136" s="95">
        <f t="shared" si="60"/>
        <v>62999.999999999993</v>
      </c>
      <c r="X136" s="95">
        <f t="shared" si="60"/>
        <v>62999.999999999993</v>
      </c>
      <c r="Y136" s="95">
        <f t="shared" si="60"/>
        <v>62999.999999999993</v>
      </c>
      <c r="Z136" s="95">
        <f t="shared" si="60"/>
        <v>62999.999999999993</v>
      </c>
      <c r="AA136" s="95">
        <f t="shared" si="60"/>
        <v>62999.999999999993</v>
      </c>
      <c r="AB136" s="95">
        <f t="shared" si="60"/>
        <v>62999.999999999993</v>
      </c>
      <c r="AC136" s="95">
        <f t="shared" si="60"/>
        <v>62999.999999999993</v>
      </c>
      <c r="AD136" s="95">
        <f t="shared" si="60"/>
        <v>62999.999999999993</v>
      </c>
      <c r="AE136" s="95">
        <f t="shared" si="60"/>
        <v>62999.999999999993</v>
      </c>
      <c r="AF136" s="95">
        <f t="shared" si="60"/>
        <v>62999.999999999993</v>
      </c>
      <c r="AG136" s="95">
        <f t="shared" si="60"/>
        <v>62999.999999999993</v>
      </c>
      <c r="AH136" s="95">
        <f t="shared" si="60"/>
        <v>62999.999999999993</v>
      </c>
      <c r="AI136" s="95">
        <f t="shared" si="60"/>
        <v>62999.999999999993</v>
      </c>
      <c r="AJ136" s="95">
        <f t="shared" si="60"/>
        <v>62999.999999999993</v>
      </c>
      <c r="AK136" s="95">
        <f t="shared" si="60"/>
        <v>62999.999999999993</v>
      </c>
      <c r="AL136" s="95">
        <f t="shared" si="60"/>
        <v>62999.999999999993</v>
      </c>
      <c r="AM136" s="95">
        <f t="shared" si="60"/>
        <v>62999.999999999993</v>
      </c>
      <c r="AN136" s="95">
        <f t="shared" si="60"/>
        <v>62999.999999999993</v>
      </c>
      <c r="AO136" s="95">
        <f t="shared" si="60"/>
        <v>62999.999999999993</v>
      </c>
      <c r="AP136" s="95">
        <f t="shared" si="60"/>
        <v>62999.999999999993</v>
      </c>
      <c r="AQ136" s="95">
        <f t="shared" si="60"/>
        <v>62999.999999999993</v>
      </c>
      <c r="AR136" s="95">
        <f t="shared" si="60"/>
        <v>62999.999999999993</v>
      </c>
      <c r="AS136" s="95">
        <f t="shared" si="60"/>
        <v>62999.999999999993</v>
      </c>
      <c r="AT136" s="95">
        <f t="shared" si="60"/>
        <v>62999.999999999993</v>
      </c>
      <c r="AU136" s="95">
        <f t="shared" si="60"/>
        <v>62999.999999999993</v>
      </c>
      <c r="AV136" s="95">
        <f t="shared" si="60"/>
        <v>62999.999999999993</v>
      </c>
      <c r="AW136" s="95">
        <f t="shared" si="60"/>
        <v>62999.999999999993</v>
      </c>
      <c r="AX136" s="95">
        <f t="shared" si="60"/>
        <v>62999.999999999993</v>
      </c>
      <c r="AY136" s="95">
        <f t="shared" si="60"/>
        <v>62999.999999999993</v>
      </c>
      <c r="AZ136" s="95">
        <f t="shared" si="60"/>
        <v>62999.999999999993</v>
      </c>
      <c r="BA136" s="95">
        <f t="shared" si="60"/>
        <v>62999.999999999993</v>
      </c>
      <c r="BB136" s="95">
        <f t="shared" si="60"/>
        <v>62999.999999999993</v>
      </c>
      <c r="BC136" s="95">
        <f t="shared" si="60"/>
        <v>62999.999999999993</v>
      </c>
      <c r="BD136" s="95">
        <f t="shared" si="60"/>
        <v>62999.999999999993</v>
      </c>
      <c r="BE136" s="95">
        <f t="shared" si="60"/>
        <v>62999.999999999993</v>
      </c>
      <c r="BF136" s="95">
        <f t="shared" si="60"/>
        <v>62999.999999999993</v>
      </c>
      <c r="BG136" s="95">
        <f t="shared" si="60"/>
        <v>62999.999999999993</v>
      </c>
      <c r="BH136" s="95">
        <f t="shared" si="60"/>
        <v>62999.999999999993</v>
      </c>
      <c r="BI136" s="95">
        <f t="shared" si="60"/>
        <v>62999.999999999993</v>
      </c>
      <c r="BJ136" s="95">
        <f t="shared" si="60"/>
        <v>62999.999999999993</v>
      </c>
      <c r="BK136" s="95">
        <f t="shared" si="60"/>
        <v>62999.999999999993</v>
      </c>
      <c r="BL136" s="95">
        <f t="shared" si="60"/>
        <v>62999.999999999993</v>
      </c>
      <c r="BM136" s="95">
        <f t="shared" si="60"/>
        <v>62999.999999999993</v>
      </c>
      <c r="BN136" s="95">
        <f t="shared" si="60"/>
        <v>62999.999999999993</v>
      </c>
      <c r="BO136" s="95">
        <f t="shared" si="60"/>
        <v>62999.999999999993</v>
      </c>
      <c r="BP136" s="95">
        <f t="shared" si="60"/>
        <v>62999.999999999993</v>
      </c>
      <c r="BQ136" s="95">
        <f t="shared" si="60"/>
        <v>62999.999999999993</v>
      </c>
      <c r="BR136" s="95">
        <f t="shared" si="60"/>
        <v>62999.999999999993</v>
      </c>
      <c r="BS136" s="95">
        <f t="shared" si="60"/>
        <v>62999.999999999993</v>
      </c>
      <c r="BT136" s="95">
        <f t="shared" si="60"/>
        <v>62999.999999999993</v>
      </c>
      <c r="BU136" s="95">
        <f t="shared" ref="BU136:DW136" si="61">SUM(BU106:BU135)</f>
        <v>62999.999999999993</v>
      </c>
      <c r="BV136" s="95">
        <f t="shared" si="61"/>
        <v>62999.999999999993</v>
      </c>
      <c r="BW136" s="95">
        <f t="shared" si="61"/>
        <v>62999.999999999993</v>
      </c>
      <c r="BX136" s="95">
        <f t="shared" si="61"/>
        <v>62999.999999999993</v>
      </c>
      <c r="BY136" s="95">
        <f t="shared" si="61"/>
        <v>62999.999999999993</v>
      </c>
      <c r="BZ136" s="95">
        <f t="shared" si="61"/>
        <v>62999.999999999993</v>
      </c>
      <c r="CA136" s="95">
        <f t="shared" si="61"/>
        <v>62999.999999999993</v>
      </c>
      <c r="CB136" s="95">
        <f t="shared" si="61"/>
        <v>62999.999999999993</v>
      </c>
      <c r="CC136" s="95">
        <f t="shared" si="61"/>
        <v>62999.999999999993</v>
      </c>
      <c r="CD136" s="95">
        <f t="shared" si="61"/>
        <v>62999.999999999993</v>
      </c>
      <c r="CE136" s="95">
        <f t="shared" si="61"/>
        <v>62999.999999999993</v>
      </c>
      <c r="CF136" s="95">
        <f t="shared" si="61"/>
        <v>62999.999999999993</v>
      </c>
      <c r="CG136" s="95">
        <f t="shared" si="61"/>
        <v>62999.999999999993</v>
      </c>
      <c r="CH136" s="95">
        <f t="shared" si="61"/>
        <v>62999.999999999993</v>
      </c>
      <c r="CI136" s="95">
        <f t="shared" si="61"/>
        <v>62999.999999999993</v>
      </c>
      <c r="CJ136" s="95">
        <f t="shared" si="61"/>
        <v>62999.999999999993</v>
      </c>
      <c r="CK136" s="95">
        <f t="shared" si="61"/>
        <v>62999.999999999993</v>
      </c>
      <c r="CL136" s="95">
        <f t="shared" si="61"/>
        <v>62999.999999999993</v>
      </c>
      <c r="CM136" s="95">
        <f t="shared" si="61"/>
        <v>62999.999999999993</v>
      </c>
      <c r="CN136" s="95">
        <f t="shared" si="61"/>
        <v>62999.999999999993</v>
      </c>
      <c r="CO136" s="95">
        <f t="shared" si="61"/>
        <v>62999.999999999993</v>
      </c>
      <c r="CP136" s="95">
        <f t="shared" si="61"/>
        <v>62999.999999999993</v>
      </c>
      <c r="CQ136" s="95">
        <f t="shared" si="61"/>
        <v>62999.999999999993</v>
      </c>
      <c r="CR136" s="95">
        <f t="shared" si="61"/>
        <v>62999.999999999993</v>
      </c>
      <c r="CS136" s="95">
        <f t="shared" si="61"/>
        <v>62999.999999999993</v>
      </c>
      <c r="CT136" s="95">
        <f t="shared" si="61"/>
        <v>62999.999999999993</v>
      </c>
      <c r="CU136" s="95">
        <f t="shared" si="61"/>
        <v>62999.999999999993</v>
      </c>
      <c r="CV136" s="95">
        <f t="shared" si="61"/>
        <v>62999.999999999993</v>
      </c>
      <c r="CW136" s="95">
        <f t="shared" si="61"/>
        <v>62999.999999999993</v>
      </c>
      <c r="CX136" s="95">
        <f t="shared" si="61"/>
        <v>62999.999999999993</v>
      </c>
      <c r="CY136" s="95">
        <f t="shared" si="61"/>
        <v>62999.999999999993</v>
      </c>
      <c r="CZ136" s="95">
        <f t="shared" si="61"/>
        <v>62999.999999999993</v>
      </c>
      <c r="DA136" s="95">
        <f t="shared" si="61"/>
        <v>62999.999999999993</v>
      </c>
      <c r="DB136" s="95">
        <f t="shared" si="61"/>
        <v>62999.999999999993</v>
      </c>
      <c r="DC136" s="95">
        <f t="shared" si="61"/>
        <v>62999.999999999993</v>
      </c>
      <c r="DD136" s="95">
        <f t="shared" si="61"/>
        <v>62999.999999999993</v>
      </c>
      <c r="DE136" s="95">
        <f t="shared" si="61"/>
        <v>62999.999999999993</v>
      </c>
      <c r="DF136" s="95">
        <f t="shared" si="61"/>
        <v>62999.999999999993</v>
      </c>
      <c r="DG136" s="95">
        <f t="shared" si="61"/>
        <v>62999.999999999993</v>
      </c>
      <c r="DH136" s="95">
        <f t="shared" si="61"/>
        <v>62999.999999999993</v>
      </c>
      <c r="DI136" s="95">
        <f t="shared" si="61"/>
        <v>62999.999999999993</v>
      </c>
      <c r="DJ136" s="95">
        <f t="shared" si="61"/>
        <v>62999.999999999993</v>
      </c>
      <c r="DK136" s="95">
        <f t="shared" si="61"/>
        <v>62999.999999999993</v>
      </c>
      <c r="DL136" s="95">
        <f t="shared" si="61"/>
        <v>62999.999999999993</v>
      </c>
      <c r="DM136" s="95">
        <f t="shared" si="61"/>
        <v>62999.999999999993</v>
      </c>
      <c r="DN136" s="95">
        <f t="shared" si="61"/>
        <v>62999.999999999993</v>
      </c>
      <c r="DO136" s="95">
        <f t="shared" si="61"/>
        <v>62999.999999999993</v>
      </c>
      <c r="DP136" s="95">
        <f t="shared" si="61"/>
        <v>62999.999999999993</v>
      </c>
      <c r="DQ136" s="95">
        <f t="shared" si="61"/>
        <v>62999.999999999993</v>
      </c>
      <c r="DR136" s="95">
        <f t="shared" si="61"/>
        <v>62999.999999999993</v>
      </c>
      <c r="DS136" s="95">
        <f t="shared" si="61"/>
        <v>62999.999999999993</v>
      </c>
      <c r="DT136" s="95">
        <f t="shared" si="61"/>
        <v>62999.999999999993</v>
      </c>
      <c r="DU136" s="95">
        <f t="shared" si="61"/>
        <v>62999.999999999993</v>
      </c>
      <c r="DV136" s="95">
        <f t="shared" si="61"/>
        <v>62999.999999999993</v>
      </c>
      <c r="DW136" s="95">
        <f t="shared" si="61"/>
        <v>62999.999999999993</v>
      </c>
    </row>
    <row r="137" spans="3:127" ht="19.5" thickBot="1" x14ac:dyDescent="0.35">
      <c r="C137" s="29" t="s">
        <v>196</v>
      </c>
    </row>
    <row r="138" spans="3:127" ht="16.5" thickTop="1" thickBot="1" x14ac:dyDescent="0.3">
      <c r="C138" s="119" t="str">
        <f>+C106</f>
        <v>Ricavi Italia</v>
      </c>
      <c r="H138" s="59">
        <f>+H42+H74-H106</f>
        <v>0</v>
      </c>
      <c r="I138" s="59">
        <f t="shared" ref="I138:BT142" si="62">+I42+I74-I106</f>
        <v>0</v>
      </c>
      <c r="J138" s="59">
        <f t="shared" si="62"/>
        <v>0</v>
      </c>
      <c r="K138" s="59">
        <f t="shared" si="62"/>
        <v>0</v>
      </c>
      <c r="L138" s="59">
        <f t="shared" si="62"/>
        <v>0</v>
      </c>
      <c r="M138" s="59">
        <f t="shared" si="62"/>
        <v>0</v>
      </c>
      <c r="N138" s="59">
        <f t="shared" si="62"/>
        <v>0</v>
      </c>
      <c r="O138" s="59">
        <f t="shared" si="62"/>
        <v>0</v>
      </c>
      <c r="P138" s="59">
        <f t="shared" si="62"/>
        <v>0</v>
      </c>
      <c r="Q138" s="59">
        <f t="shared" si="62"/>
        <v>0</v>
      </c>
      <c r="R138" s="59">
        <f t="shared" si="62"/>
        <v>0</v>
      </c>
      <c r="S138" s="59">
        <f t="shared" si="62"/>
        <v>0</v>
      </c>
      <c r="T138" s="59">
        <f t="shared" si="62"/>
        <v>0</v>
      </c>
      <c r="U138" s="59">
        <f t="shared" si="62"/>
        <v>0</v>
      </c>
      <c r="V138" s="59">
        <f t="shared" si="62"/>
        <v>0</v>
      </c>
      <c r="W138" s="59">
        <f t="shared" si="62"/>
        <v>0</v>
      </c>
      <c r="X138" s="59">
        <f t="shared" si="62"/>
        <v>0</v>
      </c>
      <c r="Y138" s="59">
        <f t="shared" si="62"/>
        <v>0</v>
      </c>
      <c r="Z138" s="59">
        <f t="shared" si="62"/>
        <v>0</v>
      </c>
      <c r="AA138" s="59">
        <f t="shared" si="62"/>
        <v>0</v>
      </c>
      <c r="AB138" s="59">
        <f t="shared" si="62"/>
        <v>0</v>
      </c>
      <c r="AC138" s="59">
        <f t="shared" si="62"/>
        <v>0</v>
      </c>
      <c r="AD138" s="59">
        <f t="shared" si="62"/>
        <v>0</v>
      </c>
      <c r="AE138" s="59">
        <f t="shared" si="62"/>
        <v>0</v>
      </c>
      <c r="AF138" s="59">
        <f t="shared" si="62"/>
        <v>0</v>
      </c>
      <c r="AG138" s="59">
        <f t="shared" si="62"/>
        <v>0</v>
      </c>
      <c r="AH138" s="59">
        <f t="shared" si="62"/>
        <v>0</v>
      </c>
      <c r="AI138" s="59">
        <f t="shared" si="62"/>
        <v>0</v>
      </c>
      <c r="AJ138" s="59">
        <f t="shared" si="62"/>
        <v>0</v>
      </c>
      <c r="AK138" s="59">
        <f t="shared" si="62"/>
        <v>0</v>
      </c>
      <c r="AL138" s="59">
        <f t="shared" si="62"/>
        <v>0</v>
      </c>
      <c r="AM138" s="59">
        <f t="shared" si="62"/>
        <v>0</v>
      </c>
      <c r="AN138" s="59">
        <f t="shared" si="62"/>
        <v>0</v>
      </c>
      <c r="AO138" s="59">
        <f t="shared" si="62"/>
        <v>0</v>
      </c>
      <c r="AP138" s="59">
        <f t="shared" si="62"/>
        <v>0</v>
      </c>
      <c r="AQ138" s="59">
        <f t="shared" si="62"/>
        <v>0</v>
      </c>
      <c r="AR138" s="59">
        <f t="shared" si="62"/>
        <v>0</v>
      </c>
      <c r="AS138" s="59">
        <f t="shared" si="62"/>
        <v>0</v>
      </c>
      <c r="AT138" s="59">
        <f t="shared" si="62"/>
        <v>0</v>
      </c>
      <c r="AU138" s="59">
        <f t="shared" si="62"/>
        <v>0</v>
      </c>
      <c r="AV138" s="59">
        <f t="shared" si="62"/>
        <v>0</v>
      </c>
      <c r="AW138" s="59">
        <f t="shared" si="62"/>
        <v>0</v>
      </c>
      <c r="AX138" s="59">
        <f t="shared" si="62"/>
        <v>0</v>
      </c>
      <c r="AY138" s="59">
        <f t="shared" si="62"/>
        <v>0</v>
      </c>
      <c r="AZ138" s="59">
        <f t="shared" si="62"/>
        <v>0</v>
      </c>
      <c r="BA138" s="59">
        <f t="shared" si="62"/>
        <v>0</v>
      </c>
      <c r="BB138" s="59">
        <f t="shared" si="62"/>
        <v>0</v>
      </c>
      <c r="BC138" s="59">
        <f t="shared" si="62"/>
        <v>0</v>
      </c>
      <c r="BD138" s="59">
        <f t="shared" si="62"/>
        <v>0</v>
      </c>
      <c r="BE138" s="59">
        <f t="shared" si="62"/>
        <v>0</v>
      </c>
      <c r="BF138" s="59">
        <f t="shared" si="62"/>
        <v>0</v>
      </c>
      <c r="BG138" s="59">
        <f t="shared" si="62"/>
        <v>0</v>
      </c>
      <c r="BH138" s="59">
        <f t="shared" si="62"/>
        <v>0</v>
      </c>
      <c r="BI138" s="59">
        <f t="shared" si="62"/>
        <v>0</v>
      </c>
      <c r="BJ138" s="59">
        <f t="shared" si="62"/>
        <v>0</v>
      </c>
      <c r="BK138" s="59">
        <f t="shared" si="62"/>
        <v>0</v>
      </c>
      <c r="BL138" s="59">
        <f t="shared" si="62"/>
        <v>0</v>
      </c>
      <c r="BM138" s="59">
        <f t="shared" si="62"/>
        <v>0</v>
      </c>
      <c r="BN138" s="59">
        <f t="shared" si="62"/>
        <v>0</v>
      </c>
      <c r="BO138" s="59">
        <f t="shared" si="62"/>
        <v>0</v>
      </c>
      <c r="BP138" s="59">
        <f t="shared" si="62"/>
        <v>0</v>
      </c>
      <c r="BQ138" s="59">
        <f t="shared" si="62"/>
        <v>0</v>
      </c>
      <c r="BR138" s="59">
        <f t="shared" si="62"/>
        <v>0</v>
      </c>
      <c r="BS138" s="59">
        <f t="shared" si="62"/>
        <v>0</v>
      </c>
      <c r="BT138" s="59">
        <f t="shared" si="62"/>
        <v>0</v>
      </c>
      <c r="BU138" s="59">
        <f t="shared" ref="BU138:DW142" si="63">+BU42+BU74-BU106</f>
        <v>0</v>
      </c>
      <c r="BV138" s="59">
        <f t="shared" si="63"/>
        <v>0</v>
      </c>
      <c r="BW138" s="59">
        <f t="shared" si="63"/>
        <v>0</v>
      </c>
      <c r="BX138" s="59">
        <f t="shared" si="63"/>
        <v>0</v>
      </c>
      <c r="BY138" s="59">
        <f t="shared" si="63"/>
        <v>0</v>
      </c>
      <c r="BZ138" s="59">
        <f t="shared" si="63"/>
        <v>0</v>
      </c>
      <c r="CA138" s="59">
        <f t="shared" si="63"/>
        <v>0</v>
      </c>
      <c r="CB138" s="59">
        <f t="shared" si="63"/>
        <v>0</v>
      </c>
      <c r="CC138" s="59">
        <f t="shared" si="63"/>
        <v>0</v>
      </c>
      <c r="CD138" s="59">
        <f t="shared" si="63"/>
        <v>0</v>
      </c>
      <c r="CE138" s="59">
        <f t="shared" si="63"/>
        <v>0</v>
      </c>
      <c r="CF138" s="59">
        <f t="shared" si="63"/>
        <v>0</v>
      </c>
      <c r="CG138" s="59">
        <f t="shared" si="63"/>
        <v>0</v>
      </c>
      <c r="CH138" s="59">
        <f t="shared" si="63"/>
        <v>0</v>
      </c>
      <c r="CI138" s="59">
        <f t="shared" si="63"/>
        <v>0</v>
      </c>
      <c r="CJ138" s="59">
        <f t="shared" si="63"/>
        <v>0</v>
      </c>
      <c r="CK138" s="59">
        <f t="shared" si="63"/>
        <v>0</v>
      </c>
      <c r="CL138" s="59">
        <f t="shared" si="63"/>
        <v>0</v>
      </c>
      <c r="CM138" s="59">
        <f t="shared" si="63"/>
        <v>0</v>
      </c>
      <c r="CN138" s="59">
        <f t="shared" si="63"/>
        <v>0</v>
      </c>
      <c r="CO138" s="59">
        <f t="shared" si="63"/>
        <v>0</v>
      </c>
      <c r="CP138" s="59">
        <f t="shared" si="63"/>
        <v>0</v>
      </c>
      <c r="CQ138" s="59">
        <f t="shared" si="63"/>
        <v>0</v>
      </c>
      <c r="CR138" s="59">
        <f t="shared" si="63"/>
        <v>0</v>
      </c>
      <c r="CS138" s="59">
        <f t="shared" si="63"/>
        <v>0</v>
      </c>
      <c r="CT138" s="59">
        <f t="shared" si="63"/>
        <v>0</v>
      </c>
      <c r="CU138" s="59">
        <f t="shared" si="63"/>
        <v>0</v>
      </c>
      <c r="CV138" s="59">
        <f t="shared" si="63"/>
        <v>0</v>
      </c>
      <c r="CW138" s="59">
        <f t="shared" si="63"/>
        <v>0</v>
      </c>
      <c r="CX138" s="59">
        <f t="shared" si="63"/>
        <v>0</v>
      </c>
      <c r="CY138" s="59">
        <f t="shared" si="63"/>
        <v>0</v>
      </c>
      <c r="CZ138" s="59">
        <f t="shared" si="63"/>
        <v>0</v>
      </c>
      <c r="DA138" s="59">
        <f t="shared" si="63"/>
        <v>0</v>
      </c>
      <c r="DB138" s="59">
        <f t="shared" si="63"/>
        <v>0</v>
      </c>
      <c r="DC138" s="59">
        <f t="shared" si="63"/>
        <v>0</v>
      </c>
      <c r="DD138" s="59">
        <f t="shared" si="63"/>
        <v>0</v>
      </c>
      <c r="DE138" s="59">
        <f t="shared" si="63"/>
        <v>0</v>
      </c>
      <c r="DF138" s="59">
        <f t="shared" si="63"/>
        <v>0</v>
      </c>
      <c r="DG138" s="59">
        <f t="shared" si="63"/>
        <v>0</v>
      </c>
      <c r="DH138" s="59">
        <f t="shared" si="63"/>
        <v>0</v>
      </c>
      <c r="DI138" s="59">
        <f t="shared" si="63"/>
        <v>0</v>
      </c>
      <c r="DJ138" s="59">
        <f t="shared" si="63"/>
        <v>0</v>
      </c>
      <c r="DK138" s="59">
        <f t="shared" si="63"/>
        <v>0</v>
      </c>
      <c r="DL138" s="59">
        <f t="shared" si="63"/>
        <v>0</v>
      </c>
      <c r="DM138" s="59">
        <f t="shared" si="63"/>
        <v>0</v>
      </c>
      <c r="DN138" s="59">
        <f t="shared" si="63"/>
        <v>0</v>
      </c>
      <c r="DO138" s="59">
        <f t="shared" si="63"/>
        <v>0</v>
      </c>
      <c r="DP138" s="59">
        <f t="shared" si="63"/>
        <v>0</v>
      </c>
      <c r="DQ138" s="59">
        <f t="shared" si="63"/>
        <v>0</v>
      </c>
      <c r="DR138" s="59">
        <f t="shared" si="63"/>
        <v>0</v>
      </c>
      <c r="DS138" s="59">
        <f t="shared" si="63"/>
        <v>0</v>
      </c>
      <c r="DT138" s="59">
        <f t="shared" si="63"/>
        <v>0</v>
      </c>
      <c r="DU138" s="59">
        <f t="shared" si="63"/>
        <v>0</v>
      </c>
      <c r="DV138" s="59">
        <f t="shared" si="63"/>
        <v>0</v>
      </c>
      <c r="DW138" s="59">
        <f t="shared" si="63"/>
        <v>0</v>
      </c>
    </row>
    <row r="139" spans="3:127" ht="16.5" thickTop="1" thickBot="1" x14ac:dyDescent="0.3">
      <c r="C139" s="119">
        <f t="shared" ref="C139:C167" si="64">+C107</f>
        <v>0</v>
      </c>
      <c r="H139" s="59">
        <f t="shared" ref="H139:W154" si="65">+H43+H75-H107</f>
        <v>0</v>
      </c>
      <c r="I139" s="59">
        <f t="shared" si="65"/>
        <v>0</v>
      </c>
      <c r="J139" s="59">
        <f t="shared" si="65"/>
        <v>0</v>
      </c>
      <c r="K139" s="59">
        <f t="shared" si="65"/>
        <v>0</v>
      </c>
      <c r="L139" s="59">
        <f t="shared" si="65"/>
        <v>0</v>
      </c>
      <c r="M139" s="59">
        <f t="shared" si="65"/>
        <v>0</v>
      </c>
      <c r="N139" s="59">
        <f t="shared" si="65"/>
        <v>0</v>
      </c>
      <c r="O139" s="59">
        <f t="shared" si="65"/>
        <v>0</v>
      </c>
      <c r="P139" s="59">
        <f t="shared" si="65"/>
        <v>0</v>
      </c>
      <c r="Q139" s="59">
        <f t="shared" si="65"/>
        <v>0</v>
      </c>
      <c r="R139" s="59">
        <f t="shared" si="65"/>
        <v>0</v>
      </c>
      <c r="S139" s="59">
        <f t="shared" si="65"/>
        <v>0</v>
      </c>
      <c r="T139" s="59">
        <f t="shared" si="65"/>
        <v>0</v>
      </c>
      <c r="U139" s="59">
        <f t="shared" si="65"/>
        <v>0</v>
      </c>
      <c r="V139" s="59">
        <f t="shared" si="65"/>
        <v>0</v>
      </c>
      <c r="W139" s="59">
        <f t="shared" si="65"/>
        <v>0</v>
      </c>
      <c r="X139" s="59">
        <f t="shared" si="62"/>
        <v>0</v>
      </c>
      <c r="Y139" s="59">
        <f t="shared" si="62"/>
        <v>0</v>
      </c>
      <c r="Z139" s="59">
        <f t="shared" si="62"/>
        <v>0</v>
      </c>
      <c r="AA139" s="59">
        <f t="shared" si="62"/>
        <v>0</v>
      </c>
      <c r="AB139" s="59">
        <f t="shared" si="62"/>
        <v>0</v>
      </c>
      <c r="AC139" s="59">
        <f t="shared" si="62"/>
        <v>0</v>
      </c>
      <c r="AD139" s="59">
        <f t="shared" si="62"/>
        <v>0</v>
      </c>
      <c r="AE139" s="59">
        <f t="shared" si="62"/>
        <v>0</v>
      </c>
      <c r="AF139" s="59">
        <f t="shared" si="62"/>
        <v>0</v>
      </c>
      <c r="AG139" s="59">
        <f t="shared" si="62"/>
        <v>0</v>
      </c>
      <c r="AH139" s="59">
        <f t="shared" si="62"/>
        <v>0</v>
      </c>
      <c r="AI139" s="59">
        <f t="shared" si="62"/>
        <v>0</v>
      </c>
      <c r="AJ139" s="59">
        <f t="shared" si="62"/>
        <v>0</v>
      </c>
      <c r="AK139" s="59">
        <f t="shared" si="62"/>
        <v>0</v>
      </c>
      <c r="AL139" s="59">
        <f t="shared" si="62"/>
        <v>0</v>
      </c>
      <c r="AM139" s="59">
        <f t="shared" si="62"/>
        <v>0</v>
      </c>
      <c r="AN139" s="59">
        <f t="shared" si="62"/>
        <v>0</v>
      </c>
      <c r="AO139" s="59">
        <f t="shared" si="62"/>
        <v>0</v>
      </c>
      <c r="AP139" s="59">
        <f t="shared" si="62"/>
        <v>0</v>
      </c>
      <c r="AQ139" s="59">
        <f t="shared" si="62"/>
        <v>0</v>
      </c>
      <c r="AR139" s="59">
        <f t="shared" si="62"/>
        <v>0</v>
      </c>
      <c r="AS139" s="59">
        <f t="shared" si="62"/>
        <v>0</v>
      </c>
      <c r="AT139" s="59">
        <f t="shared" si="62"/>
        <v>0</v>
      </c>
      <c r="AU139" s="59">
        <f t="shared" si="62"/>
        <v>0</v>
      </c>
      <c r="AV139" s="59">
        <f t="shared" si="62"/>
        <v>0</v>
      </c>
      <c r="AW139" s="59">
        <f t="shared" si="62"/>
        <v>0</v>
      </c>
      <c r="AX139" s="59">
        <f t="shared" si="62"/>
        <v>0</v>
      </c>
      <c r="AY139" s="59">
        <f t="shared" si="62"/>
        <v>0</v>
      </c>
      <c r="AZ139" s="59">
        <f t="shared" si="62"/>
        <v>0</v>
      </c>
      <c r="BA139" s="59">
        <f t="shared" si="62"/>
        <v>0</v>
      </c>
      <c r="BB139" s="59">
        <f t="shared" si="62"/>
        <v>0</v>
      </c>
      <c r="BC139" s="59">
        <f t="shared" si="62"/>
        <v>0</v>
      </c>
      <c r="BD139" s="59">
        <f t="shared" si="62"/>
        <v>0</v>
      </c>
      <c r="BE139" s="59">
        <f t="shared" si="62"/>
        <v>0</v>
      </c>
      <c r="BF139" s="59">
        <f t="shared" si="62"/>
        <v>0</v>
      </c>
      <c r="BG139" s="59">
        <f t="shared" si="62"/>
        <v>0</v>
      </c>
      <c r="BH139" s="59">
        <f t="shared" si="62"/>
        <v>0</v>
      </c>
      <c r="BI139" s="59">
        <f t="shared" si="62"/>
        <v>0</v>
      </c>
      <c r="BJ139" s="59">
        <f t="shared" si="62"/>
        <v>0</v>
      </c>
      <c r="BK139" s="59">
        <f t="shared" si="62"/>
        <v>0</v>
      </c>
      <c r="BL139" s="59">
        <f t="shared" si="62"/>
        <v>0</v>
      </c>
      <c r="BM139" s="59">
        <f t="shared" si="62"/>
        <v>0</v>
      </c>
      <c r="BN139" s="59">
        <f t="shared" si="62"/>
        <v>0</v>
      </c>
      <c r="BO139" s="59">
        <f t="shared" si="62"/>
        <v>0</v>
      </c>
      <c r="BP139" s="59">
        <f t="shared" si="62"/>
        <v>0</v>
      </c>
      <c r="BQ139" s="59">
        <f t="shared" si="62"/>
        <v>0</v>
      </c>
      <c r="BR139" s="59">
        <f t="shared" si="62"/>
        <v>0</v>
      </c>
      <c r="BS139" s="59">
        <f t="shared" si="62"/>
        <v>0</v>
      </c>
      <c r="BT139" s="59">
        <f t="shared" si="62"/>
        <v>0</v>
      </c>
      <c r="BU139" s="59">
        <f t="shared" si="63"/>
        <v>0</v>
      </c>
      <c r="BV139" s="59">
        <f t="shared" si="63"/>
        <v>0</v>
      </c>
      <c r="BW139" s="59">
        <f t="shared" si="63"/>
        <v>0</v>
      </c>
      <c r="BX139" s="59">
        <f t="shared" si="63"/>
        <v>0</v>
      </c>
      <c r="BY139" s="59">
        <f t="shared" si="63"/>
        <v>0</v>
      </c>
      <c r="BZ139" s="59">
        <f t="shared" si="63"/>
        <v>0</v>
      </c>
      <c r="CA139" s="59">
        <f t="shared" si="63"/>
        <v>0</v>
      </c>
      <c r="CB139" s="59">
        <f t="shared" si="63"/>
        <v>0</v>
      </c>
      <c r="CC139" s="59">
        <f t="shared" si="63"/>
        <v>0</v>
      </c>
      <c r="CD139" s="59">
        <f t="shared" si="63"/>
        <v>0</v>
      </c>
      <c r="CE139" s="59">
        <f t="shared" si="63"/>
        <v>0</v>
      </c>
      <c r="CF139" s="59">
        <f t="shared" si="63"/>
        <v>0</v>
      </c>
      <c r="CG139" s="59">
        <f t="shared" si="63"/>
        <v>0</v>
      </c>
      <c r="CH139" s="59">
        <f t="shared" si="63"/>
        <v>0</v>
      </c>
      <c r="CI139" s="59">
        <f t="shared" si="63"/>
        <v>0</v>
      </c>
      <c r="CJ139" s="59">
        <f t="shared" si="63"/>
        <v>0</v>
      </c>
      <c r="CK139" s="59">
        <f t="shared" si="63"/>
        <v>0</v>
      </c>
      <c r="CL139" s="59">
        <f t="shared" si="63"/>
        <v>0</v>
      </c>
      <c r="CM139" s="59">
        <f t="shared" si="63"/>
        <v>0</v>
      </c>
      <c r="CN139" s="59">
        <f t="shared" si="63"/>
        <v>0</v>
      </c>
      <c r="CO139" s="59">
        <f t="shared" si="63"/>
        <v>0</v>
      </c>
      <c r="CP139" s="59">
        <f t="shared" si="63"/>
        <v>0</v>
      </c>
      <c r="CQ139" s="59">
        <f t="shared" si="63"/>
        <v>0</v>
      </c>
      <c r="CR139" s="59">
        <f t="shared" si="63"/>
        <v>0</v>
      </c>
      <c r="CS139" s="59">
        <f t="shared" si="63"/>
        <v>0</v>
      </c>
      <c r="CT139" s="59">
        <f t="shared" si="63"/>
        <v>0</v>
      </c>
      <c r="CU139" s="59">
        <f t="shared" si="63"/>
        <v>0</v>
      </c>
      <c r="CV139" s="59">
        <f t="shared" si="63"/>
        <v>0</v>
      </c>
      <c r="CW139" s="59">
        <f t="shared" si="63"/>
        <v>0</v>
      </c>
      <c r="CX139" s="59">
        <f t="shared" si="63"/>
        <v>0</v>
      </c>
      <c r="CY139" s="59">
        <f t="shared" si="63"/>
        <v>0</v>
      </c>
      <c r="CZ139" s="59">
        <f t="shared" si="63"/>
        <v>0</v>
      </c>
      <c r="DA139" s="59">
        <f t="shared" si="63"/>
        <v>0</v>
      </c>
      <c r="DB139" s="59">
        <f t="shared" si="63"/>
        <v>0</v>
      </c>
      <c r="DC139" s="59">
        <f t="shared" si="63"/>
        <v>0</v>
      </c>
      <c r="DD139" s="59">
        <f t="shared" si="63"/>
        <v>0</v>
      </c>
      <c r="DE139" s="59">
        <f t="shared" si="63"/>
        <v>0</v>
      </c>
      <c r="DF139" s="59">
        <f t="shared" si="63"/>
        <v>0</v>
      </c>
      <c r="DG139" s="59">
        <f t="shared" si="63"/>
        <v>0</v>
      </c>
      <c r="DH139" s="59">
        <f t="shared" si="63"/>
        <v>0</v>
      </c>
      <c r="DI139" s="59">
        <f t="shared" si="63"/>
        <v>0</v>
      </c>
      <c r="DJ139" s="59">
        <f t="shared" si="63"/>
        <v>0</v>
      </c>
      <c r="DK139" s="59">
        <f t="shared" si="63"/>
        <v>0</v>
      </c>
      <c r="DL139" s="59">
        <f t="shared" si="63"/>
        <v>0</v>
      </c>
      <c r="DM139" s="59">
        <f t="shared" si="63"/>
        <v>0</v>
      </c>
      <c r="DN139" s="59">
        <f t="shared" si="63"/>
        <v>0</v>
      </c>
      <c r="DO139" s="59">
        <f t="shared" si="63"/>
        <v>0</v>
      </c>
      <c r="DP139" s="59">
        <f t="shared" si="63"/>
        <v>0</v>
      </c>
      <c r="DQ139" s="59">
        <f t="shared" si="63"/>
        <v>0</v>
      </c>
      <c r="DR139" s="59">
        <f t="shared" si="63"/>
        <v>0</v>
      </c>
      <c r="DS139" s="59">
        <f t="shared" si="63"/>
        <v>0</v>
      </c>
      <c r="DT139" s="59">
        <f t="shared" si="63"/>
        <v>0</v>
      </c>
      <c r="DU139" s="59">
        <f t="shared" si="63"/>
        <v>0</v>
      </c>
      <c r="DV139" s="59">
        <f t="shared" si="63"/>
        <v>0</v>
      </c>
      <c r="DW139" s="59">
        <f t="shared" si="63"/>
        <v>0</v>
      </c>
    </row>
    <row r="140" spans="3:127" ht="16.5" thickTop="1" thickBot="1" x14ac:dyDescent="0.3">
      <c r="C140" s="119">
        <f t="shared" si="64"/>
        <v>0</v>
      </c>
      <c r="H140" s="59">
        <f t="shared" si="65"/>
        <v>0</v>
      </c>
      <c r="I140" s="59">
        <f t="shared" si="65"/>
        <v>0</v>
      </c>
      <c r="J140" s="59">
        <f t="shared" si="65"/>
        <v>0</v>
      </c>
      <c r="K140" s="59">
        <f t="shared" si="65"/>
        <v>0</v>
      </c>
      <c r="L140" s="59">
        <f t="shared" si="65"/>
        <v>0</v>
      </c>
      <c r="M140" s="59">
        <f t="shared" si="65"/>
        <v>0</v>
      </c>
      <c r="N140" s="59">
        <f t="shared" si="65"/>
        <v>0</v>
      </c>
      <c r="O140" s="59">
        <f t="shared" si="65"/>
        <v>0</v>
      </c>
      <c r="P140" s="59">
        <f t="shared" si="65"/>
        <v>0</v>
      </c>
      <c r="Q140" s="59">
        <f t="shared" si="65"/>
        <v>0</v>
      </c>
      <c r="R140" s="59">
        <f t="shared" si="65"/>
        <v>0</v>
      </c>
      <c r="S140" s="59">
        <f t="shared" si="65"/>
        <v>0</v>
      </c>
      <c r="T140" s="59">
        <f t="shared" si="65"/>
        <v>0</v>
      </c>
      <c r="U140" s="59">
        <f t="shared" si="65"/>
        <v>0</v>
      </c>
      <c r="V140" s="59">
        <f t="shared" si="65"/>
        <v>0</v>
      </c>
      <c r="W140" s="59">
        <f t="shared" si="65"/>
        <v>0</v>
      </c>
      <c r="X140" s="59">
        <f t="shared" si="62"/>
        <v>0</v>
      </c>
      <c r="Y140" s="59">
        <f t="shared" si="62"/>
        <v>0</v>
      </c>
      <c r="Z140" s="59">
        <f t="shared" si="62"/>
        <v>0</v>
      </c>
      <c r="AA140" s="59">
        <f t="shared" si="62"/>
        <v>0</v>
      </c>
      <c r="AB140" s="59">
        <f t="shared" si="62"/>
        <v>0</v>
      </c>
      <c r="AC140" s="59">
        <f t="shared" si="62"/>
        <v>0</v>
      </c>
      <c r="AD140" s="59">
        <f t="shared" si="62"/>
        <v>0</v>
      </c>
      <c r="AE140" s="59">
        <f t="shared" si="62"/>
        <v>0</v>
      </c>
      <c r="AF140" s="59">
        <f t="shared" si="62"/>
        <v>0</v>
      </c>
      <c r="AG140" s="59">
        <f t="shared" si="62"/>
        <v>0</v>
      </c>
      <c r="AH140" s="59">
        <f t="shared" si="62"/>
        <v>0</v>
      </c>
      <c r="AI140" s="59">
        <f t="shared" si="62"/>
        <v>0</v>
      </c>
      <c r="AJ140" s="59">
        <f t="shared" si="62"/>
        <v>0</v>
      </c>
      <c r="AK140" s="59">
        <f t="shared" si="62"/>
        <v>0</v>
      </c>
      <c r="AL140" s="59">
        <f t="shared" si="62"/>
        <v>0</v>
      </c>
      <c r="AM140" s="59">
        <f t="shared" si="62"/>
        <v>0</v>
      </c>
      <c r="AN140" s="59">
        <f t="shared" si="62"/>
        <v>0</v>
      </c>
      <c r="AO140" s="59">
        <f t="shared" si="62"/>
        <v>0</v>
      </c>
      <c r="AP140" s="59">
        <f t="shared" si="62"/>
        <v>0</v>
      </c>
      <c r="AQ140" s="59">
        <f t="shared" si="62"/>
        <v>0</v>
      </c>
      <c r="AR140" s="59">
        <f t="shared" si="62"/>
        <v>0</v>
      </c>
      <c r="AS140" s="59">
        <f t="shared" si="62"/>
        <v>0</v>
      </c>
      <c r="AT140" s="59">
        <f t="shared" si="62"/>
        <v>0</v>
      </c>
      <c r="AU140" s="59">
        <f t="shared" si="62"/>
        <v>0</v>
      </c>
      <c r="AV140" s="59">
        <f t="shared" si="62"/>
        <v>0</v>
      </c>
      <c r="AW140" s="59">
        <f t="shared" si="62"/>
        <v>0</v>
      </c>
      <c r="AX140" s="59">
        <f t="shared" si="62"/>
        <v>0</v>
      </c>
      <c r="AY140" s="59">
        <f t="shared" si="62"/>
        <v>0</v>
      </c>
      <c r="AZ140" s="59">
        <f t="shared" si="62"/>
        <v>0</v>
      </c>
      <c r="BA140" s="59">
        <f t="shared" si="62"/>
        <v>0</v>
      </c>
      <c r="BB140" s="59">
        <f t="shared" si="62"/>
        <v>0</v>
      </c>
      <c r="BC140" s="59">
        <f t="shared" si="62"/>
        <v>0</v>
      </c>
      <c r="BD140" s="59">
        <f t="shared" si="62"/>
        <v>0</v>
      </c>
      <c r="BE140" s="59">
        <f t="shared" si="62"/>
        <v>0</v>
      </c>
      <c r="BF140" s="59">
        <f t="shared" si="62"/>
        <v>0</v>
      </c>
      <c r="BG140" s="59">
        <f t="shared" si="62"/>
        <v>0</v>
      </c>
      <c r="BH140" s="59">
        <f t="shared" si="62"/>
        <v>0</v>
      </c>
      <c r="BI140" s="59">
        <f t="shared" si="62"/>
        <v>0</v>
      </c>
      <c r="BJ140" s="59">
        <f t="shared" si="62"/>
        <v>0</v>
      </c>
      <c r="BK140" s="59">
        <f t="shared" si="62"/>
        <v>0</v>
      </c>
      <c r="BL140" s="59">
        <f t="shared" si="62"/>
        <v>0</v>
      </c>
      <c r="BM140" s="59">
        <f t="shared" si="62"/>
        <v>0</v>
      </c>
      <c r="BN140" s="59">
        <f t="shared" si="62"/>
        <v>0</v>
      </c>
      <c r="BO140" s="59">
        <f t="shared" si="62"/>
        <v>0</v>
      </c>
      <c r="BP140" s="59">
        <f t="shared" si="62"/>
        <v>0</v>
      </c>
      <c r="BQ140" s="59">
        <f t="shared" si="62"/>
        <v>0</v>
      </c>
      <c r="BR140" s="59">
        <f t="shared" si="62"/>
        <v>0</v>
      </c>
      <c r="BS140" s="59">
        <f t="shared" si="62"/>
        <v>0</v>
      </c>
      <c r="BT140" s="59">
        <f t="shared" si="62"/>
        <v>0</v>
      </c>
      <c r="BU140" s="59">
        <f t="shared" si="63"/>
        <v>0</v>
      </c>
      <c r="BV140" s="59">
        <f t="shared" si="63"/>
        <v>0</v>
      </c>
      <c r="BW140" s="59">
        <f t="shared" si="63"/>
        <v>0</v>
      </c>
      <c r="BX140" s="59">
        <f t="shared" si="63"/>
        <v>0</v>
      </c>
      <c r="BY140" s="59">
        <f t="shared" si="63"/>
        <v>0</v>
      </c>
      <c r="BZ140" s="59">
        <f t="shared" si="63"/>
        <v>0</v>
      </c>
      <c r="CA140" s="59">
        <f t="shared" si="63"/>
        <v>0</v>
      </c>
      <c r="CB140" s="59">
        <f t="shared" si="63"/>
        <v>0</v>
      </c>
      <c r="CC140" s="59">
        <f t="shared" si="63"/>
        <v>0</v>
      </c>
      <c r="CD140" s="59">
        <f t="shared" si="63"/>
        <v>0</v>
      </c>
      <c r="CE140" s="59">
        <f t="shared" si="63"/>
        <v>0</v>
      </c>
      <c r="CF140" s="59">
        <f t="shared" si="63"/>
        <v>0</v>
      </c>
      <c r="CG140" s="59">
        <f t="shared" si="63"/>
        <v>0</v>
      </c>
      <c r="CH140" s="59">
        <f t="shared" si="63"/>
        <v>0</v>
      </c>
      <c r="CI140" s="59">
        <f t="shared" si="63"/>
        <v>0</v>
      </c>
      <c r="CJ140" s="59">
        <f t="shared" si="63"/>
        <v>0</v>
      </c>
      <c r="CK140" s="59">
        <f t="shared" si="63"/>
        <v>0</v>
      </c>
      <c r="CL140" s="59">
        <f t="shared" si="63"/>
        <v>0</v>
      </c>
      <c r="CM140" s="59">
        <f t="shared" si="63"/>
        <v>0</v>
      </c>
      <c r="CN140" s="59">
        <f t="shared" si="63"/>
        <v>0</v>
      </c>
      <c r="CO140" s="59">
        <f t="shared" si="63"/>
        <v>0</v>
      </c>
      <c r="CP140" s="59">
        <f t="shared" si="63"/>
        <v>0</v>
      </c>
      <c r="CQ140" s="59">
        <f t="shared" si="63"/>
        <v>0</v>
      </c>
      <c r="CR140" s="59">
        <f t="shared" si="63"/>
        <v>0</v>
      </c>
      <c r="CS140" s="59">
        <f t="shared" si="63"/>
        <v>0</v>
      </c>
      <c r="CT140" s="59">
        <f t="shared" si="63"/>
        <v>0</v>
      </c>
      <c r="CU140" s="59">
        <f t="shared" si="63"/>
        <v>0</v>
      </c>
      <c r="CV140" s="59">
        <f t="shared" si="63"/>
        <v>0</v>
      </c>
      <c r="CW140" s="59">
        <f t="shared" si="63"/>
        <v>0</v>
      </c>
      <c r="CX140" s="59">
        <f t="shared" si="63"/>
        <v>0</v>
      </c>
      <c r="CY140" s="59">
        <f t="shared" si="63"/>
        <v>0</v>
      </c>
      <c r="CZ140" s="59">
        <f t="shared" si="63"/>
        <v>0</v>
      </c>
      <c r="DA140" s="59">
        <f t="shared" si="63"/>
        <v>0</v>
      </c>
      <c r="DB140" s="59">
        <f t="shared" si="63"/>
        <v>0</v>
      </c>
      <c r="DC140" s="59">
        <f t="shared" si="63"/>
        <v>0</v>
      </c>
      <c r="DD140" s="59">
        <f t="shared" si="63"/>
        <v>0</v>
      </c>
      <c r="DE140" s="59">
        <f t="shared" si="63"/>
        <v>0</v>
      </c>
      <c r="DF140" s="59">
        <f t="shared" si="63"/>
        <v>0</v>
      </c>
      <c r="DG140" s="59">
        <f t="shared" si="63"/>
        <v>0</v>
      </c>
      <c r="DH140" s="59">
        <f t="shared" si="63"/>
        <v>0</v>
      </c>
      <c r="DI140" s="59">
        <f t="shared" si="63"/>
        <v>0</v>
      </c>
      <c r="DJ140" s="59">
        <f t="shared" si="63"/>
        <v>0</v>
      </c>
      <c r="DK140" s="59">
        <f t="shared" si="63"/>
        <v>0</v>
      </c>
      <c r="DL140" s="59">
        <f t="shared" si="63"/>
        <v>0</v>
      </c>
      <c r="DM140" s="59">
        <f t="shared" si="63"/>
        <v>0</v>
      </c>
      <c r="DN140" s="59">
        <f t="shared" si="63"/>
        <v>0</v>
      </c>
      <c r="DO140" s="59">
        <f t="shared" si="63"/>
        <v>0</v>
      </c>
      <c r="DP140" s="59">
        <f t="shared" si="63"/>
        <v>0</v>
      </c>
      <c r="DQ140" s="59">
        <f t="shared" si="63"/>
        <v>0</v>
      </c>
      <c r="DR140" s="59">
        <f t="shared" si="63"/>
        <v>0</v>
      </c>
      <c r="DS140" s="59">
        <f t="shared" si="63"/>
        <v>0</v>
      </c>
      <c r="DT140" s="59">
        <f t="shared" si="63"/>
        <v>0</v>
      </c>
      <c r="DU140" s="59">
        <f t="shared" si="63"/>
        <v>0</v>
      </c>
      <c r="DV140" s="59">
        <f t="shared" si="63"/>
        <v>0</v>
      </c>
      <c r="DW140" s="59">
        <f t="shared" si="63"/>
        <v>0</v>
      </c>
    </row>
    <row r="141" spans="3:127" ht="16.5" thickTop="1" thickBot="1" x14ac:dyDescent="0.3">
      <c r="C141" s="119">
        <f t="shared" si="64"/>
        <v>0</v>
      </c>
      <c r="H141" s="59">
        <f t="shared" si="65"/>
        <v>0</v>
      </c>
      <c r="I141" s="59">
        <f t="shared" si="62"/>
        <v>0</v>
      </c>
      <c r="J141" s="59">
        <f t="shared" si="62"/>
        <v>0</v>
      </c>
      <c r="K141" s="59">
        <f t="shared" si="62"/>
        <v>0</v>
      </c>
      <c r="L141" s="59">
        <f t="shared" si="62"/>
        <v>0</v>
      </c>
      <c r="M141" s="59">
        <f t="shared" si="62"/>
        <v>0</v>
      </c>
      <c r="N141" s="59">
        <f t="shared" si="62"/>
        <v>0</v>
      </c>
      <c r="O141" s="59">
        <f t="shared" si="62"/>
        <v>0</v>
      </c>
      <c r="P141" s="59">
        <f t="shared" si="62"/>
        <v>0</v>
      </c>
      <c r="Q141" s="59">
        <f t="shared" si="62"/>
        <v>0</v>
      </c>
      <c r="R141" s="59">
        <f t="shared" si="62"/>
        <v>0</v>
      </c>
      <c r="S141" s="59">
        <f t="shared" si="62"/>
        <v>0</v>
      </c>
      <c r="T141" s="59">
        <f t="shared" si="62"/>
        <v>0</v>
      </c>
      <c r="U141" s="59">
        <f t="shared" si="62"/>
        <v>0</v>
      </c>
      <c r="V141" s="59">
        <f t="shared" si="62"/>
        <v>0</v>
      </c>
      <c r="W141" s="59">
        <f t="shared" si="62"/>
        <v>0</v>
      </c>
      <c r="X141" s="59">
        <f t="shared" si="62"/>
        <v>0</v>
      </c>
      <c r="Y141" s="59">
        <f t="shared" si="62"/>
        <v>0</v>
      </c>
      <c r="Z141" s="59">
        <f t="shared" si="62"/>
        <v>0</v>
      </c>
      <c r="AA141" s="59">
        <f t="shared" si="62"/>
        <v>0</v>
      </c>
      <c r="AB141" s="59">
        <f t="shared" si="62"/>
        <v>0</v>
      </c>
      <c r="AC141" s="59">
        <f t="shared" si="62"/>
        <v>0</v>
      </c>
      <c r="AD141" s="59">
        <f t="shared" si="62"/>
        <v>0</v>
      </c>
      <c r="AE141" s="59">
        <f t="shared" si="62"/>
        <v>0</v>
      </c>
      <c r="AF141" s="59">
        <f t="shared" si="62"/>
        <v>0</v>
      </c>
      <c r="AG141" s="59">
        <f t="shared" si="62"/>
        <v>0</v>
      </c>
      <c r="AH141" s="59">
        <f t="shared" si="62"/>
        <v>0</v>
      </c>
      <c r="AI141" s="59">
        <f t="shared" si="62"/>
        <v>0</v>
      </c>
      <c r="AJ141" s="59">
        <f t="shared" si="62"/>
        <v>0</v>
      </c>
      <c r="AK141" s="59">
        <f t="shared" si="62"/>
        <v>0</v>
      </c>
      <c r="AL141" s="59">
        <f t="shared" si="62"/>
        <v>0</v>
      </c>
      <c r="AM141" s="59">
        <f t="shared" si="62"/>
        <v>0</v>
      </c>
      <c r="AN141" s="59">
        <f t="shared" si="62"/>
        <v>0</v>
      </c>
      <c r="AO141" s="59">
        <f t="shared" si="62"/>
        <v>0</v>
      </c>
      <c r="AP141" s="59">
        <f t="shared" si="62"/>
        <v>0</v>
      </c>
      <c r="AQ141" s="59">
        <f t="shared" si="62"/>
        <v>0</v>
      </c>
      <c r="AR141" s="59">
        <f t="shared" si="62"/>
        <v>0</v>
      </c>
      <c r="AS141" s="59">
        <f t="shared" si="62"/>
        <v>0</v>
      </c>
      <c r="AT141" s="59">
        <f t="shared" si="62"/>
        <v>0</v>
      </c>
      <c r="AU141" s="59">
        <f t="shared" si="62"/>
        <v>0</v>
      </c>
      <c r="AV141" s="59">
        <f t="shared" si="62"/>
        <v>0</v>
      </c>
      <c r="AW141" s="59">
        <f t="shared" si="62"/>
        <v>0</v>
      </c>
      <c r="AX141" s="59">
        <f t="shared" si="62"/>
        <v>0</v>
      </c>
      <c r="AY141" s="59">
        <f t="shared" si="62"/>
        <v>0</v>
      </c>
      <c r="AZ141" s="59">
        <f t="shared" si="62"/>
        <v>0</v>
      </c>
      <c r="BA141" s="59">
        <f t="shared" si="62"/>
        <v>0</v>
      </c>
      <c r="BB141" s="59">
        <f t="shared" si="62"/>
        <v>0</v>
      </c>
      <c r="BC141" s="59">
        <f t="shared" si="62"/>
        <v>0</v>
      </c>
      <c r="BD141" s="59">
        <f t="shared" si="62"/>
        <v>0</v>
      </c>
      <c r="BE141" s="59">
        <f t="shared" si="62"/>
        <v>0</v>
      </c>
      <c r="BF141" s="59">
        <f t="shared" si="62"/>
        <v>0</v>
      </c>
      <c r="BG141" s="59">
        <f t="shared" si="62"/>
        <v>0</v>
      </c>
      <c r="BH141" s="59">
        <f t="shared" si="62"/>
        <v>0</v>
      </c>
      <c r="BI141" s="59">
        <f t="shared" si="62"/>
        <v>0</v>
      </c>
      <c r="BJ141" s="59">
        <f t="shared" si="62"/>
        <v>0</v>
      </c>
      <c r="BK141" s="59">
        <f t="shared" si="62"/>
        <v>0</v>
      </c>
      <c r="BL141" s="59">
        <f t="shared" si="62"/>
        <v>0</v>
      </c>
      <c r="BM141" s="59">
        <f t="shared" si="62"/>
        <v>0</v>
      </c>
      <c r="BN141" s="59">
        <f t="shared" si="62"/>
        <v>0</v>
      </c>
      <c r="BO141" s="59">
        <f t="shared" si="62"/>
        <v>0</v>
      </c>
      <c r="BP141" s="59">
        <f t="shared" si="62"/>
        <v>0</v>
      </c>
      <c r="BQ141" s="59">
        <f t="shared" si="62"/>
        <v>0</v>
      </c>
      <c r="BR141" s="59">
        <f t="shared" si="62"/>
        <v>0</v>
      </c>
      <c r="BS141" s="59">
        <f t="shared" si="62"/>
        <v>0</v>
      </c>
      <c r="BT141" s="59">
        <f t="shared" si="62"/>
        <v>0</v>
      </c>
      <c r="BU141" s="59">
        <f t="shared" si="63"/>
        <v>0</v>
      </c>
      <c r="BV141" s="59">
        <f t="shared" si="63"/>
        <v>0</v>
      </c>
      <c r="BW141" s="59">
        <f t="shared" si="63"/>
        <v>0</v>
      </c>
      <c r="BX141" s="59">
        <f t="shared" si="63"/>
        <v>0</v>
      </c>
      <c r="BY141" s="59">
        <f t="shared" si="63"/>
        <v>0</v>
      </c>
      <c r="BZ141" s="59">
        <f t="shared" si="63"/>
        <v>0</v>
      </c>
      <c r="CA141" s="59">
        <f t="shared" si="63"/>
        <v>0</v>
      </c>
      <c r="CB141" s="59">
        <f t="shared" si="63"/>
        <v>0</v>
      </c>
      <c r="CC141" s="59">
        <f t="shared" si="63"/>
        <v>0</v>
      </c>
      <c r="CD141" s="59">
        <f t="shared" si="63"/>
        <v>0</v>
      </c>
      <c r="CE141" s="59">
        <f t="shared" si="63"/>
        <v>0</v>
      </c>
      <c r="CF141" s="59">
        <f t="shared" si="63"/>
        <v>0</v>
      </c>
      <c r="CG141" s="59">
        <f t="shared" si="63"/>
        <v>0</v>
      </c>
      <c r="CH141" s="59">
        <f t="shared" si="63"/>
        <v>0</v>
      </c>
      <c r="CI141" s="59">
        <f t="shared" si="63"/>
        <v>0</v>
      </c>
      <c r="CJ141" s="59">
        <f t="shared" si="63"/>
        <v>0</v>
      </c>
      <c r="CK141" s="59">
        <f t="shared" si="63"/>
        <v>0</v>
      </c>
      <c r="CL141" s="59">
        <f t="shared" si="63"/>
        <v>0</v>
      </c>
      <c r="CM141" s="59">
        <f t="shared" si="63"/>
        <v>0</v>
      </c>
      <c r="CN141" s="59">
        <f t="shared" si="63"/>
        <v>0</v>
      </c>
      <c r="CO141" s="59">
        <f t="shared" si="63"/>
        <v>0</v>
      </c>
      <c r="CP141" s="59">
        <f t="shared" si="63"/>
        <v>0</v>
      </c>
      <c r="CQ141" s="59">
        <f t="shared" si="63"/>
        <v>0</v>
      </c>
      <c r="CR141" s="59">
        <f t="shared" si="63"/>
        <v>0</v>
      </c>
      <c r="CS141" s="59">
        <f t="shared" si="63"/>
        <v>0</v>
      </c>
      <c r="CT141" s="59">
        <f t="shared" si="63"/>
        <v>0</v>
      </c>
      <c r="CU141" s="59">
        <f t="shared" si="63"/>
        <v>0</v>
      </c>
      <c r="CV141" s="59">
        <f t="shared" si="63"/>
        <v>0</v>
      </c>
      <c r="CW141" s="59">
        <f t="shared" si="63"/>
        <v>0</v>
      </c>
      <c r="CX141" s="59">
        <f t="shared" si="63"/>
        <v>0</v>
      </c>
      <c r="CY141" s="59">
        <f t="shared" si="63"/>
        <v>0</v>
      </c>
      <c r="CZ141" s="59">
        <f t="shared" si="63"/>
        <v>0</v>
      </c>
      <c r="DA141" s="59">
        <f t="shared" si="63"/>
        <v>0</v>
      </c>
      <c r="DB141" s="59">
        <f t="shared" si="63"/>
        <v>0</v>
      </c>
      <c r="DC141" s="59">
        <f t="shared" si="63"/>
        <v>0</v>
      </c>
      <c r="DD141" s="59">
        <f t="shared" si="63"/>
        <v>0</v>
      </c>
      <c r="DE141" s="59">
        <f t="shared" si="63"/>
        <v>0</v>
      </c>
      <c r="DF141" s="59">
        <f t="shared" si="63"/>
        <v>0</v>
      </c>
      <c r="DG141" s="59">
        <f t="shared" si="63"/>
        <v>0</v>
      </c>
      <c r="DH141" s="59">
        <f t="shared" si="63"/>
        <v>0</v>
      </c>
      <c r="DI141" s="59">
        <f t="shared" si="63"/>
        <v>0</v>
      </c>
      <c r="DJ141" s="59">
        <f t="shared" si="63"/>
        <v>0</v>
      </c>
      <c r="DK141" s="59">
        <f t="shared" si="63"/>
        <v>0</v>
      </c>
      <c r="DL141" s="59">
        <f t="shared" si="63"/>
        <v>0</v>
      </c>
      <c r="DM141" s="59">
        <f t="shared" si="63"/>
        <v>0</v>
      </c>
      <c r="DN141" s="59">
        <f t="shared" si="63"/>
        <v>0</v>
      </c>
      <c r="DO141" s="59">
        <f t="shared" si="63"/>
        <v>0</v>
      </c>
      <c r="DP141" s="59">
        <f t="shared" si="63"/>
        <v>0</v>
      </c>
      <c r="DQ141" s="59">
        <f t="shared" si="63"/>
        <v>0</v>
      </c>
      <c r="DR141" s="59">
        <f t="shared" si="63"/>
        <v>0</v>
      </c>
      <c r="DS141" s="59">
        <f t="shared" si="63"/>
        <v>0</v>
      </c>
      <c r="DT141" s="59">
        <f t="shared" si="63"/>
        <v>0</v>
      </c>
      <c r="DU141" s="59">
        <f t="shared" si="63"/>
        <v>0</v>
      </c>
      <c r="DV141" s="59">
        <f t="shared" si="63"/>
        <v>0</v>
      </c>
      <c r="DW141" s="59">
        <f t="shared" si="63"/>
        <v>0</v>
      </c>
    </row>
    <row r="142" spans="3:127" ht="16.5" thickTop="1" thickBot="1" x14ac:dyDescent="0.3">
      <c r="C142" s="119">
        <f t="shared" si="64"/>
        <v>0</v>
      </c>
      <c r="H142" s="59">
        <f t="shared" si="65"/>
        <v>0</v>
      </c>
      <c r="I142" s="59">
        <f t="shared" si="62"/>
        <v>0</v>
      </c>
      <c r="J142" s="59">
        <f t="shared" si="62"/>
        <v>0</v>
      </c>
      <c r="K142" s="59">
        <f t="shared" si="62"/>
        <v>0</v>
      </c>
      <c r="L142" s="59">
        <f t="shared" si="62"/>
        <v>0</v>
      </c>
      <c r="M142" s="59">
        <f t="shared" si="62"/>
        <v>0</v>
      </c>
      <c r="N142" s="59">
        <f t="shared" si="62"/>
        <v>0</v>
      </c>
      <c r="O142" s="59">
        <f t="shared" si="62"/>
        <v>0</v>
      </c>
      <c r="P142" s="59">
        <f t="shared" si="62"/>
        <v>0</v>
      </c>
      <c r="Q142" s="59">
        <f t="shared" si="62"/>
        <v>0</v>
      </c>
      <c r="R142" s="59">
        <f t="shared" si="62"/>
        <v>0</v>
      </c>
      <c r="S142" s="59">
        <f t="shared" si="62"/>
        <v>0</v>
      </c>
      <c r="T142" s="59">
        <f t="shared" si="62"/>
        <v>0</v>
      </c>
      <c r="U142" s="59">
        <f t="shared" si="62"/>
        <v>0</v>
      </c>
      <c r="V142" s="59">
        <f t="shared" si="62"/>
        <v>0</v>
      </c>
      <c r="W142" s="59">
        <f t="shared" si="62"/>
        <v>0</v>
      </c>
      <c r="X142" s="59">
        <f t="shared" si="62"/>
        <v>0</v>
      </c>
      <c r="Y142" s="59">
        <f t="shared" si="62"/>
        <v>0</v>
      </c>
      <c r="Z142" s="59">
        <f t="shared" si="62"/>
        <v>0</v>
      </c>
      <c r="AA142" s="59">
        <f t="shared" si="62"/>
        <v>0</v>
      </c>
      <c r="AB142" s="59">
        <f t="shared" si="62"/>
        <v>0</v>
      </c>
      <c r="AC142" s="59">
        <f t="shared" si="62"/>
        <v>0</v>
      </c>
      <c r="AD142" s="59">
        <f t="shared" si="62"/>
        <v>0</v>
      </c>
      <c r="AE142" s="59">
        <f t="shared" si="62"/>
        <v>0</v>
      </c>
      <c r="AF142" s="59">
        <f t="shared" si="62"/>
        <v>0</v>
      </c>
      <c r="AG142" s="59">
        <f t="shared" si="62"/>
        <v>0</v>
      </c>
      <c r="AH142" s="59">
        <f t="shared" si="62"/>
        <v>0</v>
      </c>
      <c r="AI142" s="59">
        <f t="shared" si="62"/>
        <v>0</v>
      </c>
      <c r="AJ142" s="59">
        <f t="shared" si="62"/>
        <v>0</v>
      </c>
      <c r="AK142" s="59">
        <f t="shared" si="62"/>
        <v>0</v>
      </c>
      <c r="AL142" s="59">
        <f t="shared" ref="AL142:CW150" si="66">+AL46+AL78-AL110</f>
        <v>0</v>
      </c>
      <c r="AM142" s="59">
        <f t="shared" si="66"/>
        <v>0</v>
      </c>
      <c r="AN142" s="59">
        <f t="shared" si="66"/>
        <v>0</v>
      </c>
      <c r="AO142" s="59">
        <f t="shared" si="66"/>
        <v>0</v>
      </c>
      <c r="AP142" s="59">
        <f t="shared" si="66"/>
        <v>0</v>
      </c>
      <c r="AQ142" s="59">
        <f t="shared" si="66"/>
        <v>0</v>
      </c>
      <c r="AR142" s="59">
        <f t="shared" si="66"/>
        <v>0</v>
      </c>
      <c r="AS142" s="59">
        <f t="shared" si="66"/>
        <v>0</v>
      </c>
      <c r="AT142" s="59">
        <f t="shared" si="66"/>
        <v>0</v>
      </c>
      <c r="AU142" s="59">
        <f t="shared" si="66"/>
        <v>0</v>
      </c>
      <c r="AV142" s="59">
        <f t="shared" si="66"/>
        <v>0</v>
      </c>
      <c r="AW142" s="59">
        <f t="shared" si="66"/>
        <v>0</v>
      </c>
      <c r="AX142" s="59">
        <f t="shared" si="66"/>
        <v>0</v>
      </c>
      <c r="AY142" s="59">
        <f t="shared" si="66"/>
        <v>0</v>
      </c>
      <c r="AZ142" s="59">
        <f t="shared" si="66"/>
        <v>0</v>
      </c>
      <c r="BA142" s="59">
        <f t="shared" si="66"/>
        <v>0</v>
      </c>
      <c r="BB142" s="59">
        <f t="shared" si="66"/>
        <v>0</v>
      </c>
      <c r="BC142" s="59">
        <f t="shared" si="66"/>
        <v>0</v>
      </c>
      <c r="BD142" s="59">
        <f t="shared" si="66"/>
        <v>0</v>
      </c>
      <c r="BE142" s="59">
        <f t="shared" si="66"/>
        <v>0</v>
      </c>
      <c r="BF142" s="59">
        <f t="shared" si="66"/>
        <v>0</v>
      </c>
      <c r="BG142" s="59">
        <f t="shared" si="66"/>
        <v>0</v>
      </c>
      <c r="BH142" s="59">
        <f t="shared" si="66"/>
        <v>0</v>
      </c>
      <c r="BI142" s="59">
        <f t="shared" si="66"/>
        <v>0</v>
      </c>
      <c r="BJ142" s="59">
        <f t="shared" si="66"/>
        <v>0</v>
      </c>
      <c r="BK142" s="59">
        <f t="shared" si="66"/>
        <v>0</v>
      </c>
      <c r="BL142" s="59">
        <f t="shared" si="66"/>
        <v>0</v>
      </c>
      <c r="BM142" s="59">
        <f t="shared" si="66"/>
        <v>0</v>
      </c>
      <c r="BN142" s="59">
        <f t="shared" si="66"/>
        <v>0</v>
      </c>
      <c r="BO142" s="59">
        <f t="shared" si="66"/>
        <v>0</v>
      </c>
      <c r="BP142" s="59">
        <f t="shared" si="66"/>
        <v>0</v>
      </c>
      <c r="BQ142" s="59">
        <f t="shared" si="66"/>
        <v>0</v>
      </c>
      <c r="BR142" s="59">
        <f t="shared" si="66"/>
        <v>0</v>
      </c>
      <c r="BS142" s="59">
        <f t="shared" si="66"/>
        <v>0</v>
      </c>
      <c r="BT142" s="59">
        <f t="shared" si="66"/>
        <v>0</v>
      </c>
      <c r="BU142" s="59">
        <f t="shared" si="63"/>
        <v>0</v>
      </c>
      <c r="BV142" s="59">
        <f t="shared" si="63"/>
        <v>0</v>
      </c>
      <c r="BW142" s="59">
        <f t="shared" si="63"/>
        <v>0</v>
      </c>
      <c r="BX142" s="59">
        <f t="shared" si="63"/>
        <v>0</v>
      </c>
      <c r="BY142" s="59">
        <f t="shared" si="63"/>
        <v>0</v>
      </c>
      <c r="BZ142" s="59">
        <f t="shared" si="63"/>
        <v>0</v>
      </c>
      <c r="CA142" s="59">
        <f t="shared" si="63"/>
        <v>0</v>
      </c>
      <c r="CB142" s="59">
        <f t="shared" si="63"/>
        <v>0</v>
      </c>
      <c r="CC142" s="59">
        <f t="shared" si="63"/>
        <v>0</v>
      </c>
      <c r="CD142" s="59">
        <f t="shared" si="63"/>
        <v>0</v>
      </c>
      <c r="CE142" s="59">
        <f t="shared" si="63"/>
        <v>0</v>
      </c>
      <c r="CF142" s="59">
        <f t="shared" si="63"/>
        <v>0</v>
      </c>
      <c r="CG142" s="59">
        <f t="shared" si="63"/>
        <v>0</v>
      </c>
      <c r="CH142" s="59">
        <f t="shared" si="63"/>
        <v>0</v>
      </c>
      <c r="CI142" s="59">
        <f t="shared" si="63"/>
        <v>0</v>
      </c>
      <c r="CJ142" s="59">
        <f t="shared" si="63"/>
        <v>0</v>
      </c>
      <c r="CK142" s="59">
        <f t="shared" si="63"/>
        <v>0</v>
      </c>
      <c r="CL142" s="59">
        <f t="shared" si="63"/>
        <v>0</v>
      </c>
      <c r="CM142" s="59">
        <f t="shared" si="63"/>
        <v>0</v>
      </c>
      <c r="CN142" s="59">
        <f t="shared" si="63"/>
        <v>0</v>
      </c>
      <c r="CO142" s="59">
        <f t="shared" si="63"/>
        <v>0</v>
      </c>
      <c r="CP142" s="59">
        <f t="shared" si="63"/>
        <v>0</v>
      </c>
      <c r="CQ142" s="59">
        <f t="shared" si="63"/>
        <v>0</v>
      </c>
      <c r="CR142" s="59">
        <f t="shared" si="63"/>
        <v>0</v>
      </c>
      <c r="CS142" s="59">
        <f t="shared" si="63"/>
        <v>0</v>
      </c>
      <c r="CT142" s="59">
        <f t="shared" si="63"/>
        <v>0</v>
      </c>
      <c r="CU142" s="59">
        <f t="shared" si="63"/>
        <v>0</v>
      </c>
      <c r="CV142" s="59">
        <f t="shared" si="63"/>
        <v>0</v>
      </c>
      <c r="CW142" s="59">
        <f t="shared" si="63"/>
        <v>0</v>
      </c>
      <c r="CX142" s="59">
        <f t="shared" si="63"/>
        <v>0</v>
      </c>
      <c r="CY142" s="59">
        <f t="shared" si="63"/>
        <v>0</v>
      </c>
      <c r="CZ142" s="59">
        <f t="shared" si="63"/>
        <v>0</v>
      </c>
      <c r="DA142" s="59">
        <f t="shared" si="63"/>
        <v>0</v>
      </c>
      <c r="DB142" s="59">
        <f t="shared" si="63"/>
        <v>0</v>
      </c>
      <c r="DC142" s="59">
        <f t="shared" si="63"/>
        <v>0</v>
      </c>
      <c r="DD142" s="59">
        <f t="shared" ref="DD142:DW142" si="67">+DD46+DD78-DD110</f>
        <v>0</v>
      </c>
      <c r="DE142" s="59">
        <f t="shared" si="67"/>
        <v>0</v>
      </c>
      <c r="DF142" s="59">
        <f t="shared" si="67"/>
        <v>0</v>
      </c>
      <c r="DG142" s="59">
        <f t="shared" si="67"/>
        <v>0</v>
      </c>
      <c r="DH142" s="59">
        <f t="shared" si="67"/>
        <v>0</v>
      </c>
      <c r="DI142" s="59">
        <f t="shared" si="67"/>
        <v>0</v>
      </c>
      <c r="DJ142" s="59">
        <f t="shared" si="67"/>
        <v>0</v>
      </c>
      <c r="DK142" s="59">
        <f t="shared" si="67"/>
        <v>0</v>
      </c>
      <c r="DL142" s="59">
        <f t="shared" si="67"/>
        <v>0</v>
      </c>
      <c r="DM142" s="59">
        <f t="shared" si="67"/>
        <v>0</v>
      </c>
      <c r="DN142" s="59">
        <f t="shared" si="67"/>
        <v>0</v>
      </c>
      <c r="DO142" s="59">
        <f t="shared" si="67"/>
        <v>0</v>
      </c>
      <c r="DP142" s="59">
        <f t="shared" si="67"/>
        <v>0</v>
      </c>
      <c r="DQ142" s="59">
        <f t="shared" si="67"/>
        <v>0</v>
      </c>
      <c r="DR142" s="59">
        <f t="shared" si="67"/>
        <v>0</v>
      </c>
      <c r="DS142" s="59">
        <f t="shared" si="67"/>
        <v>0</v>
      </c>
      <c r="DT142" s="59">
        <f t="shared" si="67"/>
        <v>0</v>
      </c>
      <c r="DU142" s="59">
        <f t="shared" si="67"/>
        <v>0</v>
      </c>
      <c r="DV142" s="59">
        <f t="shared" si="67"/>
        <v>0</v>
      </c>
      <c r="DW142" s="59">
        <f t="shared" si="67"/>
        <v>0</v>
      </c>
    </row>
    <row r="143" spans="3:127" ht="16.5" thickTop="1" thickBot="1" x14ac:dyDescent="0.3">
      <c r="C143" s="119">
        <f t="shared" si="64"/>
        <v>0</v>
      </c>
      <c r="H143" s="59">
        <f t="shared" si="65"/>
        <v>0</v>
      </c>
      <c r="I143" s="59">
        <f t="shared" si="65"/>
        <v>0</v>
      </c>
      <c r="J143" s="59">
        <f t="shared" si="65"/>
        <v>0</v>
      </c>
      <c r="K143" s="59">
        <f t="shared" si="65"/>
        <v>0</v>
      </c>
      <c r="L143" s="59">
        <f t="shared" si="65"/>
        <v>0</v>
      </c>
      <c r="M143" s="59">
        <f t="shared" si="65"/>
        <v>0</v>
      </c>
      <c r="N143" s="59">
        <f t="shared" si="65"/>
        <v>0</v>
      </c>
      <c r="O143" s="59">
        <f t="shared" si="65"/>
        <v>0</v>
      </c>
      <c r="P143" s="59">
        <f t="shared" si="65"/>
        <v>0</v>
      </c>
      <c r="Q143" s="59">
        <f t="shared" si="65"/>
        <v>0</v>
      </c>
      <c r="R143" s="59">
        <f t="shared" si="65"/>
        <v>0</v>
      </c>
      <c r="S143" s="59">
        <f t="shared" si="65"/>
        <v>0</v>
      </c>
      <c r="T143" s="59">
        <f t="shared" si="65"/>
        <v>0</v>
      </c>
      <c r="U143" s="59">
        <f t="shared" si="65"/>
        <v>0</v>
      </c>
      <c r="V143" s="59">
        <f t="shared" si="65"/>
        <v>0</v>
      </c>
      <c r="W143" s="59">
        <f t="shared" si="65"/>
        <v>0</v>
      </c>
      <c r="X143" s="59">
        <f t="shared" ref="X143:CE147" si="68">+X47+X79-X111</f>
        <v>0</v>
      </c>
      <c r="Y143" s="59">
        <f t="shared" si="68"/>
        <v>0</v>
      </c>
      <c r="Z143" s="59">
        <f t="shared" si="68"/>
        <v>0</v>
      </c>
      <c r="AA143" s="59">
        <f t="shared" si="68"/>
        <v>0</v>
      </c>
      <c r="AB143" s="59">
        <f t="shared" si="68"/>
        <v>0</v>
      </c>
      <c r="AC143" s="59">
        <f t="shared" si="68"/>
        <v>0</v>
      </c>
      <c r="AD143" s="59">
        <f t="shared" si="68"/>
        <v>0</v>
      </c>
      <c r="AE143" s="59">
        <f t="shared" si="68"/>
        <v>0</v>
      </c>
      <c r="AF143" s="59">
        <f t="shared" si="68"/>
        <v>0</v>
      </c>
      <c r="AG143" s="59">
        <f t="shared" si="68"/>
        <v>0</v>
      </c>
      <c r="AH143" s="59">
        <f t="shared" si="68"/>
        <v>0</v>
      </c>
      <c r="AI143" s="59">
        <f t="shared" si="68"/>
        <v>0</v>
      </c>
      <c r="AJ143" s="59">
        <f t="shared" si="68"/>
        <v>0</v>
      </c>
      <c r="AK143" s="59">
        <f t="shared" si="68"/>
        <v>0</v>
      </c>
      <c r="AL143" s="59">
        <f t="shared" si="68"/>
        <v>0</v>
      </c>
      <c r="AM143" s="59">
        <f t="shared" si="68"/>
        <v>0</v>
      </c>
      <c r="AN143" s="59">
        <f t="shared" si="68"/>
        <v>0</v>
      </c>
      <c r="AO143" s="59">
        <f t="shared" si="68"/>
        <v>0</v>
      </c>
      <c r="AP143" s="59">
        <f t="shared" si="68"/>
        <v>0</v>
      </c>
      <c r="AQ143" s="59">
        <f t="shared" si="68"/>
        <v>0</v>
      </c>
      <c r="AR143" s="59">
        <f t="shared" si="68"/>
        <v>0</v>
      </c>
      <c r="AS143" s="59">
        <f t="shared" si="68"/>
        <v>0</v>
      </c>
      <c r="AT143" s="59">
        <f t="shared" si="68"/>
        <v>0</v>
      </c>
      <c r="AU143" s="59">
        <f t="shared" si="68"/>
        <v>0</v>
      </c>
      <c r="AV143" s="59">
        <f t="shared" si="68"/>
        <v>0</v>
      </c>
      <c r="AW143" s="59">
        <f t="shared" si="68"/>
        <v>0</v>
      </c>
      <c r="AX143" s="59">
        <f t="shared" si="68"/>
        <v>0</v>
      </c>
      <c r="AY143" s="59">
        <f t="shared" si="68"/>
        <v>0</v>
      </c>
      <c r="AZ143" s="59">
        <f t="shared" si="68"/>
        <v>0</v>
      </c>
      <c r="BA143" s="59">
        <f t="shared" si="68"/>
        <v>0</v>
      </c>
      <c r="BB143" s="59">
        <f t="shared" si="68"/>
        <v>0</v>
      </c>
      <c r="BC143" s="59">
        <f t="shared" si="68"/>
        <v>0</v>
      </c>
      <c r="BD143" s="59">
        <f t="shared" si="68"/>
        <v>0</v>
      </c>
      <c r="BE143" s="59">
        <f t="shared" si="68"/>
        <v>0</v>
      </c>
      <c r="BF143" s="59">
        <f t="shared" si="68"/>
        <v>0</v>
      </c>
      <c r="BG143" s="59">
        <f t="shared" si="68"/>
        <v>0</v>
      </c>
      <c r="BH143" s="59">
        <f t="shared" si="68"/>
        <v>0</v>
      </c>
      <c r="BI143" s="59">
        <f t="shared" si="68"/>
        <v>0</v>
      </c>
      <c r="BJ143" s="59">
        <f t="shared" si="68"/>
        <v>0</v>
      </c>
      <c r="BK143" s="59">
        <f t="shared" si="68"/>
        <v>0</v>
      </c>
      <c r="BL143" s="59">
        <f t="shared" si="68"/>
        <v>0</v>
      </c>
      <c r="BM143" s="59">
        <f t="shared" si="68"/>
        <v>0</v>
      </c>
      <c r="BN143" s="59">
        <f t="shared" si="68"/>
        <v>0</v>
      </c>
      <c r="BO143" s="59">
        <f t="shared" si="68"/>
        <v>0</v>
      </c>
      <c r="BP143" s="59">
        <f t="shared" si="68"/>
        <v>0</v>
      </c>
      <c r="BQ143" s="59">
        <f t="shared" si="68"/>
        <v>0</v>
      </c>
      <c r="BR143" s="59">
        <f t="shared" si="68"/>
        <v>0</v>
      </c>
      <c r="BS143" s="59">
        <f t="shared" si="68"/>
        <v>0</v>
      </c>
      <c r="BT143" s="59">
        <f t="shared" si="66"/>
        <v>0</v>
      </c>
      <c r="BU143" s="59">
        <f t="shared" si="66"/>
        <v>0</v>
      </c>
      <c r="BV143" s="59">
        <f t="shared" si="66"/>
        <v>0</v>
      </c>
      <c r="BW143" s="59">
        <f t="shared" si="66"/>
        <v>0</v>
      </c>
      <c r="BX143" s="59">
        <f t="shared" si="66"/>
        <v>0</v>
      </c>
      <c r="BY143" s="59">
        <f t="shared" si="66"/>
        <v>0</v>
      </c>
      <c r="BZ143" s="59">
        <f t="shared" si="66"/>
        <v>0</v>
      </c>
      <c r="CA143" s="59">
        <f t="shared" si="66"/>
        <v>0</v>
      </c>
      <c r="CB143" s="59">
        <f t="shared" si="66"/>
        <v>0</v>
      </c>
      <c r="CC143" s="59">
        <f t="shared" si="66"/>
        <v>0</v>
      </c>
      <c r="CD143" s="59">
        <f t="shared" si="66"/>
        <v>0</v>
      </c>
      <c r="CE143" s="59">
        <f t="shared" si="66"/>
        <v>0</v>
      </c>
      <c r="CF143" s="59">
        <f t="shared" si="66"/>
        <v>0</v>
      </c>
      <c r="CG143" s="59">
        <f t="shared" si="66"/>
        <v>0</v>
      </c>
      <c r="CH143" s="59">
        <f t="shared" si="66"/>
        <v>0</v>
      </c>
      <c r="CI143" s="59">
        <f t="shared" si="66"/>
        <v>0</v>
      </c>
      <c r="CJ143" s="59">
        <f t="shared" si="66"/>
        <v>0</v>
      </c>
      <c r="CK143" s="59">
        <f t="shared" si="66"/>
        <v>0</v>
      </c>
      <c r="CL143" s="59">
        <f t="shared" si="66"/>
        <v>0</v>
      </c>
      <c r="CM143" s="59">
        <f t="shared" si="66"/>
        <v>0</v>
      </c>
      <c r="CN143" s="59">
        <f t="shared" si="66"/>
        <v>0</v>
      </c>
      <c r="CO143" s="59">
        <f t="shared" si="66"/>
        <v>0</v>
      </c>
      <c r="CP143" s="59">
        <f t="shared" si="66"/>
        <v>0</v>
      </c>
      <c r="CQ143" s="59">
        <f t="shared" si="66"/>
        <v>0</v>
      </c>
      <c r="CR143" s="59">
        <f t="shared" si="66"/>
        <v>0</v>
      </c>
      <c r="CS143" s="59">
        <f t="shared" si="66"/>
        <v>0</v>
      </c>
      <c r="CT143" s="59">
        <f t="shared" si="66"/>
        <v>0</v>
      </c>
      <c r="CU143" s="59">
        <f t="shared" si="66"/>
        <v>0</v>
      </c>
      <c r="CV143" s="59">
        <f t="shared" si="66"/>
        <v>0</v>
      </c>
      <c r="CW143" s="59">
        <f t="shared" si="66"/>
        <v>0</v>
      </c>
      <c r="CX143" s="59">
        <f t="shared" ref="CX143:DW150" si="69">+CX47+CX79-CX111</f>
        <v>0</v>
      </c>
      <c r="CY143" s="59">
        <f t="shared" si="69"/>
        <v>0</v>
      </c>
      <c r="CZ143" s="59">
        <f t="shared" si="69"/>
        <v>0</v>
      </c>
      <c r="DA143" s="59">
        <f t="shared" si="69"/>
        <v>0</v>
      </c>
      <c r="DB143" s="59">
        <f t="shared" si="69"/>
        <v>0</v>
      </c>
      <c r="DC143" s="59">
        <f t="shared" si="69"/>
        <v>0</v>
      </c>
      <c r="DD143" s="59">
        <f t="shared" si="69"/>
        <v>0</v>
      </c>
      <c r="DE143" s="59">
        <f t="shared" si="69"/>
        <v>0</v>
      </c>
      <c r="DF143" s="59">
        <f t="shared" si="69"/>
        <v>0</v>
      </c>
      <c r="DG143" s="59">
        <f t="shared" si="69"/>
        <v>0</v>
      </c>
      <c r="DH143" s="59">
        <f t="shared" si="69"/>
        <v>0</v>
      </c>
      <c r="DI143" s="59">
        <f t="shared" si="69"/>
        <v>0</v>
      </c>
      <c r="DJ143" s="59">
        <f t="shared" si="69"/>
        <v>0</v>
      </c>
      <c r="DK143" s="59">
        <f t="shared" si="69"/>
        <v>0</v>
      </c>
      <c r="DL143" s="59">
        <f t="shared" si="69"/>
        <v>0</v>
      </c>
      <c r="DM143" s="59">
        <f t="shared" si="69"/>
        <v>0</v>
      </c>
      <c r="DN143" s="59">
        <f t="shared" si="69"/>
        <v>0</v>
      </c>
      <c r="DO143" s="59">
        <f t="shared" si="69"/>
        <v>0</v>
      </c>
      <c r="DP143" s="59">
        <f t="shared" si="69"/>
        <v>0</v>
      </c>
      <c r="DQ143" s="59">
        <f t="shared" si="69"/>
        <v>0</v>
      </c>
      <c r="DR143" s="59">
        <f t="shared" si="69"/>
        <v>0</v>
      </c>
      <c r="DS143" s="59">
        <f t="shared" si="69"/>
        <v>0</v>
      </c>
      <c r="DT143" s="59">
        <f t="shared" si="69"/>
        <v>0</v>
      </c>
      <c r="DU143" s="59">
        <f t="shared" si="69"/>
        <v>0</v>
      </c>
      <c r="DV143" s="59">
        <f t="shared" si="69"/>
        <v>0</v>
      </c>
      <c r="DW143" s="59">
        <f t="shared" si="69"/>
        <v>0</v>
      </c>
    </row>
    <row r="144" spans="3:127" ht="16.5" thickTop="1" thickBot="1" x14ac:dyDescent="0.3">
      <c r="C144" s="119">
        <f t="shared" si="64"/>
        <v>0</v>
      </c>
      <c r="H144" s="59">
        <f t="shared" si="65"/>
        <v>0</v>
      </c>
      <c r="I144" s="59">
        <f t="shared" si="65"/>
        <v>0</v>
      </c>
      <c r="J144" s="59">
        <f t="shared" si="65"/>
        <v>0</v>
      </c>
      <c r="K144" s="59">
        <f t="shared" si="65"/>
        <v>0</v>
      </c>
      <c r="L144" s="59">
        <f t="shared" si="65"/>
        <v>0</v>
      </c>
      <c r="M144" s="59">
        <f t="shared" si="65"/>
        <v>0</v>
      </c>
      <c r="N144" s="59">
        <f t="shared" si="65"/>
        <v>0</v>
      </c>
      <c r="O144" s="59">
        <f t="shared" si="65"/>
        <v>0</v>
      </c>
      <c r="P144" s="59">
        <f t="shared" si="65"/>
        <v>0</v>
      </c>
      <c r="Q144" s="59">
        <f t="shared" si="65"/>
        <v>0</v>
      </c>
      <c r="R144" s="59">
        <f t="shared" si="65"/>
        <v>0</v>
      </c>
      <c r="S144" s="59">
        <f t="shared" si="65"/>
        <v>0</v>
      </c>
      <c r="T144" s="59">
        <f t="shared" si="65"/>
        <v>0</v>
      </c>
      <c r="U144" s="59">
        <f t="shared" si="65"/>
        <v>0</v>
      </c>
      <c r="V144" s="59">
        <f t="shared" si="65"/>
        <v>0</v>
      </c>
      <c r="W144" s="59">
        <f t="shared" si="65"/>
        <v>0</v>
      </c>
      <c r="X144" s="59">
        <f t="shared" si="68"/>
        <v>0</v>
      </c>
      <c r="Y144" s="59">
        <f t="shared" si="68"/>
        <v>0</v>
      </c>
      <c r="Z144" s="59">
        <f t="shared" si="68"/>
        <v>0</v>
      </c>
      <c r="AA144" s="59">
        <f t="shared" si="68"/>
        <v>0</v>
      </c>
      <c r="AB144" s="59">
        <f t="shared" si="68"/>
        <v>0</v>
      </c>
      <c r="AC144" s="59">
        <f t="shared" si="68"/>
        <v>0</v>
      </c>
      <c r="AD144" s="59">
        <f t="shared" si="68"/>
        <v>0</v>
      </c>
      <c r="AE144" s="59">
        <f t="shared" si="68"/>
        <v>0</v>
      </c>
      <c r="AF144" s="59">
        <f t="shared" si="68"/>
        <v>0</v>
      </c>
      <c r="AG144" s="59">
        <f t="shared" si="68"/>
        <v>0</v>
      </c>
      <c r="AH144" s="59">
        <f t="shared" si="68"/>
        <v>0</v>
      </c>
      <c r="AI144" s="59">
        <f t="shared" si="68"/>
        <v>0</v>
      </c>
      <c r="AJ144" s="59">
        <f t="shared" si="68"/>
        <v>0</v>
      </c>
      <c r="AK144" s="59">
        <f t="shared" si="68"/>
        <v>0</v>
      </c>
      <c r="AL144" s="59">
        <f t="shared" si="68"/>
        <v>0</v>
      </c>
      <c r="AM144" s="59">
        <f t="shared" si="68"/>
        <v>0</v>
      </c>
      <c r="AN144" s="59">
        <f t="shared" si="68"/>
        <v>0</v>
      </c>
      <c r="AO144" s="59">
        <f t="shared" si="68"/>
        <v>0</v>
      </c>
      <c r="AP144" s="59">
        <f t="shared" si="68"/>
        <v>0</v>
      </c>
      <c r="AQ144" s="59">
        <f t="shared" si="68"/>
        <v>0</v>
      </c>
      <c r="AR144" s="59">
        <f t="shared" si="68"/>
        <v>0</v>
      </c>
      <c r="AS144" s="59">
        <f t="shared" si="68"/>
        <v>0</v>
      </c>
      <c r="AT144" s="59">
        <f t="shared" si="68"/>
        <v>0</v>
      </c>
      <c r="AU144" s="59">
        <f t="shared" si="68"/>
        <v>0</v>
      </c>
      <c r="AV144" s="59">
        <f t="shared" si="68"/>
        <v>0</v>
      </c>
      <c r="AW144" s="59">
        <f t="shared" si="68"/>
        <v>0</v>
      </c>
      <c r="AX144" s="59">
        <f t="shared" si="68"/>
        <v>0</v>
      </c>
      <c r="AY144" s="59">
        <f t="shared" si="68"/>
        <v>0</v>
      </c>
      <c r="AZ144" s="59">
        <f t="shared" si="68"/>
        <v>0</v>
      </c>
      <c r="BA144" s="59">
        <f t="shared" si="68"/>
        <v>0</v>
      </c>
      <c r="BB144" s="59">
        <f t="shared" si="68"/>
        <v>0</v>
      </c>
      <c r="BC144" s="59">
        <f t="shared" si="68"/>
        <v>0</v>
      </c>
      <c r="BD144" s="59">
        <f t="shared" si="68"/>
        <v>0</v>
      </c>
      <c r="BE144" s="59">
        <f t="shared" si="68"/>
        <v>0</v>
      </c>
      <c r="BF144" s="59">
        <f t="shared" si="68"/>
        <v>0</v>
      </c>
      <c r="BG144" s="59">
        <f t="shared" si="68"/>
        <v>0</v>
      </c>
      <c r="BH144" s="59">
        <f t="shared" si="68"/>
        <v>0</v>
      </c>
      <c r="BI144" s="59">
        <f t="shared" si="68"/>
        <v>0</v>
      </c>
      <c r="BJ144" s="59">
        <f t="shared" si="68"/>
        <v>0</v>
      </c>
      <c r="BK144" s="59">
        <f t="shared" si="68"/>
        <v>0</v>
      </c>
      <c r="BL144" s="59">
        <f t="shared" si="68"/>
        <v>0</v>
      </c>
      <c r="BM144" s="59">
        <f t="shared" si="68"/>
        <v>0</v>
      </c>
      <c r="BN144" s="59">
        <f t="shared" si="68"/>
        <v>0</v>
      </c>
      <c r="BO144" s="59">
        <f t="shared" si="68"/>
        <v>0</v>
      </c>
      <c r="BP144" s="59">
        <f t="shared" si="68"/>
        <v>0</v>
      </c>
      <c r="BQ144" s="59">
        <f t="shared" si="68"/>
        <v>0</v>
      </c>
      <c r="BR144" s="59">
        <f t="shared" si="68"/>
        <v>0</v>
      </c>
      <c r="BS144" s="59">
        <f t="shared" si="68"/>
        <v>0</v>
      </c>
      <c r="BT144" s="59">
        <f t="shared" si="68"/>
        <v>0</v>
      </c>
      <c r="BU144" s="59">
        <f t="shared" si="66"/>
        <v>0</v>
      </c>
      <c r="BV144" s="59">
        <f t="shared" si="66"/>
        <v>0</v>
      </c>
      <c r="BW144" s="59">
        <f t="shared" si="66"/>
        <v>0</v>
      </c>
      <c r="BX144" s="59">
        <f t="shared" si="66"/>
        <v>0</v>
      </c>
      <c r="BY144" s="59">
        <f t="shared" si="66"/>
        <v>0</v>
      </c>
      <c r="BZ144" s="59">
        <f t="shared" si="66"/>
        <v>0</v>
      </c>
      <c r="CA144" s="59">
        <f t="shared" si="66"/>
        <v>0</v>
      </c>
      <c r="CB144" s="59">
        <f t="shared" si="66"/>
        <v>0</v>
      </c>
      <c r="CC144" s="59">
        <f t="shared" si="66"/>
        <v>0</v>
      </c>
      <c r="CD144" s="59">
        <f t="shared" si="66"/>
        <v>0</v>
      </c>
      <c r="CE144" s="59">
        <f t="shared" si="66"/>
        <v>0</v>
      </c>
      <c r="CF144" s="59">
        <f t="shared" si="66"/>
        <v>0</v>
      </c>
      <c r="CG144" s="59">
        <f t="shared" si="66"/>
        <v>0</v>
      </c>
      <c r="CH144" s="59">
        <f t="shared" si="66"/>
        <v>0</v>
      </c>
      <c r="CI144" s="59">
        <f t="shared" si="66"/>
        <v>0</v>
      </c>
      <c r="CJ144" s="59">
        <f t="shared" si="66"/>
        <v>0</v>
      </c>
      <c r="CK144" s="59">
        <f t="shared" si="66"/>
        <v>0</v>
      </c>
      <c r="CL144" s="59">
        <f t="shared" si="66"/>
        <v>0</v>
      </c>
      <c r="CM144" s="59">
        <f t="shared" si="66"/>
        <v>0</v>
      </c>
      <c r="CN144" s="59">
        <f t="shared" si="66"/>
        <v>0</v>
      </c>
      <c r="CO144" s="59">
        <f t="shared" si="66"/>
        <v>0</v>
      </c>
      <c r="CP144" s="59">
        <f t="shared" si="66"/>
        <v>0</v>
      </c>
      <c r="CQ144" s="59">
        <f t="shared" si="66"/>
        <v>0</v>
      </c>
      <c r="CR144" s="59">
        <f t="shared" si="66"/>
        <v>0</v>
      </c>
      <c r="CS144" s="59">
        <f t="shared" si="66"/>
        <v>0</v>
      </c>
      <c r="CT144" s="59">
        <f t="shared" si="66"/>
        <v>0</v>
      </c>
      <c r="CU144" s="59">
        <f t="shared" si="66"/>
        <v>0</v>
      </c>
      <c r="CV144" s="59">
        <f t="shared" si="66"/>
        <v>0</v>
      </c>
      <c r="CW144" s="59">
        <f t="shared" si="66"/>
        <v>0</v>
      </c>
      <c r="CX144" s="59">
        <f t="shared" si="69"/>
        <v>0</v>
      </c>
      <c r="CY144" s="59">
        <f t="shared" si="69"/>
        <v>0</v>
      </c>
      <c r="CZ144" s="59">
        <f t="shared" si="69"/>
        <v>0</v>
      </c>
      <c r="DA144" s="59">
        <f t="shared" si="69"/>
        <v>0</v>
      </c>
      <c r="DB144" s="59">
        <f t="shared" si="69"/>
        <v>0</v>
      </c>
      <c r="DC144" s="59">
        <f t="shared" si="69"/>
        <v>0</v>
      </c>
      <c r="DD144" s="59">
        <f t="shared" si="69"/>
        <v>0</v>
      </c>
      <c r="DE144" s="59">
        <f t="shared" si="69"/>
        <v>0</v>
      </c>
      <c r="DF144" s="59">
        <f t="shared" si="69"/>
        <v>0</v>
      </c>
      <c r="DG144" s="59">
        <f t="shared" si="69"/>
        <v>0</v>
      </c>
      <c r="DH144" s="59">
        <f t="shared" si="69"/>
        <v>0</v>
      </c>
      <c r="DI144" s="59">
        <f t="shared" si="69"/>
        <v>0</v>
      </c>
      <c r="DJ144" s="59">
        <f t="shared" si="69"/>
        <v>0</v>
      </c>
      <c r="DK144" s="59">
        <f t="shared" si="69"/>
        <v>0</v>
      </c>
      <c r="DL144" s="59">
        <f t="shared" si="69"/>
        <v>0</v>
      </c>
      <c r="DM144" s="59">
        <f t="shared" si="69"/>
        <v>0</v>
      </c>
      <c r="DN144" s="59">
        <f t="shared" si="69"/>
        <v>0</v>
      </c>
      <c r="DO144" s="59">
        <f t="shared" si="69"/>
        <v>0</v>
      </c>
      <c r="DP144" s="59">
        <f t="shared" si="69"/>
        <v>0</v>
      </c>
      <c r="DQ144" s="59">
        <f t="shared" si="69"/>
        <v>0</v>
      </c>
      <c r="DR144" s="59">
        <f t="shared" si="69"/>
        <v>0</v>
      </c>
      <c r="DS144" s="59">
        <f t="shared" si="69"/>
        <v>0</v>
      </c>
      <c r="DT144" s="59">
        <f t="shared" si="69"/>
        <v>0</v>
      </c>
      <c r="DU144" s="59">
        <f t="shared" si="69"/>
        <v>0</v>
      </c>
      <c r="DV144" s="59">
        <f t="shared" si="69"/>
        <v>0</v>
      </c>
      <c r="DW144" s="59">
        <f t="shared" si="69"/>
        <v>0</v>
      </c>
    </row>
    <row r="145" spans="3:127" ht="16.5" thickTop="1" thickBot="1" x14ac:dyDescent="0.3">
      <c r="C145" s="119">
        <f t="shared" si="64"/>
        <v>0</v>
      </c>
      <c r="H145" s="59">
        <f t="shared" si="65"/>
        <v>0</v>
      </c>
      <c r="I145" s="59">
        <f t="shared" si="65"/>
        <v>0</v>
      </c>
      <c r="J145" s="59">
        <f t="shared" si="65"/>
        <v>0</v>
      </c>
      <c r="K145" s="59">
        <f t="shared" si="65"/>
        <v>0</v>
      </c>
      <c r="L145" s="59">
        <f t="shared" si="65"/>
        <v>0</v>
      </c>
      <c r="M145" s="59">
        <f t="shared" si="65"/>
        <v>0</v>
      </c>
      <c r="N145" s="59">
        <f t="shared" si="65"/>
        <v>0</v>
      </c>
      <c r="O145" s="59">
        <f t="shared" si="65"/>
        <v>0</v>
      </c>
      <c r="P145" s="59">
        <f t="shared" si="65"/>
        <v>0</v>
      </c>
      <c r="Q145" s="59">
        <f t="shared" si="65"/>
        <v>0</v>
      </c>
      <c r="R145" s="59">
        <f t="shared" si="65"/>
        <v>0</v>
      </c>
      <c r="S145" s="59">
        <f t="shared" si="65"/>
        <v>0</v>
      </c>
      <c r="T145" s="59">
        <f t="shared" si="65"/>
        <v>0</v>
      </c>
      <c r="U145" s="59">
        <f t="shared" si="65"/>
        <v>0</v>
      </c>
      <c r="V145" s="59">
        <f t="shared" si="65"/>
        <v>0</v>
      </c>
      <c r="W145" s="59">
        <f t="shared" si="65"/>
        <v>0</v>
      </c>
      <c r="X145" s="59">
        <f t="shared" si="68"/>
        <v>0</v>
      </c>
      <c r="Y145" s="59">
        <f t="shared" si="68"/>
        <v>0</v>
      </c>
      <c r="Z145" s="59">
        <f t="shared" si="68"/>
        <v>0</v>
      </c>
      <c r="AA145" s="59">
        <f t="shared" si="68"/>
        <v>0</v>
      </c>
      <c r="AB145" s="59">
        <f t="shared" si="68"/>
        <v>0</v>
      </c>
      <c r="AC145" s="59">
        <f t="shared" si="68"/>
        <v>0</v>
      </c>
      <c r="AD145" s="59">
        <f t="shared" si="68"/>
        <v>0</v>
      </c>
      <c r="AE145" s="59">
        <f t="shared" si="68"/>
        <v>0</v>
      </c>
      <c r="AF145" s="59">
        <f t="shared" si="68"/>
        <v>0</v>
      </c>
      <c r="AG145" s="59">
        <f t="shared" si="68"/>
        <v>0</v>
      </c>
      <c r="AH145" s="59">
        <f t="shared" si="68"/>
        <v>0</v>
      </c>
      <c r="AI145" s="59">
        <f t="shared" si="68"/>
        <v>0</v>
      </c>
      <c r="AJ145" s="59">
        <f t="shared" si="68"/>
        <v>0</v>
      </c>
      <c r="AK145" s="59">
        <f t="shared" si="68"/>
        <v>0</v>
      </c>
      <c r="AL145" s="59">
        <f t="shared" si="68"/>
        <v>0</v>
      </c>
      <c r="AM145" s="59">
        <f t="shared" si="68"/>
        <v>0</v>
      </c>
      <c r="AN145" s="59">
        <f t="shared" si="68"/>
        <v>0</v>
      </c>
      <c r="AO145" s="59">
        <f t="shared" si="68"/>
        <v>0</v>
      </c>
      <c r="AP145" s="59">
        <f t="shared" si="68"/>
        <v>0</v>
      </c>
      <c r="AQ145" s="59">
        <f t="shared" si="68"/>
        <v>0</v>
      </c>
      <c r="AR145" s="59">
        <f t="shared" si="68"/>
        <v>0</v>
      </c>
      <c r="AS145" s="59">
        <f t="shared" si="68"/>
        <v>0</v>
      </c>
      <c r="AT145" s="59">
        <f t="shared" si="68"/>
        <v>0</v>
      </c>
      <c r="AU145" s="59">
        <f t="shared" si="68"/>
        <v>0</v>
      </c>
      <c r="AV145" s="59">
        <f t="shared" si="68"/>
        <v>0</v>
      </c>
      <c r="AW145" s="59">
        <f t="shared" si="68"/>
        <v>0</v>
      </c>
      <c r="AX145" s="59">
        <f t="shared" si="68"/>
        <v>0</v>
      </c>
      <c r="AY145" s="59">
        <f t="shared" si="68"/>
        <v>0</v>
      </c>
      <c r="AZ145" s="59">
        <f t="shared" si="68"/>
        <v>0</v>
      </c>
      <c r="BA145" s="59">
        <f t="shared" si="68"/>
        <v>0</v>
      </c>
      <c r="BB145" s="59">
        <f t="shared" si="68"/>
        <v>0</v>
      </c>
      <c r="BC145" s="59">
        <f t="shared" si="68"/>
        <v>0</v>
      </c>
      <c r="BD145" s="59">
        <f t="shared" si="68"/>
        <v>0</v>
      </c>
      <c r="BE145" s="59">
        <f t="shared" si="68"/>
        <v>0</v>
      </c>
      <c r="BF145" s="59">
        <f t="shared" si="68"/>
        <v>0</v>
      </c>
      <c r="BG145" s="59">
        <f t="shared" si="68"/>
        <v>0</v>
      </c>
      <c r="BH145" s="59">
        <f t="shared" si="68"/>
        <v>0</v>
      </c>
      <c r="BI145" s="59">
        <f t="shared" si="68"/>
        <v>0</v>
      </c>
      <c r="BJ145" s="59">
        <f t="shared" si="68"/>
        <v>0</v>
      </c>
      <c r="BK145" s="59">
        <f t="shared" si="68"/>
        <v>0</v>
      </c>
      <c r="BL145" s="59">
        <f t="shared" si="68"/>
        <v>0</v>
      </c>
      <c r="BM145" s="59">
        <f t="shared" si="68"/>
        <v>0</v>
      </c>
      <c r="BN145" s="59">
        <f t="shared" si="68"/>
        <v>0</v>
      </c>
      <c r="BO145" s="59">
        <f t="shared" si="68"/>
        <v>0</v>
      </c>
      <c r="BP145" s="59">
        <f t="shared" si="68"/>
        <v>0</v>
      </c>
      <c r="BQ145" s="59">
        <f t="shared" si="68"/>
        <v>0</v>
      </c>
      <c r="BR145" s="59">
        <f t="shared" si="68"/>
        <v>0</v>
      </c>
      <c r="BS145" s="59">
        <f t="shared" si="68"/>
        <v>0</v>
      </c>
      <c r="BT145" s="59">
        <f t="shared" si="68"/>
        <v>0</v>
      </c>
      <c r="BU145" s="59">
        <f t="shared" si="66"/>
        <v>0</v>
      </c>
      <c r="BV145" s="59">
        <f t="shared" si="66"/>
        <v>0</v>
      </c>
      <c r="BW145" s="59">
        <f t="shared" si="66"/>
        <v>0</v>
      </c>
      <c r="BX145" s="59">
        <f t="shared" si="66"/>
        <v>0</v>
      </c>
      <c r="BY145" s="59">
        <f t="shared" si="66"/>
        <v>0</v>
      </c>
      <c r="BZ145" s="59">
        <f t="shared" si="66"/>
        <v>0</v>
      </c>
      <c r="CA145" s="59">
        <f t="shared" si="66"/>
        <v>0</v>
      </c>
      <c r="CB145" s="59">
        <f t="shared" si="66"/>
        <v>0</v>
      </c>
      <c r="CC145" s="59">
        <f t="shared" si="66"/>
        <v>0</v>
      </c>
      <c r="CD145" s="59">
        <f t="shared" si="66"/>
        <v>0</v>
      </c>
      <c r="CE145" s="59">
        <f t="shared" si="66"/>
        <v>0</v>
      </c>
      <c r="CF145" s="59">
        <f t="shared" si="66"/>
        <v>0</v>
      </c>
      <c r="CG145" s="59">
        <f t="shared" si="66"/>
        <v>0</v>
      </c>
      <c r="CH145" s="59">
        <f t="shared" si="66"/>
        <v>0</v>
      </c>
      <c r="CI145" s="59">
        <f t="shared" si="66"/>
        <v>0</v>
      </c>
      <c r="CJ145" s="59">
        <f t="shared" si="66"/>
        <v>0</v>
      </c>
      <c r="CK145" s="59">
        <f t="shared" si="66"/>
        <v>0</v>
      </c>
      <c r="CL145" s="59">
        <f t="shared" si="66"/>
        <v>0</v>
      </c>
      <c r="CM145" s="59">
        <f t="shared" si="66"/>
        <v>0</v>
      </c>
      <c r="CN145" s="59">
        <f t="shared" si="66"/>
        <v>0</v>
      </c>
      <c r="CO145" s="59">
        <f t="shared" si="66"/>
        <v>0</v>
      </c>
      <c r="CP145" s="59">
        <f t="shared" si="66"/>
        <v>0</v>
      </c>
      <c r="CQ145" s="59">
        <f t="shared" si="66"/>
        <v>0</v>
      </c>
      <c r="CR145" s="59">
        <f t="shared" si="66"/>
        <v>0</v>
      </c>
      <c r="CS145" s="59">
        <f t="shared" si="66"/>
        <v>0</v>
      </c>
      <c r="CT145" s="59">
        <f t="shared" si="66"/>
        <v>0</v>
      </c>
      <c r="CU145" s="59">
        <f t="shared" si="66"/>
        <v>0</v>
      </c>
      <c r="CV145" s="59">
        <f t="shared" si="66"/>
        <v>0</v>
      </c>
      <c r="CW145" s="59">
        <f t="shared" si="66"/>
        <v>0</v>
      </c>
      <c r="CX145" s="59">
        <f t="shared" si="69"/>
        <v>0</v>
      </c>
      <c r="CY145" s="59">
        <f t="shared" si="69"/>
        <v>0</v>
      </c>
      <c r="CZ145" s="59">
        <f t="shared" si="69"/>
        <v>0</v>
      </c>
      <c r="DA145" s="59">
        <f t="shared" si="69"/>
        <v>0</v>
      </c>
      <c r="DB145" s="59">
        <f t="shared" si="69"/>
        <v>0</v>
      </c>
      <c r="DC145" s="59">
        <f t="shared" si="69"/>
        <v>0</v>
      </c>
      <c r="DD145" s="59">
        <f t="shared" si="69"/>
        <v>0</v>
      </c>
      <c r="DE145" s="59">
        <f t="shared" si="69"/>
        <v>0</v>
      </c>
      <c r="DF145" s="59">
        <f t="shared" si="69"/>
        <v>0</v>
      </c>
      <c r="DG145" s="59">
        <f t="shared" si="69"/>
        <v>0</v>
      </c>
      <c r="DH145" s="59">
        <f t="shared" si="69"/>
        <v>0</v>
      </c>
      <c r="DI145" s="59">
        <f t="shared" si="69"/>
        <v>0</v>
      </c>
      <c r="DJ145" s="59">
        <f t="shared" si="69"/>
        <v>0</v>
      </c>
      <c r="DK145" s="59">
        <f t="shared" si="69"/>
        <v>0</v>
      </c>
      <c r="DL145" s="59">
        <f t="shared" si="69"/>
        <v>0</v>
      </c>
      <c r="DM145" s="59">
        <f t="shared" si="69"/>
        <v>0</v>
      </c>
      <c r="DN145" s="59">
        <f t="shared" si="69"/>
        <v>0</v>
      </c>
      <c r="DO145" s="59">
        <f t="shared" si="69"/>
        <v>0</v>
      </c>
      <c r="DP145" s="59">
        <f t="shared" si="69"/>
        <v>0</v>
      </c>
      <c r="DQ145" s="59">
        <f t="shared" si="69"/>
        <v>0</v>
      </c>
      <c r="DR145" s="59">
        <f t="shared" si="69"/>
        <v>0</v>
      </c>
      <c r="DS145" s="59">
        <f t="shared" si="69"/>
        <v>0</v>
      </c>
      <c r="DT145" s="59">
        <f t="shared" si="69"/>
        <v>0</v>
      </c>
      <c r="DU145" s="59">
        <f t="shared" si="69"/>
        <v>0</v>
      </c>
      <c r="DV145" s="59">
        <f t="shared" si="69"/>
        <v>0</v>
      </c>
      <c r="DW145" s="59">
        <f t="shared" si="69"/>
        <v>0</v>
      </c>
    </row>
    <row r="146" spans="3:127" ht="16.5" thickTop="1" thickBot="1" x14ac:dyDescent="0.3">
      <c r="C146" s="119">
        <f t="shared" si="64"/>
        <v>0</v>
      </c>
      <c r="H146" s="59">
        <f t="shared" si="65"/>
        <v>0</v>
      </c>
      <c r="I146" s="59">
        <f t="shared" si="65"/>
        <v>0</v>
      </c>
      <c r="J146" s="59">
        <f t="shared" si="65"/>
        <v>0</v>
      </c>
      <c r="K146" s="59">
        <f t="shared" si="65"/>
        <v>0</v>
      </c>
      <c r="L146" s="59">
        <f t="shared" si="65"/>
        <v>0</v>
      </c>
      <c r="M146" s="59">
        <f t="shared" si="65"/>
        <v>0</v>
      </c>
      <c r="N146" s="59">
        <f t="shared" si="65"/>
        <v>0</v>
      </c>
      <c r="O146" s="59">
        <f t="shared" si="65"/>
        <v>0</v>
      </c>
      <c r="P146" s="59">
        <f t="shared" si="65"/>
        <v>0</v>
      </c>
      <c r="Q146" s="59">
        <f t="shared" si="65"/>
        <v>0</v>
      </c>
      <c r="R146" s="59">
        <f t="shared" si="65"/>
        <v>0</v>
      </c>
      <c r="S146" s="59">
        <f t="shared" si="65"/>
        <v>0</v>
      </c>
      <c r="T146" s="59">
        <f t="shared" si="65"/>
        <v>0</v>
      </c>
      <c r="U146" s="59">
        <f t="shared" si="65"/>
        <v>0</v>
      </c>
      <c r="V146" s="59">
        <f t="shared" si="65"/>
        <v>0</v>
      </c>
      <c r="W146" s="59">
        <f t="shared" si="65"/>
        <v>0</v>
      </c>
      <c r="X146" s="59">
        <f t="shared" si="68"/>
        <v>0</v>
      </c>
      <c r="Y146" s="59">
        <f t="shared" si="68"/>
        <v>0</v>
      </c>
      <c r="Z146" s="59">
        <f t="shared" si="68"/>
        <v>0</v>
      </c>
      <c r="AA146" s="59">
        <f t="shared" si="68"/>
        <v>0</v>
      </c>
      <c r="AB146" s="59">
        <f t="shared" si="68"/>
        <v>0</v>
      </c>
      <c r="AC146" s="59">
        <f t="shared" si="68"/>
        <v>0</v>
      </c>
      <c r="AD146" s="59">
        <f t="shared" si="68"/>
        <v>0</v>
      </c>
      <c r="AE146" s="59">
        <f t="shared" si="68"/>
        <v>0</v>
      </c>
      <c r="AF146" s="59">
        <f t="shared" si="68"/>
        <v>0</v>
      </c>
      <c r="AG146" s="59">
        <f t="shared" si="68"/>
        <v>0</v>
      </c>
      <c r="AH146" s="59">
        <f t="shared" si="68"/>
        <v>0</v>
      </c>
      <c r="AI146" s="59">
        <f t="shared" si="68"/>
        <v>0</v>
      </c>
      <c r="AJ146" s="59">
        <f t="shared" si="68"/>
        <v>0</v>
      </c>
      <c r="AK146" s="59">
        <f t="shared" si="68"/>
        <v>0</v>
      </c>
      <c r="AL146" s="59">
        <f t="shared" si="68"/>
        <v>0</v>
      </c>
      <c r="AM146" s="59">
        <f t="shared" si="68"/>
        <v>0</v>
      </c>
      <c r="AN146" s="59">
        <f t="shared" si="68"/>
        <v>0</v>
      </c>
      <c r="AO146" s="59">
        <f t="shared" si="68"/>
        <v>0</v>
      </c>
      <c r="AP146" s="59">
        <f t="shared" si="68"/>
        <v>0</v>
      </c>
      <c r="AQ146" s="59">
        <f t="shared" si="68"/>
        <v>0</v>
      </c>
      <c r="AR146" s="59">
        <f t="shared" si="68"/>
        <v>0</v>
      </c>
      <c r="AS146" s="59">
        <f t="shared" si="68"/>
        <v>0</v>
      </c>
      <c r="AT146" s="59">
        <f t="shared" si="68"/>
        <v>0</v>
      </c>
      <c r="AU146" s="59">
        <f t="shared" si="68"/>
        <v>0</v>
      </c>
      <c r="AV146" s="59">
        <f t="shared" si="68"/>
        <v>0</v>
      </c>
      <c r="AW146" s="59">
        <f t="shared" si="68"/>
        <v>0</v>
      </c>
      <c r="AX146" s="59">
        <f t="shared" si="68"/>
        <v>0</v>
      </c>
      <c r="AY146" s="59">
        <f t="shared" si="68"/>
        <v>0</v>
      </c>
      <c r="AZ146" s="59">
        <f t="shared" si="68"/>
        <v>0</v>
      </c>
      <c r="BA146" s="59">
        <f t="shared" si="68"/>
        <v>0</v>
      </c>
      <c r="BB146" s="59">
        <f t="shared" si="68"/>
        <v>0</v>
      </c>
      <c r="BC146" s="59">
        <f t="shared" si="68"/>
        <v>0</v>
      </c>
      <c r="BD146" s="59">
        <f t="shared" si="68"/>
        <v>0</v>
      </c>
      <c r="BE146" s="59">
        <f t="shared" si="68"/>
        <v>0</v>
      </c>
      <c r="BF146" s="59">
        <f t="shared" si="68"/>
        <v>0</v>
      </c>
      <c r="BG146" s="59">
        <f t="shared" si="68"/>
        <v>0</v>
      </c>
      <c r="BH146" s="59">
        <f t="shared" si="68"/>
        <v>0</v>
      </c>
      <c r="BI146" s="59">
        <f t="shared" si="68"/>
        <v>0</v>
      </c>
      <c r="BJ146" s="59">
        <f t="shared" si="68"/>
        <v>0</v>
      </c>
      <c r="BK146" s="59">
        <f t="shared" si="68"/>
        <v>0</v>
      </c>
      <c r="BL146" s="59">
        <f t="shared" si="68"/>
        <v>0</v>
      </c>
      <c r="BM146" s="59">
        <f t="shared" si="68"/>
        <v>0</v>
      </c>
      <c r="BN146" s="59">
        <f t="shared" si="68"/>
        <v>0</v>
      </c>
      <c r="BO146" s="59">
        <f t="shared" si="68"/>
        <v>0</v>
      </c>
      <c r="BP146" s="59">
        <f t="shared" si="68"/>
        <v>0</v>
      </c>
      <c r="BQ146" s="59">
        <f t="shared" si="68"/>
        <v>0</v>
      </c>
      <c r="BR146" s="59">
        <f t="shared" si="68"/>
        <v>0</v>
      </c>
      <c r="BS146" s="59">
        <f t="shared" si="68"/>
        <v>0</v>
      </c>
      <c r="BT146" s="59">
        <f t="shared" si="68"/>
        <v>0</v>
      </c>
      <c r="BU146" s="59">
        <f t="shared" si="66"/>
        <v>0</v>
      </c>
      <c r="BV146" s="59">
        <f t="shared" si="66"/>
        <v>0</v>
      </c>
      <c r="BW146" s="59">
        <f t="shared" si="66"/>
        <v>0</v>
      </c>
      <c r="BX146" s="59">
        <f t="shared" si="66"/>
        <v>0</v>
      </c>
      <c r="BY146" s="59">
        <f t="shared" si="66"/>
        <v>0</v>
      </c>
      <c r="BZ146" s="59">
        <f t="shared" si="66"/>
        <v>0</v>
      </c>
      <c r="CA146" s="59">
        <f t="shared" si="66"/>
        <v>0</v>
      </c>
      <c r="CB146" s="59">
        <f t="shared" si="66"/>
        <v>0</v>
      </c>
      <c r="CC146" s="59">
        <f t="shared" si="66"/>
        <v>0</v>
      </c>
      <c r="CD146" s="59">
        <f t="shared" si="66"/>
        <v>0</v>
      </c>
      <c r="CE146" s="59">
        <f t="shared" si="66"/>
        <v>0</v>
      </c>
      <c r="CF146" s="59">
        <f t="shared" si="66"/>
        <v>0</v>
      </c>
      <c r="CG146" s="59">
        <f t="shared" si="66"/>
        <v>0</v>
      </c>
      <c r="CH146" s="59">
        <f t="shared" si="66"/>
        <v>0</v>
      </c>
      <c r="CI146" s="59">
        <f t="shared" si="66"/>
        <v>0</v>
      </c>
      <c r="CJ146" s="59">
        <f t="shared" si="66"/>
        <v>0</v>
      </c>
      <c r="CK146" s="59">
        <f t="shared" si="66"/>
        <v>0</v>
      </c>
      <c r="CL146" s="59">
        <f t="shared" si="66"/>
        <v>0</v>
      </c>
      <c r="CM146" s="59">
        <f t="shared" si="66"/>
        <v>0</v>
      </c>
      <c r="CN146" s="59">
        <f t="shared" si="66"/>
        <v>0</v>
      </c>
      <c r="CO146" s="59">
        <f t="shared" si="66"/>
        <v>0</v>
      </c>
      <c r="CP146" s="59">
        <f t="shared" si="66"/>
        <v>0</v>
      </c>
      <c r="CQ146" s="59">
        <f t="shared" si="66"/>
        <v>0</v>
      </c>
      <c r="CR146" s="59">
        <f t="shared" si="66"/>
        <v>0</v>
      </c>
      <c r="CS146" s="59">
        <f t="shared" si="66"/>
        <v>0</v>
      </c>
      <c r="CT146" s="59">
        <f t="shared" si="66"/>
        <v>0</v>
      </c>
      <c r="CU146" s="59">
        <f t="shared" si="66"/>
        <v>0</v>
      </c>
      <c r="CV146" s="59">
        <f t="shared" si="66"/>
        <v>0</v>
      </c>
      <c r="CW146" s="59">
        <f t="shared" si="66"/>
        <v>0</v>
      </c>
      <c r="CX146" s="59">
        <f t="shared" si="69"/>
        <v>0</v>
      </c>
      <c r="CY146" s="59">
        <f t="shared" si="69"/>
        <v>0</v>
      </c>
      <c r="CZ146" s="59">
        <f t="shared" si="69"/>
        <v>0</v>
      </c>
      <c r="DA146" s="59">
        <f t="shared" si="69"/>
        <v>0</v>
      </c>
      <c r="DB146" s="59">
        <f t="shared" si="69"/>
        <v>0</v>
      </c>
      <c r="DC146" s="59">
        <f t="shared" si="69"/>
        <v>0</v>
      </c>
      <c r="DD146" s="59">
        <f t="shared" si="69"/>
        <v>0</v>
      </c>
      <c r="DE146" s="59">
        <f t="shared" si="69"/>
        <v>0</v>
      </c>
      <c r="DF146" s="59">
        <f t="shared" si="69"/>
        <v>0</v>
      </c>
      <c r="DG146" s="59">
        <f t="shared" si="69"/>
        <v>0</v>
      </c>
      <c r="DH146" s="59">
        <f t="shared" si="69"/>
        <v>0</v>
      </c>
      <c r="DI146" s="59">
        <f t="shared" si="69"/>
        <v>0</v>
      </c>
      <c r="DJ146" s="59">
        <f t="shared" si="69"/>
        <v>0</v>
      </c>
      <c r="DK146" s="59">
        <f t="shared" si="69"/>
        <v>0</v>
      </c>
      <c r="DL146" s="59">
        <f t="shared" si="69"/>
        <v>0</v>
      </c>
      <c r="DM146" s="59">
        <f t="shared" si="69"/>
        <v>0</v>
      </c>
      <c r="DN146" s="59">
        <f t="shared" si="69"/>
        <v>0</v>
      </c>
      <c r="DO146" s="59">
        <f t="shared" si="69"/>
        <v>0</v>
      </c>
      <c r="DP146" s="59">
        <f t="shared" si="69"/>
        <v>0</v>
      </c>
      <c r="DQ146" s="59">
        <f t="shared" si="69"/>
        <v>0</v>
      </c>
      <c r="DR146" s="59">
        <f t="shared" si="69"/>
        <v>0</v>
      </c>
      <c r="DS146" s="59">
        <f t="shared" si="69"/>
        <v>0</v>
      </c>
      <c r="DT146" s="59">
        <f t="shared" si="69"/>
        <v>0</v>
      </c>
      <c r="DU146" s="59">
        <f t="shared" si="69"/>
        <v>0</v>
      </c>
      <c r="DV146" s="59">
        <f t="shared" si="69"/>
        <v>0</v>
      </c>
      <c r="DW146" s="59">
        <f t="shared" si="69"/>
        <v>0</v>
      </c>
    </row>
    <row r="147" spans="3:127" ht="16.5" thickTop="1" thickBot="1" x14ac:dyDescent="0.3">
      <c r="C147" s="119">
        <f t="shared" si="64"/>
        <v>0</v>
      </c>
      <c r="H147" s="59">
        <f t="shared" si="65"/>
        <v>0</v>
      </c>
      <c r="I147" s="59">
        <f t="shared" si="65"/>
        <v>0</v>
      </c>
      <c r="J147" s="59">
        <f t="shared" si="65"/>
        <v>0</v>
      </c>
      <c r="K147" s="59">
        <f t="shared" si="65"/>
        <v>0</v>
      </c>
      <c r="L147" s="59">
        <f t="shared" si="65"/>
        <v>0</v>
      </c>
      <c r="M147" s="59">
        <f t="shared" si="65"/>
        <v>0</v>
      </c>
      <c r="N147" s="59">
        <f t="shared" si="65"/>
        <v>0</v>
      </c>
      <c r="O147" s="59">
        <f t="shared" si="65"/>
        <v>0</v>
      </c>
      <c r="P147" s="59">
        <f t="shared" si="65"/>
        <v>0</v>
      </c>
      <c r="Q147" s="59">
        <f t="shared" si="65"/>
        <v>0</v>
      </c>
      <c r="R147" s="59">
        <f t="shared" si="65"/>
        <v>0</v>
      </c>
      <c r="S147" s="59">
        <f t="shared" si="65"/>
        <v>0</v>
      </c>
      <c r="T147" s="59">
        <f t="shared" si="65"/>
        <v>0</v>
      </c>
      <c r="U147" s="59">
        <f t="shared" si="65"/>
        <v>0</v>
      </c>
      <c r="V147" s="59">
        <f t="shared" si="65"/>
        <v>0</v>
      </c>
      <c r="W147" s="59">
        <f t="shared" si="65"/>
        <v>0</v>
      </c>
      <c r="X147" s="59">
        <f t="shared" si="68"/>
        <v>0</v>
      </c>
      <c r="Y147" s="59">
        <f t="shared" si="68"/>
        <v>0</v>
      </c>
      <c r="Z147" s="59">
        <f t="shared" si="68"/>
        <v>0</v>
      </c>
      <c r="AA147" s="59">
        <f t="shared" si="68"/>
        <v>0</v>
      </c>
      <c r="AB147" s="59">
        <f t="shared" si="68"/>
        <v>0</v>
      </c>
      <c r="AC147" s="59">
        <f t="shared" si="68"/>
        <v>0</v>
      </c>
      <c r="AD147" s="59">
        <f t="shared" si="68"/>
        <v>0</v>
      </c>
      <c r="AE147" s="59">
        <f t="shared" si="68"/>
        <v>0</v>
      </c>
      <c r="AF147" s="59">
        <f t="shared" si="68"/>
        <v>0</v>
      </c>
      <c r="AG147" s="59">
        <f t="shared" si="68"/>
        <v>0</v>
      </c>
      <c r="AH147" s="59">
        <f t="shared" si="68"/>
        <v>0</v>
      </c>
      <c r="AI147" s="59">
        <f t="shared" si="68"/>
        <v>0</v>
      </c>
      <c r="AJ147" s="59">
        <f t="shared" si="68"/>
        <v>0</v>
      </c>
      <c r="AK147" s="59">
        <f t="shared" si="68"/>
        <v>0</v>
      </c>
      <c r="AL147" s="59">
        <f t="shared" si="68"/>
        <v>0</v>
      </c>
      <c r="AM147" s="59">
        <f t="shared" si="68"/>
        <v>0</v>
      </c>
      <c r="AN147" s="59">
        <f t="shared" si="68"/>
        <v>0</v>
      </c>
      <c r="AO147" s="59">
        <f t="shared" si="68"/>
        <v>0</v>
      </c>
      <c r="AP147" s="59">
        <f t="shared" si="68"/>
        <v>0</v>
      </c>
      <c r="AQ147" s="59">
        <f t="shared" si="68"/>
        <v>0</v>
      </c>
      <c r="AR147" s="59">
        <f t="shared" si="68"/>
        <v>0</v>
      </c>
      <c r="AS147" s="59">
        <f t="shared" si="68"/>
        <v>0</v>
      </c>
      <c r="AT147" s="59">
        <f t="shared" si="68"/>
        <v>0</v>
      </c>
      <c r="AU147" s="59">
        <f t="shared" si="68"/>
        <v>0</v>
      </c>
      <c r="AV147" s="59">
        <f t="shared" si="68"/>
        <v>0</v>
      </c>
      <c r="AW147" s="59">
        <f t="shared" si="68"/>
        <v>0</v>
      </c>
      <c r="AX147" s="59">
        <f t="shared" si="68"/>
        <v>0</v>
      </c>
      <c r="AY147" s="59">
        <f t="shared" si="68"/>
        <v>0</v>
      </c>
      <c r="AZ147" s="59">
        <f t="shared" si="68"/>
        <v>0</v>
      </c>
      <c r="BA147" s="59">
        <f t="shared" si="68"/>
        <v>0</v>
      </c>
      <c r="BB147" s="59">
        <f t="shared" si="68"/>
        <v>0</v>
      </c>
      <c r="BC147" s="59">
        <f t="shared" si="68"/>
        <v>0</v>
      </c>
      <c r="BD147" s="59">
        <f t="shared" si="68"/>
        <v>0</v>
      </c>
      <c r="BE147" s="59">
        <f t="shared" si="68"/>
        <v>0</v>
      </c>
      <c r="BF147" s="59">
        <f t="shared" si="68"/>
        <v>0</v>
      </c>
      <c r="BG147" s="59">
        <f t="shared" si="68"/>
        <v>0</v>
      </c>
      <c r="BH147" s="59">
        <f t="shared" si="68"/>
        <v>0</v>
      </c>
      <c r="BI147" s="59">
        <f t="shared" si="68"/>
        <v>0</v>
      </c>
      <c r="BJ147" s="59">
        <f t="shared" si="68"/>
        <v>0</v>
      </c>
      <c r="BK147" s="59">
        <f t="shared" si="68"/>
        <v>0</v>
      </c>
      <c r="BL147" s="59">
        <f t="shared" si="68"/>
        <v>0</v>
      </c>
      <c r="BM147" s="59">
        <f t="shared" si="68"/>
        <v>0</v>
      </c>
      <c r="BN147" s="59">
        <f t="shared" si="68"/>
        <v>0</v>
      </c>
      <c r="BO147" s="59">
        <f t="shared" si="68"/>
        <v>0</v>
      </c>
      <c r="BP147" s="59">
        <f t="shared" si="68"/>
        <v>0</v>
      </c>
      <c r="BQ147" s="59">
        <f t="shared" si="68"/>
        <v>0</v>
      </c>
      <c r="BR147" s="59">
        <f t="shared" si="68"/>
        <v>0</v>
      </c>
      <c r="BS147" s="59">
        <f t="shared" si="68"/>
        <v>0</v>
      </c>
      <c r="BT147" s="59">
        <f t="shared" si="68"/>
        <v>0</v>
      </c>
      <c r="BU147" s="59">
        <f t="shared" si="68"/>
        <v>0</v>
      </c>
      <c r="BV147" s="59">
        <f t="shared" si="68"/>
        <v>0</v>
      </c>
      <c r="BW147" s="59">
        <f t="shared" si="68"/>
        <v>0</v>
      </c>
      <c r="BX147" s="59">
        <f t="shared" si="68"/>
        <v>0</v>
      </c>
      <c r="BY147" s="59">
        <f t="shared" si="68"/>
        <v>0</v>
      </c>
      <c r="BZ147" s="59">
        <f t="shared" si="68"/>
        <v>0</v>
      </c>
      <c r="CA147" s="59">
        <f t="shared" si="68"/>
        <v>0</v>
      </c>
      <c r="CB147" s="59">
        <f t="shared" si="68"/>
        <v>0</v>
      </c>
      <c r="CC147" s="59">
        <f t="shared" si="68"/>
        <v>0</v>
      </c>
      <c r="CD147" s="59">
        <f t="shared" si="68"/>
        <v>0</v>
      </c>
      <c r="CE147" s="59">
        <f t="shared" si="68"/>
        <v>0</v>
      </c>
      <c r="CF147" s="59">
        <f t="shared" si="66"/>
        <v>0</v>
      </c>
      <c r="CG147" s="59">
        <f t="shared" si="66"/>
        <v>0</v>
      </c>
      <c r="CH147" s="59">
        <f t="shared" si="66"/>
        <v>0</v>
      </c>
      <c r="CI147" s="59">
        <f t="shared" si="66"/>
        <v>0</v>
      </c>
      <c r="CJ147" s="59">
        <f t="shared" si="66"/>
        <v>0</v>
      </c>
      <c r="CK147" s="59">
        <f t="shared" si="66"/>
        <v>0</v>
      </c>
      <c r="CL147" s="59">
        <f t="shared" si="66"/>
        <v>0</v>
      </c>
      <c r="CM147" s="59">
        <f t="shared" si="66"/>
        <v>0</v>
      </c>
      <c r="CN147" s="59">
        <f t="shared" si="66"/>
        <v>0</v>
      </c>
      <c r="CO147" s="59">
        <f t="shared" si="66"/>
        <v>0</v>
      </c>
      <c r="CP147" s="59">
        <f t="shared" si="66"/>
        <v>0</v>
      </c>
      <c r="CQ147" s="59">
        <f t="shared" si="66"/>
        <v>0</v>
      </c>
      <c r="CR147" s="59">
        <f t="shared" si="66"/>
        <v>0</v>
      </c>
      <c r="CS147" s="59">
        <f t="shared" si="66"/>
        <v>0</v>
      </c>
      <c r="CT147" s="59">
        <f t="shared" si="66"/>
        <v>0</v>
      </c>
      <c r="CU147" s="59">
        <f t="shared" si="66"/>
        <v>0</v>
      </c>
      <c r="CV147" s="59">
        <f t="shared" si="66"/>
        <v>0</v>
      </c>
      <c r="CW147" s="59">
        <f t="shared" si="66"/>
        <v>0</v>
      </c>
      <c r="CX147" s="59">
        <f t="shared" si="69"/>
        <v>0</v>
      </c>
      <c r="CY147" s="59">
        <f t="shared" si="69"/>
        <v>0</v>
      </c>
      <c r="CZ147" s="59">
        <f t="shared" si="69"/>
        <v>0</v>
      </c>
      <c r="DA147" s="59">
        <f t="shared" si="69"/>
        <v>0</v>
      </c>
      <c r="DB147" s="59">
        <f t="shared" si="69"/>
        <v>0</v>
      </c>
      <c r="DC147" s="59">
        <f t="shared" si="69"/>
        <v>0</v>
      </c>
      <c r="DD147" s="59">
        <f t="shared" si="69"/>
        <v>0</v>
      </c>
      <c r="DE147" s="59">
        <f t="shared" si="69"/>
        <v>0</v>
      </c>
      <c r="DF147" s="59">
        <f t="shared" si="69"/>
        <v>0</v>
      </c>
      <c r="DG147" s="59">
        <f t="shared" si="69"/>
        <v>0</v>
      </c>
      <c r="DH147" s="59">
        <f t="shared" si="69"/>
        <v>0</v>
      </c>
      <c r="DI147" s="59">
        <f t="shared" si="69"/>
        <v>0</v>
      </c>
      <c r="DJ147" s="59">
        <f t="shared" si="69"/>
        <v>0</v>
      </c>
      <c r="DK147" s="59">
        <f t="shared" si="69"/>
        <v>0</v>
      </c>
      <c r="DL147" s="59">
        <f t="shared" si="69"/>
        <v>0</v>
      </c>
      <c r="DM147" s="59">
        <f t="shared" si="69"/>
        <v>0</v>
      </c>
      <c r="DN147" s="59">
        <f t="shared" si="69"/>
        <v>0</v>
      </c>
      <c r="DO147" s="59">
        <f t="shared" si="69"/>
        <v>0</v>
      </c>
      <c r="DP147" s="59">
        <f t="shared" si="69"/>
        <v>0</v>
      </c>
      <c r="DQ147" s="59">
        <f t="shared" si="69"/>
        <v>0</v>
      </c>
      <c r="DR147" s="59">
        <f t="shared" si="69"/>
        <v>0</v>
      </c>
      <c r="DS147" s="59">
        <f t="shared" si="69"/>
        <v>0</v>
      </c>
      <c r="DT147" s="59">
        <f t="shared" si="69"/>
        <v>0</v>
      </c>
      <c r="DU147" s="59">
        <f t="shared" si="69"/>
        <v>0</v>
      </c>
      <c r="DV147" s="59">
        <f t="shared" si="69"/>
        <v>0</v>
      </c>
      <c r="DW147" s="59">
        <f t="shared" si="69"/>
        <v>0</v>
      </c>
    </row>
    <row r="148" spans="3:127" ht="16.5" thickTop="1" thickBot="1" x14ac:dyDescent="0.3">
      <c r="C148" s="119">
        <f t="shared" si="64"/>
        <v>0</v>
      </c>
      <c r="H148" s="59">
        <f t="shared" si="65"/>
        <v>0</v>
      </c>
      <c r="I148" s="59">
        <f t="shared" si="65"/>
        <v>0</v>
      </c>
      <c r="J148" s="59">
        <f t="shared" si="65"/>
        <v>0</v>
      </c>
      <c r="K148" s="59">
        <f t="shared" si="65"/>
        <v>0</v>
      </c>
      <c r="L148" s="59">
        <f t="shared" si="65"/>
        <v>0</v>
      </c>
      <c r="M148" s="59">
        <f t="shared" si="65"/>
        <v>0</v>
      </c>
      <c r="N148" s="59">
        <f t="shared" si="65"/>
        <v>0</v>
      </c>
      <c r="O148" s="59">
        <f t="shared" si="65"/>
        <v>0</v>
      </c>
      <c r="P148" s="59">
        <f t="shared" si="65"/>
        <v>0</v>
      </c>
      <c r="Q148" s="59">
        <f t="shared" si="65"/>
        <v>0</v>
      </c>
      <c r="R148" s="59">
        <f t="shared" si="65"/>
        <v>0</v>
      </c>
      <c r="S148" s="59">
        <f t="shared" si="65"/>
        <v>0</v>
      </c>
      <c r="T148" s="59">
        <f t="shared" si="65"/>
        <v>0</v>
      </c>
      <c r="U148" s="59">
        <f t="shared" si="65"/>
        <v>0</v>
      </c>
      <c r="V148" s="59">
        <f t="shared" si="65"/>
        <v>0</v>
      </c>
      <c r="W148" s="59">
        <f t="shared" si="65"/>
        <v>0</v>
      </c>
      <c r="X148" s="59">
        <f t="shared" ref="X148:CI151" si="70">+X52+X84-X116</f>
        <v>0</v>
      </c>
      <c r="Y148" s="59">
        <f t="shared" si="70"/>
        <v>0</v>
      </c>
      <c r="Z148" s="59">
        <f t="shared" si="70"/>
        <v>0</v>
      </c>
      <c r="AA148" s="59">
        <f t="shared" si="70"/>
        <v>0</v>
      </c>
      <c r="AB148" s="59">
        <f t="shared" si="70"/>
        <v>0</v>
      </c>
      <c r="AC148" s="59">
        <f t="shared" si="70"/>
        <v>0</v>
      </c>
      <c r="AD148" s="59">
        <f t="shared" si="70"/>
        <v>0</v>
      </c>
      <c r="AE148" s="59">
        <f t="shared" si="70"/>
        <v>0</v>
      </c>
      <c r="AF148" s="59">
        <f t="shared" si="70"/>
        <v>0</v>
      </c>
      <c r="AG148" s="59">
        <f t="shared" si="70"/>
        <v>0</v>
      </c>
      <c r="AH148" s="59">
        <f t="shared" si="70"/>
        <v>0</v>
      </c>
      <c r="AI148" s="59">
        <f t="shared" si="70"/>
        <v>0</v>
      </c>
      <c r="AJ148" s="59">
        <f t="shared" si="70"/>
        <v>0</v>
      </c>
      <c r="AK148" s="59">
        <f t="shared" si="70"/>
        <v>0</v>
      </c>
      <c r="AL148" s="59">
        <f t="shared" si="70"/>
        <v>0</v>
      </c>
      <c r="AM148" s="59">
        <f t="shared" si="70"/>
        <v>0</v>
      </c>
      <c r="AN148" s="59">
        <f t="shared" si="70"/>
        <v>0</v>
      </c>
      <c r="AO148" s="59">
        <f t="shared" si="70"/>
        <v>0</v>
      </c>
      <c r="AP148" s="59">
        <f t="shared" si="70"/>
        <v>0</v>
      </c>
      <c r="AQ148" s="59">
        <f t="shared" si="70"/>
        <v>0</v>
      </c>
      <c r="AR148" s="59">
        <f t="shared" si="70"/>
        <v>0</v>
      </c>
      <c r="AS148" s="59">
        <f t="shared" si="70"/>
        <v>0</v>
      </c>
      <c r="AT148" s="59">
        <f t="shared" si="70"/>
        <v>0</v>
      </c>
      <c r="AU148" s="59">
        <f t="shared" si="70"/>
        <v>0</v>
      </c>
      <c r="AV148" s="59">
        <f t="shared" si="70"/>
        <v>0</v>
      </c>
      <c r="AW148" s="59">
        <f t="shared" si="70"/>
        <v>0</v>
      </c>
      <c r="AX148" s="59">
        <f t="shared" si="70"/>
        <v>0</v>
      </c>
      <c r="AY148" s="59">
        <f t="shared" si="70"/>
        <v>0</v>
      </c>
      <c r="AZ148" s="59">
        <f t="shared" si="70"/>
        <v>0</v>
      </c>
      <c r="BA148" s="59">
        <f t="shared" si="70"/>
        <v>0</v>
      </c>
      <c r="BB148" s="59">
        <f t="shared" si="70"/>
        <v>0</v>
      </c>
      <c r="BC148" s="59">
        <f t="shared" si="70"/>
        <v>0</v>
      </c>
      <c r="BD148" s="59">
        <f t="shared" si="70"/>
        <v>0</v>
      </c>
      <c r="BE148" s="59">
        <f t="shared" si="70"/>
        <v>0</v>
      </c>
      <c r="BF148" s="59">
        <f t="shared" si="70"/>
        <v>0</v>
      </c>
      <c r="BG148" s="59">
        <f t="shared" si="70"/>
        <v>0</v>
      </c>
      <c r="BH148" s="59">
        <f t="shared" si="70"/>
        <v>0</v>
      </c>
      <c r="BI148" s="59">
        <f t="shared" si="70"/>
        <v>0</v>
      </c>
      <c r="BJ148" s="59">
        <f t="shared" si="70"/>
        <v>0</v>
      </c>
      <c r="BK148" s="59">
        <f t="shared" si="70"/>
        <v>0</v>
      </c>
      <c r="BL148" s="59">
        <f t="shared" si="70"/>
        <v>0</v>
      </c>
      <c r="BM148" s="59">
        <f t="shared" si="70"/>
        <v>0</v>
      </c>
      <c r="BN148" s="59">
        <f t="shared" si="70"/>
        <v>0</v>
      </c>
      <c r="BO148" s="59">
        <f t="shared" si="70"/>
        <v>0</v>
      </c>
      <c r="BP148" s="59">
        <f t="shared" si="70"/>
        <v>0</v>
      </c>
      <c r="BQ148" s="59">
        <f t="shared" si="70"/>
        <v>0</v>
      </c>
      <c r="BR148" s="59">
        <f t="shared" si="70"/>
        <v>0</v>
      </c>
      <c r="BS148" s="59">
        <f t="shared" si="70"/>
        <v>0</v>
      </c>
      <c r="BT148" s="59">
        <f t="shared" si="70"/>
        <v>0</v>
      </c>
      <c r="BU148" s="59">
        <f t="shared" si="70"/>
        <v>0</v>
      </c>
      <c r="BV148" s="59">
        <f t="shared" si="70"/>
        <v>0</v>
      </c>
      <c r="BW148" s="59">
        <f t="shared" si="70"/>
        <v>0</v>
      </c>
      <c r="BX148" s="59">
        <f t="shared" si="70"/>
        <v>0</v>
      </c>
      <c r="BY148" s="59">
        <f t="shared" si="70"/>
        <v>0</v>
      </c>
      <c r="BZ148" s="59">
        <f t="shared" si="70"/>
        <v>0</v>
      </c>
      <c r="CA148" s="59">
        <f t="shared" si="70"/>
        <v>0</v>
      </c>
      <c r="CB148" s="59">
        <f t="shared" si="70"/>
        <v>0</v>
      </c>
      <c r="CC148" s="59">
        <f t="shared" si="70"/>
        <v>0</v>
      </c>
      <c r="CD148" s="59">
        <f t="shared" si="70"/>
        <v>0</v>
      </c>
      <c r="CE148" s="59">
        <f t="shared" si="70"/>
        <v>0</v>
      </c>
      <c r="CF148" s="59">
        <f t="shared" si="70"/>
        <v>0</v>
      </c>
      <c r="CG148" s="59">
        <f t="shared" si="70"/>
        <v>0</v>
      </c>
      <c r="CH148" s="59">
        <f t="shared" si="70"/>
        <v>0</v>
      </c>
      <c r="CI148" s="59">
        <f t="shared" si="70"/>
        <v>0</v>
      </c>
      <c r="CJ148" s="59">
        <f t="shared" si="66"/>
        <v>0</v>
      </c>
      <c r="CK148" s="59">
        <f t="shared" si="66"/>
        <v>0</v>
      </c>
      <c r="CL148" s="59">
        <f t="shared" si="66"/>
        <v>0</v>
      </c>
      <c r="CM148" s="59">
        <f t="shared" si="66"/>
        <v>0</v>
      </c>
      <c r="CN148" s="59">
        <f t="shared" si="66"/>
        <v>0</v>
      </c>
      <c r="CO148" s="59">
        <f t="shared" si="66"/>
        <v>0</v>
      </c>
      <c r="CP148" s="59">
        <f t="shared" si="66"/>
        <v>0</v>
      </c>
      <c r="CQ148" s="59">
        <f t="shared" si="66"/>
        <v>0</v>
      </c>
      <c r="CR148" s="59">
        <f t="shared" si="66"/>
        <v>0</v>
      </c>
      <c r="CS148" s="59">
        <f t="shared" si="66"/>
        <v>0</v>
      </c>
      <c r="CT148" s="59">
        <f t="shared" si="66"/>
        <v>0</v>
      </c>
      <c r="CU148" s="59">
        <f t="shared" si="66"/>
        <v>0</v>
      </c>
      <c r="CV148" s="59">
        <f t="shared" si="66"/>
        <v>0</v>
      </c>
      <c r="CW148" s="59">
        <f t="shared" si="66"/>
        <v>0</v>
      </c>
      <c r="CX148" s="59">
        <f t="shared" si="69"/>
        <v>0</v>
      </c>
      <c r="CY148" s="59">
        <f t="shared" si="69"/>
        <v>0</v>
      </c>
      <c r="CZ148" s="59">
        <f t="shared" si="69"/>
        <v>0</v>
      </c>
      <c r="DA148" s="59">
        <f t="shared" si="69"/>
        <v>0</v>
      </c>
      <c r="DB148" s="59">
        <f t="shared" si="69"/>
        <v>0</v>
      </c>
      <c r="DC148" s="59">
        <f t="shared" si="69"/>
        <v>0</v>
      </c>
      <c r="DD148" s="59">
        <f t="shared" si="69"/>
        <v>0</v>
      </c>
      <c r="DE148" s="59">
        <f t="shared" si="69"/>
        <v>0</v>
      </c>
      <c r="DF148" s="59">
        <f t="shared" si="69"/>
        <v>0</v>
      </c>
      <c r="DG148" s="59">
        <f t="shared" si="69"/>
        <v>0</v>
      </c>
      <c r="DH148" s="59">
        <f t="shared" si="69"/>
        <v>0</v>
      </c>
      <c r="DI148" s="59">
        <f t="shared" si="69"/>
        <v>0</v>
      </c>
      <c r="DJ148" s="59">
        <f t="shared" si="69"/>
        <v>0</v>
      </c>
      <c r="DK148" s="59">
        <f t="shared" si="69"/>
        <v>0</v>
      </c>
      <c r="DL148" s="59">
        <f t="shared" si="69"/>
        <v>0</v>
      </c>
      <c r="DM148" s="59">
        <f t="shared" si="69"/>
        <v>0</v>
      </c>
      <c r="DN148" s="59">
        <f t="shared" si="69"/>
        <v>0</v>
      </c>
      <c r="DO148" s="59">
        <f t="shared" si="69"/>
        <v>0</v>
      </c>
      <c r="DP148" s="59">
        <f t="shared" si="69"/>
        <v>0</v>
      </c>
      <c r="DQ148" s="59">
        <f t="shared" si="69"/>
        <v>0</v>
      </c>
      <c r="DR148" s="59">
        <f t="shared" si="69"/>
        <v>0</v>
      </c>
      <c r="DS148" s="59">
        <f t="shared" si="69"/>
        <v>0</v>
      </c>
      <c r="DT148" s="59">
        <f t="shared" si="69"/>
        <v>0</v>
      </c>
      <c r="DU148" s="59">
        <f t="shared" si="69"/>
        <v>0</v>
      </c>
      <c r="DV148" s="59">
        <f t="shared" si="69"/>
        <v>0</v>
      </c>
      <c r="DW148" s="59">
        <f t="shared" si="69"/>
        <v>0</v>
      </c>
    </row>
    <row r="149" spans="3:127" ht="16.5" thickTop="1" thickBot="1" x14ac:dyDescent="0.3">
      <c r="C149" s="119">
        <f t="shared" si="64"/>
        <v>0</v>
      </c>
      <c r="H149" s="59">
        <f t="shared" si="65"/>
        <v>0</v>
      </c>
      <c r="I149" s="59">
        <f t="shared" si="65"/>
        <v>0</v>
      </c>
      <c r="J149" s="59">
        <f t="shared" si="65"/>
        <v>0</v>
      </c>
      <c r="K149" s="59">
        <f t="shared" si="65"/>
        <v>0</v>
      </c>
      <c r="L149" s="59">
        <f t="shared" si="65"/>
        <v>0</v>
      </c>
      <c r="M149" s="59">
        <f t="shared" si="65"/>
        <v>0</v>
      </c>
      <c r="N149" s="59">
        <f t="shared" si="65"/>
        <v>0</v>
      </c>
      <c r="O149" s="59">
        <f t="shared" si="65"/>
        <v>0</v>
      </c>
      <c r="P149" s="59">
        <f t="shared" si="65"/>
        <v>0</v>
      </c>
      <c r="Q149" s="59">
        <f t="shared" si="65"/>
        <v>0</v>
      </c>
      <c r="R149" s="59">
        <f t="shared" si="65"/>
        <v>0</v>
      </c>
      <c r="S149" s="59">
        <f t="shared" si="65"/>
        <v>0</v>
      </c>
      <c r="T149" s="59">
        <f t="shared" si="65"/>
        <v>0</v>
      </c>
      <c r="U149" s="59">
        <f t="shared" si="65"/>
        <v>0</v>
      </c>
      <c r="V149" s="59">
        <f t="shared" si="65"/>
        <v>0</v>
      </c>
      <c r="W149" s="59">
        <f t="shared" si="65"/>
        <v>0</v>
      </c>
      <c r="X149" s="59">
        <f t="shared" si="70"/>
        <v>0</v>
      </c>
      <c r="Y149" s="59">
        <f t="shared" si="70"/>
        <v>0</v>
      </c>
      <c r="Z149" s="59">
        <f t="shared" si="70"/>
        <v>0</v>
      </c>
      <c r="AA149" s="59">
        <f t="shared" si="70"/>
        <v>0</v>
      </c>
      <c r="AB149" s="59">
        <f t="shared" si="70"/>
        <v>0</v>
      </c>
      <c r="AC149" s="59">
        <f t="shared" si="70"/>
        <v>0</v>
      </c>
      <c r="AD149" s="59">
        <f t="shared" si="70"/>
        <v>0</v>
      </c>
      <c r="AE149" s="59">
        <f t="shared" si="70"/>
        <v>0</v>
      </c>
      <c r="AF149" s="59">
        <f t="shared" si="70"/>
        <v>0</v>
      </c>
      <c r="AG149" s="59">
        <f t="shared" si="70"/>
        <v>0</v>
      </c>
      <c r="AH149" s="59">
        <f t="shared" si="70"/>
        <v>0</v>
      </c>
      <c r="AI149" s="59">
        <f t="shared" si="70"/>
        <v>0</v>
      </c>
      <c r="AJ149" s="59">
        <f t="shared" si="70"/>
        <v>0</v>
      </c>
      <c r="AK149" s="59">
        <f t="shared" si="70"/>
        <v>0</v>
      </c>
      <c r="AL149" s="59">
        <f t="shared" si="70"/>
        <v>0</v>
      </c>
      <c r="AM149" s="59">
        <f t="shared" si="70"/>
        <v>0</v>
      </c>
      <c r="AN149" s="59">
        <f t="shared" si="70"/>
        <v>0</v>
      </c>
      <c r="AO149" s="59">
        <f t="shared" si="70"/>
        <v>0</v>
      </c>
      <c r="AP149" s="59">
        <f t="shared" si="70"/>
        <v>0</v>
      </c>
      <c r="AQ149" s="59">
        <f t="shared" si="70"/>
        <v>0</v>
      </c>
      <c r="AR149" s="59">
        <f t="shared" si="70"/>
        <v>0</v>
      </c>
      <c r="AS149" s="59">
        <f t="shared" si="70"/>
        <v>0</v>
      </c>
      <c r="AT149" s="59">
        <f t="shared" si="70"/>
        <v>0</v>
      </c>
      <c r="AU149" s="59">
        <f t="shared" si="70"/>
        <v>0</v>
      </c>
      <c r="AV149" s="59">
        <f t="shared" si="70"/>
        <v>0</v>
      </c>
      <c r="AW149" s="59">
        <f t="shared" si="70"/>
        <v>0</v>
      </c>
      <c r="AX149" s="59">
        <f t="shared" si="70"/>
        <v>0</v>
      </c>
      <c r="AY149" s="59">
        <f t="shared" si="70"/>
        <v>0</v>
      </c>
      <c r="AZ149" s="59">
        <f t="shared" si="70"/>
        <v>0</v>
      </c>
      <c r="BA149" s="59">
        <f t="shared" si="70"/>
        <v>0</v>
      </c>
      <c r="BB149" s="59">
        <f t="shared" si="70"/>
        <v>0</v>
      </c>
      <c r="BC149" s="59">
        <f t="shared" si="70"/>
        <v>0</v>
      </c>
      <c r="BD149" s="59">
        <f t="shared" si="70"/>
        <v>0</v>
      </c>
      <c r="BE149" s="59">
        <f t="shared" si="70"/>
        <v>0</v>
      </c>
      <c r="BF149" s="59">
        <f t="shared" si="70"/>
        <v>0</v>
      </c>
      <c r="BG149" s="59">
        <f t="shared" si="70"/>
        <v>0</v>
      </c>
      <c r="BH149" s="59">
        <f t="shared" si="70"/>
        <v>0</v>
      </c>
      <c r="BI149" s="59">
        <f t="shared" si="70"/>
        <v>0</v>
      </c>
      <c r="BJ149" s="59">
        <f t="shared" si="70"/>
        <v>0</v>
      </c>
      <c r="BK149" s="59">
        <f t="shared" si="70"/>
        <v>0</v>
      </c>
      <c r="BL149" s="59">
        <f t="shared" si="70"/>
        <v>0</v>
      </c>
      <c r="BM149" s="59">
        <f t="shared" si="70"/>
        <v>0</v>
      </c>
      <c r="BN149" s="59">
        <f t="shared" si="70"/>
        <v>0</v>
      </c>
      <c r="BO149" s="59">
        <f t="shared" si="70"/>
        <v>0</v>
      </c>
      <c r="BP149" s="59">
        <f t="shared" si="70"/>
        <v>0</v>
      </c>
      <c r="BQ149" s="59">
        <f t="shared" si="70"/>
        <v>0</v>
      </c>
      <c r="BR149" s="59">
        <f t="shared" si="70"/>
        <v>0</v>
      </c>
      <c r="BS149" s="59">
        <f t="shared" si="70"/>
        <v>0</v>
      </c>
      <c r="BT149" s="59">
        <f t="shared" si="70"/>
        <v>0</v>
      </c>
      <c r="BU149" s="59">
        <f t="shared" si="70"/>
        <v>0</v>
      </c>
      <c r="BV149" s="59">
        <f t="shared" si="70"/>
        <v>0</v>
      </c>
      <c r="BW149" s="59">
        <f t="shared" si="70"/>
        <v>0</v>
      </c>
      <c r="BX149" s="59">
        <f t="shared" si="70"/>
        <v>0</v>
      </c>
      <c r="BY149" s="59">
        <f t="shared" si="70"/>
        <v>0</v>
      </c>
      <c r="BZ149" s="59">
        <f t="shared" si="70"/>
        <v>0</v>
      </c>
      <c r="CA149" s="59">
        <f t="shared" si="70"/>
        <v>0</v>
      </c>
      <c r="CB149" s="59">
        <f t="shared" si="70"/>
        <v>0</v>
      </c>
      <c r="CC149" s="59">
        <f t="shared" si="70"/>
        <v>0</v>
      </c>
      <c r="CD149" s="59">
        <f t="shared" si="70"/>
        <v>0</v>
      </c>
      <c r="CE149" s="59">
        <f t="shared" si="70"/>
        <v>0</v>
      </c>
      <c r="CF149" s="59">
        <f t="shared" si="70"/>
        <v>0</v>
      </c>
      <c r="CG149" s="59">
        <f t="shared" si="70"/>
        <v>0</v>
      </c>
      <c r="CH149" s="59">
        <f t="shared" si="70"/>
        <v>0</v>
      </c>
      <c r="CI149" s="59">
        <f t="shared" si="70"/>
        <v>0</v>
      </c>
      <c r="CJ149" s="59">
        <f t="shared" si="66"/>
        <v>0</v>
      </c>
      <c r="CK149" s="59">
        <f t="shared" si="66"/>
        <v>0</v>
      </c>
      <c r="CL149" s="59">
        <f t="shared" si="66"/>
        <v>0</v>
      </c>
      <c r="CM149" s="59">
        <f t="shared" si="66"/>
        <v>0</v>
      </c>
      <c r="CN149" s="59">
        <f t="shared" si="66"/>
        <v>0</v>
      </c>
      <c r="CO149" s="59">
        <f t="shared" si="66"/>
        <v>0</v>
      </c>
      <c r="CP149" s="59">
        <f t="shared" si="66"/>
        <v>0</v>
      </c>
      <c r="CQ149" s="59">
        <f t="shared" si="66"/>
        <v>0</v>
      </c>
      <c r="CR149" s="59">
        <f t="shared" si="66"/>
        <v>0</v>
      </c>
      <c r="CS149" s="59">
        <f t="shared" si="66"/>
        <v>0</v>
      </c>
      <c r="CT149" s="59">
        <f t="shared" si="66"/>
        <v>0</v>
      </c>
      <c r="CU149" s="59">
        <f t="shared" si="66"/>
        <v>0</v>
      </c>
      <c r="CV149" s="59">
        <f t="shared" si="66"/>
        <v>0</v>
      </c>
      <c r="CW149" s="59">
        <f t="shared" si="66"/>
        <v>0</v>
      </c>
      <c r="CX149" s="59">
        <f t="shared" si="69"/>
        <v>0</v>
      </c>
      <c r="CY149" s="59">
        <f t="shared" si="69"/>
        <v>0</v>
      </c>
      <c r="CZ149" s="59">
        <f t="shared" si="69"/>
        <v>0</v>
      </c>
      <c r="DA149" s="59">
        <f t="shared" si="69"/>
        <v>0</v>
      </c>
      <c r="DB149" s="59">
        <f t="shared" si="69"/>
        <v>0</v>
      </c>
      <c r="DC149" s="59">
        <f t="shared" si="69"/>
        <v>0</v>
      </c>
      <c r="DD149" s="59">
        <f t="shared" si="69"/>
        <v>0</v>
      </c>
      <c r="DE149" s="59">
        <f t="shared" si="69"/>
        <v>0</v>
      </c>
      <c r="DF149" s="59">
        <f t="shared" si="69"/>
        <v>0</v>
      </c>
      <c r="DG149" s="59">
        <f t="shared" si="69"/>
        <v>0</v>
      </c>
      <c r="DH149" s="59">
        <f t="shared" si="69"/>
        <v>0</v>
      </c>
      <c r="DI149" s="59">
        <f t="shared" si="69"/>
        <v>0</v>
      </c>
      <c r="DJ149" s="59">
        <f t="shared" si="69"/>
        <v>0</v>
      </c>
      <c r="DK149" s="59">
        <f t="shared" si="69"/>
        <v>0</v>
      </c>
      <c r="DL149" s="59">
        <f t="shared" si="69"/>
        <v>0</v>
      </c>
      <c r="DM149" s="59">
        <f t="shared" si="69"/>
        <v>0</v>
      </c>
      <c r="DN149" s="59">
        <f t="shared" si="69"/>
        <v>0</v>
      </c>
      <c r="DO149" s="59">
        <f t="shared" si="69"/>
        <v>0</v>
      </c>
      <c r="DP149" s="59">
        <f t="shared" si="69"/>
        <v>0</v>
      </c>
      <c r="DQ149" s="59">
        <f t="shared" si="69"/>
        <v>0</v>
      </c>
      <c r="DR149" s="59">
        <f t="shared" si="69"/>
        <v>0</v>
      </c>
      <c r="DS149" s="59">
        <f t="shared" si="69"/>
        <v>0</v>
      </c>
      <c r="DT149" s="59">
        <f t="shared" si="69"/>
        <v>0</v>
      </c>
      <c r="DU149" s="59">
        <f t="shared" si="69"/>
        <v>0</v>
      </c>
      <c r="DV149" s="59">
        <f t="shared" si="69"/>
        <v>0</v>
      </c>
      <c r="DW149" s="59">
        <f t="shared" si="69"/>
        <v>0</v>
      </c>
    </row>
    <row r="150" spans="3:127" ht="16.5" thickTop="1" thickBot="1" x14ac:dyDescent="0.3">
      <c r="C150" s="119">
        <f t="shared" si="64"/>
        <v>0</v>
      </c>
      <c r="H150" s="59">
        <f t="shared" si="65"/>
        <v>0</v>
      </c>
      <c r="I150" s="59">
        <f t="shared" si="65"/>
        <v>0</v>
      </c>
      <c r="J150" s="59">
        <f t="shared" si="65"/>
        <v>0</v>
      </c>
      <c r="K150" s="59">
        <f t="shared" si="65"/>
        <v>0</v>
      </c>
      <c r="L150" s="59">
        <f t="shared" si="65"/>
        <v>0</v>
      </c>
      <c r="M150" s="59">
        <f t="shared" si="65"/>
        <v>0</v>
      </c>
      <c r="N150" s="59">
        <f t="shared" si="65"/>
        <v>0</v>
      </c>
      <c r="O150" s="59">
        <f t="shared" si="65"/>
        <v>0</v>
      </c>
      <c r="P150" s="59">
        <f t="shared" si="65"/>
        <v>0</v>
      </c>
      <c r="Q150" s="59">
        <f t="shared" si="65"/>
        <v>0</v>
      </c>
      <c r="R150" s="59">
        <f t="shared" si="65"/>
        <v>0</v>
      </c>
      <c r="S150" s="59">
        <f t="shared" si="65"/>
        <v>0</v>
      </c>
      <c r="T150" s="59">
        <f t="shared" si="65"/>
        <v>0</v>
      </c>
      <c r="U150" s="59">
        <f t="shared" si="65"/>
        <v>0</v>
      </c>
      <c r="V150" s="59">
        <f t="shared" si="65"/>
        <v>0</v>
      </c>
      <c r="W150" s="59">
        <f t="shared" si="65"/>
        <v>0</v>
      </c>
      <c r="X150" s="59">
        <f t="shared" si="70"/>
        <v>0</v>
      </c>
      <c r="Y150" s="59">
        <f t="shared" si="70"/>
        <v>0</v>
      </c>
      <c r="Z150" s="59">
        <f t="shared" si="70"/>
        <v>0</v>
      </c>
      <c r="AA150" s="59">
        <f t="shared" si="70"/>
        <v>0</v>
      </c>
      <c r="AB150" s="59">
        <f t="shared" si="70"/>
        <v>0</v>
      </c>
      <c r="AC150" s="59">
        <f t="shared" si="70"/>
        <v>0</v>
      </c>
      <c r="AD150" s="59">
        <f t="shared" si="70"/>
        <v>0</v>
      </c>
      <c r="AE150" s="59">
        <f t="shared" si="70"/>
        <v>0</v>
      </c>
      <c r="AF150" s="59">
        <f t="shared" si="70"/>
        <v>0</v>
      </c>
      <c r="AG150" s="59">
        <f t="shared" si="70"/>
        <v>0</v>
      </c>
      <c r="AH150" s="59">
        <f t="shared" si="70"/>
        <v>0</v>
      </c>
      <c r="AI150" s="59">
        <f t="shared" si="70"/>
        <v>0</v>
      </c>
      <c r="AJ150" s="59">
        <f t="shared" si="70"/>
        <v>0</v>
      </c>
      <c r="AK150" s="59">
        <f t="shared" si="70"/>
        <v>0</v>
      </c>
      <c r="AL150" s="59">
        <f t="shared" si="70"/>
        <v>0</v>
      </c>
      <c r="AM150" s="59">
        <f t="shared" si="70"/>
        <v>0</v>
      </c>
      <c r="AN150" s="59">
        <f t="shared" si="70"/>
        <v>0</v>
      </c>
      <c r="AO150" s="59">
        <f t="shared" si="70"/>
        <v>0</v>
      </c>
      <c r="AP150" s="59">
        <f t="shared" si="70"/>
        <v>0</v>
      </c>
      <c r="AQ150" s="59">
        <f t="shared" si="70"/>
        <v>0</v>
      </c>
      <c r="AR150" s="59">
        <f t="shared" si="70"/>
        <v>0</v>
      </c>
      <c r="AS150" s="59">
        <f t="shared" si="70"/>
        <v>0</v>
      </c>
      <c r="AT150" s="59">
        <f t="shared" si="70"/>
        <v>0</v>
      </c>
      <c r="AU150" s="59">
        <f t="shared" si="70"/>
        <v>0</v>
      </c>
      <c r="AV150" s="59">
        <f t="shared" si="70"/>
        <v>0</v>
      </c>
      <c r="AW150" s="59">
        <f t="shared" si="70"/>
        <v>0</v>
      </c>
      <c r="AX150" s="59">
        <f t="shared" si="70"/>
        <v>0</v>
      </c>
      <c r="AY150" s="59">
        <f t="shared" si="70"/>
        <v>0</v>
      </c>
      <c r="AZ150" s="59">
        <f t="shared" si="70"/>
        <v>0</v>
      </c>
      <c r="BA150" s="59">
        <f t="shared" si="70"/>
        <v>0</v>
      </c>
      <c r="BB150" s="59">
        <f t="shared" si="70"/>
        <v>0</v>
      </c>
      <c r="BC150" s="59">
        <f t="shared" si="70"/>
        <v>0</v>
      </c>
      <c r="BD150" s="59">
        <f t="shared" si="70"/>
        <v>0</v>
      </c>
      <c r="BE150" s="59">
        <f t="shared" si="70"/>
        <v>0</v>
      </c>
      <c r="BF150" s="59">
        <f t="shared" si="70"/>
        <v>0</v>
      </c>
      <c r="BG150" s="59">
        <f t="shared" si="70"/>
        <v>0</v>
      </c>
      <c r="BH150" s="59">
        <f t="shared" si="70"/>
        <v>0</v>
      </c>
      <c r="BI150" s="59">
        <f t="shared" si="70"/>
        <v>0</v>
      </c>
      <c r="BJ150" s="59">
        <f t="shared" si="70"/>
        <v>0</v>
      </c>
      <c r="BK150" s="59">
        <f t="shared" si="70"/>
        <v>0</v>
      </c>
      <c r="BL150" s="59">
        <f t="shared" si="70"/>
        <v>0</v>
      </c>
      <c r="BM150" s="59">
        <f t="shared" si="70"/>
        <v>0</v>
      </c>
      <c r="BN150" s="59">
        <f t="shared" si="70"/>
        <v>0</v>
      </c>
      <c r="BO150" s="59">
        <f t="shared" si="70"/>
        <v>0</v>
      </c>
      <c r="BP150" s="59">
        <f t="shared" si="70"/>
        <v>0</v>
      </c>
      <c r="BQ150" s="59">
        <f t="shared" si="70"/>
        <v>0</v>
      </c>
      <c r="BR150" s="59">
        <f t="shared" si="70"/>
        <v>0</v>
      </c>
      <c r="BS150" s="59">
        <f t="shared" si="70"/>
        <v>0</v>
      </c>
      <c r="BT150" s="59">
        <f t="shared" si="70"/>
        <v>0</v>
      </c>
      <c r="BU150" s="59">
        <f t="shared" si="70"/>
        <v>0</v>
      </c>
      <c r="BV150" s="59">
        <f t="shared" si="70"/>
        <v>0</v>
      </c>
      <c r="BW150" s="59">
        <f t="shared" si="70"/>
        <v>0</v>
      </c>
      <c r="BX150" s="59">
        <f t="shared" si="70"/>
        <v>0</v>
      </c>
      <c r="BY150" s="59">
        <f t="shared" si="70"/>
        <v>0</v>
      </c>
      <c r="BZ150" s="59">
        <f t="shared" si="70"/>
        <v>0</v>
      </c>
      <c r="CA150" s="59">
        <f t="shared" si="70"/>
        <v>0</v>
      </c>
      <c r="CB150" s="59">
        <f t="shared" si="70"/>
        <v>0</v>
      </c>
      <c r="CC150" s="59">
        <f t="shared" si="70"/>
        <v>0</v>
      </c>
      <c r="CD150" s="59">
        <f t="shared" si="70"/>
        <v>0</v>
      </c>
      <c r="CE150" s="59">
        <f t="shared" si="70"/>
        <v>0</v>
      </c>
      <c r="CF150" s="59">
        <f t="shared" si="70"/>
        <v>0</v>
      </c>
      <c r="CG150" s="59">
        <f t="shared" si="70"/>
        <v>0</v>
      </c>
      <c r="CH150" s="59">
        <f t="shared" si="70"/>
        <v>0</v>
      </c>
      <c r="CI150" s="59">
        <f t="shared" si="70"/>
        <v>0</v>
      </c>
      <c r="CJ150" s="59">
        <f t="shared" si="66"/>
        <v>0</v>
      </c>
      <c r="CK150" s="59">
        <f t="shared" si="66"/>
        <v>0</v>
      </c>
      <c r="CL150" s="59">
        <f t="shared" si="66"/>
        <v>0</v>
      </c>
      <c r="CM150" s="59">
        <f t="shared" si="66"/>
        <v>0</v>
      </c>
      <c r="CN150" s="59">
        <f t="shared" si="66"/>
        <v>0</v>
      </c>
      <c r="CO150" s="59">
        <f t="shared" si="66"/>
        <v>0</v>
      </c>
      <c r="CP150" s="59">
        <f t="shared" si="66"/>
        <v>0</v>
      </c>
      <c r="CQ150" s="59">
        <f t="shared" si="66"/>
        <v>0</v>
      </c>
      <c r="CR150" s="59">
        <f t="shared" si="66"/>
        <v>0</v>
      </c>
      <c r="CS150" s="59">
        <f t="shared" si="66"/>
        <v>0</v>
      </c>
      <c r="CT150" s="59">
        <f t="shared" si="66"/>
        <v>0</v>
      </c>
      <c r="CU150" s="59">
        <f t="shared" si="66"/>
        <v>0</v>
      </c>
      <c r="CV150" s="59">
        <f t="shared" si="66"/>
        <v>0</v>
      </c>
      <c r="CW150" s="59">
        <f t="shared" si="66"/>
        <v>0</v>
      </c>
      <c r="CX150" s="59">
        <f t="shared" si="69"/>
        <v>0</v>
      </c>
      <c r="CY150" s="59">
        <f t="shared" si="69"/>
        <v>0</v>
      </c>
      <c r="CZ150" s="59">
        <f t="shared" si="69"/>
        <v>0</v>
      </c>
      <c r="DA150" s="59">
        <f t="shared" si="69"/>
        <v>0</v>
      </c>
      <c r="DB150" s="59">
        <f t="shared" si="69"/>
        <v>0</v>
      </c>
      <c r="DC150" s="59">
        <f t="shared" si="69"/>
        <v>0</v>
      </c>
      <c r="DD150" s="59">
        <f t="shared" si="69"/>
        <v>0</v>
      </c>
      <c r="DE150" s="59">
        <f t="shared" si="69"/>
        <v>0</v>
      </c>
      <c r="DF150" s="59">
        <f t="shared" si="69"/>
        <v>0</v>
      </c>
      <c r="DG150" s="59">
        <f t="shared" si="69"/>
        <v>0</v>
      </c>
      <c r="DH150" s="59">
        <f t="shared" si="69"/>
        <v>0</v>
      </c>
      <c r="DI150" s="59">
        <f t="shared" si="69"/>
        <v>0</v>
      </c>
      <c r="DJ150" s="59">
        <f t="shared" si="69"/>
        <v>0</v>
      </c>
      <c r="DK150" s="59">
        <f t="shared" si="69"/>
        <v>0</v>
      </c>
      <c r="DL150" s="59">
        <f t="shared" si="69"/>
        <v>0</v>
      </c>
      <c r="DM150" s="59">
        <f t="shared" si="69"/>
        <v>0</v>
      </c>
      <c r="DN150" s="59">
        <f t="shared" si="69"/>
        <v>0</v>
      </c>
      <c r="DO150" s="59">
        <f t="shared" si="69"/>
        <v>0</v>
      </c>
      <c r="DP150" s="59">
        <f t="shared" si="69"/>
        <v>0</v>
      </c>
      <c r="DQ150" s="59">
        <f t="shared" si="69"/>
        <v>0</v>
      </c>
      <c r="DR150" s="59">
        <f t="shared" si="69"/>
        <v>0</v>
      </c>
      <c r="DS150" s="59">
        <f t="shared" si="69"/>
        <v>0</v>
      </c>
      <c r="DT150" s="59">
        <f t="shared" si="69"/>
        <v>0</v>
      </c>
      <c r="DU150" s="59">
        <f t="shared" si="69"/>
        <v>0</v>
      </c>
      <c r="DV150" s="59">
        <f t="shared" si="69"/>
        <v>0</v>
      </c>
      <c r="DW150" s="59">
        <f t="shared" si="69"/>
        <v>0</v>
      </c>
    </row>
    <row r="151" spans="3:127" ht="16.5" thickTop="1" thickBot="1" x14ac:dyDescent="0.3">
      <c r="C151" s="119">
        <f t="shared" si="64"/>
        <v>0</v>
      </c>
      <c r="H151" s="59">
        <f t="shared" si="65"/>
        <v>0</v>
      </c>
      <c r="I151" s="59">
        <f t="shared" si="65"/>
        <v>0</v>
      </c>
      <c r="J151" s="59">
        <f t="shared" si="65"/>
        <v>0</v>
      </c>
      <c r="K151" s="59">
        <f t="shared" si="65"/>
        <v>0</v>
      </c>
      <c r="L151" s="59">
        <f t="shared" si="65"/>
        <v>0</v>
      </c>
      <c r="M151" s="59">
        <f t="shared" si="65"/>
        <v>0</v>
      </c>
      <c r="N151" s="59">
        <f t="shared" si="65"/>
        <v>0</v>
      </c>
      <c r="O151" s="59">
        <f t="shared" si="65"/>
        <v>0</v>
      </c>
      <c r="P151" s="59">
        <f t="shared" si="65"/>
        <v>0</v>
      </c>
      <c r="Q151" s="59">
        <f t="shared" si="65"/>
        <v>0</v>
      </c>
      <c r="R151" s="59">
        <f t="shared" si="65"/>
        <v>0</v>
      </c>
      <c r="S151" s="59">
        <f t="shared" si="65"/>
        <v>0</v>
      </c>
      <c r="T151" s="59">
        <f t="shared" si="65"/>
        <v>0</v>
      </c>
      <c r="U151" s="59">
        <f t="shared" si="65"/>
        <v>0</v>
      </c>
      <c r="V151" s="59">
        <f t="shared" si="65"/>
        <v>0</v>
      </c>
      <c r="W151" s="59">
        <f t="shared" si="65"/>
        <v>0</v>
      </c>
      <c r="X151" s="59">
        <f t="shared" si="70"/>
        <v>0</v>
      </c>
      <c r="Y151" s="59">
        <f t="shared" si="70"/>
        <v>0</v>
      </c>
      <c r="Z151" s="59">
        <f t="shared" si="70"/>
        <v>0</v>
      </c>
      <c r="AA151" s="59">
        <f t="shared" si="70"/>
        <v>0</v>
      </c>
      <c r="AB151" s="59">
        <f t="shared" si="70"/>
        <v>0</v>
      </c>
      <c r="AC151" s="59">
        <f t="shared" si="70"/>
        <v>0</v>
      </c>
      <c r="AD151" s="59">
        <f t="shared" si="70"/>
        <v>0</v>
      </c>
      <c r="AE151" s="59">
        <f t="shared" si="70"/>
        <v>0</v>
      </c>
      <c r="AF151" s="59">
        <f t="shared" si="70"/>
        <v>0</v>
      </c>
      <c r="AG151" s="59">
        <f t="shared" si="70"/>
        <v>0</v>
      </c>
      <c r="AH151" s="59">
        <f t="shared" si="70"/>
        <v>0</v>
      </c>
      <c r="AI151" s="59">
        <f t="shared" si="70"/>
        <v>0</v>
      </c>
      <c r="AJ151" s="59">
        <f t="shared" si="70"/>
        <v>0</v>
      </c>
      <c r="AK151" s="59">
        <f t="shared" si="70"/>
        <v>0</v>
      </c>
      <c r="AL151" s="59">
        <f t="shared" si="70"/>
        <v>0</v>
      </c>
      <c r="AM151" s="59">
        <f t="shared" si="70"/>
        <v>0</v>
      </c>
      <c r="AN151" s="59">
        <f t="shared" si="70"/>
        <v>0</v>
      </c>
      <c r="AO151" s="59">
        <f t="shared" si="70"/>
        <v>0</v>
      </c>
      <c r="AP151" s="59">
        <f t="shared" si="70"/>
        <v>0</v>
      </c>
      <c r="AQ151" s="59">
        <f t="shared" si="70"/>
        <v>0</v>
      </c>
      <c r="AR151" s="59">
        <f t="shared" si="70"/>
        <v>0</v>
      </c>
      <c r="AS151" s="59">
        <f t="shared" si="70"/>
        <v>0</v>
      </c>
      <c r="AT151" s="59">
        <f t="shared" si="70"/>
        <v>0</v>
      </c>
      <c r="AU151" s="59">
        <f t="shared" si="70"/>
        <v>0</v>
      </c>
      <c r="AV151" s="59">
        <f t="shared" si="70"/>
        <v>0</v>
      </c>
      <c r="AW151" s="59">
        <f t="shared" si="70"/>
        <v>0</v>
      </c>
      <c r="AX151" s="59">
        <f t="shared" si="70"/>
        <v>0</v>
      </c>
      <c r="AY151" s="59">
        <f t="shared" si="70"/>
        <v>0</v>
      </c>
      <c r="AZ151" s="59">
        <f t="shared" si="70"/>
        <v>0</v>
      </c>
      <c r="BA151" s="59">
        <f t="shared" si="70"/>
        <v>0</v>
      </c>
      <c r="BB151" s="59">
        <f t="shared" si="70"/>
        <v>0</v>
      </c>
      <c r="BC151" s="59">
        <f t="shared" si="70"/>
        <v>0</v>
      </c>
      <c r="BD151" s="59">
        <f t="shared" si="70"/>
        <v>0</v>
      </c>
      <c r="BE151" s="59">
        <f t="shared" si="70"/>
        <v>0</v>
      </c>
      <c r="BF151" s="59">
        <f t="shared" si="70"/>
        <v>0</v>
      </c>
      <c r="BG151" s="59">
        <f t="shared" si="70"/>
        <v>0</v>
      </c>
      <c r="BH151" s="59">
        <f t="shared" si="70"/>
        <v>0</v>
      </c>
      <c r="BI151" s="59">
        <f t="shared" si="70"/>
        <v>0</v>
      </c>
      <c r="BJ151" s="59">
        <f t="shared" si="70"/>
        <v>0</v>
      </c>
      <c r="BK151" s="59">
        <f t="shared" si="70"/>
        <v>0</v>
      </c>
      <c r="BL151" s="59">
        <f t="shared" si="70"/>
        <v>0</v>
      </c>
      <c r="BM151" s="59">
        <f t="shared" si="70"/>
        <v>0</v>
      </c>
      <c r="BN151" s="59">
        <f t="shared" si="70"/>
        <v>0</v>
      </c>
      <c r="BO151" s="59">
        <f t="shared" si="70"/>
        <v>0</v>
      </c>
      <c r="BP151" s="59">
        <f t="shared" si="70"/>
        <v>0</v>
      </c>
      <c r="BQ151" s="59">
        <f t="shared" si="70"/>
        <v>0</v>
      </c>
      <c r="BR151" s="59">
        <f t="shared" si="70"/>
        <v>0</v>
      </c>
      <c r="BS151" s="59">
        <f t="shared" si="70"/>
        <v>0</v>
      </c>
      <c r="BT151" s="59">
        <f t="shared" si="70"/>
        <v>0</v>
      </c>
      <c r="BU151" s="59">
        <f t="shared" si="70"/>
        <v>0</v>
      </c>
      <c r="BV151" s="59">
        <f t="shared" si="70"/>
        <v>0</v>
      </c>
      <c r="BW151" s="59">
        <f t="shared" si="70"/>
        <v>0</v>
      </c>
      <c r="BX151" s="59">
        <f t="shared" si="70"/>
        <v>0</v>
      </c>
      <c r="BY151" s="59">
        <f t="shared" si="70"/>
        <v>0</v>
      </c>
      <c r="BZ151" s="59">
        <f t="shared" si="70"/>
        <v>0</v>
      </c>
      <c r="CA151" s="59">
        <f t="shared" si="70"/>
        <v>0</v>
      </c>
      <c r="CB151" s="59">
        <f t="shared" si="70"/>
        <v>0</v>
      </c>
      <c r="CC151" s="59">
        <f t="shared" si="70"/>
        <v>0</v>
      </c>
      <c r="CD151" s="59">
        <f t="shared" si="70"/>
        <v>0</v>
      </c>
      <c r="CE151" s="59">
        <f t="shared" si="70"/>
        <v>0</v>
      </c>
      <c r="CF151" s="59">
        <f t="shared" si="70"/>
        <v>0</v>
      </c>
      <c r="CG151" s="59">
        <f t="shared" si="70"/>
        <v>0</v>
      </c>
      <c r="CH151" s="59">
        <f t="shared" si="70"/>
        <v>0</v>
      </c>
      <c r="CI151" s="59">
        <f t="shared" ref="CI151:DW157" si="71">+CI55+CI87-CI119</f>
        <v>0</v>
      </c>
      <c r="CJ151" s="59">
        <f t="shared" si="71"/>
        <v>0</v>
      </c>
      <c r="CK151" s="59">
        <f t="shared" si="71"/>
        <v>0</v>
      </c>
      <c r="CL151" s="59">
        <f t="shared" si="71"/>
        <v>0</v>
      </c>
      <c r="CM151" s="59">
        <f t="shared" si="71"/>
        <v>0</v>
      </c>
      <c r="CN151" s="59">
        <f t="shared" si="71"/>
        <v>0</v>
      </c>
      <c r="CO151" s="59">
        <f t="shared" si="71"/>
        <v>0</v>
      </c>
      <c r="CP151" s="59">
        <f t="shared" si="71"/>
        <v>0</v>
      </c>
      <c r="CQ151" s="59">
        <f t="shared" si="71"/>
        <v>0</v>
      </c>
      <c r="CR151" s="59">
        <f t="shared" si="71"/>
        <v>0</v>
      </c>
      <c r="CS151" s="59">
        <f t="shared" si="71"/>
        <v>0</v>
      </c>
      <c r="CT151" s="59">
        <f t="shared" si="71"/>
        <v>0</v>
      </c>
      <c r="CU151" s="59">
        <f t="shared" si="71"/>
        <v>0</v>
      </c>
      <c r="CV151" s="59">
        <f t="shared" si="71"/>
        <v>0</v>
      </c>
      <c r="CW151" s="59">
        <f t="shared" si="71"/>
        <v>0</v>
      </c>
      <c r="CX151" s="59">
        <f t="shared" si="71"/>
        <v>0</v>
      </c>
      <c r="CY151" s="59">
        <f t="shared" si="71"/>
        <v>0</v>
      </c>
      <c r="CZ151" s="59">
        <f t="shared" si="71"/>
        <v>0</v>
      </c>
      <c r="DA151" s="59">
        <f t="shared" si="71"/>
        <v>0</v>
      </c>
      <c r="DB151" s="59">
        <f t="shared" si="71"/>
        <v>0</v>
      </c>
      <c r="DC151" s="59">
        <f t="shared" si="71"/>
        <v>0</v>
      </c>
      <c r="DD151" s="59">
        <f t="shared" si="71"/>
        <v>0</v>
      </c>
      <c r="DE151" s="59">
        <f t="shared" si="71"/>
        <v>0</v>
      </c>
      <c r="DF151" s="59">
        <f t="shared" si="71"/>
        <v>0</v>
      </c>
      <c r="DG151" s="59">
        <f t="shared" si="71"/>
        <v>0</v>
      </c>
      <c r="DH151" s="59">
        <f t="shared" si="71"/>
        <v>0</v>
      </c>
      <c r="DI151" s="59">
        <f t="shared" si="71"/>
        <v>0</v>
      </c>
      <c r="DJ151" s="59">
        <f t="shared" si="71"/>
        <v>0</v>
      </c>
      <c r="DK151" s="59">
        <f t="shared" si="71"/>
        <v>0</v>
      </c>
      <c r="DL151" s="59">
        <f t="shared" si="71"/>
        <v>0</v>
      </c>
      <c r="DM151" s="59">
        <f t="shared" si="71"/>
        <v>0</v>
      </c>
      <c r="DN151" s="59">
        <f t="shared" si="71"/>
        <v>0</v>
      </c>
      <c r="DO151" s="59">
        <f t="shared" si="71"/>
        <v>0</v>
      </c>
      <c r="DP151" s="59">
        <f t="shared" si="71"/>
        <v>0</v>
      </c>
      <c r="DQ151" s="59">
        <f t="shared" si="71"/>
        <v>0</v>
      </c>
      <c r="DR151" s="59">
        <f t="shared" si="71"/>
        <v>0</v>
      </c>
      <c r="DS151" s="59">
        <f t="shared" si="71"/>
        <v>0</v>
      </c>
      <c r="DT151" s="59">
        <f t="shared" si="71"/>
        <v>0</v>
      </c>
      <c r="DU151" s="59">
        <f t="shared" si="71"/>
        <v>0</v>
      </c>
      <c r="DV151" s="59">
        <f t="shared" si="71"/>
        <v>0</v>
      </c>
      <c r="DW151" s="59">
        <f t="shared" si="71"/>
        <v>0</v>
      </c>
    </row>
    <row r="152" spans="3:127" ht="16.5" thickTop="1" thickBot="1" x14ac:dyDescent="0.3">
      <c r="C152" s="119">
        <f t="shared" si="64"/>
        <v>0</v>
      </c>
      <c r="H152" s="59">
        <f t="shared" si="65"/>
        <v>0</v>
      </c>
      <c r="I152" s="59">
        <f t="shared" si="65"/>
        <v>0</v>
      </c>
      <c r="J152" s="59">
        <f t="shared" si="65"/>
        <v>0</v>
      </c>
      <c r="K152" s="59">
        <f t="shared" si="65"/>
        <v>0</v>
      </c>
      <c r="L152" s="59">
        <f t="shared" si="65"/>
        <v>0</v>
      </c>
      <c r="M152" s="59">
        <f t="shared" si="65"/>
        <v>0</v>
      </c>
      <c r="N152" s="59">
        <f t="shared" si="65"/>
        <v>0</v>
      </c>
      <c r="O152" s="59">
        <f t="shared" si="65"/>
        <v>0</v>
      </c>
      <c r="P152" s="59">
        <f t="shared" si="65"/>
        <v>0</v>
      </c>
      <c r="Q152" s="59">
        <f t="shared" si="65"/>
        <v>0</v>
      </c>
      <c r="R152" s="59">
        <f t="shared" si="65"/>
        <v>0</v>
      </c>
      <c r="S152" s="59">
        <f t="shared" si="65"/>
        <v>0</v>
      </c>
      <c r="T152" s="59">
        <f t="shared" si="65"/>
        <v>0</v>
      </c>
      <c r="U152" s="59">
        <f t="shared" si="65"/>
        <v>0</v>
      </c>
      <c r="V152" s="59">
        <f t="shared" si="65"/>
        <v>0</v>
      </c>
      <c r="W152" s="59">
        <f t="shared" si="65"/>
        <v>0</v>
      </c>
      <c r="X152" s="59">
        <f t="shared" ref="X152:CI158" si="72">+X56+X88-X120</f>
        <v>0</v>
      </c>
      <c r="Y152" s="59">
        <f t="shared" si="72"/>
        <v>0</v>
      </c>
      <c r="Z152" s="59">
        <f t="shared" si="72"/>
        <v>0</v>
      </c>
      <c r="AA152" s="59">
        <f t="shared" si="72"/>
        <v>0</v>
      </c>
      <c r="AB152" s="59">
        <f t="shared" si="72"/>
        <v>0</v>
      </c>
      <c r="AC152" s="59">
        <f t="shared" si="72"/>
        <v>0</v>
      </c>
      <c r="AD152" s="59">
        <f t="shared" si="72"/>
        <v>0</v>
      </c>
      <c r="AE152" s="59">
        <f t="shared" si="72"/>
        <v>0</v>
      </c>
      <c r="AF152" s="59">
        <f t="shared" si="72"/>
        <v>0</v>
      </c>
      <c r="AG152" s="59">
        <f t="shared" si="72"/>
        <v>0</v>
      </c>
      <c r="AH152" s="59">
        <f t="shared" si="72"/>
        <v>0</v>
      </c>
      <c r="AI152" s="59">
        <f t="shared" si="72"/>
        <v>0</v>
      </c>
      <c r="AJ152" s="59">
        <f t="shared" si="72"/>
        <v>0</v>
      </c>
      <c r="AK152" s="59">
        <f t="shared" si="72"/>
        <v>0</v>
      </c>
      <c r="AL152" s="59">
        <f t="shared" si="72"/>
        <v>0</v>
      </c>
      <c r="AM152" s="59">
        <f t="shared" si="72"/>
        <v>0</v>
      </c>
      <c r="AN152" s="59">
        <f t="shared" si="72"/>
        <v>0</v>
      </c>
      <c r="AO152" s="59">
        <f t="shared" si="72"/>
        <v>0</v>
      </c>
      <c r="AP152" s="59">
        <f t="shared" si="72"/>
        <v>0</v>
      </c>
      <c r="AQ152" s="59">
        <f t="shared" si="72"/>
        <v>0</v>
      </c>
      <c r="AR152" s="59">
        <f t="shared" si="72"/>
        <v>0</v>
      </c>
      <c r="AS152" s="59">
        <f t="shared" si="72"/>
        <v>0</v>
      </c>
      <c r="AT152" s="59">
        <f t="shared" si="72"/>
        <v>0</v>
      </c>
      <c r="AU152" s="59">
        <f t="shared" si="72"/>
        <v>0</v>
      </c>
      <c r="AV152" s="59">
        <f t="shared" si="72"/>
        <v>0</v>
      </c>
      <c r="AW152" s="59">
        <f t="shared" si="72"/>
        <v>0</v>
      </c>
      <c r="AX152" s="59">
        <f t="shared" si="72"/>
        <v>0</v>
      </c>
      <c r="AY152" s="59">
        <f t="shared" si="72"/>
        <v>0</v>
      </c>
      <c r="AZ152" s="59">
        <f t="shared" si="72"/>
        <v>0</v>
      </c>
      <c r="BA152" s="59">
        <f t="shared" si="72"/>
        <v>0</v>
      </c>
      <c r="BB152" s="59">
        <f t="shared" si="72"/>
        <v>0</v>
      </c>
      <c r="BC152" s="59">
        <f t="shared" si="72"/>
        <v>0</v>
      </c>
      <c r="BD152" s="59">
        <f t="shared" si="72"/>
        <v>0</v>
      </c>
      <c r="BE152" s="59">
        <f t="shared" si="72"/>
        <v>0</v>
      </c>
      <c r="BF152" s="59">
        <f t="shared" si="72"/>
        <v>0</v>
      </c>
      <c r="BG152" s="59">
        <f t="shared" si="72"/>
        <v>0</v>
      </c>
      <c r="BH152" s="59">
        <f t="shared" si="72"/>
        <v>0</v>
      </c>
      <c r="BI152" s="59">
        <f t="shared" si="72"/>
        <v>0</v>
      </c>
      <c r="BJ152" s="59">
        <f t="shared" si="72"/>
        <v>0</v>
      </c>
      <c r="BK152" s="59">
        <f t="shared" si="72"/>
        <v>0</v>
      </c>
      <c r="BL152" s="59">
        <f t="shared" si="72"/>
        <v>0</v>
      </c>
      <c r="BM152" s="59">
        <f t="shared" si="72"/>
        <v>0</v>
      </c>
      <c r="BN152" s="59">
        <f t="shared" si="72"/>
        <v>0</v>
      </c>
      <c r="BO152" s="59">
        <f t="shared" si="72"/>
        <v>0</v>
      </c>
      <c r="BP152" s="59">
        <f t="shared" si="72"/>
        <v>0</v>
      </c>
      <c r="BQ152" s="59">
        <f t="shared" si="72"/>
        <v>0</v>
      </c>
      <c r="BR152" s="59">
        <f t="shared" si="72"/>
        <v>0</v>
      </c>
      <c r="BS152" s="59">
        <f t="shared" si="72"/>
        <v>0</v>
      </c>
      <c r="BT152" s="59">
        <f t="shared" si="72"/>
        <v>0</v>
      </c>
      <c r="BU152" s="59">
        <f t="shared" si="72"/>
        <v>0</v>
      </c>
      <c r="BV152" s="59">
        <f t="shared" si="72"/>
        <v>0</v>
      </c>
      <c r="BW152" s="59">
        <f t="shared" si="72"/>
        <v>0</v>
      </c>
      <c r="BX152" s="59">
        <f t="shared" si="72"/>
        <v>0</v>
      </c>
      <c r="BY152" s="59">
        <f t="shared" si="72"/>
        <v>0</v>
      </c>
      <c r="BZ152" s="59">
        <f t="shared" si="72"/>
        <v>0</v>
      </c>
      <c r="CA152" s="59">
        <f t="shared" si="72"/>
        <v>0</v>
      </c>
      <c r="CB152" s="59">
        <f t="shared" si="72"/>
        <v>0</v>
      </c>
      <c r="CC152" s="59">
        <f t="shared" si="72"/>
        <v>0</v>
      </c>
      <c r="CD152" s="59">
        <f t="shared" si="72"/>
        <v>0</v>
      </c>
      <c r="CE152" s="59">
        <f t="shared" si="72"/>
        <v>0</v>
      </c>
      <c r="CF152" s="59">
        <f t="shared" si="72"/>
        <v>0</v>
      </c>
      <c r="CG152" s="59">
        <f t="shared" si="72"/>
        <v>0</v>
      </c>
      <c r="CH152" s="59">
        <f t="shared" si="72"/>
        <v>0</v>
      </c>
      <c r="CI152" s="59">
        <f t="shared" si="72"/>
        <v>0</v>
      </c>
      <c r="CJ152" s="59">
        <f t="shared" si="71"/>
        <v>0</v>
      </c>
      <c r="CK152" s="59">
        <f t="shared" si="71"/>
        <v>0</v>
      </c>
      <c r="CL152" s="59">
        <f t="shared" si="71"/>
        <v>0</v>
      </c>
      <c r="CM152" s="59">
        <f t="shared" si="71"/>
        <v>0</v>
      </c>
      <c r="CN152" s="59">
        <f t="shared" si="71"/>
        <v>0</v>
      </c>
      <c r="CO152" s="59">
        <f t="shared" si="71"/>
        <v>0</v>
      </c>
      <c r="CP152" s="59">
        <f t="shared" si="71"/>
        <v>0</v>
      </c>
      <c r="CQ152" s="59">
        <f t="shared" si="71"/>
        <v>0</v>
      </c>
      <c r="CR152" s="59">
        <f t="shared" si="71"/>
        <v>0</v>
      </c>
      <c r="CS152" s="59">
        <f t="shared" si="71"/>
        <v>0</v>
      </c>
      <c r="CT152" s="59">
        <f t="shared" si="71"/>
        <v>0</v>
      </c>
      <c r="CU152" s="59">
        <f t="shared" si="71"/>
        <v>0</v>
      </c>
      <c r="CV152" s="59">
        <f t="shared" si="71"/>
        <v>0</v>
      </c>
      <c r="CW152" s="59">
        <f t="shared" si="71"/>
        <v>0</v>
      </c>
      <c r="CX152" s="59">
        <f t="shared" si="71"/>
        <v>0</v>
      </c>
      <c r="CY152" s="59">
        <f t="shared" si="71"/>
        <v>0</v>
      </c>
      <c r="CZ152" s="59">
        <f t="shared" si="71"/>
        <v>0</v>
      </c>
      <c r="DA152" s="59">
        <f t="shared" si="71"/>
        <v>0</v>
      </c>
      <c r="DB152" s="59">
        <f t="shared" si="71"/>
        <v>0</v>
      </c>
      <c r="DC152" s="59">
        <f t="shared" si="71"/>
        <v>0</v>
      </c>
      <c r="DD152" s="59">
        <f t="shared" si="71"/>
        <v>0</v>
      </c>
      <c r="DE152" s="59">
        <f t="shared" si="71"/>
        <v>0</v>
      </c>
      <c r="DF152" s="59">
        <f t="shared" si="71"/>
        <v>0</v>
      </c>
      <c r="DG152" s="59">
        <f t="shared" si="71"/>
        <v>0</v>
      </c>
      <c r="DH152" s="59">
        <f t="shared" si="71"/>
        <v>0</v>
      </c>
      <c r="DI152" s="59">
        <f t="shared" si="71"/>
        <v>0</v>
      </c>
      <c r="DJ152" s="59">
        <f t="shared" si="71"/>
        <v>0</v>
      </c>
      <c r="DK152" s="59">
        <f t="shared" si="71"/>
        <v>0</v>
      </c>
      <c r="DL152" s="59">
        <f t="shared" si="71"/>
        <v>0</v>
      </c>
      <c r="DM152" s="59">
        <f t="shared" si="71"/>
        <v>0</v>
      </c>
      <c r="DN152" s="59">
        <f t="shared" si="71"/>
        <v>0</v>
      </c>
      <c r="DO152" s="59">
        <f t="shared" si="71"/>
        <v>0</v>
      </c>
      <c r="DP152" s="59">
        <f t="shared" si="71"/>
        <v>0</v>
      </c>
      <c r="DQ152" s="59">
        <f t="shared" si="71"/>
        <v>0</v>
      </c>
      <c r="DR152" s="59">
        <f t="shared" si="71"/>
        <v>0</v>
      </c>
      <c r="DS152" s="59">
        <f t="shared" si="71"/>
        <v>0</v>
      </c>
      <c r="DT152" s="59">
        <f t="shared" si="71"/>
        <v>0</v>
      </c>
      <c r="DU152" s="59">
        <f t="shared" si="71"/>
        <v>0</v>
      </c>
      <c r="DV152" s="59">
        <f t="shared" si="71"/>
        <v>0</v>
      </c>
      <c r="DW152" s="59">
        <f t="shared" si="71"/>
        <v>0</v>
      </c>
    </row>
    <row r="153" spans="3:127" ht="16.5" thickTop="1" thickBot="1" x14ac:dyDescent="0.3">
      <c r="C153" s="119">
        <f t="shared" si="64"/>
        <v>0</v>
      </c>
      <c r="H153" s="59">
        <f t="shared" si="65"/>
        <v>0</v>
      </c>
      <c r="I153" s="59">
        <f t="shared" si="65"/>
        <v>0</v>
      </c>
      <c r="J153" s="59">
        <f t="shared" si="65"/>
        <v>0</v>
      </c>
      <c r="K153" s="59">
        <f t="shared" si="65"/>
        <v>0</v>
      </c>
      <c r="L153" s="59">
        <f t="shared" si="65"/>
        <v>0</v>
      </c>
      <c r="M153" s="59">
        <f t="shared" si="65"/>
        <v>0</v>
      </c>
      <c r="N153" s="59">
        <f t="shared" si="65"/>
        <v>0</v>
      </c>
      <c r="O153" s="59">
        <f t="shared" si="65"/>
        <v>0</v>
      </c>
      <c r="P153" s="59">
        <f t="shared" si="65"/>
        <v>0</v>
      </c>
      <c r="Q153" s="59">
        <f t="shared" si="65"/>
        <v>0</v>
      </c>
      <c r="R153" s="59">
        <f t="shared" si="65"/>
        <v>0</v>
      </c>
      <c r="S153" s="59">
        <f t="shared" si="65"/>
        <v>0</v>
      </c>
      <c r="T153" s="59">
        <f t="shared" si="65"/>
        <v>0</v>
      </c>
      <c r="U153" s="59">
        <f t="shared" si="65"/>
        <v>0</v>
      </c>
      <c r="V153" s="59">
        <f t="shared" si="65"/>
        <v>0</v>
      </c>
      <c r="W153" s="59">
        <f t="shared" si="65"/>
        <v>0</v>
      </c>
      <c r="X153" s="59">
        <f t="shared" si="72"/>
        <v>0</v>
      </c>
      <c r="Y153" s="59">
        <f t="shared" si="72"/>
        <v>0</v>
      </c>
      <c r="Z153" s="59">
        <f t="shared" si="72"/>
        <v>0</v>
      </c>
      <c r="AA153" s="59">
        <f t="shared" si="72"/>
        <v>0</v>
      </c>
      <c r="AB153" s="59">
        <f t="shared" si="72"/>
        <v>0</v>
      </c>
      <c r="AC153" s="59">
        <f t="shared" si="72"/>
        <v>0</v>
      </c>
      <c r="AD153" s="59">
        <f t="shared" si="72"/>
        <v>0</v>
      </c>
      <c r="AE153" s="59">
        <f t="shared" si="72"/>
        <v>0</v>
      </c>
      <c r="AF153" s="59">
        <f t="shared" si="72"/>
        <v>0</v>
      </c>
      <c r="AG153" s="59">
        <f t="shared" si="72"/>
        <v>0</v>
      </c>
      <c r="AH153" s="59">
        <f t="shared" si="72"/>
        <v>0</v>
      </c>
      <c r="AI153" s="59">
        <f t="shared" si="72"/>
        <v>0</v>
      </c>
      <c r="AJ153" s="59">
        <f t="shared" si="72"/>
        <v>0</v>
      </c>
      <c r="AK153" s="59">
        <f t="shared" si="72"/>
        <v>0</v>
      </c>
      <c r="AL153" s="59">
        <f t="shared" si="72"/>
        <v>0</v>
      </c>
      <c r="AM153" s="59">
        <f t="shared" si="72"/>
        <v>0</v>
      </c>
      <c r="AN153" s="59">
        <f t="shared" si="72"/>
        <v>0</v>
      </c>
      <c r="AO153" s="59">
        <f t="shared" si="72"/>
        <v>0</v>
      </c>
      <c r="AP153" s="59">
        <f t="shared" si="72"/>
        <v>0</v>
      </c>
      <c r="AQ153" s="59">
        <f t="shared" si="72"/>
        <v>0</v>
      </c>
      <c r="AR153" s="59">
        <f t="shared" si="72"/>
        <v>0</v>
      </c>
      <c r="AS153" s="59">
        <f t="shared" si="72"/>
        <v>0</v>
      </c>
      <c r="AT153" s="59">
        <f t="shared" si="72"/>
        <v>0</v>
      </c>
      <c r="AU153" s="59">
        <f t="shared" si="72"/>
        <v>0</v>
      </c>
      <c r="AV153" s="59">
        <f t="shared" si="72"/>
        <v>0</v>
      </c>
      <c r="AW153" s="59">
        <f t="shared" si="72"/>
        <v>0</v>
      </c>
      <c r="AX153" s="59">
        <f t="shared" si="72"/>
        <v>0</v>
      </c>
      <c r="AY153" s="59">
        <f t="shared" si="72"/>
        <v>0</v>
      </c>
      <c r="AZ153" s="59">
        <f t="shared" si="72"/>
        <v>0</v>
      </c>
      <c r="BA153" s="59">
        <f t="shared" si="72"/>
        <v>0</v>
      </c>
      <c r="BB153" s="59">
        <f t="shared" si="72"/>
        <v>0</v>
      </c>
      <c r="BC153" s="59">
        <f t="shared" si="72"/>
        <v>0</v>
      </c>
      <c r="BD153" s="59">
        <f t="shared" si="72"/>
        <v>0</v>
      </c>
      <c r="BE153" s="59">
        <f t="shared" si="72"/>
        <v>0</v>
      </c>
      <c r="BF153" s="59">
        <f t="shared" si="72"/>
        <v>0</v>
      </c>
      <c r="BG153" s="59">
        <f t="shared" si="72"/>
        <v>0</v>
      </c>
      <c r="BH153" s="59">
        <f t="shared" si="72"/>
        <v>0</v>
      </c>
      <c r="BI153" s="59">
        <f t="shared" si="72"/>
        <v>0</v>
      </c>
      <c r="BJ153" s="59">
        <f t="shared" si="72"/>
        <v>0</v>
      </c>
      <c r="BK153" s="59">
        <f t="shared" si="72"/>
        <v>0</v>
      </c>
      <c r="BL153" s="59">
        <f t="shared" si="72"/>
        <v>0</v>
      </c>
      <c r="BM153" s="59">
        <f t="shared" si="72"/>
        <v>0</v>
      </c>
      <c r="BN153" s="59">
        <f t="shared" si="72"/>
        <v>0</v>
      </c>
      <c r="BO153" s="59">
        <f t="shared" si="72"/>
        <v>0</v>
      </c>
      <c r="BP153" s="59">
        <f t="shared" si="72"/>
        <v>0</v>
      </c>
      <c r="BQ153" s="59">
        <f t="shared" si="72"/>
        <v>0</v>
      </c>
      <c r="BR153" s="59">
        <f t="shared" si="72"/>
        <v>0</v>
      </c>
      <c r="BS153" s="59">
        <f t="shared" si="72"/>
        <v>0</v>
      </c>
      <c r="BT153" s="59">
        <f t="shared" si="72"/>
        <v>0</v>
      </c>
      <c r="BU153" s="59">
        <f t="shared" si="72"/>
        <v>0</v>
      </c>
      <c r="BV153" s="59">
        <f t="shared" si="72"/>
        <v>0</v>
      </c>
      <c r="BW153" s="59">
        <f t="shared" si="72"/>
        <v>0</v>
      </c>
      <c r="BX153" s="59">
        <f t="shared" si="72"/>
        <v>0</v>
      </c>
      <c r="BY153" s="59">
        <f t="shared" si="72"/>
        <v>0</v>
      </c>
      <c r="BZ153" s="59">
        <f t="shared" si="72"/>
        <v>0</v>
      </c>
      <c r="CA153" s="59">
        <f t="shared" si="72"/>
        <v>0</v>
      </c>
      <c r="CB153" s="59">
        <f t="shared" si="72"/>
        <v>0</v>
      </c>
      <c r="CC153" s="59">
        <f t="shared" si="72"/>
        <v>0</v>
      </c>
      <c r="CD153" s="59">
        <f t="shared" si="72"/>
        <v>0</v>
      </c>
      <c r="CE153" s="59">
        <f t="shared" si="72"/>
        <v>0</v>
      </c>
      <c r="CF153" s="59">
        <f t="shared" si="72"/>
        <v>0</v>
      </c>
      <c r="CG153" s="59">
        <f t="shared" si="72"/>
        <v>0</v>
      </c>
      <c r="CH153" s="59">
        <f t="shared" si="72"/>
        <v>0</v>
      </c>
      <c r="CI153" s="59">
        <f t="shared" si="72"/>
        <v>0</v>
      </c>
      <c r="CJ153" s="59">
        <f t="shared" si="71"/>
        <v>0</v>
      </c>
      <c r="CK153" s="59">
        <f t="shared" si="71"/>
        <v>0</v>
      </c>
      <c r="CL153" s="59">
        <f t="shared" si="71"/>
        <v>0</v>
      </c>
      <c r="CM153" s="59">
        <f t="shared" si="71"/>
        <v>0</v>
      </c>
      <c r="CN153" s="59">
        <f t="shared" si="71"/>
        <v>0</v>
      </c>
      <c r="CO153" s="59">
        <f t="shared" si="71"/>
        <v>0</v>
      </c>
      <c r="CP153" s="59">
        <f t="shared" si="71"/>
        <v>0</v>
      </c>
      <c r="CQ153" s="59">
        <f t="shared" si="71"/>
        <v>0</v>
      </c>
      <c r="CR153" s="59">
        <f t="shared" si="71"/>
        <v>0</v>
      </c>
      <c r="CS153" s="59">
        <f t="shared" si="71"/>
        <v>0</v>
      </c>
      <c r="CT153" s="59">
        <f t="shared" si="71"/>
        <v>0</v>
      </c>
      <c r="CU153" s="59">
        <f t="shared" si="71"/>
        <v>0</v>
      </c>
      <c r="CV153" s="59">
        <f t="shared" si="71"/>
        <v>0</v>
      </c>
      <c r="CW153" s="59">
        <f t="shared" si="71"/>
        <v>0</v>
      </c>
      <c r="CX153" s="59">
        <f t="shared" si="71"/>
        <v>0</v>
      </c>
      <c r="CY153" s="59">
        <f t="shared" si="71"/>
        <v>0</v>
      </c>
      <c r="CZ153" s="59">
        <f t="shared" si="71"/>
        <v>0</v>
      </c>
      <c r="DA153" s="59">
        <f t="shared" si="71"/>
        <v>0</v>
      </c>
      <c r="DB153" s="59">
        <f t="shared" si="71"/>
        <v>0</v>
      </c>
      <c r="DC153" s="59">
        <f t="shared" si="71"/>
        <v>0</v>
      </c>
      <c r="DD153" s="59">
        <f t="shared" si="71"/>
        <v>0</v>
      </c>
      <c r="DE153" s="59">
        <f t="shared" si="71"/>
        <v>0</v>
      </c>
      <c r="DF153" s="59">
        <f t="shared" si="71"/>
        <v>0</v>
      </c>
      <c r="DG153" s="59">
        <f t="shared" si="71"/>
        <v>0</v>
      </c>
      <c r="DH153" s="59">
        <f t="shared" si="71"/>
        <v>0</v>
      </c>
      <c r="DI153" s="59">
        <f t="shared" si="71"/>
        <v>0</v>
      </c>
      <c r="DJ153" s="59">
        <f t="shared" si="71"/>
        <v>0</v>
      </c>
      <c r="DK153" s="59">
        <f t="shared" si="71"/>
        <v>0</v>
      </c>
      <c r="DL153" s="59">
        <f t="shared" si="71"/>
        <v>0</v>
      </c>
      <c r="DM153" s="59">
        <f t="shared" si="71"/>
        <v>0</v>
      </c>
      <c r="DN153" s="59">
        <f t="shared" si="71"/>
        <v>0</v>
      </c>
      <c r="DO153" s="59">
        <f t="shared" si="71"/>
        <v>0</v>
      </c>
      <c r="DP153" s="59">
        <f t="shared" si="71"/>
        <v>0</v>
      </c>
      <c r="DQ153" s="59">
        <f t="shared" si="71"/>
        <v>0</v>
      </c>
      <c r="DR153" s="59">
        <f t="shared" si="71"/>
        <v>0</v>
      </c>
      <c r="DS153" s="59">
        <f t="shared" si="71"/>
        <v>0</v>
      </c>
      <c r="DT153" s="59">
        <f t="shared" si="71"/>
        <v>0</v>
      </c>
      <c r="DU153" s="59">
        <f t="shared" si="71"/>
        <v>0</v>
      </c>
      <c r="DV153" s="59">
        <f t="shared" si="71"/>
        <v>0</v>
      </c>
      <c r="DW153" s="59">
        <f t="shared" si="71"/>
        <v>0</v>
      </c>
    </row>
    <row r="154" spans="3:127" ht="16.5" thickTop="1" thickBot="1" x14ac:dyDescent="0.3">
      <c r="C154" s="119">
        <f t="shared" si="64"/>
        <v>0</v>
      </c>
      <c r="H154" s="59">
        <f t="shared" si="65"/>
        <v>0</v>
      </c>
      <c r="I154" s="59">
        <f t="shared" si="65"/>
        <v>0</v>
      </c>
      <c r="J154" s="59">
        <f t="shared" si="65"/>
        <v>0</v>
      </c>
      <c r="K154" s="59">
        <f t="shared" si="65"/>
        <v>0</v>
      </c>
      <c r="L154" s="59">
        <f t="shared" si="65"/>
        <v>0</v>
      </c>
      <c r="M154" s="59">
        <f t="shared" si="65"/>
        <v>0</v>
      </c>
      <c r="N154" s="59">
        <f t="shared" si="65"/>
        <v>0</v>
      </c>
      <c r="O154" s="59">
        <f t="shared" si="65"/>
        <v>0</v>
      </c>
      <c r="P154" s="59">
        <f t="shared" si="65"/>
        <v>0</v>
      </c>
      <c r="Q154" s="59">
        <f t="shared" si="65"/>
        <v>0</v>
      </c>
      <c r="R154" s="59">
        <f t="shared" si="65"/>
        <v>0</v>
      </c>
      <c r="S154" s="59">
        <f t="shared" si="65"/>
        <v>0</v>
      </c>
      <c r="T154" s="59">
        <f t="shared" si="65"/>
        <v>0</v>
      </c>
      <c r="U154" s="59">
        <f t="shared" si="65"/>
        <v>0</v>
      </c>
      <c r="V154" s="59">
        <f t="shared" si="65"/>
        <v>0</v>
      </c>
      <c r="W154" s="59">
        <f t="shared" si="65"/>
        <v>0</v>
      </c>
      <c r="X154" s="59">
        <f t="shared" si="72"/>
        <v>0</v>
      </c>
      <c r="Y154" s="59">
        <f t="shared" si="72"/>
        <v>0</v>
      </c>
      <c r="Z154" s="59">
        <f t="shared" si="72"/>
        <v>0</v>
      </c>
      <c r="AA154" s="59">
        <f t="shared" si="72"/>
        <v>0</v>
      </c>
      <c r="AB154" s="59">
        <f t="shared" si="72"/>
        <v>0</v>
      </c>
      <c r="AC154" s="59">
        <f t="shared" si="72"/>
        <v>0</v>
      </c>
      <c r="AD154" s="59">
        <f t="shared" si="72"/>
        <v>0</v>
      </c>
      <c r="AE154" s="59">
        <f t="shared" si="72"/>
        <v>0</v>
      </c>
      <c r="AF154" s="59">
        <f t="shared" si="72"/>
        <v>0</v>
      </c>
      <c r="AG154" s="59">
        <f t="shared" si="72"/>
        <v>0</v>
      </c>
      <c r="AH154" s="59">
        <f t="shared" si="72"/>
        <v>0</v>
      </c>
      <c r="AI154" s="59">
        <f t="shared" si="72"/>
        <v>0</v>
      </c>
      <c r="AJ154" s="59">
        <f t="shared" si="72"/>
        <v>0</v>
      </c>
      <c r="AK154" s="59">
        <f t="shared" si="72"/>
        <v>0</v>
      </c>
      <c r="AL154" s="59">
        <f t="shared" si="72"/>
        <v>0</v>
      </c>
      <c r="AM154" s="59">
        <f t="shared" si="72"/>
        <v>0</v>
      </c>
      <c r="AN154" s="59">
        <f t="shared" si="72"/>
        <v>0</v>
      </c>
      <c r="AO154" s="59">
        <f t="shared" si="72"/>
        <v>0</v>
      </c>
      <c r="AP154" s="59">
        <f t="shared" si="72"/>
        <v>0</v>
      </c>
      <c r="AQ154" s="59">
        <f t="shared" si="72"/>
        <v>0</v>
      </c>
      <c r="AR154" s="59">
        <f t="shared" si="72"/>
        <v>0</v>
      </c>
      <c r="AS154" s="59">
        <f t="shared" si="72"/>
        <v>0</v>
      </c>
      <c r="AT154" s="59">
        <f t="shared" si="72"/>
        <v>0</v>
      </c>
      <c r="AU154" s="59">
        <f t="shared" si="72"/>
        <v>0</v>
      </c>
      <c r="AV154" s="59">
        <f t="shared" si="72"/>
        <v>0</v>
      </c>
      <c r="AW154" s="59">
        <f t="shared" si="72"/>
        <v>0</v>
      </c>
      <c r="AX154" s="59">
        <f t="shared" si="72"/>
        <v>0</v>
      </c>
      <c r="AY154" s="59">
        <f t="shared" si="72"/>
        <v>0</v>
      </c>
      <c r="AZ154" s="59">
        <f t="shared" si="72"/>
        <v>0</v>
      </c>
      <c r="BA154" s="59">
        <f t="shared" si="72"/>
        <v>0</v>
      </c>
      <c r="BB154" s="59">
        <f t="shared" si="72"/>
        <v>0</v>
      </c>
      <c r="BC154" s="59">
        <f t="shared" si="72"/>
        <v>0</v>
      </c>
      <c r="BD154" s="59">
        <f t="shared" si="72"/>
        <v>0</v>
      </c>
      <c r="BE154" s="59">
        <f t="shared" si="72"/>
        <v>0</v>
      </c>
      <c r="BF154" s="59">
        <f t="shared" si="72"/>
        <v>0</v>
      </c>
      <c r="BG154" s="59">
        <f t="shared" si="72"/>
        <v>0</v>
      </c>
      <c r="BH154" s="59">
        <f t="shared" si="72"/>
        <v>0</v>
      </c>
      <c r="BI154" s="59">
        <f t="shared" si="72"/>
        <v>0</v>
      </c>
      <c r="BJ154" s="59">
        <f t="shared" si="72"/>
        <v>0</v>
      </c>
      <c r="BK154" s="59">
        <f t="shared" si="72"/>
        <v>0</v>
      </c>
      <c r="BL154" s="59">
        <f t="shared" si="72"/>
        <v>0</v>
      </c>
      <c r="BM154" s="59">
        <f t="shared" si="72"/>
        <v>0</v>
      </c>
      <c r="BN154" s="59">
        <f t="shared" si="72"/>
        <v>0</v>
      </c>
      <c r="BO154" s="59">
        <f t="shared" si="72"/>
        <v>0</v>
      </c>
      <c r="BP154" s="59">
        <f t="shared" si="72"/>
        <v>0</v>
      </c>
      <c r="BQ154" s="59">
        <f t="shared" si="72"/>
        <v>0</v>
      </c>
      <c r="BR154" s="59">
        <f t="shared" si="72"/>
        <v>0</v>
      </c>
      <c r="BS154" s="59">
        <f t="shared" si="72"/>
        <v>0</v>
      </c>
      <c r="BT154" s="59">
        <f t="shared" si="72"/>
        <v>0</v>
      </c>
      <c r="BU154" s="59">
        <f t="shared" si="72"/>
        <v>0</v>
      </c>
      <c r="BV154" s="59">
        <f t="shared" si="72"/>
        <v>0</v>
      </c>
      <c r="BW154" s="59">
        <f t="shared" si="72"/>
        <v>0</v>
      </c>
      <c r="BX154" s="59">
        <f t="shared" si="72"/>
        <v>0</v>
      </c>
      <c r="BY154" s="59">
        <f t="shared" si="72"/>
        <v>0</v>
      </c>
      <c r="BZ154" s="59">
        <f t="shared" si="72"/>
        <v>0</v>
      </c>
      <c r="CA154" s="59">
        <f t="shared" si="72"/>
        <v>0</v>
      </c>
      <c r="CB154" s="59">
        <f t="shared" si="72"/>
        <v>0</v>
      </c>
      <c r="CC154" s="59">
        <f t="shared" si="72"/>
        <v>0</v>
      </c>
      <c r="CD154" s="59">
        <f t="shared" si="72"/>
        <v>0</v>
      </c>
      <c r="CE154" s="59">
        <f t="shared" si="72"/>
        <v>0</v>
      </c>
      <c r="CF154" s="59">
        <f t="shared" si="72"/>
        <v>0</v>
      </c>
      <c r="CG154" s="59">
        <f t="shared" si="72"/>
        <v>0</v>
      </c>
      <c r="CH154" s="59">
        <f t="shared" si="72"/>
        <v>0</v>
      </c>
      <c r="CI154" s="59">
        <f t="shared" si="72"/>
        <v>0</v>
      </c>
      <c r="CJ154" s="59">
        <f t="shared" si="71"/>
        <v>0</v>
      </c>
      <c r="CK154" s="59">
        <f t="shared" si="71"/>
        <v>0</v>
      </c>
      <c r="CL154" s="59">
        <f t="shared" si="71"/>
        <v>0</v>
      </c>
      <c r="CM154" s="59">
        <f t="shared" si="71"/>
        <v>0</v>
      </c>
      <c r="CN154" s="59">
        <f t="shared" si="71"/>
        <v>0</v>
      </c>
      <c r="CO154" s="59">
        <f t="shared" si="71"/>
        <v>0</v>
      </c>
      <c r="CP154" s="59">
        <f t="shared" si="71"/>
        <v>0</v>
      </c>
      <c r="CQ154" s="59">
        <f t="shared" si="71"/>
        <v>0</v>
      </c>
      <c r="CR154" s="59">
        <f t="shared" si="71"/>
        <v>0</v>
      </c>
      <c r="CS154" s="59">
        <f t="shared" si="71"/>
        <v>0</v>
      </c>
      <c r="CT154" s="59">
        <f t="shared" si="71"/>
        <v>0</v>
      </c>
      <c r="CU154" s="59">
        <f t="shared" si="71"/>
        <v>0</v>
      </c>
      <c r="CV154" s="59">
        <f t="shared" si="71"/>
        <v>0</v>
      </c>
      <c r="CW154" s="59">
        <f t="shared" si="71"/>
        <v>0</v>
      </c>
      <c r="CX154" s="59">
        <f t="shared" si="71"/>
        <v>0</v>
      </c>
      <c r="CY154" s="59">
        <f t="shared" si="71"/>
        <v>0</v>
      </c>
      <c r="CZ154" s="59">
        <f t="shared" si="71"/>
        <v>0</v>
      </c>
      <c r="DA154" s="59">
        <f t="shared" si="71"/>
        <v>0</v>
      </c>
      <c r="DB154" s="59">
        <f t="shared" si="71"/>
        <v>0</v>
      </c>
      <c r="DC154" s="59">
        <f t="shared" si="71"/>
        <v>0</v>
      </c>
      <c r="DD154" s="59">
        <f t="shared" si="71"/>
        <v>0</v>
      </c>
      <c r="DE154" s="59">
        <f t="shared" si="71"/>
        <v>0</v>
      </c>
      <c r="DF154" s="59">
        <f t="shared" si="71"/>
        <v>0</v>
      </c>
      <c r="DG154" s="59">
        <f t="shared" si="71"/>
        <v>0</v>
      </c>
      <c r="DH154" s="59">
        <f t="shared" si="71"/>
        <v>0</v>
      </c>
      <c r="DI154" s="59">
        <f t="shared" si="71"/>
        <v>0</v>
      </c>
      <c r="DJ154" s="59">
        <f t="shared" si="71"/>
        <v>0</v>
      </c>
      <c r="DK154" s="59">
        <f t="shared" si="71"/>
        <v>0</v>
      </c>
      <c r="DL154" s="59">
        <f t="shared" si="71"/>
        <v>0</v>
      </c>
      <c r="DM154" s="59">
        <f t="shared" si="71"/>
        <v>0</v>
      </c>
      <c r="DN154" s="59">
        <f t="shared" si="71"/>
        <v>0</v>
      </c>
      <c r="DO154" s="59">
        <f t="shared" si="71"/>
        <v>0</v>
      </c>
      <c r="DP154" s="59">
        <f t="shared" si="71"/>
        <v>0</v>
      </c>
      <c r="DQ154" s="59">
        <f t="shared" si="71"/>
        <v>0</v>
      </c>
      <c r="DR154" s="59">
        <f t="shared" si="71"/>
        <v>0</v>
      </c>
      <c r="DS154" s="59">
        <f t="shared" si="71"/>
        <v>0</v>
      </c>
      <c r="DT154" s="59">
        <f t="shared" si="71"/>
        <v>0</v>
      </c>
      <c r="DU154" s="59">
        <f t="shared" si="71"/>
        <v>0</v>
      </c>
      <c r="DV154" s="59">
        <f t="shared" si="71"/>
        <v>0</v>
      </c>
      <c r="DW154" s="59">
        <f t="shared" si="71"/>
        <v>0</v>
      </c>
    </row>
    <row r="155" spans="3:127" ht="16.5" thickTop="1" thickBot="1" x14ac:dyDescent="0.3">
      <c r="C155" s="119">
        <f t="shared" si="64"/>
        <v>0</v>
      </c>
      <c r="H155" s="59">
        <f t="shared" ref="H155:BS158" si="73">+H59+H91-H123</f>
        <v>0</v>
      </c>
      <c r="I155" s="59">
        <f t="shared" si="73"/>
        <v>0</v>
      </c>
      <c r="J155" s="59">
        <f t="shared" si="73"/>
        <v>0</v>
      </c>
      <c r="K155" s="59">
        <f t="shared" si="73"/>
        <v>0</v>
      </c>
      <c r="L155" s="59">
        <f t="shared" si="73"/>
        <v>0</v>
      </c>
      <c r="M155" s="59">
        <f t="shared" si="73"/>
        <v>0</v>
      </c>
      <c r="N155" s="59">
        <f t="shared" si="73"/>
        <v>0</v>
      </c>
      <c r="O155" s="59">
        <f t="shared" si="73"/>
        <v>0</v>
      </c>
      <c r="P155" s="59">
        <f t="shared" si="73"/>
        <v>0</v>
      </c>
      <c r="Q155" s="59">
        <f t="shared" si="73"/>
        <v>0</v>
      </c>
      <c r="R155" s="59">
        <f t="shared" si="73"/>
        <v>0</v>
      </c>
      <c r="S155" s="59">
        <f t="shared" si="73"/>
        <v>0</v>
      </c>
      <c r="T155" s="59">
        <f t="shared" si="73"/>
        <v>0</v>
      </c>
      <c r="U155" s="59">
        <f t="shared" si="73"/>
        <v>0</v>
      </c>
      <c r="V155" s="59">
        <f t="shared" si="73"/>
        <v>0</v>
      </c>
      <c r="W155" s="59">
        <f t="shared" si="73"/>
        <v>0</v>
      </c>
      <c r="X155" s="59">
        <f t="shared" si="73"/>
        <v>0</v>
      </c>
      <c r="Y155" s="59">
        <f t="shared" si="73"/>
        <v>0</v>
      </c>
      <c r="Z155" s="59">
        <f t="shared" si="73"/>
        <v>0</v>
      </c>
      <c r="AA155" s="59">
        <f t="shared" si="73"/>
        <v>0</v>
      </c>
      <c r="AB155" s="59">
        <f t="shared" si="73"/>
        <v>0</v>
      </c>
      <c r="AC155" s="59">
        <f t="shared" si="73"/>
        <v>0</v>
      </c>
      <c r="AD155" s="59">
        <f t="shared" si="73"/>
        <v>0</v>
      </c>
      <c r="AE155" s="59">
        <f t="shared" si="73"/>
        <v>0</v>
      </c>
      <c r="AF155" s="59">
        <f t="shared" si="73"/>
        <v>0</v>
      </c>
      <c r="AG155" s="59">
        <f t="shared" si="73"/>
        <v>0</v>
      </c>
      <c r="AH155" s="59">
        <f t="shared" si="73"/>
        <v>0</v>
      </c>
      <c r="AI155" s="59">
        <f t="shared" si="73"/>
        <v>0</v>
      </c>
      <c r="AJ155" s="59">
        <f t="shared" si="73"/>
        <v>0</v>
      </c>
      <c r="AK155" s="59">
        <f t="shared" si="73"/>
        <v>0</v>
      </c>
      <c r="AL155" s="59">
        <f t="shared" si="73"/>
        <v>0</v>
      </c>
      <c r="AM155" s="59">
        <f t="shared" si="73"/>
        <v>0</v>
      </c>
      <c r="AN155" s="59">
        <f t="shared" si="73"/>
        <v>0</v>
      </c>
      <c r="AO155" s="59">
        <f t="shared" si="73"/>
        <v>0</v>
      </c>
      <c r="AP155" s="59">
        <f t="shared" si="73"/>
        <v>0</v>
      </c>
      <c r="AQ155" s="59">
        <f t="shared" si="73"/>
        <v>0</v>
      </c>
      <c r="AR155" s="59">
        <f t="shared" si="73"/>
        <v>0</v>
      </c>
      <c r="AS155" s="59">
        <f t="shared" si="73"/>
        <v>0</v>
      </c>
      <c r="AT155" s="59">
        <f t="shared" si="73"/>
        <v>0</v>
      </c>
      <c r="AU155" s="59">
        <f t="shared" si="73"/>
        <v>0</v>
      </c>
      <c r="AV155" s="59">
        <f t="shared" si="73"/>
        <v>0</v>
      </c>
      <c r="AW155" s="59">
        <f t="shared" si="73"/>
        <v>0</v>
      </c>
      <c r="AX155" s="59">
        <f t="shared" si="73"/>
        <v>0</v>
      </c>
      <c r="AY155" s="59">
        <f t="shared" si="73"/>
        <v>0</v>
      </c>
      <c r="AZ155" s="59">
        <f t="shared" si="73"/>
        <v>0</v>
      </c>
      <c r="BA155" s="59">
        <f t="shared" si="73"/>
        <v>0</v>
      </c>
      <c r="BB155" s="59">
        <f t="shared" si="73"/>
        <v>0</v>
      </c>
      <c r="BC155" s="59">
        <f t="shared" si="73"/>
        <v>0</v>
      </c>
      <c r="BD155" s="59">
        <f t="shared" si="73"/>
        <v>0</v>
      </c>
      <c r="BE155" s="59">
        <f t="shared" si="73"/>
        <v>0</v>
      </c>
      <c r="BF155" s="59">
        <f t="shared" si="73"/>
        <v>0</v>
      </c>
      <c r="BG155" s="59">
        <f t="shared" si="73"/>
        <v>0</v>
      </c>
      <c r="BH155" s="59">
        <f t="shared" si="73"/>
        <v>0</v>
      </c>
      <c r="BI155" s="59">
        <f t="shared" si="73"/>
        <v>0</v>
      </c>
      <c r="BJ155" s="59">
        <f t="shared" si="73"/>
        <v>0</v>
      </c>
      <c r="BK155" s="59">
        <f t="shared" si="73"/>
        <v>0</v>
      </c>
      <c r="BL155" s="59">
        <f t="shared" si="73"/>
        <v>0</v>
      </c>
      <c r="BM155" s="59">
        <f t="shared" si="73"/>
        <v>0</v>
      </c>
      <c r="BN155" s="59">
        <f t="shared" si="73"/>
        <v>0</v>
      </c>
      <c r="BO155" s="59">
        <f t="shared" si="73"/>
        <v>0</v>
      </c>
      <c r="BP155" s="59">
        <f t="shared" si="73"/>
        <v>0</v>
      </c>
      <c r="BQ155" s="59">
        <f t="shared" si="73"/>
        <v>0</v>
      </c>
      <c r="BR155" s="59">
        <f t="shared" si="73"/>
        <v>0</v>
      </c>
      <c r="BS155" s="59">
        <f t="shared" si="73"/>
        <v>0</v>
      </c>
      <c r="BT155" s="59">
        <f t="shared" si="72"/>
        <v>0</v>
      </c>
      <c r="BU155" s="59">
        <f t="shared" si="72"/>
        <v>0</v>
      </c>
      <c r="BV155" s="59">
        <f t="shared" si="72"/>
        <v>0</v>
      </c>
      <c r="BW155" s="59">
        <f t="shared" si="72"/>
        <v>0</v>
      </c>
      <c r="BX155" s="59">
        <f t="shared" si="72"/>
        <v>0</v>
      </c>
      <c r="BY155" s="59">
        <f t="shared" si="72"/>
        <v>0</v>
      </c>
      <c r="BZ155" s="59">
        <f t="shared" si="72"/>
        <v>0</v>
      </c>
      <c r="CA155" s="59">
        <f t="shared" si="72"/>
        <v>0</v>
      </c>
      <c r="CB155" s="59">
        <f t="shared" si="72"/>
        <v>0</v>
      </c>
      <c r="CC155" s="59">
        <f t="shared" si="72"/>
        <v>0</v>
      </c>
      <c r="CD155" s="59">
        <f t="shared" si="72"/>
        <v>0</v>
      </c>
      <c r="CE155" s="59">
        <f t="shared" si="72"/>
        <v>0</v>
      </c>
      <c r="CF155" s="59">
        <f t="shared" si="72"/>
        <v>0</v>
      </c>
      <c r="CG155" s="59">
        <f t="shared" si="72"/>
        <v>0</v>
      </c>
      <c r="CH155" s="59">
        <f t="shared" si="72"/>
        <v>0</v>
      </c>
      <c r="CI155" s="59">
        <f t="shared" si="72"/>
        <v>0</v>
      </c>
      <c r="CJ155" s="59">
        <f t="shared" si="71"/>
        <v>0</v>
      </c>
      <c r="CK155" s="59">
        <f t="shared" si="71"/>
        <v>0</v>
      </c>
      <c r="CL155" s="59">
        <f t="shared" si="71"/>
        <v>0</v>
      </c>
      <c r="CM155" s="59">
        <f t="shared" si="71"/>
        <v>0</v>
      </c>
      <c r="CN155" s="59">
        <f t="shared" si="71"/>
        <v>0</v>
      </c>
      <c r="CO155" s="59">
        <f t="shared" si="71"/>
        <v>0</v>
      </c>
      <c r="CP155" s="59">
        <f t="shared" si="71"/>
        <v>0</v>
      </c>
      <c r="CQ155" s="59">
        <f t="shared" si="71"/>
        <v>0</v>
      </c>
      <c r="CR155" s="59">
        <f t="shared" si="71"/>
        <v>0</v>
      </c>
      <c r="CS155" s="59">
        <f t="shared" si="71"/>
        <v>0</v>
      </c>
      <c r="CT155" s="59">
        <f t="shared" si="71"/>
        <v>0</v>
      </c>
      <c r="CU155" s="59">
        <f t="shared" si="71"/>
        <v>0</v>
      </c>
      <c r="CV155" s="59">
        <f t="shared" si="71"/>
        <v>0</v>
      </c>
      <c r="CW155" s="59">
        <f t="shared" si="71"/>
        <v>0</v>
      </c>
      <c r="CX155" s="59">
        <f t="shared" si="71"/>
        <v>0</v>
      </c>
      <c r="CY155" s="59">
        <f t="shared" si="71"/>
        <v>0</v>
      </c>
      <c r="CZ155" s="59">
        <f t="shared" si="71"/>
        <v>0</v>
      </c>
      <c r="DA155" s="59">
        <f t="shared" si="71"/>
        <v>0</v>
      </c>
      <c r="DB155" s="59">
        <f t="shared" si="71"/>
        <v>0</v>
      </c>
      <c r="DC155" s="59">
        <f t="shared" si="71"/>
        <v>0</v>
      </c>
      <c r="DD155" s="59">
        <f t="shared" si="71"/>
        <v>0</v>
      </c>
      <c r="DE155" s="59">
        <f t="shared" si="71"/>
        <v>0</v>
      </c>
      <c r="DF155" s="59">
        <f t="shared" si="71"/>
        <v>0</v>
      </c>
      <c r="DG155" s="59">
        <f t="shared" si="71"/>
        <v>0</v>
      </c>
      <c r="DH155" s="59">
        <f t="shared" si="71"/>
        <v>0</v>
      </c>
      <c r="DI155" s="59">
        <f t="shared" si="71"/>
        <v>0</v>
      </c>
      <c r="DJ155" s="59">
        <f t="shared" si="71"/>
        <v>0</v>
      </c>
      <c r="DK155" s="59">
        <f t="shared" si="71"/>
        <v>0</v>
      </c>
      <c r="DL155" s="59">
        <f t="shared" si="71"/>
        <v>0</v>
      </c>
      <c r="DM155" s="59">
        <f t="shared" si="71"/>
        <v>0</v>
      </c>
      <c r="DN155" s="59">
        <f t="shared" si="71"/>
        <v>0</v>
      </c>
      <c r="DO155" s="59">
        <f t="shared" si="71"/>
        <v>0</v>
      </c>
      <c r="DP155" s="59">
        <f t="shared" si="71"/>
        <v>0</v>
      </c>
      <c r="DQ155" s="59">
        <f t="shared" si="71"/>
        <v>0</v>
      </c>
      <c r="DR155" s="59">
        <f t="shared" si="71"/>
        <v>0</v>
      </c>
      <c r="DS155" s="59">
        <f t="shared" si="71"/>
        <v>0</v>
      </c>
      <c r="DT155" s="59">
        <f t="shared" si="71"/>
        <v>0</v>
      </c>
      <c r="DU155" s="59">
        <f t="shared" si="71"/>
        <v>0</v>
      </c>
      <c r="DV155" s="59">
        <f t="shared" si="71"/>
        <v>0</v>
      </c>
      <c r="DW155" s="59">
        <f t="shared" si="71"/>
        <v>0</v>
      </c>
    </row>
    <row r="156" spans="3:127" ht="16.5" thickTop="1" thickBot="1" x14ac:dyDescent="0.3">
      <c r="C156" s="119">
        <f t="shared" si="64"/>
        <v>0</v>
      </c>
      <c r="H156" s="59">
        <f t="shared" si="73"/>
        <v>0</v>
      </c>
      <c r="I156" s="59">
        <f t="shared" si="73"/>
        <v>0</v>
      </c>
      <c r="J156" s="59">
        <f t="shared" si="73"/>
        <v>0</v>
      </c>
      <c r="K156" s="59">
        <f t="shared" si="73"/>
        <v>0</v>
      </c>
      <c r="L156" s="59">
        <f t="shared" si="73"/>
        <v>0</v>
      </c>
      <c r="M156" s="59">
        <f t="shared" si="73"/>
        <v>0</v>
      </c>
      <c r="N156" s="59">
        <f t="shared" si="73"/>
        <v>0</v>
      </c>
      <c r="O156" s="59">
        <f t="shared" si="73"/>
        <v>0</v>
      </c>
      <c r="P156" s="59">
        <f t="shared" si="73"/>
        <v>0</v>
      </c>
      <c r="Q156" s="59">
        <f t="shared" si="73"/>
        <v>0</v>
      </c>
      <c r="R156" s="59">
        <f t="shared" si="73"/>
        <v>0</v>
      </c>
      <c r="S156" s="59">
        <f t="shared" si="73"/>
        <v>0</v>
      </c>
      <c r="T156" s="59">
        <f t="shared" si="73"/>
        <v>0</v>
      </c>
      <c r="U156" s="59">
        <f t="shared" si="73"/>
        <v>0</v>
      </c>
      <c r="V156" s="59">
        <f t="shared" si="73"/>
        <v>0</v>
      </c>
      <c r="W156" s="59">
        <f t="shared" si="73"/>
        <v>0</v>
      </c>
      <c r="X156" s="59">
        <f t="shared" si="73"/>
        <v>0</v>
      </c>
      <c r="Y156" s="59">
        <f t="shared" si="73"/>
        <v>0</v>
      </c>
      <c r="Z156" s="59">
        <f t="shared" si="73"/>
        <v>0</v>
      </c>
      <c r="AA156" s="59">
        <f t="shared" si="73"/>
        <v>0</v>
      </c>
      <c r="AB156" s="59">
        <f t="shared" si="73"/>
        <v>0</v>
      </c>
      <c r="AC156" s="59">
        <f t="shared" si="73"/>
        <v>0</v>
      </c>
      <c r="AD156" s="59">
        <f t="shared" si="73"/>
        <v>0</v>
      </c>
      <c r="AE156" s="59">
        <f t="shared" si="73"/>
        <v>0</v>
      </c>
      <c r="AF156" s="59">
        <f t="shared" si="73"/>
        <v>0</v>
      </c>
      <c r="AG156" s="59">
        <f t="shared" si="73"/>
        <v>0</v>
      </c>
      <c r="AH156" s="59">
        <f t="shared" si="73"/>
        <v>0</v>
      </c>
      <c r="AI156" s="59">
        <f t="shared" si="73"/>
        <v>0</v>
      </c>
      <c r="AJ156" s="59">
        <f t="shared" si="73"/>
        <v>0</v>
      </c>
      <c r="AK156" s="59">
        <f t="shared" si="73"/>
        <v>0</v>
      </c>
      <c r="AL156" s="59">
        <f t="shared" si="73"/>
        <v>0</v>
      </c>
      <c r="AM156" s="59">
        <f t="shared" si="73"/>
        <v>0</v>
      </c>
      <c r="AN156" s="59">
        <f t="shared" si="73"/>
        <v>0</v>
      </c>
      <c r="AO156" s="59">
        <f t="shared" si="73"/>
        <v>0</v>
      </c>
      <c r="AP156" s="59">
        <f t="shared" si="73"/>
        <v>0</v>
      </c>
      <c r="AQ156" s="59">
        <f t="shared" si="73"/>
        <v>0</v>
      </c>
      <c r="AR156" s="59">
        <f t="shared" si="73"/>
        <v>0</v>
      </c>
      <c r="AS156" s="59">
        <f t="shared" si="73"/>
        <v>0</v>
      </c>
      <c r="AT156" s="59">
        <f t="shared" si="73"/>
        <v>0</v>
      </c>
      <c r="AU156" s="59">
        <f t="shared" si="73"/>
        <v>0</v>
      </c>
      <c r="AV156" s="59">
        <f t="shared" si="73"/>
        <v>0</v>
      </c>
      <c r="AW156" s="59">
        <f t="shared" si="73"/>
        <v>0</v>
      </c>
      <c r="AX156" s="59">
        <f t="shared" si="73"/>
        <v>0</v>
      </c>
      <c r="AY156" s="59">
        <f t="shared" si="73"/>
        <v>0</v>
      </c>
      <c r="AZ156" s="59">
        <f t="shared" si="73"/>
        <v>0</v>
      </c>
      <c r="BA156" s="59">
        <f t="shared" si="73"/>
        <v>0</v>
      </c>
      <c r="BB156" s="59">
        <f t="shared" si="73"/>
        <v>0</v>
      </c>
      <c r="BC156" s="59">
        <f t="shared" si="73"/>
        <v>0</v>
      </c>
      <c r="BD156" s="59">
        <f t="shared" si="73"/>
        <v>0</v>
      </c>
      <c r="BE156" s="59">
        <f t="shared" si="73"/>
        <v>0</v>
      </c>
      <c r="BF156" s="59">
        <f t="shared" si="73"/>
        <v>0</v>
      </c>
      <c r="BG156" s="59">
        <f t="shared" si="73"/>
        <v>0</v>
      </c>
      <c r="BH156" s="59">
        <f t="shared" si="73"/>
        <v>0</v>
      </c>
      <c r="BI156" s="59">
        <f t="shared" si="73"/>
        <v>0</v>
      </c>
      <c r="BJ156" s="59">
        <f t="shared" si="73"/>
        <v>0</v>
      </c>
      <c r="BK156" s="59">
        <f t="shared" si="73"/>
        <v>0</v>
      </c>
      <c r="BL156" s="59">
        <f t="shared" si="73"/>
        <v>0</v>
      </c>
      <c r="BM156" s="59">
        <f t="shared" si="73"/>
        <v>0</v>
      </c>
      <c r="BN156" s="59">
        <f t="shared" si="73"/>
        <v>0</v>
      </c>
      <c r="BO156" s="59">
        <f t="shared" si="73"/>
        <v>0</v>
      </c>
      <c r="BP156" s="59">
        <f t="shared" si="73"/>
        <v>0</v>
      </c>
      <c r="BQ156" s="59">
        <f t="shared" si="73"/>
        <v>0</v>
      </c>
      <c r="BR156" s="59">
        <f t="shared" si="73"/>
        <v>0</v>
      </c>
      <c r="BS156" s="59">
        <f t="shared" si="73"/>
        <v>0</v>
      </c>
      <c r="BT156" s="59">
        <f t="shared" si="72"/>
        <v>0</v>
      </c>
      <c r="BU156" s="59">
        <f t="shared" si="72"/>
        <v>0</v>
      </c>
      <c r="BV156" s="59">
        <f t="shared" si="72"/>
        <v>0</v>
      </c>
      <c r="BW156" s="59">
        <f t="shared" si="72"/>
        <v>0</v>
      </c>
      <c r="BX156" s="59">
        <f t="shared" si="72"/>
        <v>0</v>
      </c>
      <c r="BY156" s="59">
        <f t="shared" si="72"/>
        <v>0</v>
      </c>
      <c r="BZ156" s="59">
        <f t="shared" si="72"/>
        <v>0</v>
      </c>
      <c r="CA156" s="59">
        <f t="shared" si="72"/>
        <v>0</v>
      </c>
      <c r="CB156" s="59">
        <f t="shared" si="72"/>
        <v>0</v>
      </c>
      <c r="CC156" s="59">
        <f t="shared" si="72"/>
        <v>0</v>
      </c>
      <c r="CD156" s="59">
        <f t="shared" si="72"/>
        <v>0</v>
      </c>
      <c r="CE156" s="59">
        <f t="shared" si="72"/>
        <v>0</v>
      </c>
      <c r="CF156" s="59">
        <f t="shared" si="72"/>
        <v>0</v>
      </c>
      <c r="CG156" s="59">
        <f t="shared" si="72"/>
        <v>0</v>
      </c>
      <c r="CH156" s="59">
        <f t="shared" si="72"/>
        <v>0</v>
      </c>
      <c r="CI156" s="59">
        <f t="shared" si="72"/>
        <v>0</v>
      </c>
      <c r="CJ156" s="59">
        <f t="shared" si="71"/>
        <v>0</v>
      </c>
      <c r="CK156" s="59">
        <f t="shared" si="71"/>
        <v>0</v>
      </c>
      <c r="CL156" s="59">
        <f t="shared" si="71"/>
        <v>0</v>
      </c>
      <c r="CM156" s="59">
        <f t="shared" si="71"/>
        <v>0</v>
      </c>
      <c r="CN156" s="59">
        <f t="shared" si="71"/>
        <v>0</v>
      </c>
      <c r="CO156" s="59">
        <f t="shared" si="71"/>
        <v>0</v>
      </c>
      <c r="CP156" s="59">
        <f t="shared" si="71"/>
        <v>0</v>
      </c>
      <c r="CQ156" s="59">
        <f t="shared" si="71"/>
        <v>0</v>
      </c>
      <c r="CR156" s="59">
        <f t="shared" si="71"/>
        <v>0</v>
      </c>
      <c r="CS156" s="59">
        <f t="shared" si="71"/>
        <v>0</v>
      </c>
      <c r="CT156" s="59">
        <f t="shared" si="71"/>
        <v>0</v>
      </c>
      <c r="CU156" s="59">
        <f t="shared" si="71"/>
        <v>0</v>
      </c>
      <c r="CV156" s="59">
        <f t="shared" si="71"/>
        <v>0</v>
      </c>
      <c r="CW156" s="59">
        <f t="shared" si="71"/>
        <v>0</v>
      </c>
      <c r="CX156" s="59">
        <f t="shared" si="71"/>
        <v>0</v>
      </c>
      <c r="CY156" s="59">
        <f t="shared" si="71"/>
        <v>0</v>
      </c>
      <c r="CZ156" s="59">
        <f t="shared" si="71"/>
        <v>0</v>
      </c>
      <c r="DA156" s="59">
        <f t="shared" si="71"/>
        <v>0</v>
      </c>
      <c r="DB156" s="59">
        <f t="shared" si="71"/>
        <v>0</v>
      </c>
      <c r="DC156" s="59">
        <f t="shared" si="71"/>
        <v>0</v>
      </c>
      <c r="DD156" s="59">
        <f t="shared" si="71"/>
        <v>0</v>
      </c>
      <c r="DE156" s="59">
        <f t="shared" si="71"/>
        <v>0</v>
      </c>
      <c r="DF156" s="59">
        <f t="shared" si="71"/>
        <v>0</v>
      </c>
      <c r="DG156" s="59">
        <f t="shared" si="71"/>
        <v>0</v>
      </c>
      <c r="DH156" s="59">
        <f t="shared" si="71"/>
        <v>0</v>
      </c>
      <c r="DI156" s="59">
        <f t="shared" si="71"/>
        <v>0</v>
      </c>
      <c r="DJ156" s="59">
        <f t="shared" si="71"/>
        <v>0</v>
      </c>
      <c r="DK156" s="59">
        <f t="shared" si="71"/>
        <v>0</v>
      </c>
      <c r="DL156" s="59">
        <f t="shared" si="71"/>
        <v>0</v>
      </c>
      <c r="DM156" s="59">
        <f t="shared" si="71"/>
        <v>0</v>
      </c>
      <c r="DN156" s="59">
        <f t="shared" si="71"/>
        <v>0</v>
      </c>
      <c r="DO156" s="59">
        <f t="shared" si="71"/>
        <v>0</v>
      </c>
      <c r="DP156" s="59">
        <f t="shared" si="71"/>
        <v>0</v>
      </c>
      <c r="DQ156" s="59">
        <f t="shared" si="71"/>
        <v>0</v>
      </c>
      <c r="DR156" s="59">
        <f t="shared" si="71"/>
        <v>0</v>
      </c>
      <c r="DS156" s="59">
        <f t="shared" si="71"/>
        <v>0</v>
      </c>
      <c r="DT156" s="59">
        <f t="shared" si="71"/>
        <v>0</v>
      </c>
      <c r="DU156" s="59">
        <f t="shared" si="71"/>
        <v>0</v>
      </c>
      <c r="DV156" s="59">
        <f t="shared" si="71"/>
        <v>0</v>
      </c>
      <c r="DW156" s="59">
        <f t="shared" si="71"/>
        <v>0</v>
      </c>
    </row>
    <row r="157" spans="3:127" ht="16.5" thickTop="1" thickBot="1" x14ac:dyDescent="0.3">
      <c r="C157" s="119">
        <f t="shared" si="64"/>
        <v>0</v>
      </c>
      <c r="H157" s="59">
        <f t="shared" si="73"/>
        <v>0</v>
      </c>
      <c r="I157" s="59">
        <f t="shared" si="73"/>
        <v>0</v>
      </c>
      <c r="J157" s="59">
        <f t="shared" si="73"/>
        <v>0</v>
      </c>
      <c r="K157" s="59">
        <f t="shared" si="73"/>
        <v>0</v>
      </c>
      <c r="L157" s="59">
        <f t="shared" si="73"/>
        <v>0</v>
      </c>
      <c r="M157" s="59">
        <f t="shared" si="73"/>
        <v>0</v>
      </c>
      <c r="N157" s="59">
        <f t="shared" si="73"/>
        <v>0</v>
      </c>
      <c r="O157" s="59">
        <f t="shared" si="73"/>
        <v>0</v>
      </c>
      <c r="P157" s="59">
        <f t="shared" si="73"/>
        <v>0</v>
      </c>
      <c r="Q157" s="59">
        <f t="shared" si="73"/>
        <v>0</v>
      </c>
      <c r="R157" s="59">
        <f t="shared" si="73"/>
        <v>0</v>
      </c>
      <c r="S157" s="59">
        <f t="shared" si="73"/>
        <v>0</v>
      </c>
      <c r="T157" s="59">
        <f t="shared" si="73"/>
        <v>0</v>
      </c>
      <c r="U157" s="59">
        <f t="shared" si="73"/>
        <v>0</v>
      </c>
      <c r="V157" s="59">
        <f t="shared" si="73"/>
        <v>0</v>
      </c>
      <c r="W157" s="59">
        <f t="shared" si="73"/>
        <v>0</v>
      </c>
      <c r="X157" s="59">
        <f t="shared" si="73"/>
        <v>0</v>
      </c>
      <c r="Y157" s="59">
        <f t="shared" si="73"/>
        <v>0</v>
      </c>
      <c r="Z157" s="59">
        <f t="shared" si="73"/>
        <v>0</v>
      </c>
      <c r="AA157" s="59">
        <f t="shared" si="73"/>
        <v>0</v>
      </c>
      <c r="AB157" s="59">
        <f t="shared" si="73"/>
        <v>0</v>
      </c>
      <c r="AC157" s="59">
        <f t="shared" si="73"/>
        <v>0</v>
      </c>
      <c r="AD157" s="59">
        <f t="shared" si="73"/>
        <v>0</v>
      </c>
      <c r="AE157" s="59">
        <f t="shared" si="73"/>
        <v>0</v>
      </c>
      <c r="AF157" s="59">
        <f t="shared" si="73"/>
        <v>0</v>
      </c>
      <c r="AG157" s="59">
        <f t="shared" si="73"/>
        <v>0</v>
      </c>
      <c r="AH157" s="59">
        <f t="shared" si="73"/>
        <v>0</v>
      </c>
      <c r="AI157" s="59">
        <f t="shared" si="73"/>
        <v>0</v>
      </c>
      <c r="AJ157" s="59">
        <f t="shared" si="73"/>
        <v>0</v>
      </c>
      <c r="AK157" s="59">
        <f t="shared" si="73"/>
        <v>0</v>
      </c>
      <c r="AL157" s="59">
        <f t="shared" si="73"/>
        <v>0</v>
      </c>
      <c r="AM157" s="59">
        <f t="shared" si="73"/>
        <v>0</v>
      </c>
      <c r="AN157" s="59">
        <f t="shared" si="73"/>
        <v>0</v>
      </c>
      <c r="AO157" s="59">
        <f t="shared" si="73"/>
        <v>0</v>
      </c>
      <c r="AP157" s="59">
        <f t="shared" si="73"/>
        <v>0</v>
      </c>
      <c r="AQ157" s="59">
        <f t="shared" si="73"/>
        <v>0</v>
      </c>
      <c r="AR157" s="59">
        <f t="shared" si="73"/>
        <v>0</v>
      </c>
      <c r="AS157" s="59">
        <f t="shared" si="73"/>
        <v>0</v>
      </c>
      <c r="AT157" s="59">
        <f t="shared" si="73"/>
        <v>0</v>
      </c>
      <c r="AU157" s="59">
        <f t="shared" si="73"/>
        <v>0</v>
      </c>
      <c r="AV157" s="59">
        <f t="shared" si="73"/>
        <v>0</v>
      </c>
      <c r="AW157" s="59">
        <f t="shared" si="73"/>
        <v>0</v>
      </c>
      <c r="AX157" s="59">
        <f t="shared" si="73"/>
        <v>0</v>
      </c>
      <c r="AY157" s="59">
        <f t="shared" si="73"/>
        <v>0</v>
      </c>
      <c r="AZ157" s="59">
        <f t="shared" si="73"/>
        <v>0</v>
      </c>
      <c r="BA157" s="59">
        <f t="shared" si="73"/>
        <v>0</v>
      </c>
      <c r="BB157" s="59">
        <f t="shared" si="73"/>
        <v>0</v>
      </c>
      <c r="BC157" s="59">
        <f t="shared" si="73"/>
        <v>0</v>
      </c>
      <c r="BD157" s="59">
        <f t="shared" si="73"/>
        <v>0</v>
      </c>
      <c r="BE157" s="59">
        <f t="shared" si="73"/>
        <v>0</v>
      </c>
      <c r="BF157" s="59">
        <f t="shared" si="73"/>
        <v>0</v>
      </c>
      <c r="BG157" s="59">
        <f t="shared" si="73"/>
        <v>0</v>
      </c>
      <c r="BH157" s="59">
        <f t="shared" si="73"/>
        <v>0</v>
      </c>
      <c r="BI157" s="59">
        <f t="shared" si="73"/>
        <v>0</v>
      </c>
      <c r="BJ157" s="59">
        <f t="shared" si="73"/>
        <v>0</v>
      </c>
      <c r="BK157" s="59">
        <f t="shared" si="73"/>
        <v>0</v>
      </c>
      <c r="BL157" s="59">
        <f t="shared" si="73"/>
        <v>0</v>
      </c>
      <c r="BM157" s="59">
        <f t="shared" si="73"/>
        <v>0</v>
      </c>
      <c r="BN157" s="59">
        <f t="shared" si="73"/>
        <v>0</v>
      </c>
      <c r="BO157" s="59">
        <f t="shared" si="73"/>
        <v>0</v>
      </c>
      <c r="BP157" s="59">
        <f t="shared" si="73"/>
        <v>0</v>
      </c>
      <c r="BQ157" s="59">
        <f t="shared" si="73"/>
        <v>0</v>
      </c>
      <c r="BR157" s="59">
        <f t="shared" si="73"/>
        <v>0</v>
      </c>
      <c r="BS157" s="59">
        <f t="shared" si="73"/>
        <v>0</v>
      </c>
      <c r="BT157" s="59">
        <f t="shared" si="72"/>
        <v>0</v>
      </c>
      <c r="BU157" s="59">
        <f t="shared" si="72"/>
        <v>0</v>
      </c>
      <c r="BV157" s="59">
        <f t="shared" si="72"/>
        <v>0</v>
      </c>
      <c r="BW157" s="59">
        <f t="shared" si="72"/>
        <v>0</v>
      </c>
      <c r="BX157" s="59">
        <f t="shared" si="72"/>
        <v>0</v>
      </c>
      <c r="BY157" s="59">
        <f t="shared" si="72"/>
        <v>0</v>
      </c>
      <c r="BZ157" s="59">
        <f t="shared" si="72"/>
        <v>0</v>
      </c>
      <c r="CA157" s="59">
        <f t="shared" si="72"/>
        <v>0</v>
      </c>
      <c r="CB157" s="59">
        <f t="shared" si="72"/>
        <v>0</v>
      </c>
      <c r="CC157" s="59">
        <f t="shared" si="72"/>
        <v>0</v>
      </c>
      <c r="CD157" s="59">
        <f t="shared" si="72"/>
        <v>0</v>
      </c>
      <c r="CE157" s="59">
        <f t="shared" si="72"/>
        <v>0</v>
      </c>
      <c r="CF157" s="59">
        <f t="shared" si="72"/>
        <v>0</v>
      </c>
      <c r="CG157" s="59">
        <f t="shared" si="72"/>
        <v>0</v>
      </c>
      <c r="CH157" s="59">
        <f t="shared" si="72"/>
        <v>0</v>
      </c>
      <c r="CI157" s="59">
        <f t="shared" si="72"/>
        <v>0</v>
      </c>
      <c r="CJ157" s="59">
        <f t="shared" si="71"/>
        <v>0</v>
      </c>
      <c r="CK157" s="59">
        <f t="shared" si="71"/>
        <v>0</v>
      </c>
      <c r="CL157" s="59">
        <f t="shared" si="71"/>
        <v>0</v>
      </c>
      <c r="CM157" s="59">
        <f t="shared" si="71"/>
        <v>0</v>
      </c>
      <c r="CN157" s="59">
        <f t="shared" si="71"/>
        <v>0</v>
      </c>
      <c r="CO157" s="59">
        <f t="shared" si="71"/>
        <v>0</v>
      </c>
      <c r="CP157" s="59">
        <f t="shared" si="71"/>
        <v>0</v>
      </c>
      <c r="CQ157" s="59">
        <f t="shared" si="71"/>
        <v>0</v>
      </c>
      <c r="CR157" s="59">
        <f t="shared" si="71"/>
        <v>0</v>
      </c>
      <c r="CS157" s="59">
        <f t="shared" si="71"/>
        <v>0</v>
      </c>
      <c r="CT157" s="59">
        <f t="shared" si="71"/>
        <v>0</v>
      </c>
      <c r="CU157" s="59">
        <f t="shared" si="71"/>
        <v>0</v>
      </c>
      <c r="CV157" s="59">
        <f t="shared" si="71"/>
        <v>0</v>
      </c>
      <c r="CW157" s="59">
        <f t="shared" si="71"/>
        <v>0</v>
      </c>
      <c r="CX157" s="59">
        <f t="shared" ref="CX157:DW157" si="74">+CX61+CX93-CX125</f>
        <v>0</v>
      </c>
      <c r="CY157" s="59">
        <f t="shared" si="74"/>
        <v>0</v>
      </c>
      <c r="CZ157" s="59">
        <f t="shared" si="74"/>
        <v>0</v>
      </c>
      <c r="DA157" s="59">
        <f t="shared" si="74"/>
        <v>0</v>
      </c>
      <c r="DB157" s="59">
        <f t="shared" si="74"/>
        <v>0</v>
      </c>
      <c r="DC157" s="59">
        <f t="shared" si="74"/>
        <v>0</v>
      </c>
      <c r="DD157" s="59">
        <f t="shared" si="74"/>
        <v>0</v>
      </c>
      <c r="DE157" s="59">
        <f t="shared" si="74"/>
        <v>0</v>
      </c>
      <c r="DF157" s="59">
        <f t="shared" si="74"/>
        <v>0</v>
      </c>
      <c r="DG157" s="59">
        <f t="shared" si="74"/>
        <v>0</v>
      </c>
      <c r="DH157" s="59">
        <f t="shared" si="74"/>
        <v>0</v>
      </c>
      <c r="DI157" s="59">
        <f t="shared" si="74"/>
        <v>0</v>
      </c>
      <c r="DJ157" s="59">
        <f t="shared" si="74"/>
        <v>0</v>
      </c>
      <c r="DK157" s="59">
        <f t="shared" si="74"/>
        <v>0</v>
      </c>
      <c r="DL157" s="59">
        <f t="shared" si="74"/>
        <v>0</v>
      </c>
      <c r="DM157" s="59">
        <f t="shared" si="74"/>
        <v>0</v>
      </c>
      <c r="DN157" s="59">
        <f t="shared" si="74"/>
        <v>0</v>
      </c>
      <c r="DO157" s="59">
        <f t="shared" si="74"/>
        <v>0</v>
      </c>
      <c r="DP157" s="59">
        <f t="shared" si="74"/>
        <v>0</v>
      </c>
      <c r="DQ157" s="59">
        <f t="shared" si="74"/>
        <v>0</v>
      </c>
      <c r="DR157" s="59">
        <f t="shared" si="74"/>
        <v>0</v>
      </c>
      <c r="DS157" s="59">
        <f t="shared" si="74"/>
        <v>0</v>
      </c>
      <c r="DT157" s="59">
        <f t="shared" si="74"/>
        <v>0</v>
      </c>
      <c r="DU157" s="59">
        <f t="shared" si="74"/>
        <v>0</v>
      </c>
      <c r="DV157" s="59">
        <f t="shared" si="74"/>
        <v>0</v>
      </c>
      <c r="DW157" s="59">
        <f t="shared" si="74"/>
        <v>0</v>
      </c>
    </row>
    <row r="158" spans="3:127" ht="16.5" thickTop="1" thickBot="1" x14ac:dyDescent="0.3">
      <c r="C158" s="119">
        <f t="shared" si="64"/>
        <v>0</v>
      </c>
      <c r="H158" s="59">
        <f t="shared" si="73"/>
        <v>0</v>
      </c>
      <c r="I158" s="59">
        <f t="shared" si="73"/>
        <v>0</v>
      </c>
      <c r="J158" s="59">
        <f t="shared" si="73"/>
        <v>0</v>
      </c>
      <c r="K158" s="59">
        <f t="shared" si="73"/>
        <v>0</v>
      </c>
      <c r="L158" s="59">
        <f t="shared" si="73"/>
        <v>0</v>
      </c>
      <c r="M158" s="59">
        <f t="shared" si="73"/>
        <v>0</v>
      </c>
      <c r="N158" s="59">
        <f t="shared" si="73"/>
        <v>0</v>
      </c>
      <c r="O158" s="59">
        <f t="shared" si="73"/>
        <v>0</v>
      </c>
      <c r="P158" s="59">
        <f t="shared" si="73"/>
        <v>0</v>
      </c>
      <c r="Q158" s="59">
        <f t="shared" si="73"/>
        <v>0</v>
      </c>
      <c r="R158" s="59">
        <f t="shared" si="73"/>
        <v>0</v>
      </c>
      <c r="S158" s="59">
        <f t="shared" si="73"/>
        <v>0</v>
      </c>
      <c r="T158" s="59">
        <f t="shared" si="73"/>
        <v>0</v>
      </c>
      <c r="U158" s="59">
        <f t="shared" si="73"/>
        <v>0</v>
      </c>
      <c r="V158" s="59">
        <f t="shared" si="73"/>
        <v>0</v>
      </c>
      <c r="W158" s="59">
        <f t="shared" si="73"/>
        <v>0</v>
      </c>
      <c r="X158" s="59">
        <f t="shared" si="73"/>
        <v>0</v>
      </c>
      <c r="Y158" s="59">
        <f t="shared" si="73"/>
        <v>0</v>
      </c>
      <c r="Z158" s="59">
        <f t="shared" si="73"/>
        <v>0</v>
      </c>
      <c r="AA158" s="59">
        <f t="shared" si="73"/>
        <v>0</v>
      </c>
      <c r="AB158" s="59">
        <f t="shared" si="73"/>
        <v>0</v>
      </c>
      <c r="AC158" s="59">
        <f t="shared" si="73"/>
        <v>0</v>
      </c>
      <c r="AD158" s="59">
        <f t="shared" si="73"/>
        <v>0</v>
      </c>
      <c r="AE158" s="59">
        <f t="shared" si="73"/>
        <v>0</v>
      </c>
      <c r="AF158" s="59">
        <f t="shared" si="73"/>
        <v>0</v>
      </c>
      <c r="AG158" s="59">
        <f t="shared" si="73"/>
        <v>0</v>
      </c>
      <c r="AH158" s="59">
        <f t="shared" si="73"/>
        <v>0</v>
      </c>
      <c r="AI158" s="59">
        <f t="shared" si="73"/>
        <v>0</v>
      </c>
      <c r="AJ158" s="59">
        <f t="shared" si="73"/>
        <v>0</v>
      </c>
      <c r="AK158" s="59">
        <f t="shared" si="73"/>
        <v>0</v>
      </c>
      <c r="AL158" s="59">
        <f t="shared" si="73"/>
        <v>0</v>
      </c>
      <c r="AM158" s="59">
        <f t="shared" si="73"/>
        <v>0</v>
      </c>
      <c r="AN158" s="59">
        <f t="shared" si="73"/>
        <v>0</v>
      </c>
      <c r="AO158" s="59">
        <f t="shared" si="73"/>
        <v>0</v>
      </c>
      <c r="AP158" s="59">
        <f t="shared" si="73"/>
        <v>0</v>
      </c>
      <c r="AQ158" s="59">
        <f t="shared" si="73"/>
        <v>0</v>
      </c>
      <c r="AR158" s="59">
        <f t="shared" si="73"/>
        <v>0</v>
      </c>
      <c r="AS158" s="59">
        <f t="shared" si="73"/>
        <v>0</v>
      </c>
      <c r="AT158" s="59">
        <f t="shared" si="73"/>
        <v>0</v>
      </c>
      <c r="AU158" s="59">
        <f t="shared" si="73"/>
        <v>0</v>
      </c>
      <c r="AV158" s="59">
        <f t="shared" si="73"/>
        <v>0</v>
      </c>
      <c r="AW158" s="59">
        <f t="shared" si="73"/>
        <v>0</v>
      </c>
      <c r="AX158" s="59">
        <f t="shared" si="73"/>
        <v>0</v>
      </c>
      <c r="AY158" s="59">
        <f t="shared" si="73"/>
        <v>0</v>
      </c>
      <c r="AZ158" s="59">
        <f t="shared" si="73"/>
        <v>0</v>
      </c>
      <c r="BA158" s="59">
        <f t="shared" si="73"/>
        <v>0</v>
      </c>
      <c r="BB158" s="59">
        <f t="shared" si="73"/>
        <v>0</v>
      </c>
      <c r="BC158" s="59">
        <f t="shared" si="73"/>
        <v>0</v>
      </c>
      <c r="BD158" s="59">
        <f t="shared" si="73"/>
        <v>0</v>
      </c>
      <c r="BE158" s="59">
        <f t="shared" si="73"/>
        <v>0</v>
      </c>
      <c r="BF158" s="59">
        <f t="shared" si="73"/>
        <v>0</v>
      </c>
      <c r="BG158" s="59">
        <f t="shared" si="73"/>
        <v>0</v>
      </c>
      <c r="BH158" s="59">
        <f t="shared" si="73"/>
        <v>0</v>
      </c>
      <c r="BI158" s="59">
        <f t="shared" si="73"/>
        <v>0</v>
      </c>
      <c r="BJ158" s="59">
        <f t="shared" si="73"/>
        <v>0</v>
      </c>
      <c r="BK158" s="59">
        <f t="shared" si="73"/>
        <v>0</v>
      </c>
      <c r="BL158" s="59">
        <f t="shared" si="73"/>
        <v>0</v>
      </c>
      <c r="BM158" s="59">
        <f t="shared" si="73"/>
        <v>0</v>
      </c>
      <c r="BN158" s="59">
        <f t="shared" si="73"/>
        <v>0</v>
      </c>
      <c r="BO158" s="59">
        <f t="shared" si="73"/>
        <v>0</v>
      </c>
      <c r="BP158" s="59">
        <f t="shared" si="73"/>
        <v>0</v>
      </c>
      <c r="BQ158" s="59">
        <f t="shared" si="73"/>
        <v>0</v>
      </c>
      <c r="BR158" s="59">
        <f t="shared" si="73"/>
        <v>0</v>
      </c>
      <c r="BS158" s="59">
        <f t="shared" ref="BS158:DW162" si="75">+BS62+BS94-BS126</f>
        <v>0</v>
      </c>
      <c r="BT158" s="59">
        <f t="shared" si="75"/>
        <v>0</v>
      </c>
      <c r="BU158" s="59">
        <f t="shared" si="72"/>
        <v>0</v>
      </c>
      <c r="BV158" s="59">
        <f t="shared" si="72"/>
        <v>0</v>
      </c>
      <c r="BW158" s="59">
        <f t="shared" si="72"/>
        <v>0</v>
      </c>
      <c r="BX158" s="59">
        <f t="shared" si="72"/>
        <v>0</v>
      </c>
      <c r="BY158" s="59">
        <f t="shared" si="72"/>
        <v>0</v>
      </c>
      <c r="BZ158" s="59">
        <f t="shared" si="72"/>
        <v>0</v>
      </c>
      <c r="CA158" s="59">
        <f t="shared" si="72"/>
        <v>0</v>
      </c>
      <c r="CB158" s="59">
        <f t="shared" si="72"/>
        <v>0</v>
      </c>
      <c r="CC158" s="59">
        <f t="shared" si="72"/>
        <v>0</v>
      </c>
      <c r="CD158" s="59">
        <f t="shared" si="72"/>
        <v>0</v>
      </c>
      <c r="CE158" s="59">
        <f t="shared" si="72"/>
        <v>0</v>
      </c>
      <c r="CF158" s="59">
        <f t="shared" si="72"/>
        <v>0</v>
      </c>
      <c r="CG158" s="59">
        <f t="shared" si="72"/>
        <v>0</v>
      </c>
      <c r="CH158" s="59">
        <f t="shared" si="72"/>
        <v>0</v>
      </c>
      <c r="CI158" s="59">
        <f t="shared" si="72"/>
        <v>0</v>
      </c>
      <c r="CJ158" s="59">
        <f t="shared" ref="CJ158:DW158" si="76">+CJ62+CJ94-CJ126</f>
        <v>0</v>
      </c>
      <c r="CK158" s="59">
        <f t="shared" si="76"/>
        <v>0</v>
      </c>
      <c r="CL158" s="59">
        <f t="shared" si="76"/>
        <v>0</v>
      </c>
      <c r="CM158" s="59">
        <f t="shared" si="76"/>
        <v>0</v>
      </c>
      <c r="CN158" s="59">
        <f t="shared" si="76"/>
        <v>0</v>
      </c>
      <c r="CO158" s="59">
        <f t="shared" si="76"/>
        <v>0</v>
      </c>
      <c r="CP158" s="59">
        <f t="shared" si="76"/>
        <v>0</v>
      </c>
      <c r="CQ158" s="59">
        <f t="shared" si="76"/>
        <v>0</v>
      </c>
      <c r="CR158" s="59">
        <f t="shared" si="76"/>
        <v>0</v>
      </c>
      <c r="CS158" s="59">
        <f t="shared" si="76"/>
        <v>0</v>
      </c>
      <c r="CT158" s="59">
        <f t="shared" si="76"/>
        <v>0</v>
      </c>
      <c r="CU158" s="59">
        <f t="shared" si="76"/>
        <v>0</v>
      </c>
      <c r="CV158" s="59">
        <f t="shared" si="76"/>
        <v>0</v>
      </c>
      <c r="CW158" s="59">
        <f t="shared" si="76"/>
        <v>0</v>
      </c>
      <c r="CX158" s="59">
        <f t="shared" si="76"/>
        <v>0</v>
      </c>
      <c r="CY158" s="59">
        <f t="shared" si="76"/>
        <v>0</v>
      </c>
      <c r="CZ158" s="59">
        <f t="shared" si="76"/>
        <v>0</v>
      </c>
      <c r="DA158" s="59">
        <f t="shared" si="76"/>
        <v>0</v>
      </c>
      <c r="DB158" s="59">
        <f t="shared" si="76"/>
        <v>0</v>
      </c>
      <c r="DC158" s="59">
        <f t="shared" si="76"/>
        <v>0</v>
      </c>
      <c r="DD158" s="59">
        <f t="shared" si="76"/>
        <v>0</v>
      </c>
      <c r="DE158" s="59">
        <f t="shared" si="76"/>
        <v>0</v>
      </c>
      <c r="DF158" s="59">
        <f t="shared" si="76"/>
        <v>0</v>
      </c>
      <c r="DG158" s="59">
        <f t="shared" si="76"/>
        <v>0</v>
      </c>
      <c r="DH158" s="59">
        <f t="shared" si="76"/>
        <v>0</v>
      </c>
      <c r="DI158" s="59">
        <f t="shared" si="76"/>
        <v>0</v>
      </c>
      <c r="DJ158" s="59">
        <f t="shared" si="76"/>
        <v>0</v>
      </c>
      <c r="DK158" s="59">
        <f t="shared" si="76"/>
        <v>0</v>
      </c>
      <c r="DL158" s="59">
        <f t="shared" si="76"/>
        <v>0</v>
      </c>
      <c r="DM158" s="59">
        <f t="shared" si="76"/>
        <v>0</v>
      </c>
      <c r="DN158" s="59">
        <f t="shared" si="76"/>
        <v>0</v>
      </c>
      <c r="DO158" s="59">
        <f t="shared" si="76"/>
        <v>0</v>
      </c>
      <c r="DP158" s="59">
        <f t="shared" si="76"/>
        <v>0</v>
      </c>
      <c r="DQ158" s="59">
        <f t="shared" si="76"/>
        <v>0</v>
      </c>
      <c r="DR158" s="59">
        <f t="shared" si="76"/>
        <v>0</v>
      </c>
      <c r="DS158" s="59">
        <f t="shared" si="76"/>
        <v>0</v>
      </c>
      <c r="DT158" s="59">
        <f t="shared" si="76"/>
        <v>0</v>
      </c>
      <c r="DU158" s="59">
        <f t="shared" si="76"/>
        <v>0</v>
      </c>
      <c r="DV158" s="59">
        <f t="shared" si="76"/>
        <v>0</v>
      </c>
      <c r="DW158" s="59">
        <f t="shared" si="76"/>
        <v>0</v>
      </c>
    </row>
    <row r="159" spans="3:127" ht="16.5" thickTop="1" thickBot="1" x14ac:dyDescent="0.3">
      <c r="C159" s="119">
        <f t="shared" si="64"/>
        <v>0</v>
      </c>
      <c r="H159" s="59">
        <f t="shared" ref="H159:BS162" si="77">+H63+H95-H127</f>
        <v>0</v>
      </c>
      <c r="I159" s="59">
        <f t="shared" si="77"/>
        <v>0</v>
      </c>
      <c r="J159" s="59">
        <f t="shared" si="77"/>
        <v>0</v>
      </c>
      <c r="K159" s="59">
        <f t="shared" si="77"/>
        <v>0</v>
      </c>
      <c r="L159" s="59">
        <f t="shared" si="77"/>
        <v>0</v>
      </c>
      <c r="M159" s="59">
        <f t="shared" si="77"/>
        <v>0</v>
      </c>
      <c r="N159" s="59">
        <f t="shared" si="77"/>
        <v>0</v>
      </c>
      <c r="O159" s="59">
        <f t="shared" si="77"/>
        <v>0</v>
      </c>
      <c r="P159" s="59">
        <f t="shared" si="77"/>
        <v>0</v>
      </c>
      <c r="Q159" s="59">
        <f t="shared" si="77"/>
        <v>0</v>
      </c>
      <c r="R159" s="59">
        <f t="shared" si="77"/>
        <v>0</v>
      </c>
      <c r="S159" s="59">
        <f t="shared" si="77"/>
        <v>0</v>
      </c>
      <c r="T159" s="59">
        <f t="shared" si="77"/>
        <v>0</v>
      </c>
      <c r="U159" s="59">
        <f t="shared" si="77"/>
        <v>0</v>
      </c>
      <c r="V159" s="59">
        <f t="shared" si="77"/>
        <v>0</v>
      </c>
      <c r="W159" s="59">
        <f t="shared" si="77"/>
        <v>0</v>
      </c>
      <c r="X159" s="59">
        <f t="shared" si="77"/>
        <v>0</v>
      </c>
      <c r="Y159" s="59">
        <f t="shared" si="77"/>
        <v>0</v>
      </c>
      <c r="Z159" s="59">
        <f t="shared" si="77"/>
        <v>0</v>
      </c>
      <c r="AA159" s="59">
        <f t="shared" si="77"/>
        <v>0</v>
      </c>
      <c r="AB159" s="59">
        <f t="shared" si="77"/>
        <v>0</v>
      </c>
      <c r="AC159" s="59">
        <f t="shared" si="77"/>
        <v>0</v>
      </c>
      <c r="AD159" s="59">
        <f t="shared" si="77"/>
        <v>0</v>
      </c>
      <c r="AE159" s="59">
        <f t="shared" si="77"/>
        <v>0</v>
      </c>
      <c r="AF159" s="59">
        <f t="shared" si="77"/>
        <v>0</v>
      </c>
      <c r="AG159" s="59">
        <f t="shared" si="77"/>
        <v>0</v>
      </c>
      <c r="AH159" s="59">
        <f t="shared" si="77"/>
        <v>0</v>
      </c>
      <c r="AI159" s="59">
        <f t="shared" si="77"/>
        <v>0</v>
      </c>
      <c r="AJ159" s="59">
        <f t="shared" si="77"/>
        <v>0</v>
      </c>
      <c r="AK159" s="59">
        <f t="shared" si="77"/>
        <v>0</v>
      </c>
      <c r="AL159" s="59">
        <f t="shared" si="77"/>
        <v>0</v>
      </c>
      <c r="AM159" s="59">
        <f t="shared" si="77"/>
        <v>0</v>
      </c>
      <c r="AN159" s="59">
        <f t="shared" si="77"/>
        <v>0</v>
      </c>
      <c r="AO159" s="59">
        <f t="shared" si="77"/>
        <v>0</v>
      </c>
      <c r="AP159" s="59">
        <f t="shared" si="77"/>
        <v>0</v>
      </c>
      <c r="AQ159" s="59">
        <f t="shared" si="77"/>
        <v>0</v>
      </c>
      <c r="AR159" s="59">
        <f t="shared" si="77"/>
        <v>0</v>
      </c>
      <c r="AS159" s="59">
        <f t="shared" si="77"/>
        <v>0</v>
      </c>
      <c r="AT159" s="59">
        <f t="shared" si="77"/>
        <v>0</v>
      </c>
      <c r="AU159" s="59">
        <f t="shared" si="77"/>
        <v>0</v>
      </c>
      <c r="AV159" s="59">
        <f t="shared" si="77"/>
        <v>0</v>
      </c>
      <c r="AW159" s="59">
        <f t="shared" si="77"/>
        <v>0</v>
      </c>
      <c r="AX159" s="59">
        <f t="shared" si="77"/>
        <v>0</v>
      </c>
      <c r="AY159" s="59">
        <f t="shared" si="77"/>
        <v>0</v>
      </c>
      <c r="AZ159" s="59">
        <f t="shared" si="77"/>
        <v>0</v>
      </c>
      <c r="BA159" s="59">
        <f t="shared" si="77"/>
        <v>0</v>
      </c>
      <c r="BB159" s="59">
        <f t="shared" si="77"/>
        <v>0</v>
      </c>
      <c r="BC159" s="59">
        <f t="shared" si="77"/>
        <v>0</v>
      </c>
      <c r="BD159" s="59">
        <f t="shared" si="77"/>
        <v>0</v>
      </c>
      <c r="BE159" s="59">
        <f t="shared" si="77"/>
        <v>0</v>
      </c>
      <c r="BF159" s="59">
        <f t="shared" si="77"/>
        <v>0</v>
      </c>
      <c r="BG159" s="59">
        <f t="shared" si="77"/>
        <v>0</v>
      </c>
      <c r="BH159" s="59">
        <f t="shared" si="77"/>
        <v>0</v>
      </c>
      <c r="BI159" s="59">
        <f t="shared" si="77"/>
        <v>0</v>
      </c>
      <c r="BJ159" s="59">
        <f t="shared" si="77"/>
        <v>0</v>
      </c>
      <c r="BK159" s="59">
        <f t="shared" si="77"/>
        <v>0</v>
      </c>
      <c r="BL159" s="59">
        <f t="shared" si="77"/>
        <v>0</v>
      </c>
      <c r="BM159" s="59">
        <f t="shared" si="77"/>
        <v>0</v>
      </c>
      <c r="BN159" s="59">
        <f t="shared" si="77"/>
        <v>0</v>
      </c>
      <c r="BO159" s="59">
        <f t="shared" si="77"/>
        <v>0</v>
      </c>
      <c r="BP159" s="59">
        <f t="shared" si="77"/>
        <v>0</v>
      </c>
      <c r="BQ159" s="59">
        <f t="shared" si="77"/>
        <v>0</v>
      </c>
      <c r="BR159" s="59">
        <f t="shared" si="77"/>
        <v>0</v>
      </c>
      <c r="BS159" s="59">
        <f t="shared" si="77"/>
        <v>0</v>
      </c>
      <c r="BT159" s="59">
        <f t="shared" si="75"/>
        <v>0</v>
      </c>
      <c r="BU159" s="59">
        <f t="shared" si="75"/>
        <v>0</v>
      </c>
      <c r="BV159" s="59">
        <f t="shared" si="75"/>
        <v>0</v>
      </c>
      <c r="BW159" s="59">
        <f t="shared" si="75"/>
        <v>0</v>
      </c>
      <c r="BX159" s="59">
        <f t="shared" si="75"/>
        <v>0</v>
      </c>
      <c r="BY159" s="59">
        <f t="shared" si="75"/>
        <v>0</v>
      </c>
      <c r="BZ159" s="59">
        <f t="shared" si="75"/>
        <v>0</v>
      </c>
      <c r="CA159" s="59">
        <f t="shared" si="75"/>
        <v>0</v>
      </c>
      <c r="CB159" s="59">
        <f t="shared" si="75"/>
        <v>0</v>
      </c>
      <c r="CC159" s="59">
        <f t="shared" si="75"/>
        <v>0</v>
      </c>
      <c r="CD159" s="59">
        <f t="shared" si="75"/>
        <v>0</v>
      </c>
      <c r="CE159" s="59">
        <f t="shared" si="75"/>
        <v>0</v>
      </c>
      <c r="CF159" s="59">
        <f t="shared" si="75"/>
        <v>0</v>
      </c>
      <c r="CG159" s="59">
        <f t="shared" si="75"/>
        <v>0</v>
      </c>
      <c r="CH159" s="59">
        <f t="shared" si="75"/>
        <v>0</v>
      </c>
      <c r="CI159" s="59">
        <f t="shared" si="75"/>
        <v>0</v>
      </c>
      <c r="CJ159" s="59">
        <f t="shared" si="75"/>
        <v>0</v>
      </c>
      <c r="CK159" s="59">
        <f t="shared" si="75"/>
        <v>0</v>
      </c>
      <c r="CL159" s="59">
        <f t="shared" si="75"/>
        <v>0</v>
      </c>
      <c r="CM159" s="59">
        <f t="shared" si="75"/>
        <v>0</v>
      </c>
      <c r="CN159" s="59">
        <f t="shared" si="75"/>
        <v>0</v>
      </c>
      <c r="CO159" s="59">
        <f t="shared" si="75"/>
        <v>0</v>
      </c>
      <c r="CP159" s="59">
        <f t="shared" si="75"/>
        <v>0</v>
      </c>
      <c r="CQ159" s="59">
        <f t="shared" si="75"/>
        <v>0</v>
      </c>
      <c r="CR159" s="59">
        <f t="shared" si="75"/>
        <v>0</v>
      </c>
      <c r="CS159" s="59">
        <f t="shared" si="75"/>
        <v>0</v>
      </c>
      <c r="CT159" s="59">
        <f t="shared" si="75"/>
        <v>0</v>
      </c>
      <c r="CU159" s="59">
        <f t="shared" si="75"/>
        <v>0</v>
      </c>
      <c r="CV159" s="59">
        <f t="shared" si="75"/>
        <v>0</v>
      </c>
      <c r="CW159" s="59">
        <f t="shared" si="75"/>
        <v>0</v>
      </c>
      <c r="CX159" s="59">
        <f t="shared" si="75"/>
        <v>0</v>
      </c>
      <c r="CY159" s="59">
        <f t="shared" si="75"/>
        <v>0</v>
      </c>
      <c r="CZ159" s="59">
        <f t="shared" si="75"/>
        <v>0</v>
      </c>
      <c r="DA159" s="59">
        <f t="shared" si="75"/>
        <v>0</v>
      </c>
      <c r="DB159" s="59">
        <f t="shared" si="75"/>
        <v>0</v>
      </c>
      <c r="DC159" s="59">
        <f t="shared" si="75"/>
        <v>0</v>
      </c>
      <c r="DD159" s="59">
        <f t="shared" si="75"/>
        <v>0</v>
      </c>
      <c r="DE159" s="59">
        <f t="shared" si="75"/>
        <v>0</v>
      </c>
      <c r="DF159" s="59">
        <f t="shared" si="75"/>
        <v>0</v>
      </c>
      <c r="DG159" s="59">
        <f t="shared" si="75"/>
        <v>0</v>
      </c>
      <c r="DH159" s="59">
        <f t="shared" si="75"/>
        <v>0</v>
      </c>
      <c r="DI159" s="59">
        <f t="shared" si="75"/>
        <v>0</v>
      </c>
      <c r="DJ159" s="59">
        <f t="shared" si="75"/>
        <v>0</v>
      </c>
      <c r="DK159" s="59">
        <f t="shared" si="75"/>
        <v>0</v>
      </c>
      <c r="DL159" s="59">
        <f t="shared" si="75"/>
        <v>0</v>
      </c>
      <c r="DM159" s="59">
        <f t="shared" si="75"/>
        <v>0</v>
      </c>
      <c r="DN159" s="59">
        <f t="shared" si="75"/>
        <v>0</v>
      </c>
      <c r="DO159" s="59">
        <f t="shared" si="75"/>
        <v>0</v>
      </c>
      <c r="DP159" s="59">
        <f t="shared" si="75"/>
        <v>0</v>
      </c>
      <c r="DQ159" s="59">
        <f t="shared" si="75"/>
        <v>0</v>
      </c>
      <c r="DR159" s="59">
        <f t="shared" si="75"/>
        <v>0</v>
      </c>
      <c r="DS159" s="59">
        <f t="shared" si="75"/>
        <v>0</v>
      </c>
      <c r="DT159" s="59">
        <f t="shared" si="75"/>
        <v>0</v>
      </c>
      <c r="DU159" s="59">
        <f t="shared" si="75"/>
        <v>0</v>
      </c>
      <c r="DV159" s="59">
        <f t="shared" si="75"/>
        <v>0</v>
      </c>
      <c r="DW159" s="59">
        <f t="shared" si="75"/>
        <v>0</v>
      </c>
    </row>
    <row r="160" spans="3:127" ht="16.5" thickTop="1" thickBot="1" x14ac:dyDescent="0.3">
      <c r="C160" s="119">
        <f t="shared" si="64"/>
        <v>0</v>
      </c>
      <c r="H160" s="59">
        <f t="shared" si="77"/>
        <v>0</v>
      </c>
      <c r="I160" s="59">
        <f t="shared" si="77"/>
        <v>0</v>
      </c>
      <c r="J160" s="59">
        <f t="shared" si="77"/>
        <v>0</v>
      </c>
      <c r="K160" s="59">
        <f t="shared" si="77"/>
        <v>0</v>
      </c>
      <c r="L160" s="59">
        <f t="shared" si="77"/>
        <v>0</v>
      </c>
      <c r="M160" s="59">
        <f t="shared" si="77"/>
        <v>0</v>
      </c>
      <c r="N160" s="59">
        <f t="shared" si="77"/>
        <v>0</v>
      </c>
      <c r="O160" s="59">
        <f t="shared" si="77"/>
        <v>0</v>
      </c>
      <c r="P160" s="59">
        <f t="shared" si="77"/>
        <v>0</v>
      </c>
      <c r="Q160" s="59">
        <f t="shared" si="77"/>
        <v>0</v>
      </c>
      <c r="R160" s="59">
        <f t="shared" si="77"/>
        <v>0</v>
      </c>
      <c r="S160" s="59">
        <f t="shared" si="77"/>
        <v>0</v>
      </c>
      <c r="T160" s="59">
        <f t="shared" si="77"/>
        <v>0</v>
      </c>
      <c r="U160" s="59">
        <f t="shared" si="77"/>
        <v>0</v>
      </c>
      <c r="V160" s="59">
        <f t="shared" si="77"/>
        <v>0</v>
      </c>
      <c r="W160" s="59">
        <f t="shared" si="77"/>
        <v>0</v>
      </c>
      <c r="X160" s="59">
        <f t="shared" si="77"/>
        <v>0</v>
      </c>
      <c r="Y160" s="59">
        <f t="shared" si="77"/>
        <v>0</v>
      </c>
      <c r="Z160" s="59">
        <f t="shared" si="77"/>
        <v>0</v>
      </c>
      <c r="AA160" s="59">
        <f t="shared" si="77"/>
        <v>0</v>
      </c>
      <c r="AB160" s="59">
        <f t="shared" si="77"/>
        <v>0</v>
      </c>
      <c r="AC160" s="59">
        <f t="shared" si="77"/>
        <v>0</v>
      </c>
      <c r="AD160" s="59">
        <f t="shared" si="77"/>
        <v>0</v>
      </c>
      <c r="AE160" s="59">
        <f t="shared" si="77"/>
        <v>0</v>
      </c>
      <c r="AF160" s="59">
        <f t="shared" si="77"/>
        <v>0</v>
      </c>
      <c r="AG160" s="59">
        <f t="shared" si="77"/>
        <v>0</v>
      </c>
      <c r="AH160" s="59">
        <f t="shared" si="77"/>
        <v>0</v>
      </c>
      <c r="AI160" s="59">
        <f t="shared" si="77"/>
        <v>0</v>
      </c>
      <c r="AJ160" s="59">
        <f t="shared" si="77"/>
        <v>0</v>
      </c>
      <c r="AK160" s="59">
        <f t="shared" si="77"/>
        <v>0</v>
      </c>
      <c r="AL160" s="59">
        <f t="shared" si="77"/>
        <v>0</v>
      </c>
      <c r="AM160" s="59">
        <f t="shared" si="77"/>
        <v>0</v>
      </c>
      <c r="AN160" s="59">
        <f t="shared" si="77"/>
        <v>0</v>
      </c>
      <c r="AO160" s="59">
        <f t="shared" si="77"/>
        <v>0</v>
      </c>
      <c r="AP160" s="59">
        <f t="shared" si="77"/>
        <v>0</v>
      </c>
      <c r="AQ160" s="59">
        <f t="shared" si="77"/>
        <v>0</v>
      </c>
      <c r="AR160" s="59">
        <f t="shared" si="77"/>
        <v>0</v>
      </c>
      <c r="AS160" s="59">
        <f t="shared" si="77"/>
        <v>0</v>
      </c>
      <c r="AT160" s="59">
        <f t="shared" si="77"/>
        <v>0</v>
      </c>
      <c r="AU160" s="59">
        <f t="shared" si="77"/>
        <v>0</v>
      </c>
      <c r="AV160" s="59">
        <f t="shared" si="77"/>
        <v>0</v>
      </c>
      <c r="AW160" s="59">
        <f t="shared" si="77"/>
        <v>0</v>
      </c>
      <c r="AX160" s="59">
        <f t="shared" si="77"/>
        <v>0</v>
      </c>
      <c r="AY160" s="59">
        <f t="shared" si="77"/>
        <v>0</v>
      </c>
      <c r="AZ160" s="59">
        <f t="shared" si="77"/>
        <v>0</v>
      </c>
      <c r="BA160" s="59">
        <f t="shared" si="77"/>
        <v>0</v>
      </c>
      <c r="BB160" s="59">
        <f t="shared" si="77"/>
        <v>0</v>
      </c>
      <c r="BC160" s="59">
        <f t="shared" si="77"/>
        <v>0</v>
      </c>
      <c r="BD160" s="59">
        <f t="shared" si="77"/>
        <v>0</v>
      </c>
      <c r="BE160" s="59">
        <f t="shared" si="77"/>
        <v>0</v>
      </c>
      <c r="BF160" s="59">
        <f t="shared" si="77"/>
        <v>0</v>
      </c>
      <c r="BG160" s="59">
        <f t="shared" si="77"/>
        <v>0</v>
      </c>
      <c r="BH160" s="59">
        <f t="shared" si="77"/>
        <v>0</v>
      </c>
      <c r="BI160" s="59">
        <f t="shared" si="77"/>
        <v>0</v>
      </c>
      <c r="BJ160" s="59">
        <f t="shared" si="77"/>
        <v>0</v>
      </c>
      <c r="BK160" s="59">
        <f t="shared" si="77"/>
        <v>0</v>
      </c>
      <c r="BL160" s="59">
        <f t="shared" si="77"/>
        <v>0</v>
      </c>
      <c r="BM160" s="59">
        <f t="shared" si="77"/>
        <v>0</v>
      </c>
      <c r="BN160" s="59">
        <f t="shared" si="77"/>
        <v>0</v>
      </c>
      <c r="BO160" s="59">
        <f t="shared" si="77"/>
        <v>0</v>
      </c>
      <c r="BP160" s="59">
        <f t="shared" si="77"/>
        <v>0</v>
      </c>
      <c r="BQ160" s="59">
        <f t="shared" si="77"/>
        <v>0</v>
      </c>
      <c r="BR160" s="59">
        <f t="shared" si="77"/>
        <v>0</v>
      </c>
      <c r="BS160" s="59">
        <f t="shared" si="77"/>
        <v>0</v>
      </c>
      <c r="BT160" s="59">
        <f t="shared" si="75"/>
        <v>0</v>
      </c>
      <c r="BU160" s="59">
        <f t="shared" si="75"/>
        <v>0</v>
      </c>
      <c r="BV160" s="59">
        <f t="shared" si="75"/>
        <v>0</v>
      </c>
      <c r="BW160" s="59">
        <f t="shared" si="75"/>
        <v>0</v>
      </c>
      <c r="BX160" s="59">
        <f t="shared" si="75"/>
        <v>0</v>
      </c>
      <c r="BY160" s="59">
        <f t="shared" si="75"/>
        <v>0</v>
      </c>
      <c r="BZ160" s="59">
        <f t="shared" si="75"/>
        <v>0</v>
      </c>
      <c r="CA160" s="59">
        <f t="shared" si="75"/>
        <v>0</v>
      </c>
      <c r="CB160" s="59">
        <f t="shared" si="75"/>
        <v>0</v>
      </c>
      <c r="CC160" s="59">
        <f t="shared" si="75"/>
        <v>0</v>
      </c>
      <c r="CD160" s="59">
        <f t="shared" si="75"/>
        <v>0</v>
      </c>
      <c r="CE160" s="59">
        <f t="shared" si="75"/>
        <v>0</v>
      </c>
      <c r="CF160" s="59">
        <f t="shared" si="75"/>
        <v>0</v>
      </c>
      <c r="CG160" s="59">
        <f t="shared" si="75"/>
        <v>0</v>
      </c>
      <c r="CH160" s="59">
        <f t="shared" si="75"/>
        <v>0</v>
      </c>
      <c r="CI160" s="59">
        <f t="shared" si="75"/>
        <v>0</v>
      </c>
      <c r="CJ160" s="59">
        <f t="shared" si="75"/>
        <v>0</v>
      </c>
      <c r="CK160" s="59">
        <f t="shared" si="75"/>
        <v>0</v>
      </c>
      <c r="CL160" s="59">
        <f t="shared" si="75"/>
        <v>0</v>
      </c>
      <c r="CM160" s="59">
        <f t="shared" si="75"/>
        <v>0</v>
      </c>
      <c r="CN160" s="59">
        <f t="shared" si="75"/>
        <v>0</v>
      </c>
      <c r="CO160" s="59">
        <f t="shared" si="75"/>
        <v>0</v>
      </c>
      <c r="CP160" s="59">
        <f t="shared" si="75"/>
        <v>0</v>
      </c>
      <c r="CQ160" s="59">
        <f t="shared" si="75"/>
        <v>0</v>
      </c>
      <c r="CR160" s="59">
        <f t="shared" si="75"/>
        <v>0</v>
      </c>
      <c r="CS160" s="59">
        <f t="shared" si="75"/>
        <v>0</v>
      </c>
      <c r="CT160" s="59">
        <f t="shared" si="75"/>
        <v>0</v>
      </c>
      <c r="CU160" s="59">
        <f t="shared" si="75"/>
        <v>0</v>
      </c>
      <c r="CV160" s="59">
        <f t="shared" si="75"/>
        <v>0</v>
      </c>
      <c r="CW160" s="59">
        <f t="shared" si="75"/>
        <v>0</v>
      </c>
      <c r="CX160" s="59">
        <f t="shared" si="75"/>
        <v>0</v>
      </c>
      <c r="CY160" s="59">
        <f t="shared" si="75"/>
        <v>0</v>
      </c>
      <c r="CZ160" s="59">
        <f t="shared" si="75"/>
        <v>0</v>
      </c>
      <c r="DA160" s="59">
        <f t="shared" si="75"/>
        <v>0</v>
      </c>
      <c r="DB160" s="59">
        <f t="shared" si="75"/>
        <v>0</v>
      </c>
      <c r="DC160" s="59">
        <f t="shared" si="75"/>
        <v>0</v>
      </c>
      <c r="DD160" s="59">
        <f t="shared" si="75"/>
        <v>0</v>
      </c>
      <c r="DE160" s="59">
        <f t="shared" si="75"/>
        <v>0</v>
      </c>
      <c r="DF160" s="59">
        <f t="shared" si="75"/>
        <v>0</v>
      </c>
      <c r="DG160" s="59">
        <f t="shared" si="75"/>
        <v>0</v>
      </c>
      <c r="DH160" s="59">
        <f t="shared" si="75"/>
        <v>0</v>
      </c>
      <c r="DI160" s="59">
        <f t="shared" si="75"/>
        <v>0</v>
      </c>
      <c r="DJ160" s="59">
        <f t="shared" si="75"/>
        <v>0</v>
      </c>
      <c r="DK160" s="59">
        <f t="shared" si="75"/>
        <v>0</v>
      </c>
      <c r="DL160" s="59">
        <f t="shared" si="75"/>
        <v>0</v>
      </c>
      <c r="DM160" s="59">
        <f t="shared" si="75"/>
        <v>0</v>
      </c>
      <c r="DN160" s="59">
        <f t="shared" si="75"/>
        <v>0</v>
      </c>
      <c r="DO160" s="59">
        <f t="shared" si="75"/>
        <v>0</v>
      </c>
      <c r="DP160" s="59">
        <f t="shared" si="75"/>
        <v>0</v>
      </c>
      <c r="DQ160" s="59">
        <f t="shared" si="75"/>
        <v>0</v>
      </c>
      <c r="DR160" s="59">
        <f t="shared" si="75"/>
        <v>0</v>
      </c>
      <c r="DS160" s="59">
        <f t="shared" si="75"/>
        <v>0</v>
      </c>
      <c r="DT160" s="59">
        <f t="shared" si="75"/>
        <v>0</v>
      </c>
      <c r="DU160" s="59">
        <f t="shared" si="75"/>
        <v>0</v>
      </c>
      <c r="DV160" s="59">
        <f t="shared" si="75"/>
        <v>0</v>
      </c>
      <c r="DW160" s="59">
        <f t="shared" si="75"/>
        <v>0</v>
      </c>
    </row>
    <row r="161" spans="3:127" ht="16.5" thickTop="1" thickBot="1" x14ac:dyDescent="0.3">
      <c r="C161" s="119">
        <f t="shared" si="64"/>
        <v>0</v>
      </c>
      <c r="H161" s="59">
        <f t="shared" si="77"/>
        <v>0</v>
      </c>
      <c r="I161" s="59">
        <f t="shared" si="77"/>
        <v>0</v>
      </c>
      <c r="J161" s="59">
        <f t="shared" si="77"/>
        <v>0</v>
      </c>
      <c r="K161" s="59">
        <f t="shared" si="77"/>
        <v>0</v>
      </c>
      <c r="L161" s="59">
        <f t="shared" si="77"/>
        <v>0</v>
      </c>
      <c r="M161" s="59">
        <f t="shared" si="77"/>
        <v>0</v>
      </c>
      <c r="N161" s="59">
        <f t="shared" si="77"/>
        <v>0</v>
      </c>
      <c r="O161" s="59">
        <f t="shared" si="77"/>
        <v>0</v>
      </c>
      <c r="P161" s="59">
        <f t="shared" si="77"/>
        <v>0</v>
      </c>
      <c r="Q161" s="59">
        <f t="shared" si="77"/>
        <v>0</v>
      </c>
      <c r="R161" s="59">
        <f t="shared" si="77"/>
        <v>0</v>
      </c>
      <c r="S161" s="59">
        <f t="shared" si="77"/>
        <v>0</v>
      </c>
      <c r="T161" s="59">
        <f t="shared" si="77"/>
        <v>0</v>
      </c>
      <c r="U161" s="59">
        <f t="shared" si="77"/>
        <v>0</v>
      </c>
      <c r="V161" s="59">
        <f t="shared" si="77"/>
        <v>0</v>
      </c>
      <c r="W161" s="59">
        <f t="shared" si="77"/>
        <v>0</v>
      </c>
      <c r="X161" s="59">
        <f t="shared" si="77"/>
        <v>0</v>
      </c>
      <c r="Y161" s="59">
        <f t="shared" si="77"/>
        <v>0</v>
      </c>
      <c r="Z161" s="59">
        <f t="shared" si="77"/>
        <v>0</v>
      </c>
      <c r="AA161" s="59">
        <f t="shared" si="77"/>
        <v>0</v>
      </c>
      <c r="AB161" s="59">
        <f t="shared" si="77"/>
        <v>0</v>
      </c>
      <c r="AC161" s="59">
        <f t="shared" si="77"/>
        <v>0</v>
      </c>
      <c r="AD161" s="59">
        <f t="shared" si="77"/>
        <v>0</v>
      </c>
      <c r="AE161" s="59">
        <f t="shared" si="77"/>
        <v>0</v>
      </c>
      <c r="AF161" s="59">
        <f t="shared" si="77"/>
        <v>0</v>
      </c>
      <c r="AG161" s="59">
        <f t="shared" si="77"/>
        <v>0</v>
      </c>
      <c r="AH161" s="59">
        <f t="shared" si="77"/>
        <v>0</v>
      </c>
      <c r="AI161" s="59">
        <f t="shared" si="77"/>
        <v>0</v>
      </c>
      <c r="AJ161" s="59">
        <f t="shared" si="77"/>
        <v>0</v>
      </c>
      <c r="AK161" s="59">
        <f t="shared" si="77"/>
        <v>0</v>
      </c>
      <c r="AL161" s="59">
        <f t="shared" si="77"/>
        <v>0</v>
      </c>
      <c r="AM161" s="59">
        <f t="shared" si="77"/>
        <v>0</v>
      </c>
      <c r="AN161" s="59">
        <f t="shared" si="77"/>
        <v>0</v>
      </c>
      <c r="AO161" s="59">
        <f t="shared" si="77"/>
        <v>0</v>
      </c>
      <c r="AP161" s="59">
        <f t="shared" si="77"/>
        <v>0</v>
      </c>
      <c r="AQ161" s="59">
        <f t="shared" si="77"/>
        <v>0</v>
      </c>
      <c r="AR161" s="59">
        <f t="shared" si="77"/>
        <v>0</v>
      </c>
      <c r="AS161" s="59">
        <f t="shared" si="77"/>
        <v>0</v>
      </c>
      <c r="AT161" s="59">
        <f t="shared" si="77"/>
        <v>0</v>
      </c>
      <c r="AU161" s="59">
        <f t="shared" si="77"/>
        <v>0</v>
      </c>
      <c r="AV161" s="59">
        <f t="shared" si="77"/>
        <v>0</v>
      </c>
      <c r="AW161" s="59">
        <f t="shared" si="77"/>
        <v>0</v>
      </c>
      <c r="AX161" s="59">
        <f t="shared" si="77"/>
        <v>0</v>
      </c>
      <c r="AY161" s="59">
        <f t="shared" si="77"/>
        <v>0</v>
      </c>
      <c r="AZ161" s="59">
        <f t="shared" si="77"/>
        <v>0</v>
      </c>
      <c r="BA161" s="59">
        <f t="shared" si="77"/>
        <v>0</v>
      </c>
      <c r="BB161" s="59">
        <f t="shared" si="77"/>
        <v>0</v>
      </c>
      <c r="BC161" s="59">
        <f t="shared" si="77"/>
        <v>0</v>
      </c>
      <c r="BD161" s="59">
        <f t="shared" si="77"/>
        <v>0</v>
      </c>
      <c r="BE161" s="59">
        <f t="shared" si="77"/>
        <v>0</v>
      </c>
      <c r="BF161" s="59">
        <f t="shared" si="77"/>
        <v>0</v>
      </c>
      <c r="BG161" s="59">
        <f t="shared" si="77"/>
        <v>0</v>
      </c>
      <c r="BH161" s="59">
        <f t="shared" si="77"/>
        <v>0</v>
      </c>
      <c r="BI161" s="59">
        <f t="shared" si="77"/>
        <v>0</v>
      </c>
      <c r="BJ161" s="59">
        <f t="shared" si="77"/>
        <v>0</v>
      </c>
      <c r="BK161" s="59">
        <f t="shared" si="77"/>
        <v>0</v>
      </c>
      <c r="BL161" s="59">
        <f t="shared" si="77"/>
        <v>0</v>
      </c>
      <c r="BM161" s="59">
        <f t="shared" si="77"/>
        <v>0</v>
      </c>
      <c r="BN161" s="59">
        <f t="shared" si="77"/>
        <v>0</v>
      </c>
      <c r="BO161" s="59">
        <f t="shared" si="77"/>
        <v>0</v>
      </c>
      <c r="BP161" s="59">
        <f t="shared" si="77"/>
        <v>0</v>
      </c>
      <c r="BQ161" s="59">
        <f t="shared" si="77"/>
        <v>0</v>
      </c>
      <c r="BR161" s="59">
        <f t="shared" si="77"/>
        <v>0</v>
      </c>
      <c r="BS161" s="59">
        <f t="shared" si="77"/>
        <v>0</v>
      </c>
      <c r="BT161" s="59">
        <f t="shared" si="75"/>
        <v>0</v>
      </c>
      <c r="BU161" s="59">
        <f t="shared" si="75"/>
        <v>0</v>
      </c>
      <c r="BV161" s="59">
        <f t="shared" si="75"/>
        <v>0</v>
      </c>
      <c r="BW161" s="59">
        <f t="shared" si="75"/>
        <v>0</v>
      </c>
      <c r="BX161" s="59">
        <f t="shared" si="75"/>
        <v>0</v>
      </c>
      <c r="BY161" s="59">
        <f t="shared" si="75"/>
        <v>0</v>
      </c>
      <c r="BZ161" s="59">
        <f t="shared" si="75"/>
        <v>0</v>
      </c>
      <c r="CA161" s="59">
        <f t="shared" si="75"/>
        <v>0</v>
      </c>
      <c r="CB161" s="59">
        <f t="shared" si="75"/>
        <v>0</v>
      </c>
      <c r="CC161" s="59">
        <f t="shared" si="75"/>
        <v>0</v>
      </c>
      <c r="CD161" s="59">
        <f t="shared" si="75"/>
        <v>0</v>
      </c>
      <c r="CE161" s="59">
        <f t="shared" si="75"/>
        <v>0</v>
      </c>
      <c r="CF161" s="59">
        <f t="shared" si="75"/>
        <v>0</v>
      </c>
      <c r="CG161" s="59">
        <f t="shared" si="75"/>
        <v>0</v>
      </c>
      <c r="CH161" s="59">
        <f t="shared" si="75"/>
        <v>0</v>
      </c>
      <c r="CI161" s="59">
        <f t="shared" si="75"/>
        <v>0</v>
      </c>
      <c r="CJ161" s="59">
        <f t="shared" si="75"/>
        <v>0</v>
      </c>
      <c r="CK161" s="59">
        <f t="shared" si="75"/>
        <v>0</v>
      </c>
      <c r="CL161" s="59">
        <f t="shared" si="75"/>
        <v>0</v>
      </c>
      <c r="CM161" s="59">
        <f t="shared" si="75"/>
        <v>0</v>
      </c>
      <c r="CN161" s="59">
        <f t="shared" si="75"/>
        <v>0</v>
      </c>
      <c r="CO161" s="59">
        <f t="shared" si="75"/>
        <v>0</v>
      </c>
      <c r="CP161" s="59">
        <f t="shared" si="75"/>
        <v>0</v>
      </c>
      <c r="CQ161" s="59">
        <f t="shared" si="75"/>
        <v>0</v>
      </c>
      <c r="CR161" s="59">
        <f t="shared" si="75"/>
        <v>0</v>
      </c>
      <c r="CS161" s="59">
        <f t="shared" si="75"/>
        <v>0</v>
      </c>
      <c r="CT161" s="59">
        <f t="shared" si="75"/>
        <v>0</v>
      </c>
      <c r="CU161" s="59">
        <f t="shared" si="75"/>
        <v>0</v>
      </c>
      <c r="CV161" s="59">
        <f t="shared" si="75"/>
        <v>0</v>
      </c>
      <c r="CW161" s="59">
        <f t="shared" si="75"/>
        <v>0</v>
      </c>
      <c r="CX161" s="59">
        <f t="shared" si="75"/>
        <v>0</v>
      </c>
      <c r="CY161" s="59">
        <f t="shared" si="75"/>
        <v>0</v>
      </c>
      <c r="CZ161" s="59">
        <f t="shared" si="75"/>
        <v>0</v>
      </c>
      <c r="DA161" s="59">
        <f t="shared" si="75"/>
        <v>0</v>
      </c>
      <c r="DB161" s="59">
        <f t="shared" si="75"/>
        <v>0</v>
      </c>
      <c r="DC161" s="59">
        <f t="shared" si="75"/>
        <v>0</v>
      </c>
      <c r="DD161" s="59">
        <f t="shared" si="75"/>
        <v>0</v>
      </c>
      <c r="DE161" s="59">
        <f t="shared" si="75"/>
        <v>0</v>
      </c>
      <c r="DF161" s="59">
        <f t="shared" si="75"/>
        <v>0</v>
      </c>
      <c r="DG161" s="59">
        <f t="shared" si="75"/>
        <v>0</v>
      </c>
      <c r="DH161" s="59">
        <f t="shared" si="75"/>
        <v>0</v>
      </c>
      <c r="DI161" s="59">
        <f t="shared" si="75"/>
        <v>0</v>
      </c>
      <c r="DJ161" s="59">
        <f t="shared" si="75"/>
        <v>0</v>
      </c>
      <c r="DK161" s="59">
        <f t="shared" si="75"/>
        <v>0</v>
      </c>
      <c r="DL161" s="59">
        <f t="shared" si="75"/>
        <v>0</v>
      </c>
      <c r="DM161" s="59">
        <f t="shared" si="75"/>
        <v>0</v>
      </c>
      <c r="DN161" s="59">
        <f t="shared" si="75"/>
        <v>0</v>
      </c>
      <c r="DO161" s="59">
        <f t="shared" si="75"/>
        <v>0</v>
      </c>
      <c r="DP161" s="59">
        <f t="shared" si="75"/>
        <v>0</v>
      </c>
      <c r="DQ161" s="59">
        <f t="shared" si="75"/>
        <v>0</v>
      </c>
      <c r="DR161" s="59">
        <f t="shared" si="75"/>
        <v>0</v>
      </c>
      <c r="DS161" s="59">
        <f t="shared" si="75"/>
        <v>0</v>
      </c>
      <c r="DT161" s="59">
        <f t="shared" si="75"/>
        <v>0</v>
      </c>
      <c r="DU161" s="59">
        <f t="shared" si="75"/>
        <v>0</v>
      </c>
      <c r="DV161" s="59">
        <f t="shared" si="75"/>
        <v>0</v>
      </c>
      <c r="DW161" s="59">
        <f t="shared" si="75"/>
        <v>0</v>
      </c>
    </row>
    <row r="162" spans="3:127" ht="16.5" thickTop="1" thickBot="1" x14ac:dyDescent="0.3">
      <c r="C162" s="119">
        <f t="shared" si="64"/>
        <v>0</v>
      </c>
      <c r="H162" s="59">
        <f t="shared" si="77"/>
        <v>0</v>
      </c>
      <c r="I162" s="59">
        <f t="shared" si="77"/>
        <v>0</v>
      </c>
      <c r="J162" s="59">
        <f t="shared" si="77"/>
        <v>0</v>
      </c>
      <c r="K162" s="59">
        <f t="shared" si="77"/>
        <v>0</v>
      </c>
      <c r="L162" s="59">
        <f t="shared" si="77"/>
        <v>0</v>
      </c>
      <c r="M162" s="59">
        <f t="shared" si="77"/>
        <v>0</v>
      </c>
      <c r="N162" s="59">
        <f t="shared" si="77"/>
        <v>0</v>
      </c>
      <c r="O162" s="59">
        <f t="shared" si="77"/>
        <v>0</v>
      </c>
      <c r="P162" s="59">
        <f t="shared" si="77"/>
        <v>0</v>
      </c>
      <c r="Q162" s="59">
        <f t="shared" si="77"/>
        <v>0</v>
      </c>
      <c r="R162" s="59">
        <f t="shared" si="77"/>
        <v>0</v>
      </c>
      <c r="S162" s="59">
        <f t="shared" si="77"/>
        <v>0</v>
      </c>
      <c r="T162" s="59">
        <f t="shared" si="77"/>
        <v>0</v>
      </c>
      <c r="U162" s="59">
        <f t="shared" si="77"/>
        <v>0</v>
      </c>
      <c r="V162" s="59">
        <f t="shared" si="77"/>
        <v>0</v>
      </c>
      <c r="W162" s="59">
        <f t="shared" si="77"/>
        <v>0</v>
      </c>
      <c r="X162" s="59">
        <f t="shared" si="77"/>
        <v>0</v>
      </c>
      <c r="Y162" s="59">
        <f t="shared" si="77"/>
        <v>0</v>
      </c>
      <c r="Z162" s="59">
        <f t="shared" si="77"/>
        <v>0</v>
      </c>
      <c r="AA162" s="59">
        <f t="shared" si="77"/>
        <v>0</v>
      </c>
      <c r="AB162" s="59">
        <f t="shared" si="77"/>
        <v>0</v>
      </c>
      <c r="AC162" s="59">
        <f t="shared" si="77"/>
        <v>0</v>
      </c>
      <c r="AD162" s="59">
        <f t="shared" si="77"/>
        <v>0</v>
      </c>
      <c r="AE162" s="59">
        <f t="shared" si="77"/>
        <v>0</v>
      </c>
      <c r="AF162" s="59">
        <f t="shared" si="77"/>
        <v>0</v>
      </c>
      <c r="AG162" s="59">
        <f t="shared" si="77"/>
        <v>0</v>
      </c>
      <c r="AH162" s="59">
        <f t="shared" si="77"/>
        <v>0</v>
      </c>
      <c r="AI162" s="59">
        <f t="shared" si="77"/>
        <v>0</v>
      </c>
      <c r="AJ162" s="59">
        <f t="shared" si="77"/>
        <v>0</v>
      </c>
      <c r="AK162" s="59">
        <f t="shared" si="77"/>
        <v>0</v>
      </c>
      <c r="AL162" s="59">
        <f t="shared" si="77"/>
        <v>0</v>
      </c>
      <c r="AM162" s="59">
        <f t="shared" si="77"/>
        <v>0</v>
      </c>
      <c r="AN162" s="59">
        <f t="shared" si="77"/>
        <v>0</v>
      </c>
      <c r="AO162" s="59">
        <f t="shared" si="77"/>
        <v>0</v>
      </c>
      <c r="AP162" s="59">
        <f t="shared" si="77"/>
        <v>0</v>
      </c>
      <c r="AQ162" s="59">
        <f t="shared" si="77"/>
        <v>0</v>
      </c>
      <c r="AR162" s="59">
        <f t="shared" si="77"/>
        <v>0</v>
      </c>
      <c r="AS162" s="59">
        <f t="shared" si="77"/>
        <v>0</v>
      </c>
      <c r="AT162" s="59">
        <f t="shared" si="77"/>
        <v>0</v>
      </c>
      <c r="AU162" s="59">
        <f t="shared" si="77"/>
        <v>0</v>
      </c>
      <c r="AV162" s="59">
        <f t="shared" si="77"/>
        <v>0</v>
      </c>
      <c r="AW162" s="59">
        <f t="shared" si="77"/>
        <v>0</v>
      </c>
      <c r="AX162" s="59">
        <f t="shared" si="77"/>
        <v>0</v>
      </c>
      <c r="AY162" s="59">
        <f t="shared" si="77"/>
        <v>0</v>
      </c>
      <c r="AZ162" s="59">
        <f t="shared" si="77"/>
        <v>0</v>
      </c>
      <c r="BA162" s="59">
        <f t="shared" si="77"/>
        <v>0</v>
      </c>
      <c r="BB162" s="59">
        <f t="shared" si="77"/>
        <v>0</v>
      </c>
      <c r="BC162" s="59">
        <f t="shared" si="77"/>
        <v>0</v>
      </c>
      <c r="BD162" s="59">
        <f t="shared" si="77"/>
        <v>0</v>
      </c>
      <c r="BE162" s="59">
        <f t="shared" si="77"/>
        <v>0</v>
      </c>
      <c r="BF162" s="59">
        <f t="shared" si="77"/>
        <v>0</v>
      </c>
      <c r="BG162" s="59">
        <f t="shared" si="77"/>
        <v>0</v>
      </c>
      <c r="BH162" s="59">
        <f t="shared" si="77"/>
        <v>0</v>
      </c>
      <c r="BI162" s="59">
        <f t="shared" si="77"/>
        <v>0</v>
      </c>
      <c r="BJ162" s="59">
        <f t="shared" si="77"/>
        <v>0</v>
      </c>
      <c r="BK162" s="59">
        <f t="shared" si="77"/>
        <v>0</v>
      </c>
      <c r="BL162" s="59">
        <f t="shared" si="77"/>
        <v>0</v>
      </c>
      <c r="BM162" s="59">
        <f t="shared" si="77"/>
        <v>0</v>
      </c>
      <c r="BN162" s="59">
        <f t="shared" si="77"/>
        <v>0</v>
      </c>
      <c r="BO162" s="59">
        <f t="shared" si="77"/>
        <v>0</v>
      </c>
      <c r="BP162" s="59">
        <f t="shared" si="77"/>
        <v>0</v>
      </c>
      <c r="BQ162" s="59">
        <f t="shared" si="77"/>
        <v>0</v>
      </c>
      <c r="BR162" s="59">
        <f t="shared" si="77"/>
        <v>0</v>
      </c>
      <c r="BS162" s="59">
        <f t="shared" ref="BS162:DW166" si="78">+BS66+BS98-BS130</f>
        <v>0</v>
      </c>
      <c r="BT162" s="59">
        <f t="shared" si="78"/>
        <v>0</v>
      </c>
      <c r="BU162" s="59">
        <f t="shared" si="75"/>
        <v>0</v>
      </c>
      <c r="BV162" s="59">
        <f t="shared" si="75"/>
        <v>0</v>
      </c>
      <c r="BW162" s="59">
        <f t="shared" si="75"/>
        <v>0</v>
      </c>
      <c r="BX162" s="59">
        <f t="shared" si="75"/>
        <v>0</v>
      </c>
      <c r="BY162" s="59">
        <f t="shared" si="75"/>
        <v>0</v>
      </c>
      <c r="BZ162" s="59">
        <f t="shared" si="75"/>
        <v>0</v>
      </c>
      <c r="CA162" s="59">
        <f t="shared" si="75"/>
        <v>0</v>
      </c>
      <c r="CB162" s="59">
        <f t="shared" si="75"/>
        <v>0</v>
      </c>
      <c r="CC162" s="59">
        <f t="shared" si="75"/>
        <v>0</v>
      </c>
      <c r="CD162" s="59">
        <f t="shared" si="75"/>
        <v>0</v>
      </c>
      <c r="CE162" s="59">
        <f t="shared" si="75"/>
        <v>0</v>
      </c>
      <c r="CF162" s="59">
        <f t="shared" si="75"/>
        <v>0</v>
      </c>
      <c r="CG162" s="59">
        <f t="shared" si="75"/>
        <v>0</v>
      </c>
      <c r="CH162" s="59">
        <f t="shared" si="75"/>
        <v>0</v>
      </c>
      <c r="CI162" s="59">
        <f t="shared" si="75"/>
        <v>0</v>
      </c>
      <c r="CJ162" s="59">
        <f t="shared" si="75"/>
        <v>0</v>
      </c>
      <c r="CK162" s="59">
        <f t="shared" si="75"/>
        <v>0</v>
      </c>
      <c r="CL162" s="59">
        <f t="shared" si="75"/>
        <v>0</v>
      </c>
      <c r="CM162" s="59">
        <f t="shared" si="75"/>
        <v>0</v>
      </c>
      <c r="CN162" s="59">
        <f t="shared" si="75"/>
        <v>0</v>
      </c>
      <c r="CO162" s="59">
        <f t="shared" si="75"/>
        <v>0</v>
      </c>
      <c r="CP162" s="59">
        <f t="shared" si="75"/>
        <v>0</v>
      </c>
      <c r="CQ162" s="59">
        <f t="shared" si="75"/>
        <v>0</v>
      </c>
      <c r="CR162" s="59">
        <f t="shared" si="75"/>
        <v>0</v>
      </c>
      <c r="CS162" s="59">
        <f t="shared" si="75"/>
        <v>0</v>
      </c>
      <c r="CT162" s="59">
        <f t="shared" si="75"/>
        <v>0</v>
      </c>
      <c r="CU162" s="59">
        <f t="shared" si="75"/>
        <v>0</v>
      </c>
      <c r="CV162" s="59">
        <f t="shared" si="75"/>
        <v>0</v>
      </c>
      <c r="CW162" s="59">
        <f t="shared" si="75"/>
        <v>0</v>
      </c>
      <c r="CX162" s="59">
        <f t="shared" si="75"/>
        <v>0</v>
      </c>
      <c r="CY162" s="59">
        <f t="shared" si="75"/>
        <v>0</v>
      </c>
      <c r="CZ162" s="59">
        <f t="shared" si="75"/>
        <v>0</v>
      </c>
      <c r="DA162" s="59">
        <f t="shared" si="75"/>
        <v>0</v>
      </c>
      <c r="DB162" s="59">
        <f t="shared" si="75"/>
        <v>0</v>
      </c>
      <c r="DC162" s="59">
        <f t="shared" si="75"/>
        <v>0</v>
      </c>
      <c r="DD162" s="59">
        <f t="shared" si="75"/>
        <v>0</v>
      </c>
      <c r="DE162" s="59">
        <f t="shared" si="75"/>
        <v>0</v>
      </c>
      <c r="DF162" s="59">
        <f t="shared" si="75"/>
        <v>0</v>
      </c>
      <c r="DG162" s="59">
        <f t="shared" si="75"/>
        <v>0</v>
      </c>
      <c r="DH162" s="59">
        <f t="shared" si="75"/>
        <v>0</v>
      </c>
      <c r="DI162" s="59">
        <f t="shared" si="75"/>
        <v>0</v>
      </c>
      <c r="DJ162" s="59">
        <f t="shared" si="75"/>
        <v>0</v>
      </c>
      <c r="DK162" s="59">
        <f t="shared" si="75"/>
        <v>0</v>
      </c>
      <c r="DL162" s="59">
        <f t="shared" si="75"/>
        <v>0</v>
      </c>
      <c r="DM162" s="59">
        <f t="shared" si="75"/>
        <v>0</v>
      </c>
      <c r="DN162" s="59">
        <f t="shared" si="75"/>
        <v>0</v>
      </c>
      <c r="DO162" s="59">
        <f t="shared" si="75"/>
        <v>0</v>
      </c>
      <c r="DP162" s="59">
        <f t="shared" si="75"/>
        <v>0</v>
      </c>
      <c r="DQ162" s="59">
        <f t="shared" si="75"/>
        <v>0</v>
      </c>
      <c r="DR162" s="59">
        <f t="shared" si="75"/>
        <v>0</v>
      </c>
      <c r="DS162" s="59">
        <f t="shared" si="75"/>
        <v>0</v>
      </c>
      <c r="DT162" s="59">
        <f t="shared" si="75"/>
        <v>0</v>
      </c>
      <c r="DU162" s="59">
        <f t="shared" si="75"/>
        <v>0</v>
      </c>
      <c r="DV162" s="59">
        <f t="shared" si="75"/>
        <v>0</v>
      </c>
      <c r="DW162" s="59">
        <f t="shared" si="75"/>
        <v>0</v>
      </c>
    </row>
    <row r="163" spans="3:127" ht="16.5" thickTop="1" thickBot="1" x14ac:dyDescent="0.3">
      <c r="C163" s="119">
        <f t="shared" si="64"/>
        <v>0</v>
      </c>
      <c r="H163" s="59">
        <f t="shared" ref="H163:BS166" si="79">+H67+H99-H131</f>
        <v>0</v>
      </c>
      <c r="I163" s="59">
        <f t="shared" si="79"/>
        <v>0</v>
      </c>
      <c r="J163" s="59">
        <f t="shared" si="79"/>
        <v>0</v>
      </c>
      <c r="K163" s="59">
        <f t="shared" si="79"/>
        <v>0</v>
      </c>
      <c r="L163" s="59">
        <f t="shared" si="79"/>
        <v>0</v>
      </c>
      <c r="M163" s="59">
        <f t="shared" si="79"/>
        <v>0</v>
      </c>
      <c r="N163" s="59">
        <f t="shared" si="79"/>
        <v>0</v>
      </c>
      <c r="O163" s="59">
        <f t="shared" si="79"/>
        <v>0</v>
      </c>
      <c r="P163" s="59">
        <f t="shared" si="79"/>
        <v>0</v>
      </c>
      <c r="Q163" s="59">
        <f t="shared" si="79"/>
        <v>0</v>
      </c>
      <c r="R163" s="59">
        <f t="shared" si="79"/>
        <v>0</v>
      </c>
      <c r="S163" s="59">
        <f t="shared" si="79"/>
        <v>0</v>
      </c>
      <c r="T163" s="59">
        <f t="shared" si="79"/>
        <v>0</v>
      </c>
      <c r="U163" s="59">
        <f t="shared" si="79"/>
        <v>0</v>
      </c>
      <c r="V163" s="59">
        <f t="shared" si="79"/>
        <v>0</v>
      </c>
      <c r="W163" s="59">
        <f t="shared" si="79"/>
        <v>0</v>
      </c>
      <c r="X163" s="59">
        <f t="shared" si="79"/>
        <v>0</v>
      </c>
      <c r="Y163" s="59">
        <f t="shared" si="79"/>
        <v>0</v>
      </c>
      <c r="Z163" s="59">
        <f t="shared" si="79"/>
        <v>0</v>
      </c>
      <c r="AA163" s="59">
        <f t="shared" si="79"/>
        <v>0</v>
      </c>
      <c r="AB163" s="59">
        <f t="shared" si="79"/>
        <v>0</v>
      </c>
      <c r="AC163" s="59">
        <f t="shared" si="79"/>
        <v>0</v>
      </c>
      <c r="AD163" s="59">
        <f t="shared" si="79"/>
        <v>0</v>
      </c>
      <c r="AE163" s="59">
        <f t="shared" si="79"/>
        <v>0</v>
      </c>
      <c r="AF163" s="59">
        <f t="shared" si="79"/>
        <v>0</v>
      </c>
      <c r="AG163" s="59">
        <f t="shared" si="79"/>
        <v>0</v>
      </c>
      <c r="AH163" s="59">
        <f t="shared" si="79"/>
        <v>0</v>
      </c>
      <c r="AI163" s="59">
        <f t="shared" si="79"/>
        <v>0</v>
      </c>
      <c r="AJ163" s="59">
        <f t="shared" si="79"/>
        <v>0</v>
      </c>
      <c r="AK163" s="59">
        <f t="shared" si="79"/>
        <v>0</v>
      </c>
      <c r="AL163" s="59">
        <f t="shared" si="79"/>
        <v>0</v>
      </c>
      <c r="AM163" s="59">
        <f t="shared" si="79"/>
        <v>0</v>
      </c>
      <c r="AN163" s="59">
        <f t="shared" si="79"/>
        <v>0</v>
      </c>
      <c r="AO163" s="59">
        <f t="shared" si="79"/>
        <v>0</v>
      </c>
      <c r="AP163" s="59">
        <f t="shared" si="79"/>
        <v>0</v>
      </c>
      <c r="AQ163" s="59">
        <f t="shared" si="79"/>
        <v>0</v>
      </c>
      <c r="AR163" s="59">
        <f t="shared" si="79"/>
        <v>0</v>
      </c>
      <c r="AS163" s="59">
        <f t="shared" si="79"/>
        <v>0</v>
      </c>
      <c r="AT163" s="59">
        <f t="shared" si="79"/>
        <v>0</v>
      </c>
      <c r="AU163" s="59">
        <f t="shared" si="79"/>
        <v>0</v>
      </c>
      <c r="AV163" s="59">
        <f t="shared" si="79"/>
        <v>0</v>
      </c>
      <c r="AW163" s="59">
        <f t="shared" si="79"/>
        <v>0</v>
      </c>
      <c r="AX163" s="59">
        <f t="shared" si="79"/>
        <v>0</v>
      </c>
      <c r="AY163" s="59">
        <f t="shared" si="79"/>
        <v>0</v>
      </c>
      <c r="AZ163" s="59">
        <f t="shared" si="79"/>
        <v>0</v>
      </c>
      <c r="BA163" s="59">
        <f t="shared" si="79"/>
        <v>0</v>
      </c>
      <c r="BB163" s="59">
        <f t="shared" si="79"/>
        <v>0</v>
      </c>
      <c r="BC163" s="59">
        <f t="shared" si="79"/>
        <v>0</v>
      </c>
      <c r="BD163" s="59">
        <f t="shared" si="79"/>
        <v>0</v>
      </c>
      <c r="BE163" s="59">
        <f t="shared" si="79"/>
        <v>0</v>
      </c>
      <c r="BF163" s="59">
        <f t="shared" si="79"/>
        <v>0</v>
      </c>
      <c r="BG163" s="59">
        <f t="shared" si="79"/>
        <v>0</v>
      </c>
      <c r="BH163" s="59">
        <f t="shared" si="79"/>
        <v>0</v>
      </c>
      <c r="BI163" s="59">
        <f t="shared" si="79"/>
        <v>0</v>
      </c>
      <c r="BJ163" s="59">
        <f t="shared" si="79"/>
        <v>0</v>
      </c>
      <c r="BK163" s="59">
        <f t="shared" si="79"/>
        <v>0</v>
      </c>
      <c r="BL163" s="59">
        <f t="shared" si="79"/>
        <v>0</v>
      </c>
      <c r="BM163" s="59">
        <f t="shared" si="79"/>
        <v>0</v>
      </c>
      <c r="BN163" s="59">
        <f t="shared" si="79"/>
        <v>0</v>
      </c>
      <c r="BO163" s="59">
        <f t="shared" si="79"/>
        <v>0</v>
      </c>
      <c r="BP163" s="59">
        <f t="shared" si="79"/>
        <v>0</v>
      </c>
      <c r="BQ163" s="59">
        <f t="shared" si="79"/>
        <v>0</v>
      </c>
      <c r="BR163" s="59">
        <f t="shared" si="79"/>
        <v>0</v>
      </c>
      <c r="BS163" s="59">
        <f t="shared" si="79"/>
        <v>0</v>
      </c>
      <c r="BT163" s="59">
        <f t="shared" si="78"/>
        <v>0</v>
      </c>
      <c r="BU163" s="59">
        <f t="shared" si="78"/>
        <v>0</v>
      </c>
      <c r="BV163" s="59">
        <f t="shared" si="78"/>
        <v>0</v>
      </c>
      <c r="BW163" s="59">
        <f t="shared" si="78"/>
        <v>0</v>
      </c>
      <c r="BX163" s="59">
        <f t="shared" si="78"/>
        <v>0</v>
      </c>
      <c r="BY163" s="59">
        <f t="shared" si="78"/>
        <v>0</v>
      </c>
      <c r="BZ163" s="59">
        <f t="shared" si="78"/>
        <v>0</v>
      </c>
      <c r="CA163" s="59">
        <f t="shared" si="78"/>
        <v>0</v>
      </c>
      <c r="CB163" s="59">
        <f t="shared" si="78"/>
        <v>0</v>
      </c>
      <c r="CC163" s="59">
        <f t="shared" si="78"/>
        <v>0</v>
      </c>
      <c r="CD163" s="59">
        <f t="shared" si="78"/>
        <v>0</v>
      </c>
      <c r="CE163" s="59">
        <f t="shared" si="78"/>
        <v>0</v>
      </c>
      <c r="CF163" s="59">
        <f t="shared" si="78"/>
        <v>0</v>
      </c>
      <c r="CG163" s="59">
        <f t="shared" si="78"/>
        <v>0</v>
      </c>
      <c r="CH163" s="59">
        <f t="shared" si="78"/>
        <v>0</v>
      </c>
      <c r="CI163" s="59">
        <f t="shared" si="78"/>
        <v>0</v>
      </c>
      <c r="CJ163" s="59">
        <f t="shared" si="78"/>
        <v>0</v>
      </c>
      <c r="CK163" s="59">
        <f t="shared" si="78"/>
        <v>0</v>
      </c>
      <c r="CL163" s="59">
        <f t="shared" si="78"/>
        <v>0</v>
      </c>
      <c r="CM163" s="59">
        <f t="shared" si="78"/>
        <v>0</v>
      </c>
      <c r="CN163" s="59">
        <f t="shared" si="78"/>
        <v>0</v>
      </c>
      <c r="CO163" s="59">
        <f t="shared" si="78"/>
        <v>0</v>
      </c>
      <c r="CP163" s="59">
        <f t="shared" si="78"/>
        <v>0</v>
      </c>
      <c r="CQ163" s="59">
        <f t="shared" si="78"/>
        <v>0</v>
      </c>
      <c r="CR163" s="59">
        <f t="shared" si="78"/>
        <v>0</v>
      </c>
      <c r="CS163" s="59">
        <f t="shared" si="78"/>
        <v>0</v>
      </c>
      <c r="CT163" s="59">
        <f t="shared" si="78"/>
        <v>0</v>
      </c>
      <c r="CU163" s="59">
        <f t="shared" si="78"/>
        <v>0</v>
      </c>
      <c r="CV163" s="59">
        <f t="shared" si="78"/>
        <v>0</v>
      </c>
      <c r="CW163" s="59">
        <f t="shared" si="78"/>
        <v>0</v>
      </c>
      <c r="CX163" s="59">
        <f t="shared" si="78"/>
        <v>0</v>
      </c>
      <c r="CY163" s="59">
        <f t="shared" si="78"/>
        <v>0</v>
      </c>
      <c r="CZ163" s="59">
        <f t="shared" si="78"/>
        <v>0</v>
      </c>
      <c r="DA163" s="59">
        <f t="shared" si="78"/>
        <v>0</v>
      </c>
      <c r="DB163" s="59">
        <f t="shared" si="78"/>
        <v>0</v>
      </c>
      <c r="DC163" s="59">
        <f t="shared" si="78"/>
        <v>0</v>
      </c>
      <c r="DD163" s="59">
        <f t="shared" si="78"/>
        <v>0</v>
      </c>
      <c r="DE163" s="59">
        <f t="shared" si="78"/>
        <v>0</v>
      </c>
      <c r="DF163" s="59">
        <f t="shared" si="78"/>
        <v>0</v>
      </c>
      <c r="DG163" s="59">
        <f t="shared" si="78"/>
        <v>0</v>
      </c>
      <c r="DH163" s="59">
        <f t="shared" si="78"/>
        <v>0</v>
      </c>
      <c r="DI163" s="59">
        <f t="shared" si="78"/>
        <v>0</v>
      </c>
      <c r="DJ163" s="59">
        <f t="shared" si="78"/>
        <v>0</v>
      </c>
      <c r="DK163" s="59">
        <f t="shared" si="78"/>
        <v>0</v>
      </c>
      <c r="DL163" s="59">
        <f t="shared" si="78"/>
        <v>0</v>
      </c>
      <c r="DM163" s="59">
        <f t="shared" si="78"/>
        <v>0</v>
      </c>
      <c r="DN163" s="59">
        <f t="shared" si="78"/>
        <v>0</v>
      </c>
      <c r="DO163" s="59">
        <f t="shared" si="78"/>
        <v>0</v>
      </c>
      <c r="DP163" s="59">
        <f t="shared" si="78"/>
        <v>0</v>
      </c>
      <c r="DQ163" s="59">
        <f t="shared" si="78"/>
        <v>0</v>
      </c>
      <c r="DR163" s="59">
        <f t="shared" si="78"/>
        <v>0</v>
      </c>
      <c r="DS163" s="59">
        <f t="shared" si="78"/>
        <v>0</v>
      </c>
      <c r="DT163" s="59">
        <f t="shared" si="78"/>
        <v>0</v>
      </c>
      <c r="DU163" s="59">
        <f t="shared" si="78"/>
        <v>0</v>
      </c>
      <c r="DV163" s="59">
        <f t="shared" si="78"/>
        <v>0</v>
      </c>
      <c r="DW163" s="59">
        <f t="shared" si="78"/>
        <v>0</v>
      </c>
    </row>
    <row r="164" spans="3:127" ht="16.5" thickTop="1" thickBot="1" x14ac:dyDescent="0.3">
      <c r="C164" s="119">
        <f t="shared" si="64"/>
        <v>0</v>
      </c>
      <c r="H164" s="59">
        <f t="shared" si="79"/>
        <v>0</v>
      </c>
      <c r="I164" s="59">
        <f t="shared" si="79"/>
        <v>0</v>
      </c>
      <c r="J164" s="59">
        <f t="shared" si="79"/>
        <v>0</v>
      </c>
      <c r="K164" s="59">
        <f t="shared" si="79"/>
        <v>0</v>
      </c>
      <c r="L164" s="59">
        <f t="shared" si="79"/>
        <v>0</v>
      </c>
      <c r="M164" s="59">
        <f t="shared" si="79"/>
        <v>0</v>
      </c>
      <c r="N164" s="59">
        <f t="shared" si="79"/>
        <v>0</v>
      </c>
      <c r="O164" s="59">
        <f t="shared" si="79"/>
        <v>0</v>
      </c>
      <c r="P164" s="59">
        <f t="shared" si="79"/>
        <v>0</v>
      </c>
      <c r="Q164" s="59">
        <f t="shared" si="79"/>
        <v>0</v>
      </c>
      <c r="R164" s="59">
        <f t="shared" si="79"/>
        <v>0</v>
      </c>
      <c r="S164" s="59">
        <f t="shared" si="79"/>
        <v>0</v>
      </c>
      <c r="T164" s="59">
        <f t="shared" si="79"/>
        <v>0</v>
      </c>
      <c r="U164" s="59">
        <f t="shared" si="79"/>
        <v>0</v>
      </c>
      <c r="V164" s="59">
        <f t="shared" si="79"/>
        <v>0</v>
      </c>
      <c r="W164" s="59">
        <f t="shared" si="79"/>
        <v>0</v>
      </c>
      <c r="X164" s="59">
        <f t="shared" si="79"/>
        <v>0</v>
      </c>
      <c r="Y164" s="59">
        <f t="shared" si="79"/>
        <v>0</v>
      </c>
      <c r="Z164" s="59">
        <f t="shared" si="79"/>
        <v>0</v>
      </c>
      <c r="AA164" s="59">
        <f t="shared" si="79"/>
        <v>0</v>
      </c>
      <c r="AB164" s="59">
        <f t="shared" si="79"/>
        <v>0</v>
      </c>
      <c r="AC164" s="59">
        <f t="shared" si="79"/>
        <v>0</v>
      </c>
      <c r="AD164" s="59">
        <f t="shared" si="79"/>
        <v>0</v>
      </c>
      <c r="AE164" s="59">
        <f t="shared" si="79"/>
        <v>0</v>
      </c>
      <c r="AF164" s="59">
        <f t="shared" si="79"/>
        <v>0</v>
      </c>
      <c r="AG164" s="59">
        <f t="shared" si="79"/>
        <v>0</v>
      </c>
      <c r="AH164" s="59">
        <f t="shared" si="79"/>
        <v>0</v>
      </c>
      <c r="AI164" s="59">
        <f t="shared" si="79"/>
        <v>0</v>
      </c>
      <c r="AJ164" s="59">
        <f t="shared" si="79"/>
        <v>0</v>
      </c>
      <c r="AK164" s="59">
        <f t="shared" si="79"/>
        <v>0</v>
      </c>
      <c r="AL164" s="59">
        <f t="shared" si="79"/>
        <v>0</v>
      </c>
      <c r="AM164" s="59">
        <f t="shared" si="79"/>
        <v>0</v>
      </c>
      <c r="AN164" s="59">
        <f t="shared" si="79"/>
        <v>0</v>
      </c>
      <c r="AO164" s="59">
        <f t="shared" si="79"/>
        <v>0</v>
      </c>
      <c r="AP164" s="59">
        <f t="shared" si="79"/>
        <v>0</v>
      </c>
      <c r="AQ164" s="59">
        <f t="shared" si="79"/>
        <v>0</v>
      </c>
      <c r="AR164" s="59">
        <f t="shared" si="79"/>
        <v>0</v>
      </c>
      <c r="AS164" s="59">
        <f t="shared" si="79"/>
        <v>0</v>
      </c>
      <c r="AT164" s="59">
        <f t="shared" si="79"/>
        <v>0</v>
      </c>
      <c r="AU164" s="59">
        <f t="shared" si="79"/>
        <v>0</v>
      </c>
      <c r="AV164" s="59">
        <f t="shared" si="79"/>
        <v>0</v>
      </c>
      <c r="AW164" s="59">
        <f t="shared" si="79"/>
        <v>0</v>
      </c>
      <c r="AX164" s="59">
        <f t="shared" si="79"/>
        <v>0</v>
      </c>
      <c r="AY164" s="59">
        <f t="shared" si="79"/>
        <v>0</v>
      </c>
      <c r="AZ164" s="59">
        <f t="shared" si="79"/>
        <v>0</v>
      </c>
      <c r="BA164" s="59">
        <f t="shared" si="79"/>
        <v>0</v>
      </c>
      <c r="BB164" s="59">
        <f t="shared" si="79"/>
        <v>0</v>
      </c>
      <c r="BC164" s="59">
        <f t="shared" si="79"/>
        <v>0</v>
      </c>
      <c r="BD164" s="59">
        <f t="shared" si="79"/>
        <v>0</v>
      </c>
      <c r="BE164" s="59">
        <f t="shared" si="79"/>
        <v>0</v>
      </c>
      <c r="BF164" s="59">
        <f t="shared" si="79"/>
        <v>0</v>
      </c>
      <c r="BG164" s="59">
        <f t="shared" si="79"/>
        <v>0</v>
      </c>
      <c r="BH164" s="59">
        <f t="shared" si="79"/>
        <v>0</v>
      </c>
      <c r="BI164" s="59">
        <f t="shared" si="79"/>
        <v>0</v>
      </c>
      <c r="BJ164" s="59">
        <f t="shared" si="79"/>
        <v>0</v>
      </c>
      <c r="BK164" s="59">
        <f t="shared" si="79"/>
        <v>0</v>
      </c>
      <c r="BL164" s="59">
        <f t="shared" si="79"/>
        <v>0</v>
      </c>
      <c r="BM164" s="59">
        <f t="shared" si="79"/>
        <v>0</v>
      </c>
      <c r="BN164" s="59">
        <f t="shared" si="79"/>
        <v>0</v>
      </c>
      <c r="BO164" s="59">
        <f t="shared" si="79"/>
        <v>0</v>
      </c>
      <c r="BP164" s="59">
        <f t="shared" si="79"/>
        <v>0</v>
      </c>
      <c r="BQ164" s="59">
        <f t="shared" si="79"/>
        <v>0</v>
      </c>
      <c r="BR164" s="59">
        <f t="shared" si="79"/>
        <v>0</v>
      </c>
      <c r="BS164" s="59">
        <f t="shared" si="79"/>
        <v>0</v>
      </c>
      <c r="BT164" s="59">
        <f t="shared" si="78"/>
        <v>0</v>
      </c>
      <c r="BU164" s="59">
        <f t="shared" si="78"/>
        <v>0</v>
      </c>
      <c r="BV164" s="59">
        <f t="shared" si="78"/>
        <v>0</v>
      </c>
      <c r="BW164" s="59">
        <f t="shared" si="78"/>
        <v>0</v>
      </c>
      <c r="BX164" s="59">
        <f t="shared" si="78"/>
        <v>0</v>
      </c>
      <c r="BY164" s="59">
        <f t="shared" si="78"/>
        <v>0</v>
      </c>
      <c r="BZ164" s="59">
        <f t="shared" si="78"/>
        <v>0</v>
      </c>
      <c r="CA164" s="59">
        <f t="shared" si="78"/>
        <v>0</v>
      </c>
      <c r="CB164" s="59">
        <f t="shared" si="78"/>
        <v>0</v>
      </c>
      <c r="CC164" s="59">
        <f t="shared" si="78"/>
        <v>0</v>
      </c>
      <c r="CD164" s="59">
        <f t="shared" si="78"/>
        <v>0</v>
      </c>
      <c r="CE164" s="59">
        <f t="shared" si="78"/>
        <v>0</v>
      </c>
      <c r="CF164" s="59">
        <f t="shared" si="78"/>
        <v>0</v>
      </c>
      <c r="CG164" s="59">
        <f t="shared" si="78"/>
        <v>0</v>
      </c>
      <c r="CH164" s="59">
        <f t="shared" si="78"/>
        <v>0</v>
      </c>
      <c r="CI164" s="59">
        <f t="shared" si="78"/>
        <v>0</v>
      </c>
      <c r="CJ164" s="59">
        <f t="shared" si="78"/>
        <v>0</v>
      </c>
      <c r="CK164" s="59">
        <f t="shared" si="78"/>
        <v>0</v>
      </c>
      <c r="CL164" s="59">
        <f t="shared" si="78"/>
        <v>0</v>
      </c>
      <c r="CM164" s="59">
        <f t="shared" si="78"/>
        <v>0</v>
      </c>
      <c r="CN164" s="59">
        <f t="shared" si="78"/>
        <v>0</v>
      </c>
      <c r="CO164" s="59">
        <f t="shared" si="78"/>
        <v>0</v>
      </c>
      <c r="CP164" s="59">
        <f t="shared" si="78"/>
        <v>0</v>
      </c>
      <c r="CQ164" s="59">
        <f t="shared" si="78"/>
        <v>0</v>
      </c>
      <c r="CR164" s="59">
        <f t="shared" si="78"/>
        <v>0</v>
      </c>
      <c r="CS164" s="59">
        <f t="shared" si="78"/>
        <v>0</v>
      </c>
      <c r="CT164" s="59">
        <f t="shared" si="78"/>
        <v>0</v>
      </c>
      <c r="CU164" s="59">
        <f t="shared" si="78"/>
        <v>0</v>
      </c>
      <c r="CV164" s="59">
        <f t="shared" si="78"/>
        <v>0</v>
      </c>
      <c r="CW164" s="59">
        <f t="shared" si="78"/>
        <v>0</v>
      </c>
      <c r="CX164" s="59">
        <f t="shared" si="78"/>
        <v>0</v>
      </c>
      <c r="CY164" s="59">
        <f t="shared" si="78"/>
        <v>0</v>
      </c>
      <c r="CZ164" s="59">
        <f t="shared" si="78"/>
        <v>0</v>
      </c>
      <c r="DA164" s="59">
        <f t="shared" si="78"/>
        <v>0</v>
      </c>
      <c r="DB164" s="59">
        <f t="shared" si="78"/>
        <v>0</v>
      </c>
      <c r="DC164" s="59">
        <f t="shared" si="78"/>
        <v>0</v>
      </c>
      <c r="DD164" s="59">
        <f t="shared" si="78"/>
        <v>0</v>
      </c>
      <c r="DE164" s="59">
        <f t="shared" si="78"/>
        <v>0</v>
      </c>
      <c r="DF164" s="59">
        <f t="shared" si="78"/>
        <v>0</v>
      </c>
      <c r="DG164" s="59">
        <f t="shared" si="78"/>
        <v>0</v>
      </c>
      <c r="DH164" s="59">
        <f t="shared" si="78"/>
        <v>0</v>
      </c>
      <c r="DI164" s="59">
        <f t="shared" si="78"/>
        <v>0</v>
      </c>
      <c r="DJ164" s="59">
        <f t="shared" si="78"/>
        <v>0</v>
      </c>
      <c r="DK164" s="59">
        <f t="shared" si="78"/>
        <v>0</v>
      </c>
      <c r="DL164" s="59">
        <f t="shared" si="78"/>
        <v>0</v>
      </c>
      <c r="DM164" s="59">
        <f t="shared" si="78"/>
        <v>0</v>
      </c>
      <c r="DN164" s="59">
        <f t="shared" si="78"/>
        <v>0</v>
      </c>
      <c r="DO164" s="59">
        <f t="shared" si="78"/>
        <v>0</v>
      </c>
      <c r="DP164" s="59">
        <f t="shared" si="78"/>
        <v>0</v>
      </c>
      <c r="DQ164" s="59">
        <f t="shared" si="78"/>
        <v>0</v>
      </c>
      <c r="DR164" s="59">
        <f t="shared" si="78"/>
        <v>0</v>
      </c>
      <c r="DS164" s="59">
        <f t="shared" si="78"/>
        <v>0</v>
      </c>
      <c r="DT164" s="59">
        <f t="shared" si="78"/>
        <v>0</v>
      </c>
      <c r="DU164" s="59">
        <f t="shared" si="78"/>
        <v>0</v>
      </c>
      <c r="DV164" s="59">
        <f t="shared" si="78"/>
        <v>0</v>
      </c>
      <c r="DW164" s="59">
        <f t="shared" si="78"/>
        <v>0</v>
      </c>
    </row>
    <row r="165" spans="3:127" ht="16.5" thickTop="1" thickBot="1" x14ac:dyDescent="0.3">
      <c r="C165" s="119">
        <f t="shared" si="64"/>
        <v>0</v>
      </c>
      <c r="H165" s="59">
        <f t="shared" si="79"/>
        <v>0</v>
      </c>
      <c r="I165" s="59">
        <f t="shared" si="79"/>
        <v>0</v>
      </c>
      <c r="J165" s="59">
        <f t="shared" si="79"/>
        <v>0</v>
      </c>
      <c r="K165" s="59">
        <f t="shared" si="79"/>
        <v>0</v>
      </c>
      <c r="L165" s="59">
        <f t="shared" si="79"/>
        <v>0</v>
      </c>
      <c r="M165" s="59">
        <f t="shared" si="79"/>
        <v>0</v>
      </c>
      <c r="N165" s="59">
        <f t="shared" si="79"/>
        <v>0</v>
      </c>
      <c r="O165" s="59">
        <f t="shared" si="79"/>
        <v>0</v>
      </c>
      <c r="P165" s="59">
        <f t="shared" si="79"/>
        <v>0</v>
      </c>
      <c r="Q165" s="59">
        <f t="shared" si="79"/>
        <v>0</v>
      </c>
      <c r="R165" s="59">
        <f t="shared" si="79"/>
        <v>0</v>
      </c>
      <c r="S165" s="59">
        <f t="shared" si="79"/>
        <v>0</v>
      </c>
      <c r="T165" s="59">
        <f t="shared" si="79"/>
        <v>0</v>
      </c>
      <c r="U165" s="59">
        <f t="shared" si="79"/>
        <v>0</v>
      </c>
      <c r="V165" s="59">
        <f t="shared" si="79"/>
        <v>0</v>
      </c>
      <c r="W165" s="59">
        <f t="shared" si="79"/>
        <v>0</v>
      </c>
      <c r="X165" s="59">
        <f t="shared" si="79"/>
        <v>0</v>
      </c>
      <c r="Y165" s="59">
        <f t="shared" si="79"/>
        <v>0</v>
      </c>
      <c r="Z165" s="59">
        <f t="shared" si="79"/>
        <v>0</v>
      </c>
      <c r="AA165" s="59">
        <f t="shared" si="79"/>
        <v>0</v>
      </c>
      <c r="AB165" s="59">
        <f t="shared" si="79"/>
        <v>0</v>
      </c>
      <c r="AC165" s="59">
        <f t="shared" si="79"/>
        <v>0</v>
      </c>
      <c r="AD165" s="59">
        <f t="shared" si="79"/>
        <v>0</v>
      </c>
      <c r="AE165" s="59">
        <f t="shared" si="79"/>
        <v>0</v>
      </c>
      <c r="AF165" s="59">
        <f t="shared" si="79"/>
        <v>0</v>
      </c>
      <c r="AG165" s="59">
        <f t="shared" si="79"/>
        <v>0</v>
      </c>
      <c r="AH165" s="59">
        <f t="shared" si="79"/>
        <v>0</v>
      </c>
      <c r="AI165" s="59">
        <f t="shared" si="79"/>
        <v>0</v>
      </c>
      <c r="AJ165" s="59">
        <f t="shared" si="79"/>
        <v>0</v>
      </c>
      <c r="AK165" s="59">
        <f t="shared" si="79"/>
        <v>0</v>
      </c>
      <c r="AL165" s="59">
        <f t="shared" si="79"/>
        <v>0</v>
      </c>
      <c r="AM165" s="59">
        <f t="shared" si="79"/>
        <v>0</v>
      </c>
      <c r="AN165" s="59">
        <f t="shared" si="79"/>
        <v>0</v>
      </c>
      <c r="AO165" s="59">
        <f t="shared" si="79"/>
        <v>0</v>
      </c>
      <c r="AP165" s="59">
        <f t="shared" si="79"/>
        <v>0</v>
      </c>
      <c r="AQ165" s="59">
        <f t="shared" si="79"/>
        <v>0</v>
      </c>
      <c r="AR165" s="59">
        <f t="shared" si="79"/>
        <v>0</v>
      </c>
      <c r="AS165" s="59">
        <f t="shared" si="79"/>
        <v>0</v>
      </c>
      <c r="AT165" s="59">
        <f t="shared" si="79"/>
        <v>0</v>
      </c>
      <c r="AU165" s="59">
        <f t="shared" si="79"/>
        <v>0</v>
      </c>
      <c r="AV165" s="59">
        <f t="shared" si="79"/>
        <v>0</v>
      </c>
      <c r="AW165" s="59">
        <f t="shared" si="79"/>
        <v>0</v>
      </c>
      <c r="AX165" s="59">
        <f t="shared" si="79"/>
        <v>0</v>
      </c>
      <c r="AY165" s="59">
        <f t="shared" si="79"/>
        <v>0</v>
      </c>
      <c r="AZ165" s="59">
        <f t="shared" si="79"/>
        <v>0</v>
      </c>
      <c r="BA165" s="59">
        <f t="shared" si="79"/>
        <v>0</v>
      </c>
      <c r="BB165" s="59">
        <f t="shared" si="79"/>
        <v>0</v>
      </c>
      <c r="BC165" s="59">
        <f t="shared" si="79"/>
        <v>0</v>
      </c>
      <c r="BD165" s="59">
        <f t="shared" si="79"/>
        <v>0</v>
      </c>
      <c r="BE165" s="59">
        <f t="shared" si="79"/>
        <v>0</v>
      </c>
      <c r="BF165" s="59">
        <f t="shared" si="79"/>
        <v>0</v>
      </c>
      <c r="BG165" s="59">
        <f t="shared" si="79"/>
        <v>0</v>
      </c>
      <c r="BH165" s="59">
        <f t="shared" si="79"/>
        <v>0</v>
      </c>
      <c r="BI165" s="59">
        <f t="shared" si="79"/>
        <v>0</v>
      </c>
      <c r="BJ165" s="59">
        <f t="shared" si="79"/>
        <v>0</v>
      </c>
      <c r="BK165" s="59">
        <f t="shared" si="79"/>
        <v>0</v>
      </c>
      <c r="BL165" s="59">
        <f t="shared" si="79"/>
        <v>0</v>
      </c>
      <c r="BM165" s="59">
        <f t="shared" si="79"/>
        <v>0</v>
      </c>
      <c r="BN165" s="59">
        <f t="shared" si="79"/>
        <v>0</v>
      </c>
      <c r="BO165" s="59">
        <f t="shared" si="79"/>
        <v>0</v>
      </c>
      <c r="BP165" s="59">
        <f t="shared" si="79"/>
        <v>0</v>
      </c>
      <c r="BQ165" s="59">
        <f t="shared" si="79"/>
        <v>0</v>
      </c>
      <c r="BR165" s="59">
        <f t="shared" si="79"/>
        <v>0</v>
      </c>
      <c r="BS165" s="59">
        <f t="shared" si="79"/>
        <v>0</v>
      </c>
      <c r="BT165" s="59">
        <f t="shared" si="78"/>
        <v>0</v>
      </c>
      <c r="BU165" s="59">
        <f t="shared" si="78"/>
        <v>0</v>
      </c>
      <c r="BV165" s="59">
        <f t="shared" si="78"/>
        <v>0</v>
      </c>
      <c r="BW165" s="59">
        <f t="shared" si="78"/>
        <v>0</v>
      </c>
      <c r="BX165" s="59">
        <f t="shared" si="78"/>
        <v>0</v>
      </c>
      <c r="BY165" s="59">
        <f t="shared" si="78"/>
        <v>0</v>
      </c>
      <c r="BZ165" s="59">
        <f t="shared" si="78"/>
        <v>0</v>
      </c>
      <c r="CA165" s="59">
        <f t="shared" si="78"/>
        <v>0</v>
      </c>
      <c r="CB165" s="59">
        <f t="shared" si="78"/>
        <v>0</v>
      </c>
      <c r="CC165" s="59">
        <f t="shared" si="78"/>
        <v>0</v>
      </c>
      <c r="CD165" s="59">
        <f t="shared" si="78"/>
        <v>0</v>
      </c>
      <c r="CE165" s="59">
        <f t="shared" si="78"/>
        <v>0</v>
      </c>
      <c r="CF165" s="59">
        <f t="shared" si="78"/>
        <v>0</v>
      </c>
      <c r="CG165" s="59">
        <f t="shared" si="78"/>
        <v>0</v>
      </c>
      <c r="CH165" s="59">
        <f t="shared" si="78"/>
        <v>0</v>
      </c>
      <c r="CI165" s="59">
        <f t="shared" si="78"/>
        <v>0</v>
      </c>
      <c r="CJ165" s="59">
        <f t="shared" si="78"/>
        <v>0</v>
      </c>
      <c r="CK165" s="59">
        <f t="shared" si="78"/>
        <v>0</v>
      </c>
      <c r="CL165" s="59">
        <f t="shared" si="78"/>
        <v>0</v>
      </c>
      <c r="CM165" s="59">
        <f t="shared" si="78"/>
        <v>0</v>
      </c>
      <c r="CN165" s="59">
        <f t="shared" si="78"/>
        <v>0</v>
      </c>
      <c r="CO165" s="59">
        <f t="shared" si="78"/>
        <v>0</v>
      </c>
      <c r="CP165" s="59">
        <f t="shared" si="78"/>
        <v>0</v>
      </c>
      <c r="CQ165" s="59">
        <f t="shared" si="78"/>
        <v>0</v>
      </c>
      <c r="CR165" s="59">
        <f t="shared" si="78"/>
        <v>0</v>
      </c>
      <c r="CS165" s="59">
        <f t="shared" si="78"/>
        <v>0</v>
      </c>
      <c r="CT165" s="59">
        <f t="shared" si="78"/>
        <v>0</v>
      </c>
      <c r="CU165" s="59">
        <f t="shared" si="78"/>
        <v>0</v>
      </c>
      <c r="CV165" s="59">
        <f t="shared" si="78"/>
        <v>0</v>
      </c>
      <c r="CW165" s="59">
        <f t="shared" si="78"/>
        <v>0</v>
      </c>
      <c r="CX165" s="59">
        <f t="shared" si="78"/>
        <v>0</v>
      </c>
      <c r="CY165" s="59">
        <f t="shared" si="78"/>
        <v>0</v>
      </c>
      <c r="CZ165" s="59">
        <f t="shared" si="78"/>
        <v>0</v>
      </c>
      <c r="DA165" s="59">
        <f t="shared" si="78"/>
        <v>0</v>
      </c>
      <c r="DB165" s="59">
        <f t="shared" si="78"/>
        <v>0</v>
      </c>
      <c r="DC165" s="59">
        <f t="shared" si="78"/>
        <v>0</v>
      </c>
      <c r="DD165" s="59">
        <f t="shared" si="78"/>
        <v>0</v>
      </c>
      <c r="DE165" s="59">
        <f t="shared" si="78"/>
        <v>0</v>
      </c>
      <c r="DF165" s="59">
        <f t="shared" si="78"/>
        <v>0</v>
      </c>
      <c r="DG165" s="59">
        <f t="shared" si="78"/>
        <v>0</v>
      </c>
      <c r="DH165" s="59">
        <f t="shared" si="78"/>
        <v>0</v>
      </c>
      <c r="DI165" s="59">
        <f t="shared" si="78"/>
        <v>0</v>
      </c>
      <c r="DJ165" s="59">
        <f t="shared" si="78"/>
        <v>0</v>
      </c>
      <c r="DK165" s="59">
        <f t="shared" si="78"/>
        <v>0</v>
      </c>
      <c r="DL165" s="59">
        <f t="shared" si="78"/>
        <v>0</v>
      </c>
      <c r="DM165" s="59">
        <f t="shared" si="78"/>
        <v>0</v>
      </c>
      <c r="DN165" s="59">
        <f t="shared" si="78"/>
        <v>0</v>
      </c>
      <c r="DO165" s="59">
        <f t="shared" si="78"/>
        <v>0</v>
      </c>
      <c r="DP165" s="59">
        <f t="shared" si="78"/>
        <v>0</v>
      </c>
      <c r="DQ165" s="59">
        <f t="shared" si="78"/>
        <v>0</v>
      </c>
      <c r="DR165" s="59">
        <f t="shared" si="78"/>
        <v>0</v>
      </c>
      <c r="DS165" s="59">
        <f t="shared" si="78"/>
        <v>0</v>
      </c>
      <c r="DT165" s="59">
        <f t="shared" si="78"/>
        <v>0</v>
      </c>
      <c r="DU165" s="59">
        <f t="shared" si="78"/>
        <v>0</v>
      </c>
      <c r="DV165" s="59">
        <f t="shared" si="78"/>
        <v>0</v>
      </c>
      <c r="DW165" s="59">
        <f t="shared" si="78"/>
        <v>0</v>
      </c>
    </row>
    <row r="166" spans="3:127" ht="16.5" thickTop="1" thickBot="1" x14ac:dyDescent="0.3">
      <c r="C166" s="119">
        <f>+C134</f>
        <v>0</v>
      </c>
      <c r="H166" s="59">
        <f t="shared" si="79"/>
        <v>0</v>
      </c>
      <c r="I166" s="59">
        <f t="shared" si="79"/>
        <v>0</v>
      </c>
      <c r="J166" s="59">
        <f t="shared" si="79"/>
        <v>0</v>
      </c>
      <c r="K166" s="59">
        <f t="shared" si="79"/>
        <v>0</v>
      </c>
      <c r="L166" s="59">
        <f t="shared" si="79"/>
        <v>0</v>
      </c>
      <c r="M166" s="59">
        <f t="shared" si="79"/>
        <v>0</v>
      </c>
      <c r="N166" s="59">
        <f t="shared" si="79"/>
        <v>0</v>
      </c>
      <c r="O166" s="59">
        <f t="shared" si="79"/>
        <v>0</v>
      </c>
      <c r="P166" s="59">
        <f t="shared" si="79"/>
        <v>0</v>
      </c>
      <c r="Q166" s="59">
        <f t="shared" si="79"/>
        <v>0</v>
      </c>
      <c r="R166" s="59">
        <f t="shared" si="79"/>
        <v>0</v>
      </c>
      <c r="S166" s="59">
        <f t="shared" si="79"/>
        <v>0</v>
      </c>
      <c r="T166" s="59">
        <f t="shared" si="79"/>
        <v>0</v>
      </c>
      <c r="U166" s="59">
        <f t="shared" si="79"/>
        <v>0</v>
      </c>
      <c r="V166" s="59">
        <f t="shared" si="79"/>
        <v>0</v>
      </c>
      <c r="W166" s="59">
        <f t="shared" si="79"/>
        <v>0</v>
      </c>
      <c r="X166" s="59">
        <f t="shared" si="79"/>
        <v>0</v>
      </c>
      <c r="Y166" s="59">
        <f t="shared" si="79"/>
        <v>0</v>
      </c>
      <c r="Z166" s="59">
        <f t="shared" si="79"/>
        <v>0</v>
      </c>
      <c r="AA166" s="59">
        <f t="shared" si="79"/>
        <v>0</v>
      </c>
      <c r="AB166" s="59">
        <f t="shared" si="79"/>
        <v>0</v>
      </c>
      <c r="AC166" s="59">
        <f t="shared" si="79"/>
        <v>0</v>
      </c>
      <c r="AD166" s="59">
        <f t="shared" si="79"/>
        <v>0</v>
      </c>
      <c r="AE166" s="59">
        <f t="shared" si="79"/>
        <v>0</v>
      </c>
      <c r="AF166" s="59">
        <f t="shared" si="79"/>
        <v>0</v>
      </c>
      <c r="AG166" s="59">
        <f t="shared" si="79"/>
        <v>0</v>
      </c>
      <c r="AH166" s="59">
        <f t="shared" si="79"/>
        <v>0</v>
      </c>
      <c r="AI166" s="59">
        <f t="shared" si="79"/>
        <v>0</v>
      </c>
      <c r="AJ166" s="59">
        <f t="shared" si="79"/>
        <v>0</v>
      </c>
      <c r="AK166" s="59">
        <f t="shared" si="79"/>
        <v>0</v>
      </c>
      <c r="AL166" s="59">
        <f t="shared" si="79"/>
        <v>0</v>
      </c>
      <c r="AM166" s="59">
        <f t="shared" si="79"/>
        <v>0</v>
      </c>
      <c r="AN166" s="59">
        <f t="shared" si="79"/>
        <v>0</v>
      </c>
      <c r="AO166" s="59">
        <f t="shared" si="79"/>
        <v>0</v>
      </c>
      <c r="AP166" s="59">
        <f t="shared" si="79"/>
        <v>0</v>
      </c>
      <c r="AQ166" s="59">
        <f t="shared" si="79"/>
        <v>0</v>
      </c>
      <c r="AR166" s="59">
        <f t="shared" si="79"/>
        <v>0</v>
      </c>
      <c r="AS166" s="59">
        <f t="shared" si="79"/>
        <v>0</v>
      </c>
      <c r="AT166" s="59">
        <f t="shared" si="79"/>
        <v>0</v>
      </c>
      <c r="AU166" s="59">
        <f t="shared" si="79"/>
        <v>0</v>
      </c>
      <c r="AV166" s="59">
        <f t="shared" si="79"/>
        <v>0</v>
      </c>
      <c r="AW166" s="59">
        <f t="shared" si="79"/>
        <v>0</v>
      </c>
      <c r="AX166" s="59">
        <f t="shared" si="79"/>
        <v>0</v>
      </c>
      <c r="AY166" s="59">
        <f t="shared" si="79"/>
        <v>0</v>
      </c>
      <c r="AZ166" s="59">
        <f t="shared" si="79"/>
        <v>0</v>
      </c>
      <c r="BA166" s="59">
        <f t="shared" si="79"/>
        <v>0</v>
      </c>
      <c r="BB166" s="59">
        <f t="shared" si="79"/>
        <v>0</v>
      </c>
      <c r="BC166" s="59">
        <f t="shared" si="79"/>
        <v>0</v>
      </c>
      <c r="BD166" s="59">
        <f t="shared" si="79"/>
        <v>0</v>
      </c>
      <c r="BE166" s="59">
        <f t="shared" si="79"/>
        <v>0</v>
      </c>
      <c r="BF166" s="59">
        <f t="shared" si="79"/>
        <v>0</v>
      </c>
      <c r="BG166" s="59">
        <f t="shared" si="79"/>
        <v>0</v>
      </c>
      <c r="BH166" s="59">
        <f t="shared" si="79"/>
        <v>0</v>
      </c>
      <c r="BI166" s="59">
        <f t="shared" si="79"/>
        <v>0</v>
      </c>
      <c r="BJ166" s="59">
        <f t="shared" si="79"/>
        <v>0</v>
      </c>
      <c r="BK166" s="59">
        <f t="shared" si="79"/>
        <v>0</v>
      </c>
      <c r="BL166" s="59">
        <f t="shared" si="79"/>
        <v>0</v>
      </c>
      <c r="BM166" s="59">
        <f t="shared" si="79"/>
        <v>0</v>
      </c>
      <c r="BN166" s="59">
        <f t="shared" si="79"/>
        <v>0</v>
      </c>
      <c r="BO166" s="59">
        <f t="shared" si="79"/>
        <v>0</v>
      </c>
      <c r="BP166" s="59">
        <f t="shared" si="79"/>
        <v>0</v>
      </c>
      <c r="BQ166" s="59">
        <f t="shared" si="79"/>
        <v>0</v>
      </c>
      <c r="BR166" s="59">
        <f t="shared" si="79"/>
        <v>0</v>
      </c>
      <c r="BS166" s="59">
        <f t="shared" ref="BS166:DW167" si="80">+BS70+BS102-BS134</f>
        <v>0</v>
      </c>
      <c r="BT166" s="59">
        <f t="shared" si="80"/>
        <v>0</v>
      </c>
      <c r="BU166" s="59">
        <f t="shared" si="78"/>
        <v>0</v>
      </c>
      <c r="BV166" s="59">
        <f t="shared" si="78"/>
        <v>0</v>
      </c>
      <c r="BW166" s="59">
        <f t="shared" si="78"/>
        <v>0</v>
      </c>
      <c r="BX166" s="59">
        <f t="shared" si="78"/>
        <v>0</v>
      </c>
      <c r="BY166" s="59">
        <f t="shared" si="78"/>
        <v>0</v>
      </c>
      <c r="BZ166" s="59">
        <f t="shared" si="78"/>
        <v>0</v>
      </c>
      <c r="CA166" s="59">
        <f t="shared" si="78"/>
        <v>0</v>
      </c>
      <c r="CB166" s="59">
        <f t="shared" si="78"/>
        <v>0</v>
      </c>
      <c r="CC166" s="59">
        <f t="shared" si="78"/>
        <v>0</v>
      </c>
      <c r="CD166" s="59">
        <f t="shared" si="78"/>
        <v>0</v>
      </c>
      <c r="CE166" s="59">
        <f t="shared" si="78"/>
        <v>0</v>
      </c>
      <c r="CF166" s="59">
        <f t="shared" si="78"/>
        <v>0</v>
      </c>
      <c r="CG166" s="59">
        <f t="shared" si="78"/>
        <v>0</v>
      </c>
      <c r="CH166" s="59">
        <f t="shared" si="78"/>
        <v>0</v>
      </c>
      <c r="CI166" s="59">
        <f t="shared" si="78"/>
        <v>0</v>
      </c>
      <c r="CJ166" s="59">
        <f t="shared" si="78"/>
        <v>0</v>
      </c>
      <c r="CK166" s="59">
        <f t="shared" si="78"/>
        <v>0</v>
      </c>
      <c r="CL166" s="59">
        <f t="shared" si="78"/>
        <v>0</v>
      </c>
      <c r="CM166" s="59">
        <f t="shared" si="78"/>
        <v>0</v>
      </c>
      <c r="CN166" s="59">
        <f t="shared" si="78"/>
        <v>0</v>
      </c>
      <c r="CO166" s="59">
        <f t="shared" si="78"/>
        <v>0</v>
      </c>
      <c r="CP166" s="59">
        <f t="shared" si="78"/>
        <v>0</v>
      </c>
      <c r="CQ166" s="59">
        <f t="shared" si="78"/>
        <v>0</v>
      </c>
      <c r="CR166" s="59">
        <f t="shared" si="78"/>
        <v>0</v>
      </c>
      <c r="CS166" s="59">
        <f t="shared" si="78"/>
        <v>0</v>
      </c>
      <c r="CT166" s="59">
        <f t="shared" si="78"/>
        <v>0</v>
      </c>
      <c r="CU166" s="59">
        <f t="shared" si="78"/>
        <v>0</v>
      </c>
      <c r="CV166" s="59">
        <f t="shared" si="78"/>
        <v>0</v>
      </c>
      <c r="CW166" s="59">
        <f t="shared" si="78"/>
        <v>0</v>
      </c>
      <c r="CX166" s="59">
        <f t="shared" si="78"/>
        <v>0</v>
      </c>
      <c r="CY166" s="59">
        <f t="shared" si="78"/>
        <v>0</v>
      </c>
      <c r="CZ166" s="59">
        <f t="shared" si="78"/>
        <v>0</v>
      </c>
      <c r="DA166" s="59">
        <f t="shared" si="78"/>
        <v>0</v>
      </c>
      <c r="DB166" s="59">
        <f t="shared" si="78"/>
        <v>0</v>
      </c>
      <c r="DC166" s="59">
        <f t="shared" si="78"/>
        <v>0</v>
      </c>
      <c r="DD166" s="59">
        <f t="shared" si="78"/>
        <v>0</v>
      </c>
      <c r="DE166" s="59">
        <f t="shared" si="78"/>
        <v>0</v>
      </c>
      <c r="DF166" s="59">
        <f t="shared" si="78"/>
        <v>0</v>
      </c>
      <c r="DG166" s="59">
        <f t="shared" si="78"/>
        <v>0</v>
      </c>
      <c r="DH166" s="59">
        <f t="shared" si="78"/>
        <v>0</v>
      </c>
      <c r="DI166" s="59">
        <f t="shared" si="78"/>
        <v>0</v>
      </c>
      <c r="DJ166" s="59">
        <f t="shared" si="78"/>
        <v>0</v>
      </c>
      <c r="DK166" s="59">
        <f t="shared" si="78"/>
        <v>0</v>
      </c>
      <c r="DL166" s="59">
        <f t="shared" si="78"/>
        <v>0</v>
      </c>
      <c r="DM166" s="59">
        <f t="shared" si="78"/>
        <v>0</v>
      </c>
      <c r="DN166" s="59">
        <f t="shared" si="78"/>
        <v>0</v>
      </c>
      <c r="DO166" s="59">
        <f t="shared" si="78"/>
        <v>0</v>
      </c>
      <c r="DP166" s="59">
        <f t="shared" si="78"/>
        <v>0</v>
      </c>
      <c r="DQ166" s="59">
        <f t="shared" si="78"/>
        <v>0</v>
      </c>
      <c r="DR166" s="59">
        <f t="shared" si="78"/>
        <v>0</v>
      </c>
      <c r="DS166" s="59">
        <f t="shared" si="78"/>
        <v>0</v>
      </c>
      <c r="DT166" s="59">
        <f t="shared" si="78"/>
        <v>0</v>
      </c>
      <c r="DU166" s="59">
        <f t="shared" si="78"/>
        <v>0</v>
      </c>
      <c r="DV166" s="59">
        <f t="shared" si="78"/>
        <v>0</v>
      </c>
      <c r="DW166" s="59">
        <f t="shared" si="78"/>
        <v>0</v>
      </c>
    </row>
    <row r="167" spans="3:127" ht="16.5" thickTop="1" thickBot="1" x14ac:dyDescent="0.3">
      <c r="C167" s="119">
        <f t="shared" si="64"/>
        <v>0</v>
      </c>
      <c r="H167" s="59">
        <f t="shared" ref="H167:BS167" si="81">+H71+H103-H135</f>
        <v>0</v>
      </c>
      <c r="I167" s="59">
        <f t="shared" si="81"/>
        <v>0</v>
      </c>
      <c r="J167" s="59">
        <f t="shared" si="81"/>
        <v>0</v>
      </c>
      <c r="K167" s="59">
        <f t="shared" si="81"/>
        <v>0</v>
      </c>
      <c r="L167" s="59">
        <f t="shared" si="81"/>
        <v>0</v>
      </c>
      <c r="M167" s="59">
        <f t="shared" si="81"/>
        <v>0</v>
      </c>
      <c r="N167" s="59">
        <f t="shared" si="81"/>
        <v>0</v>
      </c>
      <c r="O167" s="59">
        <f t="shared" si="81"/>
        <v>0</v>
      </c>
      <c r="P167" s="59">
        <f t="shared" si="81"/>
        <v>0</v>
      </c>
      <c r="Q167" s="59">
        <f t="shared" si="81"/>
        <v>0</v>
      </c>
      <c r="R167" s="59">
        <f t="shared" si="81"/>
        <v>0</v>
      </c>
      <c r="S167" s="59">
        <f t="shared" si="81"/>
        <v>0</v>
      </c>
      <c r="T167" s="59">
        <f t="shared" si="81"/>
        <v>0</v>
      </c>
      <c r="U167" s="59">
        <f t="shared" si="81"/>
        <v>0</v>
      </c>
      <c r="V167" s="59">
        <f t="shared" si="81"/>
        <v>0</v>
      </c>
      <c r="W167" s="59">
        <f t="shared" si="81"/>
        <v>0</v>
      </c>
      <c r="X167" s="59">
        <f t="shared" si="81"/>
        <v>0</v>
      </c>
      <c r="Y167" s="59">
        <f t="shared" si="81"/>
        <v>0</v>
      </c>
      <c r="Z167" s="59">
        <f t="shared" si="81"/>
        <v>0</v>
      </c>
      <c r="AA167" s="59">
        <f t="shared" si="81"/>
        <v>0</v>
      </c>
      <c r="AB167" s="59">
        <f t="shared" si="81"/>
        <v>0</v>
      </c>
      <c r="AC167" s="59">
        <f t="shared" si="81"/>
        <v>0</v>
      </c>
      <c r="AD167" s="59">
        <f t="shared" si="81"/>
        <v>0</v>
      </c>
      <c r="AE167" s="59">
        <f t="shared" si="81"/>
        <v>0</v>
      </c>
      <c r="AF167" s="59">
        <f t="shared" si="81"/>
        <v>0</v>
      </c>
      <c r="AG167" s="59">
        <f t="shared" si="81"/>
        <v>0</v>
      </c>
      <c r="AH167" s="59">
        <f t="shared" si="81"/>
        <v>0</v>
      </c>
      <c r="AI167" s="59">
        <f t="shared" si="81"/>
        <v>0</v>
      </c>
      <c r="AJ167" s="59">
        <f t="shared" si="81"/>
        <v>0</v>
      </c>
      <c r="AK167" s="59">
        <f t="shared" si="81"/>
        <v>0</v>
      </c>
      <c r="AL167" s="59">
        <f t="shared" si="81"/>
        <v>0</v>
      </c>
      <c r="AM167" s="59">
        <f t="shared" si="81"/>
        <v>0</v>
      </c>
      <c r="AN167" s="59">
        <f t="shared" si="81"/>
        <v>0</v>
      </c>
      <c r="AO167" s="59">
        <f t="shared" si="81"/>
        <v>0</v>
      </c>
      <c r="AP167" s="59">
        <f t="shared" si="81"/>
        <v>0</v>
      </c>
      <c r="AQ167" s="59">
        <f t="shared" si="81"/>
        <v>0</v>
      </c>
      <c r="AR167" s="59">
        <f t="shared" si="81"/>
        <v>0</v>
      </c>
      <c r="AS167" s="59">
        <f t="shared" si="81"/>
        <v>0</v>
      </c>
      <c r="AT167" s="59">
        <f t="shared" si="81"/>
        <v>0</v>
      </c>
      <c r="AU167" s="59">
        <f t="shared" si="81"/>
        <v>0</v>
      </c>
      <c r="AV167" s="59">
        <f t="shared" si="81"/>
        <v>0</v>
      </c>
      <c r="AW167" s="59">
        <f t="shared" si="81"/>
        <v>0</v>
      </c>
      <c r="AX167" s="59">
        <f t="shared" si="81"/>
        <v>0</v>
      </c>
      <c r="AY167" s="59">
        <f t="shared" si="81"/>
        <v>0</v>
      </c>
      <c r="AZ167" s="59">
        <f t="shared" si="81"/>
        <v>0</v>
      </c>
      <c r="BA167" s="59">
        <f t="shared" si="81"/>
        <v>0</v>
      </c>
      <c r="BB167" s="59">
        <f t="shared" si="81"/>
        <v>0</v>
      </c>
      <c r="BC167" s="59">
        <f t="shared" si="81"/>
        <v>0</v>
      </c>
      <c r="BD167" s="59">
        <f t="shared" si="81"/>
        <v>0</v>
      </c>
      <c r="BE167" s="59">
        <f t="shared" si="81"/>
        <v>0</v>
      </c>
      <c r="BF167" s="59">
        <f t="shared" si="81"/>
        <v>0</v>
      </c>
      <c r="BG167" s="59">
        <f t="shared" si="81"/>
        <v>0</v>
      </c>
      <c r="BH167" s="59">
        <f t="shared" si="81"/>
        <v>0</v>
      </c>
      <c r="BI167" s="59">
        <f t="shared" si="81"/>
        <v>0</v>
      </c>
      <c r="BJ167" s="59">
        <f t="shared" si="81"/>
        <v>0</v>
      </c>
      <c r="BK167" s="59">
        <f t="shared" si="81"/>
        <v>0</v>
      </c>
      <c r="BL167" s="59">
        <f t="shared" si="81"/>
        <v>0</v>
      </c>
      <c r="BM167" s="59">
        <f t="shared" si="81"/>
        <v>0</v>
      </c>
      <c r="BN167" s="59">
        <f t="shared" si="81"/>
        <v>0</v>
      </c>
      <c r="BO167" s="59">
        <f t="shared" si="81"/>
        <v>0</v>
      </c>
      <c r="BP167" s="59">
        <f t="shared" si="81"/>
        <v>0</v>
      </c>
      <c r="BQ167" s="59">
        <f t="shared" si="81"/>
        <v>0</v>
      </c>
      <c r="BR167" s="59">
        <f t="shared" si="81"/>
        <v>0</v>
      </c>
      <c r="BS167" s="59">
        <f t="shared" si="81"/>
        <v>0</v>
      </c>
      <c r="BT167" s="59">
        <f t="shared" si="80"/>
        <v>0</v>
      </c>
      <c r="BU167" s="59">
        <f t="shared" si="80"/>
        <v>0</v>
      </c>
      <c r="BV167" s="59">
        <f t="shared" si="80"/>
        <v>0</v>
      </c>
      <c r="BW167" s="59">
        <f t="shared" si="80"/>
        <v>0</v>
      </c>
      <c r="BX167" s="59">
        <f t="shared" si="80"/>
        <v>0</v>
      </c>
      <c r="BY167" s="59">
        <f t="shared" si="80"/>
        <v>0</v>
      </c>
      <c r="BZ167" s="59">
        <f t="shared" si="80"/>
        <v>0</v>
      </c>
      <c r="CA167" s="59">
        <f t="shared" si="80"/>
        <v>0</v>
      </c>
      <c r="CB167" s="59">
        <f t="shared" si="80"/>
        <v>0</v>
      </c>
      <c r="CC167" s="59">
        <f t="shared" si="80"/>
        <v>0</v>
      </c>
      <c r="CD167" s="59">
        <f t="shared" si="80"/>
        <v>0</v>
      </c>
      <c r="CE167" s="59">
        <f t="shared" si="80"/>
        <v>0</v>
      </c>
      <c r="CF167" s="59">
        <f t="shared" si="80"/>
        <v>0</v>
      </c>
      <c r="CG167" s="59">
        <f t="shared" si="80"/>
        <v>0</v>
      </c>
      <c r="CH167" s="59">
        <f t="shared" si="80"/>
        <v>0</v>
      </c>
      <c r="CI167" s="59">
        <f t="shared" si="80"/>
        <v>0</v>
      </c>
      <c r="CJ167" s="59">
        <f t="shared" si="80"/>
        <v>0</v>
      </c>
      <c r="CK167" s="59">
        <f t="shared" si="80"/>
        <v>0</v>
      </c>
      <c r="CL167" s="59">
        <f t="shared" si="80"/>
        <v>0</v>
      </c>
      <c r="CM167" s="59">
        <f t="shared" si="80"/>
        <v>0</v>
      </c>
      <c r="CN167" s="59">
        <f t="shared" si="80"/>
        <v>0</v>
      </c>
      <c r="CO167" s="59">
        <f t="shared" si="80"/>
        <v>0</v>
      </c>
      <c r="CP167" s="59">
        <f t="shared" si="80"/>
        <v>0</v>
      </c>
      <c r="CQ167" s="59">
        <f t="shared" si="80"/>
        <v>0</v>
      </c>
      <c r="CR167" s="59">
        <f t="shared" si="80"/>
        <v>0</v>
      </c>
      <c r="CS167" s="59">
        <f t="shared" si="80"/>
        <v>0</v>
      </c>
      <c r="CT167" s="59">
        <f t="shared" si="80"/>
        <v>0</v>
      </c>
      <c r="CU167" s="59">
        <f t="shared" si="80"/>
        <v>0</v>
      </c>
      <c r="CV167" s="59">
        <f t="shared" si="80"/>
        <v>0</v>
      </c>
      <c r="CW167" s="59">
        <f t="shared" si="80"/>
        <v>0</v>
      </c>
      <c r="CX167" s="59">
        <f t="shared" si="80"/>
        <v>0</v>
      </c>
      <c r="CY167" s="59">
        <f t="shared" si="80"/>
        <v>0</v>
      </c>
      <c r="CZ167" s="59">
        <f t="shared" si="80"/>
        <v>0</v>
      </c>
      <c r="DA167" s="59">
        <f t="shared" si="80"/>
        <v>0</v>
      </c>
      <c r="DB167" s="59">
        <f t="shared" si="80"/>
        <v>0</v>
      </c>
      <c r="DC167" s="59">
        <f t="shared" si="80"/>
        <v>0</v>
      </c>
      <c r="DD167" s="59">
        <f t="shared" si="80"/>
        <v>0</v>
      </c>
      <c r="DE167" s="59">
        <f t="shared" si="80"/>
        <v>0</v>
      </c>
      <c r="DF167" s="59">
        <f t="shared" si="80"/>
        <v>0</v>
      </c>
      <c r="DG167" s="59">
        <f t="shared" si="80"/>
        <v>0</v>
      </c>
      <c r="DH167" s="59">
        <f t="shared" si="80"/>
        <v>0</v>
      </c>
      <c r="DI167" s="59">
        <f t="shared" si="80"/>
        <v>0</v>
      </c>
      <c r="DJ167" s="59">
        <f t="shared" si="80"/>
        <v>0</v>
      </c>
      <c r="DK167" s="59">
        <f t="shared" si="80"/>
        <v>0</v>
      </c>
      <c r="DL167" s="59">
        <f t="shared" si="80"/>
        <v>0</v>
      </c>
      <c r="DM167" s="59">
        <f t="shared" si="80"/>
        <v>0</v>
      </c>
      <c r="DN167" s="59">
        <f t="shared" si="80"/>
        <v>0</v>
      </c>
      <c r="DO167" s="59">
        <f t="shared" si="80"/>
        <v>0</v>
      </c>
      <c r="DP167" s="59">
        <f t="shared" si="80"/>
        <v>0</v>
      </c>
      <c r="DQ167" s="59">
        <f t="shared" si="80"/>
        <v>0</v>
      </c>
      <c r="DR167" s="59">
        <f t="shared" si="80"/>
        <v>0</v>
      </c>
      <c r="DS167" s="59">
        <f t="shared" si="80"/>
        <v>0</v>
      </c>
      <c r="DT167" s="59">
        <f t="shared" si="80"/>
        <v>0</v>
      </c>
      <c r="DU167" s="59">
        <f t="shared" si="80"/>
        <v>0</v>
      </c>
      <c r="DV167" s="59">
        <f t="shared" si="80"/>
        <v>0</v>
      </c>
      <c r="DW167" s="59">
        <f t="shared" si="80"/>
        <v>0</v>
      </c>
    </row>
    <row r="168" spans="3:127" ht="15.75" thickTop="1" x14ac:dyDescent="0.25">
      <c r="G168" s="16" t="s">
        <v>191</v>
      </c>
      <c r="H168" s="95">
        <f>SUM(H138:H167)</f>
        <v>0</v>
      </c>
      <c r="I168" s="95">
        <f t="shared" ref="I168:BT168" si="82">SUM(I138:I167)</f>
        <v>0</v>
      </c>
      <c r="J168" s="95">
        <f t="shared" si="82"/>
        <v>0</v>
      </c>
      <c r="K168" s="95">
        <f t="shared" si="82"/>
        <v>0</v>
      </c>
      <c r="L168" s="95">
        <f t="shared" si="82"/>
        <v>0</v>
      </c>
      <c r="M168" s="95">
        <f t="shared" si="82"/>
        <v>0</v>
      </c>
      <c r="N168" s="95">
        <f t="shared" si="82"/>
        <v>0</v>
      </c>
      <c r="O168" s="95">
        <f t="shared" si="82"/>
        <v>0</v>
      </c>
      <c r="P168" s="95">
        <f t="shared" si="82"/>
        <v>0</v>
      </c>
      <c r="Q168" s="95">
        <f t="shared" si="82"/>
        <v>0</v>
      </c>
      <c r="R168" s="95">
        <f t="shared" si="82"/>
        <v>0</v>
      </c>
      <c r="S168" s="95">
        <f t="shared" si="82"/>
        <v>0</v>
      </c>
      <c r="T168" s="95">
        <f t="shared" si="82"/>
        <v>0</v>
      </c>
      <c r="U168" s="95">
        <f t="shared" si="82"/>
        <v>0</v>
      </c>
      <c r="V168" s="95">
        <f t="shared" si="82"/>
        <v>0</v>
      </c>
      <c r="W168" s="95">
        <f t="shared" si="82"/>
        <v>0</v>
      </c>
      <c r="X168" s="95">
        <f t="shared" si="82"/>
        <v>0</v>
      </c>
      <c r="Y168" s="95">
        <f t="shared" si="82"/>
        <v>0</v>
      </c>
      <c r="Z168" s="95">
        <f t="shared" si="82"/>
        <v>0</v>
      </c>
      <c r="AA168" s="95">
        <f t="shared" si="82"/>
        <v>0</v>
      </c>
      <c r="AB168" s="95">
        <f t="shared" si="82"/>
        <v>0</v>
      </c>
      <c r="AC168" s="95">
        <f t="shared" si="82"/>
        <v>0</v>
      </c>
      <c r="AD168" s="95">
        <f t="shared" si="82"/>
        <v>0</v>
      </c>
      <c r="AE168" s="95">
        <f t="shared" si="82"/>
        <v>0</v>
      </c>
      <c r="AF168" s="95">
        <f t="shared" si="82"/>
        <v>0</v>
      </c>
      <c r="AG168" s="95">
        <f t="shared" si="82"/>
        <v>0</v>
      </c>
      <c r="AH168" s="95">
        <f t="shared" si="82"/>
        <v>0</v>
      </c>
      <c r="AI168" s="95">
        <f t="shared" si="82"/>
        <v>0</v>
      </c>
      <c r="AJ168" s="95">
        <f t="shared" si="82"/>
        <v>0</v>
      </c>
      <c r="AK168" s="95">
        <f t="shared" si="82"/>
        <v>0</v>
      </c>
      <c r="AL168" s="95">
        <f t="shared" si="82"/>
        <v>0</v>
      </c>
      <c r="AM168" s="95">
        <f t="shared" si="82"/>
        <v>0</v>
      </c>
      <c r="AN168" s="95">
        <f t="shared" si="82"/>
        <v>0</v>
      </c>
      <c r="AO168" s="95">
        <f t="shared" si="82"/>
        <v>0</v>
      </c>
      <c r="AP168" s="95">
        <f t="shared" si="82"/>
        <v>0</v>
      </c>
      <c r="AQ168" s="95">
        <f t="shared" si="82"/>
        <v>0</v>
      </c>
      <c r="AR168" s="95">
        <f t="shared" si="82"/>
        <v>0</v>
      </c>
      <c r="AS168" s="95">
        <f t="shared" si="82"/>
        <v>0</v>
      </c>
      <c r="AT168" s="95">
        <f t="shared" si="82"/>
        <v>0</v>
      </c>
      <c r="AU168" s="95">
        <f t="shared" si="82"/>
        <v>0</v>
      </c>
      <c r="AV168" s="95">
        <f t="shared" si="82"/>
        <v>0</v>
      </c>
      <c r="AW168" s="95">
        <f t="shared" si="82"/>
        <v>0</v>
      </c>
      <c r="AX168" s="95">
        <f t="shared" si="82"/>
        <v>0</v>
      </c>
      <c r="AY168" s="95">
        <f t="shared" si="82"/>
        <v>0</v>
      </c>
      <c r="AZ168" s="95">
        <f t="shared" si="82"/>
        <v>0</v>
      </c>
      <c r="BA168" s="95">
        <f t="shared" si="82"/>
        <v>0</v>
      </c>
      <c r="BB168" s="95">
        <f t="shared" si="82"/>
        <v>0</v>
      </c>
      <c r="BC168" s="95">
        <f t="shared" si="82"/>
        <v>0</v>
      </c>
      <c r="BD168" s="95">
        <f t="shared" si="82"/>
        <v>0</v>
      </c>
      <c r="BE168" s="95">
        <f t="shared" si="82"/>
        <v>0</v>
      </c>
      <c r="BF168" s="95">
        <f t="shared" si="82"/>
        <v>0</v>
      </c>
      <c r="BG168" s="95">
        <f t="shared" si="82"/>
        <v>0</v>
      </c>
      <c r="BH168" s="95">
        <f t="shared" si="82"/>
        <v>0</v>
      </c>
      <c r="BI168" s="95">
        <f t="shared" si="82"/>
        <v>0</v>
      </c>
      <c r="BJ168" s="95">
        <f t="shared" si="82"/>
        <v>0</v>
      </c>
      <c r="BK168" s="95">
        <f t="shared" si="82"/>
        <v>0</v>
      </c>
      <c r="BL168" s="95">
        <f t="shared" si="82"/>
        <v>0</v>
      </c>
      <c r="BM168" s="95">
        <f t="shared" si="82"/>
        <v>0</v>
      </c>
      <c r="BN168" s="95">
        <f t="shared" si="82"/>
        <v>0</v>
      </c>
      <c r="BO168" s="95">
        <f t="shared" si="82"/>
        <v>0</v>
      </c>
      <c r="BP168" s="95">
        <f t="shared" si="82"/>
        <v>0</v>
      </c>
      <c r="BQ168" s="95">
        <f t="shared" si="82"/>
        <v>0</v>
      </c>
      <c r="BR168" s="95">
        <f t="shared" si="82"/>
        <v>0</v>
      </c>
      <c r="BS168" s="95">
        <f t="shared" si="82"/>
        <v>0</v>
      </c>
      <c r="BT168" s="95">
        <f t="shared" si="82"/>
        <v>0</v>
      </c>
      <c r="BU168" s="95">
        <f t="shared" ref="BU168:DW168" si="83">SUM(BU138:BU167)</f>
        <v>0</v>
      </c>
      <c r="BV168" s="95">
        <f t="shared" si="83"/>
        <v>0</v>
      </c>
      <c r="BW168" s="95">
        <f t="shared" si="83"/>
        <v>0</v>
      </c>
      <c r="BX168" s="95">
        <f t="shared" si="83"/>
        <v>0</v>
      </c>
      <c r="BY168" s="95">
        <f t="shared" si="83"/>
        <v>0</v>
      </c>
      <c r="BZ168" s="95">
        <f t="shared" si="83"/>
        <v>0</v>
      </c>
      <c r="CA168" s="95">
        <f t="shared" si="83"/>
        <v>0</v>
      </c>
      <c r="CB168" s="95">
        <f t="shared" si="83"/>
        <v>0</v>
      </c>
      <c r="CC168" s="95">
        <f t="shared" si="83"/>
        <v>0</v>
      </c>
      <c r="CD168" s="95">
        <f t="shared" si="83"/>
        <v>0</v>
      </c>
      <c r="CE168" s="95">
        <f t="shared" si="83"/>
        <v>0</v>
      </c>
      <c r="CF168" s="95">
        <f t="shared" si="83"/>
        <v>0</v>
      </c>
      <c r="CG168" s="95">
        <f t="shared" si="83"/>
        <v>0</v>
      </c>
      <c r="CH168" s="95">
        <f t="shared" si="83"/>
        <v>0</v>
      </c>
      <c r="CI168" s="95">
        <f t="shared" si="83"/>
        <v>0</v>
      </c>
      <c r="CJ168" s="95">
        <f t="shared" si="83"/>
        <v>0</v>
      </c>
      <c r="CK168" s="95">
        <f t="shared" si="83"/>
        <v>0</v>
      </c>
      <c r="CL168" s="95">
        <f t="shared" si="83"/>
        <v>0</v>
      </c>
      <c r="CM168" s="95">
        <f t="shared" si="83"/>
        <v>0</v>
      </c>
      <c r="CN168" s="95">
        <f t="shared" si="83"/>
        <v>0</v>
      </c>
      <c r="CO168" s="95">
        <f t="shared" si="83"/>
        <v>0</v>
      </c>
      <c r="CP168" s="95">
        <f t="shared" si="83"/>
        <v>0</v>
      </c>
      <c r="CQ168" s="95">
        <f t="shared" si="83"/>
        <v>0</v>
      </c>
      <c r="CR168" s="95">
        <f t="shared" si="83"/>
        <v>0</v>
      </c>
      <c r="CS168" s="95">
        <f t="shared" si="83"/>
        <v>0</v>
      </c>
      <c r="CT168" s="95">
        <f t="shared" si="83"/>
        <v>0</v>
      </c>
      <c r="CU168" s="95">
        <f t="shared" si="83"/>
        <v>0</v>
      </c>
      <c r="CV168" s="95">
        <f t="shared" si="83"/>
        <v>0</v>
      </c>
      <c r="CW168" s="95">
        <f t="shared" si="83"/>
        <v>0</v>
      </c>
      <c r="CX168" s="95">
        <f t="shared" si="83"/>
        <v>0</v>
      </c>
      <c r="CY168" s="95">
        <f t="shared" si="83"/>
        <v>0</v>
      </c>
      <c r="CZ168" s="95">
        <f t="shared" si="83"/>
        <v>0</v>
      </c>
      <c r="DA168" s="95">
        <f t="shared" si="83"/>
        <v>0</v>
      </c>
      <c r="DB168" s="95">
        <f t="shared" si="83"/>
        <v>0</v>
      </c>
      <c r="DC168" s="95">
        <f t="shared" si="83"/>
        <v>0</v>
      </c>
      <c r="DD168" s="95">
        <f t="shared" si="83"/>
        <v>0</v>
      </c>
      <c r="DE168" s="95">
        <f t="shared" si="83"/>
        <v>0</v>
      </c>
      <c r="DF168" s="95">
        <f t="shared" si="83"/>
        <v>0</v>
      </c>
      <c r="DG168" s="95">
        <f t="shared" si="83"/>
        <v>0</v>
      </c>
      <c r="DH168" s="95">
        <f t="shared" si="83"/>
        <v>0</v>
      </c>
      <c r="DI168" s="95">
        <f t="shared" si="83"/>
        <v>0</v>
      </c>
      <c r="DJ168" s="95">
        <f t="shared" si="83"/>
        <v>0</v>
      </c>
      <c r="DK168" s="95">
        <f t="shared" si="83"/>
        <v>0</v>
      </c>
      <c r="DL168" s="95">
        <f t="shared" si="83"/>
        <v>0</v>
      </c>
      <c r="DM168" s="95">
        <f t="shared" si="83"/>
        <v>0</v>
      </c>
      <c r="DN168" s="95">
        <f t="shared" si="83"/>
        <v>0</v>
      </c>
      <c r="DO168" s="95">
        <f t="shared" si="83"/>
        <v>0</v>
      </c>
      <c r="DP168" s="95">
        <f t="shared" si="83"/>
        <v>0</v>
      </c>
      <c r="DQ168" s="95">
        <f t="shared" si="83"/>
        <v>0</v>
      </c>
      <c r="DR168" s="95">
        <f t="shared" si="83"/>
        <v>0</v>
      </c>
      <c r="DS168" s="95">
        <f t="shared" si="83"/>
        <v>0</v>
      </c>
      <c r="DT168" s="95">
        <f t="shared" si="83"/>
        <v>0</v>
      </c>
      <c r="DU168" s="95">
        <f t="shared" si="83"/>
        <v>0</v>
      </c>
      <c r="DV168" s="95">
        <f t="shared" si="83"/>
        <v>0</v>
      </c>
      <c r="DW168" s="95">
        <f t="shared" si="83"/>
        <v>0</v>
      </c>
    </row>
  </sheetData>
  <hyperlinks>
    <hyperlink ref="C1" location="Input!A1" display="MENU" xr:uid="{00000000-0004-0000-1C00-000000000000}"/>
  </hyperlink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0.79998168889431442"/>
  </sheetPr>
  <dimension ref="A1:DU91"/>
  <sheetViews>
    <sheetView showGridLines="0" workbookViewId="0">
      <pane ySplit="5" topLeftCell="A6" activePane="bottomLeft" state="frozen"/>
      <selection pane="bottomLeft" activeCell="C1" sqref="C1"/>
    </sheetView>
  </sheetViews>
  <sheetFormatPr defaultColWidth="8.85546875" defaultRowHeight="15" x14ac:dyDescent="0.25"/>
  <cols>
    <col min="1" max="1" width="26.42578125" bestFit="1" customWidth="1"/>
    <col min="2" max="2" width="29.28515625" bestFit="1" customWidth="1"/>
    <col min="3" max="3" width="12" customWidth="1"/>
    <col min="4" max="4" width="11" customWidth="1"/>
  </cols>
  <sheetData>
    <row r="1" spans="1:125" ht="24.75" customHeight="1" x14ac:dyDescent="0.3">
      <c r="A1" s="29" t="s">
        <v>198</v>
      </c>
      <c r="C1" s="13" t="s">
        <v>41</v>
      </c>
    </row>
    <row r="3" spans="1:125" ht="21" x14ac:dyDescent="0.35">
      <c r="B3" s="6" t="s">
        <v>3</v>
      </c>
    </row>
    <row r="4" spans="1:125" x14ac:dyDescent="0.25">
      <c r="E4" s="16" t="str">
        <f>+C_Variabili!G4</f>
        <v>anno</v>
      </c>
      <c r="F4" s="55">
        <f>+C_Variabili!H4</f>
        <v>2020</v>
      </c>
      <c r="G4" s="55">
        <f>+C_Variabili!I4</f>
        <v>2020</v>
      </c>
      <c r="H4" s="55">
        <f>+C_Variabili!J4</f>
        <v>2020</v>
      </c>
      <c r="I4" s="55">
        <f>+C_Variabili!K4</f>
        <v>2020</v>
      </c>
      <c r="J4" s="55">
        <f>+C_Variabili!L4</f>
        <v>2020</v>
      </c>
      <c r="K4" s="55">
        <f>+C_Variabili!M4</f>
        <v>2020</v>
      </c>
      <c r="L4" s="55">
        <f>+C_Variabili!N4</f>
        <v>2020</v>
      </c>
      <c r="M4" s="55">
        <f>+C_Variabili!O4</f>
        <v>2020</v>
      </c>
      <c r="N4" s="55">
        <f>+C_Variabili!P4</f>
        <v>2020</v>
      </c>
      <c r="O4" s="55">
        <f>+C_Variabili!Q4</f>
        <v>2020</v>
      </c>
      <c r="P4" s="55">
        <f>+C_Variabili!R4</f>
        <v>2020</v>
      </c>
      <c r="Q4" s="55">
        <f>+C_Variabili!S4</f>
        <v>2020</v>
      </c>
      <c r="R4" s="55">
        <f>+C_Variabili!T4</f>
        <v>2021</v>
      </c>
      <c r="S4" s="55">
        <f>+C_Variabili!U4</f>
        <v>2021</v>
      </c>
      <c r="T4" s="55">
        <f>+C_Variabili!V4</f>
        <v>2021</v>
      </c>
      <c r="U4" s="55">
        <f>+C_Variabili!W4</f>
        <v>2021</v>
      </c>
      <c r="V4" s="55">
        <f>+C_Variabili!X4</f>
        <v>2021</v>
      </c>
      <c r="W4" s="55">
        <f>+C_Variabili!Y4</f>
        <v>2021</v>
      </c>
      <c r="X4" s="55">
        <f>+C_Variabili!Z4</f>
        <v>2021</v>
      </c>
      <c r="Y4" s="55">
        <f>+C_Variabili!AA4</f>
        <v>2021</v>
      </c>
      <c r="Z4" s="55">
        <f>+C_Variabili!AB4</f>
        <v>2021</v>
      </c>
      <c r="AA4" s="55">
        <f>+C_Variabili!AC4</f>
        <v>2021</v>
      </c>
      <c r="AB4" s="55">
        <f>+C_Variabili!AD4</f>
        <v>2021</v>
      </c>
      <c r="AC4" s="55">
        <f>+C_Variabili!AE4</f>
        <v>2021</v>
      </c>
      <c r="AD4" s="55">
        <f>+C_Variabili!AF4</f>
        <v>2022</v>
      </c>
      <c r="AE4" s="55">
        <f>+C_Variabili!AG4</f>
        <v>2022</v>
      </c>
      <c r="AF4" s="55">
        <f>+C_Variabili!AH4</f>
        <v>2022</v>
      </c>
      <c r="AG4" s="55">
        <f>+C_Variabili!AI4</f>
        <v>2022</v>
      </c>
      <c r="AH4" s="55">
        <f>+C_Variabili!AJ4</f>
        <v>2022</v>
      </c>
      <c r="AI4" s="55">
        <f>+C_Variabili!AK4</f>
        <v>2022</v>
      </c>
      <c r="AJ4" s="55">
        <f>+C_Variabili!AL4</f>
        <v>2022</v>
      </c>
      <c r="AK4" s="55">
        <f>+C_Variabili!AM4</f>
        <v>2022</v>
      </c>
      <c r="AL4" s="55">
        <f>+C_Variabili!AN4</f>
        <v>2022</v>
      </c>
      <c r="AM4" s="55">
        <f>+C_Variabili!AO4</f>
        <v>2022</v>
      </c>
      <c r="AN4" s="55">
        <f>+C_Variabili!AP4</f>
        <v>2022</v>
      </c>
      <c r="AO4" s="55">
        <f>+C_Variabili!AQ4</f>
        <v>2022</v>
      </c>
      <c r="AP4" s="55">
        <f>+C_Variabili!AR4</f>
        <v>2023</v>
      </c>
      <c r="AQ4" s="55">
        <f>+C_Variabili!AS4</f>
        <v>2023</v>
      </c>
      <c r="AR4" s="55">
        <f>+C_Variabili!AT4</f>
        <v>2023</v>
      </c>
      <c r="AS4" s="55">
        <f>+C_Variabili!AU4</f>
        <v>2023</v>
      </c>
      <c r="AT4" s="55">
        <f>+C_Variabili!AV4</f>
        <v>2023</v>
      </c>
      <c r="AU4" s="55">
        <f>+C_Variabili!AW4</f>
        <v>2023</v>
      </c>
      <c r="AV4" s="55">
        <f>+C_Variabili!AX4</f>
        <v>2023</v>
      </c>
      <c r="AW4" s="55">
        <f>+C_Variabili!AY4</f>
        <v>2023</v>
      </c>
      <c r="AX4" s="55">
        <f>+C_Variabili!AZ4</f>
        <v>2023</v>
      </c>
      <c r="AY4" s="55">
        <f>+C_Variabili!BA4</f>
        <v>2023</v>
      </c>
      <c r="AZ4" s="55">
        <f>+C_Variabili!BB4</f>
        <v>2023</v>
      </c>
      <c r="BA4" s="55">
        <f>+C_Variabili!BC4</f>
        <v>2023</v>
      </c>
      <c r="BB4" s="55">
        <f>+C_Variabili!BD4</f>
        <v>2024</v>
      </c>
      <c r="BC4" s="55">
        <f>+C_Variabili!BE4</f>
        <v>2024</v>
      </c>
      <c r="BD4" s="55">
        <f>+C_Variabili!BF4</f>
        <v>2024</v>
      </c>
      <c r="BE4" s="55">
        <f>+C_Variabili!BG4</f>
        <v>2024</v>
      </c>
      <c r="BF4" s="55">
        <f>+C_Variabili!BH4</f>
        <v>2024</v>
      </c>
      <c r="BG4" s="55">
        <f>+C_Variabili!BI4</f>
        <v>2024</v>
      </c>
      <c r="BH4" s="55">
        <f>+C_Variabili!BJ4</f>
        <v>2024</v>
      </c>
      <c r="BI4" s="55">
        <f>+C_Variabili!BK4</f>
        <v>2024</v>
      </c>
      <c r="BJ4" s="55">
        <f>+C_Variabili!BL4</f>
        <v>2024</v>
      </c>
      <c r="BK4" s="55">
        <f>+C_Variabili!BM4</f>
        <v>2024</v>
      </c>
      <c r="BL4" s="55">
        <f>+C_Variabili!BN4</f>
        <v>2024</v>
      </c>
      <c r="BM4" s="55">
        <f>+C_Variabili!BO4</f>
        <v>2024</v>
      </c>
      <c r="BN4" s="55">
        <f>+C_Variabili!BP4</f>
        <v>2025</v>
      </c>
      <c r="BO4" s="55">
        <f>+C_Variabili!BQ4</f>
        <v>2025</v>
      </c>
      <c r="BP4" s="55">
        <f>+C_Variabili!BR4</f>
        <v>2025</v>
      </c>
      <c r="BQ4" s="55">
        <f>+C_Variabili!BS4</f>
        <v>2025</v>
      </c>
      <c r="BR4" s="55">
        <f>+C_Variabili!BT4</f>
        <v>2025</v>
      </c>
      <c r="BS4" s="55">
        <f>+C_Variabili!BU4</f>
        <v>2025</v>
      </c>
      <c r="BT4" s="55">
        <f>+C_Variabili!BV4</f>
        <v>2025</v>
      </c>
      <c r="BU4" s="55">
        <f>+C_Variabili!BW4</f>
        <v>2025</v>
      </c>
      <c r="BV4" s="55">
        <f>+C_Variabili!BX4</f>
        <v>2025</v>
      </c>
      <c r="BW4" s="55">
        <f>+C_Variabili!BY4</f>
        <v>2025</v>
      </c>
      <c r="BX4" s="55">
        <f>+C_Variabili!BZ4</f>
        <v>2025</v>
      </c>
      <c r="BY4" s="55">
        <f>+C_Variabili!CA4</f>
        <v>2025</v>
      </c>
      <c r="BZ4" s="55">
        <f>+C_Variabili!CB4</f>
        <v>2026</v>
      </c>
      <c r="CA4" s="55">
        <f>+C_Variabili!CC4</f>
        <v>2026</v>
      </c>
      <c r="CB4" s="55">
        <f>+C_Variabili!CD4</f>
        <v>2026</v>
      </c>
      <c r="CC4" s="55">
        <f>+C_Variabili!CE4</f>
        <v>2026</v>
      </c>
      <c r="CD4" s="55">
        <f>+C_Variabili!CF4</f>
        <v>2026</v>
      </c>
      <c r="CE4" s="55">
        <f>+C_Variabili!CG4</f>
        <v>2026</v>
      </c>
      <c r="CF4" s="55">
        <f>+C_Variabili!CH4</f>
        <v>2026</v>
      </c>
      <c r="CG4" s="55">
        <f>+C_Variabili!CI4</f>
        <v>2026</v>
      </c>
      <c r="CH4" s="55">
        <f>+C_Variabili!CJ4</f>
        <v>2026</v>
      </c>
      <c r="CI4" s="55">
        <f>+C_Variabili!CK4</f>
        <v>2026</v>
      </c>
      <c r="CJ4" s="55">
        <f>+C_Variabili!CL4</f>
        <v>2026</v>
      </c>
      <c r="CK4" s="55">
        <f>+C_Variabili!CM4</f>
        <v>2026</v>
      </c>
      <c r="CL4" s="55">
        <f>+C_Variabili!CN4</f>
        <v>2027</v>
      </c>
      <c r="CM4" s="55">
        <f>+C_Variabili!CO4</f>
        <v>2027</v>
      </c>
      <c r="CN4" s="55">
        <f>+C_Variabili!CP4</f>
        <v>2027</v>
      </c>
      <c r="CO4" s="55">
        <f>+C_Variabili!CQ4</f>
        <v>2027</v>
      </c>
      <c r="CP4" s="55">
        <f>+C_Variabili!CR4</f>
        <v>2027</v>
      </c>
      <c r="CQ4" s="55">
        <f>+C_Variabili!CS4</f>
        <v>2027</v>
      </c>
      <c r="CR4" s="55">
        <f>+C_Variabili!CT4</f>
        <v>2027</v>
      </c>
      <c r="CS4" s="55">
        <f>+C_Variabili!CU4</f>
        <v>2027</v>
      </c>
      <c r="CT4" s="55">
        <f>+C_Variabili!CV4</f>
        <v>2027</v>
      </c>
      <c r="CU4" s="55">
        <f>+C_Variabili!CW4</f>
        <v>2027</v>
      </c>
      <c r="CV4" s="55">
        <f>+C_Variabili!CX4</f>
        <v>2027</v>
      </c>
      <c r="CW4" s="55">
        <f>+C_Variabili!CY4</f>
        <v>2027</v>
      </c>
      <c r="CX4" s="55">
        <f>+C_Variabili!CZ4</f>
        <v>2028</v>
      </c>
      <c r="CY4" s="55">
        <f>+C_Variabili!DA4</f>
        <v>2028</v>
      </c>
      <c r="CZ4" s="55">
        <f>+C_Variabili!DB4</f>
        <v>2028</v>
      </c>
      <c r="DA4" s="55">
        <f>+C_Variabili!DC4</f>
        <v>2028</v>
      </c>
      <c r="DB4" s="55">
        <f>+C_Variabili!DD4</f>
        <v>2028</v>
      </c>
      <c r="DC4" s="55">
        <f>+C_Variabili!DE4</f>
        <v>2028</v>
      </c>
      <c r="DD4" s="55">
        <f>+C_Variabili!DF4</f>
        <v>2028</v>
      </c>
      <c r="DE4" s="55">
        <f>+C_Variabili!DG4</f>
        <v>2028</v>
      </c>
      <c r="DF4" s="55">
        <f>+C_Variabili!DH4</f>
        <v>2028</v>
      </c>
      <c r="DG4" s="55">
        <f>+C_Variabili!DI4</f>
        <v>2028</v>
      </c>
      <c r="DH4" s="55">
        <f>+C_Variabili!DJ4</f>
        <v>2028</v>
      </c>
      <c r="DI4" s="55">
        <f>+C_Variabili!DK4</f>
        <v>2028</v>
      </c>
      <c r="DJ4" s="55">
        <f>+C_Variabili!DL4</f>
        <v>2029</v>
      </c>
      <c r="DK4" s="55">
        <f>+C_Variabili!DM4</f>
        <v>2029</v>
      </c>
      <c r="DL4" s="55">
        <f>+C_Variabili!DN4</f>
        <v>2029</v>
      </c>
      <c r="DM4" s="55">
        <f>+C_Variabili!DO4</f>
        <v>2029</v>
      </c>
      <c r="DN4" s="55">
        <f>+C_Variabili!DP4</f>
        <v>2029</v>
      </c>
      <c r="DO4" s="55">
        <f>+C_Variabili!DQ4</f>
        <v>2029</v>
      </c>
      <c r="DP4" s="55">
        <f>+C_Variabili!DR4</f>
        <v>2029</v>
      </c>
      <c r="DQ4" s="55">
        <f>+C_Variabili!DS4</f>
        <v>2029</v>
      </c>
      <c r="DR4" s="55">
        <f>+C_Variabili!DT4</f>
        <v>2029</v>
      </c>
      <c r="DS4" s="55">
        <f>+C_Variabili!DU4</f>
        <v>2029</v>
      </c>
      <c r="DT4" s="55">
        <f>+C_Variabili!DV4</f>
        <v>2029</v>
      </c>
      <c r="DU4" s="55">
        <f>+C_Variabili!DW4</f>
        <v>2029</v>
      </c>
    </row>
    <row r="5" spans="1:125" ht="15.75" thickBot="1" x14ac:dyDescent="0.3">
      <c r="B5" s="102" t="str">
        <f>+I_C_Gestione!D4</f>
        <v>Categoria</v>
      </c>
      <c r="C5" s="102" t="str">
        <f>+I_C_Gestione!E4</f>
        <v>Aliquota Iva</v>
      </c>
      <c r="D5" s="102" t="str">
        <f>+I_C_Gestione!F4</f>
        <v>gg dilazione</v>
      </c>
      <c r="E5" s="16" t="str">
        <f>+C_Variabili!G5</f>
        <v>mese</v>
      </c>
      <c r="F5" s="55" t="str">
        <f>+C_Variabili!H5</f>
        <v>gen</v>
      </c>
      <c r="G5" s="55" t="str">
        <f>+C_Variabili!I5</f>
        <v>feb</v>
      </c>
      <c r="H5" s="55" t="str">
        <f>+C_Variabili!J5</f>
        <v>mar</v>
      </c>
      <c r="I5" s="55" t="str">
        <f>+C_Variabili!K5</f>
        <v>apr</v>
      </c>
      <c r="J5" s="55" t="str">
        <f>+C_Variabili!L5</f>
        <v>mag</v>
      </c>
      <c r="K5" s="55" t="str">
        <f>+C_Variabili!M5</f>
        <v>giu</v>
      </c>
      <c r="L5" s="55" t="str">
        <f>+C_Variabili!N5</f>
        <v>lug</v>
      </c>
      <c r="M5" s="55" t="str">
        <f>+C_Variabili!O5</f>
        <v>ago</v>
      </c>
      <c r="N5" s="55" t="str">
        <f>+C_Variabili!P5</f>
        <v>set</v>
      </c>
      <c r="O5" s="55" t="str">
        <f>+C_Variabili!Q5</f>
        <v>ott</v>
      </c>
      <c r="P5" s="55" t="str">
        <f>+C_Variabili!R5</f>
        <v>nov</v>
      </c>
      <c r="Q5" s="55" t="str">
        <f>+C_Variabili!S5</f>
        <v>dic</v>
      </c>
      <c r="R5" s="55" t="str">
        <f>+C_Variabili!T5</f>
        <v>gen</v>
      </c>
      <c r="S5" s="55" t="str">
        <f>+C_Variabili!U5</f>
        <v>feb</v>
      </c>
      <c r="T5" s="55" t="str">
        <f>+C_Variabili!V5</f>
        <v>mar</v>
      </c>
      <c r="U5" s="55" t="str">
        <f>+C_Variabili!W5</f>
        <v>apr</v>
      </c>
      <c r="V5" s="55" t="str">
        <f>+C_Variabili!X5</f>
        <v>mag</v>
      </c>
      <c r="W5" s="55" t="str">
        <f>+C_Variabili!Y5</f>
        <v>giu</v>
      </c>
      <c r="X5" s="55" t="str">
        <f>+C_Variabili!Z5</f>
        <v>lug</v>
      </c>
      <c r="Y5" s="55" t="str">
        <f>+C_Variabili!AA5</f>
        <v>ago</v>
      </c>
      <c r="Z5" s="55" t="str">
        <f>+C_Variabili!AB5</f>
        <v>set</v>
      </c>
      <c r="AA5" s="55" t="str">
        <f>+C_Variabili!AC5</f>
        <v>ott</v>
      </c>
      <c r="AB5" s="55" t="str">
        <f>+C_Variabili!AD5</f>
        <v>nov</v>
      </c>
      <c r="AC5" s="55" t="str">
        <f>+C_Variabili!AE5</f>
        <v>dic</v>
      </c>
      <c r="AD5" s="55" t="str">
        <f>+C_Variabili!AF5</f>
        <v>gen</v>
      </c>
      <c r="AE5" s="55" t="str">
        <f>+C_Variabili!AG5</f>
        <v>feb</v>
      </c>
      <c r="AF5" s="55" t="str">
        <f>+C_Variabili!AH5</f>
        <v>mar</v>
      </c>
      <c r="AG5" s="55" t="str">
        <f>+C_Variabili!AI5</f>
        <v>apr</v>
      </c>
      <c r="AH5" s="55" t="str">
        <f>+C_Variabili!AJ5</f>
        <v>mag</v>
      </c>
      <c r="AI5" s="55" t="str">
        <f>+C_Variabili!AK5</f>
        <v>giu</v>
      </c>
      <c r="AJ5" s="55" t="str">
        <f>+C_Variabili!AL5</f>
        <v>lug</v>
      </c>
      <c r="AK5" s="55" t="str">
        <f>+C_Variabili!AM5</f>
        <v>ago</v>
      </c>
      <c r="AL5" s="55" t="str">
        <f>+C_Variabili!AN5</f>
        <v>set</v>
      </c>
      <c r="AM5" s="55" t="str">
        <f>+C_Variabili!AO5</f>
        <v>ott</v>
      </c>
      <c r="AN5" s="55" t="str">
        <f>+C_Variabili!AP5</f>
        <v>nov</v>
      </c>
      <c r="AO5" s="55" t="str">
        <f>+C_Variabili!AQ5</f>
        <v>dic</v>
      </c>
      <c r="AP5" s="55" t="str">
        <f>+C_Variabili!AR5</f>
        <v>gen</v>
      </c>
      <c r="AQ5" s="55" t="str">
        <f>+C_Variabili!AS5</f>
        <v>feb</v>
      </c>
      <c r="AR5" s="55" t="str">
        <f>+C_Variabili!AT5</f>
        <v>mar</v>
      </c>
      <c r="AS5" s="55" t="str">
        <f>+C_Variabili!AU5</f>
        <v>apr</v>
      </c>
      <c r="AT5" s="55" t="str">
        <f>+C_Variabili!AV5</f>
        <v>mag</v>
      </c>
      <c r="AU5" s="55" t="str">
        <f>+C_Variabili!AW5</f>
        <v>giu</v>
      </c>
      <c r="AV5" s="55" t="str">
        <f>+C_Variabili!AX5</f>
        <v>lug</v>
      </c>
      <c r="AW5" s="55" t="str">
        <f>+C_Variabili!AY5</f>
        <v>ago</v>
      </c>
      <c r="AX5" s="55" t="str">
        <f>+C_Variabili!AZ5</f>
        <v>set</v>
      </c>
      <c r="AY5" s="55" t="str">
        <f>+C_Variabili!BA5</f>
        <v>ott</v>
      </c>
      <c r="AZ5" s="55" t="str">
        <f>+C_Variabili!BB5</f>
        <v>nov</v>
      </c>
      <c r="BA5" s="55" t="str">
        <f>+C_Variabili!BC5</f>
        <v>dic</v>
      </c>
      <c r="BB5" s="55" t="str">
        <f>+C_Variabili!BD5</f>
        <v>gen</v>
      </c>
      <c r="BC5" s="55" t="str">
        <f>+C_Variabili!BE5</f>
        <v>feb</v>
      </c>
      <c r="BD5" s="55" t="str">
        <f>+C_Variabili!BF5</f>
        <v>mar</v>
      </c>
      <c r="BE5" s="55" t="str">
        <f>+C_Variabili!BG5</f>
        <v>apr</v>
      </c>
      <c r="BF5" s="55" t="str">
        <f>+C_Variabili!BH5</f>
        <v>mag</v>
      </c>
      <c r="BG5" s="55" t="str">
        <f>+C_Variabili!BI5</f>
        <v>giu</v>
      </c>
      <c r="BH5" s="55" t="str">
        <f>+C_Variabili!BJ5</f>
        <v>lug</v>
      </c>
      <c r="BI5" s="55" t="str">
        <f>+C_Variabili!BK5</f>
        <v>ago</v>
      </c>
      <c r="BJ5" s="55" t="str">
        <f>+C_Variabili!BL5</f>
        <v>set</v>
      </c>
      <c r="BK5" s="55" t="str">
        <f>+C_Variabili!BM5</f>
        <v>ott</v>
      </c>
      <c r="BL5" s="55" t="str">
        <f>+C_Variabili!BN5</f>
        <v>nov</v>
      </c>
      <c r="BM5" s="55" t="str">
        <f>+C_Variabili!BO5</f>
        <v>dic</v>
      </c>
      <c r="BN5" s="55" t="str">
        <f>+C_Variabili!BP5</f>
        <v>gen</v>
      </c>
      <c r="BO5" s="55" t="str">
        <f>+C_Variabili!BQ5</f>
        <v>feb</v>
      </c>
      <c r="BP5" s="55" t="str">
        <f>+C_Variabili!BR5</f>
        <v>mar</v>
      </c>
      <c r="BQ5" s="55" t="str">
        <f>+C_Variabili!BS5</f>
        <v>apr</v>
      </c>
      <c r="BR5" s="55" t="str">
        <f>+C_Variabili!BT5</f>
        <v>mag</v>
      </c>
      <c r="BS5" s="55" t="str">
        <f>+C_Variabili!BU5</f>
        <v>giu</v>
      </c>
      <c r="BT5" s="55" t="str">
        <f>+C_Variabili!BV5</f>
        <v>lug</v>
      </c>
      <c r="BU5" s="55" t="str">
        <f>+C_Variabili!BW5</f>
        <v>ago</v>
      </c>
      <c r="BV5" s="55" t="str">
        <f>+C_Variabili!BX5</f>
        <v>set</v>
      </c>
      <c r="BW5" s="55" t="str">
        <f>+C_Variabili!BY5</f>
        <v>ott</v>
      </c>
      <c r="BX5" s="55" t="str">
        <f>+C_Variabili!BZ5</f>
        <v>nov</v>
      </c>
      <c r="BY5" s="55" t="str">
        <f>+C_Variabili!CA5</f>
        <v>dic</v>
      </c>
      <c r="BZ5" s="55" t="str">
        <f>+C_Variabili!CB5</f>
        <v>gen</v>
      </c>
      <c r="CA5" s="55" t="str">
        <f>+C_Variabili!CC5</f>
        <v>feb</v>
      </c>
      <c r="CB5" s="55" t="str">
        <f>+C_Variabili!CD5</f>
        <v>mar</v>
      </c>
      <c r="CC5" s="55" t="str">
        <f>+C_Variabili!CE5</f>
        <v>apr</v>
      </c>
      <c r="CD5" s="55" t="str">
        <f>+C_Variabili!CF5</f>
        <v>mag</v>
      </c>
      <c r="CE5" s="55" t="str">
        <f>+C_Variabili!CG5</f>
        <v>giu</v>
      </c>
      <c r="CF5" s="55" t="str">
        <f>+C_Variabili!CH5</f>
        <v>lug</v>
      </c>
      <c r="CG5" s="55" t="str">
        <f>+C_Variabili!CI5</f>
        <v>ago</v>
      </c>
      <c r="CH5" s="55" t="str">
        <f>+C_Variabili!CJ5</f>
        <v>set</v>
      </c>
      <c r="CI5" s="55" t="str">
        <f>+C_Variabili!CK5</f>
        <v>ott</v>
      </c>
      <c r="CJ5" s="55" t="str">
        <f>+C_Variabili!CL5</f>
        <v>nov</v>
      </c>
      <c r="CK5" s="55" t="str">
        <f>+C_Variabili!CM5</f>
        <v>dic</v>
      </c>
      <c r="CL5" s="55" t="str">
        <f>+C_Variabili!CN5</f>
        <v>gen</v>
      </c>
      <c r="CM5" s="55" t="str">
        <f>+C_Variabili!CO5</f>
        <v>feb</v>
      </c>
      <c r="CN5" s="55" t="str">
        <f>+C_Variabili!CP5</f>
        <v>mar</v>
      </c>
      <c r="CO5" s="55" t="str">
        <f>+C_Variabili!CQ5</f>
        <v>apr</v>
      </c>
      <c r="CP5" s="55" t="str">
        <f>+C_Variabili!CR5</f>
        <v>mag</v>
      </c>
      <c r="CQ5" s="55" t="str">
        <f>+C_Variabili!CS5</f>
        <v>giu</v>
      </c>
      <c r="CR5" s="55" t="str">
        <f>+C_Variabili!CT5</f>
        <v>lug</v>
      </c>
      <c r="CS5" s="55" t="str">
        <f>+C_Variabili!CU5</f>
        <v>ago</v>
      </c>
      <c r="CT5" s="55" t="str">
        <f>+C_Variabili!CV5</f>
        <v>set</v>
      </c>
      <c r="CU5" s="55" t="str">
        <f>+C_Variabili!CW5</f>
        <v>ott</v>
      </c>
      <c r="CV5" s="55" t="str">
        <f>+C_Variabili!CX5</f>
        <v>nov</v>
      </c>
      <c r="CW5" s="55" t="str">
        <f>+C_Variabili!CY5</f>
        <v>dic</v>
      </c>
      <c r="CX5" s="55" t="str">
        <f>+C_Variabili!CZ5</f>
        <v>gen</v>
      </c>
      <c r="CY5" s="55" t="str">
        <f>+C_Variabili!DA5</f>
        <v>feb</v>
      </c>
      <c r="CZ5" s="55" t="str">
        <f>+C_Variabili!DB5</f>
        <v>mar</v>
      </c>
      <c r="DA5" s="55" t="str">
        <f>+C_Variabili!DC5</f>
        <v>apr</v>
      </c>
      <c r="DB5" s="55" t="str">
        <f>+C_Variabili!DD5</f>
        <v>mag</v>
      </c>
      <c r="DC5" s="55" t="str">
        <f>+C_Variabili!DE5</f>
        <v>giu</v>
      </c>
      <c r="DD5" s="55" t="str">
        <f>+C_Variabili!DF5</f>
        <v>lug</v>
      </c>
      <c r="DE5" s="55" t="str">
        <f>+C_Variabili!DG5</f>
        <v>ago</v>
      </c>
      <c r="DF5" s="55" t="str">
        <f>+C_Variabili!DH5</f>
        <v>set</v>
      </c>
      <c r="DG5" s="55" t="str">
        <f>+C_Variabili!DI5</f>
        <v>ott</v>
      </c>
      <c r="DH5" s="55" t="str">
        <f>+C_Variabili!DJ5</f>
        <v>nov</v>
      </c>
      <c r="DI5" s="55" t="str">
        <f>+C_Variabili!DK5</f>
        <v>dic</v>
      </c>
      <c r="DJ5" s="55" t="str">
        <f>+C_Variabili!DL5</f>
        <v>gen</v>
      </c>
      <c r="DK5" s="55" t="str">
        <f>+C_Variabili!DM5</f>
        <v>feb</v>
      </c>
      <c r="DL5" s="55" t="str">
        <f>+C_Variabili!DN5</f>
        <v>mar</v>
      </c>
      <c r="DM5" s="55" t="str">
        <f>+C_Variabili!DO5</f>
        <v>apr</v>
      </c>
      <c r="DN5" s="55" t="str">
        <f>+C_Variabili!DP5</f>
        <v>mag</v>
      </c>
      <c r="DO5" s="55" t="str">
        <f>+C_Variabili!DQ5</f>
        <v>giu</v>
      </c>
      <c r="DP5" s="55" t="str">
        <f>+C_Variabili!DR5</f>
        <v>lug</v>
      </c>
      <c r="DQ5" s="55" t="str">
        <f>+C_Variabili!DS5</f>
        <v>ago</v>
      </c>
      <c r="DR5" s="55" t="str">
        <f>+C_Variabili!DT5</f>
        <v>set</v>
      </c>
      <c r="DS5" s="55" t="str">
        <f>+C_Variabili!DU5</f>
        <v>ott</v>
      </c>
      <c r="DT5" s="55" t="str">
        <f>+C_Variabili!DV5</f>
        <v>nov</v>
      </c>
      <c r="DU5" s="55" t="str">
        <f>+C_Variabili!DW5</f>
        <v>dic</v>
      </c>
    </row>
    <row r="6" spans="1:125" ht="16.5" thickTop="1" thickBot="1" x14ac:dyDescent="0.3">
      <c r="B6" s="105" t="str">
        <f>+I_C_Gestione!D5</f>
        <v>Affitto</v>
      </c>
      <c r="C6" s="57">
        <f>+I_C_Gestione!E5</f>
        <v>0</v>
      </c>
      <c r="D6" s="58">
        <f>+I_C_Gestione!F5</f>
        <v>0</v>
      </c>
      <c r="F6" s="59">
        <f>+I_C_Gestione!H5*(1+Cruscotto!$C$4)</f>
        <v>15000</v>
      </c>
      <c r="G6" s="59">
        <f>+I_C_Gestione!I5*(1+Cruscotto!$C$4)</f>
        <v>15000</v>
      </c>
      <c r="H6" s="59">
        <f>+I_C_Gestione!J5*(1+Cruscotto!$C$4)</f>
        <v>15000</v>
      </c>
      <c r="I6" s="59">
        <f>+I_C_Gestione!K5*(1+Cruscotto!$C$4)</f>
        <v>15000</v>
      </c>
      <c r="J6" s="59">
        <f>+I_C_Gestione!L5*(1+Cruscotto!$C$4)</f>
        <v>15000</v>
      </c>
      <c r="K6" s="59">
        <f>+I_C_Gestione!M5*(1+Cruscotto!$C$4)</f>
        <v>15000</v>
      </c>
      <c r="L6" s="59">
        <f>+I_C_Gestione!N5*(1+Cruscotto!$C$4)</f>
        <v>15000</v>
      </c>
      <c r="M6" s="59">
        <f>+I_C_Gestione!O5*(1+Cruscotto!$C$4)</f>
        <v>15000</v>
      </c>
      <c r="N6" s="59">
        <f>+I_C_Gestione!P5*(1+Cruscotto!$C$4)</f>
        <v>15000</v>
      </c>
      <c r="O6" s="59">
        <f>+I_C_Gestione!Q5*(1+Cruscotto!$C$4)</f>
        <v>15000</v>
      </c>
      <c r="P6" s="59">
        <f>+I_C_Gestione!R5*(1+Cruscotto!$C$4)</f>
        <v>15000</v>
      </c>
      <c r="Q6" s="59">
        <f>+I_C_Gestione!S5*(1+Cruscotto!$C$4)</f>
        <v>15000</v>
      </c>
      <c r="R6" s="59">
        <f>+I_C_Gestione!T5*(1+Cruscotto!$D$4)</f>
        <v>15000</v>
      </c>
      <c r="S6" s="59">
        <f>+I_C_Gestione!U5*(1+Cruscotto!$D$4)</f>
        <v>15000</v>
      </c>
      <c r="T6" s="59">
        <f>+I_C_Gestione!V5*(1+Cruscotto!$D$4)</f>
        <v>15000</v>
      </c>
      <c r="U6" s="59">
        <f>+I_C_Gestione!W5*(1+Cruscotto!$D$4)</f>
        <v>15000</v>
      </c>
      <c r="V6" s="59">
        <f>+I_C_Gestione!X5*(1+Cruscotto!$D$4)</f>
        <v>15000</v>
      </c>
      <c r="W6" s="59">
        <f>+I_C_Gestione!Y5*(1+Cruscotto!$D$4)</f>
        <v>15000</v>
      </c>
      <c r="X6" s="59">
        <f>+I_C_Gestione!Z5*(1+Cruscotto!$D$4)</f>
        <v>15000</v>
      </c>
      <c r="Y6" s="59">
        <f>+I_C_Gestione!AA5*(1+Cruscotto!$D$4)</f>
        <v>15000</v>
      </c>
      <c r="Z6" s="59">
        <f>+I_C_Gestione!AB5*(1+Cruscotto!$D$4)</f>
        <v>15000</v>
      </c>
      <c r="AA6" s="59">
        <f>+I_C_Gestione!AC5*(1+Cruscotto!$D$4)</f>
        <v>15000</v>
      </c>
      <c r="AB6" s="59">
        <f>+I_C_Gestione!AD5*(1+Cruscotto!$D$4)</f>
        <v>15000</v>
      </c>
      <c r="AC6" s="59">
        <f>+I_C_Gestione!AE5*(1+Cruscotto!$D$4)</f>
        <v>15000</v>
      </c>
      <c r="AD6" s="59">
        <f>+I_C_Gestione!AF5*(1+Cruscotto!$E$4)</f>
        <v>15000</v>
      </c>
      <c r="AE6" s="59">
        <f>+I_C_Gestione!AG5*(1+Cruscotto!$E$4)</f>
        <v>15000</v>
      </c>
      <c r="AF6" s="59">
        <f>+I_C_Gestione!AH5*(1+Cruscotto!$E$4)</f>
        <v>15000</v>
      </c>
      <c r="AG6" s="59">
        <f>+I_C_Gestione!AI5*(1+Cruscotto!$E$4)</f>
        <v>15000</v>
      </c>
      <c r="AH6" s="59">
        <f>+I_C_Gestione!AJ5*(1+Cruscotto!$E$4)</f>
        <v>15000</v>
      </c>
      <c r="AI6" s="59">
        <f>+I_C_Gestione!AK5*(1+Cruscotto!$E$4)</f>
        <v>15000</v>
      </c>
      <c r="AJ6" s="59">
        <f>+I_C_Gestione!AL5*(1+Cruscotto!$E$4)</f>
        <v>15000</v>
      </c>
      <c r="AK6" s="59">
        <f>+I_C_Gestione!AM5*(1+Cruscotto!$E$4)</f>
        <v>15000</v>
      </c>
      <c r="AL6" s="59">
        <f>+I_C_Gestione!AN5*(1+Cruscotto!$E$4)</f>
        <v>15000</v>
      </c>
      <c r="AM6" s="59">
        <f>+I_C_Gestione!AO5*(1+Cruscotto!$E$4)</f>
        <v>15000</v>
      </c>
      <c r="AN6" s="59">
        <f>+I_C_Gestione!AP5*(1+Cruscotto!$E$4)</f>
        <v>15000</v>
      </c>
      <c r="AO6" s="59">
        <f>+I_C_Gestione!AQ5*(1+Cruscotto!$E$4)</f>
        <v>15000</v>
      </c>
      <c r="AP6" s="59">
        <f>+I_C_Gestione!AR5*(1+Cruscotto!$F$4)</f>
        <v>15000</v>
      </c>
      <c r="AQ6" s="59">
        <f>+I_C_Gestione!AS5*(1+Cruscotto!$F$4)</f>
        <v>15000</v>
      </c>
      <c r="AR6" s="59">
        <f>+I_C_Gestione!AT5*(1+Cruscotto!$F$4)</f>
        <v>15000</v>
      </c>
      <c r="AS6" s="59">
        <f>+I_C_Gestione!AU5*(1+Cruscotto!$F$4)</f>
        <v>15000</v>
      </c>
      <c r="AT6" s="59">
        <f>+I_C_Gestione!AV5*(1+Cruscotto!$F$4)</f>
        <v>15000</v>
      </c>
      <c r="AU6" s="59">
        <f>+I_C_Gestione!AW5*(1+Cruscotto!$F$4)</f>
        <v>15000</v>
      </c>
      <c r="AV6" s="59">
        <f>+I_C_Gestione!AX5*(1+Cruscotto!$F$4)</f>
        <v>15000</v>
      </c>
      <c r="AW6" s="59">
        <f>+I_C_Gestione!AY5*(1+Cruscotto!$F$4)</f>
        <v>15000</v>
      </c>
      <c r="AX6" s="59">
        <f>+I_C_Gestione!AZ5*(1+Cruscotto!$F$4)</f>
        <v>15000</v>
      </c>
      <c r="AY6" s="59">
        <f>+I_C_Gestione!BA5*(1+Cruscotto!$F$4)</f>
        <v>15000</v>
      </c>
      <c r="AZ6" s="59">
        <f>+I_C_Gestione!BB5*(1+Cruscotto!$F$4)</f>
        <v>15000</v>
      </c>
      <c r="BA6" s="59">
        <f>+I_C_Gestione!BC5*(1+Cruscotto!$F$4)</f>
        <v>15000</v>
      </c>
      <c r="BB6" s="59">
        <f>+I_C_Gestione!BD5*(1+Cruscotto!$G$4)</f>
        <v>15000</v>
      </c>
      <c r="BC6" s="59">
        <f>+I_C_Gestione!BE5*(1+Cruscotto!$G$4)</f>
        <v>15000</v>
      </c>
      <c r="BD6" s="59">
        <f>+I_C_Gestione!BF5*(1+Cruscotto!$G$4)</f>
        <v>15000</v>
      </c>
      <c r="BE6" s="59">
        <f>+I_C_Gestione!BG5*(1+Cruscotto!$G$4)</f>
        <v>15000</v>
      </c>
      <c r="BF6" s="59">
        <f>+I_C_Gestione!BH5*(1+Cruscotto!$G$4)</f>
        <v>15000</v>
      </c>
      <c r="BG6" s="59">
        <f>+I_C_Gestione!BI5*(1+Cruscotto!$G$4)</f>
        <v>15000</v>
      </c>
      <c r="BH6" s="59">
        <f>+I_C_Gestione!BJ5*(1+Cruscotto!$G$4)</f>
        <v>15000</v>
      </c>
      <c r="BI6" s="59">
        <f>+I_C_Gestione!BK5*(1+Cruscotto!$G$4)</f>
        <v>15000</v>
      </c>
      <c r="BJ6" s="59">
        <f>+I_C_Gestione!BL5*(1+Cruscotto!$G$4)</f>
        <v>15000</v>
      </c>
      <c r="BK6" s="59">
        <f>+I_C_Gestione!BM5*(1+Cruscotto!$G$4)</f>
        <v>15000</v>
      </c>
      <c r="BL6" s="59">
        <f>+I_C_Gestione!BN5*(1+Cruscotto!$G$4)</f>
        <v>15000</v>
      </c>
      <c r="BM6" s="59">
        <f>+I_C_Gestione!BO5*(1+Cruscotto!$G$4)</f>
        <v>15000</v>
      </c>
      <c r="BN6" s="59">
        <f>+I_C_Gestione!BP5*(1+Cruscotto!$H$4)</f>
        <v>15000</v>
      </c>
      <c r="BO6" s="59">
        <f>+I_C_Gestione!BQ5*(1+Cruscotto!$H$4)</f>
        <v>15000</v>
      </c>
      <c r="BP6" s="59">
        <f>+I_C_Gestione!BR5*(1+Cruscotto!$H$4)</f>
        <v>15000</v>
      </c>
      <c r="BQ6" s="59">
        <f>+I_C_Gestione!BS5*(1+Cruscotto!$H$4)</f>
        <v>15000</v>
      </c>
      <c r="BR6" s="59">
        <f>+I_C_Gestione!BT5*(1+Cruscotto!$H$4)</f>
        <v>15000</v>
      </c>
      <c r="BS6" s="59">
        <f>+I_C_Gestione!BU5*(1+Cruscotto!$H$4)</f>
        <v>15000</v>
      </c>
      <c r="BT6" s="59">
        <f>+I_C_Gestione!BV5*(1+Cruscotto!$H$4)</f>
        <v>15000</v>
      </c>
      <c r="BU6" s="59">
        <f>+I_C_Gestione!BW5*(1+Cruscotto!$H$4)</f>
        <v>15000</v>
      </c>
      <c r="BV6" s="59">
        <f>+I_C_Gestione!BX5*(1+Cruscotto!$H$4)</f>
        <v>15000</v>
      </c>
      <c r="BW6" s="59">
        <f>+I_C_Gestione!BY5*(1+Cruscotto!$H$4)</f>
        <v>15000</v>
      </c>
      <c r="BX6" s="59">
        <f>+I_C_Gestione!BZ5*(1+Cruscotto!$H$4)</f>
        <v>15000</v>
      </c>
      <c r="BY6" s="59">
        <f>+I_C_Gestione!CA5*(1+Cruscotto!$H$4)</f>
        <v>15000</v>
      </c>
      <c r="BZ6" s="59">
        <f>+I_C_Gestione!CB5*(1+Cruscotto!$I$4)</f>
        <v>15000</v>
      </c>
      <c r="CA6" s="59">
        <f>+I_C_Gestione!CC5*(1+Cruscotto!$I$4)</f>
        <v>15000</v>
      </c>
      <c r="CB6" s="59">
        <f>+I_C_Gestione!CD5*(1+Cruscotto!$I$4)</f>
        <v>15000</v>
      </c>
      <c r="CC6" s="59">
        <f>+I_C_Gestione!CE5*(1+Cruscotto!$I$4)</f>
        <v>15000</v>
      </c>
      <c r="CD6" s="59">
        <f>+I_C_Gestione!CF5*(1+Cruscotto!$I$4)</f>
        <v>15000</v>
      </c>
      <c r="CE6" s="59">
        <f>+I_C_Gestione!CG5*(1+Cruscotto!$I$4)</f>
        <v>15000</v>
      </c>
      <c r="CF6" s="59">
        <f>+I_C_Gestione!CH5*(1+Cruscotto!$I$4)</f>
        <v>15000</v>
      </c>
      <c r="CG6" s="59">
        <f>+I_C_Gestione!CI5*(1+Cruscotto!$I$4)</f>
        <v>15000</v>
      </c>
      <c r="CH6" s="59">
        <f>+I_C_Gestione!CJ5*(1+Cruscotto!$I$4)</f>
        <v>15000</v>
      </c>
      <c r="CI6" s="59">
        <f>+I_C_Gestione!CK5*(1+Cruscotto!$I$4)</f>
        <v>15000</v>
      </c>
      <c r="CJ6" s="59">
        <f>+I_C_Gestione!CL5*(1+Cruscotto!$I$4)</f>
        <v>15000</v>
      </c>
      <c r="CK6" s="59">
        <f>+I_C_Gestione!CM5*(1+Cruscotto!$I$4)</f>
        <v>15000</v>
      </c>
      <c r="CL6" s="59">
        <f>+I_C_Gestione!CN5*(1+Cruscotto!$J$4)</f>
        <v>15000</v>
      </c>
      <c r="CM6" s="59">
        <f>+I_C_Gestione!CO5*(1+Cruscotto!$J$4)</f>
        <v>15000</v>
      </c>
      <c r="CN6" s="59">
        <f>+I_C_Gestione!CP5*(1+Cruscotto!$J$4)</f>
        <v>15000</v>
      </c>
      <c r="CO6" s="59">
        <f>+I_C_Gestione!CQ5*(1+Cruscotto!$J$4)</f>
        <v>15000</v>
      </c>
      <c r="CP6" s="59">
        <f>+I_C_Gestione!CR5*(1+Cruscotto!$J$4)</f>
        <v>15000</v>
      </c>
      <c r="CQ6" s="59">
        <f>+I_C_Gestione!CS5*(1+Cruscotto!$J$4)</f>
        <v>15000</v>
      </c>
      <c r="CR6" s="59">
        <f>+I_C_Gestione!CT5*(1+Cruscotto!$J$4)</f>
        <v>15000</v>
      </c>
      <c r="CS6" s="59">
        <f>+I_C_Gestione!CU5*(1+Cruscotto!$J$4)</f>
        <v>15000</v>
      </c>
      <c r="CT6" s="59">
        <f>+I_C_Gestione!CV5*(1+Cruscotto!$J$4)</f>
        <v>15000</v>
      </c>
      <c r="CU6" s="59">
        <f>+I_C_Gestione!CW5*(1+Cruscotto!$J$4)</f>
        <v>15000</v>
      </c>
      <c r="CV6" s="59">
        <f>+I_C_Gestione!CX5*(1+Cruscotto!$J$4)</f>
        <v>15000</v>
      </c>
      <c r="CW6" s="59">
        <f>+I_C_Gestione!CY5*(1+Cruscotto!$J$4)</f>
        <v>15000</v>
      </c>
      <c r="CX6" s="59">
        <f>+I_C_Gestione!CZ5*(1+Cruscotto!$K$4)</f>
        <v>15000</v>
      </c>
      <c r="CY6" s="59">
        <f>+I_C_Gestione!DA5*(1+Cruscotto!$K$4)</f>
        <v>15000</v>
      </c>
      <c r="CZ6" s="59">
        <f>+I_C_Gestione!DB5*(1+Cruscotto!$K$4)</f>
        <v>15000</v>
      </c>
      <c r="DA6" s="59">
        <f>+I_C_Gestione!DC5*(1+Cruscotto!$K$4)</f>
        <v>15000</v>
      </c>
      <c r="DB6" s="59">
        <f>+I_C_Gestione!DD5*(1+Cruscotto!$K$4)</f>
        <v>15000</v>
      </c>
      <c r="DC6" s="59">
        <f>+I_C_Gestione!DE5*(1+Cruscotto!$K$4)</f>
        <v>15000</v>
      </c>
      <c r="DD6" s="59">
        <f>+I_C_Gestione!DF5*(1+Cruscotto!$K$4)</f>
        <v>15000</v>
      </c>
      <c r="DE6" s="59">
        <f>+I_C_Gestione!DG5*(1+Cruscotto!$K$4)</f>
        <v>15000</v>
      </c>
      <c r="DF6" s="59">
        <f>+I_C_Gestione!DH5*(1+Cruscotto!$K$4)</f>
        <v>15000</v>
      </c>
      <c r="DG6" s="59">
        <f>+I_C_Gestione!DI5*(1+Cruscotto!$K$4)</f>
        <v>15000</v>
      </c>
      <c r="DH6" s="59">
        <f>+I_C_Gestione!DJ5*(1+Cruscotto!$K$4)</f>
        <v>15000</v>
      </c>
      <c r="DI6" s="59">
        <f>+I_C_Gestione!DK5*(1+Cruscotto!$K$4)</f>
        <v>15000</v>
      </c>
      <c r="DJ6" s="59">
        <f>+I_C_Gestione!DL5*(1+Cruscotto!$L$4)</f>
        <v>15000</v>
      </c>
      <c r="DK6" s="59">
        <f>+I_C_Gestione!DM5*(1+Cruscotto!$L$4)</f>
        <v>15000</v>
      </c>
      <c r="DL6" s="59">
        <f>+I_C_Gestione!DN5*(1+Cruscotto!$L$4)</f>
        <v>15000</v>
      </c>
      <c r="DM6" s="59">
        <f>+I_C_Gestione!DO5*(1+Cruscotto!$L$4)</f>
        <v>15000</v>
      </c>
      <c r="DN6" s="59">
        <f>+I_C_Gestione!DP5*(1+Cruscotto!$L$4)</f>
        <v>15000</v>
      </c>
      <c r="DO6" s="59">
        <f>+I_C_Gestione!DQ5*(1+Cruscotto!$L$4)</f>
        <v>15000</v>
      </c>
      <c r="DP6" s="59">
        <f>+I_C_Gestione!DR5*(1+Cruscotto!$L$4)</f>
        <v>15000</v>
      </c>
      <c r="DQ6" s="59">
        <f>+I_C_Gestione!DS5*(1+Cruscotto!$L$4)</f>
        <v>15000</v>
      </c>
      <c r="DR6" s="59">
        <f>+I_C_Gestione!DT5*(1+Cruscotto!$L$4)</f>
        <v>15000</v>
      </c>
      <c r="DS6" s="59">
        <f>+I_C_Gestione!DU5*(1+Cruscotto!$L$4)</f>
        <v>15000</v>
      </c>
      <c r="DT6" s="59">
        <f>+I_C_Gestione!DV5*(1+Cruscotto!$L$4)</f>
        <v>15000</v>
      </c>
      <c r="DU6" s="59">
        <f>+I_C_Gestione!DW5*(1+Cruscotto!$L$4)</f>
        <v>15000</v>
      </c>
    </row>
    <row r="7" spans="1:125" ht="16.5" thickTop="1" thickBot="1" x14ac:dyDescent="0.3">
      <c r="B7" s="105" t="str">
        <f>+I_C_Gestione!D6</f>
        <v>Utenze</v>
      </c>
      <c r="C7" s="57">
        <f>+I_C_Gestione!E6</f>
        <v>0.1</v>
      </c>
      <c r="D7" s="58">
        <f>+I_C_Gestione!F6</f>
        <v>30</v>
      </c>
      <c r="F7" s="59">
        <f>+I_C_Gestione!H6*(1+Cruscotto!$C$4)</f>
        <v>300</v>
      </c>
      <c r="G7" s="59">
        <f>+I_C_Gestione!I6*(1+Cruscotto!$C$4)</f>
        <v>300</v>
      </c>
      <c r="H7" s="59">
        <f>+I_C_Gestione!J6*(1+Cruscotto!$C$4)</f>
        <v>300</v>
      </c>
      <c r="I7" s="59">
        <f>+I_C_Gestione!K6*(1+Cruscotto!$C$4)</f>
        <v>300</v>
      </c>
      <c r="J7" s="59">
        <f>+I_C_Gestione!L6*(1+Cruscotto!$C$4)</f>
        <v>300</v>
      </c>
      <c r="K7" s="59">
        <f>+I_C_Gestione!M6*(1+Cruscotto!$C$4)</f>
        <v>300</v>
      </c>
      <c r="L7" s="59">
        <f>+I_C_Gestione!N6*(1+Cruscotto!$C$4)</f>
        <v>300</v>
      </c>
      <c r="M7" s="59">
        <f>+I_C_Gestione!O6*(1+Cruscotto!$C$4)</f>
        <v>300</v>
      </c>
      <c r="N7" s="59">
        <f>+I_C_Gestione!P6*(1+Cruscotto!$C$4)</f>
        <v>300</v>
      </c>
      <c r="O7" s="59">
        <f>+I_C_Gestione!Q6*(1+Cruscotto!$C$4)</f>
        <v>300</v>
      </c>
      <c r="P7" s="59">
        <f>+I_C_Gestione!R6*(1+Cruscotto!$C$4)</f>
        <v>300</v>
      </c>
      <c r="Q7" s="59">
        <f>+I_C_Gestione!S6*(1+Cruscotto!$C$4)</f>
        <v>300</v>
      </c>
      <c r="R7" s="59">
        <f>+I_C_Gestione!T6*(1+Cruscotto!$D$4)</f>
        <v>300</v>
      </c>
      <c r="S7" s="59">
        <f>+I_C_Gestione!U6*(1+Cruscotto!$D$4)</f>
        <v>300</v>
      </c>
      <c r="T7" s="59">
        <f>+I_C_Gestione!V6*(1+Cruscotto!$D$4)</f>
        <v>300</v>
      </c>
      <c r="U7" s="59">
        <f>+I_C_Gestione!W6*(1+Cruscotto!$D$4)</f>
        <v>300</v>
      </c>
      <c r="V7" s="59">
        <f>+I_C_Gestione!X6*(1+Cruscotto!$D$4)</f>
        <v>300</v>
      </c>
      <c r="W7" s="59">
        <f>+I_C_Gestione!Y6*(1+Cruscotto!$D$4)</f>
        <v>300</v>
      </c>
      <c r="X7" s="59">
        <f>+I_C_Gestione!Z6*(1+Cruscotto!$D$4)</f>
        <v>300</v>
      </c>
      <c r="Y7" s="59">
        <f>+I_C_Gestione!AA6*(1+Cruscotto!$D$4)</f>
        <v>300</v>
      </c>
      <c r="Z7" s="59">
        <f>+I_C_Gestione!AB6*(1+Cruscotto!$D$4)</f>
        <v>300</v>
      </c>
      <c r="AA7" s="59">
        <f>+I_C_Gestione!AC6*(1+Cruscotto!$D$4)</f>
        <v>300</v>
      </c>
      <c r="AB7" s="59">
        <f>+I_C_Gestione!AD6*(1+Cruscotto!$D$4)</f>
        <v>300</v>
      </c>
      <c r="AC7" s="59">
        <f>+I_C_Gestione!AE6*(1+Cruscotto!$D$4)</f>
        <v>300</v>
      </c>
      <c r="AD7" s="59">
        <f>+I_C_Gestione!AF6*(1+Cruscotto!$E$4)</f>
        <v>300</v>
      </c>
      <c r="AE7" s="59">
        <f>+I_C_Gestione!AG6*(1+Cruscotto!$E$4)</f>
        <v>300</v>
      </c>
      <c r="AF7" s="59">
        <f>+I_C_Gestione!AH6*(1+Cruscotto!$E$4)</f>
        <v>300</v>
      </c>
      <c r="AG7" s="59">
        <f>+I_C_Gestione!AI6*(1+Cruscotto!$E$4)</f>
        <v>300</v>
      </c>
      <c r="AH7" s="59">
        <f>+I_C_Gestione!AJ6*(1+Cruscotto!$E$4)</f>
        <v>300</v>
      </c>
      <c r="AI7" s="59">
        <f>+I_C_Gestione!AK6*(1+Cruscotto!$E$4)</f>
        <v>300</v>
      </c>
      <c r="AJ7" s="59">
        <f>+I_C_Gestione!AL6*(1+Cruscotto!$E$4)</f>
        <v>300</v>
      </c>
      <c r="AK7" s="59">
        <f>+I_C_Gestione!AM6*(1+Cruscotto!$E$4)</f>
        <v>300</v>
      </c>
      <c r="AL7" s="59">
        <f>+I_C_Gestione!AN6*(1+Cruscotto!$E$4)</f>
        <v>300</v>
      </c>
      <c r="AM7" s="59">
        <f>+I_C_Gestione!AO6*(1+Cruscotto!$E$4)</f>
        <v>300</v>
      </c>
      <c r="AN7" s="59">
        <f>+I_C_Gestione!AP6*(1+Cruscotto!$E$4)</f>
        <v>300</v>
      </c>
      <c r="AO7" s="59">
        <f>+I_C_Gestione!AQ6*(1+Cruscotto!$E$4)</f>
        <v>300</v>
      </c>
      <c r="AP7" s="59">
        <f>+I_C_Gestione!AR6*(1+Cruscotto!$F$4)</f>
        <v>300</v>
      </c>
      <c r="AQ7" s="59">
        <f>+I_C_Gestione!AS6*(1+Cruscotto!$F$4)</f>
        <v>300</v>
      </c>
      <c r="AR7" s="59">
        <f>+I_C_Gestione!AT6*(1+Cruscotto!$F$4)</f>
        <v>300</v>
      </c>
      <c r="AS7" s="59">
        <f>+I_C_Gestione!AU6*(1+Cruscotto!$F$4)</f>
        <v>300</v>
      </c>
      <c r="AT7" s="59">
        <f>+I_C_Gestione!AV6*(1+Cruscotto!$F$4)</f>
        <v>300</v>
      </c>
      <c r="AU7" s="59">
        <f>+I_C_Gestione!AW6*(1+Cruscotto!$F$4)</f>
        <v>300</v>
      </c>
      <c r="AV7" s="59">
        <f>+I_C_Gestione!AX6*(1+Cruscotto!$F$4)</f>
        <v>300</v>
      </c>
      <c r="AW7" s="59">
        <f>+I_C_Gestione!AY6*(1+Cruscotto!$F$4)</f>
        <v>300</v>
      </c>
      <c r="AX7" s="59">
        <f>+I_C_Gestione!AZ6*(1+Cruscotto!$F$4)</f>
        <v>300</v>
      </c>
      <c r="AY7" s="59">
        <f>+I_C_Gestione!BA6*(1+Cruscotto!$F$4)</f>
        <v>300</v>
      </c>
      <c r="AZ7" s="59">
        <f>+I_C_Gestione!BB6*(1+Cruscotto!$F$4)</f>
        <v>300</v>
      </c>
      <c r="BA7" s="59">
        <f>+I_C_Gestione!BC6*(1+Cruscotto!$F$4)</f>
        <v>300</v>
      </c>
      <c r="BB7" s="59">
        <f>+I_C_Gestione!BD6*(1+Cruscotto!$G$4)</f>
        <v>300</v>
      </c>
      <c r="BC7" s="59">
        <f>+I_C_Gestione!BE6*(1+Cruscotto!$G$4)</f>
        <v>300</v>
      </c>
      <c r="BD7" s="59">
        <f>+I_C_Gestione!BF6*(1+Cruscotto!$G$4)</f>
        <v>300</v>
      </c>
      <c r="BE7" s="59">
        <f>+I_C_Gestione!BG6*(1+Cruscotto!$G$4)</f>
        <v>300</v>
      </c>
      <c r="BF7" s="59">
        <f>+I_C_Gestione!BH6*(1+Cruscotto!$G$4)</f>
        <v>300</v>
      </c>
      <c r="BG7" s="59">
        <f>+I_C_Gestione!BI6*(1+Cruscotto!$G$4)</f>
        <v>300</v>
      </c>
      <c r="BH7" s="59">
        <f>+I_C_Gestione!BJ6*(1+Cruscotto!$G$4)</f>
        <v>300</v>
      </c>
      <c r="BI7" s="59">
        <f>+I_C_Gestione!BK6*(1+Cruscotto!$G$4)</f>
        <v>300</v>
      </c>
      <c r="BJ7" s="59">
        <f>+I_C_Gestione!BL6*(1+Cruscotto!$G$4)</f>
        <v>300</v>
      </c>
      <c r="BK7" s="59">
        <f>+I_C_Gestione!BM6*(1+Cruscotto!$G$4)</f>
        <v>300</v>
      </c>
      <c r="BL7" s="59">
        <f>+I_C_Gestione!BN6*(1+Cruscotto!$G$4)</f>
        <v>300</v>
      </c>
      <c r="BM7" s="59">
        <f>+I_C_Gestione!BO6*(1+Cruscotto!$G$4)</f>
        <v>300</v>
      </c>
      <c r="BN7" s="59">
        <f>+I_C_Gestione!BP6*(1+Cruscotto!$H$4)</f>
        <v>300</v>
      </c>
      <c r="BO7" s="59">
        <f>+I_C_Gestione!BQ6*(1+Cruscotto!$H$4)</f>
        <v>300</v>
      </c>
      <c r="BP7" s="59">
        <f>+I_C_Gestione!BR6*(1+Cruscotto!$H$4)</f>
        <v>300</v>
      </c>
      <c r="BQ7" s="59">
        <f>+I_C_Gestione!BS6*(1+Cruscotto!$H$4)</f>
        <v>300</v>
      </c>
      <c r="BR7" s="59">
        <f>+I_C_Gestione!BT6*(1+Cruscotto!$H$4)</f>
        <v>300</v>
      </c>
      <c r="BS7" s="59">
        <f>+I_C_Gestione!BU6*(1+Cruscotto!$H$4)</f>
        <v>300</v>
      </c>
      <c r="BT7" s="59">
        <f>+I_C_Gestione!BV6*(1+Cruscotto!$H$4)</f>
        <v>300</v>
      </c>
      <c r="BU7" s="59">
        <f>+I_C_Gestione!BW6*(1+Cruscotto!$H$4)</f>
        <v>300</v>
      </c>
      <c r="BV7" s="59">
        <f>+I_C_Gestione!BX6*(1+Cruscotto!$H$4)</f>
        <v>300</v>
      </c>
      <c r="BW7" s="59">
        <f>+I_C_Gestione!BY6*(1+Cruscotto!$H$4)</f>
        <v>300</v>
      </c>
      <c r="BX7" s="59">
        <f>+I_C_Gestione!BZ6*(1+Cruscotto!$H$4)</f>
        <v>300</v>
      </c>
      <c r="BY7" s="59">
        <f>+I_C_Gestione!CA6*(1+Cruscotto!$H$4)</f>
        <v>300</v>
      </c>
      <c r="BZ7" s="59">
        <f>+I_C_Gestione!CB6*(1+Cruscotto!$I$4)</f>
        <v>300</v>
      </c>
      <c r="CA7" s="59">
        <f>+I_C_Gestione!CC6*(1+Cruscotto!$I$4)</f>
        <v>300</v>
      </c>
      <c r="CB7" s="59">
        <f>+I_C_Gestione!CD6*(1+Cruscotto!$I$4)</f>
        <v>300</v>
      </c>
      <c r="CC7" s="59">
        <f>+I_C_Gestione!CE6*(1+Cruscotto!$I$4)</f>
        <v>300</v>
      </c>
      <c r="CD7" s="59">
        <f>+I_C_Gestione!CF6*(1+Cruscotto!$I$4)</f>
        <v>300</v>
      </c>
      <c r="CE7" s="59">
        <f>+I_C_Gestione!CG6*(1+Cruscotto!$I$4)</f>
        <v>300</v>
      </c>
      <c r="CF7" s="59">
        <f>+I_C_Gestione!CH6*(1+Cruscotto!$I$4)</f>
        <v>300</v>
      </c>
      <c r="CG7" s="59">
        <f>+I_C_Gestione!CI6*(1+Cruscotto!$I$4)</f>
        <v>300</v>
      </c>
      <c r="CH7" s="59">
        <f>+I_C_Gestione!CJ6*(1+Cruscotto!$I$4)</f>
        <v>300</v>
      </c>
      <c r="CI7" s="59">
        <f>+I_C_Gestione!CK6*(1+Cruscotto!$I$4)</f>
        <v>300</v>
      </c>
      <c r="CJ7" s="59">
        <f>+I_C_Gestione!CL6*(1+Cruscotto!$I$4)</f>
        <v>300</v>
      </c>
      <c r="CK7" s="59">
        <f>+I_C_Gestione!CM6*(1+Cruscotto!$I$4)</f>
        <v>300</v>
      </c>
      <c r="CL7" s="59">
        <f>+I_C_Gestione!CN6*(1+Cruscotto!$J$4)</f>
        <v>300</v>
      </c>
      <c r="CM7" s="59">
        <f>+I_C_Gestione!CO6*(1+Cruscotto!$J$4)</f>
        <v>300</v>
      </c>
      <c r="CN7" s="59">
        <f>+I_C_Gestione!CP6*(1+Cruscotto!$J$4)</f>
        <v>300</v>
      </c>
      <c r="CO7" s="59">
        <f>+I_C_Gestione!CQ6*(1+Cruscotto!$J$4)</f>
        <v>300</v>
      </c>
      <c r="CP7" s="59">
        <f>+I_C_Gestione!CR6*(1+Cruscotto!$J$4)</f>
        <v>300</v>
      </c>
      <c r="CQ7" s="59">
        <f>+I_C_Gestione!CS6*(1+Cruscotto!$J$4)</f>
        <v>300</v>
      </c>
      <c r="CR7" s="59">
        <f>+I_C_Gestione!CT6*(1+Cruscotto!$J$4)</f>
        <v>300</v>
      </c>
      <c r="CS7" s="59">
        <f>+I_C_Gestione!CU6*(1+Cruscotto!$J$4)</f>
        <v>300</v>
      </c>
      <c r="CT7" s="59">
        <f>+I_C_Gestione!CV6*(1+Cruscotto!$J$4)</f>
        <v>300</v>
      </c>
      <c r="CU7" s="59">
        <f>+I_C_Gestione!CW6*(1+Cruscotto!$J$4)</f>
        <v>300</v>
      </c>
      <c r="CV7" s="59">
        <f>+I_C_Gestione!CX6*(1+Cruscotto!$J$4)</f>
        <v>300</v>
      </c>
      <c r="CW7" s="59">
        <f>+I_C_Gestione!CY6*(1+Cruscotto!$J$4)</f>
        <v>300</v>
      </c>
      <c r="CX7" s="59">
        <f>+I_C_Gestione!CZ6*(1+Cruscotto!$K$4)</f>
        <v>300</v>
      </c>
      <c r="CY7" s="59">
        <f>+I_C_Gestione!DA6*(1+Cruscotto!$K$4)</f>
        <v>300</v>
      </c>
      <c r="CZ7" s="59">
        <f>+I_C_Gestione!DB6*(1+Cruscotto!$K$4)</f>
        <v>300</v>
      </c>
      <c r="DA7" s="59">
        <f>+I_C_Gestione!DC6*(1+Cruscotto!$K$4)</f>
        <v>300</v>
      </c>
      <c r="DB7" s="59">
        <f>+I_C_Gestione!DD6*(1+Cruscotto!$K$4)</f>
        <v>300</v>
      </c>
      <c r="DC7" s="59">
        <f>+I_C_Gestione!DE6*(1+Cruscotto!$K$4)</f>
        <v>300</v>
      </c>
      <c r="DD7" s="59">
        <f>+I_C_Gestione!DF6*(1+Cruscotto!$K$4)</f>
        <v>300</v>
      </c>
      <c r="DE7" s="59">
        <f>+I_C_Gestione!DG6*(1+Cruscotto!$K$4)</f>
        <v>300</v>
      </c>
      <c r="DF7" s="59">
        <f>+I_C_Gestione!DH6*(1+Cruscotto!$K$4)</f>
        <v>300</v>
      </c>
      <c r="DG7" s="59">
        <f>+I_C_Gestione!DI6*(1+Cruscotto!$K$4)</f>
        <v>300</v>
      </c>
      <c r="DH7" s="59">
        <f>+I_C_Gestione!DJ6*(1+Cruscotto!$K$4)</f>
        <v>300</v>
      </c>
      <c r="DI7" s="59">
        <f>+I_C_Gestione!DK6*(1+Cruscotto!$K$4)</f>
        <v>300</v>
      </c>
      <c r="DJ7" s="59">
        <f>+I_C_Gestione!DL6*(1+Cruscotto!$L$4)</f>
        <v>300</v>
      </c>
      <c r="DK7" s="59">
        <f>+I_C_Gestione!DM6*(1+Cruscotto!$L$4)</f>
        <v>300</v>
      </c>
      <c r="DL7" s="59">
        <f>+I_C_Gestione!DN6*(1+Cruscotto!$L$4)</f>
        <v>300</v>
      </c>
      <c r="DM7" s="59">
        <f>+I_C_Gestione!DO6*(1+Cruscotto!$L$4)</f>
        <v>300</v>
      </c>
      <c r="DN7" s="59">
        <f>+I_C_Gestione!DP6*(1+Cruscotto!$L$4)</f>
        <v>300</v>
      </c>
      <c r="DO7" s="59">
        <f>+I_C_Gestione!DQ6*(1+Cruscotto!$L$4)</f>
        <v>300</v>
      </c>
      <c r="DP7" s="59">
        <f>+I_C_Gestione!DR6*(1+Cruscotto!$L$4)</f>
        <v>300</v>
      </c>
      <c r="DQ7" s="59">
        <f>+I_C_Gestione!DS6*(1+Cruscotto!$L$4)</f>
        <v>300</v>
      </c>
      <c r="DR7" s="59">
        <f>+I_C_Gestione!DT6*(1+Cruscotto!$L$4)</f>
        <v>300</v>
      </c>
      <c r="DS7" s="59">
        <f>+I_C_Gestione!DU6*(1+Cruscotto!$L$4)</f>
        <v>300</v>
      </c>
      <c r="DT7" s="59">
        <f>+I_C_Gestione!DV6*(1+Cruscotto!$L$4)</f>
        <v>300</v>
      </c>
      <c r="DU7" s="59">
        <f>+I_C_Gestione!DW6*(1+Cruscotto!$L$4)</f>
        <v>300</v>
      </c>
    </row>
    <row r="8" spans="1:125" ht="16.5" thickTop="1" thickBot="1" x14ac:dyDescent="0.3">
      <c r="B8" s="105" t="str">
        <f>+I_C_Gestione!D7</f>
        <v>Servizi Informatici</v>
      </c>
      <c r="C8" s="57">
        <f>+I_C_Gestione!E7</f>
        <v>0.1</v>
      </c>
      <c r="D8" s="58">
        <f>+I_C_Gestione!F7</f>
        <v>30</v>
      </c>
      <c r="F8" s="59">
        <f>+I_C_Gestione!H7*(1+Cruscotto!$C$4)</f>
        <v>2000</v>
      </c>
      <c r="G8" s="59">
        <f>+I_C_Gestione!I7*(1+Cruscotto!$C$4)</f>
        <v>2000</v>
      </c>
      <c r="H8" s="59">
        <f>+I_C_Gestione!J7*(1+Cruscotto!$C$4)</f>
        <v>2000</v>
      </c>
      <c r="I8" s="59">
        <f>+I_C_Gestione!K7*(1+Cruscotto!$C$4)</f>
        <v>2000</v>
      </c>
      <c r="J8" s="59">
        <f>+I_C_Gestione!L7*(1+Cruscotto!$C$4)</f>
        <v>2000</v>
      </c>
      <c r="K8" s="59">
        <f>+I_C_Gestione!M7*(1+Cruscotto!$C$4)</f>
        <v>2000</v>
      </c>
      <c r="L8" s="59">
        <f>+I_C_Gestione!N7*(1+Cruscotto!$C$4)</f>
        <v>2000</v>
      </c>
      <c r="M8" s="59">
        <f>+I_C_Gestione!O7*(1+Cruscotto!$C$4)</f>
        <v>2000</v>
      </c>
      <c r="N8" s="59">
        <f>+I_C_Gestione!P7*(1+Cruscotto!$C$4)</f>
        <v>2000</v>
      </c>
      <c r="O8" s="59">
        <f>+I_C_Gestione!Q7*(1+Cruscotto!$C$4)</f>
        <v>2000</v>
      </c>
      <c r="P8" s="59">
        <f>+I_C_Gestione!R7*(1+Cruscotto!$C$4)</f>
        <v>2000</v>
      </c>
      <c r="Q8" s="59">
        <f>+I_C_Gestione!S7*(1+Cruscotto!$C$4)</f>
        <v>2000</v>
      </c>
      <c r="R8" s="59">
        <f>+I_C_Gestione!T7*(1+Cruscotto!$D$4)</f>
        <v>2000</v>
      </c>
      <c r="S8" s="59">
        <f>+I_C_Gestione!U7*(1+Cruscotto!$D$4)</f>
        <v>2000</v>
      </c>
      <c r="T8" s="59">
        <f>+I_C_Gestione!V7*(1+Cruscotto!$D$4)</f>
        <v>2000</v>
      </c>
      <c r="U8" s="59">
        <f>+I_C_Gestione!W7*(1+Cruscotto!$D$4)</f>
        <v>2000</v>
      </c>
      <c r="V8" s="59">
        <f>+I_C_Gestione!X7*(1+Cruscotto!$D$4)</f>
        <v>2000</v>
      </c>
      <c r="W8" s="59">
        <f>+I_C_Gestione!Y7*(1+Cruscotto!$D$4)</f>
        <v>2000</v>
      </c>
      <c r="X8" s="59">
        <f>+I_C_Gestione!Z7*(1+Cruscotto!$D$4)</f>
        <v>2000</v>
      </c>
      <c r="Y8" s="59">
        <f>+I_C_Gestione!AA7*(1+Cruscotto!$D$4)</f>
        <v>2000</v>
      </c>
      <c r="Z8" s="59">
        <f>+I_C_Gestione!AB7*(1+Cruscotto!$D$4)</f>
        <v>2000</v>
      </c>
      <c r="AA8" s="59">
        <f>+I_C_Gestione!AC7*(1+Cruscotto!$D$4)</f>
        <v>2000</v>
      </c>
      <c r="AB8" s="59">
        <f>+I_C_Gestione!AD7*(1+Cruscotto!$D$4)</f>
        <v>2000</v>
      </c>
      <c r="AC8" s="59">
        <f>+I_C_Gestione!AE7*(1+Cruscotto!$D$4)</f>
        <v>2000</v>
      </c>
      <c r="AD8" s="59">
        <f>+I_C_Gestione!AF7*(1+Cruscotto!$E$4)</f>
        <v>2000</v>
      </c>
      <c r="AE8" s="59">
        <f>+I_C_Gestione!AG7*(1+Cruscotto!$E$4)</f>
        <v>2000</v>
      </c>
      <c r="AF8" s="59">
        <f>+I_C_Gestione!AH7*(1+Cruscotto!$E$4)</f>
        <v>2000</v>
      </c>
      <c r="AG8" s="59">
        <f>+I_C_Gestione!AI7*(1+Cruscotto!$E$4)</f>
        <v>2000</v>
      </c>
      <c r="AH8" s="59">
        <f>+I_C_Gestione!AJ7*(1+Cruscotto!$E$4)</f>
        <v>2000</v>
      </c>
      <c r="AI8" s="59">
        <f>+I_C_Gestione!AK7*(1+Cruscotto!$E$4)</f>
        <v>2000</v>
      </c>
      <c r="AJ8" s="59">
        <f>+I_C_Gestione!AL7*(1+Cruscotto!$E$4)</f>
        <v>2000</v>
      </c>
      <c r="AK8" s="59">
        <f>+I_C_Gestione!AM7*(1+Cruscotto!$E$4)</f>
        <v>2000</v>
      </c>
      <c r="AL8" s="59">
        <f>+I_C_Gestione!AN7*(1+Cruscotto!$E$4)</f>
        <v>2000</v>
      </c>
      <c r="AM8" s="59">
        <f>+I_C_Gestione!AO7*(1+Cruscotto!$E$4)</f>
        <v>2000</v>
      </c>
      <c r="AN8" s="59">
        <f>+I_C_Gestione!AP7*(1+Cruscotto!$E$4)</f>
        <v>2000</v>
      </c>
      <c r="AO8" s="59">
        <f>+I_C_Gestione!AQ7*(1+Cruscotto!$E$4)</f>
        <v>2000</v>
      </c>
      <c r="AP8" s="59">
        <f>+I_C_Gestione!AR7*(1+Cruscotto!$F$4)</f>
        <v>2000</v>
      </c>
      <c r="AQ8" s="59">
        <f>+I_C_Gestione!AS7*(1+Cruscotto!$F$4)</f>
        <v>2000</v>
      </c>
      <c r="AR8" s="59">
        <f>+I_C_Gestione!AT7*(1+Cruscotto!$F$4)</f>
        <v>2000</v>
      </c>
      <c r="AS8" s="59">
        <f>+I_C_Gestione!AU7*(1+Cruscotto!$F$4)</f>
        <v>2000</v>
      </c>
      <c r="AT8" s="59">
        <f>+I_C_Gestione!AV7*(1+Cruscotto!$F$4)</f>
        <v>2000</v>
      </c>
      <c r="AU8" s="59">
        <f>+I_C_Gestione!AW7*(1+Cruscotto!$F$4)</f>
        <v>2000</v>
      </c>
      <c r="AV8" s="59">
        <f>+I_C_Gestione!AX7*(1+Cruscotto!$F$4)</f>
        <v>2000</v>
      </c>
      <c r="AW8" s="59">
        <f>+I_C_Gestione!AY7*(1+Cruscotto!$F$4)</f>
        <v>2000</v>
      </c>
      <c r="AX8" s="59">
        <f>+I_C_Gestione!AZ7*(1+Cruscotto!$F$4)</f>
        <v>2000</v>
      </c>
      <c r="AY8" s="59">
        <f>+I_C_Gestione!BA7*(1+Cruscotto!$F$4)</f>
        <v>2000</v>
      </c>
      <c r="AZ8" s="59">
        <f>+I_C_Gestione!BB7*(1+Cruscotto!$F$4)</f>
        <v>2000</v>
      </c>
      <c r="BA8" s="59">
        <f>+I_C_Gestione!BC7*(1+Cruscotto!$F$4)</f>
        <v>2000</v>
      </c>
      <c r="BB8" s="59">
        <f>+I_C_Gestione!BD7*(1+Cruscotto!$G$4)</f>
        <v>2000</v>
      </c>
      <c r="BC8" s="59">
        <f>+I_C_Gestione!BE7*(1+Cruscotto!$G$4)</f>
        <v>2000</v>
      </c>
      <c r="BD8" s="59">
        <f>+I_C_Gestione!BF7*(1+Cruscotto!$G$4)</f>
        <v>2000</v>
      </c>
      <c r="BE8" s="59">
        <f>+I_C_Gestione!BG7*(1+Cruscotto!$G$4)</f>
        <v>2000</v>
      </c>
      <c r="BF8" s="59">
        <f>+I_C_Gestione!BH7*(1+Cruscotto!$G$4)</f>
        <v>2000</v>
      </c>
      <c r="BG8" s="59">
        <f>+I_C_Gestione!BI7*(1+Cruscotto!$G$4)</f>
        <v>2000</v>
      </c>
      <c r="BH8" s="59">
        <f>+I_C_Gestione!BJ7*(1+Cruscotto!$G$4)</f>
        <v>2000</v>
      </c>
      <c r="BI8" s="59">
        <f>+I_C_Gestione!BK7*(1+Cruscotto!$G$4)</f>
        <v>2000</v>
      </c>
      <c r="BJ8" s="59">
        <f>+I_C_Gestione!BL7*(1+Cruscotto!$G$4)</f>
        <v>2000</v>
      </c>
      <c r="BK8" s="59">
        <f>+I_C_Gestione!BM7*(1+Cruscotto!$G$4)</f>
        <v>2000</v>
      </c>
      <c r="BL8" s="59">
        <f>+I_C_Gestione!BN7*(1+Cruscotto!$G$4)</f>
        <v>2000</v>
      </c>
      <c r="BM8" s="59">
        <f>+I_C_Gestione!BO7*(1+Cruscotto!$G$4)</f>
        <v>2000</v>
      </c>
      <c r="BN8" s="59">
        <f>+I_C_Gestione!BP7*(1+Cruscotto!$H$4)</f>
        <v>2000</v>
      </c>
      <c r="BO8" s="59">
        <f>+I_C_Gestione!BQ7*(1+Cruscotto!$H$4)</f>
        <v>2000</v>
      </c>
      <c r="BP8" s="59">
        <f>+I_C_Gestione!BR7*(1+Cruscotto!$H$4)</f>
        <v>2000</v>
      </c>
      <c r="BQ8" s="59">
        <f>+I_C_Gestione!BS7*(1+Cruscotto!$H$4)</f>
        <v>2000</v>
      </c>
      <c r="BR8" s="59">
        <f>+I_C_Gestione!BT7*(1+Cruscotto!$H$4)</f>
        <v>2000</v>
      </c>
      <c r="BS8" s="59">
        <f>+I_C_Gestione!BU7*(1+Cruscotto!$H$4)</f>
        <v>2000</v>
      </c>
      <c r="BT8" s="59">
        <f>+I_C_Gestione!BV7*(1+Cruscotto!$H$4)</f>
        <v>2000</v>
      </c>
      <c r="BU8" s="59">
        <f>+I_C_Gestione!BW7*(1+Cruscotto!$H$4)</f>
        <v>2000</v>
      </c>
      <c r="BV8" s="59">
        <f>+I_C_Gestione!BX7*(1+Cruscotto!$H$4)</f>
        <v>2000</v>
      </c>
      <c r="BW8" s="59">
        <f>+I_C_Gestione!BY7*(1+Cruscotto!$H$4)</f>
        <v>2000</v>
      </c>
      <c r="BX8" s="59">
        <f>+I_C_Gestione!BZ7*(1+Cruscotto!$H$4)</f>
        <v>2000</v>
      </c>
      <c r="BY8" s="59">
        <f>+I_C_Gestione!CA7*(1+Cruscotto!$H$4)</f>
        <v>2000</v>
      </c>
      <c r="BZ8" s="59">
        <f>+I_C_Gestione!CB7*(1+Cruscotto!$I$4)</f>
        <v>2000</v>
      </c>
      <c r="CA8" s="59">
        <f>+I_C_Gestione!CC7*(1+Cruscotto!$I$4)</f>
        <v>2000</v>
      </c>
      <c r="CB8" s="59">
        <f>+I_C_Gestione!CD7*(1+Cruscotto!$I$4)</f>
        <v>2000</v>
      </c>
      <c r="CC8" s="59">
        <f>+I_C_Gestione!CE7*(1+Cruscotto!$I$4)</f>
        <v>2000</v>
      </c>
      <c r="CD8" s="59">
        <f>+I_C_Gestione!CF7*(1+Cruscotto!$I$4)</f>
        <v>2000</v>
      </c>
      <c r="CE8" s="59">
        <f>+I_C_Gestione!CG7*(1+Cruscotto!$I$4)</f>
        <v>2000</v>
      </c>
      <c r="CF8" s="59">
        <f>+I_C_Gestione!CH7*(1+Cruscotto!$I$4)</f>
        <v>2000</v>
      </c>
      <c r="CG8" s="59">
        <f>+I_C_Gestione!CI7*(1+Cruscotto!$I$4)</f>
        <v>2000</v>
      </c>
      <c r="CH8" s="59">
        <f>+I_C_Gestione!CJ7*(1+Cruscotto!$I$4)</f>
        <v>2000</v>
      </c>
      <c r="CI8" s="59">
        <f>+I_C_Gestione!CK7*(1+Cruscotto!$I$4)</f>
        <v>2000</v>
      </c>
      <c r="CJ8" s="59">
        <f>+I_C_Gestione!CL7*(1+Cruscotto!$I$4)</f>
        <v>2000</v>
      </c>
      <c r="CK8" s="59">
        <f>+I_C_Gestione!CM7*(1+Cruscotto!$I$4)</f>
        <v>2000</v>
      </c>
      <c r="CL8" s="59">
        <f>+I_C_Gestione!CN7*(1+Cruscotto!$J$4)</f>
        <v>2000</v>
      </c>
      <c r="CM8" s="59">
        <f>+I_C_Gestione!CO7*(1+Cruscotto!$J$4)</f>
        <v>2000</v>
      </c>
      <c r="CN8" s="59">
        <f>+I_C_Gestione!CP7*(1+Cruscotto!$J$4)</f>
        <v>2000</v>
      </c>
      <c r="CO8" s="59">
        <f>+I_C_Gestione!CQ7*(1+Cruscotto!$J$4)</f>
        <v>2000</v>
      </c>
      <c r="CP8" s="59">
        <f>+I_C_Gestione!CR7*(1+Cruscotto!$J$4)</f>
        <v>2000</v>
      </c>
      <c r="CQ8" s="59">
        <f>+I_C_Gestione!CS7*(1+Cruscotto!$J$4)</f>
        <v>2000</v>
      </c>
      <c r="CR8" s="59">
        <f>+I_C_Gestione!CT7*(1+Cruscotto!$J$4)</f>
        <v>2000</v>
      </c>
      <c r="CS8" s="59">
        <f>+I_C_Gestione!CU7*(1+Cruscotto!$J$4)</f>
        <v>2000</v>
      </c>
      <c r="CT8" s="59">
        <f>+I_C_Gestione!CV7*(1+Cruscotto!$J$4)</f>
        <v>2000</v>
      </c>
      <c r="CU8" s="59">
        <f>+I_C_Gestione!CW7*(1+Cruscotto!$J$4)</f>
        <v>2000</v>
      </c>
      <c r="CV8" s="59">
        <f>+I_C_Gestione!CX7*(1+Cruscotto!$J$4)</f>
        <v>2000</v>
      </c>
      <c r="CW8" s="59">
        <f>+I_C_Gestione!CY7*(1+Cruscotto!$J$4)</f>
        <v>2000</v>
      </c>
      <c r="CX8" s="59">
        <f>+I_C_Gestione!CZ7*(1+Cruscotto!$K$4)</f>
        <v>2000</v>
      </c>
      <c r="CY8" s="59">
        <f>+I_C_Gestione!DA7*(1+Cruscotto!$K$4)</f>
        <v>2000</v>
      </c>
      <c r="CZ8" s="59">
        <f>+I_C_Gestione!DB7*(1+Cruscotto!$K$4)</f>
        <v>2000</v>
      </c>
      <c r="DA8" s="59">
        <f>+I_C_Gestione!DC7*(1+Cruscotto!$K$4)</f>
        <v>2000</v>
      </c>
      <c r="DB8" s="59">
        <f>+I_C_Gestione!DD7*(1+Cruscotto!$K$4)</f>
        <v>2000</v>
      </c>
      <c r="DC8" s="59">
        <f>+I_C_Gestione!DE7*(1+Cruscotto!$K$4)</f>
        <v>2000</v>
      </c>
      <c r="DD8" s="59">
        <f>+I_C_Gestione!DF7*(1+Cruscotto!$K$4)</f>
        <v>2000</v>
      </c>
      <c r="DE8" s="59">
        <f>+I_C_Gestione!DG7*(1+Cruscotto!$K$4)</f>
        <v>2000</v>
      </c>
      <c r="DF8" s="59">
        <f>+I_C_Gestione!DH7*(1+Cruscotto!$K$4)</f>
        <v>2000</v>
      </c>
      <c r="DG8" s="59">
        <f>+I_C_Gestione!DI7*(1+Cruscotto!$K$4)</f>
        <v>2000</v>
      </c>
      <c r="DH8" s="59">
        <f>+I_C_Gestione!DJ7*(1+Cruscotto!$K$4)</f>
        <v>2000</v>
      </c>
      <c r="DI8" s="59">
        <f>+I_C_Gestione!DK7*(1+Cruscotto!$K$4)</f>
        <v>2000</v>
      </c>
      <c r="DJ8" s="59">
        <f>+I_C_Gestione!DL7*(1+Cruscotto!$L$4)</f>
        <v>2000</v>
      </c>
      <c r="DK8" s="59">
        <f>+I_C_Gestione!DM7*(1+Cruscotto!$L$4)</f>
        <v>2000</v>
      </c>
      <c r="DL8" s="59">
        <f>+I_C_Gestione!DN7*(1+Cruscotto!$L$4)</f>
        <v>2000</v>
      </c>
      <c r="DM8" s="59">
        <f>+I_C_Gestione!DO7*(1+Cruscotto!$L$4)</f>
        <v>2000</v>
      </c>
      <c r="DN8" s="59">
        <f>+I_C_Gestione!DP7*(1+Cruscotto!$L$4)</f>
        <v>2000</v>
      </c>
      <c r="DO8" s="59">
        <f>+I_C_Gestione!DQ7*(1+Cruscotto!$L$4)</f>
        <v>2000</v>
      </c>
      <c r="DP8" s="59">
        <f>+I_C_Gestione!DR7*(1+Cruscotto!$L$4)</f>
        <v>2000</v>
      </c>
      <c r="DQ8" s="59">
        <f>+I_C_Gestione!DS7*(1+Cruscotto!$L$4)</f>
        <v>2000</v>
      </c>
      <c r="DR8" s="59">
        <f>+I_C_Gestione!DT7*(1+Cruscotto!$L$4)</f>
        <v>2000</v>
      </c>
      <c r="DS8" s="59">
        <f>+I_C_Gestione!DU7*(1+Cruscotto!$L$4)</f>
        <v>2000</v>
      </c>
      <c r="DT8" s="59">
        <f>+I_C_Gestione!DV7*(1+Cruscotto!$L$4)</f>
        <v>2000</v>
      </c>
      <c r="DU8" s="59">
        <f>+I_C_Gestione!DW7*(1+Cruscotto!$L$4)</f>
        <v>2000</v>
      </c>
    </row>
    <row r="9" spans="1:125" ht="16.5" thickTop="1" thickBot="1" x14ac:dyDescent="0.3">
      <c r="B9" s="105" t="str">
        <f>+I_C_Gestione!D8</f>
        <v>Costi Amministrativi</v>
      </c>
      <c r="C9" s="57">
        <f>+I_C_Gestione!E8</f>
        <v>0.22</v>
      </c>
      <c r="D9" s="58">
        <f>+I_C_Gestione!F8</f>
        <v>30</v>
      </c>
      <c r="F9" s="59">
        <f>+I_C_Gestione!H8*(1+Cruscotto!$C$4)</f>
        <v>2000</v>
      </c>
      <c r="G9" s="59">
        <f>+I_C_Gestione!I8*(1+Cruscotto!$C$4)</f>
        <v>2000</v>
      </c>
      <c r="H9" s="59">
        <f>+I_C_Gestione!J8*(1+Cruscotto!$C$4)</f>
        <v>2000</v>
      </c>
      <c r="I9" s="59">
        <f>+I_C_Gestione!K8*(1+Cruscotto!$C$4)</f>
        <v>2000</v>
      </c>
      <c r="J9" s="59">
        <f>+I_C_Gestione!L8*(1+Cruscotto!$C$4)</f>
        <v>2000</v>
      </c>
      <c r="K9" s="59">
        <f>+I_C_Gestione!M8*(1+Cruscotto!$C$4)</f>
        <v>2000</v>
      </c>
      <c r="L9" s="59">
        <f>+I_C_Gestione!N8*(1+Cruscotto!$C$4)</f>
        <v>2000</v>
      </c>
      <c r="M9" s="59">
        <f>+I_C_Gestione!O8*(1+Cruscotto!$C$4)</f>
        <v>2000</v>
      </c>
      <c r="N9" s="59">
        <f>+I_C_Gestione!P8*(1+Cruscotto!$C$4)</f>
        <v>2000</v>
      </c>
      <c r="O9" s="59">
        <f>+I_C_Gestione!Q8*(1+Cruscotto!$C$4)</f>
        <v>2000</v>
      </c>
      <c r="P9" s="59">
        <f>+I_C_Gestione!R8*(1+Cruscotto!$C$4)</f>
        <v>2000</v>
      </c>
      <c r="Q9" s="59">
        <f>+I_C_Gestione!S8*(1+Cruscotto!$C$4)</f>
        <v>2000</v>
      </c>
      <c r="R9" s="59">
        <f>+I_C_Gestione!T8*(1+Cruscotto!$D$4)</f>
        <v>2000</v>
      </c>
      <c r="S9" s="59">
        <f>+I_C_Gestione!U8*(1+Cruscotto!$D$4)</f>
        <v>2000</v>
      </c>
      <c r="T9" s="59">
        <f>+I_C_Gestione!V8*(1+Cruscotto!$D$4)</f>
        <v>2000</v>
      </c>
      <c r="U9" s="59">
        <f>+I_C_Gestione!W8*(1+Cruscotto!$D$4)</f>
        <v>2000</v>
      </c>
      <c r="V9" s="59">
        <f>+I_C_Gestione!X8*(1+Cruscotto!$D$4)</f>
        <v>2000</v>
      </c>
      <c r="W9" s="59">
        <f>+I_C_Gestione!Y8*(1+Cruscotto!$D$4)</f>
        <v>2000</v>
      </c>
      <c r="X9" s="59">
        <f>+I_C_Gestione!Z8*(1+Cruscotto!$D$4)</f>
        <v>2000</v>
      </c>
      <c r="Y9" s="59">
        <f>+I_C_Gestione!AA8*(1+Cruscotto!$D$4)</f>
        <v>2000</v>
      </c>
      <c r="Z9" s="59">
        <f>+I_C_Gestione!AB8*(1+Cruscotto!$D$4)</f>
        <v>2000</v>
      </c>
      <c r="AA9" s="59">
        <f>+I_C_Gestione!AC8*(1+Cruscotto!$D$4)</f>
        <v>2000</v>
      </c>
      <c r="AB9" s="59">
        <f>+I_C_Gestione!AD8*(1+Cruscotto!$D$4)</f>
        <v>2000</v>
      </c>
      <c r="AC9" s="59">
        <f>+I_C_Gestione!AE8*(1+Cruscotto!$D$4)</f>
        <v>2000</v>
      </c>
      <c r="AD9" s="59">
        <f>+I_C_Gestione!AF8*(1+Cruscotto!$E$4)</f>
        <v>2000</v>
      </c>
      <c r="AE9" s="59">
        <f>+I_C_Gestione!AG8*(1+Cruscotto!$E$4)</f>
        <v>2000</v>
      </c>
      <c r="AF9" s="59">
        <f>+I_C_Gestione!AH8*(1+Cruscotto!$E$4)</f>
        <v>2000</v>
      </c>
      <c r="AG9" s="59">
        <f>+I_C_Gestione!AI8*(1+Cruscotto!$E$4)</f>
        <v>2000</v>
      </c>
      <c r="AH9" s="59">
        <f>+I_C_Gestione!AJ8*(1+Cruscotto!$E$4)</f>
        <v>2000</v>
      </c>
      <c r="AI9" s="59">
        <f>+I_C_Gestione!AK8*(1+Cruscotto!$E$4)</f>
        <v>2000</v>
      </c>
      <c r="AJ9" s="59">
        <f>+I_C_Gestione!AL8*(1+Cruscotto!$E$4)</f>
        <v>2000</v>
      </c>
      <c r="AK9" s="59">
        <f>+I_C_Gestione!AM8*(1+Cruscotto!$E$4)</f>
        <v>2000</v>
      </c>
      <c r="AL9" s="59">
        <f>+I_C_Gestione!AN8*(1+Cruscotto!$E$4)</f>
        <v>2000</v>
      </c>
      <c r="AM9" s="59">
        <f>+I_C_Gestione!AO8*(1+Cruscotto!$E$4)</f>
        <v>2000</v>
      </c>
      <c r="AN9" s="59">
        <f>+I_C_Gestione!AP8*(1+Cruscotto!$E$4)</f>
        <v>2000</v>
      </c>
      <c r="AO9" s="59">
        <f>+I_C_Gestione!AQ8*(1+Cruscotto!$E$4)</f>
        <v>2000</v>
      </c>
      <c r="AP9" s="59">
        <f>+I_C_Gestione!AR8*(1+Cruscotto!$F$4)</f>
        <v>2000</v>
      </c>
      <c r="AQ9" s="59">
        <f>+I_C_Gestione!AS8*(1+Cruscotto!$F$4)</f>
        <v>2000</v>
      </c>
      <c r="AR9" s="59">
        <f>+I_C_Gestione!AT8*(1+Cruscotto!$F$4)</f>
        <v>2000</v>
      </c>
      <c r="AS9" s="59">
        <f>+I_C_Gestione!AU8*(1+Cruscotto!$F$4)</f>
        <v>2000</v>
      </c>
      <c r="AT9" s="59">
        <f>+I_C_Gestione!AV8*(1+Cruscotto!$F$4)</f>
        <v>2000</v>
      </c>
      <c r="AU9" s="59">
        <f>+I_C_Gestione!AW8*(1+Cruscotto!$F$4)</f>
        <v>2000</v>
      </c>
      <c r="AV9" s="59">
        <f>+I_C_Gestione!AX8*(1+Cruscotto!$F$4)</f>
        <v>2000</v>
      </c>
      <c r="AW9" s="59">
        <f>+I_C_Gestione!AY8*(1+Cruscotto!$F$4)</f>
        <v>2000</v>
      </c>
      <c r="AX9" s="59">
        <f>+I_C_Gestione!AZ8*(1+Cruscotto!$F$4)</f>
        <v>2000</v>
      </c>
      <c r="AY9" s="59">
        <f>+I_C_Gestione!BA8*(1+Cruscotto!$F$4)</f>
        <v>2000</v>
      </c>
      <c r="AZ9" s="59">
        <f>+I_C_Gestione!BB8*(1+Cruscotto!$F$4)</f>
        <v>2000</v>
      </c>
      <c r="BA9" s="59">
        <f>+I_C_Gestione!BC8*(1+Cruscotto!$F$4)</f>
        <v>2000</v>
      </c>
      <c r="BB9" s="59">
        <f>+I_C_Gestione!BD8*(1+Cruscotto!$G$4)</f>
        <v>2000</v>
      </c>
      <c r="BC9" s="59">
        <f>+I_C_Gestione!BE8*(1+Cruscotto!$G$4)</f>
        <v>2000</v>
      </c>
      <c r="BD9" s="59">
        <f>+I_C_Gestione!BF8*(1+Cruscotto!$G$4)</f>
        <v>2000</v>
      </c>
      <c r="BE9" s="59">
        <f>+I_C_Gestione!BG8*(1+Cruscotto!$G$4)</f>
        <v>2000</v>
      </c>
      <c r="BF9" s="59">
        <f>+I_C_Gestione!BH8*(1+Cruscotto!$G$4)</f>
        <v>2000</v>
      </c>
      <c r="BG9" s="59">
        <f>+I_C_Gestione!BI8*(1+Cruscotto!$G$4)</f>
        <v>2000</v>
      </c>
      <c r="BH9" s="59">
        <f>+I_C_Gestione!BJ8*(1+Cruscotto!$G$4)</f>
        <v>2000</v>
      </c>
      <c r="BI9" s="59">
        <f>+I_C_Gestione!BK8*(1+Cruscotto!$G$4)</f>
        <v>2000</v>
      </c>
      <c r="BJ9" s="59">
        <f>+I_C_Gestione!BL8*(1+Cruscotto!$G$4)</f>
        <v>2000</v>
      </c>
      <c r="BK9" s="59">
        <f>+I_C_Gestione!BM8*(1+Cruscotto!$G$4)</f>
        <v>2000</v>
      </c>
      <c r="BL9" s="59">
        <f>+I_C_Gestione!BN8*(1+Cruscotto!$G$4)</f>
        <v>2000</v>
      </c>
      <c r="BM9" s="59">
        <f>+I_C_Gestione!BO8*(1+Cruscotto!$G$4)</f>
        <v>2000</v>
      </c>
      <c r="BN9" s="59">
        <f>+I_C_Gestione!BP8*(1+Cruscotto!$H$4)</f>
        <v>2000</v>
      </c>
      <c r="BO9" s="59">
        <f>+I_C_Gestione!BQ8*(1+Cruscotto!$H$4)</f>
        <v>2000</v>
      </c>
      <c r="BP9" s="59">
        <f>+I_C_Gestione!BR8*(1+Cruscotto!$H$4)</f>
        <v>2000</v>
      </c>
      <c r="BQ9" s="59">
        <f>+I_C_Gestione!BS8*(1+Cruscotto!$H$4)</f>
        <v>2000</v>
      </c>
      <c r="BR9" s="59">
        <f>+I_C_Gestione!BT8*(1+Cruscotto!$H$4)</f>
        <v>2000</v>
      </c>
      <c r="BS9" s="59">
        <f>+I_C_Gestione!BU8*(1+Cruscotto!$H$4)</f>
        <v>2000</v>
      </c>
      <c r="BT9" s="59">
        <f>+I_C_Gestione!BV8*(1+Cruscotto!$H$4)</f>
        <v>2000</v>
      </c>
      <c r="BU9" s="59">
        <f>+I_C_Gestione!BW8*(1+Cruscotto!$H$4)</f>
        <v>2000</v>
      </c>
      <c r="BV9" s="59">
        <f>+I_C_Gestione!BX8*(1+Cruscotto!$H$4)</f>
        <v>2000</v>
      </c>
      <c r="BW9" s="59">
        <f>+I_C_Gestione!BY8*(1+Cruscotto!$H$4)</f>
        <v>2000</v>
      </c>
      <c r="BX9" s="59">
        <f>+I_C_Gestione!BZ8*(1+Cruscotto!$H$4)</f>
        <v>2000</v>
      </c>
      <c r="BY9" s="59">
        <f>+I_C_Gestione!CA8*(1+Cruscotto!$H$4)</f>
        <v>2000</v>
      </c>
      <c r="BZ9" s="59">
        <f>+I_C_Gestione!CB8*(1+Cruscotto!$I$4)</f>
        <v>2000</v>
      </c>
      <c r="CA9" s="59">
        <f>+I_C_Gestione!CC8*(1+Cruscotto!$I$4)</f>
        <v>2000</v>
      </c>
      <c r="CB9" s="59">
        <f>+I_C_Gestione!CD8*(1+Cruscotto!$I$4)</f>
        <v>2000</v>
      </c>
      <c r="CC9" s="59">
        <f>+I_C_Gestione!CE8*(1+Cruscotto!$I$4)</f>
        <v>2000</v>
      </c>
      <c r="CD9" s="59">
        <f>+I_C_Gestione!CF8*(1+Cruscotto!$I$4)</f>
        <v>2000</v>
      </c>
      <c r="CE9" s="59">
        <f>+I_C_Gestione!CG8*(1+Cruscotto!$I$4)</f>
        <v>2000</v>
      </c>
      <c r="CF9" s="59">
        <f>+I_C_Gestione!CH8*(1+Cruscotto!$I$4)</f>
        <v>2000</v>
      </c>
      <c r="CG9" s="59">
        <f>+I_C_Gestione!CI8*(1+Cruscotto!$I$4)</f>
        <v>2000</v>
      </c>
      <c r="CH9" s="59">
        <f>+I_C_Gestione!CJ8*(1+Cruscotto!$I$4)</f>
        <v>2000</v>
      </c>
      <c r="CI9" s="59">
        <f>+I_C_Gestione!CK8*(1+Cruscotto!$I$4)</f>
        <v>2000</v>
      </c>
      <c r="CJ9" s="59">
        <f>+I_C_Gestione!CL8*(1+Cruscotto!$I$4)</f>
        <v>2000</v>
      </c>
      <c r="CK9" s="59">
        <f>+I_C_Gestione!CM8*(1+Cruscotto!$I$4)</f>
        <v>2000</v>
      </c>
      <c r="CL9" s="59">
        <f>+I_C_Gestione!CN8*(1+Cruscotto!$J$4)</f>
        <v>2000</v>
      </c>
      <c r="CM9" s="59">
        <f>+I_C_Gestione!CO8*(1+Cruscotto!$J$4)</f>
        <v>2000</v>
      </c>
      <c r="CN9" s="59">
        <f>+I_C_Gestione!CP8*(1+Cruscotto!$J$4)</f>
        <v>2000</v>
      </c>
      <c r="CO9" s="59">
        <f>+I_C_Gestione!CQ8*(1+Cruscotto!$J$4)</f>
        <v>2000</v>
      </c>
      <c r="CP9" s="59">
        <f>+I_C_Gestione!CR8*(1+Cruscotto!$J$4)</f>
        <v>2000</v>
      </c>
      <c r="CQ9" s="59">
        <f>+I_C_Gestione!CS8*(1+Cruscotto!$J$4)</f>
        <v>2000</v>
      </c>
      <c r="CR9" s="59">
        <f>+I_C_Gestione!CT8*(1+Cruscotto!$J$4)</f>
        <v>2000</v>
      </c>
      <c r="CS9" s="59">
        <f>+I_C_Gestione!CU8*(1+Cruscotto!$J$4)</f>
        <v>2000</v>
      </c>
      <c r="CT9" s="59">
        <f>+I_C_Gestione!CV8*(1+Cruscotto!$J$4)</f>
        <v>2000</v>
      </c>
      <c r="CU9" s="59">
        <f>+I_C_Gestione!CW8*(1+Cruscotto!$J$4)</f>
        <v>2000</v>
      </c>
      <c r="CV9" s="59">
        <f>+I_C_Gestione!CX8*(1+Cruscotto!$J$4)</f>
        <v>2000</v>
      </c>
      <c r="CW9" s="59">
        <f>+I_C_Gestione!CY8*(1+Cruscotto!$J$4)</f>
        <v>2000</v>
      </c>
      <c r="CX9" s="59">
        <f>+I_C_Gestione!CZ8*(1+Cruscotto!$K$4)</f>
        <v>2000</v>
      </c>
      <c r="CY9" s="59">
        <f>+I_C_Gestione!DA8*(1+Cruscotto!$K$4)</f>
        <v>2000</v>
      </c>
      <c r="CZ9" s="59">
        <f>+I_C_Gestione!DB8*(1+Cruscotto!$K$4)</f>
        <v>2000</v>
      </c>
      <c r="DA9" s="59">
        <f>+I_C_Gestione!DC8*(1+Cruscotto!$K$4)</f>
        <v>2000</v>
      </c>
      <c r="DB9" s="59">
        <f>+I_C_Gestione!DD8*(1+Cruscotto!$K$4)</f>
        <v>2000</v>
      </c>
      <c r="DC9" s="59">
        <f>+I_C_Gestione!DE8*(1+Cruscotto!$K$4)</f>
        <v>2000</v>
      </c>
      <c r="DD9" s="59">
        <f>+I_C_Gestione!DF8*(1+Cruscotto!$K$4)</f>
        <v>2000</v>
      </c>
      <c r="DE9" s="59">
        <f>+I_C_Gestione!DG8*(1+Cruscotto!$K$4)</f>
        <v>2000</v>
      </c>
      <c r="DF9" s="59">
        <f>+I_C_Gestione!DH8*(1+Cruscotto!$K$4)</f>
        <v>2000</v>
      </c>
      <c r="DG9" s="59">
        <f>+I_C_Gestione!DI8*(1+Cruscotto!$K$4)</f>
        <v>2000</v>
      </c>
      <c r="DH9" s="59">
        <f>+I_C_Gestione!DJ8*(1+Cruscotto!$K$4)</f>
        <v>2000</v>
      </c>
      <c r="DI9" s="59">
        <f>+I_C_Gestione!DK8*(1+Cruscotto!$K$4)</f>
        <v>2000</v>
      </c>
      <c r="DJ9" s="59">
        <f>+I_C_Gestione!DL8*(1+Cruscotto!$L$4)</f>
        <v>2000</v>
      </c>
      <c r="DK9" s="59">
        <f>+I_C_Gestione!DM8*(1+Cruscotto!$L$4)</f>
        <v>2000</v>
      </c>
      <c r="DL9" s="59">
        <f>+I_C_Gestione!DN8*(1+Cruscotto!$L$4)</f>
        <v>2000</v>
      </c>
      <c r="DM9" s="59">
        <f>+I_C_Gestione!DO8*(1+Cruscotto!$L$4)</f>
        <v>2000</v>
      </c>
      <c r="DN9" s="59">
        <f>+I_C_Gestione!DP8*(1+Cruscotto!$L$4)</f>
        <v>2000</v>
      </c>
      <c r="DO9" s="59">
        <f>+I_C_Gestione!DQ8*(1+Cruscotto!$L$4)</f>
        <v>2000</v>
      </c>
      <c r="DP9" s="59">
        <f>+I_C_Gestione!DR8*(1+Cruscotto!$L$4)</f>
        <v>2000</v>
      </c>
      <c r="DQ9" s="59">
        <f>+I_C_Gestione!DS8*(1+Cruscotto!$L$4)</f>
        <v>2000</v>
      </c>
      <c r="DR9" s="59">
        <f>+I_C_Gestione!DT8*(1+Cruscotto!$L$4)</f>
        <v>2000</v>
      </c>
      <c r="DS9" s="59">
        <f>+I_C_Gestione!DU8*(1+Cruscotto!$L$4)</f>
        <v>2000</v>
      </c>
      <c r="DT9" s="59">
        <f>+I_C_Gestione!DV8*(1+Cruscotto!$L$4)</f>
        <v>2000</v>
      </c>
      <c r="DU9" s="59">
        <f>+I_C_Gestione!DW8*(1+Cruscotto!$L$4)</f>
        <v>2000</v>
      </c>
    </row>
    <row r="10" spans="1:125" ht="16.5" thickTop="1" thickBot="1" x14ac:dyDescent="0.3">
      <c r="B10" s="105" t="str">
        <f>+I_C_Gestione!D9</f>
        <v>Consulenze</v>
      </c>
      <c r="C10" s="57">
        <f>+I_C_Gestione!E9</f>
        <v>0.22</v>
      </c>
      <c r="D10" s="58">
        <f>+I_C_Gestione!F9</f>
        <v>30</v>
      </c>
      <c r="F10" s="59">
        <f>+I_C_Gestione!H9*(1+Cruscotto!$C$4)</f>
        <v>4000</v>
      </c>
      <c r="G10" s="59">
        <f>+I_C_Gestione!I9*(1+Cruscotto!$C$4)</f>
        <v>4000</v>
      </c>
      <c r="H10" s="59">
        <f>+I_C_Gestione!J9*(1+Cruscotto!$C$4)</f>
        <v>4000</v>
      </c>
      <c r="I10" s="59">
        <f>+I_C_Gestione!K9*(1+Cruscotto!$C$4)</f>
        <v>4000</v>
      </c>
      <c r="J10" s="59">
        <f>+I_C_Gestione!L9*(1+Cruscotto!$C$4)</f>
        <v>4000</v>
      </c>
      <c r="K10" s="59">
        <f>+I_C_Gestione!M9*(1+Cruscotto!$C$4)</f>
        <v>4000</v>
      </c>
      <c r="L10" s="59">
        <f>+I_C_Gestione!N9*(1+Cruscotto!$C$4)</f>
        <v>4000</v>
      </c>
      <c r="M10" s="59">
        <f>+I_C_Gestione!O9*(1+Cruscotto!$C$4)</f>
        <v>4000</v>
      </c>
      <c r="N10" s="59">
        <f>+I_C_Gestione!P9*(1+Cruscotto!$C$4)</f>
        <v>4000</v>
      </c>
      <c r="O10" s="59">
        <f>+I_C_Gestione!Q9*(1+Cruscotto!$C$4)</f>
        <v>4000</v>
      </c>
      <c r="P10" s="59">
        <f>+I_C_Gestione!R9*(1+Cruscotto!$C$4)</f>
        <v>4000</v>
      </c>
      <c r="Q10" s="59">
        <f>+I_C_Gestione!S9*(1+Cruscotto!$C$4)</f>
        <v>4000</v>
      </c>
      <c r="R10" s="59">
        <f>+I_C_Gestione!T9*(1+Cruscotto!$D$4)</f>
        <v>4000</v>
      </c>
      <c r="S10" s="59">
        <f>+I_C_Gestione!U9*(1+Cruscotto!$D$4)</f>
        <v>4000</v>
      </c>
      <c r="T10" s="59">
        <f>+I_C_Gestione!V9*(1+Cruscotto!$D$4)</f>
        <v>4000</v>
      </c>
      <c r="U10" s="59">
        <f>+I_C_Gestione!W9*(1+Cruscotto!$D$4)</f>
        <v>4000</v>
      </c>
      <c r="V10" s="59">
        <f>+I_C_Gestione!X9*(1+Cruscotto!$D$4)</f>
        <v>4000</v>
      </c>
      <c r="W10" s="59">
        <f>+I_C_Gestione!Y9*(1+Cruscotto!$D$4)</f>
        <v>4000</v>
      </c>
      <c r="X10" s="59">
        <f>+I_C_Gestione!Z9*(1+Cruscotto!$D$4)</f>
        <v>4000</v>
      </c>
      <c r="Y10" s="59">
        <f>+I_C_Gestione!AA9*(1+Cruscotto!$D$4)</f>
        <v>4000</v>
      </c>
      <c r="Z10" s="59">
        <f>+I_C_Gestione!AB9*(1+Cruscotto!$D$4)</f>
        <v>4000</v>
      </c>
      <c r="AA10" s="59">
        <f>+I_C_Gestione!AC9*(1+Cruscotto!$D$4)</f>
        <v>4000</v>
      </c>
      <c r="AB10" s="59">
        <f>+I_C_Gestione!AD9*(1+Cruscotto!$D$4)</f>
        <v>4000</v>
      </c>
      <c r="AC10" s="59">
        <f>+I_C_Gestione!AE9*(1+Cruscotto!$D$4)</f>
        <v>4000</v>
      </c>
      <c r="AD10" s="59">
        <f>+I_C_Gestione!AF9*(1+Cruscotto!$E$4)</f>
        <v>4000</v>
      </c>
      <c r="AE10" s="59">
        <f>+I_C_Gestione!AG9*(1+Cruscotto!$E$4)</f>
        <v>4000</v>
      </c>
      <c r="AF10" s="59">
        <f>+I_C_Gestione!AH9*(1+Cruscotto!$E$4)</f>
        <v>4000</v>
      </c>
      <c r="AG10" s="59">
        <f>+I_C_Gestione!AI9*(1+Cruscotto!$E$4)</f>
        <v>4000</v>
      </c>
      <c r="AH10" s="59">
        <f>+I_C_Gestione!AJ9*(1+Cruscotto!$E$4)</f>
        <v>4000</v>
      </c>
      <c r="AI10" s="59">
        <f>+I_C_Gestione!AK9*(1+Cruscotto!$E$4)</f>
        <v>4000</v>
      </c>
      <c r="AJ10" s="59">
        <f>+I_C_Gestione!AL9*(1+Cruscotto!$E$4)</f>
        <v>4000</v>
      </c>
      <c r="AK10" s="59">
        <f>+I_C_Gestione!AM9*(1+Cruscotto!$E$4)</f>
        <v>4000</v>
      </c>
      <c r="AL10" s="59">
        <f>+I_C_Gestione!AN9*(1+Cruscotto!$E$4)</f>
        <v>4000</v>
      </c>
      <c r="AM10" s="59">
        <f>+I_C_Gestione!AO9*(1+Cruscotto!$E$4)</f>
        <v>4000</v>
      </c>
      <c r="AN10" s="59">
        <f>+I_C_Gestione!AP9*(1+Cruscotto!$E$4)</f>
        <v>4000</v>
      </c>
      <c r="AO10" s="59">
        <f>+I_C_Gestione!AQ9*(1+Cruscotto!$E$4)</f>
        <v>4000</v>
      </c>
      <c r="AP10" s="59">
        <f>+I_C_Gestione!AR9*(1+Cruscotto!$F$4)</f>
        <v>4000</v>
      </c>
      <c r="AQ10" s="59">
        <f>+I_C_Gestione!AS9*(1+Cruscotto!$F$4)</f>
        <v>4000</v>
      </c>
      <c r="AR10" s="59">
        <f>+I_C_Gestione!AT9*(1+Cruscotto!$F$4)</f>
        <v>4000</v>
      </c>
      <c r="AS10" s="59">
        <f>+I_C_Gestione!AU9*(1+Cruscotto!$F$4)</f>
        <v>4000</v>
      </c>
      <c r="AT10" s="59">
        <f>+I_C_Gestione!AV9*(1+Cruscotto!$F$4)</f>
        <v>4000</v>
      </c>
      <c r="AU10" s="59">
        <f>+I_C_Gestione!AW9*(1+Cruscotto!$F$4)</f>
        <v>4000</v>
      </c>
      <c r="AV10" s="59">
        <f>+I_C_Gestione!AX9*(1+Cruscotto!$F$4)</f>
        <v>4000</v>
      </c>
      <c r="AW10" s="59">
        <f>+I_C_Gestione!AY9*(1+Cruscotto!$F$4)</f>
        <v>4000</v>
      </c>
      <c r="AX10" s="59">
        <f>+I_C_Gestione!AZ9*(1+Cruscotto!$F$4)</f>
        <v>4000</v>
      </c>
      <c r="AY10" s="59">
        <f>+I_C_Gestione!BA9*(1+Cruscotto!$F$4)</f>
        <v>4000</v>
      </c>
      <c r="AZ10" s="59">
        <f>+I_C_Gestione!BB9*(1+Cruscotto!$F$4)</f>
        <v>4000</v>
      </c>
      <c r="BA10" s="59">
        <f>+I_C_Gestione!BC9*(1+Cruscotto!$F$4)</f>
        <v>4000</v>
      </c>
      <c r="BB10" s="59">
        <f>+I_C_Gestione!BD9*(1+Cruscotto!$G$4)</f>
        <v>4000</v>
      </c>
      <c r="BC10" s="59">
        <f>+I_C_Gestione!BE9*(1+Cruscotto!$G$4)</f>
        <v>4000</v>
      </c>
      <c r="BD10" s="59">
        <f>+I_C_Gestione!BF9*(1+Cruscotto!$G$4)</f>
        <v>4000</v>
      </c>
      <c r="BE10" s="59">
        <f>+I_C_Gestione!BG9*(1+Cruscotto!$G$4)</f>
        <v>4000</v>
      </c>
      <c r="BF10" s="59">
        <f>+I_C_Gestione!BH9*(1+Cruscotto!$G$4)</f>
        <v>4000</v>
      </c>
      <c r="BG10" s="59">
        <f>+I_C_Gestione!BI9*(1+Cruscotto!$G$4)</f>
        <v>4000</v>
      </c>
      <c r="BH10" s="59">
        <f>+I_C_Gestione!BJ9*(1+Cruscotto!$G$4)</f>
        <v>4000</v>
      </c>
      <c r="BI10" s="59">
        <f>+I_C_Gestione!BK9*(1+Cruscotto!$G$4)</f>
        <v>4000</v>
      </c>
      <c r="BJ10" s="59">
        <f>+I_C_Gestione!BL9*(1+Cruscotto!$G$4)</f>
        <v>4000</v>
      </c>
      <c r="BK10" s="59">
        <f>+I_C_Gestione!BM9*(1+Cruscotto!$G$4)</f>
        <v>4000</v>
      </c>
      <c r="BL10" s="59">
        <f>+I_C_Gestione!BN9*(1+Cruscotto!$G$4)</f>
        <v>4000</v>
      </c>
      <c r="BM10" s="59">
        <f>+I_C_Gestione!BO9*(1+Cruscotto!$G$4)</f>
        <v>4000</v>
      </c>
      <c r="BN10" s="59">
        <f>+I_C_Gestione!BP9*(1+Cruscotto!$H$4)</f>
        <v>4000</v>
      </c>
      <c r="BO10" s="59">
        <f>+I_C_Gestione!BQ9*(1+Cruscotto!$H$4)</f>
        <v>4000</v>
      </c>
      <c r="BP10" s="59">
        <f>+I_C_Gestione!BR9*(1+Cruscotto!$H$4)</f>
        <v>4000</v>
      </c>
      <c r="BQ10" s="59">
        <f>+I_C_Gestione!BS9*(1+Cruscotto!$H$4)</f>
        <v>4000</v>
      </c>
      <c r="BR10" s="59">
        <f>+I_C_Gestione!BT9*(1+Cruscotto!$H$4)</f>
        <v>4000</v>
      </c>
      <c r="BS10" s="59">
        <f>+I_C_Gestione!BU9*(1+Cruscotto!$H$4)</f>
        <v>4000</v>
      </c>
      <c r="BT10" s="59">
        <f>+I_C_Gestione!BV9*(1+Cruscotto!$H$4)</f>
        <v>4000</v>
      </c>
      <c r="BU10" s="59">
        <f>+I_C_Gestione!BW9*(1+Cruscotto!$H$4)</f>
        <v>4000</v>
      </c>
      <c r="BV10" s="59">
        <f>+I_C_Gestione!BX9*(1+Cruscotto!$H$4)</f>
        <v>4000</v>
      </c>
      <c r="BW10" s="59">
        <f>+I_C_Gestione!BY9*(1+Cruscotto!$H$4)</f>
        <v>4000</v>
      </c>
      <c r="BX10" s="59">
        <f>+I_C_Gestione!BZ9*(1+Cruscotto!$H$4)</f>
        <v>4000</v>
      </c>
      <c r="BY10" s="59">
        <f>+I_C_Gestione!CA9*(1+Cruscotto!$H$4)</f>
        <v>4000</v>
      </c>
      <c r="BZ10" s="59">
        <f>+I_C_Gestione!CB9*(1+Cruscotto!$I$4)</f>
        <v>4000</v>
      </c>
      <c r="CA10" s="59">
        <f>+I_C_Gestione!CC9*(1+Cruscotto!$I$4)</f>
        <v>4000</v>
      </c>
      <c r="CB10" s="59">
        <f>+I_C_Gestione!CD9*(1+Cruscotto!$I$4)</f>
        <v>4000</v>
      </c>
      <c r="CC10" s="59">
        <f>+I_C_Gestione!CE9*(1+Cruscotto!$I$4)</f>
        <v>4000</v>
      </c>
      <c r="CD10" s="59">
        <f>+I_C_Gestione!CF9*(1+Cruscotto!$I$4)</f>
        <v>4000</v>
      </c>
      <c r="CE10" s="59">
        <f>+I_C_Gestione!CG9*(1+Cruscotto!$I$4)</f>
        <v>4000</v>
      </c>
      <c r="CF10" s="59">
        <f>+I_C_Gestione!CH9*(1+Cruscotto!$I$4)</f>
        <v>4000</v>
      </c>
      <c r="CG10" s="59">
        <f>+I_C_Gestione!CI9*(1+Cruscotto!$I$4)</f>
        <v>4000</v>
      </c>
      <c r="CH10" s="59">
        <f>+I_C_Gestione!CJ9*(1+Cruscotto!$I$4)</f>
        <v>4000</v>
      </c>
      <c r="CI10" s="59">
        <f>+I_C_Gestione!CK9*(1+Cruscotto!$I$4)</f>
        <v>4000</v>
      </c>
      <c r="CJ10" s="59">
        <f>+I_C_Gestione!CL9*(1+Cruscotto!$I$4)</f>
        <v>4000</v>
      </c>
      <c r="CK10" s="59">
        <f>+I_C_Gestione!CM9*(1+Cruscotto!$I$4)</f>
        <v>4000</v>
      </c>
      <c r="CL10" s="59">
        <f>+I_C_Gestione!CN9*(1+Cruscotto!$J$4)</f>
        <v>4000</v>
      </c>
      <c r="CM10" s="59">
        <f>+I_C_Gestione!CO9*(1+Cruscotto!$J$4)</f>
        <v>4000</v>
      </c>
      <c r="CN10" s="59">
        <f>+I_C_Gestione!CP9*(1+Cruscotto!$J$4)</f>
        <v>4000</v>
      </c>
      <c r="CO10" s="59">
        <f>+I_C_Gestione!CQ9*(1+Cruscotto!$J$4)</f>
        <v>4000</v>
      </c>
      <c r="CP10" s="59">
        <f>+I_C_Gestione!CR9*(1+Cruscotto!$J$4)</f>
        <v>4000</v>
      </c>
      <c r="CQ10" s="59">
        <f>+I_C_Gestione!CS9*(1+Cruscotto!$J$4)</f>
        <v>4000</v>
      </c>
      <c r="CR10" s="59">
        <f>+I_C_Gestione!CT9*(1+Cruscotto!$J$4)</f>
        <v>4000</v>
      </c>
      <c r="CS10" s="59">
        <f>+I_C_Gestione!CU9*(1+Cruscotto!$J$4)</f>
        <v>4000</v>
      </c>
      <c r="CT10" s="59">
        <f>+I_C_Gestione!CV9*(1+Cruscotto!$J$4)</f>
        <v>4000</v>
      </c>
      <c r="CU10" s="59">
        <f>+I_C_Gestione!CW9*(1+Cruscotto!$J$4)</f>
        <v>4000</v>
      </c>
      <c r="CV10" s="59">
        <f>+I_C_Gestione!CX9*(1+Cruscotto!$J$4)</f>
        <v>4000</v>
      </c>
      <c r="CW10" s="59">
        <f>+I_C_Gestione!CY9*(1+Cruscotto!$J$4)</f>
        <v>4000</v>
      </c>
      <c r="CX10" s="59">
        <f>+I_C_Gestione!CZ9*(1+Cruscotto!$K$4)</f>
        <v>4000</v>
      </c>
      <c r="CY10" s="59">
        <f>+I_C_Gestione!DA9*(1+Cruscotto!$K$4)</f>
        <v>4000</v>
      </c>
      <c r="CZ10" s="59">
        <f>+I_C_Gestione!DB9*(1+Cruscotto!$K$4)</f>
        <v>4000</v>
      </c>
      <c r="DA10" s="59">
        <f>+I_C_Gestione!DC9*(1+Cruscotto!$K$4)</f>
        <v>4000</v>
      </c>
      <c r="DB10" s="59">
        <f>+I_C_Gestione!DD9*(1+Cruscotto!$K$4)</f>
        <v>4000</v>
      </c>
      <c r="DC10" s="59">
        <f>+I_C_Gestione!DE9*(1+Cruscotto!$K$4)</f>
        <v>4000</v>
      </c>
      <c r="DD10" s="59">
        <f>+I_C_Gestione!DF9*(1+Cruscotto!$K$4)</f>
        <v>4000</v>
      </c>
      <c r="DE10" s="59">
        <f>+I_C_Gestione!DG9*(1+Cruscotto!$K$4)</f>
        <v>4000</v>
      </c>
      <c r="DF10" s="59">
        <f>+I_C_Gestione!DH9*(1+Cruscotto!$K$4)</f>
        <v>4000</v>
      </c>
      <c r="DG10" s="59">
        <f>+I_C_Gestione!DI9*(1+Cruscotto!$K$4)</f>
        <v>4000</v>
      </c>
      <c r="DH10" s="59">
        <f>+I_C_Gestione!DJ9*(1+Cruscotto!$K$4)</f>
        <v>4000</v>
      </c>
      <c r="DI10" s="59">
        <f>+I_C_Gestione!DK9*(1+Cruscotto!$K$4)</f>
        <v>4000</v>
      </c>
      <c r="DJ10" s="59">
        <f>+I_C_Gestione!DL9*(1+Cruscotto!$L$4)</f>
        <v>4000</v>
      </c>
      <c r="DK10" s="59">
        <f>+I_C_Gestione!DM9*(1+Cruscotto!$L$4)</f>
        <v>4000</v>
      </c>
      <c r="DL10" s="59">
        <f>+I_C_Gestione!DN9*(1+Cruscotto!$L$4)</f>
        <v>4000</v>
      </c>
      <c r="DM10" s="59">
        <f>+I_C_Gestione!DO9*(1+Cruscotto!$L$4)</f>
        <v>4000</v>
      </c>
      <c r="DN10" s="59">
        <f>+I_C_Gestione!DP9*(1+Cruscotto!$L$4)</f>
        <v>4000</v>
      </c>
      <c r="DO10" s="59">
        <f>+I_C_Gestione!DQ9*(1+Cruscotto!$L$4)</f>
        <v>4000</v>
      </c>
      <c r="DP10" s="59">
        <f>+I_C_Gestione!DR9*(1+Cruscotto!$L$4)</f>
        <v>4000</v>
      </c>
      <c r="DQ10" s="59">
        <f>+I_C_Gestione!DS9*(1+Cruscotto!$L$4)</f>
        <v>4000</v>
      </c>
      <c r="DR10" s="59">
        <f>+I_C_Gestione!DT9*(1+Cruscotto!$L$4)</f>
        <v>4000</v>
      </c>
      <c r="DS10" s="59">
        <f>+I_C_Gestione!DU9*(1+Cruscotto!$L$4)</f>
        <v>4000</v>
      </c>
      <c r="DT10" s="59">
        <f>+I_C_Gestione!DV9*(1+Cruscotto!$L$4)</f>
        <v>4000</v>
      </c>
      <c r="DU10" s="59">
        <f>+I_C_Gestione!DW9*(1+Cruscotto!$L$4)</f>
        <v>4000</v>
      </c>
    </row>
    <row r="11" spans="1:125" ht="16.5" thickTop="1" thickBot="1" x14ac:dyDescent="0.3">
      <c r="B11" s="105" t="str">
        <f>+I_C_Gestione!D10</f>
        <v>Manutenzioni</v>
      </c>
      <c r="C11" s="57">
        <f>+I_C_Gestione!E10</f>
        <v>0.22</v>
      </c>
      <c r="D11" s="58">
        <f>+I_C_Gestione!F10</f>
        <v>30</v>
      </c>
      <c r="F11" s="59">
        <f>+I_C_Gestione!H10*(1+Cruscotto!$C$4)</f>
        <v>2000</v>
      </c>
      <c r="G11" s="59">
        <f>+I_C_Gestione!I10*(1+Cruscotto!$C$4)</f>
        <v>2000</v>
      </c>
      <c r="H11" s="59">
        <f>+I_C_Gestione!J10*(1+Cruscotto!$C$4)</f>
        <v>2000</v>
      </c>
      <c r="I11" s="59">
        <f>+I_C_Gestione!K10*(1+Cruscotto!$C$4)</f>
        <v>2000</v>
      </c>
      <c r="J11" s="59">
        <f>+I_C_Gestione!L10*(1+Cruscotto!$C$4)</f>
        <v>2000</v>
      </c>
      <c r="K11" s="59">
        <f>+I_C_Gestione!M10*(1+Cruscotto!$C$4)</f>
        <v>2000</v>
      </c>
      <c r="L11" s="59">
        <f>+I_C_Gestione!N10*(1+Cruscotto!$C$4)</f>
        <v>2000</v>
      </c>
      <c r="M11" s="59">
        <f>+I_C_Gestione!O10*(1+Cruscotto!$C$4)</f>
        <v>2000</v>
      </c>
      <c r="N11" s="59">
        <f>+I_C_Gestione!P10*(1+Cruscotto!$C$4)</f>
        <v>2000</v>
      </c>
      <c r="O11" s="59">
        <f>+I_C_Gestione!Q10*(1+Cruscotto!$C$4)</f>
        <v>2000</v>
      </c>
      <c r="P11" s="59">
        <f>+I_C_Gestione!R10*(1+Cruscotto!$C$4)</f>
        <v>2000</v>
      </c>
      <c r="Q11" s="59">
        <f>+I_C_Gestione!S10*(1+Cruscotto!$C$4)</f>
        <v>2000</v>
      </c>
      <c r="R11" s="59">
        <f>+I_C_Gestione!T10*(1+Cruscotto!$D$4)</f>
        <v>2000</v>
      </c>
      <c r="S11" s="59">
        <f>+I_C_Gestione!U10*(1+Cruscotto!$D$4)</f>
        <v>2000</v>
      </c>
      <c r="T11" s="59">
        <f>+I_C_Gestione!V10*(1+Cruscotto!$D$4)</f>
        <v>2000</v>
      </c>
      <c r="U11" s="59">
        <f>+I_C_Gestione!W10*(1+Cruscotto!$D$4)</f>
        <v>2000</v>
      </c>
      <c r="V11" s="59">
        <f>+I_C_Gestione!X10*(1+Cruscotto!$D$4)</f>
        <v>2000</v>
      </c>
      <c r="W11" s="59">
        <f>+I_C_Gestione!Y10*(1+Cruscotto!$D$4)</f>
        <v>2000</v>
      </c>
      <c r="X11" s="59">
        <f>+I_C_Gestione!Z10*(1+Cruscotto!$D$4)</f>
        <v>2000</v>
      </c>
      <c r="Y11" s="59">
        <f>+I_C_Gestione!AA10*(1+Cruscotto!$D$4)</f>
        <v>2000</v>
      </c>
      <c r="Z11" s="59">
        <f>+I_C_Gestione!AB10*(1+Cruscotto!$D$4)</f>
        <v>2000</v>
      </c>
      <c r="AA11" s="59">
        <f>+I_C_Gestione!AC10*(1+Cruscotto!$D$4)</f>
        <v>2000</v>
      </c>
      <c r="AB11" s="59">
        <f>+I_C_Gestione!AD10*(1+Cruscotto!$D$4)</f>
        <v>2000</v>
      </c>
      <c r="AC11" s="59">
        <f>+I_C_Gestione!AE10*(1+Cruscotto!$D$4)</f>
        <v>2000</v>
      </c>
      <c r="AD11" s="59">
        <f>+I_C_Gestione!AF10*(1+Cruscotto!$E$4)</f>
        <v>2000</v>
      </c>
      <c r="AE11" s="59">
        <f>+I_C_Gestione!AG10*(1+Cruscotto!$E$4)</f>
        <v>2000</v>
      </c>
      <c r="AF11" s="59">
        <f>+I_C_Gestione!AH10*(1+Cruscotto!$E$4)</f>
        <v>2000</v>
      </c>
      <c r="AG11" s="59">
        <f>+I_C_Gestione!AI10*(1+Cruscotto!$E$4)</f>
        <v>2000</v>
      </c>
      <c r="AH11" s="59">
        <f>+I_C_Gestione!AJ10*(1+Cruscotto!$E$4)</f>
        <v>2000</v>
      </c>
      <c r="AI11" s="59">
        <f>+I_C_Gestione!AK10*(1+Cruscotto!$E$4)</f>
        <v>2000</v>
      </c>
      <c r="AJ11" s="59">
        <f>+I_C_Gestione!AL10*(1+Cruscotto!$E$4)</f>
        <v>2000</v>
      </c>
      <c r="AK11" s="59">
        <f>+I_C_Gestione!AM10*(1+Cruscotto!$E$4)</f>
        <v>2000</v>
      </c>
      <c r="AL11" s="59">
        <f>+I_C_Gestione!AN10*(1+Cruscotto!$E$4)</f>
        <v>2000</v>
      </c>
      <c r="AM11" s="59">
        <f>+I_C_Gestione!AO10*(1+Cruscotto!$E$4)</f>
        <v>2000</v>
      </c>
      <c r="AN11" s="59">
        <f>+I_C_Gestione!AP10*(1+Cruscotto!$E$4)</f>
        <v>2000</v>
      </c>
      <c r="AO11" s="59">
        <f>+I_C_Gestione!AQ10*(1+Cruscotto!$E$4)</f>
        <v>2000</v>
      </c>
      <c r="AP11" s="59">
        <f>+I_C_Gestione!AR10*(1+Cruscotto!$F$4)</f>
        <v>2000</v>
      </c>
      <c r="AQ11" s="59">
        <f>+I_C_Gestione!AS10*(1+Cruscotto!$F$4)</f>
        <v>2000</v>
      </c>
      <c r="AR11" s="59">
        <f>+I_C_Gestione!AT10*(1+Cruscotto!$F$4)</f>
        <v>2000</v>
      </c>
      <c r="AS11" s="59">
        <f>+I_C_Gestione!AU10*(1+Cruscotto!$F$4)</f>
        <v>2000</v>
      </c>
      <c r="AT11" s="59">
        <f>+I_C_Gestione!AV10*(1+Cruscotto!$F$4)</f>
        <v>2000</v>
      </c>
      <c r="AU11" s="59">
        <f>+I_C_Gestione!AW10*(1+Cruscotto!$F$4)</f>
        <v>2000</v>
      </c>
      <c r="AV11" s="59">
        <f>+I_C_Gestione!AX10*(1+Cruscotto!$F$4)</f>
        <v>2000</v>
      </c>
      <c r="AW11" s="59">
        <f>+I_C_Gestione!AY10*(1+Cruscotto!$F$4)</f>
        <v>2000</v>
      </c>
      <c r="AX11" s="59">
        <f>+I_C_Gestione!AZ10*(1+Cruscotto!$F$4)</f>
        <v>2000</v>
      </c>
      <c r="AY11" s="59">
        <f>+I_C_Gestione!BA10*(1+Cruscotto!$F$4)</f>
        <v>2000</v>
      </c>
      <c r="AZ11" s="59">
        <f>+I_C_Gestione!BB10*(1+Cruscotto!$F$4)</f>
        <v>2000</v>
      </c>
      <c r="BA11" s="59">
        <f>+I_C_Gestione!BC10*(1+Cruscotto!$F$4)</f>
        <v>2000</v>
      </c>
      <c r="BB11" s="59">
        <f>+I_C_Gestione!BD10*(1+Cruscotto!$G$4)</f>
        <v>2000</v>
      </c>
      <c r="BC11" s="59">
        <f>+I_C_Gestione!BE10*(1+Cruscotto!$G$4)</f>
        <v>2000</v>
      </c>
      <c r="BD11" s="59">
        <f>+I_C_Gestione!BF10*(1+Cruscotto!$G$4)</f>
        <v>2000</v>
      </c>
      <c r="BE11" s="59">
        <f>+I_C_Gestione!BG10*(1+Cruscotto!$G$4)</f>
        <v>2000</v>
      </c>
      <c r="BF11" s="59">
        <f>+I_C_Gestione!BH10*(1+Cruscotto!$G$4)</f>
        <v>2000</v>
      </c>
      <c r="BG11" s="59">
        <f>+I_C_Gestione!BI10*(1+Cruscotto!$G$4)</f>
        <v>2000</v>
      </c>
      <c r="BH11" s="59">
        <f>+I_C_Gestione!BJ10*(1+Cruscotto!$G$4)</f>
        <v>2000</v>
      </c>
      <c r="BI11" s="59">
        <f>+I_C_Gestione!BK10*(1+Cruscotto!$G$4)</f>
        <v>2000</v>
      </c>
      <c r="BJ11" s="59">
        <f>+I_C_Gestione!BL10*(1+Cruscotto!$G$4)</f>
        <v>2000</v>
      </c>
      <c r="BK11" s="59">
        <f>+I_C_Gestione!BM10*(1+Cruscotto!$G$4)</f>
        <v>2000</v>
      </c>
      <c r="BL11" s="59">
        <f>+I_C_Gestione!BN10*(1+Cruscotto!$G$4)</f>
        <v>2000</v>
      </c>
      <c r="BM11" s="59">
        <f>+I_C_Gestione!BO10*(1+Cruscotto!$G$4)</f>
        <v>2000</v>
      </c>
      <c r="BN11" s="59">
        <f>+I_C_Gestione!BP10*(1+Cruscotto!$H$4)</f>
        <v>2000</v>
      </c>
      <c r="BO11" s="59">
        <f>+I_C_Gestione!BQ10*(1+Cruscotto!$H$4)</f>
        <v>2000</v>
      </c>
      <c r="BP11" s="59">
        <f>+I_C_Gestione!BR10*(1+Cruscotto!$H$4)</f>
        <v>2000</v>
      </c>
      <c r="BQ11" s="59">
        <f>+I_C_Gestione!BS10*(1+Cruscotto!$H$4)</f>
        <v>2000</v>
      </c>
      <c r="BR11" s="59">
        <f>+I_C_Gestione!BT10*(1+Cruscotto!$H$4)</f>
        <v>2000</v>
      </c>
      <c r="BS11" s="59">
        <f>+I_C_Gestione!BU10*(1+Cruscotto!$H$4)</f>
        <v>2000</v>
      </c>
      <c r="BT11" s="59">
        <f>+I_C_Gestione!BV10*(1+Cruscotto!$H$4)</f>
        <v>2000</v>
      </c>
      <c r="BU11" s="59">
        <f>+I_C_Gestione!BW10*(1+Cruscotto!$H$4)</f>
        <v>2000</v>
      </c>
      <c r="BV11" s="59">
        <f>+I_C_Gestione!BX10*(1+Cruscotto!$H$4)</f>
        <v>2000</v>
      </c>
      <c r="BW11" s="59">
        <f>+I_C_Gestione!BY10*(1+Cruscotto!$H$4)</f>
        <v>2000</v>
      </c>
      <c r="BX11" s="59">
        <f>+I_C_Gestione!BZ10*(1+Cruscotto!$H$4)</f>
        <v>2000</v>
      </c>
      <c r="BY11" s="59">
        <f>+I_C_Gestione!CA10*(1+Cruscotto!$H$4)</f>
        <v>2000</v>
      </c>
      <c r="BZ11" s="59">
        <f>+I_C_Gestione!CB10*(1+Cruscotto!$I$4)</f>
        <v>2000</v>
      </c>
      <c r="CA11" s="59">
        <f>+I_C_Gestione!CC10*(1+Cruscotto!$I$4)</f>
        <v>2000</v>
      </c>
      <c r="CB11" s="59">
        <f>+I_C_Gestione!CD10*(1+Cruscotto!$I$4)</f>
        <v>2000</v>
      </c>
      <c r="CC11" s="59">
        <f>+I_C_Gestione!CE10*(1+Cruscotto!$I$4)</f>
        <v>2000</v>
      </c>
      <c r="CD11" s="59">
        <f>+I_C_Gestione!CF10*(1+Cruscotto!$I$4)</f>
        <v>2000</v>
      </c>
      <c r="CE11" s="59">
        <f>+I_C_Gestione!CG10*(1+Cruscotto!$I$4)</f>
        <v>2000</v>
      </c>
      <c r="CF11" s="59">
        <f>+I_C_Gestione!CH10*(1+Cruscotto!$I$4)</f>
        <v>2000</v>
      </c>
      <c r="CG11" s="59">
        <f>+I_C_Gestione!CI10*(1+Cruscotto!$I$4)</f>
        <v>2000</v>
      </c>
      <c r="CH11" s="59">
        <f>+I_C_Gestione!CJ10*(1+Cruscotto!$I$4)</f>
        <v>2000</v>
      </c>
      <c r="CI11" s="59">
        <f>+I_C_Gestione!CK10*(1+Cruscotto!$I$4)</f>
        <v>2000</v>
      </c>
      <c r="CJ11" s="59">
        <f>+I_C_Gestione!CL10*(1+Cruscotto!$I$4)</f>
        <v>2000</v>
      </c>
      <c r="CK11" s="59">
        <f>+I_C_Gestione!CM10*(1+Cruscotto!$I$4)</f>
        <v>2000</v>
      </c>
      <c r="CL11" s="59">
        <f>+I_C_Gestione!CN10*(1+Cruscotto!$J$4)</f>
        <v>2000</v>
      </c>
      <c r="CM11" s="59">
        <f>+I_C_Gestione!CO10*(1+Cruscotto!$J$4)</f>
        <v>2000</v>
      </c>
      <c r="CN11" s="59">
        <f>+I_C_Gestione!CP10*(1+Cruscotto!$J$4)</f>
        <v>2000</v>
      </c>
      <c r="CO11" s="59">
        <f>+I_C_Gestione!CQ10*(1+Cruscotto!$J$4)</f>
        <v>2000</v>
      </c>
      <c r="CP11" s="59">
        <f>+I_C_Gestione!CR10*(1+Cruscotto!$J$4)</f>
        <v>2000</v>
      </c>
      <c r="CQ11" s="59">
        <f>+I_C_Gestione!CS10*(1+Cruscotto!$J$4)</f>
        <v>2000</v>
      </c>
      <c r="CR11" s="59">
        <f>+I_C_Gestione!CT10*(1+Cruscotto!$J$4)</f>
        <v>2000</v>
      </c>
      <c r="CS11" s="59">
        <f>+I_C_Gestione!CU10*(1+Cruscotto!$J$4)</f>
        <v>2000</v>
      </c>
      <c r="CT11" s="59">
        <f>+I_C_Gestione!CV10*(1+Cruscotto!$J$4)</f>
        <v>2000</v>
      </c>
      <c r="CU11" s="59">
        <f>+I_C_Gestione!CW10*(1+Cruscotto!$J$4)</f>
        <v>2000</v>
      </c>
      <c r="CV11" s="59">
        <f>+I_C_Gestione!CX10*(1+Cruscotto!$J$4)</f>
        <v>2000</v>
      </c>
      <c r="CW11" s="59">
        <f>+I_C_Gestione!CY10*(1+Cruscotto!$J$4)</f>
        <v>2000</v>
      </c>
      <c r="CX11" s="59">
        <f>+I_C_Gestione!CZ10*(1+Cruscotto!$K$4)</f>
        <v>2000</v>
      </c>
      <c r="CY11" s="59">
        <f>+I_C_Gestione!DA10*(1+Cruscotto!$K$4)</f>
        <v>2000</v>
      </c>
      <c r="CZ11" s="59">
        <f>+I_C_Gestione!DB10*(1+Cruscotto!$K$4)</f>
        <v>2000</v>
      </c>
      <c r="DA11" s="59">
        <f>+I_C_Gestione!DC10*(1+Cruscotto!$K$4)</f>
        <v>2000</v>
      </c>
      <c r="DB11" s="59">
        <f>+I_C_Gestione!DD10*(1+Cruscotto!$K$4)</f>
        <v>2000</v>
      </c>
      <c r="DC11" s="59">
        <f>+I_C_Gestione!DE10*(1+Cruscotto!$K$4)</f>
        <v>2000</v>
      </c>
      <c r="DD11" s="59">
        <f>+I_C_Gestione!DF10*(1+Cruscotto!$K$4)</f>
        <v>2000</v>
      </c>
      <c r="DE11" s="59">
        <f>+I_C_Gestione!DG10*(1+Cruscotto!$K$4)</f>
        <v>2000</v>
      </c>
      <c r="DF11" s="59">
        <f>+I_C_Gestione!DH10*(1+Cruscotto!$K$4)</f>
        <v>2000</v>
      </c>
      <c r="DG11" s="59">
        <f>+I_C_Gestione!DI10*(1+Cruscotto!$K$4)</f>
        <v>2000</v>
      </c>
      <c r="DH11" s="59">
        <f>+I_C_Gestione!DJ10*(1+Cruscotto!$K$4)</f>
        <v>2000</v>
      </c>
      <c r="DI11" s="59">
        <f>+I_C_Gestione!DK10*(1+Cruscotto!$K$4)</f>
        <v>2000</v>
      </c>
      <c r="DJ11" s="59">
        <f>+I_C_Gestione!DL10*(1+Cruscotto!$L$4)</f>
        <v>2000</v>
      </c>
      <c r="DK11" s="59">
        <f>+I_C_Gestione!DM10*(1+Cruscotto!$L$4)</f>
        <v>2000</v>
      </c>
      <c r="DL11" s="59">
        <f>+I_C_Gestione!DN10*(1+Cruscotto!$L$4)</f>
        <v>2000</v>
      </c>
      <c r="DM11" s="59">
        <f>+I_C_Gestione!DO10*(1+Cruscotto!$L$4)</f>
        <v>2000</v>
      </c>
      <c r="DN11" s="59">
        <f>+I_C_Gestione!DP10*(1+Cruscotto!$L$4)</f>
        <v>2000</v>
      </c>
      <c r="DO11" s="59">
        <f>+I_C_Gestione!DQ10*(1+Cruscotto!$L$4)</f>
        <v>2000</v>
      </c>
      <c r="DP11" s="59">
        <f>+I_C_Gestione!DR10*(1+Cruscotto!$L$4)</f>
        <v>2000</v>
      </c>
      <c r="DQ11" s="59">
        <f>+I_C_Gestione!DS10*(1+Cruscotto!$L$4)</f>
        <v>2000</v>
      </c>
      <c r="DR11" s="59">
        <f>+I_C_Gestione!DT10*(1+Cruscotto!$L$4)</f>
        <v>2000</v>
      </c>
      <c r="DS11" s="59">
        <f>+I_C_Gestione!DU10*(1+Cruscotto!$L$4)</f>
        <v>2000</v>
      </c>
      <c r="DT11" s="59">
        <f>+I_C_Gestione!DV10*(1+Cruscotto!$L$4)</f>
        <v>2000</v>
      </c>
      <c r="DU11" s="59">
        <f>+I_C_Gestione!DW10*(1+Cruscotto!$L$4)</f>
        <v>2000</v>
      </c>
    </row>
    <row r="12" spans="1:125" ht="16.5" thickTop="1" thickBot="1" x14ac:dyDescent="0.3">
      <c r="B12" s="105" t="str">
        <f>+I_C_Gestione!D11</f>
        <v>Trasporti</v>
      </c>
      <c r="C12" s="57">
        <f>+I_C_Gestione!E11</f>
        <v>0.22</v>
      </c>
      <c r="D12" s="58">
        <f>+I_C_Gestione!F11</f>
        <v>30</v>
      </c>
      <c r="F12" s="59">
        <f>+I_C_Gestione!H11*(1+Cruscotto!$C$4)</f>
        <v>2000</v>
      </c>
      <c r="G12" s="59">
        <f>+I_C_Gestione!I11*(1+Cruscotto!$C$4)</f>
        <v>2000</v>
      </c>
      <c r="H12" s="59">
        <f>+I_C_Gestione!J11*(1+Cruscotto!$C$4)</f>
        <v>2000</v>
      </c>
      <c r="I12" s="59">
        <f>+I_C_Gestione!K11*(1+Cruscotto!$C$4)</f>
        <v>2000</v>
      </c>
      <c r="J12" s="59">
        <f>+I_C_Gestione!L11*(1+Cruscotto!$C$4)</f>
        <v>2000</v>
      </c>
      <c r="K12" s="59">
        <f>+I_C_Gestione!M11*(1+Cruscotto!$C$4)</f>
        <v>2000</v>
      </c>
      <c r="L12" s="59">
        <f>+I_C_Gestione!N11*(1+Cruscotto!$C$4)</f>
        <v>2000</v>
      </c>
      <c r="M12" s="59">
        <f>+I_C_Gestione!O11*(1+Cruscotto!$C$4)</f>
        <v>2000</v>
      </c>
      <c r="N12" s="59">
        <f>+I_C_Gestione!P11*(1+Cruscotto!$C$4)</f>
        <v>2000</v>
      </c>
      <c r="O12" s="59">
        <f>+I_C_Gestione!Q11*(1+Cruscotto!$C$4)</f>
        <v>2000</v>
      </c>
      <c r="P12" s="59">
        <f>+I_C_Gestione!R11*(1+Cruscotto!$C$4)</f>
        <v>2000</v>
      </c>
      <c r="Q12" s="59">
        <f>+I_C_Gestione!S11*(1+Cruscotto!$C$4)</f>
        <v>2000</v>
      </c>
      <c r="R12" s="59">
        <f>+I_C_Gestione!T11*(1+Cruscotto!$D$4)</f>
        <v>2000</v>
      </c>
      <c r="S12" s="59">
        <f>+I_C_Gestione!U11*(1+Cruscotto!$D$4)</f>
        <v>2000</v>
      </c>
      <c r="T12" s="59">
        <f>+I_C_Gestione!V11*(1+Cruscotto!$D$4)</f>
        <v>2000</v>
      </c>
      <c r="U12" s="59">
        <f>+I_C_Gestione!W11*(1+Cruscotto!$D$4)</f>
        <v>2000</v>
      </c>
      <c r="V12" s="59">
        <f>+I_C_Gestione!X11*(1+Cruscotto!$D$4)</f>
        <v>2000</v>
      </c>
      <c r="W12" s="59">
        <f>+I_C_Gestione!Y11*(1+Cruscotto!$D$4)</f>
        <v>2000</v>
      </c>
      <c r="X12" s="59">
        <f>+I_C_Gestione!Z11*(1+Cruscotto!$D$4)</f>
        <v>2000</v>
      </c>
      <c r="Y12" s="59">
        <f>+I_C_Gestione!AA11*(1+Cruscotto!$D$4)</f>
        <v>2000</v>
      </c>
      <c r="Z12" s="59">
        <f>+I_C_Gestione!AB11*(1+Cruscotto!$D$4)</f>
        <v>2000</v>
      </c>
      <c r="AA12" s="59">
        <f>+I_C_Gestione!AC11*(1+Cruscotto!$D$4)</f>
        <v>2000</v>
      </c>
      <c r="AB12" s="59">
        <f>+I_C_Gestione!AD11*(1+Cruscotto!$D$4)</f>
        <v>2000</v>
      </c>
      <c r="AC12" s="59">
        <f>+I_C_Gestione!AE11*(1+Cruscotto!$D$4)</f>
        <v>2000</v>
      </c>
      <c r="AD12" s="59">
        <f>+I_C_Gestione!AF11*(1+Cruscotto!$E$4)</f>
        <v>2000</v>
      </c>
      <c r="AE12" s="59">
        <f>+I_C_Gestione!AG11*(1+Cruscotto!$E$4)</f>
        <v>2000</v>
      </c>
      <c r="AF12" s="59">
        <f>+I_C_Gestione!AH11*(1+Cruscotto!$E$4)</f>
        <v>2000</v>
      </c>
      <c r="AG12" s="59">
        <f>+I_C_Gestione!AI11*(1+Cruscotto!$E$4)</f>
        <v>2000</v>
      </c>
      <c r="AH12" s="59">
        <f>+I_C_Gestione!AJ11*(1+Cruscotto!$E$4)</f>
        <v>2000</v>
      </c>
      <c r="AI12" s="59">
        <f>+I_C_Gestione!AK11*(1+Cruscotto!$E$4)</f>
        <v>2000</v>
      </c>
      <c r="AJ12" s="59">
        <f>+I_C_Gestione!AL11*(1+Cruscotto!$E$4)</f>
        <v>2000</v>
      </c>
      <c r="AK12" s="59">
        <f>+I_C_Gestione!AM11*(1+Cruscotto!$E$4)</f>
        <v>2000</v>
      </c>
      <c r="AL12" s="59">
        <f>+I_C_Gestione!AN11*(1+Cruscotto!$E$4)</f>
        <v>2000</v>
      </c>
      <c r="AM12" s="59">
        <f>+I_C_Gestione!AO11*(1+Cruscotto!$E$4)</f>
        <v>2000</v>
      </c>
      <c r="AN12" s="59">
        <f>+I_C_Gestione!AP11*(1+Cruscotto!$E$4)</f>
        <v>2000</v>
      </c>
      <c r="AO12" s="59">
        <f>+I_C_Gestione!AQ11*(1+Cruscotto!$E$4)</f>
        <v>2000</v>
      </c>
      <c r="AP12" s="59">
        <f>+I_C_Gestione!AR11*(1+Cruscotto!$F$4)</f>
        <v>2000</v>
      </c>
      <c r="AQ12" s="59">
        <f>+I_C_Gestione!AS11*(1+Cruscotto!$F$4)</f>
        <v>2000</v>
      </c>
      <c r="AR12" s="59">
        <f>+I_C_Gestione!AT11*(1+Cruscotto!$F$4)</f>
        <v>2000</v>
      </c>
      <c r="AS12" s="59">
        <f>+I_C_Gestione!AU11*(1+Cruscotto!$F$4)</f>
        <v>2000</v>
      </c>
      <c r="AT12" s="59">
        <f>+I_C_Gestione!AV11*(1+Cruscotto!$F$4)</f>
        <v>2000</v>
      </c>
      <c r="AU12" s="59">
        <f>+I_C_Gestione!AW11*(1+Cruscotto!$F$4)</f>
        <v>2000</v>
      </c>
      <c r="AV12" s="59">
        <f>+I_C_Gestione!AX11*(1+Cruscotto!$F$4)</f>
        <v>2000</v>
      </c>
      <c r="AW12" s="59">
        <f>+I_C_Gestione!AY11*(1+Cruscotto!$F$4)</f>
        <v>2000</v>
      </c>
      <c r="AX12" s="59">
        <f>+I_C_Gestione!AZ11*(1+Cruscotto!$F$4)</f>
        <v>2000</v>
      </c>
      <c r="AY12" s="59">
        <f>+I_C_Gestione!BA11*(1+Cruscotto!$F$4)</f>
        <v>2000</v>
      </c>
      <c r="AZ12" s="59">
        <f>+I_C_Gestione!BB11*(1+Cruscotto!$F$4)</f>
        <v>2000</v>
      </c>
      <c r="BA12" s="59">
        <f>+I_C_Gestione!BC11*(1+Cruscotto!$F$4)</f>
        <v>2000</v>
      </c>
      <c r="BB12" s="59">
        <f>+I_C_Gestione!BD11*(1+Cruscotto!$G$4)</f>
        <v>2000</v>
      </c>
      <c r="BC12" s="59">
        <f>+I_C_Gestione!BE11*(1+Cruscotto!$G$4)</f>
        <v>2000</v>
      </c>
      <c r="BD12" s="59">
        <f>+I_C_Gestione!BF11*(1+Cruscotto!$G$4)</f>
        <v>2000</v>
      </c>
      <c r="BE12" s="59">
        <f>+I_C_Gestione!BG11*(1+Cruscotto!$G$4)</f>
        <v>2000</v>
      </c>
      <c r="BF12" s="59">
        <f>+I_C_Gestione!BH11*(1+Cruscotto!$G$4)</f>
        <v>2000</v>
      </c>
      <c r="BG12" s="59">
        <f>+I_C_Gestione!BI11*(1+Cruscotto!$G$4)</f>
        <v>2000</v>
      </c>
      <c r="BH12" s="59">
        <f>+I_C_Gestione!BJ11*(1+Cruscotto!$G$4)</f>
        <v>2000</v>
      </c>
      <c r="BI12" s="59">
        <f>+I_C_Gestione!BK11*(1+Cruscotto!$G$4)</f>
        <v>2000</v>
      </c>
      <c r="BJ12" s="59">
        <f>+I_C_Gestione!BL11*(1+Cruscotto!$G$4)</f>
        <v>2000</v>
      </c>
      <c r="BK12" s="59">
        <f>+I_C_Gestione!BM11*(1+Cruscotto!$G$4)</f>
        <v>2000</v>
      </c>
      <c r="BL12" s="59">
        <f>+I_C_Gestione!BN11*(1+Cruscotto!$G$4)</f>
        <v>2000</v>
      </c>
      <c r="BM12" s="59">
        <f>+I_C_Gestione!BO11*(1+Cruscotto!$G$4)</f>
        <v>2000</v>
      </c>
      <c r="BN12" s="59">
        <f>+I_C_Gestione!BP11*(1+Cruscotto!$H$4)</f>
        <v>2000</v>
      </c>
      <c r="BO12" s="59">
        <f>+I_C_Gestione!BQ11*(1+Cruscotto!$H$4)</f>
        <v>2000</v>
      </c>
      <c r="BP12" s="59">
        <f>+I_C_Gestione!BR11*(1+Cruscotto!$H$4)</f>
        <v>2000</v>
      </c>
      <c r="BQ12" s="59">
        <f>+I_C_Gestione!BS11*(1+Cruscotto!$H$4)</f>
        <v>2000</v>
      </c>
      <c r="BR12" s="59">
        <f>+I_C_Gestione!BT11*(1+Cruscotto!$H$4)</f>
        <v>2000</v>
      </c>
      <c r="BS12" s="59">
        <f>+I_C_Gestione!BU11*(1+Cruscotto!$H$4)</f>
        <v>2000</v>
      </c>
      <c r="BT12" s="59">
        <f>+I_C_Gestione!BV11*(1+Cruscotto!$H$4)</f>
        <v>2000</v>
      </c>
      <c r="BU12" s="59">
        <f>+I_C_Gestione!BW11*(1+Cruscotto!$H$4)</f>
        <v>2000</v>
      </c>
      <c r="BV12" s="59">
        <f>+I_C_Gestione!BX11*(1+Cruscotto!$H$4)</f>
        <v>2000</v>
      </c>
      <c r="BW12" s="59">
        <f>+I_C_Gestione!BY11*(1+Cruscotto!$H$4)</f>
        <v>2000</v>
      </c>
      <c r="BX12" s="59">
        <f>+I_C_Gestione!BZ11*(1+Cruscotto!$H$4)</f>
        <v>2000</v>
      </c>
      <c r="BY12" s="59">
        <f>+I_C_Gestione!CA11*(1+Cruscotto!$H$4)</f>
        <v>2000</v>
      </c>
      <c r="BZ12" s="59">
        <f>+I_C_Gestione!CB11*(1+Cruscotto!$I$4)</f>
        <v>2000</v>
      </c>
      <c r="CA12" s="59">
        <f>+I_C_Gestione!CC11*(1+Cruscotto!$I$4)</f>
        <v>2000</v>
      </c>
      <c r="CB12" s="59">
        <f>+I_C_Gestione!CD11*(1+Cruscotto!$I$4)</f>
        <v>2000</v>
      </c>
      <c r="CC12" s="59">
        <f>+I_C_Gestione!CE11*(1+Cruscotto!$I$4)</f>
        <v>2000</v>
      </c>
      <c r="CD12" s="59">
        <f>+I_C_Gestione!CF11*(1+Cruscotto!$I$4)</f>
        <v>2000</v>
      </c>
      <c r="CE12" s="59">
        <f>+I_C_Gestione!CG11*(1+Cruscotto!$I$4)</f>
        <v>2000</v>
      </c>
      <c r="CF12" s="59">
        <f>+I_C_Gestione!CH11*(1+Cruscotto!$I$4)</f>
        <v>2000</v>
      </c>
      <c r="CG12" s="59">
        <f>+I_C_Gestione!CI11*(1+Cruscotto!$I$4)</f>
        <v>2000</v>
      </c>
      <c r="CH12" s="59">
        <f>+I_C_Gestione!CJ11*(1+Cruscotto!$I$4)</f>
        <v>2000</v>
      </c>
      <c r="CI12" s="59">
        <f>+I_C_Gestione!CK11*(1+Cruscotto!$I$4)</f>
        <v>2000</v>
      </c>
      <c r="CJ12" s="59">
        <f>+I_C_Gestione!CL11*(1+Cruscotto!$I$4)</f>
        <v>2000</v>
      </c>
      <c r="CK12" s="59">
        <f>+I_C_Gestione!CM11*(1+Cruscotto!$I$4)</f>
        <v>2000</v>
      </c>
      <c r="CL12" s="59">
        <f>+I_C_Gestione!CN11*(1+Cruscotto!$J$4)</f>
        <v>2000</v>
      </c>
      <c r="CM12" s="59">
        <f>+I_C_Gestione!CO11*(1+Cruscotto!$J$4)</f>
        <v>2000</v>
      </c>
      <c r="CN12" s="59">
        <f>+I_C_Gestione!CP11*(1+Cruscotto!$J$4)</f>
        <v>2000</v>
      </c>
      <c r="CO12" s="59">
        <f>+I_C_Gestione!CQ11*(1+Cruscotto!$J$4)</f>
        <v>2000</v>
      </c>
      <c r="CP12" s="59">
        <f>+I_C_Gestione!CR11*(1+Cruscotto!$J$4)</f>
        <v>2000</v>
      </c>
      <c r="CQ12" s="59">
        <f>+I_C_Gestione!CS11*(1+Cruscotto!$J$4)</f>
        <v>2000</v>
      </c>
      <c r="CR12" s="59">
        <f>+I_C_Gestione!CT11*(1+Cruscotto!$J$4)</f>
        <v>2000</v>
      </c>
      <c r="CS12" s="59">
        <f>+I_C_Gestione!CU11*(1+Cruscotto!$J$4)</f>
        <v>2000</v>
      </c>
      <c r="CT12" s="59">
        <f>+I_C_Gestione!CV11*(1+Cruscotto!$J$4)</f>
        <v>2000</v>
      </c>
      <c r="CU12" s="59">
        <f>+I_C_Gestione!CW11*(1+Cruscotto!$J$4)</f>
        <v>2000</v>
      </c>
      <c r="CV12" s="59">
        <f>+I_C_Gestione!CX11*(1+Cruscotto!$J$4)</f>
        <v>2000</v>
      </c>
      <c r="CW12" s="59">
        <f>+I_C_Gestione!CY11*(1+Cruscotto!$J$4)</f>
        <v>2000</v>
      </c>
      <c r="CX12" s="59">
        <f>+I_C_Gestione!CZ11*(1+Cruscotto!$K$4)</f>
        <v>2000</v>
      </c>
      <c r="CY12" s="59">
        <f>+I_C_Gestione!DA11*(1+Cruscotto!$K$4)</f>
        <v>2000</v>
      </c>
      <c r="CZ12" s="59">
        <f>+I_C_Gestione!DB11*(1+Cruscotto!$K$4)</f>
        <v>2000</v>
      </c>
      <c r="DA12" s="59">
        <f>+I_C_Gestione!DC11*(1+Cruscotto!$K$4)</f>
        <v>2000</v>
      </c>
      <c r="DB12" s="59">
        <f>+I_C_Gestione!DD11*(1+Cruscotto!$K$4)</f>
        <v>2000</v>
      </c>
      <c r="DC12" s="59">
        <f>+I_C_Gestione!DE11*(1+Cruscotto!$K$4)</f>
        <v>2000</v>
      </c>
      <c r="DD12" s="59">
        <f>+I_C_Gestione!DF11*(1+Cruscotto!$K$4)</f>
        <v>2000</v>
      </c>
      <c r="DE12" s="59">
        <f>+I_C_Gestione!DG11*(1+Cruscotto!$K$4)</f>
        <v>2000</v>
      </c>
      <c r="DF12" s="59">
        <f>+I_C_Gestione!DH11*(1+Cruscotto!$K$4)</f>
        <v>2000</v>
      </c>
      <c r="DG12" s="59">
        <f>+I_C_Gestione!DI11*(1+Cruscotto!$K$4)</f>
        <v>2000</v>
      </c>
      <c r="DH12" s="59">
        <f>+I_C_Gestione!DJ11*(1+Cruscotto!$K$4)</f>
        <v>2000</v>
      </c>
      <c r="DI12" s="59">
        <f>+I_C_Gestione!DK11*(1+Cruscotto!$K$4)</f>
        <v>2000</v>
      </c>
      <c r="DJ12" s="59">
        <f>+I_C_Gestione!DL11*(1+Cruscotto!$L$4)</f>
        <v>2000</v>
      </c>
      <c r="DK12" s="59">
        <f>+I_C_Gestione!DM11*(1+Cruscotto!$L$4)</f>
        <v>2000</v>
      </c>
      <c r="DL12" s="59">
        <f>+I_C_Gestione!DN11*(1+Cruscotto!$L$4)</f>
        <v>2000</v>
      </c>
      <c r="DM12" s="59">
        <f>+I_C_Gestione!DO11*(1+Cruscotto!$L$4)</f>
        <v>2000</v>
      </c>
      <c r="DN12" s="59">
        <f>+I_C_Gestione!DP11*(1+Cruscotto!$L$4)</f>
        <v>2000</v>
      </c>
      <c r="DO12" s="59">
        <f>+I_C_Gestione!DQ11*(1+Cruscotto!$L$4)</f>
        <v>2000</v>
      </c>
      <c r="DP12" s="59">
        <f>+I_C_Gestione!DR11*(1+Cruscotto!$L$4)</f>
        <v>2000</v>
      </c>
      <c r="DQ12" s="59">
        <f>+I_C_Gestione!DS11*(1+Cruscotto!$L$4)</f>
        <v>2000</v>
      </c>
      <c r="DR12" s="59">
        <f>+I_C_Gestione!DT11*(1+Cruscotto!$L$4)</f>
        <v>2000</v>
      </c>
      <c r="DS12" s="59">
        <f>+I_C_Gestione!DU11*(1+Cruscotto!$L$4)</f>
        <v>2000</v>
      </c>
      <c r="DT12" s="59">
        <f>+I_C_Gestione!DV11*(1+Cruscotto!$L$4)</f>
        <v>2000</v>
      </c>
      <c r="DU12" s="59">
        <f>+I_C_Gestione!DW11*(1+Cruscotto!$L$4)</f>
        <v>2000</v>
      </c>
    </row>
    <row r="13" spans="1:125" ht="16.5" thickTop="1" thickBot="1" x14ac:dyDescent="0.3">
      <c r="B13" s="105" t="str">
        <f>+I_C_Gestione!D12</f>
        <v>Generali</v>
      </c>
      <c r="C13" s="57">
        <f>+I_C_Gestione!E12</f>
        <v>0.22</v>
      </c>
      <c r="D13" s="58">
        <f>+I_C_Gestione!F12</f>
        <v>30</v>
      </c>
      <c r="F13" s="59">
        <f>+I_C_Gestione!H12*(1+Cruscotto!$C$4)</f>
        <v>5000</v>
      </c>
      <c r="G13" s="59">
        <f>+I_C_Gestione!I12*(1+Cruscotto!$C$4)</f>
        <v>5000</v>
      </c>
      <c r="H13" s="59">
        <f>+I_C_Gestione!J12*(1+Cruscotto!$C$4)</f>
        <v>5000</v>
      </c>
      <c r="I13" s="59">
        <f>+I_C_Gestione!K12*(1+Cruscotto!$C$4)</f>
        <v>5000</v>
      </c>
      <c r="J13" s="59">
        <f>+I_C_Gestione!L12*(1+Cruscotto!$C$4)</f>
        <v>5000</v>
      </c>
      <c r="K13" s="59">
        <f>+I_C_Gestione!M12*(1+Cruscotto!$C$4)</f>
        <v>5000</v>
      </c>
      <c r="L13" s="59">
        <f>+I_C_Gestione!N12*(1+Cruscotto!$C$4)</f>
        <v>5000</v>
      </c>
      <c r="M13" s="59">
        <f>+I_C_Gestione!O12*(1+Cruscotto!$C$4)</f>
        <v>5000</v>
      </c>
      <c r="N13" s="59">
        <f>+I_C_Gestione!P12*(1+Cruscotto!$C$4)</f>
        <v>5000</v>
      </c>
      <c r="O13" s="59">
        <f>+I_C_Gestione!Q12*(1+Cruscotto!$C$4)</f>
        <v>5000</v>
      </c>
      <c r="P13" s="59">
        <f>+I_C_Gestione!R12*(1+Cruscotto!$C$4)</f>
        <v>5000</v>
      </c>
      <c r="Q13" s="59">
        <f>+I_C_Gestione!S12*(1+Cruscotto!$C$4)</f>
        <v>5000</v>
      </c>
      <c r="R13" s="59">
        <f>+I_C_Gestione!T12*(1+Cruscotto!$D$4)</f>
        <v>5000</v>
      </c>
      <c r="S13" s="59">
        <f>+I_C_Gestione!U12*(1+Cruscotto!$D$4)</f>
        <v>5000</v>
      </c>
      <c r="T13" s="59">
        <f>+I_C_Gestione!V12*(1+Cruscotto!$D$4)</f>
        <v>5000</v>
      </c>
      <c r="U13" s="59">
        <f>+I_C_Gestione!W12*(1+Cruscotto!$D$4)</f>
        <v>5000</v>
      </c>
      <c r="V13" s="59">
        <f>+I_C_Gestione!X12*(1+Cruscotto!$D$4)</f>
        <v>5000</v>
      </c>
      <c r="W13" s="59">
        <f>+I_C_Gestione!Y12*(1+Cruscotto!$D$4)</f>
        <v>5000</v>
      </c>
      <c r="X13" s="59">
        <f>+I_C_Gestione!Z12*(1+Cruscotto!$D$4)</f>
        <v>5000</v>
      </c>
      <c r="Y13" s="59">
        <f>+I_C_Gestione!AA12*(1+Cruscotto!$D$4)</f>
        <v>5000</v>
      </c>
      <c r="Z13" s="59">
        <f>+I_C_Gestione!AB12*(1+Cruscotto!$D$4)</f>
        <v>5000</v>
      </c>
      <c r="AA13" s="59">
        <f>+I_C_Gestione!AC12*(1+Cruscotto!$D$4)</f>
        <v>5000</v>
      </c>
      <c r="AB13" s="59">
        <f>+I_C_Gestione!AD12*(1+Cruscotto!$D$4)</f>
        <v>5000</v>
      </c>
      <c r="AC13" s="59">
        <f>+I_C_Gestione!AE12*(1+Cruscotto!$D$4)</f>
        <v>5000</v>
      </c>
      <c r="AD13" s="59">
        <f>+I_C_Gestione!AF12*(1+Cruscotto!$E$4)</f>
        <v>5000</v>
      </c>
      <c r="AE13" s="59">
        <f>+I_C_Gestione!AG12*(1+Cruscotto!$E$4)</f>
        <v>5000</v>
      </c>
      <c r="AF13" s="59">
        <f>+I_C_Gestione!AH12*(1+Cruscotto!$E$4)</f>
        <v>5000</v>
      </c>
      <c r="AG13" s="59">
        <f>+I_C_Gestione!AI12*(1+Cruscotto!$E$4)</f>
        <v>5000</v>
      </c>
      <c r="AH13" s="59">
        <f>+I_C_Gestione!AJ12*(1+Cruscotto!$E$4)</f>
        <v>5000</v>
      </c>
      <c r="AI13" s="59">
        <f>+I_C_Gestione!AK12*(1+Cruscotto!$E$4)</f>
        <v>5000</v>
      </c>
      <c r="AJ13" s="59">
        <f>+I_C_Gestione!AL12*(1+Cruscotto!$E$4)</f>
        <v>5000</v>
      </c>
      <c r="AK13" s="59">
        <f>+I_C_Gestione!AM12*(1+Cruscotto!$E$4)</f>
        <v>5000</v>
      </c>
      <c r="AL13" s="59">
        <f>+I_C_Gestione!AN12*(1+Cruscotto!$E$4)</f>
        <v>5000</v>
      </c>
      <c r="AM13" s="59">
        <f>+I_C_Gestione!AO12*(1+Cruscotto!$E$4)</f>
        <v>5000</v>
      </c>
      <c r="AN13" s="59">
        <f>+I_C_Gestione!AP12*(1+Cruscotto!$E$4)</f>
        <v>5000</v>
      </c>
      <c r="AO13" s="59">
        <f>+I_C_Gestione!AQ12*(1+Cruscotto!$E$4)</f>
        <v>5000</v>
      </c>
      <c r="AP13" s="59">
        <f>+I_C_Gestione!AR12*(1+Cruscotto!$F$4)</f>
        <v>5000</v>
      </c>
      <c r="AQ13" s="59">
        <f>+I_C_Gestione!AS12*(1+Cruscotto!$F$4)</f>
        <v>5000</v>
      </c>
      <c r="AR13" s="59">
        <f>+I_C_Gestione!AT12*(1+Cruscotto!$F$4)</f>
        <v>5000</v>
      </c>
      <c r="AS13" s="59">
        <f>+I_C_Gestione!AU12*(1+Cruscotto!$F$4)</f>
        <v>5000</v>
      </c>
      <c r="AT13" s="59">
        <f>+I_C_Gestione!AV12*(1+Cruscotto!$F$4)</f>
        <v>5000</v>
      </c>
      <c r="AU13" s="59">
        <f>+I_C_Gestione!AW12*(1+Cruscotto!$F$4)</f>
        <v>5000</v>
      </c>
      <c r="AV13" s="59">
        <f>+I_C_Gestione!AX12*(1+Cruscotto!$F$4)</f>
        <v>5000</v>
      </c>
      <c r="AW13" s="59">
        <f>+I_C_Gestione!AY12*(1+Cruscotto!$F$4)</f>
        <v>5000</v>
      </c>
      <c r="AX13" s="59">
        <f>+I_C_Gestione!AZ12*(1+Cruscotto!$F$4)</f>
        <v>5000</v>
      </c>
      <c r="AY13" s="59">
        <f>+I_C_Gestione!BA12*(1+Cruscotto!$F$4)</f>
        <v>5000</v>
      </c>
      <c r="AZ13" s="59">
        <f>+I_C_Gestione!BB12*(1+Cruscotto!$F$4)</f>
        <v>5000</v>
      </c>
      <c r="BA13" s="59">
        <f>+I_C_Gestione!BC12*(1+Cruscotto!$F$4)</f>
        <v>5000</v>
      </c>
      <c r="BB13" s="59">
        <f>+I_C_Gestione!BD12*(1+Cruscotto!$G$4)</f>
        <v>5000</v>
      </c>
      <c r="BC13" s="59">
        <f>+I_C_Gestione!BE12*(1+Cruscotto!$G$4)</f>
        <v>5000</v>
      </c>
      <c r="BD13" s="59">
        <f>+I_C_Gestione!BF12*(1+Cruscotto!$G$4)</f>
        <v>5000</v>
      </c>
      <c r="BE13" s="59">
        <f>+I_C_Gestione!BG12*(1+Cruscotto!$G$4)</f>
        <v>5000</v>
      </c>
      <c r="BF13" s="59">
        <f>+I_C_Gestione!BH12*(1+Cruscotto!$G$4)</f>
        <v>5000</v>
      </c>
      <c r="BG13" s="59">
        <f>+I_C_Gestione!BI12*(1+Cruscotto!$G$4)</f>
        <v>5000</v>
      </c>
      <c r="BH13" s="59">
        <f>+I_C_Gestione!BJ12*(1+Cruscotto!$G$4)</f>
        <v>5000</v>
      </c>
      <c r="BI13" s="59">
        <f>+I_C_Gestione!BK12*(1+Cruscotto!$G$4)</f>
        <v>5000</v>
      </c>
      <c r="BJ13" s="59">
        <f>+I_C_Gestione!BL12*(1+Cruscotto!$G$4)</f>
        <v>5000</v>
      </c>
      <c r="BK13" s="59">
        <f>+I_C_Gestione!BM12*(1+Cruscotto!$G$4)</f>
        <v>5000</v>
      </c>
      <c r="BL13" s="59">
        <f>+I_C_Gestione!BN12*(1+Cruscotto!$G$4)</f>
        <v>5000</v>
      </c>
      <c r="BM13" s="59">
        <f>+I_C_Gestione!BO12*(1+Cruscotto!$G$4)</f>
        <v>5000</v>
      </c>
      <c r="BN13" s="59">
        <f>+I_C_Gestione!BP12*(1+Cruscotto!$H$4)</f>
        <v>5000</v>
      </c>
      <c r="BO13" s="59">
        <f>+I_C_Gestione!BQ12*(1+Cruscotto!$H$4)</f>
        <v>5000</v>
      </c>
      <c r="BP13" s="59">
        <f>+I_C_Gestione!BR12*(1+Cruscotto!$H$4)</f>
        <v>5000</v>
      </c>
      <c r="BQ13" s="59">
        <f>+I_C_Gestione!BS12*(1+Cruscotto!$H$4)</f>
        <v>5000</v>
      </c>
      <c r="BR13" s="59">
        <f>+I_C_Gestione!BT12*(1+Cruscotto!$H$4)</f>
        <v>5000</v>
      </c>
      <c r="BS13" s="59">
        <f>+I_C_Gestione!BU12*(1+Cruscotto!$H$4)</f>
        <v>5000</v>
      </c>
      <c r="BT13" s="59">
        <f>+I_C_Gestione!BV12*(1+Cruscotto!$H$4)</f>
        <v>5000</v>
      </c>
      <c r="BU13" s="59">
        <f>+I_C_Gestione!BW12*(1+Cruscotto!$H$4)</f>
        <v>5000</v>
      </c>
      <c r="BV13" s="59">
        <f>+I_C_Gestione!BX12*(1+Cruscotto!$H$4)</f>
        <v>5000</v>
      </c>
      <c r="BW13" s="59">
        <f>+I_C_Gestione!BY12*(1+Cruscotto!$H$4)</f>
        <v>5000</v>
      </c>
      <c r="BX13" s="59">
        <f>+I_C_Gestione!BZ12*(1+Cruscotto!$H$4)</f>
        <v>5000</v>
      </c>
      <c r="BY13" s="59">
        <f>+I_C_Gestione!CA12*(1+Cruscotto!$H$4)</f>
        <v>5000</v>
      </c>
      <c r="BZ13" s="59">
        <f>+I_C_Gestione!CB12*(1+Cruscotto!$I$4)</f>
        <v>5000</v>
      </c>
      <c r="CA13" s="59">
        <f>+I_C_Gestione!CC12*(1+Cruscotto!$I$4)</f>
        <v>5000</v>
      </c>
      <c r="CB13" s="59">
        <f>+I_C_Gestione!CD12*(1+Cruscotto!$I$4)</f>
        <v>5000</v>
      </c>
      <c r="CC13" s="59">
        <f>+I_C_Gestione!CE12*(1+Cruscotto!$I$4)</f>
        <v>5000</v>
      </c>
      <c r="CD13" s="59">
        <f>+I_C_Gestione!CF12*(1+Cruscotto!$I$4)</f>
        <v>5000</v>
      </c>
      <c r="CE13" s="59">
        <f>+I_C_Gestione!CG12*(1+Cruscotto!$I$4)</f>
        <v>5000</v>
      </c>
      <c r="CF13" s="59">
        <f>+I_C_Gestione!CH12*(1+Cruscotto!$I$4)</f>
        <v>5000</v>
      </c>
      <c r="CG13" s="59">
        <f>+I_C_Gestione!CI12*(1+Cruscotto!$I$4)</f>
        <v>5000</v>
      </c>
      <c r="CH13" s="59">
        <f>+I_C_Gestione!CJ12*(1+Cruscotto!$I$4)</f>
        <v>5000</v>
      </c>
      <c r="CI13" s="59">
        <f>+I_C_Gestione!CK12*(1+Cruscotto!$I$4)</f>
        <v>5000</v>
      </c>
      <c r="CJ13" s="59">
        <f>+I_C_Gestione!CL12*(1+Cruscotto!$I$4)</f>
        <v>5000</v>
      </c>
      <c r="CK13" s="59">
        <f>+I_C_Gestione!CM12*(1+Cruscotto!$I$4)</f>
        <v>5000</v>
      </c>
      <c r="CL13" s="59">
        <f>+I_C_Gestione!CN12*(1+Cruscotto!$J$4)</f>
        <v>5000</v>
      </c>
      <c r="CM13" s="59">
        <f>+I_C_Gestione!CO12*(1+Cruscotto!$J$4)</f>
        <v>5000</v>
      </c>
      <c r="CN13" s="59">
        <f>+I_C_Gestione!CP12*(1+Cruscotto!$J$4)</f>
        <v>5000</v>
      </c>
      <c r="CO13" s="59">
        <f>+I_C_Gestione!CQ12*(1+Cruscotto!$J$4)</f>
        <v>5000</v>
      </c>
      <c r="CP13" s="59">
        <f>+I_C_Gestione!CR12*(1+Cruscotto!$J$4)</f>
        <v>5000</v>
      </c>
      <c r="CQ13" s="59">
        <f>+I_C_Gestione!CS12*(1+Cruscotto!$J$4)</f>
        <v>5000</v>
      </c>
      <c r="CR13" s="59">
        <f>+I_C_Gestione!CT12*(1+Cruscotto!$J$4)</f>
        <v>5000</v>
      </c>
      <c r="CS13" s="59">
        <f>+I_C_Gestione!CU12*(1+Cruscotto!$J$4)</f>
        <v>5000</v>
      </c>
      <c r="CT13" s="59">
        <f>+I_C_Gestione!CV12*(1+Cruscotto!$J$4)</f>
        <v>5000</v>
      </c>
      <c r="CU13" s="59">
        <f>+I_C_Gestione!CW12*(1+Cruscotto!$J$4)</f>
        <v>5000</v>
      </c>
      <c r="CV13" s="59">
        <f>+I_C_Gestione!CX12*(1+Cruscotto!$J$4)</f>
        <v>5000</v>
      </c>
      <c r="CW13" s="59">
        <f>+I_C_Gestione!CY12*(1+Cruscotto!$J$4)</f>
        <v>5000</v>
      </c>
      <c r="CX13" s="59">
        <f>+I_C_Gestione!CZ12*(1+Cruscotto!$K$4)</f>
        <v>5000</v>
      </c>
      <c r="CY13" s="59">
        <f>+I_C_Gestione!DA12*(1+Cruscotto!$K$4)</f>
        <v>5000</v>
      </c>
      <c r="CZ13" s="59">
        <f>+I_C_Gestione!DB12*(1+Cruscotto!$K$4)</f>
        <v>5000</v>
      </c>
      <c r="DA13" s="59">
        <f>+I_C_Gestione!DC12*(1+Cruscotto!$K$4)</f>
        <v>5000</v>
      </c>
      <c r="DB13" s="59">
        <f>+I_C_Gestione!DD12*(1+Cruscotto!$K$4)</f>
        <v>5000</v>
      </c>
      <c r="DC13" s="59">
        <f>+I_C_Gestione!DE12*(1+Cruscotto!$K$4)</f>
        <v>5000</v>
      </c>
      <c r="DD13" s="59">
        <f>+I_C_Gestione!DF12*(1+Cruscotto!$K$4)</f>
        <v>5000</v>
      </c>
      <c r="DE13" s="59">
        <f>+I_C_Gestione!DG12*(1+Cruscotto!$K$4)</f>
        <v>5000</v>
      </c>
      <c r="DF13" s="59">
        <f>+I_C_Gestione!DH12*(1+Cruscotto!$K$4)</f>
        <v>5000</v>
      </c>
      <c r="DG13" s="59">
        <f>+I_C_Gestione!DI12*(1+Cruscotto!$K$4)</f>
        <v>5000</v>
      </c>
      <c r="DH13" s="59">
        <f>+I_C_Gestione!DJ12*(1+Cruscotto!$K$4)</f>
        <v>5000</v>
      </c>
      <c r="DI13" s="59">
        <f>+I_C_Gestione!DK12*(1+Cruscotto!$K$4)</f>
        <v>5000</v>
      </c>
      <c r="DJ13" s="59">
        <f>+I_C_Gestione!DL12*(1+Cruscotto!$L$4)</f>
        <v>5000</v>
      </c>
      <c r="DK13" s="59">
        <f>+I_C_Gestione!DM12*(1+Cruscotto!$L$4)</f>
        <v>5000</v>
      </c>
      <c r="DL13" s="59">
        <f>+I_C_Gestione!DN12*(1+Cruscotto!$L$4)</f>
        <v>5000</v>
      </c>
      <c r="DM13" s="59">
        <f>+I_C_Gestione!DO12*(1+Cruscotto!$L$4)</f>
        <v>5000</v>
      </c>
      <c r="DN13" s="59">
        <f>+I_C_Gestione!DP12*(1+Cruscotto!$L$4)</f>
        <v>5000</v>
      </c>
      <c r="DO13" s="59">
        <f>+I_C_Gestione!DQ12*(1+Cruscotto!$L$4)</f>
        <v>5000</v>
      </c>
      <c r="DP13" s="59">
        <f>+I_C_Gestione!DR12*(1+Cruscotto!$L$4)</f>
        <v>5000</v>
      </c>
      <c r="DQ13" s="59">
        <f>+I_C_Gestione!DS12*(1+Cruscotto!$L$4)</f>
        <v>5000</v>
      </c>
      <c r="DR13" s="59">
        <f>+I_C_Gestione!DT12*(1+Cruscotto!$L$4)</f>
        <v>5000</v>
      </c>
      <c r="DS13" s="59">
        <f>+I_C_Gestione!DU12*(1+Cruscotto!$L$4)</f>
        <v>5000</v>
      </c>
      <c r="DT13" s="59">
        <f>+I_C_Gestione!DV12*(1+Cruscotto!$L$4)</f>
        <v>5000</v>
      </c>
      <c r="DU13" s="59">
        <f>+I_C_Gestione!DW12*(1+Cruscotto!$L$4)</f>
        <v>5000</v>
      </c>
    </row>
    <row r="14" spans="1:125" ht="16.5" thickTop="1" thickBot="1" x14ac:dyDescent="0.3">
      <c r="B14" s="105" t="str">
        <f>+I_C_Gestione!D13</f>
        <v>Premi Assicurativi</v>
      </c>
      <c r="C14" s="57">
        <f>+I_C_Gestione!E13</f>
        <v>0.22</v>
      </c>
      <c r="D14" s="58">
        <f>+I_C_Gestione!F13</f>
        <v>30</v>
      </c>
      <c r="F14" s="59">
        <f>+I_C_Gestione!H13*(1+Cruscotto!$C$4)</f>
        <v>1000</v>
      </c>
      <c r="G14" s="59">
        <f>+I_C_Gestione!I13*(1+Cruscotto!$C$4)</f>
        <v>1000</v>
      </c>
      <c r="H14" s="59">
        <f>+I_C_Gestione!J13*(1+Cruscotto!$C$4)</f>
        <v>1000</v>
      </c>
      <c r="I14" s="59">
        <f>+I_C_Gestione!K13*(1+Cruscotto!$C$4)</f>
        <v>1000</v>
      </c>
      <c r="J14" s="59">
        <f>+I_C_Gestione!L13*(1+Cruscotto!$C$4)</f>
        <v>1000</v>
      </c>
      <c r="K14" s="59">
        <f>+I_C_Gestione!M13*(1+Cruscotto!$C$4)</f>
        <v>1000</v>
      </c>
      <c r="L14" s="59">
        <f>+I_C_Gestione!N13*(1+Cruscotto!$C$4)</f>
        <v>1000</v>
      </c>
      <c r="M14" s="59">
        <f>+I_C_Gestione!O13*(1+Cruscotto!$C$4)</f>
        <v>1000</v>
      </c>
      <c r="N14" s="59">
        <f>+I_C_Gestione!P13*(1+Cruscotto!$C$4)</f>
        <v>1000</v>
      </c>
      <c r="O14" s="59">
        <f>+I_C_Gestione!Q13*(1+Cruscotto!$C$4)</f>
        <v>1000</v>
      </c>
      <c r="P14" s="59">
        <f>+I_C_Gestione!R13*(1+Cruscotto!$C$4)</f>
        <v>1000</v>
      </c>
      <c r="Q14" s="59">
        <f>+I_C_Gestione!S13*(1+Cruscotto!$C$4)</f>
        <v>1000</v>
      </c>
      <c r="R14" s="59">
        <f>+I_C_Gestione!T13*(1+Cruscotto!$D$4)</f>
        <v>1000</v>
      </c>
      <c r="S14" s="59">
        <f>+I_C_Gestione!U13*(1+Cruscotto!$D$4)</f>
        <v>1000</v>
      </c>
      <c r="T14" s="59">
        <f>+I_C_Gestione!V13*(1+Cruscotto!$D$4)</f>
        <v>1000</v>
      </c>
      <c r="U14" s="59">
        <f>+I_C_Gestione!W13*(1+Cruscotto!$D$4)</f>
        <v>1000</v>
      </c>
      <c r="V14" s="59">
        <f>+I_C_Gestione!X13*(1+Cruscotto!$D$4)</f>
        <v>1000</v>
      </c>
      <c r="W14" s="59">
        <f>+I_C_Gestione!Y13*(1+Cruscotto!$D$4)</f>
        <v>1000</v>
      </c>
      <c r="X14" s="59">
        <f>+I_C_Gestione!Z13*(1+Cruscotto!$D$4)</f>
        <v>1000</v>
      </c>
      <c r="Y14" s="59">
        <f>+I_C_Gestione!AA13*(1+Cruscotto!$D$4)</f>
        <v>1000</v>
      </c>
      <c r="Z14" s="59">
        <f>+I_C_Gestione!AB13*(1+Cruscotto!$D$4)</f>
        <v>1000</v>
      </c>
      <c r="AA14" s="59">
        <f>+I_C_Gestione!AC13*(1+Cruscotto!$D$4)</f>
        <v>1000</v>
      </c>
      <c r="AB14" s="59">
        <f>+I_C_Gestione!AD13*(1+Cruscotto!$D$4)</f>
        <v>1000</v>
      </c>
      <c r="AC14" s="59">
        <f>+I_C_Gestione!AE13*(1+Cruscotto!$D$4)</f>
        <v>1000</v>
      </c>
      <c r="AD14" s="59">
        <f>+I_C_Gestione!AF13*(1+Cruscotto!$E$4)</f>
        <v>1000</v>
      </c>
      <c r="AE14" s="59">
        <f>+I_C_Gestione!AG13*(1+Cruscotto!$E$4)</f>
        <v>1000</v>
      </c>
      <c r="AF14" s="59">
        <f>+I_C_Gestione!AH13*(1+Cruscotto!$E$4)</f>
        <v>1000</v>
      </c>
      <c r="AG14" s="59">
        <f>+I_C_Gestione!AI13*(1+Cruscotto!$E$4)</f>
        <v>1000</v>
      </c>
      <c r="AH14" s="59">
        <f>+I_C_Gestione!AJ13*(1+Cruscotto!$E$4)</f>
        <v>1000</v>
      </c>
      <c r="AI14" s="59">
        <f>+I_C_Gestione!AK13*(1+Cruscotto!$E$4)</f>
        <v>1000</v>
      </c>
      <c r="AJ14" s="59">
        <f>+I_C_Gestione!AL13*(1+Cruscotto!$E$4)</f>
        <v>1000</v>
      </c>
      <c r="AK14" s="59">
        <f>+I_C_Gestione!AM13*(1+Cruscotto!$E$4)</f>
        <v>1000</v>
      </c>
      <c r="AL14" s="59">
        <f>+I_C_Gestione!AN13*(1+Cruscotto!$E$4)</f>
        <v>1000</v>
      </c>
      <c r="AM14" s="59">
        <f>+I_C_Gestione!AO13*(1+Cruscotto!$E$4)</f>
        <v>1000</v>
      </c>
      <c r="AN14" s="59">
        <f>+I_C_Gestione!AP13*(1+Cruscotto!$E$4)</f>
        <v>1000</v>
      </c>
      <c r="AO14" s="59">
        <f>+I_C_Gestione!AQ13*(1+Cruscotto!$E$4)</f>
        <v>1000</v>
      </c>
      <c r="AP14" s="59">
        <f>+I_C_Gestione!AR13*(1+Cruscotto!$F$4)</f>
        <v>1000</v>
      </c>
      <c r="AQ14" s="59">
        <f>+I_C_Gestione!AS13*(1+Cruscotto!$F$4)</f>
        <v>1000</v>
      </c>
      <c r="AR14" s="59">
        <f>+I_C_Gestione!AT13*(1+Cruscotto!$F$4)</f>
        <v>1000</v>
      </c>
      <c r="AS14" s="59">
        <f>+I_C_Gestione!AU13*(1+Cruscotto!$F$4)</f>
        <v>1000</v>
      </c>
      <c r="AT14" s="59">
        <f>+I_C_Gestione!AV13*(1+Cruscotto!$F$4)</f>
        <v>1000</v>
      </c>
      <c r="AU14" s="59">
        <f>+I_C_Gestione!AW13*(1+Cruscotto!$F$4)</f>
        <v>1000</v>
      </c>
      <c r="AV14" s="59">
        <f>+I_C_Gestione!AX13*(1+Cruscotto!$F$4)</f>
        <v>1000</v>
      </c>
      <c r="AW14" s="59">
        <f>+I_C_Gestione!AY13*(1+Cruscotto!$F$4)</f>
        <v>1000</v>
      </c>
      <c r="AX14" s="59">
        <f>+I_C_Gestione!AZ13*(1+Cruscotto!$F$4)</f>
        <v>1000</v>
      </c>
      <c r="AY14" s="59">
        <f>+I_C_Gestione!BA13*(1+Cruscotto!$F$4)</f>
        <v>1000</v>
      </c>
      <c r="AZ14" s="59">
        <f>+I_C_Gestione!BB13*(1+Cruscotto!$F$4)</f>
        <v>1000</v>
      </c>
      <c r="BA14" s="59">
        <f>+I_C_Gestione!BC13*(1+Cruscotto!$F$4)</f>
        <v>1000</v>
      </c>
      <c r="BB14" s="59">
        <f>+I_C_Gestione!BD13*(1+Cruscotto!$G$4)</f>
        <v>1000</v>
      </c>
      <c r="BC14" s="59">
        <f>+I_C_Gestione!BE13*(1+Cruscotto!$G$4)</f>
        <v>1000</v>
      </c>
      <c r="BD14" s="59">
        <f>+I_C_Gestione!BF13*(1+Cruscotto!$G$4)</f>
        <v>1000</v>
      </c>
      <c r="BE14" s="59">
        <f>+I_C_Gestione!BG13*(1+Cruscotto!$G$4)</f>
        <v>1000</v>
      </c>
      <c r="BF14" s="59">
        <f>+I_C_Gestione!BH13*(1+Cruscotto!$G$4)</f>
        <v>1000</v>
      </c>
      <c r="BG14" s="59">
        <f>+I_C_Gestione!BI13*(1+Cruscotto!$G$4)</f>
        <v>1000</v>
      </c>
      <c r="BH14" s="59">
        <f>+I_C_Gestione!BJ13*(1+Cruscotto!$G$4)</f>
        <v>1000</v>
      </c>
      <c r="BI14" s="59">
        <f>+I_C_Gestione!BK13*(1+Cruscotto!$G$4)</f>
        <v>1000</v>
      </c>
      <c r="BJ14" s="59">
        <f>+I_C_Gestione!BL13*(1+Cruscotto!$G$4)</f>
        <v>1000</v>
      </c>
      <c r="BK14" s="59">
        <f>+I_C_Gestione!BM13*(1+Cruscotto!$G$4)</f>
        <v>1000</v>
      </c>
      <c r="BL14" s="59">
        <f>+I_C_Gestione!BN13*(1+Cruscotto!$G$4)</f>
        <v>1000</v>
      </c>
      <c r="BM14" s="59">
        <f>+I_C_Gestione!BO13*(1+Cruscotto!$G$4)</f>
        <v>1000</v>
      </c>
      <c r="BN14" s="59">
        <f>+I_C_Gestione!BP13*(1+Cruscotto!$H$4)</f>
        <v>1000</v>
      </c>
      <c r="BO14" s="59">
        <f>+I_C_Gestione!BQ13*(1+Cruscotto!$H$4)</f>
        <v>1000</v>
      </c>
      <c r="BP14" s="59">
        <f>+I_C_Gestione!BR13*(1+Cruscotto!$H$4)</f>
        <v>1000</v>
      </c>
      <c r="BQ14" s="59">
        <f>+I_C_Gestione!BS13*(1+Cruscotto!$H$4)</f>
        <v>1000</v>
      </c>
      <c r="BR14" s="59">
        <f>+I_C_Gestione!BT13*(1+Cruscotto!$H$4)</f>
        <v>1000</v>
      </c>
      <c r="BS14" s="59">
        <f>+I_C_Gestione!BU13*(1+Cruscotto!$H$4)</f>
        <v>1000</v>
      </c>
      <c r="BT14" s="59">
        <f>+I_C_Gestione!BV13*(1+Cruscotto!$H$4)</f>
        <v>1000</v>
      </c>
      <c r="BU14" s="59">
        <f>+I_C_Gestione!BW13*(1+Cruscotto!$H$4)</f>
        <v>1000</v>
      </c>
      <c r="BV14" s="59">
        <f>+I_C_Gestione!BX13*(1+Cruscotto!$H$4)</f>
        <v>1000</v>
      </c>
      <c r="BW14" s="59">
        <f>+I_C_Gestione!BY13*(1+Cruscotto!$H$4)</f>
        <v>1000</v>
      </c>
      <c r="BX14" s="59">
        <f>+I_C_Gestione!BZ13*(1+Cruscotto!$H$4)</f>
        <v>1000</v>
      </c>
      <c r="BY14" s="59">
        <f>+I_C_Gestione!CA13*(1+Cruscotto!$H$4)</f>
        <v>1000</v>
      </c>
      <c r="BZ14" s="59">
        <f>+I_C_Gestione!CB13*(1+Cruscotto!$I$4)</f>
        <v>1000</v>
      </c>
      <c r="CA14" s="59">
        <f>+I_C_Gestione!CC13*(1+Cruscotto!$I$4)</f>
        <v>1000</v>
      </c>
      <c r="CB14" s="59">
        <f>+I_C_Gestione!CD13*(1+Cruscotto!$I$4)</f>
        <v>1000</v>
      </c>
      <c r="CC14" s="59">
        <f>+I_C_Gestione!CE13*(1+Cruscotto!$I$4)</f>
        <v>1000</v>
      </c>
      <c r="CD14" s="59">
        <f>+I_C_Gestione!CF13*(1+Cruscotto!$I$4)</f>
        <v>1000</v>
      </c>
      <c r="CE14" s="59">
        <f>+I_C_Gestione!CG13*(1+Cruscotto!$I$4)</f>
        <v>1000</v>
      </c>
      <c r="CF14" s="59">
        <f>+I_C_Gestione!CH13*(1+Cruscotto!$I$4)</f>
        <v>1000</v>
      </c>
      <c r="CG14" s="59">
        <f>+I_C_Gestione!CI13*(1+Cruscotto!$I$4)</f>
        <v>1000</v>
      </c>
      <c r="CH14" s="59">
        <f>+I_C_Gestione!CJ13*(1+Cruscotto!$I$4)</f>
        <v>1000</v>
      </c>
      <c r="CI14" s="59">
        <f>+I_C_Gestione!CK13*(1+Cruscotto!$I$4)</f>
        <v>1000</v>
      </c>
      <c r="CJ14" s="59">
        <f>+I_C_Gestione!CL13*(1+Cruscotto!$I$4)</f>
        <v>1000</v>
      </c>
      <c r="CK14" s="59">
        <f>+I_C_Gestione!CM13*(1+Cruscotto!$I$4)</f>
        <v>1000</v>
      </c>
      <c r="CL14" s="59">
        <f>+I_C_Gestione!CN13*(1+Cruscotto!$J$4)</f>
        <v>1000</v>
      </c>
      <c r="CM14" s="59">
        <f>+I_C_Gestione!CO13*(1+Cruscotto!$J$4)</f>
        <v>1000</v>
      </c>
      <c r="CN14" s="59">
        <f>+I_C_Gestione!CP13*(1+Cruscotto!$J$4)</f>
        <v>1000</v>
      </c>
      <c r="CO14" s="59">
        <f>+I_C_Gestione!CQ13*(1+Cruscotto!$J$4)</f>
        <v>1000</v>
      </c>
      <c r="CP14" s="59">
        <f>+I_C_Gestione!CR13*(1+Cruscotto!$J$4)</f>
        <v>1000</v>
      </c>
      <c r="CQ14" s="59">
        <f>+I_C_Gestione!CS13*(1+Cruscotto!$J$4)</f>
        <v>1000</v>
      </c>
      <c r="CR14" s="59">
        <f>+I_C_Gestione!CT13*(1+Cruscotto!$J$4)</f>
        <v>1000</v>
      </c>
      <c r="CS14" s="59">
        <f>+I_C_Gestione!CU13*(1+Cruscotto!$J$4)</f>
        <v>1000</v>
      </c>
      <c r="CT14" s="59">
        <f>+I_C_Gestione!CV13*(1+Cruscotto!$J$4)</f>
        <v>1000</v>
      </c>
      <c r="CU14" s="59">
        <f>+I_C_Gestione!CW13*(1+Cruscotto!$J$4)</f>
        <v>1000</v>
      </c>
      <c r="CV14" s="59">
        <f>+I_C_Gestione!CX13*(1+Cruscotto!$J$4)</f>
        <v>1000</v>
      </c>
      <c r="CW14" s="59">
        <f>+I_C_Gestione!CY13*(1+Cruscotto!$J$4)</f>
        <v>1000</v>
      </c>
      <c r="CX14" s="59">
        <f>+I_C_Gestione!CZ13*(1+Cruscotto!$K$4)</f>
        <v>1000</v>
      </c>
      <c r="CY14" s="59">
        <f>+I_C_Gestione!DA13*(1+Cruscotto!$K$4)</f>
        <v>1000</v>
      </c>
      <c r="CZ14" s="59">
        <f>+I_C_Gestione!DB13*(1+Cruscotto!$K$4)</f>
        <v>1000</v>
      </c>
      <c r="DA14" s="59">
        <f>+I_C_Gestione!DC13*(1+Cruscotto!$K$4)</f>
        <v>1000</v>
      </c>
      <c r="DB14" s="59">
        <f>+I_C_Gestione!DD13*(1+Cruscotto!$K$4)</f>
        <v>1000</v>
      </c>
      <c r="DC14" s="59">
        <f>+I_C_Gestione!DE13*(1+Cruscotto!$K$4)</f>
        <v>1000</v>
      </c>
      <c r="DD14" s="59">
        <f>+I_C_Gestione!DF13*(1+Cruscotto!$K$4)</f>
        <v>1000</v>
      </c>
      <c r="DE14" s="59">
        <f>+I_C_Gestione!DG13*(1+Cruscotto!$K$4)</f>
        <v>1000</v>
      </c>
      <c r="DF14" s="59">
        <f>+I_C_Gestione!DH13*(1+Cruscotto!$K$4)</f>
        <v>1000</v>
      </c>
      <c r="DG14" s="59">
        <f>+I_C_Gestione!DI13*(1+Cruscotto!$K$4)</f>
        <v>1000</v>
      </c>
      <c r="DH14" s="59">
        <f>+I_C_Gestione!DJ13*(1+Cruscotto!$K$4)</f>
        <v>1000</v>
      </c>
      <c r="DI14" s="59">
        <f>+I_C_Gestione!DK13*(1+Cruscotto!$K$4)</f>
        <v>1000</v>
      </c>
      <c r="DJ14" s="59">
        <f>+I_C_Gestione!DL13*(1+Cruscotto!$L$4)</f>
        <v>1000</v>
      </c>
      <c r="DK14" s="59">
        <f>+I_C_Gestione!DM13*(1+Cruscotto!$L$4)</f>
        <v>1000</v>
      </c>
      <c r="DL14" s="59">
        <f>+I_C_Gestione!DN13*(1+Cruscotto!$L$4)</f>
        <v>1000</v>
      </c>
      <c r="DM14" s="59">
        <f>+I_C_Gestione!DO13*(1+Cruscotto!$L$4)</f>
        <v>1000</v>
      </c>
      <c r="DN14" s="59">
        <f>+I_C_Gestione!DP13*(1+Cruscotto!$L$4)</f>
        <v>1000</v>
      </c>
      <c r="DO14" s="59">
        <f>+I_C_Gestione!DQ13*(1+Cruscotto!$L$4)</f>
        <v>1000</v>
      </c>
      <c r="DP14" s="59">
        <f>+I_C_Gestione!DR13*(1+Cruscotto!$L$4)</f>
        <v>1000</v>
      </c>
      <c r="DQ14" s="59">
        <f>+I_C_Gestione!DS13*(1+Cruscotto!$L$4)</f>
        <v>1000</v>
      </c>
      <c r="DR14" s="59">
        <f>+I_C_Gestione!DT13*(1+Cruscotto!$L$4)</f>
        <v>1000</v>
      </c>
      <c r="DS14" s="59">
        <f>+I_C_Gestione!DU13*(1+Cruscotto!$L$4)</f>
        <v>1000</v>
      </c>
      <c r="DT14" s="59">
        <f>+I_C_Gestione!DV13*(1+Cruscotto!$L$4)</f>
        <v>1000</v>
      </c>
      <c r="DU14" s="59">
        <f>+I_C_Gestione!DW13*(1+Cruscotto!$L$4)</f>
        <v>1000</v>
      </c>
    </row>
    <row r="15" spans="1:125" ht="16.5" thickTop="1" thickBot="1" x14ac:dyDescent="0.3">
      <c r="B15" s="105">
        <f>+I_C_Gestione!D14</f>
        <v>0</v>
      </c>
      <c r="C15" s="57">
        <f>+I_C_Gestione!E14</f>
        <v>0</v>
      </c>
      <c r="D15" s="58">
        <f>+I_C_Gestione!F14</f>
        <v>0</v>
      </c>
      <c r="F15" s="59">
        <f>+I_C_Gestione!H14*(1+Cruscotto!$C$4)</f>
        <v>0</v>
      </c>
      <c r="G15" s="59">
        <f>+I_C_Gestione!I14*(1+Cruscotto!$C$4)</f>
        <v>0</v>
      </c>
      <c r="H15" s="59">
        <f>+I_C_Gestione!J14*(1+Cruscotto!$C$4)</f>
        <v>0</v>
      </c>
      <c r="I15" s="59">
        <f>+I_C_Gestione!K14*(1+Cruscotto!$C$4)</f>
        <v>0</v>
      </c>
      <c r="J15" s="59">
        <f>+I_C_Gestione!L14*(1+Cruscotto!$C$4)</f>
        <v>0</v>
      </c>
      <c r="K15" s="59">
        <f>+I_C_Gestione!M14*(1+Cruscotto!$C$4)</f>
        <v>0</v>
      </c>
      <c r="L15" s="59">
        <f>+I_C_Gestione!N14*(1+Cruscotto!$C$4)</f>
        <v>0</v>
      </c>
      <c r="M15" s="59">
        <f>+I_C_Gestione!O14*(1+Cruscotto!$C$4)</f>
        <v>0</v>
      </c>
      <c r="N15" s="59">
        <f>+I_C_Gestione!P14*(1+Cruscotto!$C$4)</f>
        <v>0</v>
      </c>
      <c r="O15" s="59">
        <f>+I_C_Gestione!Q14*(1+Cruscotto!$C$4)</f>
        <v>0</v>
      </c>
      <c r="P15" s="59">
        <f>+I_C_Gestione!R14*(1+Cruscotto!$C$4)</f>
        <v>0</v>
      </c>
      <c r="Q15" s="59">
        <f>+I_C_Gestione!S14*(1+Cruscotto!$C$4)</f>
        <v>0</v>
      </c>
      <c r="R15" s="59">
        <f>+I_C_Gestione!T14*(1+Cruscotto!$D$4)</f>
        <v>0</v>
      </c>
      <c r="S15" s="59">
        <f>+I_C_Gestione!U14*(1+Cruscotto!$D$4)</f>
        <v>0</v>
      </c>
      <c r="T15" s="59">
        <f>+I_C_Gestione!V14*(1+Cruscotto!$D$4)</f>
        <v>0</v>
      </c>
      <c r="U15" s="59">
        <f>+I_C_Gestione!W14*(1+Cruscotto!$D$4)</f>
        <v>0</v>
      </c>
      <c r="V15" s="59">
        <f>+I_C_Gestione!X14*(1+Cruscotto!$D$4)</f>
        <v>0</v>
      </c>
      <c r="W15" s="59">
        <f>+I_C_Gestione!Y14*(1+Cruscotto!$D$4)</f>
        <v>0</v>
      </c>
      <c r="X15" s="59">
        <f>+I_C_Gestione!Z14*(1+Cruscotto!$D$4)</f>
        <v>0</v>
      </c>
      <c r="Y15" s="59">
        <f>+I_C_Gestione!AA14*(1+Cruscotto!$D$4)</f>
        <v>0</v>
      </c>
      <c r="Z15" s="59">
        <f>+I_C_Gestione!AB14*(1+Cruscotto!$D$4)</f>
        <v>0</v>
      </c>
      <c r="AA15" s="59">
        <f>+I_C_Gestione!AC14*(1+Cruscotto!$D$4)</f>
        <v>0</v>
      </c>
      <c r="AB15" s="59">
        <f>+I_C_Gestione!AD14*(1+Cruscotto!$D$4)</f>
        <v>0</v>
      </c>
      <c r="AC15" s="59">
        <f>+I_C_Gestione!AE14*(1+Cruscotto!$D$4)</f>
        <v>0</v>
      </c>
      <c r="AD15" s="59">
        <f>+I_C_Gestione!AF14*(1+Cruscotto!$E$4)</f>
        <v>0</v>
      </c>
      <c r="AE15" s="59">
        <f>+I_C_Gestione!AG14*(1+Cruscotto!$E$4)</f>
        <v>0</v>
      </c>
      <c r="AF15" s="59">
        <f>+I_C_Gestione!AH14*(1+Cruscotto!$E$4)</f>
        <v>0</v>
      </c>
      <c r="AG15" s="59">
        <f>+I_C_Gestione!AI14*(1+Cruscotto!$E$4)</f>
        <v>0</v>
      </c>
      <c r="AH15" s="59">
        <f>+I_C_Gestione!AJ14*(1+Cruscotto!$E$4)</f>
        <v>0</v>
      </c>
      <c r="AI15" s="59">
        <f>+I_C_Gestione!AK14*(1+Cruscotto!$E$4)</f>
        <v>0</v>
      </c>
      <c r="AJ15" s="59">
        <f>+I_C_Gestione!AL14*(1+Cruscotto!$E$4)</f>
        <v>0</v>
      </c>
      <c r="AK15" s="59">
        <f>+I_C_Gestione!AM14*(1+Cruscotto!$E$4)</f>
        <v>0</v>
      </c>
      <c r="AL15" s="59">
        <f>+I_C_Gestione!AN14*(1+Cruscotto!$E$4)</f>
        <v>0</v>
      </c>
      <c r="AM15" s="59">
        <f>+I_C_Gestione!AO14*(1+Cruscotto!$E$4)</f>
        <v>0</v>
      </c>
      <c r="AN15" s="59">
        <f>+I_C_Gestione!AP14*(1+Cruscotto!$E$4)</f>
        <v>0</v>
      </c>
      <c r="AO15" s="59">
        <f>+I_C_Gestione!AQ14*(1+Cruscotto!$E$4)</f>
        <v>0</v>
      </c>
      <c r="AP15" s="59">
        <f>+I_C_Gestione!AR14*(1+Cruscotto!$F$4)</f>
        <v>0</v>
      </c>
      <c r="AQ15" s="59">
        <f>+I_C_Gestione!AS14*(1+Cruscotto!$F$4)</f>
        <v>0</v>
      </c>
      <c r="AR15" s="59">
        <f>+I_C_Gestione!AT14*(1+Cruscotto!$F$4)</f>
        <v>0</v>
      </c>
      <c r="AS15" s="59">
        <f>+I_C_Gestione!AU14*(1+Cruscotto!$F$4)</f>
        <v>0</v>
      </c>
      <c r="AT15" s="59">
        <f>+I_C_Gestione!AV14*(1+Cruscotto!$F$4)</f>
        <v>0</v>
      </c>
      <c r="AU15" s="59">
        <f>+I_C_Gestione!AW14*(1+Cruscotto!$F$4)</f>
        <v>0</v>
      </c>
      <c r="AV15" s="59">
        <f>+I_C_Gestione!AX14*(1+Cruscotto!$F$4)</f>
        <v>0</v>
      </c>
      <c r="AW15" s="59">
        <f>+I_C_Gestione!AY14*(1+Cruscotto!$F$4)</f>
        <v>0</v>
      </c>
      <c r="AX15" s="59">
        <f>+I_C_Gestione!AZ14*(1+Cruscotto!$F$4)</f>
        <v>0</v>
      </c>
      <c r="AY15" s="59">
        <f>+I_C_Gestione!BA14*(1+Cruscotto!$F$4)</f>
        <v>0</v>
      </c>
      <c r="AZ15" s="59">
        <f>+I_C_Gestione!BB14*(1+Cruscotto!$F$4)</f>
        <v>0</v>
      </c>
      <c r="BA15" s="59">
        <f>+I_C_Gestione!BC14*(1+Cruscotto!$F$4)</f>
        <v>0</v>
      </c>
      <c r="BB15" s="59">
        <f>+I_C_Gestione!BD14*(1+Cruscotto!$G$4)</f>
        <v>0</v>
      </c>
      <c r="BC15" s="59">
        <f>+I_C_Gestione!BE14*(1+Cruscotto!$G$4)</f>
        <v>0</v>
      </c>
      <c r="BD15" s="59">
        <f>+I_C_Gestione!BF14*(1+Cruscotto!$G$4)</f>
        <v>0</v>
      </c>
      <c r="BE15" s="59">
        <f>+I_C_Gestione!BG14*(1+Cruscotto!$G$4)</f>
        <v>0</v>
      </c>
      <c r="BF15" s="59">
        <f>+I_C_Gestione!BH14*(1+Cruscotto!$G$4)</f>
        <v>0</v>
      </c>
      <c r="BG15" s="59">
        <f>+I_C_Gestione!BI14*(1+Cruscotto!$G$4)</f>
        <v>0</v>
      </c>
      <c r="BH15" s="59">
        <f>+I_C_Gestione!BJ14*(1+Cruscotto!$G$4)</f>
        <v>0</v>
      </c>
      <c r="BI15" s="59">
        <f>+I_C_Gestione!BK14*(1+Cruscotto!$G$4)</f>
        <v>0</v>
      </c>
      <c r="BJ15" s="59">
        <f>+I_C_Gestione!BL14*(1+Cruscotto!$G$4)</f>
        <v>0</v>
      </c>
      <c r="BK15" s="59">
        <f>+I_C_Gestione!BM14*(1+Cruscotto!$G$4)</f>
        <v>0</v>
      </c>
      <c r="BL15" s="59">
        <f>+I_C_Gestione!BN14*(1+Cruscotto!$G$4)</f>
        <v>0</v>
      </c>
      <c r="BM15" s="59">
        <f>+I_C_Gestione!BO14*(1+Cruscotto!$G$4)</f>
        <v>0</v>
      </c>
      <c r="BN15" s="59">
        <f>+I_C_Gestione!BP14*(1+Cruscotto!$H$4)</f>
        <v>0</v>
      </c>
      <c r="BO15" s="59">
        <f>+I_C_Gestione!BQ14*(1+Cruscotto!$H$4)</f>
        <v>0</v>
      </c>
      <c r="BP15" s="59">
        <f>+I_C_Gestione!BR14*(1+Cruscotto!$H$4)</f>
        <v>0</v>
      </c>
      <c r="BQ15" s="59">
        <f>+I_C_Gestione!BS14*(1+Cruscotto!$H$4)</f>
        <v>0</v>
      </c>
      <c r="BR15" s="59">
        <f>+I_C_Gestione!BT14*(1+Cruscotto!$H$4)</f>
        <v>0</v>
      </c>
      <c r="BS15" s="59">
        <f>+I_C_Gestione!BU14*(1+Cruscotto!$H$4)</f>
        <v>0</v>
      </c>
      <c r="BT15" s="59">
        <f>+I_C_Gestione!BV14*(1+Cruscotto!$H$4)</f>
        <v>0</v>
      </c>
      <c r="BU15" s="59">
        <f>+I_C_Gestione!BW14*(1+Cruscotto!$H$4)</f>
        <v>0</v>
      </c>
      <c r="BV15" s="59">
        <f>+I_C_Gestione!BX14*(1+Cruscotto!$H$4)</f>
        <v>0</v>
      </c>
      <c r="BW15" s="59">
        <f>+I_C_Gestione!BY14*(1+Cruscotto!$H$4)</f>
        <v>0</v>
      </c>
      <c r="BX15" s="59">
        <f>+I_C_Gestione!BZ14*(1+Cruscotto!$H$4)</f>
        <v>0</v>
      </c>
      <c r="BY15" s="59">
        <f>+I_C_Gestione!CA14*(1+Cruscotto!$H$4)</f>
        <v>0</v>
      </c>
      <c r="BZ15" s="59">
        <f>+I_C_Gestione!CB14*(1+Cruscotto!$I$4)</f>
        <v>0</v>
      </c>
      <c r="CA15" s="59">
        <f>+I_C_Gestione!CC14*(1+Cruscotto!$I$4)</f>
        <v>0</v>
      </c>
      <c r="CB15" s="59">
        <f>+I_C_Gestione!CD14*(1+Cruscotto!$I$4)</f>
        <v>0</v>
      </c>
      <c r="CC15" s="59">
        <f>+I_C_Gestione!CE14*(1+Cruscotto!$I$4)</f>
        <v>0</v>
      </c>
      <c r="CD15" s="59">
        <f>+I_C_Gestione!CF14*(1+Cruscotto!$I$4)</f>
        <v>0</v>
      </c>
      <c r="CE15" s="59">
        <f>+I_C_Gestione!CG14*(1+Cruscotto!$I$4)</f>
        <v>0</v>
      </c>
      <c r="CF15" s="59">
        <f>+I_C_Gestione!CH14*(1+Cruscotto!$I$4)</f>
        <v>0</v>
      </c>
      <c r="CG15" s="59">
        <f>+I_C_Gestione!CI14*(1+Cruscotto!$I$4)</f>
        <v>0</v>
      </c>
      <c r="CH15" s="59">
        <f>+I_C_Gestione!CJ14*(1+Cruscotto!$I$4)</f>
        <v>0</v>
      </c>
      <c r="CI15" s="59">
        <f>+I_C_Gestione!CK14*(1+Cruscotto!$I$4)</f>
        <v>0</v>
      </c>
      <c r="CJ15" s="59">
        <f>+I_C_Gestione!CL14*(1+Cruscotto!$I$4)</f>
        <v>0</v>
      </c>
      <c r="CK15" s="59">
        <f>+I_C_Gestione!CM14*(1+Cruscotto!$I$4)</f>
        <v>0</v>
      </c>
      <c r="CL15" s="59">
        <f>+I_C_Gestione!CN14*(1+Cruscotto!$J$4)</f>
        <v>0</v>
      </c>
      <c r="CM15" s="59">
        <f>+I_C_Gestione!CO14*(1+Cruscotto!$J$4)</f>
        <v>0</v>
      </c>
      <c r="CN15" s="59">
        <f>+I_C_Gestione!CP14*(1+Cruscotto!$J$4)</f>
        <v>0</v>
      </c>
      <c r="CO15" s="59">
        <f>+I_C_Gestione!CQ14*(1+Cruscotto!$J$4)</f>
        <v>0</v>
      </c>
      <c r="CP15" s="59">
        <f>+I_C_Gestione!CR14*(1+Cruscotto!$J$4)</f>
        <v>0</v>
      </c>
      <c r="CQ15" s="59">
        <f>+I_C_Gestione!CS14*(1+Cruscotto!$J$4)</f>
        <v>0</v>
      </c>
      <c r="CR15" s="59">
        <f>+I_C_Gestione!CT14*(1+Cruscotto!$J$4)</f>
        <v>0</v>
      </c>
      <c r="CS15" s="59">
        <f>+I_C_Gestione!CU14*(1+Cruscotto!$J$4)</f>
        <v>0</v>
      </c>
      <c r="CT15" s="59">
        <f>+I_C_Gestione!CV14*(1+Cruscotto!$J$4)</f>
        <v>0</v>
      </c>
      <c r="CU15" s="59">
        <f>+I_C_Gestione!CW14*(1+Cruscotto!$J$4)</f>
        <v>0</v>
      </c>
      <c r="CV15" s="59">
        <f>+I_C_Gestione!CX14*(1+Cruscotto!$J$4)</f>
        <v>0</v>
      </c>
      <c r="CW15" s="59">
        <f>+I_C_Gestione!CY14*(1+Cruscotto!$J$4)</f>
        <v>0</v>
      </c>
      <c r="CX15" s="59">
        <f>+I_C_Gestione!CZ14*(1+Cruscotto!$K$4)</f>
        <v>0</v>
      </c>
      <c r="CY15" s="59">
        <f>+I_C_Gestione!DA14*(1+Cruscotto!$K$4)</f>
        <v>0</v>
      </c>
      <c r="CZ15" s="59">
        <f>+I_C_Gestione!DB14*(1+Cruscotto!$K$4)</f>
        <v>0</v>
      </c>
      <c r="DA15" s="59">
        <f>+I_C_Gestione!DC14*(1+Cruscotto!$K$4)</f>
        <v>0</v>
      </c>
      <c r="DB15" s="59">
        <f>+I_C_Gestione!DD14*(1+Cruscotto!$K$4)</f>
        <v>0</v>
      </c>
      <c r="DC15" s="59">
        <f>+I_C_Gestione!DE14*(1+Cruscotto!$K$4)</f>
        <v>0</v>
      </c>
      <c r="DD15" s="59">
        <f>+I_C_Gestione!DF14*(1+Cruscotto!$K$4)</f>
        <v>0</v>
      </c>
      <c r="DE15" s="59">
        <f>+I_C_Gestione!DG14*(1+Cruscotto!$K$4)</f>
        <v>0</v>
      </c>
      <c r="DF15" s="59">
        <f>+I_C_Gestione!DH14*(1+Cruscotto!$K$4)</f>
        <v>0</v>
      </c>
      <c r="DG15" s="59">
        <f>+I_C_Gestione!DI14*(1+Cruscotto!$K$4)</f>
        <v>0</v>
      </c>
      <c r="DH15" s="59">
        <f>+I_C_Gestione!DJ14*(1+Cruscotto!$K$4)</f>
        <v>0</v>
      </c>
      <c r="DI15" s="59">
        <f>+I_C_Gestione!DK14*(1+Cruscotto!$K$4)</f>
        <v>0</v>
      </c>
      <c r="DJ15" s="59">
        <f>+I_C_Gestione!DL14*(1+Cruscotto!$L$4)</f>
        <v>0</v>
      </c>
      <c r="DK15" s="59">
        <f>+I_C_Gestione!DM14*(1+Cruscotto!$L$4)</f>
        <v>0</v>
      </c>
      <c r="DL15" s="59">
        <f>+I_C_Gestione!DN14*(1+Cruscotto!$L$4)</f>
        <v>0</v>
      </c>
      <c r="DM15" s="59">
        <f>+I_C_Gestione!DO14*(1+Cruscotto!$L$4)</f>
        <v>0</v>
      </c>
      <c r="DN15" s="59">
        <f>+I_C_Gestione!DP14*(1+Cruscotto!$L$4)</f>
        <v>0</v>
      </c>
      <c r="DO15" s="59">
        <f>+I_C_Gestione!DQ14*(1+Cruscotto!$L$4)</f>
        <v>0</v>
      </c>
      <c r="DP15" s="59">
        <f>+I_C_Gestione!DR14*(1+Cruscotto!$L$4)</f>
        <v>0</v>
      </c>
      <c r="DQ15" s="59">
        <f>+I_C_Gestione!DS14*(1+Cruscotto!$L$4)</f>
        <v>0</v>
      </c>
      <c r="DR15" s="59">
        <f>+I_C_Gestione!DT14*(1+Cruscotto!$L$4)</f>
        <v>0</v>
      </c>
      <c r="DS15" s="59">
        <f>+I_C_Gestione!DU14*(1+Cruscotto!$L$4)</f>
        <v>0</v>
      </c>
      <c r="DT15" s="59">
        <f>+I_C_Gestione!DV14*(1+Cruscotto!$L$4)</f>
        <v>0</v>
      </c>
      <c r="DU15" s="59">
        <f>+I_C_Gestione!DW14*(1+Cruscotto!$L$4)</f>
        <v>0</v>
      </c>
    </row>
    <row r="16" spans="1:125" ht="16.5" thickTop="1" thickBot="1" x14ac:dyDescent="0.3">
      <c r="B16" s="105">
        <f>+I_C_Gestione!D15</f>
        <v>0</v>
      </c>
      <c r="C16" s="57">
        <f>+I_C_Gestione!E15</f>
        <v>0</v>
      </c>
      <c r="D16" s="58">
        <f>+I_C_Gestione!F15</f>
        <v>0</v>
      </c>
      <c r="F16" s="59">
        <f>+I_C_Gestione!H15*(1+Cruscotto!$C$4)</f>
        <v>0</v>
      </c>
      <c r="G16" s="59">
        <f>+I_C_Gestione!I15*(1+Cruscotto!$C$4)</f>
        <v>0</v>
      </c>
      <c r="H16" s="59">
        <f>+I_C_Gestione!J15*(1+Cruscotto!$C$4)</f>
        <v>0</v>
      </c>
      <c r="I16" s="59">
        <f>+I_C_Gestione!K15*(1+Cruscotto!$C$4)</f>
        <v>0</v>
      </c>
      <c r="J16" s="59">
        <f>+I_C_Gestione!L15*(1+Cruscotto!$C$4)</f>
        <v>0</v>
      </c>
      <c r="K16" s="59">
        <f>+I_C_Gestione!M15*(1+Cruscotto!$C$4)</f>
        <v>0</v>
      </c>
      <c r="L16" s="59">
        <f>+I_C_Gestione!N15*(1+Cruscotto!$C$4)</f>
        <v>0</v>
      </c>
      <c r="M16" s="59">
        <f>+I_C_Gestione!O15*(1+Cruscotto!$C$4)</f>
        <v>0</v>
      </c>
      <c r="N16" s="59">
        <f>+I_C_Gestione!P15*(1+Cruscotto!$C$4)</f>
        <v>0</v>
      </c>
      <c r="O16" s="59">
        <f>+I_C_Gestione!Q15*(1+Cruscotto!$C$4)</f>
        <v>0</v>
      </c>
      <c r="P16" s="59">
        <f>+I_C_Gestione!R15*(1+Cruscotto!$C$4)</f>
        <v>0</v>
      </c>
      <c r="Q16" s="59">
        <f>+I_C_Gestione!S15*(1+Cruscotto!$C$4)</f>
        <v>0</v>
      </c>
      <c r="R16" s="59">
        <f>+I_C_Gestione!T15*(1+Cruscotto!$D$4)</f>
        <v>0</v>
      </c>
      <c r="S16" s="59">
        <f>+I_C_Gestione!U15*(1+Cruscotto!$D$4)</f>
        <v>0</v>
      </c>
      <c r="T16" s="59">
        <f>+I_C_Gestione!V15*(1+Cruscotto!$D$4)</f>
        <v>0</v>
      </c>
      <c r="U16" s="59">
        <f>+I_C_Gestione!W15*(1+Cruscotto!$D$4)</f>
        <v>0</v>
      </c>
      <c r="V16" s="59">
        <f>+I_C_Gestione!X15*(1+Cruscotto!$D$4)</f>
        <v>0</v>
      </c>
      <c r="W16" s="59">
        <f>+I_C_Gestione!Y15*(1+Cruscotto!$D$4)</f>
        <v>0</v>
      </c>
      <c r="X16" s="59">
        <f>+I_C_Gestione!Z15*(1+Cruscotto!$D$4)</f>
        <v>0</v>
      </c>
      <c r="Y16" s="59">
        <f>+I_C_Gestione!AA15*(1+Cruscotto!$D$4)</f>
        <v>0</v>
      </c>
      <c r="Z16" s="59">
        <f>+I_C_Gestione!AB15*(1+Cruscotto!$D$4)</f>
        <v>0</v>
      </c>
      <c r="AA16" s="59">
        <f>+I_C_Gestione!AC15*(1+Cruscotto!$D$4)</f>
        <v>0</v>
      </c>
      <c r="AB16" s="59">
        <f>+I_C_Gestione!AD15*(1+Cruscotto!$D$4)</f>
        <v>0</v>
      </c>
      <c r="AC16" s="59">
        <f>+I_C_Gestione!AE15*(1+Cruscotto!$D$4)</f>
        <v>0</v>
      </c>
      <c r="AD16" s="59">
        <f>+I_C_Gestione!AF15*(1+Cruscotto!$E$4)</f>
        <v>0</v>
      </c>
      <c r="AE16" s="59">
        <f>+I_C_Gestione!AG15*(1+Cruscotto!$E$4)</f>
        <v>0</v>
      </c>
      <c r="AF16" s="59">
        <f>+I_C_Gestione!AH15*(1+Cruscotto!$E$4)</f>
        <v>0</v>
      </c>
      <c r="AG16" s="59">
        <f>+I_C_Gestione!AI15*(1+Cruscotto!$E$4)</f>
        <v>0</v>
      </c>
      <c r="AH16" s="59">
        <f>+I_C_Gestione!AJ15*(1+Cruscotto!$E$4)</f>
        <v>0</v>
      </c>
      <c r="AI16" s="59">
        <f>+I_C_Gestione!AK15*(1+Cruscotto!$E$4)</f>
        <v>0</v>
      </c>
      <c r="AJ16" s="59">
        <f>+I_C_Gestione!AL15*(1+Cruscotto!$E$4)</f>
        <v>0</v>
      </c>
      <c r="AK16" s="59">
        <f>+I_C_Gestione!AM15*(1+Cruscotto!$E$4)</f>
        <v>0</v>
      </c>
      <c r="AL16" s="59">
        <f>+I_C_Gestione!AN15*(1+Cruscotto!$E$4)</f>
        <v>0</v>
      </c>
      <c r="AM16" s="59">
        <f>+I_C_Gestione!AO15*(1+Cruscotto!$E$4)</f>
        <v>0</v>
      </c>
      <c r="AN16" s="59">
        <f>+I_C_Gestione!AP15*(1+Cruscotto!$E$4)</f>
        <v>0</v>
      </c>
      <c r="AO16" s="59">
        <f>+I_C_Gestione!AQ15*(1+Cruscotto!$E$4)</f>
        <v>0</v>
      </c>
      <c r="AP16" s="59">
        <f>+I_C_Gestione!AR15*(1+Cruscotto!$F$4)</f>
        <v>0</v>
      </c>
      <c r="AQ16" s="59">
        <f>+I_C_Gestione!AS15*(1+Cruscotto!$F$4)</f>
        <v>0</v>
      </c>
      <c r="AR16" s="59">
        <f>+I_C_Gestione!AT15*(1+Cruscotto!$F$4)</f>
        <v>0</v>
      </c>
      <c r="AS16" s="59">
        <f>+I_C_Gestione!AU15*(1+Cruscotto!$F$4)</f>
        <v>0</v>
      </c>
      <c r="AT16" s="59">
        <f>+I_C_Gestione!AV15*(1+Cruscotto!$F$4)</f>
        <v>0</v>
      </c>
      <c r="AU16" s="59">
        <f>+I_C_Gestione!AW15*(1+Cruscotto!$F$4)</f>
        <v>0</v>
      </c>
      <c r="AV16" s="59">
        <f>+I_C_Gestione!AX15*(1+Cruscotto!$F$4)</f>
        <v>0</v>
      </c>
      <c r="AW16" s="59">
        <f>+I_C_Gestione!AY15*(1+Cruscotto!$F$4)</f>
        <v>0</v>
      </c>
      <c r="AX16" s="59">
        <f>+I_C_Gestione!AZ15*(1+Cruscotto!$F$4)</f>
        <v>0</v>
      </c>
      <c r="AY16" s="59">
        <f>+I_C_Gestione!BA15*(1+Cruscotto!$F$4)</f>
        <v>0</v>
      </c>
      <c r="AZ16" s="59">
        <f>+I_C_Gestione!BB15*(1+Cruscotto!$F$4)</f>
        <v>0</v>
      </c>
      <c r="BA16" s="59">
        <f>+I_C_Gestione!BC15*(1+Cruscotto!$F$4)</f>
        <v>0</v>
      </c>
      <c r="BB16" s="59">
        <f>+I_C_Gestione!BD15*(1+Cruscotto!$G$4)</f>
        <v>0</v>
      </c>
      <c r="BC16" s="59">
        <f>+I_C_Gestione!BE15*(1+Cruscotto!$G$4)</f>
        <v>0</v>
      </c>
      <c r="BD16" s="59">
        <f>+I_C_Gestione!BF15*(1+Cruscotto!$G$4)</f>
        <v>0</v>
      </c>
      <c r="BE16" s="59">
        <f>+I_C_Gestione!BG15*(1+Cruscotto!$G$4)</f>
        <v>0</v>
      </c>
      <c r="BF16" s="59">
        <f>+I_C_Gestione!BH15*(1+Cruscotto!$G$4)</f>
        <v>0</v>
      </c>
      <c r="BG16" s="59">
        <f>+I_C_Gestione!BI15*(1+Cruscotto!$G$4)</f>
        <v>0</v>
      </c>
      <c r="BH16" s="59">
        <f>+I_C_Gestione!BJ15*(1+Cruscotto!$G$4)</f>
        <v>0</v>
      </c>
      <c r="BI16" s="59">
        <f>+I_C_Gestione!BK15*(1+Cruscotto!$G$4)</f>
        <v>0</v>
      </c>
      <c r="BJ16" s="59">
        <f>+I_C_Gestione!BL15*(1+Cruscotto!$G$4)</f>
        <v>0</v>
      </c>
      <c r="BK16" s="59">
        <f>+I_C_Gestione!BM15*(1+Cruscotto!$G$4)</f>
        <v>0</v>
      </c>
      <c r="BL16" s="59">
        <f>+I_C_Gestione!BN15*(1+Cruscotto!$G$4)</f>
        <v>0</v>
      </c>
      <c r="BM16" s="59">
        <f>+I_C_Gestione!BO15*(1+Cruscotto!$G$4)</f>
        <v>0</v>
      </c>
      <c r="BN16" s="59">
        <f>+I_C_Gestione!BP15*(1+Cruscotto!$H$4)</f>
        <v>0</v>
      </c>
      <c r="BO16" s="59">
        <f>+I_C_Gestione!BQ15*(1+Cruscotto!$H$4)</f>
        <v>0</v>
      </c>
      <c r="BP16" s="59">
        <f>+I_C_Gestione!BR15*(1+Cruscotto!$H$4)</f>
        <v>0</v>
      </c>
      <c r="BQ16" s="59">
        <f>+I_C_Gestione!BS15*(1+Cruscotto!$H$4)</f>
        <v>0</v>
      </c>
      <c r="BR16" s="59">
        <f>+I_C_Gestione!BT15*(1+Cruscotto!$H$4)</f>
        <v>0</v>
      </c>
      <c r="BS16" s="59">
        <f>+I_C_Gestione!BU15*(1+Cruscotto!$H$4)</f>
        <v>0</v>
      </c>
      <c r="BT16" s="59">
        <f>+I_C_Gestione!BV15*(1+Cruscotto!$H$4)</f>
        <v>0</v>
      </c>
      <c r="BU16" s="59">
        <f>+I_C_Gestione!BW15*(1+Cruscotto!$H$4)</f>
        <v>0</v>
      </c>
      <c r="BV16" s="59">
        <f>+I_C_Gestione!BX15*(1+Cruscotto!$H$4)</f>
        <v>0</v>
      </c>
      <c r="BW16" s="59">
        <f>+I_C_Gestione!BY15*(1+Cruscotto!$H$4)</f>
        <v>0</v>
      </c>
      <c r="BX16" s="59">
        <f>+I_C_Gestione!BZ15*(1+Cruscotto!$H$4)</f>
        <v>0</v>
      </c>
      <c r="BY16" s="59">
        <f>+I_C_Gestione!CA15*(1+Cruscotto!$H$4)</f>
        <v>0</v>
      </c>
      <c r="BZ16" s="59">
        <f>+I_C_Gestione!CB15*(1+Cruscotto!$I$4)</f>
        <v>0</v>
      </c>
      <c r="CA16" s="59">
        <f>+I_C_Gestione!CC15*(1+Cruscotto!$I$4)</f>
        <v>0</v>
      </c>
      <c r="CB16" s="59">
        <f>+I_C_Gestione!CD15*(1+Cruscotto!$I$4)</f>
        <v>0</v>
      </c>
      <c r="CC16" s="59">
        <f>+I_C_Gestione!CE15*(1+Cruscotto!$I$4)</f>
        <v>0</v>
      </c>
      <c r="CD16" s="59">
        <f>+I_C_Gestione!CF15*(1+Cruscotto!$I$4)</f>
        <v>0</v>
      </c>
      <c r="CE16" s="59">
        <f>+I_C_Gestione!CG15*(1+Cruscotto!$I$4)</f>
        <v>0</v>
      </c>
      <c r="CF16" s="59">
        <f>+I_C_Gestione!CH15*(1+Cruscotto!$I$4)</f>
        <v>0</v>
      </c>
      <c r="CG16" s="59">
        <f>+I_C_Gestione!CI15*(1+Cruscotto!$I$4)</f>
        <v>0</v>
      </c>
      <c r="CH16" s="59">
        <f>+I_C_Gestione!CJ15*(1+Cruscotto!$I$4)</f>
        <v>0</v>
      </c>
      <c r="CI16" s="59">
        <f>+I_C_Gestione!CK15*(1+Cruscotto!$I$4)</f>
        <v>0</v>
      </c>
      <c r="CJ16" s="59">
        <f>+I_C_Gestione!CL15*(1+Cruscotto!$I$4)</f>
        <v>0</v>
      </c>
      <c r="CK16" s="59">
        <f>+I_C_Gestione!CM15*(1+Cruscotto!$I$4)</f>
        <v>0</v>
      </c>
      <c r="CL16" s="59">
        <f>+I_C_Gestione!CN15*(1+Cruscotto!$J$4)</f>
        <v>0</v>
      </c>
      <c r="CM16" s="59">
        <f>+I_C_Gestione!CO15*(1+Cruscotto!$J$4)</f>
        <v>0</v>
      </c>
      <c r="CN16" s="59">
        <f>+I_C_Gestione!CP15*(1+Cruscotto!$J$4)</f>
        <v>0</v>
      </c>
      <c r="CO16" s="59">
        <f>+I_C_Gestione!CQ15*(1+Cruscotto!$J$4)</f>
        <v>0</v>
      </c>
      <c r="CP16" s="59">
        <f>+I_C_Gestione!CR15*(1+Cruscotto!$J$4)</f>
        <v>0</v>
      </c>
      <c r="CQ16" s="59">
        <f>+I_C_Gestione!CS15*(1+Cruscotto!$J$4)</f>
        <v>0</v>
      </c>
      <c r="CR16" s="59">
        <f>+I_C_Gestione!CT15*(1+Cruscotto!$J$4)</f>
        <v>0</v>
      </c>
      <c r="CS16" s="59">
        <f>+I_C_Gestione!CU15*(1+Cruscotto!$J$4)</f>
        <v>0</v>
      </c>
      <c r="CT16" s="59">
        <f>+I_C_Gestione!CV15*(1+Cruscotto!$J$4)</f>
        <v>0</v>
      </c>
      <c r="CU16" s="59">
        <f>+I_C_Gestione!CW15*(1+Cruscotto!$J$4)</f>
        <v>0</v>
      </c>
      <c r="CV16" s="59">
        <f>+I_C_Gestione!CX15*(1+Cruscotto!$J$4)</f>
        <v>0</v>
      </c>
      <c r="CW16" s="59">
        <f>+I_C_Gestione!CY15*(1+Cruscotto!$J$4)</f>
        <v>0</v>
      </c>
      <c r="CX16" s="59">
        <f>+I_C_Gestione!CZ15*(1+Cruscotto!$K$4)</f>
        <v>0</v>
      </c>
      <c r="CY16" s="59">
        <f>+I_C_Gestione!DA15*(1+Cruscotto!$K$4)</f>
        <v>0</v>
      </c>
      <c r="CZ16" s="59">
        <f>+I_C_Gestione!DB15*(1+Cruscotto!$K$4)</f>
        <v>0</v>
      </c>
      <c r="DA16" s="59">
        <f>+I_C_Gestione!DC15*(1+Cruscotto!$K$4)</f>
        <v>0</v>
      </c>
      <c r="DB16" s="59">
        <f>+I_C_Gestione!DD15*(1+Cruscotto!$K$4)</f>
        <v>0</v>
      </c>
      <c r="DC16" s="59">
        <f>+I_C_Gestione!DE15*(1+Cruscotto!$K$4)</f>
        <v>0</v>
      </c>
      <c r="DD16" s="59">
        <f>+I_C_Gestione!DF15*(1+Cruscotto!$K$4)</f>
        <v>0</v>
      </c>
      <c r="DE16" s="59">
        <f>+I_C_Gestione!DG15*(1+Cruscotto!$K$4)</f>
        <v>0</v>
      </c>
      <c r="DF16" s="59">
        <f>+I_C_Gestione!DH15*(1+Cruscotto!$K$4)</f>
        <v>0</v>
      </c>
      <c r="DG16" s="59">
        <f>+I_C_Gestione!DI15*(1+Cruscotto!$K$4)</f>
        <v>0</v>
      </c>
      <c r="DH16" s="59">
        <f>+I_C_Gestione!DJ15*(1+Cruscotto!$K$4)</f>
        <v>0</v>
      </c>
      <c r="DI16" s="59">
        <f>+I_C_Gestione!DK15*(1+Cruscotto!$K$4)</f>
        <v>0</v>
      </c>
      <c r="DJ16" s="59">
        <f>+I_C_Gestione!DL15*(1+Cruscotto!$L$4)</f>
        <v>0</v>
      </c>
      <c r="DK16" s="59">
        <f>+I_C_Gestione!DM15*(1+Cruscotto!$L$4)</f>
        <v>0</v>
      </c>
      <c r="DL16" s="59">
        <f>+I_C_Gestione!DN15*(1+Cruscotto!$L$4)</f>
        <v>0</v>
      </c>
      <c r="DM16" s="59">
        <f>+I_C_Gestione!DO15*(1+Cruscotto!$L$4)</f>
        <v>0</v>
      </c>
      <c r="DN16" s="59">
        <f>+I_C_Gestione!DP15*(1+Cruscotto!$L$4)</f>
        <v>0</v>
      </c>
      <c r="DO16" s="59">
        <f>+I_C_Gestione!DQ15*(1+Cruscotto!$L$4)</f>
        <v>0</v>
      </c>
      <c r="DP16" s="59">
        <f>+I_C_Gestione!DR15*(1+Cruscotto!$L$4)</f>
        <v>0</v>
      </c>
      <c r="DQ16" s="59">
        <f>+I_C_Gestione!DS15*(1+Cruscotto!$L$4)</f>
        <v>0</v>
      </c>
      <c r="DR16" s="59">
        <f>+I_C_Gestione!DT15*(1+Cruscotto!$L$4)</f>
        <v>0</v>
      </c>
      <c r="DS16" s="59">
        <f>+I_C_Gestione!DU15*(1+Cruscotto!$L$4)</f>
        <v>0</v>
      </c>
      <c r="DT16" s="59">
        <f>+I_C_Gestione!DV15*(1+Cruscotto!$L$4)</f>
        <v>0</v>
      </c>
      <c r="DU16" s="59">
        <f>+I_C_Gestione!DW15*(1+Cruscotto!$L$4)</f>
        <v>0</v>
      </c>
    </row>
    <row r="17" spans="2:125" ht="16.5" thickTop="1" thickBot="1" x14ac:dyDescent="0.3">
      <c r="B17" s="105">
        <f>+I_C_Gestione!D16</f>
        <v>0</v>
      </c>
      <c r="C17" s="57">
        <f>+I_C_Gestione!E16</f>
        <v>0</v>
      </c>
      <c r="D17" s="58">
        <f>+I_C_Gestione!F16</f>
        <v>0</v>
      </c>
      <c r="F17" s="59">
        <f>+I_C_Gestione!H16*(1+Cruscotto!$C$4)</f>
        <v>0</v>
      </c>
      <c r="G17" s="59">
        <f>+I_C_Gestione!I16*(1+Cruscotto!$C$4)</f>
        <v>0</v>
      </c>
      <c r="H17" s="59">
        <f>+I_C_Gestione!J16*(1+Cruscotto!$C$4)</f>
        <v>0</v>
      </c>
      <c r="I17" s="59">
        <f>+I_C_Gestione!K16*(1+Cruscotto!$C$4)</f>
        <v>0</v>
      </c>
      <c r="J17" s="59">
        <f>+I_C_Gestione!L16*(1+Cruscotto!$C$4)</f>
        <v>0</v>
      </c>
      <c r="K17" s="59">
        <f>+I_C_Gestione!M16*(1+Cruscotto!$C$4)</f>
        <v>0</v>
      </c>
      <c r="L17" s="59">
        <f>+I_C_Gestione!N16*(1+Cruscotto!$C$4)</f>
        <v>0</v>
      </c>
      <c r="M17" s="59">
        <f>+I_C_Gestione!O16*(1+Cruscotto!$C$4)</f>
        <v>0</v>
      </c>
      <c r="N17" s="59">
        <f>+I_C_Gestione!P16*(1+Cruscotto!$C$4)</f>
        <v>0</v>
      </c>
      <c r="O17" s="59">
        <f>+I_C_Gestione!Q16*(1+Cruscotto!$C$4)</f>
        <v>0</v>
      </c>
      <c r="P17" s="59">
        <f>+I_C_Gestione!R16*(1+Cruscotto!$C$4)</f>
        <v>0</v>
      </c>
      <c r="Q17" s="59">
        <f>+I_C_Gestione!S16*(1+Cruscotto!$C$4)</f>
        <v>0</v>
      </c>
      <c r="R17" s="59">
        <f>+I_C_Gestione!T16*(1+Cruscotto!$D$4)</f>
        <v>0</v>
      </c>
      <c r="S17" s="59">
        <f>+I_C_Gestione!U16*(1+Cruscotto!$D$4)</f>
        <v>0</v>
      </c>
      <c r="T17" s="59">
        <f>+I_C_Gestione!V16*(1+Cruscotto!$D$4)</f>
        <v>0</v>
      </c>
      <c r="U17" s="59">
        <f>+I_C_Gestione!W16*(1+Cruscotto!$D$4)</f>
        <v>0</v>
      </c>
      <c r="V17" s="59">
        <f>+I_C_Gestione!X16*(1+Cruscotto!$D$4)</f>
        <v>0</v>
      </c>
      <c r="W17" s="59">
        <f>+I_C_Gestione!Y16*(1+Cruscotto!$D$4)</f>
        <v>0</v>
      </c>
      <c r="X17" s="59">
        <f>+I_C_Gestione!Z16*(1+Cruscotto!$D$4)</f>
        <v>0</v>
      </c>
      <c r="Y17" s="59">
        <f>+I_C_Gestione!AA16*(1+Cruscotto!$D$4)</f>
        <v>0</v>
      </c>
      <c r="Z17" s="59">
        <f>+I_C_Gestione!AB16*(1+Cruscotto!$D$4)</f>
        <v>0</v>
      </c>
      <c r="AA17" s="59">
        <f>+I_C_Gestione!AC16*(1+Cruscotto!$D$4)</f>
        <v>0</v>
      </c>
      <c r="AB17" s="59">
        <f>+I_C_Gestione!AD16*(1+Cruscotto!$D$4)</f>
        <v>0</v>
      </c>
      <c r="AC17" s="59">
        <f>+I_C_Gestione!AE16*(1+Cruscotto!$D$4)</f>
        <v>0</v>
      </c>
      <c r="AD17" s="59">
        <f>+I_C_Gestione!AF16*(1+Cruscotto!$E$4)</f>
        <v>0</v>
      </c>
      <c r="AE17" s="59">
        <f>+I_C_Gestione!AG16*(1+Cruscotto!$E$4)</f>
        <v>0</v>
      </c>
      <c r="AF17" s="59">
        <f>+I_C_Gestione!AH16*(1+Cruscotto!$E$4)</f>
        <v>0</v>
      </c>
      <c r="AG17" s="59">
        <f>+I_C_Gestione!AI16*(1+Cruscotto!$E$4)</f>
        <v>0</v>
      </c>
      <c r="AH17" s="59">
        <f>+I_C_Gestione!AJ16*(1+Cruscotto!$E$4)</f>
        <v>0</v>
      </c>
      <c r="AI17" s="59">
        <f>+I_C_Gestione!AK16*(1+Cruscotto!$E$4)</f>
        <v>0</v>
      </c>
      <c r="AJ17" s="59">
        <f>+I_C_Gestione!AL16*(1+Cruscotto!$E$4)</f>
        <v>0</v>
      </c>
      <c r="AK17" s="59">
        <f>+I_C_Gestione!AM16*(1+Cruscotto!$E$4)</f>
        <v>0</v>
      </c>
      <c r="AL17" s="59">
        <f>+I_C_Gestione!AN16*(1+Cruscotto!$E$4)</f>
        <v>0</v>
      </c>
      <c r="AM17" s="59">
        <f>+I_C_Gestione!AO16*(1+Cruscotto!$E$4)</f>
        <v>0</v>
      </c>
      <c r="AN17" s="59">
        <f>+I_C_Gestione!AP16*(1+Cruscotto!$E$4)</f>
        <v>0</v>
      </c>
      <c r="AO17" s="59">
        <f>+I_C_Gestione!AQ16*(1+Cruscotto!$E$4)</f>
        <v>0</v>
      </c>
      <c r="AP17" s="59">
        <f>+I_C_Gestione!AR16*(1+Cruscotto!$F$4)</f>
        <v>0</v>
      </c>
      <c r="AQ17" s="59">
        <f>+I_C_Gestione!AS16*(1+Cruscotto!$F$4)</f>
        <v>0</v>
      </c>
      <c r="AR17" s="59">
        <f>+I_C_Gestione!AT16*(1+Cruscotto!$F$4)</f>
        <v>0</v>
      </c>
      <c r="AS17" s="59">
        <f>+I_C_Gestione!AU16*(1+Cruscotto!$F$4)</f>
        <v>0</v>
      </c>
      <c r="AT17" s="59">
        <f>+I_C_Gestione!AV16*(1+Cruscotto!$F$4)</f>
        <v>0</v>
      </c>
      <c r="AU17" s="59">
        <f>+I_C_Gestione!AW16*(1+Cruscotto!$F$4)</f>
        <v>0</v>
      </c>
      <c r="AV17" s="59">
        <f>+I_C_Gestione!AX16*(1+Cruscotto!$F$4)</f>
        <v>0</v>
      </c>
      <c r="AW17" s="59">
        <f>+I_C_Gestione!AY16*(1+Cruscotto!$F$4)</f>
        <v>0</v>
      </c>
      <c r="AX17" s="59">
        <f>+I_C_Gestione!AZ16*(1+Cruscotto!$F$4)</f>
        <v>0</v>
      </c>
      <c r="AY17" s="59">
        <f>+I_C_Gestione!BA16*(1+Cruscotto!$F$4)</f>
        <v>0</v>
      </c>
      <c r="AZ17" s="59">
        <f>+I_C_Gestione!BB16*(1+Cruscotto!$F$4)</f>
        <v>0</v>
      </c>
      <c r="BA17" s="59">
        <f>+I_C_Gestione!BC16*(1+Cruscotto!$F$4)</f>
        <v>0</v>
      </c>
      <c r="BB17" s="59">
        <f>+I_C_Gestione!BD16*(1+Cruscotto!$G$4)</f>
        <v>0</v>
      </c>
      <c r="BC17" s="59">
        <f>+I_C_Gestione!BE16*(1+Cruscotto!$G$4)</f>
        <v>0</v>
      </c>
      <c r="BD17" s="59">
        <f>+I_C_Gestione!BF16*(1+Cruscotto!$G$4)</f>
        <v>0</v>
      </c>
      <c r="BE17" s="59">
        <f>+I_C_Gestione!BG16*(1+Cruscotto!$G$4)</f>
        <v>0</v>
      </c>
      <c r="BF17" s="59">
        <f>+I_C_Gestione!BH16*(1+Cruscotto!$G$4)</f>
        <v>0</v>
      </c>
      <c r="BG17" s="59">
        <f>+I_C_Gestione!BI16*(1+Cruscotto!$G$4)</f>
        <v>0</v>
      </c>
      <c r="BH17" s="59">
        <f>+I_C_Gestione!BJ16*(1+Cruscotto!$G$4)</f>
        <v>0</v>
      </c>
      <c r="BI17" s="59">
        <f>+I_C_Gestione!BK16*(1+Cruscotto!$G$4)</f>
        <v>0</v>
      </c>
      <c r="BJ17" s="59">
        <f>+I_C_Gestione!BL16*(1+Cruscotto!$G$4)</f>
        <v>0</v>
      </c>
      <c r="BK17" s="59">
        <f>+I_C_Gestione!BM16*(1+Cruscotto!$G$4)</f>
        <v>0</v>
      </c>
      <c r="BL17" s="59">
        <f>+I_C_Gestione!BN16*(1+Cruscotto!$G$4)</f>
        <v>0</v>
      </c>
      <c r="BM17" s="59">
        <f>+I_C_Gestione!BO16*(1+Cruscotto!$G$4)</f>
        <v>0</v>
      </c>
      <c r="BN17" s="59">
        <f>+I_C_Gestione!BP16*(1+Cruscotto!$H$4)</f>
        <v>0</v>
      </c>
      <c r="BO17" s="59">
        <f>+I_C_Gestione!BQ16*(1+Cruscotto!$H$4)</f>
        <v>0</v>
      </c>
      <c r="BP17" s="59">
        <f>+I_C_Gestione!BR16*(1+Cruscotto!$H$4)</f>
        <v>0</v>
      </c>
      <c r="BQ17" s="59">
        <f>+I_C_Gestione!BS16*(1+Cruscotto!$H$4)</f>
        <v>0</v>
      </c>
      <c r="BR17" s="59">
        <f>+I_C_Gestione!BT16*(1+Cruscotto!$H$4)</f>
        <v>0</v>
      </c>
      <c r="BS17" s="59">
        <f>+I_C_Gestione!BU16*(1+Cruscotto!$H$4)</f>
        <v>0</v>
      </c>
      <c r="BT17" s="59">
        <f>+I_C_Gestione!BV16*(1+Cruscotto!$H$4)</f>
        <v>0</v>
      </c>
      <c r="BU17" s="59">
        <f>+I_C_Gestione!BW16*(1+Cruscotto!$H$4)</f>
        <v>0</v>
      </c>
      <c r="BV17" s="59">
        <f>+I_C_Gestione!BX16*(1+Cruscotto!$H$4)</f>
        <v>0</v>
      </c>
      <c r="BW17" s="59">
        <f>+I_C_Gestione!BY16*(1+Cruscotto!$H$4)</f>
        <v>0</v>
      </c>
      <c r="BX17" s="59">
        <f>+I_C_Gestione!BZ16*(1+Cruscotto!$H$4)</f>
        <v>0</v>
      </c>
      <c r="BY17" s="59">
        <f>+I_C_Gestione!CA16*(1+Cruscotto!$H$4)</f>
        <v>0</v>
      </c>
      <c r="BZ17" s="59">
        <f>+I_C_Gestione!CB16*(1+Cruscotto!$I$4)</f>
        <v>0</v>
      </c>
      <c r="CA17" s="59">
        <f>+I_C_Gestione!CC16*(1+Cruscotto!$I$4)</f>
        <v>0</v>
      </c>
      <c r="CB17" s="59">
        <f>+I_C_Gestione!CD16*(1+Cruscotto!$I$4)</f>
        <v>0</v>
      </c>
      <c r="CC17" s="59">
        <f>+I_C_Gestione!CE16*(1+Cruscotto!$I$4)</f>
        <v>0</v>
      </c>
      <c r="CD17" s="59">
        <f>+I_C_Gestione!CF16*(1+Cruscotto!$I$4)</f>
        <v>0</v>
      </c>
      <c r="CE17" s="59">
        <f>+I_C_Gestione!CG16*(1+Cruscotto!$I$4)</f>
        <v>0</v>
      </c>
      <c r="CF17" s="59">
        <f>+I_C_Gestione!CH16*(1+Cruscotto!$I$4)</f>
        <v>0</v>
      </c>
      <c r="CG17" s="59">
        <f>+I_C_Gestione!CI16*(1+Cruscotto!$I$4)</f>
        <v>0</v>
      </c>
      <c r="CH17" s="59">
        <f>+I_C_Gestione!CJ16*(1+Cruscotto!$I$4)</f>
        <v>0</v>
      </c>
      <c r="CI17" s="59">
        <f>+I_C_Gestione!CK16*(1+Cruscotto!$I$4)</f>
        <v>0</v>
      </c>
      <c r="CJ17" s="59">
        <f>+I_C_Gestione!CL16*(1+Cruscotto!$I$4)</f>
        <v>0</v>
      </c>
      <c r="CK17" s="59">
        <f>+I_C_Gestione!CM16*(1+Cruscotto!$I$4)</f>
        <v>0</v>
      </c>
      <c r="CL17" s="59">
        <f>+I_C_Gestione!CN16*(1+Cruscotto!$J$4)</f>
        <v>0</v>
      </c>
      <c r="CM17" s="59">
        <f>+I_C_Gestione!CO16*(1+Cruscotto!$J$4)</f>
        <v>0</v>
      </c>
      <c r="CN17" s="59">
        <f>+I_C_Gestione!CP16*(1+Cruscotto!$J$4)</f>
        <v>0</v>
      </c>
      <c r="CO17" s="59">
        <f>+I_C_Gestione!CQ16*(1+Cruscotto!$J$4)</f>
        <v>0</v>
      </c>
      <c r="CP17" s="59">
        <f>+I_C_Gestione!CR16*(1+Cruscotto!$J$4)</f>
        <v>0</v>
      </c>
      <c r="CQ17" s="59">
        <f>+I_C_Gestione!CS16*(1+Cruscotto!$J$4)</f>
        <v>0</v>
      </c>
      <c r="CR17" s="59">
        <f>+I_C_Gestione!CT16*(1+Cruscotto!$J$4)</f>
        <v>0</v>
      </c>
      <c r="CS17" s="59">
        <f>+I_C_Gestione!CU16*(1+Cruscotto!$J$4)</f>
        <v>0</v>
      </c>
      <c r="CT17" s="59">
        <f>+I_C_Gestione!CV16*(1+Cruscotto!$J$4)</f>
        <v>0</v>
      </c>
      <c r="CU17" s="59">
        <f>+I_C_Gestione!CW16*(1+Cruscotto!$J$4)</f>
        <v>0</v>
      </c>
      <c r="CV17" s="59">
        <f>+I_C_Gestione!CX16*(1+Cruscotto!$J$4)</f>
        <v>0</v>
      </c>
      <c r="CW17" s="59">
        <f>+I_C_Gestione!CY16*(1+Cruscotto!$J$4)</f>
        <v>0</v>
      </c>
      <c r="CX17" s="59">
        <f>+I_C_Gestione!CZ16*(1+Cruscotto!$K$4)</f>
        <v>0</v>
      </c>
      <c r="CY17" s="59">
        <f>+I_C_Gestione!DA16*(1+Cruscotto!$K$4)</f>
        <v>0</v>
      </c>
      <c r="CZ17" s="59">
        <f>+I_C_Gestione!DB16*(1+Cruscotto!$K$4)</f>
        <v>0</v>
      </c>
      <c r="DA17" s="59">
        <f>+I_C_Gestione!DC16*(1+Cruscotto!$K$4)</f>
        <v>0</v>
      </c>
      <c r="DB17" s="59">
        <f>+I_C_Gestione!DD16*(1+Cruscotto!$K$4)</f>
        <v>0</v>
      </c>
      <c r="DC17" s="59">
        <f>+I_C_Gestione!DE16*(1+Cruscotto!$K$4)</f>
        <v>0</v>
      </c>
      <c r="DD17" s="59">
        <f>+I_C_Gestione!DF16*(1+Cruscotto!$K$4)</f>
        <v>0</v>
      </c>
      <c r="DE17" s="59">
        <f>+I_C_Gestione!DG16*(1+Cruscotto!$K$4)</f>
        <v>0</v>
      </c>
      <c r="DF17" s="59">
        <f>+I_C_Gestione!DH16*(1+Cruscotto!$K$4)</f>
        <v>0</v>
      </c>
      <c r="DG17" s="59">
        <f>+I_C_Gestione!DI16*(1+Cruscotto!$K$4)</f>
        <v>0</v>
      </c>
      <c r="DH17" s="59">
        <f>+I_C_Gestione!DJ16*(1+Cruscotto!$K$4)</f>
        <v>0</v>
      </c>
      <c r="DI17" s="59">
        <f>+I_C_Gestione!DK16*(1+Cruscotto!$K$4)</f>
        <v>0</v>
      </c>
      <c r="DJ17" s="59">
        <f>+I_C_Gestione!DL16*(1+Cruscotto!$L$4)</f>
        <v>0</v>
      </c>
      <c r="DK17" s="59">
        <f>+I_C_Gestione!DM16*(1+Cruscotto!$L$4)</f>
        <v>0</v>
      </c>
      <c r="DL17" s="59">
        <f>+I_C_Gestione!DN16*(1+Cruscotto!$L$4)</f>
        <v>0</v>
      </c>
      <c r="DM17" s="59">
        <f>+I_C_Gestione!DO16*(1+Cruscotto!$L$4)</f>
        <v>0</v>
      </c>
      <c r="DN17" s="59">
        <f>+I_C_Gestione!DP16*(1+Cruscotto!$L$4)</f>
        <v>0</v>
      </c>
      <c r="DO17" s="59">
        <f>+I_C_Gestione!DQ16*(1+Cruscotto!$L$4)</f>
        <v>0</v>
      </c>
      <c r="DP17" s="59">
        <f>+I_C_Gestione!DR16*(1+Cruscotto!$L$4)</f>
        <v>0</v>
      </c>
      <c r="DQ17" s="59">
        <f>+I_C_Gestione!DS16*(1+Cruscotto!$L$4)</f>
        <v>0</v>
      </c>
      <c r="DR17" s="59">
        <f>+I_C_Gestione!DT16*(1+Cruscotto!$L$4)</f>
        <v>0</v>
      </c>
      <c r="DS17" s="59">
        <f>+I_C_Gestione!DU16*(1+Cruscotto!$L$4)</f>
        <v>0</v>
      </c>
      <c r="DT17" s="59">
        <f>+I_C_Gestione!DV16*(1+Cruscotto!$L$4)</f>
        <v>0</v>
      </c>
      <c r="DU17" s="59">
        <f>+I_C_Gestione!DW16*(1+Cruscotto!$L$4)</f>
        <v>0</v>
      </c>
    </row>
    <row r="18" spans="2:125" ht="16.5" thickTop="1" thickBot="1" x14ac:dyDescent="0.3">
      <c r="B18" s="105">
        <f>+I_C_Gestione!D17</f>
        <v>0</v>
      </c>
      <c r="C18" s="57">
        <f>+I_C_Gestione!E17</f>
        <v>0</v>
      </c>
      <c r="D18" s="58">
        <f>+I_C_Gestione!F17</f>
        <v>0</v>
      </c>
      <c r="F18" s="59">
        <f>+I_C_Gestione!H17*(1+Cruscotto!$C$4)</f>
        <v>0</v>
      </c>
      <c r="G18" s="59">
        <f>+I_C_Gestione!I17*(1+Cruscotto!$C$4)</f>
        <v>0</v>
      </c>
      <c r="H18" s="59">
        <f>+I_C_Gestione!J17*(1+Cruscotto!$C$4)</f>
        <v>0</v>
      </c>
      <c r="I18" s="59">
        <f>+I_C_Gestione!K17*(1+Cruscotto!$C$4)</f>
        <v>0</v>
      </c>
      <c r="J18" s="59">
        <f>+I_C_Gestione!L17*(1+Cruscotto!$C$4)</f>
        <v>0</v>
      </c>
      <c r="K18" s="59">
        <f>+I_C_Gestione!M17*(1+Cruscotto!$C$4)</f>
        <v>0</v>
      </c>
      <c r="L18" s="59">
        <f>+I_C_Gestione!N17*(1+Cruscotto!$C$4)</f>
        <v>0</v>
      </c>
      <c r="M18" s="59">
        <f>+I_C_Gestione!O17*(1+Cruscotto!$C$4)</f>
        <v>0</v>
      </c>
      <c r="N18" s="59">
        <f>+I_C_Gestione!P17*(1+Cruscotto!$C$4)</f>
        <v>0</v>
      </c>
      <c r="O18" s="59">
        <f>+I_C_Gestione!Q17*(1+Cruscotto!$C$4)</f>
        <v>0</v>
      </c>
      <c r="P18" s="59">
        <f>+I_C_Gestione!R17*(1+Cruscotto!$C$4)</f>
        <v>0</v>
      </c>
      <c r="Q18" s="59">
        <f>+I_C_Gestione!S17*(1+Cruscotto!$C$4)</f>
        <v>0</v>
      </c>
      <c r="R18" s="59">
        <f>+I_C_Gestione!T17*(1+Cruscotto!$D$4)</f>
        <v>0</v>
      </c>
      <c r="S18" s="59">
        <f>+I_C_Gestione!U17*(1+Cruscotto!$D$4)</f>
        <v>0</v>
      </c>
      <c r="T18" s="59">
        <f>+I_C_Gestione!V17*(1+Cruscotto!$D$4)</f>
        <v>0</v>
      </c>
      <c r="U18" s="59">
        <f>+I_C_Gestione!W17*(1+Cruscotto!$D$4)</f>
        <v>0</v>
      </c>
      <c r="V18" s="59">
        <f>+I_C_Gestione!X17*(1+Cruscotto!$D$4)</f>
        <v>0</v>
      </c>
      <c r="W18" s="59">
        <f>+I_C_Gestione!Y17*(1+Cruscotto!$D$4)</f>
        <v>0</v>
      </c>
      <c r="X18" s="59">
        <f>+I_C_Gestione!Z17*(1+Cruscotto!$D$4)</f>
        <v>0</v>
      </c>
      <c r="Y18" s="59">
        <f>+I_C_Gestione!AA17*(1+Cruscotto!$D$4)</f>
        <v>0</v>
      </c>
      <c r="Z18" s="59">
        <f>+I_C_Gestione!AB17*(1+Cruscotto!$D$4)</f>
        <v>0</v>
      </c>
      <c r="AA18" s="59">
        <f>+I_C_Gestione!AC17*(1+Cruscotto!$D$4)</f>
        <v>0</v>
      </c>
      <c r="AB18" s="59">
        <f>+I_C_Gestione!AD17*(1+Cruscotto!$D$4)</f>
        <v>0</v>
      </c>
      <c r="AC18" s="59">
        <f>+I_C_Gestione!AE17*(1+Cruscotto!$D$4)</f>
        <v>0</v>
      </c>
      <c r="AD18" s="59">
        <f>+I_C_Gestione!AF17*(1+Cruscotto!$E$4)</f>
        <v>0</v>
      </c>
      <c r="AE18" s="59">
        <f>+I_C_Gestione!AG17*(1+Cruscotto!$E$4)</f>
        <v>0</v>
      </c>
      <c r="AF18" s="59">
        <f>+I_C_Gestione!AH17*(1+Cruscotto!$E$4)</f>
        <v>0</v>
      </c>
      <c r="AG18" s="59">
        <f>+I_C_Gestione!AI17*(1+Cruscotto!$E$4)</f>
        <v>0</v>
      </c>
      <c r="AH18" s="59">
        <f>+I_C_Gestione!AJ17*(1+Cruscotto!$E$4)</f>
        <v>0</v>
      </c>
      <c r="AI18" s="59">
        <f>+I_C_Gestione!AK17*(1+Cruscotto!$E$4)</f>
        <v>0</v>
      </c>
      <c r="AJ18" s="59">
        <f>+I_C_Gestione!AL17*(1+Cruscotto!$E$4)</f>
        <v>0</v>
      </c>
      <c r="AK18" s="59">
        <f>+I_C_Gestione!AM17*(1+Cruscotto!$E$4)</f>
        <v>0</v>
      </c>
      <c r="AL18" s="59">
        <f>+I_C_Gestione!AN17*(1+Cruscotto!$E$4)</f>
        <v>0</v>
      </c>
      <c r="AM18" s="59">
        <f>+I_C_Gestione!AO17*(1+Cruscotto!$E$4)</f>
        <v>0</v>
      </c>
      <c r="AN18" s="59">
        <f>+I_C_Gestione!AP17*(1+Cruscotto!$E$4)</f>
        <v>0</v>
      </c>
      <c r="AO18" s="59">
        <f>+I_C_Gestione!AQ17*(1+Cruscotto!$E$4)</f>
        <v>0</v>
      </c>
      <c r="AP18" s="59">
        <f>+I_C_Gestione!AR17*(1+Cruscotto!$F$4)</f>
        <v>0</v>
      </c>
      <c r="AQ18" s="59">
        <f>+I_C_Gestione!AS17*(1+Cruscotto!$F$4)</f>
        <v>0</v>
      </c>
      <c r="AR18" s="59">
        <f>+I_C_Gestione!AT17*(1+Cruscotto!$F$4)</f>
        <v>0</v>
      </c>
      <c r="AS18" s="59">
        <f>+I_C_Gestione!AU17*(1+Cruscotto!$F$4)</f>
        <v>0</v>
      </c>
      <c r="AT18" s="59">
        <f>+I_C_Gestione!AV17*(1+Cruscotto!$F$4)</f>
        <v>0</v>
      </c>
      <c r="AU18" s="59">
        <f>+I_C_Gestione!AW17*(1+Cruscotto!$F$4)</f>
        <v>0</v>
      </c>
      <c r="AV18" s="59">
        <f>+I_C_Gestione!AX17*(1+Cruscotto!$F$4)</f>
        <v>0</v>
      </c>
      <c r="AW18" s="59">
        <f>+I_C_Gestione!AY17*(1+Cruscotto!$F$4)</f>
        <v>0</v>
      </c>
      <c r="AX18" s="59">
        <f>+I_C_Gestione!AZ17*(1+Cruscotto!$F$4)</f>
        <v>0</v>
      </c>
      <c r="AY18" s="59">
        <f>+I_C_Gestione!BA17*(1+Cruscotto!$F$4)</f>
        <v>0</v>
      </c>
      <c r="AZ18" s="59">
        <f>+I_C_Gestione!BB17*(1+Cruscotto!$F$4)</f>
        <v>0</v>
      </c>
      <c r="BA18" s="59">
        <f>+I_C_Gestione!BC17*(1+Cruscotto!$F$4)</f>
        <v>0</v>
      </c>
      <c r="BB18" s="59">
        <f>+I_C_Gestione!BD17*(1+Cruscotto!$G$4)</f>
        <v>0</v>
      </c>
      <c r="BC18" s="59">
        <f>+I_C_Gestione!BE17*(1+Cruscotto!$G$4)</f>
        <v>0</v>
      </c>
      <c r="BD18" s="59">
        <f>+I_C_Gestione!BF17*(1+Cruscotto!$G$4)</f>
        <v>0</v>
      </c>
      <c r="BE18" s="59">
        <f>+I_C_Gestione!BG17*(1+Cruscotto!$G$4)</f>
        <v>0</v>
      </c>
      <c r="BF18" s="59">
        <f>+I_C_Gestione!BH17*(1+Cruscotto!$G$4)</f>
        <v>0</v>
      </c>
      <c r="BG18" s="59">
        <f>+I_C_Gestione!BI17*(1+Cruscotto!$G$4)</f>
        <v>0</v>
      </c>
      <c r="BH18" s="59">
        <f>+I_C_Gestione!BJ17*(1+Cruscotto!$G$4)</f>
        <v>0</v>
      </c>
      <c r="BI18" s="59">
        <f>+I_C_Gestione!BK17*(1+Cruscotto!$G$4)</f>
        <v>0</v>
      </c>
      <c r="BJ18" s="59">
        <f>+I_C_Gestione!BL17*(1+Cruscotto!$G$4)</f>
        <v>0</v>
      </c>
      <c r="BK18" s="59">
        <f>+I_C_Gestione!BM17*(1+Cruscotto!$G$4)</f>
        <v>0</v>
      </c>
      <c r="BL18" s="59">
        <f>+I_C_Gestione!BN17*(1+Cruscotto!$G$4)</f>
        <v>0</v>
      </c>
      <c r="BM18" s="59">
        <f>+I_C_Gestione!BO17*(1+Cruscotto!$G$4)</f>
        <v>0</v>
      </c>
      <c r="BN18" s="59">
        <f>+I_C_Gestione!BP17*(1+Cruscotto!$H$4)</f>
        <v>0</v>
      </c>
      <c r="BO18" s="59">
        <f>+I_C_Gestione!BQ17*(1+Cruscotto!$H$4)</f>
        <v>0</v>
      </c>
      <c r="BP18" s="59">
        <f>+I_C_Gestione!BR17*(1+Cruscotto!$H$4)</f>
        <v>0</v>
      </c>
      <c r="BQ18" s="59">
        <f>+I_C_Gestione!BS17*(1+Cruscotto!$H$4)</f>
        <v>0</v>
      </c>
      <c r="BR18" s="59">
        <f>+I_C_Gestione!BT17*(1+Cruscotto!$H$4)</f>
        <v>0</v>
      </c>
      <c r="BS18" s="59">
        <f>+I_C_Gestione!BU17*(1+Cruscotto!$H$4)</f>
        <v>0</v>
      </c>
      <c r="BT18" s="59">
        <f>+I_C_Gestione!BV17*(1+Cruscotto!$H$4)</f>
        <v>0</v>
      </c>
      <c r="BU18" s="59">
        <f>+I_C_Gestione!BW17*(1+Cruscotto!$H$4)</f>
        <v>0</v>
      </c>
      <c r="BV18" s="59">
        <f>+I_C_Gestione!BX17*(1+Cruscotto!$H$4)</f>
        <v>0</v>
      </c>
      <c r="BW18" s="59">
        <f>+I_C_Gestione!BY17*(1+Cruscotto!$H$4)</f>
        <v>0</v>
      </c>
      <c r="BX18" s="59">
        <f>+I_C_Gestione!BZ17*(1+Cruscotto!$H$4)</f>
        <v>0</v>
      </c>
      <c r="BY18" s="59">
        <f>+I_C_Gestione!CA17*(1+Cruscotto!$H$4)</f>
        <v>0</v>
      </c>
      <c r="BZ18" s="59">
        <f>+I_C_Gestione!CB17*(1+Cruscotto!$I$4)</f>
        <v>0</v>
      </c>
      <c r="CA18" s="59">
        <f>+I_C_Gestione!CC17*(1+Cruscotto!$I$4)</f>
        <v>0</v>
      </c>
      <c r="CB18" s="59">
        <f>+I_C_Gestione!CD17*(1+Cruscotto!$I$4)</f>
        <v>0</v>
      </c>
      <c r="CC18" s="59">
        <f>+I_C_Gestione!CE17*(1+Cruscotto!$I$4)</f>
        <v>0</v>
      </c>
      <c r="CD18" s="59">
        <f>+I_C_Gestione!CF17*(1+Cruscotto!$I$4)</f>
        <v>0</v>
      </c>
      <c r="CE18" s="59">
        <f>+I_C_Gestione!CG17*(1+Cruscotto!$I$4)</f>
        <v>0</v>
      </c>
      <c r="CF18" s="59">
        <f>+I_C_Gestione!CH17*(1+Cruscotto!$I$4)</f>
        <v>0</v>
      </c>
      <c r="CG18" s="59">
        <f>+I_C_Gestione!CI17*(1+Cruscotto!$I$4)</f>
        <v>0</v>
      </c>
      <c r="CH18" s="59">
        <f>+I_C_Gestione!CJ17*(1+Cruscotto!$I$4)</f>
        <v>0</v>
      </c>
      <c r="CI18" s="59">
        <f>+I_C_Gestione!CK17*(1+Cruscotto!$I$4)</f>
        <v>0</v>
      </c>
      <c r="CJ18" s="59">
        <f>+I_C_Gestione!CL17*(1+Cruscotto!$I$4)</f>
        <v>0</v>
      </c>
      <c r="CK18" s="59">
        <f>+I_C_Gestione!CM17*(1+Cruscotto!$I$4)</f>
        <v>0</v>
      </c>
      <c r="CL18" s="59">
        <f>+I_C_Gestione!CN17*(1+Cruscotto!$J$4)</f>
        <v>0</v>
      </c>
      <c r="CM18" s="59">
        <f>+I_C_Gestione!CO17*(1+Cruscotto!$J$4)</f>
        <v>0</v>
      </c>
      <c r="CN18" s="59">
        <f>+I_C_Gestione!CP17*(1+Cruscotto!$J$4)</f>
        <v>0</v>
      </c>
      <c r="CO18" s="59">
        <f>+I_C_Gestione!CQ17*(1+Cruscotto!$J$4)</f>
        <v>0</v>
      </c>
      <c r="CP18" s="59">
        <f>+I_C_Gestione!CR17*(1+Cruscotto!$J$4)</f>
        <v>0</v>
      </c>
      <c r="CQ18" s="59">
        <f>+I_C_Gestione!CS17*(1+Cruscotto!$J$4)</f>
        <v>0</v>
      </c>
      <c r="CR18" s="59">
        <f>+I_C_Gestione!CT17*(1+Cruscotto!$J$4)</f>
        <v>0</v>
      </c>
      <c r="CS18" s="59">
        <f>+I_C_Gestione!CU17*(1+Cruscotto!$J$4)</f>
        <v>0</v>
      </c>
      <c r="CT18" s="59">
        <f>+I_C_Gestione!CV17*(1+Cruscotto!$J$4)</f>
        <v>0</v>
      </c>
      <c r="CU18" s="59">
        <f>+I_C_Gestione!CW17*(1+Cruscotto!$J$4)</f>
        <v>0</v>
      </c>
      <c r="CV18" s="59">
        <f>+I_C_Gestione!CX17*(1+Cruscotto!$J$4)</f>
        <v>0</v>
      </c>
      <c r="CW18" s="59">
        <f>+I_C_Gestione!CY17*(1+Cruscotto!$J$4)</f>
        <v>0</v>
      </c>
      <c r="CX18" s="59">
        <f>+I_C_Gestione!CZ17*(1+Cruscotto!$K$4)</f>
        <v>0</v>
      </c>
      <c r="CY18" s="59">
        <f>+I_C_Gestione!DA17*(1+Cruscotto!$K$4)</f>
        <v>0</v>
      </c>
      <c r="CZ18" s="59">
        <f>+I_C_Gestione!DB17*(1+Cruscotto!$K$4)</f>
        <v>0</v>
      </c>
      <c r="DA18" s="59">
        <f>+I_C_Gestione!DC17*(1+Cruscotto!$K$4)</f>
        <v>0</v>
      </c>
      <c r="DB18" s="59">
        <f>+I_C_Gestione!DD17*(1+Cruscotto!$K$4)</f>
        <v>0</v>
      </c>
      <c r="DC18" s="59">
        <f>+I_C_Gestione!DE17*(1+Cruscotto!$K$4)</f>
        <v>0</v>
      </c>
      <c r="DD18" s="59">
        <f>+I_C_Gestione!DF17*(1+Cruscotto!$K$4)</f>
        <v>0</v>
      </c>
      <c r="DE18" s="59">
        <f>+I_C_Gestione!DG17*(1+Cruscotto!$K$4)</f>
        <v>0</v>
      </c>
      <c r="DF18" s="59">
        <f>+I_C_Gestione!DH17*(1+Cruscotto!$K$4)</f>
        <v>0</v>
      </c>
      <c r="DG18" s="59">
        <f>+I_C_Gestione!DI17*(1+Cruscotto!$K$4)</f>
        <v>0</v>
      </c>
      <c r="DH18" s="59">
        <f>+I_C_Gestione!DJ17*(1+Cruscotto!$K$4)</f>
        <v>0</v>
      </c>
      <c r="DI18" s="59">
        <f>+I_C_Gestione!DK17*(1+Cruscotto!$K$4)</f>
        <v>0</v>
      </c>
      <c r="DJ18" s="59">
        <f>+I_C_Gestione!DL17*(1+Cruscotto!$L$4)</f>
        <v>0</v>
      </c>
      <c r="DK18" s="59">
        <f>+I_C_Gestione!DM17*(1+Cruscotto!$L$4)</f>
        <v>0</v>
      </c>
      <c r="DL18" s="59">
        <f>+I_C_Gestione!DN17*(1+Cruscotto!$L$4)</f>
        <v>0</v>
      </c>
      <c r="DM18" s="59">
        <f>+I_C_Gestione!DO17*(1+Cruscotto!$L$4)</f>
        <v>0</v>
      </c>
      <c r="DN18" s="59">
        <f>+I_C_Gestione!DP17*(1+Cruscotto!$L$4)</f>
        <v>0</v>
      </c>
      <c r="DO18" s="59">
        <f>+I_C_Gestione!DQ17*(1+Cruscotto!$L$4)</f>
        <v>0</v>
      </c>
      <c r="DP18" s="59">
        <f>+I_C_Gestione!DR17*(1+Cruscotto!$L$4)</f>
        <v>0</v>
      </c>
      <c r="DQ18" s="59">
        <f>+I_C_Gestione!DS17*(1+Cruscotto!$L$4)</f>
        <v>0</v>
      </c>
      <c r="DR18" s="59">
        <f>+I_C_Gestione!DT17*(1+Cruscotto!$L$4)</f>
        <v>0</v>
      </c>
      <c r="DS18" s="59">
        <f>+I_C_Gestione!DU17*(1+Cruscotto!$L$4)</f>
        <v>0</v>
      </c>
      <c r="DT18" s="59">
        <f>+I_C_Gestione!DV17*(1+Cruscotto!$L$4)</f>
        <v>0</v>
      </c>
      <c r="DU18" s="59">
        <f>+I_C_Gestione!DW17*(1+Cruscotto!$L$4)</f>
        <v>0</v>
      </c>
    </row>
    <row r="19" spans="2:125" ht="16.5" thickTop="1" thickBot="1" x14ac:dyDescent="0.3">
      <c r="B19" s="105">
        <f>+I_C_Gestione!D18</f>
        <v>0</v>
      </c>
      <c r="C19" s="57">
        <f>+I_C_Gestione!E18</f>
        <v>0</v>
      </c>
      <c r="D19" s="58">
        <f>+I_C_Gestione!F18</f>
        <v>0</v>
      </c>
      <c r="F19" s="59">
        <f>+I_C_Gestione!H18*(1+Cruscotto!$C$4)</f>
        <v>0</v>
      </c>
      <c r="G19" s="59">
        <f>+I_C_Gestione!I18*(1+Cruscotto!$C$4)</f>
        <v>0</v>
      </c>
      <c r="H19" s="59">
        <f>+I_C_Gestione!J18*(1+Cruscotto!$C$4)</f>
        <v>0</v>
      </c>
      <c r="I19" s="59">
        <f>+I_C_Gestione!K18*(1+Cruscotto!$C$4)</f>
        <v>0</v>
      </c>
      <c r="J19" s="59">
        <f>+I_C_Gestione!L18*(1+Cruscotto!$C$4)</f>
        <v>0</v>
      </c>
      <c r="K19" s="59">
        <f>+I_C_Gestione!M18*(1+Cruscotto!$C$4)</f>
        <v>0</v>
      </c>
      <c r="L19" s="59">
        <f>+I_C_Gestione!N18*(1+Cruscotto!$C$4)</f>
        <v>0</v>
      </c>
      <c r="M19" s="59">
        <f>+I_C_Gestione!O18*(1+Cruscotto!$C$4)</f>
        <v>0</v>
      </c>
      <c r="N19" s="59">
        <f>+I_C_Gestione!P18*(1+Cruscotto!$C$4)</f>
        <v>0</v>
      </c>
      <c r="O19" s="59">
        <f>+I_C_Gestione!Q18*(1+Cruscotto!$C$4)</f>
        <v>0</v>
      </c>
      <c r="P19" s="59">
        <f>+I_C_Gestione!R18*(1+Cruscotto!$C$4)</f>
        <v>0</v>
      </c>
      <c r="Q19" s="59">
        <f>+I_C_Gestione!S18*(1+Cruscotto!$C$4)</f>
        <v>0</v>
      </c>
      <c r="R19" s="59">
        <f>+I_C_Gestione!T18*(1+Cruscotto!$D$4)</f>
        <v>0</v>
      </c>
      <c r="S19" s="59">
        <f>+I_C_Gestione!U18*(1+Cruscotto!$D$4)</f>
        <v>0</v>
      </c>
      <c r="T19" s="59">
        <f>+I_C_Gestione!V18*(1+Cruscotto!$D$4)</f>
        <v>0</v>
      </c>
      <c r="U19" s="59">
        <f>+I_C_Gestione!W18*(1+Cruscotto!$D$4)</f>
        <v>0</v>
      </c>
      <c r="V19" s="59">
        <f>+I_C_Gestione!X18*(1+Cruscotto!$D$4)</f>
        <v>0</v>
      </c>
      <c r="W19" s="59">
        <f>+I_C_Gestione!Y18*(1+Cruscotto!$D$4)</f>
        <v>0</v>
      </c>
      <c r="X19" s="59">
        <f>+I_C_Gestione!Z18*(1+Cruscotto!$D$4)</f>
        <v>0</v>
      </c>
      <c r="Y19" s="59">
        <f>+I_C_Gestione!AA18*(1+Cruscotto!$D$4)</f>
        <v>0</v>
      </c>
      <c r="Z19" s="59">
        <f>+I_C_Gestione!AB18*(1+Cruscotto!$D$4)</f>
        <v>0</v>
      </c>
      <c r="AA19" s="59">
        <f>+I_C_Gestione!AC18*(1+Cruscotto!$D$4)</f>
        <v>0</v>
      </c>
      <c r="AB19" s="59">
        <f>+I_C_Gestione!AD18*(1+Cruscotto!$D$4)</f>
        <v>0</v>
      </c>
      <c r="AC19" s="59">
        <f>+I_C_Gestione!AE18*(1+Cruscotto!$D$4)</f>
        <v>0</v>
      </c>
      <c r="AD19" s="59">
        <f>+I_C_Gestione!AF18*(1+Cruscotto!$E$4)</f>
        <v>0</v>
      </c>
      <c r="AE19" s="59">
        <f>+I_C_Gestione!AG18*(1+Cruscotto!$E$4)</f>
        <v>0</v>
      </c>
      <c r="AF19" s="59">
        <f>+I_C_Gestione!AH18*(1+Cruscotto!$E$4)</f>
        <v>0</v>
      </c>
      <c r="AG19" s="59">
        <f>+I_C_Gestione!AI18*(1+Cruscotto!$E$4)</f>
        <v>0</v>
      </c>
      <c r="AH19" s="59">
        <f>+I_C_Gestione!AJ18*(1+Cruscotto!$E$4)</f>
        <v>0</v>
      </c>
      <c r="AI19" s="59">
        <f>+I_C_Gestione!AK18*(1+Cruscotto!$E$4)</f>
        <v>0</v>
      </c>
      <c r="AJ19" s="59">
        <f>+I_C_Gestione!AL18*(1+Cruscotto!$E$4)</f>
        <v>0</v>
      </c>
      <c r="AK19" s="59">
        <f>+I_C_Gestione!AM18*(1+Cruscotto!$E$4)</f>
        <v>0</v>
      </c>
      <c r="AL19" s="59">
        <f>+I_C_Gestione!AN18*(1+Cruscotto!$E$4)</f>
        <v>0</v>
      </c>
      <c r="AM19" s="59">
        <f>+I_C_Gestione!AO18*(1+Cruscotto!$E$4)</f>
        <v>0</v>
      </c>
      <c r="AN19" s="59">
        <f>+I_C_Gestione!AP18*(1+Cruscotto!$E$4)</f>
        <v>0</v>
      </c>
      <c r="AO19" s="59">
        <f>+I_C_Gestione!AQ18*(1+Cruscotto!$E$4)</f>
        <v>0</v>
      </c>
      <c r="AP19" s="59">
        <f>+I_C_Gestione!AR18*(1+Cruscotto!$F$4)</f>
        <v>0</v>
      </c>
      <c r="AQ19" s="59">
        <f>+I_C_Gestione!AS18*(1+Cruscotto!$F$4)</f>
        <v>0</v>
      </c>
      <c r="AR19" s="59">
        <f>+I_C_Gestione!AT18*(1+Cruscotto!$F$4)</f>
        <v>0</v>
      </c>
      <c r="AS19" s="59">
        <f>+I_C_Gestione!AU18*(1+Cruscotto!$F$4)</f>
        <v>0</v>
      </c>
      <c r="AT19" s="59">
        <f>+I_C_Gestione!AV18*(1+Cruscotto!$F$4)</f>
        <v>0</v>
      </c>
      <c r="AU19" s="59">
        <f>+I_C_Gestione!AW18*(1+Cruscotto!$F$4)</f>
        <v>0</v>
      </c>
      <c r="AV19" s="59">
        <f>+I_C_Gestione!AX18*(1+Cruscotto!$F$4)</f>
        <v>0</v>
      </c>
      <c r="AW19" s="59">
        <f>+I_C_Gestione!AY18*(1+Cruscotto!$F$4)</f>
        <v>0</v>
      </c>
      <c r="AX19" s="59">
        <f>+I_C_Gestione!AZ18*(1+Cruscotto!$F$4)</f>
        <v>0</v>
      </c>
      <c r="AY19" s="59">
        <f>+I_C_Gestione!BA18*(1+Cruscotto!$F$4)</f>
        <v>0</v>
      </c>
      <c r="AZ19" s="59">
        <f>+I_C_Gestione!BB18*(1+Cruscotto!$F$4)</f>
        <v>0</v>
      </c>
      <c r="BA19" s="59">
        <f>+I_C_Gestione!BC18*(1+Cruscotto!$F$4)</f>
        <v>0</v>
      </c>
      <c r="BB19" s="59">
        <f>+I_C_Gestione!BD18*(1+Cruscotto!$G$4)</f>
        <v>0</v>
      </c>
      <c r="BC19" s="59">
        <f>+I_C_Gestione!BE18*(1+Cruscotto!$G$4)</f>
        <v>0</v>
      </c>
      <c r="BD19" s="59">
        <f>+I_C_Gestione!BF18*(1+Cruscotto!$G$4)</f>
        <v>0</v>
      </c>
      <c r="BE19" s="59">
        <f>+I_C_Gestione!BG18*(1+Cruscotto!$G$4)</f>
        <v>0</v>
      </c>
      <c r="BF19" s="59">
        <f>+I_C_Gestione!BH18*(1+Cruscotto!$G$4)</f>
        <v>0</v>
      </c>
      <c r="BG19" s="59">
        <f>+I_C_Gestione!BI18*(1+Cruscotto!$G$4)</f>
        <v>0</v>
      </c>
      <c r="BH19" s="59">
        <f>+I_C_Gestione!BJ18*(1+Cruscotto!$G$4)</f>
        <v>0</v>
      </c>
      <c r="BI19" s="59">
        <f>+I_C_Gestione!BK18*(1+Cruscotto!$G$4)</f>
        <v>0</v>
      </c>
      <c r="BJ19" s="59">
        <f>+I_C_Gestione!BL18*(1+Cruscotto!$G$4)</f>
        <v>0</v>
      </c>
      <c r="BK19" s="59">
        <f>+I_C_Gestione!BM18*(1+Cruscotto!$G$4)</f>
        <v>0</v>
      </c>
      <c r="BL19" s="59">
        <f>+I_C_Gestione!BN18*(1+Cruscotto!$G$4)</f>
        <v>0</v>
      </c>
      <c r="BM19" s="59">
        <f>+I_C_Gestione!BO18*(1+Cruscotto!$G$4)</f>
        <v>0</v>
      </c>
      <c r="BN19" s="59">
        <f>+I_C_Gestione!BP18*(1+Cruscotto!$H$4)</f>
        <v>0</v>
      </c>
      <c r="BO19" s="59">
        <f>+I_C_Gestione!BQ18*(1+Cruscotto!$H$4)</f>
        <v>0</v>
      </c>
      <c r="BP19" s="59">
        <f>+I_C_Gestione!BR18*(1+Cruscotto!$H$4)</f>
        <v>0</v>
      </c>
      <c r="BQ19" s="59">
        <f>+I_C_Gestione!BS18*(1+Cruscotto!$H$4)</f>
        <v>0</v>
      </c>
      <c r="BR19" s="59">
        <f>+I_C_Gestione!BT18*(1+Cruscotto!$H$4)</f>
        <v>0</v>
      </c>
      <c r="BS19" s="59">
        <f>+I_C_Gestione!BU18*(1+Cruscotto!$H$4)</f>
        <v>0</v>
      </c>
      <c r="BT19" s="59">
        <f>+I_C_Gestione!BV18*(1+Cruscotto!$H$4)</f>
        <v>0</v>
      </c>
      <c r="BU19" s="59">
        <f>+I_C_Gestione!BW18*(1+Cruscotto!$H$4)</f>
        <v>0</v>
      </c>
      <c r="BV19" s="59">
        <f>+I_C_Gestione!BX18*(1+Cruscotto!$H$4)</f>
        <v>0</v>
      </c>
      <c r="BW19" s="59">
        <f>+I_C_Gestione!BY18*(1+Cruscotto!$H$4)</f>
        <v>0</v>
      </c>
      <c r="BX19" s="59">
        <f>+I_C_Gestione!BZ18*(1+Cruscotto!$H$4)</f>
        <v>0</v>
      </c>
      <c r="BY19" s="59">
        <f>+I_C_Gestione!CA18*(1+Cruscotto!$H$4)</f>
        <v>0</v>
      </c>
      <c r="BZ19" s="59">
        <f>+I_C_Gestione!CB18*(1+Cruscotto!$I$4)</f>
        <v>0</v>
      </c>
      <c r="CA19" s="59">
        <f>+I_C_Gestione!CC18*(1+Cruscotto!$I$4)</f>
        <v>0</v>
      </c>
      <c r="CB19" s="59">
        <f>+I_C_Gestione!CD18*(1+Cruscotto!$I$4)</f>
        <v>0</v>
      </c>
      <c r="CC19" s="59">
        <f>+I_C_Gestione!CE18*(1+Cruscotto!$I$4)</f>
        <v>0</v>
      </c>
      <c r="CD19" s="59">
        <f>+I_C_Gestione!CF18*(1+Cruscotto!$I$4)</f>
        <v>0</v>
      </c>
      <c r="CE19" s="59">
        <f>+I_C_Gestione!CG18*(1+Cruscotto!$I$4)</f>
        <v>0</v>
      </c>
      <c r="CF19" s="59">
        <f>+I_C_Gestione!CH18*(1+Cruscotto!$I$4)</f>
        <v>0</v>
      </c>
      <c r="CG19" s="59">
        <f>+I_C_Gestione!CI18*(1+Cruscotto!$I$4)</f>
        <v>0</v>
      </c>
      <c r="CH19" s="59">
        <f>+I_C_Gestione!CJ18*(1+Cruscotto!$I$4)</f>
        <v>0</v>
      </c>
      <c r="CI19" s="59">
        <f>+I_C_Gestione!CK18*(1+Cruscotto!$I$4)</f>
        <v>0</v>
      </c>
      <c r="CJ19" s="59">
        <f>+I_C_Gestione!CL18*(1+Cruscotto!$I$4)</f>
        <v>0</v>
      </c>
      <c r="CK19" s="59">
        <f>+I_C_Gestione!CM18*(1+Cruscotto!$I$4)</f>
        <v>0</v>
      </c>
      <c r="CL19" s="59">
        <f>+I_C_Gestione!CN18*(1+Cruscotto!$J$4)</f>
        <v>0</v>
      </c>
      <c r="CM19" s="59">
        <f>+I_C_Gestione!CO18*(1+Cruscotto!$J$4)</f>
        <v>0</v>
      </c>
      <c r="CN19" s="59">
        <f>+I_C_Gestione!CP18*(1+Cruscotto!$J$4)</f>
        <v>0</v>
      </c>
      <c r="CO19" s="59">
        <f>+I_C_Gestione!CQ18*(1+Cruscotto!$J$4)</f>
        <v>0</v>
      </c>
      <c r="CP19" s="59">
        <f>+I_C_Gestione!CR18*(1+Cruscotto!$J$4)</f>
        <v>0</v>
      </c>
      <c r="CQ19" s="59">
        <f>+I_C_Gestione!CS18*(1+Cruscotto!$J$4)</f>
        <v>0</v>
      </c>
      <c r="CR19" s="59">
        <f>+I_C_Gestione!CT18*(1+Cruscotto!$J$4)</f>
        <v>0</v>
      </c>
      <c r="CS19" s="59">
        <f>+I_C_Gestione!CU18*(1+Cruscotto!$J$4)</f>
        <v>0</v>
      </c>
      <c r="CT19" s="59">
        <f>+I_C_Gestione!CV18*(1+Cruscotto!$J$4)</f>
        <v>0</v>
      </c>
      <c r="CU19" s="59">
        <f>+I_C_Gestione!CW18*(1+Cruscotto!$J$4)</f>
        <v>0</v>
      </c>
      <c r="CV19" s="59">
        <f>+I_C_Gestione!CX18*(1+Cruscotto!$J$4)</f>
        <v>0</v>
      </c>
      <c r="CW19" s="59">
        <f>+I_C_Gestione!CY18*(1+Cruscotto!$J$4)</f>
        <v>0</v>
      </c>
      <c r="CX19" s="59">
        <f>+I_C_Gestione!CZ18*(1+Cruscotto!$K$4)</f>
        <v>0</v>
      </c>
      <c r="CY19" s="59">
        <f>+I_C_Gestione!DA18*(1+Cruscotto!$K$4)</f>
        <v>0</v>
      </c>
      <c r="CZ19" s="59">
        <f>+I_C_Gestione!DB18*(1+Cruscotto!$K$4)</f>
        <v>0</v>
      </c>
      <c r="DA19" s="59">
        <f>+I_C_Gestione!DC18*(1+Cruscotto!$K$4)</f>
        <v>0</v>
      </c>
      <c r="DB19" s="59">
        <f>+I_C_Gestione!DD18*(1+Cruscotto!$K$4)</f>
        <v>0</v>
      </c>
      <c r="DC19" s="59">
        <f>+I_C_Gestione!DE18*(1+Cruscotto!$K$4)</f>
        <v>0</v>
      </c>
      <c r="DD19" s="59">
        <f>+I_C_Gestione!DF18*(1+Cruscotto!$K$4)</f>
        <v>0</v>
      </c>
      <c r="DE19" s="59">
        <f>+I_C_Gestione!DG18*(1+Cruscotto!$K$4)</f>
        <v>0</v>
      </c>
      <c r="DF19" s="59">
        <f>+I_C_Gestione!DH18*(1+Cruscotto!$K$4)</f>
        <v>0</v>
      </c>
      <c r="DG19" s="59">
        <f>+I_C_Gestione!DI18*(1+Cruscotto!$K$4)</f>
        <v>0</v>
      </c>
      <c r="DH19" s="59">
        <f>+I_C_Gestione!DJ18*(1+Cruscotto!$K$4)</f>
        <v>0</v>
      </c>
      <c r="DI19" s="59">
        <f>+I_C_Gestione!DK18*(1+Cruscotto!$K$4)</f>
        <v>0</v>
      </c>
      <c r="DJ19" s="59">
        <f>+I_C_Gestione!DL18*(1+Cruscotto!$L$4)</f>
        <v>0</v>
      </c>
      <c r="DK19" s="59">
        <f>+I_C_Gestione!DM18*(1+Cruscotto!$L$4)</f>
        <v>0</v>
      </c>
      <c r="DL19" s="59">
        <f>+I_C_Gestione!DN18*(1+Cruscotto!$L$4)</f>
        <v>0</v>
      </c>
      <c r="DM19" s="59">
        <f>+I_C_Gestione!DO18*(1+Cruscotto!$L$4)</f>
        <v>0</v>
      </c>
      <c r="DN19" s="59">
        <f>+I_C_Gestione!DP18*(1+Cruscotto!$L$4)</f>
        <v>0</v>
      </c>
      <c r="DO19" s="59">
        <f>+I_C_Gestione!DQ18*(1+Cruscotto!$L$4)</f>
        <v>0</v>
      </c>
      <c r="DP19" s="59">
        <f>+I_C_Gestione!DR18*(1+Cruscotto!$L$4)</f>
        <v>0</v>
      </c>
      <c r="DQ19" s="59">
        <f>+I_C_Gestione!DS18*(1+Cruscotto!$L$4)</f>
        <v>0</v>
      </c>
      <c r="DR19" s="59">
        <f>+I_C_Gestione!DT18*(1+Cruscotto!$L$4)</f>
        <v>0</v>
      </c>
      <c r="DS19" s="59">
        <f>+I_C_Gestione!DU18*(1+Cruscotto!$L$4)</f>
        <v>0</v>
      </c>
      <c r="DT19" s="59">
        <f>+I_C_Gestione!DV18*(1+Cruscotto!$L$4)</f>
        <v>0</v>
      </c>
      <c r="DU19" s="59">
        <f>+I_C_Gestione!DW18*(1+Cruscotto!$L$4)</f>
        <v>0</v>
      </c>
    </row>
    <row r="20" spans="2:125" ht="16.5" thickTop="1" thickBot="1" x14ac:dyDescent="0.3">
      <c r="B20" s="105">
        <f>+I_C_Gestione!D19</f>
        <v>0</v>
      </c>
      <c r="C20" s="57">
        <f>+I_C_Gestione!E19</f>
        <v>0</v>
      </c>
      <c r="D20" s="58">
        <f>+I_C_Gestione!F19</f>
        <v>0</v>
      </c>
      <c r="F20" s="59">
        <f>+I_C_Gestione!H19*(1+Cruscotto!$C$4)</f>
        <v>0</v>
      </c>
      <c r="G20" s="59">
        <f>+I_C_Gestione!I19*(1+Cruscotto!$C$4)</f>
        <v>0</v>
      </c>
      <c r="H20" s="59">
        <f>+I_C_Gestione!J19*(1+Cruscotto!$C$4)</f>
        <v>0</v>
      </c>
      <c r="I20" s="59">
        <f>+I_C_Gestione!K19*(1+Cruscotto!$C$4)</f>
        <v>0</v>
      </c>
      <c r="J20" s="59">
        <f>+I_C_Gestione!L19*(1+Cruscotto!$C$4)</f>
        <v>0</v>
      </c>
      <c r="K20" s="59">
        <f>+I_C_Gestione!M19*(1+Cruscotto!$C$4)</f>
        <v>0</v>
      </c>
      <c r="L20" s="59">
        <f>+I_C_Gestione!N19*(1+Cruscotto!$C$4)</f>
        <v>0</v>
      </c>
      <c r="M20" s="59">
        <f>+I_C_Gestione!O19*(1+Cruscotto!$C$4)</f>
        <v>0</v>
      </c>
      <c r="N20" s="59">
        <f>+I_C_Gestione!P19*(1+Cruscotto!$C$4)</f>
        <v>0</v>
      </c>
      <c r="O20" s="59">
        <f>+I_C_Gestione!Q19*(1+Cruscotto!$C$4)</f>
        <v>0</v>
      </c>
      <c r="P20" s="59">
        <f>+I_C_Gestione!R19*(1+Cruscotto!$C$4)</f>
        <v>0</v>
      </c>
      <c r="Q20" s="59">
        <f>+I_C_Gestione!S19*(1+Cruscotto!$C$4)</f>
        <v>0</v>
      </c>
      <c r="R20" s="59">
        <f>+I_C_Gestione!T19*(1+Cruscotto!$D$4)</f>
        <v>0</v>
      </c>
      <c r="S20" s="59">
        <f>+I_C_Gestione!U19*(1+Cruscotto!$D$4)</f>
        <v>0</v>
      </c>
      <c r="T20" s="59">
        <f>+I_C_Gestione!V19*(1+Cruscotto!$D$4)</f>
        <v>0</v>
      </c>
      <c r="U20" s="59">
        <f>+I_C_Gestione!W19*(1+Cruscotto!$D$4)</f>
        <v>0</v>
      </c>
      <c r="V20" s="59">
        <f>+I_C_Gestione!X19*(1+Cruscotto!$D$4)</f>
        <v>0</v>
      </c>
      <c r="W20" s="59">
        <f>+I_C_Gestione!Y19*(1+Cruscotto!$D$4)</f>
        <v>0</v>
      </c>
      <c r="X20" s="59">
        <f>+I_C_Gestione!Z19*(1+Cruscotto!$D$4)</f>
        <v>0</v>
      </c>
      <c r="Y20" s="59">
        <f>+I_C_Gestione!AA19*(1+Cruscotto!$D$4)</f>
        <v>0</v>
      </c>
      <c r="Z20" s="59">
        <f>+I_C_Gestione!AB19*(1+Cruscotto!$D$4)</f>
        <v>0</v>
      </c>
      <c r="AA20" s="59">
        <f>+I_C_Gestione!AC19*(1+Cruscotto!$D$4)</f>
        <v>0</v>
      </c>
      <c r="AB20" s="59">
        <f>+I_C_Gestione!AD19*(1+Cruscotto!$D$4)</f>
        <v>0</v>
      </c>
      <c r="AC20" s="59">
        <f>+I_C_Gestione!AE19*(1+Cruscotto!$D$4)</f>
        <v>0</v>
      </c>
      <c r="AD20" s="59">
        <f>+I_C_Gestione!AF19*(1+Cruscotto!$E$4)</f>
        <v>0</v>
      </c>
      <c r="AE20" s="59">
        <f>+I_C_Gestione!AG19*(1+Cruscotto!$E$4)</f>
        <v>0</v>
      </c>
      <c r="AF20" s="59">
        <f>+I_C_Gestione!AH19*(1+Cruscotto!$E$4)</f>
        <v>0</v>
      </c>
      <c r="AG20" s="59">
        <f>+I_C_Gestione!AI19*(1+Cruscotto!$E$4)</f>
        <v>0</v>
      </c>
      <c r="AH20" s="59">
        <f>+I_C_Gestione!AJ19*(1+Cruscotto!$E$4)</f>
        <v>0</v>
      </c>
      <c r="AI20" s="59">
        <f>+I_C_Gestione!AK19*(1+Cruscotto!$E$4)</f>
        <v>0</v>
      </c>
      <c r="AJ20" s="59">
        <f>+I_C_Gestione!AL19*(1+Cruscotto!$E$4)</f>
        <v>0</v>
      </c>
      <c r="AK20" s="59">
        <f>+I_C_Gestione!AM19*(1+Cruscotto!$E$4)</f>
        <v>0</v>
      </c>
      <c r="AL20" s="59">
        <f>+I_C_Gestione!AN19*(1+Cruscotto!$E$4)</f>
        <v>0</v>
      </c>
      <c r="AM20" s="59">
        <f>+I_C_Gestione!AO19*(1+Cruscotto!$E$4)</f>
        <v>0</v>
      </c>
      <c r="AN20" s="59">
        <f>+I_C_Gestione!AP19*(1+Cruscotto!$E$4)</f>
        <v>0</v>
      </c>
      <c r="AO20" s="59">
        <f>+I_C_Gestione!AQ19*(1+Cruscotto!$E$4)</f>
        <v>0</v>
      </c>
      <c r="AP20" s="59">
        <f>+I_C_Gestione!AR19*(1+Cruscotto!$F$4)</f>
        <v>0</v>
      </c>
      <c r="AQ20" s="59">
        <f>+I_C_Gestione!AS19*(1+Cruscotto!$F$4)</f>
        <v>0</v>
      </c>
      <c r="AR20" s="59">
        <f>+I_C_Gestione!AT19*(1+Cruscotto!$F$4)</f>
        <v>0</v>
      </c>
      <c r="AS20" s="59">
        <f>+I_C_Gestione!AU19*(1+Cruscotto!$F$4)</f>
        <v>0</v>
      </c>
      <c r="AT20" s="59">
        <f>+I_C_Gestione!AV19*(1+Cruscotto!$F$4)</f>
        <v>0</v>
      </c>
      <c r="AU20" s="59">
        <f>+I_C_Gestione!AW19*(1+Cruscotto!$F$4)</f>
        <v>0</v>
      </c>
      <c r="AV20" s="59">
        <f>+I_C_Gestione!AX19*(1+Cruscotto!$F$4)</f>
        <v>0</v>
      </c>
      <c r="AW20" s="59">
        <f>+I_C_Gestione!AY19*(1+Cruscotto!$F$4)</f>
        <v>0</v>
      </c>
      <c r="AX20" s="59">
        <f>+I_C_Gestione!AZ19*(1+Cruscotto!$F$4)</f>
        <v>0</v>
      </c>
      <c r="AY20" s="59">
        <f>+I_C_Gestione!BA19*(1+Cruscotto!$F$4)</f>
        <v>0</v>
      </c>
      <c r="AZ20" s="59">
        <f>+I_C_Gestione!BB19*(1+Cruscotto!$F$4)</f>
        <v>0</v>
      </c>
      <c r="BA20" s="59">
        <f>+I_C_Gestione!BC19*(1+Cruscotto!$F$4)</f>
        <v>0</v>
      </c>
      <c r="BB20" s="59">
        <f>+I_C_Gestione!BD19*(1+Cruscotto!$G$4)</f>
        <v>0</v>
      </c>
      <c r="BC20" s="59">
        <f>+I_C_Gestione!BE19*(1+Cruscotto!$G$4)</f>
        <v>0</v>
      </c>
      <c r="BD20" s="59">
        <f>+I_C_Gestione!BF19*(1+Cruscotto!$G$4)</f>
        <v>0</v>
      </c>
      <c r="BE20" s="59">
        <f>+I_C_Gestione!BG19*(1+Cruscotto!$G$4)</f>
        <v>0</v>
      </c>
      <c r="BF20" s="59">
        <f>+I_C_Gestione!BH19*(1+Cruscotto!$G$4)</f>
        <v>0</v>
      </c>
      <c r="BG20" s="59">
        <f>+I_C_Gestione!BI19*(1+Cruscotto!$G$4)</f>
        <v>0</v>
      </c>
      <c r="BH20" s="59">
        <f>+I_C_Gestione!BJ19*(1+Cruscotto!$G$4)</f>
        <v>0</v>
      </c>
      <c r="BI20" s="59">
        <f>+I_C_Gestione!BK19*(1+Cruscotto!$G$4)</f>
        <v>0</v>
      </c>
      <c r="BJ20" s="59">
        <f>+I_C_Gestione!BL19*(1+Cruscotto!$G$4)</f>
        <v>0</v>
      </c>
      <c r="BK20" s="59">
        <f>+I_C_Gestione!BM19*(1+Cruscotto!$G$4)</f>
        <v>0</v>
      </c>
      <c r="BL20" s="59">
        <f>+I_C_Gestione!BN19*(1+Cruscotto!$G$4)</f>
        <v>0</v>
      </c>
      <c r="BM20" s="59">
        <f>+I_C_Gestione!BO19*(1+Cruscotto!$G$4)</f>
        <v>0</v>
      </c>
      <c r="BN20" s="59">
        <f>+I_C_Gestione!BP19*(1+Cruscotto!$H$4)</f>
        <v>0</v>
      </c>
      <c r="BO20" s="59">
        <f>+I_C_Gestione!BQ19*(1+Cruscotto!$H$4)</f>
        <v>0</v>
      </c>
      <c r="BP20" s="59">
        <f>+I_C_Gestione!BR19*(1+Cruscotto!$H$4)</f>
        <v>0</v>
      </c>
      <c r="BQ20" s="59">
        <f>+I_C_Gestione!BS19*(1+Cruscotto!$H$4)</f>
        <v>0</v>
      </c>
      <c r="BR20" s="59">
        <f>+I_C_Gestione!BT19*(1+Cruscotto!$H$4)</f>
        <v>0</v>
      </c>
      <c r="BS20" s="59">
        <f>+I_C_Gestione!BU19*(1+Cruscotto!$H$4)</f>
        <v>0</v>
      </c>
      <c r="BT20" s="59">
        <f>+I_C_Gestione!BV19*(1+Cruscotto!$H$4)</f>
        <v>0</v>
      </c>
      <c r="BU20" s="59">
        <f>+I_C_Gestione!BW19*(1+Cruscotto!$H$4)</f>
        <v>0</v>
      </c>
      <c r="BV20" s="59">
        <f>+I_C_Gestione!BX19*(1+Cruscotto!$H$4)</f>
        <v>0</v>
      </c>
      <c r="BW20" s="59">
        <f>+I_C_Gestione!BY19*(1+Cruscotto!$H$4)</f>
        <v>0</v>
      </c>
      <c r="BX20" s="59">
        <f>+I_C_Gestione!BZ19*(1+Cruscotto!$H$4)</f>
        <v>0</v>
      </c>
      <c r="BY20" s="59">
        <f>+I_C_Gestione!CA19*(1+Cruscotto!$H$4)</f>
        <v>0</v>
      </c>
      <c r="BZ20" s="59">
        <f>+I_C_Gestione!CB19*(1+Cruscotto!$I$4)</f>
        <v>0</v>
      </c>
      <c r="CA20" s="59">
        <f>+I_C_Gestione!CC19*(1+Cruscotto!$I$4)</f>
        <v>0</v>
      </c>
      <c r="CB20" s="59">
        <f>+I_C_Gestione!CD19*(1+Cruscotto!$I$4)</f>
        <v>0</v>
      </c>
      <c r="CC20" s="59">
        <f>+I_C_Gestione!CE19*(1+Cruscotto!$I$4)</f>
        <v>0</v>
      </c>
      <c r="CD20" s="59">
        <f>+I_C_Gestione!CF19*(1+Cruscotto!$I$4)</f>
        <v>0</v>
      </c>
      <c r="CE20" s="59">
        <f>+I_C_Gestione!CG19*(1+Cruscotto!$I$4)</f>
        <v>0</v>
      </c>
      <c r="CF20" s="59">
        <f>+I_C_Gestione!CH19*(1+Cruscotto!$I$4)</f>
        <v>0</v>
      </c>
      <c r="CG20" s="59">
        <f>+I_C_Gestione!CI19*(1+Cruscotto!$I$4)</f>
        <v>0</v>
      </c>
      <c r="CH20" s="59">
        <f>+I_C_Gestione!CJ19*(1+Cruscotto!$I$4)</f>
        <v>0</v>
      </c>
      <c r="CI20" s="59">
        <f>+I_C_Gestione!CK19*(1+Cruscotto!$I$4)</f>
        <v>0</v>
      </c>
      <c r="CJ20" s="59">
        <f>+I_C_Gestione!CL19*(1+Cruscotto!$I$4)</f>
        <v>0</v>
      </c>
      <c r="CK20" s="59">
        <f>+I_C_Gestione!CM19*(1+Cruscotto!$I$4)</f>
        <v>0</v>
      </c>
      <c r="CL20" s="59">
        <f>+I_C_Gestione!CN19*(1+Cruscotto!$J$4)</f>
        <v>0</v>
      </c>
      <c r="CM20" s="59">
        <f>+I_C_Gestione!CO19*(1+Cruscotto!$J$4)</f>
        <v>0</v>
      </c>
      <c r="CN20" s="59">
        <f>+I_C_Gestione!CP19*(1+Cruscotto!$J$4)</f>
        <v>0</v>
      </c>
      <c r="CO20" s="59">
        <f>+I_C_Gestione!CQ19*(1+Cruscotto!$J$4)</f>
        <v>0</v>
      </c>
      <c r="CP20" s="59">
        <f>+I_C_Gestione!CR19*(1+Cruscotto!$J$4)</f>
        <v>0</v>
      </c>
      <c r="CQ20" s="59">
        <f>+I_C_Gestione!CS19*(1+Cruscotto!$J$4)</f>
        <v>0</v>
      </c>
      <c r="CR20" s="59">
        <f>+I_C_Gestione!CT19*(1+Cruscotto!$J$4)</f>
        <v>0</v>
      </c>
      <c r="CS20" s="59">
        <f>+I_C_Gestione!CU19*(1+Cruscotto!$J$4)</f>
        <v>0</v>
      </c>
      <c r="CT20" s="59">
        <f>+I_C_Gestione!CV19*(1+Cruscotto!$J$4)</f>
        <v>0</v>
      </c>
      <c r="CU20" s="59">
        <f>+I_C_Gestione!CW19*(1+Cruscotto!$J$4)</f>
        <v>0</v>
      </c>
      <c r="CV20" s="59">
        <f>+I_C_Gestione!CX19*(1+Cruscotto!$J$4)</f>
        <v>0</v>
      </c>
      <c r="CW20" s="59">
        <f>+I_C_Gestione!CY19*(1+Cruscotto!$J$4)</f>
        <v>0</v>
      </c>
      <c r="CX20" s="59">
        <f>+I_C_Gestione!CZ19*(1+Cruscotto!$K$4)</f>
        <v>0</v>
      </c>
      <c r="CY20" s="59">
        <f>+I_C_Gestione!DA19*(1+Cruscotto!$K$4)</f>
        <v>0</v>
      </c>
      <c r="CZ20" s="59">
        <f>+I_C_Gestione!DB19*(1+Cruscotto!$K$4)</f>
        <v>0</v>
      </c>
      <c r="DA20" s="59">
        <f>+I_C_Gestione!DC19*(1+Cruscotto!$K$4)</f>
        <v>0</v>
      </c>
      <c r="DB20" s="59">
        <f>+I_C_Gestione!DD19*(1+Cruscotto!$K$4)</f>
        <v>0</v>
      </c>
      <c r="DC20" s="59">
        <f>+I_C_Gestione!DE19*(1+Cruscotto!$K$4)</f>
        <v>0</v>
      </c>
      <c r="DD20" s="59">
        <f>+I_C_Gestione!DF19*(1+Cruscotto!$K$4)</f>
        <v>0</v>
      </c>
      <c r="DE20" s="59">
        <f>+I_C_Gestione!DG19*(1+Cruscotto!$K$4)</f>
        <v>0</v>
      </c>
      <c r="DF20" s="59">
        <f>+I_C_Gestione!DH19*(1+Cruscotto!$K$4)</f>
        <v>0</v>
      </c>
      <c r="DG20" s="59">
        <f>+I_C_Gestione!DI19*(1+Cruscotto!$K$4)</f>
        <v>0</v>
      </c>
      <c r="DH20" s="59">
        <f>+I_C_Gestione!DJ19*(1+Cruscotto!$K$4)</f>
        <v>0</v>
      </c>
      <c r="DI20" s="59">
        <f>+I_C_Gestione!DK19*(1+Cruscotto!$K$4)</f>
        <v>0</v>
      </c>
      <c r="DJ20" s="59">
        <f>+I_C_Gestione!DL19*(1+Cruscotto!$L$4)</f>
        <v>0</v>
      </c>
      <c r="DK20" s="59">
        <f>+I_C_Gestione!DM19*(1+Cruscotto!$L$4)</f>
        <v>0</v>
      </c>
      <c r="DL20" s="59">
        <f>+I_C_Gestione!DN19*(1+Cruscotto!$L$4)</f>
        <v>0</v>
      </c>
      <c r="DM20" s="59">
        <f>+I_C_Gestione!DO19*(1+Cruscotto!$L$4)</f>
        <v>0</v>
      </c>
      <c r="DN20" s="59">
        <f>+I_C_Gestione!DP19*(1+Cruscotto!$L$4)</f>
        <v>0</v>
      </c>
      <c r="DO20" s="59">
        <f>+I_C_Gestione!DQ19*(1+Cruscotto!$L$4)</f>
        <v>0</v>
      </c>
      <c r="DP20" s="59">
        <f>+I_C_Gestione!DR19*(1+Cruscotto!$L$4)</f>
        <v>0</v>
      </c>
      <c r="DQ20" s="59">
        <f>+I_C_Gestione!DS19*(1+Cruscotto!$L$4)</f>
        <v>0</v>
      </c>
      <c r="DR20" s="59">
        <f>+I_C_Gestione!DT19*(1+Cruscotto!$L$4)</f>
        <v>0</v>
      </c>
      <c r="DS20" s="59">
        <f>+I_C_Gestione!DU19*(1+Cruscotto!$L$4)</f>
        <v>0</v>
      </c>
      <c r="DT20" s="59">
        <f>+I_C_Gestione!DV19*(1+Cruscotto!$L$4)</f>
        <v>0</v>
      </c>
      <c r="DU20" s="59">
        <f>+I_C_Gestione!DW19*(1+Cruscotto!$L$4)</f>
        <v>0</v>
      </c>
    </row>
    <row r="21" spans="2:125" ht="16.5" thickTop="1" thickBot="1" x14ac:dyDescent="0.3">
      <c r="B21" s="105">
        <f>+I_C_Gestione!D20</f>
        <v>0</v>
      </c>
      <c r="C21" s="57">
        <f>+I_C_Gestione!E20</f>
        <v>0</v>
      </c>
      <c r="D21" s="58">
        <f>+I_C_Gestione!F20</f>
        <v>0</v>
      </c>
      <c r="F21" s="59">
        <f>+I_C_Gestione!H20*(1+Cruscotto!$C$4)</f>
        <v>0</v>
      </c>
      <c r="G21" s="59">
        <f>+I_C_Gestione!I20*(1+Cruscotto!$C$4)</f>
        <v>0</v>
      </c>
      <c r="H21" s="59">
        <f>+I_C_Gestione!J20*(1+Cruscotto!$C$4)</f>
        <v>0</v>
      </c>
      <c r="I21" s="59">
        <f>+I_C_Gestione!K20*(1+Cruscotto!$C$4)</f>
        <v>0</v>
      </c>
      <c r="J21" s="59">
        <f>+I_C_Gestione!L20*(1+Cruscotto!$C$4)</f>
        <v>0</v>
      </c>
      <c r="K21" s="59">
        <f>+I_C_Gestione!M20*(1+Cruscotto!$C$4)</f>
        <v>0</v>
      </c>
      <c r="L21" s="59">
        <f>+I_C_Gestione!N20*(1+Cruscotto!$C$4)</f>
        <v>0</v>
      </c>
      <c r="M21" s="59">
        <f>+I_C_Gestione!O20*(1+Cruscotto!$C$4)</f>
        <v>0</v>
      </c>
      <c r="N21" s="59">
        <f>+I_C_Gestione!P20*(1+Cruscotto!$C$4)</f>
        <v>0</v>
      </c>
      <c r="O21" s="59">
        <f>+I_C_Gestione!Q20*(1+Cruscotto!$C$4)</f>
        <v>0</v>
      </c>
      <c r="P21" s="59">
        <f>+I_C_Gestione!R20*(1+Cruscotto!$C$4)</f>
        <v>0</v>
      </c>
      <c r="Q21" s="59">
        <f>+I_C_Gestione!S20*(1+Cruscotto!$C$4)</f>
        <v>0</v>
      </c>
      <c r="R21" s="59">
        <f>+I_C_Gestione!T20*(1+Cruscotto!$D$4)</f>
        <v>0</v>
      </c>
      <c r="S21" s="59">
        <f>+I_C_Gestione!U20*(1+Cruscotto!$D$4)</f>
        <v>0</v>
      </c>
      <c r="T21" s="59">
        <f>+I_C_Gestione!V20*(1+Cruscotto!$D$4)</f>
        <v>0</v>
      </c>
      <c r="U21" s="59">
        <f>+I_C_Gestione!W20*(1+Cruscotto!$D$4)</f>
        <v>0</v>
      </c>
      <c r="V21" s="59">
        <f>+I_C_Gestione!X20*(1+Cruscotto!$D$4)</f>
        <v>0</v>
      </c>
      <c r="W21" s="59">
        <f>+I_C_Gestione!Y20*(1+Cruscotto!$D$4)</f>
        <v>0</v>
      </c>
      <c r="X21" s="59">
        <f>+I_C_Gestione!Z20*(1+Cruscotto!$D$4)</f>
        <v>0</v>
      </c>
      <c r="Y21" s="59">
        <f>+I_C_Gestione!AA20*(1+Cruscotto!$D$4)</f>
        <v>0</v>
      </c>
      <c r="Z21" s="59">
        <f>+I_C_Gestione!AB20*(1+Cruscotto!$D$4)</f>
        <v>0</v>
      </c>
      <c r="AA21" s="59">
        <f>+I_C_Gestione!AC20*(1+Cruscotto!$D$4)</f>
        <v>0</v>
      </c>
      <c r="AB21" s="59">
        <f>+I_C_Gestione!AD20*(1+Cruscotto!$D$4)</f>
        <v>0</v>
      </c>
      <c r="AC21" s="59">
        <f>+I_C_Gestione!AE20*(1+Cruscotto!$D$4)</f>
        <v>0</v>
      </c>
      <c r="AD21" s="59">
        <f>+I_C_Gestione!AF20*(1+Cruscotto!$E$4)</f>
        <v>0</v>
      </c>
      <c r="AE21" s="59">
        <f>+I_C_Gestione!AG20*(1+Cruscotto!$E$4)</f>
        <v>0</v>
      </c>
      <c r="AF21" s="59">
        <f>+I_C_Gestione!AH20*(1+Cruscotto!$E$4)</f>
        <v>0</v>
      </c>
      <c r="AG21" s="59">
        <f>+I_C_Gestione!AI20*(1+Cruscotto!$E$4)</f>
        <v>0</v>
      </c>
      <c r="AH21" s="59">
        <f>+I_C_Gestione!AJ20*(1+Cruscotto!$E$4)</f>
        <v>0</v>
      </c>
      <c r="AI21" s="59">
        <f>+I_C_Gestione!AK20*(1+Cruscotto!$E$4)</f>
        <v>0</v>
      </c>
      <c r="AJ21" s="59">
        <f>+I_C_Gestione!AL20*(1+Cruscotto!$E$4)</f>
        <v>0</v>
      </c>
      <c r="AK21" s="59">
        <f>+I_C_Gestione!AM20*(1+Cruscotto!$E$4)</f>
        <v>0</v>
      </c>
      <c r="AL21" s="59">
        <f>+I_C_Gestione!AN20*(1+Cruscotto!$E$4)</f>
        <v>0</v>
      </c>
      <c r="AM21" s="59">
        <f>+I_C_Gestione!AO20*(1+Cruscotto!$E$4)</f>
        <v>0</v>
      </c>
      <c r="AN21" s="59">
        <f>+I_C_Gestione!AP20*(1+Cruscotto!$E$4)</f>
        <v>0</v>
      </c>
      <c r="AO21" s="59">
        <f>+I_C_Gestione!AQ20*(1+Cruscotto!$E$4)</f>
        <v>0</v>
      </c>
      <c r="AP21" s="59">
        <f>+I_C_Gestione!AR20*(1+Cruscotto!$F$4)</f>
        <v>0</v>
      </c>
      <c r="AQ21" s="59">
        <f>+I_C_Gestione!AS20*(1+Cruscotto!$F$4)</f>
        <v>0</v>
      </c>
      <c r="AR21" s="59">
        <f>+I_C_Gestione!AT20*(1+Cruscotto!$F$4)</f>
        <v>0</v>
      </c>
      <c r="AS21" s="59">
        <f>+I_C_Gestione!AU20*(1+Cruscotto!$F$4)</f>
        <v>0</v>
      </c>
      <c r="AT21" s="59">
        <f>+I_C_Gestione!AV20*(1+Cruscotto!$F$4)</f>
        <v>0</v>
      </c>
      <c r="AU21" s="59">
        <f>+I_C_Gestione!AW20*(1+Cruscotto!$F$4)</f>
        <v>0</v>
      </c>
      <c r="AV21" s="59">
        <f>+I_C_Gestione!AX20*(1+Cruscotto!$F$4)</f>
        <v>0</v>
      </c>
      <c r="AW21" s="59">
        <f>+I_C_Gestione!AY20*(1+Cruscotto!$F$4)</f>
        <v>0</v>
      </c>
      <c r="AX21" s="59">
        <f>+I_C_Gestione!AZ20*(1+Cruscotto!$F$4)</f>
        <v>0</v>
      </c>
      <c r="AY21" s="59">
        <f>+I_C_Gestione!BA20*(1+Cruscotto!$F$4)</f>
        <v>0</v>
      </c>
      <c r="AZ21" s="59">
        <f>+I_C_Gestione!BB20*(1+Cruscotto!$F$4)</f>
        <v>0</v>
      </c>
      <c r="BA21" s="59">
        <f>+I_C_Gestione!BC20*(1+Cruscotto!$F$4)</f>
        <v>0</v>
      </c>
      <c r="BB21" s="59">
        <f>+I_C_Gestione!BD20*(1+Cruscotto!$G$4)</f>
        <v>0</v>
      </c>
      <c r="BC21" s="59">
        <f>+I_C_Gestione!BE20*(1+Cruscotto!$G$4)</f>
        <v>0</v>
      </c>
      <c r="BD21" s="59">
        <f>+I_C_Gestione!BF20*(1+Cruscotto!$G$4)</f>
        <v>0</v>
      </c>
      <c r="BE21" s="59">
        <f>+I_C_Gestione!BG20*(1+Cruscotto!$G$4)</f>
        <v>0</v>
      </c>
      <c r="BF21" s="59">
        <f>+I_C_Gestione!BH20*(1+Cruscotto!$G$4)</f>
        <v>0</v>
      </c>
      <c r="BG21" s="59">
        <f>+I_C_Gestione!BI20*(1+Cruscotto!$G$4)</f>
        <v>0</v>
      </c>
      <c r="BH21" s="59">
        <f>+I_C_Gestione!BJ20*(1+Cruscotto!$G$4)</f>
        <v>0</v>
      </c>
      <c r="BI21" s="59">
        <f>+I_C_Gestione!BK20*(1+Cruscotto!$G$4)</f>
        <v>0</v>
      </c>
      <c r="BJ21" s="59">
        <f>+I_C_Gestione!BL20*(1+Cruscotto!$G$4)</f>
        <v>0</v>
      </c>
      <c r="BK21" s="59">
        <f>+I_C_Gestione!BM20*(1+Cruscotto!$G$4)</f>
        <v>0</v>
      </c>
      <c r="BL21" s="59">
        <f>+I_C_Gestione!BN20*(1+Cruscotto!$G$4)</f>
        <v>0</v>
      </c>
      <c r="BM21" s="59">
        <f>+I_C_Gestione!BO20*(1+Cruscotto!$G$4)</f>
        <v>0</v>
      </c>
      <c r="BN21" s="59">
        <f>+I_C_Gestione!BP20*(1+Cruscotto!$H$4)</f>
        <v>0</v>
      </c>
      <c r="BO21" s="59">
        <f>+I_C_Gestione!BQ20*(1+Cruscotto!$H$4)</f>
        <v>0</v>
      </c>
      <c r="BP21" s="59">
        <f>+I_C_Gestione!BR20*(1+Cruscotto!$H$4)</f>
        <v>0</v>
      </c>
      <c r="BQ21" s="59">
        <f>+I_C_Gestione!BS20*(1+Cruscotto!$H$4)</f>
        <v>0</v>
      </c>
      <c r="BR21" s="59">
        <f>+I_C_Gestione!BT20*(1+Cruscotto!$H$4)</f>
        <v>0</v>
      </c>
      <c r="BS21" s="59">
        <f>+I_C_Gestione!BU20*(1+Cruscotto!$H$4)</f>
        <v>0</v>
      </c>
      <c r="BT21" s="59">
        <f>+I_C_Gestione!BV20*(1+Cruscotto!$H$4)</f>
        <v>0</v>
      </c>
      <c r="BU21" s="59">
        <f>+I_C_Gestione!BW20*(1+Cruscotto!$H$4)</f>
        <v>0</v>
      </c>
      <c r="BV21" s="59">
        <f>+I_C_Gestione!BX20*(1+Cruscotto!$H$4)</f>
        <v>0</v>
      </c>
      <c r="BW21" s="59">
        <f>+I_C_Gestione!BY20*(1+Cruscotto!$H$4)</f>
        <v>0</v>
      </c>
      <c r="BX21" s="59">
        <f>+I_C_Gestione!BZ20*(1+Cruscotto!$H$4)</f>
        <v>0</v>
      </c>
      <c r="BY21" s="59">
        <f>+I_C_Gestione!CA20*(1+Cruscotto!$H$4)</f>
        <v>0</v>
      </c>
      <c r="BZ21" s="59">
        <f>+I_C_Gestione!CB20*(1+Cruscotto!$I$4)</f>
        <v>0</v>
      </c>
      <c r="CA21" s="59">
        <f>+I_C_Gestione!CC20*(1+Cruscotto!$I$4)</f>
        <v>0</v>
      </c>
      <c r="CB21" s="59">
        <f>+I_C_Gestione!CD20*(1+Cruscotto!$I$4)</f>
        <v>0</v>
      </c>
      <c r="CC21" s="59">
        <f>+I_C_Gestione!CE20*(1+Cruscotto!$I$4)</f>
        <v>0</v>
      </c>
      <c r="CD21" s="59">
        <f>+I_C_Gestione!CF20*(1+Cruscotto!$I$4)</f>
        <v>0</v>
      </c>
      <c r="CE21" s="59">
        <f>+I_C_Gestione!CG20*(1+Cruscotto!$I$4)</f>
        <v>0</v>
      </c>
      <c r="CF21" s="59">
        <f>+I_C_Gestione!CH20*(1+Cruscotto!$I$4)</f>
        <v>0</v>
      </c>
      <c r="CG21" s="59">
        <f>+I_C_Gestione!CI20*(1+Cruscotto!$I$4)</f>
        <v>0</v>
      </c>
      <c r="CH21" s="59">
        <f>+I_C_Gestione!CJ20*(1+Cruscotto!$I$4)</f>
        <v>0</v>
      </c>
      <c r="CI21" s="59">
        <f>+I_C_Gestione!CK20*(1+Cruscotto!$I$4)</f>
        <v>0</v>
      </c>
      <c r="CJ21" s="59">
        <f>+I_C_Gestione!CL20*(1+Cruscotto!$I$4)</f>
        <v>0</v>
      </c>
      <c r="CK21" s="59">
        <f>+I_C_Gestione!CM20*(1+Cruscotto!$I$4)</f>
        <v>0</v>
      </c>
      <c r="CL21" s="59">
        <f>+I_C_Gestione!CN20*(1+Cruscotto!$J$4)</f>
        <v>0</v>
      </c>
      <c r="CM21" s="59">
        <f>+I_C_Gestione!CO20*(1+Cruscotto!$J$4)</f>
        <v>0</v>
      </c>
      <c r="CN21" s="59">
        <f>+I_C_Gestione!CP20*(1+Cruscotto!$J$4)</f>
        <v>0</v>
      </c>
      <c r="CO21" s="59">
        <f>+I_C_Gestione!CQ20*(1+Cruscotto!$J$4)</f>
        <v>0</v>
      </c>
      <c r="CP21" s="59">
        <f>+I_C_Gestione!CR20*(1+Cruscotto!$J$4)</f>
        <v>0</v>
      </c>
      <c r="CQ21" s="59">
        <f>+I_C_Gestione!CS20*(1+Cruscotto!$J$4)</f>
        <v>0</v>
      </c>
      <c r="CR21" s="59">
        <f>+I_C_Gestione!CT20*(1+Cruscotto!$J$4)</f>
        <v>0</v>
      </c>
      <c r="CS21" s="59">
        <f>+I_C_Gestione!CU20*(1+Cruscotto!$J$4)</f>
        <v>0</v>
      </c>
      <c r="CT21" s="59">
        <f>+I_C_Gestione!CV20*(1+Cruscotto!$J$4)</f>
        <v>0</v>
      </c>
      <c r="CU21" s="59">
        <f>+I_C_Gestione!CW20*(1+Cruscotto!$J$4)</f>
        <v>0</v>
      </c>
      <c r="CV21" s="59">
        <f>+I_C_Gestione!CX20*(1+Cruscotto!$J$4)</f>
        <v>0</v>
      </c>
      <c r="CW21" s="59">
        <f>+I_C_Gestione!CY20*(1+Cruscotto!$J$4)</f>
        <v>0</v>
      </c>
      <c r="CX21" s="59">
        <f>+I_C_Gestione!CZ20*(1+Cruscotto!$K$4)</f>
        <v>0</v>
      </c>
      <c r="CY21" s="59">
        <f>+I_C_Gestione!DA20*(1+Cruscotto!$K$4)</f>
        <v>0</v>
      </c>
      <c r="CZ21" s="59">
        <f>+I_C_Gestione!DB20*(1+Cruscotto!$K$4)</f>
        <v>0</v>
      </c>
      <c r="DA21" s="59">
        <f>+I_C_Gestione!DC20*(1+Cruscotto!$K$4)</f>
        <v>0</v>
      </c>
      <c r="DB21" s="59">
        <f>+I_C_Gestione!DD20*(1+Cruscotto!$K$4)</f>
        <v>0</v>
      </c>
      <c r="DC21" s="59">
        <f>+I_C_Gestione!DE20*(1+Cruscotto!$K$4)</f>
        <v>0</v>
      </c>
      <c r="DD21" s="59">
        <f>+I_C_Gestione!DF20*(1+Cruscotto!$K$4)</f>
        <v>0</v>
      </c>
      <c r="DE21" s="59">
        <f>+I_C_Gestione!DG20*(1+Cruscotto!$K$4)</f>
        <v>0</v>
      </c>
      <c r="DF21" s="59">
        <f>+I_C_Gestione!DH20*(1+Cruscotto!$K$4)</f>
        <v>0</v>
      </c>
      <c r="DG21" s="59">
        <f>+I_C_Gestione!DI20*(1+Cruscotto!$K$4)</f>
        <v>0</v>
      </c>
      <c r="DH21" s="59">
        <f>+I_C_Gestione!DJ20*(1+Cruscotto!$K$4)</f>
        <v>0</v>
      </c>
      <c r="DI21" s="59">
        <f>+I_C_Gestione!DK20*(1+Cruscotto!$K$4)</f>
        <v>0</v>
      </c>
      <c r="DJ21" s="59">
        <f>+I_C_Gestione!DL20*(1+Cruscotto!$L$4)</f>
        <v>0</v>
      </c>
      <c r="DK21" s="59">
        <f>+I_C_Gestione!DM20*(1+Cruscotto!$L$4)</f>
        <v>0</v>
      </c>
      <c r="DL21" s="59">
        <f>+I_C_Gestione!DN20*(1+Cruscotto!$L$4)</f>
        <v>0</v>
      </c>
      <c r="DM21" s="59">
        <f>+I_C_Gestione!DO20*(1+Cruscotto!$L$4)</f>
        <v>0</v>
      </c>
      <c r="DN21" s="59">
        <f>+I_C_Gestione!DP20*(1+Cruscotto!$L$4)</f>
        <v>0</v>
      </c>
      <c r="DO21" s="59">
        <f>+I_C_Gestione!DQ20*(1+Cruscotto!$L$4)</f>
        <v>0</v>
      </c>
      <c r="DP21" s="59">
        <f>+I_C_Gestione!DR20*(1+Cruscotto!$L$4)</f>
        <v>0</v>
      </c>
      <c r="DQ21" s="59">
        <f>+I_C_Gestione!DS20*(1+Cruscotto!$L$4)</f>
        <v>0</v>
      </c>
      <c r="DR21" s="59">
        <f>+I_C_Gestione!DT20*(1+Cruscotto!$L$4)</f>
        <v>0</v>
      </c>
      <c r="DS21" s="59">
        <f>+I_C_Gestione!DU20*(1+Cruscotto!$L$4)</f>
        <v>0</v>
      </c>
      <c r="DT21" s="59">
        <f>+I_C_Gestione!DV20*(1+Cruscotto!$L$4)</f>
        <v>0</v>
      </c>
      <c r="DU21" s="59">
        <f>+I_C_Gestione!DW20*(1+Cruscotto!$L$4)</f>
        <v>0</v>
      </c>
    </row>
    <row r="22" spans="2:125" ht="16.5" thickTop="1" thickBot="1" x14ac:dyDescent="0.3">
      <c r="B22" s="105">
        <f>+I_C_Gestione!D21</f>
        <v>0</v>
      </c>
      <c r="C22" s="57">
        <f>+I_C_Gestione!E21</f>
        <v>0</v>
      </c>
      <c r="D22" s="58">
        <f>+I_C_Gestione!F21</f>
        <v>0</v>
      </c>
      <c r="F22" s="59">
        <f>+I_C_Gestione!H21*(1+Cruscotto!$C$4)</f>
        <v>0</v>
      </c>
      <c r="G22" s="59">
        <f>+I_C_Gestione!I21*(1+Cruscotto!$C$4)</f>
        <v>0</v>
      </c>
      <c r="H22" s="59">
        <f>+I_C_Gestione!J21*(1+Cruscotto!$C$4)</f>
        <v>0</v>
      </c>
      <c r="I22" s="59">
        <f>+I_C_Gestione!K21*(1+Cruscotto!$C$4)</f>
        <v>0</v>
      </c>
      <c r="J22" s="59">
        <f>+I_C_Gestione!L21*(1+Cruscotto!$C$4)</f>
        <v>0</v>
      </c>
      <c r="K22" s="59">
        <f>+I_C_Gestione!M21*(1+Cruscotto!$C$4)</f>
        <v>0</v>
      </c>
      <c r="L22" s="59">
        <f>+I_C_Gestione!N21*(1+Cruscotto!$C$4)</f>
        <v>0</v>
      </c>
      <c r="M22" s="59">
        <f>+I_C_Gestione!O21*(1+Cruscotto!$C$4)</f>
        <v>0</v>
      </c>
      <c r="N22" s="59">
        <f>+I_C_Gestione!P21*(1+Cruscotto!$C$4)</f>
        <v>0</v>
      </c>
      <c r="O22" s="59">
        <f>+I_C_Gestione!Q21*(1+Cruscotto!$C$4)</f>
        <v>0</v>
      </c>
      <c r="P22" s="59">
        <f>+I_C_Gestione!R21*(1+Cruscotto!$C$4)</f>
        <v>0</v>
      </c>
      <c r="Q22" s="59">
        <f>+I_C_Gestione!S21*(1+Cruscotto!$C$4)</f>
        <v>0</v>
      </c>
      <c r="R22" s="59">
        <f>+I_C_Gestione!T21*(1+Cruscotto!$D$4)</f>
        <v>0</v>
      </c>
      <c r="S22" s="59">
        <f>+I_C_Gestione!U21*(1+Cruscotto!$D$4)</f>
        <v>0</v>
      </c>
      <c r="T22" s="59">
        <f>+I_C_Gestione!V21*(1+Cruscotto!$D$4)</f>
        <v>0</v>
      </c>
      <c r="U22" s="59">
        <f>+I_C_Gestione!W21*(1+Cruscotto!$D$4)</f>
        <v>0</v>
      </c>
      <c r="V22" s="59">
        <f>+I_C_Gestione!X21*(1+Cruscotto!$D$4)</f>
        <v>0</v>
      </c>
      <c r="W22" s="59">
        <f>+I_C_Gestione!Y21*(1+Cruscotto!$D$4)</f>
        <v>0</v>
      </c>
      <c r="X22" s="59">
        <f>+I_C_Gestione!Z21*(1+Cruscotto!$D$4)</f>
        <v>0</v>
      </c>
      <c r="Y22" s="59">
        <f>+I_C_Gestione!AA21*(1+Cruscotto!$D$4)</f>
        <v>0</v>
      </c>
      <c r="Z22" s="59">
        <f>+I_C_Gestione!AB21*(1+Cruscotto!$D$4)</f>
        <v>0</v>
      </c>
      <c r="AA22" s="59">
        <f>+I_C_Gestione!AC21*(1+Cruscotto!$D$4)</f>
        <v>0</v>
      </c>
      <c r="AB22" s="59">
        <f>+I_C_Gestione!AD21*(1+Cruscotto!$D$4)</f>
        <v>0</v>
      </c>
      <c r="AC22" s="59">
        <f>+I_C_Gestione!AE21*(1+Cruscotto!$D$4)</f>
        <v>0</v>
      </c>
      <c r="AD22" s="59">
        <f>+I_C_Gestione!AF21*(1+Cruscotto!$E$4)</f>
        <v>0</v>
      </c>
      <c r="AE22" s="59">
        <f>+I_C_Gestione!AG21*(1+Cruscotto!$E$4)</f>
        <v>0</v>
      </c>
      <c r="AF22" s="59">
        <f>+I_C_Gestione!AH21*(1+Cruscotto!$E$4)</f>
        <v>0</v>
      </c>
      <c r="AG22" s="59">
        <f>+I_C_Gestione!AI21*(1+Cruscotto!$E$4)</f>
        <v>0</v>
      </c>
      <c r="AH22" s="59">
        <f>+I_C_Gestione!AJ21*(1+Cruscotto!$E$4)</f>
        <v>0</v>
      </c>
      <c r="AI22" s="59">
        <f>+I_C_Gestione!AK21*(1+Cruscotto!$E$4)</f>
        <v>0</v>
      </c>
      <c r="AJ22" s="59">
        <f>+I_C_Gestione!AL21*(1+Cruscotto!$E$4)</f>
        <v>0</v>
      </c>
      <c r="AK22" s="59">
        <f>+I_C_Gestione!AM21*(1+Cruscotto!$E$4)</f>
        <v>0</v>
      </c>
      <c r="AL22" s="59">
        <f>+I_C_Gestione!AN21*(1+Cruscotto!$E$4)</f>
        <v>0</v>
      </c>
      <c r="AM22" s="59">
        <f>+I_C_Gestione!AO21*(1+Cruscotto!$E$4)</f>
        <v>0</v>
      </c>
      <c r="AN22" s="59">
        <f>+I_C_Gestione!AP21*(1+Cruscotto!$E$4)</f>
        <v>0</v>
      </c>
      <c r="AO22" s="59">
        <f>+I_C_Gestione!AQ21*(1+Cruscotto!$E$4)</f>
        <v>0</v>
      </c>
      <c r="AP22" s="59">
        <f>+I_C_Gestione!AR21*(1+Cruscotto!$F$4)</f>
        <v>0</v>
      </c>
      <c r="AQ22" s="59">
        <f>+I_C_Gestione!AS21*(1+Cruscotto!$F$4)</f>
        <v>0</v>
      </c>
      <c r="AR22" s="59">
        <f>+I_C_Gestione!AT21*(1+Cruscotto!$F$4)</f>
        <v>0</v>
      </c>
      <c r="AS22" s="59">
        <f>+I_C_Gestione!AU21*(1+Cruscotto!$F$4)</f>
        <v>0</v>
      </c>
      <c r="AT22" s="59">
        <f>+I_C_Gestione!AV21*(1+Cruscotto!$F$4)</f>
        <v>0</v>
      </c>
      <c r="AU22" s="59">
        <f>+I_C_Gestione!AW21*(1+Cruscotto!$F$4)</f>
        <v>0</v>
      </c>
      <c r="AV22" s="59">
        <f>+I_C_Gestione!AX21*(1+Cruscotto!$F$4)</f>
        <v>0</v>
      </c>
      <c r="AW22" s="59">
        <f>+I_C_Gestione!AY21*(1+Cruscotto!$F$4)</f>
        <v>0</v>
      </c>
      <c r="AX22" s="59">
        <f>+I_C_Gestione!AZ21*(1+Cruscotto!$F$4)</f>
        <v>0</v>
      </c>
      <c r="AY22" s="59">
        <f>+I_C_Gestione!BA21*(1+Cruscotto!$F$4)</f>
        <v>0</v>
      </c>
      <c r="AZ22" s="59">
        <f>+I_C_Gestione!BB21*(1+Cruscotto!$F$4)</f>
        <v>0</v>
      </c>
      <c r="BA22" s="59">
        <f>+I_C_Gestione!BC21*(1+Cruscotto!$F$4)</f>
        <v>0</v>
      </c>
      <c r="BB22" s="59">
        <f>+I_C_Gestione!BD21*(1+Cruscotto!$G$4)</f>
        <v>0</v>
      </c>
      <c r="BC22" s="59">
        <f>+I_C_Gestione!BE21*(1+Cruscotto!$G$4)</f>
        <v>0</v>
      </c>
      <c r="BD22" s="59">
        <f>+I_C_Gestione!BF21*(1+Cruscotto!$G$4)</f>
        <v>0</v>
      </c>
      <c r="BE22" s="59">
        <f>+I_C_Gestione!BG21*(1+Cruscotto!$G$4)</f>
        <v>0</v>
      </c>
      <c r="BF22" s="59">
        <f>+I_C_Gestione!BH21*(1+Cruscotto!$G$4)</f>
        <v>0</v>
      </c>
      <c r="BG22" s="59">
        <f>+I_C_Gestione!BI21*(1+Cruscotto!$G$4)</f>
        <v>0</v>
      </c>
      <c r="BH22" s="59">
        <f>+I_C_Gestione!BJ21*(1+Cruscotto!$G$4)</f>
        <v>0</v>
      </c>
      <c r="BI22" s="59">
        <f>+I_C_Gestione!BK21*(1+Cruscotto!$G$4)</f>
        <v>0</v>
      </c>
      <c r="BJ22" s="59">
        <f>+I_C_Gestione!BL21*(1+Cruscotto!$G$4)</f>
        <v>0</v>
      </c>
      <c r="BK22" s="59">
        <f>+I_C_Gestione!BM21*(1+Cruscotto!$G$4)</f>
        <v>0</v>
      </c>
      <c r="BL22" s="59">
        <f>+I_C_Gestione!BN21*(1+Cruscotto!$G$4)</f>
        <v>0</v>
      </c>
      <c r="BM22" s="59">
        <f>+I_C_Gestione!BO21*(1+Cruscotto!$G$4)</f>
        <v>0</v>
      </c>
      <c r="BN22" s="59">
        <f>+I_C_Gestione!BP21*(1+Cruscotto!$H$4)</f>
        <v>0</v>
      </c>
      <c r="BO22" s="59">
        <f>+I_C_Gestione!BQ21*(1+Cruscotto!$H$4)</f>
        <v>0</v>
      </c>
      <c r="BP22" s="59">
        <f>+I_C_Gestione!BR21*(1+Cruscotto!$H$4)</f>
        <v>0</v>
      </c>
      <c r="BQ22" s="59">
        <f>+I_C_Gestione!BS21*(1+Cruscotto!$H$4)</f>
        <v>0</v>
      </c>
      <c r="BR22" s="59">
        <f>+I_C_Gestione!BT21*(1+Cruscotto!$H$4)</f>
        <v>0</v>
      </c>
      <c r="BS22" s="59">
        <f>+I_C_Gestione!BU21*(1+Cruscotto!$H$4)</f>
        <v>0</v>
      </c>
      <c r="BT22" s="59">
        <f>+I_C_Gestione!BV21*(1+Cruscotto!$H$4)</f>
        <v>0</v>
      </c>
      <c r="BU22" s="59">
        <f>+I_C_Gestione!BW21*(1+Cruscotto!$H$4)</f>
        <v>0</v>
      </c>
      <c r="BV22" s="59">
        <f>+I_C_Gestione!BX21*(1+Cruscotto!$H$4)</f>
        <v>0</v>
      </c>
      <c r="BW22" s="59">
        <f>+I_C_Gestione!BY21*(1+Cruscotto!$H$4)</f>
        <v>0</v>
      </c>
      <c r="BX22" s="59">
        <f>+I_C_Gestione!BZ21*(1+Cruscotto!$H$4)</f>
        <v>0</v>
      </c>
      <c r="BY22" s="59">
        <f>+I_C_Gestione!CA21*(1+Cruscotto!$H$4)</f>
        <v>0</v>
      </c>
      <c r="BZ22" s="59">
        <f>+I_C_Gestione!CB21*(1+Cruscotto!$I$4)</f>
        <v>0</v>
      </c>
      <c r="CA22" s="59">
        <f>+I_C_Gestione!CC21*(1+Cruscotto!$I$4)</f>
        <v>0</v>
      </c>
      <c r="CB22" s="59">
        <f>+I_C_Gestione!CD21*(1+Cruscotto!$I$4)</f>
        <v>0</v>
      </c>
      <c r="CC22" s="59">
        <f>+I_C_Gestione!CE21*(1+Cruscotto!$I$4)</f>
        <v>0</v>
      </c>
      <c r="CD22" s="59">
        <f>+I_C_Gestione!CF21*(1+Cruscotto!$I$4)</f>
        <v>0</v>
      </c>
      <c r="CE22" s="59">
        <f>+I_C_Gestione!CG21*(1+Cruscotto!$I$4)</f>
        <v>0</v>
      </c>
      <c r="CF22" s="59">
        <f>+I_C_Gestione!CH21*(1+Cruscotto!$I$4)</f>
        <v>0</v>
      </c>
      <c r="CG22" s="59">
        <f>+I_C_Gestione!CI21*(1+Cruscotto!$I$4)</f>
        <v>0</v>
      </c>
      <c r="CH22" s="59">
        <f>+I_C_Gestione!CJ21*(1+Cruscotto!$I$4)</f>
        <v>0</v>
      </c>
      <c r="CI22" s="59">
        <f>+I_C_Gestione!CK21*(1+Cruscotto!$I$4)</f>
        <v>0</v>
      </c>
      <c r="CJ22" s="59">
        <f>+I_C_Gestione!CL21*(1+Cruscotto!$I$4)</f>
        <v>0</v>
      </c>
      <c r="CK22" s="59">
        <f>+I_C_Gestione!CM21*(1+Cruscotto!$I$4)</f>
        <v>0</v>
      </c>
      <c r="CL22" s="59">
        <f>+I_C_Gestione!CN21*(1+Cruscotto!$J$4)</f>
        <v>0</v>
      </c>
      <c r="CM22" s="59">
        <f>+I_C_Gestione!CO21*(1+Cruscotto!$J$4)</f>
        <v>0</v>
      </c>
      <c r="CN22" s="59">
        <f>+I_C_Gestione!CP21*(1+Cruscotto!$J$4)</f>
        <v>0</v>
      </c>
      <c r="CO22" s="59">
        <f>+I_C_Gestione!CQ21*(1+Cruscotto!$J$4)</f>
        <v>0</v>
      </c>
      <c r="CP22" s="59">
        <f>+I_C_Gestione!CR21*(1+Cruscotto!$J$4)</f>
        <v>0</v>
      </c>
      <c r="CQ22" s="59">
        <f>+I_C_Gestione!CS21*(1+Cruscotto!$J$4)</f>
        <v>0</v>
      </c>
      <c r="CR22" s="59">
        <f>+I_C_Gestione!CT21*(1+Cruscotto!$J$4)</f>
        <v>0</v>
      </c>
      <c r="CS22" s="59">
        <f>+I_C_Gestione!CU21*(1+Cruscotto!$J$4)</f>
        <v>0</v>
      </c>
      <c r="CT22" s="59">
        <f>+I_C_Gestione!CV21*(1+Cruscotto!$J$4)</f>
        <v>0</v>
      </c>
      <c r="CU22" s="59">
        <f>+I_C_Gestione!CW21*(1+Cruscotto!$J$4)</f>
        <v>0</v>
      </c>
      <c r="CV22" s="59">
        <f>+I_C_Gestione!CX21*(1+Cruscotto!$J$4)</f>
        <v>0</v>
      </c>
      <c r="CW22" s="59">
        <f>+I_C_Gestione!CY21*(1+Cruscotto!$J$4)</f>
        <v>0</v>
      </c>
      <c r="CX22" s="59">
        <f>+I_C_Gestione!CZ21*(1+Cruscotto!$K$4)</f>
        <v>0</v>
      </c>
      <c r="CY22" s="59">
        <f>+I_C_Gestione!DA21*(1+Cruscotto!$K$4)</f>
        <v>0</v>
      </c>
      <c r="CZ22" s="59">
        <f>+I_C_Gestione!DB21*(1+Cruscotto!$K$4)</f>
        <v>0</v>
      </c>
      <c r="DA22" s="59">
        <f>+I_C_Gestione!DC21*(1+Cruscotto!$K$4)</f>
        <v>0</v>
      </c>
      <c r="DB22" s="59">
        <f>+I_C_Gestione!DD21*(1+Cruscotto!$K$4)</f>
        <v>0</v>
      </c>
      <c r="DC22" s="59">
        <f>+I_C_Gestione!DE21*(1+Cruscotto!$K$4)</f>
        <v>0</v>
      </c>
      <c r="DD22" s="59">
        <f>+I_C_Gestione!DF21*(1+Cruscotto!$K$4)</f>
        <v>0</v>
      </c>
      <c r="DE22" s="59">
        <f>+I_C_Gestione!DG21*(1+Cruscotto!$K$4)</f>
        <v>0</v>
      </c>
      <c r="DF22" s="59">
        <f>+I_C_Gestione!DH21*(1+Cruscotto!$K$4)</f>
        <v>0</v>
      </c>
      <c r="DG22" s="59">
        <f>+I_C_Gestione!DI21*(1+Cruscotto!$K$4)</f>
        <v>0</v>
      </c>
      <c r="DH22" s="59">
        <f>+I_C_Gestione!DJ21*(1+Cruscotto!$K$4)</f>
        <v>0</v>
      </c>
      <c r="DI22" s="59">
        <f>+I_C_Gestione!DK21*(1+Cruscotto!$K$4)</f>
        <v>0</v>
      </c>
      <c r="DJ22" s="59">
        <f>+I_C_Gestione!DL21*(1+Cruscotto!$L$4)</f>
        <v>0</v>
      </c>
      <c r="DK22" s="59">
        <f>+I_C_Gestione!DM21*(1+Cruscotto!$L$4)</f>
        <v>0</v>
      </c>
      <c r="DL22" s="59">
        <f>+I_C_Gestione!DN21*(1+Cruscotto!$L$4)</f>
        <v>0</v>
      </c>
      <c r="DM22" s="59">
        <f>+I_C_Gestione!DO21*(1+Cruscotto!$L$4)</f>
        <v>0</v>
      </c>
      <c r="DN22" s="59">
        <f>+I_C_Gestione!DP21*(1+Cruscotto!$L$4)</f>
        <v>0</v>
      </c>
      <c r="DO22" s="59">
        <f>+I_C_Gestione!DQ21*(1+Cruscotto!$L$4)</f>
        <v>0</v>
      </c>
      <c r="DP22" s="59">
        <f>+I_C_Gestione!DR21*(1+Cruscotto!$L$4)</f>
        <v>0</v>
      </c>
      <c r="DQ22" s="59">
        <f>+I_C_Gestione!DS21*(1+Cruscotto!$L$4)</f>
        <v>0</v>
      </c>
      <c r="DR22" s="59">
        <f>+I_C_Gestione!DT21*(1+Cruscotto!$L$4)</f>
        <v>0</v>
      </c>
      <c r="DS22" s="59">
        <f>+I_C_Gestione!DU21*(1+Cruscotto!$L$4)</f>
        <v>0</v>
      </c>
      <c r="DT22" s="59">
        <f>+I_C_Gestione!DV21*(1+Cruscotto!$L$4)</f>
        <v>0</v>
      </c>
      <c r="DU22" s="59">
        <f>+I_C_Gestione!DW21*(1+Cruscotto!$L$4)</f>
        <v>0</v>
      </c>
    </row>
    <row r="23" spans="2:125" ht="16.5" thickTop="1" thickBot="1" x14ac:dyDescent="0.3">
      <c r="B23" s="105">
        <f>+I_C_Gestione!D22</f>
        <v>0</v>
      </c>
      <c r="C23" s="57">
        <f>+I_C_Gestione!E22</f>
        <v>0</v>
      </c>
      <c r="D23" s="58">
        <f>+I_C_Gestione!F22</f>
        <v>0</v>
      </c>
      <c r="F23" s="59">
        <f>+I_C_Gestione!H22*(1+Cruscotto!$C$4)</f>
        <v>0</v>
      </c>
      <c r="G23" s="59">
        <f>+I_C_Gestione!I22*(1+Cruscotto!$C$4)</f>
        <v>0</v>
      </c>
      <c r="H23" s="59">
        <f>+I_C_Gestione!J22*(1+Cruscotto!$C$4)</f>
        <v>0</v>
      </c>
      <c r="I23" s="59">
        <f>+I_C_Gestione!K22*(1+Cruscotto!$C$4)</f>
        <v>0</v>
      </c>
      <c r="J23" s="59">
        <f>+I_C_Gestione!L22*(1+Cruscotto!$C$4)</f>
        <v>0</v>
      </c>
      <c r="K23" s="59">
        <f>+I_C_Gestione!M22*(1+Cruscotto!$C$4)</f>
        <v>0</v>
      </c>
      <c r="L23" s="59">
        <f>+I_C_Gestione!N22*(1+Cruscotto!$C$4)</f>
        <v>0</v>
      </c>
      <c r="M23" s="59">
        <f>+I_C_Gestione!O22*(1+Cruscotto!$C$4)</f>
        <v>0</v>
      </c>
      <c r="N23" s="59">
        <f>+I_C_Gestione!P22*(1+Cruscotto!$C$4)</f>
        <v>0</v>
      </c>
      <c r="O23" s="59">
        <f>+I_C_Gestione!Q22*(1+Cruscotto!$C$4)</f>
        <v>0</v>
      </c>
      <c r="P23" s="59">
        <f>+I_C_Gestione!R22*(1+Cruscotto!$C$4)</f>
        <v>0</v>
      </c>
      <c r="Q23" s="59">
        <f>+I_C_Gestione!S22*(1+Cruscotto!$C$4)</f>
        <v>0</v>
      </c>
      <c r="R23" s="59">
        <f>+I_C_Gestione!T22*(1+Cruscotto!$D$4)</f>
        <v>0</v>
      </c>
      <c r="S23" s="59">
        <f>+I_C_Gestione!U22*(1+Cruscotto!$D$4)</f>
        <v>0</v>
      </c>
      <c r="T23" s="59">
        <f>+I_C_Gestione!V22*(1+Cruscotto!$D$4)</f>
        <v>0</v>
      </c>
      <c r="U23" s="59">
        <f>+I_C_Gestione!W22*(1+Cruscotto!$D$4)</f>
        <v>0</v>
      </c>
      <c r="V23" s="59">
        <f>+I_C_Gestione!X22*(1+Cruscotto!$D$4)</f>
        <v>0</v>
      </c>
      <c r="W23" s="59">
        <f>+I_C_Gestione!Y22*(1+Cruscotto!$D$4)</f>
        <v>0</v>
      </c>
      <c r="X23" s="59">
        <f>+I_C_Gestione!Z22*(1+Cruscotto!$D$4)</f>
        <v>0</v>
      </c>
      <c r="Y23" s="59">
        <f>+I_C_Gestione!AA22*(1+Cruscotto!$D$4)</f>
        <v>0</v>
      </c>
      <c r="Z23" s="59">
        <f>+I_C_Gestione!AB22*(1+Cruscotto!$D$4)</f>
        <v>0</v>
      </c>
      <c r="AA23" s="59">
        <f>+I_C_Gestione!AC22*(1+Cruscotto!$D$4)</f>
        <v>0</v>
      </c>
      <c r="AB23" s="59">
        <f>+I_C_Gestione!AD22*(1+Cruscotto!$D$4)</f>
        <v>0</v>
      </c>
      <c r="AC23" s="59">
        <f>+I_C_Gestione!AE22*(1+Cruscotto!$D$4)</f>
        <v>0</v>
      </c>
      <c r="AD23" s="59">
        <f>+I_C_Gestione!AF22*(1+Cruscotto!$E$4)</f>
        <v>0</v>
      </c>
      <c r="AE23" s="59">
        <f>+I_C_Gestione!AG22*(1+Cruscotto!$E$4)</f>
        <v>0</v>
      </c>
      <c r="AF23" s="59">
        <f>+I_C_Gestione!AH22*(1+Cruscotto!$E$4)</f>
        <v>0</v>
      </c>
      <c r="AG23" s="59">
        <f>+I_C_Gestione!AI22*(1+Cruscotto!$E$4)</f>
        <v>0</v>
      </c>
      <c r="AH23" s="59">
        <f>+I_C_Gestione!AJ22*(1+Cruscotto!$E$4)</f>
        <v>0</v>
      </c>
      <c r="AI23" s="59">
        <f>+I_C_Gestione!AK22*(1+Cruscotto!$E$4)</f>
        <v>0</v>
      </c>
      <c r="AJ23" s="59">
        <f>+I_C_Gestione!AL22*(1+Cruscotto!$E$4)</f>
        <v>0</v>
      </c>
      <c r="AK23" s="59">
        <f>+I_C_Gestione!AM22*(1+Cruscotto!$E$4)</f>
        <v>0</v>
      </c>
      <c r="AL23" s="59">
        <f>+I_C_Gestione!AN22*(1+Cruscotto!$E$4)</f>
        <v>0</v>
      </c>
      <c r="AM23" s="59">
        <f>+I_C_Gestione!AO22*(1+Cruscotto!$E$4)</f>
        <v>0</v>
      </c>
      <c r="AN23" s="59">
        <f>+I_C_Gestione!AP22*(1+Cruscotto!$E$4)</f>
        <v>0</v>
      </c>
      <c r="AO23" s="59">
        <f>+I_C_Gestione!AQ22*(1+Cruscotto!$E$4)</f>
        <v>0</v>
      </c>
      <c r="AP23" s="59">
        <f>+I_C_Gestione!AR22*(1+Cruscotto!$F$4)</f>
        <v>0</v>
      </c>
      <c r="AQ23" s="59">
        <f>+I_C_Gestione!AS22*(1+Cruscotto!$F$4)</f>
        <v>0</v>
      </c>
      <c r="AR23" s="59">
        <f>+I_C_Gestione!AT22*(1+Cruscotto!$F$4)</f>
        <v>0</v>
      </c>
      <c r="AS23" s="59">
        <f>+I_C_Gestione!AU22*(1+Cruscotto!$F$4)</f>
        <v>0</v>
      </c>
      <c r="AT23" s="59">
        <f>+I_C_Gestione!AV22*(1+Cruscotto!$F$4)</f>
        <v>0</v>
      </c>
      <c r="AU23" s="59">
        <f>+I_C_Gestione!AW22*(1+Cruscotto!$F$4)</f>
        <v>0</v>
      </c>
      <c r="AV23" s="59">
        <f>+I_C_Gestione!AX22*(1+Cruscotto!$F$4)</f>
        <v>0</v>
      </c>
      <c r="AW23" s="59">
        <f>+I_C_Gestione!AY22*(1+Cruscotto!$F$4)</f>
        <v>0</v>
      </c>
      <c r="AX23" s="59">
        <f>+I_C_Gestione!AZ22*(1+Cruscotto!$F$4)</f>
        <v>0</v>
      </c>
      <c r="AY23" s="59">
        <f>+I_C_Gestione!BA22*(1+Cruscotto!$F$4)</f>
        <v>0</v>
      </c>
      <c r="AZ23" s="59">
        <f>+I_C_Gestione!BB22*(1+Cruscotto!$F$4)</f>
        <v>0</v>
      </c>
      <c r="BA23" s="59">
        <f>+I_C_Gestione!BC22*(1+Cruscotto!$F$4)</f>
        <v>0</v>
      </c>
      <c r="BB23" s="59">
        <f>+I_C_Gestione!BD22*(1+Cruscotto!$G$4)</f>
        <v>0</v>
      </c>
      <c r="BC23" s="59">
        <f>+I_C_Gestione!BE22*(1+Cruscotto!$G$4)</f>
        <v>0</v>
      </c>
      <c r="BD23" s="59">
        <f>+I_C_Gestione!BF22*(1+Cruscotto!$G$4)</f>
        <v>0</v>
      </c>
      <c r="BE23" s="59">
        <f>+I_C_Gestione!BG22*(1+Cruscotto!$G$4)</f>
        <v>0</v>
      </c>
      <c r="BF23" s="59">
        <f>+I_C_Gestione!BH22*(1+Cruscotto!$G$4)</f>
        <v>0</v>
      </c>
      <c r="BG23" s="59">
        <f>+I_C_Gestione!BI22*(1+Cruscotto!$G$4)</f>
        <v>0</v>
      </c>
      <c r="BH23" s="59">
        <f>+I_C_Gestione!BJ22*(1+Cruscotto!$G$4)</f>
        <v>0</v>
      </c>
      <c r="BI23" s="59">
        <f>+I_C_Gestione!BK22*(1+Cruscotto!$G$4)</f>
        <v>0</v>
      </c>
      <c r="BJ23" s="59">
        <f>+I_C_Gestione!BL22*(1+Cruscotto!$G$4)</f>
        <v>0</v>
      </c>
      <c r="BK23" s="59">
        <f>+I_C_Gestione!BM22*(1+Cruscotto!$G$4)</f>
        <v>0</v>
      </c>
      <c r="BL23" s="59">
        <f>+I_C_Gestione!BN22*(1+Cruscotto!$G$4)</f>
        <v>0</v>
      </c>
      <c r="BM23" s="59">
        <f>+I_C_Gestione!BO22*(1+Cruscotto!$G$4)</f>
        <v>0</v>
      </c>
      <c r="BN23" s="59">
        <f>+I_C_Gestione!BP22*(1+Cruscotto!$H$4)</f>
        <v>0</v>
      </c>
      <c r="BO23" s="59">
        <f>+I_C_Gestione!BQ22*(1+Cruscotto!$H$4)</f>
        <v>0</v>
      </c>
      <c r="BP23" s="59">
        <f>+I_C_Gestione!BR22*(1+Cruscotto!$H$4)</f>
        <v>0</v>
      </c>
      <c r="BQ23" s="59">
        <f>+I_C_Gestione!BS22*(1+Cruscotto!$H$4)</f>
        <v>0</v>
      </c>
      <c r="BR23" s="59">
        <f>+I_C_Gestione!BT22*(1+Cruscotto!$H$4)</f>
        <v>0</v>
      </c>
      <c r="BS23" s="59">
        <f>+I_C_Gestione!BU22*(1+Cruscotto!$H$4)</f>
        <v>0</v>
      </c>
      <c r="BT23" s="59">
        <f>+I_C_Gestione!BV22*(1+Cruscotto!$H$4)</f>
        <v>0</v>
      </c>
      <c r="BU23" s="59">
        <f>+I_C_Gestione!BW22*(1+Cruscotto!$H$4)</f>
        <v>0</v>
      </c>
      <c r="BV23" s="59">
        <f>+I_C_Gestione!BX22*(1+Cruscotto!$H$4)</f>
        <v>0</v>
      </c>
      <c r="BW23" s="59">
        <f>+I_C_Gestione!BY22*(1+Cruscotto!$H$4)</f>
        <v>0</v>
      </c>
      <c r="BX23" s="59">
        <f>+I_C_Gestione!BZ22*(1+Cruscotto!$H$4)</f>
        <v>0</v>
      </c>
      <c r="BY23" s="59">
        <f>+I_C_Gestione!CA22*(1+Cruscotto!$H$4)</f>
        <v>0</v>
      </c>
      <c r="BZ23" s="59">
        <f>+I_C_Gestione!CB22*(1+Cruscotto!$I$4)</f>
        <v>0</v>
      </c>
      <c r="CA23" s="59">
        <f>+I_C_Gestione!CC22*(1+Cruscotto!$I$4)</f>
        <v>0</v>
      </c>
      <c r="CB23" s="59">
        <f>+I_C_Gestione!CD22*(1+Cruscotto!$I$4)</f>
        <v>0</v>
      </c>
      <c r="CC23" s="59">
        <f>+I_C_Gestione!CE22*(1+Cruscotto!$I$4)</f>
        <v>0</v>
      </c>
      <c r="CD23" s="59">
        <f>+I_C_Gestione!CF22*(1+Cruscotto!$I$4)</f>
        <v>0</v>
      </c>
      <c r="CE23" s="59">
        <f>+I_C_Gestione!CG22*(1+Cruscotto!$I$4)</f>
        <v>0</v>
      </c>
      <c r="CF23" s="59">
        <f>+I_C_Gestione!CH22*(1+Cruscotto!$I$4)</f>
        <v>0</v>
      </c>
      <c r="CG23" s="59">
        <f>+I_C_Gestione!CI22*(1+Cruscotto!$I$4)</f>
        <v>0</v>
      </c>
      <c r="CH23" s="59">
        <f>+I_C_Gestione!CJ22*(1+Cruscotto!$I$4)</f>
        <v>0</v>
      </c>
      <c r="CI23" s="59">
        <f>+I_C_Gestione!CK22*(1+Cruscotto!$I$4)</f>
        <v>0</v>
      </c>
      <c r="CJ23" s="59">
        <f>+I_C_Gestione!CL22*(1+Cruscotto!$I$4)</f>
        <v>0</v>
      </c>
      <c r="CK23" s="59">
        <f>+I_C_Gestione!CM22*(1+Cruscotto!$I$4)</f>
        <v>0</v>
      </c>
      <c r="CL23" s="59">
        <f>+I_C_Gestione!CN22*(1+Cruscotto!$J$4)</f>
        <v>0</v>
      </c>
      <c r="CM23" s="59">
        <f>+I_C_Gestione!CO22*(1+Cruscotto!$J$4)</f>
        <v>0</v>
      </c>
      <c r="CN23" s="59">
        <f>+I_C_Gestione!CP22*(1+Cruscotto!$J$4)</f>
        <v>0</v>
      </c>
      <c r="CO23" s="59">
        <f>+I_C_Gestione!CQ22*(1+Cruscotto!$J$4)</f>
        <v>0</v>
      </c>
      <c r="CP23" s="59">
        <f>+I_C_Gestione!CR22*(1+Cruscotto!$J$4)</f>
        <v>0</v>
      </c>
      <c r="CQ23" s="59">
        <f>+I_C_Gestione!CS22*(1+Cruscotto!$J$4)</f>
        <v>0</v>
      </c>
      <c r="CR23" s="59">
        <f>+I_C_Gestione!CT22*(1+Cruscotto!$J$4)</f>
        <v>0</v>
      </c>
      <c r="CS23" s="59">
        <f>+I_C_Gestione!CU22*(1+Cruscotto!$J$4)</f>
        <v>0</v>
      </c>
      <c r="CT23" s="59">
        <f>+I_C_Gestione!CV22*(1+Cruscotto!$J$4)</f>
        <v>0</v>
      </c>
      <c r="CU23" s="59">
        <f>+I_C_Gestione!CW22*(1+Cruscotto!$J$4)</f>
        <v>0</v>
      </c>
      <c r="CV23" s="59">
        <f>+I_C_Gestione!CX22*(1+Cruscotto!$J$4)</f>
        <v>0</v>
      </c>
      <c r="CW23" s="59">
        <f>+I_C_Gestione!CY22*(1+Cruscotto!$J$4)</f>
        <v>0</v>
      </c>
      <c r="CX23" s="59">
        <f>+I_C_Gestione!CZ22*(1+Cruscotto!$K$4)</f>
        <v>0</v>
      </c>
      <c r="CY23" s="59">
        <f>+I_C_Gestione!DA22*(1+Cruscotto!$K$4)</f>
        <v>0</v>
      </c>
      <c r="CZ23" s="59">
        <f>+I_C_Gestione!DB22*(1+Cruscotto!$K$4)</f>
        <v>0</v>
      </c>
      <c r="DA23" s="59">
        <f>+I_C_Gestione!DC22*(1+Cruscotto!$K$4)</f>
        <v>0</v>
      </c>
      <c r="DB23" s="59">
        <f>+I_C_Gestione!DD22*(1+Cruscotto!$K$4)</f>
        <v>0</v>
      </c>
      <c r="DC23" s="59">
        <f>+I_C_Gestione!DE22*(1+Cruscotto!$K$4)</f>
        <v>0</v>
      </c>
      <c r="DD23" s="59">
        <f>+I_C_Gestione!DF22*(1+Cruscotto!$K$4)</f>
        <v>0</v>
      </c>
      <c r="DE23" s="59">
        <f>+I_C_Gestione!DG22*(1+Cruscotto!$K$4)</f>
        <v>0</v>
      </c>
      <c r="DF23" s="59">
        <f>+I_C_Gestione!DH22*(1+Cruscotto!$K$4)</f>
        <v>0</v>
      </c>
      <c r="DG23" s="59">
        <f>+I_C_Gestione!DI22*(1+Cruscotto!$K$4)</f>
        <v>0</v>
      </c>
      <c r="DH23" s="59">
        <f>+I_C_Gestione!DJ22*(1+Cruscotto!$K$4)</f>
        <v>0</v>
      </c>
      <c r="DI23" s="59">
        <f>+I_C_Gestione!DK22*(1+Cruscotto!$K$4)</f>
        <v>0</v>
      </c>
      <c r="DJ23" s="59">
        <f>+I_C_Gestione!DL22*(1+Cruscotto!$L$4)</f>
        <v>0</v>
      </c>
      <c r="DK23" s="59">
        <f>+I_C_Gestione!DM22*(1+Cruscotto!$L$4)</f>
        <v>0</v>
      </c>
      <c r="DL23" s="59">
        <f>+I_C_Gestione!DN22*(1+Cruscotto!$L$4)</f>
        <v>0</v>
      </c>
      <c r="DM23" s="59">
        <f>+I_C_Gestione!DO22*(1+Cruscotto!$L$4)</f>
        <v>0</v>
      </c>
      <c r="DN23" s="59">
        <f>+I_C_Gestione!DP22*(1+Cruscotto!$L$4)</f>
        <v>0</v>
      </c>
      <c r="DO23" s="59">
        <f>+I_C_Gestione!DQ22*(1+Cruscotto!$L$4)</f>
        <v>0</v>
      </c>
      <c r="DP23" s="59">
        <f>+I_C_Gestione!DR22*(1+Cruscotto!$L$4)</f>
        <v>0</v>
      </c>
      <c r="DQ23" s="59">
        <f>+I_C_Gestione!DS22*(1+Cruscotto!$L$4)</f>
        <v>0</v>
      </c>
      <c r="DR23" s="59">
        <f>+I_C_Gestione!DT22*(1+Cruscotto!$L$4)</f>
        <v>0</v>
      </c>
      <c r="DS23" s="59">
        <f>+I_C_Gestione!DU22*(1+Cruscotto!$L$4)</f>
        <v>0</v>
      </c>
      <c r="DT23" s="59">
        <f>+I_C_Gestione!DV22*(1+Cruscotto!$L$4)</f>
        <v>0</v>
      </c>
      <c r="DU23" s="59">
        <f>+I_C_Gestione!DW22*(1+Cruscotto!$L$4)</f>
        <v>0</v>
      </c>
    </row>
    <row r="24" spans="2:125" ht="16.5" thickTop="1" thickBot="1" x14ac:dyDescent="0.3">
      <c r="B24" s="105">
        <f>+I_C_Gestione!D23</f>
        <v>0</v>
      </c>
      <c r="C24" s="57">
        <f>+I_C_Gestione!E23</f>
        <v>0</v>
      </c>
      <c r="D24" s="58">
        <f>+I_C_Gestione!F23</f>
        <v>0</v>
      </c>
      <c r="F24" s="59">
        <f>+I_C_Gestione!H23*(1+Cruscotto!$C$4)</f>
        <v>0</v>
      </c>
      <c r="G24" s="59">
        <f>+I_C_Gestione!I23*(1+Cruscotto!$C$4)</f>
        <v>0</v>
      </c>
      <c r="H24" s="59">
        <f>+I_C_Gestione!J23*(1+Cruscotto!$C$4)</f>
        <v>0</v>
      </c>
      <c r="I24" s="59">
        <f>+I_C_Gestione!K23*(1+Cruscotto!$C$4)</f>
        <v>0</v>
      </c>
      <c r="J24" s="59">
        <f>+I_C_Gestione!L23*(1+Cruscotto!$C$4)</f>
        <v>0</v>
      </c>
      <c r="K24" s="59">
        <f>+I_C_Gestione!M23*(1+Cruscotto!$C$4)</f>
        <v>0</v>
      </c>
      <c r="L24" s="59">
        <f>+I_C_Gestione!N23*(1+Cruscotto!$C$4)</f>
        <v>0</v>
      </c>
      <c r="M24" s="59">
        <f>+I_C_Gestione!O23*(1+Cruscotto!$C$4)</f>
        <v>0</v>
      </c>
      <c r="N24" s="59">
        <f>+I_C_Gestione!P23*(1+Cruscotto!$C$4)</f>
        <v>0</v>
      </c>
      <c r="O24" s="59">
        <f>+I_C_Gestione!Q23*(1+Cruscotto!$C$4)</f>
        <v>0</v>
      </c>
      <c r="P24" s="59">
        <f>+I_C_Gestione!R23*(1+Cruscotto!$C$4)</f>
        <v>0</v>
      </c>
      <c r="Q24" s="59">
        <f>+I_C_Gestione!S23*(1+Cruscotto!$C$4)</f>
        <v>0</v>
      </c>
      <c r="R24" s="59">
        <f>+I_C_Gestione!T23*(1+Cruscotto!$D$4)</f>
        <v>0</v>
      </c>
      <c r="S24" s="59">
        <f>+I_C_Gestione!U23*(1+Cruscotto!$D$4)</f>
        <v>0</v>
      </c>
      <c r="T24" s="59">
        <f>+I_C_Gestione!V23*(1+Cruscotto!$D$4)</f>
        <v>0</v>
      </c>
      <c r="U24" s="59">
        <f>+I_C_Gestione!W23*(1+Cruscotto!$D$4)</f>
        <v>0</v>
      </c>
      <c r="V24" s="59">
        <f>+I_C_Gestione!X23*(1+Cruscotto!$D$4)</f>
        <v>0</v>
      </c>
      <c r="W24" s="59">
        <f>+I_C_Gestione!Y23*(1+Cruscotto!$D$4)</f>
        <v>0</v>
      </c>
      <c r="X24" s="59">
        <f>+I_C_Gestione!Z23*(1+Cruscotto!$D$4)</f>
        <v>0</v>
      </c>
      <c r="Y24" s="59">
        <f>+I_C_Gestione!AA23*(1+Cruscotto!$D$4)</f>
        <v>0</v>
      </c>
      <c r="Z24" s="59">
        <f>+I_C_Gestione!AB23*(1+Cruscotto!$D$4)</f>
        <v>0</v>
      </c>
      <c r="AA24" s="59">
        <f>+I_C_Gestione!AC23*(1+Cruscotto!$D$4)</f>
        <v>0</v>
      </c>
      <c r="AB24" s="59">
        <f>+I_C_Gestione!AD23*(1+Cruscotto!$D$4)</f>
        <v>0</v>
      </c>
      <c r="AC24" s="59">
        <f>+I_C_Gestione!AE23*(1+Cruscotto!$D$4)</f>
        <v>0</v>
      </c>
      <c r="AD24" s="59">
        <f>+I_C_Gestione!AF23*(1+Cruscotto!$E$4)</f>
        <v>0</v>
      </c>
      <c r="AE24" s="59">
        <f>+I_C_Gestione!AG23*(1+Cruscotto!$E$4)</f>
        <v>0</v>
      </c>
      <c r="AF24" s="59">
        <f>+I_C_Gestione!AH23*(1+Cruscotto!$E$4)</f>
        <v>0</v>
      </c>
      <c r="AG24" s="59">
        <f>+I_C_Gestione!AI23*(1+Cruscotto!$E$4)</f>
        <v>0</v>
      </c>
      <c r="AH24" s="59">
        <f>+I_C_Gestione!AJ23*(1+Cruscotto!$E$4)</f>
        <v>0</v>
      </c>
      <c r="AI24" s="59">
        <f>+I_C_Gestione!AK23*(1+Cruscotto!$E$4)</f>
        <v>0</v>
      </c>
      <c r="AJ24" s="59">
        <f>+I_C_Gestione!AL23*(1+Cruscotto!$E$4)</f>
        <v>0</v>
      </c>
      <c r="AK24" s="59">
        <f>+I_C_Gestione!AM23*(1+Cruscotto!$E$4)</f>
        <v>0</v>
      </c>
      <c r="AL24" s="59">
        <f>+I_C_Gestione!AN23*(1+Cruscotto!$E$4)</f>
        <v>0</v>
      </c>
      <c r="AM24" s="59">
        <f>+I_C_Gestione!AO23*(1+Cruscotto!$E$4)</f>
        <v>0</v>
      </c>
      <c r="AN24" s="59">
        <f>+I_C_Gestione!AP23*(1+Cruscotto!$E$4)</f>
        <v>0</v>
      </c>
      <c r="AO24" s="59">
        <f>+I_C_Gestione!AQ23*(1+Cruscotto!$E$4)</f>
        <v>0</v>
      </c>
      <c r="AP24" s="59">
        <f>+I_C_Gestione!AR23*(1+Cruscotto!$F$4)</f>
        <v>0</v>
      </c>
      <c r="AQ24" s="59">
        <f>+I_C_Gestione!AS23*(1+Cruscotto!$F$4)</f>
        <v>0</v>
      </c>
      <c r="AR24" s="59">
        <f>+I_C_Gestione!AT23*(1+Cruscotto!$F$4)</f>
        <v>0</v>
      </c>
      <c r="AS24" s="59">
        <f>+I_C_Gestione!AU23*(1+Cruscotto!$F$4)</f>
        <v>0</v>
      </c>
      <c r="AT24" s="59">
        <f>+I_C_Gestione!AV23*(1+Cruscotto!$F$4)</f>
        <v>0</v>
      </c>
      <c r="AU24" s="59">
        <f>+I_C_Gestione!AW23*(1+Cruscotto!$F$4)</f>
        <v>0</v>
      </c>
      <c r="AV24" s="59">
        <f>+I_C_Gestione!AX23*(1+Cruscotto!$F$4)</f>
        <v>0</v>
      </c>
      <c r="AW24" s="59">
        <f>+I_C_Gestione!AY23*(1+Cruscotto!$F$4)</f>
        <v>0</v>
      </c>
      <c r="AX24" s="59">
        <f>+I_C_Gestione!AZ23*(1+Cruscotto!$F$4)</f>
        <v>0</v>
      </c>
      <c r="AY24" s="59">
        <f>+I_C_Gestione!BA23*(1+Cruscotto!$F$4)</f>
        <v>0</v>
      </c>
      <c r="AZ24" s="59">
        <f>+I_C_Gestione!BB23*(1+Cruscotto!$F$4)</f>
        <v>0</v>
      </c>
      <c r="BA24" s="59">
        <f>+I_C_Gestione!BC23*(1+Cruscotto!$F$4)</f>
        <v>0</v>
      </c>
      <c r="BB24" s="59">
        <f>+I_C_Gestione!BD23*(1+Cruscotto!$G$4)</f>
        <v>0</v>
      </c>
      <c r="BC24" s="59">
        <f>+I_C_Gestione!BE23*(1+Cruscotto!$G$4)</f>
        <v>0</v>
      </c>
      <c r="BD24" s="59">
        <f>+I_C_Gestione!BF23*(1+Cruscotto!$G$4)</f>
        <v>0</v>
      </c>
      <c r="BE24" s="59">
        <f>+I_C_Gestione!BG23*(1+Cruscotto!$G$4)</f>
        <v>0</v>
      </c>
      <c r="BF24" s="59">
        <f>+I_C_Gestione!BH23*(1+Cruscotto!$G$4)</f>
        <v>0</v>
      </c>
      <c r="BG24" s="59">
        <f>+I_C_Gestione!BI23*(1+Cruscotto!$G$4)</f>
        <v>0</v>
      </c>
      <c r="BH24" s="59">
        <f>+I_C_Gestione!BJ23*(1+Cruscotto!$G$4)</f>
        <v>0</v>
      </c>
      <c r="BI24" s="59">
        <f>+I_C_Gestione!BK23*(1+Cruscotto!$G$4)</f>
        <v>0</v>
      </c>
      <c r="BJ24" s="59">
        <f>+I_C_Gestione!BL23*(1+Cruscotto!$G$4)</f>
        <v>0</v>
      </c>
      <c r="BK24" s="59">
        <f>+I_C_Gestione!BM23*(1+Cruscotto!$G$4)</f>
        <v>0</v>
      </c>
      <c r="BL24" s="59">
        <f>+I_C_Gestione!BN23*(1+Cruscotto!$G$4)</f>
        <v>0</v>
      </c>
      <c r="BM24" s="59">
        <f>+I_C_Gestione!BO23*(1+Cruscotto!$G$4)</f>
        <v>0</v>
      </c>
      <c r="BN24" s="59">
        <f>+I_C_Gestione!BP23*(1+Cruscotto!$H$4)</f>
        <v>0</v>
      </c>
      <c r="BO24" s="59">
        <f>+I_C_Gestione!BQ23*(1+Cruscotto!$H$4)</f>
        <v>0</v>
      </c>
      <c r="BP24" s="59">
        <f>+I_C_Gestione!BR23*(1+Cruscotto!$H$4)</f>
        <v>0</v>
      </c>
      <c r="BQ24" s="59">
        <f>+I_C_Gestione!BS23*(1+Cruscotto!$H$4)</f>
        <v>0</v>
      </c>
      <c r="BR24" s="59">
        <f>+I_C_Gestione!BT23*(1+Cruscotto!$H$4)</f>
        <v>0</v>
      </c>
      <c r="BS24" s="59">
        <f>+I_C_Gestione!BU23*(1+Cruscotto!$H$4)</f>
        <v>0</v>
      </c>
      <c r="BT24" s="59">
        <f>+I_C_Gestione!BV23*(1+Cruscotto!$H$4)</f>
        <v>0</v>
      </c>
      <c r="BU24" s="59">
        <f>+I_C_Gestione!BW23*(1+Cruscotto!$H$4)</f>
        <v>0</v>
      </c>
      <c r="BV24" s="59">
        <f>+I_C_Gestione!BX23*(1+Cruscotto!$H$4)</f>
        <v>0</v>
      </c>
      <c r="BW24" s="59">
        <f>+I_C_Gestione!BY23*(1+Cruscotto!$H$4)</f>
        <v>0</v>
      </c>
      <c r="BX24" s="59">
        <f>+I_C_Gestione!BZ23*(1+Cruscotto!$H$4)</f>
        <v>0</v>
      </c>
      <c r="BY24" s="59">
        <f>+I_C_Gestione!CA23*(1+Cruscotto!$H$4)</f>
        <v>0</v>
      </c>
      <c r="BZ24" s="59">
        <f>+I_C_Gestione!CB23*(1+Cruscotto!$I$4)</f>
        <v>0</v>
      </c>
      <c r="CA24" s="59">
        <f>+I_C_Gestione!CC23*(1+Cruscotto!$I$4)</f>
        <v>0</v>
      </c>
      <c r="CB24" s="59">
        <f>+I_C_Gestione!CD23*(1+Cruscotto!$I$4)</f>
        <v>0</v>
      </c>
      <c r="CC24" s="59">
        <f>+I_C_Gestione!CE23*(1+Cruscotto!$I$4)</f>
        <v>0</v>
      </c>
      <c r="CD24" s="59">
        <f>+I_C_Gestione!CF23*(1+Cruscotto!$I$4)</f>
        <v>0</v>
      </c>
      <c r="CE24" s="59">
        <f>+I_C_Gestione!CG23*(1+Cruscotto!$I$4)</f>
        <v>0</v>
      </c>
      <c r="CF24" s="59">
        <f>+I_C_Gestione!CH23*(1+Cruscotto!$I$4)</f>
        <v>0</v>
      </c>
      <c r="CG24" s="59">
        <f>+I_C_Gestione!CI23*(1+Cruscotto!$I$4)</f>
        <v>0</v>
      </c>
      <c r="CH24" s="59">
        <f>+I_C_Gestione!CJ23*(1+Cruscotto!$I$4)</f>
        <v>0</v>
      </c>
      <c r="CI24" s="59">
        <f>+I_C_Gestione!CK23*(1+Cruscotto!$I$4)</f>
        <v>0</v>
      </c>
      <c r="CJ24" s="59">
        <f>+I_C_Gestione!CL23*(1+Cruscotto!$I$4)</f>
        <v>0</v>
      </c>
      <c r="CK24" s="59">
        <f>+I_C_Gestione!CM23*(1+Cruscotto!$I$4)</f>
        <v>0</v>
      </c>
      <c r="CL24" s="59">
        <f>+I_C_Gestione!CN23*(1+Cruscotto!$J$4)</f>
        <v>0</v>
      </c>
      <c r="CM24" s="59">
        <f>+I_C_Gestione!CO23*(1+Cruscotto!$J$4)</f>
        <v>0</v>
      </c>
      <c r="CN24" s="59">
        <f>+I_C_Gestione!CP23*(1+Cruscotto!$J$4)</f>
        <v>0</v>
      </c>
      <c r="CO24" s="59">
        <f>+I_C_Gestione!CQ23*(1+Cruscotto!$J$4)</f>
        <v>0</v>
      </c>
      <c r="CP24" s="59">
        <f>+I_C_Gestione!CR23*(1+Cruscotto!$J$4)</f>
        <v>0</v>
      </c>
      <c r="CQ24" s="59">
        <f>+I_C_Gestione!CS23*(1+Cruscotto!$J$4)</f>
        <v>0</v>
      </c>
      <c r="CR24" s="59">
        <f>+I_C_Gestione!CT23*(1+Cruscotto!$J$4)</f>
        <v>0</v>
      </c>
      <c r="CS24" s="59">
        <f>+I_C_Gestione!CU23*(1+Cruscotto!$J$4)</f>
        <v>0</v>
      </c>
      <c r="CT24" s="59">
        <f>+I_C_Gestione!CV23*(1+Cruscotto!$J$4)</f>
        <v>0</v>
      </c>
      <c r="CU24" s="59">
        <f>+I_C_Gestione!CW23*(1+Cruscotto!$J$4)</f>
        <v>0</v>
      </c>
      <c r="CV24" s="59">
        <f>+I_C_Gestione!CX23*(1+Cruscotto!$J$4)</f>
        <v>0</v>
      </c>
      <c r="CW24" s="59">
        <f>+I_C_Gestione!CY23*(1+Cruscotto!$J$4)</f>
        <v>0</v>
      </c>
      <c r="CX24" s="59">
        <f>+I_C_Gestione!CZ23*(1+Cruscotto!$K$4)</f>
        <v>0</v>
      </c>
      <c r="CY24" s="59">
        <f>+I_C_Gestione!DA23*(1+Cruscotto!$K$4)</f>
        <v>0</v>
      </c>
      <c r="CZ24" s="59">
        <f>+I_C_Gestione!DB23*(1+Cruscotto!$K$4)</f>
        <v>0</v>
      </c>
      <c r="DA24" s="59">
        <f>+I_C_Gestione!DC23*(1+Cruscotto!$K$4)</f>
        <v>0</v>
      </c>
      <c r="DB24" s="59">
        <f>+I_C_Gestione!DD23*(1+Cruscotto!$K$4)</f>
        <v>0</v>
      </c>
      <c r="DC24" s="59">
        <f>+I_C_Gestione!DE23*(1+Cruscotto!$K$4)</f>
        <v>0</v>
      </c>
      <c r="DD24" s="59">
        <f>+I_C_Gestione!DF23*(1+Cruscotto!$K$4)</f>
        <v>0</v>
      </c>
      <c r="DE24" s="59">
        <f>+I_C_Gestione!DG23*(1+Cruscotto!$K$4)</f>
        <v>0</v>
      </c>
      <c r="DF24" s="59">
        <f>+I_C_Gestione!DH23*(1+Cruscotto!$K$4)</f>
        <v>0</v>
      </c>
      <c r="DG24" s="59">
        <f>+I_C_Gestione!DI23*(1+Cruscotto!$K$4)</f>
        <v>0</v>
      </c>
      <c r="DH24" s="59">
        <f>+I_C_Gestione!DJ23*(1+Cruscotto!$K$4)</f>
        <v>0</v>
      </c>
      <c r="DI24" s="59">
        <f>+I_C_Gestione!DK23*(1+Cruscotto!$K$4)</f>
        <v>0</v>
      </c>
      <c r="DJ24" s="59">
        <f>+I_C_Gestione!DL23*(1+Cruscotto!$L$4)</f>
        <v>0</v>
      </c>
      <c r="DK24" s="59">
        <f>+I_C_Gestione!DM23*(1+Cruscotto!$L$4)</f>
        <v>0</v>
      </c>
      <c r="DL24" s="59">
        <f>+I_C_Gestione!DN23*(1+Cruscotto!$L$4)</f>
        <v>0</v>
      </c>
      <c r="DM24" s="59">
        <f>+I_C_Gestione!DO23*(1+Cruscotto!$L$4)</f>
        <v>0</v>
      </c>
      <c r="DN24" s="59">
        <f>+I_C_Gestione!DP23*(1+Cruscotto!$L$4)</f>
        <v>0</v>
      </c>
      <c r="DO24" s="59">
        <f>+I_C_Gestione!DQ23*(1+Cruscotto!$L$4)</f>
        <v>0</v>
      </c>
      <c r="DP24" s="59">
        <f>+I_C_Gestione!DR23*(1+Cruscotto!$L$4)</f>
        <v>0</v>
      </c>
      <c r="DQ24" s="59">
        <f>+I_C_Gestione!DS23*(1+Cruscotto!$L$4)</f>
        <v>0</v>
      </c>
      <c r="DR24" s="59">
        <f>+I_C_Gestione!DT23*(1+Cruscotto!$L$4)</f>
        <v>0</v>
      </c>
      <c r="DS24" s="59">
        <f>+I_C_Gestione!DU23*(1+Cruscotto!$L$4)</f>
        <v>0</v>
      </c>
      <c r="DT24" s="59">
        <f>+I_C_Gestione!DV23*(1+Cruscotto!$L$4)</f>
        <v>0</v>
      </c>
      <c r="DU24" s="59">
        <f>+I_C_Gestione!DW23*(1+Cruscotto!$L$4)</f>
        <v>0</v>
      </c>
    </row>
    <row r="25" spans="2:125" ht="15.75" thickTop="1" x14ac:dyDescent="0.25">
      <c r="E25" s="16" t="s">
        <v>191</v>
      </c>
      <c r="F25" s="95">
        <f>SUM(F6:F24)</f>
        <v>33300</v>
      </c>
      <c r="G25" s="95">
        <f t="shared" ref="G25:BR25" si="0">SUM(G6:G24)</f>
        <v>33300</v>
      </c>
      <c r="H25" s="95">
        <f t="shared" si="0"/>
        <v>33300</v>
      </c>
      <c r="I25" s="95">
        <f t="shared" si="0"/>
        <v>33300</v>
      </c>
      <c r="J25" s="95">
        <f t="shared" si="0"/>
        <v>33300</v>
      </c>
      <c r="K25" s="95">
        <f t="shared" si="0"/>
        <v>33300</v>
      </c>
      <c r="L25" s="95">
        <f t="shared" si="0"/>
        <v>33300</v>
      </c>
      <c r="M25" s="95">
        <f t="shared" si="0"/>
        <v>33300</v>
      </c>
      <c r="N25" s="95">
        <f t="shared" si="0"/>
        <v>33300</v>
      </c>
      <c r="O25" s="95">
        <f t="shared" si="0"/>
        <v>33300</v>
      </c>
      <c r="P25" s="95">
        <f t="shared" si="0"/>
        <v>33300</v>
      </c>
      <c r="Q25" s="95">
        <f t="shared" si="0"/>
        <v>33300</v>
      </c>
      <c r="R25" s="95">
        <f t="shared" si="0"/>
        <v>33300</v>
      </c>
      <c r="S25" s="95">
        <f t="shared" si="0"/>
        <v>33300</v>
      </c>
      <c r="T25" s="95">
        <f t="shared" si="0"/>
        <v>33300</v>
      </c>
      <c r="U25" s="95">
        <f t="shared" si="0"/>
        <v>33300</v>
      </c>
      <c r="V25" s="95">
        <f t="shared" si="0"/>
        <v>33300</v>
      </c>
      <c r="W25" s="95">
        <f t="shared" si="0"/>
        <v>33300</v>
      </c>
      <c r="X25" s="95">
        <f t="shared" si="0"/>
        <v>33300</v>
      </c>
      <c r="Y25" s="95">
        <f t="shared" si="0"/>
        <v>33300</v>
      </c>
      <c r="Z25" s="95">
        <f t="shared" si="0"/>
        <v>33300</v>
      </c>
      <c r="AA25" s="95">
        <f t="shared" si="0"/>
        <v>33300</v>
      </c>
      <c r="AB25" s="95">
        <f t="shared" si="0"/>
        <v>33300</v>
      </c>
      <c r="AC25" s="95">
        <f t="shared" si="0"/>
        <v>33300</v>
      </c>
      <c r="AD25" s="95">
        <f t="shared" si="0"/>
        <v>33300</v>
      </c>
      <c r="AE25" s="95">
        <f t="shared" si="0"/>
        <v>33300</v>
      </c>
      <c r="AF25" s="95">
        <f t="shared" si="0"/>
        <v>33300</v>
      </c>
      <c r="AG25" s="95">
        <f t="shared" si="0"/>
        <v>33300</v>
      </c>
      <c r="AH25" s="95">
        <f t="shared" si="0"/>
        <v>33300</v>
      </c>
      <c r="AI25" s="95">
        <f t="shared" si="0"/>
        <v>33300</v>
      </c>
      <c r="AJ25" s="95">
        <f t="shared" si="0"/>
        <v>33300</v>
      </c>
      <c r="AK25" s="95">
        <f t="shared" si="0"/>
        <v>33300</v>
      </c>
      <c r="AL25" s="95">
        <f t="shared" si="0"/>
        <v>33300</v>
      </c>
      <c r="AM25" s="95">
        <f t="shared" si="0"/>
        <v>33300</v>
      </c>
      <c r="AN25" s="95">
        <f t="shared" si="0"/>
        <v>33300</v>
      </c>
      <c r="AO25" s="95">
        <f t="shared" si="0"/>
        <v>33300</v>
      </c>
      <c r="AP25" s="95">
        <f t="shared" si="0"/>
        <v>33300</v>
      </c>
      <c r="AQ25" s="95">
        <f t="shared" si="0"/>
        <v>33300</v>
      </c>
      <c r="AR25" s="95">
        <f t="shared" si="0"/>
        <v>33300</v>
      </c>
      <c r="AS25" s="95">
        <f t="shared" si="0"/>
        <v>33300</v>
      </c>
      <c r="AT25" s="95">
        <f t="shared" si="0"/>
        <v>33300</v>
      </c>
      <c r="AU25" s="95">
        <f t="shared" si="0"/>
        <v>33300</v>
      </c>
      <c r="AV25" s="95">
        <f t="shared" si="0"/>
        <v>33300</v>
      </c>
      <c r="AW25" s="95">
        <f t="shared" si="0"/>
        <v>33300</v>
      </c>
      <c r="AX25" s="95">
        <f t="shared" si="0"/>
        <v>33300</v>
      </c>
      <c r="AY25" s="95">
        <f t="shared" si="0"/>
        <v>33300</v>
      </c>
      <c r="AZ25" s="95">
        <f t="shared" si="0"/>
        <v>33300</v>
      </c>
      <c r="BA25" s="95">
        <f t="shared" si="0"/>
        <v>33300</v>
      </c>
      <c r="BB25" s="95">
        <f t="shared" si="0"/>
        <v>33300</v>
      </c>
      <c r="BC25" s="95">
        <f t="shared" si="0"/>
        <v>33300</v>
      </c>
      <c r="BD25" s="95">
        <f t="shared" si="0"/>
        <v>33300</v>
      </c>
      <c r="BE25" s="95">
        <f t="shared" si="0"/>
        <v>33300</v>
      </c>
      <c r="BF25" s="95">
        <f t="shared" si="0"/>
        <v>33300</v>
      </c>
      <c r="BG25" s="95">
        <f t="shared" si="0"/>
        <v>33300</v>
      </c>
      <c r="BH25" s="95">
        <f t="shared" si="0"/>
        <v>33300</v>
      </c>
      <c r="BI25" s="95">
        <f t="shared" si="0"/>
        <v>33300</v>
      </c>
      <c r="BJ25" s="95">
        <f t="shared" si="0"/>
        <v>33300</v>
      </c>
      <c r="BK25" s="95">
        <f t="shared" si="0"/>
        <v>33300</v>
      </c>
      <c r="BL25" s="95">
        <f t="shared" si="0"/>
        <v>33300</v>
      </c>
      <c r="BM25" s="95">
        <f t="shared" si="0"/>
        <v>33300</v>
      </c>
      <c r="BN25" s="95">
        <f t="shared" si="0"/>
        <v>33300</v>
      </c>
      <c r="BO25" s="95">
        <f t="shared" si="0"/>
        <v>33300</v>
      </c>
      <c r="BP25" s="95">
        <f t="shared" si="0"/>
        <v>33300</v>
      </c>
      <c r="BQ25" s="95">
        <f t="shared" si="0"/>
        <v>33300</v>
      </c>
      <c r="BR25" s="95">
        <f t="shared" si="0"/>
        <v>33300</v>
      </c>
      <c r="BS25" s="95">
        <f t="shared" ref="BS25:DU25" si="1">SUM(BS6:BS24)</f>
        <v>33300</v>
      </c>
      <c r="BT25" s="95">
        <f t="shared" si="1"/>
        <v>33300</v>
      </c>
      <c r="BU25" s="95">
        <f t="shared" si="1"/>
        <v>33300</v>
      </c>
      <c r="BV25" s="95">
        <f t="shared" si="1"/>
        <v>33300</v>
      </c>
      <c r="BW25" s="95">
        <f t="shared" si="1"/>
        <v>33300</v>
      </c>
      <c r="BX25" s="95">
        <f t="shared" si="1"/>
        <v>33300</v>
      </c>
      <c r="BY25" s="95">
        <f t="shared" si="1"/>
        <v>33300</v>
      </c>
      <c r="BZ25" s="95">
        <f t="shared" si="1"/>
        <v>33300</v>
      </c>
      <c r="CA25" s="95">
        <f t="shared" si="1"/>
        <v>33300</v>
      </c>
      <c r="CB25" s="95">
        <f t="shared" si="1"/>
        <v>33300</v>
      </c>
      <c r="CC25" s="95">
        <f t="shared" si="1"/>
        <v>33300</v>
      </c>
      <c r="CD25" s="95">
        <f t="shared" si="1"/>
        <v>33300</v>
      </c>
      <c r="CE25" s="95">
        <f t="shared" si="1"/>
        <v>33300</v>
      </c>
      <c r="CF25" s="95">
        <f t="shared" si="1"/>
        <v>33300</v>
      </c>
      <c r="CG25" s="95">
        <f t="shared" si="1"/>
        <v>33300</v>
      </c>
      <c r="CH25" s="95">
        <f t="shared" si="1"/>
        <v>33300</v>
      </c>
      <c r="CI25" s="95">
        <f t="shared" si="1"/>
        <v>33300</v>
      </c>
      <c r="CJ25" s="95">
        <f t="shared" si="1"/>
        <v>33300</v>
      </c>
      <c r="CK25" s="95">
        <f t="shared" si="1"/>
        <v>33300</v>
      </c>
      <c r="CL25" s="95">
        <f t="shared" si="1"/>
        <v>33300</v>
      </c>
      <c r="CM25" s="95">
        <f t="shared" si="1"/>
        <v>33300</v>
      </c>
      <c r="CN25" s="95">
        <f t="shared" si="1"/>
        <v>33300</v>
      </c>
      <c r="CO25" s="95">
        <f t="shared" si="1"/>
        <v>33300</v>
      </c>
      <c r="CP25" s="95">
        <f t="shared" si="1"/>
        <v>33300</v>
      </c>
      <c r="CQ25" s="95">
        <f t="shared" si="1"/>
        <v>33300</v>
      </c>
      <c r="CR25" s="95">
        <f t="shared" si="1"/>
        <v>33300</v>
      </c>
      <c r="CS25" s="95">
        <f t="shared" si="1"/>
        <v>33300</v>
      </c>
      <c r="CT25" s="95">
        <f t="shared" si="1"/>
        <v>33300</v>
      </c>
      <c r="CU25" s="95">
        <f t="shared" si="1"/>
        <v>33300</v>
      </c>
      <c r="CV25" s="95">
        <f t="shared" si="1"/>
        <v>33300</v>
      </c>
      <c r="CW25" s="95">
        <f t="shared" si="1"/>
        <v>33300</v>
      </c>
      <c r="CX25" s="95">
        <f t="shared" si="1"/>
        <v>33300</v>
      </c>
      <c r="CY25" s="95">
        <f t="shared" si="1"/>
        <v>33300</v>
      </c>
      <c r="CZ25" s="95">
        <f t="shared" si="1"/>
        <v>33300</v>
      </c>
      <c r="DA25" s="95">
        <f t="shared" si="1"/>
        <v>33300</v>
      </c>
      <c r="DB25" s="95">
        <f t="shared" si="1"/>
        <v>33300</v>
      </c>
      <c r="DC25" s="95">
        <f t="shared" si="1"/>
        <v>33300</v>
      </c>
      <c r="DD25" s="95">
        <f t="shared" si="1"/>
        <v>33300</v>
      </c>
      <c r="DE25" s="95">
        <f t="shared" si="1"/>
        <v>33300</v>
      </c>
      <c r="DF25" s="95">
        <f t="shared" si="1"/>
        <v>33300</v>
      </c>
      <c r="DG25" s="95">
        <f t="shared" si="1"/>
        <v>33300</v>
      </c>
      <c r="DH25" s="95">
        <f t="shared" si="1"/>
        <v>33300</v>
      </c>
      <c r="DI25" s="95">
        <f t="shared" si="1"/>
        <v>33300</v>
      </c>
      <c r="DJ25" s="95">
        <f t="shared" si="1"/>
        <v>33300</v>
      </c>
      <c r="DK25" s="95">
        <f t="shared" si="1"/>
        <v>33300</v>
      </c>
      <c r="DL25" s="95">
        <f t="shared" si="1"/>
        <v>33300</v>
      </c>
      <c r="DM25" s="95">
        <f t="shared" si="1"/>
        <v>33300</v>
      </c>
      <c r="DN25" s="95">
        <f t="shared" si="1"/>
        <v>33300</v>
      </c>
      <c r="DO25" s="95">
        <f t="shared" si="1"/>
        <v>33300</v>
      </c>
      <c r="DP25" s="95">
        <f t="shared" si="1"/>
        <v>33300</v>
      </c>
      <c r="DQ25" s="95">
        <f t="shared" si="1"/>
        <v>33300</v>
      </c>
      <c r="DR25" s="95">
        <f t="shared" si="1"/>
        <v>33300</v>
      </c>
      <c r="DS25" s="95">
        <f t="shared" si="1"/>
        <v>33300</v>
      </c>
      <c r="DT25" s="95">
        <f t="shared" si="1"/>
        <v>33300</v>
      </c>
      <c r="DU25" s="95">
        <f t="shared" si="1"/>
        <v>33300</v>
      </c>
    </row>
    <row r="27" spans="2:125" ht="19.5" thickBot="1" x14ac:dyDescent="0.35">
      <c r="B27" s="29" t="s">
        <v>194</v>
      </c>
    </row>
    <row r="28" spans="2:125" ht="16.5" thickTop="1" thickBot="1" x14ac:dyDescent="0.3">
      <c r="B28" s="105" t="str">
        <f>+B6</f>
        <v>Affitto</v>
      </c>
      <c r="C28" s="57">
        <f>+C6</f>
        <v>0</v>
      </c>
      <c r="F28" s="59">
        <f>+$C28*F6</f>
        <v>0</v>
      </c>
      <c r="G28" s="59">
        <f t="shared" ref="G28:BR28" si="2">+$C28*G6</f>
        <v>0</v>
      </c>
      <c r="H28" s="59">
        <f t="shared" si="2"/>
        <v>0</v>
      </c>
      <c r="I28" s="59">
        <f t="shared" si="2"/>
        <v>0</v>
      </c>
      <c r="J28" s="59">
        <f t="shared" si="2"/>
        <v>0</v>
      </c>
      <c r="K28" s="59">
        <f t="shared" si="2"/>
        <v>0</v>
      </c>
      <c r="L28" s="59">
        <f t="shared" si="2"/>
        <v>0</v>
      </c>
      <c r="M28" s="59">
        <f t="shared" si="2"/>
        <v>0</v>
      </c>
      <c r="N28" s="59">
        <f t="shared" si="2"/>
        <v>0</v>
      </c>
      <c r="O28" s="59">
        <f t="shared" si="2"/>
        <v>0</v>
      </c>
      <c r="P28" s="59">
        <f t="shared" si="2"/>
        <v>0</v>
      </c>
      <c r="Q28" s="59">
        <f t="shared" si="2"/>
        <v>0</v>
      </c>
      <c r="R28" s="59">
        <f t="shared" si="2"/>
        <v>0</v>
      </c>
      <c r="S28" s="59">
        <f t="shared" si="2"/>
        <v>0</v>
      </c>
      <c r="T28" s="59">
        <f t="shared" si="2"/>
        <v>0</v>
      </c>
      <c r="U28" s="59">
        <f t="shared" si="2"/>
        <v>0</v>
      </c>
      <c r="V28" s="59">
        <f t="shared" si="2"/>
        <v>0</v>
      </c>
      <c r="W28" s="59">
        <f t="shared" si="2"/>
        <v>0</v>
      </c>
      <c r="X28" s="59">
        <f t="shared" si="2"/>
        <v>0</v>
      </c>
      <c r="Y28" s="59">
        <f t="shared" si="2"/>
        <v>0</v>
      </c>
      <c r="Z28" s="59">
        <f t="shared" si="2"/>
        <v>0</v>
      </c>
      <c r="AA28" s="59">
        <f t="shared" si="2"/>
        <v>0</v>
      </c>
      <c r="AB28" s="59">
        <f t="shared" si="2"/>
        <v>0</v>
      </c>
      <c r="AC28" s="59">
        <f t="shared" si="2"/>
        <v>0</v>
      </c>
      <c r="AD28" s="59">
        <f t="shared" si="2"/>
        <v>0</v>
      </c>
      <c r="AE28" s="59">
        <f t="shared" si="2"/>
        <v>0</v>
      </c>
      <c r="AF28" s="59">
        <f t="shared" si="2"/>
        <v>0</v>
      </c>
      <c r="AG28" s="59">
        <f t="shared" si="2"/>
        <v>0</v>
      </c>
      <c r="AH28" s="59">
        <f t="shared" si="2"/>
        <v>0</v>
      </c>
      <c r="AI28" s="59">
        <f t="shared" si="2"/>
        <v>0</v>
      </c>
      <c r="AJ28" s="59">
        <f t="shared" si="2"/>
        <v>0</v>
      </c>
      <c r="AK28" s="59">
        <f t="shared" si="2"/>
        <v>0</v>
      </c>
      <c r="AL28" s="59">
        <f t="shared" si="2"/>
        <v>0</v>
      </c>
      <c r="AM28" s="59">
        <f t="shared" si="2"/>
        <v>0</v>
      </c>
      <c r="AN28" s="59">
        <f t="shared" si="2"/>
        <v>0</v>
      </c>
      <c r="AO28" s="59">
        <f t="shared" si="2"/>
        <v>0</v>
      </c>
      <c r="AP28" s="59">
        <f t="shared" si="2"/>
        <v>0</v>
      </c>
      <c r="AQ28" s="59">
        <f t="shared" si="2"/>
        <v>0</v>
      </c>
      <c r="AR28" s="59">
        <f t="shared" si="2"/>
        <v>0</v>
      </c>
      <c r="AS28" s="59">
        <f t="shared" si="2"/>
        <v>0</v>
      </c>
      <c r="AT28" s="59">
        <f t="shared" si="2"/>
        <v>0</v>
      </c>
      <c r="AU28" s="59">
        <f t="shared" si="2"/>
        <v>0</v>
      </c>
      <c r="AV28" s="59">
        <f t="shared" si="2"/>
        <v>0</v>
      </c>
      <c r="AW28" s="59">
        <f t="shared" si="2"/>
        <v>0</v>
      </c>
      <c r="AX28" s="59">
        <f t="shared" si="2"/>
        <v>0</v>
      </c>
      <c r="AY28" s="59">
        <f t="shared" si="2"/>
        <v>0</v>
      </c>
      <c r="AZ28" s="59">
        <f t="shared" si="2"/>
        <v>0</v>
      </c>
      <c r="BA28" s="59">
        <f t="shared" si="2"/>
        <v>0</v>
      </c>
      <c r="BB28" s="59">
        <f t="shared" si="2"/>
        <v>0</v>
      </c>
      <c r="BC28" s="59">
        <f t="shared" si="2"/>
        <v>0</v>
      </c>
      <c r="BD28" s="59">
        <f t="shared" si="2"/>
        <v>0</v>
      </c>
      <c r="BE28" s="59">
        <f t="shared" si="2"/>
        <v>0</v>
      </c>
      <c r="BF28" s="59">
        <f t="shared" si="2"/>
        <v>0</v>
      </c>
      <c r="BG28" s="59">
        <f t="shared" si="2"/>
        <v>0</v>
      </c>
      <c r="BH28" s="59">
        <f t="shared" si="2"/>
        <v>0</v>
      </c>
      <c r="BI28" s="59">
        <f t="shared" si="2"/>
        <v>0</v>
      </c>
      <c r="BJ28" s="59">
        <f t="shared" si="2"/>
        <v>0</v>
      </c>
      <c r="BK28" s="59">
        <f t="shared" si="2"/>
        <v>0</v>
      </c>
      <c r="BL28" s="59">
        <f t="shared" si="2"/>
        <v>0</v>
      </c>
      <c r="BM28" s="59">
        <f t="shared" si="2"/>
        <v>0</v>
      </c>
      <c r="BN28" s="59">
        <f t="shared" si="2"/>
        <v>0</v>
      </c>
      <c r="BO28" s="59">
        <f t="shared" si="2"/>
        <v>0</v>
      </c>
      <c r="BP28" s="59">
        <f t="shared" si="2"/>
        <v>0</v>
      </c>
      <c r="BQ28" s="59">
        <f t="shared" si="2"/>
        <v>0</v>
      </c>
      <c r="BR28" s="59">
        <f t="shared" si="2"/>
        <v>0</v>
      </c>
      <c r="BS28" s="59">
        <f t="shared" ref="BS28:DU28" si="3">+$C28*BS6</f>
        <v>0</v>
      </c>
      <c r="BT28" s="59">
        <f t="shared" si="3"/>
        <v>0</v>
      </c>
      <c r="BU28" s="59">
        <f t="shared" si="3"/>
        <v>0</v>
      </c>
      <c r="BV28" s="59">
        <f t="shared" si="3"/>
        <v>0</v>
      </c>
      <c r="BW28" s="59">
        <f t="shared" si="3"/>
        <v>0</v>
      </c>
      <c r="BX28" s="59">
        <f t="shared" si="3"/>
        <v>0</v>
      </c>
      <c r="BY28" s="59">
        <f t="shared" si="3"/>
        <v>0</v>
      </c>
      <c r="BZ28" s="59">
        <f t="shared" si="3"/>
        <v>0</v>
      </c>
      <c r="CA28" s="59">
        <f t="shared" si="3"/>
        <v>0</v>
      </c>
      <c r="CB28" s="59">
        <f t="shared" si="3"/>
        <v>0</v>
      </c>
      <c r="CC28" s="59">
        <f t="shared" si="3"/>
        <v>0</v>
      </c>
      <c r="CD28" s="59">
        <f t="shared" si="3"/>
        <v>0</v>
      </c>
      <c r="CE28" s="59">
        <f t="shared" si="3"/>
        <v>0</v>
      </c>
      <c r="CF28" s="59">
        <f t="shared" si="3"/>
        <v>0</v>
      </c>
      <c r="CG28" s="59">
        <f t="shared" si="3"/>
        <v>0</v>
      </c>
      <c r="CH28" s="59">
        <f t="shared" si="3"/>
        <v>0</v>
      </c>
      <c r="CI28" s="59">
        <f t="shared" si="3"/>
        <v>0</v>
      </c>
      <c r="CJ28" s="59">
        <f t="shared" si="3"/>
        <v>0</v>
      </c>
      <c r="CK28" s="59">
        <f t="shared" si="3"/>
        <v>0</v>
      </c>
      <c r="CL28" s="59">
        <f t="shared" si="3"/>
        <v>0</v>
      </c>
      <c r="CM28" s="59">
        <f t="shared" si="3"/>
        <v>0</v>
      </c>
      <c r="CN28" s="59">
        <f t="shared" si="3"/>
        <v>0</v>
      </c>
      <c r="CO28" s="59">
        <f t="shared" si="3"/>
        <v>0</v>
      </c>
      <c r="CP28" s="59">
        <f t="shared" si="3"/>
        <v>0</v>
      </c>
      <c r="CQ28" s="59">
        <f t="shared" si="3"/>
        <v>0</v>
      </c>
      <c r="CR28" s="59">
        <f t="shared" si="3"/>
        <v>0</v>
      </c>
      <c r="CS28" s="59">
        <f t="shared" si="3"/>
        <v>0</v>
      </c>
      <c r="CT28" s="59">
        <f t="shared" si="3"/>
        <v>0</v>
      </c>
      <c r="CU28" s="59">
        <f t="shared" si="3"/>
        <v>0</v>
      </c>
      <c r="CV28" s="59">
        <f t="shared" si="3"/>
        <v>0</v>
      </c>
      <c r="CW28" s="59">
        <f t="shared" si="3"/>
        <v>0</v>
      </c>
      <c r="CX28" s="59">
        <f t="shared" si="3"/>
        <v>0</v>
      </c>
      <c r="CY28" s="59">
        <f t="shared" si="3"/>
        <v>0</v>
      </c>
      <c r="CZ28" s="59">
        <f t="shared" si="3"/>
        <v>0</v>
      </c>
      <c r="DA28" s="59">
        <f t="shared" si="3"/>
        <v>0</v>
      </c>
      <c r="DB28" s="59">
        <f t="shared" si="3"/>
        <v>0</v>
      </c>
      <c r="DC28" s="59">
        <f t="shared" si="3"/>
        <v>0</v>
      </c>
      <c r="DD28" s="59">
        <f t="shared" si="3"/>
        <v>0</v>
      </c>
      <c r="DE28" s="59">
        <f t="shared" si="3"/>
        <v>0</v>
      </c>
      <c r="DF28" s="59">
        <f t="shared" si="3"/>
        <v>0</v>
      </c>
      <c r="DG28" s="59">
        <f t="shared" si="3"/>
        <v>0</v>
      </c>
      <c r="DH28" s="59">
        <f t="shared" si="3"/>
        <v>0</v>
      </c>
      <c r="DI28" s="59">
        <f t="shared" si="3"/>
        <v>0</v>
      </c>
      <c r="DJ28" s="59">
        <f t="shared" si="3"/>
        <v>0</v>
      </c>
      <c r="DK28" s="59">
        <f t="shared" si="3"/>
        <v>0</v>
      </c>
      <c r="DL28" s="59">
        <f t="shared" si="3"/>
        <v>0</v>
      </c>
      <c r="DM28" s="59">
        <f t="shared" si="3"/>
        <v>0</v>
      </c>
      <c r="DN28" s="59">
        <f t="shared" si="3"/>
        <v>0</v>
      </c>
      <c r="DO28" s="59">
        <f t="shared" si="3"/>
        <v>0</v>
      </c>
      <c r="DP28" s="59">
        <f t="shared" si="3"/>
        <v>0</v>
      </c>
      <c r="DQ28" s="59">
        <f t="shared" si="3"/>
        <v>0</v>
      </c>
      <c r="DR28" s="59">
        <f t="shared" si="3"/>
        <v>0</v>
      </c>
      <c r="DS28" s="59">
        <f t="shared" si="3"/>
        <v>0</v>
      </c>
      <c r="DT28" s="59">
        <f t="shared" si="3"/>
        <v>0</v>
      </c>
      <c r="DU28" s="59">
        <f t="shared" si="3"/>
        <v>0</v>
      </c>
    </row>
    <row r="29" spans="2:125" ht="16.5" thickTop="1" thickBot="1" x14ac:dyDescent="0.3">
      <c r="B29" s="105" t="str">
        <f t="shared" ref="B29:C29" si="4">+B7</f>
        <v>Utenze</v>
      </c>
      <c r="C29" s="57">
        <f t="shared" si="4"/>
        <v>0.1</v>
      </c>
      <c r="F29" s="59">
        <f t="shared" ref="F29:BQ29" si="5">+$C29*F7</f>
        <v>30</v>
      </c>
      <c r="G29" s="59">
        <f t="shared" si="5"/>
        <v>30</v>
      </c>
      <c r="H29" s="59">
        <f t="shared" si="5"/>
        <v>30</v>
      </c>
      <c r="I29" s="59">
        <f t="shared" si="5"/>
        <v>30</v>
      </c>
      <c r="J29" s="59">
        <f t="shared" si="5"/>
        <v>30</v>
      </c>
      <c r="K29" s="59">
        <f t="shared" si="5"/>
        <v>30</v>
      </c>
      <c r="L29" s="59">
        <f t="shared" si="5"/>
        <v>30</v>
      </c>
      <c r="M29" s="59">
        <f t="shared" si="5"/>
        <v>30</v>
      </c>
      <c r="N29" s="59">
        <f t="shared" si="5"/>
        <v>30</v>
      </c>
      <c r="O29" s="59">
        <f t="shared" si="5"/>
        <v>30</v>
      </c>
      <c r="P29" s="59">
        <f t="shared" si="5"/>
        <v>30</v>
      </c>
      <c r="Q29" s="59">
        <f t="shared" si="5"/>
        <v>30</v>
      </c>
      <c r="R29" s="59">
        <f t="shared" si="5"/>
        <v>30</v>
      </c>
      <c r="S29" s="59">
        <f t="shared" si="5"/>
        <v>30</v>
      </c>
      <c r="T29" s="59">
        <f t="shared" si="5"/>
        <v>30</v>
      </c>
      <c r="U29" s="59">
        <f t="shared" si="5"/>
        <v>30</v>
      </c>
      <c r="V29" s="59">
        <f t="shared" si="5"/>
        <v>30</v>
      </c>
      <c r="W29" s="59">
        <f t="shared" si="5"/>
        <v>30</v>
      </c>
      <c r="X29" s="59">
        <f t="shared" si="5"/>
        <v>30</v>
      </c>
      <c r="Y29" s="59">
        <f t="shared" si="5"/>
        <v>30</v>
      </c>
      <c r="Z29" s="59">
        <f t="shared" si="5"/>
        <v>30</v>
      </c>
      <c r="AA29" s="59">
        <f t="shared" si="5"/>
        <v>30</v>
      </c>
      <c r="AB29" s="59">
        <f t="shared" si="5"/>
        <v>30</v>
      </c>
      <c r="AC29" s="59">
        <f t="shared" si="5"/>
        <v>30</v>
      </c>
      <c r="AD29" s="59">
        <f t="shared" si="5"/>
        <v>30</v>
      </c>
      <c r="AE29" s="59">
        <f t="shared" si="5"/>
        <v>30</v>
      </c>
      <c r="AF29" s="59">
        <f t="shared" si="5"/>
        <v>30</v>
      </c>
      <c r="AG29" s="59">
        <f t="shared" si="5"/>
        <v>30</v>
      </c>
      <c r="AH29" s="59">
        <f t="shared" si="5"/>
        <v>30</v>
      </c>
      <c r="AI29" s="59">
        <f t="shared" si="5"/>
        <v>30</v>
      </c>
      <c r="AJ29" s="59">
        <f t="shared" si="5"/>
        <v>30</v>
      </c>
      <c r="AK29" s="59">
        <f t="shared" si="5"/>
        <v>30</v>
      </c>
      <c r="AL29" s="59">
        <f t="shared" si="5"/>
        <v>30</v>
      </c>
      <c r="AM29" s="59">
        <f t="shared" si="5"/>
        <v>30</v>
      </c>
      <c r="AN29" s="59">
        <f t="shared" si="5"/>
        <v>30</v>
      </c>
      <c r="AO29" s="59">
        <f t="shared" si="5"/>
        <v>30</v>
      </c>
      <c r="AP29" s="59">
        <f t="shared" si="5"/>
        <v>30</v>
      </c>
      <c r="AQ29" s="59">
        <f t="shared" si="5"/>
        <v>30</v>
      </c>
      <c r="AR29" s="59">
        <f t="shared" si="5"/>
        <v>30</v>
      </c>
      <c r="AS29" s="59">
        <f t="shared" si="5"/>
        <v>30</v>
      </c>
      <c r="AT29" s="59">
        <f t="shared" si="5"/>
        <v>30</v>
      </c>
      <c r="AU29" s="59">
        <f t="shared" si="5"/>
        <v>30</v>
      </c>
      <c r="AV29" s="59">
        <f t="shared" si="5"/>
        <v>30</v>
      </c>
      <c r="AW29" s="59">
        <f t="shared" si="5"/>
        <v>30</v>
      </c>
      <c r="AX29" s="59">
        <f t="shared" si="5"/>
        <v>30</v>
      </c>
      <c r="AY29" s="59">
        <f t="shared" si="5"/>
        <v>30</v>
      </c>
      <c r="AZ29" s="59">
        <f t="shared" si="5"/>
        <v>30</v>
      </c>
      <c r="BA29" s="59">
        <f t="shared" si="5"/>
        <v>30</v>
      </c>
      <c r="BB29" s="59">
        <f t="shared" si="5"/>
        <v>30</v>
      </c>
      <c r="BC29" s="59">
        <f t="shared" si="5"/>
        <v>30</v>
      </c>
      <c r="BD29" s="59">
        <f t="shared" si="5"/>
        <v>30</v>
      </c>
      <c r="BE29" s="59">
        <f t="shared" si="5"/>
        <v>30</v>
      </c>
      <c r="BF29" s="59">
        <f t="shared" si="5"/>
        <v>30</v>
      </c>
      <c r="BG29" s="59">
        <f t="shared" si="5"/>
        <v>30</v>
      </c>
      <c r="BH29" s="59">
        <f t="shared" si="5"/>
        <v>30</v>
      </c>
      <c r="BI29" s="59">
        <f t="shared" si="5"/>
        <v>30</v>
      </c>
      <c r="BJ29" s="59">
        <f t="shared" si="5"/>
        <v>30</v>
      </c>
      <c r="BK29" s="59">
        <f t="shared" si="5"/>
        <v>30</v>
      </c>
      <c r="BL29" s="59">
        <f t="shared" si="5"/>
        <v>30</v>
      </c>
      <c r="BM29" s="59">
        <f t="shared" si="5"/>
        <v>30</v>
      </c>
      <c r="BN29" s="59">
        <f t="shared" si="5"/>
        <v>30</v>
      </c>
      <c r="BO29" s="59">
        <f t="shared" si="5"/>
        <v>30</v>
      </c>
      <c r="BP29" s="59">
        <f t="shared" si="5"/>
        <v>30</v>
      </c>
      <c r="BQ29" s="59">
        <f t="shared" si="5"/>
        <v>30</v>
      </c>
      <c r="BR29" s="59">
        <f t="shared" ref="BR29:DU29" si="6">+$C29*BR7</f>
        <v>30</v>
      </c>
      <c r="BS29" s="59">
        <f t="shared" si="6"/>
        <v>30</v>
      </c>
      <c r="BT29" s="59">
        <f t="shared" si="6"/>
        <v>30</v>
      </c>
      <c r="BU29" s="59">
        <f t="shared" si="6"/>
        <v>30</v>
      </c>
      <c r="BV29" s="59">
        <f t="shared" si="6"/>
        <v>30</v>
      </c>
      <c r="BW29" s="59">
        <f t="shared" si="6"/>
        <v>30</v>
      </c>
      <c r="BX29" s="59">
        <f t="shared" si="6"/>
        <v>30</v>
      </c>
      <c r="BY29" s="59">
        <f t="shared" si="6"/>
        <v>30</v>
      </c>
      <c r="BZ29" s="59">
        <f t="shared" si="6"/>
        <v>30</v>
      </c>
      <c r="CA29" s="59">
        <f t="shared" si="6"/>
        <v>30</v>
      </c>
      <c r="CB29" s="59">
        <f t="shared" si="6"/>
        <v>30</v>
      </c>
      <c r="CC29" s="59">
        <f t="shared" si="6"/>
        <v>30</v>
      </c>
      <c r="CD29" s="59">
        <f t="shared" si="6"/>
        <v>30</v>
      </c>
      <c r="CE29" s="59">
        <f t="shared" si="6"/>
        <v>30</v>
      </c>
      <c r="CF29" s="59">
        <f t="shared" si="6"/>
        <v>30</v>
      </c>
      <c r="CG29" s="59">
        <f t="shared" si="6"/>
        <v>30</v>
      </c>
      <c r="CH29" s="59">
        <f t="shared" si="6"/>
        <v>30</v>
      </c>
      <c r="CI29" s="59">
        <f t="shared" si="6"/>
        <v>30</v>
      </c>
      <c r="CJ29" s="59">
        <f t="shared" si="6"/>
        <v>30</v>
      </c>
      <c r="CK29" s="59">
        <f t="shared" si="6"/>
        <v>30</v>
      </c>
      <c r="CL29" s="59">
        <f t="shared" si="6"/>
        <v>30</v>
      </c>
      <c r="CM29" s="59">
        <f t="shared" si="6"/>
        <v>30</v>
      </c>
      <c r="CN29" s="59">
        <f t="shared" si="6"/>
        <v>30</v>
      </c>
      <c r="CO29" s="59">
        <f t="shared" si="6"/>
        <v>30</v>
      </c>
      <c r="CP29" s="59">
        <f t="shared" si="6"/>
        <v>30</v>
      </c>
      <c r="CQ29" s="59">
        <f t="shared" si="6"/>
        <v>30</v>
      </c>
      <c r="CR29" s="59">
        <f t="shared" si="6"/>
        <v>30</v>
      </c>
      <c r="CS29" s="59">
        <f t="shared" si="6"/>
        <v>30</v>
      </c>
      <c r="CT29" s="59">
        <f t="shared" si="6"/>
        <v>30</v>
      </c>
      <c r="CU29" s="59">
        <f t="shared" si="6"/>
        <v>30</v>
      </c>
      <c r="CV29" s="59">
        <f t="shared" si="6"/>
        <v>30</v>
      </c>
      <c r="CW29" s="59">
        <f t="shared" si="6"/>
        <v>30</v>
      </c>
      <c r="CX29" s="59">
        <f t="shared" si="6"/>
        <v>30</v>
      </c>
      <c r="CY29" s="59">
        <f t="shared" si="6"/>
        <v>30</v>
      </c>
      <c r="CZ29" s="59">
        <f t="shared" si="6"/>
        <v>30</v>
      </c>
      <c r="DA29" s="59">
        <f t="shared" si="6"/>
        <v>30</v>
      </c>
      <c r="DB29" s="59">
        <f t="shared" si="6"/>
        <v>30</v>
      </c>
      <c r="DC29" s="59">
        <f t="shared" si="6"/>
        <v>30</v>
      </c>
      <c r="DD29" s="59">
        <f t="shared" si="6"/>
        <v>30</v>
      </c>
      <c r="DE29" s="59">
        <f t="shared" si="6"/>
        <v>30</v>
      </c>
      <c r="DF29" s="59">
        <f t="shared" si="6"/>
        <v>30</v>
      </c>
      <c r="DG29" s="59">
        <f t="shared" si="6"/>
        <v>30</v>
      </c>
      <c r="DH29" s="59">
        <f t="shared" si="6"/>
        <v>30</v>
      </c>
      <c r="DI29" s="59">
        <f t="shared" si="6"/>
        <v>30</v>
      </c>
      <c r="DJ29" s="59">
        <f t="shared" si="6"/>
        <v>30</v>
      </c>
      <c r="DK29" s="59">
        <f t="shared" si="6"/>
        <v>30</v>
      </c>
      <c r="DL29" s="59">
        <f t="shared" si="6"/>
        <v>30</v>
      </c>
      <c r="DM29" s="59">
        <f t="shared" si="6"/>
        <v>30</v>
      </c>
      <c r="DN29" s="59">
        <f t="shared" si="6"/>
        <v>30</v>
      </c>
      <c r="DO29" s="59">
        <f t="shared" si="6"/>
        <v>30</v>
      </c>
      <c r="DP29" s="59">
        <f t="shared" si="6"/>
        <v>30</v>
      </c>
      <c r="DQ29" s="59">
        <f t="shared" si="6"/>
        <v>30</v>
      </c>
      <c r="DR29" s="59">
        <f t="shared" si="6"/>
        <v>30</v>
      </c>
      <c r="DS29" s="59">
        <f t="shared" si="6"/>
        <v>30</v>
      </c>
      <c r="DT29" s="59">
        <f t="shared" si="6"/>
        <v>30</v>
      </c>
      <c r="DU29" s="59">
        <f t="shared" si="6"/>
        <v>30</v>
      </c>
    </row>
    <row r="30" spans="2:125" ht="16.5" thickTop="1" thickBot="1" x14ac:dyDescent="0.3">
      <c r="B30" s="105" t="str">
        <f t="shared" ref="B30:C30" si="7">+B8</f>
        <v>Servizi Informatici</v>
      </c>
      <c r="C30" s="57">
        <f t="shared" si="7"/>
        <v>0.1</v>
      </c>
      <c r="F30" s="59">
        <f t="shared" ref="F30:BQ30" si="8">+$C30*F8</f>
        <v>200</v>
      </c>
      <c r="G30" s="59">
        <f t="shared" si="8"/>
        <v>200</v>
      </c>
      <c r="H30" s="59">
        <f t="shared" si="8"/>
        <v>200</v>
      </c>
      <c r="I30" s="59">
        <f t="shared" si="8"/>
        <v>200</v>
      </c>
      <c r="J30" s="59">
        <f t="shared" si="8"/>
        <v>200</v>
      </c>
      <c r="K30" s="59">
        <f t="shared" si="8"/>
        <v>200</v>
      </c>
      <c r="L30" s="59">
        <f t="shared" si="8"/>
        <v>200</v>
      </c>
      <c r="M30" s="59">
        <f t="shared" si="8"/>
        <v>200</v>
      </c>
      <c r="N30" s="59">
        <f t="shared" si="8"/>
        <v>200</v>
      </c>
      <c r="O30" s="59">
        <f t="shared" si="8"/>
        <v>200</v>
      </c>
      <c r="P30" s="59">
        <f t="shared" si="8"/>
        <v>200</v>
      </c>
      <c r="Q30" s="59">
        <f t="shared" si="8"/>
        <v>200</v>
      </c>
      <c r="R30" s="59">
        <f t="shared" si="8"/>
        <v>200</v>
      </c>
      <c r="S30" s="59">
        <f t="shared" si="8"/>
        <v>200</v>
      </c>
      <c r="T30" s="59">
        <f t="shared" si="8"/>
        <v>200</v>
      </c>
      <c r="U30" s="59">
        <f t="shared" si="8"/>
        <v>200</v>
      </c>
      <c r="V30" s="59">
        <f t="shared" si="8"/>
        <v>200</v>
      </c>
      <c r="W30" s="59">
        <f t="shared" si="8"/>
        <v>200</v>
      </c>
      <c r="X30" s="59">
        <f t="shared" si="8"/>
        <v>200</v>
      </c>
      <c r="Y30" s="59">
        <f t="shared" si="8"/>
        <v>200</v>
      </c>
      <c r="Z30" s="59">
        <f t="shared" si="8"/>
        <v>200</v>
      </c>
      <c r="AA30" s="59">
        <f t="shared" si="8"/>
        <v>200</v>
      </c>
      <c r="AB30" s="59">
        <f t="shared" si="8"/>
        <v>200</v>
      </c>
      <c r="AC30" s="59">
        <f t="shared" si="8"/>
        <v>200</v>
      </c>
      <c r="AD30" s="59">
        <f t="shared" si="8"/>
        <v>200</v>
      </c>
      <c r="AE30" s="59">
        <f t="shared" si="8"/>
        <v>200</v>
      </c>
      <c r="AF30" s="59">
        <f t="shared" si="8"/>
        <v>200</v>
      </c>
      <c r="AG30" s="59">
        <f t="shared" si="8"/>
        <v>200</v>
      </c>
      <c r="AH30" s="59">
        <f t="shared" si="8"/>
        <v>200</v>
      </c>
      <c r="AI30" s="59">
        <f t="shared" si="8"/>
        <v>200</v>
      </c>
      <c r="AJ30" s="59">
        <f t="shared" si="8"/>
        <v>200</v>
      </c>
      <c r="AK30" s="59">
        <f t="shared" si="8"/>
        <v>200</v>
      </c>
      <c r="AL30" s="59">
        <f t="shared" si="8"/>
        <v>200</v>
      </c>
      <c r="AM30" s="59">
        <f t="shared" si="8"/>
        <v>200</v>
      </c>
      <c r="AN30" s="59">
        <f t="shared" si="8"/>
        <v>200</v>
      </c>
      <c r="AO30" s="59">
        <f t="shared" si="8"/>
        <v>200</v>
      </c>
      <c r="AP30" s="59">
        <f t="shared" si="8"/>
        <v>200</v>
      </c>
      <c r="AQ30" s="59">
        <f t="shared" si="8"/>
        <v>200</v>
      </c>
      <c r="AR30" s="59">
        <f t="shared" si="8"/>
        <v>200</v>
      </c>
      <c r="AS30" s="59">
        <f t="shared" si="8"/>
        <v>200</v>
      </c>
      <c r="AT30" s="59">
        <f t="shared" si="8"/>
        <v>200</v>
      </c>
      <c r="AU30" s="59">
        <f t="shared" si="8"/>
        <v>200</v>
      </c>
      <c r="AV30" s="59">
        <f t="shared" si="8"/>
        <v>200</v>
      </c>
      <c r="AW30" s="59">
        <f t="shared" si="8"/>
        <v>200</v>
      </c>
      <c r="AX30" s="59">
        <f t="shared" si="8"/>
        <v>200</v>
      </c>
      <c r="AY30" s="59">
        <f t="shared" si="8"/>
        <v>200</v>
      </c>
      <c r="AZ30" s="59">
        <f t="shared" si="8"/>
        <v>200</v>
      </c>
      <c r="BA30" s="59">
        <f t="shared" si="8"/>
        <v>200</v>
      </c>
      <c r="BB30" s="59">
        <f t="shared" si="8"/>
        <v>200</v>
      </c>
      <c r="BC30" s="59">
        <f t="shared" si="8"/>
        <v>200</v>
      </c>
      <c r="BD30" s="59">
        <f t="shared" si="8"/>
        <v>200</v>
      </c>
      <c r="BE30" s="59">
        <f t="shared" si="8"/>
        <v>200</v>
      </c>
      <c r="BF30" s="59">
        <f t="shared" si="8"/>
        <v>200</v>
      </c>
      <c r="BG30" s="59">
        <f t="shared" si="8"/>
        <v>200</v>
      </c>
      <c r="BH30" s="59">
        <f t="shared" si="8"/>
        <v>200</v>
      </c>
      <c r="BI30" s="59">
        <f t="shared" si="8"/>
        <v>200</v>
      </c>
      <c r="BJ30" s="59">
        <f t="shared" si="8"/>
        <v>200</v>
      </c>
      <c r="BK30" s="59">
        <f t="shared" si="8"/>
        <v>200</v>
      </c>
      <c r="BL30" s="59">
        <f t="shared" si="8"/>
        <v>200</v>
      </c>
      <c r="BM30" s="59">
        <f t="shared" si="8"/>
        <v>200</v>
      </c>
      <c r="BN30" s="59">
        <f t="shared" si="8"/>
        <v>200</v>
      </c>
      <c r="BO30" s="59">
        <f t="shared" si="8"/>
        <v>200</v>
      </c>
      <c r="BP30" s="59">
        <f t="shared" si="8"/>
        <v>200</v>
      </c>
      <c r="BQ30" s="59">
        <f t="shared" si="8"/>
        <v>200</v>
      </c>
      <c r="BR30" s="59">
        <f t="shared" ref="BR30:DU30" si="9">+$C30*BR8</f>
        <v>200</v>
      </c>
      <c r="BS30" s="59">
        <f t="shared" si="9"/>
        <v>200</v>
      </c>
      <c r="BT30" s="59">
        <f t="shared" si="9"/>
        <v>200</v>
      </c>
      <c r="BU30" s="59">
        <f t="shared" si="9"/>
        <v>200</v>
      </c>
      <c r="BV30" s="59">
        <f t="shared" si="9"/>
        <v>200</v>
      </c>
      <c r="BW30" s="59">
        <f t="shared" si="9"/>
        <v>200</v>
      </c>
      <c r="BX30" s="59">
        <f t="shared" si="9"/>
        <v>200</v>
      </c>
      <c r="BY30" s="59">
        <f t="shared" si="9"/>
        <v>200</v>
      </c>
      <c r="BZ30" s="59">
        <f t="shared" si="9"/>
        <v>200</v>
      </c>
      <c r="CA30" s="59">
        <f t="shared" si="9"/>
        <v>200</v>
      </c>
      <c r="CB30" s="59">
        <f t="shared" si="9"/>
        <v>200</v>
      </c>
      <c r="CC30" s="59">
        <f t="shared" si="9"/>
        <v>200</v>
      </c>
      <c r="CD30" s="59">
        <f t="shared" si="9"/>
        <v>200</v>
      </c>
      <c r="CE30" s="59">
        <f t="shared" si="9"/>
        <v>200</v>
      </c>
      <c r="CF30" s="59">
        <f t="shared" si="9"/>
        <v>200</v>
      </c>
      <c r="CG30" s="59">
        <f t="shared" si="9"/>
        <v>200</v>
      </c>
      <c r="CH30" s="59">
        <f t="shared" si="9"/>
        <v>200</v>
      </c>
      <c r="CI30" s="59">
        <f t="shared" si="9"/>
        <v>200</v>
      </c>
      <c r="CJ30" s="59">
        <f t="shared" si="9"/>
        <v>200</v>
      </c>
      <c r="CK30" s="59">
        <f t="shared" si="9"/>
        <v>200</v>
      </c>
      <c r="CL30" s="59">
        <f t="shared" si="9"/>
        <v>200</v>
      </c>
      <c r="CM30" s="59">
        <f t="shared" si="9"/>
        <v>200</v>
      </c>
      <c r="CN30" s="59">
        <f t="shared" si="9"/>
        <v>200</v>
      </c>
      <c r="CO30" s="59">
        <f t="shared" si="9"/>
        <v>200</v>
      </c>
      <c r="CP30" s="59">
        <f t="shared" si="9"/>
        <v>200</v>
      </c>
      <c r="CQ30" s="59">
        <f t="shared" si="9"/>
        <v>200</v>
      </c>
      <c r="CR30" s="59">
        <f t="shared" si="9"/>
        <v>200</v>
      </c>
      <c r="CS30" s="59">
        <f t="shared" si="9"/>
        <v>200</v>
      </c>
      <c r="CT30" s="59">
        <f t="shared" si="9"/>
        <v>200</v>
      </c>
      <c r="CU30" s="59">
        <f t="shared" si="9"/>
        <v>200</v>
      </c>
      <c r="CV30" s="59">
        <f t="shared" si="9"/>
        <v>200</v>
      </c>
      <c r="CW30" s="59">
        <f t="shared" si="9"/>
        <v>200</v>
      </c>
      <c r="CX30" s="59">
        <f t="shared" si="9"/>
        <v>200</v>
      </c>
      <c r="CY30" s="59">
        <f t="shared" si="9"/>
        <v>200</v>
      </c>
      <c r="CZ30" s="59">
        <f t="shared" si="9"/>
        <v>200</v>
      </c>
      <c r="DA30" s="59">
        <f t="shared" si="9"/>
        <v>200</v>
      </c>
      <c r="DB30" s="59">
        <f t="shared" si="9"/>
        <v>200</v>
      </c>
      <c r="DC30" s="59">
        <f t="shared" si="9"/>
        <v>200</v>
      </c>
      <c r="DD30" s="59">
        <f t="shared" si="9"/>
        <v>200</v>
      </c>
      <c r="DE30" s="59">
        <f t="shared" si="9"/>
        <v>200</v>
      </c>
      <c r="DF30" s="59">
        <f t="shared" si="9"/>
        <v>200</v>
      </c>
      <c r="DG30" s="59">
        <f t="shared" si="9"/>
        <v>200</v>
      </c>
      <c r="DH30" s="59">
        <f t="shared" si="9"/>
        <v>200</v>
      </c>
      <c r="DI30" s="59">
        <f t="shared" si="9"/>
        <v>200</v>
      </c>
      <c r="DJ30" s="59">
        <f t="shared" si="9"/>
        <v>200</v>
      </c>
      <c r="DK30" s="59">
        <f t="shared" si="9"/>
        <v>200</v>
      </c>
      <c r="DL30" s="59">
        <f t="shared" si="9"/>
        <v>200</v>
      </c>
      <c r="DM30" s="59">
        <f t="shared" si="9"/>
        <v>200</v>
      </c>
      <c r="DN30" s="59">
        <f t="shared" si="9"/>
        <v>200</v>
      </c>
      <c r="DO30" s="59">
        <f t="shared" si="9"/>
        <v>200</v>
      </c>
      <c r="DP30" s="59">
        <f t="shared" si="9"/>
        <v>200</v>
      </c>
      <c r="DQ30" s="59">
        <f t="shared" si="9"/>
        <v>200</v>
      </c>
      <c r="DR30" s="59">
        <f t="shared" si="9"/>
        <v>200</v>
      </c>
      <c r="DS30" s="59">
        <f t="shared" si="9"/>
        <v>200</v>
      </c>
      <c r="DT30" s="59">
        <f t="shared" si="9"/>
        <v>200</v>
      </c>
      <c r="DU30" s="59">
        <f t="shared" si="9"/>
        <v>200</v>
      </c>
    </row>
    <row r="31" spans="2:125" ht="16.5" thickTop="1" thickBot="1" x14ac:dyDescent="0.3">
      <c r="B31" s="105" t="str">
        <f t="shared" ref="B31:C31" si="10">+B9</f>
        <v>Costi Amministrativi</v>
      </c>
      <c r="C31" s="57">
        <f t="shared" si="10"/>
        <v>0.22</v>
      </c>
      <c r="F31" s="59">
        <f t="shared" ref="F31:BQ31" si="11">+$C31*F9</f>
        <v>440</v>
      </c>
      <c r="G31" s="59">
        <f t="shared" si="11"/>
        <v>440</v>
      </c>
      <c r="H31" s="59">
        <f t="shared" si="11"/>
        <v>440</v>
      </c>
      <c r="I31" s="59">
        <f t="shared" si="11"/>
        <v>440</v>
      </c>
      <c r="J31" s="59">
        <f t="shared" si="11"/>
        <v>440</v>
      </c>
      <c r="K31" s="59">
        <f t="shared" si="11"/>
        <v>440</v>
      </c>
      <c r="L31" s="59">
        <f t="shared" si="11"/>
        <v>440</v>
      </c>
      <c r="M31" s="59">
        <f t="shared" si="11"/>
        <v>440</v>
      </c>
      <c r="N31" s="59">
        <f t="shared" si="11"/>
        <v>440</v>
      </c>
      <c r="O31" s="59">
        <f t="shared" si="11"/>
        <v>440</v>
      </c>
      <c r="P31" s="59">
        <f t="shared" si="11"/>
        <v>440</v>
      </c>
      <c r="Q31" s="59">
        <f t="shared" si="11"/>
        <v>440</v>
      </c>
      <c r="R31" s="59">
        <f t="shared" si="11"/>
        <v>440</v>
      </c>
      <c r="S31" s="59">
        <f t="shared" si="11"/>
        <v>440</v>
      </c>
      <c r="T31" s="59">
        <f t="shared" si="11"/>
        <v>440</v>
      </c>
      <c r="U31" s="59">
        <f t="shared" si="11"/>
        <v>440</v>
      </c>
      <c r="V31" s="59">
        <f t="shared" si="11"/>
        <v>440</v>
      </c>
      <c r="W31" s="59">
        <f t="shared" si="11"/>
        <v>440</v>
      </c>
      <c r="X31" s="59">
        <f t="shared" si="11"/>
        <v>440</v>
      </c>
      <c r="Y31" s="59">
        <f t="shared" si="11"/>
        <v>440</v>
      </c>
      <c r="Z31" s="59">
        <f t="shared" si="11"/>
        <v>440</v>
      </c>
      <c r="AA31" s="59">
        <f t="shared" si="11"/>
        <v>440</v>
      </c>
      <c r="AB31" s="59">
        <f t="shared" si="11"/>
        <v>440</v>
      </c>
      <c r="AC31" s="59">
        <f t="shared" si="11"/>
        <v>440</v>
      </c>
      <c r="AD31" s="59">
        <f t="shared" si="11"/>
        <v>440</v>
      </c>
      <c r="AE31" s="59">
        <f t="shared" si="11"/>
        <v>440</v>
      </c>
      <c r="AF31" s="59">
        <f t="shared" si="11"/>
        <v>440</v>
      </c>
      <c r="AG31" s="59">
        <f t="shared" si="11"/>
        <v>440</v>
      </c>
      <c r="AH31" s="59">
        <f t="shared" si="11"/>
        <v>440</v>
      </c>
      <c r="AI31" s="59">
        <f t="shared" si="11"/>
        <v>440</v>
      </c>
      <c r="AJ31" s="59">
        <f t="shared" si="11"/>
        <v>440</v>
      </c>
      <c r="AK31" s="59">
        <f t="shared" si="11"/>
        <v>440</v>
      </c>
      <c r="AL31" s="59">
        <f t="shared" si="11"/>
        <v>440</v>
      </c>
      <c r="AM31" s="59">
        <f t="shared" si="11"/>
        <v>440</v>
      </c>
      <c r="AN31" s="59">
        <f t="shared" si="11"/>
        <v>440</v>
      </c>
      <c r="AO31" s="59">
        <f t="shared" si="11"/>
        <v>440</v>
      </c>
      <c r="AP31" s="59">
        <f t="shared" si="11"/>
        <v>440</v>
      </c>
      <c r="AQ31" s="59">
        <f t="shared" si="11"/>
        <v>440</v>
      </c>
      <c r="AR31" s="59">
        <f t="shared" si="11"/>
        <v>440</v>
      </c>
      <c r="AS31" s="59">
        <f t="shared" si="11"/>
        <v>440</v>
      </c>
      <c r="AT31" s="59">
        <f t="shared" si="11"/>
        <v>440</v>
      </c>
      <c r="AU31" s="59">
        <f t="shared" si="11"/>
        <v>440</v>
      </c>
      <c r="AV31" s="59">
        <f t="shared" si="11"/>
        <v>440</v>
      </c>
      <c r="AW31" s="59">
        <f t="shared" si="11"/>
        <v>440</v>
      </c>
      <c r="AX31" s="59">
        <f t="shared" si="11"/>
        <v>440</v>
      </c>
      <c r="AY31" s="59">
        <f t="shared" si="11"/>
        <v>440</v>
      </c>
      <c r="AZ31" s="59">
        <f t="shared" si="11"/>
        <v>440</v>
      </c>
      <c r="BA31" s="59">
        <f t="shared" si="11"/>
        <v>440</v>
      </c>
      <c r="BB31" s="59">
        <f t="shared" si="11"/>
        <v>440</v>
      </c>
      <c r="BC31" s="59">
        <f t="shared" si="11"/>
        <v>440</v>
      </c>
      <c r="BD31" s="59">
        <f t="shared" si="11"/>
        <v>440</v>
      </c>
      <c r="BE31" s="59">
        <f t="shared" si="11"/>
        <v>440</v>
      </c>
      <c r="BF31" s="59">
        <f t="shared" si="11"/>
        <v>440</v>
      </c>
      <c r="BG31" s="59">
        <f t="shared" si="11"/>
        <v>440</v>
      </c>
      <c r="BH31" s="59">
        <f t="shared" si="11"/>
        <v>440</v>
      </c>
      <c r="BI31" s="59">
        <f t="shared" si="11"/>
        <v>440</v>
      </c>
      <c r="BJ31" s="59">
        <f t="shared" si="11"/>
        <v>440</v>
      </c>
      <c r="BK31" s="59">
        <f t="shared" si="11"/>
        <v>440</v>
      </c>
      <c r="BL31" s="59">
        <f t="shared" si="11"/>
        <v>440</v>
      </c>
      <c r="BM31" s="59">
        <f t="shared" si="11"/>
        <v>440</v>
      </c>
      <c r="BN31" s="59">
        <f t="shared" si="11"/>
        <v>440</v>
      </c>
      <c r="BO31" s="59">
        <f t="shared" si="11"/>
        <v>440</v>
      </c>
      <c r="BP31" s="59">
        <f t="shared" si="11"/>
        <v>440</v>
      </c>
      <c r="BQ31" s="59">
        <f t="shared" si="11"/>
        <v>440</v>
      </c>
      <c r="BR31" s="59">
        <f t="shared" ref="BR31:DU31" si="12">+$C31*BR9</f>
        <v>440</v>
      </c>
      <c r="BS31" s="59">
        <f t="shared" si="12"/>
        <v>440</v>
      </c>
      <c r="BT31" s="59">
        <f t="shared" si="12"/>
        <v>440</v>
      </c>
      <c r="BU31" s="59">
        <f t="shared" si="12"/>
        <v>440</v>
      </c>
      <c r="BV31" s="59">
        <f t="shared" si="12"/>
        <v>440</v>
      </c>
      <c r="BW31" s="59">
        <f t="shared" si="12"/>
        <v>440</v>
      </c>
      <c r="BX31" s="59">
        <f t="shared" si="12"/>
        <v>440</v>
      </c>
      <c r="BY31" s="59">
        <f t="shared" si="12"/>
        <v>440</v>
      </c>
      <c r="BZ31" s="59">
        <f t="shared" si="12"/>
        <v>440</v>
      </c>
      <c r="CA31" s="59">
        <f t="shared" si="12"/>
        <v>440</v>
      </c>
      <c r="CB31" s="59">
        <f t="shared" si="12"/>
        <v>440</v>
      </c>
      <c r="CC31" s="59">
        <f t="shared" si="12"/>
        <v>440</v>
      </c>
      <c r="CD31" s="59">
        <f t="shared" si="12"/>
        <v>440</v>
      </c>
      <c r="CE31" s="59">
        <f t="shared" si="12"/>
        <v>440</v>
      </c>
      <c r="CF31" s="59">
        <f t="shared" si="12"/>
        <v>440</v>
      </c>
      <c r="CG31" s="59">
        <f t="shared" si="12"/>
        <v>440</v>
      </c>
      <c r="CH31" s="59">
        <f t="shared" si="12"/>
        <v>440</v>
      </c>
      <c r="CI31" s="59">
        <f t="shared" si="12"/>
        <v>440</v>
      </c>
      <c r="CJ31" s="59">
        <f t="shared" si="12"/>
        <v>440</v>
      </c>
      <c r="CK31" s="59">
        <f t="shared" si="12"/>
        <v>440</v>
      </c>
      <c r="CL31" s="59">
        <f t="shared" si="12"/>
        <v>440</v>
      </c>
      <c r="CM31" s="59">
        <f t="shared" si="12"/>
        <v>440</v>
      </c>
      <c r="CN31" s="59">
        <f t="shared" si="12"/>
        <v>440</v>
      </c>
      <c r="CO31" s="59">
        <f t="shared" si="12"/>
        <v>440</v>
      </c>
      <c r="CP31" s="59">
        <f t="shared" si="12"/>
        <v>440</v>
      </c>
      <c r="CQ31" s="59">
        <f t="shared" si="12"/>
        <v>440</v>
      </c>
      <c r="CR31" s="59">
        <f t="shared" si="12"/>
        <v>440</v>
      </c>
      <c r="CS31" s="59">
        <f t="shared" si="12"/>
        <v>440</v>
      </c>
      <c r="CT31" s="59">
        <f t="shared" si="12"/>
        <v>440</v>
      </c>
      <c r="CU31" s="59">
        <f t="shared" si="12"/>
        <v>440</v>
      </c>
      <c r="CV31" s="59">
        <f t="shared" si="12"/>
        <v>440</v>
      </c>
      <c r="CW31" s="59">
        <f t="shared" si="12"/>
        <v>440</v>
      </c>
      <c r="CX31" s="59">
        <f t="shared" si="12"/>
        <v>440</v>
      </c>
      <c r="CY31" s="59">
        <f t="shared" si="12"/>
        <v>440</v>
      </c>
      <c r="CZ31" s="59">
        <f t="shared" si="12"/>
        <v>440</v>
      </c>
      <c r="DA31" s="59">
        <f t="shared" si="12"/>
        <v>440</v>
      </c>
      <c r="DB31" s="59">
        <f t="shared" si="12"/>
        <v>440</v>
      </c>
      <c r="DC31" s="59">
        <f t="shared" si="12"/>
        <v>440</v>
      </c>
      <c r="DD31" s="59">
        <f t="shared" si="12"/>
        <v>440</v>
      </c>
      <c r="DE31" s="59">
        <f t="shared" si="12"/>
        <v>440</v>
      </c>
      <c r="DF31" s="59">
        <f t="shared" si="12"/>
        <v>440</v>
      </c>
      <c r="DG31" s="59">
        <f t="shared" si="12"/>
        <v>440</v>
      </c>
      <c r="DH31" s="59">
        <f t="shared" si="12"/>
        <v>440</v>
      </c>
      <c r="DI31" s="59">
        <f t="shared" si="12"/>
        <v>440</v>
      </c>
      <c r="DJ31" s="59">
        <f t="shared" si="12"/>
        <v>440</v>
      </c>
      <c r="DK31" s="59">
        <f t="shared" si="12"/>
        <v>440</v>
      </c>
      <c r="DL31" s="59">
        <f t="shared" si="12"/>
        <v>440</v>
      </c>
      <c r="DM31" s="59">
        <f t="shared" si="12"/>
        <v>440</v>
      </c>
      <c r="DN31" s="59">
        <f t="shared" si="12"/>
        <v>440</v>
      </c>
      <c r="DO31" s="59">
        <f t="shared" si="12"/>
        <v>440</v>
      </c>
      <c r="DP31" s="59">
        <f t="shared" si="12"/>
        <v>440</v>
      </c>
      <c r="DQ31" s="59">
        <f t="shared" si="12"/>
        <v>440</v>
      </c>
      <c r="DR31" s="59">
        <f t="shared" si="12"/>
        <v>440</v>
      </c>
      <c r="DS31" s="59">
        <f t="shared" si="12"/>
        <v>440</v>
      </c>
      <c r="DT31" s="59">
        <f t="shared" si="12"/>
        <v>440</v>
      </c>
      <c r="DU31" s="59">
        <f t="shared" si="12"/>
        <v>440</v>
      </c>
    </row>
    <row r="32" spans="2:125" ht="16.5" thickTop="1" thickBot="1" x14ac:dyDescent="0.3">
      <c r="B32" s="105" t="str">
        <f t="shared" ref="B32:C32" si="13">+B10</f>
        <v>Consulenze</v>
      </c>
      <c r="C32" s="57">
        <f t="shared" si="13"/>
        <v>0.22</v>
      </c>
      <c r="F32" s="59">
        <f t="shared" ref="F32:BQ32" si="14">+$C32*F10</f>
        <v>880</v>
      </c>
      <c r="G32" s="59">
        <f t="shared" si="14"/>
        <v>880</v>
      </c>
      <c r="H32" s="59">
        <f t="shared" si="14"/>
        <v>880</v>
      </c>
      <c r="I32" s="59">
        <f t="shared" si="14"/>
        <v>880</v>
      </c>
      <c r="J32" s="59">
        <f t="shared" si="14"/>
        <v>880</v>
      </c>
      <c r="K32" s="59">
        <f t="shared" si="14"/>
        <v>880</v>
      </c>
      <c r="L32" s="59">
        <f t="shared" si="14"/>
        <v>880</v>
      </c>
      <c r="M32" s="59">
        <f t="shared" si="14"/>
        <v>880</v>
      </c>
      <c r="N32" s="59">
        <f t="shared" si="14"/>
        <v>880</v>
      </c>
      <c r="O32" s="59">
        <f t="shared" si="14"/>
        <v>880</v>
      </c>
      <c r="P32" s="59">
        <f t="shared" si="14"/>
        <v>880</v>
      </c>
      <c r="Q32" s="59">
        <f t="shared" si="14"/>
        <v>880</v>
      </c>
      <c r="R32" s="59">
        <f t="shared" si="14"/>
        <v>880</v>
      </c>
      <c r="S32" s="59">
        <f t="shared" si="14"/>
        <v>880</v>
      </c>
      <c r="T32" s="59">
        <f t="shared" si="14"/>
        <v>880</v>
      </c>
      <c r="U32" s="59">
        <f t="shared" si="14"/>
        <v>880</v>
      </c>
      <c r="V32" s="59">
        <f t="shared" si="14"/>
        <v>880</v>
      </c>
      <c r="W32" s="59">
        <f t="shared" si="14"/>
        <v>880</v>
      </c>
      <c r="X32" s="59">
        <f t="shared" si="14"/>
        <v>880</v>
      </c>
      <c r="Y32" s="59">
        <f t="shared" si="14"/>
        <v>880</v>
      </c>
      <c r="Z32" s="59">
        <f t="shared" si="14"/>
        <v>880</v>
      </c>
      <c r="AA32" s="59">
        <f t="shared" si="14"/>
        <v>880</v>
      </c>
      <c r="AB32" s="59">
        <f t="shared" si="14"/>
        <v>880</v>
      </c>
      <c r="AC32" s="59">
        <f t="shared" si="14"/>
        <v>880</v>
      </c>
      <c r="AD32" s="59">
        <f t="shared" si="14"/>
        <v>880</v>
      </c>
      <c r="AE32" s="59">
        <f t="shared" si="14"/>
        <v>880</v>
      </c>
      <c r="AF32" s="59">
        <f t="shared" si="14"/>
        <v>880</v>
      </c>
      <c r="AG32" s="59">
        <f t="shared" si="14"/>
        <v>880</v>
      </c>
      <c r="AH32" s="59">
        <f t="shared" si="14"/>
        <v>880</v>
      </c>
      <c r="AI32" s="59">
        <f t="shared" si="14"/>
        <v>880</v>
      </c>
      <c r="AJ32" s="59">
        <f t="shared" si="14"/>
        <v>880</v>
      </c>
      <c r="AK32" s="59">
        <f t="shared" si="14"/>
        <v>880</v>
      </c>
      <c r="AL32" s="59">
        <f t="shared" si="14"/>
        <v>880</v>
      </c>
      <c r="AM32" s="59">
        <f t="shared" si="14"/>
        <v>880</v>
      </c>
      <c r="AN32" s="59">
        <f t="shared" si="14"/>
        <v>880</v>
      </c>
      <c r="AO32" s="59">
        <f t="shared" si="14"/>
        <v>880</v>
      </c>
      <c r="AP32" s="59">
        <f t="shared" si="14"/>
        <v>880</v>
      </c>
      <c r="AQ32" s="59">
        <f t="shared" si="14"/>
        <v>880</v>
      </c>
      <c r="AR32" s="59">
        <f t="shared" si="14"/>
        <v>880</v>
      </c>
      <c r="AS32" s="59">
        <f t="shared" si="14"/>
        <v>880</v>
      </c>
      <c r="AT32" s="59">
        <f t="shared" si="14"/>
        <v>880</v>
      </c>
      <c r="AU32" s="59">
        <f t="shared" si="14"/>
        <v>880</v>
      </c>
      <c r="AV32" s="59">
        <f t="shared" si="14"/>
        <v>880</v>
      </c>
      <c r="AW32" s="59">
        <f t="shared" si="14"/>
        <v>880</v>
      </c>
      <c r="AX32" s="59">
        <f t="shared" si="14"/>
        <v>880</v>
      </c>
      <c r="AY32" s="59">
        <f t="shared" si="14"/>
        <v>880</v>
      </c>
      <c r="AZ32" s="59">
        <f t="shared" si="14"/>
        <v>880</v>
      </c>
      <c r="BA32" s="59">
        <f t="shared" si="14"/>
        <v>880</v>
      </c>
      <c r="BB32" s="59">
        <f t="shared" si="14"/>
        <v>880</v>
      </c>
      <c r="BC32" s="59">
        <f t="shared" si="14"/>
        <v>880</v>
      </c>
      <c r="BD32" s="59">
        <f t="shared" si="14"/>
        <v>880</v>
      </c>
      <c r="BE32" s="59">
        <f t="shared" si="14"/>
        <v>880</v>
      </c>
      <c r="BF32" s="59">
        <f t="shared" si="14"/>
        <v>880</v>
      </c>
      <c r="BG32" s="59">
        <f t="shared" si="14"/>
        <v>880</v>
      </c>
      <c r="BH32" s="59">
        <f t="shared" si="14"/>
        <v>880</v>
      </c>
      <c r="BI32" s="59">
        <f t="shared" si="14"/>
        <v>880</v>
      </c>
      <c r="BJ32" s="59">
        <f t="shared" si="14"/>
        <v>880</v>
      </c>
      <c r="BK32" s="59">
        <f t="shared" si="14"/>
        <v>880</v>
      </c>
      <c r="BL32" s="59">
        <f t="shared" si="14"/>
        <v>880</v>
      </c>
      <c r="BM32" s="59">
        <f t="shared" si="14"/>
        <v>880</v>
      </c>
      <c r="BN32" s="59">
        <f t="shared" si="14"/>
        <v>880</v>
      </c>
      <c r="BO32" s="59">
        <f t="shared" si="14"/>
        <v>880</v>
      </c>
      <c r="BP32" s="59">
        <f t="shared" si="14"/>
        <v>880</v>
      </c>
      <c r="BQ32" s="59">
        <f t="shared" si="14"/>
        <v>880</v>
      </c>
      <c r="BR32" s="59">
        <f t="shared" ref="BR32:DU32" si="15">+$C32*BR10</f>
        <v>880</v>
      </c>
      <c r="BS32" s="59">
        <f t="shared" si="15"/>
        <v>880</v>
      </c>
      <c r="BT32" s="59">
        <f t="shared" si="15"/>
        <v>880</v>
      </c>
      <c r="BU32" s="59">
        <f t="shared" si="15"/>
        <v>880</v>
      </c>
      <c r="BV32" s="59">
        <f t="shared" si="15"/>
        <v>880</v>
      </c>
      <c r="BW32" s="59">
        <f t="shared" si="15"/>
        <v>880</v>
      </c>
      <c r="BX32" s="59">
        <f t="shared" si="15"/>
        <v>880</v>
      </c>
      <c r="BY32" s="59">
        <f t="shared" si="15"/>
        <v>880</v>
      </c>
      <c r="BZ32" s="59">
        <f t="shared" si="15"/>
        <v>880</v>
      </c>
      <c r="CA32" s="59">
        <f t="shared" si="15"/>
        <v>880</v>
      </c>
      <c r="CB32" s="59">
        <f t="shared" si="15"/>
        <v>880</v>
      </c>
      <c r="CC32" s="59">
        <f t="shared" si="15"/>
        <v>880</v>
      </c>
      <c r="CD32" s="59">
        <f t="shared" si="15"/>
        <v>880</v>
      </c>
      <c r="CE32" s="59">
        <f t="shared" si="15"/>
        <v>880</v>
      </c>
      <c r="CF32" s="59">
        <f t="shared" si="15"/>
        <v>880</v>
      </c>
      <c r="CG32" s="59">
        <f t="shared" si="15"/>
        <v>880</v>
      </c>
      <c r="CH32" s="59">
        <f t="shared" si="15"/>
        <v>880</v>
      </c>
      <c r="CI32" s="59">
        <f t="shared" si="15"/>
        <v>880</v>
      </c>
      <c r="CJ32" s="59">
        <f t="shared" si="15"/>
        <v>880</v>
      </c>
      <c r="CK32" s="59">
        <f t="shared" si="15"/>
        <v>880</v>
      </c>
      <c r="CL32" s="59">
        <f t="shared" si="15"/>
        <v>880</v>
      </c>
      <c r="CM32" s="59">
        <f t="shared" si="15"/>
        <v>880</v>
      </c>
      <c r="CN32" s="59">
        <f t="shared" si="15"/>
        <v>880</v>
      </c>
      <c r="CO32" s="59">
        <f t="shared" si="15"/>
        <v>880</v>
      </c>
      <c r="CP32" s="59">
        <f t="shared" si="15"/>
        <v>880</v>
      </c>
      <c r="CQ32" s="59">
        <f t="shared" si="15"/>
        <v>880</v>
      </c>
      <c r="CR32" s="59">
        <f t="shared" si="15"/>
        <v>880</v>
      </c>
      <c r="CS32" s="59">
        <f t="shared" si="15"/>
        <v>880</v>
      </c>
      <c r="CT32" s="59">
        <f t="shared" si="15"/>
        <v>880</v>
      </c>
      <c r="CU32" s="59">
        <f t="shared" si="15"/>
        <v>880</v>
      </c>
      <c r="CV32" s="59">
        <f t="shared" si="15"/>
        <v>880</v>
      </c>
      <c r="CW32" s="59">
        <f t="shared" si="15"/>
        <v>880</v>
      </c>
      <c r="CX32" s="59">
        <f t="shared" si="15"/>
        <v>880</v>
      </c>
      <c r="CY32" s="59">
        <f t="shared" si="15"/>
        <v>880</v>
      </c>
      <c r="CZ32" s="59">
        <f t="shared" si="15"/>
        <v>880</v>
      </c>
      <c r="DA32" s="59">
        <f t="shared" si="15"/>
        <v>880</v>
      </c>
      <c r="DB32" s="59">
        <f t="shared" si="15"/>
        <v>880</v>
      </c>
      <c r="DC32" s="59">
        <f t="shared" si="15"/>
        <v>880</v>
      </c>
      <c r="DD32" s="59">
        <f t="shared" si="15"/>
        <v>880</v>
      </c>
      <c r="DE32" s="59">
        <f t="shared" si="15"/>
        <v>880</v>
      </c>
      <c r="DF32" s="59">
        <f t="shared" si="15"/>
        <v>880</v>
      </c>
      <c r="DG32" s="59">
        <f t="shared" si="15"/>
        <v>880</v>
      </c>
      <c r="DH32" s="59">
        <f t="shared" si="15"/>
        <v>880</v>
      </c>
      <c r="DI32" s="59">
        <f t="shared" si="15"/>
        <v>880</v>
      </c>
      <c r="DJ32" s="59">
        <f t="shared" si="15"/>
        <v>880</v>
      </c>
      <c r="DK32" s="59">
        <f t="shared" si="15"/>
        <v>880</v>
      </c>
      <c r="DL32" s="59">
        <f t="shared" si="15"/>
        <v>880</v>
      </c>
      <c r="DM32" s="59">
        <f t="shared" si="15"/>
        <v>880</v>
      </c>
      <c r="DN32" s="59">
        <f t="shared" si="15"/>
        <v>880</v>
      </c>
      <c r="DO32" s="59">
        <f t="shared" si="15"/>
        <v>880</v>
      </c>
      <c r="DP32" s="59">
        <f t="shared" si="15"/>
        <v>880</v>
      </c>
      <c r="DQ32" s="59">
        <f t="shared" si="15"/>
        <v>880</v>
      </c>
      <c r="DR32" s="59">
        <f t="shared" si="15"/>
        <v>880</v>
      </c>
      <c r="DS32" s="59">
        <f t="shared" si="15"/>
        <v>880</v>
      </c>
      <c r="DT32" s="59">
        <f t="shared" si="15"/>
        <v>880</v>
      </c>
      <c r="DU32" s="59">
        <f t="shared" si="15"/>
        <v>880</v>
      </c>
    </row>
    <row r="33" spans="2:125" ht="16.5" thickTop="1" thickBot="1" x14ac:dyDescent="0.3">
      <c r="B33" s="105" t="str">
        <f t="shared" ref="B33:C33" si="16">+B11</f>
        <v>Manutenzioni</v>
      </c>
      <c r="C33" s="57">
        <f t="shared" si="16"/>
        <v>0.22</v>
      </c>
      <c r="F33" s="59">
        <f t="shared" ref="F33:BQ33" si="17">+$C33*F11</f>
        <v>440</v>
      </c>
      <c r="G33" s="59">
        <f t="shared" si="17"/>
        <v>440</v>
      </c>
      <c r="H33" s="59">
        <f t="shared" si="17"/>
        <v>440</v>
      </c>
      <c r="I33" s="59">
        <f t="shared" si="17"/>
        <v>440</v>
      </c>
      <c r="J33" s="59">
        <f t="shared" si="17"/>
        <v>440</v>
      </c>
      <c r="K33" s="59">
        <f t="shared" si="17"/>
        <v>440</v>
      </c>
      <c r="L33" s="59">
        <f t="shared" si="17"/>
        <v>440</v>
      </c>
      <c r="M33" s="59">
        <f t="shared" si="17"/>
        <v>440</v>
      </c>
      <c r="N33" s="59">
        <f t="shared" si="17"/>
        <v>440</v>
      </c>
      <c r="O33" s="59">
        <f t="shared" si="17"/>
        <v>440</v>
      </c>
      <c r="P33" s="59">
        <f t="shared" si="17"/>
        <v>440</v>
      </c>
      <c r="Q33" s="59">
        <f t="shared" si="17"/>
        <v>440</v>
      </c>
      <c r="R33" s="59">
        <f t="shared" si="17"/>
        <v>440</v>
      </c>
      <c r="S33" s="59">
        <f t="shared" si="17"/>
        <v>440</v>
      </c>
      <c r="T33" s="59">
        <f t="shared" si="17"/>
        <v>440</v>
      </c>
      <c r="U33" s="59">
        <f t="shared" si="17"/>
        <v>440</v>
      </c>
      <c r="V33" s="59">
        <f t="shared" si="17"/>
        <v>440</v>
      </c>
      <c r="W33" s="59">
        <f t="shared" si="17"/>
        <v>440</v>
      </c>
      <c r="X33" s="59">
        <f t="shared" si="17"/>
        <v>440</v>
      </c>
      <c r="Y33" s="59">
        <f t="shared" si="17"/>
        <v>440</v>
      </c>
      <c r="Z33" s="59">
        <f t="shared" si="17"/>
        <v>440</v>
      </c>
      <c r="AA33" s="59">
        <f t="shared" si="17"/>
        <v>440</v>
      </c>
      <c r="AB33" s="59">
        <f t="shared" si="17"/>
        <v>440</v>
      </c>
      <c r="AC33" s="59">
        <f t="shared" si="17"/>
        <v>440</v>
      </c>
      <c r="AD33" s="59">
        <f t="shared" si="17"/>
        <v>440</v>
      </c>
      <c r="AE33" s="59">
        <f t="shared" si="17"/>
        <v>440</v>
      </c>
      <c r="AF33" s="59">
        <f t="shared" si="17"/>
        <v>440</v>
      </c>
      <c r="AG33" s="59">
        <f t="shared" si="17"/>
        <v>440</v>
      </c>
      <c r="AH33" s="59">
        <f t="shared" si="17"/>
        <v>440</v>
      </c>
      <c r="AI33" s="59">
        <f t="shared" si="17"/>
        <v>440</v>
      </c>
      <c r="AJ33" s="59">
        <f t="shared" si="17"/>
        <v>440</v>
      </c>
      <c r="AK33" s="59">
        <f t="shared" si="17"/>
        <v>440</v>
      </c>
      <c r="AL33" s="59">
        <f t="shared" si="17"/>
        <v>440</v>
      </c>
      <c r="AM33" s="59">
        <f t="shared" si="17"/>
        <v>440</v>
      </c>
      <c r="AN33" s="59">
        <f t="shared" si="17"/>
        <v>440</v>
      </c>
      <c r="AO33" s="59">
        <f t="shared" si="17"/>
        <v>440</v>
      </c>
      <c r="AP33" s="59">
        <f t="shared" si="17"/>
        <v>440</v>
      </c>
      <c r="AQ33" s="59">
        <f t="shared" si="17"/>
        <v>440</v>
      </c>
      <c r="AR33" s="59">
        <f t="shared" si="17"/>
        <v>440</v>
      </c>
      <c r="AS33" s="59">
        <f t="shared" si="17"/>
        <v>440</v>
      </c>
      <c r="AT33" s="59">
        <f t="shared" si="17"/>
        <v>440</v>
      </c>
      <c r="AU33" s="59">
        <f t="shared" si="17"/>
        <v>440</v>
      </c>
      <c r="AV33" s="59">
        <f t="shared" si="17"/>
        <v>440</v>
      </c>
      <c r="AW33" s="59">
        <f t="shared" si="17"/>
        <v>440</v>
      </c>
      <c r="AX33" s="59">
        <f t="shared" si="17"/>
        <v>440</v>
      </c>
      <c r="AY33" s="59">
        <f t="shared" si="17"/>
        <v>440</v>
      </c>
      <c r="AZ33" s="59">
        <f t="shared" si="17"/>
        <v>440</v>
      </c>
      <c r="BA33" s="59">
        <f t="shared" si="17"/>
        <v>440</v>
      </c>
      <c r="BB33" s="59">
        <f t="shared" si="17"/>
        <v>440</v>
      </c>
      <c r="BC33" s="59">
        <f t="shared" si="17"/>
        <v>440</v>
      </c>
      <c r="BD33" s="59">
        <f t="shared" si="17"/>
        <v>440</v>
      </c>
      <c r="BE33" s="59">
        <f t="shared" si="17"/>
        <v>440</v>
      </c>
      <c r="BF33" s="59">
        <f t="shared" si="17"/>
        <v>440</v>
      </c>
      <c r="BG33" s="59">
        <f t="shared" si="17"/>
        <v>440</v>
      </c>
      <c r="BH33" s="59">
        <f t="shared" si="17"/>
        <v>440</v>
      </c>
      <c r="BI33" s="59">
        <f t="shared" si="17"/>
        <v>440</v>
      </c>
      <c r="BJ33" s="59">
        <f t="shared" si="17"/>
        <v>440</v>
      </c>
      <c r="BK33" s="59">
        <f t="shared" si="17"/>
        <v>440</v>
      </c>
      <c r="BL33" s="59">
        <f t="shared" si="17"/>
        <v>440</v>
      </c>
      <c r="BM33" s="59">
        <f t="shared" si="17"/>
        <v>440</v>
      </c>
      <c r="BN33" s="59">
        <f t="shared" si="17"/>
        <v>440</v>
      </c>
      <c r="BO33" s="59">
        <f t="shared" si="17"/>
        <v>440</v>
      </c>
      <c r="BP33" s="59">
        <f t="shared" si="17"/>
        <v>440</v>
      </c>
      <c r="BQ33" s="59">
        <f t="shared" si="17"/>
        <v>440</v>
      </c>
      <c r="BR33" s="59">
        <f t="shared" ref="BR33:DU33" si="18">+$C33*BR11</f>
        <v>440</v>
      </c>
      <c r="BS33" s="59">
        <f t="shared" si="18"/>
        <v>440</v>
      </c>
      <c r="BT33" s="59">
        <f t="shared" si="18"/>
        <v>440</v>
      </c>
      <c r="BU33" s="59">
        <f t="shared" si="18"/>
        <v>440</v>
      </c>
      <c r="BV33" s="59">
        <f t="shared" si="18"/>
        <v>440</v>
      </c>
      <c r="BW33" s="59">
        <f t="shared" si="18"/>
        <v>440</v>
      </c>
      <c r="BX33" s="59">
        <f t="shared" si="18"/>
        <v>440</v>
      </c>
      <c r="BY33" s="59">
        <f t="shared" si="18"/>
        <v>440</v>
      </c>
      <c r="BZ33" s="59">
        <f t="shared" si="18"/>
        <v>440</v>
      </c>
      <c r="CA33" s="59">
        <f t="shared" si="18"/>
        <v>440</v>
      </c>
      <c r="CB33" s="59">
        <f t="shared" si="18"/>
        <v>440</v>
      </c>
      <c r="CC33" s="59">
        <f t="shared" si="18"/>
        <v>440</v>
      </c>
      <c r="CD33" s="59">
        <f t="shared" si="18"/>
        <v>440</v>
      </c>
      <c r="CE33" s="59">
        <f t="shared" si="18"/>
        <v>440</v>
      </c>
      <c r="CF33" s="59">
        <f t="shared" si="18"/>
        <v>440</v>
      </c>
      <c r="CG33" s="59">
        <f t="shared" si="18"/>
        <v>440</v>
      </c>
      <c r="CH33" s="59">
        <f t="shared" si="18"/>
        <v>440</v>
      </c>
      <c r="CI33" s="59">
        <f t="shared" si="18"/>
        <v>440</v>
      </c>
      <c r="CJ33" s="59">
        <f t="shared" si="18"/>
        <v>440</v>
      </c>
      <c r="CK33" s="59">
        <f t="shared" si="18"/>
        <v>440</v>
      </c>
      <c r="CL33" s="59">
        <f t="shared" si="18"/>
        <v>440</v>
      </c>
      <c r="CM33" s="59">
        <f t="shared" si="18"/>
        <v>440</v>
      </c>
      <c r="CN33" s="59">
        <f t="shared" si="18"/>
        <v>440</v>
      </c>
      <c r="CO33" s="59">
        <f t="shared" si="18"/>
        <v>440</v>
      </c>
      <c r="CP33" s="59">
        <f t="shared" si="18"/>
        <v>440</v>
      </c>
      <c r="CQ33" s="59">
        <f t="shared" si="18"/>
        <v>440</v>
      </c>
      <c r="CR33" s="59">
        <f t="shared" si="18"/>
        <v>440</v>
      </c>
      <c r="CS33" s="59">
        <f t="shared" si="18"/>
        <v>440</v>
      </c>
      <c r="CT33" s="59">
        <f t="shared" si="18"/>
        <v>440</v>
      </c>
      <c r="CU33" s="59">
        <f t="shared" si="18"/>
        <v>440</v>
      </c>
      <c r="CV33" s="59">
        <f t="shared" si="18"/>
        <v>440</v>
      </c>
      <c r="CW33" s="59">
        <f t="shared" si="18"/>
        <v>440</v>
      </c>
      <c r="CX33" s="59">
        <f t="shared" si="18"/>
        <v>440</v>
      </c>
      <c r="CY33" s="59">
        <f t="shared" si="18"/>
        <v>440</v>
      </c>
      <c r="CZ33" s="59">
        <f t="shared" si="18"/>
        <v>440</v>
      </c>
      <c r="DA33" s="59">
        <f t="shared" si="18"/>
        <v>440</v>
      </c>
      <c r="DB33" s="59">
        <f t="shared" si="18"/>
        <v>440</v>
      </c>
      <c r="DC33" s="59">
        <f t="shared" si="18"/>
        <v>440</v>
      </c>
      <c r="DD33" s="59">
        <f t="shared" si="18"/>
        <v>440</v>
      </c>
      <c r="DE33" s="59">
        <f t="shared" si="18"/>
        <v>440</v>
      </c>
      <c r="DF33" s="59">
        <f t="shared" si="18"/>
        <v>440</v>
      </c>
      <c r="DG33" s="59">
        <f t="shared" si="18"/>
        <v>440</v>
      </c>
      <c r="DH33" s="59">
        <f t="shared" si="18"/>
        <v>440</v>
      </c>
      <c r="DI33" s="59">
        <f t="shared" si="18"/>
        <v>440</v>
      </c>
      <c r="DJ33" s="59">
        <f t="shared" si="18"/>
        <v>440</v>
      </c>
      <c r="DK33" s="59">
        <f t="shared" si="18"/>
        <v>440</v>
      </c>
      <c r="DL33" s="59">
        <f t="shared" si="18"/>
        <v>440</v>
      </c>
      <c r="DM33" s="59">
        <f t="shared" si="18"/>
        <v>440</v>
      </c>
      <c r="DN33" s="59">
        <f t="shared" si="18"/>
        <v>440</v>
      </c>
      <c r="DO33" s="59">
        <f t="shared" si="18"/>
        <v>440</v>
      </c>
      <c r="DP33" s="59">
        <f t="shared" si="18"/>
        <v>440</v>
      </c>
      <c r="DQ33" s="59">
        <f t="shared" si="18"/>
        <v>440</v>
      </c>
      <c r="DR33" s="59">
        <f t="shared" si="18"/>
        <v>440</v>
      </c>
      <c r="DS33" s="59">
        <f t="shared" si="18"/>
        <v>440</v>
      </c>
      <c r="DT33" s="59">
        <f t="shared" si="18"/>
        <v>440</v>
      </c>
      <c r="DU33" s="59">
        <f t="shared" si="18"/>
        <v>440</v>
      </c>
    </row>
    <row r="34" spans="2:125" ht="16.5" thickTop="1" thickBot="1" x14ac:dyDescent="0.3">
      <c r="B34" s="105" t="str">
        <f t="shared" ref="B34:C34" si="19">+B12</f>
        <v>Trasporti</v>
      </c>
      <c r="C34" s="57">
        <f t="shared" si="19"/>
        <v>0.22</v>
      </c>
      <c r="F34" s="59">
        <f t="shared" ref="F34:BQ34" si="20">+$C34*F12</f>
        <v>440</v>
      </c>
      <c r="G34" s="59">
        <f t="shared" si="20"/>
        <v>440</v>
      </c>
      <c r="H34" s="59">
        <f t="shared" si="20"/>
        <v>440</v>
      </c>
      <c r="I34" s="59">
        <f t="shared" si="20"/>
        <v>440</v>
      </c>
      <c r="J34" s="59">
        <f t="shared" si="20"/>
        <v>440</v>
      </c>
      <c r="K34" s="59">
        <f t="shared" si="20"/>
        <v>440</v>
      </c>
      <c r="L34" s="59">
        <f t="shared" si="20"/>
        <v>440</v>
      </c>
      <c r="M34" s="59">
        <f t="shared" si="20"/>
        <v>440</v>
      </c>
      <c r="N34" s="59">
        <f t="shared" si="20"/>
        <v>440</v>
      </c>
      <c r="O34" s="59">
        <f t="shared" si="20"/>
        <v>440</v>
      </c>
      <c r="P34" s="59">
        <f t="shared" si="20"/>
        <v>440</v>
      </c>
      <c r="Q34" s="59">
        <f t="shared" si="20"/>
        <v>440</v>
      </c>
      <c r="R34" s="59">
        <f t="shared" si="20"/>
        <v>440</v>
      </c>
      <c r="S34" s="59">
        <f t="shared" si="20"/>
        <v>440</v>
      </c>
      <c r="T34" s="59">
        <f t="shared" si="20"/>
        <v>440</v>
      </c>
      <c r="U34" s="59">
        <f t="shared" si="20"/>
        <v>440</v>
      </c>
      <c r="V34" s="59">
        <f t="shared" si="20"/>
        <v>440</v>
      </c>
      <c r="W34" s="59">
        <f t="shared" si="20"/>
        <v>440</v>
      </c>
      <c r="X34" s="59">
        <f t="shared" si="20"/>
        <v>440</v>
      </c>
      <c r="Y34" s="59">
        <f t="shared" si="20"/>
        <v>440</v>
      </c>
      <c r="Z34" s="59">
        <f t="shared" si="20"/>
        <v>440</v>
      </c>
      <c r="AA34" s="59">
        <f t="shared" si="20"/>
        <v>440</v>
      </c>
      <c r="AB34" s="59">
        <f t="shared" si="20"/>
        <v>440</v>
      </c>
      <c r="AC34" s="59">
        <f t="shared" si="20"/>
        <v>440</v>
      </c>
      <c r="AD34" s="59">
        <f t="shared" si="20"/>
        <v>440</v>
      </c>
      <c r="AE34" s="59">
        <f t="shared" si="20"/>
        <v>440</v>
      </c>
      <c r="AF34" s="59">
        <f t="shared" si="20"/>
        <v>440</v>
      </c>
      <c r="AG34" s="59">
        <f t="shared" si="20"/>
        <v>440</v>
      </c>
      <c r="AH34" s="59">
        <f t="shared" si="20"/>
        <v>440</v>
      </c>
      <c r="AI34" s="59">
        <f t="shared" si="20"/>
        <v>440</v>
      </c>
      <c r="AJ34" s="59">
        <f t="shared" si="20"/>
        <v>440</v>
      </c>
      <c r="AK34" s="59">
        <f t="shared" si="20"/>
        <v>440</v>
      </c>
      <c r="AL34" s="59">
        <f t="shared" si="20"/>
        <v>440</v>
      </c>
      <c r="AM34" s="59">
        <f t="shared" si="20"/>
        <v>440</v>
      </c>
      <c r="AN34" s="59">
        <f t="shared" si="20"/>
        <v>440</v>
      </c>
      <c r="AO34" s="59">
        <f t="shared" si="20"/>
        <v>440</v>
      </c>
      <c r="AP34" s="59">
        <f t="shared" si="20"/>
        <v>440</v>
      </c>
      <c r="AQ34" s="59">
        <f t="shared" si="20"/>
        <v>440</v>
      </c>
      <c r="AR34" s="59">
        <f t="shared" si="20"/>
        <v>440</v>
      </c>
      <c r="AS34" s="59">
        <f t="shared" si="20"/>
        <v>440</v>
      </c>
      <c r="AT34" s="59">
        <f t="shared" si="20"/>
        <v>440</v>
      </c>
      <c r="AU34" s="59">
        <f t="shared" si="20"/>
        <v>440</v>
      </c>
      <c r="AV34" s="59">
        <f t="shared" si="20"/>
        <v>440</v>
      </c>
      <c r="AW34" s="59">
        <f t="shared" si="20"/>
        <v>440</v>
      </c>
      <c r="AX34" s="59">
        <f t="shared" si="20"/>
        <v>440</v>
      </c>
      <c r="AY34" s="59">
        <f t="shared" si="20"/>
        <v>440</v>
      </c>
      <c r="AZ34" s="59">
        <f t="shared" si="20"/>
        <v>440</v>
      </c>
      <c r="BA34" s="59">
        <f t="shared" si="20"/>
        <v>440</v>
      </c>
      <c r="BB34" s="59">
        <f t="shared" si="20"/>
        <v>440</v>
      </c>
      <c r="BC34" s="59">
        <f t="shared" si="20"/>
        <v>440</v>
      </c>
      <c r="BD34" s="59">
        <f t="shared" si="20"/>
        <v>440</v>
      </c>
      <c r="BE34" s="59">
        <f t="shared" si="20"/>
        <v>440</v>
      </c>
      <c r="BF34" s="59">
        <f t="shared" si="20"/>
        <v>440</v>
      </c>
      <c r="BG34" s="59">
        <f t="shared" si="20"/>
        <v>440</v>
      </c>
      <c r="BH34" s="59">
        <f t="shared" si="20"/>
        <v>440</v>
      </c>
      <c r="BI34" s="59">
        <f t="shared" si="20"/>
        <v>440</v>
      </c>
      <c r="BJ34" s="59">
        <f t="shared" si="20"/>
        <v>440</v>
      </c>
      <c r="BK34" s="59">
        <f t="shared" si="20"/>
        <v>440</v>
      </c>
      <c r="BL34" s="59">
        <f t="shared" si="20"/>
        <v>440</v>
      </c>
      <c r="BM34" s="59">
        <f t="shared" si="20"/>
        <v>440</v>
      </c>
      <c r="BN34" s="59">
        <f t="shared" si="20"/>
        <v>440</v>
      </c>
      <c r="BO34" s="59">
        <f t="shared" si="20"/>
        <v>440</v>
      </c>
      <c r="BP34" s="59">
        <f t="shared" si="20"/>
        <v>440</v>
      </c>
      <c r="BQ34" s="59">
        <f t="shared" si="20"/>
        <v>440</v>
      </c>
      <c r="BR34" s="59">
        <f t="shared" ref="BR34:DU34" si="21">+$C34*BR12</f>
        <v>440</v>
      </c>
      <c r="BS34" s="59">
        <f t="shared" si="21"/>
        <v>440</v>
      </c>
      <c r="BT34" s="59">
        <f t="shared" si="21"/>
        <v>440</v>
      </c>
      <c r="BU34" s="59">
        <f t="shared" si="21"/>
        <v>440</v>
      </c>
      <c r="BV34" s="59">
        <f t="shared" si="21"/>
        <v>440</v>
      </c>
      <c r="BW34" s="59">
        <f t="shared" si="21"/>
        <v>440</v>
      </c>
      <c r="BX34" s="59">
        <f t="shared" si="21"/>
        <v>440</v>
      </c>
      <c r="BY34" s="59">
        <f t="shared" si="21"/>
        <v>440</v>
      </c>
      <c r="BZ34" s="59">
        <f t="shared" si="21"/>
        <v>440</v>
      </c>
      <c r="CA34" s="59">
        <f t="shared" si="21"/>
        <v>440</v>
      </c>
      <c r="CB34" s="59">
        <f t="shared" si="21"/>
        <v>440</v>
      </c>
      <c r="CC34" s="59">
        <f t="shared" si="21"/>
        <v>440</v>
      </c>
      <c r="CD34" s="59">
        <f t="shared" si="21"/>
        <v>440</v>
      </c>
      <c r="CE34" s="59">
        <f t="shared" si="21"/>
        <v>440</v>
      </c>
      <c r="CF34" s="59">
        <f t="shared" si="21"/>
        <v>440</v>
      </c>
      <c r="CG34" s="59">
        <f t="shared" si="21"/>
        <v>440</v>
      </c>
      <c r="CH34" s="59">
        <f t="shared" si="21"/>
        <v>440</v>
      </c>
      <c r="CI34" s="59">
        <f t="shared" si="21"/>
        <v>440</v>
      </c>
      <c r="CJ34" s="59">
        <f t="shared" si="21"/>
        <v>440</v>
      </c>
      <c r="CK34" s="59">
        <f t="shared" si="21"/>
        <v>440</v>
      </c>
      <c r="CL34" s="59">
        <f t="shared" si="21"/>
        <v>440</v>
      </c>
      <c r="CM34" s="59">
        <f t="shared" si="21"/>
        <v>440</v>
      </c>
      <c r="CN34" s="59">
        <f t="shared" si="21"/>
        <v>440</v>
      </c>
      <c r="CO34" s="59">
        <f t="shared" si="21"/>
        <v>440</v>
      </c>
      <c r="CP34" s="59">
        <f t="shared" si="21"/>
        <v>440</v>
      </c>
      <c r="CQ34" s="59">
        <f t="shared" si="21"/>
        <v>440</v>
      </c>
      <c r="CR34" s="59">
        <f t="shared" si="21"/>
        <v>440</v>
      </c>
      <c r="CS34" s="59">
        <f t="shared" si="21"/>
        <v>440</v>
      </c>
      <c r="CT34" s="59">
        <f t="shared" si="21"/>
        <v>440</v>
      </c>
      <c r="CU34" s="59">
        <f t="shared" si="21"/>
        <v>440</v>
      </c>
      <c r="CV34" s="59">
        <f t="shared" si="21"/>
        <v>440</v>
      </c>
      <c r="CW34" s="59">
        <f t="shared" si="21"/>
        <v>440</v>
      </c>
      <c r="CX34" s="59">
        <f t="shared" si="21"/>
        <v>440</v>
      </c>
      <c r="CY34" s="59">
        <f t="shared" si="21"/>
        <v>440</v>
      </c>
      <c r="CZ34" s="59">
        <f t="shared" si="21"/>
        <v>440</v>
      </c>
      <c r="DA34" s="59">
        <f t="shared" si="21"/>
        <v>440</v>
      </c>
      <c r="DB34" s="59">
        <f t="shared" si="21"/>
        <v>440</v>
      </c>
      <c r="DC34" s="59">
        <f t="shared" si="21"/>
        <v>440</v>
      </c>
      <c r="DD34" s="59">
        <f t="shared" si="21"/>
        <v>440</v>
      </c>
      <c r="DE34" s="59">
        <f t="shared" si="21"/>
        <v>440</v>
      </c>
      <c r="DF34" s="59">
        <f t="shared" si="21"/>
        <v>440</v>
      </c>
      <c r="DG34" s="59">
        <f t="shared" si="21"/>
        <v>440</v>
      </c>
      <c r="DH34" s="59">
        <f t="shared" si="21"/>
        <v>440</v>
      </c>
      <c r="DI34" s="59">
        <f t="shared" si="21"/>
        <v>440</v>
      </c>
      <c r="DJ34" s="59">
        <f t="shared" si="21"/>
        <v>440</v>
      </c>
      <c r="DK34" s="59">
        <f t="shared" si="21"/>
        <v>440</v>
      </c>
      <c r="DL34" s="59">
        <f t="shared" si="21"/>
        <v>440</v>
      </c>
      <c r="DM34" s="59">
        <f t="shared" si="21"/>
        <v>440</v>
      </c>
      <c r="DN34" s="59">
        <f t="shared" si="21"/>
        <v>440</v>
      </c>
      <c r="DO34" s="59">
        <f t="shared" si="21"/>
        <v>440</v>
      </c>
      <c r="DP34" s="59">
        <f t="shared" si="21"/>
        <v>440</v>
      </c>
      <c r="DQ34" s="59">
        <f t="shared" si="21"/>
        <v>440</v>
      </c>
      <c r="DR34" s="59">
        <f t="shared" si="21"/>
        <v>440</v>
      </c>
      <c r="DS34" s="59">
        <f t="shared" si="21"/>
        <v>440</v>
      </c>
      <c r="DT34" s="59">
        <f t="shared" si="21"/>
        <v>440</v>
      </c>
      <c r="DU34" s="59">
        <f t="shared" si="21"/>
        <v>440</v>
      </c>
    </row>
    <row r="35" spans="2:125" ht="16.5" thickTop="1" thickBot="1" x14ac:dyDescent="0.3">
      <c r="B35" s="105" t="str">
        <f t="shared" ref="B35:C35" si="22">+B13</f>
        <v>Generali</v>
      </c>
      <c r="C35" s="57">
        <f t="shared" si="22"/>
        <v>0.22</v>
      </c>
      <c r="F35" s="59">
        <f t="shared" ref="F35:BQ35" si="23">+$C35*F13</f>
        <v>1100</v>
      </c>
      <c r="G35" s="59">
        <f t="shared" si="23"/>
        <v>1100</v>
      </c>
      <c r="H35" s="59">
        <f t="shared" si="23"/>
        <v>1100</v>
      </c>
      <c r="I35" s="59">
        <f t="shared" si="23"/>
        <v>1100</v>
      </c>
      <c r="J35" s="59">
        <f t="shared" si="23"/>
        <v>1100</v>
      </c>
      <c r="K35" s="59">
        <f t="shared" si="23"/>
        <v>1100</v>
      </c>
      <c r="L35" s="59">
        <f t="shared" si="23"/>
        <v>1100</v>
      </c>
      <c r="M35" s="59">
        <f t="shared" si="23"/>
        <v>1100</v>
      </c>
      <c r="N35" s="59">
        <f t="shared" si="23"/>
        <v>1100</v>
      </c>
      <c r="O35" s="59">
        <f t="shared" si="23"/>
        <v>1100</v>
      </c>
      <c r="P35" s="59">
        <f t="shared" si="23"/>
        <v>1100</v>
      </c>
      <c r="Q35" s="59">
        <f t="shared" si="23"/>
        <v>1100</v>
      </c>
      <c r="R35" s="59">
        <f t="shared" si="23"/>
        <v>1100</v>
      </c>
      <c r="S35" s="59">
        <f t="shared" si="23"/>
        <v>1100</v>
      </c>
      <c r="T35" s="59">
        <f t="shared" si="23"/>
        <v>1100</v>
      </c>
      <c r="U35" s="59">
        <f t="shared" si="23"/>
        <v>1100</v>
      </c>
      <c r="V35" s="59">
        <f t="shared" si="23"/>
        <v>1100</v>
      </c>
      <c r="W35" s="59">
        <f t="shared" si="23"/>
        <v>1100</v>
      </c>
      <c r="X35" s="59">
        <f t="shared" si="23"/>
        <v>1100</v>
      </c>
      <c r="Y35" s="59">
        <f t="shared" si="23"/>
        <v>1100</v>
      </c>
      <c r="Z35" s="59">
        <f t="shared" si="23"/>
        <v>1100</v>
      </c>
      <c r="AA35" s="59">
        <f t="shared" si="23"/>
        <v>1100</v>
      </c>
      <c r="AB35" s="59">
        <f t="shared" si="23"/>
        <v>1100</v>
      </c>
      <c r="AC35" s="59">
        <f t="shared" si="23"/>
        <v>1100</v>
      </c>
      <c r="AD35" s="59">
        <f t="shared" si="23"/>
        <v>1100</v>
      </c>
      <c r="AE35" s="59">
        <f t="shared" si="23"/>
        <v>1100</v>
      </c>
      <c r="AF35" s="59">
        <f t="shared" si="23"/>
        <v>1100</v>
      </c>
      <c r="AG35" s="59">
        <f t="shared" si="23"/>
        <v>1100</v>
      </c>
      <c r="AH35" s="59">
        <f t="shared" si="23"/>
        <v>1100</v>
      </c>
      <c r="AI35" s="59">
        <f t="shared" si="23"/>
        <v>1100</v>
      </c>
      <c r="AJ35" s="59">
        <f t="shared" si="23"/>
        <v>1100</v>
      </c>
      <c r="AK35" s="59">
        <f t="shared" si="23"/>
        <v>1100</v>
      </c>
      <c r="AL35" s="59">
        <f t="shared" si="23"/>
        <v>1100</v>
      </c>
      <c r="AM35" s="59">
        <f t="shared" si="23"/>
        <v>1100</v>
      </c>
      <c r="AN35" s="59">
        <f t="shared" si="23"/>
        <v>1100</v>
      </c>
      <c r="AO35" s="59">
        <f t="shared" si="23"/>
        <v>1100</v>
      </c>
      <c r="AP35" s="59">
        <f t="shared" si="23"/>
        <v>1100</v>
      </c>
      <c r="AQ35" s="59">
        <f t="shared" si="23"/>
        <v>1100</v>
      </c>
      <c r="AR35" s="59">
        <f t="shared" si="23"/>
        <v>1100</v>
      </c>
      <c r="AS35" s="59">
        <f t="shared" si="23"/>
        <v>1100</v>
      </c>
      <c r="AT35" s="59">
        <f t="shared" si="23"/>
        <v>1100</v>
      </c>
      <c r="AU35" s="59">
        <f t="shared" si="23"/>
        <v>1100</v>
      </c>
      <c r="AV35" s="59">
        <f t="shared" si="23"/>
        <v>1100</v>
      </c>
      <c r="AW35" s="59">
        <f t="shared" si="23"/>
        <v>1100</v>
      </c>
      <c r="AX35" s="59">
        <f t="shared" si="23"/>
        <v>1100</v>
      </c>
      <c r="AY35" s="59">
        <f t="shared" si="23"/>
        <v>1100</v>
      </c>
      <c r="AZ35" s="59">
        <f t="shared" si="23"/>
        <v>1100</v>
      </c>
      <c r="BA35" s="59">
        <f t="shared" si="23"/>
        <v>1100</v>
      </c>
      <c r="BB35" s="59">
        <f t="shared" si="23"/>
        <v>1100</v>
      </c>
      <c r="BC35" s="59">
        <f t="shared" si="23"/>
        <v>1100</v>
      </c>
      <c r="BD35" s="59">
        <f t="shared" si="23"/>
        <v>1100</v>
      </c>
      <c r="BE35" s="59">
        <f t="shared" si="23"/>
        <v>1100</v>
      </c>
      <c r="BF35" s="59">
        <f t="shared" si="23"/>
        <v>1100</v>
      </c>
      <c r="BG35" s="59">
        <f t="shared" si="23"/>
        <v>1100</v>
      </c>
      <c r="BH35" s="59">
        <f t="shared" si="23"/>
        <v>1100</v>
      </c>
      <c r="BI35" s="59">
        <f t="shared" si="23"/>
        <v>1100</v>
      </c>
      <c r="BJ35" s="59">
        <f t="shared" si="23"/>
        <v>1100</v>
      </c>
      <c r="BK35" s="59">
        <f t="shared" si="23"/>
        <v>1100</v>
      </c>
      <c r="BL35" s="59">
        <f t="shared" si="23"/>
        <v>1100</v>
      </c>
      <c r="BM35" s="59">
        <f t="shared" si="23"/>
        <v>1100</v>
      </c>
      <c r="BN35" s="59">
        <f t="shared" si="23"/>
        <v>1100</v>
      </c>
      <c r="BO35" s="59">
        <f t="shared" si="23"/>
        <v>1100</v>
      </c>
      <c r="BP35" s="59">
        <f t="shared" si="23"/>
        <v>1100</v>
      </c>
      <c r="BQ35" s="59">
        <f t="shared" si="23"/>
        <v>1100</v>
      </c>
      <c r="BR35" s="59">
        <f t="shared" ref="BR35:DU35" si="24">+$C35*BR13</f>
        <v>1100</v>
      </c>
      <c r="BS35" s="59">
        <f t="shared" si="24"/>
        <v>1100</v>
      </c>
      <c r="BT35" s="59">
        <f t="shared" si="24"/>
        <v>1100</v>
      </c>
      <c r="BU35" s="59">
        <f t="shared" si="24"/>
        <v>1100</v>
      </c>
      <c r="BV35" s="59">
        <f t="shared" si="24"/>
        <v>1100</v>
      </c>
      <c r="BW35" s="59">
        <f t="shared" si="24"/>
        <v>1100</v>
      </c>
      <c r="BX35" s="59">
        <f t="shared" si="24"/>
        <v>1100</v>
      </c>
      <c r="BY35" s="59">
        <f t="shared" si="24"/>
        <v>1100</v>
      </c>
      <c r="BZ35" s="59">
        <f t="shared" si="24"/>
        <v>1100</v>
      </c>
      <c r="CA35" s="59">
        <f t="shared" si="24"/>
        <v>1100</v>
      </c>
      <c r="CB35" s="59">
        <f t="shared" si="24"/>
        <v>1100</v>
      </c>
      <c r="CC35" s="59">
        <f t="shared" si="24"/>
        <v>1100</v>
      </c>
      <c r="CD35" s="59">
        <f t="shared" si="24"/>
        <v>1100</v>
      </c>
      <c r="CE35" s="59">
        <f t="shared" si="24"/>
        <v>1100</v>
      </c>
      <c r="CF35" s="59">
        <f t="shared" si="24"/>
        <v>1100</v>
      </c>
      <c r="CG35" s="59">
        <f t="shared" si="24"/>
        <v>1100</v>
      </c>
      <c r="CH35" s="59">
        <f t="shared" si="24"/>
        <v>1100</v>
      </c>
      <c r="CI35" s="59">
        <f t="shared" si="24"/>
        <v>1100</v>
      </c>
      <c r="CJ35" s="59">
        <f t="shared" si="24"/>
        <v>1100</v>
      </c>
      <c r="CK35" s="59">
        <f t="shared" si="24"/>
        <v>1100</v>
      </c>
      <c r="CL35" s="59">
        <f t="shared" si="24"/>
        <v>1100</v>
      </c>
      <c r="CM35" s="59">
        <f t="shared" si="24"/>
        <v>1100</v>
      </c>
      <c r="CN35" s="59">
        <f t="shared" si="24"/>
        <v>1100</v>
      </c>
      <c r="CO35" s="59">
        <f t="shared" si="24"/>
        <v>1100</v>
      </c>
      <c r="CP35" s="59">
        <f t="shared" si="24"/>
        <v>1100</v>
      </c>
      <c r="CQ35" s="59">
        <f t="shared" si="24"/>
        <v>1100</v>
      </c>
      <c r="CR35" s="59">
        <f t="shared" si="24"/>
        <v>1100</v>
      </c>
      <c r="CS35" s="59">
        <f t="shared" si="24"/>
        <v>1100</v>
      </c>
      <c r="CT35" s="59">
        <f t="shared" si="24"/>
        <v>1100</v>
      </c>
      <c r="CU35" s="59">
        <f t="shared" si="24"/>
        <v>1100</v>
      </c>
      <c r="CV35" s="59">
        <f t="shared" si="24"/>
        <v>1100</v>
      </c>
      <c r="CW35" s="59">
        <f t="shared" si="24"/>
        <v>1100</v>
      </c>
      <c r="CX35" s="59">
        <f t="shared" si="24"/>
        <v>1100</v>
      </c>
      <c r="CY35" s="59">
        <f t="shared" si="24"/>
        <v>1100</v>
      </c>
      <c r="CZ35" s="59">
        <f t="shared" si="24"/>
        <v>1100</v>
      </c>
      <c r="DA35" s="59">
        <f t="shared" si="24"/>
        <v>1100</v>
      </c>
      <c r="DB35" s="59">
        <f t="shared" si="24"/>
        <v>1100</v>
      </c>
      <c r="DC35" s="59">
        <f t="shared" si="24"/>
        <v>1100</v>
      </c>
      <c r="DD35" s="59">
        <f t="shared" si="24"/>
        <v>1100</v>
      </c>
      <c r="DE35" s="59">
        <f t="shared" si="24"/>
        <v>1100</v>
      </c>
      <c r="DF35" s="59">
        <f t="shared" si="24"/>
        <v>1100</v>
      </c>
      <c r="DG35" s="59">
        <f t="shared" si="24"/>
        <v>1100</v>
      </c>
      <c r="DH35" s="59">
        <f t="shared" si="24"/>
        <v>1100</v>
      </c>
      <c r="DI35" s="59">
        <f t="shared" si="24"/>
        <v>1100</v>
      </c>
      <c r="DJ35" s="59">
        <f t="shared" si="24"/>
        <v>1100</v>
      </c>
      <c r="DK35" s="59">
        <f t="shared" si="24"/>
        <v>1100</v>
      </c>
      <c r="DL35" s="59">
        <f t="shared" si="24"/>
        <v>1100</v>
      </c>
      <c r="DM35" s="59">
        <f t="shared" si="24"/>
        <v>1100</v>
      </c>
      <c r="DN35" s="59">
        <f t="shared" si="24"/>
        <v>1100</v>
      </c>
      <c r="DO35" s="59">
        <f t="shared" si="24"/>
        <v>1100</v>
      </c>
      <c r="DP35" s="59">
        <f t="shared" si="24"/>
        <v>1100</v>
      </c>
      <c r="DQ35" s="59">
        <f t="shared" si="24"/>
        <v>1100</v>
      </c>
      <c r="DR35" s="59">
        <f t="shared" si="24"/>
        <v>1100</v>
      </c>
      <c r="DS35" s="59">
        <f t="shared" si="24"/>
        <v>1100</v>
      </c>
      <c r="DT35" s="59">
        <f t="shared" si="24"/>
        <v>1100</v>
      </c>
      <c r="DU35" s="59">
        <f t="shared" si="24"/>
        <v>1100</v>
      </c>
    </row>
    <row r="36" spans="2:125" ht="16.5" thickTop="1" thickBot="1" x14ac:dyDescent="0.3">
      <c r="B36" s="105" t="str">
        <f t="shared" ref="B36:C36" si="25">+B14</f>
        <v>Premi Assicurativi</v>
      </c>
      <c r="C36" s="57">
        <f t="shared" si="25"/>
        <v>0.22</v>
      </c>
      <c r="F36" s="59">
        <f t="shared" ref="F36:BQ36" si="26">+$C36*F14</f>
        <v>220</v>
      </c>
      <c r="G36" s="59">
        <f t="shared" si="26"/>
        <v>220</v>
      </c>
      <c r="H36" s="59">
        <f t="shared" si="26"/>
        <v>220</v>
      </c>
      <c r="I36" s="59">
        <f t="shared" si="26"/>
        <v>220</v>
      </c>
      <c r="J36" s="59">
        <f t="shared" si="26"/>
        <v>220</v>
      </c>
      <c r="K36" s="59">
        <f t="shared" si="26"/>
        <v>220</v>
      </c>
      <c r="L36" s="59">
        <f t="shared" si="26"/>
        <v>220</v>
      </c>
      <c r="M36" s="59">
        <f t="shared" si="26"/>
        <v>220</v>
      </c>
      <c r="N36" s="59">
        <f t="shared" si="26"/>
        <v>220</v>
      </c>
      <c r="O36" s="59">
        <f t="shared" si="26"/>
        <v>220</v>
      </c>
      <c r="P36" s="59">
        <f t="shared" si="26"/>
        <v>220</v>
      </c>
      <c r="Q36" s="59">
        <f t="shared" si="26"/>
        <v>220</v>
      </c>
      <c r="R36" s="59">
        <f t="shared" si="26"/>
        <v>220</v>
      </c>
      <c r="S36" s="59">
        <f t="shared" si="26"/>
        <v>220</v>
      </c>
      <c r="T36" s="59">
        <f t="shared" si="26"/>
        <v>220</v>
      </c>
      <c r="U36" s="59">
        <f t="shared" si="26"/>
        <v>220</v>
      </c>
      <c r="V36" s="59">
        <f t="shared" si="26"/>
        <v>220</v>
      </c>
      <c r="W36" s="59">
        <f t="shared" si="26"/>
        <v>220</v>
      </c>
      <c r="X36" s="59">
        <f t="shared" si="26"/>
        <v>220</v>
      </c>
      <c r="Y36" s="59">
        <f t="shared" si="26"/>
        <v>220</v>
      </c>
      <c r="Z36" s="59">
        <f t="shared" si="26"/>
        <v>220</v>
      </c>
      <c r="AA36" s="59">
        <f t="shared" si="26"/>
        <v>220</v>
      </c>
      <c r="AB36" s="59">
        <f t="shared" si="26"/>
        <v>220</v>
      </c>
      <c r="AC36" s="59">
        <f t="shared" si="26"/>
        <v>220</v>
      </c>
      <c r="AD36" s="59">
        <f t="shared" si="26"/>
        <v>220</v>
      </c>
      <c r="AE36" s="59">
        <f t="shared" si="26"/>
        <v>220</v>
      </c>
      <c r="AF36" s="59">
        <f t="shared" si="26"/>
        <v>220</v>
      </c>
      <c r="AG36" s="59">
        <f t="shared" si="26"/>
        <v>220</v>
      </c>
      <c r="AH36" s="59">
        <f t="shared" si="26"/>
        <v>220</v>
      </c>
      <c r="AI36" s="59">
        <f t="shared" si="26"/>
        <v>220</v>
      </c>
      <c r="AJ36" s="59">
        <f t="shared" si="26"/>
        <v>220</v>
      </c>
      <c r="AK36" s="59">
        <f t="shared" si="26"/>
        <v>220</v>
      </c>
      <c r="AL36" s="59">
        <f t="shared" si="26"/>
        <v>220</v>
      </c>
      <c r="AM36" s="59">
        <f t="shared" si="26"/>
        <v>220</v>
      </c>
      <c r="AN36" s="59">
        <f t="shared" si="26"/>
        <v>220</v>
      </c>
      <c r="AO36" s="59">
        <f t="shared" si="26"/>
        <v>220</v>
      </c>
      <c r="AP36" s="59">
        <f t="shared" si="26"/>
        <v>220</v>
      </c>
      <c r="AQ36" s="59">
        <f t="shared" si="26"/>
        <v>220</v>
      </c>
      <c r="AR36" s="59">
        <f t="shared" si="26"/>
        <v>220</v>
      </c>
      <c r="AS36" s="59">
        <f t="shared" si="26"/>
        <v>220</v>
      </c>
      <c r="AT36" s="59">
        <f t="shared" si="26"/>
        <v>220</v>
      </c>
      <c r="AU36" s="59">
        <f t="shared" si="26"/>
        <v>220</v>
      </c>
      <c r="AV36" s="59">
        <f t="shared" si="26"/>
        <v>220</v>
      </c>
      <c r="AW36" s="59">
        <f t="shared" si="26"/>
        <v>220</v>
      </c>
      <c r="AX36" s="59">
        <f t="shared" si="26"/>
        <v>220</v>
      </c>
      <c r="AY36" s="59">
        <f t="shared" si="26"/>
        <v>220</v>
      </c>
      <c r="AZ36" s="59">
        <f t="shared" si="26"/>
        <v>220</v>
      </c>
      <c r="BA36" s="59">
        <f t="shared" si="26"/>
        <v>220</v>
      </c>
      <c r="BB36" s="59">
        <f t="shared" si="26"/>
        <v>220</v>
      </c>
      <c r="BC36" s="59">
        <f t="shared" si="26"/>
        <v>220</v>
      </c>
      <c r="BD36" s="59">
        <f t="shared" si="26"/>
        <v>220</v>
      </c>
      <c r="BE36" s="59">
        <f t="shared" si="26"/>
        <v>220</v>
      </c>
      <c r="BF36" s="59">
        <f t="shared" si="26"/>
        <v>220</v>
      </c>
      <c r="BG36" s="59">
        <f t="shared" si="26"/>
        <v>220</v>
      </c>
      <c r="BH36" s="59">
        <f t="shared" si="26"/>
        <v>220</v>
      </c>
      <c r="BI36" s="59">
        <f t="shared" si="26"/>
        <v>220</v>
      </c>
      <c r="BJ36" s="59">
        <f t="shared" si="26"/>
        <v>220</v>
      </c>
      <c r="BK36" s="59">
        <f t="shared" si="26"/>
        <v>220</v>
      </c>
      <c r="BL36" s="59">
        <f t="shared" si="26"/>
        <v>220</v>
      </c>
      <c r="BM36" s="59">
        <f t="shared" si="26"/>
        <v>220</v>
      </c>
      <c r="BN36" s="59">
        <f t="shared" si="26"/>
        <v>220</v>
      </c>
      <c r="BO36" s="59">
        <f t="shared" si="26"/>
        <v>220</v>
      </c>
      <c r="BP36" s="59">
        <f t="shared" si="26"/>
        <v>220</v>
      </c>
      <c r="BQ36" s="59">
        <f t="shared" si="26"/>
        <v>220</v>
      </c>
      <c r="BR36" s="59">
        <f t="shared" ref="BR36:DU36" si="27">+$C36*BR14</f>
        <v>220</v>
      </c>
      <c r="BS36" s="59">
        <f t="shared" si="27"/>
        <v>220</v>
      </c>
      <c r="BT36" s="59">
        <f t="shared" si="27"/>
        <v>220</v>
      </c>
      <c r="BU36" s="59">
        <f t="shared" si="27"/>
        <v>220</v>
      </c>
      <c r="BV36" s="59">
        <f t="shared" si="27"/>
        <v>220</v>
      </c>
      <c r="BW36" s="59">
        <f t="shared" si="27"/>
        <v>220</v>
      </c>
      <c r="BX36" s="59">
        <f t="shared" si="27"/>
        <v>220</v>
      </c>
      <c r="BY36" s="59">
        <f t="shared" si="27"/>
        <v>220</v>
      </c>
      <c r="BZ36" s="59">
        <f t="shared" si="27"/>
        <v>220</v>
      </c>
      <c r="CA36" s="59">
        <f t="shared" si="27"/>
        <v>220</v>
      </c>
      <c r="CB36" s="59">
        <f t="shared" si="27"/>
        <v>220</v>
      </c>
      <c r="CC36" s="59">
        <f t="shared" si="27"/>
        <v>220</v>
      </c>
      <c r="CD36" s="59">
        <f t="shared" si="27"/>
        <v>220</v>
      </c>
      <c r="CE36" s="59">
        <f t="shared" si="27"/>
        <v>220</v>
      </c>
      <c r="CF36" s="59">
        <f t="shared" si="27"/>
        <v>220</v>
      </c>
      <c r="CG36" s="59">
        <f t="shared" si="27"/>
        <v>220</v>
      </c>
      <c r="CH36" s="59">
        <f t="shared" si="27"/>
        <v>220</v>
      </c>
      <c r="CI36" s="59">
        <f t="shared" si="27"/>
        <v>220</v>
      </c>
      <c r="CJ36" s="59">
        <f t="shared" si="27"/>
        <v>220</v>
      </c>
      <c r="CK36" s="59">
        <f t="shared" si="27"/>
        <v>220</v>
      </c>
      <c r="CL36" s="59">
        <f t="shared" si="27"/>
        <v>220</v>
      </c>
      <c r="CM36" s="59">
        <f t="shared" si="27"/>
        <v>220</v>
      </c>
      <c r="CN36" s="59">
        <f t="shared" si="27"/>
        <v>220</v>
      </c>
      <c r="CO36" s="59">
        <f t="shared" si="27"/>
        <v>220</v>
      </c>
      <c r="CP36" s="59">
        <f t="shared" si="27"/>
        <v>220</v>
      </c>
      <c r="CQ36" s="59">
        <f t="shared" si="27"/>
        <v>220</v>
      </c>
      <c r="CR36" s="59">
        <f t="shared" si="27"/>
        <v>220</v>
      </c>
      <c r="CS36" s="59">
        <f t="shared" si="27"/>
        <v>220</v>
      </c>
      <c r="CT36" s="59">
        <f t="shared" si="27"/>
        <v>220</v>
      </c>
      <c r="CU36" s="59">
        <f t="shared" si="27"/>
        <v>220</v>
      </c>
      <c r="CV36" s="59">
        <f t="shared" si="27"/>
        <v>220</v>
      </c>
      <c r="CW36" s="59">
        <f t="shared" si="27"/>
        <v>220</v>
      </c>
      <c r="CX36" s="59">
        <f t="shared" si="27"/>
        <v>220</v>
      </c>
      <c r="CY36" s="59">
        <f t="shared" si="27"/>
        <v>220</v>
      </c>
      <c r="CZ36" s="59">
        <f t="shared" si="27"/>
        <v>220</v>
      </c>
      <c r="DA36" s="59">
        <f t="shared" si="27"/>
        <v>220</v>
      </c>
      <c r="DB36" s="59">
        <f t="shared" si="27"/>
        <v>220</v>
      </c>
      <c r="DC36" s="59">
        <f t="shared" si="27"/>
        <v>220</v>
      </c>
      <c r="DD36" s="59">
        <f t="shared" si="27"/>
        <v>220</v>
      </c>
      <c r="DE36" s="59">
        <f t="shared" si="27"/>
        <v>220</v>
      </c>
      <c r="DF36" s="59">
        <f t="shared" si="27"/>
        <v>220</v>
      </c>
      <c r="DG36" s="59">
        <f t="shared" si="27"/>
        <v>220</v>
      </c>
      <c r="DH36" s="59">
        <f t="shared" si="27"/>
        <v>220</v>
      </c>
      <c r="DI36" s="59">
        <f t="shared" si="27"/>
        <v>220</v>
      </c>
      <c r="DJ36" s="59">
        <f t="shared" si="27"/>
        <v>220</v>
      </c>
      <c r="DK36" s="59">
        <f t="shared" si="27"/>
        <v>220</v>
      </c>
      <c r="DL36" s="59">
        <f t="shared" si="27"/>
        <v>220</v>
      </c>
      <c r="DM36" s="59">
        <f t="shared" si="27"/>
        <v>220</v>
      </c>
      <c r="DN36" s="59">
        <f t="shared" si="27"/>
        <v>220</v>
      </c>
      <c r="DO36" s="59">
        <f t="shared" si="27"/>
        <v>220</v>
      </c>
      <c r="DP36" s="59">
        <f t="shared" si="27"/>
        <v>220</v>
      </c>
      <c r="DQ36" s="59">
        <f t="shared" si="27"/>
        <v>220</v>
      </c>
      <c r="DR36" s="59">
        <f t="shared" si="27"/>
        <v>220</v>
      </c>
      <c r="DS36" s="59">
        <f t="shared" si="27"/>
        <v>220</v>
      </c>
      <c r="DT36" s="59">
        <f t="shared" si="27"/>
        <v>220</v>
      </c>
      <c r="DU36" s="59">
        <f t="shared" si="27"/>
        <v>220</v>
      </c>
    </row>
    <row r="37" spans="2:125" ht="16.5" thickTop="1" thickBot="1" x14ac:dyDescent="0.3">
      <c r="B37" s="105">
        <f t="shared" ref="B37:C37" si="28">+B15</f>
        <v>0</v>
      </c>
      <c r="C37" s="57">
        <f t="shared" si="28"/>
        <v>0</v>
      </c>
      <c r="F37" s="59">
        <f t="shared" ref="F37:BQ37" si="29">+$C37*F15</f>
        <v>0</v>
      </c>
      <c r="G37" s="59">
        <f t="shared" si="29"/>
        <v>0</v>
      </c>
      <c r="H37" s="59">
        <f t="shared" si="29"/>
        <v>0</v>
      </c>
      <c r="I37" s="59">
        <f t="shared" si="29"/>
        <v>0</v>
      </c>
      <c r="J37" s="59">
        <f t="shared" si="29"/>
        <v>0</v>
      </c>
      <c r="K37" s="59">
        <f t="shared" si="29"/>
        <v>0</v>
      </c>
      <c r="L37" s="59">
        <f t="shared" si="29"/>
        <v>0</v>
      </c>
      <c r="M37" s="59">
        <f t="shared" si="29"/>
        <v>0</v>
      </c>
      <c r="N37" s="59">
        <f t="shared" si="29"/>
        <v>0</v>
      </c>
      <c r="O37" s="59">
        <f t="shared" si="29"/>
        <v>0</v>
      </c>
      <c r="P37" s="59">
        <f t="shared" si="29"/>
        <v>0</v>
      </c>
      <c r="Q37" s="59">
        <f t="shared" si="29"/>
        <v>0</v>
      </c>
      <c r="R37" s="59">
        <f t="shared" si="29"/>
        <v>0</v>
      </c>
      <c r="S37" s="59">
        <f t="shared" si="29"/>
        <v>0</v>
      </c>
      <c r="T37" s="59">
        <f t="shared" si="29"/>
        <v>0</v>
      </c>
      <c r="U37" s="59">
        <f t="shared" si="29"/>
        <v>0</v>
      </c>
      <c r="V37" s="59">
        <f t="shared" si="29"/>
        <v>0</v>
      </c>
      <c r="W37" s="59">
        <f t="shared" si="29"/>
        <v>0</v>
      </c>
      <c r="X37" s="59">
        <f t="shared" si="29"/>
        <v>0</v>
      </c>
      <c r="Y37" s="59">
        <f t="shared" si="29"/>
        <v>0</v>
      </c>
      <c r="Z37" s="59">
        <f t="shared" si="29"/>
        <v>0</v>
      </c>
      <c r="AA37" s="59">
        <f t="shared" si="29"/>
        <v>0</v>
      </c>
      <c r="AB37" s="59">
        <f t="shared" si="29"/>
        <v>0</v>
      </c>
      <c r="AC37" s="59">
        <f t="shared" si="29"/>
        <v>0</v>
      </c>
      <c r="AD37" s="59">
        <f t="shared" si="29"/>
        <v>0</v>
      </c>
      <c r="AE37" s="59">
        <f t="shared" si="29"/>
        <v>0</v>
      </c>
      <c r="AF37" s="59">
        <f t="shared" si="29"/>
        <v>0</v>
      </c>
      <c r="AG37" s="59">
        <f t="shared" si="29"/>
        <v>0</v>
      </c>
      <c r="AH37" s="59">
        <f t="shared" si="29"/>
        <v>0</v>
      </c>
      <c r="AI37" s="59">
        <f t="shared" si="29"/>
        <v>0</v>
      </c>
      <c r="AJ37" s="59">
        <f t="shared" si="29"/>
        <v>0</v>
      </c>
      <c r="AK37" s="59">
        <f t="shared" si="29"/>
        <v>0</v>
      </c>
      <c r="AL37" s="59">
        <f t="shared" si="29"/>
        <v>0</v>
      </c>
      <c r="AM37" s="59">
        <f t="shared" si="29"/>
        <v>0</v>
      </c>
      <c r="AN37" s="59">
        <f t="shared" si="29"/>
        <v>0</v>
      </c>
      <c r="AO37" s="59">
        <f t="shared" si="29"/>
        <v>0</v>
      </c>
      <c r="AP37" s="59">
        <f t="shared" si="29"/>
        <v>0</v>
      </c>
      <c r="AQ37" s="59">
        <f t="shared" si="29"/>
        <v>0</v>
      </c>
      <c r="AR37" s="59">
        <f t="shared" si="29"/>
        <v>0</v>
      </c>
      <c r="AS37" s="59">
        <f t="shared" si="29"/>
        <v>0</v>
      </c>
      <c r="AT37" s="59">
        <f t="shared" si="29"/>
        <v>0</v>
      </c>
      <c r="AU37" s="59">
        <f t="shared" si="29"/>
        <v>0</v>
      </c>
      <c r="AV37" s="59">
        <f t="shared" si="29"/>
        <v>0</v>
      </c>
      <c r="AW37" s="59">
        <f t="shared" si="29"/>
        <v>0</v>
      </c>
      <c r="AX37" s="59">
        <f t="shared" si="29"/>
        <v>0</v>
      </c>
      <c r="AY37" s="59">
        <f t="shared" si="29"/>
        <v>0</v>
      </c>
      <c r="AZ37" s="59">
        <f t="shared" si="29"/>
        <v>0</v>
      </c>
      <c r="BA37" s="59">
        <f t="shared" si="29"/>
        <v>0</v>
      </c>
      <c r="BB37" s="59">
        <f t="shared" si="29"/>
        <v>0</v>
      </c>
      <c r="BC37" s="59">
        <f t="shared" si="29"/>
        <v>0</v>
      </c>
      <c r="BD37" s="59">
        <f t="shared" si="29"/>
        <v>0</v>
      </c>
      <c r="BE37" s="59">
        <f t="shared" si="29"/>
        <v>0</v>
      </c>
      <c r="BF37" s="59">
        <f t="shared" si="29"/>
        <v>0</v>
      </c>
      <c r="BG37" s="59">
        <f t="shared" si="29"/>
        <v>0</v>
      </c>
      <c r="BH37" s="59">
        <f t="shared" si="29"/>
        <v>0</v>
      </c>
      <c r="BI37" s="59">
        <f t="shared" si="29"/>
        <v>0</v>
      </c>
      <c r="BJ37" s="59">
        <f t="shared" si="29"/>
        <v>0</v>
      </c>
      <c r="BK37" s="59">
        <f t="shared" si="29"/>
        <v>0</v>
      </c>
      <c r="BL37" s="59">
        <f t="shared" si="29"/>
        <v>0</v>
      </c>
      <c r="BM37" s="59">
        <f t="shared" si="29"/>
        <v>0</v>
      </c>
      <c r="BN37" s="59">
        <f t="shared" si="29"/>
        <v>0</v>
      </c>
      <c r="BO37" s="59">
        <f t="shared" si="29"/>
        <v>0</v>
      </c>
      <c r="BP37" s="59">
        <f t="shared" si="29"/>
        <v>0</v>
      </c>
      <c r="BQ37" s="59">
        <f t="shared" si="29"/>
        <v>0</v>
      </c>
      <c r="BR37" s="59">
        <f t="shared" ref="BR37:DU37" si="30">+$C37*BR15</f>
        <v>0</v>
      </c>
      <c r="BS37" s="59">
        <f t="shared" si="30"/>
        <v>0</v>
      </c>
      <c r="BT37" s="59">
        <f t="shared" si="30"/>
        <v>0</v>
      </c>
      <c r="BU37" s="59">
        <f t="shared" si="30"/>
        <v>0</v>
      </c>
      <c r="BV37" s="59">
        <f t="shared" si="30"/>
        <v>0</v>
      </c>
      <c r="BW37" s="59">
        <f t="shared" si="30"/>
        <v>0</v>
      </c>
      <c r="BX37" s="59">
        <f t="shared" si="30"/>
        <v>0</v>
      </c>
      <c r="BY37" s="59">
        <f t="shared" si="30"/>
        <v>0</v>
      </c>
      <c r="BZ37" s="59">
        <f t="shared" si="30"/>
        <v>0</v>
      </c>
      <c r="CA37" s="59">
        <f t="shared" si="30"/>
        <v>0</v>
      </c>
      <c r="CB37" s="59">
        <f t="shared" si="30"/>
        <v>0</v>
      </c>
      <c r="CC37" s="59">
        <f t="shared" si="30"/>
        <v>0</v>
      </c>
      <c r="CD37" s="59">
        <f t="shared" si="30"/>
        <v>0</v>
      </c>
      <c r="CE37" s="59">
        <f t="shared" si="30"/>
        <v>0</v>
      </c>
      <c r="CF37" s="59">
        <f t="shared" si="30"/>
        <v>0</v>
      </c>
      <c r="CG37" s="59">
        <f t="shared" si="30"/>
        <v>0</v>
      </c>
      <c r="CH37" s="59">
        <f t="shared" si="30"/>
        <v>0</v>
      </c>
      <c r="CI37" s="59">
        <f t="shared" si="30"/>
        <v>0</v>
      </c>
      <c r="CJ37" s="59">
        <f t="shared" si="30"/>
        <v>0</v>
      </c>
      <c r="CK37" s="59">
        <f t="shared" si="30"/>
        <v>0</v>
      </c>
      <c r="CL37" s="59">
        <f t="shared" si="30"/>
        <v>0</v>
      </c>
      <c r="CM37" s="59">
        <f t="shared" si="30"/>
        <v>0</v>
      </c>
      <c r="CN37" s="59">
        <f t="shared" si="30"/>
        <v>0</v>
      </c>
      <c r="CO37" s="59">
        <f t="shared" si="30"/>
        <v>0</v>
      </c>
      <c r="CP37" s="59">
        <f t="shared" si="30"/>
        <v>0</v>
      </c>
      <c r="CQ37" s="59">
        <f t="shared" si="30"/>
        <v>0</v>
      </c>
      <c r="CR37" s="59">
        <f t="shared" si="30"/>
        <v>0</v>
      </c>
      <c r="CS37" s="59">
        <f t="shared" si="30"/>
        <v>0</v>
      </c>
      <c r="CT37" s="59">
        <f t="shared" si="30"/>
        <v>0</v>
      </c>
      <c r="CU37" s="59">
        <f t="shared" si="30"/>
        <v>0</v>
      </c>
      <c r="CV37" s="59">
        <f t="shared" si="30"/>
        <v>0</v>
      </c>
      <c r="CW37" s="59">
        <f t="shared" si="30"/>
        <v>0</v>
      </c>
      <c r="CX37" s="59">
        <f t="shared" si="30"/>
        <v>0</v>
      </c>
      <c r="CY37" s="59">
        <f t="shared" si="30"/>
        <v>0</v>
      </c>
      <c r="CZ37" s="59">
        <f t="shared" si="30"/>
        <v>0</v>
      </c>
      <c r="DA37" s="59">
        <f t="shared" si="30"/>
        <v>0</v>
      </c>
      <c r="DB37" s="59">
        <f t="shared" si="30"/>
        <v>0</v>
      </c>
      <c r="DC37" s="59">
        <f t="shared" si="30"/>
        <v>0</v>
      </c>
      <c r="DD37" s="59">
        <f t="shared" si="30"/>
        <v>0</v>
      </c>
      <c r="DE37" s="59">
        <f t="shared" si="30"/>
        <v>0</v>
      </c>
      <c r="DF37" s="59">
        <f t="shared" si="30"/>
        <v>0</v>
      </c>
      <c r="DG37" s="59">
        <f t="shared" si="30"/>
        <v>0</v>
      </c>
      <c r="DH37" s="59">
        <f t="shared" si="30"/>
        <v>0</v>
      </c>
      <c r="DI37" s="59">
        <f t="shared" si="30"/>
        <v>0</v>
      </c>
      <c r="DJ37" s="59">
        <f t="shared" si="30"/>
        <v>0</v>
      </c>
      <c r="DK37" s="59">
        <f t="shared" si="30"/>
        <v>0</v>
      </c>
      <c r="DL37" s="59">
        <f t="shared" si="30"/>
        <v>0</v>
      </c>
      <c r="DM37" s="59">
        <f t="shared" si="30"/>
        <v>0</v>
      </c>
      <c r="DN37" s="59">
        <f t="shared" si="30"/>
        <v>0</v>
      </c>
      <c r="DO37" s="59">
        <f t="shared" si="30"/>
        <v>0</v>
      </c>
      <c r="DP37" s="59">
        <f t="shared" si="30"/>
        <v>0</v>
      </c>
      <c r="DQ37" s="59">
        <f t="shared" si="30"/>
        <v>0</v>
      </c>
      <c r="DR37" s="59">
        <f t="shared" si="30"/>
        <v>0</v>
      </c>
      <c r="DS37" s="59">
        <f t="shared" si="30"/>
        <v>0</v>
      </c>
      <c r="DT37" s="59">
        <f t="shared" si="30"/>
        <v>0</v>
      </c>
      <c r="DU37" s="59">
        <f t="shared" si="30"/>
        <v>0</v>
      </c>
    </row>
    <row r="38" spans="2:125" ht="16.5" thickTop="1" thickBot="1" x14ac:dyDescent="0.3">
      <c r="B38" s="105">
        <f t="shared" ref="B38:C38" si="31">+B16</f>
        <v>0</v>
      </c>
      <c r="C38" s="57">
        <f t="shared" si="31"/>
        <v>0</v>
      </c>
      <c r="F38" s="59">
        <f t="shared" ref="F38:BQ38" si="32">+$C38*F16</f>
        <v>0</v>
      </c>
      <c r="G38" s="59">
        <f t="shared" si="32"/>
        <v>0</v>
      </c>
      <c r="H38" s="59">
        <f t="shared" si="32"/>
        <v>0</v>
      </c>
      <c r="I38" s="59">
        <f t="shared" si="32"/>
        <v>0</v>
      </c>
      <c r="J38" s="59">
        <f t="shared" si="32"/>
        <v>0</v>
      </c>
      <c r="K38" s="59">
        <f t="shared" si="32"/>
        <v>0</v>
      </c>
      <c r="L38" s="59">
        <f t="shared" si="32"/>
        <v>0</v>
      </c>
      <c r="M38" s="59">
        <f t="shared" si="32"/>
        <v>0</v>
      </c>
      <c r="N38" s="59">
        <f t="shared" si="32"/>
        <v>0</v>
      </c>
      <c r="O38" s="59">
        <f t="shared" si="32"/>
        <v>0</v>
      </c>
      <c r="P38" s="59">
        <f t="shared" si="32"/>
        <v>0</v>
      </c>
      <c r="Q38" s="59">
        <f t="shared" si="32"/>
        <v>0</v>
      </c>
      <c r="R38" s="59">
        <f t="shared" si="32"/>
        <v>0</v>
      </c>
      <c r="S38" s="59">
        <f t="shared" si="32"/>
        <v>0</v>
      </c>
      <c r="T38" s="59">
        <f t="shared" si="32"/>
        <v>0</v>
      </c>
      <c r="U38" s="59">
        <f t="shared" si="32"/>
        <v>0</v>
      </c>
      <c r="V38" s="59">
        <f t="shared" si="32"/>
        <v>0</v>
      </c>
      <c r="W38" s="59">
        <f t="shared" si="32"/>
        <v>0</v>
      </c>
      <c r="X38" s="59">
        <f t="shared" si="32"/>
        <v>0</v>
      </c>
      <c r="Y38" s="59">
        <f t="shared" si="32"/>
        <v>0</v>
      </c>
      <c r="Z38" s="59">
        <f t="shared" si="32"/>
        <v>0</v>
      </c>
      <c r="AA38" s="59">
        <f t="shared" si="32"/>
        <v>0</v>
      </c>
      <c r="AB38" s="59">
        <f t="shared" si="32"/>
        <v>0</v>
      </c>
      <c r="AC38" s="59">
        <f t="shared" si="32"/>
        <v>0</v>
      </c>
      <c r="AD38" s="59">
        <f t="shared" si="32"/>
        <v>0</v>
      </c>
      <c r="AE38" s="59">
        <f t="shared" si="32"/>
        <v>0</v>
      </c>
      <c r="AF38" s="59">
        <f t="shared" si="32"/>
        <v>0</v>
      </c>
      <c r="AG38" s="59">
        <f t="shared" si="32"/>
        <v>0</v>
      </c>
      <c r="AH38" s="59">
        <f t="shared" si="32"/>
        <v>0</v>
      </c>
      <c r="AI38" s="59">
        <f t="shared" si="32"/>
        <v>0</v>
      </c>
      <c r="AJ38" s="59">
        <f t="shared" si="32"/>
        <v>0</v>
      </c>
      <c r="AK38" s="59">
        <f t="shared" si="32"/>
        <v>0</v>
      </c>
      <c r="AL38" s="59">
        <f t="shared" si="32"/>
        <v>0</v>
      </c>
      <c r="AM38" s="59">
        <f t="shared" si="32"/>
        <v>0</v>
      </c>
      <c r="AN38" s="59">
        <f t="shared" si="32"/>
        <v>0</v>
      </c>
      <c r="AO38" s="59">
        <f t="shared" si="32"/>
        <v>0</v>
      </c>
      <c r="AP38" s="59">
        <f t="shared" si="32"/>
        <v>0</v>
      </c>
      <c r="AQ38" s="59">
        <f t="shared" si="32"/>
        <v>0</v>
      </c>
      <c r="AR38" s="59">
        <f t="shared" si="32"/>
        <v>0</v>
      </c>
      <c r="AS38" s="59">
        <f t="shared" si="32"/>
        <v>0</v>
      </c>
      <c r="AT38" s="59">
        <f t="shared" si="32"/>
        <v>0</v>
      </c>
      <c r="AU38" s="59">
        <f t="shared" si="32"/>
        <v>0</v>
      </c>
      <c r="AV38" s="59">
        <f t="shared" si="32"/>
        <v>0</v>
      </c>
      <c r="AW38" s="59">
        <f t="shared" si="32"/>
        <v>0</v>
      </c>
      <c r="AX38" s="59">
        <f t="shared" si="32"/>
        <v>0</v>
      </c>
      <c r="AY38" s="59">
        <f t="shared" si="32"/>
        <v>0</v>
      </c>
      <c r="AZ38" s="59">
        <f t="shared" si="32"/>
        <v>0</v>
      </c>
      <c r="BA38" s="59">
        <f t="shared" si="32"/>
        <v>0</v>
      </c>
      <c r="BB38" s="59">
        <f t="shared" si="32"/>
        <v>0</v>
      </c>
      <c r="BC38" s="59">
        <f t="shared" si="32"/>
        <v>0</v>
      </c>
      <c r="BD38" s="59">
        <f t="shared" si="32"/>
        <v>0</v>
      </c>
      <c r="BE38" s="59">
        <f t="shared" si="32"/>
        <v>0</v>
      </c>
      <c r="BF38" s="59">
        <f t="shared" si="32"/>
        <v>0</v>
      </c>
      <c r="BG38" s="59">
        <f t="shared" si="32"/>
        <v>0</v>
      </c>
      <c r="BH38" s="59">
        <f t="shared" si="32"/>
        <v>0</v>
      </c>
      <c r="BI38" s="59">
        <f t="shared" si="32"/>
        <v>0</v>
      </c>
      <c r="BJ38" s="59">
        <f t="shared" si="32"/>
        <v>0</v>
      </c>
      <c r="BK38" s="59">
        <f t="shared" si="32"/>
        <v>0</v>
      </c>
      <c r="BL38" s="59">
        <f t="shared" si="32"/>
        <v>0</v>
      </c>
      <c r="BM38" s="59">
        <f t="shared" si="32"/>
        <v>0</v>
      </c>
      <c r="BN38" s="59">
        <f t="shared" si="32"/>
        <v>0</v>
      </c>
      <c r="BO38" s="59">
        <f t="shared" si="32"/>
        <v>0</v>
      </c>
      <c r="BP38" s="59">
        <f t="shared" si="32"/>
        <v>0</v>
      </c>
      <c r="BQ38" s="59">
        <f t="shared" si="32"/>
        <v>0</v>
      </c>
      <c r="BR38" s="59">
        <f t="shared" ref="BR38:DU38" si="33">+$C38*BR16</f>
        <v>0</v>
      </c>
      <c r="BS38" s="59">
        <f t="shared" si="33"/>
        <v>0</v>
      </c>
      <c r="BT38" s="59">
        <f t="shared" si="33"/>
        <v>0</v>
      </c>
      <c r="BU38" s="59">
        <f t="shared" si="33"/>
        <v>0</v>
      </c>
      <c r="BV38" s="59">
        <f t="shared" si="33"/>
        <v>0</v>
      </c>
      <c r="BW38" s="59">
        <f t="shared" si="33"/>
        <v>0</v>
      </c>
      <c r="BX38" s="59">
        <f t="shared" si="33"/>
        <v>0</v>
      </c>
      <c r="BY38" s="59">
        <f t="shared" si="33"/>
        <v>0</v>
      </c>
      <c r="BZ38" s="59">
        <f t="shared" si="33"/>
        <v>0</v>
      </c>
      <c r="CA38" s="59">
        <f t="shared" si="33"/>
        <v>0</v>
      </c>
      <c r="CB38" s="59">
        <f t="shared" si="33"/>
        <v>0</v>
      </c>
      <c r="CC38" s="59">
        <f t="shared" si="33"/>
        <v>0</v>
      </c>
      <c r="CD38" s="59">
        <f t="shared" si="33"/>
        <v>0</v>
      </c>
      <c r="CE38" s="59">
        <f t="shared" si="33"/>
        <v>0</v>
      </c>
      <c r="CF38" s="59">
        <f t="shared" si="33"/>
        <v>0</v>
      </c>
      <c r="CG38" s="59">
        <f t="shared" si="33"/>
        <v>0</v>
      </c>
      <c r="CH38" s="59">
        <f t="shared" si="33"/>
        <v>0</v>
      </c>
      <c r="CI38" s="59">
        <f t="shared" si="33"/>
        <v>0</v>
      </c>
      <c r="CJ38" s="59">
        <f t="shared" si="33"/>
        <v>0</v>
      </c>
      <c r="CK38" s="59">
        <f t="shared" si="33"/>
        <v>0</v>
      </c>
      <c r="CL38" s="59">
        <f t="shared" si="33"/>
        <v>0</v>
      </c>
      <c r="CM38" s="59">
        <f t="shared" si="33"/>
        <v>0</v>
      </c>
      <c r="CN38" s="59">
        <f t="shared" si="33"/>
        <v>0</v>
      </c>
      <c r="CO38" s="59">
        <f t="shared" si="33"/>
        <v>0</v>
      </c>
      <c r="CP38" s="59">
        <f t="shared" si="33"/>
        <v>0</v>
      </c>
      <c r="CQ38" s="59">
        <f t="shared" si="33"/>
        <v>0</v>
      </c>
      <c r="CR38" s="59">
        <f t="shared" si="33"/>
        <v>0</v>
      </c>
      <c r="CS38" s="59">
        <f t="shared" si="33"/>
        <v>0</v>
      </c>
      <c r="CT38" s="59">
        <f t="shared" si="33"/>
        <v>0</v>
      </c>
      <c r="CU38" s="59">
        <f t="shared" si="33"/>
        <v>0</v>
      </c>
      <c r="CV38" s="59">
        <f t="shared" si="33"/>
        <v>0</v>
      </c>
      <c r="CW38" s="59">
        <f t="shared" si="33"/>
        <v>0</v>
      </c>
      <c r="CX38" s="59">
        <f t="shared" si="33"/>
        <v>0</v>
      </c>
      <c r="CY38" s="59">
        <f t="shared" si="33"/>
        <v>0</v>
      </c>
      <c r="CZ38" s="59">
        <f t="shared" si="33"/>
        <v>0</v>
      </c>
      <c r="DA38" s="59">
        <f t="shared" si="33"/>
        <v>0</v>
      </c>
      <c r="DB38" s="59">
        <f t="shared" si="33"/>
        <v>0</v>
      </c>
      <c r="DC38" s="59">
        <f t="shared" si="33"/>
        <v>0</v>
      </c>
      <c r="DD38" s="59">
        <f t="shared" si="33"/>
        <v>0</v>
      </c>
      <c r="DE38" s="59">
        <f t="shared" si="33"/>
        <v>0</v>
      </c>
      <c r="DF38" s="59">
        <f t="shared" si="33"/>
        <v>0</v>
      </c>
      <c r="DG38" s="59">
        <f t="shared" si="33"/>
        <v>0</v>
      </c>
      <c r="DH38" s="59">
        <f t="shared" si="33"/>
        <v>0</v>
      </c>
      <c r="DI38" s="59">
        <f t="shared" si="33"/>
        <v>0</v>
      </c>
      <c r="DJ38" s="59">
        <f t="shared" si="33"/>
        <v>0</v>
      </c>
      <c r="DK38" s="59">
        <f t="shared" si="33"/>
        <v>0</v>
      </c>
      <c r="DL38" s="59">
        <f t="shared" si="33"/>
        <v>0</v>
      </c>
      <c r="DM38" s="59">
        <f t="shared" si="33"/>
        <v>0</v>
      </c>
      <c r="DN38" s="59">
        <f t="shared" si="33"/>
        <v>0</v>
      </c>
      <c r="DO38" s="59">
        <f t="shared" si="33"/>
        <v>0</v>
      </c>
      <c r="DP38" s="59">
        <f t="shared" si="33"/>
        <v>0</v>
      </c>
      <c r="DQ38" s="59">
        <f t="shared" si="33"/>
        <v>0</v>
      </c>
      <c r="DR38" s="59">
        <f t="shared" si="33"/>
        <v>0</v>
      </c>
      <c r="DS38" s="59">
        <f t="shared" si="33"/>
        <v>0</v>
      </c>
      <c r="DT38" s="59">
        <f t="shared" si="33"/>
        <v>0</v>
      </c>
      <c r="DU38" s="59">
        <f t="shared" si="33"/>
        <v>0</v>
      </c>
    </row>
    <row r="39" spans="2:125" ht="16.5" thickTop="1" thickBot="1" x14ac:dyDescent="0.3">
      <c r="B39" s="105">
        <f t="shared" ref="B39:C39" si="34">+B17</f>
        <v>0</v>
      </c>
      <c r="C39" s="57">
        <f t="shared" si="34"/>
        <v>0</v>
      </c>
      <c r="F39" s="59">
        <f t="shared" ref="F39:BQ39" si="35">+$C39*F17</f>
        <v>0</v>
      </c>
      <c r="G39" s="59">
        <f t="shared" si="35"/>
        <v>0</v>
      </c>
      <c r="H39" s="59">
        <f t="shared" si="35"/>
        <v>0</v>
      </c>
      <c r="I39" s="59">
        <f t="shared" si="35"/>
        <v>0</v>
      </c>
      <c r="J39" s="59">
        <f t="shared" si="35"/>
        <v>0</v>
      </c>
      <c r="K39" s="59">
        <f t="shared" si="35"/>
        <v>0</v>
      </c>
      <c r="L39" s="59">
        <f t="shared" si="35"/>
        <v>0</v>
      </c>
      <c r="M39" s="59">
        <f t="shared" si="35"/>
        <v>0</v>
      </c>
      <c r="N39" s="59">
        <f t="shared" si="35"/>
        <v>0</v>
      </c>
      <c r="O39" s="59">
        <f t="shared" si="35"/>
        <v>0</v>
      </c>
      <c r="P39" s="59">
        <f t="shared" si="35"/>
        <v>0</v>
      </c>
      <c r="Q39" s="59">
        <f t="shared" si="35"/>
        <v>0</v>
      </c>
      <c r="R39" s="59">
        <f t="shared" si="35"/>
        <v>0</v>
      </c>
      <c r="S39" s="59">
        <f t="shared" si="35"/>
        <v>0</v>
      </c>
      <c r="T39" s="59">
        <f t="shared" si="35"/>
        <v>0</v>
      </c>
      <c r="U39" s="59">
        <f t="shared" si="35"/>
        <v>0</v>
      </c>
      <c r="V39" s="59">
        <f t="shared" si="35"/>
        <v>0</v>
      </c>
      <c r="W39" s="59">
        <f t="shared" si="35"/>
        <v>0</v>
      </c>
      <c r="X39" s="59">
        <f t="shared" si="35"/>
        <v>0</v>
      </c>
      <c r="Y39" s="59">
        <f t="shared" si="35"/>
        <v>0</v>
      </c>
      <c r="Z39" s="59">
        <f t="shared" si="35"/>
        <v>0</v>
      </c>
      <c r="AA39" s="59">
        <f t="shared" si="35"/>
        <v>0</v>
      </c>
      <c r="AB39" s="59">
        <f t="shared" si="35"/>
        <v>0</v>
      </c>
      <c r="AC39" s="59">
        <f t="shared" si="35"/>
        <v>0</v>
      </c>
      <c r="AD39" s="59">
        <f t="shared" si="35"/>
        <v>0</v>
      </c>
      <c r="AE39" s="59">
        <f t="shared" si="35"/>
        <v>0</v>
      </c>
      <c r="AF39" s="59">
        <f t="shared" si="35"/>
        <v>0</v>
      </c>
      <c r="AG39" s="59">
        <f t="shared" si="35"/>
        <v>0</v>
      </c>
      <c r="AH39" s="59">
        <f t="shared" si="35"/>
        <v>0</v>
      </c>
      <c r="AI39" s="59">
        <f t="shared" si="35"/>
        <v>0</v>
      </c>
      <c r="AJ39" s="59">
        <f t="shared" si="35"/>
        <v>0</v>
      </c>
      <c r="AK39" s="59">
        <f t="shared" si="35"/>
        <v>0</v>
      </c>
      <c r="AL39" s="59">
        <f t="shared" si="35"/>
        <v>0</v>
      </c>
      <c r="AM39" s="59">
        <f t="shared" si="35"/>
        <v>0</v>
      </c>
      <c r="AN39" s="59">
        <f t="shared" si="35"/>
        <v>0</v>
      </c>
      <c r="AO39" s="59">
        <f t="shared" si="35"/>
        <v>0</v>
      </c>
      <c r="AP39" s="59">
        <f t="shared" si="35"/>
        <v>0</v>
      </c>
      <c r="AQ39" s="59">
        <f t="shared" si="35"/>
        <v>0</v>
      </c>
      <c r="AR39" s="59">
        <f t="shared" si="35"/>
        <v>0</v>
      </c>
      <c r="AS39" s="59">
        <f t="shared" si="35"/>
        <v>0</v>
      </c>
      <c r="AT39" s="59">
        <f t="shared" si="35"/>
        <v>0</v>
      </c>
      <c r="AU39" s="59">
        <f t="shared" si="35"/>
        <v>0</v>
      </c>
      <c r="AV39" s="59">
        <f t="shared" si="35"/>
        <v>0</v>
      </c>
      <c r="AW39" s="59">
        <f t="shared" si="35"/>
        <v>0</v>
      </c>
      <c r="AX39" s="59">
        <f t="shared" si="35"/>
        <v>0</v>
      </c>
      <c r="AY39" s="59">
        <f t="shared" si="35"/>
        <v>0</v>
      </c>
      <c r="AZ39" s="59">
        <f t="shared" si="35"/>
        <v>0</v>
      </c>
      <c r="BA39" s="59">
        <f t="shared" si="35"/>
        <v>0</v>
      </c>
      <c r="BB39" s="59">
        <f t="shared" si="35"/>
        <v>0</v>
      </c>
      <c r="BC39" s="59">
        <f t="shared" si="35"/>
        <v>0</v>
      </c>
      <c r="BD39" s="59">
        <f t="shared" si="35"/>
        <v>0</v>
      </c>
      <c r="BE39" s="59">
        <f t="shared" si="35"/>
        <v>0</v>
      </c>
      <c r="BF39" s="59">
        <f t="shared" si="35"/>
        <v>0</v>
      </c>
      <c r="BG39" s="59">
        <f t="shared" si="35"/>
        <v>0</v>
      </c>
      <c r="BH39" s="59">
        <f t="shared" si="35"/>
        <v>0</v>
      </c>
      <c r="BI39" s="59">
        <f t="shared" si="35"/>
        <v>0</v>
      </c>
      <c r="BJ39" s="59">
        <f t="shared" si="35"/>
        <v>0</v>
      </c>
      <c r="BK39" s="59">
        <f t="shared" si="35"/>
        <v>0</v>
      </c>
      <c r="BL39" s="59">
        <f t="shared" si="35"/>
        <v>0</v>
      </c>
      <c r="BM39" s="59">
        <f t="shared" si="35"/>
        <v>0</v>
      </c>
      <c r="BN39" s="59">
        <f t="shared" si="35"/>
        <v>0</v>
      </c>
      <c r="BO39" s="59">
        <f t="shared" si="35"/>
        <v>0</v>
      </c>
      <c r="BP39" s="59">
        <f t="shared" si="35"/>
        <v>0</v>
      </c>
      <c r="BQ39" s="59">
        <f t="shared" si="35"/>
        <v>0</v>
      </c>
      <c r="BR39" s="59">
        <f t="shared" ref="BR39:DU39" si="36">+$C39*BR17</f>
        <v>0</v>
      </c>
      <c r="BS39" s="59">
        <f t="shared" si="36"/>
        <v>0</v>
      </c>
      <c r="BT39" s="59">
        <f t="shared" si="36"/>
        <v>0</v>
      </c>
      <c r="BU39" s="59">
        <f t="shared" si="36"/>
        <v>0</v>
      </c>
      <c r="BV39" s="59">
        <f t="shared" si="36"/>
        <v>0</v>
      </c>
      <c r="BW39" s="59">
        <f t="shared" si="36"/>
        <v>0</v>
      </c>
      <c r="BX39" s="59">
        <f t="shared" si="36"/>
        <v>0</v>
      </c>
      <c r="BY39" s="59">
        <f t="shared" si="36"/>
        <v>0</v>
      </c>
      <c r="BZ39" s="59">
        <f t="shared" si="36"/>
        <v>0</v>
      </c>
      <c r="CA39" s="59">
        <f t="shared" si="36"/>
        <v>0</v>
      </c>
      <c r="CB39" s="59">
        <f t="shared" si="36"/>
        <v>0</v>
      </c>
      <c r="CC39" s="59">
        <f t="shared" si="36"/>
        <v>0</v>
      </c>
      <c r="CD39" s="59">
        <f t="shared" si="36"/>
        <v>0</v>
      </c>
      <c r="CE39" s="59">
        <f t="shared" si="36"/>
        <v>0</v>
      </c>
      <c r="CF39" s="59">
        <f t="shared" si="36"/>
        <v>0</v>
      </c>
      <c r="CG39" s="59">
        <f t="shared" si="36"/>
        <v>0</v>
      </c>
      <c r="CH39" s="59">
        <f t="shared" si="36"/>
        <v>0</v>
      </c>
      <c r="CI39" s="59">
        <f t="shared" si="36"/>
        <v>0</v>
      </c>
      <c r="CJ39" s="59">
        <f t="shared" si="36"/>
        <v>0</v>
      </c>
      <c r="CK39" s="59">
        <f t="shared" si="36"/>
        <v>0</v>
      </c>
      <c r="CL39" s="59">
        <f t="shared" si="36"/>
        <v>0</v>
      </c>
      <c r="CM39" s="59">
        <f t="shared" si="36"/>
        <v>0</v>
      </c>
      <c r="CN39" s="59">
        <f t="shared" si="36"/>
        <v>0</v>
      </c>
      <c r="CO39" s="59">
        <f t="shared" si="36"/>
        <v>0</v>
      </c>
      <c r="CP39" s="59">
        <f t="shared" si="36"/>
        <v>0</v>
      </c>
      <c r="CQ39" s="59">
        <f t="shared" si="36"/>
        <v>0</v>
      </c>
      <c r="CR39" s="59">
        <f t="shared" si="36"/>
        <v>0</v>
      </c>
      <c r="CS39" s="59">
        <f t="shared" si="36"/>
        <v>0</v>
      </c>
      <c r="CT39" s="59">
        <f t="shared" si="36"/>
        <v>0</v>
      </c>
      <c r="CU39" s="59">
        <f t="shared" si="36"/>
        <v>0</v>
      </c>
      <c r="CV39" s="59">
        <f t="shared" si="36"/>
        <v>0</v>
      </c>
      <c r="CW39" s="59">
        <f t="shared" si="36"/>
        <v>0</v>
      </c>
      <c r="CX39" s="59">
        <f t="shared" si="36"/>
        <v>0</v>
      </c>
      <c r="CY39" s="59">
        <f t="shared" si="36"/>
        <v>0</v>
      </c>
      <c r="CZ39" s="59">
        <f t="shared" si="36"/>
        <v>0</v>
      </c>
      <c r="DA39" s="59">
        <f t="shared" si="36"/>
        <v>0</v>
      </c>
      <c r="DB39" s="59">
        <f t="shared" si="36"/>
        <v>0</v>
      </c>
      <c r="DC39" s="59">
        <f t="shared" si="36"/>
        <v>0</v>
      </c>
      <c r="DD39" s="59">
        <f t="shared" si="36"/>
        <v>0</v>
      </c>
      <c r="DE39" s="59">
        <f t="shared" si="36"/>
        <v>0</v>
      </c>
      <c r="DF39" s="59">
        <f t="shared" si="36"/>
        <v>0</v>
      </c>
      <c r="DG39" s="59">
        <f t="shared" si="36"/>
        <v>0</v>
      </c>
      <c r="DH39" s="59">
        <f t="shared" si="36"/>
        <v>0</v>
      </c>
      <c r="DI39" s="59">
        <f t="shared" si="36"/>
        <v>0</v>
      </c>
      <c r="DJ39" s="59">
        <f t="shared" si="36"/>
        <v>0</v>
      </c>
      <c r="DK39" s="59">
        <f t="shared" si="36"/>
        <v>0</v>
      </c>
      <c r="DL39" s="59">
        <f t="shared" si="36"/>
        <v>0</v>
      </c>
      <c r="DM39" s="59">
        <f t="shared" si="36"/>
        <v>0</v>
      </c>
      <c r="DN39" s="59">
        <f t="shared" si="36"/>
        <v>0</v>
      </c>
      <c r="DO39" s="59">
        <f t="shared" si="36"/>
        <v>0</v>
      </c>
      <c r="DP39" s="59">
        <f t="shared" si="36"/>
        <v>0</v>
      </c>
      <c r="DQ39" s="59">
        <f t="shared" si="36"/>
        <v>0</v>
      </c>
      <c r="DR39" s="59">
        <f t="shared" si="36"/>
        <v>0</v>
      </c>
      <c r="DS39" s="59">
        <f t="shared" si="36"/>
        <v>0</v>
      </c>
      <c r="DT39" s="59">
        <f t="shared" si="36"/>
        <v>0</v>
      </c>
      <c r="DU39" s="59">
        <f t="shared" si="36"/>
        <v>0</v>
      </c>
    </row>
    <row r="40" spans="2:125" ht="16.5" thickTop="1" thickBot="1" x14ac:dyDescent="0.3">
      <c r="B40" s="105">
        <f t="shared" ref="B40:C40" si="37">+B18</f>
        <v>0</v>
      </c>
      <c r="C40" s="57">
        <f t="shared" si="37"/>
        <v>0</v>
      </c>
      <c r="F40" s="59">
        <f t="shared" ref="F40:BQ40" si="38">+$C40*F18</f>
        <v>0</v>
      </c>
      <c r="G40" s="59">
        <f t="shared" si="38"/>
        <v>0</v>
      </c>
      <c r="H40" s="59">
        <f t="shared" si="38"/>
        <v>0</v>
      </c>
      <c r="I40" s="59">
        <f t="shared" si="38"/>
        <v>0</v>
      </c>
      <c r="J40" s="59">
        <f t="shared" si="38"/>
        <v>0</v>
      </c>
      <c r="K40" s="59">
        <f t="shared" si="38"/>
        <v>0</v>
      </c>
      <c r="L40" s="59">
        <f t="shared" si="38"/>
        <v>0</v>
      </c>
      <c r="M40" s="59">
        <f t="shared" si="38"/>
        <v>0</v>
      </c>
      <c r="N40" s="59">
        <f t="shared" si="38"/>
        <v>0</v>
      </c>
      <c r="O40" s="59">
        <f t="shared" si="38"/>
        <v>0</v>
      </c>
      <c r="P40" s="59">
        <f t="shared" si="38"/>
        <v>0</v>
      </c>
      <c r="Q40" s="59">
        <f t="shared" si="38"/>
        <v>0</v>
      </c>
      <c r="R40" s="59">
        <f t="shared" si="38"/>
        <v>0</v>
      </c>
      <c r="S40" s="59">
        <f t="shared" si="38"/>
        <v>0</v>
      </c>
      <c r="T40" s="59">
        <f t="shared" si="38"/>
        <v>0</v>
      </c>
      <c r="U40" s="59">
        <f t="shared" si="38"/>
        <v>0</v>
      </c>
      <c r="V40" s="59">
        <f t="shared" si="38"/>
        <v>0</v>
      </c>
      <c r="W40" s="59">
        <f t="shared" si="38"/>
        <v>0</v>
      </c>
      <c r="X40" s="59">
        <f t="shared" si="38"/>
        <v>0</v>
      </c>
      <c r="Y40" s="59">
        <f t="shared" si="38"/>
        <v>0</v>
      </c>
      <c r="Z40" s="59">
        <f t="shared" si="38"/>
        <v>0</v>
      </c>
      <c r="AA40" s="59">
        <f t="shared" si="38"/>
        <v>0</v>
      </c>
      <c r="AB40" s="59">
        <f t="shared" si="38"/>
        <v>0</v>
      </c>
      <c r="AC40" s="59">
        <f t="shared" si="38"/>
        <v>0</v>
      </c>
      <c r="AD40" s="59">
        <f t="shared" si="38"/>
        <v>0</v>
      </c>
      <c r="AE40" s="59">
        <f t="shared" si="38"/>
        <v>0</v>
      </c>
      <c r="AF40" s="59">
        <f t="shared" si="38"/>
        <v>0</v>
      </c>
      <c r="AG40" s="59">
        <f t="shared" si="38"/>
        <v>0</v>
      </c>
      <c r="AH40" s="59">
        <f t="shared" si="38"/>
        <v>0</v>
      </c>
      <c r="AI40" s="59">
        <f t="shared" si="38"/>
        <v>0</v>
      </c>
      <c r="AJ40" s="59">
        <f t="shared" si="38"/>
        <v>0</v>
      </c>
      <c r="AK40" s="59">
        <f t="shared" si="38"/>
        <v>0</v>
      </c>
      <c r="AL40" s="59">
        <f t="shared" si="38"/>
        <v>0</v>
      </c>
      <c r="AM40" s="59">
        <f t="shared" si="38"/>
        <v>0</v>
      </c>
      <c r="AN40" s="59">
        <f t="shared" si="38"/>
        <v>0</v>
      </c>
      <c r="AO40" s="59">
        <f t="shared" si="38"/>
        <v>0</v>
      </c>
      <c r="AP40" s="59">
        <f t="shared" si="38"/>
        <v>0</v>
      </c>
      <c r="AQ40" s="59">
        <f t="shared" si="38"/>
        <v>0</v>
      </c>
      <c r="AR40" s="59">
        <f t="shared" si="38"/>
        <v>0</v>
      </c>
      <c r="AS40" s="59">
        <f t="shared" si="38"/>
        <v>0</v>
      </c>
      <c r="AT40" s="59">
        <f t="shared" si="38"/>
        <v>0</v>
      </c>
      <c r="AU40" s="59">
        <f t="shared" si="38"/>
        <v>0</v>
      </c>
      <c r="AV40" s="59">
        <f t="shared" si="38"/>
        <v>0</v>
      </c>
      <c r="AW40" s="59">
        <f t="shared" si="38"/>
        <v>0</v>
      </c>
      <c r="AX40" s="59">
        <f t="shared" si="38"/>
        <v>0</v>
      </c>
      <c r="AY40" s="59">
        <f t="shared" si="38"/>
        <v>0</v>
      </c>
      <c r="AZ40" s="59">
        <f t="shared" si="38"/>
        <v>0</v>
      </c>
      <c r="BA40" s="59">
        <f t="shared" si="38"/>
        <v>0</v>
      </c>
      <c r="BB40" s="59">
        <f t="shared" si="38"/>
        <v>0</v>
      </c>
      <c r="BC40" s="59">
        <f t="shared" si="38"/>
        <v>0</v>
      </c>
      <c r="BD40" s="59">
        <f t="shared" si="38"/>
        <v>0</v>
      </c>
      <c r="BE40" s="59">
        <f t="shared" si="38"/>
        <v>0</v>
      </c>
      <c r="BF40" s="59">
        <f t="shared" si="38"/>
        <v>0</v>
      </c>
      <c r="BG40" s="59">
        <f t="shared" si="38"/>
        <v>0</v>
      </c>
      <c r="BH40" s="59">
        <f t="shared" si="38"/>
        <v>0</v>
      </c>
      <c r="BI40" s="59">
        <f t="shared" si="38"/>
        <v>0</v>
      </c>
      <c r="BJ40" s="59">
        <f t="shared" si="38"/>
        <v>0</v>
      </c>
      <c r="BK40" s="59">
        <f t="shared" si="38"/>
        <v>0</v>
      </c>
      <c r="BL40" s="59">
        <f t="shared" si="38"/>
        <v>0</v>
      </c>
      <c r="BM40" s="59">
        <f t="shared" si="38"/>
        <v>0</v>
      </c>
      <c r="BN40" s="59">
        <f t="shared" si="38"/>
        <v>0</v>
      </c>
      <c r="BO40" s="59">
        <f t="shared" si="38"/>
        <v>0</v>
      </c>
      <c r="BP40" s="59">
        <f t="shared" si="38"/>
        <v>0</v>
      </c>
      <c r="BQ40" s="59">
        <f t="shared" si="38"/>
        <v>0</v>
      </c>
      <c r="BR40" s="59">
        <f t="shared" ref="BR40:DU40" si="39">+$C40*BR18</f>
        <v>0</v>
      </c>
      <c r="BS40" s="59">
        <f t="shared" si="39"/>
        <v>0</v>
      </c>
      <c r="BT40" s="59">
        <f t="shared" si="39"/>
        <v>0</v>
      </c>
      <c r="BU40" s="59">
        <f t="shared" si="39"/>
        <v>0</v>
      </c>
      <c r="BV40" s="59">
        <f t="shared" si="39"/>
        <v>0</v>
      </c>
      <c r="BW40" s="59">
        <f t="shared" si="39"/>
        <v>0</v>
      </c>
      <c r="BX40" s="59">
        <f t="shared" si="39"/>
        <v>0</v>
      </c>
      <c r="BY40" s="59">
        <f t="shared" si="39"/>
        <v>0</v>
      </c>
      <c r="BZ40" s="59">
        <f t="shared" si="39"/>
        <v>0</v>
      </c>
      <c r="CA40" s="59">
        <f t="shared" si="39"/>
        <v>0</v>
      </c>
      <c r="CB40" s="59">
        <f t="shared" si="39"/>
        <v>0</v>
      </c>
      <c r="CC40" s="59">
        <f t="shared" si="39"/>
        <v>0</v>
      </c>
      <c r="CD40" s="59">
        <f t="shared" si="39"/>
        <v>0</v>
      </c>
      <c r="CE40" s="59">
        <f t="shared" si="39"/>
        <v>0</v>
      </c>
      <c r="CF40" s="59">
        <f t="shared" si="39"/>
        <v>0</v>
      </c>
      <c r="CG40" s="59">
        <f t="shared" si="39"/>
        <v>0</v>
      </c>
      <c r="CH40" s="59">
        <f t="shared" si="39"/>
        <v>0</v>
      </c>
      <c r="CI40" s="59">
        <f t="shared" si="39"/>
        <v>0</v>
      </c>
      <c r="CJ40" s="59">
        <f t="shared" si="39"/>
        <v>0</v>
      </c>
      <c r="CK40" s="59">
        <f t="shared" si="39"/>
        <v>0</v>
      </c>
      <c r="CL40" s="59">
        <f t="shared" si="39"/>
        <v>0</v>
      </c>
      <c r="CM40" s="59">
        <f t="shared" si="39"/>
        <v>0</v>
      </c>
      <c r="CN40" s="59">
        <f t="shared" si="39"/>
        <v>0</v>
      </c>
      <c r="CO40" s="59">
        <f t="shared" si="39"/>
        <v>0</v>
      </c>
      <c r="CP40" s="59">
        <f t="shared" si="39"/>
        <v>0</v>
      </c>
      <c r="CQ40" s="59">
        <f t="shared" si="39"/>
        <v>0</v>
      </c>
      <c r="CR40" s="59">
        <f t="shared" si="39"/>
        <v>0</v>
      </c>
      <c r="CS40" s="59">
        <f t="shared" si="39"/>
        <v>0</v>
      </c>
      <c r="CT40" s="59">
        <f t="shared" si="39"/>
        <v>0</v>
      </c>
      <c r="CU40" s="59">
        <f t="shared" si="39"/>
        <v>0</v>
      </c>
      <c r="CV40" s="59">
        <f t="shared" si="39"/>
        <v>0</v>
      </c>
      <c r="CW40" s="59">
        <f t="shared" si="39"/>
        <v>0</v>
      </c>
      <c r="CX40" s="59">
        <f t="shared" si="39"/>
        <v>0</v>
      </c>
      <c r="CY40" s="59">
        <f t="shared" si="39"/>
        <v>0</v>
      </c>
      <c r="CZ40" s="59">
        <f t="shared" si="39"/>
        <v>0</v>
      </c>
      <c r="DA40" s="59">
        <f t="shared" si="39"/>
        <v>0</v>
      </c>
      <c r="DB40" s="59">
        <f t="shared" si="39"/>
        <v>0</v>
      </c>
      <c r="DC40" s="59">
        <f t="shared" si="39"/>
        <v>0</v>
      </c>
      <c r="DD40" s="59">
        <f t="shared" si="39"/>
        <v>0</v>
      </c>
      <c r="DE40" s="59">
        <f t="shared" si="39"/>
        <v>0</v>
      </c>
      <c r="DF40" s="59">
        <f t="shared" si="39"/>
        <v>0</v>
      </c>
      <c r="DG40" s="59">
        <f t="shared" si="39"/>
        <v>0</v>
      </c>
      <c r="DH40" s="59">
        <f t="shared" si="39"/>
        <v>0</v>
      </c>
      <c r="DI40" s="59">
        <f t="shared" si="39"/>
        <v>0</v>
      </c>
      <c r="DJ40" s="59">
        <f t="shared" si="39"/>
        <v>0</v>
      </c>
      <c r="DK40" s="59">
        <f t="shared" si="39"/>
        <v>0</v>
      </c>
      <c r="DL40" s="59">
        <f t="shared" si="39"/>
        <v>0</v>
      </c>
      <c r="DM40" s="59">
        <f t="shared" si="39"/>
        <v>0</v>
      </c>
      <c r="DN40" s="59">
        <f t="shared" si="39"/>
        <v>0</v>
      </c>
      <c r="DO40" s="59">
        <f t="shared" si="39"/>
        <v>0</v>
      </c>
      <c r="DP40" s="59">
        <f t="shared" si="39"/>
        <v>0</v>
      </c>
      <c r="DQ40" s="59">
        <f t="shared" si="39"/>
        <v>0</v>
      </c>
      <c r="DR40" s="59">
        <f t="shared" si="39"/>
        <v>0</v>
      </c>
      <c r="DS40" s="59">
        <f t="shared" si="39"/>
        <v>0</v>
      </c>
      <c r="DT40" s="59">
        <f t="shared" si="39"/>
        <v>0</v>
      </c>
      <c r="DU40" s="59">
        <f t="shared" si="39"/>
        <v>0</v>
      </c>
    </row>
    <row r="41" spans="2:125" ht="16.5" thickTop="1" thickBot="1" x14ac:dyDescent="0.3">
      <c r="B41" s="105">
        <f t="shared" ref="B41:C41" si="40">+B19</f>
        <v>0</v>
      </c>
      <c r="C41" s="57">
        <f t="shared" si="40"/>
        <v>0</v>
      </c>
      <c r="F41" s="59">
        <f t="shared" ref="F41:BQ41" si="41">+$C41*F19</f>
        <v>0</v>
      </c>
      <c r="G41" s="59">
        <f t="shared" si="41"/>
        <v>0</v>
      </c>
      <c r="H41" s="59">
        <f t="shared" si="41"/>
        <v>0</v>
      </c>
      <c r="I41" s="59">
        <f t="shared" si="41"/>
        <v>0</v>
      </c>
      <c r="J41" s="59">
        <f t="shared" si="41"/>
        <v>0</v>
      </c>
      <c r="K41" s="59">
        <f t="shared" si="41"/>
        <v>0</v>
      </c>
      <c r="L41" s="59">
        <f t="shared" si="41"/>
        <v>0</v>
      </c>
      <c r="M41" s="59">
        <f t="shared" si="41"/>
        <v>0</v>
      </c>
      <c r="N41" s="59">
        <f t="shared" si="41"/>
        <v>0</v>
      </c>
      <c r="O41" s="59">
        <f t="shared" si="41"/>
        <v>0</v>
      </c>
      <c r="P41" s="59">
        <f t="shared" si="41"/>
        <v>0</v>
      </c>
      <c r="Q41" s="59">
        <f t="shared" si="41"/>
        <v>0</v>
      </c>
      <c r="R41" s="59">
        <f t="shared" si="41"/>
        <v>0</v>
      </c>
      <c r="S41" s="59">
        <f t="shared" si="41"/>
        <v>0</v>
      </c>
      <c r="T41" s="59">
        <f t="shared" si="41"/>
        <v>0</v>
      </c>
      <c r="U41" s="59">
        <f t="shared" si="41"/>
        <v>0</v>
      </c>
      <c r="V41" s="59">
        <f t="shared" si="41"/>
        <v>0</v>
      </c>
      <c r="W41" s="59">
        <f t="shared" si="41"/>
        <v>0</v>
      </c>
      <c r="X41" s="59">
        <f t="shared" si="41"/>
        <v>0</v>
      </c>
      <c r="Y41" s="59">
        <f t="shared" si="41"/>
        <v>0</v>
      </c>
      <c r="Z41" s="59">
        <f t="shared" si="41"/>
        <v>0</v>
      </c>
      <c r="AA41" s="59">
        <f t="shared" si="41"/>
        <v>0</v>
      </c>
      <c r="AB41" s="59">
        <f t="shared" si="41"/>
        <v>0</v>
      </c>
      <c r="AC41" s="59">
        <f t="shared" si="41"/>
        <v>0</v>
      </c>
      <c r="AD41" s="59">
        <f t="shared" si="41"/>
        <v>0</v>
      </c>
      <c r="AE41" s="59">
        <f t="shared" si="41"/>
        <v>0</v>
      </c>
      <c r="AF41" s="59">
        <f t="shared" si="41"/>
        <v>0</v>
      </c>
      <c r="AG41" s="59">
        <f t="shared" si="41"/>
        <v>0</v>
      </c>
      <c r="AH41" s="59">
        <f t="shared" si="41"/>
        <v>0</v>
      </c>
      <c r="AI41" s="59">
        <f t="shared" si="41"/>
        <v>0</v>
      </c>
      <c r="AJ41" s="59">
        <f t="shared" si="41"/>
        <v>0</v>
      </c>
      <c r="AK41" s="59">
        <f t="shared" si="41"/>
        <v>0</v>
      </c>
      <c r="AL41" s="59">
        <f t="shared" si="41"/>
        <v>0</v>
      </c>
      <c r="AM41" s="59">
        <f t="shared" si="41"/>
        <v>0</v>
      </c>
      <c r="AN41" s="59">
        <f t="shared" si="41"/>
        <v>0</v>
      </c>
      <c r="AO41" s="59">
        <f t="shared" si="41"/>
        <v>0</v>
      </c>
      <c r="AP41" s="59">
        <f t="shared" si="41"/>
        <v>0</v>
      </c>
      <c r="AQ41" s="59">
        <f t="shared" si="41"/>
        <v>0</v>
      </c>
      <c r="AR41" s="59">
        <f t="shared" si="41"/>
        <v>0</v>
      </c>
      <c r="AS41" s="59">
        <f t="shared" si="41"/>
        <v>0</v>
      </c>
      <c r="AT41" s="59">
        <f t="shared" si="41"/>
        <v>0</v>
      </c>
      <c r="AU41" s="59">
        <f t="shared" si="41"/>
        <v>0</v>
      </c>
      <c r="AV41" s="59">
        <f t="shared" si="41"/>
        <v>0</v>
      </c>
      <c r="AW41" s="59">
        <f t="shared" si="41"/>
        <v>0</v>
      </c>
      <c r="AX41" s="59">
        <f t="shared" si="41"/>
        <v>0</v>
      </c>
      <c r="AY41" s="59">
        <f t="shared" si="41"/>
        <v>0</v>
      </c>
      <c r="AZ41" s="59">
        <f t="shared" si="41"/>
        <v>0</v>
      </c>
      <c r="BA41" s="59">
        <f t="shared" si="41"/>
        <v>0</v>
      </c>
      <c r="BB41" s="59">
        <f t="shared" si="41"/>
        <v>0</v>
      </c>
      <c r="BC41" s="59">
        <f t="shared" si="41"/>
        <v>0</v>
      </c>
      <c r="BD41" s="59">
        <f t="shared" si="41"/>
        <v>0</v>
      </c>
      <c r="BE41" s="59">
        <f t="shared" si="41"/>
        <v>0</v>
      </c>
      <c r="BF41" s="59">
        <f t="shared" si="41"/>
        <v>0</v>
      </c>
      <c r="BG41" s="59">
        <f t="shared" si="41"/>
        <v>0</v>
      </c>
      <c r="BH41" s="59">
        <f t="shared" si="41"/>
        <v>0</v>
      </c>
      <c r="BI41" s="59">
        <f t="shared" si="41"/>
        <v>0</v>
      </c>
      <c r="BJ41" s="59">
        <f t="shared" si="41"/>
        <v>0</v>
      </c>
      <c r="BK41" s="59">
        <f t="shared" si="41"/>
        <v>0</v>
      </c>
      <c r="BL41" s="59">
        <f t="shared" si="41"/>
        <v>0</v>
      </c>
      <c r="BM41" s="59">
        <f t="shared" si="41"/>
        <v>0</v>
      </c>
      <c r="BN41" s="59">
        <f t="shared" si="41"/>
        <v>0</v>
      </c>
      <c r="BO41" s="59">
        <f t="shared" si="41"/>
        <v>0</v>
      </c>
      <c r="BP41" s="59">
        <f t="shared" si="41"/>
        <v>0</v>
      </c>
      <c r="BQ41" s="59">
        <f t="shared" si="41"/>
        <v>0</v>
      </c>
      <c r="BR41" s="59">
        <f t="shared" ref="BR41:DU41" si="42">+$C41*BR19</f>
        <v>0</v>
      </c>
      <c r="BS41" s="59">
        <f t="shared" si="42"/>
        <v>0</v>
      </c>
      <c r="BT41" s="59">
        <f t="shared" si="42"/>
        <v>0</v>
      </c>
      <c r="BU41" s="59">
        <f t="shared" si="42"/>
        <v>0</v>
      </c>
      <c r="BV41" s="59">
        <f t="shared" si="42"/>
        <v>0</v>
      </c>
      <c r="BW41" s="59">
        <f t="shared" si="42"/>
        <v>0</v>
      </c>
      <c r="BX41" s="59">
        <f t="shared" si="42"/>
        <v>0</v>
      </c>
      <c r="BY41" s="59">
        <f t="shared" si="42"/>
        <v>0</v>
      </c>
      <c r="BZ41" s="59">
        <f t="shared" si="42"/>
        <v>0</v>
      </c>
      <c r="CA41" s="59">
        <f t="shared" si="42"/>
        <v>0</v>
      </c>
      <c r="CB41" s="59">
        <f t="shared" si="42"/>
        <v>0</v>
      </c>
      <c r="CC41" s="59">
        <f t="shared" si="42"/>
        <v>0</v>
      </c>
      <c r="CD41" s="59">
        <f t="shared" si="42"/>
        <v>0</v>
      </c>
      <c r="CE41" s="59">
        <f t="shared" si="42"/>
        <v>0</v>
      </c>
      <c r="CF41" s="59">
        <f t="shared" si="42"/>
        <v>0</v>
      </c>
      <c r="CG41" s="59">
        <f t="shared" si="42"/>
        <v>0</v>
      </c>
      <c r="CH41" s="59">
        <f t="shared" si="42"/>
        <v>0</v>
      </c>
      <c r="CI41" s="59">
        <f t="shared" si="42"/>
        <v>0</v>
      </c>
      <c r="CJ41" s="59">
        <f t="shared" si="42"/>
        <v>0</v>
      </c>
      <c r="CK41" s="59">
        <f t="shared" si="42"/>
        <v>0</v>
      </c>
      <c r="CL41" s="59">
        <f t="shared" si="42"/>
        <v>0</v>
      </c>
      <c r="CM41" s="59">
        <f t="shared" si="42"/>
        <v>0</v>
      </c>
      <c r="CN41" s="59">
        <f t="shared" si="42"/>
        <v>0</v>
      </c>
      <c r="CO41" s="59">
        <f t="shared" si="42"/>
        <v>0</v>
      </c>
      <c r="CP41" s="59">
        <f t="shared" si="42"/>
        <v>0</v>
      </c>
      <c r="CQ41" s="59">
        <f t="shared" si="42"/>
        <v>0</v>
      </c>
      <c r="CR41" s="59">
        <f t="shared" si="42"/>
        <v>0</v>
      </c>
      <c r="CS41" s="59">
        <f t="shared" si="42"/>
        <v>0</v>
      </c>
      <c r="CT41" s="59">
        <f t="shared" si="42"/>
        <v>0</v>
      </c>
      <c r="CU41" s="59">
        <f t="shared" si="42"/>
        <v>0</v>
      </c>
      <c r="CV41" s="59">
        <f t="shared" si="42"/>
        <v>0</v>
      </c>
      <c r="CW41" s="59">
        <f t="shared" si="42"/>
        <v>0</v>
      </c>
      <c r="CX41" s="59">
        <f t="shared" si="42"/>
        <v>0</v>
      </c>
      <c r="CY41" s="59">
        <f t="shared" si="42"/>
        <v>0</v>
      </c>
      <c r="CZ41" s="59">
        <f t="shared" si="42"/>
        <v>0</v>
      </c>
      <c r="DA41" s="59">
        <f t="shared" si="42"/>
        <v>0</v>
      </c>
      <c r="DB41" s="59">
        <f t="shared" si="42"/>
        <v>0</v>
      </c>
      <c r="DC41" s="59">
        <f t="shared" si="42"/>
        <v>0</v>
      </c>
      <c r="DD41" s="59">
        <f t="shared" si="42"/>
        <v>0</v>
      </c>
      <c r="DE41" s="59">
        <f t="shared" si="42"/>
        <v>0</v>
      </c>
      <c r="DF41" s="59">
        <f t="shared" si="42"/>
        <v>0</v>
      </c>
      <c r="DG41" s="59">
        <f t="shared" si="42"/>
        <v>0</v>
      </c>
      <c r="DH41" s="59">
        <f t="shared" si="42"/>
        <v>0</v>
      </c>
      <c r="DI41" s="59">
        <f t="shared" si="42"/>
        <v>0</v>
      </c>
      <c r="DJ41" s="59">
        <f t="shared" si="42"/>
        <v>0</v>
      </c>
      <c r="DK41" s="59">
        <f t="shared" si="42"/>
        <v>0</v>
      </c>
      <c r="DL41" s="59">
        <f t="shared" si="42"/>
        <v>0</v>
      </c>
      <c r="DM41" s="59">
        <f t="shared" si="42"/>
        <v>0</v>
      </c>
      <c r="DN41" s="59">
        <f t="shared" si="42"/>
        <v>0</v>
      </c>
      <c r="DO41" s="59">
        <f t="shared" si="42"/>
        <v>0</v>
      </c>
      <c r="DP41" s="59">
        <f t="shared" si="42"/>
        <v>0</v>
      </c>
      <c r="DQ41" s="59">
        <f t="shared" si="42"/>
        <v>0</v>
      </c>
      <c r="DR41" s="59">
        <f t="shared" si="42"/>
        <v>0</v>
      </c>
      <c r="DS41" s="59">
        <f t="shared" si="42"/>
        <v>0</v>
      </c>
      <c r="DT41" s="59">
        <f t="shared" si="42"/>
        <v>0</v>
      </c>
      <c r="DU41" s="59">
        <f t="shared" si="42"/>
        <v>0</v>
      </c>
    </row>
    <row r="42" spans="2:125" ht="16.5" thickTop="1" thickBot="1" x14ac:dyDescent="0.3">
      <c r="B42" s="105">
        <f t="shared" ref="B42:C42" si="43">+B20</f>
        <v>0</v>
      </c>
      <c r="C42" s="57">
        <f t="shared" si="43"/>
        <v>0</v>
      </c>
      <c r="F42" s="59">
        <f t="shared" ref="F42:BQ42" si="44">+$C42*F20</f>
        <v>0</v>
      </c>
      <c r="G42" s="59">
        <f t="shared" si="44"/>
        <v>0</v>
      </c>
      <c r="H42" s="59">
        <f t="shared" si="44"/>
        <v>0</v>
      </c>
      <c r="I42" s="59">
        <f t="shared" si="44"/>
        <v>0</v>
      </c>
      <c r="J42" s="59">
        <f t="shared" si="44"/>
        <v>0</v>
      </c>
      <c r="K42" s="59">
        <f t="shared" si="44"/>
        <v>0</v>
      </c>
      <c r="L42" s="59">
        <f t="shared" si="44"/>
        <v>0</v>
      </c>
      <c r="M42" s="59">
        <f t="shared" si="44"/>
        <v>0</v>
      </c>
      <c r="N42" s="59">
        <f t="shared" si="44"/>
        <v>0</v>
      </c>
      <c r="O42" s="59">
        <f t="shared" si="44"/>
        <v>0</v>
      </c>
      <c r="P42" s="59">
        <f t="shared" si="44"/>
        <v>0</v>
      </c>
      <c r="Q42" s="59">
        <f t="shared" si="44"/>
        <v>0</v>
      </c>
      <c r="R42" s="59">
        <f t="shared" si="44"/>
        <v>0</v>
      </c>
      <c r="S42" s="59">
        <f t="shared" si="44"/>
        <v>0</v>
      </c>
      <c r="T42" s="59">
        <f t="shared" si="44"/>
        <v>0</v>
      </c>
      <c r="U42" s="59">
        <f t="shared" si="44"/>
        <v>0</v>
      </c>
      <c r="V42" s="59">
        <f t="shared" si="44"/>
        <v>0</v>
      </c>
      <c r="W42" s="59">
        <f t="shared" si="44"/>
        <v>0</v>
      </c>
      <c r="X42" s="59">
        <f t="shared" si="44"/>
        <v>0</v>
      </c>
      <c r="Y42" s="59">
        <f t="shared" si="44"/>
        <v>0</v>
      </c>
      <c r="Z42" s="59">
        <f t="shared" si="44"/>
        <v>0</v>
      </c>
      <c r="AA42" s="59">
        <f t="shared" si="44"/>
        <v>0</v>
      </c>
      <c r="AB42" s="59">
        <f t="shared" si="44"/>
        <v>0</v>
      </c>
      <c r="AC42" s="59">
        <f t="shared" si="44"/>
        <v>0</v>
      </c>
      <c r="AD42" s="59">
        <f t="shared" si="44"/>
        <v>0</v>
      </c>
      <c r="AE42" s="59">
        <f t="shared" si="44"/>
        <v>0</v>
      </c>
      <c r="AF42" s="59">
        <f t="shared" si="44"/>
        <v>0</v>
      </c>
      <c r="AG42" s="59">
        <f t="shared" si="44"/>
        <v>0</v>
      </c>
      <c r="AH42" s="59">
        <f t="shared" si="44"/>
        <v>0</v>
      </c>
      <c r="AI42" s="59">
        <f t="shared" si="44"/>
        <v>0</v>
      </c>
      <c r="AJ42" s="59">
        <f t="shared" si="44"/>
        <v>0</v>
      </c>
      <c r="AK42" s="59">
        <f t="shared" si="44"/>
        <v>0</v>
      </c>
      <c r="AL42" s="59">
        <f t="shared" si="44"/>
        <v>0</v>
      </c>
      <c r="AM42" s="59">
        <f t="shared" si="44"/>
        <v>0</v>
      </c>
      <c r="AN42" s="59">
        <f t="shared" si="44"/>
        <v>0</v>
      </c>
      <c r="AO42" s="59">
        <f t="shared" si="44"/>
        <v>0</v>
      </c>
      <c r="AP42" s="59">
        <f t="shared" si="44"/>
        <v>0</v>
      </c>
      <c r="AQ42" s="59">
        <f t="shared" si="44"/>
        <v>0</v>
      </c>
      <c r="AR42" s="59">
        <f t="shared" si="44"/>
        <v>0</v>
      </c>
      <c r="AS42" s="59">
        <f t="shared" si="44"/>
        <v>0</v>
      </c>
      <c r="AT42" s="59">
        <f t="shared" si="44"/>
        <v>0</v>
      </c>
      <c r="AU42" s="59">
        <f t="shared" si="44"/>
        <v>0</v>
      </c>
      <c r="AV42" s="59">
        <f t="shared" si="44"/>
        <v>0</v>
      </c>
      <c r="AW42" s="59">
        <f t="shared" si="44"/>
        <v>0</v>
      </c>
      <c r="AX42" s="59">
        <f t="shared" si="44"/>
        <v>0</v>
      </c>
      <c r="AY42" s="59">
        <f t="shared" si="44"/>
        <v>0</v>
      </c>
      <c r="AZ42" s="59">
        <f t="shared" si="44"/>
        <v>0</v>
      </c>
      <c r="BA42" s="59">
        <f t="shared" si="44"/>
        <v>0</v>
      </c>
      <c r="BB42" s="59">
        <f t="shared" si="44"/>
        <v>0</v>
      </c>
      <c r="BC42" s="59">
        <f t="shared" si="44"/>
        <v>0</v>
      </c>
      <c r="BD42" s="59">
        <f t="shared" si="44"/>
        <v>0</v>
      </c>
      <c r="BE42" s="59">
        <f t="shared" si="44"/>
        <v>0</v>
      </c>
      <c r="BF42" s="59">
        <f t="shared" si="44"/>
        <v>0</v>
      </c>
      <c r="BG42" s="59">
        <f t="shared" si="44"/>
        <v>0</v>
      </c>
      <c r="BH42" s="59">
        <f t="shared" si="44"/>
        <v>0</v>
      </c>
      <c r="BI42" s="59">
        <f t="shared" si="44"/>
        <v>0</v>
      </c>
      <c r="BJ42" s="59">
        <f t="shared" si="44"/>
        <v>0</v>
      </c>
      <c r="BK42" s="59">
        <f t="shared" si="44"/>
        <v>0</v>
      </c>
      <c r="BL42" s="59">
        <f t="shared" si="44"/>
        <v>0</v>
      </c>
      <c r="BM42" s="59">
        <f t="shared" si="44"/>
        <v>0</v>
      </c>
      <c r="BN42" s="59">
        <f t="shared" si="44"/>
        <v>0</v>
      </c>
      <c r="BO42" s="59">
        <f t="shared" si="44"/>
        <v>0</v>
      </c>
      <c r="BP42" s="59">
        <f t="shared" si="44"/>
        <v>0</v>
      </c>
      <c r="BQ42" s="59">
        <f t="shared" si="44"/>
        <v>0</v>
      </c>
      <c r="BR42" s="59">
        <f t="shared" ref="BR42:DU42" si="45">+$C42*BR20</f>
        <v>0</v>
      </c>
      <c r="BS42" s="59">
        <f t="shared" si="45"/>
        <v>0</v>
      </c>
      <c r="BT42" s="59">
        <f t="shared" si="45"/>
        <v>0</v>
      </c>
      <c r="BU42" s="59">
        <f t="shared" si="45"/>
        <v>0</v>
      </c>
      <c r="BV42" s="59">
        <f t="shared" si="45"/>
        <v>0</v>
      </c>
      <c r="BW42" s="59">
        <f t="shared" si="45"/>
        <v>0</v>
      </c>
      <c r="BX42" s="59">
        <f t="shared" si="45"/>
        <v>0</v>
      </c>
      <c r="BY42" s="59">
        <f t="shared" si="45"/>
        <v>0</v>
      </c>
      <c r="BZ42" s="59">
        <f t="shared" si="45"/>
        <v>0</v>
      </c>
      <c r="CA42" s="59">
        <f t="shared" si="45"/>
        <v>0</v>
      </c>
      <c r="CB42" s="59">
        <f t="shared" si="45"/>
        <v>0</v>
      </c>
      <c r="CC42" s="59">
        <f t="shared" si="45"/>
        <v>0</v>
      </c>
      <c r="CD42" s="59">
        <f t="shared" si="45"/>
        <v>0</v>
      </c>
      <c r="CE42" s="59">
        <f t="shared" si="45"/>
        <v>0</v>
      </c>
      <c r="CF42" s="59">
        <f t="shared" si="45"/>
        <v>0</v>
      </c>
      <c r="CG42" s="59">
        <f t="shared" si="45"/>
        <v>0</v>
      </c>
      <c r="CH42" s="59">
        <f t="shared" si="45"/>
        <v>0</v>
      </c>
      <c r="CI42" s="59">
        <f t="shared" si="45"/>
        <v>0</v>
      </c>
      <c r="CJ42" s="59">
        <f t="shared" si="45"/>
        <v>0</v>
      </c>
      <c r="CK42" s="59">
        <f t="shared" si="45"/>
        <v>0</v>
      </c>
      <c r="CL42" s="59">
        <f t="shared" si="45"/>
        <v>0</v>
      </c>
      <c r="CM42" s="59">
        <f t="shared" si="45"/>
        <v>0</v>
      </c>
      <c r="CN42" s="59">
        <f t="shared" si="45"/>
        <v>0</v>
      </c>
      <c r="CO42" s="59">
        <f t="shared" si="45"/>
        <v>0</v>
      </c>
      <c r="CP42" s="59">
        <f t="shared" si="45"/>
        <v>0</v>
      </c>
      <c r="CQ42" s="59">
        <f t="shared" si="45"/>
        <v>0</v>
      </c>
      <c r="CR42" s="59">
        <f t="shared" si="45"/>
        <v>0</v>
      </c>
      <c r="CS42" s="59">
        <f t="shared" si="45"/>
        <v>0</v>
      </c>
      <c r="CT42" s="59">
        <f t="shared" si="45"/>
        <v>0</v>
      </c>
      <c r="CU42" s="59">
        <f t="shared" si="45"/>
        <v>0</v>
      </c>
      <c r="CV42" s="59">
        <f t="shared" si="45"/>
        <v>0</v>
      </c>
      <c r="CW42" s="59">
        <f t="shared" si="45"/>
        <v>0</v>
      </c>
      <c r="CX42" s="59">
        <f t="shared" si="45"/>
        <v>0</v>
      </c>
      <c r="CY42" s="59">
        <f t="shared" si="45"/>
        <v>0</v>
      </c>
      <c r="CZ42" s="59">
        <f t="shared" si="45"/>
        <v>0</v>
      </c>
      <c r="DA42" s="59">
        <f t="shared" si="45"/>
        <v>0</v>
      </c>
      <c r="DB42" s="59">
        <f t="shared" si="45"/>
        <v>0</v>
      </c>
      <c r="DC42" s="59">
        <f t="shared" si="45"/>
        <v>0</v>
      </c>
      <c r="DD42" s="59">
        <f t="shared" si="45"/>
        <v>0</v>
      </c>
      <c r="DE42" s="59">
        <f t="shared" si="45"/>
        <v>0</v>
      </c>
      <c r="DF42" s="59">
        <f t="shared" si="45"/>
        <v>0</v>
      </c>
      <c r="DG42" s="59">
        <f t="shared" si="45"/>
        <v>0</v>
      </c>
      <c r="DH42" s="59">
        <f t="shared" si="45"/>
        <v>0</v>
      </c>
      <c r="DI42" s="59">
        <f t="shared" si="45"/>
        <v>0</v>
      </c>
      <c r="DJ42" s="59">
        <f t="shared" si="45"/>
        <v>0</v>
      </c>
      <c r="DK42" s="59">
        <f t="shared" si="45"/>
        <v>0</v>
      </c>
      <c r="DL42" s="59">
        <f t="shared" si="45"/>
        <v>0</v>
      </c>
      <c r="DM42" s="59">
        <f t="shared" si="45"/>
        <v>0</v>
      </c>
      <c r="DN42" s="59">
        <f t="shared" si="45"/>
        <v>0</v>
      </c>
      <c r="DO42" s="59">
        <f t="shared" si="45"/>
        <v>0</v>
      </c>
      <c r="DP42" s="59">
        <f t="shared" si="45"/>
        <v>0</v>
      </c>
      <c r="DQ42" s="59">
        <f t="shared" si="45"/>
        <v>0</v>
      </c>
      <c r="DR42" s="59">
        <f t="shared" si="45"/>
        <v>0</v>
      </c>
      <c r="DS42" s="59">
        <f t="shared" si="45"/>
        <v>0</v>
      </c>
      <c r="DT42" s="59">
        <f t="shared" si="45"/>
        <v>0</v>
      </c>
      <c r="DU42" s="59">
        <f t="shared" si="45"/>
        <v>0</v>
      </c>
    </row>
    <row r="43" spans="2:125" ht="16.5" thickTop="1" thickBot="1" x14ac:dyDescent="0.3">
      <c r="B43" s="105">
        <f t="shared" ref="B43:C43" si="46">+B21</f>
        <v>0</v>
      </c>
      <c r="C43" s="57">
        <f t="shared" si="46"/>
        <v>0</v>
      </c>
      <c r="F43" s="59">
        <f t="shared" ref="F43:BQ43" si="47">+$C43*F21</f>
        <v>0</v>
      </c>
      <c r="G43" s="59">
        <f t="shared" si="47"/>
        <v>0</v>
      </c>
      <c r="H43" s="59">
        <f t="shared" si="47"/>
        <v>0</v>
      </c>
      <c r="I43" s="59">
        <f t="shared" si="47"/>
        <v>0</v>
      </c>
      <c r="J43" s="59">
        <f t="shared" si="47"/>
        <v>0</v>
      </c>
      <c r="K43" s="59">
        <f t="shared" si="47"/>
        <v>0</v>
      </c>
      <c r="L43" s="59">
        <f t="shared" si="47"/>
        <v>0</v>
      </c>
      <c r="M43" s="59">
        <f t="shared" si="47"/>
        <v>0</v>
      </c>
      <c r="N43" s="59">
        <f t="shared" si="47"/>
        <v>0</v>
      </c>
      <c r="O43" s="59">
        <f t="shared" si="47"/>
        <v>0</v>
      </c>
      <c r="P43" s="59">
        <f t="shared" si="47"/>
        <v>0</v>
      </c>
      <c r="Q43" s="59">
        <f t="shared" si="47"/>
        <v>0</v>
      </c>
      <c r="R43" s="59">
        <f t="shared" si="47"/>
        <v>0</v>
      </c>
      <c r="S43" s="59">
        <f t="shared" si="47"/>
        <v>0</v>
      </c>
      <c r="T43" s="59">
        <f t="shared" si="47"/>
        <v>0</v>
      </c>
      <c r="U43" s="59">
        <f t="shared" si="47"/>
        <v>0</v>
      </c>
      <c r="V43" s="59">
        <f t="shared" si="47"/>
        <v>0</v>
      </c>
      <c r="W43" s="59">
        <f t="shared" si="47"/>
        <v>0</v>
      </c>
      <c r="X43" s="59">
        <f t="shared" si="47"/>
        <v>0</v>
      </c>
      <c r="Y43" s="59">
        <f t="shared" si="47"/>
        <v>0</v>
      </c>
      <c r="Z43" s="59">
        <f t="shared" si="47"/>
        <v>0</v>
      </c>
      <c r="AA43" s="59">
        <f t="shared" si="47"/>
        <v>0</v>
      </c>
      <c r="AB43" s="59">
        <f t="shared" si="47"/>
        <v>0</v>
      </c>
      <c r="AC43" s="59">
        <f t="shared" si="47"/>
        <v>0</v>
      </c>
      <c r="AD43" s="59">
        <f t="shared" si="47"/>
        <v>0</v>
      </c>
      <c r="AE43" s="59">
        <f t="shared" si="47"/>
        <v>0</v>
      </c>
      <c r="AF43" s="59">
        <f t="shared" si="47"/>
        <v>0</v>
      </c>
      <c r="AG43" s="59">
        <f t="shared" si="47"/>
        <v>0</v>
      </c>
      <c r="AH43" s="59">
        <f t="shared" si="47"/>
        <v>0</v>
      </c>
      <c r="AI43" s="59">
        <f t="shared" si="47"/>
        <v>0</v>
      </c>
      <c r="AJ43" s="59">
        <f t="shared" si="47"/>
        <v>0</v>
      </c>
      <c r="AK43" s="59">
        <f t="shared" si="47"/>
        <v>0</v>
      </c>
      <c r="AL43" s="59">
        <f t="shared" si="47"/>
        <v>0</v>
      </c>
      <c r="AM43" s="59">
        <f t="shared" si="47"/>
        <v>0</v>
      </c>
      <c r="AN43" s="59">
        <f t="shared" si="47"/>
        <v>0</v>
      </c>
      <c r="AO43" s="59">
        <f t="shared" si="47"/>
        <v>0</v>
      </c>
      <c r="AP43" s="59">
        <f t="shared" si="47"/>
        <v>0</v>
      </c>
      <c r="AQ43" s="59">
        <f t="shared" si="47"/>
        <v>0</v>
      </c>
      <c r="AR43" s="59">
        <f t="shared" si="47"/>
        <v>0</v>
      </c>
      <c r="AS43" s="59">
        <f t="shared" si="47"/>
        <v>0</v>
      </c>
      <c r="AT43" s="59">
        <f t="shared" si="47"/>
        <v>0</v>
      </c>
      <c r="AU43" s="59">
        <f t="shared" si="47"/>
        <v>0</v>
      </c>
      <c r="AV43" s="59">
        <f t="shared" si="47"/>
        <v>0</v>
      </c>
      <c r="AW43" s="59">
        <f t="shared" si="47"/>
        <v>0</v>
      </c>
      <c r="AX43" s="59">
        <f t="shared" si="47"/>
        <v>0</v>
      </c>
      <c r="AY43" s="59">
        <f t="shared" si="47"/>
        <v>0</v>
      </c>
      <c r="AZ43" s="59">
        <f t="shared" si="47"/>
        <v>0</v>
      </c>
      <c r="BA43" s="59">
        <f t="shared" si="47"/>
        <v>0</v>
      </c>
      <c r="BB43" s="59">
        <f t="shared" si="47"/>
        <v>0</v>
      </c>
      <c r="BC43" s="59">
        <f t="shared" si="47"/>
        <v>0</v>
      </c>
      <c r="BD43" s="59">
        <f t="shared" si="47"/>
        <v>0</v>
      </c>
      <c r="BE43" s="59">
        <f t="shared" si="47"/>
        <v>0</v>
      </c>
      <c r="BF43" s="59">
        <f t="shared" si="47"/>
        <v>0</v>
      </c>
      <c r="BG43" s="59">
        <f t="shared" si="47"/>
        <v>0</v>
      </c>
      <c r="BH43" s="59">
        <f t="shared" si="47"/>
        <v>0</v>
      </c>
      <c r="BI43" s="59">
        <f t="shared" si="47"/>
        <v>0</v>
      </c>
      <c r="BJ43" s="59">
        <f t="shared" si="47"/>
        <v>0</v>
      </c>
      <c r="BK43" s="59">
        <f t="shared" si="47"/>
        <v>0</v>
      </c>
      <c r="BL43" s="59">
        <f t="shared" si="47"/>
        <v>0</v>
      </c>
      <c r="BM43" s="59">
        <f t="shared" si="47"/>
        <v>0</v>
      </c>
      <c r="BN43" s="59">
        <f t="shared" si="47"/>
        <v>0</v>
      </c>
      <c r="BO43" s="59">
        <f t="shared" si="47"/>
        <v>0</v>
      </c>
      <c r="BP43" s="59">
        <f t="shared" si="47"/>
        <v>0</v>
      </c>
      <c r="BQ43" s="59">
        <f t="shared" si="47"/>
        <v>0</v>
      </c>
      <c r="BR43" s="59">
        <f t="shared" ref="BR43:DU43" si="48">+$C43*BR21</f>
        <v>0</v>
      </c>
      <c r="BS43" s="59">
        <f t="shared" si="48"/>
        <v>0</v>
      </c>
      <c r="BT43" s="59">
        <f t="shared" si="48"/>
        <v>0</v>
      </c>
      <c r="BU43" s="59">
        <f t="shared" si="48"/>
        <v>0</v>
      </c>
      <c r="BV43" s="59">
        <f t="shared" si="48"/>
        <v>0</v>
      </c>
      <c r="BW43" s="59">
        <f t="shared" si="48"/>
        <v>0</v>
      </c>
      <c r="BX43" s="59">
        <f t="shared" si="48"/>
        <v>0</v>
      </c>
      <c r="BY43" s="59">
        <f t="shared" si="48"/>
        <v>0</v>
      </c>
      <c r="BZ43" s="59">
        <f t="shared" si="48"/>
        <v>0</v>
      </c>
      <c r="CA43" s="59">
        <f t="shared" si="48"/>
        <v>0</v>
      </c>
      <c r="CB43" s="59">
        <f t="shared" si="48"/>
        <v>0</v>
      </c>
      <c r="CC43" s="59">
        <f t="shared" si="48"/>
        <v>0</v>
      </c>
      <c r="CD43" s="59">
        <f t="shared" si="48"/>
        <v>0</v>
      </c>
      <c r="CE43" s="59">
        <f t="shared" si="48"/>
        <v>0</v>
      </c>
      <c r="CF43" s="59">
        <f t="shared" si="48"/>
        <v>0</v>
      </c>
      <c r="CG43" s="59">
        <f t="shared" si="48"/>
        <v>0</v>
      </c>
      <c r="CH43" s="59">
        <f t="shared" si="48"/>
        <v>0</v>
      </c>
      <c r="CI43" s="59">
        <f t="shared" si="48"/>
        <v>0</v>
      </c>
      <c r="CJ43" s="59">
        <f t="shared" si="48"/>
        <v>0</v>
      </c>
      <c r="CK43" s="59">
        <f t="shared" si="48"/>
        <v>0</v>
      </c>
      <c r="CL43" s="59">
        <f t="shared" si="48"/>
        <v>0</v>
      </c>
      <c r="CM43" s="59">
        <f t="shared" si="48"/>
        <v>0</v>
      </c>
      <c r="CN43" s="59">
        <f t="shared" si="48"/>
        <v>0</v>
      </c>
      <c r="CO43" s="59">
        <f t="shared" si="48"/>
        <v>0</v>
      </c>
      <c r="CP43" s="59">
        <f t="shared" si="48"/>
        <v>0</v>
      </c>
      <c r="CQ43" s="59">
        <f t="shared" si="48"/>
        <v>0</v>
      </c>
      <c r="CR43" s="59">
        <f t="shared" si="48"/>
        <v>0</v>
      </c>
      <c r="CS43" s="59">
        <f t="shared" si="48"/>
        <v>0</v>
      </c>
      <c r="CT43" s="59">
        <f t="shared" si="48"/>
        <v>0</v>
      </c>
      <c r="CU43" s="59">
        <f t="shared" si="48"/>
        <v>0</v>
      </c>
      <c r="CV43" s="59">
        <f t="shared" si="48"/>
        <v>0</v>
      </c>
      <c r="CW43" s="59">
        <f t="shared" si="48"/>
        <v>0</v>
      </c>
      <c r="CX43" s="59">
        <f t="shared" si="48"/>
        <v>0</v>
      </c>
      <c r="CY43" s="59">
        <f t="shared" si="48"/>
        <v>0</v>
      </c>
      <c r="CZ43" s="59">
        <f t="shared" si="48"/>
        <v>0</v>
      </c>
      <c r="DA43" s="59">
        <f t="shared" si="48"/>
        <v>0</v>
      </c>
      <c r="DB43" s="59">
        <f t="shared" si="48"/>
        <v>0</v>
      </c>
      <c r="DC43" s="59">
        <f t="shared" si="48"/>
        <v>0</v>
      </c>
      <c r="DD43" s="59">
        <f t="shared" si="48"/>
        <v>0</v>
      </c>
      <c r="DE43" s="59">
        <f t="shared" si="48"/>
        <v>0</v>
      </c>
      <c r="DF43" s="59">
        <f t="shared" si="48"/>
        <v>0</v>
      </c>
      <c r="DG43" s="59">
        <f t="shared" si="48"/>
        <v>0</v>
      </c>
      <c r="DH43" s="59">
        <f t="shared" si="48"/>
        <v>0</v>
      </c>
      <c r="DI43" s="59">
        <f t="shared" si="48"/>
        <v>0</v>
      </c>
      <c r="DJ43" s="59">
        <f t="shared" si="48"/>
        <v>0</v>
      </c>
      <c r="DK43" s="59">
        <f t="shared" si="48"/>
        <v>0</v>
      </c>
      <c r="DL43" s="59">
        <f t="shared" si="48"/>
        <v>0</v>
      </c>
      <c r="DM43" s="59">
        <f t="shared" si="48"/>
        <v>0</v>
      </c>
      <c r="DN43" s="59">
        <f t="shared" si="48"/>
        <v>0</v>
      </c>
      <c r="DO43" s="59">
        <f t="shared" si="48"/>
        <v>0</v>
      </c>
      <c r="DP43" s="59">
        <f t="shared" si="48"/>
        <v>0</v>
      </c>
      <c r="DQ43" s="59">
        <f t="shared" si="48"/>
        <v>0</v>
      </c>
      <c r="DR43" s="59">
        <f t="shared" si="48"/>
        <v>0</v>
      </c>
      <c r="DS43" s="59">
        <f t="shared" si="48"/>
        <v>0</v>
      </c>
      <c r="DT43" s="59">
        <f t="shared" si="48"/>
        <v>0</v>
      </c>
      <c r="DU43" s="59">
        <f t="shared" si="48"/>
        <v>0</v>
      </c>
    </row>
    <row r="44" spans="2:125" ht="16.5" thickTop="1" thickBot="1" x14ac:dyDescent="0.3">
      <c r="B44" s="105">
        <f t="shared" ref="B44:C44" si="49">+B22</f>
        <v>0</v>
      </c>
      <c r="C44" s="57">
        <f t="shared" si="49"/>
        <v>0</v>
      </c>
      <c r="F44" s="59">
        <f t="shared" ref="F44:BQ44" si="50">+$C44*F22</f>
        <v>0</v>
      </c>
      <c r="G44" s="59">
        <f t="shared" si="50"/>
        <v>0</v>
      </c>
      <c r="H44" s="59">
        <f t="shared" si="50"/>
        <v>0</v>
      </c>
      <c r="I44" s="59">
        <f t="shared" si="50"/>
        <v>0</v>
      </c>
      <c r="J44" s="59">
        <f t="shared" si="50"/>
        <v>0</v>
      </c>
      <c r="K44" s="59">
        <f t="shared" si="50"/>
        <v>0</v>
      </c>
      <c r="L44" s="59">
        <f t="shared" si="50"/>
        <v>0</v>
      </c>
      <c r="M44" s="59">
        <f t="shared" si="50"/>
        <v>0</v>
      </c>
      <c r="N44" s="59">
        <f t="shared" si="50"/>
        <v>0</v>
      </c>
      <c r="O44" s="59">
        <f t="shared" si="50"/>
        <v>0</v>
      </c>
      <c r="P44" s="59">
        <f t="shared" si="50"/>
        <v>0</v>
      </c>
      <c r="Q44" s="59">
        <f t="shared" si="50"/>
        <v>0</v>
      </c>
      <c r="R44" s="59">
        <f t="shared" si="50"/>
        <v>0</v>
      </c>
      <c r="S44" s="59">
        <f t="shared" si="50"/>
        <v>0</v>
      </c>
      <c r="T44" s="59">
        <f t="shared" si="50"/>
        <v>0</v>
      </c>
      <c r="U44" s="59">
        <f t="shared" si="50"/>
        <v>0</v>
      </c>
      <c r="V44" s="59">
        <f t="shared" si="50"/>
        <v>0</v>
      </c>
      <c r="W44" s="59">
        <f t="shared" si="50"/>
        <v>0</v>
      </c>
      <c r="X44" s="59">
        <f t="shared" si="50"/>
        <v>0</v>
      </c>
      <c r="Y44" s="59">
        <f t="shared" si="50"/>
        <v>0</v>
      </c>
      <c r="Z44" s="59">
        <f t="shared" si="50"/>
        <v>0</v>
      </c>
      <c r="AA44" s="59">
        <f t="shared" si="50"/>
        <v>0</v>
      </c>
      <c r="AB44" s="59">
        <f t="shared" si="50"/>
        <v>0</v>
      </c>
      <c r="AC44" s="59">
        <f t="shared" si="50"/>
        <v>0</v>
      </c>
      <c r="AD44" s="59">
        <f t="shared" si="50"/>
        <v>0</v>
      </c>
      <c r="AE44" s="59">
        <f t="shared" si="50"/>
        <v>0</v>
      </c>
      <c r="AF44" s="59">
        <f t="shared" si="50"/>
        <v>0</v>
      </c>
      <c r="AG44" s="59">
        <f t="shared" si="50"/>
        <v>0</v>
      </c>
      <c r="AH44" s="59">
        <f t="shared" si="50"/>
        <v>0</v>
      </c>
      <c r="AI44" s="59">
        <f t="shared" si="50"/>
        <v>0</v>
      </c>
      <c r="AJ44" s="59">
        <f t="shared" si="50"/>
        <v>0</v>
      </c>
      <c r="AK44" s="59">
        <f t="shared" si="50"/>
        <v>0</v>
      </c>
      <c r="AL44" s="59">
        <f t="shared" si="50"/>
        <v>0</v>
      </c>
      <c r="AM44" s="59">
        <f t="shared" si="50"/>
        <v>0</v>
      </c>
      <c r="AN44" s="59">
        <f t="shared" si="50"/>
        <v>0</v>
      </c>
      <c r="AO44" s="59">
        <f t="shared" si="50"/>
        <v>0</v>
      </c>
      <c r="AP44" s="59">
        <f t="shared" si="50"/>
        <v>0</v>
      </c>
      <c r="AQ44" s="59">
        <f t="shared" si="50"/>
        <v>0</v>
      </c>
      <c r="AR44" s="59">
        <f t="shared" si="50"/>
        <v>0</v>
      </c>
      <c r="AS44" s="59">
        <f t="shared" si="50"/>
        <v>0</v>
      </c>
      <c r="AT44" s="59">
        <f t="shared" si="50"/>
        <v>0</v>
      </c>
      <c r="AU44" s="59">
        <f t="shared" si="50"/>
        <v>0</v>
      </c>
      <c r="AV44" s="59">
        <f t="shared" si="50"/>
        <v>0</v>
      </c>
      <c r="AW44" s="59">
        <f t="shared" si="50"/>
        <v>0</v>
      </c>
      <c r="AX44" s="59">
        <f t="shared" si="50"/>
        <v>0</v>
      </c>
      <c r="AY44" s="59">
        <f t="shared" si="50"/>
        <v>0</v>
      </c>
      <c r="AZ44" s="59">
        <f t="shared" si="50"/>
        <v>0</v>
      </c>
      <c r="BA44" s="59">
        <f t="shared" si="50"/>
        <v>0</v>
      </c>
      <c r="BB44" s="59">
        <f t="shared" si="50"/>
        <v>0</v>
      </c>
      <c r="BC44" s="59">
        <f t="shared" si="50"/>
        <v>0</v>
      </c>
      <c r="BD44" s="59">
        <f t="shared" si="50"/>
        <v>0</v>
      </c>
      <c r="BE44" s="59">
        <f t="shared" si="50"/>
        <v>0</v>
      </c>
      <c r="BF44" s="59">
        <f t="shared" si="50"/>
        <v>0</v>
      </c>
      <c r="BG44" s="59">
        <f t="shared" si="50"/>
        <v>0</v>
      </c>
      <c r="BH44" s="59">
        <f t="shared" si="50"/>
        <v>0</v>
      </c>
      <c r="BI44" s="59">
        <f t="shared" si="50"/>
        <v>0</v>
      </c>
      <c r="BJ44" s="59">
        <f t="shared" si="50"/>
        <v>0</v>
      </c>
      <c r="BK44" s="59">
        <f t="shared" si="50"/>
        <v>0</v>
      </c>
      <c r="BL44" s="59">
        <f t="shared" si="50"/>
        <v>0</v>
      </c>
      <c r="BM44" s="59">
        <f t="shared" si="50"/>
        <v>0</v>
      </c>
      <c r="BN44" s="59">
        <f t="shared" si="50"/>
        <v>0</v>
      </c>
      <c r="BO44" s="59">
        <f t="shared" si="50"/>
        <v>0</v>
      </c>
      <c r="BP44" s="59">
        <f t="shared" si="50"/>
        <v>0</v>
      </c>
      <c r="BQ44" s="59">
        <f t="shared" si="50"/>
        <v>0</v>
      </c>
      <c r="BR44" s="59">
        <f t="shared" ref="BR44:DU44" si="51">+$C44*BR22</f>
        <v>0</v>
      </c>
      <c r="BS44" s="59">
        <f t="shared" si="51"/>
        <v>0</v>
      </c>
      <c r="BT44" s="59">
        <f t="shared" si="51"/>
        <v>0</v>
      </c>
      <c r="BU44" s="59">
        <f t="shared" si="51"/>
        <v>0</v>
      </c>
      <c r="BV44" s="59">
        <f t="shared" si="51"/>
        <v>0</v>
      </c>
      <c r="BW44" s="59">
        <f t="shared" si="51"/>
        <v>0</v>
      </c>
      <c r="BX44" s="59">
        <f t="shared" si="51"/>
        <v>0</v>
      </c>
      <c r="BY44" s="59">
        <f t="shared" si="51"/>
        <v>0</v>
      </c>
      <c r="BZ44" s="59">
        <f t="shared" si="51"/>
        <v>0</v>
      </c>
      <c r="CA44" s="59">
        <f t="shared" si="51"/>
        <v>0</v>
      </c>
      <c r="CB44" s="59">
        <f t="shared" si="51"/>
        <v>0</v>
      </c>
      <c r="CC44" s="59">
        <f t="shared" si="51"/>
        <v>0</v>
      </c>
      <c r="CD44" s="59">
        <f t="shared" si="51"/>
        <v>0</v>
      </c>
      <c r="CE44" s="59">
        <f t="shared" si="51"/>
        <v>0</v>
      </c>
      <c r="CF44" s="59">
        <f t="shared" si="51"/>
        <v>0</v>
      </c>
      <c r="CG44" s="59">
        <f t="shared" si="51"/>
        <v>0</v>
      </c>
      <c r="CH44" s="59">
        <f t="shared" si="51"/>
        <v>0</v>
      </c>
      <c r="CI44" s="59">
        <f t="shared" si="51"/>
        <v>0</v>
      </c>
      <c r="CJ44" s="59">
        <f t="shared" si="51"/>
        <v>0</v>
      </c>
      <c r="CK44" s="59">
        <f t="shared" si="51"/>
        <v>0</v>
      </c>
      <c r="CL44" s="59">
        <f t="shared" si="51"/>
        <v>0</v>
      </c>
      <c r="CM44" s="59">
        <f t="shared" si="51"/>
        <v>0</v>
      </c>
      <c r="CN44" s="59">
        <f t="shared" si="51"/>
        <v>0</v>
      </c>
      <c r="CO44" s="59">
        <f t="shared" si="51"/>
        <v>0</v>
      </c>
      <c r="CP44" s="59">
        <f t="shared" si="51"/>
        <v>0</v>
      </c>
      <c r="CQ44" s="59">
        <f t="shared" si="51"/>
        <v>0</v>
      </c>
      <c r="CR44" s="59">
        <f t="shared" si="51"/>
        <v>0</v>
      </c>
      <c r="CS44" s="59">
        <f t="shared" si="51"/>
        <v>0</v>
      </c>
      <c r="CT44" s="59">
        <f t="shared" si="51"/>
        <v>0</v>
      </c>
      <c r="CU44" s="59">
        <f t="shared" si="51"/>
        <v>0</v>
      </c>
      <c r="CV44" s="59">
        <f t="shared" si="51"/>
        <v>0</v>
      </c>
      <c r="CW44" s="59">
        <f t="shared" si="51"/>
        <v>0</v>
      </c>
      <c r="CX44" s="59">
        <f t="shared" si="51"/>
        <v>0</v>
      </c>
      <c r="CY44" s="59">
        <f t="shared" si="51"/>
        <v>0</v>
      </c>
      <c r="CZ44" s="59">
        <f t="shared" si="51"/>
        <v>0</v>
      </c>
      <c r="DA44" s="59">
        <f t="shared" si="51"/>
        <v>0</v>
      </c>
      <c r="DB44" s="59">
        <f t="shared" si="51"/>
        <v>0</v>
      </c>
      <c r="DC44" s="59">
        <f t="shared" si="51"/>
        <v>0</v>
      </c>
      <c r="DD44" s="59">
        <f t="shared" si="51"/>
        <v>0</v>
      </c>
      <c r="DE44" s="59">
        <f t="shared" si="51"/>
        <v>0</v>
      </c>
      <c r="DF44" s="59">
        <f t="shared" si="51"/>
        <v>0</v>
      </c>
      <c r="DG44" s="59">
        <f t="shared" si="51"/>
        <v>0</v>
      </c>
      <c r="DH44" s="59">
        <f t="shared" si="51"/>
        <v>0</v>
      </c>
      <c r="DI44" s="59">
        <f t="shared" si="51"/>
        <v>0</v>
      </c>
      <c r="DJ44" s="59">
        <f t="shared" si="51"/>
        <v>0</v>
      </c>
      <c r="DK44" s="59">
        <f t="shared" si="51"/>
        <v>0</v>
      </c>
      <c r="DL44" s="59">
        <f t="shared" si="51"/>
        <v>0</v>
      </c>
      <c r="DM44" s="59">
        <f t="shared" si="51"/>
        <v>0</v>
      </c>
      <c r="DN44" s="59">
        <f t="shared" si="51"/>
        <v>0</v>
      </c>
      <c r="DO44" s="59">
        <f t="shared" si="51"/>
        <v>0</v>
      </c>
      <c r="DP44" s="59">
        <f t="shared" si="51"/>
        <v>0</v>
      </c>
      <c r="DQ44" s="59">
        <f t="shared" si="51"/>
        <v>0</v>
      </c>
      <c r="DR44" s="59">
        <f t="shared" si="51"/>
        <v>0</v>
      </c>
      <c r="DS44" s="59">
        <f t="shared" si="51"/>
        <v>0</v>
      </c>
      <c r="DT44" s="59">
        <f t="shared" si="51"/>
        <v>0</v>
      </c>
      <c r="DU44" s="59">
        <f t="shared" si="51"/>
        <v>0</v>
      </c>
    </row>
    <row r="45" spans="2:125" ht="16.5" thickTop="1" thickBot="1" x14ac:dyDescent="0.3">
      <c r="B45" s="105">
        <f t="shared" ref="B45:C45" si="52">+B23</f>
        <v>0</v>
      </c>
      <c r="C45" s="57">
        <f t="shared" si="52"/>
        <v>0</v>
      </c>
      <c r="F45" s="59">
        <f t="shared" ref="F45:BQ45" si="53">+$C45*F23</f>
        <v>0</v>
      </c>
      <c r="G45" s="59">
        <f t="shared" si="53"/>
        <v>0</v>
      </c>
      <c r="H45" s="59">
        <f t="shared" si="53"/>
        <v>0</v>
      </c>
      <c r="I45" s="59">
        <f t="shared" si="53"/>
        <v>0</v>
      </c>
      <c r="J45" s="59">
        <f t="shared" si="53"/>
        <v>0</v>
      </c>
      <c r="K45" s="59">
        <f t="shared" si="53"/>
        <v>0</v>
      </c>
      <c r="L45" s="59">
        <f t="shared" si="53"/>
        <v>0</v>
      </c>
      <c r="M45" s="59">
        <f t="shared" si="53"/>
        <v>0</v>
      </c>
      <c r="N45" s="59">
        <f t="shared" si="53"/>
        <v>0</v>
      </c>
      <c r="O45" s="59">
        <f t="shared" si="53"/>
        <v>0</v>
      </c>
      <c r="P45" s="59">
        <f t="shared" si="53"/>
        <v>0</v>
      </c>
      <c r="Q45" s="59">
        <f t="shared" si="53"/>
        <v>0</v>
      </c>
      <c r="R45" s="59">
        <f t="shared" si="53"/>
        <v>0</v>
      </c>
      <c r="S45" s="59">
        <f t="shared" si="53"/>
        <v>0</v>
      </c>
      <c r="T45" s="59">
        <f t="shared" si="53"/>
        <v>0</v>
      </c>
      <c r="U45" s="59">
        <f t="shared" si="53"/>
        <v>0</v>
      </c>
      <c r="V45" s="59">
        <f t="shared" si="53"/>
        <v>0</v>
      </c>
      <c r="W45" s="59">
        <f t="shared" si="53"/>
        <v>0</v>
      </c>
      <c r="X45" s="59">
        <f t="shared" si="53"/>
        <v>0</v>
      </c>
      <c r="Y45" s="59">
        <f t="shared" si="53"/>
        <v>0</v>
      </c>
      <c r="Z45" s="59">
        <f t="shared" si="53"/>
        <v>0</v>
      </c>
      <c r="AA45" s="59">
        <f t="shared" si="53"/>
        <v>0</v>
      </c>
      <c r="AB45" s="59">
        <f t="shared" si="53"/>
        <v>0</v>
      </c>
      <c r="AC45" s="59">
        <f t="shared" si="53"/>
        <v>0</v>
      </c>
      <c r="AD45" s="59">
        <f t="shared" si="53"/>
        <v>0</v>
      </c>
      <c r="AE45" s="59">
        <f t="shared" si="53"/>
        <v>0</v>
      </c>
      <c r="AF45" s="59">
        <f t="shared" si="53"/>
        <v>0</v>
      </c>
      <c r="AG45" s="59">
        <f t="shared" si="53"/>
        <v>0</v>
      </c>
      <c r="AH45" s="59">
        <f t="shared" si="53"/>
        <v>0</v>
      </c>
      <c r="AI45" s="59">
        <f t="shared" si="53"/>
        <v>0</v>
      </c>
      <c r="AJ45" s="59">
        <f t="shared" si="53"/>
        <v>0</v>
      </c>
      <c r="AK45" s="59">
        <f t="shared" si="53"/>
        <v>0</v>
      </c>
      <c r="AL45" s="59">
        <f t="shared" si="53"/>
        <v>0</v>
      </c>
      <c r="AM45" s="59">
        <f t="shared" si="53"/>
        <v>0</v>
      </c>
      <c r="AN45" s="59">
        <f t="shared" si="53"/>
        <v>0</v>
      </c>
      <c r="AO45" s="59">
        <f t="shared" si="53"/>
        <v>0</v>
      </c>
      <c r="AP45" s="59">
        <f t="shared" si="53"/>
        <v>0</v>
      </c>
      <c r="AQ45" s="59">
        <f t="shared" si="53"/>
        <v>0</v>
      </c>
      <c r="AR45" s="59">
        <f t="shared" si="53"/>
        <v>0</v>
      </c>
      <c r="AS45" s="59">
        <f t="shared" si="53"/>
        <v>0</v>
      </c>
      <c r="AT45" s="59">
        <f t="shared" si="53"/>
        <v>0</v>
      </c>
      <c r="AU45" s="59">
        <f t="shared" si="53"/>
        <v>0</v>
      </c>
      <c r="AV45" s="59">
        <f t="shared" si="53"/>
        <v>0</v>
      </c>
      <c r="AW45" s="59">
        <f t="shared" si="53"/>
        <v>0</v>
      </c>
      <c r="AX45" s="59">
        <f t="shared" si="53"/>
        <v>0</v>
      </c>
      <c r="AY45" s="59">
        <f t="shared" si="53"/>
        <v>0</v>
      </c>
      <c r="AZ45" s="59">
        <f t="shared" si="53"/>
        <v>0</v>
      </c>
      <c r="BA45" s="59">
        <f t="shared" si="53"/>
        <v>0</v>
      </c>
      <c r="BB45" s="59">
        <f t="shared" si="53"/>
        <v>0</v>
      </c>
      <c r="BC45" s="59">
        <f t="shared" si="53"/>
        <v>0</v>
      </c>
      <c r="BD45" s="59">
        <f t="shared" si="53"/>
        <v>0</v>
      </c>
      <c r="BE45" s="59">
        <f t="shared" si="53"/>
        <v>0</v>
      </c>
      <c r="BF45" s="59">
        <f t="shared" si="53"/>
        <v>0</v>
      </c>
      <c r="BG45" s="59">
        <f t="shared" si="53"/>
        <v>0</v>
      </c>
      <c r="BH45" s="59">
        <f t="shared" si="53"/>
        <v>0</v>
      </c>
      <c r="BI45" s="59">
        <f t="shared" si="53"/>
        <v>0</v>
      </c>
      <c r="BJ45" s="59">
        <f t="shared" si="53"/>
        <v>0</v>
      </c>
      <c r="BK45" s="59">
        <f t="shared" si="53"/>
        <v>0</v>
      </c>
      <c r="BL45" s="59">
        <f t="shared" si="53"/>
        <v>0</v>
      </c>
      <c r="BM45" s="59">
        <f t="shared" si="53"/>
        <v>0</v>
      </c>
      <c r="BN45" s="59">
        <f t="shared" si="53"/>
        <v>0</v>
      </c>
      <c r="BO45" s="59">
        <f t="shared" si="53"/>
        <v>0</v>
      </c>
      <c r="BP45" s="59">
        <f t="shared" si="53"/>
        <v>0</v>
      </c>
      <c r="BQ45" s="59">
        <f t="shared" si="53"/>
        <v>0</v>
      </c>
      <c r="BR45" s="59">
        <f t="shared" ref="BR45:DU45" si="54">+$C45*BR23</f>
        <v>0</v>
      </c>
      <c r="BS45" s="59">
        <f t="shared" si="54"/>
        <v>0</v>
      </c>
      <c r="BT45" s="59">
        <f t="shared" si="54"/>
        <v>0</v>
      </c>
      <c r="BU45" s="59">
        <f t="shared" si="54"/>
        <v>0</v>
      </c>
      <c r="BV45" s="59">
        <f t="shared" si="54"/>
        <v>0</v>
      </c>
      <c r="BW45" s="59">
        <f t="shared" si="54"/>
        <v>0</v>
      </c>
      <c r="BX45" s="59">
        <f t="shared" si="54"/>
        <v>0</v>
      </c>
      <c r="BY45" s="59">
        <f t="shared" si="54"/>
        <v>0</v>
      </c>
      <c r="BZ45" s="59">
        <f t="shared" si="54"/>
        <v>0</v>
      </c>
      <c r="CA45" s="59">
        <f t="shared" si="54"/>
        <v>0</v>
      </c>
      <c r="CB45" s="59">
        <f t="shared" si="54"/>
        <v>0</v>
      </c>
      <c r="CC45" s="59">
        <f t="shared" si="54"/>
        <v>0</v>
      </c>
      <c r="CD45" s="59">
        <f t="shared" si="54"/>
        <v>0</v>
      </c>
      <c r="CE45" s="59">
        <f t="shared" si="54"/>
        <v>0</v>
      </c>
      <c r="CF45" s="59">
        <f t="shared" si="54"/>
        <v>0</v>
      </c>
      <c r="CG45" s="59">
        <f t="shared" si="54"/>
        <v>0</v>
      </c>
      <c r="CH45" s="59">
        <f t="shared" si="54"/>
        <v>0</v>
      </c>
      <c r="CI45" s="59">
        <f t="shared" si="54"/>
        <v>0</v>
      </c>
      <c r="CJ45" s="59">
        <f t="shared" si="54"/>
        <v>0</v>
      </c>
      <c r="CK45" s="59">
        <f t="shared" si="54"/>
        <v>0</v>
      </c>
      <c r="CL45" s="59">
        <f t="shared" si="54"/>
        <v>0</v>
      </c>
      <c r="CM45" s="59">
        <f t="shared" si="54"/>
        <v>0</v>
      </c>
      <c r="CN45" s="59">
        <f t="shared" si="54"/>
        <v>0</v>
      </c>
      <c r="CO45" s="59">
        <f t="shared" si="54"/>
        <v>0</v>
      </c>
      <c r="CP45" s="59">
        <f t="shared" si="54"/>
        <v>0</v>
      </c>
      <c r="CQ45" s="59">
        <f t="shared" si="54"/>
        <v>0</v>
      </c>
      <c r="CR45" s="59">
        <f t="shared" si="54"/>
        <v>0</v>
      </c>
      <c r="CS45" s="59">
        <f t="shared" si="54"/>
        <v>0</v>
      </c>
      <c r="CT45" s="59">
        <f t="shared" si="54"/>
        <v>0</v>
      </c>
      <c r="CU45" s="59">
        <f t="shared" si="54"/>
        <v>0</v>
      </c>
      <c r="CV45" s="59">
        <f t="shared" si="54"/>
        <v>0</v>
      </c>
      <c r="CW45" s="59">
        <f t="shared" si="54"/>
        <v>0</v>
      </c>
      <c r="CX45" s="59">
        <f t="shared" si="54"/>
        <v>0</v>
      </c>
      <c r="CY45" s="59">
        <f t="shared" si="54"/>
        <v>0</v>
      </c>
      <c r="CZ45" s="59">
        <f t="shared" si="54"/>
        <v>0</v>
      </c>
      <c r="DA45" s="59">
        <f t="shared" si="54"/>
        <v>0</v>
      </c>
      <c r="DB45" s="59">
        <f t="shared" si="54"/>
        <v>0</v>
      </c>
      <c r="DC45" s="59">
        <f t="shared" si="54"/>
        <v>0</v>
      </c>
      <c r="DD45" s="59">
        <f t="shared" si="54"/>
        <v>0</v>
      </c>
      <c r="DE45" s="59">
        <f t="shared" si="54"/>
        <v>0</v>
      </c>
      <c r="DF45" s="59">
        <f t="shared" si="54"/>
        <v>0</v>
      </c>
      <c r="DG45" s="59">
        <f t="shared" si="54"/>
        <v>0</v>
      </c>
      <c r="DH45" s="59">
        <f t="shared" si="54"/>
        <v>0</v>
      </c>
      <c r="DI45" s="59">
        <f t="shared" si="54"/>
        <v>0</v>
      </c>
      <c r="DJ45" s="59">
        <f t="shared" si="54"/>
        <v>0</v>
      </c>
      <c r="DK45" s="59">
        <f t="shared" si="54"/>
        <v>0</v>
      </c>
      <c r="DL45" s="59">
        <f t="shared" si="54"/>
        <v>0</v>
      </c>
      <c r="DM45" s="59">
        <f t="shared" si="54"/>
        <v>0</v>
      </c>
      <c r="DN45" s="59">
        <f t="shared" si="54"/>
        <v>0</v>
      </c>
      <c r="DO45" s="59">
        <f t="shared" si="54"/>
        <v>0</v>
      </c>
      <c r="DP45" s="59">
        <f t="shared" si="54"/>
        <v>0</v>
      </c>
      <c r="DQ45" s="59">
        <f t="shared" si="54"/>
        <v>0</v>
      </c>
      <c r="DR45" s="59">
        <f t="shared" si="54"/>
        <v>0</v>
      </c>
      <c r="DS45" s="59">
        <f t="shared" si="54"/>
        <v>0</v>
      </c>
      <c r="DT45" s="59">
        <f t="shared" si="54"/>
        <v>0</v>
      </c>
      <c r="DU45" s="59">
        <f t="shared" si="54"/>
        <v>0</v>
      </c>
    </row>
    <row r="46" spans="2:125" ht="16.5" thickTop="1" thickBot="1" x14ac:dyDescent="0.3">
      <c r="B46" s="105">
        <f t="shared" ref="B46:C46" si="55">+B24</f>
        <v>0</v>
      </c>
      <c r="C46" s="57">
        <f t="shared" si="55"/>
        <v>0</v>
      </c>
      <c r="F46" s="59">
        <f t="shared" ref="F46:BQ46" si="56">+$C46*F24</f>
        <v>0</v>
      </c>
      <c r="G46" s="59">
        <f t="shared" si="56"/>
        <v>0</v>
      </c>
      <c r="H46" s="59">
        <f t="shared" si="56"/>
        <v>0</v>
      </c>
      <c r="I46" s="59">
        <f t="shared" si="56"/>
        <v>0</v>
      </c>
      <c r="J46" s="59">
        <f t="shared" si="56"/>
        <v>0</v>
      </c>
      <c r="K46" s="59">
        <f t="shared" si="56"/>
        <v>0</v>
      </c>
      <c r="L46" s="59">
        <f t="shared" si="56"/>
        <v>0</v>
      </c>
      <c r="M46" s="59">
        <f t="shared" si="56"/>
        <v>0</v>
      </c>
      <c r="N46" s="59">
        <f t="shared" si="56"/>
        <v>0</v>
      </c>
      <c r="O46" s="59">
        <f t="shared" si="56"/>
        <v>0</v>
      </c>
      <c r="P46" s="59">
        <f t="shared" si="56"/>
        <v>0</v>
      </c>
      <c r="Q46" s="59">
        <f t="shared" si="56"/>
        <v>0</v>
      </c>
      <c r="R46" s="59">
        <f t="shared" si="56"/>
        <v>0</v>
      </c>
      <c r="S46" s="59">
        <f t="shared" si="56"/>
        <v>0</v>
      </c>
      <c r="T46" s="59">
        <f t="shared" si="56"/>
        <v>0</v>
      </c>
      <c r="U46" s="59">
        <f t="shared" si="56"/>
        <v>0</v>
      </c>
      <c r="V46" s="59">
        <f t="shared" si="56"/>
        <v>0</v>
      </c>
      <c r="W46" s="59">
        <f t="shared" si="56"/>
        <v>0</v>
      </c>
      <c r="X46" s="59">
        <f t="shared" si="56"/>
        <v>0</v>
      </c>
      <c r="Y46" s="59">
        <f t="shared" si="56"/>
        <v>0</v>
      </c>
      <c r="Z46" s="59">
        <f t="shared" si="56"/>
        <v>0</v>
      </c>
      <c r="AA46" s="59">
        <f t="shared" si="56"/>
        <v>0</v>
      </c>
      <c r="AB46" s="59">
        <f t="shared" si="56"/>
        <v>0</v>
      </c>
      <c r="AC46" s="59">
        <f t="shared" si="56"/>
        <v>0</v>
      </c>
      <c r="AD46" s="59">
        <f t="shared" si="56"/>
        <v>0</v>
      </c>
      <c r="AE46" s="59">
        <f t="shared" si="56"/>
        <v>0</v>
      </c>
      <c r="AF46" s="59">
        <f t="shared" si="56"/>
        <v>0</v>
      </c>
      <c r="AG46" s="59">
        <f t="shared" si="56"/>
        <v>0</v>
      </c>
      <c r="AH46" s="59">
        <f t="shared" si="56"/>
        <v>0</v>
      </c>
      <c r="AI46" s="59">
        <f t="shared" si="56"/>
        <v>0</v>
      </c>
      <c r="AJ46" s="59">
        <f t="shared" si="56"/>
        <v>0</v>
      </c>
      <c r="AK46" s="59">
        <f t="shared" si="56"/>
        <v>0</v>
      </c>
      <c r="AL46" s="59">
        <f t="shared" si="56"/>
        <v>0</v>
      </c>
      <c r="AM46" s="59">
        <f t="shared" si="56"/>
        <v>0</v>
      </c>
      <c r="AN46" s="59">
        <f t="shared" si="56"/>
        <v>0</v>
      </c>
      <c r="AO46" s="59">
        <f t="shared" si="56"/>
        <v>0</v>
      </c>
      <c r="AP46" s="59">
        <f t="shared" si="56"/>
        <v>0</v>
      </c>
      <c r="AQ46" s="59">
        <f t="shared" si="56"/>
        <v>0</v>
      </c>
      <c r="AR46" s="59">
        <f t="shared" si="56"/>
        <v>0</v>
      </c>
      <c r="AS46" s="59">
        <f t="shared" si="56"/>
        <v>0</v>
      </c>
      <c r="AT46" s="59">
        <f t="shared" si="56"/>
        <v>0</v>
      </c>
      <c r="AU46" s="59">
        <f t="shared" si="56"/>
        <v>0</v>
      </c>
      <c r="AV46" s="59">
        <f t="shared" si="56"/>
        <v>0</v>
      </c>
      <c r="AW46" s="59">
        <f t="shared" si="56"/>
        <v>0</v>
      </c>
      <c r="AX46" s="59">
        <f t="shared" si="56"/>
        <v>0</v>
      </c>
      <c r="AY46" s="59">
        <f t="shared" si="56"/>
        <v>0</v>
      </c>
      <c r="AZ46" s="59">
        <f t="shared" si="56"/>
        <v>0</v>
      </c>
      <c r="BA46" s="59">
        <f t="shared" si="56"/>
        <v>0</v>
      </c>
      <c r="BB46" s="59">
        <f t="shared" si="56"/>
        <v>0</v>
      </c>
      <c r="BC46" s="59">
        <f t="shared" si="56"/>
        <v>0</v>
      </c>
      <c r="BD46" s="59">
        <f t="shared" si="56"/>
        <v>0</v>
      </c>
      <c r="BE46" s="59">
        <f t="shared" si="56"/>
        <v>0</v>
      </c>
      <c r="BF46" s="59">
        <f t="shared" si="56"/>
        <v>0</v>
      </c>
      <c r="BG46" s="59">
        <f t="shared" si="56"/>
        <v>0</v>
      </c>
      <c r="BH46" s="59">
        <f t="shared" si="56"/>
        <v>0</v>
      </c>
      <c r="BI46" s="59">
        <f t="shared" si="56"/>
        <v>0</v>
      </c>
      <c r="BJ46" s="59">
        <f t="shared" si="56"/>
        <v>0</v>
      </c>
      <c r="BK46" s="59">
        <f t="shared" si="56"/>
        <v>0</v>
      </c>
      <c r="BL46" s="59">
        <f t="shared" si="56"/>
        <v>0</v>
      </c>
      <c r="BM46" s="59">
        <f t="shared" si="56"/>
        <v>0</v>
      </c>
      <c r="BN46" s="59">
        <f t="shared" si="56"/>
        <v>0</v>
      </c>
      <c r="BO46" s="59">
        <f t="shared" si="56"/>
        <v>0</v>
      </c>
      <c r="BP46" s="59">
        <f t="shared" si="56"/>
        <v>0</v>
      </c>
      <c r="BQ46" s="59">
        <f t="shared" si="56"/>
        <v>0</v>
      </c>
      <c r="BR46" s="59">
        <f t="shared" ref="BR46:DU46" si="57">+$C46*BR24</f>
        <v>0</v>
      </c>
      <c r="BS46" s="59">
        <f t="shared" si="57"/>
        <v>0</v>
      </c>
      <c r="BT46" s="59">
        <f t="shared" si="57"/>
        <v>0</v>
      </c>
      <c r="BU46" s="59">
        <f t="shared" si="57"/>
        <v>0</v>
      </c>
      <c r="BV46" s="59">
        <f t="shared" si="57"/>
        <v>0</v>
      </c>
      <c r="BW46" s="59">
        <f t="shared" si="57"/>
        <v>0</v>
      </c>
      <c r="BX46" s="59">
        <f t="shared" si="57"/>
        <v>0</v>
      </c>
      <c r="BY46" s="59">
        <f t="shared" si="57"/>
        <v>0</v>
      </c>
      <c r="BZ46" s="59">
        <f t="shared" si="57"/>
        <v>0</v>
      </c>
      <c r="CA46" s="59">
        <f t="shared" si="57"/>
        <v>0</v>
      </c>
      <c r="CB46" s="59">
        <f t="shared" si="57"/>
        <v>0</v>
      </c>
      <c r="CC46" s="59">
        <f t="shared" si="57"/>
        <v>0</v>
      </c>
      <c r="CD46" s="59">
        <f t="shared" si="57"/>
        <v>0</v>
      </c>
      <c r="CE46" s="59">
        <f t="shared" si="57"/>
        <v>0</v>
      </c>
      <c r="CF46" s="59">
        <f t="shared" si="57"/>
        <v>0</v>
      </c>
      <c r="CG46" s="59">
        <f t="shared" si="57"/>
        <v>0</v>
      </c>
      <c r="CH46" s="59">
        <f t="shared" si="57"/>
        <v>0</v>
      </c>
      <c r="CI46" s="59">
        <f t="shared" si="57"/>
        <v>0</v>
      </c>
      <c r="CJ46" s="59">
        <f t="shared" si="57"/>
        <v>0</v>
      </c>
      <c r="CK46" s="59">
        <f t="shared" si="57"/>
        <v>0</v>
      </c>
      <c r="CL46" s="59">
        <f t="shared" si="57"/>
        <v>0</v>
      </c>
      <c r="CM46" s="59">
        <f t="shared" si="57"/>
        <v>0</v>
      </c>
      <c r="CN46" s="59">
        <f t="shared" si="57"/>
        <v>0</v>
      </c>
      <c r="CO46" s="59">
        <f t="shared" si="57"/>
        <v>0</v>
      </c>
      <c r="CP46" s="59">
        <f t="shared" si="57"/>
        <v>0</v>
      </c>
      <c r="CQ46" s="59">
        <f t="shared" si="57"/>
        <v>0</v>
      </c>
      <c r="CR46" s="59">
        <f t="shared" si="57"/>
        <v>0</v>
      </c>
      <c r="CS46" s="59">
        <f t="shared" si="57"/>
        <v>0</v>
      </c>
      <c r="CT46" s="59">
        <f t="shared" si="57"/>
        <v>0</v>
      </c>
      <c r="CU46" s="59">
        <f t="shared" si="57"/>
        <v>0</v>
      </c>
      <c r="CV46" s="59">
        <f t="shared" si="57"/>
        <v>0</v>
      </c>
      <c r="CW46" s="59">
        <f t="shared" si="57"/>
        <v>0</v>
      </c>
      <c r="CX46" s="59">
        <f t="shared" si="57"/>
        <v>0</v>
      </c>
      <c r="CY46" s="59">
        <f t="shared" si="57"/>
        <v>0</v>
      </c>
      <c r="CZ46" s="59">
        <f t="shared" si="57"/>
        <v>0</v>
      </c>
      <c r="DA46" s="59">
        <f t="shared" si="57"/>
        <v>0</v>
      </c>
      <c r="DB46" s="59">
        <f t="shared" si="57"/>
        <v>0</v>
      </c>
      <c r="DC46" s="59">
        <f t="shared" si="57"/>
        <v>0</v>
      </c>
      <c r="DD46" s="59">
        <f t="shared" si="57"/>
        <v>0</v>
      </c>
      <c r="DE46" s="59">
        <f t="shared" si="57"/>
        <v>0</v>
      </c>
      <c r="DF46" s="59">
        <f t="shared" si="57"/>
        <v>0</v>
      </c>
      <c r="DG46" s="59">
        <f t="shared" si="57"/>
        <v>0</v>
      </c>
      <c r="DH46" s="59">
        <f t="shared" si="57"/>
        <v>0</v>
      </c>
      <c r="DI46" s="59">
        <f t="shared" si="57"/>
        <v>0</v>
      </c>
      <c r="DJ46" s="59">
        <f t="shared" si="57"/>
        <v>0</v>
      </c>
      <c r="DK46" s="59">
        <f t="shared" si="57"/>
        <v>0</v>
      </c>
      <c r="DL46" s="59">
        <f t="shared" si="57"/>
        <v>0</v>
      </c>
      <c r="DM46" s="59">
        <f t="shared" si="57"/>
        <v>0</v>
      </c>
      <c r="DN46" s="59">
        <f t="shared" si="57"/>
        <v>0</v>
      </c>
      <c r="DO46" s="59">
        <f t="shared" si="57"/>
        <v>0</v>
      </c>
      <c r="DP46" s="59">
        <f t="shared" si="57"/>
        <v>0</v>
      </c>
      <c r="DQ46" s="59">
        <f t="shared" si="57"/>
        <v>0</v>
      </c>
      <c r="DR46" s="59">
        <f t="shared" si="57"/>
        <v>0</v>
      </c>
      <c r="DS46" s="59">
        <f t="shared" si="57"/>
        <v>0</v>
      </c>
      <c r="DT46" s="59">
        <f t="shared" si="57"/>
        <v>0</v>
      </c>
      <c r="DU46" s="59">
        <f t="shared" si="57"/>
        <v>0</v>
      </c>
    </row>
    <row r="47" spans="2:125" ht="15.75" thickTop="1" x14ac:dyDescent="0.25">
      <c r="E47" s="16" t="s">
        <v>191</v>
      </c>
      <c r="F47" s="95">
        <f>SUM(F28:F46)</f>
        <v>3750</v>
      </c>
      <c r="G47" s="95">
        <f t="shared" ref="G47:BR47" si="58">SUM(G28:G46)</f>
        <v>3750</v>
      </c>
      <c r="H47" s="95">
        <f t="shared" si="58"/>
        <v>3750</v>
      </c>
      <c r="I47" s="95">
        <f t="shared" si="58"/>
        <v>3750</v>
      </c>
      <c r="J47" s="95">
        <f t="shared" si="58"/>
        <v>3750</v>
      </c>
      <c r="K47" s="95">
        <f t="shared" si="58"/>
        <v>3750</v>
      </c>
      <c r="L47" s="95">
        <f t="shared" si="58"/>
        <v>3750</v>
      </c>
      <c r="M47" s="95">
        <f t="shared" si="58"/>
        <v>3750</v>
      </c>
      <c r="N47" s="95">
        <f t="shared" si="58"/>
        <v>3750</v>
      </c>
      <c r="O47" s="95">
        <f t="shared" si="58"/>
        <v>3750</v>
      </c>
      <c r="P47" s="95">
        <f t="shared" si="58"/>
        <v>3750</v>
      </c>
      <c r="Q47" s="95">
        <f t="shared" si="58"/>
        <v>3750</v>
      </c>
      <c r="R47" s="95">
        <f t="shared" si="58"/>
        <v>3750</v>
      </c>
      <c r="S47" s="95">
        <f t="shared" si="58"/>
        <v>3750</v>
      </c>
      <c r="T47" s="95">
        <f t="shared" si="58"/>
        <v>3750</v>
      </c>
      <c r="U47" s="95">
        <f t="shared" si="58"/>
        <v>3750</v>
      </c>
      <c r="V47" s="95">
        <f t="shared" si="58"/>
        <v>3750</v>
      </c>
      <c r="W47" s="95">
        <f t="shared" si="58"/>
        <v>3750</v>
      </c>
      <c r="X47" s="95">
        <f t="shared" si="58"/>
        <v>3750</v>
      </c>
      <c r="Y47" s="95">
        <f t="shared" si="58"/>
        <v>3750</v>
      </c>
      <c r="Z47" s="95">
        <f t="shared" si="58"/>
        <v>3750</v>
      </c>
      <c r="AA47" s="95">
        <f t="shared" si="58"/>
        <v>3750</v>
      </c>
      <c r="AB47" s="95">
        <f t="shared" si="58"/>
        <v>3750</v>
      </c>
      <c r="AC47" s="95">
        <f t="shared" si="58"/>
        <v>3750</v>
      </c>
      <c r="AD47" s="95">
        <f t="shared" si="58"/>
        <v>3750</v>
      </c>
      <c r="AE47" s="95">
        <f t="shared" si="58"/>
        <v>3750</v>
      </c>
      <c r="AF47" s="95">
        <f t="shared" si="58"/>
        <v>3750</v>
      </c>
      <c r="AG47" s="95">
        <f t="shared" si="58"/>
        <v>3750</v>
      </c>
      <c r="AH47" s="95">
        <f t="shared" si="58"/>
        <v>3750</v>
      </c>
      <c r="AI47" s="95">
        <f t="shared" si="58"/>
        <v>3750</v>
      </c>
      <c r="AJ47" s="95">
        <f t="shared" si="58"/>
        <v>3750</v>
      </c>
      <c r="AK47" s="95">
        <f t="shared" si="58"/>
        <v>3750</v>
      </c>
      <c r="AL47" s="95">
        <f t="shared" si="58"/>
        <v>3750</v>
      </c>
      <c r="AM47" s="95">
        <f t="shared" si="58"/>
        <v>3750</v>
      </c>
      <c r="AN47" s="95">
        <f t="shared" si="58"/>
        <v>3750</v>
      </c>
      <c r="AO47" s="95">
        <f t="shared" si="58"/>
        <v>3750</v>
      </c>
      <c r="AP47" s="95">
        <f t="shared" si="58"/>
        <v>3750</v>
      </c>
      <c r="AQ47" s="95">
        <f t="shared" si="58"/>
        <v>3750</v>
      </c>
      <c r="AR47" s="95">
        <f t="shared" si="58"/>
        <v>3750</v>
      </c>
      <c r="AS47" s="95">
        <f t="shared" si="58"/>
        <v>3750</v>
      </c>
      <c r="AT47" s="95">
        <f t="shared" si="58"/>
        <v>3750</v>
      </c>
      <c r="AU47" s="95">
        <f t="shared" si="58"/>
        <v>3750</v>
      </c>
      <c r="AV47" s="95">
        <f t="shared" si="58"/>
        <v>3750</v>
      </c>
      <c r="AW47" s="95">
        <f t="shared" si="58"/>
        <v>3750</v>
      </c>
      <c r="AX47" s="95">
        <f t="shared" si="58"/>
        <v>3750</v>
      </c>
      <c r="AY47" s="95">
        <f t="shared" si="58"/>
        <v>3750</v>
      </c>
      <c r="AZ47" s="95">
        <f t="shared" si="58"/>
        <v>3750</v>
      </c>
      <c r="BA47" s="95">
        <f t="shared" si="58"/>
        <v>3750</v>
      </c>
      <c r="BB47" s="95">
        <f t="shared" si="58"/>
        <v>3750</v>
      </c>
      <c r="BC47" s="95">
        <f t="shared" si="58"/>
        <v>3750</v>
      </c>
      <c r="BD47" s="95">
        <f t="shared" si="58"/>
        <v>3750</v>
      </c>
      <c r="BE47" s="95">
        <f t="shared" si="58"/>
        <v>3750</v>
      </c>
      <c r="BF47" s="95">
        <f t="shared" si="58"/>
        <v>3750</v>
      </c>
      <c r="BG47" s="95">
        <f t="shared" si="58"/>
        <v>3750</v>
      </c>
      <c r="BH47" s="95">
        <f t="shared" si="58"/>
        <v>3750</v>
      </c>
      <c r="BI47" s="95">
        <f t="shared" si="58"/>
        <v>3750</v>
      </c>
      <c r="BJ47" s="95">
        <f t="shared" si="58"/>
        <v>3750</v>
      </c>
      <c r="BK47" s="95">
        <f t="shared" si="58"/>
        <v>3750</v>
      </c>
      <c r="BL47" s="95">
        <f t="shared" si="58"/>
        <v>3750</v>
      </c>
      <c r="BM47" s="95">
        <f t="shared" si="58"/>
        <v>3750</v>
      </c>
      <c r="BN47" s="95">
        <f t="shared" si="58"/>
        <v>3750</v>
      </c>
      <c r="BO47" s="95">
        <f t="shared" si="58"/>
        <v>3750</v>
      </c>
      <c r="BP47" s="95">
        <f t="shared" si="58"/>
        <v>3750</v>
      </c>
      <c r="BQ47" s="95">
        <f t="shared" si="58"/>
        <v>3750</v>
      </c>
      <c r="BR47" s="95">
        <f t="shared" si="58"/>
        <v>3750</v>
      </c>
      <c r="BS47" s="95">
        <f t="shared" ref="BS47:DU47" si="59">SUM(BS28:BS46)</f>
        <v>3750</v>
      </c>
      <c r="BT47" s="95">
        <f t="shared" si="59"/>
        <v>3750</v>
      </c>
      <c r="BU47" s="95">
        <f t="shared" si="59"/>
        <v>3750</v>
      </c>
      <c r="BV47" s="95">
        <f t="shared" si="59"/>
        <v>3750</v>
      </c>
      <c r="BW47" s="95">
        <f t="shared" si="59"/>
        <v>3750</v>
      </c>
      <c r="BX47" s="95">
        <f t="shared" si="59"/>
        <v>3750</v>
      </c>
      <c r="BY47" s="95">
        <f t="shared" si="59"/>
        <v>3750</v>
      </c>
      <c r="BZ47" s="95">
        <f t="shared" si="59"/>
        <v>3750</v>
      </c>
      <c r="CA47" s="95">
        <f t="shared" si="59"/>
        <v>3750</v>
      </c>
      <c r="CB47" s="95">
        <f t="shared" si="59"/>
        <v>3750</v>
      </c>
      <c r="CC47" s="95">
        <f t="shared" si="59"/>
        <v>3750</v>
      </c>
      <c r="CD47" s="95">
        <f t="shared" si="59"/>
        <v>3750</v>
      </c>
      <c r="CE47" s="95">
        <f t="shared" si="59"/>
        <v>3750</v>
      </c>
      <c r="CF47" s="95">
        <f t="shared" si="59"/>
        <v>3750</v>
      </c>
      <c r="CG47" s="95">
        <f t="shared" si="59"/>
        <v>3750</v>
      </c>
      <c r="CH47" s="95">
        <f t="shared" si="59"/>
        <v>3750</v>
      </c>
      <c r="CI47" s="95">
        <f t="shared" si="59"/>
        <v>3750</v>
      </c>
      <c r="CJ47" s="95">
        <f t="shared" si="59"/>
        <v>3750</v>
      </c>
      <c r="CK47" s="95">
        <f t="shared" si="59"/>
        <v>3750</v>
      </c>
      <c r="CL47" s="95">
        <f t="shared" si="59"/>
        <v>3750</v>
      </c>
      <c r="CM47" s="95">
        <f t="shared" si="59"/>
        <v>3750</v>
      </c>
      <c r="CN47" s="95">
        <f t="shared" si="59"/>
        <v>3750</v>
      </c>
      <c r="CO47" s="95">
        <f t="shared" si="59"/>
        <v>3750</v>
      </c>
      <c r="CP47" s="95">
        <f t="shared" si="59"/>
        <v>3750</v>
      </c>
      <c r="CQ47" s="95">
        <f t="shared" si="59"/>
        <v>3750</v>
      </c>
      <c r="CR47" s="95">
        <f t="shared" si="59"/>
        <v>3750</v>
      </c>
      <c r="CS47" s="95">
        <f t="shared" si="59"/>
        <v>3750</v>
      </c>
      <c r="CT47" s="95">
        <f t="shared" si="59"/>
        <v>3750</v>
      </c>
      <c r="CU47" s="95">
        <f t="shared" si="59"/>
        <v>3750</v>
      </c>
      <c r="CV47" s="95">
        <f t="shared" si="59"/>
        <v>3750</v>
      </c>
      <c r="CW47" s="95">
        <f t="shared" si="59"/>
        <v>3750</v>
      </c>
      <c r="CX47" s="95">
        <f t="shared" si="59"/>
        <v>3750</v>
      </c>
      <c r="CY47" s="95">
        <f t="shared" si="59"/>
        <v>3750</v>
      </c>
      <c r="CZ47" s="95">
        <f t="shared" si="59"/>
        <v>3750</v>
      </c>
      <c r="DA47" s="95">
        <f t="shared" si="59"/>
        <v>3750</v>
      </c>
      <c r="DB47" s="95">
        <f t="shared" si="59"/>
        <v>3750</v>
      </c>
      <c r="DC47" s="95">
        <f t="shared" si="59"/>
        <v>3750</v>
      </c>
      <c r="DD47" s="95">
        <f t="shared" si="59"/>
        <v>3750</v>
      </c>
      <c r="DE47" s="95">
        <f t="shared" si="59"/>
        <v>3750</v>
      </c>
      <c r="DF47" s="95">
        <f t="shared" si="59"/>
        <v>3750</v>
      </c>
      <c r="DG47" s="95">
        <f t="shared" si="59"/>
        <v>3750</v>
      </c>
      <c r="DH47" s="95">
        <f t="shared" si="59"/>
        <v>3750</v>
      </c>
      <c r="DI47" s="95">
        <f t="shared" si="59"/>
        <v>3750</v>
      </c>
      <c r="DJ47" s="95">
        <f t="shared" si="59"/>
        <v>3750</v>
      </c>
      <c r="DK47" s="95">
        <f t="shared" si="59"/>
        <v>3750</v>
      </c>
      <c r="DL47" s="95">
        <f t="shared" si="59"/>
        <v>3750</v>
      </c>
      <c r="DM47" s="95">
        <f t="shared" si="59"/>
        <v>3750</v>
      </c>
      <c r="DN47" s="95">
        <f t="shared" si="59"/>
        <v>3750</v>
      </c>
      <c r="DO47" s="95">
        <f t="shared" si="59"/>
        <v>3750</v>
      </c>
      <c r="DP47" s="95">
        <f t="shared" si="59"/>
        <v>3750</v>
      </c>
      <c r="DQ47" s="95">
        <f t="shared" si="59"/>
        <v>3750</v>
      </c>
      <c r="DR47" s="95">
        <f t="shared" si="59"/>
        <v>3750</v>
      </c>
      <c r="DS47" s="95">
        <f t="shared" si="59"/>
        <v>3750</v>
      </c>
      <c r="DT47" s="95">
        <f t="shared" si="59"/>
        <v>3750</v>
      </c>
      <c r="DU47" s="95">
        <f t="shared" si="59"/>
        <v>3750</v>
      </c>
    </row>
    <row r="49" spans="2:125" ht="19.5" thickBot="1" x14ac:dyDescent="0.35">
      <c r="B49" s="29" t="s">
        <v>195</v>
      </c>
    </row>
    <row r="50" spans="2:125" ht="16.5" thickTop="1" thickBot="1" x14ac:dyDescent="0.3">
      <c r="B50" s="105" t="str">
        <f>+B6</f>
        <v>Affitto</v>
      </c>
      <c r="D50" s="58">
        <f>+D6</f>
        <v>0</v>
      </c>
      <c r="F50" s="59">
        <f>+IF($D50=0,F6+F28,0)</f>
        <v>15000</v>
      </c>
      <c r="G50" s="59">
        <f>+IF($D50=0,G6+G28,IF($D50=30,F6+F28,0))</f>
        <v>15000</v>
      </c>
      <c r="H50" s="59">
        <f>+IF($D50=0,H6+H28,IF($D50=30,G6+G28,IF($D50=60,F6+F28,0)))</f>
        <v>15000</v>
      </c>
      <c r="I50" s="59">
        <f>+IF($D50=0,I6+I28,IF($D50=30,H6+H28,IF($D50=60,G6+G28,F6+F28)))</f>
        <v>15000</v>
      </c>
      <c r="J50" s="59">
        <f t="shared" ref="J50:BU53" si="60">+IF($D50=0,J6+J28,IF($D50=30,I6+I28,IF($D50=60,H6+H28,G6+G28)))</f>
        <v>15000</v>
      </c>
      <c r="K50" s="59">
        <f t="shared" si="60"/>
        <v>15000</v>
      </c>
      <c r="L50" s="59">
        <f t="shared" si="60"/>
        <v>15000</v>
      </c>
      <c r="M50" s="59">
        <f t="shared" si="60"/>
        <v>15000</v>
      </c>
      <c r="N50" s="59">
        <f t="shared" si="60"/>
        <v>15000</v>
      </c>
      <c r="O50" s="59">
        <f t="shared" si="60"/>
        <v>15000</v>
      </c>
      <c r="P50" s="59">
        <f t="shared" si="60"/>
        <v>15000</v>
      </c>
      <c r="Q50" s="59">
        <f t="shared" si="60"/>
        <v>15000</v>
      </c>
      <c r="R50" s="59">
        <f t="shared" si="60"/>
        <v>15000</v>
      </c>
      <c r="S50" s="59">
        <f t="shared" si="60"/>
        <v>15000</v>
      </c>
      <c r="T50" s="59">
        <f t="shared" si="60"/>
        <v>15000</v>
      </c>
      <c r="U50" s="59">
        <f t="shared" si="60"/>
        <v>15000</v>
      </c>
      <c r="V50" s="59">
        <f t="shared" si="60"/>
        <v>15000</v>
      </c>
      <c r="W50" s="59">
        <f t="shared" si="60"/>
        <v>15000</v>
      </c>
      <c r="X50" s="59">
        <f t="shared" si="60"/>
        <v>15000</v>
      </c>
      <c r="Y50" s="59">
        <f t="shared" si="60"/>
        <v>15000</v>
      </c>
      <c r="Z50" s="59">
        <f t="shared" si="60"/>
        <v>15000</v>
      </c>
      <c r="AA50" s="59">
        <f t="shared" si="60"/>
        <v>15000</v>
      </c>
      <c r="AB50" s="59">
        <f t="shared" si="60"/>
        <v>15000</v>
      </c>
      <c r="AC50" s="59">
        <f t="shared" si="60"/>
        <v>15000</v>
      </c>
      <c r="AD50" s="59">
        <f t="shared" si="60"/>
        <v>15000</v>
      </c>
      <c r="AE50" s="59">
        <f t="shared" si="60"/>
        <v>15000</v>
      </c>
      <c r="AF50" s="59">
        <f t="shared" si="60"/>
        <v>15000</v>
      </c>
      <c r="AG50" s="59">
        <f t="shared" si="60"/>
        <v>15000</v>
      </c>
      <c r="AH50" s="59">
        <f t="shared" si="60"/>
        <v>15000</v>
      </c>
      <c r="AI50" s="59">
        <f t="shared" si="60"/>
        <v>15000</v>
      </c>
      <c r="AJ50" s="59">
        <f t="shared" si="60"/>
        <v>15000</v>
      </c>
      <c r="AK50" s="59">
        <f t="shared" si="60"/>
        <v>15000</v>
      </c>
      <c r="AL50" s="59">
        <f t="shared" si="60"/>
        <v>15000</v>
      </c>
      <c r="AM50" s="59">
        <f t="shared" si="60"/>
        <v>15000</v>
      </c>
      <c r="AN50" s="59">
        <f t="shared" si="60"/>
        <v>15000</v>
      </c>
      <c r="AO50" s="59">
        <f t="shared" si="60"/>
        <v>15000</v>
      </c>
      <c r="AP50" s="59">
        <f t="shared" si="60"/>
        <v>15000</v>
      </c>
      <c r="AQ50" s="59">
        <f t="shared" si="60"/>
        <v>15000</v>
      </c>
      <c r="AR50" s="59">
        <f t="shared" si="60"/>
        <v>15000</v>
      </c>
      <c r="AS50" s="59">
        <f t="shared" si="60"/>
        <v>15000</v>
      </c>
      <c r="AT50" s="59">
        <f t="shared" si="60"/>
        <v>15000</v>
      </c>
      <c r="AU50" s="59">
        <f t="shared" si="60"/>
        <v>15000</v>
      </c>
      <c r="AV50" s="59">
        <f t="shared" si="60"/>
        <v>15000</v>
      </c>
      <c r="AW50" s="59">
        <f t="shared" si="60"/>
        <v>15000</v>
      </c>
      <c r="AX50" s="59">
        <f t="shared" si="60"/>
        <v>15000</v>
      </c>
      <c r="AY50" s="59">
        <f t="shared" si="60"/>
        <v>15000</v>
      </c>
      <c r="AZ50" s="59">
        <f t="shared" si="60"/>
        <v>15000</v>
      </c>
      <c r="BA50" s="59">
        <f t="shared" si="60"/>
        <v>15000</v>
      </c>
      <c r="BB50" s="59">
        <f t="shared" si="60"/>
        <v>15000</v>
      </c>
      <c r="BC50" s="59">
        <f t="shared" si="60"/>
        <v>15000</v>
      </c>
      <c r="BD50" s="59">
        <f t="shared" si="60"/>
        <v>15000</v>
      </c>
      <c r="BE50" s="59">
        <f t="shared" si="60"/>
        <v>15000</v>
      </c>
      <c r="BF50" s="59">
        <f t="shared" si="60"/>
        <v>15000</v>
      </c>
      <c r="BG50" s="59">
        <f t="shared" si="60"/>
        <v>15000</v>
      </c>
      <c r="BH50" s="59">
        <f t="shared" si="60"/>
        <v>15000</v>
      </c>
      <c r="BI50" s="59">
        <f t="shared" si="60"/>
        <v>15000</v>
      </c>
      <c r="BJ50" s="59">
        <f t="shared" si="60"/>
        <v>15000</v>
      </c>
      <c r="BK50" s="59">
        <f t="shared" si="60"/>
        <v>15000</v>
      </c>
      <c r="BL50" s="59">
        <f t="shared" si="60"/>
        <v>15000</v>
      </c>
      <c r="BM50" s="59">
        <f t="shared" si="60"/>
        <v>15000</v>
      </c>
      <c r="BN50" s="59">
        <f t="shared" si="60"/>
        <v>15000</v>
      </c>
      <c r="BO50" s="59">
        <f t="shared" si="60"/>
        <v>15000</v>
      </c>
      <c r="BP50" s="59">
        <f t="shared" si="60"/>
        <v>15000</v>
      </c>
      <c r="BQ50" s="59">
        <f t="shared" si="60"/>
        <v>15000</v>
      </c>
      <c r="BR50" s="59">
        <f t="shared" si="60"/>
        <v>15000</v>
      </c>
      <c r="BS50" s="59">
        <f t="shared" si="60"/>
        <v>15000</v>
      </c>
      <c r="BT50" s="59">
        <f t="shared" si="60"/>
        <v>15000</v>
      </c>
      <c r="BU50" s="59">
        <f t="shared" si="60"/>
        <v>15000</v>
      </c>
      <c r="BV50" s="59">
        <f t="shared" ref="BV50:DU54" si="61">+IF($D50=0,BV6+BV28,IF($D50=30,BU6+BU28,IF($D50=60,BT6+BT28,BS6+BS28)))</f>
        <v>15000</v>
      </c>
      <c r="BW50" s="59">
        <f t="shared" si="61"/>
        <v>15000</v>
      </c>
      <c r="BX50" s="59">
        <f t="shared" si="61"/>
        <v>15000</v>
      </c>
      <c r="BY50" s="59">
        <f t="shared" si="61"/>
        <v>15000</v>
      </c>
      <c r="BZ50" s="59">
        <f t="shared" si="61"/>
        <v>15000</v>
      </c>
      <c r="CA50" s="59">
        <f t="shared" si="61"/>
        <v>15000</v>
      </c>
      <c r="CB50" s="59">
        <f t="shared" si="61"/>
        <v>15000</v>
      </c>
      <c r="CC50" s="59">
        <f t="shared" si="61"/>
        <v>15000</v>
      </c>
      <c r="CD50" s="59">
        <f t="shared" si="61"/>
        <v>15000</v>
      </c>
      <c r="CE50" s="59">
        <f t="shared" si="61"/>
        <v>15000</v>
      </c>
      <c r="CF50" s="59">
        <f t="shared" si="61"/>
        <v>15000</v>
      </c>
      <c r="CG50" s="59">
        <f t="shared" si="61"/>
        <v>15000</v>
      </c>
      <c r="CH50" s="59">
        <f t="shared" si="61"/>
        <v>15000</v>
      </c>
      <c r="CI50" s="59">
        <f t="shared" si="61"/>
        <v>15000</v>
      </c>
      <c r="CJ50" s="59">
        <f t="shared" si="61"/>
        <v>15000</v>
      </c>
      <c r="CK50" s="59">
        <f t="shared" si="61"/>
        <v>15000</v>
      </c>
      <c r="CL50" s="59">
        <f t="shared" si="61"/>
        <v>15000</v>
      </c>
      <c r="CM50" s="59">
        <f t="shared" si="61"/>
        <v>15000</v>
      </c>
      <c r="CN50" s="59">
        <f t="shared" si="61"/>
        <v>15000</v>
      </c>
      <c r="CO50" s="59">
        <f t="shared" si="61"/>
        <v>15000</v>
      </c>
      <c r="CP50" s="59">
        <f t="shared" si="61"/>
        <v>15000</v>
      </c>
      <c r="CQ50" s="59">
        <f t="shared" si="61"/>
        <v>15000</v>
      </c>
      <c r="CR50" s="59">
        <f t="shared" si="61"/>
        <v>15000</v>
      </c>
      <c r="CS50" s="59">
        <f t="shared" si="61"/>
        <v>15000</v>
      </c>
      <c r="CT50" s="59">
        <f t="shared" si="61"/>
        <v>15000</v>
      </c>
      <c r="CU50" s="59">
        <f t="shared" si="61"/>
        <v>15000</v>
      </c>
      <c r="CV50" s="59">
        <f t="shared" si="61"/>
        <v>15000</v>
      </c>
      <c r="CW50" s="59">
        <f t="shared" si="61"/>
        <v>15000</v>
      </c>
      <c r="CX50" s="59">
        <f t="shared" si="61"/>
        <v>15000</v>
      </c>
      <c r="CY50" s="59">
        <f t="shared" si="61"/>
        <v>15000</v>
      </c>
      <c r="CZ50" s="59">
        <f t="shared" si="61"/>
        <v>15000</v>
      </c>
      <c r="DA50" s="59">
        <f t="shared" si="61"/>
        <v>15000</v>
      </c>
      <c r="DB50" s="59">
        <f t="shared" si="61"/>
        <v>15000</v>
      </c>
      <c r="DC50" s="59">
        <f t="shared" si="61"/>
        <v>15000</v>
      </c>
      <c r="DD50" s="59">
        <f t="shared" si="61"/>
        <v>15000</v>
      </c>
      <c r="DE50" s="59">
        <f t="shared" si="61"/>
        <v>15000</v>
      </c>
      <c r="DF50" s="59">
        <f t="shared" si="61"/>
        <v>15000</v>
      </c>
      <c r="DG50" s="59">
        <f t="shared" si="61"/>
        <v>15000</v>
      </c>
      <c r="DH50" s="59">
        <f t="shared" si="61"/>
        <v>15000</v>
      </c>
      <c r="DI50" s="59">
        <f t="shared" si="61"/>
        <v>15000</v>
      </c>
      <c r="DJ50" s="59">
        <f t="shared" si="61"/>
        <v>15000</v>
      </c>
      <c r="DK50" s="59">
        <f t="shared" si="61"/>
        <v>15000</v>
      </c>
      <c r="DL50" s="59">
        <f t="shared" si="61"/>
        <v>15000</v>
      </c>
      <c r="DM50" s="59">
        <f t="shared" si="61"/>
        <v>15000</v>
      </c>
      <c r="DN50" s="59">
        <f t="shared" si="61"/>
        <v>15000</v>
      </c>
      <c r="DO50" s="59">
        <f t="shared" si="61"/>
        <v>15000</v>
      </c>
      <c r="DP50" s="59">
        <f t="shared" si="61"/>
        <v>15000</v>
      </c>
      <c r="DQ50" s="59">
        <f t="shared" si="61"/>
        <v>15000</v>
      </c>
      <c r="DR50" s="59">
        <f t="shared" si="61"/>
        <v>15000</v>
      </c>
      <c r="DS50" s="59">
        <f t="shared" si="61"/>
        <v>15000</v>
      </c>
      <c r="DT50" s="59">
        <f t="shared" si="61"/>
        <v>15000</v>
      </c>
      <c r="DU50" s="59">
        <f t="shared" si="61"/>
        <v>15000</v>
      </c>
    </row>
    <row r="51" spans="2:125" ht="16.5" thickTop="1" thickBot="1" x14ac:dyDescent="0.3">
      <c r="B51" s="105" t="str">
        <f t="shared" ref="B51:B68" si="62">+B7</f>
        <v>Utenze</v>
      </c>
      <c r="D51" s="58">
        <f t="shared" ref="D51:D68" si="63">+D7</f>
        <v>30</v>
      </c>
      <c r="F51" s="59">
        <f t="shared" ref="F51:F68" si="64">+IF($D51=0,F7+F29,0)</f>
        <v>0</v>
      </c>
      <c r="G51" s="59">
        <f>+IF($D51=0,G7+G29,IF($D51=30,F7+F29,0))</f>
        <v>330</v>
      </c>
      <c r="H51" s="59">
        <f t="shared" ref="H51:H52" si="65">+IF($D51=0,H7+H29,IF($D51=30,G7+G29,IF($D51=60,F7+F29,0)))</f>
        <v>330</v>
      </c>
      <c r="I51" s="59">
        <f t="shared" ref="I51:I52" si="66">+IF($D51=0,I7+I29,IF($D51=30,H7+H29,IF($D51=60,G7+G29,F7+F29)))</f>
        <v>330</v>
      </c>
      <c r="J51" s="59">
        <f t="shared" si="60"/>
        <v>330</v>
      </c>
      <c r="K51" s="59">
        <f t="shared" si="60"/>
        <v>330</v>
      </c>
      <c r="L51" s="59">
        <f t="shared" si="60"/>
        <v>330</v>
      </c>
      <c r="M51" s="59">
        <f t="shared" si="60"/>
        <v>330</v>
      </c>
      <c r="N51" s="59">
        <f t="shared" si="60"/>
        <v>330</v>
      </c>
      <c r="O51" s="59">
        <f t="shared" si="60"/>
        <v>330</v>
      </c>
      <c r="P51" s="59">
        <f t="shared" si="60"/>
        <v>330</v>
      </c>
      <c r="Q51" s="59">
        <f t="shared" si="60"/>
        <v>330</v>
      </c>
      <c r="R51" s="59">
        <f t="shared" si="60"/>
        <v>330</v>
      </c>
      <c r="S51" s="59">
        <f t="shared" si="60"/>
        <v>330</v>
      </c>
      <c r="T51" s="59">
        <f t="shared" si="60"/>
        <v>330</v>
      </c>
      <c r="U51" s="59">
        <f t="shared" si="60"/>
        <v>330</v>
      </c>
      <c r="V51" s="59">
        <f t="shared" si="60"/>
        <v>330</v>
      </c>
      <c r="W51" s="59">
        <f t="shared" si="60"/>
        <v>330</v>
      </c>
      <c r="X51" s="59">
        <f t="shared" si="60"/>
        <v>330</v>
      </c>
      <c r="Y51" s="59">
        <f t="shared" si="60"/>
        <v>330</v>
      </c>
      <c r="Z51" s="59">
        <f t="shared" si="60"/>
        <v>330</v>
      </c>
      <c r="AA51" s="59">
        <f t="shared" si="60"/>
        <v>330</v>
      </c>
      <c r="AB51" s="59">
        <f t="shared" si="60"/>
        <v>330</v>
      </c>
      <c r="AC51" s="59">
        <f t="shared" si="60"/>
        <v>330</v>
      </c>
      <c r="AD51" s="59">
        <f t="shared" si="60"/>
        <v>330</v>
      </c>
      <c r="AE51" s="59">
        <f t="shared" si="60"/>
        <v>330</v>
      </c>
      <c r="AF51" s="59">
        <f t="shared" si="60"/>
        <v>330</v>
      </c>
      <c r="AG51" s="59">
        <f t="shared" si="60"/>
        <v>330</v>
      </c>
      <c r="AH51" s="59">
        <f t="shared" si="60"/>
        <v>330</v>
      </c>
      <c r="AI51" s="59">
        <f t="shared" si="60"/>
        <v>330</v>
      </c>
      <c r="AJ51" s="59">
        <f t="shared" si="60"/>
        <v>330</v>
      </c>
      <c r="AK51" s="59">
        <f t="shared" si="60"/>
        <v>330</v>
      </c>
      <c r="AL51" s="59">
        <f t="shared" si="60"/>
        <v>330</v>
      </c>
      <c r="AM51" s="59">
        <f t="shared" si="60"/>
        <v>330</v>
      </c>
      <c r="AN51" s="59">
        <f t="shared" si="60"/>
        <v>330</v>
      </c>
      <c r="AO51" s="59">
        <f t="shared" si="60"/>
        <v>330</v>
      </c>
      <c r="AP51" s="59">
        <f t="shared" si="60"/>
        <v>330</v>
      </c>
      <c r="AQ51" s="59">
        <f t="shared" si="60"/>
        <v>330</v>
      </c>
      <c r="AR51" s="59">
        <f t="shared" si="60"/>
        <v>330</v>
      </c>
      <c r="AS51" s="59">
        <f t="shared" si="60"/>
        <v>330</v>
      </c>
      <c r="AT51" s="59">
        <f t="shared" si="60"/>
        <v>330</v>
      </c>
      <c r="AU51" s="59">
        <f t="shared" si="60"/>
        <v>330</v>
      </c>
      <c r="AV51" s="59">
        <f t="shared" si="60"/>
        <v>330</v>
      </c>
      <c r="AW51" s="59">
        <f t="shared" si="60"/>
        <v>330</v>
      </c>
      <c r="AX51" s="59">
        <f t="shared" si="60"/>
        <v>330</v>
      </c>
      <c r="AY51" s="59">
        <f t="shared" si="60"/>
        <v>330</v>
      </c>
      <c r="AZ51" s="59">
        <f t="shared" si="60"/>
        <v>330</v>
      </c>
      <c r="BA51" s="59">
        <f t="shared" si="60"/>
        <v>330</v>
      </c>
      <c r="BB51" s="59">
        <f t="shared" si="60"/>
        <v>330</v>
      </c>
      <c r="BC51" s="59">
        <f t="shared" si="60"/>
        <v>330</v>
      </c>
      <c r="BD51" s="59">
        <f t="shared" si="60"/>
        <v>330</v>
      </c>
      <c r="BE51" s="59">
        <f t="shared" si="60"/>
        <v>330</v>
      </c>
      <c r="BF51" s="59">
        <f t="shared" si="60"/>
        <v>330</v>
      </c>
      <c r="BG51" s="59">
        <f t="shared" si="60"/>
        <v>330</v>
      </c>
      <c r="BH51" s="59">
        <f t="shared" si="60"/>
        <v>330</v>
      </c>
      <c r="BI51" s="59">
        <f t="shared" si="60"/>
        <v>330</v>
      </c>
      <c r="BJ51" s="59">
        <f t="shared" si="60"/>
        <v>330</v>
      </c>
      <c r="BK51" s="59">
        <f t="shared" si="60"/>
        <v>330</v>
      </c>
      <c r="BL51" s="59">
        <f t="shared" si="60"/>
        <v>330</v>
      </c>
      <c r="BM51" s="59">
        <f t="shared" si="60"/>
        <v>330</v>
      </c>
      <c r="BN51" s="59">
        <f t="shared" si="60"/>
        <v>330</v>
      </c>
      <c r="BO51" s="59">
        <f t="shared" si="60"/>
        <v>330</v>
      </c>
      <c r="BP51" s="59">
        <f t="shared" si="60"/>
        <v>330</v>
      </c>
      <c r="BQ51" s="59">
        <f t="shared" si="60"/>
        <v>330</v>
      </c>
      <c r="BR51" s="59">
        <f t="shared" si="60"/>
        <v>330</v>
      </c>
      <c r="BS51" s="59">
        <f t="shared" si="60"/>
        <v>330</v>
      </c>
      <c r="BT51" s="59">
        <f t="shared" si="60"/>
        <v>330</v>
      </c>
      <c r="BU51" s="59">
        <f t="shared" si="60"/>
        <v>330</v>
      </c>
      <c r="BV51" s="59">
        <f t="shared" si="61"/>
        <v>330</v>
      </c>
      <c r="BW51" s="59">
        <f t="shared" si="61"/>
        <v>330</v>
      </c>
      <c r="BX51" s="59">
        <f t="shared" si="61"/>
        <v>330</v>
      </c>
      <c r="BY51" s="59">
        <f t="shared" si="61"/>
        <v>330</v>
      </c>
      <c r="BZ51" s="59">
        <f t="shared" si="61"/>
        <v>330</v>
      </c>
      <c r="CA51" s="59">
        <f t="shared" si="61"/>
        <v>330</v>
      </c>
      <c r="CB51" s="59">
        <f t="shared" si="61"/>
        <v>330</v>
      </c>
      <c r="CC51" s="59">
        <f t="shared" si="61"/>
        <v>330</v>
      </c>
      <c r="CD51" s="59">
        <f t="shared" si="61"/>
        <v>330</v>
      </c>
      <c r="CE51" s="59">
        <f t="shared" si="61"/>
        <v>330</v>
      </c>
      <c r="CF51" s="59">
        <f t="shared" si="61"/>
        <v>330</v>
      </c>
      <c r="CG51" s="59">
        <f t="shared" si="61"/>
        <v>330</v>
      </c>
      <c r="CH51" s="59">
        <f t="shared" si="61"/>
        <v>330</v>
      </c>
      <c r="CI51" s="59">
        <f t="shared" si="61"/>
        <v>330</v>
      </c>
      <c r="CJ51" s="59">
        <f t="shared" si="61"/>
        <v>330</v>
      </c>
      <c r="CK51" s="59">
        <f t="shared" si="61"/>
        <v>330</v>
      </c>
      <c r="CL51" s="59">
        <f t="shared" si="61"/>
        <v>330</v>
      </c>
      <c r="CM51" s="59">
        <f t="shared" si="61"/>
        <v>330</v>
      </c>
      <c r="CN51" s="59">
        <f t="shared" si="61"/>
        <v>330</v>
      </c>
      <c r="CO51" s="59">
        <f t="shared" si="61"/>
        <v>330</v>
      </c>
      <c r="CP51" s="59">
        <f t="shared" si="61"/>
        <v>330</v>
      </c>
      <c r="CQ51" s="59">
        <f t="shared" si="61"/>
        <v>330</v>
      </c>
      <c r="CR51" s="59">
        <f t="shared" si="61"/>
        <v>330</v>
      </c>
      <c r="CS51" s="59">
        <f t="shared" si="61"/>
        <v>330</v>
      </c>
      <c r="CT51" s="59">
        <f t="shared" si="61"/>
        <v>330</v>
      </c>
      <c r="CU51" s="59">
        <f t="shared" si="61"/>
        <v>330</v>
      </c>
      <c r="CV51" s="59">
        <f t="shared" si="61"/>
        <v>330</v>
      </c>
      <c r="CW51" s="59">
        <f t="shared" si="61"/>
        <v>330</v>
      </c>
      <c r="CX51" s="59">
        <f t="shared" si="61"/>
        <v>330</v>
      </c>
      <c r="CY51" s="59">
        <f t="shared" si="61"/>
        <v>330</v>
      </c>
      <c r="CZ51" s="59">
        <f t="shared" si="61"/>
        <v>330</v>
      </c>
      <c r="DA51" s="59">
        <f t="shared" si="61"/>
        <v>330</v>
      </c>
      <c r="DB51" s="59">
        <f t="shared" si="61"/>
        <v>330</v>
      </c>
      <c r="DC51" s="59">
        <f t="shared" si="61"/>
        <v>330</v>
      </c>
      <c r="DD51" s="59">
        <f t="shared" si="61"/>
        <v>330</v>
      </c>
      <c r="DE51" s="59">
        <f t="shared" si="61"/>
        <v>330</v>
      </c>
      <c r="DF51" s="59">
        <f t="shared" si="61"/>
        <v>330</v>
      </c>
      <c r="DG51" s="59">
        <f t="shared" si="61"/>
        <v>330</v>
      </c>
      <c r="DH51" s="59">
        <f t="shared" si="61"/>
        <v>330</v>
      </c>
      <c r="DI51" s="59">
        <f t="shared" si="61"/>
        <v>330</v>
      </c>
      <c r="DJ51" s="59">
        <f t="shared" si="61"/>
        <v>330</v>
      </c>
      <c r="DK51" s="59">
        <f t="shared" si="61"/>
        <v>330</v>
      </c>
      <c r="DL51" s="59">
        <f t="shared" si="61"/>
        <v>330</v>
      </c>
      <c r="DM51" s="59">
        <f t="shared" si="61"/>
        <v>330</v>
      </c>
      <c r="DN51" s="59">
        <f t="shared" si="61"/>
        <v>330</v>
      </c>
      <c r="DO51" s="59">
        <f t="shared" si="61"/>
        <v>330</v>
      </c>
      <c r="DP51" s="59">
        <f t="shared" si="61"/>
        <v>330</v>
      </c>
      <c r="DQ51" s="59">
        <f t="shared" si="61"/>
        <v>330</v>
      </c>
      <c r="DR51" s="59">
        <f t="shared" si="61"/>
        <v>330</v>
      </c>
      <c r="DS51" s="59">
        <f t="shared" si="61"/>
        <v>330</v>
      </c>
      <c r="DT51" s="59">
        <f t="shared" si="61"/>
        <v>330</v>
      </c>
      <c r="DU51" s="59">
        <f t="shared" si="61"/>
        <v>330</v>
      </c>
    </row>
    <row r="52" spans="2:125" ht="16.5" thickTop="1" thickBot="1" x14ac:dyDescent="0.3">
      <c r="B52" s="105" t="str">
        <f t="shared" si="62"/>
        <v>Servizi Informatici</v>
      </c>
      <c r="D52" s="58">
        <f t="shared" si="63"/>
        <v>30</v>
      </c>
      <c r="F52" s="59">
        <f t="shared" si="64"/>
        <v>0</v>
      </c>
      <c r="G52" s="59">
        <f>+IF($D52=0,G8+G30,IF($D52=30,F8+F30,0))</f>
        <v>2200</v>
      </c>
      <c r="H52" s="59">
        <f t="shared" si="65"/>
        <v>2200</v>
      </c>
      <c r="I52" s="59">
        <f t="shared" si="66"/>
        <v>2200</v>
      </c>
      <c r="J52" s="59">
        <f t="shared" si="60"/>
        <v>2200</v>
      </c>
      <c r="K52" s="59">
        <f t="shared" si="60"/>
        <v>2200</v>
      </c>
      <c r="L52" s="59">
        <f t="shared" si="60"/>
        <v>2200</v>
      </c>
      <c r="M52" s="59">
        <f t="shared" si="60"/>
        <v>2200</v>
      </c>
      <c r="N52" s="59">
        <f t="shared" si="60"/>
        <v>2200</v>
      </c>
      <c r="O52" s="59">
        <f t="shared" si="60"/>
        <v>2200</v>
      </c>
      <c r="P52" s="59">
        <f t="shared" si="60"/>
        <v>2200</v>
      </c>
      <c r="Q52" s="59">
        <f t="shared" si="60"/>
        <v>2200</v>
      </c>
      <c r="R52" s="59">
        <f t="shared" si="60"/>
        <v>2200</v>
      </c>
      <c r="S52" s="59">
        <f t="shared" si="60"/>
        <v>2200</v>
      </c>
      <c r="T52" s="59">
        <f t="shared" si="60"/>
        <v>2200</v>
      </c>
      <c r="U52" s="59">
        <f t="shared" si="60"/>
        <v>2200</v>
      </c>
      <c r="V52" s="59">
        <f t="shared" si="60"/>
        <v>2200</v>
      </c>
      <c r="W52" s="59">
        <f t="shared" si="60"/>
        <v>2200</v>
      </c>
      <c r="X52" s="59">
        <f t="shared" si="60"/>
        <v>2200</v>
      </c>
      <c r="Y52" s="59">
        <f t="shared" si="60"/>
        <v>2200</v>
      </c>
      <c r="Z52" s="59">
        <f t="shared" si="60"/>
        <v>2200</v>
      </c>
      <c r="AA52" s="59">
        <f t="shared" si="60"/>
        <v>2200</v>
      </c>
      <c r="AB52" s="59">
        <f t="shared" si="60"/>
        <v>2200</v>
      </c>
      <c r="AC52" s="59">
        <f t="shared" si="60"/>
        <v>2200</v>
      </c>
      <c r="AD52" s="59">
        <f t="shared" si="60"/>
        <v>2200</v>
      </c>
      <c r="AE52" s="59">
        <f t="shared" si="60"/>
        <v>2200</v>
      </c>
      <c r="AF52" s="59">
        <f t="shared" si="60"/>
        <v>2200</v>
      </c>
      <c r="AG52" s="59">
        <f t="shared" si="60"/>
        <v>2200</v>
      </c>
      <c r="AH52" s="59">
        <f t="shared" si="60"/>
        <v>2200</v>
      </c>
      <c r="AI52" s="59">
        <f t="shared" si="60"/>
        <v>2200</v>
      </c>
      <c r="AJ52" s="59">
        <f t="shared" si="60"/>
        <v>2200</v>
      </c>
      <c r="AK52" s="59">
        <f t="shared" si="60"/>
        <v>2200</v>
      </c>
      <c r="AL52" s="59">
        <f t="shared" si="60"/>
        <v>2200</v>
      </c>
      <c r="AM52" s="59">
        <f t="shared" si="60"/>
        <v>2200</v>
      </c>
      <c r="AN52" s="59">
        <f t="shared" si="60"/>
        <v>2200</v>
      </c>
      <c r="AO52" s="59">
        <f t="shared" si="60"/>
        <v>2200</v>
      </c>
      <c r="AP52" s="59">
        <f t="shared" si="60"/>
        <v>2200</v>
      </c>
      <c r="AQ52" s="59">
        <f t="shared" si="60"/>
        <v>2200</v>
      </c>
      <c r="AR52" s="59">
        <f t="shared" si="60"/>
        <v>2200</v>
      </c>
      <c r="AS52" s="59">
        <f t="shared" si="60"/>
        <v>2200</v>
      </c>
      <c r="AT52" s="59">
        <f t="shared" si="60"/>
        <v>2200</v>
      </c>
      <c r="AU52" s="59">
        <f t="shared" si="60"/>
        <v>2200</v>
      </c>
      <c r="AV52" s="59">
        <f t="shared" si="60"/>
        <v>2200</v>
      </c>
      <c r="AW52" s="59">
        <f t="shared" si="60"/>
        <v>2200</v>
      </c>
      <c r="AX52" s="59">
        <f t="shared" si="60"/>
        <v>2200</v>
      </c>
      <c r="AY52" s="59">
        <f t="shared" si="60"/>
        <v>2200</v>
      </c>
      <c r="AZ52" s="59">
        <f t="shared" si="60"/>
        <v>2200</v>
      </c>
      <c r="BA52" s="59">
        <f t="shared" si="60"/>
        <v>2200</v>
      </c>
      <c r="BB52" s="59">
        <f t="shared" si="60"/>
        <v>2200</v>
      </c>
      <c r="BC52" s="59">
        <f t="shared" si="60"/>
        <v>2200</v>
      </c>
      <c r="BD52" s="59">
        <f t="shared" si="60"/>
        <v>2200</v>
      </c>
      <c r="BE52" s="59">
        <f t="shared" si="60"/>
        <v>2200</v>
      </c>
      <c r="BF52" s="59">
        <f t="shared" si="60"/>
        <v>2200</v>
      </c>
      <c r="BG52" s="59">
        <f t="shared" si="60"/>
        <v>2200</v>
      </c>
      <c r="BH52" s="59">
        <f t="shared" si="60"/>
        <v>2200</v>
      </c>
      <c r="BI52" s="59">
        <f t="shared" si="60"/>
        <v>2200</v>
      </c>
      <c r="BJ52" s="59">
        <f t="shared" si="60"/>
        <v>2200</v>
      </c>
      <c r="BK52" s="59">
        <f t="shared" si="60"/>
        <v>2200</v>
      </c>
      <c r="BL52" s="59">
        <f t="shared" si="60"/>
        <v>2200</v>
      </c>
      <c r="BM52" s="59">
        <f t="shared" si="60"/>
        <v>2200</v>
      </c>
      <c r="BN52" s="59">
        <f t="shared" si="60"/>
        <v>2200</v>
      </c>
      <c r="BO52" s="59">
        <f t="shared" si="60"/>
        <v>2200</v>
      </c>
      <c r="BP52" s="59">
        <f t="shared" si="60"/>
        <v>2200</v>
      </c>
      <c r="BQ52" s="59">
        <f t="shared" si="60"/>
        <v>2200</v>
      </c>
      <c r="BR52" s="59">
        <f t="shared" si="60"/>
        <v>2200</v>
      </c>
      <c r="BS52" s="59">
        <f t="shared" si="60"/>
        <v>2200</v>
      </c>
      <c r="BT52" s="59">
        <f t="shared" si="60"/>
        <v>2200</v>
      </c>
      <c r="BU52" s="59">
        <f t="shared" si="60"/>
        <v>2200</v>
      </c>
      <c r="BV52" s="59">
        <f t="shared" si="61"/>
        <v>2200</v>
      </c>
      <c r="BW52" s="59">
        <f t="shared" si="61"/>
        <v>2200</v>
      </c>
      <c r="BX52" s="59">
        <f t="shared" si="61"/>
        <v>2200</v>
      </c>
      <c r="BY52" s="59">
        <f t="shared" si="61"/>
        <v>2200</v>
      </c>
      <c r="BZ52" s="59">
        <f t="shared" si="61"/>
        <v>2200</v>
      </c>
      <c r="CA52" s="59">
        <f t="shared" si="61"/>
        <v>2200</v>
      </c>
      <c r="CB52" s="59">
        <f t="shared" si="61"/>
        <v>2200</v>
      </c>
      <c r="CC52" s="59">
        <f t="shared" si="61"/>
        <v>2200</v>
      </c>
      <c r="CD52" s="59">
        <f t="shared" si="61"/>
        <v>2200</v>
      </c>
      <c r="CE52" s="59">
        <f t="shared" si="61"/>
        <v>2200</v>
      </c>
      <c r="CF52" s="59">
        <f t="shared" si="61"/>
        <v>2200</v>
      </c>
      <c r="CG52" s="59">
        <f t="shared" si="61"/>
        <v>2200</v>
      </c>
      <c r="CH52" s="59">
        <f t="shared" si="61"/>
        <v>2200</v>
      </c>
      <c r="CI52" s="59">
        <f t="shared" si="61"/>
        <v>2200</v>
      </c>
      <c r="CJ52" s="59">
        <f t="shared" si="61"/>
        <v>2200</v>
      </c>
      <c r="CK52" s="59">
        <f t="shared" si="61"/>
        <v>2200</v>
      </c>
      <c r="CL52" s="59">
        <f t="shared" si="61"/>
        <v>2200</v>
      </c>
      <c r="CM52" s="59">
        <f t="shared" si="61"/>
        <v>2200</v>
      </c>
      <c r="CN52" s="59">
        <f t="shared" si="61"/>
        <v>2200</v>
      </c>
      <c r="CO52" s="59">
        <f t="shared" si="61"/>
        <v>2200</v>
      </c>
      <c r="CP52" s="59">
        <f t="shared" si="61"/>
        <v>2200</v>
      </c>
      <c r="CQ52" s="59">
        <f t="shared" si="61"/>
        <v>2200</v>
      </c>
      <c r="CR52" s="59">
        <f t="shared" si="61"/>
        <v>2200</v>
      </c>
      <c r="CS52" s="59">
        <f t="shared" si="61"/>
        <v>2200</v>
      </c>
      <c r="CT52" s="59">
        <f t="shared" si="61"/>
        <v>2200</v>
      </c>
      <c r="CU52" s="59">
        <f t="shared" si="61"/>
        <v>2200</v>
      </c>
      <c r="CV52" s="59">
        <f t="shared" si="61"/>
        <v>2200</v>
      </c>
      <c r="CW52" s="59">
        <f t="shared" si="61"/>
        <v>2200</v>
      </c>
      <c r="CX52" s="59">
        <f t="shared" si="61"/>
        <v>2200</v>
      </c>
      <c r="CY52" s="59">
        <f t="shared" si="61"/>
        <v>2200</v>
      </c>
      <c r="CZ52" s="59">
        <f t="shared" si="61"/>
        <v>2200</v>
      </c>
      <c r="DA52" s="59">
        <f t="shared" si="61"/>
        <v>2200</v>
      </c>
      <c r="DB52" s="59">
        <f t="shared" si="61"/>
        <v>2200</v>
      </c>
      <c r="DC52" s="59">
        <f t="shared" si="61"/>
        <v>2200</v>
      </c>
      <c r="DD52" s="59">
        <f t="shared" si="61"/>
        <v>2200</v>
      </c>
      <c r="DE52" s="59">
        <f t="shared" si="61"/>
        <v>2200</v>
      </c>
      <c r="DF52" s="59">
        <f t="shared" si="61"/>
        <v>2200</v>
      </c>
      <c r="DG52" s="59">
        <f t="shared" si="61"/>
        <v>2200</v>
      </c>
      <c r="DH52" s="59">
        <f t="shared" si="61"/>
        <v>2200</v>
      </c>
      <c r="DI52" s="59">
        <f t="shared" si="61"/>
        <v>2200</v>
      </c>
      <c r="DJ52" s="59">
        <f t="shared" si="61"/>
        <v>2200</v>
      </c>
      <c r="DK52" s="59">
        <f t="shared" si="61"/>
        <v>2200</v>
      </c>
      <c r="DL52" s="59">
        <f t="shared" si="61"/>
        <v>2200</v>
      </c>
      <c r="DM52" s="59">
        <f t="shared" si="61"/>
        <v>2200</v>
      </c>
      <c r="DN52" s="59">
        <f t="shared" si="61"/>
        <v>2200</v>
      </c>
      <c r="DO52" s="59">
        <f t="shared" si="61"/>
        <v>2200</v>
      </c>
      <c r="DP52" s="59">
        <f t="shared" si="61"/>
        <v>2200</v>
      </c>
      <c r="DQ52" s="59">
        <f t="shared" si="61"/>
        <v>2200</v>
      </c>
      <c r="DR52" s="59">
        <f t="shared" si="61"/>
        <v>2200</v>
      </c>
      <c r="DS52" s="59">
        <f t="shared" si="61"/>
        <v>2200</v>
      </c>
      <c r="DT52" s="59">
        <f t="shared" si="61"/>
        <v>2200</v>
      </c>
      <c r="DU52" s="59">
        <f t="shared" si="61"/>
        <v>2200</v>
      </c>
    </row>
    <row r="53" spans="2:125" ht="16.5" thickTop="1" thickBot="1" x14ac:dyDescent="0.3">
      <c r="B53" s="105" t="str">
        <f t="shared" si="62"/>
        <v>Costi Amministrativi</v>
      </c>
      <c r="D53" s="58">
        <f t="shared" si="63"/>
        <v>30</v>
      </c>
      <c r="F53" s="59">
        <f t="shared" si="64"/>
        <v>0</v>
      </c>
      <c r="G53" s="59">
        <f t="shared" ref="G53:G68" si="67">+IF($D53=0,G9+G31,IF($D53=30,F9+F31,0))</f>
        <v>2440</v>
      </c>
      <c r="H53" s="59">
        <f t="shared" ref="H53:H59" si="68">+IF($D53=0,H9+H31,IF($D53=30,G9+G31,IF($D53=60,F9+F31,0)))</f>
        <v>2440</v>
      </c>
      <c r="I53" s="59">
        <f t="shared" ref="I53:I59" si="69">+IF($D53=0,I9+I31,IF($D53=30,H9+H31,IF($D53=60,G9+G31,F9+F31)))</f>
        <v>2440</v>
      </c>
      <c r="J53" s="59">
        <f t="shared" si="60"/>
        <v>2440</v>
      </c>
      <c r="K53" s="59">
        <f t="shared" si="60"/>
        <v>2440</v>
      </c>
      <c r="L53" s="59">
        <f t="shared" si="60"/>
        <v>2440</v>
      </c>
      <c r="M53" s="59">
        <f t="shared" si="60"/>
        <v>2440</v>
      </c>
      <c r="N53" s="59">
        <f t="shared" si="60"/>
        <v>2440</v>
      </c>
      <c r="O53" s="59">
        <f t="shared" si="60"/>
        <v>2440</v>
      </c>
      <c r="P53" s="59">
        <f t="shared" si="60"/>
        <v>2440</v>
      </c>
      <c r="Q53" s="59">
        <f t="shared" si="60"/>
        <v>2440</v>
      </c>
      <c r="R53" s="59">
        <f t="shared" si="60"/>
        <v>2440</v>
      </c>
      <c r="S53" s="59">
        <f t="shared" si="60"/>
        <v>2440</v>
      </c>
      <c r="T53" s="59">
        <f t="shared" si="60"/>
        <v>2440</v>
      </c>
      <c r="U53" s="59">
        <f t="shared" si="60"/>
        <v>2440</v>
      </c>
      <c r="V53" s="59">
        <f t="shared" si="60"/>
        <v>2440</v>
      </c>
      <c r="W53" s="59">
        <f t="shared" si="60"/>
        <v>2440</v>
      </c>
      <c r="X53" s="59">
        <f t="shared" si="60"/>
        <v>2440</v>
      </c>
      <c r="Y53" s="59">
        <f t="shared" si="60"/>
        <v>2440</v>
      </c>
      <c r="Z53" s="59">
        <f t="shared" si="60"/>
        <v>2440</v>
      </c>
      <c r="AA53" s="59">
        <f t="shared" si="60"/>
        <v>2440</v>
      </c>
      <c r="AB53" s="59">
        <f t="shared" si="60"/>
        <v>2440</v>
      </c>
      <c r="AC53" s="59">
        <f t="shared" si="60"/>
        <v>2440</v>
      </c>
      <c r="AD53" s="59">
        <f t="shared" si="60"/>
        <v>2440</v>
      </c>
      <c r="AE53" s="59">
        <f t="shared" si="60"/>
        <v>2440</v>
      </c>
      <c r="AF53" s="59">
        <f t="shared" si="60"/>
        <v>2440</v>
      </c>
      <c r="AG53" s="59">
        <f t="shared" si="60"/>
        <v>2440</v>
      </c>
      <c r="AH53" s="59">
        <f t="shared" si="60"/>
        <v>2440</v>
      </c>
      <c r="AI53" s="59">
        <f t="shared" si="60"/>
        <v>2440</v>
      </c>
      <c r="AJ53" s="59">
        <f t="shared" si="60"/>
        <v>2440</v>
      </c>
      <c r="AK53" s="59">
        <f t="shared" si="60"/>
        <v>2440</v>
      </c>
      <c r="AL53" s="59">
        <f t="shared" si="60"/>
        <v>2440</v>
      </c>
      <c r="AM53" s="59">
        <f t="shared" si="60"/>
        <v>2440</v>
      </c>
      <c r="AN53" s="59">
        <f t="shared" si="60"/>
        <v>2440</v>
      </c>
      <c r="AO53" s="59">
        <f t="shared" si="60"/>
        <v>2440</v>
      </c>
      <c r="AP53" s="59">
        <f t="shared" si="60"/>
        <v>2440</v>
      </c>
      <c r="AQ53" s="59">
        <f t="shared" si="60"/>
        <v>2440</v>
      </c>
      <c r="AR53" s="59">
        <f t="shared" si="60"/>
        <v>2440</v>
      </c>
      <c r="AS53" s="59">
        <f t="shared" si="60"/>
        <v>2440</v>
      </c>
      <c r="AT53" s="59">
        <f t="shared" si="60"/>
        <v>2440</v>
      </c>
      <c r="AU53" s="59">
        <f t="shared" si="60"/>
        <v>2440</v>
      </c>
      <c r="AV53" s="59">
        <f t="shared" si="60"/>
        <v>2440</v>
      </c>
      <c r="AW53" s="59">
        <f t="shared" si="60"/>
        <v>2440</v>
      </c>
      <c r="AX53" s="59">
        <f t="shared" si="60"/>
        <v>2440</v>
      </c>
      <c r="AY53" s="59">
        <f t="shared" si="60"/>
        <v>2440</v>
      </c>
      <c r="AZ53" s="59">
        <f t="shared" si="60"/>
        <v>2440</v>
      </c>
      <c r="BA53" s="59">
        <f t="shared" si="60"/>
        <v>2440</v>
      </c>
      <c r="BB53" s="59">
        <f t="shared" si="60"/>
        <v>2440</v>
      </c>
      <c r="BC53" s="59">
        <f t="shared" si="60"/>
        <v>2440</v>
      </c>
      <c r="BD53" s="59">
        <f t="shared" si="60"/>
        <v>2440</v>
      </c>
      <c r="BE53" s="59">
        <f t="shared" si="60"/>
        <v>2440</v>
      </c>
      <c r="BF53" s="59">
        <f t="shared" si="60"/>
        <v>2440</v>
      </c>
      <c r="BG53" s="59">
        <f t="shared" si="60"/>
        <v>2440</v>
      </c>
      <c r="BH53" s="59">
        <f t="shared" si="60"/>
        <v>2440</v>
      </c>
      <c r="BI53" s="59">
        <f t="shared" si="60"/>
        <v>2440</v>
      </c>
      <c r="BJ53" s="59">
        <f t="shared" si="60"/>
        <v>2440</v>
      </c>
      <c r="BK53" s="59">
        <f t="shared" si="60"/>
        <v>2440</v>
      </c>
      <c r="BL53" s="59">
        <f t="shared" si="60"/>
        <v>2440</v>
      </c>
      <c r="BM53" s="59">
        <f t="shared" si="60"/>
        <v>2440</v>
      </c>
      <c r="BN53" s="59">
        <f t="shared" si="60"/>
        <v>2440</v>
      </c>
      <c r="BO53" s="59">
        <f t="shared" si="60"/>
        <v>2440</v>
      </c>
      <c r="BP53" s="59">
        <f t="shared" si="60"/>
        <v>2440</v>
      </c>
      <c r="BQ53" s="59">
        <f t="shared" si="60"/>
        <v>2440</v>
      </c>
      <c r="BR53" s="59">
        <f t="shared" si="60"/>
        <v>2440</v>
      </c>
      <c r="BS53" s="59">
        <f t="shared" si="60"/>
        <v>2440</v>
      </c>
      <c r="BT53" s="59">
        <f t="shared" si="60"/>
        <v>2440</v>
      </c>
      <c r="BU53" s="59">
        <f t="shared" ref="BU53:BU68" si="70">+IF($D53=0,BU9+BU31,IF($D53=30,BT9+BT31,IF($D53=60,BS9+BS31,BR9+BR31)))</f>
        <v>2440</v>
      </c>
      <c r="BV53" s="59">
        <f t="shared" si="61"/>
        <v>2440</v>
      </c>
      <c r="BW53" s="59">
        <f t="shared" si="61"/>
        <v>2440</v>
      </c>
      <c r="BX53" s="59">
        <f t="shared" si="61"/>
        <v>2440</v>
      </c>
      <c r="BY53" s="59">
        <f t="shared" si="61"/>
        <v>2440</v>
      </c>
      <c r="BZ53" s="59">
        <f t="shared" si="61"/>
        <v>2440</v>
      </c>
      <c r="CA53" s="59">
        <f t="shared" si="61"/>
        <v>2440</v>
      </c>
      <c r="CB53" s="59">
        <f t="shared" si="61"/>
        <v>2440</v>
      </c>
      <c r="CC53" s="59">
        <f t="shared" si="61"/>
        <v>2440</v>
      </c>
      <c r="CD53" s="59">
        <f t="shared" si="61"/>
        <v>2440</v>
      </c>
      <c r="CE53" s="59">
        <f t="shared" si="61"/>
        <v>2440</v>
      </c>
      <c r="CF53" s="59">
        <f t="shared" si="61"/>
        <v>2440</v>
      </c>
      <c r="CG53" s="59">
        <f t="shared" si="61"/>
        <v>2440</v>
      </c>
      <c r="CH53" s="59">
        <f t="shared" si="61"/>
        <v>2440</v>
      </c>
      <c r="CI53" s="59">
        <f t="shared" si="61"/>
        <v>2440</v>
      </c>
      <c r="CJ53" s="59">
        <f t="shared" si="61"/>
        <v>2440</v>
      </c>
      <c r="CK53" s="59">
        <f t="shared" si="61"/>
        <v>2440</v>
      </c>
      <c r="CL53" s="59">
        <f t="shared" si="61"/>
        <v>2440</v>
      </c>
      <c r="CM53" s="59">
        <f t="shared" si="61"/>
        <v>2440</v>
      </c>
      <c r="CN53" s="59">
        <f t="shared" si="61"/>
        <v>2440</v>
      </c>
      <c r="CO53" s="59">
        <f t="shared" si="61"/>
        <v>2440</v>
      </c>
      <c r="CP53" s="59">
        <f t="shared" si="61"/>
        <v>2440</v>
      </c>
      <c r="CQ53" s="59">
        <f t="shared" si="61"/>
        <v>2440</v>
      </c>
      <c r="CR53" s="59">
        <f t="shared" si="61"/>
        <v>2440</v>
      </c>
      <c r="CS53" s="59">
        <f t="shared" si="61"/>
        <v>2440</v>
      </c>
      <c r="CT53" s="59">
        <f t="shared" si="61"/>
        <v>2440</v>
      </c>
      <c r="CU53" s="59">
        <f t="shared" si="61"/>
        <v>2440</v>
      </c>
      <c r="CV53" s="59">
        <f t="shared" si="61"/>
        <v>2440</v>
      </c>
      <c r="CW53" s="59">
        <f t="shared" si="61"/>
        <v>2440</v>
      </c>
      <c r="CX53" s="59">
        <f t="shared" si="61"/>
        <v>2440</v>
      </c>
      <c r="CY53" s="59">
        <f t="shared" si="61"/>
        <v>2440</v>
      </c>
      <c r="CZ53" s="59">
        <f t="shared" si="61"/>
        <v>2440</v>
      </c>
      <c r="DA53" s="59">
        <f t="shared" si="61"/>
        <v>2440</v>
      </c>
      <c r="DB53" s="59">
        <f t="shared" si="61"/>
        <v>2440</v>
      </c>
      <c r="DC53" s="59">
        <f t="shared" si="61"/>
        <v>2440</v>
      </c>
      <c r="DD53" s="59">
        <f t="shared" si="61"/>
        <v>2440</v>
      </c>
      <c r="DE53" s="59">
        <f t="shared" si="61"/>
        <v>2440</v>
      </c>
      <c r="DF53" s="59">
        <f t="shared" si="61"/>
        <v>2440</v>
      </c>
      <c r="DG53" s="59">
        <f t="shared" si="61"/>
        <v>2440</v>
      </c>
      <c r="DH53" s="59">
        <f t="shared" si="61"/>
        <v>2440</v>
      </c>
      <c r="DI53" s="59">
        <f t="shared" si="61"/>
        <v>2440</v>
      </c>
      <c r="DJ53" s="59">
        <f t="shared" si="61"/>
        <v>2440</v>
      </c>
      <c r="DK53" s="59">
        <f t="shared" si="61"/>
        <v>2440</v>
      </c>
      <c r="DL53" s="59">
        <f t="shared" si="61"/>
        <v>2440</v>
      </c>
      <c r="DM53" s="59">
        <f t="shared" si="61"/>
        <v>2440</v>
      </c>
      <c r="DN53" s="59">
        <f t="shared" si="61"/>
        <v>2440</v>
      </c>
      <c r="DO53" s="59">
        <f t="shared" si="61"/>
        <v>2440</v>
      </c>
      <c r="DP53" s="59">
        <f t="shared" si="61"/>
        <v>2440</v>
      </c>
      <c r="DQ53" s="59">
        <f t="shared" si="61"/>
        <v>2440</v>
      </c>
      <c r="DR53" s="59">
        <f t="shared" si="61"/>
        <v>2440</v>
      </c>
      <c r="DS53" s="59">
        <f t="shared" si="61"/>
        <v>2440</v>
      </c>
      <c r="DT53" s="59">
        <f t="shared" si="61"/>
        <v>2440</v>
      </c>
      <c r="DU53" s="59">
        <f t="shared" si="61"/>
        <v>2440</v>
      </c>
    </row>
    <row r="54" spans="2:125" ht="16.5" thickTop="1" thickBot="1" x14ac:dyDescent="0.3">
      <c r="B54" s="105" t="str">
        <f t="shared" si="62"/>
        <v>Consulenze</v>
      </c>
      <c r="D54" s="58">
        <f t="shared" si="63"/>
        <v>30</v>
      </c>
      <c r="F54" s="59">
        <f t="shared" si="64"/>
        <v>0</v>
      </c>
      <c r="G54" s="59">
        <f t="shared" si="67"/>
        <v>4880</v>
      </c>
      <c r="H54" s="59">
        <f t="shared" si="68"/>
        <v>4880</v>
      </c>
      <c r="I54" s="59">
        <f t="shared" si="69"/>
        <v>4880</v>
      </c>
      <c r="J54" s="59">
        <f t="shared" ref="J54:J68" si="71">+IF($D54=0,J10+J32,IF($D54=30,I10+I32,IF($D54=60,H10+H32,G10+G32)))</f>
        <v>4880</v>
      </c>
      <c r="K54" s="59">
        <f t="shared" ref="K54:K68" si="72">+IF($D54=0,K10+K32,IF($D54=30,J10+J32,IF($D54=60,I10+I32,H10+H32)))</f>
        <v>4880</v>
      </c>
      <c r="L54" s="59">
        <f t="shared" ref="L54:L68" si="73">+IF($D54=0,L10+L32,IF($D54=30,K10+K32,IF($D54=60,J10+J32,I10+I32)))</f>
        <v>4880</v>
      </c>
      <c r="M54" s="59">
        <f t="shared" ref="M54:M68" si="74">+IF($D54=0,M10+M32,IF($D54=30,L10+L32,IF($D54=60,K10+K32,J10+J32)))</f>
        <v>4880</v>
      </c>
      <c r="N54" s="59">
        <f t="shared" ref="N54:N68" si="75">+IF($D54=0,N10+N32,IF($D54=30,M10+M32,IF($D54=60,L10+L32,K10+K32)))</f>
        <v>4880</v>
      </c>
      <c r="O54" s="59">
        <f t="shared" ref="O54:O68" si="76">+IF($D54=0,O10+O32,IF($D54=30,N10+N32,IF($D54=60,M10+M32,L10+L32)))</f>
        <v>4880</v>
      </c>
      <c r="P54" s="59">
        <f t="shared" ref="P54:P68" si="77">+IF($D54=0,P10+P32,IF($D54=30,O10+O32,IF($D54=60,N10+N32,M10+M32)))</f>
        <v>4880</v>
      </c>
      <c r="Q54" s="59">
        <f t="shared" ref="Q54:Q68" si="78">+IF($D54=0,Q10+Q32,IF($D54=30,P10+P32,IF($D54=60,O10+O32,N10+N32)))</f>
        <v>4880</v>
      </c>
      <c r="R54" s="59">
        <f t="shared" ref="R54:R68" si="79">+IF($D54=0,R10+R32,IF($D54=30,Q10+Q32,IF($D54=60,P10+P32,O10+O32)))</f>
        <v>4880</v>
      </c>
      <c r="S54" s="59">
        <f t="shared" ref="S54:S68" si="80">+IF($D54=0,S10+S32,IF($D54=30,R10+R32,IF($D54=60,Q10+Q32,P10+P32)))</f>
        <v>4880</v>
      </c>
      <c r="T54" s="59">
        <f t="shared" ref="T54:T68" si="81">+IF($D54=0,T10+T32,IF($D54=30,S10+S32,IF($D54=60,R10+R32,Q10+Q32)))</f>
        <v>4880</v>
      </c>
      <c r="U54" s="59">
        <f t="shared" ref="U54:U68" si="82">+IF($D54=0,U10+U32,IF($D54=30,T10+T32,IF($D54=60,S10+S32,R10+R32)))</f>
        <v>4880</v>
      </c>
      <c r="V54" s="59">
        <f t="shared" ref="V54:V68" si="83">+IF($D54=0,V10+V32,IF($D54=30,U10+U32,IF($D54=60,T10+T32,S10+S32)))</f>
        <v>4880</v>
      </c>
      <c r="W54" s="59">
        <f t="shared" ref="W54:W68" si="84">+IF($D54=0,W10+W32,IF($D54=30,V10+V32,IF($D54=60,U10+U32,T10+T32)))</f>
        <v>4880</v>
      </c>
      <c r="X54" s="59">
        <f t="shared" ref="X54:X68" si="85">+IF($D54=0,X10+X32,IF($D54=30,W10+W32,IF($D54=60,V10+V32,U10+U32)))</f>
        <v>4880</v>
      </c>
      <c r="Y54" s="59">
        <f t="shared" ref="Y54:Y68" si="86">+IF($D54=0,Y10+Y32,IF($D54=30,X10+X32,IF($D54=60,W10+W32,V10+V32)))</f>
        <v>4880</v>
      </c>
      <c r="Z54" s="59">
        <f t="shared" ref="Z54:Z68" si="87">+IF($D54=0,Z10+Z32,IF($D54=30,Y10+Y32,IF($D54=60,X10+X32,W10+W32)))</f>
        <v>4880</v>
      </c>
      <c r="AA54" s="59">
        <f t="shared" ref="AA54:AA68" si="88">+IF($D54=0,AA10+AA32,IF($D54=30,Z10+Z32,IF($D54=60,Y10+Y32,X10+X32)))</f>
        <v>4880</v>
      </c>
      <c r="AB54" s="59">
        <f t="shared" ref="AB54:AB68" si="89">+IF($D54=0,AB10+AB32,IF($D54=30,AA10+AA32,IF($D54=60,Z10+Z32,Y10+Y32)))</f>
        <v>4880</v>
      </c>
      <c r="AC54" s="59">
        <f t="shared" ref="AC54:AC68" si="90">+IF($D54=0,AC10+AC32,IF($D54=30,AB10+AB32,IF($D54=60,AA10+AA32,Z10+Z32)))</f>
        <v>4880</v>
      </c>
      <c r="AD54" s="59">
        <f t="shared" ref="AD54:AD68" si="91">+IF($D54=0,AD10+AD32,IF($D54=30,AC10+AC32,IF($D54=60,AB10+AB32,AA10+AA32)))</f>
        <v>4880</v>
      </c>
      <c r="AE54" s="59">
        <f t="shared" ref="AE54:AE68" si="92">+IF($D54=0,AE10+AE32,IF($D54=30,AD10+AD32,IF($D54=60,AC10+AC32,AB10+AB32)))</f>
        <v>4880</v>
      </c>
      <c r="AF54" s="59">
        <f t="shared" ref="AF54:AF68" si="93">+IF($D54=0,AF10+AF32,IF($D54=30,AE10+AE32,IF($D54=60,AD10+AD32,AC10+AC32)))</f>
        <v>4880</v>
      </c>
      <c r="AG54" s="59">
        <f t="shared" ref="AG54:AG68" si="94">+IF($D54=0,AG10+AG32,IF($D54=30,AF10+AF32,IF($D54=60,AE10+AE32,AD10+AD32)))</f>
        <v>4880</v>
      </c>
      <c r="AH54" s="59">
        <f t="shared" ref="AH54:AH68" si="95">+IF($D54=0,AH10+AH32,IF($D54=30,AG10+AG32,IF($D54=60,AF10+AF32,AE10+AE32)))</f>
        <v>4880</v>
      </c>
      <c r="AI54" s="59">
        <f t="shared" ref="AI54:AI68" si="96">+IF($D54=0,AI10+AI32,IF($D54=30,AH10+AH32,IF($D54=60,AG10+AG32,AF10+AF32)))</f>
        <v>4880</v>
      </c>
      <c r="AJ54" s="59">
        <f t="shared" ref="AJ54:AJ68" si="97">+IF($D54=0,AJ10+AJ32,IF($D54=30,AI10+AI32,IF($D54=60,AH10+AH32,AG10+AG32)))</f>
        <v>4880</v>
      </c>
      <c r="AK54" s="59">
        <f t="shared" ref="AK54:AK68" si="98">+IF($D54=0,AK10+AK32,IF($D54=30,AJ10+AJ32,IF($D54=60,AI10+AI32,AH10+AH32)))</f>
        <v>4880</v>
      </c>
      <c r="AL54" s="59">
        <f t="shared" ref="AL54:AL68" si="99">+IF($D54=0,AL10+AL32,IF($D54=30,AK10+AK32,IF($D54=60,AJ10+AJ32,AI10+AI32)))</f>
        <v>4880</v>
      </c>
      <c r="AM54" s="59">
        <f t="shared" ref="AM54:AM68" si="100">+IF($D54=0,AM10+AM32,IF($D54=30,AL10+AL32,IF($D54=60,AK10+AK32,AJ10+AJ32)))</f>
        <v>4880</v>
      </c>
      <c r="AN54" s="59">
        <f t="shared" ref="AN54:AN68" si="101">+IF($D54=0,AN10+AN32,IF($D54=30,AM10+AM32,IF($D54=60,AL10+AL32,AK10+AK32)))</f>
        <v>4880</v>
      </c>
      <c r="AO54" s="59">
        <f t="shared" ref="AO54:AO68" si="102">+IF($D54=0,AO10+AO32,IF($D54=30,AN10+AN32,IF($D54=60,AM10+AM32,AL10+AL32)))</f>
        <v>4880</v>
      </c>
      <c r="AP54" s="59">
        <f t="shared" ref="AP54:AP68" si="103">+IF($D54=0,AP10+AP32,IF($D54=30,AO10+AO32,IF($D54=60,AN10+AN32,AM10+AM32)))</f>
        <v>4880</v>
      </c>
      <c r="AQ54" s="59">
        <f t="shared" ref="AQ54:AQ68" si="104">+IF($D54=0,AQ10+AQ32,IF($D54=30,AP10+AP32,IF($D54=60,AO10+AO32,AN10+AN32)))</f>
        <v>4880</v>
      </c>
      <c r="AR54" s="59">
        <f t="shared" ref="AR54:AR68" si="105">+IF($D54=0,AR10+AR32,IF($D54=30,AQ10+AQ32,IF($D54=60,AP10+AP32,AO10+AO32)))</f>
        <v>4880</v>
      </c>
      <c r="AS54" s="59">
        <f t="shared" ref="AS54:AS68" si="106">+IF($D54=0,AS10+AS32,IF($D54=30,AR10+AR32,IF($D54=60,AQ10+AQ32,AP10+AP32)))</f>
        <v>4880</v>
      </c>
      <c r="AT54" s="59">
        <f t="shared" ref="AT54:AT68" si="107">+IF($D54=0,AT10+AT32,IF($D54=30,AS10+AS32,IF($D54=60,AR10+AR32,AQ10+AQ32)))</f>
        <v>4880</v>
      </c>
      <c r="AU54" s="59">
        <f t="shared" ref="AU54:AU68" si="108">+IF($D54=0,AU10+AU32,IF($D54=30,AT10+AT32,IF($D54=60,AS10+AS32,AR10+AR32)))</f>
        <v>4880</v>
      </c>
      <c r="AV54" s="59">
        <f t="shared" ref="AV54:AV68" si="109">+IF($D54=0,AV10+AV32,IF($D54=30,AU10+AU32,IF($D54=60,AT10+AT32,AS10+AS32)))</f>
        <v>4880</v>
      </c>
      <c r="AW54" s="59">
        <f t="shared" ref="AW54:AW68" si="110">+IF($D54=0,AW10+AW32,IF($D54=30,AV10+AV32,IF($D54=60,AU10+AU32,AT10+AT32)))</f>
        <v>4880</v>
      </c>
      <c r="AX54" s="59">
        <f t="shared" ref="AX54:AX68" si="111">+IF($D54=0,AX10+AX32,IF($D54=30,AW10+AW32,IF($D54=60,AV10+AV32,AU10+AU32)))</f>
        <v>4880</v>
      </c>
      <c r="AY54" s="59">
        <f t="shared" ref="AY54:AY68" si="112">+IF($D54=0,AY10+AY32,IF($D54=30,AX10+AX32,IF($D54=60,AW10+AW32,AV10+AV32)))</f>
        <v>4880</v>
      </c>
      <c r="AZ54" s="59">
        <f t="shared" ref="AZ54:AZ68" si="113">+IF($D54=0,AZ10+AZ32,IF($D54=30,AY10+AY32,IF($D54=60,AX10+AX32,AW10+AW32)))</f>
        <v>4880</v>
      </c>
      <c r="BA54" s="59">
        <f t="shared" ref="BA54:BA68" si="114">+IF($D54=0,BA10+BA32,IF($D54=30,AZ10+AZ32,IF($D54=60,AY10+AY32,AX10+AX32)))</f>
        <v>4880</v>
      </c>
      <c r="BB54" s="59">
        <f t="shared" ref="BB54:BB68" si="115">+IF($D54=0,BB10+BB32,IF($D54=30,BA10+BA32,IF($D54=60,AZ10+AZ32,AY10+AY32)))</f>
        <v>4880</v>
      </c>
      <c r="BC54" s="59">
        <f t="shared" ref="BC54:BC68" si="116">+IF($D54=0,BC10+BC32,IF($D54=30,BB10+BB32,IF($D54=60,BA10+BA32,AZ10+AZ32)))</f>
        <v>4880</v>
      </c>
      <c r="BD54" s="59">
        <f t="shared" ref="BD54:BD68" si="117">+IF($D54=0,BD10+BD32,IF($D54=30,BC10+BC32,IF($D54=60,BB10+BB32,BA10+BA32)))</f>
        <v>4880</v>
      </c>
      <c r="BE54" s="59">
        <f t="shared" ref="BE54:BE68" si="118">+IF($D54=0,BE10+BE32,IF($D54=30,BD10+BD32,IF($D54=60,BC10+BC32,BB10+BB32)))</f>
        <v>4880</v>
      </c>
      <c r="BF54" s="59">
        <f t="shared" ref="BF54:BF68" si="119">+IF($D54=0,BF10+BF32,IF($D54=30,BE10+BE32,IF($D54=60,BD10+BD32,BC10+BC32)))</f>
        <v>4880</v>
      </c>
      <c r="BG54" s="59">
        <f t="shared" ref="BG54:BG68" si="120">+IF($D54=0,BG10+BG32,IF($D54=30,BF10+BF32,IF($D54=60,BE10+BE32,BD10+BD32)))</f>
        <v>4880</v>
      </c>
      <c r="BH54" s="59">
        <f t="shared" ref="BH54:BH68" si="121">+IF($D54=0,BH10+BH32,IF($D54=30,BG10+BG32,IF($D54=60,BF10+BF32,BE10+BE32)))</f>
        <v>4880</v>
      </c>
      <c r="BI54" s="59">
        <f t="shared" ref="BI54:BI68" si="122">+IF($D54=0,BI10+BI32,IF($D54=30,BH10+BH32,IF($D54=60,BG10+BG32,BF10+BF32)))</f>
        <v>4880</v>
      </c>
      <c r="BJ54" s="59">
        <f t="shared" ref="BJ54:BJ68" si="123">+IF($D54=0,BJ10+BJ32,IF($D54=30,BI10+BI32,IF($D54=60,BH10+BH32,BG10+BG32)))</f>
        <v>4880</v>
      </c>
      <c r="BK54" s="59">
        <f t="shared" ref="BK54:BK68" si="124">+IF($D54=0,BK10+BK32,IF($D54=30,BJ10+BJ32,IF($D54=60,BI10+BI32,BH10+BH32)))</f>
        <v>4880</v>
      </c>
      <c r="BL54" s="59">
        <f t="shared" ref="BL54:BL68" si="125">+IF($D54=0,BL10+BL32,IF($D54=30,BK10+BK32,IF($D54=60,BJ10+BJ32,BI10+BI32)))</f>
        <v>4880</v>
      </c>
      <c r="BM54" s="59">
        <f t="shared" ref="BM54:BM68" si="126">+IF($D54=0,BM10+BM32,IF($D54=30,BL10+BL32,IF($D54=60,BK10+BK32,BJ10+BJ32)))</f>
        <v>4880</v>
      </c>
      <c r="BN54" s="59">
        <f t="shared" ref="BN54:BN68" si="127">+IF($D54=0,BN10+BN32,IF($D54=30,BM10+BM32,IF($D54=60,BL10+BL32,BK10+BK32)))</f>
        <v>4880</v>
      </c>
      <c r="BO54" s="59">
        <f t="shared" ref="BO54:BO68" si="128">+IF($D54=0,BO10+BO32,IF($D54=30,BN10+BN32,IF($D54=60,BM10+BM32,BL10+BL32)))</f>
        <v>4880</v>
      </c>
      <c r="BP54" s="59">
        <f t="shared" ref="BP54:BP68" si="129">+IF($D54=0,BP10+BP32,IF($D54=30,BO10+BO32,IF($D54=60,BN10+BN32,BM10+BM32)))</f>
        <v>4880</v>
      </c>
      <c r="BQ54" s="59">
        <f t="shared" ref="BQ54:BQ68" si="130">+IF($D54=0,BQ10+BQ32,IF($D54=30,BP10+BP32,IF($D54=60,BO10+BO32,BN10+BN32)))</f>
        <v>4880</v>
      </c>
      <c r="BR54" s="59">
        <f t="shared" ref="BR54:BR68" si="131">+IF($D54=0,BR10+BR32,IF($D54=30,BQ10+BQ32,IF($D54=60,BP10+BP32,BO10+BO32)))</f>
        <v>4880</v>
      </c>
      <c r="BS54" s="59">
        <f t="shared" ref="BS54:BS68" si="132">+IF($D54=0,BS10+BS32,IF($D54=30,BR10+BR32,IF($D54=60,BQ10+BQ32,BP10+BP32)))</f>
        <v>4880</v>
      </c>
      <c r="BT54" s="59">
        <f t="shared" ref="BT54:BT68" si="133">+IF($D54=0,BT10+BT32,IF($D54=30,BS10+BS32,IF($D54=60,BR10+BR32,BQ10+BQ32)))</f>
        <v>4880</v>
      </c>
      <c r="BU54" s="59">
        <f t="shared" si="70"/>
        <v>4880</v>
      </c>
      <c r="BV54" s="59">
        <f t="shared" si="61"/>
        <v>4880</v>
      </c>
      <c r="BW54" s="59">
        <f t="shared" si="61"/>
        <v>4880</v>
      </c>
      <c r="BX54" s="59">
        <f t="shared" si="61"/>
        <v>4880</v>
      </c>
      <c r="BY54" s="59">
        <f t="shared" si="61"/>
        <v>4880</v>
      </c>
      <c r="BZ54" s="59">
        <f t="shared" si="61"/>
        <v>4880</v>
      </c>
      <c r="CA54" s="59">
        <f t="shared" si="61"/>
        <v>4880</v>
      </c>
      <c r="CB54" s="59">
        <f t="shared" si="61"/>
        <v>4880</v>
      </c>
      <c r="CC54" s="59">
        <f t="shared" si="61"/>
        <v>4880</v>
      </c>
      <c r="CD54" s="59">
        <f t="shared" si="61"/>
        <v>4880</v>
      </c>
      <c r="CE54" s="59">
        <f t="shared" si="61"/>
        <v>4880</v>
      </c>
      <c r="CF54" s="59">
        <f t="shared" si="61"/>
        <v>4880</v>
      </c>
      <c r="CG54" s="59">
        <f t="shared" si="61"/>
        <v>4880</v>
      </c>
      <c r="CH54" s="59">
        <f t="shared" si="61"/>
        <v>4880</v>
      </c>
      <c r="CI54" s="59">
        <f t="shared" si="61"/>
        <v>4880</v>
      </c>
      <c r="CJ54" s="59">
        <f t="shared" si="61"/>
        <v>4880</v>
      </c>
      <c r="CK54" s="59">
        <f t="shared" si="61"/>
        <v>4880</v>
      </c>
      <c r="CL54" s="59">
        <f t="shared" si="61"/>
        <v>4880</v>
      </c>
      <c r="CM54" s="59">
        <f t="shared" si="61"/>
        <v>4880</v>
      </c>
      <c r="CN54" s="59">
        <f t="shared" si="61"/>
        <v>4880</v>
      </c>
      <c r="CO54" s="59">
        <f t="shared" si="61"/>
        <v>4880</v>
      </c>
      <c r="CP54" s="59">
        <f t="shared" si="61"/>
        <v>4880</v>
      </c>
      <c r="CQ54" s="59">
        <f t="shared" si="61"/>
        <v>4880</v>
      </c>
      <c r="CR54" s="59">
        <f t="shared" si="61"/>
        <v>4880</v>
      </c>
      <c r="CS54" s="59">
        <f t="shared" si="61"/>
        <v>4880</v>
      </c>
      <c r="CT54" s="59">
        <f t="shared" si="61"/>
        <v>4880</v>
      </c>
      <c r="CU54" s="59">
        <f t="shared" si="61"/>
        <v>4880</v>
      </c>
      <c r="CV54" s="59">
        <f t="shared" si="61"/>
        <v>4880</v>
      </c>
      <c r="CW54" s="59">
        <f t="shared" si="61"/>
        <v>4880</v>
      </c>
      <c r="CX54" s="59">
        <f t="shared" si="61"/>
        <v>4880</v>
      </c>
      <c r="CY54" s="59">
        <f t="shared" si="61"/>
        <v>4880</v>
      </c>
      <c r="CZ54" s="59">
        <f t="shared" si="61"/>
        <v>4880</v>
      </c>
      <c r="DA54" s="59">
        <f t="shared" si="61"/>
        <v>4880</v>
      </c>
      <c r="DB54" s="59">
        <f t="shared" si="61"/>
        <v>4880</v>
      </c>
      <c r="DC54" s="59">
        <f t="shared" si="61"/>
        <v>4880</v>
      </c>
      <c r="DD54" s="59">
        <f t="shared" si="61"/>
        <v>4880</v>
      </c>
      <c r="DE54" s="59">
        <f t="shared" si="61"/>
        <v>4880</v>
      </c>
      <c r="DF54" s="59">
        <f t="shared" si="61"/>
        <v>4880</v>
      </c>
      <c r="DG54" s="59">
        <f t="shared" si="61"/>
        <v>4880</v>
      </c>
      <c r="DH54" s="59">
        <f t="shared" si="61"/>
        <v>4880</v>
      </c>
      <c r="DI54" s="59">
        <f t="shared" si="61"/>
        <v>4880</v>
      </c>
      <c r="DJ54" s="59">
        <f t="shared" si="61"/>
        <v>4880</v>
      </c>
      <c r="DK54" s="59">
        <f t="shared" si="61"/>
        <v>4880</v>
      </c>
      <c r="DL54" s="59">
        <f t="shared" si="61"/>
        <v>4880</v>
      </c>
      <c r="DM54" s="59">
        <f t="shared" si="61"/>
        <v>4880</v>
      </c>
      <c r="DN54" s="59">
        <f t="shared" si="61"/>
        <v>4880</v>
      </c>
      <c r="DO54" s="59">
        <f t="shared" si="61"/>
        <v>4880</v>
      </c>
      <c r="DP54" s="59">
        <f t="shared" si="61"/>
        <v>4880</v>
      </c>
      <c r="DQ54" s="59">
        <f t="shared" ref="DQ54:DQ68" si="134">+IF($D54=0,DQ10+DQ32,IF($D54=30,DP10+DP32,IF($D54=60,DO10+DO32,DN10+DN32)))</f>
        <v>4880</v>
      </c>
      <c r="DR54" s="59">
        <f t="shared" ref="DR54:DR68" si="135">+IF($D54=0,DR10+DR32,IF($D54=30,DQ10+DQ32,IF($D54=60,DP10+DP32,DO10+DO32)))</f>
        <v>4880</v>
      </c>
      <c r="DS54" s="59">
        <f t="shared" ref="DS54:DS68" si="136">+IF($D54=0,DS10+DS32,IF($D54=30,DR10+DR32,IF($D54=60,DQ10+DQ32,DP10+DP32)))</f>
        <v>4880</v>
      </c>
      <c r="DT54" s="59">
        <f t="shared" ref="DT54:DT68" si="137">+IF($D54=0,DT10+DT32,IF($D54=30,DS10+DS32,IF($D54=60,DR10+DR32,DQ10+DQ32)))</f>
        <v>4880</v>
      </c>
      <c r="DU54" s="59">
        <f t="shared" ref="DU54:DU68" si="138">+IF($D54=0,DU10+DU32,IF($D54=30,DT10+DT32,IF($D54=60,DS10+DS32,DR10+DR32)))</f>
        <v>4880</v>
      </c>
    </row>
    <row r="55" spans="2:125" ht="16.5" thickTop="1" thickBot="1" x14ac:dyDescent="0.3">
      <c r="B55" s="105" t="str">
        <f t="shared" si="62"/>
        <v>Manutenzioni</v>
      </c>
      <c r="D55" s="58">
        <f t="shared" si="63"/>
        <v>30</v>
      </c>
      <c r="F55" s="59">
        <f t="shared" si="64"/>
        <v>0</v>
      </c>
      <c r="G55" s="59">
        <f t="shared" si="67"/>
        <v>2440</v>
      </c>
      <c r="H55" s="59">
        <f t="shared" si="68"/>
        <v>2440</v>
      </c>
      <c r="I55" s="59">
        <f t="shared" si="69"/>
        <v>2440</v>
      </c>
      <c r="J55" s="59">
        <f t="shared" si="71"/>
        <v>2440</v>
      </c>
      <c r="K55" s="59">
        <f t="shared" si="72"/>
        <v>2440</v>
      </c>
      <c r="L55" s="59">
        <f t="shared" si="73"/>
        <v>2440</v>
      </c>
      <c r="M55" s="59">
        <f t="shared" si="74"/>
        <v>2440</v>
      </c>
      <c r="N55" s="59">
        <f t="shared" si="75"/>
        <v>2440</v>
      </c>
      <c r="O55" s="59">
        <f t="shared" si="76"/>
        <v>2440</v>
      </c>
      <c r="P55" s="59">
        <f t="shared" si="77"/>
        <v>2440</v>
      </c>
      <c r="Q55" s="59">
        <f t="shared" si="78"/>
        <v>2440</v>
      </c>
      <c r="R55" s="59">
        <f t="shared" si="79"/>
        <v>2440</v>
      </c>
      <c r="S55" s="59">
        <f t="shared" si="80"/>
        <v>2440</v>
      </c>
      <c r="T55" s="59">
        <f t="shared" si="81"/>
        <v>2440</v>
      </c>
      <c r="U55" s="59">
        <f t="shared" si="82"/>
        <v>2440</v>
      </c>
      <c r="V55" s="59">
        <f t="shared" si="83"/>
        <v>2440</v>
      </c>
      <c r="W55" s="59">
        <f t="shared" si="84"/>
        <v>2440</v>
      </c>
      <c r="X55" s="59">
        <f t="shared" si="85"/>
        <v>2440</v>
      </c>
      <c r="Y55" s="59">
        <f t="shared" si="86"/>
        <v>2440</v>
      </c>
      <c r="Z55" s="59">
        <f t="shared" si="87"/>
        <v>2440</v>
      </c>
      <c r="AA55" s="59">
        <f t="shared" si="88"/>
        <v>2440</v>
      </c>
      <c r="AB55" s="59">
        <f t="shared" si="89"/>
        <v>2440</v>
      </c>
      <c r="AC55" s="59">
        <f t="shared" si="90"/>
        <v>2440</v>
      </c>
      <c r="AD55" s="59">
        <f t="shared" si="91"/>
        <v>2440</v>
      </c>
      <c r="AE55" s="59">
        <f t="shared" si="92"/>
        <v>2440</v>
      </c>
      <c r="AF55" s="59">
        <f t="shared" si="93"/>
        <v>2440</v>
      </c>
      <c r="AG55" s="59">
        <f t="shared" si="94"/>
        <v>2440</v>
      </c>
      <c r="AH55" s="59">
        <f t="shared" si="95"/>
        <v>2440</v>
      </c>
      <c r="AI55" s="59">
        <f t="shared" si="96"/>
        <v>2440</v>
      </c>
      <c r="AJ55" s="59">
        <f t="shared" si="97"/>
        <v>2440</v>
      </c>
      <c r="AK55" s="59">
        <f t="shared" si="98"/>
        <v>2440</v>
      </c>
      <c r="AL55" s="59">
        <f t="shared" si="99"/>
        <v>2440</v>
      </c>
      <c r="AM55" s="59">
        <f t="shared" si="100"/>
        <v>2440</v>
      </c>
      <c r="AN55" s="59">
        <f t="shared" si="101"/>
        <v>2440</v>
      </c>
      <c r="AO55" s="59">
        <f t="shared" si="102"/>
        <v>2440</v>
      </c>
      <c r="AP55" s="59">
        <f t="shared" si="103"/>
        <v>2440</v>
      </c>
      <c r="AQ55" s="59">
        <f t="shared" si="104"/>
        <v>2440</v>
      </c>
      <c r="AR55" s="59">
        <f t="shared" si="105"/>
        <v>2440</v>
      </c>
      <c r="AS55" s="59">
        <f t="shared" si="106"/>
        <v>2440</v>
      </c>
      <c r="AT55" s="59">
        <f t="shared" si="107"/>
        <v>2440</v>
      </c>
      <c r="AU55" s="59">
        <f t="shared" si="108"/>
        <v>2440</v>
      </c>
      <c r="AV55" s="59">
        <f t="shared" si="109"/>
        <v>2440</v>
      </c>
      <c r="AW55" s="59">
        <f t="shared" si="110"/>
        <v>2440</v>
      </c>
      <c r="AX55" s="59">
        <f t="shared" si="111"/>
        <v>2440</v>
      </c>
      <c r="AY55" s="59">
        <f t="shared" si="112"/>
        <v>2440</v>
      </c>
      <c r="AZ55" s="59">
        <f t="shared" si="113"/>
        <v>2440</v>
      </c>
      <c r="BA55" s="59">
        <f t="shared" si="114"/>
        <v>2440</v>
      </c>
      <c r="BB55" s="59">
        <f t="shared" si="115"/>
        <v>2440</v>
      </c>
      <c r="BC55" s="59">
        <f t="shared" si="116"/>
        <v>2440</v>
      </c>
      <c r="BD55" s="59">
        <f t="shared" si="117"/>
        <v>2440</v>
      </c>
      <c r="BE55" s="59">
        <f t="shared" si="118"/>
        <v>2440</v>
      </c>
      <c r="BF55" s="59">
        <f t="shared" si="119"/>
        <v>2440</v>
      </c>
      <c r="BG55" s="59">
        <f t="shared" si="120"/>
        <v>2440</v>
      </c>
      <c r="BH55" s="59">
        <f t="shared" si="121"/>
        <v>2440</v>
      </c>
      <c r="BI55" s="59">
        <f t="shared" si="122"/>
        <v>2440</v>
      </c>
      <c r="BJ55" s="59">
        <f t="shared" si="123"/>
        <v>2440</v>
      </c>
      <c r="BK55" s="59">
        <f t="shared" si="124"/>
        <v>2440</v>
      </c>
      <c r="BL55" s="59">
        <f t="shared" si="125"/>
        <v>2440</v>
      </c>
      <c r="BM55" s="59">
        <f t="shared" si="126"/>
        <v>2440</v>
      </c>
      <c r="BN55" s="59">
        <f t="shared" si="127"/>
        <v>2440</v>
      </c>
      <c r="BO55" s="59">
        <f t="shared" si="128"/>
        <v>2440</v>
      </c>
      <c r="BP55" s="59">
        <f t="shared" si="129"/>
        <v>2440</v>
      </c>
      <c r="BQ55" s="59">
        <f t="shared" si="130"/>
        <v>2440</v>
      </c>
      <c r="BR55" s="59">
        <f t="shared" si="131"/>
        <v>2440</v>
      </c>
      <c r="BS55" s="59">
        <f t="shared" si="132"/>
        <v>2440</v>
      </c>
      <c r="BT55" s="59">
        <f t="shared" si="133"/>
        <v>2440</v>
      </c>
      <c r="BU55" s="59">
        <f t="shared" si="70"/>
        <v>2440</v>
      </c>
      <c r="BV55" s="59">
        <f t="shared" ref="BV55:BV68" si="139">+IF($D55=0,BV11+BV33,IF($D55=30,BU11+BU33,IF($D55=60,BT11+BT33,BS11+BS33)))</f>
        <v>2440</v>
      </c>
      <c r="BW55" s="59">
        <f t="shared" ref="BW55:BW68" si="140">+IF($D55=0,BW11+BW33,IF($D55=30,BV11+BV33,IF($D55=60,BU11+BU33,BT11+BT33)))</f>
        <v>2440</v>
      </c>
      <c r="BX55" s="59">
        <f t="shared" ref="BX55:BX68" si="141">+IF($D55=0,BX11+BX33,IF($D55=30,BW11+BW33,IF($D55=60,BV11+BV33,BU11+BU33)))</f>
        <v>2440</v>
      </c>
      <c r="BY55" s="59">
        <f t="shared" ref="BY55:BY68" si="142">+IF($D55=0,BY11+BY33,IF($D55=30,BX11+BX33,IF($D55=60,BW11+BW33,BV11+BV33)))</f>
        <v>2440</v>
      </c>
      <c r="BZ55" s="59">
        <f t="shared" ref="BZ55:BZ68" si="143">+IF($D55=0,BZ11+BZ33,IF($D55=30,BY11+BY33,IF($D55=60,BX11+BX33,BW11+BW33)))</f>
        <v>2440</v>
      </c>
      <c r="CA55" s="59">
        <f t="shared" ref="CA55:CA68" si="144">+IF($D55=0,CA11+CA33,IF($D55=30,BZ11+BZ33,IF($D55=60,BY11+BY33,BX11+BX33)))</f>
        <v>2440</v>
      </c>
      <c r="CB55" s="59">
        <f t="shared" ref="CB55:CB68" si="145">+IF($D55=0,CB11+CB33,IF($D55=30,CA11+CA33,IF($D55=60,BZ11+BZ33,BY11+BY33)))</f>
        <v>2440</v>
      </c>
      <c r="CC55" s="59">
        <f t="shared" ref="CC55:CC68" si="146">+IF($D55=0,CC11+CC33,IF($D55=30,CB11+CB33,IF($D55=60,CA11+CA33,BZ11+BZ33)))</f>
        <v>2440</v>
      </c>
      <c r="CD55" s="59">
        <f t="shared" ref="CD55:CD68" si="147">+IF($D55=0,CD11+CD33,IF($D55=30,CC11+CC33,IF($D55=60,CB11+CB33,CA11+CA33)))</f>
        <v>2440</v>
      </c>
      <c r="CE55" s="59">
        <f t="shared" ref="CE55:CE68" si="148">+IF($D55=0,CE11+CE33,IF($D55=30,CD11+CD33,IF($D55=60,CC11+CC33,CB11+CB33)))</f>
        <v>2440</v>
      </c>
      <c r="CF55" s="59">
        <f t="shared" ref="CF55:CF68" si="149">+IF($D55=0,CF11+CF33,IF($D55=30,CE11+CE33,IF($D55=60,CD11+CD33,CC11+CC33)))</f>
        <v>2440</v>
      </c>
      <c r="CG55" s="59">
        <f t="shared" ref="CG55:CG68" si="150">+IF($D55=0,CG11+CG33,IF($D55=30,CF11+CF33,IF($D55=60,CE11+CE33,CD11+CD33)))</f>
        <v>2440</v>
      </c>
      <c r="CH55" s="59">
        <f t="shared" ref="CH55:CH68" si="151">+IF($D55=0,CH11+CH33,IF($D55=30,CG11+CG33,IF($D55=60,CF11+CF33,CE11+CE33)))</f>
        <v>2440</v>
      </c>
      <c r="CI55" s="59">
        <f t="shared" ref="CI55:CI68" si="152">+IF($D55=0,CI11+CI33,IF($D55=30,CH11+CH33,IF($D55=60,CG11+CG33,CF11+CF33)))</f>
        <v>2440</v>
      </c>
      <c r="CJ55" s="59">
        <f t="shared" ref="CJ55:CJ68" si="153">+IF($D55=0,CJ11+CJ33,IF($D55=30,CI11+CI33,IF($D55=60,CH11+CH33,CG11+CG33)))</f>
        <v>2440</v>
      </c>
      <c r="CK55" s="59">
        <f t="shared" ref="CK55:CK68" si="154">+IF($D55=0,CK11+CK33,IF($D55=30,CJ11+CJ33,IF($D55=60,CI11+CI33,CH11+CH33)))</f>
        <v>2440</v>
      </c>
      <c r="CL55" s="59">
        <f t="shared" ref="CL55:CL68" si="155">+IF($D55=0,CL11+CL33,IF($D55=30,CK11+CK33,IF($D55=60,CJ11+CJ33,CI11+CI33)))</f>
        <v>2440</v>
      </c>
      <c r="CM55" s="59">
        <f t="shared" ref="CM55:CM68" si="156">+IF($D55=0,CM11+CM33,IF($D55=30,CL11+CL33,IF($D55=60,CK11+CK33,CJ11+CJ33)))</f>
        <v>2440</v>
      </c>
      <c r="CN55" s="59">
        <f t="shared" ref="CN55:CN68" si="157">+IF($D55=0,CN11+CN33,IF($D55=30,CM11+CM33,IF($D55=60,CL11+CL33,CK11+CK33)))</f>
        <v>2440</v>
      </c>
      <c r="CO55" s="59">
        <f t="shared" ref="CO55:CO68" si="158">+IF($D55=0,CO11+CO33,IF($D55=30,CN11+CN33,IF($D55=60,CM11+CM33,CL11+CL33)))</f>
        <v>2440</v>
      </c>
      <c r="CP55" s="59">
        <f t="shared" ref="CP55:CP68" si="159">+IF($D55=0,CP11+CP33,IF($D55=30,CO11+CO33,IF($D55=60,CN11+CN33,CM11+CM33)))</f>
        <v>2440</v>
      </c>
      <c r="CQ55" s="59">
        <f t="shared" ref="CQ55:CQ68" si="160">+IF($D55=0,CQ11+CQ33,IF($D55=30,CP11+CP33,IF($D55=60,CO11+CO33,CN11+CN33)))</f>
        <v>2440</v>
      </c>
      <c r="CR55" s="59">
        <f t="shared" ref="CR55:CR68" si="161">+IF($D55=0,CR11+CR33,IF($D55=30,CQ11+CQ33,IF($D55=60,CP11+CP33,CO11+CO33)))</f>
        <v>2440</v>
      </c>
      <c r="CS55" s="59">
        <f t="shared" ref="CS55:CS68" si="162">+IF($D55=0,CS11+CS33,IF($D55=30,CR11+CR33,IF($D55=60,CQ11+CQ33,CP11+CP33)))</f>
        <v>2440</v>
      </c>
      <c r="CT55" s="59">
        <f t="shared" ref="CT55:CT68" si="163">+IF($D55=0,CT11+CT33,IF($D55=30,CS11+CS33,IF($D55=60,CR11+CR33,CQ11+CQ33)))</f>
        <v>2440</v>
      </c>
      <c r="CU55" s="59">
        <f t="shared" ref="CU55:CU68" si="164">+IF($D55=0,CU11+CU33,IF($D55=30,CT11+CT33,IF($D55=60,CS11+CS33,CR11+CR33)))</f>
        <v>2440</v>
      </c>
      <c r="CV55" s="59">
        <f t="shared" ref="CV55:CV68" si="165">+IF($D55=0,CV11+CV33,IF($D55=30,CU11+CU33,IF($D55=60,CT11+CT33,CS11+CS33)))</f>
        <v>2440</v>
      </c>
      <c r="CW55" s="59">
        <f t="shared" ref="CW55:CW68" si="166">+IF($D55=0,CW11+CW33,IF($D55=30,CV11+CV33,IF($D55=60,CU11+CU33,CT11+CT33)))</f>
        <v>2440</v>
      </c>
      <c r="CX55" s="59">
        <f t="shared" ref="CX55:CX68" si="167">+IF($D55=0,CX11+CX33,IF($D55=30,CW11+CW33,IF($D55=60,CV11+CV33,CU11+CU33)))</f>
        <v>2440</v>
      </c>
      <c r="CY55" s="59">
        <f t="shared" ref="CY55:CY68" si="168">+IF($D55=0,CY11+CY33,IF($D55=30,CX11+CX33,IF($D55=60,CW11+CW33,CV11+CV33)))</f>
        <v>2440</v>
      </c>
      <c r="CZ55" s="59">
        <f t="shared" ref="CZ55:CZ68" si="169">+IF($D55=0,CZ11+CZ33,IF($D55=30,CY11+CY33,IF($D55=60,CX11+CX33,CW11+CW33)))</f>
        <v>2440</v>
      </c>
      <c r="DA55" s="59">
        <f t="shared" ref="DA55:DA68" si="170">+IF($D55=0,DA11+DA33,IF($D55=30,CZ11+CZ33,IF($D55=60,CY11+CY33,CX11+CX33)))</f>
        <v>2440</v>
      </c>
      <c r="DB55" s="59">
        <f t="shared" ref="DB55:DB68" si="171">+IF($D55=0,DB11+DB33,IF($D55=30,DA11+DA33,IF($D55=60,CZ11+CZ33,CY11+CY33)))</f>
        <v>2440</v>
      </c>
      <c r="DC55" s="59">
        <f t="shared" ref="DC55:DC68" si="172">+IF($D55=0,DC11+DC33,IF($D55=30,DB11+DB33,IF($D55=60,DA11+DA33,CZ11+CZ33)))</f>
        <v>2440</v>
      </c>
      <c r="DD55" s="59">
        <f t="shared" ref="DD55:DD68" si="173">+IF($D55=0,DD11+DD33,IF($D55=30,DC11+DC33,IF($D55=60,DB11+DB33,DA11+DA33)))</f>
        <v>2440</v>
      </c>
      <c r="DE55" s="59">
        <f t="shared" ref="DE55:DE68" si="174">+IF($D55=0,DE11+DE33,IF($D55=30,DD11+DD33,IF($D55=60,DC11+DC33,DB11+DB33)))</f>
        <v>2440</v>
      </c>
      <c r="DF55" s="59">
        <f t="shared" ref="DF55:DF68" si="175">+IF($D55=0,DF11+DF33,IF($D55=30,DE11+DE33,IF($D55=60,DD11+DD33,DC11+DC33)))</f>
        <v>2440</v>
      </c>
      <c r="DG55" s="59">
        <f t="shared" ref="DG55:DG68" si="176">+IF($D55=0,DG11+DG33,IF($D55=30,DF11+DF33,IF($D55=60,DE11+DE33,DD11+DD33)))</f>
        <v>2440</v>
      </c>
      <c r="DH55" s="59">
        <f t="shared" ref="DH55:DH68" si="177">+IF($D55=0,DH11+DH33,IF($D55=30,DG11+DG33,IF($D55=60,DF11+DF33,DE11+DE33)))</f>
        <v>2440</v>
      </c>
      <c r="DI55" s="59">
        <f t="shared" ref="DI55:DI68" si="178">+IF($D55=0,DI11+DI33,IF($D55=30,DH11+DH33,IF($D55=60,DG11+DG33,DF11+DF33)))</f>
        <v>2440</v>
      </c>
      <c r="DJ55" s="59">
        <f t="shared" ref="DJ55:DJ68" si="179">+IF($D55=0,DJ11+DJ33,IF($D55=30,DI11+DI33,IF($D55=60,DH11+DH33,DG11+DG33)))</f>
        <v>2440</v>
      </c>
      <c r="DK55" s="59">
        <f t="shared" ref="DK55:DK68" si="180">+IF($D55=0,DK11+DK33,IF($D55=30,DJ11+DJ33,IF($D55=60,DI11+DI33,DH11+DH33)))</f>
        <v>2440</v>
      </c>
      <c r="DL55" s="59">
        <f t="shared" ref="DL55:DL68" si="181">+IF($D55=0,DL11+DL33,IF($D55=30,DK11+DK33,IF($D55=60,DJ11+DJ33,DI11+DI33)))</f>
        <v>2440</v>
      </c>
      <c r="DM55" s="59">
        <f t="shared" ref="DM55:DM68" si="182">+IF($D55=0,DM11+DM33,IF($D55=30,DL11+DL33,IF($D55=60,DK11+DK33,DJ11+DJ33)))</f>
        <v>2440</v>
      </c>
      <c r="DN55" s="59">
        <f t="shared" ref="DN55:DN68" si="183">+IF($D55=0,DN11+DN33,IF($D55=30,DM11+DM33,IF($D55=60,DL11+DL33,DK11+DK33)))</f>
        <v>2440</v>
      </c>
      <c r="DO55" s="59">
        <f t="shared" ref="DO55:DO68" si="184">+IF($D55=0,DO11+DO33,IF($D55=30,DN11+DN33,IF($D55=60,DM11+DM33,DL11+DL33)))</f>
        <v>2440</v>
      </c>
      <c r="DP55" s="59">
        <f t="shared" ref="DP55:DP68" si="185">+IF($D55=0,DP11+DP33,IF($D55=30,DO11+DO33,IF($D55=60,DN11+DN33,DM11+DM33)))</f>
        <v>2440</v>
      </c>
      <c r="DQ55" s="59">
        <f t="shared" si="134"/>
        <v>2440</v>
      </c>
      <c r="DR55" s="59">
        <f t="shared" si="135"/>
        <v>2440</v>
      </c>
      <c r="DS55" s="59">
        <f t="shared" si="136"/>
        <v>2440</v>
      </c>
      <c r="DT55" s="59">
        <f t="shared" si="137"/>
        <v>2440</v>
      </c>
      <c r="DU55" s="59">
        <f t="shared" si="138"/>
        <v>2440</v>
      </c>
    </row>
    <row r="56" spans="2:125" ht="16.5" thickTop="1" thickBot="1" x14ac:dyDescent="0.3">
      <c r="B56" s="105" t="str">
        <f t="shared" si="62"/>
        <v>Trasporti</v>
      </c>
      <c r="D56" s="58">
        <f t="shared" si="63"/>
        <v>30</v>
      </c>
      <c r="F56" s="59">
        <f t="shared" si="64"/>
        <v>0</v>
      </c>
      <c r="G56" s="59">
        <f t="shared" si="67"/>
        <v>2440</v>
      </c>
      <c r="H56" s="59">
        <f t="shared" si="68"/>
        <v>2440</v>
      </c>
      <c r="I56" s="59">
        <f t="shared" si="69"/>
        <v>2440</v>
      </c>
      <c r="J56" s="59">
        <f t="shared" si="71"/>
        <v>2440</v>
      </c>
      <c r="K56" s="59">
        <f t="shared" si="72"/>
        <v>2440</v>
      </c>
      <c r="L56" s="59">
        <f t="shared" si="73"/>
        <v>2440</v>
      </c>
      <c r="M56" s="59">
        <f t="shared" si="74"/>
        <v>2440</v>
      </c>
      <c r="N56" s="59">
        <f t="shared" si="75"/>
        <v>2440</v>
      </c>
      <c r="O56" s="59">
        <f t="shared" si="76"/>
        <v>2440</v>
      </c>
      <c r="P56" s="59">
        <f t="shared" si="77"/>
        <v>2440</v>
      </c>
      <c r="Q56" s="59">
        <f t="shared" si="78"/>
        <v>2440</v>
      </c>
      <c r="R56" s="59">
        <f t="shared" si="79"/>
        <v>2440</v>
      </c>
      <c r="S56" s="59">
        <f t="shared" si="80"/>
        <v>2440</v>
      </c>
      <c r="T56" s="59">
        <f t="shared" si="81"/>
        <v>2440</v>
      </c>
      <c r="U56" s="59">
        <f t="shared" si="82"/>
        <v>2440</v>
      </c>
      <c r="V56" s="59">
        <f t="shared" si="83"/>
        <v>2440</v>
      </c>
      <c r="W56" s="59">
        <f t="shared" si="84"/>
        <v>2440</v>
      </c>
      <c r="X56" s="59">
        <f t="shared" si="85"/>
        <v>2440</v>
      </c>
      <c r="Y56" s="59">
        <f t="shared" si="86"/>
        <v>2440</v>
      </c>
      <c r="Z56" s="59">
        <f t="shared" si="87"/>
        <v>2440</v>
      </c>
      <c r="AA56" s="59">
        <f t="shared" si="88"/>
        <v>2440</v>
      </c>
      <c r="AB56" s="59">
        <f t="shared" si="89"/>
        <v>2440</v>
      </c>
      <c r="AC56" s="59">
        <f t="shared" si="90"/>
        <v>2440</v>
      </c>
      <c r="AD56" s="59">
        <f t="shared" si="91"/>
        <v>2440</v>
      </c>
      <c r="AE56" s="59">
        <f t="shared" si="92"/>
        <v>2440</v>
      </c>
      <c r="AF56" s="59">
        <f t="shared" si="93"/>
        <v>2440</v>
      </c>
      <c r="AG56" s="59">
        <f t="shared" si="94"/>
        <v>2440</v>
      </c>
      <c r="AH56" s="59">
        <f t="shared" si="95"/>
        <v>2440</v>
      </c>
      <c r="AI56" s="59">
        <f t="shared" si="96"/>
        <v>2440</v>
      </c>
      <c r="AJ56" s="59">
        <f t="shared" si="97"/>
        <v>2440</v>
      </c>
      <c r="AK56" s="59">
        <f t="shared" si="98"/>
        <v>2440</v>
      </c>
      <c r="AL56" s="59">
        <f t="shared" si="99"/>
        <v>2440</v>
      </c>
      <c r="AM56" s="59">
        <f t="shared" si="100"/>
        <v>2440</v>
      </c>
      <c r="AN56" s="59">
        <f t="shared" si="101"/>
        <v>2440</v>
      </c>
      <c r="AO56" s="59">
        <f t="shared" si="102"/>
        <v>2440</v>
      </c>
      <c r="AP56" s="59">
        <f t="shared" si="103"/>
        <v>2440</v>
      </c>
      <c r="AQ56" s="59">
        <f t="shared" si="104"/>
        <v>2440</v>
      </c>
      <c r="AR56" s="59">
        <f t="shared" si="105"/>
        <v>2440</v>
      </c>
      <c r="AS56" s="59">
        <f t="shared" si="106"/>
        <v>2440</v>
      </c>
      <c r="AT56" s="59">
        <f t="shared" si="107"/>
        <v>2440</v>
      </c>
      <c r="AU56" s="59">
        <f t="shared" si="108"/>
        <v>2440</v>
      </c>
      <c r="AV56" s="59">
        <f t="shared" si="109"/>
        <v>2440</v>
      </c>
      <c r="AW56" s="59">
        <f t="shared" si="110"/>
        <v>2440</v>
      </c>
      <c r="AX56" s="59">
        <f t="shared" si="111"/>
        <v>2440</v>
      </c>
      <c r="AY56" s="59">
        <f t="shared" si="112"/>
        <v>2440</v>
      </c>
      <c r="AZ56" s="59">
        <f t="shared" si="113"/>
        <v>2440</v>
      </c>
      <c r="BA56" s="59">
        <f t="shared" si="114"/>
        <v>2440</v>
      </c>
      <c r="BB56" s="59">
        <f t="shared" si="115"/>
        <v>2440</v>
      </c>
      <c r="BC56" s="59">
        <f t="shared" si="116"/>
        <v>2440</v>
      </c>
      <c r="BD56" s="59">
        <f t="shared" si="117"/>
        <v>2440</v>
      </c>
      <c r="BE56" s="59">
        <f t="shared" si="118"/>
        <v>2440</v>
      </c>
      <c r="BF56" s="59">
        <f t="shared" si="119"/>
        <v>2440</v>
      </c>
      <c r="BG56" s="59">
        <f t="shared" si="120"/>
        <v>2440</v>
      </c>
      <c r="BH56" s="59">
        <f t="shared" si="121"/>
        <v>2440</v>
      </c>
      <c r="BI56" s="59">
        <f t="shared" si="122"/>
        <v>2440</v>
      </c>
      <c r="BJ56" s="59">
        <f t="shared" si="123"/>
        <v>2440</v>
      </c>
      <c r="BK56" s="59">
        <f t="shared" si="124"/>
        <v>2440</v>
      </c>
      <c r="BL56" s="59">
        <f t="shared" si="125"/>
        <v>2440</v>
      </c>
      <c r="BM56" s="59">
        <f t="shared" si="126"/>
        <v>2440</v>
      </c>
      <c r="BN56" s="59">
        <f t="shared" si="127"/>
        <v>2440</v>
      </c>
      <c r="BO56" s="59">
        <f t="shared" si="128"/>
        <v>2440</v>
      </c>
      <c r="BP56" s="59">
        <f t="shared" si="129"/>
        <v>2440</v>
      </c>
      <c r="BQ56" s="59">
        <f t="shared" si="130"/>
        <v>2440</v>
      </c>
      <c r="BR56" s="59">
        <f t="shared" si="131"/>
        <v>2440</v>
      </c>
      <c r="BS56" s="59">
        <f t="shared" si="132"/>
        <v>2440</v>
      </c>
      <c r="BT56" s="59">
        <f t="shared" si="133"/>
        <v>2440</v>
      </c>
      <c r="BU56" s="59">
        <f t="shared" si="70"/>
        <v>2440</v>
      </c>
      <c r="BV56" s="59">
        <f t="shared" si="139"/>
        <v>2440</v>
      </c>
      <c r="BW56" s="59">
        <f t="shared" si="140"/>
        <v>2440</v>
      </c>
      <c r="BX56" s="59">
        <f t="shared" si="141"/>
        <v>2440</v>
      </c>
      <c r="BY56" s="59">
        <f t="shared" si="142"/>
        <v>2440</v>
      </c>
      <c r="BZ56" s="59">
        <f t="shared" si="143"/>
        <v>2440</v>
      </c>
      <c r="CA56" s="59">
        <f t="shared" si="144"/>
        <v>2440</v>
      </c>
      <c r="CB56" s="59">
        <f t="shared" si="145"/>
        <v>2440</v>
      </c>
      <c r="CC56" s="59">
        <f t="shared" si="146"/>
        <v>2440</v>
      </c>
      <c r="CD56" s="59">
        <f t="shared" si="147"/>
        <v>2440</v>
      </c>
      <c r="CE56" s="59">
        <f t="shared" si="148"/>
        <v>2440</v>
      </c>
      <c r="CF56" s="59">
        <f t="shared" si="149"/>
        <v>2440</v>
      </c>
      <c r="CG56" s="59">
        <f t="shared" si="150"/>
        <v>2440</v>
      </c>
      <c r="CH56" s="59">
        <f t="shared" si="151"/>
        <v>2440</v>
      </c>
      <c r="CI56" s="59">
        <f t="shared" si="152"/>
        <v>2440</v>
      </c>
      <c r="CJ56" s="59">
        <f t="shared" si="153"/>
        <v>2440</v>
      </c>
      <c r="CK56" s="59">
        <f t="shared" si="154"/>
        <v>2440</v>
      </c>
      <c r="CL56" s="59">
        <f t="shared" si="155"/>
        <v>2440</v>
      </c>
      <c r="CM56" s="59">
        <f t="shared" si="156"/>
        <v>2440</v>
      </c>
      <c r="CN56" s="59">
        <f t="shared" si="157"/>
        <v>2440</v>
      </c>
      <c r="CO56" s="59">
        <f t="shared" si="158"/>
        <v>2440</v>
      </c>
      <c r="CP56" s="59">
        <f t="shared" si="159"/>
        <v>2440</v>
      </c>
      <c r="CQ56" s="59">
        <f t="shared" si="160"/>
        <v>2440</v>
      </c>
      <c r="CR56" s="59">
        <f t="shared" si="161"/>
        <v>2440</v>
      </c>
      <c r="CS56" s="59">
        <f t="shared" si="162"/>
        <v>2440</v>
      </c>
      <c r="CT56" s="59">
        <f t="shared" si="163"/>
        <v>2440</v>
      </c>
      <c r="CU56" s="59">
        <f t="shared" si="164"/>
        <v>2440</v>
      </c>
      <c r="CV56" s="59">
        <f t="shared" si="165"/>
        <v>2440</v>
      </c>
      <c r="CW56" s="59">
        <f t="shared" si="166"/>
        <v>2440</v>
      </c>
      <c r="CX56" s="59">
        <f t="shared" si="167"/>
        <v>2440</v>
      </c>
      <c r="CY56" s="59">
        <f t="shared" si="168"/>
        <v>2440</v>
      </c>
      <c r="CZ56" s="59">
        <f t="shared" si="169"/>
        <v>2440</v>
      </c>
      <c r="DA56" s="59">
        <f t="shared" si="170"/>
        <v>2440</v>
      </c>
      <c r="DB56" s="59">
        <f t="shared" si="171"/>
        <v>2440</v>
      </c>
      <c r="DC56" s="59">
        <f t="shared" si="172"/>
        <v>2440</v>
      </c>
      <c r="DD56" s="59">
        <f t="shared" si="173"/>
        <v>2440</v>
      </c>
      <c r="DE56" s="59">
        <f t="shared" si="174"/>
        <v>2440</v>
      </c>
      <c r="DF56" s="59">
        <f t="shared" si="175"/>
        <v>2440</v>
      </c>
      <c r="DG56" s="59">
        <f t="shared" si="176"/>
        <v>2440</v>
      </c>
      <c r="DH56" s="59">
        <f t="shared" si="177"/>
        <v>2440</v>
      </c>
      <c r="DI56" s="59">
        <f t="shared" si="178"/>
        <v>2440</v>
      </c>
      <c r="DJ56" s="59">
        <f t="shared" si="179"/>
        <v>2440</v>
      </c>
      <c r="DK56" s="59">
        <f t="shared" si="180"/>
        <v>2440</v>
      </c>
      <c r="DL56" s="59">
        <f t="shared" si="181"/>
        <v>2440</v>
      </c>
      <c r="DM56" s="59">
        <f t="shared" si="182"/>
        <v>2440</v>
      </c>
      <c r="DN56" s="59">
        <f t="shared" si="183"/>
        <v>2440</v>
      </c>
      <c r="DO56" s="59">
        <f t="shared" si="184"/>
        <v>2440</v>
      </c>
      <c r="DP56" s="59">
        <f t="shared" si="185"/>
        <v>2440</v>
      </c>
      <c r="DQ56" s="59">
        <f t="shared" si="134"/>
        <v>2440</v>
      </c>
      <c r="DR56" s="59">
        <f t="shared" si="135"/>
        <v>2440</v>
      </c>
      <c r="DS56" s="59">
        <f t="shared" si="136"/>
        <v>2440</v>
      </c>
      <c r="DT56" s="59">
        <f t="shared" si="137"/>
        <v>2440</v>
      </c>
      <c r="DU56" s="59">
        <f t="shared" si="138"/>
        <v>2440</v>
      </c>
    </row>
    <row r="57" spans="2:125" ht="16.5" thickTop="1" thickBot="1" x14ac:dyDescent="0.3">
      <c r="B57" s="105" t="str">
        <f t="shared" si="62"/>
        <v>Generali</v>
      </c>
      <c r="D57" s="58">
        <f t="shared" si="63"/>
        <v>30</v>
      </c>
      <c r="F57" s="59">
        <f t="shared" si="64"/>
        <v>0</v>
      </c>
      <c r="G57" s="59">
        <f t="shared" si="67"/>
        <v>6100</v>
      </c>
      <c r="H57" s="59">
        <f t="shared" si="68"/>
        <v>6100</v>
      </c>
      <c r="I57" s="59">
        <f t="shared" si="69"/>
        <v>6100</v>
      </c>
      <c r="J57" s="59">
        <f t="shared" si="71"/>
        <v>6100</v>
      </c>
      <c r="K57" s="59">
        <f t="shared" si="72"/>
        <v>6100</v>
      </c>
      <c r="L57" s="59">
        <f t="shared" si="73"/>
        <v>6100</v>
      </c>
      <c r="M57" s="59">
        <f t="shared" si="74"/>
        <v>6100</v>
      </c>
      <c r="N57" s="59">
        <f t="shared" si="75"/>
        <v>6100</v>
      </c>
      <c r="O57" s="59">
        <f t="shared" si="76"/>
        <v>6100</v>
      </c>
      <c r="P57" s="59">
        <f t="shared" si="77"/>
        <v>6100</v>
      </c>
      <c r="Q57" s="59">
        <f t="shared" si="78"/>
        <v>6100</v>
      </c>
      <c r="R57" s="59">
        <f t="shared" si="79"/>
        <v>6100</v>
      </c>
      <c r="S57" s="59">
        <f t="shared" si="80"/>
        <v>6100</v>
      </c>
      <c r="T57" s="59">
        <f t="shared" si="81"/>
        <v>6100</v>
      </c>
      <c r="U57" s="59">
        <f t="shared" si="82"/>
        <v>6100</v>
      </c>
      <c r="V57" s="59">
        <f t="shared" si="83"/>
        <v>6100</v>
      </c>
      <c r="W57" s="59">
        <f t="shared" si="84"/>
        <v>6100</v>
      </c>
      <c r="X57" s="59">
        <f t="shared" si="85"/>
        <v>6100</v>
      </c>
      <c r="Y57" s="59">
        <f t="shared" si="86"/>
        <v>6100</v>
      </c>
      <c r="Z57" s="59">
        <f t="shared" si="87"/>
        <v>6100</v>
      </c>
      <c r="AA57" s="59">
        <f t="shared" si="88"/>
        <v>6100</v>
      </c>
      <c r="AB57" s="59">
        <f t="shared" si="89"/>
        <v>6100</v>
      </c>
      <c r="AC57" s="59">
        <f t="shared" si="90"/>
        <v>6100</v>
      </c>
      <c r="AD57" s="59">
        <f t="shared" si="91"/>
        <v>6100</v>
      </c>
      <c r="AE57" s="59">
        <f t="shared" si="92"/>
        <v>6100</v>
      </c>
      <c r="AF57" s="59">
        <f t="shared" si="93"/>
        <v>6100</v>
      </c>
      <c r="AG57" s="59">
        <f t="shared" si="94"/>
        <v>6100</v>
      </c>
      <c r="AH57" s="59">
        <f t="shared" si="95"/>
        <v>6100</v>
      </c>
      <c r="AI57" s="59">
        <f t="shared" si="96"/>
        <v>6100</v>
      </c>
      <c r="AJ57" s="59">
        <f t="shared" si="97"/>
        <v>6100</v>
      </c>
      <c r="AK57" s="59">
        <f t="shared" si="98"/>
        <v>6100</v>
      </c>
      <c r="AL57" s="59">
        <f t="shared" si="99"/>
        <v>6100</v>
      </c>
      <c r="AM57" s="59">
        <f t="shared" si="100"/>
        <v>6100</v>
      </c>
      <c r="AN57" s="59">
        <f t="shared" si="101"/>
        <v>6100</v>
      </c>
      <c r="AO57" s="59">
        <f t="shared" si="102"/>
        <v>6100</v>
      </c>
      <c r="AP57" s="59">
        <f t="shared" si="103"/>
        <v>6100</v>
      </c>
      <c r="AQ57" s="59">
        <f t="shared" si="104"/>
        <v>6100</v>
      </c>
      <c r="AR57" s="59">
        <f t="shared" si="105"/>
        <v>6100</v>
      </c>
      <c r="AS57" s="59">
        <f t="shared" si="106"/>
        <v>6100</v>
      </c>
      <c r="AT57" s="59">
        <f t="shared" si="107"/>
        <v>6100</v>
      </c>
      <c r="AU57" s="59">
        <f t="shared" si="108"/>
        <v>6100</v>
      </c>
      <c r="AV57" s="59">
        <f t="shared" si="109"/>
        <v>6100</v>
      </c>
      <c r="AW57" s="59">
        <f t="shared" si="110"/>
        <v>6100</v>
      </c>
      <c r="AX57" s="59">
        <f t="shared" si="111"/>
        <v>6100</v>
      </c>
      <c r="AY57" s="59">
        <f t="shared" si="112"/>
        <v>6100</v>
      </c>
      <c r="AZ57" s="59">
        <f t="shared" si="113"/>
        <v>6100</v>
      </c>
      <c r="BA57" s="59">
        <f t="shared" si="114"/>
        <v>6100</v>
      </c>
      <c r="BB57" s="59">
        <f t="shared" si="115"/>
        <v>6100</v>
      </c>
      <c r="BC57" s="59">
        <f t="shared" si="116"/>
        <v>6100</v>
      </c>
      <c r="BD57" s="59">
        <f t="shared" si="117"/>
        <v>6100</v>
      </c>
      <c r="BE57" s="59">
        <f t="shared" si="118"/>
        <v>6100</v>
      </c>
      <c r="BF57" s="59">
        <f t="shared" si="119"/>
        <v>6100</v>
      </c>
      <c r="BG57" s="59">
        <f t="shared" si="120"/>
        <v>6100</v>
      </c>
      <c r="BH57" s="59">
        <f t="shared" si="121"/>
        <v>6100</v>
      </c>
      <c r="BI57" s="59">
        <f t="shared" si="122"/>
        <v>6100</v>
      </c>
      <c r="BJ57" s="59">
        <f t="shared" si="123"/>
        <v>6100</v>
      </c>
      <c r="BK57" s="59">
        <f t="shared" si="124"/>
        <v>6100</v>
      </c>
      <c r="BL57" s="59">
        <f t="shared" si="125"/>
        <v>6100</v>
      </c>
      <c r="BM57" s="59">
        <f t="shared" si="126"/>
        <v>6100</v>
      </c>
      <c r="BN57" s="59">
        <f t="shared" si="127"/>
        <v>6100</v>
      </c>
      <c r="BO57" s="59">
        <f t="shared" si="128"/>
        <v>6100</v>
      </c>
      <c r="BP57" s="59">
        <f t="shared" si="129"/>
        <v>6100</v>
      </c>
      <c r="BQ57" s="59">
        <f t="shared" si="130"/>
        <v>6100</v>
      </c>
      <c r="BR57" s="59">
        <f t="shared" si="131"/>
        <v>6100</v>
      </c>
      <c r="BS57" s="59">
        <f t="shared" si="132"/>
        <v>6100</v>
      </c>
      <c r="BT57" s="59">
        <f t="shared" si="133"/>
        <v>6100</v>
      </c>
      <c r="BU57" s="59">
        <f t="shared" si="70"/>
        <v>6100</v>
      </c>
      <c r="BV57" s="59">
        <f t="shared" si="139"/>
        <v>6100</v>
      </c>
      <c r="BW57" s="59">
        <f t="shared" si="140"/>
        <v>6100</v>
      </c>
      <c r="BX57" s="59">
        <f t="shared" si="141"/>
        <v>6100</v>
      </c>
      <c r="BY57" s="59">
        <f t="shared" si="142"/>
        <v>6100</v>
      </c>
      <c r="BZ57" s="59">
        <f t="shared" si="143"/>
        <v>6100</v>
      </c>
      <c r="CA57" s="59">
        <f t="shared" si="144"/>
        <v>6100</v>
      </c>
      <c r="CB57" s="59">
        <f t="shared" si="145"/>
        <v>6100</v>
      </c>
      <c r="CC57" s="59">
        <f t="shared" si="146"/>
        <v>6100</v>
      </c>
      <c r="CD57" s="59">
        <f t="shared" si="147"/>
        <v>6100</v>
      </c>
      <c r="CE57" s="59">
        <f t="shared" si="148"/>
        <v>6100</v>
      </c>
      <c r="CF57" s="59">
        <f t="shared" si="149"/>
        <v>6100</v>
      </c>
      <c r="CG57" s="59">
        <f t="shared" si="150"/>
        <v>6100</v>
      </c>
      <c r="CH57" s="59">
        <f t="shared" si="151"/>
        <v>6100</v>
      </c>
      <c r="CI57" s="59">
        <f t="shared" si="152"/>
        <v>6100</v>
      </c>
      <c r="CJ57" s="59">
        <f t="shared" si="153"/>
        <v>6100</v>
      </c>
      <c r="CK57" s="59">
        <f t="shared" si="154"/>
        <v>6100</v>
      </c>
      <c r="CL57" s="59">
        <f t="shared" si="155"/>
        <v>6100</v>
      </c>
      <c r="CM57" s="59">
        <f t="shared" si="156"/>
        <v>6100</v>
      </c>
      <c r="CN57" s="59">
        <f t="shared" si="157"/>
        <v>6100</v>
      </c>
      <c r="CO57" s="59">
        <f t="shared" si="158"/>
        <v>6100</v>
      </c>
      <c r="CP57" s="59">
        <f t="shared" si="159"/>
        <v>6100</v>
      </c>
      <c r="CQ57" s="59">
        <f t="shared" si="160"/>
        <v>6100</v>
      </c>
      <c r="CR57" s="59">
        <f t="shared" si="161"/>
        <v>6100</v>
      </c>
      <c r="CS57" s="59">
        <f t="shared" si="162"/>
        <v>6100</v>
      </c>
      <c r="CT57" s="59">
        <f t="shared" si="163"/>
        <v>6100</v>
      </c>
      <c r="CU57" s="59">
        <f t="shared" si="164"/>
        <v>6100</v>
      </c>
      <c r="CV57" s="59">
        <f t="shared" si="165"/>
        <v>6100</v>
      </c>
      <c r="CW57" s="59">
        <f t="shared" si="166"/>
        <v>6100</v>
      </c>
      <c r="CX57" s="59">
        <f t="shared" si="167"/>
        <v>6100</v>
      </c>
      <c r="CY57" s="59">
        <f t="shared" si="168"/>
        <v>6100</v>
      </c>
      <c r="CZ57" s="59">
        <f t="shared" si="169"/>
        <v>6100</v>
      </c>
      <c r="DA57" s="59">
        <f t="shared" si="170"/>
        <v>6100</v>
      </c>
      <c r="DB57" s="59">
        <f t="shared" si="171"/>
        <v>6100</v>
      </c>
      <c r="DC57" s="59">
        <f t="shared" si="172"/>
        <v>6100</v>
      </c>
      <c r="DD57" s="59">
        <f t="shared" si="173"/>
        <v>6100</v>
      </c>
      <c r="DE57" s="59">
        <f t="shared" si="174"/>
        <v>6100</v>
      </c>
      <c r="DF57" s="59">
        <f t="shared" si="175"/>
        <v>6100</v>
      </c>
      <c r="DG57" s="59">
        <f t="shared" si="176"/>
        <v>6100</v>
      </c>
      <c r="DH57" s="59">
        <f t="shared" si="177"/>
        <v>6100</v>
      </c>
      <c r="DI57" s="59">
        <f t="shared" si="178"/>
        <v>6100</v>
      </c>
      <c r="DJ57" s="59">
        <f t="shared" si="179"/>
        <v>6100</v>
      </c>
      <c r="DK57" s="59">
        <f t="shared" si="180"/>
        <v>6100</v>
      </c>
      <c r="DL57" s="59">
        <f t="shared" si="181"/>
        <v>6100</v>
      </c>
      <c r="DM57" s="59">
        <f t="shared" si="182"/>
        <v>6100</v>
      </c>
      <c r="DN57" s="59">
        <f t="shared" si="183"/>
        <v>6100</v>
      </c>
      <c r="DO57" s="59">
        <f t="shared" si="184"/>
        <v>6100</v>
      </c>
      <c r="DP57" s="59">
        <f t="shared" si="185"/>
        <v>6100</v>
      </c>
      <c r="DQ57" s="59">
        <f t="shared" si="134"/>
        <v>6100</v>
      </c>
      <c r="DR57" s="59">
        <f t="shared" si="135"/>
        <v>6100</v>
      </c>
      <c r="DS57" s="59">
        <f t="shared" si="136"/>
        <v>6100</v>
      </c>
      <c r="DT57" s="59">
        <f t="shared" si="137"/>
        <v>6100</v>
      </c>
      <c r="DU57" s="59">
        <f t="shared" si="138"/>
        <v>6100</v>
      </c>
    </row>
    <row r="58" spans="2:125" ht="16.5" thickTop="1" thickBot="1" x14ac:dyDescent="0.3">
      <c r="B58" s="105" t="str">
        <f t="shared" si="62"/>
        <v>Premi Assicurativi</v>
      </c>
      <c r="D58" s="58">
        <f t="shared" si="63"/>
        <v>30</v>
      </c>
      <c r="F58" s="59">
        <f t="shared" si="64"/>
        <v>0</v>
      </c>
      <c r="G58" s="59">
        <f t="shared" si="67"/>
        <v>1220</v>
      </c>
      <c r="H58" s="59">
        <f t="shared" si="68"/>
        <v>1220</v>
      </c>
      <c r="I58" s="59">
        <f t="shared" si="69"/>
        <v>1220</v>
      </c>
      <c r="J58" s="59">
        <f t="shared" si="71"/>
        <v>1220</v>
      </c>
      <c r="K58" s="59">
        <f t="shared" si="72"/>
        <v>1220</v>
      </c>
      <c r="L58" s="59">
        <f t="shared" si="73"/>
        <v>1220</v>
      </c>
      <c r="M58" s="59">
        <f t="shared" si="74"/>
        <v>1220</v>
      </c>
      <c r="N58" s="59">
        <f t="shared" si="75"/>
        <v>1220</v>
      </c>
      <c r="O58" s="59">
        <f t="shared" si="76"/>
        <v>1220</v>
      </c>
      <c r="P58" s="59">
        <f t="shared" si="77"/>
        <v>1220</v>
      </c>
      <c r="Q58" s="59">
        <f t="shared" si="78"/>
        <v>1220</v>
      </c>
      <c r="R58" s="59">
        <f t="shared" si="79"/>
        <v>1220</v>
      </c>
      <c r="S58" s="59">
        <f t="shared" si="80"/>
        <v>1220</v>
      </c>
      <c r="T58" s="59">
        <f t="shared" si="81"/>
        <v>1220</v>
      </c>
      <c r="U58" s="59">
        <f t="shared" si="82"/>
        <v>1220</v>
      </c>
      <c r="V58" s="59">
        <f t="shared" si="83"/>
        <v>1220</v>
      </c>
      <c r="W58" s="59">
        <f t="shared" si="84"/>
        <v>1220</v>
      </c>
      <c r="X58" s="59">
        <f t="shared" si="85"/>
        <v>1220</v>
      </c>
      <c r="Y58" s="59">
        <f t="shared" si="86"/>
        <v>1220</v>
      </c>
      <c r="Z58" s="59">
        <f t="shared" si="87"/>
        <v>1220</v>
      </c>
      <c r="AA58" s="59">
        <f t="shared" si="88"/>
        <v>1220</v>
      </c>
      <c r="AB58" s="59">
        <f t="shared" si="89"/>
        <v>1220</v>
      </c>
      <c r="AC58" s="59">
        <f t="shared" si="90"/>
        <v>1220</v>
      </c>
      <c r="AD58" s="59">
        <f t="shared" si="91"/>
        <v>1220</v>
      </c>
      <c r="AE58" s="59">
        <f t="shared" si="92"/>
        <v>1220</v>
      </c>
      <c r="AF58" s="59">
        <f t="shared" si="93"/>
        <v>1220</v>
      </c>
      <c r="AG58" s="59">
        <f t="shared" si="94"/>
        <v>1220</v>
      </c>
      <c r="AH58" s="59">
        <f t="shared" si="95"/>
        <v>1220</v>
      </c>
      <c r="AI58" s="59">
        <f t="shared" si="96"/>
        <v>1220</v>
      </c>
      <c r="AJ58" s="59">
        <f t="shared" si="97"/>
        <v>1220</v>
      </c>
      <c r="AK58" s="59">
        <f t="shared" si="98"/>
        <v>1220</v>
      </c>
      <c r="AL58" s="59">
        <f t="shared" si="99"/>
        <v>1220</v>
      </c>
      <c r="AM58" s="59">
        <f t="shared" si="100"/>
        <v>1220</v>
      </c>
      <c r="AN58" s="59">
        <f t="shared" si="101"/>
        <v>1220</v>
      </c>
      <c r="AO58" s="59">
        <f t="shared" si="102"/>
        <v>1220</v>
      </c>
      <c r="AP58" s="59">
        <f t="shared" si="103"/>
        <v>1220</v>
      </c>
      <c r="AQ58" s="59">
        <f t="shared" si="104"/>
        <v>1220</v>
      </c>
      <c r="AR58" s="59">
        <f t="shared" si="105"/>
        <v>1220</v>
      </c>
      <c r="AS58" s="59">
        <f t="shared" si="106"/>
        <v>1220</v>
      </c>
      <c r="AT58" s="59">
        <f t="shared" si="107"/>
        <v>1220</v>
      </c>
      <c r="AU58" s="59">
        <f t="shared" si="108"/>
        <v>1220</v>
      </c>
      <c r="AV58" s="59">
        <f t="shared" si="109"/>
        <v>1220</v>
      </c>
      <c r="AW58" s="59">
        <f t="shared" si="110"/>
        <v>1220</v>
      </c>
      <c r="AX58" s="59">
        <f t="shared" si="111"/>
        <v>1220</v>
      </c>
      <c r="AY58" s="59">
        <f t="shared" si="112"/>
        <v>1220</v>
      </c>
      <c r="AZ58" s="59">
        <f t="shared" si="113"/>
        <v>1220</v>
      </c>
      <c r="BA58" s="59">
        <f t="shared" si="114"/>
        <v>1220</v>
      </c>
      <c r="BB58" s="59">
        <f t="shared" si="115"/>
        <v>1220</v>
      </c>
      <c r="BC58" s="59">
        <f t="shared" si="116"/>
        <v>1220</v>
      </c>
      <c r="BD58" s="59">
        <f t="shared" si="117"/>
        <v>1220</v>
      </c>
      <c r="BE58" s="59">
        <f t="shared" si="118"/>
        <v>1220</v>
      </c>
      <c r="BF58" s="59">
        <f t="shared" si="119"/>
        <v>1220</v>
      </c>
      <c r="BG58" s="59">
        <f t="shared" si="120"/>
        <v>1220</v>
      </c>
      <c r="BH58" s="59">
        <f t="shared" si="121"/>
        <v>1220</v>
      </c>
      <c r="BI58" s="59">
        <f t="shared" si="122"/>
        <v>1220</v>
      </c>
      <c r="BJ58" s="59">
        <f t="shared" si="123"/>
        <v>1220</v>
      </c>
      <c r="BK58" s="59">
        <f t="shared" si="124"/>
        <v>1220</v>
      </c>
      <c r="BL58" s="59">
        <f t="shared" si="125"/>
        <v>1220</v>
      </c>
      <c r="BM58" s="59">
        <f t="shared" si="126"/>
        <v>1220</v>
      </c>
      <c r="BN58" s="59">
        <f t="shared" si="127"/>
        <v>1220</v>
      </c>
      <c r="BO58" s="59">
        <f t="shared" si="128"/>
        <v>1220</v>
      </c>
      <c r="BP58" s="59">
        <f t="shared" si="129"/>
        <v>1220</v>
      </c>
      <c r="BQ58" s="59">
        <f t="shared" si="130"/>
        <v>1220</v>
      </c>
      <c r="BR58" s="59">
        <f t="shared" si="131"/>
        <v>1220</v>
      </c>
      <c r="BS58" s="59">
        <f t="shared" si="132"/>
        <v>1220</v>
      </c>
      <c r="BT58" s="59">
        <f t="shared" si="133"/>
        <v>1220</v>
      </c>
      <c r="BU58" s="59">
        <f t="shared" si="70"/>
        <v>1220</v>
      </c>
      <c r="BV58" s="59">
        <f t="shared" si="139"/>
        <v>1220</v>
      </c>
      <c r="BW58" s="59">
        <f t="shared" si="140"/>
        <v>1220</v>
      </c>
      <c r="BX58" s="59">
        <f t="shared" si="141"/>
        <v>1220</v>
      </c>
      <c r="BY58" s="59">
        <f t="shared" si="142"/>
        <v>1220</v>
      </c>
      <c r="BZ58" s="59">
        <f t="shared" si="143"/>
        <v>1220</v>
      </c>
      <c r="CA58" s="59">
        <f t="shared" si="144"/>
        <v>1220</v>
      </c>
      <c r="CB58" s="59">
        <f t="shared" si="145"/>
        <v>1220</v>
      </c>
      <c r="CC58" s="59">
        <f t="shared" si="146"/>
        <v>1220</v>
      </c>
      <c r="CD58" s="59">
        <f t="shared" si="147"/>
        <v>1220</v>
      </c>
      <c r="CE58" s="59">
        <f t="shared" si="148"/>
        <v>1220</v>
      </c>
      <c r="CF58" s="59">
        <f t="shared" si="149"/>
        <v>1220</v>
      </c>
      <c r="CG58" s="59">
        <f t="shared" si="150"/>
        <v>1220</v>
      </c>
      <c r="CH58" s="59">
        <f t="shared" si="151"/>
        <v>1220</v>
      </c>
      <c r="CI58" s="59">
        <f t="shared" si="152"/>
        <v>1220</v>
      </c>
      <c r="CJ58" s="59">
        <f t="shared" si="153"/>
        <v>1220</v>
      </c>
      <c r="CK58" s="59">
        <f t="shared" si="154"/>
        <v>1220</v>
      </c>
      <c r="CL58" s="59">
        <f t="shared" si="155"/>
        <v>1220</v>
      </c>
      <c r="CM58" s="59">
        <f t="shared" si="156"/>
        <v>1220</v>
      </c>
      <c r="CN58" s="59">
        <f t="shared" si="157"/>
        <v>1220</v>
      </c>
      <c r="CO58" s="59">
        <f t="shared" si="158"/>
        <v>1220</v>
      </c>
      <c r="CP58" s="59">
        <f t="shared" si="159"/>
        <v>1220</v>
      </c>
      <c r="CQ58" s="59">
        <f t="shared" si="160"/>
        <v>1220</v>
      </c>
      <c r="CR58" s="59">
        <f t="shared" si="161"/>
        <v>1220</v>
      </c>
      <c r="CS58" s="59">
        <f t="shared" si="162"/>
        <v>1220</v>
      </c>
      <c r="CT58" s="59">
        <f t="shared" si="163"/>
        <v>1220</v>
      </c>
      <c r="CU58" s="59">
        <f t="shared" si="164"/>
        <v>1220</v>
      </c>
      <c r="CV58" s="59">
        <f t="shared" si="165"/>
        <v>1220</v>
      </c>
      <c r="CW58" s="59">
        <f t="shared" si="166"/>
        <v>1220</v>
      </c>
      <c r="CX58" s="59">
        <f t="shared" si="167"/>
        <v>1220</v>
      </c>
      <c r="CY58" s="59">
        <f t="shared" si="168"/>
        <v>1220</v>
      </c>
      <c r="CZ58" s="59">
        <f t="shared" si="169"/>
        <v>1220</v>
      </c>
      <c r="DA58" s="59">
        <f t="shared" si="170"/>
        <v>1220</v>
      </c>
      <c r="DB58" s="59">
        <f t="shared" si="171"/>
        <v>1220</v>
      </c>
      <c r="DC58" s="59">
        <f t="shared" si="172"/>
        <v>1220</v>
      </c>
      <c r="DD58" s="59">
        <f t="shared" si="173"/>
        <v>1220</v>
      </c>
      <c r="DE58" s="59">
        <f t="shared" si="174"/>
        <v>1220</v>
      </c>
      <c r="DF58" s="59">
        <f t="shared" si="175"/>
        <v>1220</v>
      </c>
      <c r="DG58" s="59">
        <f t="shared" si="176"/>
        <v>1220</v>
      </c>
      <c r="DH58" s="59">
        <f t="shared" si="177"/>
        <v>1220</v>
      </c>
      <c r="DI58" s="59">
        <f t="shared" si="178"/>
        <v>1220</v>
      </c>
      <c r="DJ58" s="59">
        <f t="shared" si="179"/>
        <v>1220</v>
      </c>
      <c r="DK58" s="59">
        <f t="shared" si="180"/>
        <v>1220</v>
      </c>
      <c r="DL58" s="59">
        <f t="shared" si="181"/>
        <v>1220</v>
      </c>
      <c r="DM58" s="59">
        <f t="shared" si="182"/>
        <v>1220</v>
      </c>
      <c r="DN58" s="59">
        <f t="shared" si="183"/>
        <v>1220</v>
      </c>
      <c r="DO58" s="59">
        <f t="shared" si="184"/>
        <v>1220</v>
      </c>
      <c r="DP58" s="59">
        <f t="shared" si="185"/>
        <v>1220</v>
      </c>
      <c r="DQ58" s="59">
        <f t="shared" si="134"/>
        <v>1220</v>
      </c>
      <c r="DR58" s="59">
        <f t="shared" si="135"/>
        <v>1220</v>
      </c>
      <c r="DS58" s="59">
        <f t="shared" si="136"/>
        <v>1220</v>
      </c>
      <c r="DT58" s="59">
        <f t="shared" si="137"/>
        <v>1220</v>
      </c>
      <c r="DU58" s="59">
        <f t="shared" si="138"/>
        <v>1220</v>
      </c>
    </row>
    <row r="59" spans="2:125" ht="16.5" thickTop="1" thickBot="1" x14ac:dyDescent="0.3">
      <c r="B59" s="105">
        <f t="shared" si="62"/>
        <v>0</v>
      </c>
      <c r="D59" s="58">
        <f t="shared" si="63"/>
        <v>0</v>
      </c>
      <c r="F59" s="59">
        <f t="shared" si="64"/>
        <v>0</v>
      </c>
      <c r="G59" s="59">
        <f t="shared" si="67"/>
        <v>0</v>
      </c>
      <c r="H59" s="59">
        <f t="shared" si="68"/>
        <v>0</v>
      </c>
      <c r="I59" s="59">
        <f t="shared" si="69"/>
        <v>0</v>
      </c>
      <c r="J59" s="59">
        <f t="shared" si="71"/>
        <v>0</v>
      </c>
      <c r="K59" s="59">
        <f t="shared" si="72"/>
        <v>0</v>
      </c>
      <c r="L59" s="59">
        <f t="shared" si="73"/>
        <v>0</v>
      </c>
      <c r="M59" s="59">
        <f t="shared" si="74"/>
        <v>0</v>
      </c>
      <c r="N59" s="59">
        <f t="shared" si="75"/>
        <v>0</v>
      </c>
      <c r="O59" s="59">
        <f t="shared" si="76"/>
        <v>0</v>
      </c>
      <c r="P59" s="59">
        <f t="shared" si="77"/>
        <v>0</v>
      </c>
      <c r="Q59" s="59">
        <f t="shared" si="78"/>
        <v>0</v>
      </c>
      <c r="R59" s="59">
        <f t="shared" si="79"/>
        <v>0</v>
      </c>
      <c r="S59" s="59">
        <f t="shared" si="80"/>
        <v>0</v>
      </c>
      <c r="T59" s="59">
        <f t="shared" si="81"/>
        <v>0</v>
      </c>
      <c r="U59" s="59">
        <f t="shared" si="82"/>
        <v>0</v>
      </c>
      <c r="V59" s="59">
        <f t="shared" si="83"/>
        <v>0</v>
      </c>
      <c r="W59" s="59">
        <f t="shared" si="84"/>
        <v>0</v>
      </c>
      <c r="X59" s="59">
        <f t="shared" si="85"/>
        <v>0</v>
      </c>
      <c r="Y59" s="59">
        <f t="shared" si="86"/>
        <v>0</v>
      </c>
      <c r="Z59" s="59">
        <f t="shared" si="87"/>
        <v>0</v>
      </c>
      <c r="AA59" s="59">
        <f t="shared" si="88"/>
        <v>0</v>
      </c>
      <c r="AB59" s="59">
        <f t="shared" si="89"/>
        <v>0</v>
      </c>
      <c r="AC59" s="59">
        <f t="shared" si="90"/>
        <v>0</v>
      </c>
      <c r="AD59" s="59">
        <f t="shared" si="91"/>
        <v>0</v>
      </c>
      <c r="AE59" s="59">
        <f t="shared" si="92"/>
        <v>0</v>
      </c>
      <c r="AF59" s="59">
        <f t="shared" si="93"/>
        <v>0</v>
      </c>
      <c r="AG59" s="59">
        <f t="shared" si="94"/>
        <v>0</v>
      </c>
      <c r="AH59" s="59">
        <f t="shared" si="95"/>
        <v>0</v>
      </c>
      <c r="AI59" s="59">
        <f t="shared" si="96"/>
        <v>0</v>
      </c>
      <c r="AJ59" s="59">
        <f t="shared" si="97"/>
        <v>0</v>
      </c>
      <c r="AK59" s="59">
        <f t="shared" si="98"/>
        <v>0</v>
      </c>
      <c r="AL59" s="59">
        <f t="shared" si="99"/>
        <v>0</v>
      </c>
      <c r="AM59" s="59">
        <f t="shared" si="100"/>
        <v>0</v>
      </c>
      <c r="AN59" s="59">
        <f t="shared" si="101"/>
        <v>0</v>
      </c>
      <c r="AO59" s="59">
        <f t="shared" si="102"/>
        <v>0</v>
      </c>
      <c r="AP59" s="59">
        <f t="shared" si="103"/>
        <v>0</v>
      </c>
      <c r="AQ59" s="59">
        <f t="shared" si="104"/>
        <v>0</v>
      </c>
      <c r="AR59" s="59">
        <f t="shared" si="105"/>
        <v>0</v>
      </c>
      <c r="AS59" s="59">
        <f t="shared" si="106"/>
        <v>0</v>
      </c>
      <c r="AT59" s="59">
        <f t="shared" si="107"/>
        <v>0</v>
      </c>
      <c r="AU59" s="59">
        <f t="shared" si="108"/>
        <v>0</v>
      </c>
      <c r="AV59" s="59">
        <f t="shared" si="109"/>
        <v>0</v>
      </c>
      <c r="AW59" s="59">
        <f t="shared" si="110"/>
        <v>0</v>
      </c>
      <c r="AX59" s="59">
        <f t="shared" si="111"/>
        <v>0</v>
      </c>
      <c r="AY59" s="59">
        <f t="shared" si="112"/>
        <v>0</v>
      </c>
      <c r="AZ59" s="59">
        <f t="shared" si="113"/>
        <v>0</v>
      </c>
      <c r="BA59" s="59">
        <f t="shared" si="114"/>
        <v>0</v>
      </c>
      <c r="BB59" s="59">
        <f t="shared" si="115"/>
        <v>0</v>
      </c>
      <c r="BC59" s="59">
        <f t="shared" si="116"/>
        <v>0</v>
      </c>
      <c r="BD59" s="59">
        <f t="shared" si="117"/>
        <v>0</v>
      </c>
      <c r="BE59" s="59">
        <f t="shared" si="118"/>
        <v>0</v>
      </c>
      <c r="BF59" s="59">
        <f t="shared" si="119"/>
        <v>0</v>
      </c>
      <c r="BG59" s="59">
        <f t="shared" si="120"/>
        <v>0</v>
      </c>
      <c r="BH59" s="59">
        <f t="shared" si="121"/>
        <v>0</v>
      </c>
      <c r="BI59" s="59">
        <f t="shared" si="122"/>
        <v>0</v>
      </c>
      <c r="BJ59" s="59">
        <f t="shared" si="123"/>
        <v>0</v>
      </c>
      <c r="BK59" s="59">
        <f t="shared" si="124"/>
        <v>0</v>
      </c>
      <c r="BL59" s="59">
        <f t="shared" si="125"/>
        <v>0</v>
      </c>
      <c r="BM59" s="59">
        <f t="shared" si="126"/>
        <v>0</v>
      </c>
      <c r="BN59" s="59">
        <f t="shared" si="127"/>
        <v>0</v>
      </c>
      <c r="BO59" s="59">
        <f t="shared" si="128"/>
        <v>0</v>
      </c>
      <c r="BP59" s="59">
        <f t="shared" si="129"/>
        <v>0</v>
      </c>
      <c r="BQ59" s="59">
        <f t="shared" si="130"/>
        <v>0</v>
      </c>
      <c r="BR59" s="59">
        <f t="shared" si="131"/>
        <v>0</v>
      </c>
      <c r="BS59" s="59">
        <f t="shared" si="132"/>
        <v>0</v>
      </c>
      <c r="BT59" s="59">
        <f t="shared" si="133"/>
        <v>0</v>
      </c>
      <c r="BU59" s="59">
        <f t="shared" si="70"/>
        <v>0</v>
      </c>
      <c r="BV59" s="59">
        <f t="shared" si="139"/>
        <v>0</v>
      </c>
      <c r="BW59" s="59">
        <f t="shared" si="140"/>
        <v>0</v>
      </c>
      <c r="BX59" s="59">
        <f t="shared" si="141"/>
        <v>0</v>
      </c>
      <c r="BY59" s="59">
        <f t="shared" si="142"/>
        <v>0</v>
      </c>
      <c r="BZ59" s="59">
        <f t="shared" si="143"/>
        <v>0</v>
      </c>
      <c r="CA59" s="59">
        <f t="shared" si="144"/>
        <v>0</v>
      </c>
      <c r="CB59" s="59">
        <f t="shared" si="145"/>
        <v>0</v>
      </c>
      <c r="CC59" s="59">
        <f t="shared" si="146"/>
        <v>0</v>
      </c>
      <c r="CD59" s="59">
        <f t="shared" si="147"/>
        <v>0</v>
      </c>
      <c r="CE59" s="59">
        <f t="shared" si="148"/>
        <v>0</v>
      </c>
      <c r="CF59" s="59">
        <f t="shared" si="149"/>
        <v>0</v>
      </c>
      <c r="CG59" s="59">
        <f t="shared" si="150"/>
        <v>0</v>
      </c>
      <c r="CH59" s="59">
        <f t="shared" si="151"/>
        <v>0</v>
      </c>
      <c r="CI59" s="59">
        <f t="shared" si="152"/>
        <v>0</v>
      </c>
      <c r="CJ59" s="59">
        <f t="shared" si="153"/>
        <v>0</v>
      </c>
      <c r="CK59" s="59">
        <f t="shared" si="154"/>
        <v>0</v>
      </c>
      <c r="CL59" s="59">
        <f t="shared" si="155"/>
        <v>0</v>
      </c>
      <c r="CM59" s="59">
        <f t="shared" si="156"/>
        <v>0</v>
      </c>
      <c r="CN59" s="59">
        <f t="shared" si="157"/>
        <v>0</v>
      </c>
      <c r="CO59" s="59">
        <f t="shared" si="158"/>
        <v>0</v>
      </c>
      <c r="CP59" s="59">
        <f t="shared" si="159"/>
        <v>0</v>
      </c>
      <c r="CQ59" s="59">
        <f t="shared" si="160"/>
        <v>0</v>
      </c>
      <c r="CR59" s="59">
        <f t="shared" si="161"/>
        <v>0</v>
      </c>
      <c r="CS59" s="59">
        <f t="shared" si="162"/>
        <v>0</v>
      </c>
      <c r="CT59" s="59">
        <f t="shared" si="163"/>
        <v>0</v>
      </c>
      <c r="CU59" s="59">
        <f t="shared" si="164"/>
        <v>0</v>
      </c>
      <c r="CV59" s="59">
        <f t="shared" si="165"/>
        <v>0</v>
      </c>
      <c r="CW59" s="59">
        <f t="shared" si="166"/>
        <v>0</v>
      </c>
      <c r="CX59" s="59">
        <f t="shared" si="167"/>
        <v>0</v>
      </c>
      <c r="CY59" s="59">
        <f t="shared" si="168"/>
        <v>0</v>
      </c>
      <c r="CZ59" s="59">
        <f t="shared" si="169"/>
        <v>0</v>
      </c>
      <c r="DA59" s="59">
        <f t="shared" si="170"/>
        <v>0</v>
      </c>
      <c r="DB59" s="59">
        <f t="shared" si="171"/>
        <v>0</v>
      </c>
      <c r="DC59" s="59">
        <f t="shared" si="172"/>
        <v>0</v>
      </c>
      <c r="DD59" s="59">
        <f t="shared" si="173"/>
        <v>0</v>
      </c>
      <c r="DE59" s="59">
        <f t="shared" si="174"/>
        <v>0</v>
      </c>
      <c r="DF59" s="59">
        <f t="shared" si="175"/>
        <v>0</v>
      </c>
      <c r="DG59" s="59">
        <f t="shared" si="176"/>
        <v>0</v>
      </c>
      <c r="DH59" s="59">
        <f t="shared" si="177"/>
        <v>0</v>
      </c>
      <c r="DI59" s="59">
        <f t="shared" si="178"/>
        <v>0</v>
      </c>
      <c r="DJ59" s="59">
        <f t="shared" si="179"/>
        <v>0</v>
      </c>
      <c r="DK59" s="59">
        <f t="shared" si="180"/>
        <v>0</v>
      </c>
      <c r="DL59" s="59">
        <f t="shared" si="181"/>
        <v>0</v>
      </c>
      <c r="DM59" s="59">
        <f t="shared" si="182"/>
        <v>0</v>
      </c>
      <c r="DN59" s="59">
        <f t="shared" si="183"/>
        <v>0</v>
      </c>
      <c r="DO59" s="59">
        <f t="shared" si="184"/>
        <v>0</v>
      </c>
      <c r="DP59" s="59">
        <f t="shared" si="185"/>
        <v>0</v>
      </c>
      <c r="DQ59" s="59">
        <f t="shared" si="134"/>
        <v>0</v>
      </c>
      <c r="DR59" s="59">
        <f t="shared" si="135"/>
        <v>0</v>
      </c>
      <c r="DS59" s="59">
        <f t="shared" si="136"/>
        <v>0</v>
      </c>
      <c r="DT59" s="59">
        <f t="shared" si="137"/>
        <v>0</v>
      </c>
      <c r="DU59" s="59">
        <f t="shared" si="138"/>
        <v>0</v>
      </c>
    </row>
    <row r="60" spans="2:125" ht="16.5" thickTop="1" thickBot="1" x14ac:dyDescent="0.3">
      <c r="B60" s="105">
        <f t="shared" si="62"/>
        <v>0</v>
      </c>
      <c r="D60" s="58">
        <f t="shared" si="63"/>
        <v>0</v>
      </c>
      <c r="F60" s="59">
        <f t="shared" si="64"/>
        <v>0</v>
      </c>
      <c r="G60" s="59">
        <f t="shared" si="67"/>
        <v>0</v>
      </c>
      <c r="H60" s="59">
        <f t="shared" ref="H60:H68" si="186">+IF($D60=0,H16+H38,IF($D60=30,G16+G38,IF($D60=60,F16+F38,0)))</f>
        <v>0</v>
      </c>
      <c r="I60" s="59">
        <f t="shared" ref="I60:I68" si="187">+IF($D60=0,I16+I38,IF($D60=30,H16+H38,IF($D60=60,G16+G38,F16+F38)))</f>
        <v>0</v>
      </c>
      <c r="J60" s="59">
        <f t="shared" si="71"/>
        <v>0</v>
      </c>
      <c r="K60" s="59">
        <f t="shared" si="72"/>
        <v>0</v>
      </c>
      <c r="L60" s="59">
        <f t="shared" si="73"/>
        <v>0</v>
      </c>
      <c r="M60" s="59">
        <f t="shared" si="74"/>
        <v>0</v>
      </c>
      <c r="N60" s="59">
        <f t="shared" si="75"/>
        <v>0</v>
      </c>
      <c r="O60" s="59">
        <f t="shared" si="76"/>
        <v>0</v>
      </c>
      <c r="P60" s="59">
        <f t="shared" si="77"/>
        <v>0</v>
      </c>
      <c r="Q60" s="59">
        <f t="shared" si="78"/>
        <v>0</v>
      </c>
      <c r="R60" s="59">
        <f t="shared" si="79"/>
        <v>0</v>
      </c>
      <c r="S60" s="59">
        <f t="shared" si="80"/>
        <v>0</v>
      </c>
      <c r="T60" s="59">
        <f t="shared" si="81"/>
        <v>0</v>
      </c>
      <c r="U60" s="59">
        <f t="shared" si="82"/>
        <v>0</v>
      </c>
      <c r="V60" s="59">
        <f t="shared" si="83"/>
        <v>0</v>
      </c>
      <c r="W60" s="59">
        <f t="shared" si="84"/>
        <v>0</v>
      </c>
      <c r="X60" s="59">
        <f t="shared" si="85"/>
        <v>0</v>
      </c>
      <c r="Y60" s="59">
        <f t="shared" si="86"/>
        <v>0</v>
      </c>
      <c r="Z60" s="59">
        <f t="shared" si="87"/>
        <v>0</v>
      </c>
      <c r="AA60" s="59">
        <f t="shared" si="88"/>
        <v>0</v>
      </c>
      <c r="AB60" s="59">
        <f t="shared" si="89"/>
        <v>0</v>
      </c>
      <c r="AC60" s="59">
        <f t="shared" si="90"/>
        <v>0</v>
      </c>
      <c r="AD60" s="59">
        <f t="shared" si="91"/>
        <v>0</v>
      </c>
      <c r="AE60" s="59">
        <f t="shared" si="92"/>
        <v>0</v>
      </c>
      <c r="AF60" s="59">
        <f t="shared" si="93"/>
        <v>0</v>
      </c>
      <c r="AG60" s="59">
        <f t="shared" si="94"/>
        <v>0</v>
      </c>
      <c r="AH60" s="59">
        <f t="shared" si="95"/>
        <v>0</v>
      </c>
      <c r="AI60" s="59">
        <f t="shared" si="96"/>
        <v>0</v>
      </c>
      <c r="AJ60" s="59">
        <f t="shared" si="97"/>
        <v>0</v>
      </c>
      <c r="AK60" s="59">
        <f t="shared" si="98"/>
        <v>0</v>
      </c>
      <c r="AL60" s="59">
        <f t="shared" si="99"/>
        <v>0</v>
      </c>
      <c r="AM60" s="59">
        <f t="shared" si="100"/>
        <v>0</v>
      </c>
      <c r="AN60" s="59">
        <f t="shared" si="101"/>
        <v>0</v>
      </c>
      <c r="AO60" s="59">
        <f t="shared" si="102"/>
        <v>0</v>
      </c>
      <c r="AP60" s="59">
        <f t="shared" si="103"/>
        <v>0</v>
      </c>
      <c r="AQ60" s="59">
        <f t="shared" si="104"/>
        <v>0</v>
      </c>
      <c r="AR60" s="59">
        <f t="shared" si="105"/>
        <v>0</v>
      </c>
      <c r="AS60" s="59">
        <f t="shared" si="106"/>
        <v>0</v>
      </c>
      <c r="AT60" s="59">
        <f t="shared" si="107"/>
        <v>0</v>
      </c>
      <c r="AU60" s="59">
        <f t="shared" si="108"/>
        <v>0</v>
      </c>
      <c r="AV60" s="59">
        <f t="shared" si="109"/>
        <v>0</v>
      </c>
      <c r="AW60" s="59">
        <f t="shared" si="110"/>
        <v>0</v>
      </c>
      <c r="AX60" s="59">
        <f t="shared" si="111"/>
        <v>0</v>
      </c>
      <c r="AY60" s="59">
        <f t="shared" si="112"/>
        <v>0</v>
      </c>
      <c r="AZ60" s="59">
        <f t="shared" si="113"/>
        <v>0</v>
      </c>
      <c r="BA60" s="59">
        <f t="shared" si="114"/>
        <v>0</v>
      </c>
      <c r="BB60" s="59">
        <f t="shared" si="115"/>
        <v>0</v>
      </c>
      <c r="BC60" s="59">
        <f t="shared" si="116"/>
        <v>0</v>
      </c>
      <c r="BD60" s="59">
        <f t="shared" si="117"/>
        <v>0</v>
      </c>
      <c r="BE60" s="59">
        <f t="shared" si="118"/>
        <v>0</v>
      </c>
      <c r="BF60" s="59">
        <f t="shared" si="119"/>
        <v>0</v>
      </c>
      <c r="BG60" s="59">
        <f t="shared" si="120"/>
        <v>0</v>
      </c>
      <c r="BH60" s="59">
        <f t="shared" si="121"/>
        <v>0</v>
      </c>
      <c r="BI60" s="59">
        <f t="shared" si="122"/>
        <v>0</v>
      </c>
      <c r="BJ60" s="59">
        <f t="shared" si="123"/>
        <v>0</v>
      </c>
      <c r="BK60" s="59">
        <f t="shared" si="124"/>
        <v>0</v>
      </c>
      <c r="BL60" s="59">
        <f t="shared" si="125"/>
        <v>0</v>
      </c>
      <c r="BM60" s="59">
        <f t="shared" si="126"/>
        <v>0</v>
      </c>
      <c r="BN60" s="59">
        <f t="shared" si="127"/>
        <v>0</v>
      </c>
      <c r="BO60" s="59">
        <f t="shared" si="128"/>
        <v>0</v>
      </c>
      <c r="BP60" s="59">
        <f t="shared" si="129"/>
        <v>0</v>
      </c>
      <c r="BQ60" s="59">
        <f t="shared" si="130"/>
        <v>0</v>
      </c>
      <c r="BR60" s="59">
        <f t="shared" si="131"/>
        <v>0</v>
      </c>
      <c r="BS60" s="59">
        <f t="shared" si="132"/>
        <v>0</v>
      </c>
      <c r="BT60" s="59">
        <f t="shared" si="133"/>
        <v>0</v>
      </c>
      <c r="BU60" s="59">
        <f t="shared" si="70"/>
        <v>0</v>
      </c>
      <c r="BV60" s="59">
        <f t="shared" si="139"/>
        <v>0</v>
      </c>
      <c r="BW60" s="59">
        <f t="shared" si="140"/>
        <v>0</v>
      </c>
      <c r="BX60" s="59">
        <f t="shared" si="141"/>
        <v>0</v>
      </c>
      <c r="BY60" s="59">
        <f t="shared" si="142"/>
        <v>0</v>
      </c>
      <c r="BZ60" s="59">
        <f t="shared" si="143"/>
        <v>0</v>
      </c>
      <c r="CA60" s="59">
        <f t="shared" si="144"/>
        <v>0</v>
      </c>
      <c r="CB60" s="59">
        <f t="shared" si="145"/>
        <v>0</v>
      </c>
      <c r="CC60" s="59">
        <f t="shared" si="146"/>
        <v>0</v>
      </c>
      <c r="CD60" s="59">
        <f t="shared" si="147"/>
        <v>0</v>
      </c>
      <c r="CE60" s="59">
        <f t="shared" si="148"/>
        <v>0</v>
      </c>
      <c r="CF60" s="59">
        <f t="shared" si="149"/>
        <v>0</v>
      </c>
      <c r="CG60" s="59">
        <f t="shared" si="150"/>
        <v>0</v>
      </c>
      <c r="CH60" s="59">
        <f t="shared" si="151"/>
        <v>0</v>
      </c>
      <c r="CI60" s="59">
        <f t="shared" si="152"/>
        <v>0</v>
      </c>
      <c r="CJ60" s="59">
        <f t="shared" si="153"/>
        <v>0</v>
      </c>
      <c r="CK60" s="59">
        <f t="shared" si="154"/>
        <v>0</v>
      </c>
      <c r="CL60" s="59">
        <f t="shared" si="155"/>
        <v>0</v>
      </c>
      <c r="CM60" s="59">
        <f t="shared" si="156"/>
        <v>0</v>
      </c>
      <c r="CN60" s="59">
        <f t="shared" si="157"/>
        <v>0</v>
      </c>
      <c r="CO60" s="59">
        <f t="shared" si="158"/>
        <v>0</v>
      </c>
      <c r="CP60" s="59">
        <f t="shared" si="159"/>
        <v>0</v>
      </c>
      <c r="CQ60" s="59">
        <f t="shared" si="160"/>
        <v>0</v>
      </c>
      <c r="CR60" s="59">
        <f t="shared" si="161"/>
        <v>0</v>
      </c>
      <c r="CS60" s="59">
        <f t="shared" si="162"/>
        <v>0</v>
      </c>
      <c r="CT60" s="59">
        <f t="shared" si="163"/>
        <v>0</v>
      </c>
      <c r="CU60" s="59">
        <f t="shared" si="164"/>
        <v>0</v>
      </c>
      <c r="CV60" s="59">
        <f t="shared" si="165"/>
        <v>0</v>
      </c>
      <c r="CW60" s="59">
        <f t="shared" si="166"/>
        <v>0</v>
      </c>
      <c r="CX60" s="59">
        <f t="shared" si="167"/>
        <v>0</v>
      </c>
      <c r="CY60" s="59">
        <f t="shared" si="168"/>
        <v>0</v>
      </c>
      <c r="CZ60" s="59">
        <f t="shared" si="169"/>
        <v>0</v>
      </c>
      <c r="DA60" s="59">
        <f t="shared" si="170"/>
        <v>0</v>
      </c>
      <c r="DB60" s="59">
        <f t="shared" si="171"/>
        <v>0</v>
      </c>
      <c r="DC60" s="59">
        <f t="shared" si="172"/>
        <v>0</v>
      </c>
      <c r="DD60" s="59">
        <f t="shared" si="173"/>
        <v>0</v>
      </c>
      <c r="DE60" s="59">
        <f t="shared" si="174"/>
        <v>0</v>
      </c>
      <c r="DF60" s="59">
        <f t="shared" si="175"/>
        <v>0</v>
      </c>
      <c r="DG60" s="59">
        <f t="shared" si="176"/>
        <v>0</v>
      </c>
      <c r="DH60" s="59">
        <f t="shared" si="177"/>
        <v>0</v>
      </c>
      <c r="DI60" s="59">
        <f t="shared" si="178"/>
        <v>0</v>
      </c>
      <c r="DJ60" s="59">
        <f t="shared" si="179"/>
        <v>0</v>
      </c>
      <c r="DK60" s="59">
        <f t="shared" si="180"/>
        <v>0</v>
      </c>
      <c r="DL60" s="59">
        <f t="shared" si="181"/>
        <v>0</v>
      </c>
      <c r="DM60" s="59">
        <f t="shared" si="182"/>
        <v>0</v>
      </c>
      <c r="DN60" s="59">
        <f t="shared" si="183"/>
        <v>0</v>
      </c>
      <c r="DO60" s="59">
        <f t="shared" si="184"/>
        <v>0</v>
      </c>
      <c r="DP60" s="59">
        <f t="shared" si="185"/>
        <v>0</v>
      </c>
      <c r="DQ60" s="59">
        <f t="shared" si="134"/>
        <v>0</v>
      </c>
      <c r="DR60" s="59">
        <f t="shared" si="135"/>
        <v>0</v>
      </c>
      <c r="DS60" s="59">
        <f t="shared" si="136"/>
        <v>0</v>
      </c>
      <c r="DT60" s="59">
        <f t="shared" si="137"/>
        <v>0</v>
      </c>
      <c r="DU60" s="59">
        <f t="shared" si="138"/>
        <v>0</v>
      </c>
    </row>
    <row r="61" spans="2:125" ht="16.5" thickTop="1" thickBot="1" x14ac:dyDescent="0.3">
      <c r="B61" s="105">
        <f t="shared" si="62"/>
        <v>0</v>
      </c>
      <c r="D61" s="58">
        <f t="shared" si="63"/>
        <v>0</v>
      </c>
      <c r="F61" s="59">
        <f t="shared" si="64"/>
        <v>0</v>
      </c>
      <c r="G61" s="59">
        <f t="shared" si="67"/>
        <v>0</v>
      </c>
      <c r="H61" s="59">
        <f t="shared" si="186"/>
        <v>0</v>
      </c>
      <c r="I61" s="59">
        <f t="shared" si="187"/>
        <v>0</v>
      </c>
      <c r="J61" s="59">
        <f t="shared" si="71"/>
        <v>0</v>
      </c>
      <c r="K61" s="59">
        <f t="shared" si="72"/>
        <v>0</v>
      </c>
      <c r="L61" s="59">
        <f t="shared" si="73"/>
        <v>0</v>
      </c>
      <c r="M61" s="59">
        <f t="shared" si="74"/>
        <v>0</v>
      </c>
      <c r="N61" s="59">
        <f t="shared" si="75"/>
        <v>0</v>
      </c>
      <c r="O61" s="59">
        <f t="shared" si="76"/>
        <v>0</v>
      </c>
      <c r="P61" s="59">
        <f t="shared" si="77"/>
        <v>0</v>
      </c>
      <c r="Q61" s="59">
        <f t="shared" si="78"/>
        <v>0</v>
      </c>
      <c r="R61" s="59">
        <f t="shared" si="79"/>
        <v>0</v>
      </c>
      <c r="S61" s="59">
        <f t="shared" si="80"/>
        <v>0</v>
      </c>
      <c r="T61" s="59">
        <f t="shared" si="81"/>
        <v>0</v>
      </c>
      <c r="U61" s="59">
        <f t="shared" si="82"/>
        <v>0</v>
      </c>
      <c r="V61" s="59">
        <f t="shared" si="83"/>
        <v>0</v>
      </c>
      <c r="W61" s="59">
        <f t="shared" si="84"/>
        <v>0</v>
      </c>
      <c r="X61" s="59">
        <f t="shared" si="85"/>
        <v>0</v>
      </c>
      <c r="Y61" s="59">
        <f t="shared" si="86"/>
        <v>0</v>
      </c>
      <c r="Z61" s="59">
        <f t="shared" si="87"/>
        <v>0</v>
      </c>
      <c r="AA61" s="59">
        <f t="shared" si="88"/>
        <v>0</v>
      </c>
      <c r="AB61" s="59">
        <f t="shared" si="89"/>
        <v>0</v>
      </c>
      <c r="AC61" s="59">
        <f t="shared" si="90"/>
        <v>0</v>
      </c>
      <c r="AD61" s="59">
        <f t="shared" si="91"/>
        <v>0</v>
      </c>
      <c r="AE61" s="59">
        <f t="shared" si="92"/>
        <v>0</v>
      </c>
      <c r="AF61" s="59">
        <f t="shared" si="93"/>
        <v>0</v>
      </c>
      <c r="AG61" s="59">
        <f t="shared" si="94"/>
        <v>0</v>
      </c>
      <c r="AH61" s="59">
        <f t="shared" si="95"/>
        <v>0</v>
      </c>
      <c r="AI61" s="59">
        <f t="shared" si="96"/>
        <v>0</v>
      </c>
      <c r="AJ61" s="59">
        <f t="shared" si="97"/>
        <v>0</v>
      </c>
      <c r="AK61" s="59">
        <f t="shared" si="98"/>
        <v>0</v>
      </c>
      <c r="AL61" s="59">
        <f t="shared" si="99"/>
        <v>0</v>
      </c>
      <c r="AM61" s="59">
        <f t="shared" si="100"/>
        <v>0</v>
      </c>
      <c r="AN61" s="59">
        <f t="shared" si="101"/>
        <v>0</v>
      </c>
      <c r="AO61" s="59">
        <f t="shared" si="102"/>
        <v>0</v>
      </c>
      <c r="AP61" s="59">
        <f t="shared" si="103"/>
        <v>0</v>
      </c>
      <c r="AQ61" s="59">
        <f t="shared" si="104"/>
        <v>0</v>
      </c>
      <c r="AR61" s="59">
        <f t="shared" si="105"/>
        <v>0</v>
      </c>
      <c r="AS61" s="59">
        <f t="shared" si="106"/>
        <v>0</v>
      </c>
      <c r="AT61" s="59">
        <f t="shared" si="107"/>
        <v>0</v>
      </c>
      <c r="AU61" s="59">
        <f t="shared" si="108"/>
        <v>0</v>
      </c>
      <c r="AV61" s="59">
        <f t="shared" si="109"/>
        <v>0</v>
      </c>
      <c r="AW61" s="59">
        <f t="shared" si="110"/>
        <v>0</v>
      </c>
      <c r="AX61" s="59">
        <f t="shared" si="111"/>
        <v>0</v>
      </c>
      <c r="AY61" s="59">
        <f t="shared" si="112"/>
        <v>0</v>
      </c>
      <c r="AZ61" s="59">
        <f t="shared" si="113"/>
        <v>0</v>
      </c>
      <c r="BA61" s="59">
        <f t="shared" si="114"/>
        <v>0</v>
      </c>
      <c r="BB61" s="59">
        <f t="shared" si="115"/>
        <v>0</v>
      </c>
      <c r="BC61" s="59">
        <f t="shared" si="116"/>
        <v>0</v>
      </c>
      <c r="BD61" s="59">
        <f t="shared" si="117"/>
        <v>0</v>
      </c>
      <c r="BE61" s="59">
        <f t="shared" si="118"/>
        <v>0</v>
      </c>
      <c r="BF61" s="59">
        <f t="shared" si="119"/>
        <v>0</v>
      </c>
      <c r="BG61" s="59">
        <f t="shared" si="120"/>
        <v>0</v>
      </c>
      <c r="BH61" s="59">
        <f t="shared" si="121"/>
        <v>0</v>
      </c>
      <c r="BI61" s="59">
        <f t="shared" si="122"/>
        <v>0</v>
      </c>
      <c r="BJ61" s="59">
        <f t="shared" si="123"/>
        <v>0</v>
      </c>
      <c r="BK61" s="59">
        <f t="shared" si="124"/>
        <v>0</v>
      </c>
      <c r="BL61" s="59">
        <f t="shared" si="125"/>
        <v>0</v>
      </c>
      <c r="BM61" s="59">
        <f t="shared" si="126"/>
        <v>0</v>
      </c>
      <c r="BN61" s="59">
        <f t="shared" si="127"/>
        <v>0</v>
      </c>
      <c r="BO61" s="59">
        <f t="shared" si="128"/>
        <v>0</v>
      </c>
      <c r="BP61" s="59">
        <f t="shared" si="129"/>
        <v>0</v>
      </c>
      <c r="BQ61" s="59">
        <f t="shared" si="130"/>
        <v>0</v>
      </c>
      <c r="BR61" s="59">
        <f t="shared" si="131"/>
        <v>0</v>
      </c>
      <c r="BS61" s="59">
        <f t="shared" si="132"/>
        <v>0</v>
      </c>
      <c r="BT61" s="59">
        <f t="shared" si="133"/>
        <v>0</v>
      </c>
      <c r="BU61" s="59">
        <f t="shared" si="70"/>
        <v>0</v>
      </c>
      <c r="BV61" s="59">
        <f t="shared" si="139"/>
        <v>0</v>
      </c>
      <c r="BW61" s="59">
        <f t="shared" si="140"/>
        <v>0</v>
      </c>
      <c r="BX61" s="59">
        <f t="shared" si="141"/>
        <v>0</v>
      </c>
      <c r="BY61" s="59">
        <f t="shared" si="142"/>
        <v>0</v>
      </c>
      <c r="BZ61" s="59">
        <f t="shared" si="143"/>
        <v>0</v>
      </c>
      <c r="CA61" s="59">
        <f t="shared" si="144"/>
        <v>0</v>
      </c>
      <c r="CB61" s="59">
        <f t="shared" si="145"/>
        <v>0</v>
      </c>
      <c r="CC61" s="59">
        <f t="shared" si="146"/>
        <v>0</v>
      </c>
      <c r="CD61" s="59">
        <f t="shared" si="147"/>
        <v>0</v>
      </c>
      <c r="CE61" s="59">
        <f t="shared" si="148"/>
        <v>0</v>
      </c>
      <c r="CF61" s="59">
        <f t="shared" si="149"/>
        <v>0</v>
      </c>
      <c r="CG61" s="59">
        <f t="shared" si="150"/>
        <v>0</v>
      </c>
      <c r="CH61" s="59">
        <f t="shared" si="151"/>
        <v>0</v>
      </c>
      <c r="CI61" s="59">
        <f t="shared" si="152"/>
        <v>0</v>
      </c>
      <c r="CJ61" s="59">
        <f t="shared" si="153"/>
        <v>0</v>
      </c>
      <c r="CK61" s="59">
        <f t="shared" si="154"/>
        <v>0</v>
      </c>
      <c r="CL61" s="59">
        <f t="shared" si="155"/>
        <v>0</v>
      </c>
      <c r="CM61" s="59">
        <f t="shared" si="156"/>
        <v>0</v>
      </c>
      <c r="CN61" s="59">
        <f t="shared" si="157"/>
        <v>0</v>
      </c>
      <c r="CO61" s="59">
        <f t="shared" si="158"/>
        <v>0</v>
      </c>
      <c r="CP61" s="59">
        <f t="shared" si="159"/>
        <v>0</v>
      </c>
      <c r="CQ61" s="59">
        <f t="shared" si="160"/>
        <v>0</v>
      </c>
      <c r="CR61" s="59">
        <f t="shared" si="161"/>
        <v>0</v>
      </c>
      <c r="CS61" s="59">
        <f t="shared" si="162"/>
        <v>0</v>
      </c>
      <c r="CT61" s="59">
        <f t="shared" si="163"/>
        <v>0</v>
      </c>
      <c r="CU61" s="59">
        <f t="shared" si="164"/>
        <v>0</v>
      </c>
      <c r="CV61" s="59">
        <f t="shared" si="165"/>
        <v>0</v>
      </c>
      <c r="CW61" s="59">
        <f t="shared" si="166"/>
        <v>0</v>
      </c>
      <c r="CX61" s="59">
        <f t="shared" si="167"/>
        <v>0</v>
      </c>
      <c r="CY61" s="59">
        <f t="shared" si="168"/>
        <v>0</v>
      </c>
      <c r="CZ61" s="59">
        <f t="shared" si="169"/>
        <v>0</v>
      </c>
      <c r="DA61" s="59">
        <f t="shared" si="170"/>
        <v>0</v>
      </c>
      <c r="DB61" s="59">
        <f t="shared" si="171"/>
        <v>0</v>
      </c>
      <c r="DC61" s="59">
        <f t="shared" si="172"/>
        <v>0</v>
      </c>
      <c r="DD61" s="59">
        <f t="shared" si="173"/>
        <v>0</v>
      </c>
      <c r="DE61" s="59">
        <f t="shared" si="174"/>
        <v>0</v>
      </c>
      <c r="DF61" s="59">
        <f t="shared" si="175"/>
        <v>0</v>
      </c>
      <c r="DG61" s="59">
        <f t="shared" si="176"/>
        <v>0</v>
      </c>
      <c r="DH61" s="59">
        <f t="shared" si="177"/>
        <v>0</v>
      </c>
      <c r="DI61" s="59">
        <f t="shared" si="178"/>
        <v>0</v>
      </c>
      <c r="DJ61" s="59">
        <f t="shared" si="179"/>
        <v>0</v>
      </c>
      <c r="DK61" s="59">
        <f t="shared" si="180"/>
        <v>0</v>
      </c>
      <c r="DL61" s="59">
        <f t="shared" si="181"/>
        <v>0</v>
      </c>
      <c r="DM61" s="59">
        <f t="shared" si="182"/>
        <v>0</v>
      </c>
      <c r="DN61" s="59">
        <f t="shared" si="183"/>
        <v>0</v>
      </c>
      <c r="DO61" s="59">
        <f t="shared" si="184"/>
        <v>0</v>
      </c>
      <c r="DP61" s="59">
        <f t="shared" si="185"/>
        <v>0</v>
      </c>
      <c r="DQ61" s="59">
        <f t="shared" si="134"/>
        <v>0</v>
      </c>
      <c r="DR61" s="59">
        <f t="shared" si="135"/>
        <v>0</v>
      </c>
      <c r="DS61" s="59">
        <f t="shared" si="136"/>
        <v>0</v>
      </c>
      <c r="DT61" s="59">
        <f t="shared" si="137"/>
        <v>0</v>
      </c>
      <c r="DU61" s="59">
        <f t="shared" si="138"/>
        <v>0</v>
      </c>
    </row>
    <row r="62" spans="2:125" ht="16.5" thickTop="1" thickBot="1" x14ac:dyDescent="0.3">
      <c r="B62" s="105">
        <f t="shared" si="62"/>
        <v>0</v>
      </c>
      <c r="D62" s="58">
        <f t="shared" si="63"/>
        <v>0</v>
      </c>
      <c r="F62" s="59">
        <f t="shared" si="64"/>
        <v>0</v>
      </c>
      <c r="G62" s="59">
        <f t="shared" si="67"/>
        <v>0</v>
      </c>
      <c r="H62" s="59">
        <f t="shared" si="186"/>
        <v>0</v>
      </c>
      <c r="I62" s="59">
        <f t="shared" si="187"/>
        <v>0</v>
      </c>
      <c r="J62" s="59">
        <f t="shared" si="71"/>
        <v>0</v>
      </c>
      <c r="K62" s="59">
        <f t="shared" si="72"/>
        <v>0</v>
      </c>
      <c r="L62" s="59">
        <f t="shared" si="73"/>
        <v>0</v>
      </c>
      <c r="M62" s="59">
        <f t="shared" si="74"/>
        <v>0</v>
      </c>
      <c r="N62" s="59">
        <f t="shared" si="75"/>
        <v>0</v>
      </c>
      <c r="O62" s="59">
        <f t="shared" si="76"/>
        <v>0</v>
      </c>
      <c r="P62" s="59">
        <f t="shared" si="77"/>
        <v>0</v>
      </c>
      <c r="Q62" s="59">
        <f t="shared" si="78"/>
        <v>0</v>
      </c>
      <c r="R62" s="59">
        <f t="shared" si="79"/>
        <v>0</v>
      </c>
      <c r="S62" s="59">
        <f t="shared" si="80"/>
        <v>0</v>
      </c>
      <c r="T62" s="59">
        <f t="shared" si="81"/>
        <v>0</v>
      </c>
      <c r="U62" s="59">
        <f t="shared" si="82"/>
        <v>0</v>
      </c>
      <c r="V62" s="59">
        <f t="shared" si="83"/>
        <v>0</v>
      </c>
      <c r="W62" s="59">
        <f t="shared" si="84"/>
        <v>0</v>
      </c>
      <c r="X62" s="59">
        <f t="shared" si="85"/>
        <v>0</v>
      </c>
      <c r="Y62" s="59">
        <f t="shared" si="86"/>
        <v>0</v>
      </c>
      <c r="Z62" s="59">
        <f t="shared" si="87"/>
        <v>0</v>
      </c>
      <c r="AA62" s="59">
        <f t="shared" si="88"/>
        <v>0</v>
      </c>
      <c r="AB62" s="59">
        <f t="shared" si="89"/>
        <v>0</v>
      </c>
      <c r="AC62" s="59">
        <f t="shared" si="90"/>
        <v>0</v>
      </c>
      <c r="AD62" s="59">
        <f t="shared" si="91"/>
        <v>0</v>
      </c>
      <c r="AE62" s="59">
        <f t="shared" si="92"/>
        <v>0</v>
      </c>
      <c r="AF62" s="59">
        <f t="shared" si="93"/>
        <v>0</v>
      </c>
      <c r="AG62" s="59">
        <f t="shared" si="94"/>
        <v>0</v>
      </c>
      <c r="AH62" s="59">
        <f t="shared" si="95"/>
        <v>0</v>
      </c>
      <c r="AI62" s="59">
        <f t="shared" si="96"/>
        <v>0</v>
      </c>
      <c r="AJ62" s="59">
        <f t="shared" si="97"/>
        <v>0</v>
      </c>
      <c r="AK62" s="59">
        <f t="shared" si="98"/>
        <v>0</v>
      </c>
      <c r="AL62" s="59">
        <f t="shared" si="99"/>
        <v>0</v>
      </c>
      <c r="AM62" s="59">
        <f t="shared" si="100"/>
        <v>0</v>
      </c>
      <c r="AN62" s="59">
        <f t="shared" si="101"/>
        <v>0</v>
      </c>
      <c r="AO62" s="59">
        <f t="shared" si="102"/>
        <v>0</v>
      </c>
      <c r="AP62" s="59">
        <f t="shared" si="103"/>
        <v>0</v>
      </c>
      <c r="AQ62" s="59">
        <f t="shared" si="104"/>
        <v>0</v>
      </c>
      <c r="AR62" s="59">
        <f t="shared" si="105"/>
        <v>0</v>
      </c>
      <c r="AS62" s="59">
        <f t="shared" si="106"/>
        <v>0</v>
      </c>
      <c r="AT62" s="59">
        <f t="shared" si="107"/>
        <v>0</v>
      </c>
      <c r="AU62" s="59">
        <f t="shared" si="108"/>
        <v>0</v>
      </c>
      <c r="AV62" s="59">
        <f t="shared" si="109"/>
        <v>0</v>
      </c>
      <c r="AW62" s="59">
        <f t="shared" si="110"/>
        <v>0</v>
      </c>
      <c r="AX62" s="59">
        <f t="shared" si="111"/>
        <v>0</v>
      </c>
      <c r="AY62" s="59">
        <f t="shared" si="112"/>
        <v>0</v>
      </c>
      <c r="AZ62" s="59">
        <f t="shared" si="113"/>
        <v>0</v>
      </c>
      <c r="BA62" s="59">
        <f t="shared" si="114"/>
        <v>0</v>
      </c>
      <c r="BB62" s="59">
        <f t="shared" si="115"/>
        <v>0</v>
      </c>
      <c r="BC62" s="59">
        <f t="shared" si="116"/>
        <v>0</v>
      </c>
      <c r="BD62" s="59">
        <f t="shared" si="117"/>
        <v>0</v>
      </c>
      <c r="BE62" s="59">
        <f t="shared" si="118"/>
        <v>0</v>
      </c>
      <c r="BF62" s="59">
        <f t="shared" si="119"/>
        <v>0</v>
      </c>
      <c r="BG62" s="59">
        <f t="shared" si="120"/>
        <v>0</v>
      </c>
      <c r="BH62" s="59">
        <f t="shared" si="121"/>
        <v>0</v>
      </c>
      <c r="BI62" s="59">
        <f t="shared" si="122"/>
        <v>0</v>
      </c>
      <c r="BJ62" s="59">
        <f t="shared" si="123"/>
        <v>0</v>
      </c>
      <c r="BK62" s="59">
        <f t="shared" si="124"/>
        <v>0</v>
      </c>
      <c r="BL62" s="59">
        <f t="shared" si="125"/>
        <v>0</v>
      </c>
      <c r="BM62" s="59">
        <f t="shared" si="126"/>
        <v>0</v>
      </c>
      <c r="BN62" s="59">
        <f t="shared" si="127"/>
        <v>0</v>
      </c>
      <c r="BO62" s="59">
        <f t="shared" si="128"/>
        <v>0</v>
      </c>
      <c r="BP62" s="59">
        <f t="shared" si="129"/>
        <v>0</v>
      </c>
      <c r="BQ62" s="59">
        <f t="shared" si="130"/>
        <v>0</v>
      </c>
      <c r="BR62" s="59">
        <f t="shared" si="131"/>
        <v>0</v>
      </c>
      <c r="BS62" s="59">
        <f t="shared" si="132"/>
        <v>0</v>
      </c>
      <c r="BT62" s="59">
        <f t="shared" si="133"/>
        <v>0</v>
      </c>
      <c r="BU62" s="59">
        <f t="shared" si="70"/>
        <v>0</v>
      </c>
      <c r="BV62" s="59">
        <f t="shared" si="139"/>
        <v>0</v>
      </c>
      <c r="BW62" s="59">
        <f t="shared" si="140"/>
        <v>0</v>
      </c>
      <c r="BX62" s="59">
        <f t="shared" si="141"/>
        <v>0</v>
      </c>
      <c r="BY62" s="59">
        <f t="shared" si="142"/>
        <v>0</v>
      </c>
      <c r="BZ62" s="59">
        <f t="shared" si="143"/>
        <v>0</v>
      </c>
      <c r="CA62" s="59">
        <f t="shared" si="144"/>
        <v>0</v>
      </c>
      <c r="CB62" s="59">
        <f t="shared" si="145"/>
        <v>0</v>
      </c>
      <c r="CC62" s="59">
        <f t="shared" si="146"/>
        <v>0</v>
      </c>
      <c r="CD62" s="59">
        <f t="shared" si="147"/>
        <v>0</v>
      </c>
      <c r="CE62" s="59">
        <f t="shared" si="148"/>
        <v>0</v>
      </c>
      <c r="CF62" s="59">
        <f t="shared" si="149"/>
        <v>0</v>
      </c>
      <c r="CG62" s="59">
        <f t="shared" si="150"/>
        <v>0</v>
      </c>
      <c r="CH62" s="59">
        <f t="shared" si="151"/>
        <v>0</v>
      </c>
      <c r="CI62" s="59">
        <f t="shared" si="152"/>
        <v>0</v>
      </c>
      <c r="CJ62" s="59">
        <f t="shared" si="153"/>
        <v>0</v>
      </c>
      <c r="CK62" s="59">
        <f t="shared" si="154"/>
        <v>0</v>
      </c>
      <c r="CL62" s="59">
        <f t="shared" si="155"/>
        <v>0</v>
      </c>
      <c r="CM62" s="59">
        <f t="shared" si="156"/>
        <v>0</v>
      </c>
      <c r="CN62" s="59">
        <f t="shared" si="157"/>
        <v>0</v>
      </c>
      <c r="CO62" s="59">
        <f t="shared" si="158"/>
        <v>0</v>
      </c>
      <c r="CP62" s="59">
        <f t="shared" si="159"/>
        <v>0</v>
      </c>
      <c r="CQ62" s="59">
        <f t="shared" si="160"/>
        <v>0</v>
      </c>
      <c r="CR62" s="59">
        <f t="shared" si="161"/>
        <v>0</v>
      </c>
      <c r="CS62" s="59">
        <f t="shared" si="162"/>
        <v>0</v>
      </c>
      <c r="CT62" s="59">
        <f t="shared" si="163"/>
        <v>0</v>
      </c>
      <c r="CU62" s="59">
        <f t="shared" si="164"/>
        <v>0</v>
      </c>
      <c r="CV62" s="59">
        <f t="shared" si="165"/>
        <v>0</v>
      </c>
      <c r="CW62" s="59">
        <f t="shared" si="166"/>
        <v>0</v>
      </c>
      <c r="CX62" s="59">
        <f t="shared" si="167"/>
        <v>0</v>
      </c>
      <c r="CY62" s="59">
        <f t="shared" si="168"/>
        <v>0</v>
      </c>
      <c r="CZ62" s="59">
        <f t="shared" si="169"/>
        <v>0</v>
      </c>
      <c r="DA62" s="59">
        <f t="shared" si="170"/>
        <v>0</v>
      </c>
      <c r="DB62" s="59">
        <f t="shared" si="171"/>
        <v>0</v>
      </c>
      <c r="DC62" s="59">
        <f t="shared" si="172"/>
        <v>0</v>
      </c>
      <c r="DD62" s="59">
        <f t="shared" si="173"/>
        <v>0</v>
      </c>
      <c r="DE62" s="59">
        <f t="shared" si="174"/>
        <v>0</v>
      </c>
      <c r="DF62" s="59">
        <f t="shared" si="175"/>
        <v>0</v>
      </c>
      <c r="DG62" s="59">
        <f t="shared" si="176"/>
        <v>0</v>
      </c>
      <c r="DH62" s="59">
        <f t="shared" si="177"/>
        <v>0</v>
      </c>
      <c r="DI62" s="59">
        <f t="shared" si="178"/>
        <v>0</v>
      </c>
      <c r="DJ62" s="59">
        <f t="shared" si="179"/>
        <v>0</v>
      </c>
      <c r="DK62" s="59">
        <f t="shared" si="180"/>
        <v>0</v>
      </c>
      <c r="DL62" s="59">
        <f t="shared" si="181"/>
        <v>0</v>
      </c>
      <c r="DM62" s="59">
        <f t="shared" si="182"/>
        <v>0</v>
      </c>
      <c r="DN62" s="59">
        <f t="shared" si="183"/>
        <v>0</v>
      </c>
      <c r="DO62" s="59">
        <f t="shared" si="184"/>
        <v>0</v>
      </c>
      <c r="DP62" s="59">
        <f t="shared" si="185"/>
        <v>0</v>
      </c>
      <c r="DQ62" s="59">
        <f t="shared" si="134"/>
        <v>0</v>
      </c>
      <c r="DR62" s="59">
        <f t="shared" si="135"/>
        <v>0</v>
      </c>
      <c r="DS62" s="59">
        <f t="shared" si="136"/>
        <v>0</v>
      </c>
      <c r="DT62" s="59">
        <f t="shared" si="137"/>
        <v>0</v>
      </c>
      <c r="DU62" s="59">
        <f t="shared" si="138"/>
        <v>0</v>
      </c>
    </row>
    <row r="63" spans="2:125" ht="16.5" thickTop="1" thickBot="1" x14ac:dyDescent="0.3">
      <c r="B63" s="105">
        <f t="shared" si="62"/>
        <v>0</v>
      </c>
      <c r="D63" s="58">
        <f t="shared" si="63"/>
        <v>0</v>
      </c>
      <c r="F63" s="59">
        <f t="shared" si="64"/>
        <v>0</v>
      </c>
      <c r="G63" s="59">
        <f t="shared" si="67"/>
        <v>0</v>
      </c>
      <c r="H63" s="59">
        <f t="shared" si="186"/>
        <v>0</v>
      </c>
      <c r="I63" s="59">
        <f t="shared" si="187"/>
        <v>0</v>
      </c>
      <c r="J63" s="59">
        <f t="shared" si="71"/>
        <v>0</v>
      </c>
      <c r="K63" s="59">
        <f t="shared" si="72"/>
        <v>0</v>
      </c>
      <c r="L63" s="59">
        <f t="shared" si="73"/>
        <v>0</v>
      </c>
      <c r="M63" s="59">
        <f t="shared" si="74"/>
        <v>0</v>
      </c>
      <c r="N63" s="59">
        <f t="shared" si="75"/>
        <v>0</v>
      </c>
      <c r="O63" s="59">
        <f t="shared" si="76"/>
        <v>0</v>
      </c>
      <c r="P63" s="59">
        <f t="shared" si="77"/>
        <v>0</v>
      </c>
      <c r="Q63" s="59">
        <f t="shared" si="78"/>
        <v>0</v>
      </c>
      <c r="R63" s="59">
        <f t="shared" si="79"/>
        <v>0</v>
      </c>
      <c r="S63" s="59">
        <f t="shared" si="80"/>
        <v>0</v>
      </c>
      <c r="T63" s="59">
        <f t="shared" si="81"/>
        <v>0</v>
      </c>
      <c r="U63" s="59">
        <f t="shared" si="82"/>
        <v>0</v>
      </c>
      <c r="V63" s="59">
        <f t="shared" si="83"/>
        <v>0</v>
      </c>
      <c r="W63" s="59">
        <f t="shared" si="84"/>
        <v>0</v>
      </c>
      <c r="X63" s="59">
        <f t="shared" si="85"/>
        <v>0</v>
      </c>
      <c r="Y63" s="59">
        <f t="shared" si="86"/>
        <v>0</v>
      </c>
      <c r="Z63" s="59">
        <f t="shared" si="87"/>
        <v>0</v>
      </c>
      <c r="AA63" s="59">
        <f t="shared" si="88"/>
        <v>0</v>
      </c>
      <c r="AB63" s="59">
        <f t="shared" si="89"/>
        <v>0</v>
      </c>
      <c r="AC63" s="59">
        <f t="shared" si="90"/>
        <v>0</v>
      </c>
      <c r="AD63" s="59">
        <f t="shared" si="91"/>
        <v>0</v>
      </c>
      <c r="AE63" s="59">
        <f t="shared" si="92"/>
        <v>0</v>
      </c>
      <c r="AF63" s="59">
        <f t="shared" si="93"/>
        <v>0</v>
      </c>
      <c r="AG63" s="59">
        <f t="shared" si="94"/>
        <v>0</v>
      </c>
      <c r="AH63" s="59">
        <f t="shared" si="95"/>
        <v>0</v>
      </c>
      <c r="AI63" s="59">
        <f t="shared" si="96"/>
        <v>0</v>
      </c>
      <c r="AJ63" s="59">
        <f t="shared" si="97"/>
        <v>0</v>
      </c>
      <c r="AK63" s="59">
        <f t="shared" si="98"/>
        <v>0</v>
      </c>
      <c r="AL63" s="59">
        <f t="shared" si="99"/>
        <v>0</v>
      </c>
      <c r="AM63" s="59">
        <f t="shared" si="100"/>
        <v>0</v>
      </c>
      <c r="AN63" s="59">
        <f t="shared" si="101"/>
        <v>0</v>
      </c>
      <c r="AO63" s="59">
        <f t="shared" si="102"/>
        <v>0</v>
      </c>
      <c r="AP63" s="59">
        <f t="shared" si="103"/>
        <v>0</v>
      </c>
      <c r="AQ63" s="59">
        <f t="shared" si="104"/>
        <v>0</v>
      </c>
      <c r="AR63" s="59">
        <f t="shared" si="105"/>
        <v>0</v>
      </c>
      <c r="AS63" s="59">
        <f t="shared" si="106"/>
        <v>0</v>
      </c>
      <c r="AT63" s="59">
        <f t="shared" si="107"/>
        <v>0</v>
      </c>
      <c r="AU63" s="59">
        <f t="shared" si="108"/>
        <v>0</v>
      </c>
      <c r="AV63" s="59">
        <f t="shared" si="109"/>
        <v>0</v>
      </c>
      <c r="AW63" s="59">
        <f t="shared" si="110"/>
        <v>0</v>
      </c>
      <c r="AX63" s="59">
        <f t="shared" si="111"/>
        <v>0</v>
      </c>
      <c r="AY63" s="59">
        <f t="shared" si="112"/>
        <v>0</v>
      </c>
      <c r="AZ63" s="59">
        <f t="shared" si="113"/>
        <v>0</v>
      </c>
      <c r="BA63" s="59">
        <f t="shared" si="114"/>
        <v>0</v>
      </c>
      <c r="BB63" s="59">
        <f t="shared" si="115"/>
        <v>0</v>
      </c>
      <c r="BC63" s="59">
        <f t="shared" si="116"/>
        <v>0</v>
      </c>
      <c r="BD63" s="59">
        <f t="shared" si="117"/>
        <v>0</v>
      </c>
      <c r="BE63" s="59">
        <f t="shared" si="118"/>
        <v>0</v>
      </c>
      <c r="BF63" s="59">
        <f t="shared" si="119"/>
        <v>0</v>
      </c>
      <c r="BG63" s="59">
        <f t="shared" si="120"/>
        <v>0</v>
      </c>
      <c r="BH63" s="59">
        <f t="shared" si="121"/>
        <v>0</v>
      </c>
      <c r="BI63" s="59">
        <f t="shared" si="122"/>
        <v>0</v>
      </c>
      <c r="BJ63" s="59">
        <f t="shared" si="123"/>
        <v>0</v>
      </c>
      <c r="BK63" s="59">
        <f t="shared" si="124"/>
        <v>0</v>
      </c>
      <c r="BL63" s="59">
        <f t="shared" si="125"/>
        <v>0</v>
      </c>
      <c r="BM63" s="59">
        <f t="shared" si="126"/>
        <v>0</v>
      </c>
      <c r="BN63" s="59">
        <f t="shared" si="127"/>
        <v>0</v>
      </c>
      <c r="BO63" s="59">
        <f t="shared" si="128"/>
        <v>0</v>
      </c>
      <c r="BP63" s="59">
        <f t="shared" si="129"/>
        <v>0</v>
      </c>
      <c r="BQ63" s="59">
        <f t="shared" si="130"/>
        <v>0</v>
      </c>
      <c r="BR63" s="59">
        <f t="shared" si="131"/>
        <v>0</v>
      </c>
      <c r="BS63" s="59">
        <f t="shared" si="132"/>
        <v>0</v>
      </c>
      <c r="BT63" s="59">
        <f t="shared" si="133"/>
        <v>0</v>
      </c>
      <c r="BU63" s="59">
        <f t="shared" si="70"/>
        <v>0</v>
      </c>
      <c r="BV63" s="59">
        <f t="shared" si="139"/>
        <v>0</v>
      </c>
      <c r="BW63" s="59">
        <f t="shared" si="140"/>
        <v>0</v>
      </c>
      <c r="BX63" s="59">
        <f t="shared" si="141"/>
        <v>0</v>
      </c>
      <c r="BY63" s="59">
        <f t="shared" si="142"/>
        <v>0</v>
      </c>
      <c r="BZ63" s="59">
        <f t="shared" si="143"/>
        <v>0</v>
      </c>
      <c r="CA63" s="59">
        <f t="shared" si="144"/>
        <v>0</v>
      </c>
      <c r="CB63" s="59">
        <f t="shared" si="145"/>
        <v>0</v>
      </c>
      <c r="CC63" s="59">
        <f t="shared" si="146"/>
        <v>0</v>
      </c>
      <c r="CD63" s="59">
        <f t="shared" si="147"/>
        <v>0</v>
      </c>
      <c r="CE63" s="59">
        <f t="shared" si="148"/>
        <v>0</v>
      </c>
      <c r="CF63" s="59">
        <f t="shared" si="149"/>
        <v>0</v>
      </c>
      <c r="CG63" s="59">
        <f t="shared" si="150"/>
        <v>0</v>
      </c>
      <c r="CH63" s="59">
        <f t="shared" si="151"/>
        <v>0</v>
      </c>
      <c r="CI63" s="59">
        <f t="shared" si="152"/>
        <v>0</v>
      </c>
      <c r="CJ63" s="59">
        <f t="shared" si="153"/>
        <v>0</v>
      </c>
      <c r="CK63" s="59">
        <f t="shared" si="154"/>
        <v>0</v>
      </c>
      <c r="CL63" s="59">
        <f t="shared" si="155"/>
        <v>0</v>
      </c>
      <c r="CM63" s="59">
        <f t="shared" si="156"/>
        <v>0</v>
      </c>
      <c r="CN63" s="59">
        <f t="shared" si="157"/>
        <v>0</v>
      </c>
      <c r="CO63" s="59">
        <f t="shared" si="158"/>
        <v>0</v>
      </c>
      <c r="CP63" s="59">
        <f t="shared" si="159"/>
        <v>0</v>
      </c>
      <c r="CQ63" s="59">
        <f t="shared" si="160"/>
        <v>0</v>
      </c>
      <c r="CR63" s="59">
        <f t="shared" si="161"/>
        <v>0</v>
      </c>
      <c r="CS63" s="59">
        <f t="shared" si="162"/>
        <v>0</v>
      </c>
      <c r="CT63" s="59">
        <f t="shared" si="163"/>
        <v>0</v>
      </c>
      <c r="CU63" s="59">
        <f t="shared" si="164"/>
        <v>0</v>
      </c>
      <c r="CV63" s="59">
        <f t="shared" si="165"/>
        <v>0</v>
      </c>
      <c r="CW63" s="59">
        <f t="shared" si="166"/>
        <v>0</v>
      </c>
      <c r="CX63" s="59">
        <f t="shared" si="167"/>
        <v>0</v>
      </c>
      <c r="CY63" s="59">
        <f t="shared" si="168"/>
        <v>0</v>
      </c>
      <c r="CZ63" s="59">
        <f t="shared" si="169"/>
        <v>0</v>
      </c>
      <c r="DA63" s="59">
        <f t="shared" si="170"/>
        <v>0</v>
      </c>
      <c r="DB63" s="59">
        <f t="shared" si="171"/>
        <v>0</v>
      </c>
      <c r="DC63" s="59">
        <f t="shared" si="172"/>
        <v>0</v>
      </c>
      <c r="DD63" s="59">
        <f t="shared" si="173"/>
        <v>0</v>
      </c>
      <c r="DE63" s="59">
        <f t="shared" si="174"/>
        <v>0</v>
      </c>
      <c r="DF63" s="59">
        <f t="shared" si="175"/>
        <v>0</v>
      </c>
      <c r="DG63" s="59">
        <f t="shared" si="176"/>
        <v>0</v>
      </c>
      <c r="DH63" s="59">
        <f t="shared" si="177"/>
        <v>0</v>
      </c>
      <c r="DI63" s="59">
        <f t="shared" si="178"/>
        <v>0</v>
      </c>
      <c r="DJ63" s="59">
        <f t="shared" si="179"/>
        <v>0</v>
      </c>
      <c r="DK63" s="59">
        <f t="shared" si="180"/>
        <v>0</v>
      </c>
      <c r="DL63" s="59">
        <f t="shared" si="181"/>
        <v>0</v>
      </c>
      <c r="DM63" s="59">
        <f t="shared" si="182"/>
        <v>0</v>
      </c>
      <c r="DN63" s="59">
        <f t="shared" si="183"/>
        <v>0</v>
      </c>
      <c r="DO63" s="59">
        <f t="shared" si="184"/>
        <v>0</v>
      </c>
      <c r="DP63" s="59">
        <f t="shared" si="185"/>
        <v>0</v>
      </c>
      <c r="DQ63" s="59">
        <f t="shared" si="134"/>
        <v>0</v>
      </c>
      <c r="DR63" s="59">
        <f t="shared" si="135"/>
        <v>0</v>
      </c>
      <c r="DS63" s="59">
        <f t="shared" si="136"/>
        <v>0</v>
      </c>
      <c r="DT63" s="59">
        <f t="shared" si="137"/>
        <v>0</v>
      </c>
      <c r="DU63" s="59">
        <f t="shared" si="138"/>
        <v>0</v>
      </c>
    </row>
    <row r="64" spans="2:125" ht="16.5" thickTop="1" thickBot="1" x14ac:dyDescent="0.3">
      <c r="B64" s="105">
        <f t="shared" si="62"/>
        <v>0</v>
      </c>
      <c r="D64" s="58">
        <f t="shared" si="63"/>
        <v>0</v>
      </c>
      <c r="F64" s="59">
        <f t="shared" si="64"/>
        <v>0</v>
      </c>
      <c r="G64" s="59">
        <f t="shared" si="67"/>
        <v>0</v>
      </c>
      <c r="H64" s="59">
        <f t="shared" si="186"/>
        <v>0</v>
      </c>
      <c r="I64" s="59">
        <f t="shared" si="187"/>
        <v>0</v>
      </c>
      <c r="J64" s="59">
        <f t="shared" si="71"/>
        <v>0</v>
      </c>
      <c r="K64" s="59">
        <f t="shared" si="72"/>
        <v>0</v>
      </c>
      <c r="L64" s="59">
        <f t="shared" si="73"/>
        <v>0</v>
      </c>
      <c r="M64" s="59">
        <f t="shared" si="74"/>
        <v>0</v>
      </c>
      <c r="N64" s="59">
        <f t="shared" si="75"/>
        <v>0</v>
      </c>
      <c r="O64" s="59">
        <f t="shared" si="76"/>
        <v>0</v>
      </c>
      <c r="P64" s="59">
        <f t="shared" si="77"/>
        <v>0</v>
      </c>
      <c r="Q64" s="59">
        <f t="shared" si="78"/>
        <v>0</v>
      </c>
      <c r="R64" s="59">
        <f t="shared" si="79"/>
        <v>0</v>
      </c>
      <c r="S64" s="59">
        <f t="shared" si="80"/>
        <v>0</v>
      </c>
      <c r="T64" s="59">
        <f t="shared" si="81"/>
        <v>0</v>
      </c>
      <c r="U64" s="59">
        <f t="shared" si="82"/>
        <v>0</v>
      </c>
      <c r="V64" s="59">
        <f t="shared" si="83"/>
        <v>0</v>
      </c>
      <c r="W64" s="59">
        <f t="shared" si="84"/>
        <v>0</v>
      </c>
      <c r="X64" s="59">
        <f t="shared" si="85"/>
        <v>0</v>
      </c>
      <c r="Y64" s="59">
        <f t="shared" si="86"/>
        <v>0</v>
      </c>
      <c r="Z64" s="59">
        <f t="shared" si="87"/>
        <v>0</v>
      </c>
      <c r="AA64" s="59">
        <f t="shared" si="88"/>
        <v>0</v>
      </c>
      <c r="AB64" s="59">
        <f t="shared" si="89"/>
        <v>0</v>
      </c>
      <c r="AC64" s="59">
        <f t="shared" si="90"/>
        <v>0</v>
      </c>
      <c r="AD64" s="59">
        <f t="shared" si="91"/>
        <v>0</v>
      </c>
      <c r="AE64" s="59">
        <f t="shared" si="92"/>
        <v>0</v>
      </c>
      <c r="AF64" s="59">
        <f t="shared" si="93"/>
        <v>0</v>
      </c>
      <c r="AG64" s="59">
        <f t="shared" si="94"/>
        <v>0</v>
      </c>
      <c r="AH64" s="59">
        <f t="shared" si="95"/>
        <v>0</v>
      </c>
      <c r="AI64" s="59">
        <f t="shared" si="96"/>
        <v>0</v>
      </c>
      <c r="AJ64" s="59">
        <f t="shared" si="97"/>
        <v>0</v>
      </c>
      <c r="AK64" s="59">
        <f t="shared" si="98"/>
        <v>0</v>
      </c>
      <c r="AL64" s="59">
        <f t="shared" si="99"/>
        <v>0</v>
      </c>
      <c r="AM64" s="59">
        <f t="shared" si="100"/>
        <v>0</v>
      </c>
      <c r="AN64" s="59">
        <f t="shared" si="101"/>
        <v>0</v>
      </c>
      <c r="AO64" s="59">
        <f t="shared" si="102"/>
        <v>0</v>
      </c>
      <c r="AP64" s="59">
        <f t="shared" si="103"/>
        <v>0</v>
      </c>
      <c r="AQ64" s="59">
        <f t="shared" si="104"/>
        <v>0</v>
      </c>
      <c r="AR64" s="59">
        <f t="shared" si="105"/>
        <v>0</v>
      </c>
      <c r="AS64" s="59">
        <f t="shared" si="106"/>
        <v>0</v>
      </c>
      <c r="AT64" s="59">
        <f t="shared" si="107"/>
        <v>0</v>
      </c>
      <c r="AU64" s="59">
        <f t="shared" si="108"/>
        <v>0</v>
      </c>
      <c r="AV64" s="59">
        <f t="shared" si="109"/>
        <v>0</v>
      </c>
      <c r="AW64" s="59">
        <f t="shared" si="110"/>
        <v>0</v>
      </c>
      <c r="AX64" s="59">
        <f t="shared" si="111"/>
        <v>0</v>
      </c>
      <c r="AY64" s="59">
        <f t="shared" si="112"/>
        <v>0</v>
      </c>
      <c r="AZ64" s="59">
        <f t="shared" si="113"/>
        <v>0</v>
      </c>
      <c r="BA64" s="59">
        <f t="shared" si="114"/>
        <v>0</v>
      </c>
      <c r="BB64" s="59">
        <f t="shared" si="115"/>
        <v>0</v>
      </c>
      <c r="BC64" s="59">
        <f t="shared" si="116"/>
        <v>0</v>
      </c>
      <c r="BD64" s="59">
        <f t="shared" si="117"/>
        <v>0</v>
      </c>
      <c r="BE64" s="59">
        <f t="shared" si="118"/>
        <v>0</v>
      </c>
      <c r="BF64" s="59">
        <f t="shared" si="119"/>
        <v>0</v>
      </c>
      <c r="BG64" s="59">
        <f t="shared" si="120"/>
        <v>0</v>
      </c>
      <c r="BH64" s="59">
        <f t="shared" si="121"/>
        <v>0</v>
      </c>
      <c r="BI64" s="59">
        <f t="shared" si="122"/>
        <v>0</v>
      </c>
      <c r="BJ64" s="59">
        <f t="shared" si="123"/>
        <v>0</v>
      </c>
      <c r="BK64" s="59">
        <f t="shared" si="124"/>
        <v>0</v>
      </c>
      <c r="BL64" s="59">
        <f t="shared" si="125"/>
        <v>0</v>
      </c>
      <c r="BM64" s="59">
        <f t="shared" si="126"/>
        <v>0</v>
      </c>
      <c r="BN64" s="59">
        <f t="shared" si="127"/>
        <v>0</v>
      </c>
      <c r="BO64" s="59">
        <f t="shared" si="128"/>
        <v>0</v>
      </c>
      <c r="BP64" s="59">
        <f t="shared" si="129"/>
        <v>0</v>
      </c>
      <c r="BQ64" s="59">
        <f t="shared" si="130"/>
        <v>0</v>
      </c>
      <c r="BR64" s="59">
        <f t="shared" si="131"/>
        <v>0</v>
      </c>
      <c r="BS64" s="59">
        <f t="shared" si="132"/>
        <v>0</v>
      </c>
      <c r="BT64" s="59">
        <f t="shared" si="133"/>
        <v>0</v>
      </c>
      <c r="BU64" s="59">
        <f t="shared" si="70"/>
        <v>0</v>
      </c>
      <c r="BV64" s="59">
        <f t="shared" si="139"/>
        <v>0</v>
      </c>
      <c r="BW64" s="59">
        <f t="shared" si="140"/>
        <v>0</v>
      </c>
      <c r="BX64" s="59">
        <f t="shared" si="141"/>
        <v>0</v>
      </c>
      <c r="BY64" s="59">
        <f t="shared" si="142"/>
        <v>0</v>
      </c>
      <c r="BZ64" s="59">
        <f t="shared" si="143"/>
        <v>0</v>
      </c>
      <c r="CA64" s="59">
        <f t="shared" si="144"/>
        <v>0</v>
      </c>
      <c r="CB64" s="59">
        <f t="shared" si="145"/>
        <v>0</v>
      </c>
      <c r="CC64" s="59">
        <f t="shared" si="146"/>
        <v>0</v>
      </c>
      <c r="CD64" s="59">
        <f t="shared" si="147"/>
        <v>0</v>
      </c>
      <c r="CE64" s="59">
        <f t="shared" si="148"/>
        <v>0</v>
      </c>
      <c r="CF64" s="59">
        <f t="shared" si="149"/>
        <v>0</v>
      </c>
      <c r="CG64" s="59">
        <f t="shared" si="150"/>
        <v>0</v>
      </c>
      <c r="CH64" s="59">
        <f t="shared" si="151"/>
        <v>0</v>
      </c>
      <c r="CI64" s="59">
        <f t="shared" si="152"/>
        <v>0</v>
      </c>
      <c r="CJ64" s="59">
        <f t="shared" si="153"/>
        <v>0</v>
      </c>
      <c r="CK64" s="59">
        <f t="shared" si="154"/>
        <v>0</v>
      </c>
      <c r="CL64" s="59">
        <f t="shared" si="155"/>
        <v>0</v>
      </c>
      <c r="CM64" s="59">
        <f t="shared" si="156"/>
        <v>0</v>
      </c>
      <c r="CN64" s="59">
        <f t="shared" si="157"/>
        <v>0</v>
      </c>
      <c r="CO64" s="59">
        <f t="shared" si="158"/>
        <v>0</v>
      </c>
      <c r="CP64" s="59">
        <f t="shared" si="159"/>
        <v>0</v>
      </c>
      <c r="CQ64" s="59">
        <f t="shared" si="160"/>
        <v>0</v>
      </c>
      <c r="CR64" s="59">
        <f t="shared" si="161"/>
        <v>0</v>
      </c>
      <c r="CS64" s="59">
        <f t="shared" si="162"/>
        <v>0</v>
      </c>
      <c r="CT64" s="59">
        <f t="shared" si="163"/>
        <v>0</v>
      </c>
      <c r="CU64" s="59">
        <f t="shared" si="164"/>
        <v>0</v>
      </c>
      <c r="CV64" s="59">
        <f t="shared" si="165"/>
        <v>0</v>
      </c>
      <c r="CW64" s="59">
        <f t="shared" si="166"/>
        <v>0</v>
      </c>
      <c r="CX64" s="59">
        <f t="shared" si="167"/>
        <v>0</v>
      </c>
      <c r="CY64" s="59">
        <f t="shared" si="168"/>
        <v>0</v>
      </c>
      <c r="CZ64" s="59">
        <f t="shared" si="169"/>
        <v>0</v>
      </c>
      <c r="DA64" s="59">
        <f t="shared" si="170"/>
        <v>0</v>
      </c>
      <c r="DB64" s="59">
        <f t="shared" si="171"/>
        <v>0</v>
      </c>
      <c r="DC64" s="59">
        <f t="shared" si="172"/>
        <v>0</v>
      </c>
      <c r="DD64" s="59">
        <f t="shared" si="173"/>
        <v>0</v>
      </c>
      <c r="DE64" s="59">
        <f t="shared" si="174"/>
        <v>0</v>
      </c>
      <c r="DF64" s="59">
        <f t="shared" si="175"/>
        <v>0</v>
      </c>
      <c r="DG64" s="59">
        <f t="shared" si="176"/>
        <v>0</v>
      </c>
      <c r="DH64" s="59">
        <f t="shared" si="177"/>
        <v>0</v>
      </c>
      <c r="DI64" s="59">
        <f t="shared" si="178"/>
        <v>0</v>
      </c>
      <c r="DJ64" s="59">
        <f t="shared" si="179"/>
        <v>0</v>
      </c>
      <c r="DK64" s="59">
        <f t="shared" si="180"/>
        <v>0</v>
      </c>
      <c r="DL64" s="59">
        <f t="shared" si="181"/>
        <v>0</v>
      </c>
      <c r="DM64" s="59">
        <f t="shared" si="182"/>
        <v>0</v>
      </c>
      <c r="DN64" s="59">
        <f t="shared" si="183"/>
        <v>0</v>
      </c>
      <c r="DO64" s="59">
        <f t="shared" si="184"/>
        <v>0</v>
      </c>
      <c r="DP64" s="59">
        <f t="shared" si="185"/>
        <v>0</v>
      </c>
      <c r="DQ64" s="59">
        <f t="shared" si="134"/>
        <v>0</v>
      </c>
      <c r="DR64" s="59">
        <f t="shared" si="135"/>
        <v>0</v>
      </c>
      <c r="DS64" s="59">
        <f t="shared" si="136"/>
        <v>0</v>
      </c>
      <c r="DT64" s="59">
        <f t="shared" si="137"/>
        <v>0</v>
      </c>
      <c r="DU64" s="59">
        <f t="shared" si="138"/>
        <v>0</v>
      </c>
    </row>
    <row r="65" spans="2:125" ht="16.5" thickTop="1" thickBot="1" x14ac:dyDescent="0.3">
      <c r="B65" s="105">
        <f t="shared" si="62"/>
        <v>0</v>
      </c>
      <c r="D65" s="58">
        <f t="shared" si="63"/>
        <v>0</v>
      </c>
      <c r="F65" s="59">
        <f t="shared" si="64"/>
        <v>0</v>
      </c>
      <c r="G65" s="59">
        <f t="shared" si="67"/>
        <v>0</v>
      </c>
      <c r="H65" s="59">
        <f t="shared" si="186"/>
        <v>0</v>
      </c>
      <c r="I65" s="59">
        <f t="shared" si="187"/>
        <v>0</v>
      </c>
      <c r="J65" s="59">
        <f t="shared" si="71"/>
        <v>0</v>
      </c>
      <c r="K65" s="59">
        <f t="shared" si="72"/>
        <v>0</v>
      </c>
      <c r="L65" s="59">
        <f t="shared" si="73"/>
        <v>0</v>
      </c>
      <c r="M65" s="59">
        <f t="shared" si="74"/>
        <v>0</v>
      </c>
      <c r="N65" s="59">
        <f t="shared" si="75"/>
        <v>0</v>
      </c>
      <c r="O65" s="59">
        <f t="shared" si="76"/>
        <v>0</v>
      </c>
      <c r="P65" s="59">
        <f t="shared" si="77"/>
        <v>0</v>
      </c>
      <c r="Q65" s="59">
        <f t="shared" si="78"/>
        <v>0</v>
      </c>
      <c r="R65" s="59">
        <f t="shared" si="79"/>
        <v>0</v>
      </c>
      <c r="S65" s="59">
        <f t="shared" si="80"/>
        <v>0</v>
      </c>
      <c r="T65" s="59">
        <f t="shared" si="81"/>
        <v>0</v>
      </c>
      <c r="U65" s="59">
        <f t="shared" si="82"/>
        <v>0</v>
      </c>
      <c r="V65" s="59">
        <f t="shared" si="83"/>
        <v>0</v>
      </c>
      <c r="W65" s="59">
        <f t="shared" si="84"/>
        <v>0</v>
      </c>
      <c r="X65" s="59">
        <f t="shared" si="85"/>
        <v>0</v>
      </c>
      <c r="Y65" s="59">
        <f t="shared" si="86"/>
        <v>0</v>
      </c>
      <c r="Z65" s="59">
        <f t="shared" si="87"/>
        <v>0</v>
      </c>
      <c r="AA65" s="59">
        <f t="shared" si="88"/>
        <v>0</v>
      </c>
      <c r="AB65" s="59">
        <f t="shared" si="89"/>
        <v>0</v>
      </c>
      <c r="AC65" s="59">
        <f t="shared" si="90"/>
        <v>0</v>
      </c>
      <c r="AD65" s="59">
        <f t="shared" si="91"/>
        <v>0</v>
      </c>
      <c r="AE65" s="59">
        <f t="shared" si="92"/>
        <v>0</v>
      </c>
      <c r="AF65" s="59">
        <f t="shared" si="93"/>
        <v>0</v>
      </c>
      <c r="AG65" s="59">
        <f t="shared" si="94"/>
        <v>0</v>
      </c>
      <c r="AH65" s="59">
        <f t="shared" si="95"/>
        <v>0</v>
      </c>
      <c r="AI65" s="59">
        <f t="shared" si="96"/>
        <v>0</v>
      </c>
      <c r="AJ65" s="59">
        <f t="shared" si="97"/>
        <v>0</v>
      </c>
      <c r="AK65" s="59">
        <f t="shared" si="98"/>
        <v>0</v>
      </c>
      <c r="AL65" s="59">
        <f t="shared" si="99"/>
        <v>0</v>
      </c>
      <c r="AM65" s="59">
        <f t="shared" si="100"/>
        <v>0</v>
      </c>
      <c r="AN65" s="59">
        <f t="shared" si="101"/>
        <v>0</v>
      </c>
      <c r="AO65" s="59">
        <f t="shared" si="102"/>
        <v>0</v>
      </c>
      <c r="AP65" s="59">
        <f t="shared" si="103"/>
        <v>0</v>
      </c>
      <c r="AQ65" s="59">
        <f t="shared" si="104"/>
        <v>0</v>
      </c>
      <c r="AR65" s="59">
        <f t="shared" si="105"/>
        <v>0</v>
      </c>
      <c r="AS65" s="59">
        <f t="shared" si="106"/>
        <v>0</v>
      </c>
      <c r="AT65" s="59">
        <f t="shared" si="107"/>
        <v>0</v>
      </c>
      <c r="AU65" s="59">
        <f t="shared" si="108"/>
        <v>0</v>
      </c>
      <c r="AV65" s="59">
        <f t="shared" si="109"/>
        <v>0</v>
      </c>
      <c r="AW65" s="59">
        <f t="shared" si="110"/>
        <v>0</v>
      </c>
      <c r="AX65" s="59">
        <f t="shared" si="111"/>
        <v>0</v>
      </c>
      <c r="AY65" s="59">
        <f t="shared" si="112"/>
        <v>0</v>
      </c>
      <c r="AZ65" s="59">
        <f t="shared" si="113"/>
        <v>0</v>
      </c>
      <c r="BA65" s="59">
        <f t="shared" si="114"/>
        <v>0</v>
      </c>
      <c r="BB65" s="59">
        <f t="shared" si="115"/>
        <v>0</v>
      </c>
      <c r="BC65" s="59">
        <f t="shared" si="116"/>
        <v>0</v>
      </c>
      <c r="BD65" s="59">
        <f t="shared" si="117"/>
        <v>0</v>
      </c>
      <c r="BE65" s="59">
        <f t="shared" si="118"/>
        <v>0</v>
      </c>
      <c r="BF65" s="59">
        <f t="shared" si="119"/>
        <v>0</v>
      </c>
      <c r="BG65" s="59">
        <f t="shared" si="120"/>
        <v>0</v>
      </c>
      <c r="BH65" s="59">
        <f t="shared" si="121"/>
        <v>0</v>
      </c>
      <c r="BI65" s="59">
        <f t="shared" si="122"/>
        <v>0</v>
      </c>
      <c r="BJ65" s="59">
        <f t="shared" si="123"/>
        <v>0</v>
      </c>
      <c r="BK65" s="59">
        <f t="shared" si="124"/>
        <v>0</v>
      </c>
      <c r="BL65" s="59">
        <f t="shared" si="125"/>
        <v>0</v>
      </c>
      <c r="BM65" s="59">
        <f t="shared" si="126"/>
        <v>0</v>
      </c>
      <c r="BN65" s="59">
        <f t="shared" si="127"/>
        <v>0</v>
      </c>
      <c r="BO65" s="59">
        <f t="shared" si="128"/>
        <v>0</v>
      </c>
      <c r="BP65" s="59">
        <f t="shared" si="129"/>
        <v>0</v>
      </c>
      <c r="BQ65" s="59">
        <f t="shared" si="130"/>
        <v>0</v>
      </c>
      <c r="BR65" s="59">
        <f t="shared" si="131"/>
        <v>0</v>
      </c>
      <c r="BS65" s="59">
        <f t="shared" si="132"/>
        <v>0</v>
      </c>
      <c r="BT65" s="59">
        <f t="shared" si="133"/>
        <v>0</v>
      </c>
      <c r="BU65" s="59">
        <f t="shared" si="70"/>
        <v>0</v>
      </c>
      <c r="BV65" s="59">
        <f t="shared" si="139"/>
        <v>0</v>
      </c>
      <c r="BW65" s="59">
        <f t="shared" si="140"/>
        <v>0</v>
      </c>
      <c r="BX65" s="59">
        <f t="shared" si="141"/>
        <v>0</v>
      </c>
      <c r="BY65" s="59">
        <f t="shared" si="142"/>
        <v>0</v>
      </c>
      <c r="BZ65" s="59">
        <f t="shared" si="143"/>
        <v>0</v>
      </c>
      <c r="CA65" s="59">
        <f t="shared" si="144"/>
        <v>0</v>
      </c>
      <c r="CB65" s="59">
        <f t="shared" si="145"/>
        <v>0</v>
      </c>
      <c r="CC65" s="59">
        <f t="shared" si="146"/>
        <v>0</v>
      </c>
      <c r="CD65" s="59">
        <f t="shared" si="147"/>
        <v>0</v>
      </c>
      <c r="CE65" s="59">
        <f t="shared" si="148"/>
        <v>0</v>
      </c>
      <c r="CF65" s="59">
        <f t="shared" si="149"/>
        <v>0</v>
      </c>
      <c r="CG65" s="59">
        <f t="shared" si="150"/>
        <v>0</v>
      </c>
      <c r="CH65" s="59">
        <f t="shared" si="151"/>
        <v>0</v>
      </c>
      <c r="CI65" s="59">
        <f t="shared" si="152"/>
        <v>0</v>
      </c>
      <c r="CJ65" s="59">
        <f t="shared" si="153"/>
        <v>0</v>
      </c>
      <c r="CK65" s="59">
        <f t="shared" si="154"/>
        <v>0</v>
      </c>
      <c r="CL65" s="59">
        <f t="shared" si="155"/>
        <v>0</v>
      </c>
      <c r="CM65" s="59">
        <f t="shared" si="156"/>
        <v>0</v>
      </c>
      <c r="CN65" s="59">
        <f t="shared" si="157"/>
        <v>0</v>
      </c>
      <c r="CO65" s="59">
        <f t="shared" si="158"/>
        <v>0</v>
      </c>
      <c r="CP65" s="59">
        <f t="shared" si="159"/>
        <v>0</v>
      </c>
      <c r="CQ65" s="59">
        <f t="shared" si="160"/>
        <v>0</v>
      </c>
      <c r="CR65" s="59">
        <f t="shared" si="161"/>
        <v>0</v>
      </c>
      <c r="CS65" s="59">
        <f t="shared" si="162"/>
        <v>0</v>
      </c>
      <c r="CT65" s="59">
        <f t="shared" si="163"/>
        <v>0</v>
      </c>
      <c r="CU65" s="59">
        <f t="shared" si="164"/>
        <v>0</v>
      </c>
      <c r="CV65" s="59">
        <f t="shared" si="165"/>
        <v>0</v>
      </c>
      <c r="CW65" s="59">
        <f t="shared" si="166"/>
        <v>0</v>
      </c>
      <c r="CX65" s="59">
        <f t="shared" si="167"/>
        <v>0</v>
      </c>
      <c r="CY65" s="59">
        <f t="shared" si="168"/>
        <v>0</v>
      </c>
      <c r="CZ65" s="59">
        <f t="shared" si="169"/>
        <v>0</v>
      </c>
      <c r="DA65" s="59">
        <f t="shared" si="170"/>
        <v>0</v>
      </c>
      <c r="DB65" s="59">
        <f t="shared" si="171"/>
        <v>0</v>
      </c>
      <c r="DC65" s="59">
        <f t="shared" si="172"/>
        <v>0</v>
      </c>
      <c r="DD65" s="59">
        <f t="shared" si="173"/>
        <v>0</v>
      </c>
      <c r="DE65" s="59">
        <f t="shared" si="174"/>
        <v>0</v>
      </c>
      <c r="DF65" s="59">
        <f t="shared" si="175"/>
        <v>0</v>
      </c>
      <c r="DG65" s="59">
        <f t="shared" si="176"/>
        <v>0</v>
      </c>
      <c r="DH65" s="59">
        <f t="shared" si="177"/>
        <v>0</v>
      </c>
      <c r="DI65" s="59">
        <f t="shared" si="178"/>
        <v>0</v>
      </c>
      <c r="DJ65" s="59">
        <f t="shared" si="179"/>
        <v>0</v>
      </c>
      <c r="DK65" s="59">
        <f t="shared" si="180"/>
        <v>0</v>
      </c>
      <c r="DL65" s="59">
        <f t="shared" si="181"/>
        <v>0</v>
      </c>
      <c r="DM65" s="59">
        <f t="shared" si="182"/>
        <v>0</v>
      </c>
      <c r="DN65" s="59">
        <f t="shared" si="183"/>
        <v>0</v>
      </c>
      <c r="DO65" s="59">
        <f t="shared" si="184"/>
        <v>0</v>
      </c>
      <c r="DP65" s="59">
        <f t="shared" si="185"/>
        <v>0</v>
      </c>
      <c r="DQ65" s="59">
        <f t="shared" si="134"/>
        <v>0</v>
      </c>
      <c r="DR65" s="59">
        <f t="shared" si="135"/>
        <v>0</v>
      </c>
      <c r="DS65" s="59">
        <f t="shared" si="136"/>
        <v>0</v>
      </c>
      <c r="DT65" s="59">
        <f t="shared" si="137"/>
        <v>0</v>
      </c>
      <c r="DU65" s="59">
        <f t="shared" si="138"/>
        <v>0</v>
      </c>
    </row>
    <row r="66" spans="2:125" ht="16.5" thickTop="1" thickBot="1" x14ac:dyDescent="0.3">
      <c r="B66" s="105">
        <f t="shared" si="62"/>
        <v>0</v>
      </c>
      <c r="D66" s="58">
        <f t="shared" si="63"/>
        <v>0</v>
      </c>
      <c r="F66" s="59">
        <f t="shared" si="64"/>
        <v>0</v>
      </c>
      <c r="G66" s="59">
        <f t="shared" si="67"/>
        <v>0</v>
      </c>
      <c r="H66" s="59">
        <f t="shared" si="186"/>
        <v>0</v>
      </c>
      <c r="I66" s="59">
        <f t="shared" si="187"/>
        <v>0</v>
      </c>
      <c r="J66" s="59">
        <f t="shared" si="71"/>
        <v>0</v>
      </c>
      <c r="K66" s="59">
        <f t="shared" si="72"/>
        <v>0</v>
      </c>
      <c r="L66" s="59">
        <f t="shared" si="73"/>
        <v>0</v>
      </c>
      <c r="M66" s="59">
        <f t="shared" si="74"/>
        <v>0</v>
      </c>
      <c r="N66" s="59">
        <f t="shared" si="75"/>
        <v>0</v>
      </c>
      <c r="O66" s="59">
        <f t="shared" si="76"/>
        <v>0</v>
      </c>
      <c r="P66" s="59">
        <f t="shared" si="77"/>
        <v>0</v>
      </c>
      <c r="Q66" s="59">
        <f t="shared" si="78"/>
        <v>0</v>
      </c>
      <c r="R66" s="59">
        <f t="shared" si="79"/>
        <v>0</v>
      </c>
      <c r="S66" s="59">
        <f t="shared" si="80"/>
        <v>0</v>
      </c>
      <c r="T66" s="59">
        <f t="shared" si="81"/>
        <v>0</v>
      </c>
      <c r="U66" s="59">
        <f t="shared" si="82"/>
        <v>0</v>
      </c>
      <c r="V66" s="59">
        <f t="shared" si="83"/>
        <v>0</v>
      </c>
      <c r="W66" s="59">
        <f t="shared" si="84"/>
        <v>0</v>
      </c>
      <c r="X66" s="59">
        <f t="shared" si="85"/>
        <v>0</v>
      </c>
      <c r="Y66" s="59">
        <f t="shared" si="86"/>
        <v>0</v>
      </c>
      <c r="Z66" s="59">
        <f t="shared" si="87"/>
        <v>0</v>
      </c>
      <c r="AA66" s="59">
        <f t="shared" si="88"/>
        <v>0</v>
      </c>
      <c r="AB66" s="59">
        <f t="shared" si="89"/>
        <v>0</v>
      </c>
      <c r="AC66" s="59">
        <f t="shared" si="90"/>
        <v>0</v>
      </c>
      <c r="AD66" s="59">
        <f t="shared" si="91"/>
        <v>0</v>
      </c>
      <c r="AE66" s="59">
        <f t="shared" si="92"/>
        <v>0</v>
      </c>
      <c r="AF66" s="59">
        <f t="shared" si="93"/>
        <v>0</v>
      </c>
      <c r="AG66" s="59">
        <f t="shared" si="94"/>
        <v>0</v>
      </c>
      <c r="AH66" s="59">
        <f t="shared" si="95"/>
        <v>0</v>
      </c>
      <c r="AI66" s="59">
        <f t="shared" si="96"/>
        <v>0</v>
      </c>
      <c r="AJ66" s="59">
        <f t="shared" si="97"/>
        <v>0</v>
      </c>
      <c r="AK66" s="59">
        <f t="shared" si="98"/>
        <v>0</v>
      </c>
      <c r="AL66" s="59">
        <f t="shared" si="99"/>
        <v>0</v>
      </c>
      <c r="AM66" s="59">
        <f t="shared" si="100"/>
        <v>0</v>
      </c>
      <c r="AN66" s="59">
        <f t="shared" si="101"/>
        <v>0</v>
      </c>
      <c r="AO66" s="59">
        <f t="shared" si="102"/>
        <v>0</v>
      </c>
      <c r="AP66" s="59">
        <f t="shared" si="103"/>
        <v>0</v>
      </c>
      <c r="AQ66" s="59">
        <f t="shared" si="104"/>
        <v>0</v>
      </c>
      <c r="AR66" s="59">
        <f t="shared" si="105"/>
        <v>0</v>
      </c>
      <c r="AS66" s="59">
        <f t="shared" si="106"/>
        <v>0</v>
      </c>
      <c r="AT66" s="59">
        <f t="shared" si="107"/>
        <v>0</v>
      </c>
      <c r="AU66" s="59">
        <f t="shared" si="108"/>
        <v>0</v>
      </c>
      <c r="AV66" s="59">
        <f t="shared" si="109"/>
        <v>0</v>
      </c>
      <c r="AW66" s="59">
        <f t="shared" si="110"/>
        <v>0</v>
      </c>
      <c r="AX66" s="59">
        <f t="shared" si="111"/>
        <v>0</v>
      </c>
      <c r="AY66" s="59">
        <f t="shared" si="112"/>
        <v>0</v>
      </c>
      <c r="AZ66" s="59">
        <f t="shared" si="113"/>
        <v>0</v>
      </c>
      <c r="BA66" s="59">
        <f t="shared" si="114"/>
        <v>0</v>
      </c>
      <c r="BB66" s="59">
        <f t="shared" si="115"/>
        <v>0</v>
      </c>
      <c r="BC66" s="59">
        <f t="shared" si="116"/>
        <v>0</v>
      </c>
      <c r="BD66" s="59">
        <f t="shared" si="117"/>
        <v>0</v>
      </c>
      <c r="BE66" s="59">
        <f t="shared" si="118"/>
        <v>0</v>
      </c>
      <c r="BF66" s="59">
        <f t="shared" si="119"/>
        <v>0</v>
      </c>
      <c r="BG66" s="59">
        <f t="shared" si="120"/>
        <v>0</v>
      </c>
      <c r="BH66" s="59">
        <f t="shared" si="121"/>
        <v>0</v>
      </c>
      <c r="BI66" s="59">
        <f t="shared" si="122"/>
        <v>0</v>
      </c>
      <c r="BJ66" s="59">
        <f t="shared" si="123"/>
        <v>0</v>
      </c>
      <c r="BK66" s="59">
        <f t="shared" si="124"/>
        <v>0</v>
      </c>
      <c r="BL66" s="59">
        <f t="shared" si="125"/>
        <v>0</v>
      </c>
      <c r="BM66" s="59">
        <f t="shared" si="126"/>
        <v>0</v>
      </c>
      <c r="BN66" s="59">
        <f t="shared" si="127"/>
        <v>0</v>
      </c>
      <c r="BO66" s="59">
        <f t="shared" si="128"/>
        <v>0</v>
      </c>
      <c r="BP66" s="59">
        <f t="shared" si="129"/>
        <v>0</v>
      </c>
      <c r="BQ66" s="59">
        <f t="shared" si="130"/>
        <v>0</v>
      </c>
      <c r="BR66" s="59">
        <f t="shared" si="131"/>
        <v>0</v>
      </c>
      <c r="BS66" s="59">
        <f t="shared" si="132"/>
        <v>0</v>
      </c>
      <c r="BT66" s="59">
        <f t="shared" si="133"/>
        <v>0</v>
      </c>
      <c r="BU66" s="59">
        <f t="shared" si="70"/>
        <v>0</v>
      </c>
      <c r="BV66" s="59">
        <f t="shared" si="139"/>
        <v>0</v>
      </c>
      <c r="BW66" s="59">
        <f t="shared" si="140"/>
        <v>0</v>
      </c>
      <c r="BX66" s="59">
        <f t="shared" si="141"/>
        <v>0</v>
      </c>
      <c r="BY66" s="59">
        <f t="shared" si="142"/>
        <v>0</v>
      </c>
      <c r="BZ66" s="59">
        <f t="shared" si="143"/>
        <v>0</v>
      </c>
      <c r="CA66" s="59">
        <f t="shared" si="144"/>
        <v>0</v>
      </c>
      <c r="CB66" s="59">
        <f t="shared" si="145"/>
        <v>0</v>
      </c>
      <c r="CC66" s="59">
        <f t="shared" si="146"/>
        <v>0</v>
      </c>
      <c r="CD66" s="59">
        <f t="shared" si="147"/>
        <v>0</v>
      </c>
      <c r="CE66" s="59">
        <f t="shared" si="148"/>
        <v>0</v>
      </c>
      <c r="CF66" s="59">
        <f t="shared" si="149"/>
        <v>0</v>
      </c>
      <c r="CG66" s="59">
        <f t="shared" si="150"/>
        <v>0</v>
      </c>
      <c r="CH66" s="59">
        <f t="shared" si="151"/>
        <v>0</v>
      </c>
      <c r="CI66" s="59">
        <f t="shared" si="152"/>
        <v>0</v>
      </c>
      <c r="CJ66" s="59">
        <f t="shared" si="153"/>
        <v>0</v>
      </c>
      <c r="CK66" s="59">
        <f t="shared" si="154"/>
        <v>0</v>
      </c>
      <c r="CL66" s="59">
        <f t="shared" si="155"/>
        <v>0</v>
      </c>
      <c r="CM66" s="59">
        <f t="shared" si="156"/>
        <v>0</v>
      </c>
      <c r="CN66" s="59">
        <f t="shared" si="157"/>
        <v>0</v>
      </c>
      <c r="CO66" s="59">
        <f t="shared" si="158"/>
        <v>0</v>
      </c>
      <c r="CP66" s="59">
        <f t="shared" si="159"/>
        <v>0</v>
      </c>
      <c r="CQ66" s="59">
        <f t="shared" si="160"/>
        <v>0</v>
      </c>
      <c r="CR66" s="59">
        <f t="shared" si="161"/>
        <v>0</v>
      </c>
      <c r="CS66" s="59">
        <f t="shared" si="162"/>
        <v>0</v>
      </c>
      <c r="CT66" s="59">
        <f t="shared" si="163"/>
        <v>0</v>
      </c>
      <c r="CU66" s="59">
        <f t="shared" si="164"/>
        <v>0</v>
      </c>
      <c r="CV66" s="59">
        <f t="shared" si="165"/>
        <v>0</v>
      </c>
      <c r="CW66" s="59">
        <f t="shared" si="166"/>
        <v>0</v>
      </c>
      <c r="CX66" s="59">
        <f t="shared" si="167"/>
        <v>0</v>
      </c>
      <c r="CY66" s="59">
        <f t="shared" si="168"/>
        <v>0</v>
      </c>
      <c r="CZ66" s="59">
        <f t="shared" si="169"/>
        <v>0</v>
      </c>
      <c r="DA66" s="59">
        <f t="shared" si="170"/>
        <v>0</v>
      </c>
      <c r="DB66" s="59">
        <f t="shared" si="171"/>
        <v>0</v>
      </c>
      <c r="DC66" s="59">
        <f t="shared" si="172"/>
        <v>0</v>
      </c>
      <c r="DD66" s="59">
        <f t="shared" si="173"/>
        <v>0</v>
      </c>
      <c r="DE66" s="59">
        <f t="shared" si="174"/>
        <v>0</v>
      </c>
      <c r="DF66" s="59">
        <f t="shared" si="175"/>
        <v>0</v>
      </c>
      <c r="DG66" s="59">
        <f t="shared" si="176"/>
        <v>0</v>
      </c>
      <c r="DH66" s="59">
        <f t="shared" si="177"/>
        <v>0</v>
      </c>
      <c r="DI66" s="59">
        <f t="shared" si="178"/>
        <v>0</v>
      </c>
      <c r="DJ66" s="59">
        <f t="shared" si="179"/>
        <v>0</v>
      </c>
      <c r="DK66" s="59">
        <f t="shared" si="180"/>
        <v>0</v>
      </c>
      <c r="DL66" s="59">
        <f t="shared" si="181"/>
        <v>0</v>
      </c>
      <c r="DM66" s="59">
        <f t="shared" si="182"/>
        <v>0</v>
      </c>
      <c r="DN66" s="59">
        <f t="shared" si="183"/>
        <v>0</v>
      </c>
      <c r="DO66" s="59">
        <f t="shared" si="184"/>
        <v>0</v>
      </c>
      <c r="DP66" s="59">
        <f t="shared" si="185"/>
        <v>0</v>
      </c>
      <c r="DQ66" s="59">
        <f t="shared" si="134"/>
        <v>0</v>
      </c>
      <c r="DR66" s="59">
        <f t="shared" si="135"/>
        <v>0</v>
      </c>
      <c r="DS66" s="59">
        <f t="shared" si="136"/>
        <v>0</v>
      </c>
      <c r="DT66" s="59">
        <f t="shared" si="137"/>
        <v>0</v>
      </c>
      <c r="DU66" s="59">
        <f t="shared" si="138"/>
        <v>0</v>
      </c>
    </row>
    <row r="67" spans="2:125" ht="16.5" thickTop="1" thickBot="1" x14ac:dyDescent="0.3">
      <c r="B67" s="105">
        <f t="shared" si="62"/>
        <v>0</v>
      </c>
      <c r="D67" s="58">
        <f t="shared" si="63"/>
        <v>0</v>
      </c>
      <c r="F67" s="59">
        <f t="shared" si="64"/>
        <v>0</v>
      </c>
      <c r="G67" s="59">
        <f t="shared" si="67"/>
        <v>0</v>
      </c>
      <c r="H67" s="59">
        <f t="shared" si="186"/>
        <v>0</v>
      </c>
      <c r="I67" s="59">
        <f t="shared" si="187"/>
        <v>0</v>
      </c>
      <c r="J67" s="59">
        <f t="shared" si="71"/>
        <v>0</v>
      </c>
      <c r="K67" s="59">
        <f t="shared" si="72"/>
        <v>0</v>
      </c>
      <c r="L67" s="59">
        <f t="shared" si="73"/>
        <v>0</v>
      </c>
      <c r="M67" s="59">
        <f t="shared" si="74"/>
        <v>0</v>
      </c>
      <c r="N67" s="59">
        <f t="shared" si="75"/>
        <v>0</v>
      </c>
      <c r="O67" s="59">
        <f t="shared" si="76"/>
        <v>0</v>
      </c>
      <c r="P67" s="59">
        <f t="shared" si="77"/>
        <v>0</v>
      </c>
      <c r="Q67" s="59">
        <f t="shared" si="78"/>
        <v>0</v>
      </c>
      <c r="R67" s="59">
        <f t="shared" si="79"/>
        <v>0</v>
      </c>
      <c r="S67" s="59">
        <f t="shared" si="80"/>
        <v>0</v>
      </c>
      <c r="T67" s="59">
        <f t="shared" si="81"/>
        <v>0</v>
      </c>
      <c r="U67" s="59">
        <f t="shared" si="82"/>
        <v>0</v>
      </c>
      <c r="V67" s="59">
        <f t="shared" si="83"/>
        <v>0</v>
      </c>
      <c r="W67" s="59">
        <f t="shared" si="84"/>
        <v>0</v>
      </c>
      <c r="X67" s="59">
        <f t="shared" si="85"/>
        <v>0</v>
      </c>
      <c r="Y67" s="59">
        <f t="shared" si="86"/>
        <v>0</v>
      </c>
      <c r="Z67" s="59">
        <f t="shared" si="87"/>
        <v>0</v>
      </c>
      <c r="AA67" s="59">
        <f t="shared" si="88"/>
        <v>0</v>
      </c>
      <c r="AB67" s="59">
        <f t="shared" si="89"/>
        <v>0</v>
      </c>
      <c r="AC67" s="59">
        <f t="shared" si="90"/>
        <v>0</v>
      </c>
      <c r="AD67" s="59">
        <f t="shared" si="91"/>
        <v>0</v>
      </c>
      <c r="AE67" s="59">
        <f t="shared" si="92"/>
        <v>0</v>
      </c>
      <c r="AF67" s="59">
        <f t="shared" si="93"/>
        <v>0</v>
      </c>
      <c r="AG67" s="59">
        <f t="shared" si="94"/>
        <v>0</v>
      </c>
      <c r="AH67" s="59">
        <f t="shared" si="95"/>
        <v>0</v>
      </c>
      <c r="AI67" s="59">
        <f t="shared" si="96"/>
        <v>0</v>
      </c>
      <c r="AJ67" s="59">
        <f t="shared" si="97"/>
        <v>0</v>
      </c>
      <c r="AK67" s="59">
        <f t="shared" si="98"/>
        <v>0</v>
      </c>
      <c r="AL67" s="59">
        <f t="shared" si="99"/>
        <v>0</v>
      </c>
      <c r="AM67" s="59">
        <f t="shared" si="100"/>
        <v>0</v>
      </c>
      <c r="AN67" s="59">
        <f t="shared" si="101"/>
        <v>0</v>
      </c>
      <c r="AO67" s="59">
        <f t="shared" si="102"/>
        <v>0</v>
      </c>
      <c r="AP67" s="59">
        <f t="shared" si="103"/>
        <v>0</v>
      </c>
      <c r="AQ67" s="59">
        <f t="shared" si="104"/>
        <v>0</v>
      </c>
      <c r="AR67" s="59">
        <f t="shared" si="105"/>
        <v>0</v>
      </c>
      <c r="AS67" s="59">
        <f t="shared" si="106"/>
        <v>0</v>
      </c>
      <c r="AT67" s="59">
        <f t="shared" si="107"/>
        <v>0</v>
      </c>
      <c r="AU67" s="59">
        <f t="shared" si="108"/>
        <v>0</v>
      </c>
      <c r="AV67" s="59">
        <f t="shared" si="109"/>
        <v>0</v>
      </c>
      <c r="AW67" s="59">
        <f t="shared" si="110"/>
        <v>0</v>
      </c>
      <c r="AX67" s="59">
        <f t="shared" si="111"/>
        <v>0</v>
      </c>
      <c r="AY67" s="59">
        <f t="shared" si="112"/>
        <v>0</v>
      </c>
      <c r="AZ67" s="59">
        <f t="shared" si="113"/>
        <v>0</v>
      </c>
      <c r="BA67" s="59">
        <f t="shared" si="114"/>
        <v>0</v>
      </c>
      <c r="BB67" s="59">
        <f t="shared" si="115"/>
        <v>0</v>
      </c>
      <c r="BC67" s="59">
        <f t="shared" si="116"/>
        <v>0</v>
      </c>
      <c r="BD67" s="59">
        <f t="shared" si="117"/>
        <v>0</v>
      </c>
      <c r="BE67" s="59">
        <f t="shared" si="118"/>
        <v>0</v>
      </c>
      <c r="BF67" s="59">
        <f t="shared" si="119"/>
        <v>0</v>
      </c>
      <c r="BG67" s="59">
        <f t="shared" si="120"/>
        <v>0</v>
      </c>
      <c r="BH67" s="59">
        <f t="shared" si="121"/>
        <v>0</v>
      </c>
      <c r="BI67" s="59">
        <f t="shared" si="122"/>
        <v>0</v>
      </c>
      <c r="BJ67" s="59">
        <f t="shared" si="123"/>
        <v>0</v>
      </c>
      <c r="BK67" s="59">
        <f t="shared" si="124"/>
        <v>0</v>
      </c>
      <c r="BL67" s="59">
        <f t="shared" si="125"/>
        <v>0</v>
      </c>
      <c r="BM67" s="59">
        <f t="shared" si="126"/>
        <v>0</v>
      </c>
      <c r="BN67" s="59">
        <f t="shared" si="127"/>
        <v>0</v>
      </c>
      <c r="BO67" s="59">
        <f t="shared" si="128"/>
        <v>0</v>
      </c>
      <c r="BP67" s="59">
        <f t="shared" si="129"/>
        <v>0</v>
      </c>
      <c r="BQ67" s="59">
        <f t="shared" si="130"/>
        <v>0</v>
      </c>
      <c r="BR67" s="59">
        <f t="shared" si="131"/>
        <v>0</v>
      </c>
      <c r="BS67" s="59">
        <f t="shared" si="132"/>
        <v>0</v>
      </c>
      <c r="BT67" s="59">
        <f t="shared" si="133"/>
        <v>0</v>
      </c>
      <c r="BU67" s="59">
        <f t="shared" si="70"/>
        <v>0</v>
      </c>
      <c r="BV67" s="59">
        <f t="shared" si="139"/>
        <v>0</v>
      </c>
      <c r="BW67" s="59">
        <f t="shared" si="140"/>
        <v>0</v>
      </c>
      <c r="BX67" s="59">
        <f t="shared" si="141"/>
        <v>0</v>
      </c>
      <c r="BY67" s="59">
        <f t="shared" si="142"/>
        <v>0</v>
      </c>
      <c r="BZ67" s="59">
        <f t="shared" si="143"/>
        <v>0</v>
      </c>
      <c r="CA67" s="59">
        <f t="shared" si="144"/>
        <v>0</v>
      </c>
      <c r="CB67" s="59">
        <f t="shared" si="145"/>
        <v>0</v>
      </c>
      <c r="CC67" s="59">
        <f t="shared" si="146"/>
        <v>0</v>
      </c>
      <c r="CD67" s="59">
        <f t="shared" si="147"/>
        <v>0</v>
      </c>
      <c r="CE67" s="59">
        <f t="shared" si="148"/>
        <v>0</v>
      </c>
      <c r="CF67" s="59">
        <f t="shared" si="149"/>
        <v>0</v>
      </c>
      <c r="CG67" s="59">
        <f t="shared" si="150"/>
        <v>0</v>
      </c>
      <c r="CH67" s="59">
        <f t="shared" si="151"/>
        <v>0</v>
      </c>
      <c r="CI67" s="59">
        <f t="shared" si="152"/>
        <v>0</v>
      </c>
      <c r="CJ67" s="59">
        <f t="shared" si="153"/>
        <v>0</v>
      </c>
      <c r="CK67" s="59">
        <f t="shared" si="154"/>
        <v>0</v>
      </c>
      <c r="CL67" s="59">
        <f t="shared" si="155"/>
        <v>0</v>
      </c>
      <c r="CM67" s="59">
        <f t="shared" si="156"/>
        <v>0</v>
      </c>
      <c r="CN67" s="59">
        <f t="shared" si="157"/>
        <v>0</v>
      </c>
      <c r="CO67" s="59">
        <f t="shared" si="158"/>
        <v>0</v>
      </c>
      <c r="CP67" s="59">
        <f t="shared" si="159"/>
        <v>0</v>
      </c>
      <c r="CQ67" s="59">
        <f t="shared" si="160"/>
        <v>0</v>
      </c>
      <c r="CR67" s="59">
        <f t="shared" si="161"/>
        <v>0</v>
      </c>
      <c r="CS67" s="59">
        <f t="shared" si="162"/>
        <v>0</v>
      </c>
      <c r="CT67" s="59">
        <f t="shared" si="163"/>
        <v>0</v>
      </c>
      <c r="CU67" s="59">
        <f t="shared" si="164"/>
        <v>0</v>
      </c>
      <c r="CV67" s="59">
        <f t="shared" si="165"/>
        <v>0</v>
      </c>
      <c r="CW67" s="59">
        <f t="shared" si="166"/>
        <v>0</v>
      </c>
      <c r="CX67" s="59">
        <f t="shared" si="167"/>
        <v>0</v>
      </c>
      <c r="CY67" s="59">
        <f t="shared" si="168"/>
        <v>0</v>
      </c>
      <c r="CZ67" s="59">
        <f t="shared" si="169"/>
        <v>0</v>
      </c>
      <c r="DA67" s="59">
        <f t="shared" si="170"/>
        <v>0</v>
      </c>
      <c r="DB67" s="59">
        <f t="shared" si="171"/>
        <v>0</v>
      </c>
      <c r="DC67" s="59">
        <f t="shared" si="172"/>
        <v>0</v>
      </c>
      <c r="DD67" s="59">
        <f t="shared" si="173"/>
        <v>0</v>
      </c>
      <c r="DE67" s="59">
        <f t="shared" si="174"/>
        <v>0</v>
      </c>
      <c r="DF67" s="59">
        <f t="shared" si="175"/>
        <v>0</v>
      </c>
      <c r="DG67" s="59">
        <f t="shared" si="176"/>
        <v>0</v>
      </c>
      <c r="DH67" s="59">
        <f t="shared" si="177"/>
        <v>0</v>
      </c>
      <c r="DI67" s="59">
        <f t="shared" si="178"/>
        <v>0</v>
      </c>
      <c r="DJ67" s="59">
        <f t="shared" si="179"/>
        <v>0</v>
      </c>
      <c r="DK67" s="59">
        <f t="shared" si="180"/>
        <v>0</v>
      </c>
      <c r="DL67" s="59">
        <f t="shared" si="181"/>
        <v>0</v>
      </c>
      <c r="DM67" s="59">
        <f t="shared" si="182"/>
        <v>0</v>
      </c>
      <c r="DN67" s="59">
        <f t="shared" si="183"/>
        <v>0</v>
      </c>
      <c r="DO67" s="59">
        <f t="shared" si="184"/>
        <v>0</v>
      </c>
      <c r="DP67" s="59">
        <f t="shared" si="185"/>
        <v>0</v>
      </c>
      <c r="DQ67" s="59">
        <f t="shared" si="134"/>
        <v>0</v>
      </c>
      <c r="DR67" s="59">
        <f t="shared" si="135"/>
        <v>0</v>
      </c>
      <c r="DS67" s="59">
        <f t="shared" si="136"/>
        <v>0</v>
      </c>
      <c r="DT67" s="59">
        <f t="shared" si="137"/>
        <v>0</v>
      </c>
      <c r="DU67" s="59">
        <f t="shared" si="138"/>
        <v>0</v>
      </c>
    </row>
    <row r="68" spans="2:125" ht="16.5" thickTop="1" thickBot="1" x14ac:dyDescent="0.3">
      <c r="B68" s="105">
        <f t="shared" si="62"/>
        <v>0</v>
      </c>
      <c r="D68" s="58">
        <f t="shared" si="63"/>
        <v>0</v>
      </c>
      <c r="F68" s="59">
        <f t="shared" si="64"/>
        <v>0</v>
      </c>
      <c r="G68" s="59">
        <f t="shared" si="67"/>
        <v>0</v>
      </c>
      <c r="H68" s="59">
        <f t="shared" si="186"/>
        <v>0</v>
      </c>
      <c r="I68" s="59">
        <f t="shared" si="187"/>
        <v>0</v>
      </c>
      <c r="J68" s="59">
        <f t="shared" si="71"/>
        <v>0</v>
      </c>
      <c r="K68" s="59">
        <f t="shared" si="72"/>
        <v>0</v>
      </c>
      <c r="L68" s="59">
        <f t="shared" si="73"/>
        <v>0</v>
      </c>
      <c r="M68" s="59">
        <f t="shared" si="74"/>
        <v>0</v>
      </c>
      <c r="N68" s="59">
        <f t="shared" si="75"/>
        <v>0</v>
      </c>
      <c r="O68" s="59">
        <f t="shared" si="76"/>
        <v>0</v>
      </c>
      <c r="P68" s="59">
        <f t="shared" si="77"/>
        <v>0</v>
      </c>
      <c r="Q68" s="59">
        <f t="shared" si="78"/>
        <v>0</v>
      </c>
      <c r="R68" s="59">
        <f t="shared" si="79"/>
        <v>0</v>
      </c>
      <c r="S68" s="59">
        <f t="shared" si="80"/>
        <v>0</v>
      </c>
      <c r="T68" s="59">
        <f t="shared" si="81"/>
        <v>0</v>
      </c>
      <c r="U68" s="59">
        <f t="shared" si="82"/>
        <v>0</v>
      </c>
      <c r="V68" s="59">
        <f t="shared" si="83"/>
        <v>0</v>
      </c>
      <c r="W68" s="59">
        <f t="shared" si="84"/>
        <v>0</v>
      </c>
      <c r="X68" s="59">
        <f t="shared" si="85"/>
        <v>0</v>
      </c>
      <c r="Y68" s="59">
        <f t="shared" si="86"/>
        <v>0</v>
      </c>
      <c r="Z68" s="59">
        <f t="shared" si="87"/>
        <v>0</v>
      </c>
      <c r="AA68" s="59">
        <f t="shared" si="88"/>
        <v>0</v>
      </c>
      <c r="AB68" s="59">
        <f t="shared" si="89"/>
        <v>0</v>
      </c>
      <c r="AC68" s="59">
        <f t="shared" si="90"/>
        <v>0</v>
      </c>
      <c r="AD68" s="59">
        <f t="shared" si="91"/>
        <v>0</v>
      </c>
      <c r="AE68" s="59">
        <f t="shared" si="92"/>
        <v>0</v>
      </c>
      <c r="AF68" s="59">
        <f t="shared" si="93"/>
        <v>0</v>
      </c>
      <c r="AG68" s="59">
        <f t="shared" si="94"/>
        <v>0</v>
      </c>
      <c r="AH68" s="59">
        <f t="shared" si="95"/>
        <v>0</v>
      </c>
      <c r="AI68" s="59">
        <f t="shared" si="96"/>
        <v>0</v>
      </c>
      <c r="AJ68" s="59">
        <f t="shared" si="97"/>
        <v>0</v>
      </c>
      <c r="AK68" s="59">
        <f t="shared" si="98"/>
        <v>0</v>
      </c>
      <c r="AL68" s="59">
        <f t="shared" si="99"/>
        <v>0</v>
      </c>
      <c r="AM68" s="59">
        <f t="shared" si="100"/>
        <v>0</v>
      </c>
      <c r="AN68" s="59">
        <f t="shared" si="101"/>
        <v>0</v>
      </c>
      <c r="AO68" s="59">
        <f t="shared" si="102"/>
        <v>0</v>
      </c>
      <c r="AP68" s="59">
        <f t="shared" si="103"/>
        <v>0</v>
      </c>
      <c r="AQ68" s="59">
        <f t="shared" si="104"/>
        <v>0</v>
      </c>
      <c r="AR68" s="59">
        <f t="shared" si="105"/>
        <v>0</v>
      </c>
      <c r="AS68" s="59">
        <f t="shared" si="106"/>
        <v>0</v>
      </c>
      <c r="AT68" s="59">
        <f t="shared" si="107"/>
        <v>0</v>
      </c>
      <c r="AU68" s="59">
        <f t="shared" si="108"/>
        <v>0</v>
      </c>
      <c r="AV68" s="59">
        <f t="shared" si="109"/>
        <v>0</v>
      </c>
      <c r="AW68" s="59">
        <f t="shared" si="110"/>
        <v>0</v>
      </c>
      <c r="AX68" s="59">
        <f t="shared" si="111"/>
        <v>0</v>
      </c>
      <c r="AY68" s="59">
        <f t="shared" si="112"/>
        <v>0</v>
      </c>
      <c r="AZ68" s="59">
        <f t="shared" si="113"/>
        <v>0</v>
      </c>
      <c r="BA68" s="59">
        <f t="shared" si="114"/>
        <v>0</v>
      </c>
      <c r="BB68" s="59">
        <f t="shared" si="115"/>
        <v>0</v>
      </c>
      <c r="BC68" s="59">
        <f t="shared" si="116"/>
        <v>0</v>
      </c>
      <c r="BD68" s="59">
        <f t="shared" si="117"/>
        <v>0</v>
      </c>
      <c r="BE68" s="59">
        <f t="shared" si="118"/>
        <v>0</v>
      </c>
      <c r="BF68" s="59">
        <f t="shared" si="119"/>
        <v>0</v>
      </c>
      <c r="BG68" s="59">
        <f t="shared" si="120"/>
        <v>0</v>
      </c>
      <c r="BH68" s="59">
        <f t="shared" si="121"/>
        <v>0</v>
      </c>
      <c r="BI68" s="59">
        <f t="shared" si="122"/>
        <v>0</v>
      </c>
      <c r="BJ68" s="59">
        <f t="shared" si="123"/>
        <v>0</v>
      </c>
      <c r="BK68" s="59">
        <f t="shared" si="124"/>
        <v>0</v>
      </c>
      <c r="BL68" s="59">
        <f t="shared" si="125"/>
        <v>0</v>
      </c>
      <c r="BM68" s="59">
        <f t="shared" si="126"/>
        <v>0</v>
      </c>
      <c r="BN68" s="59">
        <f t="shared" si="127"/>
        <v>0</v>
      </c>
      <c r="BO68" s="59">
        <f t="shared" si="128"/>
        <v>0</v>
      </c>
      <c r="BP68" s="59">
        <f t="shared" si="129"/>
        <v>0</v>
      </c>
      <c r="BQ68" s="59">
        <f t="shared" si="130"/>
        <v>0</v>
      </c>
      <c r="BR68" s="59">
        <f t="shared" si="131"/>
        <v>0</v>
      </c>
      <c r="BS68" s="59">
        <f t="shared" si="132"/>
        <v>0</v>
      </c>
      <c r="BT68" s="59">
        <f t="shared" si="133"/>
        <v>0</v>
      </c>
      <c r="BU68" s="59">
        <f t="shared" si="70"/>
        <v>0</v>
      </c>
      <c r="BV68" s="59">
        <f t="shared" si="139"/>
        <v>0</v>
      </c>
      <c r="BW68" s="59">
        <f t="shared" si="140"/>
        <v>0</v>
      </c>
      <c r="BX68" s="59">
        <f t="shared" si="141"/>
        <v>0</v>
      </c>
      <c r="BY68" s="59">
        <f t="shared" si="142"/>
        <v>0</v>
      </c>
      <c r="BZ68" s="59">
        <f t="shared" si="143"/>
        <v>0</v>
      </c>
      <c r="CA68" s="59">
        <f t="shared" si="144"/>
        <v>0</v>
      </c>
      <c r="CB68" s="59">
        <f t="shared" si="145"/>
        <v>0</v>
      </c>
      <c r="CC68" s="59">
        <f t="shared" si="146"/>
        <v>0</v>
      </c>
      <c r="CD68" s="59">
        <f t="shared" si="147"/>
        <v>0</v>
      </c>
      <c r="CE68" s="59">
        <f t="shared" si="148"/>
        <v>0</v>
      </c>
      <c r="CF68" s="59">
        <f t="shared" si="149"/>
        <v>0</v>
      </c>
      <c r="CG68" s="59">
        <f t="shared" si="150"/>
        <v>0</v>
      </c>
      <c r="CH68" s="59">
        <f t="shared" si="151"/>
        <v>0</v>
      </c>
      <c r="CI68" s="59">
        <f t="shared" si="152"/>
        <v>0</v>
      </c>
      <c r="CJ68" s="59">
        <f t="shared" si="153"/>
        <v>0</v>
      </c>
      <c r="CK68" s="59">
        <f t="shared" si="154"/>
        <v>0</v>
      </c>
      <c r="CL68" s="59">
        <f t="shared" si="155"/>
        <v>0</v>
      </c>
      <c r="CM68" s="59">
        <f t="shared" si="156"/>
        <v>0</v>
      </c>
      <c r="CN68" s="59">
        <f t="shared" si="157"/>
        <v>0</v>
      </c>
      <c r="CO68" s="59">
        <f t="shared" si="158"/>
        <v>0</v>
      </c>
      <c r="CP68" s="59">
        <f t="shared" si="159"/>
        <v>0</v>
      </c>
      <c r="CQ68" s="59">
        <f t="shared" si="160"/>
        <v>0</v>
      </c>
      <c r="CR68" s="59">
        <f t="shared" si="161"/>
        <v>0</v>
      </c>
      <c r="CS68" s="59">
        <f t="shared" si="162"/>
        <v>0</v>
      </c>
      <c r="CT68" s="59">
        <f t="shared" si="163"/>
        <v>0</v>
      </c>
      <c r="CU68" s="59">
        <f t="shared" si="164"/>
        <v>0</v>
      </c>
      <c r="CV68" s="59">
        <f t="shared" si="165"/>
        <v>0</v>
      </c>
      <c r="CW68" s="59">
        <f t="shared" si="166"/>
        <v>0</v>
      </c>
      <c r="CX68" s="59">
        <f t="shared" si="167"/>
        <v>0</v>
      </c>
      <c r="CY68" s="59">
        <f t="shared" si="168"/>
        <v>0</v>
      </c>
      <c r="CZ68" s="59">
        <f t="shared" si="169"/>
        <v>0</v>
      </c>
      <c r="DA68" s="59">
        <f t="shared" si="170"/>
        <v>0</v>
      </c>
      <c r="DB68" s="59">
        <f t="shared" si="171"/>
        <v>0</v>
      </c>
      <c r="DC68" s="59">
        <f t="shared" si="172"/>
        <v>0</v>
      </c>
      <c r="DD68" s="59">
        <f t="shared" si="173"/>
        <v>0</v>
      </c>
      <c r="DE68" s="59">
        <f t="shared" si="174"/>
        <v>0</v>
      </c>
      <c r="DF68" s="59">
        <f t="shared" si="175"/>
        <v>0</v>
      </c>
      <c r="DG68" s="59">
        <f t="shared" si="176"/>
        <v>0</v>
      </c>
      <c r="DH68" s="59">
        <f t="shared" si="177"/>
        <v>0</v>
      </c>
      <c r="DI68" s="59">
        <f t="shared" si="178"/>
        <v>0</v>
      </c>
      <c r="DJ68" s="59">
        <f t="shared" si="179"/>
        <v>0</v>
      </c>
      <c r="DK68" s="59">
        <f t="shared" si="180"/>
        <v>0</v>
      </c>
      <c r="DL68" s="59">
        <f t="shared" si="181"/>
        <v>0</v>
      </c>
      <c r="DM68" s="59">
        <f t="shared" si="182"/>
        <v>0</v>
      </c>
      <c r="DN68" s="59">
        <f t="shared" si="183"/>
        <v>0</v>
      </c>
      <c r="DO68" s="59">
        <f t="shared" si="184"/>
        <v>0</v>
      </c>
      <c r="DP68" s="59">
        <f t="shared" si="185"/>
        <v>0</v>
      </c>
      <c r="DQ68" s="59">
        <f t="shared" si="134"/>
        <v>0</v>
      </c>
      <c r="DR68" s="59">
        <f t="shared" si="135"/>
        <v>0</v>
      </c>
      <c r="DS68" s="59">
        <f t="shared" si="136"/>
        <v>0</v>
      </c>
      <c r="DT68" s="59">
        <f t="shared" si="137"/>
        <v>0</v>
      </c>
      <c r="DU68" s="59">
        <f t="shared" si="138"/>
        <v>0</v>
      </c>
    </row>
    <row r="69" spans="2:125" ht="15.75" thickTop="1" x14ac:dyDescent="0.25">
      <c r="E69" s="16" t="s">
        <v>191</v>
      </c>
      <c r="F69" s="95">
        <f>SUM(F50:F68)</f>
        <v>15000</v>
      </c>
      <c r="G69" s="95">
        <f t="shared" ref="G69:I69" si="188">SUM(G50:G68)</f>
        <v>37050</v>
      </c>
      <c r="H69" s="95">
        <f t="shared" si="188"/>
        <v>37050</v>
      </c>
      <c r="I69" s="95">
        <f t="shared" si="188"/>
        <v>37050</v>
      </c>
      <c r="J69" s="95">
        <f t="shared" ref="J69" si="189">SUM(J50:J68)</f>
        <v>37050</v>
      </c>
      <c r="K69" s="95">
        <f t="shared" ref="K69" si="190">SUM(K50:K68)</f>
        <v>37050</v>
      </c>
      <c r="L69" s="95">
        <f t="shared" ref="L69" si="191">SUM(L50:L68)</f>
        <v>37050</v>
      </c>
      <c r="M69" s="95">
        <f t="shared" ref="M69" si="192">SUM(M50:M68)</f>
        <v>37050</v>
      </c>
      <c r="N69" s="95">
        <f t="shared" ref="N69" si="193">SUM(N50:N68)</f>
        <v>37050</v>
      </c>
      <c r="O69" s="95">
        <f t="shared" ref="O69" si="194">SUM(O50:O68)</f>
        <v>37050</v>
      </c>
      <c r="P69" s="95">
        <f t="shared" ref="P69" si="195">SUM(P50:P68)</f>
        <v>37050</v>
      </c>
      <c r="Q69" s="95">
        <f t="shared" ref="Q69" si="196">SUM(Q50:Q68)</f>
        <v>37050</v>
      </c>
      <c r="R69" s="95">
        <f t="shared" ref="R69" si="197">SUM(R50:R68)</f>
        <v>37050</v>
      </c>
      <c r="S69" s="95">
        <f t="shared" ref="S69" si="198">SUM(S50:S68)</f>
        <v>37050</v>
      </c>
      <c r="T69" s="95">
        <f t="shared" ref="T69" si="199">SUM(T50:T68)</f>
        <v>37050</v>
      </c>
      <c r="U69" s="95">
        <f t="shared" ref="U69" si="200">SUM(U50:U68)</f>
        <v>37050</v>
      </c>
      <c r="V69" s="95">
        <f t="shared" ref="V69" si="201">SUM(V50:V68)</f>
        <v>37050</v>
      </c>
      <c r="W69" s="95">
        <f t="shared" ref="W69" si="202">SUM(W50:W68)</f>
        <v>37050</v>
      </c>
      <c r="X69" s="95">
        <f t="shared" ref="X69" si="203">SUM(X50:X68)</f>
        <v>37050</v>
      </c>
      <c r="Y69" s="95">
        <f t="shared" ref="Y69" si="204">SUM(Y50:Y68)</f>
        <v>37050</v>
      </c>
      <c r="Z69" s="95">
        <f t="shared" ref="Z69" si="205">SUM(Z50:Z68)</f>
        <v>37050</v>
      </c>
      <c r="AA69" s="95">
        <f t="shared" ref="AA69" si="206">SUM(AA50:AA68)</f>
        <v>37050</v>
      </c>
      <c r="AB69" s="95">
        <f t="shared" ref="AB69" si="207">SUM(AB50:AB68)</f>
        <v>37050</v>
      </c>
      <c r="AC69" s="95">
        <f t="shared" ref="AC69" si="208">SUM(AC50:AC68)</f>
        <v>37050</v>
      </c>
      <c r="AD69" s="95">
        <f t="shared" ref="AD69" si="209">SUM(AD50:AD68)</f>
        <v>37050</v>
      </c>
      <c r="AE69" s="95">
        <f t="shared" ref="AE69" si="210">SUM(AE50:AE68)</f>
        <v>37050</v>
      </c>
      <c r="AF69" s="95">
        <f t="shared" ref="AF69" si="211">SUM(AF50:AF68)</f>
        <v>37050</v>
      </c>
      <c r="AG69" s="95">
        <f t="shared" ref="AG69" si="212">SUM(AG50:AG68)</f>
        <v>37050</v>
      </c>
      <c r="AH69" s="95">
        <f t="shared" ref="AH69" si="213">SUM(AH50:AH68)</f>
        <v>37050</v>
      </c>
      <c r="AI69" s="95">
        <f t="shared" ref="AI69" si="214">SUM(AI50:AI68)</f>
        <v>37050</v>
      </c>
      <c r="AJ69" s="95">
        <f t="shared" ref="AJ69" si="215">SUM(AJ50:AJ68)</f>
        <v>37050</v>
      </c>
      <c r="AK69" s="95">
        <f t="shared" ref="AK69" si="216">SUM(AK50:AK68)</f>
        <v>37050</v>
      </c>
      <c r="AL69" s="95">
        <f t="shared" ref="AL69" si="217">SUM(AL50:AL68)</f>
        <v>37050</v>
      </c>
      <c r="AM69" s="95">
        <f t="shared" ref="AM69" si="218">SUM(AM50:AM68)</f>
        <v>37050</v>
      </c>
      <c r="AN69" s="95">
        <f t="shared" ref="AN69" si="219">SUM(AN50:AN68)</f>
        <v>37050</v>
      </c>
      <c r="AO69" s="95">
        <f t="shared" ref="AO69" si="220">SUM(AO50:AO68)</f>
        <v>37050</v>
      </c>
      <c r="AP69" s="95">
        <f t="shared" ref="AP69" si="221">SUM(AP50:AP68)</f>
        <v>37050</v>
      </c>
      <c r="AQ69" s="95">
        <f t="shared" ref="AQ69" si="222">SUM(AQ50:AQ68)</f>
        <v>37050</v>
      </c>
      <c r="AR69" s="95">
        <f t="shared" ref="AR69" si="223">SUM(AR50:AR68)</f>
        <v>37050</v>
      </c>
      <c r="AS69" s="95">
        <f t="shared" ref="AS69" si="224">SUM(AS50:AS68)</f>
        <v>37050</v>
      </c>
      <c r="AT69" s="95">
        <f t="shared" ref="AT69" si="225">SUM(AT50:AT68)</f>
        <v>37050</v>
      </c>
      <c r="AU69" s="95">
        <f t="shared" ref="AU69" si="226">SUM(AU50:AU68)</f>
        <v>37050</v>
      </c>
      <c r="AV69" s="95">
        <f t="shared" ref="AV69" si="227">SUM(AV50:AV68)</f>
        <v>37050</v>
      </c>
      <c r="AW69" s="95">
        <f t="shared" ref="AW69" si="228">SUM(AW50:AW68)</f>
        <v>37050</v>
      </c>
      <c r="AX69" s="95">
        <f t="shared" ref="AX69" si="229">SUM(AX50:AX68)</f>
        <v>37050</v>
      </c>
      <c r="AY69" s="95">
        <f t="shared" ref="AY69" si="230">SUM(AY50:AY68)</f>
        <v>37050</v>
      </c>
      <c r="AZ69" s="95">
        <f t="shared" ref="AZ69" si="231">SUM(AZ50:AZ68)</f>
        <v>37050</v>
      </c>
      <c r="BA69" s="95">
        <f t="shared" ref="BA69" si="232">SUM(BA50:BA68)</f>
        <v>37050</v>
      </c>
      <c r="BB69" s="95">
        <f t="shared" ref="BB69" si="233">SUM(BB50:BB68)</f>
        <v>37050</v>
      </c>
      <c r="BC69" s="95">
        <f t="shared" ref="BC69" si="234">SUM(BC50:BC68)</f>
        <v>37050</v>
      </c>
      <c r="BD69" s="95">
        <f t="shared" ref="BD69" si="235">SUM(BD50:BD68)</f>
        <v>37050</v>
      </c>
      <c r="BE69" s="95">
        <f t="shared" ref="BE69" si="236">SUM(BE50:BE68)</f>
        <v>37050</v>
      </c>
      <c r="BF69" s="95">
        <f t="shared" ref="BF69" si="237">SUM(BF50:BF68)</f>
        <v>37050</v>
      </c>
      <c r="BG69" s="95">
        <f t="shared" ref="BG69" si="238">SUM(BG50:BG68)</f>
        <v>37050</v>
      </c>
      <c r="BH69" s="95">
        <f t="shared" ref="BH69" si="239">SUM(BH50:BH68)</f>
        <v>37050</v>
      </c>
      <c r="BI69" s="95">
        <f t="shared" ref="BI69" si="240">SUM(BI50:BI68)</f>
        <v>37050</v>
      </c>
      <c r="BJ69" s="95">
        <f t="shared" ref="BJ69" si="241">SUM(BJ50:BJ68)</f>
        <v>37050</v>
      </c>
      <c r="BK69" s="95">
        <f t="shared" ref="BK69" si="242">SUM(BK50:BK68)</f>
        <v>37050</v>
      </c>
      <c r="BL69" s="95">
        <f t="shared" ref="BL69" si="243">SUM(BL50:BL68)</f>
        <v>37050</v>
      </c>
      <c r="BM69" s="95">
        <f t="shared" ref="BM69" si="244">SUM(BM50:BM68)</f>
        <v>37050</v>
      </c>
      <c r="BN69" s="95">
        <f t="shared" ref="BN69" si="245">SUM(BN50:BN68)</f>
        <v>37050</v>
      </c>
      <c r="BO69" s="95">
        <f t="shared" ref="BO69" si="246">SUM(BO50:BO68)</f>
        <v>37050</v>
      </c>
      <c r="BP69" s="95">
        <f t="shared" ref="BP69" si="247">SUM(BP50:BP68)</f>
        <v>37050</v>
      </c>
      <c r="BQ69" s="95">
        <f t="shared" ref="BQ69" si="248">SUM(BQ50:BQ68)</f>
        <v>37050</v>
      </c>
      <c r="BR69" s="95">
        <f t="shared" ref="BR69" si="249">SUM(BR50:BR68)</f>
        <v>37050</v>
      </c>
      <c r="BS69" s="95">
        <f t="shared" ref="BS69" si="250">SUM(BS50:BS68)</f>
        <v>37050</v>
      </c>
      <c r="BT69" s="95">
        <f t="shared" ref="BT69" si="251">SUM(BT50:BT68)</f>
        <v>37050</v>
      </c>
      <c r="BU69" s="95">
        <f t="shared" ref="BU69" si="252">SUM(BU50:BU68)</f>
        <v>37050</v>
      </c>
      <c r="BV69" s="95">
        <f t="shared" ref="BV69" si="253">SUM(BV50:BV68)</f>
        <v>37050</v>
      </c>
      <c r="BW69" s="95">
        <f t="shared" ref="BW69" si="254">SUM(BW50:BW68)</f>
        <v>37050</v>
      </c>
      <c r="BX69" s="95">
        <f t="shared" ref="BX69" si="255">SUM(BX50:BX68)</f>
        <v>37050</v>
      </c>
      <c r="BY69" s="95">
        <f t="shared" ref="BY69" si="256">SUM(BY50:BY68)</f>
        <v>37050</v>
      </c>
      <c r="BZ69" s="95">
        <f t="shared" ref="BZ69" si="257">SUM(BZ50:BZ68)</f>
        <v>37050</v>
      </c>
      <c r="CA69" s="95">
        <f t="shared" ref="CA69" si="258">SUM(CA50:CA68)</f>
        <v>37050</v>
      </c>
      <c r="CB69" s="95">
        <f t="shared" ref="CB69" si="259">SUM(CB50:CB68)</f>
        <v>37050</v>
      </c>
      <c r="CC69" s="95">
        <f t="shared" ref="CC69" si="260">SUM(CC50:CC68)</f>
        <v>37050</v>
      </c>
      <c r="CD69" s="95">
        <f t="shared" ref="CD69" si="261">SUM(CD50:CD68)</f>
        <v>37050</v>
      </c>
      <c r="CE69" s="95">
        <f t="shared" ref="CE69" si="262">SUM(CE50:CE68)</f>
        <v>37050</v>
      </c>
      <c r="CF69" s="95">
        <f t="shared" ref="CF69" si="263">SUM(CF50:CF68)</f>
        <v>37050</v>
      </c>
      <c r="CG69" s="95">
        <f t="shared" ref="CG69" si="264">SUM(CG50:CG68)</f>
        <v>37050</v>
      </c>
      <c r="CH69" s="95">
        <f t="shared" ref="CH69" si="265">SUM(CH50:CH68)</f>
        <v>37050</v>
      </c>
      <c r="CI69" s="95">
        <f t="shared" ref="CI69" si="266">SUM(CI50:CI68)</f>
        <v>37050</v>
      </c>
      <c r="CJ69" s="95">
        <f t="shared" ref="CJ69" si="267">SUM(CJ50:CJ68)</f>
        <v>37050</v>
      </c>
      <c r="CK69" s="95">
        <f t="shared" ref="CK69" si="268">SUM(CK50:CK68)</f>
        <v>37050</v>
      </c>
      <c r="CL69" s="95">
        <f t="shared" ref="CL69" si="269">SUM(CL50:CL68)</f>
        <v>37050</v>
      </c>
      <c r="CM69" s="95">
        <f t="shared" ref="CM69" si="270">SUM(CM50:CM68)</f>
        <v>37050</v>
      </c>
      <c r="CN69" s="95">
        <f t="shared" ref="CN69" si="271">SUM(CN50:CN68)</f>
        <v>37050</v>
      </c>
      <c r="CO69" s="95">
        <f t="shared" ref="CO69" si="272">SUM(CO50:CO68)</f>
        <v>37050</v>
      </c>
      <c r="CP69" s="95">
        <f t="shared" ref="CP69" si="273">SUM(CP50:CP68)</f>
        <v>37050</v>
      </c>
      <c r="CQ69" s="95">
        <f t="shared" ref="CQ69" si="274">SUM(CQ50:CQ68)</f>
        <v>37050</v>
      </c>
      <c r="CR69" s="95">
        <f t="shared" ref="CR69" si="275">SUM(CR50:CR68)</f>
        <v>37050</v>
      </c>
      <c r="CS69" s="95">
        <f t="shared" ref="CS69" si="276">SUM(CS50:CS68)</f>
        <v>37050</v>
      </c>
      <c r="CT69" s="95">
        <f t="shared" ref="CT69" si="277">SUM(CT50:CT68)</f>
        <v>37050</v>
      </c>
      <c r="CU69" s="95">
        <f t="shared" ref="CU69" si="278">SUM(CU50:CU68)</f>
        <v>37050</v>
      </c>
      <c r="CV69" s="95">
        <f t="shared" ref="CV69" si="279">SUM(CV50:CV68)</f>
        <v>37050</v>
      </c>
      <c r="CW69" s="95">
        <f t="shared" ref="CW69" si="280">SUM(CW50:CW68)</f>
        <v>37050</v>
      </c>
      <c r="CX69" s="95">
        <f t="shared" ref="CX69" si="281">SUM(CX50:CX68)</f>
        <v>37050</v>
      </c>
      <c r="CY69" s="95">
        <f t="shared" ref="CY69" si="282">SUM(CY50:CY68)</f>
        <v>37050</v>
      </c>
      <c r="CZ69" s="95">
        <f t="shared" ref="CZ69" si="283">SUM(CZ50:CZ68)</f>
        <v>37050</v>
      </c>
      <c r="DA69" s="95">
        <f t="shared" ref="DA69" si="284">SUM(DA50:DA68)</f>
        <v>37050</v>
      </c>
      <c r="DB69" s="95">
        <f t="shared" ref="DB69" si="285">SUM(DB50:DB68)</f>
        <v>37050</v>
      </c>
      <c r="DC69" s="95">
        <f t="shared" ref="DC69" si="286">SUM(DC50:DC68)</f>
        <v>37050</v>
      </c>
      <c r="DD69" s="95">
        <f t="shared" ref="DD69" si="287">SUM(DD50:DD68)</f>
        <v>37050</v>
      </c>
      <c r="DE69" s="95">
        <f t="shared" ref="DE69" si="288">SUM(DE50:DE68)</f>
        <v>37050</v>
      </c>
      <c r="DF69" s="95">
        <f t="shared" ref="DF69" si="289">SUM(DF50:DF68)</f>
        <v>37050</v>
      </c>
      <c r="DG69" s="95">
        <f t="shared" ref="DG69" si="290">SUM(DG50:DG68)</f>
        <v>37050</v>
      </c>
      <c r="DH69" s="95">
        <f t="shared" ref="DH69" si="291">SUM(DH50:DH68)</f>
        <v>37050</v>
      </c>
      <c r="DI69" s="95">
        <f t="shared" ref="DI69" si="292">SUM(DI50:DI68)</f>
        <v>37050</v>
      </c>
      <c r="DJ69" s="95">
        <f t="shared" ref="DJ69" si="293">SUM(DJ50:DJ68)</f>
        <v>37050</v>
      </c>
      <c r="DK69" s="95">
        <f t="shared" ref="DK69" si="294">SUM(DK50:DK68)</f>
        <v>37050</v>
      </c>
      <c r="DL69" s="95">
        <f t="shared" ref="DL69" si="295">SUM(DL50:DL68)</f>
        <v>37050</v>
      </c>
      <c r="DM69" s="95">
        <f t="shared" ref="DM69" si="296">SUM(DM50:DM68)</f>
        <v>37050</v>
      </c>
      <c r="DN69" s="95">
        <f t="shared" ref="DN69" si="297">SUM(DN50:DN68)</f>
        <v>37050</v>
      </c>
      <c r="DO69" s="95">
        <f t="shared" ref="DO69" si="298">SUM(DO50:DO68)</f>
        <v>37050</v>
      </c>
      <c r="DP69" s="95">
        <f t="shared" ref="DP69" si="299">SUM(DP50:DP68)</f>
        <v>37050</v>
      </c>
      <c r="DQ69" s="95">
        <f t="shared" ref="DQ69" si="300">SUM(DQ50:DQ68)</f>
        <v>37050</v>
      </c>
      <c r="DR69" s="95">
        <f t="shared" ref="DR69" si="301">SUM(DR50:DR68)</f>
        <v>37050</v>
      </c>
      <c r="DS69" s="95">
        <f t="shared" ref="DS69" si="302">SUM(DS50:DS68)</f>
        <v>37050</v>
      </c>
      <c r="DT69" s="95">
        <f t="shared" ref="DT69" si="303">SUM(DT50:DT68)</f>
        <v>37050</v>
      </c>
      <c r="DU69" s="95">
        <f t="shared" ref="DU69" si="304">SUM(DU50:DU68)</f>
        <v>37050</v>
      </c>
    </row>
    <row r="71" spans="2:125" ht="19.5" thickBot="1" x14ac:dyDescent="0.35">
      <c r="B71" s="29" t="s">
        <v>196</v>
      </c>
    </row>
    <row r="72" spans="2:125" ht="16.5" thickTop="1" thickBot="1" x14ac:dyDescent="0.3">
      <c r="B72" s="105" t="str">
        <f>+B6</f>
        <v>Affitto</v>
      </c>
      <c r="F72" s="59">
        <f>+F6+F28-F50</f>
        <v>0</v>
      </c>
      <c r="G72" s="59">
        <f t="shared" ref="G72:BR73" si="305">+G6+G28-G50</f>
        <v>0</v>
      </c>
      <c r="H72" s="59">
        <f t="shared" si="305"/>
        <v>0</v>
      </c>
      <c r="I72" s="59">
        <f t="shared" si="305"/>
        <v>0</v>
      </c>
      <c r="J72" s="59">
        <f t="shared" si="305"/>
        <v>0</v>
      </c>
      <c r="K72" s="59">
        <f t="shared" si="305"/>
        <v>0</v>
      </c>
      <c r="L72" s="59">
        <f t="shared" si="305"/>
        <v>0</v>
      </c>
      <c r="M72" s="59">
        <f t="shared" si="305"/>
        <v>0</v>
      </c>
      <c r="N72" s="59">
        <f t="shared" si="305"/>
        <v>0</v>
      </c>
      <c r="O72" s="59">
        <f t="shared" si="305"/>
        <v>0</v>
      </c>
      <c r="P72" s="59">
        <f t="shared" si="305"/>
        <v>0</v>
      </c>
      <c r="Q72" s="59">
        <f t="shared" si="305"/>
        <v>0</v>
      </c>
      <c r="R72" s="59">
        <f t="shared" si="305"/>
        <v>0</v>
      </c>
      <c r="S72" s="59">
        <f t="shared" si="305"/>
        <v>0</v>
      </c>
      <c r="T72" s="59">
        <f t="shared" si="305"/>
        <v>0</v>
      </c>
      <c r="U72" s="59">
        <f t="shared" si="305"/>
        <v>0</v>
      </c>
      <c r="V72" s="59">
        <f t="shared" si="305"/>
        <v>0</v>
      </c>
      <c r="W72" s="59">
        <f t="shared" si="305"/>
        <v>0</v>
      </c>
      <c r="X72" s="59">
        <f t="shared" si="305"/>
        <v>0</v>
      </c>
      <c r="Y72" s="59">
        <f t="shared" si="305"/>
        <v>0</v>
      </c>
      <c r="Z72" s="59">
        <f t="shared" si="305"/>
        <v>0</v>
      </c>
      <c r="AA72" s="59">
        <f t="shared" si="305"/>
        <v>0</v>
      </c>
      <c r="AB72" s="59">
        <f t="shared" si="305"/>
        <v>0</v>
      </c>
      <c r="AC72" s="59">
        <f t="shared" si="305"/>
        <v>0</v>
      </c>
      <c r="AD72" s="59">
        <f t="shared" si="305"/>
        <v>0</v>
      </c>
      <c r="AE72" s="59">
        <f t="shared" si="305"/>
        <v>0</v>
      </c>
      <c r="AF72" s="59">
        <f t="shared" si="305"/>
        <v>0</v>
      </c>
      <c r="AG72" s="59">
        <f t="shared" si="305"/>
        <v>0</v>
      </c>
      <c r="AH72" s="59">
        <f t="shared" si="305"/>
        <v>0</v>
      </c>
      <c r="AI72" s="59">
        <f t="shared" si="305"/>
        <v>0</v>
      </c>
      <c r="AJ72" s="59">
        <f t="shared" si="305"/>
        <v>0</v>
      </c>
      <c r="AK72" s="59">
        <f t="shared" si="305"/>
        <v>0</v>
      </c>
      <c r="AL72" s="59">
        <f t="shared" si="305"/>
        <v>0</v>
      </c>
      <c r="AM72" s="59">
        <f t="shared" si="305"/>
        <v>0</v>
      </c>
      <c r="AN72" s="59">
        <f t="shared" si="305"/>
        <v>0</v>
      </c>
      <c r="AO72" s="59">
        <f t="shared" si="305"/>
        <v>0</v>
      </c>
      <c r="AP72" s="59">
        <f t="shared" si="305"/>
        <v>0</v>
      </c>
      <c r="AQ72" s="59">
        <f t="shared" si="305"/>
        <v>0</v>
      </c>
      <c r="AR72" s="59">
        <f t="shared" si="305"/>
        <v>0</v>
      </c>
      <c r="AS72" s="59">
        <f t="shared" si="305"/>
        <v>0</v>
      </c>
      <c r="AT72" s="59">
        <f t="shared" si="305"/>
        <v>0</v>
      </c>
      <c r="AU72" s="59">
        <f t="shared" si="305"/>
        <v>0</v>
      </c>
      <c r="AV72" s="59">
        <f t="shared" si="305"/>
        <v>0</v>
      </c>
      <c r="AW72" s="59">
        <f t="shared" si="305"/>
        <v>0</v>
      </c>
      <c r="AX72" s="59">
        <f t="shared" si="305"/>
        <v>0</v>
      </c>
      <c r="AY72" s="59">
        <f t="shared" si="305"/>
        <v>0</v>
      </c>
      <c r="AZ72" s="59">
        <f t="shared" si="305"/>
        <v>0</v>
      </c>
      <c r="BA72" s="59">
        <f t="shared" si="305"/>
        <v>0</v>
      </c>
      <c r="BB72" s="59">
        <f t="shared" si="305"/>
        <v>0</v>
      </c>
      <c r="BC72" s="59">
        <f t="shared" si="305"/>
        <v>0</v>
      </c>
      <c r="BD72" s="59">
        <f t="shared" si="305"/>
        <v>0</v>
      </c>
      <c r="BE72" s="59">
        <f t="shared" si="305"/>
        <v>0</v>
      </c>
      <c r="BF72" s="59">
        <f t="shared" si="305"/>
        <v>0</v>
      </c>
      <c r="BG72" s="59">
        <f t="shared" si="305"/>
        <v>0</v>
      </c>
      <c r="BH72" s="59">
        <f t="shared" si="305"/>
        <v>0</v>
      </c>
      <c r="BI72" s="59">
        <f t="shared" si="305"/>
        <v>0</v>
      </c>
      <c r="BJ72" s="59">
        <f t="shared" si="305"/>
        <v>0</v>
      </c>
      <c r="BK72" s="59">
        <f t="shared" si="305"/>
        <v>0</v>
      </c>
      <c r="BL72" s="59">
        <f t="shared" si="305"/>
        <v>0</v>
      </c>
      <c r="BM72" s="59">
        <f t="shared" si="305"/>
        <v>0</v>
      </c>
      <c r="BN72" s="59">
        <f t="shared" si="305"/>
        <v>0</v>
      </c>
      <c r="BO72" s="59">
        <f t="shared" si="305"/>
        <v>0</v>
      </c>
      <c r="BP72" s="59">
        <f t="shared" si="305"/>
        <v>0</v>
      </c>
      <c r="BQ72" s="59">
        <f t="shared" si="305"/>
        <v>0</v>
      </c>
      <c r="BR72" s="59">
        <f t="shared" si="305"/>
        <v>0</v>
      </c>
      <c r="BS72" s="59">
        <f t="shared" ref="BS72:DU76" si="306">+BS6+BS28-BS50</f>
        <v>0</v>
      </c>
      <c r="BT72" s="59">
        <f t="shared" si="306"/>
        <v>0</v>
      </c>
      <c r="BU72" s="59">
        <f t="shared" si="306"/>
        <v>0</v>
      </c>
      <c r="BV72" s="59">
        <f t="shared" si="306"/>
        <v>0</v>
      </c>
      <c r="BW72" s="59">
        <f t="shared" si="306"/>
        <v>0</v>
      </c>
      <c r="BX72" s="59">
        <f t="shared" si="306"/>
        <v>0</v>
      </c>
      <c r="BY72" s="59">
        <f t="shared" si="306"/>
        <v>0</v>
      </c>
      <c r="BZ72" s="59">
        <f t="shared" si="306"/>
        <v>0</v>
      </c>
      <c r="CA72" s="59">
        <f t="shared" si="306"/>
        <v>0</v>
      </c>
      <c r="CB72" s="59">
        <f t="shared" si="306"/>
        <v>0</v>
      </c>
      <c r="CC72" s="59">
        <f t="shared" si="306"/>
        <v>0</v>
      </c>
      <c r="CD72" s="59">
        <f t="shared" si="306"/>
        <v>0</v>
      </c>
      <c r="CE72" s="59">
        <f t="shared" si="306"/>
        <v>0</v>
      </c>
      <c r="CF72" s="59">
        <f t="shared" si="306"/>
        <v>0</v>
      </c>
      <c r="CG72" s="59">
        <f t="shared" si="306"/>
        <v>0</v>
      </c>
      <c r="CH72" s="59">
        <f t="shared" si="306"/>
        <v>0</v>
      </c>
      <c r="CI72" s="59">
        <f t="shared" si="306"/>
        <v>0</v>
      </c>
      <c r="CJ72" s="59">
        <f t="shared" si="306"/>
        <v>0</v>
      </c>
      <c r="CK72" s="59">
        <f t="shared" si="306"/>
        <v>0</v>
      </c>
      <c r="CL72" s="59">
        <f t="shared" si="306"/>
        <v>0</v>
      </c>
      <c r="CM72" s="59">
        <f t="shared" si="306"/>
        <v>0</v>
      </c>
      <c r="CN72" s="59">
        <f t="shared" si="306"/>
        <v>0</v>
      </c>
      <c r="CO72" s="59">
        <f t="shared" si="306"/>
        <v>0</v>
      </c>
      <c r="CP72" s="59">
        <f t="shared" si="306"/>
        <v>0</v>
      </c>
      <c r="CQ72" s="59">
        <f t="shared" si="306"/>
        <v>0</v>
      </c>
      <c r="CR72" s="59">
        <f t="shared" si="306"/>
        <v>0</v>
      </c>
      <c r="CS72" s="59">
        <f t="shared" si="306"/>
        <v>0</v>
      </c>
      <c r="CT72" s="59">
        <f t="shared" si="306"/>
        <v>0</v>
      </c>
      <c r="CU72" s="59">
        <f t="shared" si="306"/>
        <v>0</v>
      </c>
      <c r="CV72" s="59">
        <f t="shared" si="306"/>
        <v>0</v>
      </c>
      <c r="CW72" s="59">
        <f t="shared" si="306"/>
        <v>0</v>
      </c>
      <c r="CX72" s="59">
        <f t="shared" si="306"/>
        <v>0</v>
      </c>
      <c r="CY72" s="59">
        <f t="shared" si="306"/>
        <v>0</v>
      </c>
      <c r="CZ72" s="59">
        <f t="shared" si="306"/>
        <v>0</v>
      </c>
      <c r="DA72" s="59">
        <f t="shared" si="306"/>
        <v>0</v>
      </c>
      <c r="DB72" s="59">
        <f t="shared" si="306"/>
        <v>0</v>
      </c>
      <c r="DC72" s="59">
        <f t="shared" si="306"/>
        <v>0</v>
      </c>
      <c r="DD72" s="59">
        <f t="shared" si="306"/>
        <v>0</v>
      </c>
      <c r="DE72" s="59">
        <f t="shared" si="306"/>
        <v>0</v>
      </c>
      <c r="DF72" s="59">
        <f t="shared" si="306"/>
        <v>0</v>
      </c>
      <c r="DG72" s="59">
        <f t="shared" si="306"/>
        <v>0</v>
      </c>
      <c r="DH72" s="59">
        <f t="shared" si="306"/>
        <v>0</v>
      </c>
      <c r="DI72" s="59">
        <f t="shared" si="306"/>
        <v>0</v>
      </c>
      <c r="DJ72" s="59">
        <f t="shared" si="306"/>
        <v>0</v>
      </c>
      <c r="DK72" s="59">
        <f t="shared" si="306"/>
        <v>0</v>
      </c>
      <c r="DL72" s="59">
        <f t="shared" si="306"/>
        <v>0</v>
      </c>
      <c r="DM72" s="59">
        <f t="shared" si="306"/>
        <v>0</v>
      </c>
      <c r="DN72" s="59">
        <f t="shared" si="306"/>
        <v>0</v>
      </c>
      <c r="DO72" s="59">
        <f t="shared" si="306"/>
        <v>0</v>
      </c>
      <c r="DP72" s="59">
        <f t="shared" si="306"/>
        <v>0</v>
      </c>
      <c r="DQ72" s="59">
        <f t="shared" si="306"/>
        <v>0</v>
      </c>
      <c r="DR72" s="59">
        <f t="shared" si="306"/>
        <v>0</v>
      </c>
      <c r="DS72" s="59">
        <f t="shared" si="306"/>
        <v>0</v>
      </c>
      <c r="DT72" s="59">
        <f t="shared" si="306"/>
        <v>0</v>
      </c>
      <c r="DU72" s="59">
        <f t="shared" si="306"/>
        <v>0</v>
      </c>
    </row>
    <row r="73" spans="2:125" ht="16.5" thickTop="1" thickBot="1" x14ac:dyDescent="0.3">
      <c r="B73" s="105" t="str">
        <f t="shared" ref="B73:B90" si="307">+B7</f>
        <v>Utenze</v>
      </c>
      <c r="F73" s="59">
        <f t="shared" ref="F73:U90" si="308">+F7+F29-F51</f>
        <v>330</v>
      </c>
      <c r="G73" s="59">
        <f t="shared" si="308"/>
        <v>0</v>
      </c>
      <c r="H73" s="59">
        <f t="shared" si="308"/>
        <v>0</v>
      </c>
      <c r="I73" s="59">
        <f t="shared" si="308"/>
        <v>0</v>
      </c>
      <c r="J73" s="59">
        <f t="shared" si="308"/>
        <v>0</v>
      </c>
      <c r="K73" s="59">
        <f t="shared" si="308"/>
        <v>0</v>
      </c>
      <c r="L73" s="59">
        <f t="shared" si="308"/>
        <v>0</v>
      </c>
      <c r="M73" s="59">
        <f t="shared" si="308"/>
        <v>0</v>
      </c>
      <c r="N73" s="59">
        <f t="shared" si="308"/>
        <v>0</v>
      </c>
      <c r="O73" s="59">
        <f t="shared" si="308"/>
        <v>0</v>
      </c>
      <c r="P73" s="59">
        <f t="shared" si="308"/>
        <v>0</v>
      </c>
      <c r="Q73" s="59">
        <f t="shared" si="308"/>
        <v>0</v>
      </c>
      <c r="R73" s="59">
        <f t="shared" si="308"/>
        <v>0</v>
      </c>
      <c r="S73" s="59">
        <f t="shared" si="308"/>
        <v>0</v>
      </c>
      <c r="T73" s="59">
        <f t="shared" si="308"/>
        <v>0</v>
      </c>
      <c r="U73" s="59">
        <f t="shared" si="308"/>
        <v>0</v>
      </c>
      <c r="V73" s="59">
        <f t="shared" si="305"/>
        <v>0</v>
      </c>
      <c r="W73" s="59">
        <f t="shared" si="305"/>
        <v>0</v>
      </c>
      <c r="X73" s="59">
        <f t="shared" si="305"/>
        <v>0</v>
      </c>
      <c r="Y73" s="59">
        <f t="shared" si="305"/>
        <v>0</v>
      </c>
      <c r="Z73" s="59">
        <f t="shared" si="305"/>
        <v>0</v>
      </c>
      <c r="AA73" s="59">
        <f t="shared" si="305"/>
        <v>0</v>
      </c>
      <c r="AB73" s="59">
        <f t="shared" si="305"/>
        <v>0</v>
      </c>
      <c r="AC73" s="59">
        <f t="shared" si="305"/>
        <v>0</v>
      </c>
      <c r="AD73" s="59">
        <f t="shared" si="305"/>
        <v>0</v>
      </c>
      <c r="AE73" s="59">
        <f t="shared" si="305"/>
        <v>0</v>
      </c>
      <c r="AF73" s="59">
        <f t="shared" si="305"/>
        <v>0</v>
      </c>
      <c r="AG73" s="59">
        <f t="shared" si="305"/>
        <v>0</v>
      </c>
      <c r="AH73" s="59">
        <f t="shared" si="305"/>
        <v>0</v>
      </c>
      <c r="AI73" s="59">
        <f t="shared" si="305"/>
        <v>0</v>
      </c>
      <c r="AJ73" s="59">
        <f t="shared" si="305"/>
        <v>0</v>
      </c>
      <c r="AK73" s="59">
        <f t="shared" si="305"/>
        <v>0</v>
      </c>
      <c r="AL73" s="59">
        <f t="shared" si="305"/>
        <v>0</v>
      </c>
      <c r="AM73" s="59">
        <f t="shared" si="305"/>
        <v>0</v>
      </c>
      <c r="AN73" s="59">
        <f t="shared" si="305"/>
        <v>0</v>
      </c>
      <c r="AO73" s="59">
        <f t="shared" si="305"/>
        <v>0</v>
      </c>
      <c r="AP73" s="59">
        <f t="shared" si="305"/>
        <v>0</v>
      </c>
      <c r="AQ73" s="59">
        <f t="shared" si="305"/>
        <v>0</v>
      </c>
      <c r="AR73" s="59">
        <f t="shared" si="305"/>
        <v>0</v>
      </c>
      <c r="AS73" s="59">
        <f t="shared" si="305"/>
        <v>0</v>
      </c>
      <c r="AT73" s="59">
        <f t="shared" si="305"/>
        <v>0</v>
      </c>
      <c r="AU73" s="59">
        <f t="shared" si="305"/>
        <v>0</v>
      </c>
      <c r="AV73" s="59">
        <f t="shared" si="305"/>
        <v>0</v>
      </c>
      <c r="AW73" s="59">
        <f t="shared" si="305"/>
        <v>0</v>
      </c>
      <c r="AX73" s="59">
        <f t="shared" si="305"/>
        <v>0</v>
      </c>
      <c r="AY73" s="59">
        <f t="shared" si="305"/>
        <v>0</v>
      </c>
      <c r="AZ73" s="59">
        <f t="shared" si="305"/>
        <v>0</v>
      </c>
      <c r="BA73" s="59">
        <f t="shared" si="305"/>
        <v>0</v>
      </c>
      <c r="BB73" s="59">
        <f t="shared" si="305"/>
        <v>0</v>
      </c>
      <c r="BC73" s="59">
        <f t="shared" si="305"/>
        <v>0</v>
      </c>
      <c r="BD73" s="59">
        <f t="shared" si="305"/>
        <v>0</v>
      </c>
      <c r="BE73" s="59">
        <f t="shared" si="305"/>
        <v>0</v>
      </c>
      <c r="BF73" s="59">
        <f t="shared" si="305"/>
        <v>0</v>
      </c>
      <c r="BG73" s="59">
        <f t="shared" si="305"/>
        <v>0</v>
      </c>
      <c r="BH73" s="59">
        <f t="shared" si="305"/>
        <v>0</v>
      </c>
      <c r="BI73" s="59">
        <f t="shared" si="305"/>
        <v>0</v>
      </c>
      <c r="BJ73" s="59">
        <f t="shared" si="305"/>
        <v>0</v>
      </c>
      <c r="BK73" s="59">
        <f t="shared" si="305"/>
        <v>0</v>
      </c>
      <c r="BL73" s="59">
        <f t="shared" si="305"/>
        <v>0</v>
      </c>
      <c r="BM73" s="59">
        <f t="shared" si="305"/>
        <v>0</v>
      </c>
      <c r="BN73" s="59">
        <f t="shared" si="305"/>
        <v>0</v>
      </c>
      <c r="BO73" s="59">
        <f t="shared" si="305"/>
        <v>0</v>
      </c>
      <c r="BP73" s="59">
        <f t="shared" si="305"/>
        <v>0</v>
      </c>
      <c r="BQ73" s="59">
        <f t="shared" si="305"/>
        <v>0</v>
      </c>
      <c r="BR73" s="59">
        <f t="shared" si="305"/>
        <v>0</v>
      </c>
      <c r="BS73" s="59">
        <f t="shared" si="306"/>
        <v>0</v>
      </c>
      <c r="BT73" s="59">
        <f t="shared" si="306"/>
        <v>0</v>
      </c>
      <c r="BU73" s="59">
        <f t="shared" si="306"/>
        <v>0</v>
      </c>
      <c r="BV73" s="59">
        <f t="shared" si="306"/>
        <v>0</v>
      </c>
      <c r="BW73" s="59">
        <f t="shared" si="306"/>
        <v>0</v>
      </c>
      <c r="BX73" s="59">
        <f t="shared" si="306"/>
        <v>0</v>
      </c>
      <c r="BY73" s="59">
        <f t="shared" si="306"/>
        <v>0</v>
      </c>
      <c r="BZ73" s="59">
        <f t="shared" si="306"/>
        <v>0</v>
      </c>
      <c r="CA73" s="59">
        <f t="shared" si="306"/>
        <v>0</v>
      </c>
      <c r="CB73" s="59">
        <f t="shared" si="306"/>
        <v>0</v>
      </c>
      <c r="CC73" s="59">
        <f t="shared" si="306"/>
        <v>0</v>
      </c>
      <c r="CD73" s="59">
        <f t="shared" si="306"/>
        <v>0</v>
      </c>
      <c r="CE73" s="59">
        <f t="shared" si="306"/>
        <v>0</v>
      </c>
      <c r="CF73" s="59">
        <f t="shared" si="306"/>
        <v>0</v>
      </c>
      <c r="CG73" s="59">
        <f t="shared" si="306"/>
        <v>0</v>
      </c>
      <c r="CH73" s="59">
        <f t="shared" si="306"/>
        <v>0</v>
      </c>
      <c r="CI73" s="59">
        <f t="shared" si="306"/>
        <v>0</v>
      </c>
      <c r="CJ73" s="59">
        <f t="shared" si="306"/>
        <v>0</v>
      </c>
      <c r="CK73" s="59">
        <f t="shared" si="306"/>
        <v>0</v>
      </c>
      <c r="CL73" s="59">
        <f t="shared" si="306"/>
        <v>0</v>
      </c>
      <c r="CM73" s="59">
        <f t="shared" si="306"/>
        <v>0</v>
      </c>
      <c r="CN73" s="59">
        <f t="shared" si="306"/>
        <v>0</v>
      </c>
      <c r="CO73" s="59">
        <f t="shared" si="306"/>
        <v>0</v>
      </c>
      <c r="CP73" s="59">
        <f t="shared" si="306"/>
        <v>0</v>
      </c>
      <c r="CQ73" s="59">
        <f t="shared" si="306"/>
        <v>0</v>
      </c>
      <c r="CR73" s="59">
        <f t="shared" si="306"/>
        <v>0</v>
      </c>
      <c r="CS73" s="59">
        <f t="shared" si="306"/>
        <v>0</v>
      </c>
      <c r="CT73" s="59">
        <f t="shared" si="306"/>
        <v>0</v>
      </c>
      <c r="CU73" s="59">
        <f t="shared" si="306"/>
        <v>0</v>
      </c>
      <c r="CV73" s="59">
        <f t="shared" si="306"/>
        <v>0</v>
      </c>
      <c r="CW73" s="59">
        <f t="shared" si="306"/>
        <v>0</v>
      </c>
      <c r="CX73" s="59">
        <f t="shared" si="306"/>
        <v>0</v>
      </c>
      <c r="CY73" s="59">
        <f t="shared" si="306"/>
        <v>0</v>
      </c>
      <c r="CZ73" s="59">
        <f t="shared" si="306"/>
        <v>0</v>
      </c>
      <c r="DA73" s="59">
        <f t="shared" si="306"/>
        <v>0</v>
      </c>
      <c r="DB73" s="59">
        <f t="shared" si="306"/>
        <v>0</v>
      </c>
      <c r="DC73" s="59">
        <f t="shared" si="306"/>
        <v>0</v>
      </c>
      <c r="DD73" s="59">
        <f t="shared" si="306"/>
        <v>0</v>
      </c>
      <c r="DE73" s="59">
        <f t="shared" si="306"/>
        <v>0</v>
      </c>
      <c r="DF73" s="59">
        <f t="shared" si="306"/>
        <v>0</v>
      </c>
      <c r="DG73" s="59">
        <f t="shared" si="306"/>
        <v>0</v>
      </c>
      <c r="DH73" s="59">
        <f t="shared" si="306"/>
        <v>0</v>
      </c>
      <c r="DI73" s="59">
        <f t="shared" si="306"/>
        <v>0</v>
      </c>
      <c r="DJ73" s="59">
        <f t="shared" si="306"/>
        <v>0</v>
      </c>
      <c r="DK73" s="59">
        <f t="shared" si="306"/>
        <v>0</v>
      </c>
      <c r="DL73" s="59">
        <f t="shared" si="306"/>
        <v>0</v>
      </c>
      <c r="DM73" s="59">
        <f t="shared" si="306"/>
        <v>0</v>
      </c>
      <c r="DN73" s="59">
        <f t="shared" si="306"/>
        <v>0</v>
      </c>
      <c r="DO73" s="59">
        <f t="shared" si="306"/>
        <v>0</v>
      </c>
      <c r="DP73" s="59">
        <f t="shared" si="306"/>
        <v>0</v>
      </c>
      <c r="DQ73" s="59">
        <f t="shared" si="306"/>
        <v>0</v>
      </c>
      <c r="DR73" s="59">
        <f t="shared" si="306"/>
        <v>0</v>
      </c>
      <c r="DS73" s="59">
        <f t="shared" si="306"/>
        <v>0</v>
      </c>
      <c r="DT73" s="59">
        <f t="shared" si="306"/>
        <v>0</v>
      </c>
      <c r="DU73" s="59">
        <f t="shared" si="306"/>
        <v>0</v>
      </c>
    </row>
    <row r="74" spans="2:125" ht="16.5" thickTop="1" thickBot="1" x14ac:dyDescent="0.3">
      <c r="B74" s="105" t="str">
        <f t="shared" si="307"/>
        <v>Servizi Informatici</v>
      </c>
      <c r="F74" s="59">
        <f t="shared" si="308"/>
        <v>2200</v>
      </c>
      <c r="G74" s="59">
        <f t="shared" ref="G74:BR77" si="309">+G8+G30-G52</f>
        <v>0</v>
      </c>
      <c r="H74" s="59">
        <f t="shared" si="309"/>
        <v>0</v>
      </c>
      <c r="I74" s="59">
        <f t="shared" si="309"/>
        <v>0</v>
      </c>
      <c r="J74" s="59">
        <f t="shared" si="309"/>
        <v>0</v>
      </c>
      <c r="K74" s="59">
        <f t="shared" si="309"/>
        <v>0</v>
      </c>
      <c r="L74" s="59">
        <f t="shared" si="309"/>
        <v>0</v>
      </c>
      <c r="M74" s="59">
        <f t="shared" si="309"/>
        <v>0</v>
      </c>
      <c r="N74" s="59">
        <f t="shared" si="309"/>
        <v>0</v>
      </c>
      <c r="O74" s="59">
        <f t="shared" si="309"/>
        <v>0</v>
      </c>
      <c r="P74" s="59">
        <f t="shared" si="309"/>
        <v>0</v>
      </c>
      <c r="Q74" s="59">
        <f t="shared" si="309"/>
        <v>0</v>
      </c>
      <c r="R74" s="59">
        <f t="shared" si="309"/>
        <v>0</v>
      </c>
      <c r="S74" s="59">
        <f t="shared" si="309"/>
        <v>0</v>
      </c>
      <c r="T74" s="59">
        <f t="shared" si="309"/>
        <v>0</v>
      </c>
      <c r="U74" s="59">
        <f t="shared" si="309"/>
        <v>0</v>
      </c>
      <c r="V74" s="59">
        <f t="shared" si="309"/>
        <v>0</v>
      </c>
      <c r="W74" s="59">
        <f t="shared" si="309"/>
        <v>0</v>
      </c>
      <c r="X74" s="59">
        <f t="shared" si="309"/>
        <v>0</v>
      </c>
      <c r="Y74" s="59">
        <f t="shared" si="309"/>
        <v>0</v>
      </c>
      <c r="Z74" s="59">
        <f t="shared" si="309"/>
        <v>0</v>
      </c>
      <c r="AA74" s="59">
        <f t="shared" si="309"/>
        <v>0</v>
      </c>
      <c r="AB74" s="59">
        <f t="shared" si="309"/>
        <v>0</v>
      </c>
      <c r="AC74" s="59">
        <f t="shared" si="309"/>
        <v>0</v>
      </c>
      <c r="AD74" s="59">
        <f t="shared" si="309"/>
        <v>0</v>
      </c>
      <c r="AE74" s="59">
        <f t="shared" si="309"/>
        <v>0</v>
      </c>
      <c r="AF74" s="59">
        <f t="shared" si="309"/>
        <v>0</v>
      </c>
      <c r="AG74" s="59">
        <f t="shared" si="309"/>
        <v>0</v>
      </c>
      <c r="AH74" s="59">
        <f t="shared" si="309"/>
        <v>0</v>
      </c>
      <c r="AI74" s="59">
        <f t="shared" si="309"/>
        <v>0</v>
      </c>
      <c r="AJ74" s="59">
        <f t="shared" si="309"/>
        <v>0</v>
      </c>
      <c r="AK74" s="59">
        <f t="shared" si="309"/>
        <v>0</v>
      </c>
      <c r="AL74" s="59">
        <f t="shared" si="309"/>
        <v>0</v>
      </c>
      <c r="AM74" s="59">
        <f t="shared" si="309"/>
        <v>0</v>
      </c>
      <c r="AN74" s="59">
        <f t="shared" si="309"/>
        <v>0</v>
      </c>
      <c r="AO74" s="59">
        <f t="shared" si="309"/>
        <v>0</v>
      </c>
      <c r="AP74" s="59">
        <f t="shared" si="309"/>
        <v>0</v>
      </c>
      <c r="AQ74" s="59">
        <f t="shared" si="309"/>
        <v>0</v>
      </c>
      <c r="AR74" s="59">
        <f t="shared" si="309"/>
        <v>0</v>
      </c>
      <c r="AS74" s="59">
        <f t="shared" si="309"/>
        <v>0</v>
      </c>
      <c r="AT74" s="59">
        <f t="shared" si="309"/>
        <v>0</v>
      </c>
      <c r="AU74" s="59">
        <f t="shared" si="309"/>
        <v>0</v>
      </c>
      <c r="AV74" s="59">
        <f t="shared" si="309"/>
        <v>0</v>
      </c>
      <c r="AW74" s="59">
        <f t="shared" si="309"/>
        <v>0</v>
      </c>
      <c r="AX74" s="59">
        <f t="shared" si="309"/>
        <v>0</v>
      </c>
      <c r="AY74" s="59">
        <f t="shared" si="309"/>
        <v>0</v>
      </c>
      <c r="AZ74" s="59">
        <f t="shared" si="309"/>
        <v>0</v>
      </c>
      <c r="BA74" s="59">
        <f t="shared" si="309"/>
        <v>0</v>
      </c>
      <c r="BB74" s="59">
        <f t="shared" si="309"/>
        <v>0</v>
      </c>
      <c r="BC74" s="59">
        <f t="shared" si="309"/>
        <v>0</v>
      </c>
      <c r="BD74" s="59">
        <f t="shared" si="309"/>
        <v>0</v>
      </c>
      <c r="BE74" s="59">
        <f t="shared" si="309"/>
        <v>0</v>
      </c>
      <c r="BF74" s="59">
        <f t="shared" si="309"/>
        <v>0</v>
      </c>
      <c r="BG74" s="59">
        <f t="shared" si="309"/>
        <v>0</v>
      </c>
      <c r="BH74" s="59">
        <f t="shared" si="309"/>
        <v>0</v>
      </c>
      <c r="BI74" s="59">
        <f t="shared" si="309"/>
        <v>0</v>
      </c>
      <c r="BJ74" s="59">
        <f t="shared" si="309"/>
        <v>0</v>
      </c>
      <c r="BK74" s="59">
        <f t="shared" si="309"/>
        <v>0</v>
      </c>
      <c r="BL74" s="59">
        <f t="shared" si="309"/>
        <v>0</v>
      </c>
      <c r="BM74" s="59">
        <f t="shared" si="309"/>
        <v>0</v>
      </c>
      <c r="BN74" s="59">
        <f t="shared" si="309"/>
        <v>0</v>
      </c>
      <c r="BO74" s="59">
        <f t="shared" si="309"/>
        <v>0</v>
      </c>
      <c r="BP74" s="59">
        <f t="shared" si="309"/>
        <v>0</v>
      </c>
      <c r="BQ74" s="59">
        <f t="shared" si="309"/>
        <v>0</v>
      </c>
      <c r="BR74" s="59">
        <f t="shared" si="309"/>
        <v>0</v>
      </c>
      <c r="BS74" s="59">
        <f t="shared" si="306"/>
        <v>0</v>
      </c>
      <c r="BT74" s="59">
        <f t="shared" si="306"/>
        <v>0</v>
      </c>
      <c r="BU74" s="59">
        <f t="shared" si="306"/>
        <v>0</v>
      </c>
      <c r="BV74" s="59">
        <f t="shared" si="306"/>
        <v>0</v>
      </c>
      <c r="BW74" s="59">
        <f t="shared" si="306"/>
        <v>0</v>
      </c>
      <c r="BX74" s="59">
        <f t="shared" si="306"/>
        <v>0</v>
      </c>
      <c r="BY74" s="59">
        <f t="shared" si="306"/>
        <v>0</v>
      </c>
      <c r="BZ74" s="59">
        <f t="shared" si="306"/>
        <v>0</v>
      </c>
      <c r="CA74" s="59">
        <f t="shared" si="306"/>
        <v>0</v>
      </c>
      <c r="CB74" s="59">
        <f t="shared" si="306"/>
        <v>0</v>
      </c>
      <c r="CC74" s="59">
        <f t="shared" si="306"/>
        <v>0</v>
      </c>
      <c r="CD74" s="59">
        <f t="shared" si="306"/>
        <v>0</v>
      </c>
      <c r="CE74" s="59">
        <f t="shared" si="306"/>
        <v>0</v>
      </c>
      <c r="CF74" s="59">
        <f t="shared" si="306"/>
        <v>0</v>
      </c>
      <c r="CG74" s="59">
        <f t="shared" si="306"/>
        <v>0</v>
      </c>
      <c r="CH74" s="59">
        <f t="shared" si="306"/>
        <v>0</v>
      </c>
      <c r="CI74" s="59">
        <f t="shared" si="306"/>
        <v>0</v>
      </c>
      <c r="CJ74" s="59">
        <f t="shared" si="306"/>
        <v>0</v>
      </c>
      <c r="CK74" s="59">
        <f t="shared" si="306"/>
        <v>0</v>
      </c>
      <c r="CL74" s="59">
        <f t="shared" si="306"/>
        <v>0</v>
      </c>
      <c r="CM74" s="59">
        <f t="shared" si="306"/>
        <v>0</v>
      </c>
      <c r="CN74" s="59">
        <f t="shared" si="306"/>
        <v>0</v>
      </c>
      <c r="CO74" s="59">
        <f t="shared" si="306"/>
        <v>0</v>
      </c>
      <c r="CP74" s="59">
        <f t="shared" si="306"/>
        <v>0</v>
      </c>
      <c r="CQ74" s="59">
        <f t="shared" si="306"/>
        <v>0</v>
      </c>
      <c r="CR74" s="59">
        <f t="shared" si="306"/>
        <v>0</v>
      </c>
      <c r="CS74" s="59">
        <f t="shared" si="306"/>
        <v>0</v>
      </c>
      <c r="CT74" s="59">
        <f t="shared" si="306"/>
        <v>0</v>
      </c>
      <c r="CU74" s="59">
        <f t="shared" si="306"/>
        <v>0</v>
      </c>
      <c r="CV74" s="59">
        <f t="shared" si="306"/>
        <v>0</v>
      </c>
      <c r="CW74" s="59">
        <f t="shared" si="306"/>
        <v>0</v>
      </c>
      <c r="CX74" s="59">
        <f t="shared" si="306"/>
        <v>0</v>
      </c>
      <c r="CY74" s="59">
        <f t="shared" si="306"/>
        <v>0</v>
      </c>
      <c r="CZ74" s="59">
        <f t="shared" si="306"/>
        <v>0</v>
      </c>
      <c r="DA74" s="59">
        <f t="shared" si="306"/>
        <v>0</v>
      </c>
      <c r="DB74" s="59">
        <f t="shared" si="306"/>
        <v>0</v>
      </c>
      <c r="DC74" s="59">
        <f t="shared" si="306"/>
        <v>0</v>
      </c>
      <c r="DD74" s="59">
        <f t="shared" si="306"/>
        <v>0</v>
      </c>
      <c r="DE74" s="59">
        <f t="shared" si="306"/>
        <v>0</v>
      </c>
      <c r="DF74" s="59">
        <f t="shared" si="306"/>
        <v>0</v>
      </c>
      <c r="DG74" s="59">
        <f t="shared" si="306"/>
        <v>0</v>
      </c>
      <c r="DH74" s="59">
        <f t="shared" si="306"/>
        <v>0</v>
      </c>
      <c r="DI74" s="59">
        <f t="shared" si="306"/>
        <v>0</v>
      </c>
      <c r="DJ74" s="59">
        <f t="shared" si="306"/>
        <v>0</v>
      </c>
      <c r="DK74" s="59">
        <f t="shared" si="306"/>
        <v>0</v>
      </c>
      <c r="DL74" s="59">
        <f t="shared" si="306"/>
        <v>0</v>
      </c>
      <c r="DM74" s="59">
        <f t="shared" si="306"/>
        <v>0</v>
      </c>
      <c r="DN74" s="59">
        <f t="shared" si="306"/>
        <v>0</v>
      </c>
      <c r="DO74" s="59">
        <f t="shared" si="306"/>
        <v>0</v>
      </c>
      <c r="DP74" s="59">
        <f t="shared" si="306"/>
        <v>0</v>
      </c>
      <c r="DQ74" s="59">
        <f t="shared" si="306"/>
        <v>0</v>
      </c>
      <c r="DR74" s="59">
        <f t="shared" si="306"/>
        <v>0</v>
      </c>
      <c r="DS74" s="59">
        <f t="shared" si="306"/>
        <v>0</v>
      </c>
      <c r="DT74" s="59">
        <f t="shared" si="306"/>
        <v>0</v>
      </c>
      <c r="DU74" s="59">
        <f t="shared" si="306"/>
        <v>0</v>
      </c>
    </row>
    <row r="75" spans="2:125" ht="16.5" thickTop="1" thickBot="1" x14ac:dyDescent="0.3">
      <c r="B75" s="105" t="str">
        <f t="shared" si="307"/>
        <v>Costi Amministrativi</v>
      </c>
      <c r="F75" s="59">
        <f t="shared" si="308"/>
        <v>2440</v>
      </c>
      <c r="G75" s="59">
        <f t="shared" si="309"/>
        <v>0</v>
      </c>
      <c r="H75" s="59">
        <f t="shared" si="309"/>
        <v>0</v>
      </c>
      <c r="I75" s="59">
        <f t="shared" si="309"/>
        <v>0</v>
      </c>
      <c r="J75" s="59">
        <f t="shared" si="309"/>
        <v>0</v>
      </c>
      <c r="K75" s="59">
        <f t="shared" si="309"/>
        <v>0</v>
      </c>
      <c r="L75" s="59">
        <f t="shared" si="309"/>
        <v>0</v>
      </c>
      <c r="M75" s="59">
        <f t="shared" si="309"/>
        <v>0</v>
      </c>
      <c r="N75" s="59">
        <f t="shared" si="309"/>
        <v>0</v>
      </c>
      <c r="O75" s="59">
        <f t="shared" si="309"/>
        <v>0</v>
      </c>
      <c r="P75" s="59">
        <f t="shared" si="309"/>
        <v>0</v>
      </c>
      <c r="Q75" s="59">
        <f t="shared" si="309"/>
        <v>0</v>
      </c>
      <c r="R75" s="59">
        <f t="shared" si="309"/>
        <v>0</v>
      </c>
      <c r="S75" s="59">
        <f t="shared" si="309"/>
        <v>0</v>
      </c>
      <c r="T75" s="59">
        <f t="shared" si="309"/>
        <v>0</v>
      </c>
      <c r="U75" s="59">
        <f t="shared" si="309"/>
        <v>0</v>
      </c>
      <c r="V75" s="59">
        <f t="shared" si="309"/>
        <v>0</v>
      </c>
      <c r="W75" s="59">
        <f t="shared" si="309"/>
        <v>0</v>
      </c>
      <c r="X75" s="59">
        <f t="shared" si="309"/>
        <v>0</v>
      </c>
      <c r="Y75" s="59">
        <f t="shared" si="309"/>
        <v>0</v>
      </c>
      <c r="Z75" s="59">
        <f t="shared" si="309"/>
        <v>0</v>
      </c>
      <c r="AA75" s="59">
        <f t="shared" si="309"/>
        <v>0</v>
      </c>
      <c r="AB75" s="59">
        <f t="shared" si="309"/>
        <v>0</v>
      </c>
      <c r="AC75" s="59">
        <f t="shared" si="309"/>
        <v>0</v>
      </c>
      <c r="AD75" s="59">
        <f t="shared" si="309"/>
        <v>0</v>
      </c>
      <c r="AE75" s="59">
        <f t="shared" si="309"/>
        <v>0</v>
      </c>
      <c r="AF75" s="59">
        <f t="shared" si="309"/>
        <v>0</v>
      </c>
      <c r="AG75" s="59">
        <f t="shared" si="309"/>
        <v>0</v>
      </c>
      <c r="AH75" s="59">
        <f t="shared" si="309"/>
        <v>0</v>
      </c>
      <c r="AI75" s="59">
        <f t="shared" si="309"/>
        <v>0</v>
      </c>
      <c r="AJ75" s="59">
        <f t="shared" si="309"/>
        <v>0</v>
      </c>
      <c r="AK75" s="59">
        <f t="shared" si="309"/>
        <v>0</v>
      </c>
      <c r="AL75" s="59">
        <f t="shared" si="309"/>
        <v>0</v>
      </c>
      <c r="AM75" s="59">
        <f t="shared" si="309"/>
        <v>0</v>
      </c>
      <c r="AN75" s="59">
        <f t="shared" si="309"/>
        <v>0</v>
      </c>
      <c r="AO75" s="59">
        <f t="shared" si="309"/>
        <v>0</v>
      </c>
      <c r="AP75" s="59">
        <f t="shared" si="309"/>
        <v>0</v>
      </c>
      <c r="AQ75" s="59">
        <f t="shared" si="309"/>
        <v>0</v>
      </c>
      <c r="AR75" s="59">
        <f t="shared" si="309"/>
        <v>0</v>
      </c>
      <c r="AS75" s="59">
        <f t="shared" si="309"/>
        <v>0</v>
      </c>
      <c r="AT75" s="59">
        <f t="shared" si="309"/>
        <v>0</v>
      </c>
      <c r="AU75" s="59">
        <f t="shared" si="309"/>
        <v>0</v>
      </c>
      <c r="AV75" s="59">
        <f t="shared" si="309"/>
        <v>0</v>
      </c>
      <c r="AW75" s="59">
        <f t="shared" si="309"/>
        <v>0</v>
      </c>
      <c r="AX75" s="59">
        <f t="shared" si="309"/>
        <v>0</v>
      </c>
      <c r="AY75" s="59">
        <f t="shared" si="309"/>
        <v>0</v>
      </c>
      <c r="AZ75" s="59">
        <f t="shared" si="309"/>
        <v>0</v>
      </c>
      <c r="BA75" s="59">
        <f t="shared" si="309"/>
        <v>0</v>
      </c>
      <c r="BB75" s="59">
        <f t="shared" si="309"/>
        <v>0</v>
      </c>
      <c r="BC75" s="59">
        <f t="shared" si="309"/>
        <v>0</v>
      </c>
      <c r="BD75" s="59">
        <f t="shared" si="309"/>
        <v>0</v>
      </c>
      <c r="BE75" s="59">
        <f t="shared" si="309"/>
        <v>0</v>
      </c>
      <c r="BF75" s="59">
        <f t="shared" si="309"/>
        <v>0</v>
      </c>
      <c r="BG75" s="59">
        <f t="shared" si="309"/>
        <v>0</v>
      </c>
      <c r="BH75" s="59">
        <f t="shared" si="309"/>
        <v>0</v>
      </c>
      <c r="BI75" s="59">
        <f t="shared" si="309"/>
        <v>0</v>
      </c>
      <c r="BJ75" s="59">
        <f t="shared" si="309"/>
        <v>0</v>
      </c>
      <c r="BK75" s="59">
        <f t="shared" si="309"/>
        <v>0</v>
      </c>
      <c r="BL75" s="59">
        <f t="shared" si="309"/>
        <v>0</v>
      </c>
      <c r="BM75" s="59">
        <f t="shared" si="309"/>
        <v>0</v>
      </c>
      <c r="BN75" s="59">
        <f t="shared" si="309"/>
        <v>0</v>
      </c>
      <c r="BO75" s="59">
        <f t="shared" si="309"/>
        <v>0</v>
      </c>
      <c r="BP75" s="59">
        <f t="shared" si="309"/>
        <v>0</v>
      </c>
      <c r="BQ75" s="59">
        <f t="shared" si="309"/>
        <v>0</v>
      </c>
      <c r="BR75" s="59">
        <f t="shared" si="309"/>
        <v>0</v>
      </c>
      <c r="BS75" s="59">
        <f t="shared" si="306"/>
        <v>0</v>
      </c>
      <c r="BT75" s="59">
        <f t="shared" si="306"/>
        <v>0</v>
      </c>
      <c r="BU75" s="59">
        <f t="shared" si="306"/>
        <v>0</v>
      </c>
      <c r="BV75" s="59">
        <f t="shared" si="306"/>
        <v>0</v>
      </c>
      <c r="BW75" s="59">
        <f t="shared" si="306"/>
        <v>0</v>
      </c>
      <c r="BX75" s="59">
        <f t="shared" si="306"/>
        <v>0</v>
      </c>
      <c r="BY75" s="59">
        <f t="shared" si="306"/>
        <v>0</v>
      </c>
      <c r="BZ75" s="59">
        <f t="shared" si="306"/>
        <v>0</v>
      </c>
      <c r="CA75" s="59">
        <f t="shared" si="306"/>
        <v>0</v>
      </c>
      <c r="CB75" s="59">
        <f t="shared" si="306"/>
        <v>0</v>
      </c>
      <c r="CC75" s="59">
        <f t="shared" si="306"/>
        <v>0</v>
      </c>
      <c r="CD75" s="59">
        <f t="shared" si="306"/>
        <v>0</v>
      </c>
      <c r="CE75" s="59">
        <f t="shared" si="306"/>
        <v>0</v>
      </c>
      <c r="CF75" s="59">
        <f t="shared" si="306"/>
        <v>0</v>
      </c>
      <c r="CG75" s="59">
        <f t="shared" si="306"/>
        <v>0</v>
      </c>
      <c r="CH75" s="59">
        <f t="shared" si="306"/>
        <v>0</v>
      </c>
      <c r="CI75" s="59">
        <f t="shared" si="306"/>
        <v>0</v>
      </c>
      <c r="CJ75" s="59">
        <f t="shared" si="306"/>
        <v>0</v>
      </c>
      <c r="CK75" s="59">
        <f t="shared" si="306"/>
        <v>0</v>
      </c>
      <c r="CL75" s="59">
        <f t="shared" si="306"/>
        <v>0</v>
      </c>
      <c r="CM75" s="59">
        <f t="shared" si="306"/>
        <v>0</v>
      </c>
      <c r="CN75" s="59">
        <f t="shared" si="306"/>
        <v>0</v>
      </c>
      <c r="CO75" s="59">
        <f t="shared" si="306"/>
        <v>0</v>
      </c>
      <c r="CP75" s="59">
        <f t="shared" si="306"/>
        <v>0</v>
      </c>
      <c r="CQ75" s="59">
        <f t="shared" si="306"/>
        <v>0</v>
      </c>
      <c r="CR75" s="59">
        <f t="shared" si="306"/>
        <v>0</v>
      </c>
      <c r="CS75" s="59">
        <f t="shared" si="306"/>
        <v>0</v>
      </c>
      <c r="CT75" s="59">
        <f t="shared" si="306"/>
        <v>0</v>
      </c>
      <c r="CU75" s="59">
        <f t="shared" si="306"/>
        <v>0</v>
      </c>
      <c r="CV75" s="59">
        <f t="shared" si="306"/>
        <v>0</v>
      </c>
      <c r="CW75" s="59">
        <f t="shared" si="306"/>
        <v>0</v>
      </c>
      <c r="CX75" s="59">
        <f t="shared" si="306"/>
        <v>0</v>
      </c>
      <c r="CY75" s="59">
        <f t="shared" si="306"/>
        <v>0</v>
      </c>
      <c r="CZ75" s="59">
        <f t="shared" si="306"/>
        <v>0</v>
      </c>
      <c r="DA75" s="59">
        <f t="shared" si="306"/>
        <v>0</v>
      </c>
      <c r="DB75" s="59">
        <f t="shared" si="306"/>
        <v>0</v>
      </c>
      <c r="DC75" s="59">
        <f t="shared" si="306"/>
        <v>0</v>
      </c>
      <c r="DD75" s="59">
        <f t="shared" si="306"/>
        <v>0</v>
      </c>
      <c r="DE75" s="59">
        <f t="shared" si="306"/>
        <v>0</v>
      </c>
      <c r="DF75" s="59">
        <f t="shared" si="306"/>
        <v>0</v>
      </c>
      <c r="DG75" s="59">
        <f t="shared" si="306"/>
        <v>0</v>
      </c>
      <c r="DH75" s="59">
        <f t="shared" si="306"/>
        <v>0</v>
      </c>
      <c r="DI75" s="59">
        <f t="shared" si="306"/>
        <v>0</v>
      </c>
      <c r="DJ75" s="59">
        <f t="shared" si="306"/>
        <v>0</v>
      </c>
      <c r="DK75" s="59">
        <f t="shared" si="306"/>
        <v>0</v>
      </c>
      <c r="DL75" s="59">
        <f t="shared" si="306"/>
        <v>0</v>
      </c>
      <c r="DM75" s="59">
        <f t="shared" si="306"/>
        <v>0</v>
      </c>
      <c r="DN75" s="59">
        <f t="shared" si="306"/>
        <v>0</v>
      </c>
      <c r="DO75" s="59">
        <f t="shared" si="306"/>
        <v>0</v>
      </c>
      <c r="DP75" s="59">
        <f t="shared" si="306"/>
        <v>0</v>
      </c>
      <c r="DQ75" s="59">
        <f t="shared" si="306"/>
        <v>0</v>
      </c>
      <c r="DR75" s="59">
        <f t="shared" si="306"/>
        <v>0</v>
      </c>
      <c r="DS75" s="59">
        <f t="shared" si="306"/>
        <v>0</v>
      </c>
      <c r="DT75" s="59">
        <f t="shared" si="306"/>
        <v>0</v>
      </c>
      <c r="DU75" s="59">
        <f t="shared" si="306"/>
        <v>0</v>
      </c>
    </row>
    <row r="76" spans="2:125" ht="16.5" thickTop="1" thickBot="1" x14ac:dyDescent="0.3">
      <c r="B76" s="105" t="str">
        <f t="shared" si="307"/>
        <v>Consulenze</v>
      </c>
      <c r="F76" s="59">
        <f t="shared" si="308"/>
        <v>4880</v>
      </c>
      <c r="G76" s="59">
        <f t="shared" si="309"/>
        <v>0</v>
      </c>
      <c r="H76" s="59">
        <f t="shared" si="309"/>
        <v>0</v>
      </c>
      <c r="I76" s="59">
        <f t="shared" si="309"/>
        <v>0</v>
      </c>
      <c r="J76" s="59">
        <f t="shared" si="309"/>
        <v>0</v>
      </c>
      <c r="K76" s="59">
        <f t="shared" si="309"/>
        <v>0</v>
      </c>
      <c r="L76" s="59">
        <f t="shared" si="309"/>
        <v>0</v>
      </c>
      <c r="M76" s="59">
        <f t="shared" si="309"/>
        <v>0</v>
      </c>
      <c r="N76" s="59">
        <f t="shared" si="309"/>
        <v>0</v>
      </c>
      <c r="O76" s="59">
        <f t="shared" si="309"/>
        <v>0</v>
      </c>
      <c r="P76" s="59">
        <f t="shared" si="309"/>
        <v>0</v>
      </c>
      <c r="Q76" s="59">
        <f t="shared" si="309"/>
        <v>0</v>
      </c>
      <c r="R76" s="59">
        <f t="shared" si="309"/>
        <v>0</v>
      </c>
      <c r="S76" s="59">
        <f t="shared" si="309"/>
        <v>0</v>
      </c>
      <c r="T76" s="59">
        <f t="shared" si="309"/>
        <v>0</v>
      </c>
      <c r="U76" s="59">
        <f t="shared" si="309"/>
        <v>0</v>
      </c>
      <c r="V76" s="59">
        <f t="shared" si="309"/>
        <v>0</v>
      </c>
      <c r="W76" s="59">
        <f t="shared" si="309"/>
        <v>0</v>
      </c>
      <c r="X76" s="59">
        <f t="shared" si="309"/>
        <v>0</v>
      </c>
      <c r="Y76" s="59">
        <f t="shared" si="309"/>
        <v>0</v>
      </c>
      <c r="Z76" s="59">
        <f t="shared" si="309"/>
        <v>0</v>
      </c>
      <c r="AA76" s="59">
        <f t="shared" si="309"/>
        <v>0</v>
      </c>
      <c r="AB76" s="59">
        <f t="shared" si="309"/>
        <v>0</v>
      </c>
      <c r="AC76" s="59">
        <f t="shared" si="309"/>
        <v>0</v>
      </c>
      <c r="AD76" s="59">
        <f t="shared" si="309"/>
        <v>0</v>
      </c>
      <c r="AE76" s="59">
        <f t="shared" si="309"/>
        <v>0</v>
      </c>
      <c r="AF76" s="59">
        <f t="shared" si="309"/>
        <v>0</v>
      </c>
      <c r="AG76" s="59">
        <f t="shared" si="309"/>
        <v>0</v>
      </c>
      <c r="AH76" s="59">
        <f t="shared" si="309"/>
        <v>0</v>
      </c>
      <c r="AI76" s="59">
        <f t="shared" si="309"/>
        <v>0</v>
      </c>
      <c r="AJ76" s="59">
        <f t="shared" si="309"/>
        <v>0</v>
      </c>
      <c r="AK76" s="59">
        <f t="shared" si="309"/>
        <v>0</v>
      </c>
      <c r="AL76" s="59">
        <f t="shared" si="309"/>
        <v>0</v>
      </c>
      <c r="AM76" s="59">
        <f t="shared" si="309"/>
        <v>0</v>
      </c>
      <c r="AN76" s="59">
        <f t="shared" si="309"/>
        <v>0</v>
      </c>
      <c r="AO76" s="59">
        <f t="shared" si="309"/>
        <v>0</v>
      </c>
      <c r="AP76" s="59">
        <f t="shared" si="309"/>
        <v>0</v>
      </c>
      <c r="AQ76" s="59">
        <f t="shared" si="309"/>
        <v>0</v>
      </c>
      <c r="AR76" s="59">
        <f t="shared" si="309"/>
        <v>0</v>
      </c>
      <c r="AS76" s="59">
        <f t="shared" si="309"/>
        <v>0</v>
      </c>
      <c r="AT76" s="59">
        <f t="shared" si="309"/>
        <v>0</v>
      </c>
      <c r="AU76" s="59">
        <f t="shared" si="309"/>
        <v>0</v>
      </c>
      <c r="AV76" s="59">
        <f t="shared" si="309"/>
        <v>0</v>
      </c>
      <c r="AW76" s="59">
        <f t="shared" si="309"/>
        <v>0</v>
      </c>
      <c r="AX76" s="59">
        <f t="shared" si="309"/>
        <v>0</v>
      </c>
      <c r="AY76" s="59">
        <f t="shared" si="309"/>
        <v>0</v>
      </c>
      <c r="AZ76" s="59">
        <f t="shared" si="309"/>
        <v>0</v>
      </c>
      <c r="BA76" s="59">
        <f t="shared" si="309"/>
        <v>0</v>
      </c>
      <c r="BB76" s="59">
        <f t="shared" si="309"/>
        <v>0</v>
      </c>
      <c r="BC76" s="59">
        <f t="shared" si="309"/>
        <v>0</v>
      </c>
      <c r="BD76" s="59">
        <f t="shared" si="309"/>
        <v>0</v>
      </c>
      <c r="BE76" s="59">
        <f t="shared" si="309"/>
        <v>0</v>
      </c>
      <c r="BF76" s="59">
        <f t="shared" si="309"/>
        <v>0</v>
      </c>
      <c r="BG76" s="59">
        <f t="shared" si="309"/>
        <v>0</v>
      </c>
      <c r="BH76" s="59">
        <f t="shared" si="309"/>
        <v>0</v>
      </c>
      <c r="BI76" s="59">
        <f t="shared" si="309"/>
        <v>0</v>
      </c>
      <c r="BJ76" s="59">
        <f t="shared" si="309"/>
        <v>0</v>
      </c>
      <c r="BK76" s="59">
        <f t="shared" si="309"/>
        <v>0</v>
      </c>
      <c r="BL76" s="59">
        <f t="shared" si="309"/>
        <v>0</v>
      </c>
      <c r="BM76" s="59">
        <f t="shared" si="309"/>
        <v>0</v>
      </c>
      <c r="BN76" s="59">
        <f t="shared" si="309"/>
        <v>0</v>
      </c>
      <c r="BO76" s="59">
        <f t="shared" si="309"/>
        <v>0</v>
      </c>
      <c r="BP76" s="59">
        <f t="shared" si="309"/>
        <v>0</v>
      </c>
      <c r="BQ76" s="59">
        <f t="shared" si="309"/>
        <v>0</v>
      </c>
      <c r="BR76" s="59">
        <f t="shared" si="309"/>
        <v>0</v>
      </c>
      <c r="BS76" s="59">
        <f t="shared" si="306"/>
        <v>0</v>
      </c>
      <c r="BT76" s="59">
        <f t="shared" si="306"/>
        <v>0</v>
      </c>
      <c r="BU76" s="59">
        <f t="shared" si="306"/>
        <v>0</v>
      </c>
      <c r="BV76" s="59">
        <f t="shared" si="306"/>
        <v>0</v>
      </c>
      <c r="BW76" s="59">
        <f t="shared" si="306"/>
        <v>0</v>
      </c>
      <c r="BX76" s="59">
        <f t="shared" si="306"/>
        <v>0</v>
      </c>
      <c r="BY76" s="59">
        <f t="shared" si="306"/>
        <v>0</v>
      </c>
      <c r="BZ76" s="59">
        <f t="shared" si="306"/>
        <v>0</v>
      </c>
      <c r="CA76" s="59">
        <f t="shared" si="306"/>
        <v>0</v>
      </c>
      <c r="CB76" s="59">
        <f t="shared" si="306"/>
        <v>0</v>
      </c>
      <c r="CC76" s="59">
        <f t="shared" si="306"/>
        <v>0</v>
      </c>
      <c r="CD76" s="59">
        <f t="shared" si="306"/>
        <v>0</v>
      </c>
      <c r="CE76" s="59">
        <f t="shared" si="306"/>
        <v>0</v>
      </c>
      <c r="CF76" s="59">
        <f t="shared" si="306"/>
        <v>0</v>
      </c>
      <c r="CG76" s="59">
        <f t="shared" si="306"/>
        <v>0</v>
      </c>
      <c r="CH76" s="59">
        <f t="shared" si="306"/>
        <v>0</v>
      </c>
      <c r="CI76" s="59">
        <f t="shared" si="306"/>
        <v>0</v>
      </c>
      <c r="CJ76" s="59">
        <f t="shared" si="306"/>
        <v>0</v>
      </c>
      <c r="CK76" s="59">
        <f t="shared" si="306"/>
        <v>0</v>
      </c>
      <c r="CL76" s="59">
        <f t="shared" si="306"/>
        <v>0</v>
      </c>
      <c r="CM76" s="59">
        <f t="shared" si="306"/>
        <v>0</v>
      </c>
      <c r="CN76" s="59">
        <f t="shared" si="306"/>
        <v>0</v>
      </c>
      <c r="CO76" s="59">
        <f t="shared" si="306"/>
        <v>0</v>
      </c>
      <c r="CP76" s="59">
        <f t="shared" si="306"/>
        <v>0</v>
      </c>
      <c r="CQ76" s="59">
        <f t="shared" si="306"/>
        <v>0</v>
      </c>
      <c r="CR76" s="59">
        <f t="shared" si="306"/>
        <v>0</v>
      </c>
      <c r="CS76" s="59">
        <f t="shared" si="306"/>
        <v>0</v>
      </c>
      <c r="CT76" s="59">
        <f t="shared" si="306"/>
        <v>0</v>
      </c>
      <c r="CU76" s="59">
        <f t="shared" si="306"/>
        <v>0</v>
      </c>
      <c r="CV76" s="59">
        <f t="shared" si="306"/>
        <v>0</v>
      </c>
      <c r="CW76" s="59">
        <f t="shared" si="306"/>
        <v>0</v>
      </c>
      <c r="CX76" s="59">
        <f t="shared" si="306"/>
        <v>0</v>
      </c>
      <c r="CY76" s="59">
        <f t="shared" si="306"/>
        <v>0</v>
      </c>
      <c r="CZ76" s="59">
        <f t="shared" si="306"/>
        <v>0</v>
      </c>
      <c r="DA76" s="59">
        <f t="shared" si="306"/>
        <v>0</v>
      </c>
      <c r="DB76" s="59">
        <f t="shared" ref="DB76:DU76" si="310">+DB10+DB32-DB54</f>
        <v>0</v>
      </c>
      <c r="DC76" s="59">
        <f t="shared" si="310"/>
        <v>0</v>
      </c>
      <c r="DD76" s="59">
        <f t="shared" si="310"/>
        <v>0</v>
      </c>
      <c r="DE76" s="59">
        <f t="shared" si="310"/>
        <v>0</v>
      </c>
      <c r="DF76" s="59">
        <f t="shared" si="310"/>
        <v>0</v>
      </c>
      <c r="DG76" s="59">
        <f t="shared" si="310"/>
        <v>0</v>
      </c>
      <c r="DH76" s="59">
        <f t="shared" si="310"/>
        <v>0</v>
      </c>
      <c r="DI76" s="59">
        <f t="shared" si="310"/>
        <v>0</v>
      </c>
      <c r="DJ76" s="59">
        <f t="shared" si="310"/>
        <v>0</v>
      </c>
      <c r="DK76" s="59">
        <f t="shared" si="310"/>
        <v>0</v>
      </c>
      <c r="DL76" s="59">
        <f t="shared" si="310"/>
        <v>0</v>
      </c>
      <c r="DM76" s="59">
        <f t="shared" si="310"/>
        <v>0</v>
      </c>
      <c r="DN76" s="59">
        <f t="shared" si="310"/>
        <v>0</v>
      </c>
      <c r="DO76" s="59">
        <f t="shared" si="310"/>
        <v>0</v>
      </c>
      <c r="DP76" s="59">
        <f t="shared" si="310"/>
        <v>0</v>
      </c>
      <c r="DQ76" s="59">
        <f t="shared" si="310"/>
        <v>0</v>
      </c>
      <c r="DR76" s="59">
        <f t="shared" si="310"/>
        <v>0</v>
      </c>
      <c r="DS76" s="59">
        <f t="shared" si="310"/>
        <v>0</v>
      </c>
      <c r="DT76" s="59">
        <f t="shared" si="310"/>
        <v>0</v>
      </c>
      <c r="DU76" s="59">
        <f t="shared" si="310"/>
        <v>0</v>
      </c>
    </row>
    <row r="77" spans="2:125" ht="16.5" thickTop="1" thickBot="1" x14ac:dyDescent="0.3">
      <c r="B77" s="105" t="str">
        <f t="shared" si="307"/>
        <v>Manutenzioni</v>
      </c>
      <c r="F77" s="59">
        <f t="shared" si="308"/>
        <v>2440</v>
      </c>
      <c r="G77" s="59">
        <f t="shared" si="309"/>
        <v>0</v>
      </c>
      <c r="H77" s="59">
        <f t="shared" si="309"/>
        <v>0</v>
      </c>
      <c r="I77" s="59">
        <f t="shared" si="309"/>
        <v>0</v>
      </c>
      <c r="J77" s="59">
        <f t="shared" si="309"/>
        <v>0</v>
      </c>
      <c r="K77" s="59">
        <f t="shared" si="309"/>
        <v>0</v>
      </c>
      <c r="L77" s="59">
        <f t="shared" si="309"/>
        <v>0</v>
      </c>
      <c r="M77" s="59">
        <f t="shared" si="309"/>
        <v>0</v>
      </c>
      <c r="N77" s="59">
        <f t="shared" si="309"/>
        <v>0</v>
      </c>
      <c r="O77" s="59">
        <f t="shared" si="309"/>
        <v>0</v>
      </c>
      <c r="P77" s="59">
        <f t="shared" si="309"/>
        <v>0</v>
      </c>
      <c r="Q77" s="59">
        <f t="shared" si="309"/>
        <v>0</v>
      </c>
      <c r="R77" s="59">
        <f t="shared" si="309"/>
        <v>0</v>
      </c>
      <c r="S77" s="59">
        <f t="shared" si="309"/>
        <v>0</v>
      </c>
      <c r="T77" s="59">
        <f t="shared" si="309"/>
        <v>0</v>
      </c>
      <c r="U77" s="59">
        <f t="shared" si="309"/>
        <v>0</v>
      </c>
      <c r="V77" s="59">
        <f t="shared" si="309"/>
        <v>0</v>
      </c>
      <c r="W77" s="59">
        <f t="shared" si="309"/>
        <v>0</v>
      </c>
      <c r="X77" s="59">
        <f t="shared" si="309"/>
        <v>0</v>
      </c>
      <c r="Y77" s="59">
        <f t="shared" si="309"/>
        <v>0</v>
      </c>
      <c r="Z77" s="59">
        <f t="shared" si="309"/>
        <v>0</v>
      </c>
      <c r="AA77" s="59">
        <f t="shared" si="309"/>
        <v>0</v>
      </c>
      <c r="AB77" s="59">
        <f t="shared" si="309"/>
        <v>0</v>
      </c>
      <c r="AC77" s="59">
        <f t="shared" si="309"/>
        <v>0</v>
      </c>
      <c r="AD77" s="59">
        <f t="shared" si="309"/>
        <v>0</v>
      </c>
      <c r="AE77" s="59">
        <f t="shared" si="309"/>
        <v>0</v>
      </c>
      <c r="AF77" s="59">
        <f t="shared" si="309"/>
        <v>0</v>
      </c>
      <c r="AG77" s="59">
        <f t="shared" si="309"/>
        <v>0</v>
      </c>
      <c r="AH77" s="59">
        <f t="shared" si="309"/>
        <v>0</v>
      </c>
      <c r="AI77" s="59">
        <f t="shared" si="309"/>
        <v>0</v>
      </c>
      <c r="AJ77" s="59">
        <f t="shared" si="309"/>
        <v>0</v>
      </c>
      <c r="AK77" s="59">
        <f t="shared" si="309"/>
        <v>0</v>
      </c>
      <c r="AL77" s="59">
        <f t="shared" si="309"/>
        <v>0</v>
      </c>
      <c r="AM77" s="59">
        <f t="shared" si="309"/>
        <v>0</v>
      </c>
      <c r="AN77" s="59">
        <f t="shared" si="309"/>
        <v>0</v>
      </c>
      <c r="AO77" s="59">
        <f t="shared" si="309"/>
        <v>0</v>
      </c>
      <c r="AP77" s="59">
        <f t="shared" si="309"/>
        <v>0</v>
      </c>
      <c r="AQ77" s="59">
        <f t="shared" si="309"/>
        <v>0</v>
      </c>
      <c r="AR77" s="59">
        <f t="shared" si="309"/>
        <v>0</v>
      </c>
      <c r="AS77" s="59">
        <f t="shared" si="309"/>
        <v>0</v>
      </c>
      <c r="AT77" s="59">
        <f t="shared" si="309"/>
        <v>0</v>
      </c>
      <c r="AU77" s="59">
        <f t="shared" si="309"/>
        <v>0</v>
      </c>
      <c r="AV77" s="59">
        <f t="shared" si="309"/>
        <v>0</v>
      </c>
      <c r="AW77" s="59">
        <f t="shared" si="309"/>
        <v>0</v>
      </c>
      <c r="AX77" s="59">
        <f t="shared" si="309"/>
        <v>0</v>
      </c>
      <c r="AY77" s="59">
        <f t="shared" si="309"/>
        <v>0</v>
      </c>
      <c r="AZ77" s="59">
        <f t="shared" si="309"/>
        <v>0</v>
      </c>
      <c r="BA77" s="59">
        <f t="shared" si="309"/>
        <v>0</v>
      </c>
      <c r="BB77" s="59">
        <f t="shared" si="309"/>
        <v>0</v>
      </c>
      <c r="BC77" s="59">
        <f t="shared" si="309"/>
        <v>0</v>
      </c>
      <c r="BD77" s="59">
        <f t="shared" si="309"/>
        <v>0</v>
      </c>
      <c r="BE77" s="59">
        <f t="shared" si="309"/>
        <v>0</v>
      </c>
      <c r="BF77" s="59">
        <f t="shared" si="309"/>
        <v>0</v>
      </c>
      <c r="BG77" s="59">
        <f t="shared" si="309"/>
        <v>0</v>
      </c>
      <c r="BH77" s="59">
        <f t="shared" si="309"/>
        <v>0</v>
      </c>
      <c r="BI77" s="59">
        <f t="shared" si="309"/>
        <v>0</v>
      </c>
      <c r="BJ77" s="59">
        <f t="shared" si="309"/>
        <v>0</v>
      </c>
      <c r="BK77" s="59">
        <f t="shared" si="309"/>
        <v>0</v>
      </c>
      <c r="BL77" s="59">
        <f t="shared" si="309"/>
        <v>0</v>
      </c>
      <c r="BM77" s="59">
        <f t="shared" si="309"/>
        <v>0</v>
      </c>
      <c r="BN77" s="59">
        <f t="shared" si="309"/>
        <v>0</v>
      </c>
      <c r="BO77" s="59">
        <f t="shared" si="309"/>
        <v>0</v>
      </c>
      <c r="BP77" s="59">
        <f t="shared" si="309"/>
        <v>0</v>
      </c>
      <c r="BQ77" s="59">
        <f t="shared" si="309"/>
        <v>0</v>
      </c>
      <c r="BR77" s="59">
        <f t="shared" ref="BR77:DU80" si="311">+BR11+BR33-BR55</f>
        <v>0</v>
      </c>
      <c r="BS77" s="59">
        <f t="shared" si="311"/>
        <v>0</v>
      </c>
      <c r="BT77" s="59">
        <f t="shared" si="311"/>
        <v>0</v>
      </c>
      <c r="BU77" s="59">
        <f t="shared" si="311"/>
        <v>0</v>
      </c>
      <c r="BV77" s="59">
        <f t="shared" si="311"/>
        <v>0</v>
      </c>
      <c r="BW77" s="59">
        <f t="shared" si="311"/>
        <v>0</v>
      </c>
      <c r="BX77" s="59">
        <f t="shared" si="311"/>
        <v>0</v>
      </c>
      <c r="BY77" s="59">
        <f t="shared" si="311"/>
        <v>0</v>
      </c>
      <c r="BZ77" s="59">
        <f t="shared" si="311"/>
        <v>0</v>
      </c>
      <c r="CA77" s="59">
        <f t="shared" si="311"/>
        <v>0</v>
      </c>
      <c r="CB77" s="59">
        <f t="shared" si="311"/>
        <v>0</v>
      </c>
      <c r="CC77" s="59">
        <f t="shared" si="311"/>
        <v>0</v>
      </c>
      <c r="CD77" s="59">
        <f t="shared" si="311"/>
        <v>0</v>
      </c>
      <c r="CE77" s="59">
        <f t="shared" si="311"/>
        <v>0</v>
      </c>
      <c r="CF77" s="59">
        <f t="shared" si="311"/>
        <v>0</v>
      </c>
      <c r="CG77" s="59">
        <f t="shared" si="311"/>
        <v>0</v>
      </c>
      <c r="CH77" s="59">
        <f t="shared" si="311"/>
        <v>0</v>
      </c>
      <c r="CI77" s="59">
        <f t="shared" si="311"/>
        <v>0</v>
      </c>
      <c r="CJ77" s="59">
        <f t="shared" si="311"/>
        <v>0</v>
      </c>
      <c r="CK77" s="59">
        <f t="shared" si="311"/>
        <v>0</v>
      </c>
      <c r="CL77" s="59">
        <f t="shared" si="311"/>
        <v>0</v>
      </c>
      <c r="CM77" s="59">
        <f t="shared" si="311"/>
        <v>0</v>
      </c>
      <c r="CN77" s="59">
        <f t="shared" si="311"/>
        <v>0</v>
      </c>
      <c r="CO77" s="59">
        <f t="shared" si="311"/>
        <v>0</v>
      </c>
      <c r="CP77" s="59">
        <f t="shared" si="311"/>
        <v>0</v>
      </c>
      <c r="CQ77" s="59">
        <f t="shared" si="311"/>
        <v>0</v>
      </c>
      <c r="CR77" s="59">
        <f t="shared" si="311"/>
        <v>0</v>
      </c>
      <c r="CS77" s="59">
        <f t="shared" si="311"/>
        <v>0</v>
      </c>
      <c r="CT77" s="59">
        <f t="shared" si="311"/>
        <v>0</v>
      </c>
      <c r="CU77" s="59">
        <f t="shared" si="311"/>
        <v>0</v>
      </c>
      <c r="CV77" s="59">
        <f t="shared" si="311"/>
        <v>0</v>
      </c>
      <c r="CW77" s="59">
        <f t="shared" si="311"/>
        <v>0</v>
      </c>
      <c r="CX77" s="59">
        <f t="shared" si="311"/>
        <v>0</v>
      </c>
      <c r="CY77" s="59">
        <f t="shared" si="311"/>
        <v>0</v>
      </c>
      <c r="CZ77" s="59">
        <f t="shared" si="311"/>
        <v>0</v>
      </c>
      <c r="DA77" s="59">
        <f t="shared" si="311"/>
        <v>0</v>
      </c>
      <c r="DB77" s="59">
        <f t="shared" si="311"/>
        <v>0</v>
      </c>
      <c r="DC77" s="59">
        <f t="shared" si="311"/>
        <v>0</v>
      </c>
      <c r="DD77" s="59">
        <f t="shared" si="311"/>
        <v>0</v>
      </c>
      <c r="DE77" s="59">
        <f t="shared" si="311"/>
        <v>0</v>
      </c>
      <c r="DF77" s="59">
        <f t="shared" si="311"/>
        <v>0</v>
      </c>
      <c r="DG77" s="59">
        <f t="shared" si="311"/>
        <v>0</v>
      </c>
      <c r="DH77" s="59">
        <f t="shared" si="311"/>
        <v>0</v>
      </c>
      <c r="DI77" s="59">
        <f t="shared" si="311"/>
        <v>0</v>
      </c>
      <c r="DJ77" s="59">
        <f t="shared" si="311"/>
        <v>0</v>
      </c>
      <c r="DK77" s="59">
        <f t="shared" si="311"/>
        <v>0</v>
      </c>
      <c r="DL77" s="59">
        <f t="shared" si="311"/>
        <v>0</v>
      </c>
      <c r="DM77" s="59">
        <f t="shared" si="311"/>
        <v>0</v>
      </c>
      <c r="DN77" s="59">
        <f t="shared" si="311"/>
        <v>0</v>
      </c>
      <c r="DO77" s="59">
        <f t="shared" si="311"/>
        <v>0</v>
      </c>
      <c r="DP77" s="59">
        <f t="shared" si="311"/>
        <v>0</v>
      </c>
      <c r="DQ77" s="59">
        <f t="shared" si="311"/>
        <v>0</v>
      </c>
      <c r="DR77" s="59">
        <f t="shared" si="311"/>
        <v>0</v>
      </c>
      <c r="DS77" s="59">
        <f t="shared" si="311"/>
        <v>0</v>
      </c>
      <c r="DT77" s="59">
        <f t="shared" si="311"/>
        <v>0</v>
      </c>
      <c r="DU77" s="59">
        <f t="shared" si="311"/>
        <v>0</v>
      </c>
    </row>
    <row r="78" spans="2:125" ht="16.5" thickTop="1" thickBot="1" x14ac:dyDescent="0.3">
      <c r="B78" s="105" t="str">
        <f t="shared" si="307"/>
        <v>Trasporti</v>
      </c>
      <c r="F78" s="59">
        <f t="shared" si="308"/>
        <v>2440</v>
      </c>
      <c r="G78" s="59">
        <f t="shared" ref="G78:BR81" si="312">+G12+G34-G56</f>
        <v>0</v>
      </c>
      <c r="H78" s="59">
        <f t="shared" si="312"/>
        <v>0</v>
      </c>
      <c r="I78" s="59">
        <f t="shared" si="312"/>
        <v>0</v>
      </c>
      <c r="J78" s="59">
        <f t="shared" si="312"/>
        <v>0</v>
      </c>
      <c r="K78" s="59">
        <f t="shared" si="312"/>
        <v>0</v>
      </c>
      <c r="L78" s="59">
        <f t="shared" si="312"/>
        <v>0</v>
      </c>
      <c r="M78" s="59">
        <f t="shared" si="312"/>
        <v>0</v>
      </c>
      <c r="N78" s="59">
        <f t="shared" si="312"/>
        <v>0</v>
      </c>
      <c r="O78" s="59">
        <f t="shared" si="312"/>
        <v>0</v>
      </c>
      <c r="P78" s="59">
        <f t="shared" si="312"/>
        <v>0</v>
      </c>
      <c r="Q78" s="59">
        <f t="shared" si="312"/>
        <v>0</v>
      </c>
      <c r="R78" s="59">
        <f t="shared" si="312"/>
        <v>0</v>
      </c>
      <c r="S78" s="59">
        <f t="shared" si="312"/>
        <v>0</v>
      </c>
      <c r="T78" s="59">
        <f t="shared" si="312"/>
        <v>0</v>
      </c>
      <c r="U78" s="59">
        <f t="shared" si="312"/>
        <v>0</v>
      </c>
      <c r="V78" s="59">
        <f t="shared" si="312"/>
        <v>0</v>
      </c>
      <c r="W78" s="59">
        <f t="shared" si="312"/>
        <v>0</v>
      </c>
      <c r="X78" s="59">
        <f t="shared" si="312"/>
        <v>0</v>
      </c>
      <c r="Y78" s="59">
        <f t="shared" si="312"/>
        <v>0</v>
      </c>
      <c r="Z78" s="59">
        <f t="shared" si="312"/>
        <v>0</v>
      </c>
      <c r="AA78" s="59">
        <f t="shared" si="312"/>
        <v>0</v>
      </c>
      <c r="AB78" s="59">
        <f t="shared" si="312"/>
        <v>0</v>
      </c>
      <c r="AC78" s="59">
        <f t="shared" si="312"/>
        <v>0</v>
      </c>
      <c r="AD78" s="59">
        <f t="shared" si="312"/>
        <v>0</v>
      </c>
      <c r="AE78" s="59">
        <f t="shared" si="312"/>
        <v>0</v>
      </c>
      <c r="AF78" s="59">
        <f t="shared" si="312"/>
        <v>0</v>
      </c>
      <c r="AG78" s="59">
        <f t="shared" si="312"/>
        <v>0</v>
      </c>
      <c r="AH78" s="59">
        <f t="shared" si="312"/>
        <v>0</v>
      </c>
      <c r="AI78" s="59">
        <f t="shared" si="312"/>
        <v>0</v>
      </c>
      <c r="AJ78" s="59">
        <f t="shared" si="312"/>
        <v>0</v>
      </c>
      <c r="AK78" s="59">
        <f t="shared" si="312"/>
        <v>0</v>
      </c>
      <c r="AL78" s="59">
        <f t="shared" si="312"/>
        <v>0</v>
      </c>
      <c r="AM78" s="59">
        <f t="shared" si="312"/>
        <v>0</v>
      </c>
      <c r="AN78" s="59">
        <f t="shared" si="312"/>
        <v>0</v>
      </c>
      <c r="AO78" s="59">
        <f t="shared" si="312"/>
        <v>0</v>
      </c>
      <c r="AP78" s="59">
        <f t="shared" si="312"/>
        <v>0</v>
      </c>
      <c r="AQ78" s="59">
        <f t="shared" si="312"/>
        <v>0</v>
      </c>
      <c r="AR78" s="59">
        <f t="shared" si="312"/>
        <v>0</v>
      </c>
      <c r="AS78" s="59">
        <f t="shared" si="312"/>
        <v>0</v>
      </c>
      <c r="AT78" s="59">
        <f t="shared" si="312"/>
        <v>0</v>
      </c>
      <c r="AU78" s="59">
        <f t="shared" si="312"/>
        <v>0</v>
      </c>
      <c r="AV78" s="59">
        <f t="shared" si="312"/>
        <v>0</v>
      </c>
      <c r="AW78" s="59">
        <f t="shared" si="312"/>
        <v>0</v>
      </c>
      <c r="AX78" s="59">
        <f t="shared" si="312"/>
        <v>0</v>
      </c>
      <c r="AY78" s="59">
        <f t="shared" si="312"/>
        <v>0</v>
      </c>
      <c r="AZ78" s="59">
        <f t="shared" si="312"/>
        <v>0</v>
      </c>
      <c r="BA78" s="59">
        <f t="shared" si="312"/>
        <v>0</v>
      </c>
      <c r="BB78" s="59">
        <f t="shared" si="312"/>
        <v>0</v>
      </c>
      <c r="BC78" s="59">
        <f t="shared" si="312"/>
        <v>0</v>
      </c>
      <c r="BD78" s="59">
        <f t="shared" si="312"/>
        <v>0</v>
      </c>
      <c r="BE78" s="59">
        <f t="shared" si="312"/>
        <v>0</v>
      </c>
      <c r="BF78" s="59">
        <f t="shared" si="312"/>
        <v>0</v>
      </c>
      <c r="BG78" s="59">
        <f t="shared" si="312"/>
        <v>0</v>
      </c>
      <c r="BH78" s="59">
        <f t="shared" si="312"/>
        <v>0</v>
      </c>
      <c r="BI78" s="59">
        <f t="shared" si="312"/>
        <v>0</v>
      </c>
      <c r="BJ78" s="59">
        <f t="shared" si="312"/>
        <v>0</v>
      </c>
      <c r="BK78" s="59">
        <f t="shared" si="312"/>
        <v>0</v>
      </c>
      <c r="BL78" s="59">
        <f t="shared" si="312"/>
        <v>0</v>
      </c>
      <c r="BM78" s="59">
        <f t="shared" si="312"/>
        <v>0</v>
      </c>
      <c r="BN78" s="59">
        <f t="shared" si="312"/>
        <v>0</v>
      </c>
      <c r="BO78" s="59">
        <f t="shared" si="312"/>
        <v>0</v>
      </c>
      <c r="BP78" s="59">
        <f t="shared" si="312"/>
        <v>0</v>
      </c>
      <c r="BQ78" s="59">
        <f t="shared" si="312"/>
        <v>0</v>
      </c>
      <c r="BR78" s="59">
        <f t="shared" si="312"/>
        <v>0</v>
      </c>
      <c r="BS78" s="59">
        <f t="shared" si="311"/>
        <v>0</v>
      </c>
      <c r="BT78" s="59">
        <f t="shared" si="311"/>
        <v>0</v>
      </c>
      <c r="BU78" s="59">
        <f t="shared" si="311"/>
        <v>0</v>
      </c>
      <c r="BV78" s="59">
        <f t="shared" si="311"/>
        <v>0</v>
      </c>
      <c r="BW78" s="59">
        <f t="shared" si="311"/>
        <v>0</v>
      </c>
      <c r="BX78" s="59">
        <f t="shared" si="311"/>
        <v>0</v>
      </c>
      <c r="BY78" s="59">
        <f t="shared" si="311"/>
        <v>0</v>
      </c>
      <c r="BZ78" s="59">
        <f t="shared" si="311"/>
        <v>0</v>
      </c>
      <c r="CA78" s="59">
        <f t="shared" si="311"/>
        <v>0</v>
      </c>
      <c r="CB78" s="59">
        <f t="shared" si="311"/>
        <v>0</v>
      </c>
      <c r="CC78" s="59">
        <f t="shared" si="311"/>
        <v>0</v>
      </c>
      <c r="CD78" s="59">
        <f t="shared" si="311"/>
        <v>0</v>
      </c>
      <c r="CE78" s="59">
        <f t="shared" si="311"/>
        <v>0</v>
      </c>
      <c r="CF78" s="59">
        <f t="shared" si="311"/>
        <v>0</v>
      </c>
      <c r="CG78" s="59">
        <f t="shared" si="311"/>
        <v>0</v>
      </c>
      <c r="CH78" s="59">
        <f t="shared" si="311"/>
        <v>0</v>
      </c>
      <c r="CI78" s="59">
        <f t="shared" si="311"/>
        <v>0</v>
      </c>
      <c r="CJ78" s="59">
        <f t="shared" si="311"/>
        <v>0</v>
      </c>
      <c r="CK78" s="59">
        <f t="shared" si="311"/>
        <v>0</v>
      </c>
      <c r="CL78" s="59">
        <f t="shared" si="311"/>
        <v>0</v>
      </c>
      <c r="CM78" s="59">
        <f t="shared" si="311"/>
        <v>0</v>
      </c>
      <c r="CN78" s="59">
        <f t="shared" si="311"/>
        <v>0</v>
      </c>
      <c r="CO78" s="59">
        <f t="shared" si="311"/>
        <v>0</v>
      </c>
      <c r="CP78" s="59">
        <f t="shared" si="311"/>
        <v>0</v>
      </c>
      <c r="CQ78" s="59">
        <f t="shared" si="311"/>
        <v>0</v>
      </c>
      <c r="CR78" s="59">
        <f t="shared" si="311"/>
        <v>0</v>
      </c>
      <c r="CS78" s="59">
        <f t="shared" si="311"/>
        <v>0</v>
      </c>
      <c r="CT78" s="59">
        <f t="shared" si="311"/>
        <v>0</v>
      </c>
      <c r="CU78" s="59">
        <f t="shared" si="311"/>
        <v>0</v>
      </c>
      <c r="CV78" s="59">
        <f t="shared" si="311"/>
        <v>0</v>
      </c>
      <c r="CW78" s="59">
        <f t="shared" si="311"/>
        <v>0</v>
      </c>
      <c r="CX78" s="59">
        <f t="shared" si="311"/>
        <v>0</v>
      </c>
      <c r="CY78" s="59">
        <f t="shared" si="311"/>
        <v>0</v>
      </c>
      <c r="CZ78" s="59">
        <f t="shared" si="311"/>
        <v>0</v>
      </c>
      <c r="DA78" s="59">
        <f t="shared" si="311"/>
        <v>0</v>
      </c>
      <c r="DB78" s="59">
        <f t="shared" si="311"/>
        <v>0</v>
      </c>
      <c r="DC78" s="59">
        <f t="shared" si="311"/>
        <v>0</v>
      </c>
      <c r="DD78" s="59">
        <f t="shared" si="311"/>
        <v>0</v>
      </c>
      <c r="DE78" s="59">
        <f t="shared" si="311"/>
        <v>0</v>
      </c>
      <c r="DF78" s="59">
        <f t="shared" si="311"/>
        <v>0</v>
      </c>
      <c r="DG78" s="59">
        <f t="shared" si="311"/>
        <v>0</v>
      </c>
      <c r="DH78" s="59">
        <f t="shared" si="311"/>
        <v>0</v>
      </c>
      <c r="DI78" s="59">
        <f t="shared" si="311"/>
        <v>0</v>
      </c>
      <c r="DJ78" s="59">
        <f t="shared" si="311"/>
        <v>0</v>
      </c>
      <c r="DK78" s="59">
        <f t="shared" si="311"/>
        <v>0</v>
      </c>
      <c r="DL78" s="59">
        <f t="shared" si="311"/>
        <v>0</v>
      </c>
      <c r="DM78" s="59">
        <f t="shared" si="311"/>
        <v>0</v>
      </c>
      <c r="DN78" s="59">
        <f t="shared" si="311"/>
        <v>0</v>
      </c>
      <c r="DO78" s="59">
        <f t="shared" si="311"/>
        <v>0</v>
      </c>
      <c r="DP78" s="59">
        <f t="shared" si="311"/>
        <v>0</v>
      </c>
      <c r="DQ78" s="59">
        <f t="shared" si="311"/>
        <v>0</v>
      </c>
      <c r="DR78" s="59">
        <f t="shared" si="311"/>
        <v>0</v>
      </c>
      <c r="DS78" s="59">
        <f t="shared" si="311"/>
        <v>0</v>
      </c>
      <c r="DT78" s="59">
        <f t="shared" si="311"/>
        <v>0</v>
      </c>
      <c r="DU78" s="59">
        <f t="shared" si="311"/>
        <v>0</v>
      </c>
    </row>
    <row r="79" spans="2:125" ht="16.5" thickTop="1" thickBot="1" x14ac:dyDescent="0.3">
      <c r="B79" s="105" t="str">
        <f t="shared" si="307"/>
        <v>Generali</v>
      </c>
      <c r="F79" s="59">
        <f t="shared" si="308"/>
        <v>6100</v>
      </c>
      <c r="G79" s="59">
        <f t="shared" si="312"/>
        <v>0</v>
      </c>
      <c r="H79" s="59">
        <f t="shared" si="312"/>
        <v>0</v>
      </c>
      <c r="I79" s="59">
        <f t="shared" si="312"/>
        <v>0</v>
      </c>
      <c r="J79" s="59">
        <f t="shared" si="312"/>
        <v>0</v>
      </c>
      <c r="K79" s="59">
        <f t="shared" si="312"/>
        <v>0</v>
      </c>
      <c r="L79" s="59">
        <f t="shared" si="312"/>
        <v>0</v>
      </c>
      <c r="M79" s="59">
        <f t="shared" si="312"/>
        <v>0</v>
      </c>
      <c r="N79" s="59">
        <f t="shared" si="312"/>
        <v>0</v>
      </c>
      <c r="O79" s="59">
        <f t="shared" si="312"/>
        <v>0</v>
      </c>
      <c r="P79" s="59">
        <f t="shared" si="312"/>
        <v>0</v>
      </c>
      <c r="Q79" s="59">
        <f t="shared" si="312"/>
        <v>0</v>
      </c>
      <c r="R79" s="59">
        <f t="shared" si="312"/>
        <v>0</v>
      </c>
      <c r="S79" s="59">
        <f t="shared" si="312"/>
        <v>0</v>
      </c>
      <c r="T79" s="59">
        <f t="shared" si="312"/>
        <v>0</v>
      </c>
      <c r="U79" s="59">
        <f t="shared" si="312"/>
        <v>0</v>
      </c>
      <c r="V79" s="59">
        <f t="shared" si="312"/>
        <v>0</v>
      </c>
      <c r="W79" s="59">
        <f t="shared" si="312"/>
        <v>0</v>
      </c>
      <c r="X79" s="59">
        <f t="shared" si="312"/>
        <v>0</v>
      </c>
      <c r="Y79" s="59">
        <f t="shared" si="312"/>
        <v>0</v>
      </c>
      <c r="Z79" s="59">
        <f t="shared" si="312"/>
        <v>0</v>
      </c>
      <c r="AA79" s="59">
        <f t="shared" si="312"/>
        <v>0</v>
      </c>
      <c r="AB79" s="59">
        <f t="shared" si="312"/>
        <v>0</v>
      </c>
      <c r="AC79" s="59">
        <f t="shared" si="312"/>
        <v>0</v>
      </c>
      <c r="AD79" s="59">
        <f t="shared" si="312"/>
        <v>0</v>
      </c>
      <c r="AE79" s="59">
        <f t="shared" si="312"/>
        <v>0</v>
      </c>
      <c r="AF79" s="59">
        <f t="shared" si="312"/>
        <v>0</v>
      </c>
      <c r="AG79" s="59">
        <f t="shared" si="312"/>
        <v>0</v>
      </c>
      <c r="AH79" s="59">
        <f t="shared" si="312"/>
        <v>0</v>
      </c>
      <c r="AI79" s="59">
        <f t="shared" si="312"/>
        <v>0</v>
      </c>
      <c r="AJ79" s="59">
        <f t="shared" si="312"/>
        <v>0</v>
      </c>
      <c r="AK79" s="59">
        <f t="shared" si="312"/>
        <v>0</v>
      </c>
      <c r="AL79" s="59">
        <f t="shared" si="312"/>
        <v>0</v>
      </c>
      <c r="AM79" s="59">
        <f t="shared" si="312"/>
        <v>0</v>
      </c>
      <c r="AN79" s="59">
        <f t="shared" si="312"/>
        <v>0</v>
      </c>
      <c r="AO79" s="59">
        <f t="shared" si="312"/>
        <v>0</v>
      </c>
      <c r="AP79" s="59">
        <f t="shared" si="312"/>
        <v>0</v>
      </c>
      <c r="AQ79" s="59">
        <f t="shared" si="312"/>
        <v>0</v>
      </c>
      <c r="AR79" s="59">
        <f t="shared" si="312"/>
        <v>0</v>
      </c>
      <c r="AS79" s="59">
        <f t="shared" si="312"/>
        <v>0</v>
      </c>
      <c r="AT79" s="59">
        <f t="shared" si="312"/>
        <v>0</v>
      </c>
      <c r="AU79" s="59">
        <f t="shared" si="312"/>
        <v>0</v>
      </c>
      <c r="AV79" s="59">
        <f t="shared" si="312"/>
        <v>0</v>
      </c>
      <c r="AW79" s="59">
        <f t="shared" si="312"/>
        <v>0</v>
      </c>
      <c r="AX79" s="59">
        <f t="shared" si="312"/>
        <v>0</v>
      </c>
      <c r="AY79" s="59">
        <f t="shared" si="312"/>
        <v>0</v>
      </c>
      <c r="AZ79" s="59">
        <f t="shared" si="312"/>
        <v>0</v>
      </c>
      <c r="BA79" s="59">
        <f t="shared" si="312"/>
        <v>0</v>
      </c>
      <c r="BB79" s="59">
        <f t="shared" si="312"/>
        <v>0</v>
      </c>
      <c r="BC79" s="59">
        <f t="shared" si="312"/>
        <v>0</v>
      </c>
      <c r="BD79" s="59">
        <f t="shared" si="312"/>
        <v>0</v>
      </c>
      <c r="BE79" s="59">
        <f t="shared" si="312"/>
        <v>0</v>
      </c>
      <c r="BF79" s="59">
        <f t="shared" si="312"/>
        <v>0</v>
      </c>
      <c r="BG79" s="59">
        <f t="shared" si="312"/>
        <v>0</v>
      </c>
      <c r="BH79" s="59">
        <f t="shared" si="312"/>
        <v>0</v>
      </c>
      <c r="BI79" s="59">
        <f t="shared" si="312"/>
        <v>0</v>
      </c>
      <c r="BJ79" s="59">
        <f t="shared" si="312"/>
        <v>0</v>
      </c>
      <c r="BK79" s="59">
        <f t="shared" si="312"/>
        <v>0</v>
      </c>
      <c r="BL79" s="59">
        <f t="shared" si="312"/>
        <v>0</v>
      </c>
      <c r="BM79" s="59">
        <f t="shared" si="312"/>
        <v>0</v>
      </c>
      <c r="BN79" s="59">
        <f t="shared" si="312"/>
        <v>0</v>
      </c>
      <c r="BO79" s="59">
        <f t="shared" si="312"/>
        <v>0</v>
      </c>
      <c r="BP79" s="59">
        <f t="shared" si="312"/>
        <v>0</v>
      </c>
      <c r="BQ79" s="59">
        <f t="shared" si="312"/>
        <v>0</v>
      </c>
      <c r="BR79" s="59">
        <f t="shared" si="312"/>
        <v>0</v>
      </c>
      <c r="BS79" s="59">
        <f t="shared" si="311"/>
        <v>0</v>
      </c>
      <c r="BT79" s="59">
        <f t="shared" si="311"/>
        <v>0</v>
      </c>
      <c r="BU79" s="59">
        <f t="shared" si="311"/>
        <v>0</v>
      </c>
      <c r="BV79" s="59">
        <f t="shared" si="311"/>
        <v>0</v>
      </c>
      <c r="BW79" s="59">
        <f t="shared" si="311"/>
        <v>0</v>
      </c>
      <c r="BX79" s="59">
        <f t="shared" si="311"/>
        <v>0</v>
      </c>
      <c r="BY79" s="59">
        <f t="shared" si="311"/>
        <v>0</v>
      </c>
      <c r="BZ79" s="59">
        <f t="shared" si="311"/>
        <v>0</v>
      </c>
      <c r="CA79" s="59">
        <f t="shared" si="311"/>
        <v>0</v>
      </c>
      <c r="CB79" s="59">
        <f t="shared" si="311"/>
        <v>0</v>
      </c>
      <c r="CC79" s="59">
        <f t="shared" si="311"/>
        <v>0</v>
      </c>
      <c r="CD79" s="59">
        <f t="shared" si="311"/>
        <v>0</v>
      </c>
      <c r="CE79" s="59">
        <f t="shared" si="311"/>
        <v>0</v>
      </c>
      <c r="CF79" s="59">
        <f t="shared" si="311"/>
        <v>0</v>
      </c>
      <c r="CG79" s="59">
        <f t="shared" si="311"/>
        <v>0</v>
      </c>
      <c r="CH79" s="59">
        <f t="shared" si="311"/>
        <v>0</v>
      </c>
      <c r="CI79" s="59">
        <f t="shared" si="311"/>
        <v>0</v>
      </c>
      <c r="CJ79" s="59">
        <f t="shared" si="311"/>
        <v>0</v>
      </c>
      <c r="CK79" s="59">
        <f t="shared" si="311"/>
        <v>0</v>
      </c>
      <c r="CL79" s="59">
        <f t="shared" si="311"/>
        <v>0</v>
      </c>
      <c r="CM79" s="59">
        <f t="shared" si="311"/>
        <v>0</v>
      </c>
      <c r="CN79" s="59">
        <f t="shared" si="311"/>
        <v>0</v>
      </c>
      <c r="CO79" s="59">
        <f t="shared" si="311"/>
        <v>0</v>
      </c>
      <c r="CP79" s="59">
        <f t="shared" si="311"/>
        <v>0</v>
      </c>
      <c r="CQ79" s="59">
        <f t="shared" si="311"/>
        <v>0</v>
      </c>
      <c r="CR79" s="59">
        <f t="shared" si="311"/>
        <v>0</v>
      </c>
      <c r="CS79" s="59">
        <f t="shared" si="311"/>
        <v>0</v>
      </c>
      <c r="CT79" s="59">
        <f t="shared" si="311"/>
        <v>0</v>
      </c>
      <c r="CU79" s="59">
        <f t="shared" si="311"/>
        <v>0</v>
      </c>
      <c r="CV79" s="59">
        <f t="shared" si="311"/>
        <v>0</v>
      </c>
      <c r="CW79" s="59">
        <f t="shared" si="311"/>
        <v>0</v>
      </c>
      <c r="CX79" s="59">
        <f t="shared" si="311"/>
        <v>0</v>
      </c>
      <c r="CY79" s="59">
        <f t="shared" si="311"/>
        <v>0</v>
      </c>
      <c r="CZ79" s="59">
        <f t="shared" si="311"/>
        <v>0</v>
      </c>
      <c r="DA79" s="59">
        <f t="shared" si="311"/>
        <v>0</v>
      </c>
      <c r="DB79" s="59">
        <f t="shared" si="311"/>
        <v>0</v>
      </c>
      <c r="DC79" s="59">
        <f t="shared" si="311"/>
        <v>0</v>
      </c>
      <c r="DD79" s="59">
        <f t="shared" si="311"/>
        <v>0</v>
      </c>
      <c r="DE79" s="59">
        <f t="shared" si="311"/>
        <v>0</v>
      </c>
      <c r="DF79" s="59">
        <f t="shared" si="311"/>
        <v>0</v>
      </c>
      <c r="DG79" s="59">
        <f t="shared" si="311"/>
        <v>0</v>
      </c>
      <c r="DH79" s="59">
        <f t="shared" si="311"/>
        <v>0</v>
      </c>
      <c r="DI79" s="59">
        <f t="shared" si="311"/>
        <v>0</v>
      </c>
      <c r="DJ79" s="59">
        <f t="shared" si="311"/>
        <v>0</v>
      </c>
      <c r="DK79" s="59">
        <f t="shared" si="311"/>
        <v>0</v>
      </c>
      <c r="DL79" s="59">
        <f t="shared" si="311"/>
        <v>0</v>
      </c>
      <c r="DM79" s="59">
        <f t="shared" si="311"/>
        <v>0</v>
      </c>
      <c r="DN79" s="59">
        <f t="shared" si="311"/>
        <v>0</v>
      </c>
      <c r="DO79" s="59">
        <f t="shared" si="311"/>
        <v>0</v>
      </c>
      <c r="DP79" s="59">
        <f t="shared" si="311"/>
        <v>0</v>
      </c>
      <c r="DQ79" s="59">
        <f t="shared" si="311"/>
        <v>0</v>
      </c>
      <c r="DR79" s="59">
        <f t="shared" si="311"/>
        <v>0</v>
      </c>
      <c r="DS79" s="59">
        <f t="shared" si="311"/>
        <v>0</v>
      </c>
      <c r="DT79" s="59">
        <f t="shared" si="311"/>
        <v>0</v>
      </c>
      <c r="DU79" s="59">
        <f t="shared" si="311"/>
        <v>0</v>
      </c>
    </row>
    <row r="80" spans="2:125" ht="16.5" thickTop="1" thickBot="1" x14ac:dyDescent="0.3">
      <c r="B80" s="105" t="str">
        <f t="shared" si="307"/>
        <v>Premi Assicurativi</v>
      </c>
      <c r="F80" s="59">
        <f t="shared" si="308"/>
        <v>1220</v>
      </c>
      <c r="G80" s="59">
        <f t="shared" si="312"/>
        <v>0</v>
      </c>
      <c r="H80" s="59">
        <f t="shared" si="312"/>
        <v>0</v>
      </c>
      <c r="I80" s="59">
        <f t="shared" si="312"/>
        <v>0</v>
      </c>
      <c r="J80" s="59">
        <f t="shared" si="312"/>
        <v>0</v>
      </c>
      <c r="K80" s="59">
        <f t="shared" si="312"/>
        <v>0</v>
      </c>
      <c r="L80" s="59">
        <f t="shared" si="312"/>
        <v>0</v>
      </c>
      <c r="M80" s="59">
        <f t="shared" si="312"/>
        <v>0</v>
      </c>
      <c r="N80" s="59">
        <f t="shared" si="312"/>
        <v>0</v>
      </c>
      <c r="O80" s="59">
        <f t="shared" si="312"/>
        <v>0</v>
      </c>
      <c r="P80" s="59">
        <f t="shared" si="312"/>
        <v>0</v>
      </c>
      <c r="Q80" s="59">
        <f t="shared" si="312"/>
        <v>0</v>
      </c>
      <c r="R80" s="59">
        <f t="shared" si="312"/>
        <v>0</v>
      </c>
      <c r="S80" s="59">
        <f t="shared" si="312"/>
        <v>0</v>
      </c>
      <c r="T80" s="59">
        <f t="shared" si="312"/>
        <v>0</v>
      </c>
      <c r="U80" s="59">
        <f t="shared" si="312"/>
        <v>0</v>
      </c>
      <c r="V80" s="59">
        <f t="shared" si="312"/>
        <v>0</v>
      </c>
      <c r="W80" s="59">
        <f t="shared" si="312"/>
        <v>0</v>
      </c>
      <c r="X80" s="59">
        <f t="shared" si="312"/>
        <v>0</v>
      </c>
      <c r="Y80" s="59">
        <f t="shared" si="312"/>
        <v>0</v>
      </c>
      <c r="Z80" s="59">
        <f t="shared" si="312"/>
        <v>0</v>
      </c>
      <c r="AA80" s="59">
        <f t="shared" si="312"/>
        <v>0</v>
      </c>
      <c r="AB80" s="59">
        <f t="shared" si="312"/>
        <v>0</v>
      </c>
      <c r="AC80" s="59">
        <f t="shared" si="312"/>
        <v>0</v>
      </c>
      <c r="AD80" s="59">
        <f t="shared" si="312"/>
        <v>0</v>
      </c>
      <c r="AE80" s="59">
        <f t="shared" si="312"/>
        <v>0</v>
      </c>
      <c r="AF80" s="59">
        <f t="shared" si="312"/>
        <v>0</v>
      </c>
      <c r="AG80" s="59">
        <f t="shared" si="312"/>
        <v>0</v>
      </c>
      <c r="AH80" s="59">
        <f t="shared" si="312"/>
        <v>0</v>
      </c>
      <c r="AI80" s="59">
        <f t="shared" si="312"/>
        <v>0</v>
      </c>
      <c r="AJ80" s="59">
        <f t="shared" si="312"/>
        <v>0</v>
      </c>
      <c r="AK80" s="59">
        <f t="shared" si="312"/>
        <v>0</v>
      </c>
      <c r="AL80" s="59">
        <f t="shared" si="312"/>
        <v>0</v>
      </c>
      <c r="AM80" s="59">
        <f t="shared" si="312"/>
        <v>0</v>
      </c>
      <c r="AN80" s="59">
        <f t="shared" si="312"/>
        <v>0</v>
      </c>
      <c r="AO80" s="59">
        <f t="shared" si="312"/>
        <v>0</v>
      </c>
      <c r="AP80" s="59">
        <f t="shared" si="312"/>
        <v>0</v>
      </c>
      <c r="AQ80" s="59">
        <f t="shared" si="312"/>
        <v>0</v>
      </c>
      <c r="AR80" s="59">
        <f t="shared" si="312"/>
        <v>0</v>
      </c>
      <c r="AS80" s="59">
        <f t="shared" si="312"/>
        <v>0</v>
      </c>
      <c r="AT80" s="59">
        <f t="shared" si="312"/>
        <v>0</v>
      </c>
      <c r="AU80" s="59">
        <f t="shared" si="312"/>
        <v>0</v>
      </c>
      <c r="AV80" s="59">
        <f t="shared" si="312"/>
        <v>0</v>
      </c>
      <c r="AW80" s="59">
        <f t="shared" si="312"/>
        <v>0</v>
      </c>
      <c r="AX80" s="59">
        <f t="shared" si="312"/>
        <v>0</v>
      </c>
      <c r="AY80" s="59">
        <f t="shared" si="312"/>
        <v>0</v>
      </c>
      <c r="AZ80" s="59">
        <f t="shared" si="312"/>
        <v>0</v>
      </c>
      <c r="BA80" s="59">
        <f t="shared" si="312"/>
        <v>0</v>
      </c>
      <c r="BB80" s="59">
        <f t="shared" si="312"/>
        <v>0</v>
      </c>
      <c r="BC80" s="59">
        <f t="shared" si="312"/>
        <v>0</v>
      </c>
      <c r="BD80" s="59">
        <f t="shared" si="312"/>
        <v>0</v>
      </c>
      <c r="BE80" s="59">
        <f t="shared" si="312"/>
        <v>0</v>
      </c>
      <c r="BF80" s="59">
        <f t="shared" si="312"/>
        <v>0</v>
      </c>
      <c r="BG80" s="59">
        <f t="shared" si="312"/>
        <v>0</v>
      </c>
      <c r="BH80" s="59">
        <f t="shared" si="312"/>
        <v>0</v>
      </c>
      <c r="BI80" s="59">
        <f t="shared" si="312"/>
        <v>0</v>
      </c>
      <c r="BJ80" s="59">
        <f t="shared" si="312"/>
        <v>0</v>
      </c>
      <c r="BK80" s="59">
        <f t="shared" si="312"/>
        <v>0</v>
      </c>
      <c r="BL80" s="59">
        <f t="shared" si="312"/>
        <v>0</v>
      </c>
      <c r="BM80" s="59">
        <f t="shared" si="312"/>
        <v>0</v>
      </c>
      <c r="BN80" s="59">
        <f t="shared" si="312"/>
        <v>0</v>
      </c>
      <c r="BO80" s="59">
        <f t="shared" si="312"/>
        <v>0</v>
      </c>
      <c r="BP80" s="59">
        <f t="shared" si="312"/>
        <v>0</v>
      </c>
      <c r="BQ80" s="59">
        <f t="shared" si="312"/>
        <v>0</v>
      </c>
      <c r="BR80" s="59">
        <f t="shared" si="312"/>
        <v>0</v>
      </c>
      <c r="BS80" s="59">
        <f t="shared" si="311"/>
        <v>0</v>
      </c>
      <c r="BT80" s="59">
        <f t="shared" si="311"/>
        <v>0</v>
      </c>
      <c r="BU80" s="59">
        <f t="shared" si="311"/>
        <v>0</v>
      </c>
      <c r="BV80" s="59">
        <f t="shared" si="311"/>
        <v>0</v>
      </c>
      <c r="BW80" s="59">
        <f t="shared" si="311"/>
        <v>0</v>
      </c>
      <c r="BX80" s="59">
        <f t="shared" si="311"/>
        <v>0</v>
      </c>
      <c r="BY80" s="59">
        <f t="shared" si="311"/>
        <v>0</v>
      </c>
      <c r="BZ80" s="59">
        <f t="shared" si="311"/>
        <v>0</v>
      </c>
      <c r="CA80" s="59">
        <f t="shared" si="311"/>
        <v>0</v>
      </c>
      <c r="CB80" s="59">
        <f t="shared" si="311"/>
        <v>0</v>
      </c>
      <c r="CC80" s="59">
        <f t="shared" si="311"/>
        <v>0</v>
      </c>
      <c r="CD80" s="59">
        <f t="shared" si="311"/>
        <v>0</v>
      </c>
      <c r="CE80" s="59">
        <f t="shared" si="311"/>
        <v>0</v>
      </c>
      <c r="CF80" s="59">
        <f t="shared" si="311"/>
        <v>0</v>
      </c>
      <c r="CG80" s="59">
        <f t="shared" si="311"/>
        <v>0</v>
      </c>
      <c r="CH80" s="59">
        <f t="shared" si="311"/>
        <v>0</v>
      </c>
      <c r="CI80" s="59">
        <f t="shared" si="311"/>
        <v>0</v>
      </c>
      <c r="CJ80" s="59">
        <f t="shared" si="311"/>
        <v>0</v>
      </c>
      <c r="CK80" s="59">
        <f t="shared" si="311"/>
        <v>0</v>
      </c>
      <c r="CL80" s="59">
        <f t="shared" si="311"/>
        <v>0</v>
      </c>
      <c r="CM80" s="59">
        <f t="shared" si="311"/>
        <v>0</v>
      </c>
      <c r="CN80" s="59">
        <f t="shared" si="311"/>
        <v>0</v>
      </c>
      <c r="CO80" s="59">
        <f t="shared" si="311"/>
        <v>0</v>
      </c>
      <c r="CP80" s="59">
        <f t="shared" si="311"/>
        <v>0</v>
      </c>
      <c r="CQ80" s="59">
        <f t="shared" si="311"/>
        <v>0</v>
      </c>
      <c r="CR80" s="59">
        <f t="shared" si="311"/>
        <v>0</v>
      </c>
      <c r="CS80" s="59">
        <f t="shared" si="311"/>
        <v>0</v>
      </c>
      <c r="CT80" s="59">
        <f t="shared" si="311"/>
        <v>0</v>
      </c>
      <c r="CU80" s="59">
        <f t="shared" si="311"/>
        <v>0</v>
      </c>
      <c r="CV80" s="59">
        <f t="shared" si="311"/>
        <v>0</v>
      </c>
      <c r="CW80" s="59">
        <f t="shared" si="311"/>
        <v>0</v>
      </c>
      <c r="CX80" s="59">
        <f t="shared" si="311"/>
        <v>0</v>
      </c>
      <c r="CY80" s="59">
        <f t="shared" si="311"/>
        <v>0</v>
      </c>
      <c r="CZ80" s="59">
        <f t="shared" si="311"/>
        <v>0</v>
      </c>
      <c r="DA80" s="59">
        <f t="shared" si="311"/>
        <v>0</v>
      </c>
      <c r="DB80" s="59">
        <f t="shared" si="311"/>
        <v>0</v>
      </c>
      <c r="DC80" s="59">
        <f t="shared" si="311"/>
        <v>0</v>
      </c>
      <c r="DD80" s="59">
        <f t="shared" si="311"/>
        <v>0</v>
      </c>
      <c r="DE80" s="59">
        <f t="shared" si="311"/>
        <v>0</v>
      </c>
      <c r="DF80" s="59">
        <f t="shared" si="311"/>
        <v>0</v>
      </c>
      <c r="DG80" s="59">
        <f t="shared" si="311"/>
        <v>0</v>
      </c>
      <c r="DH80" s="59">
        <f t="shared" si="311"/>
        <v>0</v>
      </c>
      <c r="DI80" s="59">
        <f t="shared" si="311"/>
        <v>0</v>
      </c>
      <c r="DJ80" s="59">
        <f t="shared" si="311"/>
        <v>0</v>
      </c>
      <c r="DK80" s="59">
        <f t="shared" si="311"/>
        <v>0</v>
      </c>
      <c r="DL80" s="59">
        <f t="shared" si="311"/>
        <v>0</v>
      </c>
      <c r="DM80" s="59">
        <f t="shared" si="311"/>
        <v>0</v>
      </c>
      <c r="DN80" s="59">
        <f t="shared" si="311"/>
        <v>0</v>
      </c>
      <c r="DO80" s="59">
        <f t="shared" si="311"/>
        <v>0</v>
      </c>
      <c r="DP80" s="59">
        <f t="shared" si="311"/>
        <v>0</v>
      </c>
      <c r="DQ80" s="59">
        <f t="shared" si="311"/>
        <v>0</v>
      </c>
      <c r="DR80" s="59">
        <f t="shared" si="311"/>
        <v>0</v>
      </c>
      <c r="DS80" s="59">
        <f t="shared" si="311"/>
        <v>0</v>
      </c>
      <c r="DT80" s="59">
        <f t="shared" si="311"/>
        <v>0</v>
      </c>
      <c r="DU80" s="59">
        <f t="shared" si="311"/>
        <v>0</v>
      </c>
    </row>
    <row r="81" spans="2:125" ht="16.5" thickTop="1" thickBot="1" x14ac:dyDescent="0.3">
      <c r="B81" s="105">
        <f t="shared" si="307"/>
        <v>0</v>
      </c>
      <c r="F81" s="59">
        <f t="shared" si="308"/>
        <v>0</v>
      </c>
      <c r="G81" s="59">
        <f t="shared" si="312"/>
        <v>0</v>
      </c>
      <c r="H81" s="59">
        <f t="shared" si="312"/>
        <v>0</v>
      </c>
      <c r="I81" s="59">
        <f t="shared" si="312"/>
        <v>0</v>
      </c>
      <c r="J81" s="59">
        <f t="shared" si="312"/>
        <v>0</v>
      </c>
      <c r="K81" s="59">
        <f t="shared" si="312"/>
        <v>0</v>
      </c>
      <c r="L81" s="59">
        <f t="shared" si="312"/>
        <v>0</v>
      </c>
      <c r="M81" s="59">
        <f t="shared" si="312"/>
        <v>0</v>
      </c>
      <c r="N81" s="59">
        <f t="shared" si="312"/>
        <v>0</v>
      </c>
      <c r="O81" s="59">
        <f t="shared" si="312"/>
        <v>0</v>
      </c>
      <c r="P81" s="59">
        <f t="shared" si="312"/>
        <v>0</v>
      </c>
      <c r="Q81" s="59">
        <f t="shared" si="312"/>
        <v>0</v>
      </c>
      <c r="R81" s="59">
        <f t="shared" si="312"/>
        <v>0</v>
      </c>
      <c r="S81" s="59">
        <f t="shared" si="312"/>
        <v>0</v>
      </c>
      <c r="T81" s="59">
        <f t="shared" si="312"/>
        <v>0</v>
      </c>
      <c r="U81" s="59">
        <f t="shared" si="312"/>
        <v>0</v>
      </c>
      <c r="V81" s="59">
        <f t="shared" si="312"/>
        <v>0</v>
      </c>
      <c r="W81" s="59">
        <f t="shared" si="312"/>
        <v>0</v>
      </c>
      <c r="X81" s="59">
        <f t="shared" si="312"/>
        <v>0</v>
      </c>
      <c r="Y81" s="59">
        <f t="shared" si="312"/>
        <v>0</v>
      </c>
      <c r="Z81" s="59">
        <f t="shared" si="312"/>
        <v>0</v>
      </c>
      <c r="AA81" s="59">
        <f t="shared" si="312"/>
        <v>0</v>
      </c>
      <c r="AB81" s="59">
        <f t="shared" si="312"/>
        <v>0</v>
      </c>
      <c r="AC81" s="59">
        <f t="shared" si="312"/>
        <v>0</v>
      </c>
      <c r="AD81" s="59">
        <f t="shared" si="312"/>
        <v>0</v>
      </c>
      <c r="AE81" s="59">
        <f t="shared" si="312"/>
        <v>0</v>
      </c>
      <c r="AF81" s="59">
        <f t="shared" si="312"/>
        <v>0</v>
      </c>
      <c r="AG81" s="59">
        <f t="shared" si="312"/>
        <v>0</v>
      </c>
      <c r="AH81" s="59">
        <f t="shared" si="312"/>
        <v>0</v>
      </c>
      <c r="AI81" s="59">
        <f t="shared" si="312"/>
        <v>0</v>
      </c>
      <c r="AJ81" s="59">
        <f t="shared" si="312"/>
        <v>0</v>
      </c>
      <c r="AK81" s="59">
        <f t="shared" si="312"/>
        <v>0</v>
      </c>
      <c r="AL81" s="59">
        <f t="shared" si="312"/>
        <v>0</v>
      </c>
      <c r="AM81" s="59">
        <f t="shared" si="312"/>
        <v>0</v>
      </c>
      <c r="AN81" s="59">
        <f t="shared" si="312"/>
        <v>0</v>
      </c>
      <c r="AO81" s="59">
        <f t="shared" si="312"/>
        <v>0</v>
      </c>
      <c r="AP81" s="59">
        <f t="shared" si="312"/>
        <v>0</v>
      </c>
      <c r="AQ81" s="59">
        <f t="shared" si="312"/>
        <v>0</v>
      </c>
      <c r="AR81" s="59">
        <f t="shared" si="312"/>
        <v>0</v>
      </c>
      <c r="AS81" s="59">
        <f t="shared" si="312"/>
        <v>0</v>
      </c>
      <c r="AT81" s="59">
        <f t="shared" si="312"/>
        <v>0</v>
      </c>
      <c r="AU81" s="59">
        <f t="shared" si="312"/>
        <v>0</v>
      </c>
      <c r="AV81" s="59">
        <f t="shared" si="312"/>
        <v>0</v>
      </c>
      <c r="AW81" s="59">
        <f t="shared" si="312"/>
        <v>0</v>
      </c>
      <c r="AX81" s="59">
        <f t="shared" si="312"/>
        <v>0</v>
      </c>
      <c r="AY81" s="59">
        <f t="shared" si="312"/>
        <v>0</v>
      </c>
      <c r="AZ81" s="59">
        <f t="shared" si="312"/>
        <v>0</v>
      </c>
      <c r="BA81" s="59">
        <f t="shared" si="312"/>
        <v>0</v>
      </c>
      <c r="BB81" s="59">
        <f t="shared" si="312"/>
        <v>0</v>
      </c>
      <c r="BC81" s="59">
        <f t="shared" si="312"/>
        <v>0</v>
      </c>
      <c r="BD81" s="59">
        <f t="shared" si="312"/>
        <v>0</v>
      </c>
      <c r="BE81" s="59">
        <f t="shared" si="312"/>
        <v>0</v>
      </c>
      <c r="BF81" s="59">
        <f t="shared" si="312"/>
        <v>0</v>
      </c>
      <c r="BG81" s="59">
        <f t="shared" si="312"/>
        <v>0</v>
      </c>
      <c r="BH81" s="59">
        <f t="shared" si="312"/>
        <v>0</v>
      </c>
      <c r="BI81" s="59">
        <f t="shared" si="312"/>
        <v>0</v>
      </c>
      <c r="BJ81" s="59">
        <f t="shared" si="312"/>
        <v>0</v>
      </c>
      <c r="BK81" s="59">
        <f t="shared" si="312"/>
        <v>0</v>
      </c>
      <c r="BL81" s="59">
        <f t="shared" si="312"/>
        <v>0</v>
      </c>
      <c r="BM81" s="59">
        <f t="shared" si="312"/>
        <v>0</v>
      </c>
      <c r="BN81" s="59">
        <f t="shared" si="312"/>
        <v>0</v>
      </c>
      <c r="BO81" s="59">
        <f t="shared" si="312"/>
        <v>0</v>
      </c>
      <c r="BP81" s="59">
        <f t="shared" si="312"/>
        <v>0</v>
      </c>
      <c r="BQ81" s="59">
        <f t="shared" si="312"/>
        <v>0</v>
      </c>
      <c r="BR81" s="59">
        <f t="shared" ref="BR81:DU84" si="313">+BR15+BR37-BR59</f>
        <v>0</v>
      </c>
      <c r="BS81" s="59">
        <f t="shared" si="313"/>
        <v>0</v>
      </c>
      <c r="BT81" s="59">
        <f t="shared" si="313"/>
        <v>0</v>
      </c>
      <c r="BU81" s="59">
        <f t="shared" si="313"/>
        <v>0</v>
      </c>
      <c r="BV81" s="59">
        <f t="shared" si="313"/>
        <v>0</v>
      </c>
      <c r="BW81" s="59">
        <f t="shared" si="313"/>
        <v>0</v>
      </c>
      <c r="BX81" s="59">
        <f t="shared" si="313"/>
        <v>0</v>
      </c>
      <c r="BY81" s="59">
        <f t="shared" si="313"/>
        <v>0</v>
      </c>
      <c r="BZ81" s="59">
        <f t="shared" si="313"/>
        <v>0</v>
      </c>
      <c r="CA81" s="59">
        <f t="shared" si="313"/>
        <v>0</v>
      </c>
      <c r="CB81" s="59">
        <f t="shared" si="313"/>
        <v>0</v>
      </c>
      <c r="CC81" s="59">
        <f t="shared" si="313"/>
        <v>0</v>
      </c>
      <c r="CD81" s="59">
        <f t="shared" si="313"/>
        <v>0</v>
      </c>
      <c r="CE81" s="59">
        <f t="shared" si="313"/>
        <v>0</v>
      </c>
      <c r="CF81" s="59">
        <f t="shared" si="313"/>
        <v>0</v>
      </c>
      <c r="CG81" s="59">
        <f t="shared" si="313"/>
        <v>0</v>
      </c>
      <c r="CH81" s="59">
        <f t="shared" si="313"/>
        <v>0</v>
      </c>
      <c r="CI81" s="59">
        <f t="shared" si="313"/>
        <v>0</v>
      </c>
      <c r="CJ81" s="59">
        <f t="shared" si="313"/>
        <v>0</v>
      </c>
      <c r="CK81" s="59">
        <f t="shared" si="313"/>
        <v>0</v>
      </c>
      <c r="CL81" s="59">
        <f t="shared" si="313"/>
        <v>0</v>
      </c>
      <c r="CM81" s="59">
        <f t="shared" si="313"/>
        <v>0</v>
      </c>
      <c r="CN81" s="59">
        <f t="shared" si="313"/>
        <v>0</v>
      </c>
      <c r="CO81" s="59">
        <f t="shared" si="313"/>
        <v>0</v>
      </c>
      <c r="CP81" s="59">
        <f t="shared" si="313"/>
        <v>0</v>
      </c>
      <c r="CQ81" s="59">
        <f t="shared" si="313"/>
        <v>0</v>
      </c>
      <c r="CR81" s="59">
        <f t="shared" si="313"/>
        <v>0</v>
      </c>
      <c r="CS81" s="59">
        <f t="shared" si="313"/>
        <v>0</v>
      </c>
      <c r="CT81" s="59">
        <f t="shared" si="313"/>
        <v>0</v>
      </c>
      <c r="CU81" s="59">
        <f t="shared" si="313"/>
        <v>0</v>
      </c>
      <c r="CV81" s="59">
        <f t="shared" si="313"/>
        <v>0</v>
      </c>
      <c r="CW81" s="59">
        <f t="shared" si="313"/>
        <v>0</v>
      </c>
      <c r="CX81" s="59">
        <f t="shared" si="313"/>
        <v>0</v>
      </c>
      <c r="CY81" s="59">
        <f t="shared" si="313"/>
        <v>0</v>
      </c>
      <c r="CZ81" s="59">
        <f t="shared" si="313"/>
        <v>0</v>
      </c>
      <c r="DA81" s="59">
        <f t="shared" si="313"/>
        <v>0</v>
      </c>
      <c r="DB81" s="59">
        <f t="shared" si="313"/>
        <v>0</v>
      </c>
      <c r="DC81" s="59">
        <f t="shared" si="313"/>
        <v>0</v>
      </c>
      <c r="DD81" s="59">
        <f t="shared" si="313"/>
        <v>0</v>
      </c>
      <c r="DE81" s="59">
        <f t="shared" si="313"/>
        <v>0</v>
      </c>
      <c r="DF81" s="59">
        <f t="shared" si="313"/>
        <v>0</v>
      </c>
      <c r="DG81" s="59">
        <f t="shared" si="313"/>
        <v>0</v>
      </c>
      <c r="DH81" s="59">
        <f t="shared" si="313"/>
        <v>0</v>
      </c>
      <c r="DI81" s="59">
        <f t="shared" si="313"/>
        <v>0</v>
      </c>
      <c r="DJ81" s="59">
        <f t="shared" si="313"/>
        <v>0</v>
      </c>
      <c r="DK81" s="59">
        <f t="shared" si="313"/>
        <v>0</v>
      </c>
      <c r="DL81" s="59">
        <f t="shared" si="313"/>
        <v>0</v>
      </c>
      <c r="DM81" s="59">
        <f t="shared" si="313"/>
        <v>0</v>
      </c>
      <c r="DN81" s="59">
        <f t="shared" si="313"/>
        <v>0</v>
      </c>
      <c r="DO81" s="59">
        <f t="shared" si="313"/>
        <v>0</v>
      </c>
      <c r="DP81" s="59">
        <f t="shared" si="313"/>
        <v>0</v>
      </c>
      <c r="DQ81" s="59">
        <f t="shared" si="313"/>
        <v>0</v>
      </c>
      <c r="DR81" s="59">
        <f t="shared" si="313"/>
        <v>0</v>
      </c>
      <c r="DS81" s="59">
        <f t="shared" si="313"/>
        <v>0</v>
      </c>
      <c r="DT81" s="59">
        <f t="shared" si="313"/>
        <v>0</v>
      </c>
      <c r="DU81" s="59">
        <f t="shared" si="313"/>
        <v>0</v>
      </c>
    </row>
    <row r="82" spans="2:125" ht="16.5" thickTop="1" thickBot="1" x14ac:dyDescent="0.3">
      <c r="B82" s="105">
        <f t="shared" si="307"/>
        <v>0</v>
      </c>
      <c r="F82" s="59">
        <f t="shared" si="308"/>
        <v>0</v>
      </c>
      <c r="G82" s="59">
        <f t="shared" ref="G82:BR85" si="314">+G16+G38-G60</f>
        <v>0</v>
      </c>
      <c r="H82" s="59">
        <f t="shared" si="314"/>
        <v>0</v>
      </c>
      <c r="I82" s="59">
        <f t="shared" si="314"/>
        <v>0</v>
      </c>
      <c r="J82" s="59">
        <f t="shared" si="314"/>
        <v>0</v>
      </c>
      <c r="K82" s="59">
        <f t="shared" si="314"/>
        <v>0</v>
      </c>
      <c r="L82" s="59">
        <f t="shared" si="314"/>
        <v>0</v>
      </c>
      <c r="M82" s="59">
        <f t="shared" si="314"/>
        <v>0</v>
      </c>
      <c r="N82" s="59">
        <f t="shared" si="314"/>
        <v>0</v>
      </c>
      <c r="O82" s="59">
        <f t="shared" si="314"/>
        <v>0</v>
      </c>
      <c r="P82" s="59">
        <f t="shared" si="314"/>
        <v>0</v>
      </c>
      <c r="Q82" s="59">
        <f t="shared" si="314"/>
        <v>0</v>
      </c>
      <c r="R82" s="59">
        <f t="shared" si="314"/>
        <v>0</v>
      </c>
      <c r="S82" s="59">
        <f t="shared" si="314"/>
        <v>0</v>
      </c>
      <c r="T82" s="59">
        <f t="shared" si="314"/>
        <v>0</v>
      </c>
      <c r="U82" s="59">
        <f t="shared" si="314"/>
        <v>0</v>
      </c>
      <c r="V82" s="59">
        <f t="shared" si="314"/>
        <v>0</v>
      </c>
      <c r="W82" s="59">
        <f t="shared" si="314"/>
        <v>0</v>
      </c>
      <c r="X82" s="59">
        <f t="shared" si="314"/>
        <v>0</v>
      </c>
      <c r="Y82" s="59">
        <f t="shared" si="314"/>
        <v>0</v>
      </c>
      <c r="Z82" s="59">
        <f t="shared" si="314"/>
        <v>0</v>
      </c>
      <c r="AA82" s="59">
        <f t="shared" si="314"/>
        <v>0</v>
      </c>
      <c r="AB82" s="59">
        <f t="shared" si="314"/>
        <v>0</v>
      </c>
      <c r="AC82" s="59">
        <f t="shared" si="314"/>
        <v>0</v>
      </c>
      <c r="AD82" s="59">
        <f t="shared" si="314"/>
        <v>0</v>
      </c>
      <c r="AE82" s="59">
        <f t="shared" si="314"/>
        <v>0</v>
      </c>
      <c r="AF82" s="59">
        <f t="shared" si="314"/>
        <v>0</v>
      </c>
      <c r="AG82" s="59">
        <f t="shared" si="314"/>
        <v>0</v>
      </c>
      <c r="AH82" s="59">
        <f t="shared" si="314"/>
        <v>0</v>
      </c>
      <c r="AI82" s="59">
        <f t="shared" si="314"/>
        <v>0</v>
      </c>
      <c r="AJ82" s="59">
        <f t="shared" si="314"/>
        <v>0</v>
      </c>
      <c r="AK82" s="59">
        <f t="shared" si="314"/>
        <v>0</v>
      </c>
      <c r="AL82" s="59">
        <f t="shared" si="314"/>
        <v>0</v>
      </c>
      <c r="AM82" s="59">
        <f t="shared" si="314"/>
        <v>0</v>
      </c>
      <c r="AN82" s="59">
        <f t="shared" si="314"/>
        <v>0</v>
      </c>
      <c r="AO82" s="59">
        <f t="shared" si="314"/>
        <v>0</v>
      </c>
      <c r="AP82" s="59">
        <f t="shared" si="314"/>
        <v>0</v>
      </c>
      <c r="AQ82" s="59">
        <f t="shared" si="314"/>
        <v>0</v>
      </c>
      <c r="AR82" s="59">
        <f t="shared" si="314"/>
        <v>0</v>
      </c>
      <c r="AS82" s="59">
        <f t="shared" si="314"/>
        <v>0</v>
      </c>
      <c r="AT82" s="59">
        <f t="shared" si="314"/>
        <v>0</v>
      </c>
      <c r="AU82" s="59">
        <f t="shared" si="314"/>
        <v>0</v>
      </c>
      <c r="AV82" s="59">
        <f t="shared" si="314"/>
        <v>0</v>
      </c>
      <c r="AW82" s="59">
        <f t="shared" si="314"/>
        <v>0</v>
      </c>
      <c r="AX82" s="59">
        <f t="shared" si="314"/>
        <v>0</v>
      </c>
      <c r="AY82" s="59">
        <f t="shared" si="314"/>
        <v>0</v>
      </c>
      <c r="AZ82" s="59">
        <f t="shared" si="314"/>
        <v>0</v>
      </c>
      <c r="BA82" s="59">
        <f t="shared" si="314"/>
        <v>0</v>
      </c>
      <c r="BB82" s="59">
        <f t="shared" si="314"/>
        <v>0</v>
      </c>
      <c r="BC82" s="59">
        <f t="shared" si="314"/>
        <v>0</v>
      </c>
      <c r="BD82" s="59">
        <f t="shared" si="314"/>
        <v>0</v>
      </c>
      <c r="BE82" s="59">
        <f t="shared" si="314"/>
        <v>0</v>
      </c>
      <c r="BF82" s="59">
        <f t="shared" si="314"/>
        <v>0</v>
      </c>
      <c r="BG82" s="59">
        <f t="shared" si="314"/>
        <v>0</v>
      </c>
      <c r="BH82" s="59">
        <f t="shared" si="314"/>
        <v>0</v>
      </c>
      <c r="BI82" s="59">
        <f t="shared" si="314"/>
        <v>0</v>
      </c>
      <c r="BJ82" s="59">
        <f t="shared" si="314"/>
        <v>0</v>
      </c>
      <c r="BK82" s="59">
        <f t="shared" si="314"/>
        <v>0</v>
      </c>
      <c r="BL82" s="59">
        <f t="shared" si="314"/>
        <v>0</v>
      </c>
      <c r="BM82" s="59">
        <f t="shared" si="314"/>
        <v>0</v>
      </c>
      <c r="BN82" s="59">
        <f t="shared" si="314"/>
        <v>0</v>
      </c>
      <c r="BO82" s="59">
        <f t="shared" si="314"/>
        <v>0</v>
      </c>
      <c r="BP82" s="59">
        <f t="shared" si="314"/>
        <v>0</v>
      </c>
      <c r="BQ82" s="59">
        <f t="shared" si="314"/>
        <v>0</v>
      </c>
      <c r="BR82" s="59">
        <f t="shared" si="314"/>
        <v>0</v>
      </c>
      <c r="BS82" s="59">
        <f t="shared" si="313"/>
        <v>0</v>
      </c>
      <c r="BT82" s="59">
        <f t="shared" si="313"/>
        <v>0</v>
      </c>
      <c r="BU82" s="59">
        <f t="shared" si="313"/>
        <v>0</v>
      </c>
      <c r="BV82" s="59">
        <f t="shared" si="313"/>
        <v>0</v>
      </c>
      <c r="BW82" s="59">
        <f t="shared" si="313"/>
        <v>0</v>
      </c>
      <c r="BX82" s="59">
        <f t="shared" si="313"/>
        <v>0</v>
      </c>
      <c r="BY82" s="59">
        <f t="shared" si="313"/>
        <v>0</v>
      </c>
      <c r="BZ82" s="59">
        <f t="shared" si="313"/>
        <v>0</v>
      </c>
      <c r="CA82" s="59">
        <f t="shared" si="313"/>
        <v>0</v>
      </c>
      <c r="CB82" s="59">
        <f t="shared" si="313"/>
        <v>0</v>
      </c>
      <c r="CC82" s="59">
        <f t="shared" si="313"/>
        <v>0</v>
      </c>
      <c r="CD82" s="59">
        <f t="shared" si="313"/>
        <v>0</v>
      </c>
      <c r="CE82" s="59">
        <f t="shared" si="313"/>
        <v>0</v>
      </c>
      <c r="CF82" s="59">
        <f t="shared" si="313"/>
        <v>0</v>
      </c>
      <c r="CG82" s="59">
        <f t="shared" si="313"/>
        <v>0</v>
      </c>
      <c r="CH82" s="59">
        <f t="shared" si="313"/>
        <v>0</v>
      </c>
      <c r="CI82" s="59">
        <f t="shared" si="313"/>
        <v>0</v>
      </c>
      <c r="CJ82" s="59">
        <f t="shared" si="313"/>
        <v>0</v>
      </c>
      <c r="CK82" s="59">
        <f t="shared" si="313"/>
        <v>0</v>
      </c>
      <c r="CL82" s="59">
        <f t="shared" si="313"/>
        <v>0</v>
      </c>
      <c r="CM82" s="59">
        <f t="shared" si="313"/>
        <v>0</v>
      </c>
      <c r="CN82" s="59">
        <f t="shared" si="313"/>
        <v>0</v>
      </c>
      <c r="CO82" s="59">
        <f t="shared" si="313"/>
        <v>0</v>
      </c>
      <c r="CP82" s="59">
        <f t="shared" si="313"/>
        <v>0</v>
      </c>
      <c r="CQ82" s="59">
        <f t="shared" si="313"/>
        <v>0</v>
      </c>
      <c r="CR82" s="59">
        <f t="shared" si="313"/>
        <v>0</v>
      </c>
      <c r="CS82" s="59">
        <f t="shared" si="313"/>
        <v>0</v>
      </c>
      <c r="CT82" s="59">
        <f t="shared" si="313"/>
        <v>0</v>
      </c>
      <c r="CU82" s="59">
        <f t="shared" si="313"/>
        <v>0</v>
      </c>
      <c r="CV82" s="59">
        <f t="shared" si="313"/>
        <v>0</v>
      </c>
      <c r="CW82" s="59">
        <f t="shared" si="313"/>
        <v>0</v>
      </c>
      <c r="CX82" s="59">
        <f t="shared" si="313"/>
        <v>0</v>
      </c>
      <c r="CY82" s="59">
        <f t="shared" si="313"/>
        <v>0</v>
      </c>
      <c r="CZ82" s="59">
        <f t="shared" si="313"/>
        <v>0</v>
      </c>
      <c r="DA82" s="59">
        <f t="shared" si="313"/>
        <v>0</v>
      </c>
      <c r="DB82" s="59">
        <f t="shared" si="313"/>
        <v>0</v>
      </c>
      <c r="DC82" s="59">
        <f t="shared" si="313"/>
        <v>0</v>
      </c>
      <c r="DD82" s="59">
        <f t="shared" si="313"/>
        <v>0</v>
      </c>
      <c r="DE82" s="59">
        <f t="shared" si="313"/>
        <v>0</v>
      </c>
      <c r="DF82" s="59">
        <f t="shared" si="313"/>
        <v>0</v>
      </c>
      <c r="DG82" s="59">
        <f t="shared" si="313"/>
        <v>0</v>
      </c>
      <c r="DH82" s="59">
        <f t="shared" si="313"/>
        <v>0</v>
      </c>
      <c r="DI82" s="59">
        <f t="shared" si="313"/>
        <v>0</v>
      </c>
      <c r="DJ82" s="59">
        <f t="shared" si="313"/>
        <v>0</v>
      </c>
      <c r="DK82" s="59">
        <f t="shared" si="313"/>
        <v>0</v>
      </c>
      <c r="DL82" s="59">
        <f t="shared" si="313"/>
        <v>0</v>
      </c>
      <c r="DM82" s="59">
        <f t="shared" si="313"/>
        <v>0</v>
      </c>
      <c r="DN82" s="59">
        <f t="shared" si="313"/>
        <v>0</v>
      </c>
      <c r="DO82" s="59">
        <f t="shared" si="313"/>
        <v>0</v>
      </c>
      <c r="DP82" s="59">
        <f t="shared" si="313"/>
        <v>0</v>
      </c>
      <c r="DQ82" s="59">
        <f t="shared" si="313"/>
        <v>0</v>
      </c>
      <c r="DR82" s="59">
        <f t="shared" si="313"/>
        <v>0</v>
      </c>
      <c r="DS82" s="59">
        <f t="shared" si="313"/>
        <v>0</v>
      </c>
      <c r="DT82" s="59">
        <f t="shared" si="313"/>
        <v>0</v>
      </c>
      <c r="DU82" s="59">
        <f t="shared" si="313"/>
        <v>0</v>
      </c>
    </row>
    <row r="83" spans="2:125" ht="16.5" thickTop="1" thickBot="1" x14ac:dyDescent="0.3">
      <c r="B83" s="105">
        <f t="shared" si="307"/>
        <v>0</v>
      </c>
      <c r="F83" s="59">
        <f t="shared" si="308"/>
        <v>0</v>
      </c>
      <c r="G83" s="59">
        <f t="shared" si="314"/>
        <v>0</v>
      </c>
      <c r="H83" s="59">
        <f t="shared" si="314"/>
        <v>0</v>
      </c>
      <c r="I83" s="59">
        <f t="shared" si="314"/>
        <v>0</v>
      </c>
      <c r="J83" s="59">
        <f t="shared" si="314"/>
        <v>0</v>
      </c>
      <c r="K83" s="59">
        <f t="shared" si="314"/>
        <v>0</v>
      </c>
      <c r="L83" s="59">
        <f t="shared" si="314"/>
        <v>0</v>
      </c>
      <c r="M83" s="59">
        <f t="shared" si="314"/>
        <v>0</v>
      </c>
      <c r="N83" s="59">
        <f t="shared" si="314"/>
        <v>0</v>
      </c>
      <c r="O83" s="59">
        <f t="shared" si="314"/>
        <v>0</v>
      </c>
      <c r="P83" s="59">
        <f t="shared" si="314"/>
        <v>0</v>
      </c>
      <c r="Q83" s="59">
        <f t="shared" si="314"/>
        <v>0</v>
      </c>
      <c r="R83" s="59">
        <f t="shared" si="314"/>
        <v>0</v>
      </c>
      <c r="S83" s="59">
        <f t="shared" si="314"/>
        <v>0</v>
      </c>
      <c r="T83" s="59">
        <f t="shared" si="314"/>
        <v>0</v>
      </c>
      <c r="U83" s="59">
        <f t="shared" si="314"/>
        <v>0</v>
      </c>
      <c r="V83" s="59">
        <f t="shared" si="314"/>
        <v>0</v>
      </c>
      <c r="W83" s="59">
        <f t="shared" si="314"/>
        <v>0</v>
      </c>
      <c r="X83" s="59">
        <f t="shared" si="314"/>
        <v>0</v>
      </c>
      <c r="Y83" s="59">
        <f t="shared" si="314"/>
        <v>0</v>
      </c>
      <c r="Z83" s="59">
        <f t="shared" si="314"/>
        <v>0</v>
      </c>
      <c r="AA83" s="59">
        <f t="shared" si="314"/>
        <v>0</v>
      </c>
      <c r="AB83" s="59">
        <f t="shared" si="314"/>
        <v>0</v>
      </c>
      <c r="AC83" s="59">
        <f t="shared" si="314"/>
        <v>0</v>
      </c>
      <c r="AD83" s="59">
        <f t="shared" si="314"/>
        <v>0</v>
      </c>
      <c r="AE83" s="59">
        <f t="shared" si="314"/>
        <v>0</v>
      </c>
      <c r="AF83" s="59">
        <f t="shared" si="314"/>
        <v>0</v>
      </c>
      <c r="AG83" s="59">
        <f t="shared" si="314"/>
        <v>0</v>
      </c>
      <c r="AH83" s="59">
        <f t="shared" si="314"/>
        <v>0</v>
      </c>
      <c r="AI83" s="59">
        <f t="shared" si="314"/>
        <v>0</v>
      </c>
      <c r="AJ83" s="59">
        <f t="shared" si="314"/>
        <v>0</v>
      </c>
      <c r="AK83" s="59">
        <f t="shared" si="314"/>
        <v>0</v>
      </c>
      <c r="AL83" s="59">
        <f t="shared" si="314"/>
        <v>0</v>
      </c>
      <c r="AM83" s="59">
        <f t="shared" si="314"/>
        <v>0</v>
      </c>
      <c r="AN83" s="59">
        <f t="shared" si="314"/>
        <v>0</v>
      </c>
      <c r="AO83" s="59">
        <f t="shared" si="314"/>
        <v>0</v>
      </c>
      <c r="AP83" s="59">
        <f t="shared" si="314"/>
        <v>0</v>
      </c>
      <c r="AQ83" s="59">
        <f t="shared" si="314"/>
        <v>0</v>
      </c>
      <c r="AR83" s="59">
        <f t="shared" si="314"/>
        <v>0</v>
      </c>
      <c r="AS83" s="59">
        <f t="shared" si="314"/>
        <v>0</v>
      </c>
      <c r="AT83" s="59">
        <f t="shared" si="314"/>
        <v>0</v>
      </c>
      <c r="AU83" s="59">
        <f t="shared" si="314"/>
        <v>0</v>
      </c>
      <c r="AV83" s="59">
        <f t="shared" si="314"/>
        <v>0</v>
      </c>
      <c r="AW83" s="59">
        <f t="shared" si="314"/>
        <v>0</v>
      </c>
      <c r="AX83" s="59">
        <f t="shared" si="314"/>
        <v>0</v>
      </c>
      <c r="AY83" s="59">
        <f t="shared" si="314"/>
        <v>0</v>
      </c>
      <c r="AZ83" s="59">
        <f t="shared" si="314"/>
        <v>0</v>
      </c>
      <c r="BA83" s="59">
        <f t="shared" si="314"/>
        <v>0</v>
      </c>
      <c r="BB83" s="59">
        <f t="shared" si="314"/>
        <v>0</v>
      </c>
      <c r="BC83" s="59">
        <f t="shared" si="314"/>
        <v>0</v>
      </c>
      <c r="BD83" s="59">
        <f t="shared" si="314"/>
        <v>0</v>
      </c>
      <c r="BE83" s="59">
        <f t="shared" si="314"/>
        <v>0</v>
      </c>
      <c r="BF83" s="59">
        <f t="shared" si="314"/>
        <v>0</v>
      </c>
      <c r="BG83" s="59">
        <f t="shared" si="314"/>
        <v>0</v>
      </c>
      <c r="BH83" s="59">
        <f t="shared" si="314"/>
        <v>0</v>
      </c>
      <c r="BI83" s="59">
        <f t="shared" si="314"/>
        <v>0</v>
      </c>
      <c r="BJ83" s="59">
        <f t="shared" si="314"/>
        <v>0</v>
      </c>
      <c r="BK83" s="59">
        <f t="shared" si="314"/>
        <v>0</v>
      </c>
      <c r="BL83" s="59">
        <f t="shared" si="314"/>
        <v>0</v>
      </c>
      <c r="BM83" s="59">
        <f t="shared" si="314"/>
        <v>0</v>
      </c>
      <c r="BN83" s="59">
        <f t="shared" si="314"/>
        <v>0</v>
      </c>
      <c r="BO83" s="59">
        <f t="shared" si="314"/>
        <v>0</v>
      </c>
      <c r="BP83" s="59">
        <f t="shared" si="314"/>
        <v>0</v>
      </c>
      <c r="BQ83" s="59">
        <f t="shared" si="314"/>
        <v>0</v>
      </c>
      <c r="BR83" s="59">
        <f t="shared" si="314"/>
        <v>0</v>
      </c>
      <c r="BS83" s="59">
        <f t="shared" si="313"/>
        <v>0</v>
      </c>
      <c r="BT83" s="59">
        <f t="shared" si="313"/>
        <v>0</v>
      </c>
      <c r="BU83" s="59">
        <f t="shared" si="313"/>
        <v>0</v>
      </c>
      <c r="BV83" s="59">
        <f t="shared" si="313"/>
        <v>0</v>
      </c>
      <c r="BW83" s="59">
        <f t="shared" si="313"/>
        <v>0</v>
      </c>
      <c r="BX83" s="59">
        <f t="shared" si="313"/>
        <v>0</v>
      </c>
      <c r="BY83" s="59">
        <f t="shared" si="313"/>
        <v>0</v>
      </c>
      <c r="BZ83" s="59">
        <f t="shared" si="313"/>
        <v>0</v>
      </c>
      <c r="CA83" s="59">
        <f t="shared" si="313"/>
        <v>0</v>
      </c>
      <c r="CB83" s="59">
        <f t="shared" si="313"/>
        <v>0</v>
      </c>
      <c r="CC83" s="59">
        <f t="shared" si="313"/>
        <v>0</v>
      </c>
      <c r="CD83" s="59">
        <f t="shared" si="313"/>
        <v>0</v>
      </c>
      <c r="CE83" s="59">
        <f t="shared" si="313"/>
        <v>0</v>
      </c>
      <c r="CF83" s="59">
        <f t="shared" si="313"/>
        <v>0</v>
      </c>
      <c r="CG83" s="59">
        <f t="shared" si="313"/>
        <v>0</v>
      </c>
      <c r="CH83" s="59">
        <f t="shared" si="313"/>
        <v>0</v>
      </c>
      <c r="CI83" s="59">
        <f t="shared" si="313"/>
        <v>0</v>
      </c>
      <c r="CJ83" s="59">
        <f t="shared" si="313"/>
        <v>0</v>
      </c>
      <c r="CK83" s="59">
        <f t="shared" si="313"/>
        <v>0</v>
      </c>
      <c r="CL83" s="59">
        <f t="shared" si="313"/>
        <v>0</v>
      </c>
      <c r="CM83" s="59">
        <f t="shared" si="313"/>
        <v>0</v>
      </c>
      <c r="CN83" s="59">
        <f t="shared" si="313"/>
        <v>0</v>
      </c>
      <c r="CO83" s="59">
        <f t="shared" si="313"/>
        <v>0</v>
      </c>
      <c r="CP83" s="59">
        <f t="shared" si="313"/>
        <v>0</v>
      </c>
      <c r="CQ83" s="59">
        <f t="shared" si="313"/>
        <v>0</v>
      </c>
      <c r="CR83" s="59">
        <f t="shared" si="313"/>
        <v>0</v>
      </c>
      <c r="CS83" s="59">
        <f t="shared" si="313"/>
        <v>0</v>
      </c>
      <c r="CT83" s="59">
        <f t="shared" si="313"/>
        <v>0</v>
      </c>
      <c r="CU83" s="59">
        <f t="shared" si="313"/>
        <v>0</v>
      </c>
      <c r="CV83" s="59">
        <f t="shared" si="313"/>
        <v>0</v>
      </c>
      <c r="CW83" s="59">
        <f t="shared" si="313"/>
        <v>0</v>
      </c>
      <c r="CX83" s="59">
        <f t="shared" si="313"/>
        <v>0</v>
      </c>
      <c r="CY83" s="59">
        <f t="shared" si="313"/>
        <v>0</v>
      </c>
      <c r="CZ83" s="59">
        <f t="shared" si="313"/>
        <v>0</v>
      </c>
      <c r="DA83" s="59">
        <f t="shared" si="313"/>
        <v>0</v>
      </c>
      <c r="DB83" s="59">
        <f t="shared" si="313"/>
        <v>0</v>
      </c>
      <c r="DC83" s="59">
        <f t="shared" si="313"/>
        <v>0</v>
      </c>
      <c r="DD83" s="59">
        <f t="shared" si="313"/>
        <v>0</v>
      </c>
      <c r="DE83" s="59">
        <f t="shared" si="313"/>
        <v>0</v>
      </c>
      <c r="DF83" s="59">
        <f t="shared" si="313"/>
        <v>0</v>
      </c>
      <c r="DG83" s="59">
        <f t="shared" si="313"/>
        <v>0</v>
      </c>
      <c r="DH83" s="59">
        <f t="shared" si="313"/>
        <v>0</v>
      </c>
      <c r="DI83" s="59">
        <f t="shared" si="313"/>
        <v>0</v>
      </c>
      <c r="DJ83" s="59">
        <f t="shared" si="313"/>
        <v>0</v>
      </c>
      <c r="DK83" s="59">
        <f t="shared" si="313"/>
        <v>0</v>
      </c>
      <c r="DL83" s="59">
        <f t="shared" si="313"/>
        <v>0</v>
      </c>
      <c r="DM83" s="59">
        <f t="shared" si="313"/>
        <v>0</v>
      </c>
      <c r="DN83" s="59">
        <f t="shared" si="313"/>
        <v>0</v>
      </c>
      <c r="DO83" s="59">
        <f t="shared" si="313"/>
        <v>0</v>
      </c>
      <c r="DP83" s="59">
        <f t="shared" si="313"/>
        <v>0</v>
      </c>
      <c r="DQ83" s="59">
        <f t="shared" si="313"/>
        <v>0</v>
      </c>
      <c r="DR83" s="59">
        <f t="shared" si="313"/>
        <v>0</v>
      </c>
      <c r="DS83" s="59">
        <f t="shared" si="313"/>
        <v>0</v>
      </c>
      <c r="DT83" s="59">
        <f t="shared" si="313"/>
        <v>0</v>
      </c>
      <c r="DU83" s="59">
        <f t="shared" si="313"/>
        <v>0</v>
      </c>
    </row>
    <row r="84" spans="2:125" ht="16.5" thickTop="1" thickBot="1" x14ac:dyDescent="0.3">
      <c r="B84" s="105">
        <f t="shared" si="307"/>
        <v>0</v>
      </c>
      <c r="F84" s="59">
        <f t="shared" si="308"/>
        <v>0</v>
      </c>
      <c r="G84" s="59">
        <f t="shared" si="314"/>
        <v>0</v>
      </c>
      <c r="H84" s="59">
        <f t="shared" si="314"/>
        <v>0</v>
      </c>
      <c r="I84" s="59">
        <f t="shared" si="314"/>
        <v>0</v>
      </c>
      <c r="J84" s="59">
        <f t="shared" si="314"/>
        <v>0</v>
      </c>
      <c r="K84" s="59">
        <f t="shared" si="314"/>
        <v>0</v>
      </c>
      <c r="L84" s="59">
        <f t="shared" si="314"/>
        <v>0</v>
      </c>
      <c r="M84" s="59">
        <f t="shared" si="314"/>
        <v>0</v>
      </c>
      <c r="N84" s="59">
        <f t="shared" si="314"/>
        <v>0</v>
      </c>
      <c r="O84" s="59">
        <f t="shared" si="314"/>
        <v>0</v>
      </c>
      <c r="P84" s="59">
        <f t="shared" si="314"/>
        <v>0</v>
      </c>
      <c r="Q84" s="59">
        <f t="shared" si="314"/>
        <v>0</v>
      </c>
      <c r="R84" s="59">
        <f t="shared" si="314"/>
        <v>0</v>
      </c>
      <c r="S84" s="59">
        <f t="shared" si="314"/>
        <v>0</v>
      </c>
      <c r="T84" s="59">
        <f t="shared" si="314"/>
        <v>0</v>
      </c>
      <c r="U84" s="59">
        <f t="shared" si="314"/>
        <v>0</v>
      </c>
      <c r="V84" s="59">
        <f t="shared" si="314"/>
        <v>0</v>
      </c>
      <c r="W84" s="59">
        <f t="shared" si="314"/>
        <v>0</v>
      </c>
      <c r="X84" s="59">
        <f t="shared" si="314"/>
        <v>0</v>
      </c>
      <c r="Y84" s="59">
        <f t="shared" si="314"/>
        <v>0</v>
      </c>
      <c r="Z84" s="59">
        <f t="shared" si="314"/>
        <v>0</v>
      </c>
      <c r="AA84" s="59">
        <f t="shared" si="314"/>
        <v>0</v>
      </c>
      <c r="AB84" s="59">
        <f t="shared" si="314"/>
        <v>0</v>
      </c>
      <c r="AC84" s="59">
        <f t="shared" si="314"/>
        <v>0</v>
      </c>
      <c r="AD84" s="59">
        <f t="shared" si="314"/>
        <v>0</v>
      </c>
      <c r="AE84" s="59">
        <f t="shared" si="314"/>
        <v>0</v>
      </c>
      <c r="AF84" s="59">
        <f t="shared" si="314"/>
        <v>0</v>
      </c>
      <c r="AG84" s="59">
        <f t="shared" si="314"/>
        <v>0</v>
      </c>
      <c r="AH84" s="59">
        <f t="shared" si="314"/>
        <v>0</v>
      </c>
      <c r="AI84" s="59">
        <f t="shared" si="314"/>
        <v>0</v>
      </c>
      <c r="AJ84" s="59">
        <f t="shared" si="314"/>
        <v>0</v>
      </c>
      <c r="AK84" s="59">
        <f t="shared" si="314"/>
        <v>0</v>
      </c>
      <c r="AL84" s="59">
        <f t="shared" si="314"/>
        <v>0</v>
      </c>
      <c r="AM84" s="59">
        <f t="shared" si="314"/>
        <v>0</v>
      </c>
      <c r="AN84" s="59">
        <f t="shared" si="314"/>
        <v>0</v>
      </c>
      <c r="AO84" s="59">
        <f t="shared" si="314"/>
        <v>0</v>
      </c>
      <c r="AP84" s="59">
        <f t="shared" si="314"/>
        <v>0</v>
      </c>
      <c r="AQ84" s="59">
        <f t="shared" si="314"/>
        <v>0</v>
      </c>
      <c r="AR84" s="59">
        <f t="shared" si="314"/>
        <v>0</v>
      </c>
      <c r="AS84" s="59">
        <f t="shared" si="314"/>
        <v>0</v>
      </c>
      <c r="AT84" s="59">
        <f t="shared" si="314"/>
        <v>0</v>
      </c>
      <c r="AU84" s="59">
        <f t="shared" si="314"/>
        <v>0</v>
      </c>
      <c r="AV84" s="59">
        <f t="shared" si="314"/>
        <v>0</v>
      </c>
      <c r="AW84" s="59">
        <f t="shared" si="314"/>
        <v>0</v>
      </c>
      <c r="AX84" s="59">
        <f t="shared" si="314"/>
        <v>0</v>
      </c>
      <c r="AY84" s="59">
        <f t="shared" si="314"/>
        <v>0</v>
      </c>
      <c r="AZ84" s="59">
        <f t="shared" si="314"/>
        <v>0</v>
      </c>
      <c r="BA84" s="59">
        <f t="shared" si="314"/>
        <v>0</v>
      </c>
      <c r="BB84" s="59">
        <f t="shared" si="314"/>
        <v>0</v>
      </c>
      <c r="BC84" s="59">
        <f t="shared" si="314"/>
        <v>0</v>
      </c>
      <c r="BD84" s="59">
        <f t="shared" si="314"/>
        <v>0</v>
      </c>
      <c r="BE84" s="59">
        <f t="shared" si="314"/>
        <v>0</v>
      </c>
      <c r="BF84" s="59">
        <f t="shared" si="314"/>
        <v>0</v>
      </c>
      <c r="BG84" s="59">
        <f t="shared" si="314"/>
        <v>0</v>
      </c>
      <c r="BH84" s="59">
        <f t="shared" si="314"/>
        <v>0</v>
      </c>
      <c r="BI84" s="59">
        <f t="shared" si="314"/>
        <v>0</v>
      </c>
      <c r="BJ84" s="59">
        <f t="shared" si="314"/>
        <v>0</v>
      </c>
      <c r="BK84" s="59">
        <f t="shared" si="314"/>
        <v>0</v>
      </c>
      <c r="BL84" s="59">
        <f t="shared" si="314"/>
        <v>0</v>
      </c>
      <c r="BM84" s="59">
        <f t="shared" si="314"/>
        <v>0</v>
      </c>
      <c r="BN84" s="59">
        <f t="shared" si="314"/>
        <v>0</v>
      </c>
      <c r="BO84" s="59">
        <f t="shared" si="314"/>
        <v>0</v>
      </c>
      <c r="BP84" s="59">
        <f t="shared" si="314"/>
        <v>0</v>
      </c>
      <c r="BQ84" s="59">
        <f t="shared" si="314"/>
        <v>0</v>
      </c>
      <c r="BR84" s="59">
        <f t="shared" si="314"/>
        <v>0</v>
      </c>
      <c r="BS84" s="59">
        <f t="shared" si="313"/>
        <v>0</v>
      </c>
      <c r="BT84" s="59">
        <f t="shared" si="313"/>
        <v>0</v>
      </c>
      <c r="BU84" s="59">
        <f t="shared" si="313"/>
        <v>0</v>
      </c>
      <c r="BV84" s="59">
        <f t="shared" si="313"/>
        <v>0</v>
      </c>
      <c r="BW84" s="59">
        <f t="shared" si="313"/>
        <v>0</v>
      </c>
      <c r="BX84" s="59">
        <f t="shared" si="313"/>
        <v>0</v>
      </c>
      <c r="BY84" s="59">
        <f t="shared" si="313"/>
        <v>0</v>
      </c>
      <c r="BZ84" s="59">
        <f t="shared" si="313"/>
        <v>0</v>
      </c>
      <c r="CA84" s="59">
        <f t="shared" si="313"/>
        <v>0</v>
      </c>
      <c r="CB84" s="59">
        <f t="shared" si="313"/>
        <v>0</v>
      </c>
      <c r="CC84" s="59">
        <f t="shared" si="313"/>
        <v>0</v>
      </c>
      <c r="CD84" s="59">
        <f t="shared" si="313"/>
        <v>0</v>
      </c>
      <c r="CE84" s="59">
        <f t="shared" si="313"/>
        <v>0</v>
      </c>
      <c r="CF84" s="59">
        <f t="shared" si="313"/>
        <v>0</v>
      </c>
      <c r="CG84" s="59">
        <f t="shared" si="313"/>
        <v>0</v>
      </c>
      <c r="CH84" s="59">
        <f t="shared" si="313"/>
        <v>0</v>
      </c>
      <c r="CI84" s="59">
        <f t="shared" si="313"/>
        <v>0</v>
      </c>
      <c r="CJ84" s="59">
        <f t="shared" si="313"/>
        <v>0</v>
      </c>
      <c r="CK84" s="59">
        <f t="shared" si="313"/>
        <v>0</v>
      </c>
      <c r="CL84" s="59">
        <f t="shared" si="313"/>
        <v>0</v>
      </c>
      <c r="CM84" s="59">
        <f t="shared" si="313"/>
        <v>0</v>
      </c>
      <c r="CN84" s="59">
        <f t="shared" si="313"/>
        <v>0</v>
      </c>
      <c r="CO84" s="59">
        <f t="shared" si="313"/>
        <v>0</v>
      </c>
      <c r="CP84" s="59">
        <f t="shared" si="313"/>
        <v>0</v>
      </c>
      <c r="CQ84" s="59">
        <f t="shared" si="313"/>
        <v>0</v>
      </c>
      <c r="CR84" s="59">
        <f t="shared" si="313"/>
        <v>0</v>
      </c>
      <c r="CS84" s="59">
        <f t="shared" si="313"/>
        <v>0</v>
      </c>
      <c r="CT84" s="59">
        <f t="shared" si="313"/>
        <v>0</v>
      </c>
      <c r="CU84" s="59">
        <f t="shared" si="313"/>
        <v>0</v>
      </c>
      <c r="CV84" s="59">
        <f t="shared" si="313"/>
        <v>0</v>
      </c>
      <c r="CW84" s="59">
        <f t="shared" si="313"/>
        <v>0</v>
      </c>
      <c r="CX84" s="59">
        <f t="shared" si="313"/>
        <v>0</v>
      </c>
      <c r="CY84" s="59">
        <f t="shared" si="313"/>
        <v>0</v>
      </c>
      <c r="CZ84" s="59">
        <f t="shared" si="313"/>
        <v>0</v>
      </c>
      <c r="DA84" s="59">
        <f t="shared" si="313"/>
        <v>0</v>
      </c>
      <c r="DB84" s="59">
        <f t="shared" si="313"/>
        <v>0</v>
      </c>
      <c r="DC84" s="59">
        <f t="shared" si="313"/>
        <v>0</v>
      </c>
      <c r="DD84" s="59">
        <f t="shared" si="313"/>
        <v>0</v>
      </c>
      <c r="DE84" s="59">
        <f t="shared" si="313"/>
        <v>0</v>
      </c>
      <c r="DF84" s="59">
        <f t="shared" si="313"/>
        <v>0</v>
      </c>
      <c r="DG84" s="59">
        <f t="shared" si="313"/>
        <v>0</v>
      </c>
      <c r="DH84" s="59">
        <f t="shared" si="313"/>
        <v>0</v>
      </c>
      <c r="DI84" s="59">
        <f t="shared" si="313"/>
        <v>0</v>
      </c>
      <c r="DJ84" s="59">
        <f t="shared" si="313"/>
        <v>0</v>
      </c>
      <c r="DK84" s="59">
        <f t="shared" si="313"/>
        <v>0</v>
      </c>
      <c r="DL84" s="59">
        <f t="shared" si="313"/>
        <v>0</v>
      </c>
      <c r="DM84" s="59">
        <f t="shared" si="313"/>
        <v>0</v>
      </c>
      <c r="DN84" s="59">
        <f t="shared" si="313"/>
        <v>0</v>
      </c>
      <c r="DO84" s="59">
        <f t="shared" si="313"/>
        <v>0</v>
      </c>
      <c r="DP84" s="59">
        <f t="shared" si="313"/>
        <v>0</v>
      </c>
      <c r="DQ84" s="59">
        <f t="shared" si="313"/>
        <v>0</v>
      </c>
      <c r="DR84" s="59">
        <f t="shared" si="313"/>
        <v>0</v>
      </c>
      <c r="DS84" s="59">
        <f t="shared" si="313"/>
        <v>0</v>
      </c>
      <c r="DT84" s="59">
        <f t="shared" si="313"/>
        <v>0</v>
      </c>
      <c r="DU84" s="59">
        <f t="shared" si="313"/>
        <v>0</v>
      </c>
    </row>
    <row r="85" spans="2:125" ht="16.5" thickTop="1" thickBot="1" x14ac:dyDescent="0.3">
      <c r="B85" s="105">
        <f t="shared" si="307"/>
        <v>0</v>
      </c>
      <c r="F85" s="59">
        <f t="shared" si="308"/>
        <v>0</v>
      </c>
      <c r="G85" s="59">
        <f t="shared" si="314"/>
        <v>0</v>
      </c>
      <c r="H85" s="59">
        <f t="shared" si="314"/>
        <v>0</v>
      </c>
      <c r="I85" s="59">
        <f t="shared" si="314"/>
        <v>0</v>
      </c>
      <c r="J85" s="59">
        <f t="shared" si="314"/>
        <v>0</v>
      </c>
      <c r="K85" s="59">
        <f t="shared" si="314"/>
        <v>0</v>
      </c>
      <c r="L85" s="59">
        <f t="shared" si="314"/>
        <v>0</v>
      </c>
      <c r="M85" s="59">
        <f t="shared" si="314"/>
        <v>0</v>
      </c>
      <c r="N85" s="59">
        <f t="shared" si="314"/>
        <v>0</v>
      </c>
      <c r="O85" s="59">
        <f t="shared" si="314"/>
        <v>0</v>
      </c>
      <c r="P85" s="59">
        <f t="shared" si="314"/>
        <v>0</v>
      </c>
      <c r="Q85" s="59">
        <f t="shared" si="314"/>
        <v>0</v>
      </c>
      <c r="R85" s="59">
        <f t="shared" si="314"/>
        <v>0</v>
      </c>
      <c r="S85" s="59">
        <f t="shared" si="314"/>
        <v>0</v>
      </c>
      <c r="T85" s="59">
        <f t="shared" si="314"/>
        <v>0</v>
      </c>
      <c r="U85" s="59">
        <f t="shared" si="314"/>
        <v>0</v>
      </c>
      <c r="V85" s="59">
        <f t="shared" si="314"/>
        <v>0</v>
      </c>
      <c r="W85" s="59">
        <f t="shared" si="314"/>
        <v>0</v>
      </c>
      <c r="X85" s="59">
        <f t="shared" si="314"/>
        <v>0</v>
      </c>
      <c r="Y85" s="59">
        <f t="shared" si="314"/>
        <v>0</v>
      </c>
      <c r="Z85" s="59">
        <f t="shared" si="314"/>
        <v>0</v>
      </c>
      <c r="AA85" s="59">
        <f t="shared" si="314"/>
        <v>0</v>
      </c>
      <c r="AB85" s="59">
        <f t="shared" si="314"/>
        <v>0</v>
      </c>
      <c r="AC85" s="59">
        <f t="shared" si="314"/>
        <v>0</v>
      </c>
      <c r="AD85" s="59">
        <f t="shared" si="314"/>
        <v>0</v>
      </c>
      <c r="AE85" s="59">
        <f t="shared" si="314"/>
        <v>0</v>
      </c>
      <c r="AF85" s="59">
        <f t="shared" si="314"/>
        <v>0</v>
      </c>
      <c r="AG85" s="59">
        <f t="shared" si="314"/>
        <v>0</v>
      </c>
      <c r="AH85" s="59">
        <f t="shared" si="314"/>
        <v>0</v>
      </c>
      <c r="AI85" s="59">
        <f t="shared" si="314"/>
        <v>0</v>
      </c>
      <c r="AJ85" s="59">
        <f t="shared" si="314"/>
        <v>0</v>
      </c>
      <c r="AK85" s="59">
        <f t="shared" si="314"/>
        <v>0</v>
      </c>
      <c r="AL85" s="59">
        <f t="shared" si="314"/>
        <v>0</v>
      </c>
      <c r="AM85" s="59">
        <f t="shared" si="314"/>
        <v>0</v>
      </c>
      <c r="AN85" s="59">
        <f t="shared" si="314"/>
        <v>0</v>
      </c>
      <c r="AO85" s="59">
        <f t="shared" si="314"/>
        <v>0</v>
      </c>
      <c r="AP85" s="59">
        <f t="shared" si="314"/>
        <v>0</v>
      </c>
      <c r="AQ85" s="59">
        <f t="shared" si="314"/>
        <v>0</v>
      </c>
      <c r="AR85" s="59">
        <f t="shared" si="314"/>
        <v>0</v>
      </c>
      <c r="AS85" s="59">
        <f t="shared" si="314"/>
        <v>0</v>
      </c>
      <c r="AT85" s="59">
        <f t="shared" si="314"/>
        <v>0</v>
      </c>
      <c r="AU85" s="59">
        <f t="shared" si="314"/>
        <v>0</v>
      </c>
      <c r="AV85" s="59">
        <f t="shared" si="314"/>
        <v>0</v>
      </c>
      <c r="AW85" s="59">
        <f t="shared" si="314"/>
        <v>0</v>
      </c>
      <c r="AX85" s="59">
        <f t="shared" si="314"/>
        <v>0</v>
      </c>
      <c r="AY85" s="59">
        <f t="shared" si="314"/>
        <v>0</v>
      </c>
      <c r="AZ85" s="59">
        <f t="shared" si="314"/>
        <v>0</v>
      </c>
      <c r="BA85" s="59">
        <f t="shared" si="314"/>
        <v>0</v>
      </c>
      <c r="BB85" s="59">
        <f t="shared" si="314"/>
        <v>0</v>
      </c>
      <c r="BC85" s="59">
        <f t="shared" si="314"/>
        <v>0</v>
      </c>
      <c r="BD85" s="59">
        <f t="shared" si="314"/>
        <v>0</v>
      </c>
      <c r="BE85" s="59">
        <f t="shared" si="314"/>
        <v>0</v>
      </c>
      <c r="BF85" s="59">
        <f t="shared" si="314"/>
        <v>0</v>
      </c>
      <c r="BG85" s="59">
        <f t="shared" si="314"/>
        <v>0</v>
      </c>
      <c r="BH85" s="59">
        <f t="shared" si="314"/>
        <v>0</v>
      </c>
      <c r="BI85" s="59">
        <f t="shared" si="314"/>
        <v>0</v>
      </c>
      <c r="BJ85" s="59">
        <f t="shared" si="314"/>
        <v>0</v>
      </c>
      <c r="BK85" s="59">
        <f t="shared" si="314"/>
        <v>0</v>
      </c>
      <c r="BL85" s="59">
        <f t="shared" si="314"/>
        <v>0</v>
      </c>
      <c r="BM85" s="59">
        <f t="shared" si="314"/>
        <v>0</v>
      </c>
      <c r="BN85" s="59">
        <f t="shared" si="314"/>
        <v>0</v>
      </c>
      <c r="BO85" s="59">
        <f t="shared" si="314"/>
        <v>0</v>
      </c>
      <c r="BP85" s="59">
        <f t="shared" si="314"/>
        <v>0</v>
      </c>
      <c r="BQ85" s="59">
        <f t="shared" si="314"/>
        <v>0</v>
      </c>
      <c r="BR85" s="59">
        <f t="shared" ref="BR85:DU88" si="315">+BR19+BR41-BR63</f>
        <v>0</v>
      </c>
      <c r="BS85" s="59">
        <f t="shared" si="315"/>
        <v>0</v>
      </c>
      <c r="BT85" s="59">
        <f t="shared" si="315"/>
        <v>0</v>
      </c>
      <c r="BU85" s="59">
        <f t="shared" si="315"/>
        <v>0</v>
      </c>
      <c r="BV85" s="59">
        <f t="shared" si="315"/>
        <v>0</v>
      </c>
      <c r="BW85" s="59">
        <f t="shared" si="315"/>
        <v>0</v>
      </c>
      <c r="BX85" s="59">
        <f t="shared" si="315"/>
        <v>0</v>
      </c>
      <c r="BY85" s="59">
        <f t="shared" si="315"/>
        <v>0</v>
      </c>
      <c r="BZ85" s="59">
        <f t="shared" si="315"/>
        <v>0</v>
      </c>
      <c r="CA85" s="59">
        <f t="shared" si="315"/>
        <v>0</v>
      </c>
      <c r="CB85" s="59">
        <f t="shared" si="315"/>
        <v>0</v>
      </c>
      <c r="CC85" s="59">
        <f t="shared" si="315"/>
        <v>0</v>
      </c>
      <c r="CD85" s="59">
        <f t="shared" si="315"/>
        <v>0</v>
      </c>
      <c r="CE85" s="59">
        <f t="shared" si="315"/>
        <v>0</v>
      </c>
      <c r="CF85" s="59">
        <f t="shared" si="315"/>
        <v>0</v>
      </c>
      <c r="CG85" s="59">
        <f t="shared" si="315"/>
        <v>0</v>
      </c>
      <c r="CH85" s="59">
        <f t="shared" si="315"/>
        <v>0</v>
      </c>
      <c r="CI85" s="59">
        <f t="shared" si="315"/>
        <v>0</v>
      </c>
      <c r="CJ85" s="59">
        <f t="shared" si="315"/>
        <v>0</v>
      </c>
      <c r="CK85" s="59">
        <f t="shared" si="315"/>
        <v>0</v>
      </c>
      <c r="CL85" s="59">
        <f t="shared" si="315"/>
        <v>0</v>
      </c>
      <c r="CM85" s="59">
        <f t="shared" si="315"/>
        <v>0</v>
      </c>
      <c r="CN85" s="59">
        <f t="shared" si="315"/>
        <v>0</v>
      </c>
      <c r="CO85" s="59">
        <f t="shared" si="315"/>
        <v>0</v>
      </c>
      <c r="CP85" s="59">
        <f t="shared" si="315"/>
        <v>0</v>
      </c>
      <c r="CQ85" s="59">
        <f t="shared" si="315"/>
        <v>0</v>
      </c>
      <c r="CR85" s="59">
        <f t="shared" si="315"/>
        <v>0</v>
      </c>
      <c r="CS85" s="59">
        <f t="shared" si="315"/>
        <v>0</v>
      </c>
      <c r="CT85" s="59">
        <f t="shared" si="315"/>
        <v>0</v>
      </c>
      <c r="CU85" s="59">
        <f t="shared" si="315"/>
        <v>0</v>
      </c>
      <c r="CV85" s="59">
        <f t="shared" si="315"/>
        <v>0</v>
      </c>
      <c r="CW85" s="59">
        <f t="shared" si="315"/>
        <v>0</v>
      </c>
      <c r="CX85" s="59">
        <f t="shared" si="315"/>
        <v>0</v>
      </c>
      <c r="CY85" s="59">
        <f t="shared" si="315"/>
        <v>0</v>
      </c>
      <c r="CZ85" s="59">
        <f t="shared" si="315"/>
        <v>0</v>
      </c>
      <c r="DA85" s="59">
        <f t="shared" si="315"/>
        <v>0</v>
      </c>
      <c r="DB85" s="59">
        <f t="shared" si="315"/>
        <v>0</v>
      </c>
      <c r="DC85" s="59">
        <f t="shared" si="315"/>
        <v>0</v>
      </c>
      <c r="DD85" s="59">
        <f t="shared" si="315"/>
        <v>0</v>
      </c>
      <c r="DE85" s="59">
        <f t="shared" si="315"/>
        <v>0</v>
      </c>
      <c r="DF85" s="59">
        <f t="shared" si="315"/>
        <v>0</v>
      </c>
      <c r="DG85" s="59">
        <f t="shared" si="315"/>
        <v>0</v>
      </c>
      <c r="DH85" s="59">
        <f t="shared" si="315"/>
        <v>0</v>
      </c>
      <c r="DI85" s="59">
        <f t="shared" si="315"/>
        <v>0</v>
      </c>
      <c r="DJ85" s="59">
        <f t="shared" si="315"/>
        <v>0</v>
      </c>
      <c r="DK85" s="59">
        <f t="shared" si="315"/>
        <v>0</v>
      </c>
      <c r="DL85" s="59">
        <f t="shared" si="315"/>
        <v>0</v>
      </c>
      <c r="DM85" s="59">
        <f t="shared" si="315"/>
        <v>0</v>
      </c>
      <c r="DN85" s="59">
        <f t="shared" si="315"/>
        <v>0</v>
      </c>
      <c r="DO85" s="59">
        <f t="shared" si="315"/>
        <v>0</v>
      </c>
      <c r="DP85" s="59">
        <f t="shared" si="315"/>
        <v>0</v>
      </c>
      <c r="DQ85" s="59">
        <f t="shared" si="315"/>
        <v>0</v>
      </c>
      <c r="DR85" s="59">
        <f t="shared" si="315"/>
        <v>0</v>
      </c>
      <c r="DS85" s="59">
        <f t="shared" si="315"/>
        <v>0</v>
      </c>
      <c r="DT85" s="59">
        <f t="shared" si="315"/>
        <v>0</v>
      </c>
      <c r="DU85" s="59">
        <f t="shared" si="315"/>
        <v>0</v>
      </c>
    </row>
    <row r="86" spans="2:125" ht="16.5" thickTop="1" thickBot="1" x14ac:dyDescent="0.3">
      <c r="B86" s="105">
        <f t="shared" si="307"/>
        <v>0</v>
      </c>
      <c r="F86" s="59">
        <f t="shared" si="308"/>
        <v>0</v>
      </c>
      <c r="G86" s="59">
        <f t="shared" ref="G86:BR89" si="316">+G20+G42-G64</f>
        <v>0</v>
      </c>
      <c r="H86" s="59">
        <f t="shared" si="316"/>
        <v>0</v>
      </c>
      <c r="I86" s="59">
        <f t="shared" si="316"/>
        <v>0</v>
      </c>
      <c r="J86" s="59">
        <f t="shared" si="316"/>
        <v>0</v>
      </c>
      <c r="K86" s="59">
        <f t="shared" si="316"/>
        <v>0</v>
      </c>
      <c r="L86" s="59">
        <f t="shared" si="316"/>
        <v>0</v>
      </c>
      <c r="M86" s="59">
        <f t="shared" si="316"/>
        <v>0</v>
      </c>
      <c r="N86" s="59">
        <f t="shared" si="316"/>
        <v>0</v>
      </c>
      <c r="O86" s="59">
        <f t="shared" si="316"/>
        <v>0</v>
      </c>
      <c r="P86" s="59">
        <f t="shared" si="316"/>
        <v>0</v>
      </c>
      <c r="Q86" s="59">
        <f t="shared" si="316"/>
        <v>0</v>
      </c>
      <c r="R86" s="59">
        <f t="shared" si="316"/>
        <v>0</v>
      </c>
      <c r="S86" s="59">
        <f t="shared" si="316"/>
        <v>0</v>
      </c>
      <c r="T86" s="59">
        <f t="shared" si="316"/>
        <v>0</v>
      </c>
      <c r="U86" s="59">
        <f t="shared" si="316"/>
        <v>0</v>
      </c>
      <c r="V86" s="59">
        <f t="shared" si="316"/>
        <v>0</v>
      </c>
      <c r="W86" s="59">
        <f t="shared" si="316"/>
        <v>0</v>
      </c>
      <c r="X86" s="59">
        <f t="shared" si="316"/>
        <v>0</v>
      </c>
      <c r="Y86" s="59">
        <f t="shared" si="316"/>
        <v>0</v>
      </c>
      <c r="Z86" s="59">
        <f t="shared" si="316"/>
        <v>0</v>
      </c>
      <c r="AA86" s="59">
        <f t="shared" si="316"/>
        <v>0</v>
      </c>
      <c r="AB86" s="59">
        <f t="shared" si="316"/>
        <v>0</v>
      </c>
      <c r="AC86" s="59">
        <f t="shared" si="316"/>
        <v>0</v>
      </c>
      <c r="AD86" s="59">
        <f t="shared" si="316"/>
        <v>0</v>
      </c>
      <c r="AE86" s="59">
        <f t="shared" si="316"/>
        <v>0</v>
      </c>
      <c r="AF86" s="59">
        <f t="shared" si="316"/>
        <v>0</v>
      </c>
      <c r="AG86" s="59">
        <f t="shared" si="316"/>
        <v>0</v>
      </c>
      <c r="AH86" s="59">
        <f t="shared" si="316"/>
        <v>0</v>
      </c>
      <c r="AI86" s="59">
        <f t="shared" si="316"/>
        <v>0</v>
      </c>
      <c r="AJ86" s="59">
        <f t="shared" si="316"/>
        <v>0</v>
      </c>
      <c r="AK86" s="59">
        <f t="shared" si="316"/>
        <v>0</v>
      </c>
      <c r="AL86" s="59">
        <f t="shared" si="316"/>
        <v>0</v>
      </c>
      <c r="AM86" s="59">
        <f t="shared" si="316"/>
        <v>0</v>
      </c>
      <c r="AN86" s="59">
        <f t="shared" si="316"/>
        <v>0</v>
      </c>
      <c r="AO86" s="59">
        <f t="shared" si="316"/>
        <v>0</v>
      </c>
      <c r="AP86" s="59">
        <f t="shared" si="316"/>
        <v>0</v>
      </c>
      <c r="AQ86" s="59">
        <f t="shared" si="316"/>
        <v>0</v>
      </c>
      <c r="AR86" s="59">
        <f t="shared" si="316"/>
        <v>0</v>
      </c>
      <c r="AS86" s="59">
        <f t="shared" si="316"/>
        <v>0</v>
      </c>
      <c r="AT86" s="59">
        <f t="shared" si="316"/>
        <v>0</v>
      </c>
      <c r="AU86" s="59">
        <f t="shared" si="316"/>
        <v>0</v>
      </c>
      <c r="AV86" s="59">
        <f t="shared" si="316"/>
        <v>0</v>
      </c>
      <c r="AW86" s="59">
        <f t="shared" si="316"/>
        <v>0</v>
      </c>
      <c r="AX86" s="59">
        <f t="shared" si="316"/>
        <v>0</v>
      </c>
      <c r="AY86" s="59">
        <f t="shared" si="316"/>
        <v>0</v>
      </c>
      <c r="AZ86" s="59">
        <f t="shared" si="316"/>
        <v>0</v>
      </c>
      <c r="BA86" s="59">
        <f t="shared" si="316"/>
        <v>0</v>
      </c>
      <c r="BB86" s="59">
        <f t="shared" si="316"/>
        <v>0</v>
      </c>
      <c r="BC86" s="59">
        <f t="shared" si="316"/>
        <v>0</v>
      </c>
      <c r="BD86" s="59">
        <f t="shared" si="316"/>
        <v>0</v>
      </c>
      <c r="BE86" s="59">
        <f t="shared" si="316"/>
        <v>0</v>
      </c>
      <c r="BF86" s="59">
        <f t="shared" si="316"/>
        <v>0</v>
      </c>
      <c r="BG86" s="59">
        <f t="shared" si="316"/>
        <v>0</v>
      </c>
      <c r="BH86" s="59">
        <f t="shared" si="316"/>
        <v>0</v>
      </c>
      <c r="BI86" s="59">
        <f t="shared" si="316"/>
        <v>0</v>
      </c>
      <c r="BJ86" s="59">
        <f t="shared" si="316"/>
        <v>0</v>
      </c>
      <c r="BK86" s="59">
        <f t="shared" si="316"/>
        <v>0</v>
      </c>
      <c r="BL86" s="59">
        <f t="shared" si="316"/>
        <v>0</v>
      </c>
      <c r="BM86" s="59">
        <f t="shared" si="316"/>
        <v>0</v>
      </c>
      <c r="BN86" s="59">
        <f t="shared" si="316"/>
        <v>0</v>
      </c>
      <c r="BO86" s="59">
        <f t="shared" si="316"/>
        <v>0</v>
      </c>
      <c r="BP86" s="59">
        <f t="shared" si="316"/>
        <v>0</v>
      </c>
      <c r="BQ86" s="59">
        <f t="shared" si="316"/>
        <v>0</v>
      </c>
      <c r="BR86" s="59">
        <f t="shared" si="316"/>
        <v>0</v>
      </c>
      <c r="BS86" s="59">
        <f t="shared" si="315"/>
        <v>0</v>
      </c>
      <c r="BT86" s="59">
        <f t="shared" si="315"/>
        <v>0</v>
      </c>
      <c r="BU86" s="59">
        <f t="shared" si="315"/>
        <v>0</v>
      </c>
      <c r="BV86" s="59">
        <f t="shared" si="315"/>
        <v>0</v>
      </c>
      <c r="BW86" s="59">
        <f t="shared" si="315"/>
        <v>0</v>
      </c>
      <c r="BX86" s="59">
        <f t="shared" si="315"/>
        <v>0</v>
      </c>
      <c r="BY86" s="59">
        <f t="shared" si="315"/>
        <v>0</v>
      </c>
      <c r="BZ86" s="59">
        <f t="shared" si="315"/>
        <v>0</v>
      </c>
      <c r="CA86" s="59">
        <f t="shared" si="315"/>
        <v>0</v>
      </c>
      <c r="CB86" s="59">
        <f t="shared" si="315"/>
        <v>0</v>
      </c>
      <c r="CC86" s="59">
        <f t="shared" si="315"/>
        <v>0</v>
      </c>
      <c r="CD86" s="59">
        <f t="shared" si="315"/>
        <v>0</v>
      </c>
      <c r="CE86" s="59">
        <f t="shared" si="315"/>
        <v>0</v>
      </c>
      <c r="CF86" s="59">
        <f t="shared" si="315"/>
        <v>0</v>
      </c>
      <c r="CG86" s="59">
        <f t="shared" si="315"/>
        <v>0</v>
      </c>
      <c r="CH86" s="59">
        <f t="shared" si="315"/>
        <v>0</v>
      </c>
      <c r="CI86" s="59">
        <f t="shared" si="315"/>
        <v>0</v>
      </c>
      <c r="CJ86" s="59">
        <f t="shared" si="315"/>
        <v>0</v>
      </c>
      <c r="CK86" s="59">
        <f t="shared" si="315"/>
        <v>0</v>
      </c>
      <c r="CL86" s="59">
        <f t="shared" si="315"/>
        <v>0</v>
      </c>
      <c r="CM86" s="59">
        <f t="shared" si="315"/>
        <v>0</v>
      </c>
      <c r="CN86" s="59">
        <f t="shared" si="315"/>
        <v>0</v>
      </c>
      <c r="CO86" s="59">
        <f t="shared" si="315"/>
        <v>0</v>
      </c>
      <c r="CP86" s="59">
        <f t="shared" si="315"/>
        <v>0</v>
      </c>
      <c r="CQ86" s="59">
        <f t="shared" si="315"/>
        <v>0</v>
      </c>
      <c r="CR86" s="59">
        <f t="shared" si="315"/>
        <v>0</v>
      </c>
      <c r="CS86" s="59">
        <f t="shared" si="315"/>
        <v>0</v>
      </c>
      <c r="CT86" s="59">
        <f t="shared" si="315"/>
        <v>0</v>
      </c>
      <c r="CU86" s="59">
        <f t="shared" si="315"/>
        <v>0</v>
      </c>
      <c r="CV86" s="59">
        <f t="shared" si="315"/>
        <v>0</v>
      </c>
      <c r="CW86" s="59">
        <f t="shared" si="315"/>
        <v>0</v>
      </c>
      <c r="CX86" s="59">
        <f t="shared" si="315"/>
        <v>0</v>
      </c>
      <c r="CY86" s="59">
        <f t="shared" si="315"/>
        <v>0</v>
      </c>
      <c r="CZ86" s="59">
        <f t="shared" si="315"/>
        <v>0</v>
      </c>
      <c r="DA86" s="59">
        <f t="shared" si="315"/>
        <v>0</v>
      </c>
      <c r="DB86" s="59">
        <f t="shared" si="315"/>
        <v>0</v>
      </c>
      <c r="DC86" s="59">
        <f t="shared" si="315"/>
        <v>0</v>
      </c>
      <c r="DD86" s="59">
        <f t="shared" si="315"/>
        <v>0</v>
      </c>
      <c r="DE86" s="59">
        <f t="shared" si="315"/>
        <v>0</v>
      </c>
      <c r="DF86" s="59">
        <f t="shared" si="315"/>
        <v>0</v>
      </c>
      <c r="DG86" s="59">
        <f t="shared" si="315"/>
        <v>0</v>
      </c>
      <c r="DH86" s="59">
        <f t="shared" si="315"/>
        <v>0</v>
      </c>
      <c r="DI86" s="59">
        <f t="shared" si="315"/>
        <v>0</v>
      </c>
      <c r="DJ86" s="59">
        <f t="shared" si="315"/>
        <v>0</v>
      </c>
      <c r="DK86" s="59">
        <f t="shared" si="315"/>
        <v>0</v>
      </c>
      <c r="DL86" s="59">
        <f t="shared" si="315"/>
        <v>0</v>
      </c>
      <c r="DM86" s="59">
        <f t="shared" si="315"/>
        <v>0</v>
      </c>
      <c r="DN86" s="59">
        <f t="shared" si="315"/>
        <v>0</v>
      </c>
      <c r="DO86" s="59">
        <f t="shared" si="315"/>
        <v>0</v>
      </c>
      <c r="DP86" s="59">
        <f t="shared" si="315"/>
        <v>0</v>
      </c>
      <c r="DQ86" s="59">
        <f t="shared" si="315"/>
        <v>0</v>
      </c>
      <c r="DR86" s="59">
        <f t="shared" si="315"/>
        <v>0</v>
      </c>
      <c r="DS86" s="59">
        <f t="shared" si="315"/>
        <v>0</v>
      </c>
      <c r="DT86" s="59">
        <f t="shared" si="315"/>
        <v>0</v>
      </c>
      <c r="DU86" s="59">
        <f t="shared" si="315"/>
        <v>0</v>
      </c>
    </row>
    <row r="87" spans="2:125" ht="16.5" thickTop="1" thickBot="1" x14ac:dyDescent="0.3">
      <c r="B87" s="105">
        <f t="shared" si="307"/>
        <v>0</v>
      </c>
      <c r="F87" s="59">
        <f t="shared" si="308"/>
        <v>0</v>
      </c>
      <c r="G87" s="59">
        <f t="shared" si="316"/>
        <v>0</v>
      </c>
      <c r="H87" s="59">
        <f t="shared" si="316"/>
        <v>0</v>
      </c>
      <c r="I87" s="59">
        <f t="shared" si="316"/>
        <v>0</v>
      </c>
      <c r="J87" s="59">
        <f t="shared" si="316"/>
        <v>0</v>
      </c>
      <c r="K87" s="59">
        <f t="shared" si="316"/>
        <v>0</v>
      </c>
      <c r="L87" s="59">
        <f t="shared" si="316"/>
        <v>0</v>
      </c>
      <c r="M87" s="59">
        <f t="shared" si="316"/>
        <v>0</v>
      </c>
      <c r="N87" s="59">
        <f t="shared" si="316"/>
        <v>0</v>
      </c>
      <c r="O87" s="59">
        <f t="shared" si="316"/>
        <v>0</v>
      </c>
      <c r="P87" s="59">
        <f t="shared" si="316"/>
        <v>0</v>
      </c>
      <c r="Q87" s="59">
        <f t="shared" si="316"/>
        <v>0</v>
      </c>
      <c r="R87" s="59">
        <f t="shared" si="316"/>
        <v>0</v>
      </c>
      <c r="S87" s="59">
        <f t="shared" si="316"/>
        <v>0</v>
      </c>
      <c r="T87" s="59">
        <f t="shared" si="316"/>
        <v>0</v>
      </c>
      <c r="U87" s="59">
        <f t="shared" si="316"/>
        <v>0</v>
      </c>
      <c r="V87" s="59">
        <f t="shared" si="316"/>
        <v>0</v>
      </c>
      <c r="W87" s="59">
        <f t="shared" si="316"/>
        <v>0</v>
      </c>
      <c r="X87" s="59">
        <f t="shared" si="316"/>
        <v>0</v>
      </c>
      <c r="Y87" s="59">
        <f t="shared" si="316"/>
        <v>0</v>
      </c>
      <c r="Z87" s="59">
        <f t="shared" si="316"/>
        <v>0</v>
      </c>
      <c r="AA87" s="59">
        <f t="shared" si="316"/>
        <v>0</v>
      </c>
      <c r="AB87" s="59">
        <f t="shared" si="316"/>
        <v>0</v>
      </c>
      <c r="AC87" s="59">
        <f t="shared" si="316"/>
        <v>0</v>
      </c>
      <c r="AD87" s="59">
        <f t="shared" si="316"/>
        <v>0</v>
      </c>
      <c r="AE87" s="59">
        <f t="shared" si="316"/>
        <v>0</v>
      </c>
      <c r="AF87" s="59">
        <f t="shared" si="316"/>
        <v>0</v>
      </c>
      <c r="AG87" s="59">
        <f t="shared" si="316"/>
        <v>0</v>
      </c>
      <c r="AH87" s="59">
        <f t="shared" si="316"/>
        <v>0</v>
      </c>
      <c r="AI87" s="59">
        <f t="shared" si="316"/>
        <v>0</v>
      </c>
      <c r="AJ87" s="59">
        <f t="shared" si="316"/>
        <v>0</v>
      </c>
      <c r="AK87" s="59">
        <f t="shared" si="316"/>
        <v>0</v>
      </c>
      <c r="AL87" s="59">
        <f t="shared" si="316"/>
        <v>0</v>
      </c>
      <c r="AM87" s="59">
        <f t="shared" si="316"/>
        <v>0</v>
      </c>
      <c r="AN87" s="59">
        <f t="shared" si="316"/>
        <v>0</v>
      </c>
      <c r="AO87" s="59">
        <f t="shared" si="316"/>
        <v>0</v>
      </c>
      <c r="AP87" s="59">
        <f t="shared" si="316"/>
        <v>0</v>
      </c>
      <c r="AQ87" s="59">
        <f t="shared" si="316"/>
        <v>0</v>
      </c>
      <c r="AR87" s="59">
        <f t="shared" si="316"/>
        <v>0</v>
      </c>
      <c r="AS87" s="59">
        <f t="shared" si="316"/>
        <v>0</v>
      </c>
      <c r="AT87" s="59">
        <f t="shared" si="316"/>
        <v>0</v>
      </c>
      <c r="AU87" s="59">
        <f t="shared" si="316"/>
        <v>0</v>
      </c>
      <c r="AV87" s="59">
        <f t="shared" si="316"/>
        <v>0</v>
      </c>
      <c r="AW87" s="59">
        <f t="shared" si="316"/>
        <v>0</v>
      </c>
      <c r="AX87" s="59">
        <f t="shared" si="316"/>
        <v>0</v>
      </c>
      <c r="AY87" s="59">
        <f t="shared" si="316"/>
        <v>0</v>
      </c>
      <c r="AZ87" s="59">
        <f t="shared" si="316"/>
        <v>0</v>
      </c>
      <c r="BA87" s="59">
        <f t="shared" si="316"/>
        <v>0</v>
      </c>
      <c r="BB87" s="59">
        <f t="shared" si="316"/>
        <v>0</v>
      </c>
      <c r="BC87" s="59">
        <f t="shared" si="316"/>
        <v>0</v>
      </c>
      <c r="BD87" s="59">
        <f t="shared" si="316"/>
        <v>0</v>
      </c>
      <c r="BE87" s="59">
        <f t="shared" si="316"/>
        <v>0</v>
      </c>
      <c r="BF87" s="59">
        <f t="shared" si="316"/>
        <v>0</v>
      </c>
      <c r="BG87" s="59">
        <f t="shared" si="316"/>
        <v>0</v>
      </c>
      <c r="BH87" s="59">
        <f t="shared" si="316"/>
        <v>0</v>
      </c>
      <c r="BI87" s="59">
        <f t="shared" si="316"/>
        <v>0</v>
      </c>
      <c r="BJ87" s="59">
        <f t="shared" si="316"/>
        <v>0</v>
      </c>
      <c r="BK87" s="59">
        <f t="shared" si="316"/>
        <v>0</v>
      </c>
      <c r="BL87" s="59">
        <f t="shared" si="316"/>
        <v>0</v>
      </c>
      <c r="BM87" s="59">
        <f t="shared" si="316"/>
        <v>0</v>
      </c>
      <c r="BN87" s="59">
        <f t="shared" si="316"/>
        <v>0</v>
      </c>
      <c r="BO87" s="59">
        <f t="shared" si="316"/>
        <v>0</v>
      </c>
      <c r="BP87" s="59">
        <f t="shared" si="316"/>
        <v>0</v>
      </c>
      <c r="BQ87" s="59">
        <f t="shared" si="316"/>
        <v>0</v>
      </c>
      <c r="BR87" s="59">
        <f t="shared" si="316"/>
        <v>0</v>
      </c>
      <c r="BS87" s="59">
        <f t="shared" si="315"/>
        <v>0</v>
      </c>
      <c r="BT87" s="59">
        <f t="shared" si="315"/>
        <v>0</v>
      </c>
      <c r="BU87" s="59">
        <f t="shared" si="315"/>
        <v>0</v>
      </c>
      <c r="BV87" s="59">
        <f t="shared" si="315"/>
        <v>0</v>
      </c>
      <c r="BW87" s="59">
        <f t="shared" si="315"/>
        <v>0</v>
      </c>
      <c r="BX87" s="59">
        <f t="shared" si="315"/>
        <v>0</v>
      </c>
      <c r="BY87" s="59">
        <f t="shared" si="315"/>
        <v>0</v>
      </c>
      <c r="BZ87" s="59">
        <f t="shared" si="315"/>
        <v>0</v>
      </c>
      <c r="CA87" s="59">
        <f t="shared" si="315"/>
        <v>0</v>
      </c>
      <c r="CB87" s="59">
        <f t="shared" si="315"/>
        <v>0</v>
      </c>
      <c r="CC87" s="59">
        <f t="shared" si="315"/>
        <v>0</v>
      </c>
      <c r="CD87" s="59">
        <f t="shared" si="315"/>
        <v>0</v>
      </c>
      <c r="CE87" s="59">
        <f t="shared" si="315"/>
        <v>0</v>
      </c>
      <c r="CF87" s="59">
        <f t="shared" si="315"/>
        <v>0</v>
      </c>
      <c r="CG87" s="59">
        <f t="shared" si="315"/>
        <v>0</v>
      </c>
      <c r="CH87" s="59">
        <f t="shared" si="315"/>
        <v>0</v>
      </c>
      <c r="CI87" s="59">
        <f t="shared" si="315"/>
        <v>0</v>
      </c>
      <c r="CJ87" s="59">
        <f t="shared" si="315"/>
        <v>0</v>
      </c>
      <c r="CK87" s="59">
        <f t="shared" si="315"/>
        <v>0</v>
      </c>
      <c r="CL87" s="59">
        <f t="shared" si="315"/>
        <v>0</v>
      </c>
      <c r="CM87" s="59">
        <f t="shared" si="315"/>
        <v>0</v>
      </c>
      <c r="CN87" s="59">
        <f t="shared" si="315"/>
        <v>0</v>
      </c>
      <c r="CO87" s="59">
        <f t="shared" si="315"/>
        <v>0</v>
      </c>
      <c r="CP87" s="59">
        <f t="shared" si="315"/>
        <v>0</v>
      </c>
      <c r="CQ87" s="59">
        <f t="shared" si="315"/>
        <v>0</v>
      </c>
      <c r="CR87" s="59">
        <f t="shared" si="315"/>
        <v>0</v>
      </c>
      <c r="CS87" s="59">
        <f t="shared" si="315"/>
        <v>0</v>
      </c>
      <c r="CT87" s="59">
        <f t="shared" si="315"/>
        <v>0</v>
      </c>
      <c r="CU87" s="59">
        <f t="shared" si="315"/>
        <v>0</v>
      </c>
      <c r="CV87" s="59">
        <f t="shared" si="315"/>
        <v>0</v>
      </c>
      <c r="CW87" s="59">
        <f t="shared" si="315"/>
        <v>0</v>
      </c>
      <c r="CX87" s="59">
        <f t="shared" si="315"/>
        <v>0</v>
      </c>
      <c r="CY87" s="59">
        <f t="shared" si="315"/>
        <v>0</v>
      </c>
      <c r="CZ87" s="59">
        <f t="shared" si="315"/>
        <v>0</v>
      </c>
      <c r="DA87" s="59">
        <f t="shared" si="315"/>
        <v>0</v>
      </c>
      <c r="DB87" s="59">
        <f t="shared" si="315"/>
        <v>0</v>
      </c>
      <c r="DC87" s="59">
        <f t="shared" si="315"/>
        <v>0</v>
      </c>
      <c r="DD87" s="59">
        <f t="shared" si="315"/>
        <v>0</v>
      </c>
      <c r="DE87" s="59">
        <f t="shared" si="315"/>
        <v>0</v>
      </c>
      <c r="DF87" s="59">
        <f t="shared" si="315"/>
        <v>0</v>
      </c>
      <c r="DG87" s="59">
        <f t="shared" si="315"/>
        <v>0</v>
      </c>
      <c r="DH87" s="59">
        <f t="shared" si="315"/>
        <v>0</v>
      </c>
      <c r="DI87" s="59">
        <f t="shared" si="315"/>
        <v>0</v>
      </c>
      <c r="DJ87" s="59">
        <f t="shared" si="315"/>
        <v>0</v>
      </c>
      <c r="DK87" s="59">
        <f t="shared" si="315"/>
        <v>0</v>
      </c>
      <c r="DL87" s="59">
        <f t="shared" si="315"/>
        <v>0</v>
      </c>
      <c r="DM87" s="59">
        <f t="shared" si="315"/>
        <v>0</v>
      </c>
      <c r="DN87" s="59">
        <f t="shared" si="315"/>
        <v>0</v>
      </c>
      <c r="DO87" s="59">
        <f t="shared" si="315"/>
        <v>0</v>
      </c>
      <c r="DP87" s="59">
        <f t="shared" si="315"/>
        <v>0</v>
      </c>
      <c r="DQ87" s="59">
        <f t="shared" si="315"/>
        <v>0</v>
      </c>
      <c r="DR87" s="59">
        <f t="shared" si="315"/>
        <v>0</v>
      </c>
      <c r="DS87" s="59">
        <f t="shared" si="315"/>
        <v>0</v>
      </c>
      <c r="DT87" s="59">
        <f t="shared" si="315"/>
        <v>0</v>
      </c>
      <c r="DU87" s="59">
        <f t="shared" si="315"/>
        <v>0</v>
      </c>
    </row>
    <row r="88" spans="2:125" ht="16.5" thickTop="1" thickBot="1" x14ac:dyDescent="0.3">
      <c r="B88" s="105">
        <f t="shared" si="307"/>
        <v>0</v>
      </c>
      <c r="F88" s="59">
        <f t="shared" si="308"/>
        <v>0</v>
      </c>
      <c r="G88" s="59">
        <f t="shared" si="316"/>
        <v>0</v>
      </c>
      <c r="H88" s="59">
        <f t="shared" si="316"/>
        <v>0</v>
      </c>
      <c r="I88" s="59">
        <f t="shared" si="316"/>
        <v>0</v>
      </c>
      <c r="J88" s="59">
        <f t="shared" si="316"/>
        <v>0</v>
      </c>
      <c r="K88" s="59">
        <f t="shared" si="316"/>
        <v>0</v>
      </c>
      <c r="L88" s="59">
        <f t="shared" si="316"/>
        <v>0</v>
      </c>
      <c r="M88" s="59">
        <f t="shared" si="316"/>
        <v>0</v>
      </c>
      <c r="N88" s="59">
        <f t="shared" si="316"/>
        <v>0</v>
      </c>
      <c r="O88" s="59">
        <f t="shared" si="316"/>
        <v>0</v>
      </c>
      <c r="P88" s="59">
        <f t="shared" si="316"/>
        <v>0</v>
      </c>
      <c r="Q88" s="59">
        <f t="shared" si="316"/>
        <v>0</v>
      </c>
      <c r="R88" s="59">
        <f t="shared" si="316"/>
        <v>0</v>
      </c>
      <c r="S88" s="59">
        <f t="shared" si="316"/>
        <v>0</v>
      </c>
      <c r="T88" s="59">
        <f t="shared" si="316"/>
        <v>0</v>
      </c>
      <c r="U88" s="59">
        <f t="shared" si="316"/>
        <v>0</v>
      </c>
      <c r="V88" s="59">
        <f t="shared" si="316"/>
        <v>0</v>
      </c>
      <c r="W88" s="59">
        <f t="shared" si="316"/>
        <v>0</v>
      </c>
      <c r="X88" s="59">
        <f t="shared" si="316"/>
        <v>0</v>
      </c>
      <c r="Y88" s="59">
        <f t="shared" si="316"/>
        <v>0</v>
      </c>
      <c r="Z88" s="59">
        <f t="shared" si="316"/>
        <v>0</v>
      </c>
      <c r="AA88" s="59">
        <f t="shared" si="316"/>
        <v>0</v>
      </c>
      <c r="AB88" s="59">
        <f t="shared" si="316"/>
        <v>0</v>
      </c>
      <c r="AC88" s="59">
        <f t="shared" si="316"/>
        <v>0</v>
      </c>
      <c r="AD88" s="59">
        <f t="shared" si="316"/>
        <v>0</v>
      </c>
      <c r="AE88" s="59">
        <f t="shared" si="316"/>
        <v>0</v>
      </c>
      <c r="AF88" s="59">
        <f t="shared" si="316"/>
        <v>0</v>
      </c>
      <c r="AG88" s="59">
        <f t="shared" si="316"/>
        <v>0</v>
      </c>
      <c r="AH88" s="59">
        <f t="shared" si="316"/>
        <v>0</v>
      </c>
      <c r="AI88" s="59">
        <f t="shared" si="316"/>
        <v>0</v>
      </c>
      <c r="AJ88" s="59">
        <f t="shared" si="316"/>
        <v>0</v>
      </c>
      <c r="AK88" s="59">
        <f t="shared" si="316"/>
        <v>0</v>
      </c>
      <c r="AL88" s="59">
        <f t="shared" si="316"/>
        <v>0</v>
      </c>
      <c r="AM88" s="59">
        <f t="shared" si="316"/>
        <v>0</v>
      </c>
      <c r="AN88" s="59">
        <f t="shared" si="316"/>
        <v>0</v>
      </c>
      <c r="AO88" s="59">
        <f t="shared" si="316"/>
        <v>0</v>
      </c>
      <c r="AP88" s="59">
        <f t="shared" si="316"/>
        <v>0</v>
      </c>
      <c r="AQ88" s="59">
        <f t="shared" si="316"/>
        <v>0</v>
      </c>
      <c r="AR88" s="59">
        <f t="shared" si="316"/>
        <v>0</v>
      </c>
      <c r="AS88" s="59">
        <f t="shared" si="316"/>
        <v>0</v>
      </c>
      <c r="AT88" s="59">
        <f t="shared" si="316"/>
        <v>0</v>
      </c>
      <c r="AU88" s="59">
        <f t="shared" si="316"/>
        <v>0</v>
      </c>
      <c r="AV88" s="59">
        <f t="shared" si="316"/>
        <v>0</v>
      </c>
      <c r="AW88" s="59">
        <f t="shared" si="316"/>
        <v>0</v>
      </c>
      <c r="AX88" s="59">
        <f t="shared" si="316"/>
        <v>0</v>
      </c>
      <c r="AY88" s="59">
        <f t="shared" si="316"/>
        <v>0</v>
      </c>
      <c r="AZ88" s="59">
        <f t="shared" si="316"/>
        <v>0</v>
      </c>
      <c r="BA88" s="59">
        <f t="shared" si="316"/>
        <v>0</v>
      </c>
      <c r="BB88" s="59">
        <f t="shared" si="316"/>
        <v>0</v>
      </c>
      <c r="BC88" s="59">
        <f t="shared" si="316"/>
        <v>0</v>
      </c>
      <c r="BD88" s="59">
        <f t="shared" si="316"/>
        <v>0</v>
      </c>
      <c r="BE88" s="59">
        <f t="shared" si="316"/>
        <v>0</v>
      </c>
      <c r="BF88" s="59">
        <f t="shared" si="316"/>
        <v>0</v>
      </c>
      <c r="BG88" s="59">
        <f t="shared" si="316"/>
        <v>0</v>
      </c>
      <c r="BH88" s="59">
        <f t="shared" si="316"/>
        <v>0</v>
      </c>
      <c r="BI88" s="59">
        <f t="shared" si="316"/>
        <v>0</v>
      </c>
      <c r="BJ88" s="59">
        <f t="shared" si="316"/>
        <v>0</v>
      </c>
      <c r="BK88" s="59">
        <f t="shared" si="316"/>
        <v>0</v>
      </c>
      <c r="BL88" s="59">
        <f t="shared" si="316"/>
        <v>0</v>
      </c>
      <c r="BM88" s="59">
        <f t="shared" si="316"/>
        <v>0</v>
      </c>
      <c r="BN88" s="59">
        <f t="shared" si="316"/>
        <v>0</v>
      </c>
      <c r="BO88" s="59">
        <f t="shared" si="316"/>
        <v>0</v>
      </c>
      <c r="BP88" s="59">
        <f t="shared" si="316"/>
        <v>0</v>
      </c>
      <c r="BQ88" s="59">
        <f t="shared" si="316"/>
        <v>0</v>
      </c>
      <c r="BR88" s="59">
        <f t="shared" si="316"/>
        <v>0</v>
      </c>
      <c r="BS88" s="59">
        <f t="shared" si="315"/>
        <v>0</v>
      </c>
      <c r="BT88" s="59">
        <f t="shared" si="315"/>
        <v>0</v>
      </c>
      <c r="BU88" s="59">
        <f t="shared" si="315"/>
        <v>0</v>
      </c>
      <c r="BV88" s="59">
        <f t="shared" si="315"/>
        <v>0</v>
      </c>
      <c r="BW88" s="59">
        <f t="shared" si="315"/>
        <v>0</v>
      </c>
      <c r="BX88" s="59">
        <f t="shared" si="315"/>
        <v>0</v>
      </c>
      <c r="BY88" s="59">
        <f t="shared" si="315"/>
        <v>0</v>
      </c>
      <c r="BZ88" s="59">
        <f t="shared" si="315"/>
        <v>0</v>
      </c>
      <c r="CA88" s="59">
        <f t="shared" si="315"/>
        <v>0</v>
      </c>
      <c r="CB88" s="59">
        <f t="shared" si="315"/>
        <v>0</v>
      </c>
      <c r="CC88" s="59">
        <f t="shared" si="315"/>
        <v>0</v>
      </c>
      <c r="CD88" s="59">
        <f t="shared" si="315"/>
        <v>0</v>
      </c>
      <c r="CE88" s="59">
        <f t="shared" si="315"/>
        <v>0</v>
      </c>
      <c r="CF88" s="59">
        <f t="shared" si="315"/>
        <v>0</v>
      </c>
      <c r="CG88" s="59">
        <f t="shared" si="315"/>
        <v>0</v>
      </c>
      <c r="CH88" s="59">
        <f t="shared" si="315"/>
        <v>0</v>
      </c>
      <c r="CI88" s="59">
        <f t="shared" si="315"/>
        <v>0</v>
      </c>
      <c r="CJ88" s="59">
        <f t="shared" si="315"/>
        <v>0</v>
      </c>
      <c r="CK88" s="59">
        <f t="shared" si="315"/>
        <v>0</v>
      </c>
      <c r="CL88" s="59">
        <f t="shared" si="315"/>
        <v>0</v>
      </c>
      <c r="CM88" s="59">
        <f t="shared" si="315"/>
        <v>0</v>
      </c>
      <c r="CN88" s="59">
        <f t="shared" si="315"/>
        <v>0</v>
      </c>
      <c r="CO88" s="59">
        <f t="shared" si="315"/>
        <v>0</v>
      </c>
      <c r="CP88" s="59">
        <f t="shared" si="315"/>
        <v>0</v>
      </c>
      <c r="CQ88" s="59">
        <f t="shared" si="315"/>
        <v>0</v>
      </c>
      <c r="CR88" s="59">
        <f t="shared" si="315"/>
        <v>0</v>
      </c>
      <c r="CS88" s="59">
        <f t="shared" si="315"/>
        <v>0</v>
      </c>
      <c r="CT88" s="59">
        <f t="shared" si="315"/>
        <v>0</v>
      </c>
      <c r="CU88" s="59">
        <f t="shared" si="315"/>
        <v>0</v>
      </c>
      <c r="CV88" s="59">
        <f t="shared" si="315"/>
        <v>0</v>
      </c>
      <c r="CW88" s="59">
        <f t="shared" si="315"/>
        <v>0</v>
      </c>
      <c r="CX88" s="59">
        <f t="shared" si="315"/>
        <v>0</v>
      </c>
      <c r="CY88" s="59">
        <f t="shared" si="315"/>
        <v>0</v>
      </c>
      <c r="CZ88" s="59">
        <f t="shared" si="315"/>
        <v>0</v>
      </c>
      <c r="DA88" s="59">
        <f t="shared" si="315"/>
        <v>0</v>
      </c>
      <c r="DB88" s="59">
        <f t="shared" si="315"/>
        <v>0</v>
      </c>
      <c r="DC88" s="59">
        <f t="shared" si="315"/>
        <v>0</v>
      </c>
      <c r="DD88" s="59">
        <f t="shared" si="315"/>
        <v>0</v>
      </c>
      <c r="DE88" s="59">
        <f t="shared" si="315"/>
        <v>0</v>
      </c>
      <c r="DF88" s="59">
        <f t="shared" si="315"/>
        <v>0</v>
      </c>
      <c r="DG88" s="59">
        <f t="shared" si="315"/>
        <v>0</v>
      </c>
      <c r="DH88" s="59">
        <f t="shared" si="315"/>
        <v>0</v>
      </c>
      <c r="DI88" s="59">
        <f t="shared" si="315"/>
        <v>0</v>
      </c>
      <c r="DJ88" s="59">
        <f t="shared" si="315"/>
        <v>0</v>
      </c>
      <c r="DK88" s="59">
        <f t="shared" si="315"/>
        <v>0</v>
      </c>
      <c r="DL88" s="59">
        <f t="shared" si="315"/>
        <v>0</v>
      </c>
      <c r="DM88" s="59">
        <f t="shared" si="315"/>
        <v>0</v>
      </c>
      <c r="DN88" s="59">
        <f t="shared" si="315"/>
        <v>0</v>
      </c>
      <c r="DO88" s="59">
        <f t="shared" si="315"/>
        <v>0</v>
      </c>
      <c r="DP88" s="59">
        <f t="shared" si="315"/>
        <v>0</v>
      </c>
      <c r="DQ88" s="59">
        <f t="shared" si="315"/>
        <v>0</v>
      </c>
      <c r="DR88" s="59">
        <f t="shared" si="315"/>
        <v>0</v>
      </c>
      <c r="DS88" s="59">
        <f t="shared" si="315"/>
        <v>0</v>
      </c>
      <c r="DT88" s="59">
        <f t="shared" si="315"/>
        <v>0</v>
      </c>
      <c r="DU88" s="59">
        <f t="shared" si="315"/>
        <v>0</v>
      </c>
    </row>
    <row r="89" spans="2:125" ht="16.5" thickTop="1" thickBot="1" x14ac:dyDescent="0.3">
      <c r="B89" s="105">
        <f>+B23</f>
        <v>0</v>
      </c>
      <c r="F89" s="59">
        <f t="shared" si="308"/>
        <v>0</v>
      </c>
      <c r="G89" s="59">
        <f t="shared" si="316"/>
        <v>0</v>
      </c>
      <c r="H89" s="59">
        <f t="shared" si="316"/>
        <v>0</v>
      </c>
      <c r="I89" s="59">
        <f t="shared" si="316"/>
        <v>0</v>
      </c>
      <c r="J89" s="59">
        <f t="shared" si="316"/>
        <v>0</v>
      </c>
      <c r="K89" s="59">
        <f t="shared" si="316"/>
        <v>0</v>
      </c>
      <c r="L89" s="59">
        <f t="shared" si="316"/>
        <v>0</v>
      </c>
      <c r="M89" s="59">
        <f t="shared" si="316"/>
        <v>0</v>
      </c>
      <c r="N89" s="59">
        <f t="shared" si="316"/>
        <v>0</v>
      </c>
      <c r="O89" s="59">
        <f t="shared" si="316"/>
        <v>0</v>
      </c>
      <c r="P89" s="59">
        <f t="shared" si="316"/>
        <v>0</v>
      </c>
      <c r="Q89" s="59">
        <f t="shared" si="316"/>
        <v>0</v>
      </c>
      <c r="R89" s="59">
        <f t="shared" si="316"/>
        <v>0</v>
      </c>
      <c r="S89" s="59">
        <f t="shared" si="316"/>
        <v>0</v>
      </c>
      <c r="T89" s="59">
        <f t="shared" si="316"/>
        <v>0</v>
      </c>
      <c r="U89" s="59">
        <f t="shared" si="316"/>
        <v>0</v>
      </c>
      <c r="V89" s="59">
        <f t="shared" si="316"/>
        <v>0</v>
      </c>
      <c r="W89" s="59">
        <f t="shared" si="316"/>
        <v>0</v>
      </c>
      <c r="X89" s="59">
        <f t="shared" si="316"/>
        <v>0</v>
      </c>
      <c r="Y89" s="59">
        <f t="shared" si="316"/>
        <v>0</v>
      </c>
      <c r="Z89" s="59">
        <f t="shared" si="316"/>
        <v>0</v>
      </c>
      <c r="AA89" s="59">
        <f t="shared" si="316"/>
        <v>0</v>
      </c>
      <c r="AB89" s="59">
        <f t="shared" si="316"/>
        <v>0</v>
      </c>
      <c r="AC89" s="59">
        <f t="shared" si="316"/>
        <v>0</v>
      </c>
      <c r="AD89" s="59">
        <f t="shared" si="316"/>
        <v>0</v>
      </c>
      <c r="AE89" s="59">
        <f t="shared" si="316"/>
        <v>0</v>
      </c>
      <c r="AF89" s="59">
        <f t="shared" si="316"/>
        <v>0</v>
      </c>
      <c r="AG89" s="59">
        <f t="shared" si="316"/>
        <v>0</v>
      </c>
      <c r="AH89" s="59">
        <f t="shared" si="316"/>
        <v>0</v>
      </c>
      <c r="AI89" s="59">
        <f t="shared" si="316"/>
        <v>0</v>
      </c>
      <c r="AJ89" s="59">
        <f t="shared" si="316"/>
        <v>0</v>
      </c>
      <c r="AK89" s="59">
        <f t="shared" si="316"/>
        <v>0</v>
      </c>
      <c r="AL89" s="59">
        <f t="shared" si="316"/>
        <v>0</v>
      </c>
      <c r="AM89" s="59">
        <f t="shared" si="316"/>
        <v>0</v>
      </c>
      <c r="AN89" s="59">
        <f t="shared" si="316"/>
        <v>0</v>
      </c>
      <c r="AO89" s="59">
        <f t="shared" si="316"/>
        <v>0</v>
      </c>
      <c r="AP89" s="59">
        <f t="shared" si="316"/>
        <v>0</v>
      </c>
      <c r="AQ89" s="59">
        <f t="shared" si="316"/>
        <v>0</v>
      </c>
      <c r="AR89" s="59">
        <f t="shared" si="316"/>
        <v>0</v>
      </c>
      <c r="AS89" s="59">
        <f t="shared" si="316"/>
        <v>0</v>
      </c>
      <c r="AT89" s="59">
        <f t="shared" si="316"/>
        <v>0</v>
      </c>
      <c r="AU89" s="59">
        <f t="shared" si="316"/>
        <v>0</v>
      </c>
      <c r="AV89" s="59">
        <f t="shared" si="316"/>
        <v>0</v>
      </c>
      <c r="AW89" s="59">
        <f t="shared" si="316"/>
        <v>0</v>
      </c>
      <c r="AX89" s="59">
        <f t="shared" si="316"/>
        <v>0</v>
      </c>
      <c r="AY89" s="59">
        <f t="shared" si="316"/>
        <v>0</v>
      </c>
      <c r="AZ89" s="59">
        <f t="shared" si="316"/>
        <v>0</v>
      </c>
      <c r="BA89" s="59">
        <f t="shared" si="316"/>
        <v>0</v>
      </c>
      <c r="BB89" s="59">
        <f t="shared" si="316"/>
        <v>0</v>
      </c>
      <c r="BC89" s="59">
        <f t="shared" si="316"/>
        <v>0</v>
      </c>
      <c r="BD89" s="59">
        <f t="shared" si="316"/>
        <v>0</v>
      </c>
      <c r="BE89" s="59">
        <f t="shared" si="316"/>
        <v>0</v>
      </c>
      <c r="BF89" s="59">
        <f t="shared" si="316"/>
        <v>0</v>
      </c>
      <c r="BG89" s="59">
        <f t="shared" si="316"/>
        <v>0</v>
      </c>
      <c r="BH89" s="59">
        <f t="shared" si="316"/>
        <v>0</v>
      </c>
      <c r="BI89" s="59">
        <f t="shared" si="316"/>
        <v>0</v>
      </c>
      <c r="BJ89" s="59">
        <f t="shared" si="316"/>
        <v>0</v>
      </c>
      <c r="BK89" s="59">
        <f t="shared" si="316"/>
        <v>0</v>
      </c>
      <c r="BL89" s="59">
        <f t="shared" si="316"/>
        <v>0</v>
      </c>
      <c r="BM89" s="59">
        <f t="shared" si="316"/>
        <v>0</v>
      </c>
      <c r="BN89" s="59">
        <f t="shared" si="316"/>
        <v>0</v>
      </c>
      <c r="BO89" s="59">
        <f t="shared" si="316"/>
        <v>0</v>
      </c>
      <c r="BP89" s="59">
        <f t="shared" si="316"/>
        <v>0</v>
      </c>
      <c r="BQ89" s="59">
        <f t="shared" si="316"/>
        <v>0</v>
      </c>
      <c r="BR89" s="59">
        <f t="shared" ref="BR89:DU90" si="317">+BR23+BR45-BR67</f>
        <v>0</v>
      </c>
      <c r="BS89" s="59">
        <f t="shared" si="317"/>
        <v>0</v>
      </c>
      <c r="BT89" s="59">
        <f t="shared" si="317"/>
        <v>0</v>
      </c>
      <c r="BU89" s="59">
        <f t="shared" si="317"/>
        <v>0</v>
      </c>
      <c r="BV89" s="59">
        <f t="shared" si="317"/>
        <v>0</v>
      </c>
      <c r="BW89" s="59">
        <f t="shared" si="317"/>
        <v>0</v>
      </c>
      <c r="BX89" s="59">
        <f t="shared" si="317"/>
        <v>0</v>
      </c>
      <c r="BY89" s="59">
        <f t="shared" si="317"/>
        <v>0</v>
      </c>
      <c r="BZ89" s="59">
        <f t="shared" si="317"/>
        <v>0</v>
      </c>
      <c r="CA89" s="59">
        <f t="shared" si="317"/>
        <v>0</v>
      </c>
      <c r="CB89" s="59">
        <f t="shared" si="317"/>
        <v>0</v>
      </c>
      <c r="CC89" s="59">
        <f t="shared" si="317"/>
        <v>0</v>
      </c>
      <c r="CD89" s="59">
        <f t="shared" si="317"/>
        <v>0</v>
      </c>
      <c r="CE89" s="59">
        <f t="shared" si="317"/>
        <v>0</v>
      </c>
      <c r="CF89" s="59">
        <f t="shared" si="317"/>
        <v>0</v>
      </c>
      <c r="CG89" s="59">
        <f t="shared" si="317"/>
        <v>0</v>
      </c>
      <c r="CH89" s="59">
        <f t="shared" si="317"/>
        <v>0</v>
      </c>
      <c r="CI89" s="59">
        <f t="shared" si="317"/>
        <v>0</v>
      </c>
      <c r="CJ89" s="59">
        <f t="shared" si="317"/>
        <v>0</v>
      </c>
      <c r="CK89" s="59">
        <f t="shared" si="317"/>
        <v>0</v>
      </c>
      <c r="CL89" s="59">
        <f t="shared" si="317"/>
        <v>0</v>
      </c>
      <c r="CM89" s="59">
        <f t="shared" si="317"/>
        <v>0</v>
      </c>
      <c r="CN89" s="59">
        <f t="shared" si="317"/>
        <v>0</v>
      </c>
      <c r="CO89" s="59">
        <f t="shared" si="317"/>
        <v>0</v>
      </c>
      <c r="CP89" s="59">
        <f t="shared" si="317"/>
        <v>0</v>
      </c>
      <c r="CQ89" s="59">
        <f t="shared" si="317"/>
        <v>0</v>
      </c>
      <c r="CR89" s="59">
        <f t="shared" si="317"/>
        <v>0</v>
      </c>
      <c r="CS89" s="59">
        <f t="shared" si="317"/>
        <v>0</v>
      </c>
      <c r="CT89" s="59">
        <f t="shared" si="317"/>
        <v>0</v>
      </c>
      <c r="CU89" s="59">
        <f t="shared" si="317"/>
        <v>0</v>
      </c>
      <c r="CV89" s="59">
        <f t="shared" si="317"/>
        <v>0</v>
      </c>
      <c r="CW89" s="59">
        <f t="shared" si="317"/>
        <v>0</v>
      </c>
      <c r="CX89" s="59">
        <f t="shared" si="317"/>
        <v>0</v>
      </c>
      <c r="CY89" s="59">
        <f t="shared" si="317"/>
        <v>0</v>
      </c>
      <c r="CZ89" s="59">
        <f t="shared" si="317"/>
        <v>0</v>
      </c>
      <c r="DA89" s="59">
        <f t="shared" si="317"/>
        <v>0</v>
      </c>
      <c r="DB89" s="59">
        <f t="shared" si="317"/>
        <v>0</v>
      </c>
      <c r="DC89" s="59">
        <f t="shared" si="317"/>
        <v>0</v>
      </c>
      <c r="DD89" s="59">
        <f t="shared" si="317"/>
        <v>0</v>
      </c>
      <c r="DE89" s="59">
        <f t="shared" si="317"/>
        <v>0</v>
      </c>
      <c r="DF89" s="59">
        <f t="shared" si="317"/>
        <v>0</v>
      </c>
      <c r="DG89" s="59">
        <f t="shared" si="317"/>
        <v>0</v>
      </c>
      <c r="DH89" s="59">
        <f t="shared" si="317"/>
        <v>0</v>
      </c>
      <c r="DI89" s="59">
        <f t="shared" si="317"/>
        <v>0</v>
      </c>
      <c r="DJ89" s="59">
        <f t="shared" si="317"/>
        <v>0</v>
      </c>
      <c r="DK89" s="59">
        <f t="shared" si="317"/>
        <v>0</v>
      </c>
      <c r="DL89" s="59">
        <f t="shared" si="317"/>
        <v>0</v>
      </c>
      <c r="DM89" s="59">
        <f t="shared" si="317"/>
        <v>0</v>
      </c>
      <c r="DN89" s="59">
        <f t="shared" si="317"/>
        <v>0</v>
      </c>
      <c r="DO89" s="59">
        <f t="shared" si="317"/>
        <v>0</v>
      </c>
      <c r="DP89" s="59">
        <f t="shared" si="317"/>
        <v>0</v>
      </c>
      <c r="DQ89" s="59">
        <f t="shared" si="317"/>
        <v>0</v>
      </c>
      <c r="DR89" s="59">
        <f t="shared" si="317"/>
        <v>0</v>
      </c>
      <c r="DS89" s="59">
        <f t="shared" si="317"/>
        <v>0</v>
      </c>
      <c r="DT89" s="59">
        <f t="shared" si="317"/>
        <v>0</v>
      </c>
      <c r="DU89" s="59">
        <f t="shared" si="317"/>
        <v>0</v>
      </c>
    </row>
    <row r="90" spans="2:125" ht="16.5" thickTop="1" thickBot="1" x14ac:dyDescent="0.3">
      <c r="B90" s="105">
        <f t="shared" si="307"/>
        <v>0</v>
      </c>
      <c r="F90" s="59">
        <f t="shared" si="308"/>
        <v>0</v>
      </c>
      <c r="G90" s="59">
        <f t="shared" ref="G90:BR90" si="318">+G24+G46-G68</f>
        <v>0</v>
      </c>
      <c r="H90" s="59">
        <f t="shared" si="318"/>
        <v>0</v>
      </c>
      <c r="I90" s="59">
        <f t="shared" si="318"/>
        <v>0</v>
      </c>
      <c r="J90" s="59">
        <f t="shared" si="318"/>
        <v>0</v>
      </c>
      <c r="K90" s="59">
        <f t="shared" si="318"/>
        <v>0</v>
      </c>
      <c r="L90" s="59">
        <f t="shared" si="318"/>
        <v>0</v>
      </c>
      <c r="M90" s="59">
        <f t="shared" si="318"/>
        <v>0</v>
      </c>
      <c r="N90" s="59">
        <f t="shared" si="318"/>
        <v>0</v>
      </c>
      <c r="O90" s="59">
        <f t="shared" si="318"/>
        <v>0</v>
      </c>
      <c r="P90" s="59">
        <f t="shared" si="318"/>
        <v>0</v>
      </c>
      <c r="Q90" s="59">
        <f t="shared" si="318"/>
        <v>0</v>
      </c>
      <c r="R90" s="59">
        <f t="shared" si="318"/>
        <v>0</v>
      </c>
      <c r="S90" s="59">
        <f t="shared" si="318"/>
        <v>0</v>
      </c>
      <c r="T90" s="59">
        <f t="shared" si="318"/>
        <v>0</v>
      </c>
      <c r="U90" s="59">
        <f t="shared" si="318"/>
        <v>0</v>
      </c>
      <c r="V90" s="59">
        <f t="shared" si="318"/>
        <v>0</v>
      </c>
      <c r="W90" s="59">
        <f t="shared" si="318"/>
        <v>0</v>
      </c>
      <c r="X90" s="59">
        <f t="shared" si="318"/>
        <v>0</v>
      </c>
      <c r="Y90" s="59">
        <f t="shared" si="318"/>
        <v>0</v>
      </c>
      <c r="Z90" s="59">
        <f t="shared" si="318"/>
        <v>0</v>
      </c>
      <c r="AA90" s="59">
        <f t="shared" si="318"/>
        <v>0</v>
      </c>
      <c r="AB90" s="59">
        <f t="shared" si="318"/>
        <v>0</v>
      </c>
      <c r="AC90" s="59">
        <f t="shared" si="318"/>
        <v>0</v>
      </c>
      <c r="AD90" s="59">
        <f t="shared" si="318"/>
        <v>0</v>
      </c>
      <c r="AE90" s="59">
        <f t="shared" si="318"/>
        <v>0</v>
      </c>
      <c r="AF90" s="59">
        <f t="shared" si="318"/>
        <v>0</v>
      </c>
      <c r="AG90" s="59">
        <f t="shared" si="318"/>
        <v>0</v>
      </c>
      <c r="AH90" s="59">
        <f t="shared" si="318"/>
        <v>0</v>
      </c>
      <c r="AI90" s="59">
        <f t="shared" si="318"/>
        <v>0</v>
      </c>
      <c r="AJ90" s="59">
        <f t="shared" si="318"/>
        <v>0</v>
      </c>
      <c r="AK90" s="59">
        <f t="shared" si="318"/>
        <v>0</v>
      </c>
      <c r="AL90" s="59">
        <f t="shared" si="318"/>
        <v>0</v>
      </c>
      <c r="AM90" s="59">
        <f t="shared" si="318"/>
        <v>0</v>
      </c>
      <c r="AN90" s="59">
        <f t="shared" si="318"/>
        <v>0</v>
      </c>
      <c r="AO90" s="59">
        <f t="shared" si="318"/>
        <v>0</v>
      </c>
      <c r="AP90" s="59">
        <f t="shared" si="318"/>
        <v>0</v>
      </c>
      <c r="AQ90" s="59">
        <f t="shared" si="318"/>
        <v>0</v>
      </c>
      <c r="AR90" s="59">
        <f t="shared" si="318"/>
        <v>0</v>
      </c>
      <c r="AS90" s="59">
        <f t="shared" si="318"/>
        <v>0</v>
      </c>
      <c r="AT90" s="59">
        <f t="shared" si="318"/>
        <v>0</v>
      </c>
      <c r="AU90" s="59">
        <f t="shared" si="318"/>
        <v>0</v>
      </c>
      <c r="AV90" s="59">
        <f t="shared" si="318"/>
        <v>0</v>
      </c>
      <c r="AW90" s="59">
        <f t="shared" si="318"/>
        <v>0</v>
      </c>
      <c r="AX90" s="59">
        <f t="shared" si="318"/>
        <v>0</v>
      </c>
      <c r="AY90" s="59">
        <f t="shared" si="318"/>
        <v>0</v>
      </c>
      <c r="AZ90" s="59">
        <f t="shared" si="318"/>
        <v>0</v>
      </c>
      <c r="BA90" s="59">
        <f t="shared" si="318"/>
        <v>0</v>
      </c>
      <c r="BB90" s="59">
        <f t="shared" si="318"/>
        <v>0</v>
      </c>
      <c r="BC90" s="59">
        <f t="shared" si="318"/>
        <v>0</v>
      </c>
      <c r="BD90" s="59">
        <f t="shared" si="318"/>
        <v>0</v>
      </c>
      <c r="BE90" s="59">
        <f t="shared" si="318"/>
        <v>0</v>
      </c>
      <c r="BF90" s="59">
        <f t="shared" si="318"/>
        <v>0</v>
      </c>
      <c r="BG90" s="59">
        <f t="shared" si="318"/>
        <v>0</v>
      </c>
      <c r="BH90" s="59">
        <f t="shared" si="318"/>
        <v>0</v>
      </c>
      <c r="BI90" s="59">
        <f t="shared" si="318"/>
        <v>0</v>
      </c>
      <c r="BJ90" s="59">
        <f t="shared" si="318"/>
        <v>0</v>
      </c>
      <c r="BK90" s="59">
        <f t="shared" si="318"/>
        <v>0</v>
      </c>
      <c r="BL90" s="59">
        <f t="shared" si="318"/>
        <v>0</v>
      </c>
      <c r="BM90" s="59">
        <f t="shared" si="318"/>
        <v>0</v>
      </c>
      <c r="BN90" s="59">
        <f t="shared" si="318"/>
        <v>0</v>
      </c>
      <c r="BO90" s="59">
        <f t="shared" si="318"/>
        <v>0</v>
      </c>
      <c r="BP90" s="59">
        <f t="shared" si="318"/>
        <v>0</v>
      </c>
      <c r="BQ90" s="59">
        <f t="shared" si="318"/>
        <v>0</v>
      </c>
      <c r="BR90" s="59">
        <f t="shared" si="318"/>
        <v>0</v>
      </c>
      <c r="BS90" s="59">
        <f t="shared" si="317"/>
        <v>0</v>
      </c>
      <c r="BT90" s="59">
        <f t="shared" si="317"/>
        <v>0</v>
      </c>
      <c r="BU90" s="59">
        <f t="shared" si="317"/>
        <v>0</v>
      </c>
      <c r="BV90" s="59">
        <f t="shared" si="317"/>
        <v>0</v>
      </c>
      <c r="BW90" s="59">
        <f t="shared" si="317"/>
        <v>0</v>
      </c>
      <c r="BX90" s="59">
        <f t="shared" si="317"/>
        <v>0</v>
      </c>
      <c r="BY90" s="59">
        <f t="shared" si="317"/>
        <v>0</v>
      </c>
      <c r="BZ90" s="59">
        <f t="shared" si="317"/>
        <v>0</v>
      </c>
      <c r="CA90" s="59">
        <f t="shared" si="317"/>
        <v>0</v>
      </c>
      <c r="CB90" s="59">
        <f t="shared" si="317"/>
        <v>0</v>
      </c>
      <c r="CC90" s="59">
        <f t="shared" si="317"/>
        <v>0</v>
      </c>
      <c r="CD90" s="59">
        <f t="shared" si="317"/>
        <v>0</v>
      </c>
      <c r="CE90" s="59">
        <f t="shared" si="317"/>
        <v>0</v>
      </c>
      <c r="CF90" s="59">
        <f t="shared" si="317"/>
        <v>0</v>
      </c>
      <c r="CG90" s="59">
        <f t="shared" si="317"/>
        <v>0</v>
      </c>
      <c r="CH90" s="59">
        <f t="shared" si="317"/>
        <v>0</v>
      </c>
      <c r="CI90" s="59">
        <f t="shared" si="317"/>
        <v>0</v>
      </c>
      <c r="CJ90" s="59">
        <f t="shared" si="317"/>
        <v>0</v>
      </c>
      <c r="CK90" s="59">
        <f t="shared" si="317"/>
        <v>0</v>
      </c>
      <c r="CL90" s="59">
        <f t="shared" si="317"/>
        <v>0</v>
      </c>
      <c r="CM90" s="59">
        <f t="shared" si="317"/>
        <v>0</v>
      </c>
      <c r="CN90" s="59">
        <f t="shared" si="317"/>
        <v>0</v>
      </c>
      <c r="CO90" s="59">
        <f t="shared" si="317"/>
        <v>0</v>
      </c>
      <c r="CP90" s="59">
        <f t="shared" si="317"/>
        <v>0</v>
      </c>
      <c r="CQ90" s="59">
        <f t="shared" si="317"/>
        <v>0</v>
      </c>
      <c r="CR90" s="59">
        <f t="shared" si="317"/>
        <v>0</v>
      </c>
      <c r="CS90" s="59">
        <f t="shared" si="317"/>
        <v>0</v>
      </c>
      <c r="CT90" s="59">
        <f t="shared" si="317"/>
        <v>0</v>
      </c>
      <c r="CU90" s="59">
        <f t="shared" si="317"/>
        <v>0</v>
      </c>
      <c r="CV90" s="59">
        <f t="shared" si="317"/>
        <v>0</v>
      </c>
      <c r="CW90" s="59">
        <f t="shared" si="317"/>
        <v>0</v>
      </c>
      <c r="CX90" s="59">
        <f t="shared" si="317"/>
        <v>0</v>
      </c>
      <c r="CY90" s="59">
        <f t="shared" si="317"/>
        <v>0</v>
      </c>
      <c r="CZ90" s="59">
        <f t="shared" si="317"/>
        <v>0</v>
      </c>
      <c r="DA90" s="59">
        <f t="shared" si="317"/>
        <v>0</v>
      </c>
      <c r="DB90" s="59">
        <f t="shared" si="317"/>
        <v>0</v>
      </c>
      <c r="DC90" s="59">
        <f t="shared" si="317"/>
        <v>0</v>
      </c>
      <c r="DD90" s="59">
        <f t="shared" si="317"/>
        <v>0</v>
      </c>
      <c r="DE90" s="59">
        <f t="shared" si="317"/>
        <v>0</v>
      </c>
      <c r="DF90" s="59">
        <f t="shared" si="317"/>
        <v>0</v>
      </c>
      <c r="DG90" s="59">
        <f t="shared" si="317"/>
        <v>0</v>
      </c>
      <c r="DH90" s="59">
        <f t="shared" si="317"/>
        <v>0</v>
      </c>
      <c r="DI90" s="59">
        <f t="shared" si="317"/>
        <v>0</v>
      </c>
      <c r="DJ90" s="59">
        <f t="shared" si="317"/>
        <v>0</v>
      </c>
      <c r="DK90" s="59">
        <f t="shared" si="317"/>
        <v>0</v>
      </c>
      <c r="DL90" s="59">
        <f t="shared" si="317"/>
        <v>0</v>
      </c>
      <c r="DM90" s="59">
        <f t="shared" si="317"/>
        <v>0</v>
      </c>
      <c r="DN90" s="59">
        <f t="shared" si="317"/>
        <v>0</v>
      </c>
      <c r="DO90" s="59">
        <f t="shared" si="317"/>
        <v>0</v>
      </c>
      <c r="DP90" s="59">
        <f t="shared" si="317"/>
        <v>0</v>
      </c>
      <c r="DQ90" s="59">
        <f t="shared" si="317"/>
        <v>0</v>
      </c>
      <c r="DR90" s="59">
        <f t="shared" si="317"/>
        <v>0</v>
      </c>
      <c r="DS90" s="59">
        <f t="shared" si="317"/>
        <v>0</v>
      </c>
      <c r="DT90" s="59">
        <f t="shared" si="317"/>
        <v>0</v>
      </c>
      <c r="DU90" s="59">
        <f t="shared" si="317"/>
        <v>0</v>
      </c>
    </row>
    <row r="91" spans="2:125" ht="15.75" thickTop="1" x14ac:dyDescent="0.25">
      <c r="E91" s="16" t="s">
        <v>191</v>
      </c>
      <c r="F91" s="95">
        <f>SUM(F72:F90)</f>
        <v>22050</v>
      </c>
      <c r="G91" s="95">
        <f t="shared" ref="G91:BR91" si="319">SUM(G72:G90)</f>
        <v>0</v>
      </c>
      <c r="H91" s="95">
        <f t="shared" si="319"/>
        <v>0</v>
      </c>
      <c r="I91" s="95">
        <f t="shared" si="319"/>
        <v>0</v>
      </c>
      <c r="J91" s="95">
        <f t="shared" si="319"/>
        <v>0</v>
      </c>
      <c r="K91" s="95">
        <f t="shared" si="319"/>
        <v>0</v>
      </c>
      <c r="L91" s="95">
        <f t="shared" si="319"/>
        <v>0</v>
      </c>
      <c r="M91" s="95">
        <f t="shared" si="319"/>
        <v>0</v>
      </c>
      <c r="N91" s="95">
        <f t="shared" si="319"/>
        <v>0</v>
      </c>
      <c r="O91" s="95">
        <f t="shared" si="319"/>
        <v>0</v>
      </c>
      <c r="P91" s="95">
        <f t="shared" si="319"/>
        <v>0</v>
      </c>
      <c r="Q91" s="95">
        <f t="shared" si="319"/>
        <v>0</v>
      </c>
      <c r="R91" s="95">
        <f t="shared" si="319"/>
        <v>0</v>
      </c>
      <c r="S91" s="95">
        <f t="shared" si="319"/>
        <v>0</v>
      </c>
      <c r="T91" s="95">
        <f t="shared" si="319"/>
        <v>0</v>
      </c>
      <c r="U91" s="95">
        <f t="shared" si="319"/>
        <v>0</v>
      </c>
      <c r="V91" s="95">
        <f t="shared" si="319"/>
        <v>0</v>
      </c>
      <c r="W91" s="95">
        <f t="shared" si="319"/>
        <v>0</v>
      </c>
      <c r="X91" s="95">
        <f t="shared" si="319"/>
        <v>0</v>
      </c>
      <c r="Y91" s="95">
        <f t="shared" si="319"/>
        <v>0</v>
      </c>
      <c r="Z91" s="95">
        <f t="shared" si="319"/>
        <v>0</v>
      </c>
      <c r="AA91" s="95">
        <f t="shared" si="319"/>
        <v>0</v>
      </c>
      <c r="AB91" s="95">
        <f t="shared" si="319"/>
        <v>0</v>
      </c>
      <c r="AC91" s="95">
        <f t="shared" si="319"/>
        <v>0</v>
      </c>
      <c r="AD91" s="95">
        <f t="shared" si="319"/>
        <v>0</v>
      </c>
      <c r="AE91" s="95">
        <f t="shared" si="319"/>
        <v>0</v>
      </c>
      <c r="AF91" s="95">
        <f t="shared" si="319"/>
        <v>0</v>
      </c>
      <c r="AG91" s="95">
        <f t="shared" si="319"/>
        <v>0</v>
      </c>
      <c r="AH91" s="95">
        <f t="shared" si="319"/>
        <v>0</v>
      </c>
      <c r="AI91" s="95">
        <f t="shared" si="319"/>
        <v>0</v>
      </c>
      <c r="AJ91" s="95">
        <f t="shared" si="319"/>
        <v>0</v>
      </c>
      <c r="AK91" s="95">
        <f t="shared" si="319"/>
        <v>0</v>
      </c>
      <c r="AL91" s="95">
        <f t="shared" si="319"/>
        <v>0</v>
      </c>
      <c r="AM91" s="95">
        <f t="shared" si="319"/>
        <v>0</v>
      </c>
      <c r="AN91" s="95">
        <f t="shared" si="319"/>
        <v>0</v>
      </c>
      <c r="AO91" s="95">
        <f t="shared" si="319"/>
        <v>0</v>
      </c>
      <c r="AP91" s="95">
        <f t="shared" si="319"/>
        <v>0</v>
      </c>
      <c r="AQ91" s="95">
        <f t="shared" si="319"/>
        <v>0</v>
      </c>
      <c r="AR91" s="95">
        <f t="shared" si="319"/>
        <v>0</v>
      </c>
      <c r="AS91" s="95">
        <f t="shared" si="319"/>
        <v>0</v>
      </c>
      <c r="AT91" s="95">
        <f t="shared" si="319"/>
        <v>0</v>
      </c>
      <c r="AU91" s="95">
        <f t="shared" si="319"/>
        <v>0</v>
      </c>
      <c r="AV91" s="95">
        <f t="shared" si="319"/>
        <v>0</v>
      </c>
      <c r="AW91" s="95">
        <f t="shared" si="319"/>
        <v>0</v>
      </c>
      <c r="AX91" s="95">
        <f t="shared" si="319"/>
        <v>0</v>
      </c>
      <c r="AY91" s="95">
        <f t="shared" si="319"/>
        <v>0</v>
      </c>
      <c r="AZ91" s="95">
        <f t="shared" si="319"/>
        <v>0</v>
      </c>
      <c r="BA91" s="95">
        <f t="shared" si="319"/>
        <v>0</v>
      </c>
      <c r="BB91" s="95">
        <f t="shared" si="319"/>
        <v>0</v>
      </c>
      <c r="BC91" s="95">
        <f t="shared" si="319"/>
        <v>0</v>
      </c>
      <c r="BD91" s="95">
        <f t="shared" si="319"/>
        <v>0</v>
      </c>
      <c r="BE91" s="95">
        <f t="shared" si="319"/>
        <v>0</v>
      </c>
      <c r="BF91" s="95">
        <f t="shared" si="319"/>
        <v>0</v>
      </c>
      <c r="BG91" s="95">
        <f t="shared" si="319"/>
        <v>0</v>
      </c>
      <c r="BH91" s="95">
        <f t="shared" si="319"/>
        <v>0</v>
      </c>
      <c r="BI91" s="95">
        <f t="shared" si="319"/>
        <v>0</v>
      </c>
      <c r="BJ91" s="95">
        <f t="shared" si="319"/>
        <v>0</v>
      </c>
      <c r="BK91" s="95">
        <f t="shared" si="319"/>
        <v>0</v>
      </c>
      <c r="BL91" s="95">
        <f t="shared" si="319"/>
        <v>0</v>
      </c>
      <c r="BM91" s="95">
        <f t="shared" si="319"/>
        <v>0</v>
      </c>
      <c r="BN91" s="95">
        <f t="shared" si="319"/>
        <v>0</v>
      </c>
      <c r="BO91" s="95">
        <f t="shared" si="319"/>
        <v>0</v>
      </c>
      <c r="BP91" s="95">
        <f t="shared" si="319"/>
        <v>0</v>
      </c>
      <c r="BQ91" s="95">
        <f t="shared" si="319"/>
        <v>0</v>
      </c>
      <c r="BR91" s="95">
        <f t="shared" si="319"/>
        <v>0</v>
      </c>
      <c r="BS91" s="95">
        <f t="shared" ref="BS91:DU91" si="320">SUM(BS72:BS90)</f>
        <v>0</v>
      </c>
      <c r="BT91" s="95">
        <f t="shared" si="320"/>
        <v>0</v>
      </c>
      <c r="BU91" s="95">
        <f t="shared" si="320"/>
        <v>0</v>
      </c>
      <c r="BV91" s="95">
        <f t="shared" si="320"/>
        <v>0</v>
      </c>
      <c r="BW91" s="95">
        <f t="shared" si="320"/>
        <v>0</v>
      </c>
      <c r="BX91" s="95">
        <f t="shared" si="320"/>
        <v>0</v>
      </c>
      <c r="BY91" s="95">
        <f t="shared" si="320"/>
        <v>0</v>
      </c>
      <c r="BZ91" s="95">
        <f t="shared" si="320"/>
        <v>0</v>
      </c>
      <c r="CA91" s="95">
        <f t="shared" si="320"/>
        <v>0</v>
      </c>
      <c r="CB91" s="95">
        <f t="shared" si="320"/>
        <v>0</v>
      </c>
      <c r="CC91" s="95">
        <f t="shared" si="320"/>
        <v>0</v>
      </c>
      <c r="CD91" s="95">
        <f t="shared" si="320"/>
        <v>0</v>
      </c>
      <c r="CE91" s="95">
        <f t="shared" si="320"/>
        <v>0</v>
      </c>
      <c r="CF91" s="95">
        <f t="shared" si="320"/>
        <v>0</v>
      </c>
      <c r="CG91" s="95">
        <f t="shared" si="320"/>
        <v>0</v>
      </c>
      <c r="CH91" s="95">
        <f t="shared" si="320"/>
        <v>0</v>
      </c>
      <c r="CI91" s="95">
        <f t="shared" si="320"/>
        <v>0</v>
      </c>
      <c r="CJ91" s="95">
        <f t="shared" si="320"/>
        <v>0</v>
      </c>
      <c r="CK91" s="95">
        <f t="shared" si="320"/>
        <v>0</v>
      </c>
      <c r="CL91" s="95">
        <f t="shared" si="320"/>
        <v>0</v>
      </c>
      <c r="CM91" s="95">
        <f t="shared" si="320"/>
        <v>0</v>
      </c>
      <c r="CN91" s="95">
        <f t="shared" si="320"/>
        <v>0</v>
      </c>
      <c r="CO91" s="95">
        <f t="shared" si="320"/>
        <v>0</v>
      </c>
      <c r="CP91" s="95">
        <f t="shared" si="320"/>
        <v>0</v>
      </c>
      <c r="CQ91" s="95">
        <f t="shared" si="320"/>
        <v>0</v>
      </c>
      <c r="CR91" s="95">
        <f t="shared" si="320"/>
        <v>0</v>
      </c>
      <c r="CS91" s="95">
        <f t="shared" si="320"/>
        <v>0</v>
      </c>
      <c r="CT91" s="95">
        <f t="shared" si="320"/>
        <v>0</v>
      </c>
      <c r="CU91" s="95">
        <f t="shared" si="320"/>
        <v>0</v>
      </c>
      <c r="CV91" s="95">
        <f t="shared" si="320"/>
        <v>0</v>
      </c>
      <c r="CW91" s="95">
        <f t="shared" si="320"/>
        <v>0</v>
      </c>
      <c r="CX91" s="95">
        <f t="shared" si="320"/>
        <v>0</v>
      </c>
      <c r="CY91" s="95">
        <f t="shared" si="320"/>
        <v>0</v>
      </c>
      <c r="CZ91" s="95">
        <f t="shared" si="320"/>
        <v>0</v>
      </c>
      <c r="DA91" s="95">
        <f t="shared" si="320"/>
        <v>0</v>
      </c>
      <c r="DB91" s="95">
        <f t="shared" si="320"/>
        <v>0</v>
      </c>
      <c r="DC91" s="95">
        <f t="shared" si="320"/>
        <v>0</v>
      </c>
      <c r="DD91" s="95">
        <f t="shared" si="320"/>
        <v>0</v>
      </c>
      <c r="DE91" s="95">
        <f t="shared" si="320"/>
        <v>0</v>
      </c>
      <c r="DF91" s="95">
        <f t="shared" si="320"/>
        <v>0</v>
      </c>
      <c r="DG91" s="95">
        <f t="shared" si="320"/>
        <v>0</v>
      </c>
      <c r="DH91" s="95">
        <f t="shared" si="320"/>
        <v>0</v>
      </c>
      <c r="DI91" s="95">
        <f t="shared" si="320"/>
        <v>0</v>
      </c>
      <c r="DJ91" s="95">
        <f t="shared" si="320"/>
        <v>0</v>
      </c>
      <c r="DK91" s="95">
        <f t="shared" si="320"/>
        <v>0</v>
      </c>
      <c r="DL91" s="95">
        <f t="shared" si="320"/>
        <v>0</v>
      </c>
      <c r="DM91" s="95">
        <f t="shared" si="320"/>
        <v>0</v>
      </c>
      <c r="DN91" s="95">
        <f t="shared" si="320"/>
        <v>0</v>
      </c>
      <c r="DO91" s="95">
        <f t="shared" si="320"/>
        <v>0</v>
      </c>
      <c r="DP91" s="95">
        <f t="shared" si="320"/>
        <v>0</v>
      </c>
      <c r="DQ91" s="95">
        <f t="shared" si="320"/>
        <v>0</v>
      </c>
      <c r="DR91" s="95">
        <f t="shared" si="320"/>
        <v>0</v>
      </c>
      <c r="DS91" s="95">
        <f t="shared" si="320"/>
        <v>0</v>
      </c>
      <c r="DT91" s="95">
        <f t="shared" si="320"/>
        <v>0</v>
      </c>
      <c r="DU91" s="95">
        <f t="shared" si="320"/>
        <v>0</v>
      </c>
    </row>
  </sheetData>
  <hyperlinks>
    <hyperlink ref="C1" location="Input!A1" display="MENU" xr:uid="{00000000-0004-0000-1D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C21"/>
  <sheetViews>
    <sheetView topLeftCell="A2" zoomScale="150" zoomScaleNormal="150" zoomScalePageLayoutView="150" workbookViewId="0">
      <selection activeCell="C22" sqref="C22"/>
    </sheetView>
  </sheetViews>
  <sheetFormatPr defaultColWidth="8.85546875" defaultRowHeight="15" x14ac:dyDescent="0.25"/>
  <cols>
    <col min="3" max="3" width="69.28515625" customWidth="1"/>
  </cols>
  <sheetData>
    <row r="1" spans="2:3" x14ac:dyDescent="0.25">
      <c r="C1" s="194" t="s">
        <v>449</v>
      </c>
    </row>
    <row r="2" spans="2:3" x14ac:dyDescent="0.25">
      <c r="B2" s="193" t="s">
        <v>450</v>
      </c>
    </row>
    <row r="3" spans="2:3" x14ac:dyDescent="0.25">
      <c r="B3" s="193" t="s">
        <v>419</v>
      </c>
    </row>
    <row r="4" spans="2:3" x14ac:dyDescent="0.25">
      <c r="B4" s="193" t="s">
        <v>451</v>
      </c>
    </row>
    <row r="5" spans="2:3" x14ac:dyDescent="0.25">
      <c r="B5" s="193" t="s">
        <v>452</v>
      </c>
    </row>
    <row r="6" spans="2:3" x14ac:dyDescent="0.25">
      <c r="B6" s="193" t="s">
        <v>420</v>
      </c>
    </row>
    <row r="7" spans="2:3" x14ac:dyDescent="0.25">
      <c r="B7" s="193" t="s">
        <v>421</v>
      </c>
    </row>
    <row r="8" spans="2:3" x14ac:dyDescent="0.25">
      <c r="B8" s="193" t="s">
        <v>422</v>
      </c>
    </row>
    <row r="10" spans="2:3" x14ac:dyDescent="0.25">
      <c r="C10" t="s">
        <v>423</v>
      </c>
    </row>
    <row r="12" spans="2:3" x14ac:dyDescent="0.25">
      <c r="C12" s="195" t="s">
        <v>424</v>
      </c>
    </row>
    <row r="13" spans="2:3" x14ac:dyDescent="0.25">
      <c r="C13" s="193" t="s">
        <v>425</v>
      </c>
    </row>
    <row r="14" spans="2:3" x14ac:dyDescent="0.25">
      <c r="C14" s="193" t="s">
        <v>426</v>
      </c>
    </row>
    <row r="15" spans="2:3" x14ac:dyDescent="0.25">
      <c r="C15" s="193" t="s">
        <v>453</v>
      </c>
    </row>
    <row r="16" spans="2:3" x14ac:dyDescent="0.25">
      <c r="C16" s="193" t="s">
        <v>454</v>
      </c>
    </row>
    <row r="17" spans="3:3" x14ac:dyDescent="0.25">
      <c r="C17" s="193" t="s">
        <v>420</v>
      </c>
    </row>
    <row r="18" spans="3:3" x14ac:dyDescent="0.25">
      <c r="C18" s="193" t="s">
        <v>422</v>
      </c>
    </row>
    <row r="19" spans="3:3" x14ac:dyDescent="0.25">
      <c r="C19" s="195" t="s">
        <v>427</v>
      </c>
    </row>
    <row r="20" spans="3:3" x14ac:dyDescent="0.25">
      <c r="C20" s="195" t="s">
        <v>455</v>
      </c>
    </row>
    <row r="21" spans="3:3" x14ac:dyDescent="0.25">
      <c r="C21" s="195" t="s">
        <v>456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0.79998168889431442"/>
  </sheetPr>
  <dimension ref="A1:DT189"/>
  <sheetViews>
    <sheetView showGridLines="0" topLeftCell="A44" workbookViewId="0">
      <selection activeCell="E11" sqref="E11"/>
    </sheetView>
  </sheetViews>
  <sheetFormatPr defaultColWidth="8.85546875" defaultRowHeight="15" outlineLevelRow="1" x14ac:dyDescent="0.25"/>
  <cols>
    <col min="3" max="3" width="21.28515625" customWidth="1"/>
    <col min="17" max="17" width="9.28515625" bestFit="1" customWidth="1"/>
  </cols>
  <sheetData>
    <row r="1" spans="1:124" ht="29.45" customHeight="1" x14ac:dyDescent="0.3">
      <c r="A1" s="29" t="s">
        <v>214</v>
      </c>
      <c r="D1" s="13" t="s">
        <v>41</v>
      </c>
    </row>
    <row r="5" spans="1:124" x14ac:dyDescent="0.25">
      <c r="C5" s="106" t="str">
        <f>+I_Personale!D3</f>
        <v>Operaio</v>
      </c>
    </row>
    <row r="6" spans="1:124" outlineLevel="1" x14ac:dyDescent="0.25">
      <c r="C6" s="107"/>
      <c r="D6" s="16" t="s">
        <v>28</v>
      </c>
      <c r="E6" s="55">
        <f>+I_Personale!F15</f>
        <v>2020</v>
      </c>
      <c r="F6" s="55">
        <f>+I_Personale!G15</f>
        <v>2020</v>
      </c>
      <c r="G6" s="55">
        <f>+I_Personale!H15</f>
        <v>2020</v>
      </c>
      <c r="H6" s="55">
        <f>+I_Personale!I15</f>
        <v>2020</v>
      </c>
      <c r="I6" s="55">
        <f>+I_Personale!J15</f>
        <v>2020</v>
      </c>
      <c r="J6" s="55">
        <f>+I_Personale!K15</f>
        <v>2020</v>
      </c>
      <c r="K6" s="55">
        <f>+I_Personale!L15</f>
        <v>2020</v>
      </c>
      <c r="L6" s="55">
        <f>+I_Personale!M15</f>
        <v>2020</v>
      </c>
      <c r="M6" s="55">
        <f>+I_Personale!N15</f>
        <v>2020</v>
      </c>
      <c r="N6" s="55">
        <f>+I_Personale!O15</f>
        <v>2020</v>
      </c>
      <c r="O6" s="55">
        <f>+I_Personale!P15</f>
        <v>2020</v>
      </c>
      <c r="P6" s="55">
        <f>+I_Personale!Q15</f>
        <v>2020</v>
      </c>
      <c r="Q6" s="55">
        <f>+I_Personale!R15</f>
        <v>2021</v>
      </c>
      <c r="R6" s="55">
        <f>+I_Personale!S15</f>
        <v>2021</v>
      </c>
      <c r="S6" s="55">
        <f>+I_Personale!T15</f>
        <v>2021</v>
      </c>
      <c r="T6" s="55">
        <f>+I_Personale!U15</f>
        <v>2021</v>
      </c>
      <c r="U6" s="55">
        <f>+I_Personale!V15</f>
        <v>2021</v>
      </c>
      <c r="V6" s="55">
        <f>+I_Personale!W15</f>
        <v>2021</v>
      </c>
      <c r="W6" s="55">
        <f>+I_Personale!X15</f>
        <v>2021</v>
      </c>
      <c r="X6" s="55">
        <f>+I_Personale!Y15</f>
        <v>2021</v>
      </c>
      <c r="Y6" s="55">
        <f>+I_Personale!Z15</f>
        <v>2021</v>
      </c>
      <c r="Z6" s="55">
        <f>+I_Personale!AA15</f>
        <v>2021</v>
      </c>
      <c r="AA6" s="55">
        <f>+I_Personale!AB15</f>
        <v>2021</v>
      </c>
      <c r="AB6" s="55">
        <f>+I_Personale!AC15</f>
        <v>2021</v>
      </c>
      <c r="AC6" s="55">
        <f>+I_Personale!AD15</f>
        <v>2022</v>
      </c>
      <c r="AD6" s="55">
        <f>+I_Personale!AE15</f>
        <v>2022</v>
      </c>
      <c r="AE6" s="55">
        <f>+I_Personale!AF15</f>
        <v>2022</v>
      </c>
      <c r="AF6" s="55">
        <f>+I_Personale!AG15</f>
        <v>2022</v>
      </c>
      <c r="AG6" s="55">
        <f>+I_Personale!AH15</f>
        <v>2022</v>
      </c>
      <c r="AH6" s="55">
        <f>+I_Personale!AI15</f>
        <v>2022</v>
      </c>
      <c r="AI6" s="55">
        <f>+I_Personale!AJ15</f>
        <v>2022</v>
      </c>
      <c r="AJ6" s="55">
        <f>+I_Personale!AK15</f>
        <v>2022</v>
      </c>
      <c r="AK6" s="55">
        <f>+I_Personale!AL15</f>
        <v>2022</v>
      </c>
      <c r="AL6" s="55">
        <f>+I_Personale!AM15</f>
        <v>2022</v>
      </c>
      <c r="AM6" s="55">
        <f>+I_Personale!AN15</f>
        <v>2022</v>
      </c>
      <c r="AN6" s="55">
        <f>+I_Personale!AO15</f>
        <v>2022</v>
      </c>
      <c r="AO6" s="55">
        <f>+I_Personale!AP15</f>
        <v>2023</v>
      </c>
      <c r="AP6" s="55">
        <f>+I_Personale!AQ15</f>
        <v>2023</v>
      </c>
      <c r="AQ6" s="55">
        <f>+I_Personale!AR15</f>
        <v>2023</v>
      </c>
      <c r="AR6" s="55">
        <f>+I_Personale!AS15</f>
        <v>2023</v>
      </c>
      <c r="AS6" s="55">
        <f>+I_Personale!AT15</f>
        <v>2023</v>
      </c>
      <c r="AT6" s="55">
        <f>+I_Personale!AU15</f>
        <v>2023</v>
      </c>
      <c r="AU6" s="55">
        <f>+I_Personale!AV15</f>
        <v>2023</v>
      </c>
      <c r="AV6" s="55">
        <f>+I_Personale!AW15</f>
        <v>2023</v>
      </c>
      <c r="AW6" s="55">
        <f>+I_Personale!AX15</f>
        <v>2023</v>
      </c>
      <c r="AX6" s="55">
        <f>+I_Personale!AY15</f>
        <v>2023</v>
      </c>
      <c r="AY6" s="55">
        <f>+I_Personale!AZ15</f>
        <v>2023</v>
      </c>
      <c r="AZ6" s="55">
        <f>+I_Personale!BA15</f>
        <v>2023</v>
      </c>
      <c r="BA6" s="55">
        <f>+I_Personale!BB15</f>
        <v>2024</v>
      </c>
      <c r="BB6" s="55">
        <f>+I_Personale!BC15</f>
        <v>2024</v>
      </c>
      <c r="BC6" s="55">
        <f>+I_Personale!BD15</f>
        <v>2024</v>
      </c>
      <c r="BD6" s="55">
        <f>+I_Personale!BE15</f>
        <v>2024</v>
      </c>
      <c r="BE6" s="55">
        <f>+I_Personale!BF15</f>
        <v>2024</v>
      </c>
      <c r="BF6" s="55">
        <f>+I_Personale!BG15</f>
        <v>2024</v>
      </c>
      <c r="BG6" s="55">
        <f>+I_Personale!BH15</f>
        <v>2024</v>
      </c>
      <c r="BH6" s="55">
        <f>+I_Personale!BI15</f>
        <v>2024</v>
      </c>
      <c r="BI6" s="55">
        <f>+I_Personale!BJ15</f>
        <v>2024</v>
      </c>
      <c r="BJ6" s="55">
        <f>+I_Personale!BK15</f>
        <v>2024</v>
      </c>
      <c r="BK6" s="55">
        <f>+I_Personale!BL15</f>
        <v>2024</v>
      </c>
      <c r="BL6" s="55">
        <f>+I_Personale!BM15</f>
        <v>2024</v>
      </c>
      <c r="BM6" s="55">
        <f>+I_Personale!BN15</f>
        <v>2025</v>
      </c>
      <c r="BN6" s="55">
        <f>+I_Personale!BO15</f>
        <v>2025</v>
      </c>
      <c r="BO6" s="55">
        <f>+I_Personale!BP15</f>
        <v>2025</v>
      </c>
      <c r="BP6" s="55">
        <f>+I_Personale!BQ15</f>
        <v>2025</v>
      </c>
      <c r="BQ6" s="55">
        <f>+I_Personale!BR15</f>
        <v>2025</v>
      </c>
      <c r="BR6" s="55">
        <f>+I_Personale!BS15</f>
        <v>2025</v>
      </c>
      <c r="BS6" s="55">
        <f>+I_Personale!BT15</f>
        <v>2025</v>
      </c>
      <c r="BT6" s="55">
        <f>+I_Personale!BU15</f>
        <v>2025</v>
      </c>
      <c r="BU6" s="55">
        <f>+I_Personale!BV15</f>
        <v>2025</v>
      </c>
      <c r="BV6" s="55">
        <f>+I_Personale!BW15</f>
        <v>2025</v>
      </c>
      <c r="BW6" s="55">
        <f>+I_Personale!BX15</f>
        <v>2025</v>
      </c>
      <c r="BX6" s="55">
        <f>+I_Personale!BY15</f>
        <v>2025</v>
      </c>
      <c r="BY6" s="55">
        <f>+I_Personale!BZ15</f>
        <v>2026</v>
      </c>
      <c r="BZ6" s="55">
        <f>+I_Personale!CA15</f>
        <v>2026</v>
      </c>
      <c r="CA6" s="55">
        <f>+I_Personale!CB15</f>
        <v>2026</v>
      </c>
      <c r="CB6" s="55">
        <f>+I_Personale!CC15</f>
        <v>2026</v>
      </c>
      <c r="CC6" s="55">
        <f>+I_Personale!CD15</f>
        <v>2026</v>
      </c>
      <c r="CD6" s="55">
        <f>+I_Personale!CE15</f>
        <v>2026</v>
      </c>
      <c r="CE6" s="55">
        <f>+I_Personale!CF15</f>
        <v>2026</v>
      </c>
      <c r="CF6" s="55">
        <f>+I_Personale!CG15</f>
        <v>2026</v>
      </c>
      <c r="CG6" s="55">
        <f>+I_Personale!CH15</f>
        <v>2026</v>
      </c>
      <c r="CH6" s="55">
        <f>+I_Personale!CI15</f>
        <v>2026</v>
      </c>
      <c r="CI6" s="55">
        <f>+I_Personale!CJ15</f>
        <v>2026</v>
      </c>
      <c r="CJ6" s="55">
        <f>+I_Personale!CK15</f>
        <v>2026</v>
      </c>
      <c r="CK6" s="55">
        <f>+I_Personale!CL15</f>
        <v>2027</v>
      </c>
      <c r="CL6" s="55">
        <f>+I_Personale!CM15</f>
        <v>2027</v>
      </c>
      <c r="CM6" s="55">
        <f>+I_Personale!CN15</f>
        <v>2027</v>
      </c>
      <c r="CN6" s="55">
        <f>+I_Personale!CO15</f>
        <v>2027</v>
      </c>
      <c r="CO6" s="55">
        <f>+I_Personale!CP15</f>
        <v>2027</v>
      </c>
      <c r="CP6" s="55">
        <f>+I_Personale!CQ15</f>
        <v>2027</v>
      </c>
      <c r="CQ6" s="55">
        <f>+I_Personale!CR15</f>
        <v>2027</v>
      </c>
      <c r="CR6" s="55">
        <f>+I_Personale!CS15</f>
        <v>2027</v>
      </c>
      <c r="CS6" s="55">
        <f>+I_Personale!CT15</f>
        <v>2027</v>
      </c>
      <c r="CT6" s="55">
        <f>+I_Personale!CU15</f>
        <v>2027</v>
      </c>
      <c r="CU6" s="55">
        <f>+I_Personale!CV15</f>
        <v>2027</v>
      </c>
      <c r="CV6" s="55">
        <f>+I_Personale!CW15</f>
        <v>2027</v>
      </c>
      <c r="CW6" s="55">
        <f>+I_Personale!CX15</f>
        <v>2028</v>
      </c>
      <c r="CX6" s="55">
        <f>+I_Personale!CY15</f>
        <v>2028</v>
      </c>
      <c r="CY6" s="55">
        <f>+I_Personale!CZ15</f>
        <v>2028</v>
      </c>
      <c r="CZ6" s="55">
        <f>+I_Personale!DA15</f>
        <v>2028</v>
      </c>
      <c r="DA6" s="55">
        <f>+I_Personale!DB15</f>
        <v>2028</v>
      </c>
      <c r="DB6" s="55">
        <f>+I_Personale!DC15</f>
        <v>2028</v>
      </c>
      <c r="DC6" s="55">
        <f>+I_Personale!DD15</f>
        <v>2028</v>
      </c>
      <c r="DD6" s="55">
        <f>+I_Personale!DE15</f>
        <v>2028</v>
      </c>
      <c r="DE6" s="55">
        <f>+I_Personale!DF15</f>
        <v>2028</v>
      </c>
      <c r="DF6" s="55">
        <f>+I_Personale!DG15</f>
        <v>2028</v>
      </c>
      <c r="DG6" s="55">
        <f>+I_Personale!DH15</f>
        <v>2028</v>
      </c>
      <c r="DH6" s="55">
        <f>+I_Personale!DI15</f>
        <v>2028</v>
      </c>
      <c r="DI6" s="55">
        <f>+I_Personale!DJ15</f>
        <v>2029</v>
      </c>
      <c r="DJ6" s="55">
        <f>+I_Personale!DK15</f>
        <v>2029</v>
      </c>
      <c r="DK6" s="55">
        <f>+I_Personale!DL15</f>
        <v>2029</v>
      </c>
      <c r="DL6" s="55">
        <f>+I_Personale!DM15</f>
        <v>2029</v>
      </c>
      <c r="DM6" s="55">
        <f>+I_Personale!DN15</f>
        <v>2029</v>
      </c>
      <c r="DN6" s="55">
        <f>+I_Personale!DO15</f>
        <v>2029</v>
      </c>
      <c r="DO6" s="55">
        <f>+I_Personale!DP15</f>
        <v>2029</v>
      </c>
      <c r="DP6" s="55">
        <f>+I_Personale!DQ15</f>
        <v>2029</v>
      </c>
      <c r="DQ6" s="55">
        <f>+I_Personale!DR15</f>
        <v>2029</v>
      </c>
      <c r="DR6" s="55">
        <f>+I_Personale!DS15</f>
        <v>2029</v>
      </c>
      <c r="DS6" s="55">
        <f>+I_Personale!DT15</f>
        <v>2029</v>
      </c>
      <c r="DT6" s="55">
        <f>+I_Personale!DU15</f>
        <v>2029</v>
      </c>
    </row>
    <row r="7" spans="1:124" ht="15.75" outlineLevel="1" thickBot="1" x14ac:dyDescent="0.3">
      <c r="D7" s="16" t="s">
        <v>27</v>
      </c>
      <c r="E7" s="55" t="str">
        <f>+I_Personale!F16</f>
        <v>gen</v>
      </c>
      <c r="F7" s="55" t="str">
        <f>+I_Personale!G16</f>
        <v>feb</v>
      </c>
      <c r="G7" s="55" t="str">
        <f>+I_Personale!H16</f>
        <v>mar</v>
      </c>
      <c r="H7" s="55" t="str">
        <f>+I_Personale!I16</f>
        <v>apr</v>
      </c>
      <c r="I7" s="55" t="str">
        <f>+I_Personale!J16</f>
        <v>mag</v>
      </c>
      <c r="J7" s="55" t="str">
        <f>+I_Personale!K16</f>
        <v>giu</v>
      </c>
      <c r="K7" s="55" t="str">
        <f>+I_Personale!L16</f>
        <v>lug</v>
      </c>
      <c r="L7" s="55" t="str">
        <f>+I_Personale!M16</f>
        <v>ago</v>
      </c>
      <c r="M7" s="55" t="str">
        <f>+I_Personale!N16</f>
        <v>set</v>
      </c>
      <c r="N7" s="55" t="str">
        <f>+I_Personale!O16</f>
        <v>ott</v>
      </c>
      <c r="O7" s="55" t="str">
        <f>+I_Personale!P16</f>
        <v>nov</v>
      </c>
      <c r="P7" s="55" t="str">
        <f>+I_Personale!Q16</f>
        <v>dic</v>
      </c>
      <c r="Q7" s="55" t="str">
        <f>+I_Personale!R16</f>
        <v>gen</v>
      </c>
      <c r="R7" s="55" t="str">
        <f>+I_Personale!S16</f>
        <v>feb</v>
      </c>
      <c r="S7" s="55" t="str">
        <f>+I_Personale!T16</f>
        <v>mar</v>
      </c>
      <c r="T7" s="55" t="str">
        <f>+I_Personale!U16</f>
        <v>apr</v>
      </c>
      <c r="U7" s="55" t="str">
        <f>+I_Personale!V16</f>
        <v>mag</v>
      </c>
      <c r="V7" s="55" t="str">
        <f>+I_Personale!W16</f>
        <v>giu</v>
      </c>
      <c r="W7" s="55" t="str">
        <f>+I_Personale!X16</f>
        <v>lug</v>
      </c>
      <c r="X7" s="55" t="str">
        <f>+I_Personale!Y16</f>
        <v>ago</v>
      </c>
      <c r="Y7" s="55" t="str">
        <f>+I_Personale!Z16</f>
        <v>set</v>
      </c>
      <c r="Z7" s="55" t="str">
        <f>+I_Personale!AA16</f>
        <v>ott</v>
      </c>
      <c r="AA7" s="55" t="str">
        <f>+I_Personale!AB16</f>
        <v>nov</v>
      </c>
      <c r="AB7" s="55" t="str">
        <f>+I_Personale!AC16</f>
        <v>dic</v>
      </c>
      <c r="AC7" s="55" t="str">
        <f>+I_Personale!AD16</f>
        <v>gen</v>
      </c>
      <c r="AD7" s="55" t="str">
        <f>+I_Personale!AE16</f>
        <v>feb</v>
      </c>
      <c r="AE7" s="55" t="str">
        <f>+I_Personale!AF16</f>
        <v>mar</v>
      </c>
      <c r="AF7" s="55" t="str">
        <f>+I_Personale!AG16</f>
        <v>apr</v>
      </c>
      <c r="AG7" s="55" t="str">
        <f>+I_Personale!AH16</f>
        <v>mag</v>
      </c>
      <c r="AH7" s="55" t="str">
        <f>+I_Personale!AI16</f>
        <v>giu</v>
      </c>
      <c r="AI7" s="55" t="str">
        <f>+I_Personale!AJ16</f>
        <v>lug</v>
      </c>
      <c r="AJ7" s="55" t="str">
        <f>+I_Personale!AK16</f>
        <v>ago</v>
      </c>
      <c r="AK7" s="55" t="str">
        <f>+I_Personale!AL16</f>
        <v>set</v>
      </c>
      <c r="AL7" s="55" t="str">
        <f>+I_Personale!AM16</f>
        <v>ott</v>
      </c>
      <c r="AM7" s="55" t="str">
        <f>+I_Personale!AN16</f>
        <v>nov</v>
      </c>
      <c r="AN7" s="55" t="str">
        <f>+I_Personale!AO16</f>
        <v>dic</v>
      </c>
      <c r="AO7" s="55" t="str">
        <f>+I_Personale!AP16</f>
        <v>gen</v>
      </c>
      <c r="AP7" s="55" t="str">
        <f>+I_Personale!AQ16</f>
        <v>feb</v>
      </c>
      <c r="AQ7" s="55" t="str">
        <f>+I_Personale!AR16</f>
        <v>mar</v>
      </c>
      <c r="AR7" s="55" t="str">
        <f>+I_Personale!AS16</f>
        <v>apr</v>
      </c>
      <c r="AS7" s="55" t="str">
        <f>+I_Personale!AT16</f>
        <v>mag</v>
      </c>
      <c r="AT7" s="55" t="str">
        <f>+I_Personale!AU16</f>
        <v>giu</v>
      </c>
      <c r="AU7" s="55" t="str">
        <f>+I_Personale!AV16</f>
        <v>lug</v>
      </c>
      <c r="AV7" s="55" t="str">
        <f>+I_Personale!AW16</f>
        <v>ago</v>
      </c>
      <c r="AW7" s="55" t="str">
        <f>+I_Personale!AX16</f>
        <v>set</v>
      </c>
      <c r="AX7" s="55" t="str">
        <f>+I_Personale!AY16</f>
        <v>ott</v>
      </c>
      <c r="AY7" s="55" t="str">
        <f>+I_Personale!AZ16</f>
        <v>nov</v>
      </c>
      <c r="AZ7" s="55" t="str">
        <f>+I_Personale!BA16</f>
        <v>dic</v>
      </c>
      <c r="BA7" s="55" t="str">
        <f>+I_Personale!BB16</f>
        <v>gen</v>
      </c>
      <c r="BB7" s="55" t="str">
        <f>+I_Personale!BC16</f>
        <v>feb</v>
      </c>
      <c r="BC7" s="55" t="str">
        <f>+I_Personale!BD16</f>
        <v>mar</v>
      </c>
      <c r="BD7" s="55" t="str">
        <f>+I_Personale!BE16</f>
        <v>apr</v>
      </c>
      <c r="BE7" s="55" t="str">
        <f>+I_Personale!BF16</f>
        <v>mag</v>
      </c>
      <c r="BF7" s="55" t="str">
        <f>+I_Personale!BG16</f>
        <v>giu</v>
      </c>
      <c r="BG7" s="55" t="str">
        <f>+I_Personale!BH16</f>
        <v>lug</v>
      </c>
      <c r="BH7" s="55" t="str">
        <f>+I_Personale!BI16</f>
        <v>ago</v>
      </c>
      <c r="BI7" s="55" t="str">
        <f>+I_Personale!BJ16</f>
        <v>set</v>
      </c>
      <c r="BJ7" s="55" t="str">
        <f>+I_Personale!BK16</f>
        <v>ott</v>
      </c>
      <c r="BK7" s="55" t="str">
        <f>+I_Personale!BL16</f>
        <v>nov</v>
      </c>
      <c r="BL7" s="55" t="str">
        <f>+I_Personale!BM16</f>
        <v>dic</v>
      </c>
      <c r="BM7" s="55" t="str">
        <f>+I_Personale!BN16</f>
        <v>gen</v>
      </c>
      <c r="BN7" s="55" t="str">
        <f>+I_Personale!BO16</f>
        <v>feb</v>
      </c>
      <c r="BO7" s="55" t="str">
        <f>+I_Personale!BP16</f>
        <v>mar</v>
      </c>
      <c r="BP7" s="55" t="str">
        <f>+I_Personale!BQ16</f>
        <v>apr</v>
      </c>
      <c r="BQ7" s="55" t="str">
        <f>+I_Personale!BR16</f>
        <v>mag</v>
      </c>
      <c r="BR7" s="55" t="str">
        <f>+I_Personale!BS16</f>
        <v>giu</v>
      </c>
      <c r="BS7" s="55" t="str">
        <f>+I_Personale!BT16</f>
        <v>lug</v>
      </c>
      <c r="BT7" s="55" t="str">
        <f>+I_Personale!BU16</f>
        <v>ago</v>
      </c>
      <c r="BU7" s="55" t="str">
        <f>+I_Personale!BV16</f>
        <v>set</v>
      </c>
      <c r="BV7" s="55" t="str">
        <f>+I_Personale!BW16</f>
        <v>ott</v>
      </c>
      <c r="BW7" s="55" t="str">
        <f>+I_Personale!BX16</f>
        <v>nov</v>
      </c>
      <c r="BX7" s="55" t="str">
        <f>+I_Personale!BY16</f>
        <v>dic</v>
      </c>
      <c r="BY7" s="55" t="str">
        <f>+I_Personale!BZ16</f>
        <v>gen</v>
      </c>
      <c r="BZ7" s="55" t="str">
        <f>+I_Personale!CA16</f>
        <v>feb</v>
      </c>
      <c r="CA7" s="55" t="str">
        <f>+I_Personale!CB16</f>
        <v>mar</v>
      </c>
      <c r="CB7" s="55" t="str">
        <f>+I_Personale!CC16</f>
        <v>apr</v>
      </c>
      <c r="CC7" s="55" t="str">
        <f>+I_Personale!CD16</f>
        <v>mag</v>
      </c>
      <c r="CD7" s="55" t="str">
        <f>+I_Personale!CE16</f>
        <v>giu</v>
      </c>
      <c r="CE7" s="55" t="str">
        <f>+I_Personale!CF16</f>
        <v>lug</v>
      </c>
      <c r="CF7" s="55" t="str">
        <f>+I_Personale!CG16</f>
        <v>ago</v>
      </c>
      <c r="CG7" s="55" t="str">
        <f>+I_Personale!CH16</f>
        <v>set</v>
      </c>
      <c r="CH7" s="55" t="str">
        <f>+I_Personale!CI16</f>
        <v>ott</v>
      </c>
      <c r="CI7" s="55" t="str">
        <f>+I_Personale!CJ16</f>
        <v>nov</v>
      </c>
      <c r="CJ7" s="55" t="str">
        <f>+I_Personale!CK16</f>
        <v>dic</v>
      </c>
      <c r="CK7" s="55" t="str">
        <f>+I_Personale!CL16</f>
        <v>gen</v>
      </c>
      <c r="CL7" s="55" t="str">
        <f>+I_Personale!CM16</f>
        <v>feb</v>
      </c>
      <c r="CM7" s="55" t="str">
        <f>+I_Personale!CN16</f>
        <v>mar</v>
      </c>
      <c r="CN7" s="55" t="str">
        <f>+I_Personale!CO16</f>
        <v>apr</v>
      </c>
      <c r="CO7" s="55" t="str">
        <f>+I_Personale!CP16</f>
        <v>mag</v>
      </c>
      <c r="CP7" s="55" t="str">
        <f>+I_Personale!CQ16</f>
        <v>giu</v>
      </c>
      <c r="CQ7" s="55" t="str">
        <f>+I_Personale!CR16</f>
        <v>lug</v>
      </c>
      <c r="CR7" s="55" t="str">
        <f>+I_Personale!CS16</f>
        <v>ago</v>
      </c>
      <c r="CS7" s="55" t="str">
        <f>+I_Personale!CT16</f>
        <v>set</v>
      </c>
      <c r="CT7" s="55" t="str">
        <f>+I_Personale!CU16</f>
        <v>ott</v>
      </c>
      <c r="CU7" s="55" t="str">
        <f>+I_Personale!CV16</f>
        <v>nov</v>
      </c>
      <c r="CV7" s="55" t="str">
        <f>+I_Personale!CW16</f>
        <v>dic</v>
      </c>
      <c r="CW7" s="55" t="str">
        <f>+I_Personale!CX16</f>
        <v>gen</v>
      </c>
      <c r="CX7" s="55" t="str">
        <f>+I_Personale!CY16</f>
        <v>feb</v>
      </c>
      <c r="CY7" s="55" t="str">
        <f>+I_Personale!CZ16</f>
        <v>mar</v>
      </c>
      <c r="CZ7" s="55" t="str">
        <f>+I_Personale!DA16</f>
        <v>apr</v>
      </c>
      <c r="DA7" s="55" t="str">
        <f>+I_Personale!DB16</f>
        <v>mag</v>
      </c>
      <c r="DB7" s="55" t="str">
        <f>+I_Personale!DC16</f>
        <v>giu</v>
      </c>
      <c r="DC7" s="55" t="str">
        <f>+I_Personale!DD16</f>
        <v>lug</v>
      </c>
      <c r="DD7" s="55" t="str">
        <f>+I_Personale!DE16</f>
        <v>ago</v>
      </c>
      <c r="DE7" s="55" t="str">
        <f>+I_Personale!DF16</f>
        <v>set</v>
      </c>
      <c r="DF7" s="55" t="str">
        <f>+I_Personale!DG16</f>
        <v>ott</v>
      </c>
      <c r="DG7" s="55" t="str">
        <f>+I_Personale!DH16</f>
        <v>nov</v>
      </c>
      <c r="DH7" s="55" t="str">
        <f>+I_Personale!DI16</f>
        <v>dic</v>
      </c>
      <c r="DI7" s="55" t="str">
        <f>+I_Personale!DJ16</f>
        <v>gen</v>
      </c>
      <c r="DJ7" s="55" t="str">
        <f>+I_Personale!DK16</f>
        <v>feb</v>
      </c>
      <c r="DK7" s="55" t="str">
        <f>+I_Personale!DL16</f>
        <v>mar</v>
      </c>
      <c r="DL7" s="55" t="str">
        <f>+I_Personale!DM16</f>
        <v>apr</v>
      </c>
      <c r="DM7" s="55" t="str">
        <f>+I_Personale!DN16</f>
        <v>mag</v>
      </c>
      <c r="DN7" s="55" t="str">
        <f>+I_Personale!DO16</f>
        <v>giu</v>
      </c>
      <c r="DO7" s="55" t="str">
        <f>+I_Personale!DP16</f>
        <v>lug</v>
      </c>
      <c r="DP7" s="55" t="str">
        <f>+I_Personale!DQ16</f>
        <v>ago</v>
      </c>
      <c r="DQ7" s="55" t="str">
        <f>+I_Personale!DR16</f>
        <v>set</v>
      </c>
      <c r="DR7" s="55" t="str">
        <f>+I_Personale!DS16</f>
        <v>ott</v>
      </c>
      <c r="DS7" s="55" t="str">
        <f>+I_Personale!DT16</f>
        <v>nov</v>
      </c>
      <c r="DT7" s="55" t="str">
        <f>+I_Personale!DU16</f>
        <v>dic</v>
      </c>
    </row>
    <row r="8" spans="1:124" ht="16.5" outlineLevel="1" thickTop="1" thickBot="1" x14ac:dyDescent="0.3">
      <c r="C8" s="111" t="s">
        <v>207</v>
      </c>
      <c r="E8" s="113">
        <f>+I_Personale!F17</f>
        <v>10</v>
      </c>
      <c r="F8" s="113">
        <f>+I_Personale!G17</f>
        <v>10</v>
      </c>
      <c r="G8" s="113">
        <f>+I_Personale!H17</f>
        <v>10</v>
      </c>
      <c r="H8" s="113">
        <f>+I_Personale!I17</f>
        <v>10</v>
      </c>
      <c r="I8" s="113">
        <f>+I_Personale!J17</f>
        <v>10</v>
      </c>
      <c r="J8" s="113">
        <f>+I_Personale!K17</f>
        <v>10</v>
      </c>
      <c r="K8" s="113">
        <f>+I_Personale!L17</f>
        <v>10</v>
      </c>
      <c r="L8" s="113">
        <f>+I_Personale!M17</f>
        <v>10</v>
      </c>
      <c r="M8" s="113">
        <f>+I_Personale!N17</f>
        <v>10</v>
      </c>
      <c r="N8" s="113">
        <f>+I_Personale!O17</f>
        <v>10</v>
      </c>
      <c r="O8" s="113">
        <f>+I_Personale!P17</f>
        <v>10</v>
      </c>
      <c r="P8" s="113">
        <f>+I_Personale!Q17</f>
        <v>10</v>
      </c>
      <c r="Q8" s="113">
        <f>+I_Personale!R17</f>
        <v>10</v>
      </c>
      <c r="R8" s="113">
        <f>+I_Personale!S17</f>
        <v>10</v>
      </c>
      <c r="S8" s="113">
        <f>+I_Personale!T17</f>
        <v>10</v>
      </c>
      <c r="T8" s="113">
        <f>+I_Personale!U17</f>
        <v>10</v>
      </c>
      <c r="U8" s="113">
        <f>+I_Personale!V17</f>
        <v>10</v>
      </c>
      <c r="V8" s="113">
        <f>+I_Personale!W17</f>
        <v>10</v>
      </c>
      <c r="W8" s="113">
        <f>+I_Personale!X17</f>
        <v>10</v>
      </c>
      <c r="X8" s="113">
        <f>+I_Personale!Y17</f>
        <v>10</v>
      </c>
      <c r="Y8" s="113">
        <f>+I_Personale!Z17</f>
        <v>10</v>
      </c>
      <c r="Z8" s="113">
        <f>+I_Personale!AA17</f>
        <v>10</v>
      </c>
      <c r="AA8" s="113">
        <f>+I_Personale!AB17</f>
        <v>10</v>
      </c>
      <c r="AB8" s="113">
        <f>+I_Personale!AC17</f>
        <v>10</v>
      </c>
      <c r="AC8" s="113">
        <f>+I_Personale!AD17</f>
        <v>10</v>
      </c>
      <c r="AD8" s="113">
        <f>+I_Personale!AE17</f>
        <v>10</v>
      </c>
      <c r="AE8" s="113">
        <f>+I_Personale!AF17</f>
        <v>10</v>
      </c>
      <c r="AF8" s="113">
        <f>+I_Personale!AG17</f>
        <v>10</v>
      </c>
      <c r="AG8" s="113">
        <f>+I_Personale!AH17</f>
        <v>10</v>
      </c>
      <c r="AH8" s="113">
        <f>+I_Personale!AI17</f>
        <v>10</v>
      </c>
      <c r="AI8" s="113">
        <f>+I_Personale!AJ17</f>
        <v>10</v>
      </c>
      <c r="AJ8" s="113">
        <f>+I_Personale!AK17</f>
        <v>10</v>
      </c>
      <c r="AK8" s="113">
        <f>+I_Personale!AL17</f>
        <v>10</v>
      </c>
      <c r="AL8" s="113">
        <f>+I_Personale!AM17</f>
        <v>10</v>
      </c>
      <c r="AM8" s="113">
        <f>+I_Personale!AN17</f>
        <v>10</v>
      </c>
      <c r="AN8" s="113">
        <f>+I_Personale!AO17</f>
        <v>10</v>
      </c>
      <c r="AO8" s="113">
        <f>+I_Personale!AP17</f>
        <v>10</v>
      </c>
      <c r="AP8" s="113">
        <f>+I_Personale!AQ17</f>
        <v>10</v>
      </c>
      <c r="AQ8" s="113">
        <f>+I_Personale!AR17</f>
        <v>10</v>
      </c>
      <c r="AR8" s="113">
        <f>+I_Personale!AS17</f>
        <v>10</v>
      </c>
      <c r="AS8" s="113">
        <f>+I_Personale!AT17</f>
        <v>10</v>
      </c>
      <c r="AT8" s="113">
        <f>+I_Personale!AU17</f>
        <v>10</v>
      </c>
      <c r="AU8" s="113">
        <f>+I_Personale!AV17</f>
        <v>10</v>
      </c>
      <c r="AV8" s="113">
        <f>+I_Personale!AW17</f>
        <v>10</v>
      </c>
      <c r="AW8" s="113">
        <f>+I_Personale!AX17</f>
        <v>10</v>
      </c>
      <c r="AX8" s="113">
        <f>+I_Personale!AY17</f>
        <v>10</v>
      </c>
      <c r="AY8" s="113">
        <f>+I_Personale!AZ17</f>
        <v>10</v>
      </c>
      <c r="AZ8" s="113">
        <f>+I_Personale!BA17</f>
        <v>10</v>
      </c>
      <c r="BA8" s="113">
        <f>+I_Personale!BB17</f>
        <v>10</v>
      </c>
      <c r="BB8" s="113">
        <f>+I_Personale!BC17</f>
        <v>10</v>
      </c>
      <c r="BC8" s="113">
        <f>+I_Personale!BD17</f>
        <v>10</v>
      </c>
      <c r="BD8" s="113">
        <f>+I_Personale!BE17</f>
        <v>10</v>
      </c>
      <c r="BE8" s="113">
        <f>+I_Personale!BF17</f>
        <v>10</v>
      </c>
      <c r="BF8" s="113">
        <f>+I_Personale!BG17</f>
        <v>10</v>
      </c>
      <c r="BG8" s="113">
        <f>+I_Personale!BH17</f>
        <v>10</v>
      </c>
      <c r="BH8" s="113">
        <f>+I_Personale!BI17</f>
        <v>10</v>
      </c>
      <c r="BI8" s="113">
        <f>+I_Personale!BJ17</f>
        <v>10</v>
      </c>
      <c r="BJ8" s="113">
        <f>+I_Personale!BK17</f>
        <v>10</v>
      </c>
      <c r="BK8" s="113">
        <f>+I_Personale!BL17</f>
        <v>10</v>
      </c>
      <c r="BL8" s="113">
        <f>+I_Personale!BM17</f>
        <v>10</v>
      </c>
      <c r="BM8" s="113">
        <f>+I_Personale!BN17</f>
        <v>10</v>
      </c>
      <c r="BN8" s="113">
        <f>+I_Personale!BO17</f>
        <v>10</v>
      </c>
      <c r="BO8" s="113">
        <f>+I_Personale!BP17</f>
        <v>10</v>
      </c>
      <c r="BP8" s="113">
        <f>+I_Personale!BQ17</f>
        <v>10</v>
      </c>
      <c r="BQ8" s="113">
        <f>+I_Personale!BR17</f>
        <v>10</v>
      </c>
      <c r="BR8" s="113">
        <f>+I_Personale!BS17</f>
        <v>10</v>
      </c>
      <c r="BS8" s="113">
        <f>+I_Personale!BT17</f>
        <v>10</v>
      </c>
      <c r="BT8" s="113">
        <f>+I_Personale!BU17</f>
        <v>10</v>
      </c>
      <c r="BU8" s="113">
        <f>+I_Personale!BV17</f>
        <v>10</v>
      </c>
      <c r="BV8" s="113">
        <f>+I_Personale!BW17</f>
        <v>10</v>
      </c>
      <c r="BW8" s="113">
        <f>+I_Personale!BX17</f>
        <v>10</v>
      </c>
      <c r="BX8" s="113">
        <f>+I_Personale!BY17</f>
        <v>10</v>
      </c>
      <c r="BY8" s="113">
        <f>+I_Personale!BZ17</f>
        <v>10</v>
      </c>
      <c r="BZ8" s="113">
        <f>+I_Personale!CA17</f>
        <v>10</v>
      </c>
      <c r="CA8" s="113">
        <f>+I_Personale!CB17</f>
        <v>10</v>
      </c>
      <c r="CB8" s="113">
        <f>+I_Personale!CC17</f>
        <v>10</v>
      </c>
      <c r="CC8" s="113">
        <f>+I_Personale!CD17</f>
        <v>10</v>
      </c>
      <c r="CD8" s="113">
        <f>+I_Personale!CE17</f>
        <v>10</v>
      </c>
      <c r="CE8" s="113">
        <f>+I_Personale!CF17</f>
        <v>10</v>
      </c>
      <c r="CF8" s="113">
        <f>+I_Personale!CG17</f>
        <v>10</v>
      </c>
      <c r="CG8" s="113">
        <f>+I_Personale!CH17</f>
        <v>10</v>
      </c>
      <c r="CH8" s="113">
        <f>+I_Personale!CI17</f>
        <v>10</v>
      </c>
      <c r="CI8" s="113">
        <f>+I_Personale!CJ17</f>
        <v>10</v>
      </c>
      <c r="CJ8" s="113">
        <f>+I_Personale!CK17</f>
        <v>10</v>
      </c>
      <c r="CK8" s="113">
        <f>+I_Personale!CL17</f>
        <v>10</v>
      </c>
      <c r="CL8" s="113">
        <f>+I_Personale!CM17</f>
        <v>10</v>
      </c>
      <c r="CM8" s="113">
        <f>+I_Personale!CN17</f>
        <v>10</v>
      </c>
      <c r="CN8" s="113">
        <f>+I_Personale!CO17</f>
        <v>10</v>
      </c>
      <c r="CO8" s="113">
        <f>+I_Personale!CP17</f>
        <v>10</v>
      </c>
      <c r="CP8" s="113">
        <f>+I_Personale!CQ17</f>
        <v>10</v>
      </c>
      <c r="CQ8" s="113">
        <f>+I_Personale!CR17</f>
        <v>10</v>
      </c>
      <c r="CR8" s="113">
        <f>+I_Personale!CS17</f>
        <v>10</v>
      </c>
      <c r="CS8" s="113">
        <f>+I_Personale!CT17</f>
        <v>10</v>
      </c>
      <c r="CT8" s="113">
        <f>+I_Personale!CU17</f>
        <v>10</v>
      </c>
      <c r="CU8" s="113">
        <f>+I_Personale!CV17</f>
        <v>10</v>
      </c>
      <c r="CV8" s="113">
        <f>+I_Personale!CW17</f>
        <v>10</v>
      </c>
      <c r="CW8" s="113">
        <f>+I_Personale!CX17</f>
        <v>10</v>
      </c>
      <c r="CX8" s="113">
        <f>+I_Personale!CY17</f>
        <v>10</v>
      </c>
      <c r="CY8" s="113">
        <f>+I_Personale!CZ17</f>
        <v>10</v>
      </c>
      <c r="CZ8" s="113">
        <f>+I_Personale!DA17</f>
        <v>10</v>
      </c>
      <c r="DA8" s="113">
        <f>+I_Personale!DB17</f>
        <v>10</v>
      </c>
      <c r="DB8" s="113">
        <f>+I_Personale!DC17</f>
        <v>10</v>
      </c>
      <c r="DC8" s="113">
        <f>+I_Personale!DD17</f>
        <v>10</v>
      </c>
      <c r="DD8" s="113">
        <f>+I_Personale!DE17</f>
        <v>10</v>
      </c>
      <c r="DE8" s="113">
        <f>+I_Personale!DF17</f>
        <v>10</v>
      </c>
      <c r="DF8" s="113">
        <f>+I_Personale!DG17</f>
        <v>10</v>
      </c>
      <c r="DG8" s="113">
        <f>+I_Personale!DH17</f>
        <v>10</v>
      </c>
      <c r="DH8" s="113">
        <f>+I_Personale!DI17</f>
        <v>10</v>
      </c>
      <c r="DI8" s="113">
        <f>+I_Personale!DJ17</f>
        <v>10</v>
      </c>
      <c r="DJ8" s="113">
        <f>+I_Personale!DK17</f>
        <v>10</v>
      </c>
      <c r="DK8" s="113">
        <f>+I_Personale!DL17</f>
        <v>10</v>
      </c>
      <c r="DL8" s="113">
        <f>+I_Personale!DM17</f>
        <v>10</v>
      </c>
      <c r="DM8" s="113">
        <f>+I_Personale!DN17</f>
        <v>10</v>
      </c>
      <c r="DN8" s="113">
        <f>+I_Personale!DO17</f>
        <v>10</v>
      </c>
      <c r="DO8" s="113">
        <f>+I_Personale!DP17</f>
        <v>10</v>
      </c>
      <c r="DP8" s="113">
        <f>+I_Personale!DQ17</f>
        <v>10</v>
      </c>
      <c r="DQ8" s="113">
        <f>+I_Personale!DR17</f>
        <v>10</v>
      </c>
      <c r="DR8" s="113">
        <f>+I_Personale!DS17</f>
        <v>10</v>
      </c>
      <c r="DS8" s="113">
        <f>+I_Personale!DT17</f>
        <v>10</v>
      </c>
      <c r="DT8" s="113">
        <f>+I_Personale!DU17</f>
        <v>10</v>
      </c>
    </row>
    <row r="9" spans="1:124" ht="15.75" outlineLevel="1" thickTop="1" x14ac:dyDescent="0.25">
      <c r="C9" s="111" t="s">
        <v>216</v>
      </c>
      <c r="E9" t="str">
        <f>+IF(OR(I_Personale!$E10=C_Personale!E7,I_Personale!$E11=C_Personale!E7),"SI","")</f>
        <v/>
      </c>
      <c r="F9" t="str">
        <f>+IF(OR(I_Personale!$E10=C_Personale!F7,I_Personale!$E11=C_Personale!F7),"SI","")</f>
        <v/>
      </c>
      <c r="G9" t="str">
        <f>+IF(OR(I_Personale!$E10=C_Personale!G7,I_Personale!$E11=C_Personale!G7),"SI","")</f>
        <v/>
      </c>
      <c r="H9" t="str">
        <f>+IF(OR(I_Personale!$E10=C_Personale!H7,I_Personale!$E11=C_Personale!H7),"SI","")</f>
        <v/>
      </c>
      <c r="I9" t="str">
        <f>+IF(OR(I_Personale!$E10=C_Personale!I7,I_Personale!$E11=C_Personale!I7),"SI","")</f>
        <v/>
      </c>
      <c r="J9" t="str">
        <f>+IF(OR(I_Personale!$E10=C_Personale!J7,I_Personale!$E11=C_Personale!J7),"SI","")</f>
        <v/>
      </c>
      <c r="K9" t="str">
        <f>+IF(OR(I_Personale!$E10=C_Personale!K7,I_Personale!$E11=C_Personale!K7),"SI","")</f>
        <v/>
      </c>
      <c r="L9" t="str">
        <f>+IF(OR(I_Personale!$E10=C_Personale!L7,I_Personale!$E11=C_Personale!L7),"SI","")</f>
        <v/>
      </c>
      <c r="M9" t="str">
        <f>+IF(OR(I_Personale!$E10=C_Personale!M7,I_Personale!$E11=C_Personale!M7),"SI","")</f>
        <v/>
      </c>
      <c r="N9" t="str">
        <f>+IF(OR(I_Personale!$E10=C_Personale!N7,I_Personale!$E11=C_Personale!N7),"SI","")</f>
        <v/>
      </c>
      <c r="O9" t="str">
        <f>+IF(OR(I_Personale!$E10=C_Personale!O7,I_Personale!$E11=C_Personale!O7),"SI","")</f>
        <v/>
      </c>
      <c r="P9" t="str">
        <f>+IF(OR(I_Personale!$E10=C_Personale!P7,I_Personale!$E11=C_Personale!P7),"SI","")</f>
        <v>SI</v>
      </c>
      <c r="Q9" t="str">
        <f>+IF(OR(I_Personale!$E10=C_Personale!Q7,I_Personale!$E11=C_Personale!Q7),"SI","")</f>
        <v/>
      </c>
      <c r="R9" t="str">
        <f>+IF(OR(I_Personale!$E10=C_Personale!R7,I_Personale!$E11=C_Personale!R7),"SI","")</f>
        <v/>
      </c>
      <c r="S9" t="str">
        <f>+IF(OR(I_Personale!$E10=C_Personale!S7,I_Personale!$E11=C_Personale!S7),"SI","")</f>
        <v/>
      </c>
      <c r="T9" t="str">
        <f>+IF(OR(I_Personale!$E10=C_Personale!T7,I_Personale!$E11=C_Personale!T7),"SI","")</f>
        <v/>
      </c>
      <c r="U9" t="str">
        <f>+IF(OR(I_Personale!$E10=C_Personale!U7,I_Personale!$E11=C_Personale!U7),"SI","")</f>
        <v/>
      </c>
      <c r="V9" t="str">
        <f>+IF(OR(I_Personale!$E10=C_Personale!V7,I_Personale!$E11=C_Personale!V7),"SI","")</f>
        <v/>
      </c>
      <c r="W9" t="str">
        <f>+IF(OR(I_Personale!$E10=C_Personale!W7,I_Personale!$E11=C_Personale!W7),"SI","")</f>
        <v/>
      </c>
      <c r="X9" t="str">
        <f>+IF(OR(I_Personale!$E10=C_Personale!X7,I_Personale!$E11=C_Personale!X7),"SI","")</f>
        <v/>
      </c>
      <c r="Y9" t="str">
        <f>+IF(OR(I_Personale!$E10=C_Personale!Y7,I_Personale!$E11=C_Personale!Y7),"SI","")</f>
        <v/>
      </c>
      <c r="Z9" t="str">
        <f>+IF(OR(I_Personale!$E10=C_Personale!Z7,I_Personale!$E11=C_Personale!Z7),"SI","")</f>
        <v/>
      </c>
      <c r="AA9" t="str">
        <f>+IF(OR(I_Personale!$E10=C_Personale!AA7,I_Personale!$E11=C_Personale!AA7),"SI","")</f>
        <v/>
      </c>
      <c r="AB9" t="str">
        <f>+IF(OR(I_Personale!$E10=C_Personale!AB7,I_Personale!$E11=C_Personale!AB7),"SI","")</f>
        <v>SI</v>
      </c>
      <c r="AC9" t="str">
        <f>+IF(OR(I_Personale!$E10=C_Personale!AC7,I_Personale!$E11=C_Personale!AC7),"SI","")</f>
        <v/>
      </c>
      <c r="AD9" t="str">
        <f>+IF(OR(I_Personale!$E10=C_Personale!AD7,I_Personale!$E11=C_Personale!AD7),"SI","")</f>
        <v/>
      </c>
      <c r="AE9" t="str">
        <f>+IF(OR(I_Personale!$E10=C_Personale!AE7,I_Personale!$E11=C_Personale!AE7),"SI","")</f>
        <v/>
      </c>
      <c r="AF9" t="str">
        <f>+IF(OR(I_Personale!$E10=C_Personale!AF7,I_Personale!$E11=C_Personale!AF7),"SI","")</f>
        <v/>
      </c>
      <c r="AG9" t="str">
        <f>+IF(OR(I_Personale!$E10=C_Personale!AG7,I_Personale!$E11=C_Personale!AG7),"SI","")</f>
        <v/>
      </c>
      <c r="AH9" t="str">
        <f>+IF(OR(I_Personale!$E10=C_Personale!AH7,I_Personale!$E11=C_Personale!AH7),"SI","")</f>
        <v/>
      </c>
      <c r="AI9" t="str">
        <f>+IF(OR(I_Personale!$E10=C_Personale!AI7,I_Personale!$E11=C_Personale!AI7),"SI","")</f>
        <v/>
      </c>
      <c r="AJ9" t="str">
        <f>+IF(OR(I_Personale!$E10=C_Personale!AJ7,I_Personale!$E11=C_Personale!AJ7),"SI","")</f>
        <v/>
      </c>
      <c r="AK9" t="str">
        <f>+IF(OR(I_Personale!$E10=C_Personale!AK7,I_Personale!$E11=C_Personale!AK7),"SI","")</f>
        <v/>
      </c>
      <c r="AL9" t="str">
        <f>+IF(OR(I_Personale!$E10=C_Personale!AL7,I_Personale!$E11=C_Personale!AL7),"SI","")</f>
        <v/>
      </c>
      <c r="AM9" t="str">
        <f>+IF(OR(I_Personale!$E10=C_Personale!AM7,I_Personale!$E11=C_Personale!AM7),"SI","")</f>
        <v/>
      </c>
      <c r="AN9" t="str">
        <f>+IF(OR(I_Personale!$E10=C_Personale!AN7,I_Personale!$E11=C_Personale!AN7),"SI","")</f>
        <v>SI</v>
      </c>
      <c r="AO9" t="str">
        <f>+IF(OR(I_Personale!$E10=C_Personale!AO7,I_Personale!$E11=C_Personale!AO7),"SI","")</f>
        <v/>
      </c>
      <c r="AP9" t="str">
        <f>+IF(OR(I_Personale!$E10=C_Personale!AP7,I_Personale!$E11=C_Personale!AP7),"SI","")</f>
        <v/>
      </c>
      <c r="AQ9" t="str">
        <f>+IF(OR(I_Personale!$E10=C_Personale!AQ7,I_Personale!$E11=C_Personale!AQ7),"SI","")</f>
        <v/>
      </c>
      <c r="AR9" t="str">
        <f>+IF(OR(I_Personale!$E10=C_Personale!AR7,I_Personale!$E11=C_Personale!AR7),"SI","")</f>
        <v/>
      </c>
      <c r="AS9" t="str">
        <f>+IF(OR(I_Personale!$E10=C_Personale!AS7,I_Personale!$E11=C_Personale!AS7),"SI","")</f>
        <v/>
      </c>
      <c r="AT9" t="str">
        <f>+IF(OR(I_Personale!$E10=C_Personale!AT7,I_Personale!$E11=C_Personale!AT7),"SI","")</f>
        <v/>
      </c>
      <c r="AU9" t="str">
        <f>+IF(OR(I_Personale!$E10=C_Personale!AU7,I_Personale!$E11=C_Personale!AU7),"SI","")</f>
        <v/>
      </c>
      <c r="AV9" t="str">
        <f>+IF(OR(I_Personale!$E10=C_Personale!AV7,I_Personale!$E11=C_Personale!AV7),"SI","")</f>
        <v/>
      </c>
      <c r="AW9" t="str">
        <f>+IF(OR(I_Personale!$E10=C_Personale!AW7,I_Personale!$E11=C_Personale!AW7),"SI","")</f>
        <v/>
      </c>
      <c r="AX9" t="str">
        <f>+IF(OR(I_Personale!$E10=C_Personale!AX7,I_Personale!$E11=C_Personale!AX7),"SI","")</f>
        <v/>
      </c>
      <c r="AY9" t="str">
        <f>+IF(OR(I_Personale!$E10=C_Personale!AY7,I_Personale!$E11=C_Personale!AY7),"SI","")</f>
        <v/>
      </c>
      <c r="AZ9" t="str">
        <f>+IF(OR(I_Personale!$E10=C_Personale!AZ7,I_Personale!$E11=C_Personale!AZ7),"SI","")</f>
        <v>SI</v>
      </c>
      <c r="BA9" t="str">
        <f>+IF(OR(I_Personale!$E10=C_Personale!BA7,I_Personale!$E11=C_Personale!BA7),"SI","")</f>
        <v/>
      </c>
      <c r="BB9" t="str">
        <f>+IF(OR(I_Personale!$E10=C_Personale!BB7,I_Personale!$E11=C_Personale!BB7),"SI","")</f>
        <v/>
      </c>
      <c r="BC9" t="str">
        <f>+IF(OR(I_Personale!$E10=C_Personale!BC7,I_Personale!$E11=C_Personale!BC7),"SI","")</f>
        <v/>
      </c>
      <c r="BD9" t="str">
        <f>+IF(OR(I_Personale!$E10=C_Personale!BD7,I_Personale!$E11=C_Personale!BD7),"SI","")</f>
        <v/>
      </c>
      <c r="BE9" t="str">
        <f>+IF(OR(I_Personale!$E10=C_Personale!BE7,I_Personale!$E11=C_Personale!BE7),"SI","")</f>
        <v/>
      </c>
      <c r="BF9" t="str">
        <f>+IF(OR(I_Personale!$E10=C_Personale!BF7,I_Personale!$E11=C_Personale!BF7),"SI","")</f>
        <v/>
      </c>
      <c r="BG9" t="str">
        <f>+IF(OR(I_Personale!$E10=C_Personale!BG7,I_Personale!$E11=C_Personale!BG7),"SI","")</f>
        <v/>
      </c>
      <c r="BH9" t="str">
        <f>+IF(OR(I_Personale!$E10=C_Personale!BH7,I_Personale!$E11=C_Personale!BH7),"SI","")</f>
        <v/>
      </c>
      <c r="BI9" t="str">
        <f>+IF(OR(I_Personale!$E10=C_Personale!BI7,I_Personale!$E11=C_Personale!BI7),"SI","")</f>
        <v/>
      </c>
      <c r="BJ9" t="str">
        <f>+IF(OR(I_Personale!$E10=C_Personale!BJ7,I_Personale!$E11=C_Personale!BJ7),"SI","")</f>
        <v/>
      </c>
      <c r="BK9" t="str">
        <f>+IF(OR(I_Personale!$E10=C_Personale!BK7,I_Personale!$E11=C_Personale!BK7),"SI","")</f>
        <v/>
      </c>
      <c r="BL9" t="str">
        <f>+IF(OR(I_Personale!$E10=C_Personale!BL7,I_Personale!$E11=C_Personale!BL7),"SI","")</f>
        <v>SI</v>
      </c>
      <c r="BM9" t="str">
        <f>+IF(OR(I_Personale!$E10=C_Personale!BM7,I_Personale!$E11=C_Personale!BM7),"SI","")</f>
        <v/>
      </c>
      <c r="BN9" t="str">
        <f>+IF(OR(I_Personale!$E10=C_Personale!BN7,I_Personale!$E11=C_Personale!BN7),"SI","")</f>
        <v/>
      </c>
      <c r="BO9" t="str">
        <f>+IF(OR(I_Personale!$E10=C_Personale!BO7,I_Personale!$E11=C_Personale!BO7),"SI","")</f>
        <v/>
      </c>
      <c r="BP9" t="str">
        <f>+IF(OR(I_Personale!$E10=C_Personale!BP7,I_Personale!$E11=C_Personale!BP7),"SI","")</f>
        <v/>
      </c>
      <c r="BQ9" t="str">
        <f>+IF(OR(I_Personale!$E10=C_Personale!BQ7,I_Personale!$E11=C_Personale!BQ7),"SI","")</f>
        <v/>
      </c>
      <c r="BR9" t="str">
        <f>+IF(OR(I_Personale!$E10=C_Personale!BR7,I_Personale!$E11=C_Personale!BR7),"SI","")</f>
        <v/>
      </c>
      <c r="BS9" t="str">
        <f>+IF(OR(I_Personale!$E10=C_Personale!BS7,I_Personale!$E11=C_Personale!BS7),"SI","")</f>
        <v/>
      </c>
      <c r="BT9" t="str">
        <f>+IF(OR(I_Personale!$E10=C_Personale!BT7,I_Personale!$E11=C_Personale!BT7),"SI","")</f>
        <v/>
      </c>
      <c r="BU9" t="str">
        <f>+IF(OR(I_Personale!$E10=C_Personale!BU7,I_Personale!$E11=C_Personale!BU7),"SI","")</f>
        <v/>
      </c>
      <c r="BV9" t="str">
        <f>+IF(OR(I_Personale!$E10=C_Personale!BV7,I_Personale!$E11=C_Personale!BV7),"SI","")</f>
        <v/>
      </c>
      <c r="BW9" t="str">
        <f>+IF(OR(I_Personale!$E10=C_Personale!BW7,I_Personale!$E11=C_Personale!BW7),"SI","")</f>
        <v/>
      </c>
      <c r="BX9" t="str">
        <f>+IF(OR(I_Personale!$E10=C_Personale!BX7,I_Personale!$E11=C_Personale!BX7),"SI","")</f>
        <v>SI</v>
      </c>
      <c r="BY9" t="str">
        <f>+IF(OR(I_Personale!$E10=C_Personale!BY7,I_Personale!$E11=C_Personale!BY7),"SI","")</f>
        <v/>
      </c>
      <c r="BZ9" t="str">
        <f>+IF(OR(I_Personale!$E10=C_Personale!BZ7,I_Personale!$E11=C_Personale!BZ7),"SI","")</f>
        <v/>
      </c>
      <c r="CA9" t="str">
        <f>+IF(OR(I_Personale!$E10=C_Personale!CA7,I_Personale!$E11=C_Personale!CA7),"SI","")</f>
        <v/>
      </c>
      <c r="CB9" t="str">
        <f>+IF(OR(I_Personale!$E10=C_Personale!CB7,I_Personale!$E11=C_Personale!CB7),"SI","")</f>
        <v/>
      </c>
      <c r="CC9" t="str">
        <f>+IF(OR(I_Personale!$E10=C_Personale!CC7,I_Personale!$E11=C_Personale!CC7),"SI","")</f>
        <v/>
      </c>
      <c r="CD9" t="str">
        <f>+IF(OR(I_Personale!$E10=C_Personale!CD7,I_Personale!$E11=C_Personale!CD7),"SI","")</f>
        <v/>
      </c>
      <c r="CE9" t="str">
        <f>+IF(OR(I_Personale!$E10=C_Personale!CE7,I_Personale!$E11=C_Personale!CE7),"SI","")</f>
        <v/>
      </c>
      <c r="CF9" t="str">
        <f>+IF(OR(I_Personale!$E10=C_Personale!CF7,I_Personale!$E11=C_Personale!CF7),"SI","")</f>
        <v/>
      </c>
      <c r="CG9" t="str">
        <f>+IF(OR(I_Personale!$E10=C_Personale!CG7,I_Personale!$E11=C_Personale!CG7),"SI","")</f>
        <v/>
      </c>
      <c r="CH9" t="str">
        <f>+IF(OR(I_Personale!$E10=C_Personale!CH7,I_Personale!$E11=C_Personale!CH7),"SI","")</f>
        <v/>
      </c>
      <c r="CI9" t="str">
        <f>+IF(OR(I_Personale!$E10=C_Personale!CI7,I_Personale!$E11=C_Personale!CI7),"SI","")</f>
        <v/>
      </c>
      <c r="CJ9" t="str">
        <f>+IF(OR(I_Personale!$E10=C_Personale!CJ7,I_Personale!$E11=C_Personale!CJ7),"SI","")</f>
        <v>SI</v>
      </c>
      <c r="CK9" t="str">
        <f>+IF(OR(I_Personale!$E10=C_Personale!CK7,I_Personale!$E11=C_Personale!CK7),"SI","")</f>
        <v/>
      </c>
      <c r="CL9" t="str">
        <f>+IF(OR(I_Personale!$E10=C_Personale!CL7,I_Personale!$E11=C_Personale!CL7),"SI","")</f>
        <v/>
      </c>
      <c r="CM9" t="str">
        <f>+IF(OR(I_Personale!$E10=C_Personale!CM7,I_Personale!$E11=C_Personale!CM7),"SI","")</f>
        <v/>
      </c>
      <c r="CN9" t="str">
        <f>+IF(OR(I_Personale!$E10=C_Personale!CN7,I_Personale!$E11=C_Personale!CN7),"SI","")</f>
        <v/>
      </c>
      <c r="CO9" t="str">
        <f>+IF(OR(I_Personale!$E10=C_Personale!CO7,I_Personale!$E11=C_Personale!CO7),"SI","")</f>
        <v/>
      </c>
      <c r="CP9" t="str">
        <f>+IF(OR(I_Personale!$E10=C_Personale!CP7,I_Personale!$E11=C_Personale!CP7),"SI","")</f>
        <v/>
      </c>
      <c r="CQ9" t="str">
        <f>+IF(OR(I_Personale!$E10=C_Personale!CQ7,I_Personale!$E11=C_Personale!CQ7),"SI","")</f>
        <v/>
      </c>
      <c r="CR9" t="str">
        <f>+IF(OR(I_Personale!$E10=C_Personale!CR7,I_Personale!$E11=C_Personale!CR7),"SI","")</f>
        <v/>
      </c>
      <c r="CS9" t="str">
        <f>+IF(OR(I_Personale!$E10=C_Personale!CS7,I_Personale!$E11=C_Personale!CS7),"SI","")</f>
        <v/>
      </c>
      <c r="CT9" t="str">
        <f>+IF(OR(I_Personale!$E10=C_Personale!CT7,I_Personale!$E11=C_Personale!CT7),"SI","")</f>
        <v/>
      </c>
      <c r="CU9" t="str">
        <f>+IF(OR(I_Personale!$E10=C_Personale!CU7,I_Personale!$E11=C_Personale!CU7),"SI","")</f>
        <v/>
      </c>
      <c r="CV9" t="str">
        <f>+IF(OR(I_Personale!$E10=C_Personale!CV7,I_Personale!$E11=C_Personale!CV7),"SI","")</f>
        <v>SI</v>
      </c>
      <c r="CW9" t="str">
        <f>+IF(OR(I_Personale!$E10=C_Personale!CW7,I_Personale!$E11=C_Personale!CW7),"SI","")</f>
        <v/>
      </c>
      <c r="CX9" t="str">
        <f>+IF(OR(I_Personale!$E10=C_Personale!CX7,I_Personale!$E11=C_Personale!CX7),"SI","")</f>
        <v/>
      </c>
      <c r="CY9" t="str">
        <f>+IF(OR(I_Personale!$E10=C_Personale!CY7,I_Personale!$E11=C_Personale!CY7),"SI","")</f>
        <v/>
      </c>
      <c r="CZ9" t="str">
        <f>+IF(OR(I_Personale!$E10=C_Personale!CZ7,I_Personale!$E11=C_Personale!CZ7),"SI","")</f>
        <v/>
      </c>
      <c r="DA9" t="str">
        <f>+IF(OR(I_Personale!$E10=C_Personale!DA7,I_Personale!$E11=C_Personale!DA7),"SI","")</f>
        <v/>
      </c>
      <c r="DB9" t="str">
        <f>+IF(OR(I_Personale!$E10=C_Personale!DB7,I_Personale!$E11=C_Personale!DB7),"SI","")</f>
        <v/>
      </c>
      <c r="DC9" t="str">
        <f>+IF(OR(I_Personale!$E10=C_Personale!DC7,I_Personale!$E11=C_Personale!DC7),"SI","")</f>
        <v/>
      </c>
      <c r="DD9" t="str">
        <f>+IF(OR(I_Personale!$E10=C_Personale!DD7,I_Personale!$E11=C_Personale!DD7),"SI","")</f>
        <v/>
      </c>
      <c r="DE9" t="str">
        <f>+IF(OR(I_Personale!$E10=C_Personale!DE7,I_Personale!$E11=C_Personale!DE7),"SI","")</f>
        <v/>
      </c>
      <c r="DF9" t="str">
        <f>+IF(OR(I_Personale!$E10=C_Personale!DF7,I_Personale!$E11=C_Personale!DF7),"SI","")</f>
        <v/>
      </c>
      <c r="DG9" t="str">
        <f>+IF(OR(I_Personale!$E10=C_Personale!DG7,I_Personale!$E11=C_Personale!DG7),"SI","")</f>
        <v/>
      </c>
      <c r="DH9" t="str">
        <f>+IF(OR(I_Personale!$E10=C_Personale!DH7,I_Personale!$E11=C_Personale!DH7),"SI","")</f>
        <v>SI</v>
      </c>
      <c r="DI9" t="str">
        <f>+IF(OR(I_Personale!$E10=C_Personale!DI7,I_Personale!$E11=C_Personale!DI7),"SI","")</f>
        <v/>
      </c>
      <c r="DJ9" t="str">
        <f>+IF(OR(I_Personale!$E10=C_Personale!DJ7,I_Personale!$E11=C_Personale!DJ7),"SI","")</f>
        <v/>
      </c>
      <c r="DK9" t="str">
        <f>+IF(OR(I_Personale!$E10=C_Personale!DK7,I_Personale!$E11=C_Personale!DK7),"SI","")</f>
        <v/>
      </c>
      <c r="DL9" t="str">
        <f>+IF(OR(I_Personale!$E10=C_Personale!DL7,I_Personale!$E11=C_Personale!DL7),"SI","")</f>
        <v/>
      </c>
      <c r="DM9" t="str">
        <f>+IF(OR(I_Personale!$E10=C_Personale!DM7,I_Personale!$E11=C_Personale!DM7),"SI","")</f>
        <v/>
      </c>
      <c r="DN9" t="str">
        <f>+IF(OR(I_Personale!$E10=C_Personale!DN7,I_Personale!$E11=C_Personale!DN7),"SI","")</f>
        <v/>
      </c>
      <c r="DO9" t="str">
        <f>+IF(OR(I_Personale!$E10=C_Personale!DO7,I_Personale!$E11=C_Personale!DO7),"SI","")</f>
        <v/>
      </c>
      <c r="DP9" t="str">
        <f>+IF(OR(I_Personale!$E10=C_Personale!DP7,I_Personale!$E11=C_Personale!DP7),"SI","")</f>
        <v/>
      </c>
      <c r="DQ9" t="str">
        <f>+IF(OR(I_Personale!$E10=C_Personale!DQ7,I_Personale!$E11=C_Personale!DQ7),"SI","")</f>
        <v/>
      </c>
      <c r="DR9" t="str">
        <f>+IF(OR(I_Personale!$E10=C_Personale!DR7,I_Personale!$E11=C_Personale!DR7),"SI","")</f>
        <v/>
      </c>
      <c r="DS9" t="str">
        <f>+IF(OR(I_Personale!$E10=C_Personale!DS7,I_Personale!$E11=C_Personale!DS7),"SI","")</f>
        <v/>
      </c>
      <c r="DT9" t="str">
        <f>+IF(OR(I_Personale!$E10=C_Personale!DT7,I_Personale!$E11=C_Personale!DT7),"SI","")</f>
        <v>SI</v>
      </c>
    </row>
    <row r="10" spans="1:124" ht="15.75" outlineLevel="1" thickBot="1" x14ac:dyDescent="0.3">
      <c r="C10" s="109"/>
    </row>
    <row r="11" spans="1:124" ht="16.5" outlineLevel="1" thickTop="1" thickBot="1" x14ac:dyDescent="0.3">
      <c r="C11" s="110" t="s">
        <v>208</v>
      </c>
      <c r="E11" s="59">
        <f>+((I_Personale!$E5*E8)/12)*(1+Cruscotto!$C$5)</f>
        <v>20416.666666666668</v>
      </c>
      <c r="F11" s="59">
        <f>+((I_Personale!$E5*F8)/12)*(1+Cruscotto!$C$5)</f>
        <v>20416.666666666668</v>
      </c>
      <c r="G11" s="59">
        <f>+((I_Personale!$E5*G8)/12)*(1+Cruscotto!$C$5)</f>
        <v>20416.666666666668</v>
      </c>
      <c r="H11" s="59">
        <f>+((I_Personale!$E5*H8)/12)*(1+Cruscotto!$C$5)</f>
        <v>20416.666666666668</v>
      </c>
      <c r="I11" s="59">
        <f>+((I_Personale!$E5*I8)/12)*(1+Cruscotto!$C$5)</f>
        <v>20416.666666666668</v>
      </c>
      <c r="J11" s="59">
        <f>+((I_Personale!$E5*J8)/12)*(1+Cruscotto!$C$5)</f>
        <v>20416.666666666668</v>
      </c>
      <c r="K11" s="59">
        <f>+((I_Personale!$E5*K8)/12)*(1+Cruscotto!$C$5)</f>
        <v>20416.666666666668</v>
      </c>
      <c r="L11" s="59">
        <f>+((I_Personale!$E5*L8)/12)*(1+Cruscotto!$C$5)</f>
        <v>20416.666666666668</v>
      </c>
      <c r="M11" s="59">
        <f>+((I_Personale!$E5*M8)/12)*(1+Cruscotto!$C$5)</f>
        <v>20416.666666666668</v>
      </c>
      <c r="N11" s="59">
        <f>+((I_Personale!$E5*N8)/12)*(1+Cruscotto!$C$5)</f>
        <v>20416.666666666668</v>
      </c>
      <c r="O11" s="59">
        <f>+((I_Personale!$E5*O8)/12)*(1+Cruscotto!$C$5)</f>
        <v>20416.666666666668</v>
      </c>
      <c r="P11" s="59">
        <f>+((I_Personale!$E5*P8)/12)*(1+Cruscotto!$C$5)</f>
        <v>20416.666666666668</v>
      </c>
      <c r="Q11" s="59">
        <f>+((I_Personale!$E5*Q8)/12)*(1+Cruscotto!$D$5)</f>
        <v>29166.666666666668</v>
      </c>
      <c r="R11" s="59">
        <f>+((I_Personale!$E5*R8)/12)*(1+Cruscotto!$D$5)</f>
        <v>29166.666666666668</v>
      </c>
      <c r="S11" s="59">
        <f>+((I_Personale!$E5*S8)/12)*(1+Cruscotto!$D$5)</f>
        <v>29166.666666666668</v>
      </c>
      <c r="T11" s="59">
        <f>+((I_Personale!$E5*T8)/12)*(1+Cruscotto!$D$5)</f>
        <v>29166.666666666668</v>
      </c>
      <c r="U11" s="59">
        <f>+((I_Personale!$E5*U8)/12)*(1+Cruscotto!$D$5)</f>
        <v>29166.666666666668</v>
      </c>
      <c r="V11" s="59">
        <f>+((I_Personale!$E5*V8)/12)*(1+Cruscotto!$D$5)</f>
        <v>29166.666666666668</v>
      </c>
      <c r="W11" s="59">
        <f>+((I_Personale!$E5*W8)/12)*(1+Cruscotto!$D$5)</f>
        <v>29166.666666666668</v>
      </c>
      <c r="X11" s="59">
        <f>+((I_Personale!$E5*X8)/12)*(1+Cruscotto!$D$5)</f>
        <v>29166.666666666668</v>
      </c>
      <c r="Y11" s="59">
        <f>+((I_Personale!$E5*Y8)/12)*(1+Cruscotto!$D$5)</f>
        <v>29166.666666666668</v>
      </c>
      <c r="Z11" s="59">
        <f>+((I_Personale!$E5*Z8)/12)*(1+Cruscotto!$D$5)</f>
        <v>29166.666666666668</v>
      </c>
      <c r="AA11" s="59">
        <f>+((I_Personale!$E5*AA8)/12)*(1+Cruscotto!$D$5)</f>
        <v>29166.666666666668</v>
      </c>
      <c r="AB11" s="59">
        <f>+((I_Personale!$E5*AB8)/12)*(1+Cruscotto!$D$5)</f>
        <v>29166.666666666668</v>
      </c>
      <c r="AC11" s="59">
        <f>+((I_Personale!$E5*AC8)/12)*(1+Cruscotto!$E$5)</f>
        <v>29166.666666666668</v>
      </c>
      <c r="AD11" s="59">
        <f>+((I_Personale!$E5*AD8)/12)*(1+Cruscotto!$E$5)</f>
        <v>29166.666666666668</v>
      </c>
      <c r="AE11" s="59">
        <f>+((I_Personale!$E5*AE8)/12)*(1+Cruscotto!$E$5)</f>
        <v>29166.666666666668</v>
      </c>
      <c r="AF11" s="59">
        <f>+((I_Personale!$E5*AF8)/12)*(1+Cruscotto!$E$5)</f>
        <v>29166.666666666668</v>
      </c>
      <c r="AG11" s="59">
        <f>+((I_Personale!$E5*AG8)/12)*(1+Cruscotto!$E$5)</f>
        <v>29166.666666666668</v>
      </c>
      <c r="AH11" s="59">
        <f>+((I_Personale!$E5*AH8)/12)*(1+Cruscotto!$E$5)</f>
        <v>29166.666666666668</v>
      </c>
      <c r="AI11" s="59">
        <f>+((I_Personale!$E5*AI8)/12)*(1+Cruscotto!$E$5)</f>
        <v>29166.666666666668</v>
      </c>
      <c r="AJ11" s="59">
        <f>+((I_Personale!$E5*AJ8)/12)*(1+Cruscotto!$E$5)</f>
        <v>29166.666666666668</v>
      </c>
      <c r="AK11" s="59">
        <f>+((I_Personale!$E5*AK8)/12)*(1+Cruscotto!$E$5)</f>
        <v>29166.666666666668</v>
      </c>
      <c r="AL11" s="59">
        <f>+((I_Personale!$E5*AL8)/12)*(1+Cruscotto!$E$5)</f>
        <v>29166.666666666668</v>
      </c>
      <c r="AM11" s="59">
        <f>+((I_Personale!$E5*AM8)/12)*(1+Cruscotto!$E$5)</f>
        <v>29166.666666666668</v>
      </c>
      <c r="AN11" s="59">
        <f>+((I_Personale!$E5*AN8)/12)*(1+Cruscotto!$E$5)</f>
        <v>29166.666666666668</v>
      </c>
      <c r="AO11" s="59">
        <f>+((I_Personale!$E5*AO8)/12)*(1+Cruscotto!$F$5)</f>
        <v>29166.666666666668</v>
      </c>
      <c r="AP11" s="59">
        <f>+((I_Personale!$E5*AP8)/12)*(1+Cruscotto!$F$5)</f>
        <v>29166.666666666668</v>
      </c>
      <c r="AQ11" s="59">
        <f>+((I_Personale!$E5*AQ8)/12)*(1+Cruscotto!$F$5)</f>
        <v>29166.666666666668</v>
      </c>
      <c r="AR11" s="59">
        <f>+((I_Personale!$E5*AR8)/12)*(1+Cruscotto!$F$5)</f>
        <v>29166.666666666668</v>
      </c>
      <c r="AS11" s="59">
        <f>+((I_Personale!$E5*AS8)/12)*(1+Cruscotto!$F$5)</f>
        <v>29166.666666666668</v>
      </c>
      <c r="AT11" s="59">
        <f>+((I_Personale!$E5*AT8)/12)*(1+Cruscotto!$F$5)</f>
        <v>29166.666666666668</v>
      </c>
      <c r="AU11" s="59">
        <f>+((I_Personale!$E5*AU8)/12)*(1+Cruscotto!$F$5)</f>
        <v>29166.666666666668</v>
      </c>
      <c r="AV11" s="59">
        <f>+((I_Personale!$E5*AV8)/12)*(1+Cruscotto!$F$5)</f>
        <v>29166.666666666668</v>
      </c>
      <c r="AW11" s="59">
        <f>+((I_Personale!$E5*AW8)/12)*(1+Cruscotto!$F$5)</f>
        <v>29166.666666666668</v>
      </c>
      <c r="AX11" s="59">
        <f>+((I_Personale!$E5*AX8)/12)*(1+Cruscotto!$F$5)</f>
        <v>29166.666666666668</v>
      </c>
      <c r="AY11" s="59">
        <f>+((I_Personale!$E5*AY8)/12)*(1+Cruscotto!$F$5)</f>
        <v>29166.666666666668</v>
      </c>
      <c r="AZ11" s="59">
        <f>+((I_Personale!$E5*AZ8)/12)*(1+Cruscotto!$F$5)</f>
        <v>29166.666666666668</v>
      </c>
      <c r="BA11" s="59">
        <f>+((I_Personale!$E5*BA8)/12)*(1+Cruscotto!$G$5)</f>
        <v>29166.666666666668</v>
      </c>
      <c r="BB11" s="59">
        <f>+((I_Personale!$E5*BB8)/12)*(1+Cruscotto!$G$5)</f>
        <v>29166.666666666668</v>
      </c>
      <c r="BC11" s="59">
        <f>+((I_Personale!$E5*BC8)/12)*(1+Cruscotto!$G$5)</f>
        <v>29166.666666666668</v>
      </c>
      <c r="BD11" s="59">
        <f>+((I_Personale!$E5*BD8)/12)*(1+Cruscotto!$G$5)</f>
        <v>29166.666666666668</v>
      </c>
      <c r="BE11" s="59">
        <f>+((I_Personale!$E5*BE8)/12)*(1+Cruscotto!$G$5)</f>
        <v>29166.666666666668</v>
      </c>
      <c r="BF11" s="59">
        <f>+((I_Personale!$E5*BF8)/12)*(1+Cruscotto!$G$5)</f>
        <v>29166.666666666668</v>
      </c>
      <c r="BG11" s="59">
        <f>+((I_Personale!$E5*BG8)/12)*(1+Cruscotto!$G$5)</f>
        <v>29166.666666666668</v>
      </c>
      <c r="BH11" s="59">
        <f>+((I_Personale!$E5*BH8)/12)*(1+Cruscotto!$G$5)</f>
        <v>29166.666666666668</v>
      </c>
      <c r="BI11" s="59">
        <f>+((I_Personale!$E5*BI8)/12)*(1+Cruscotto!$G$5)</f>
        <v>29166.666666666668</v>
      </c>
      <c r="BJ11" s="59">
        <f>+((I_Personale!$E5*BJ8)/12)*(1+Cruscotto!$G$5)</f>
        <v>29166.666666666668</v>
      </c>
      <c r="BK11" s="59">
        <f>+((I_Personale!$E5*BK8)/12)*(1+Cruscotto!$G$5)</f>
        <v>29166.666666666668</v>
      </c>
      <c r="BL11" s="59">
        <f>+((I_Personale!$E5*BL8)/12)*(1+Cruscotto!$G$5)</f>
        <v>29166.666666666668</v>
      </c>
      <c r="BM11" s="59">
        <f>+((I_Personale!$E5*BM8)/12)*(1+Cruscotto!$H$5)</f>
        <v>29166.666666666668</v>
      </c>
      <c r="BN11" s="59">
        <f>+((I_Personale!$E5*BN8)/12)*(1+Cruscotto!$H$5)</f>
        <v>29166.666666666668</v>
      </c>
      <c r="BO11" s="59">
        <f>+((I_Personale!$E5*BO8)/12)*(1+Cruscotto!$H$5)</f>
        <v>29166.666666666668</v>
      </c>
      <c r="BP11" s="59">
        <f>+((I_Personale!$E5*BP8)/12)*(1+Cruscotto!$H$5)</f>
        <v>29166.666666666668</v>
      </c>
      <c r="BQ11" s="59">
        <f>+((I_Personale!$E5*BQ8)/12)*(1+Cruscotto!$H$5)</f>
        <v>29166.666666666668</v>
      </c>
      <c r="BR11" s="59">
        <f>+((I_Personale!$E5*BR8)/12)*(1+Cruscotto!$H$5)</f>
        <v>29166.666666666668</v>
      </c>
      <c r="BS11" s="59">
        <f>+((I_Personale!$E5*BS8)/12)*(1+Cruscotto!$H$5)</f>
        <v>29166.666666666668</v>
      </c>
      <c r="BT11" s="59">
        <f>+((I_Personale!$E5*BT8)/12)*(1+Cruscotto!$H$5)</f>
        <v>29166.666666666668</v>
      </c>
      <c r="BU11" s="59">
        <f>+((I_Personale!$E5*BU8)/12)*(1+Cruscotto!$H$5)</f>
        <v>29166.666666666668</v>
      </c>
      <c r="BV11" s="59">
        <f>+((I_Personale!$E5*BV8)/12)*(1+Cruscotto!$H$5)</f>
        <v>29166.666666666668</v>
      </c>
      <c r="BW11" s="59">
        <f>+((I_Personale!$E5*BW8)/12)*(1+Cruscotto!$H$5)</f>
        <v>29166.666666666668</v>
      </c>
      <c r="BX11" s="59">
        <f>+((I_Personale!$E5*BX8)/12)*(1+Cruscotto!$H$5)</f>
        <v>29166.666666666668</v>
      </c>
      <c r="BY11" s="59">
        <f>+((I_Personale!$E5*BY8)/12)*(1+Cruscotto!$I$5)</f>
        <v>29166.666666666668</v>
      </c>
      <c r="BZ11" s="59">
        <f>+((I_Personale!$E5*BZ8)/12)*(1+Cruscotto!$I$5)</f>
        <v>29166.666666666668</v>
      </c>
      <c r="CA11" s="59">
        <f>+((I_Personale!$E5*CA8)/12)*(1+Cruscotto!$I$5)</f>
        <v>29166.666666666668</v>
      </c>
      <c r="CB11" s="59">
        <f>+((I_Personale!$E5*CB8)/12)*(1+Cruscotto!$I$5)</f>
        <v>29166.666666666668</v>
      </c>
      <c r="CC11" s="59">
        <f>+((I_Personale!$E5*CC8)/12)*(1+Cruscotto!$I$5)</f>
        <v>29166.666666666668</v>
      </c>
      <c r="CD11" s="59">
        <f>+((I_Personale!$E5*CD8)/12)*(1+Cruscotto!$I$5)</f>
        <v>29166.666666666668</v>
      </c>
      <c r="CE11" s="59">
        <f>+((I_Personale!$E5*CE8)/12)*(1+Cruscotto!$I$5)</f>
        <v>29166.666666666668</v>
      </c>
      <c r="CF11" s="59">
        <f>+((I_Personale!$E5*CF8)/12)*(1+Cruscotto!$I$5)</f>
        <v>29166.666666666668</v>
      </c>
      <c r="CG11" s="59">
        <f>+((I_Personale!$E5*CG8)/12)*(1+Cruscotto!$I$5)</f>
        <v>29166.666666666668</v>
      </c>
      <c r="CH11" s="59">
        <f>+((I_Personale!$E5*CH8)/12)*(1+Cruscotto!$I$5)</f>
        <v>29166.666666666668</v>
      </c>
      <c r="CI11" s="59">
        <f>+((I_Personale!$E5*CI8)/12)*(1+Cruscotto!$I$5)</f>
        <v>29166.666666666668</v>
      </c>
      <c r="CJ11" s="59">
        <f>+((I_Personale!$E5*CJ8)/12)*(1+Cruscotto!$I$5)</f>
        <v>29166.666666666668</v>
      </c>
      <c r="CK11" s="59">
        <f>+((I_Personale!$E5*CK8)/12)*(1+Cruscotto!$J$5)</f>
        <v>29166.666666666668</v>
      </c>
      <c r="CL11" s="59">
        <f>+((I_Personale!$E5*CL8)/12)*(1+Cruscotto!$J$5)</f>
        <v>29166.666666666668</v>
      </c>
      <c r="CM11" s="59">
        <f>+((I_Personale!$E5*CM8)/12)*(1+Cruscotto!$J$5)</f>
        <v>29166.666666666668</v>
      </c>
      <c r="CN11" s="59">
        <f>+((I_Personale!$E5*CN8)/12)*(1+Cruscotto!$J$5)</f>
        <v>29166.666666666668</v>
      </c>
      <c r="CO11" s="59">
        <f>+((I_Personale!$E5*CO8)/12)*(1+Cruscotto!$J$5)</f>
        <v>29166.666666666668</v>
      </c>
      <c r="CP11" s="59">
        <f>+((I_Personale!$E5*CP8)/12)*(1+Cruscotto!$J$5)</f>
        <v>29166.666666666668</v>
      </c>
      <c r="CQ11" s="59">
        <f>+((I_Personale!$E5*CQ8)/12)*(1+Cruscotto!$J$5)</f>
        <v>29166.666666666668</v>
      </c>
      <c r="CR11" s="59">
        <f>+((I_Personale!$E5*CR8)/12)*(1+Cruscotto!$J$5)</f>
        <v>29166.666666666668</v>
      </c>
      <c r="CS11" s="59">
        <f>+((I_Personale!$E5*CS8)/12)*(1+Cruscotto!$J$5)</f>
        <v>29166.666666666668</v>
      </c>
      <c r="CT11" s="59">
        <f>+((I_Personale!$E5*CT8)/12)*(1+Cruscotto!$J$5)</f>
        <v>29166.666666666668</v>
      </c>
      <c r="CU11" s="59">
        <f>+((I_Personale!$E5*CU8)/12)*(1+Cruscotto!$J$5)</f>
        <v>29166.666666666668</v>
      </c>
      <c r="CV11" s="59">
        <f>+((I_Personale!$E5*CV8)/12)*(1+Cruscotto!$J$5)</f>
        <v>29166.666666666668</v>
      </c>
      <c r="CW11" s="59">
        <f>+((I_Personale!$E5*CW8)/12)*(1+Cruscotto!$K$5)</f>
        <v>29166.666666666668</v>
      </c>
      <c r="CX11" s="59">
        <f>+((I_Personale!$E5*CX8)/12)*(1+Cruscotto!$K$5)</f>
        <v>29166.666666666668</v>
      </c>
      <c r="CY11" s="59">
        <f>+((I_Personale!$E5*CY8)/12)*(1+Cruscotto!$K$5)</f>
        <v>29166.666666666668</v>
      </c>
      <c r="CZ11" s="59">
        <f>+((I_Personale!$E5*CZ8)/12)*(1+Cruscotto!$K$5)</f>
        <v>29166.666666666668</v>
      </c>
      <c r="DA11" s="59">
        <f>+((I_Personale!$E5*DA8)/12)*(1+Cruscotto!$K$5)</f>
        <v>29166.666666666668</v>
      </c>
      <c r="DB11" s="59">
        <f>+((I_Personale!$E5*DB8)/12)*(1+Cruscotto!$K$5)</f>
        <v>29166.666666666668</v>
      </c>
      <c r="DC11" s="59">
        <f>+((I_Personale!$E5*DC8)/12)*(1+Cruscotto!$K$5)</f>
        <v>29166.666666666668</v>
      </c>
      <c r="DD11" s="59">
        <f>+((I_Personale!$E5*DD8)/12)*(1+Cruscotto!$K$5)</f>
        <v>29166.666666666668</v>
      </c>
      <c r="DE11" s="59">
        <f>+((I_Personale!$E5*DE8)/12)*(1+Cruscotto!$K$5)</f>
        <v>29166.666666666668</v>
      </c>
      <c r="DF11" s="59">
        <f>+((I_Personale!$E5*DF8)/12)*(1+Cruscotto!$K$5)</f>
        <v>29166.666666666668</v>
      </c>
      <c r="DG11" s="59">
        <f>+((I_Personale!$E5*DG8)/12)*(1+Cruscotto!$K$5)</f>
        <v>29166.666666666668</v>
      </c>
      <c r="DH11" s="59">
        <f>+((I_Personale!$E5*DH8)/12)*(1+Cruscotto!$K$5)</f>
        <v>29166.666666666668</v>
      </c>
      <c r="DI11" s="59">
        <f>+((I_Personale!$E5*DI8)/12)*(1+Cruscotto!$L$5)</f>
        <v>29166.666666666668</v>
      </c>
      <c r="DJ11" s="59">
        <f>+((I_Personale!$E5*DJ8)/12)*(1+Cruscotto!$L$5)</f>
        <v>29166.666666666668</v>
      </c>
      <c r="DK11" s="59">
        <f>+((I_Personale!$E5*DK8)/12)*(1+Cruscotto!$L$5)</f>
        <v>29166.666666666668</v>
      </c>
      <c r="DL11" s="59">
        <f>+((I_Personale!$E5*DL8)/12)*(1+Cruscotto!$L$5)</f>
        <v>29166.666666666668</v>
      </c>
      <c r="DM11" s="59">
        <f>+((I_Personale!$E5*DM8)/12)*(1+Cruscotto!$L$5)</f>
        <v>29166.666666666668</v>
      </c>
      <c r="DN11" s="59">
        <f>+((I_Personale!$E5*DN8)/12)*(1+Cruscotto!$L$5)</f>
        <v>29166.666666666668</v>
      </c>
      <c r="DO11" s="59">
        <f>+((I_Personale!$E5*DO8)/12)*(1+Cruscotto!$L$5)</f>
        <v>29166.666666666668</v>
      </c>
      <c r="DP11" s="59">
        <f>+((I_Personale!$E5*DP8)/12)*(1+Cruscotto!$L$5)</f>
        <v>29166.666666666668</v>
      </c>
      <c r="DQ11" s="59">
        <f>+((I_Personale!$E5*DQ8)/12)*(1+Cruscotto!$L$5)</f>
        <v>29166.666666666668</v>
      </c>
      <c r="DR11" s="59">
        <f>+((I_Personale!$E5*DR8)/12)*(1+Cruscotto!$L$5)</f>
        <v>29166.666666666668</v>
      </c>
      <c r="DS11" s="59">
        <f>+((I_Personale!$E5*DS8)/12)*(1+Cruscotto!$L$5)</f>
        <v>29166.666666666668</v>
      </c>
      <c r="DT11" s="59">
        <f>+((I_Personale!$E5*DT8)/12)*(1+Cruscotto!$L$5)</f>
        <v>29166.666666666668</v>
      </c>
    </row>
    <row r="12" spans="1:124" ht="16.5" outlineLevel="1" thickTop="1" thickBot="1" x14ac:dyDescent="0.3">
      <c r="C12" s="110" t="s">
        <v>209</v>
      </c>
      <c r="E12" s="59">
        <f>+E11*I_Personale!$E6</f>
        <v>6737.5000000000009</v>
      </c>
      <c r="F12" s="59">
        <f>+F11*I_Personale!$E6</f>
        <v>6737.5000000000009</v>
      </c>
      <c r="G12" s="59">
        <f>+G11*I_Personale!$E6</f>
        <v>6737.5000000000009</v>
      </c>
      <c r="H12" s="59">
        <f>+H11*I_Personale!$E6</f>
        <v>6737.5000000000009</v>
      </c>
      <c r="I12" s="59">
        <f>+I11*I_Personale!$E6</f>
        <v>6737.5000000000009</v>
      </c>
      <c r="J12" s="59">
        <f>+J11*I_Personale!$E6</f>
        <v>6737.5000000000009</v>
      </c>
      <c r="K12" s="59">
        <f>+K11*I_Personale!$E6</f>
        <v>6737.5000000000009</v>
      </c>
      <c r="L12" s="59">
        <f>+L11*I_Personale!$E6</f>
        <v>6737.5000000000009</v>
      </c>
      <c r="M12" s="59">
        <f>+M11*I_Personale!$E6</f>
        <v>6737.5000000000009</v>
      </c>
      <c r="N12" s="59">
        <f>+N11*I_Personale!$E6</f>
        <v>6737.5000000000009</v>
      </c>
      <c r="O12" s="59">
        <f>+O11*I_Personale!$E6</f>
        <v>6737.5000000000009</v>
      </c>
      <c r="P12" s="59">
        <f>+P11*I_Personale!$E6</f>
        <v>6737.5000000000009</v>
      </c>
      <c r="Q12" s="59">
        <f>+Q11*I_Personale!$E6</f>
        <v>9625</v>
      </c>
      <c r="R12" s="59">
        <f>+R11*I_Personale!$E6</f>
        <v>9625</v>
      </c>
      <c r="S12" s="59">
        <f>+S11*I_Personale!$E6</f>
        <v>9625</v>
      </c>
      <c r="T12" s="59">
        <f>+T11*I_Personale!$E6</f>
        <v>9625</v>
      </c>
      <c r="U12" s="59">
        <f>+U11*I_Personale!$E6</f>
        <v>9625</v>
      </c>
      <c r="V12" s="59">
        <f>+V11*I_Personale!$E6</f>
        <v>9625</v>
      </c>
      <c r="W12" s="59">
        <f>+W11*I_Personale!$E6</f>
        <v>9625</v>
      </c>
      <c r="X12" s="59">
        <f>+X11*I_Personale!$E6</f>
        <v>9625</v>
      </c>
      <c r="Y12" s="59">
        <f>+Y11*I_Personale!$E6</f>
        <v>9625</v>
      </c>
      <c r="Z12" s="59">
        <f>+Z11*I_Personale!$E6</f>
        <v>9625</v>
      </c>
      <c r="AA12" s="59">
        <f>+AA11*I_Personale!$E6</f>
        <v>9625</v>
      </c>
      <c r="AB12" s="59">
        <f>+AB11*I_Personale!$E6</f>
        <v>9625</v>
      </c>
      <c r="AC12" s="59">
        <f>+AC11*I_Personale!$E6</f>
        <v>9625</v>
      </c>
      <c r="AD12" s="59">
        <f>+AD11*I_Personale!$E6</f>
        <v>9625</v>
      </c>
      <c r="AE12" s="59">
        <f>+AE11*I_Personale!$E6</f>
        <v>9625</v>
      </c>
      <c r="AF12" s="59">
        <f>+AF11*I_Personale!$E6</f>
        <v>9625</v>
      </c>
      <c r="AG12" s="59">
        <f>+AG11*I_Personale!$E6</f>
        <v>9625</v>
      </c>
      <c r="AH12" s="59">
        <f>+AH11*I_Personale!$E6</f>
        <v>9625</v>
      </c>
      <c r="AI12" s="59">
        <f>+AI11*I_Personale!$E6</f>
        <v>9625</v>
      </c>
      <c r="AJ12" s="59">
        <f>+AJ11*I_Personale!$E6</f>
        <v>9625</v>
      </c>
      <c r="AK12" s="59">
        <f>+AK11*I_Personale!$E6</f>
        <v>9625</v>
      </c>
      <c r="AL12" s="59">
        <f>+AL11*I_Personale!$E6</f>
        <v>9625</v>
      </c>
      <c r="AM12" s="59">
        <f>+AM11*I_Personale!$E6</f>
        <v>9625</v>
      </c>
      <c r="AN12" s="59">
        <f>+AN11*I_Personale!$E6</f>
        <v>9625</v>
      </c>
      <c r="AO12" s="59">
        <f>+AO11*I_Personale!$E6</f>
        <v>9625</v>
      </c>
      <c r="AP12" s="59">
        <f>+AP11*I_Personale!$E6</f>
        <v>9625</v>
      </c>
      <c r="AQ12" s="59">
        <f>+AQ11*I_Personale!$E6</f>
        <v>9625</v>
      </c>
      <c r="AR12" s="59">
        <f>+AR11*I_Personale!$E6</f>
        <v>9625</v>
      </c>
      <c r="AS12" s="59">
        <f>+AS11*I_Personale!$E6</f>
        <v>9625</v>
      </c>
      <c r="AT12" s="59">
        <f>+AT11*I_Personale!$E6</f>
        <v>9625</v>
      </c>
      <c r="AU12" s="59">
        <f>+AU11*I_Personale!$E6</f>
        <v>9625</v>
      </c>
      <c r="AV12" s="59">
        <f>+AV11*I_Personale!$E6</f>
        <v>9625</v>
      </c>
      <c r="AW12" s="59">
        <f>+AW11*I_Personale!$E6</f>
        <v>9625</v>
      </c>
      <c r="AX12" s="59">
        <f>+AX11*I_Personale!$E6</f>
        <v>9625</v>
      </c>
      <c r="AY12" s="59">
        <f>+AY11*I_Personale!$E6</f>
        <v>9625</v>
      </c>
      <c r="AZ12" s="59">
        <f>+AZ11*I_Personale!$E6</f>
        <v>9625</v>
      </c>
      <c r="BA12" s="59">
        <f>+BA11*I_Personale!$E6</f>
        <v>9625</v>
      </c>
      <c r="BB12" s="59">
        <f>+BB11*I_Personale!$E6</f>
        <v>9625</v>
      </c>
      <c r="BC12" s="59">
        <f>+BC11*I_Personale!$E6</f>
        <v>9625</v>
      </c>
      <c r="BD12" s="59">
        <f>+BD11*I_Personale!$E6</f>
        <v>9625</v>
      </c>
      <c r="BE12" s="59">
        <f>+BE11*I_Personale!$E6</f>
        <v>9625</v>
      </c>
      <c r="BF12" s="59">
        <f>+BF11*I_Personale!$E6</f>
        <v>9625</v>
      </c>
      <c r="BG12" s="59">
        <f>+BG11*I_Personale!$E6</f>
        <v>9625</v>
      </c>
      <c r="BH12" s="59">
        <f>+BH11*I_Personale!$E6</f>
        <v>9625</v>
      </c>
      <c r="BI12" s="59">
        <f>+BI11*I_Personale!$E6</f>
        <v>9625</v>
      </c>
      <c r="BJ12" s="59">
        <f>+BJ11*I_Personale!$E6</f>
        <v>9625</v>
      </c>
      <c r="BK12" s="59">
        <f>+BK11*I_Personale!$E6</f>
        <v>9625</v>
      </c>
      <c r="BL12" s="59">
        <f>+BL11*I_Personale!$E6</f>
        <v>9625</v>
      </c>
      <c r="BM12" s="59">
        <f>+BM11*I_Personale!$E6</f>
        <v>9625</v>
      </c>
      <c r="BN12" s="59">
        <f>+BN11*I_Personale!$E6</f>
        <v>9625</v>
      </c>
      <c r="BO12" s="59">
        <f>+BO11*I_Personale!$E6</f>
        <v>9625</v>
      </c>
      <c r="BP12" s="59">
        <f>+BP11*I_Personale!$E6</f>
        <v>9625</v>
      </c>
      <c r="BQ12" s="59">
        <f>+BQ11*I_Personale!$E6</f>
        <v>9625</v>
      </c>
      <c r="BR12" s="59">
        <f>+BR11*I_Personale!$E6</f>
        <v>9625</v>
      </c>
      <c r="BS12" s="59">
        <f>+BS11*I_Personale!$E6</f>
        <v>9625</v>
      </c>
      <c r="BT12" s="59">
        <f>+BT11*I_Personale!$E6</f>
        <v>9625</v>
      </c>
      <c r="BU12" s="59">
        <f>+BU11*I_Personale!$E6</f>
        <v>9625</v>
      </c>
      <c r="BV12" s="59">
        <f>+BV11*I_Personale!$E6</f>
        <v>9625</v>
      </c>
      <c r="BW12" s="59">
        <f>+BW11*I_Personale!$E6</f>
        <v>9625</v>
      </c>
      <c r="BX12" s="59">
        <f>+BX11*I_Personale!$E6</f>
        <v>9625</v>
      </c>
      <c r="BY12" s="59">
        <f>+BY11*I_Personale!$E6</f>
        <v>9625</v>
      </c>
      <c r="BZ12" s="59">
        <f>+BZ11*I_Personale!$E6</f>
        <v>9625</v>
      </c>
      <c r="CA12" s="59">
        <f>+CA11*I_Personale!$E6</f>
        <v>9625</v>
      </c>
      <c r="CB12" s="59">
        <f>+CB11*I_Personale!$E6</f>
        <v>9625</v>
      </c>
      <c r="CC12" s="59">
        <f>+CC11*I_Personale!$E6</f>
        <v>9625</v>
      </c>
      <c r="CD12" s="59">
        <f>+CD11*I_Personale!$E6</f>
        <v>9625</v>
      </c>
      <c r="CE12" s="59">
        <f>+CE11*I_Personale!$E6</f>
        <v>9625</v>
      </c>
      <c r="CF12" s="59">
        <f>+CF11*I_Personale!$E6</f>
        <v>9625</v>
      </c>
      <c r="CG12" s="59">
        <f>+CG11*I_Personale!$E6</f>
        <v>9625</v>
      </c>
      <c r="CH12" s="59">
        <f>+CH11*I_Personale!$E6</f>
        <v>9625</v>
      </c>
      <c r="CI12" s="59">
        <f>+CI11*I_Personale!$E6</f>
        <v>9625</v>
      </c>
      <c r="CJ12" s="59">
        <f>+CJ11*I_Personale!$E6</f>
        <v>9625</v>
      </c>
      <c r="CK12" s="59">
        <f>+CK11*I_Personale!$E6</f>
        <v>9625</v>
      </c>
      <c r="CL12" s="59">
        <f>+CL11*I_Personale!$E6</f>
        <v>9625</v>
      </c>
      <c r="CM12" s="59">
        <f>+CM11*I_Personale!$E6</f>
        <v>9625</v>
      </c>
      <c r="CN12" s="59">
        <f>+CN11*I_Personale!$E6</f>
        <v>9625</v>
      </c>
      <c r="CO12" s="59">
        <f>+CO11*I_Personale!$E6</f>
        <v>9625</v>
      </c>
      <c r="CP12" s="59">
        <f>+CP11*I_Personale!$E6</f>
        <v>9625</v>
      </c>
      <c r="CQ12" s="59">
        <f>+CQ11*I_Personale!$E6</f>
        <v>9625</v>
      </c>
      <c r="CR12" s="59">
        <f>+CR11*I_Personale!$E6</f>
        <v>9625</v>
      </c>
      <c r="CS12" s="59">
        <f>+CS11*I_Personale!$E6</f>
        <v>9625</v>
      </c>
      <c r="CT12" s="59">
        <f>+CT11*I_Personale!$E6</f>
        <v>9625</v>
      </c>
      <c r="CU12" s="59">
        <f>+CU11*I_Personale!$E6</f>
        <v>9625</v>
      </c>
      <c r="CV12" s="59">
        <f>+CV11*I_Personale!$E6</f>
        <v>9625</v>
      </c>
      <c r="CW12" s="59">
        <f>+CW11*I_Personale!$E6</f>
        <v>9625</v>
      </c>
      <c r="CX12" s="59">
        <f>+CX11*I_Personale!$E6</f>
        <v>9625</v>
      </c>
      <c r="CY12" s="59">
        <f>+CY11*I_Personale!$E6</f>
        <v>9625</v>
      </c>
      <c r="CZ12" s="59">
        <f>+CZ11*I_Personale!$E6</f>
        <v>9625</v>
      </c>
      <c r="DA12" s="59">
        <f>+DA11*I_Personale!$E6</f>
        <v>9625</v>
      </c>
      <c r="DB12" s="59">
        <f>+DB11*I_Personale!$E6</f>
        <v>9625</v>
      </c>
      <c r="DC12" s="59">
        <f>+DC11*I_Personale!$E6</f>
        <v>9625</v>
      </c>
      <c r="DD12" s="59">
        <f>+DD11*I_Personale!$E6</f>
        <v>9625</v>
      </c>
      <c r="DE12" s="59">
        <f>+DE11*I_Personale!$E6</f>
        <v>9625</v>
      </c>
      <c r="DF12" s="59">
        <f>+DF11*I_Personale!$E6</f>
        <v>9625</v>
      </c>
      <c r="DG12" s="59">
        <f>+DG11*I_Personale!$E6</f>
        <v>9625</v>
      </c>
      <c r="DH12" s="59">
        <f>+DH11*I_Personale!$E6</f>
        <v>9625</v>
      </c>
      <c r="DI12" s="59">
        <f>+DI11*I_Personale!$E6</f>
        <v>9625</v>
      </c>
      <c r="DJ12" s="59">
        <f>+DJ11*I_Personale!$E6</f>
        <v>9625</v>
      </c>
      <c r="DK12" s="59">
        <f>+DK11*I_Personale!$E6</f>
        <v>9625</v>
      </c>
      <c r="DL12" s="59">
        <f>+DL11*I_Personale!$E6</f>
        <v>9625</v>
      </c>
      <c r="DM12" s="59">
        <f>+DM11*I_Personale!$E6</f>
        <v>9625</v>
      </c>
      <c r="DN12" s="59">
        <f>+DN11*I_Personale!$E6</f>
        <v>9625</v>
      </c>
      <c r="DO12" s="59">
        <f>+DO11*I_Personale!$E6</f>
        <v>9625</v>
      </c>
      <c r="DP12" s="59">
        <f>+DP11*I_Personale!$E6</f>
        <v>9625</v>
      </c>
      <c r="DQ12" s="59">
        <f>+DQ11*I_Personale!$E6</f>
        <v>9625</v>
      </c>
      <c r="DR12" s="59">
        <f>+DR11*I_Personale!$E6</f>
        <v>9625</v>
      </c>
      <c r="DS12" s="59">
        <f>+DS11*I_Personale!$E6</f>
        <v>9625</v>
      </c>
      <c r="DT12" s="59">
        <f>+DT11*I_Personale!$E6</f>
        <v>9625</v>
      </c>
    </row>
    <row r="13" spans="1:124" ht="16.5" outlineLevel="1" thickTop="1" thickBot="1" x14ac:dyDescent="0.3">
      <c r="C13" s="110" t="s">
        <v>210</v>
      </c>
      <c r="E13" s="59">
        <f>+E11*I_Personale!$E7</f>
        <v>204.16666666666669</v>
      </c>
      <c r="F13" s="59">
        <f>+F11*I_Personale!$E7</f>
        <v>204.16666666666669</v>
      </c>
      <c r="G13" s="59">
        <f>+G11*I_Personale!$E7</f>
        <v>204.16666666666669</v>
      </c>
      <c r="H13" s="59">
        <f>+H11*I_Personale!$E7</f>
        <v>204.16666666666669</v>
      </c>
      <c r="I13" s="59">
        <f>+I11*I_Personale!$E7</f>
        <v>204.16666666666669</v>
      </c>
      <c r="J13" s="59">
        <f>+J11*I_Personale!$E7</f>
        <v>204.16666666666669</v>
      </c>
      <c r="K13" s="59">
        <f>+K11*I_Personale!$E7</f>
        <v>204.16666666666669</v>
      </c>
      <c r="L13" s="59">
        <f>+L11*I_Personale!$E7</f>
        <v>204.16666666666669</v>
      </c>
      <c r="M13" s="59">
        <f>+M11*I_Personale!$E7</f>
        <v>204.16666666666669</v>
      </c>
      <c r="N13" s="59">
        <f>+N11*I_Personale!$E7</f>
        <v>204.16666666666669</v>
      </c>
      <c r="O13" s="59">
        <f>+O11*I_Personale!$E7</f>
        <v>204.16666666666669</v>
      </c>
      <c r="P13" s="59">
        <f>+P11*I_Personale!$E7</f>
        <v>204.16666666666669</v>
      </c>
      <c r="Q13" s="59">
        <f>+Q11*I_Personale!$E7</f>
        <v>291.66666666666669</v>
      </c>
      <c r="R13" s="59">
        <f>+R11*I_Personale!$E7</f>
        <v>291.66666666666669</v>
      </c>
      <c r="S13" s="59">
        <f>+S11*I_Personale!$E7</f>
        <v>291.66666666666669</v>
      </c>
      <c r="T13" s="59">
        <f>+T11*I_Personale!$E7</f>
        <v>291.66666666666669</v>
      </c>
      <c r="U13" s="59">
        <f>+U11*I_Personale!$E7</f>
        <v>291.66666666666669</v>
      </c>
      <c r="V13" s="59">
        <f>+V11*I_Personale!$E7</f>
        <v>291.66666666666669</v>
      </c>
      <c r="W13" s="59">
        <f>+W11*I_Personale!$E7</f>
        <v>291.66666666666669</v>
      </c>
      <c r="X13" s="59">
        <f>+X11*I_Personale!$E7</f>
        <v>291.66666666666669</v>
      </c>
      <c r="Y13" s="59">
        <f>+Y11*I_Personale!$E7</f>
        <v>291.66666666666669</v>
      </c>
      <c r="Z13" s="59">
        <f>+Z11*I_Personale!$E7</f>
        <v>291.66666666666669</v>
      </c>
      <c r="AA13" s="59">
        <f>+AA11*I_Personale!$E7</f>
        <v>291.66666666666669</v>
      </c>
      <c r="AB13" s="59">
        <f>+AB11*I_Personale!$E7</f>
        <v>291.66666666666669</v>
      </c>
      <c r="AC13" s="59">
        <f>+AC11*I_Personale!$E7</f>
        <v>291.66666666666669</v>
      </c>
      <c r="AD13" s="59">
        <f>+AD11*I_Personale!$E7</f>
        <v>291.66666666666669</v>
      </c>
      <c r="AE13" s="59">
        <f>+AE11*I_Personale!$E7</f>
        <v>291.66666666666669</v>
      </c>
      <c r="AF13" s="59">
        <f>+AF11*I_Personale!$E7</f>
        <v>291.66666666666669</v>
      </c>
      <c r="AG13" s="59">
        <f>+AG11*I_Personale!$E7</f>
        <v>291.66666666666669</v>
      </c>
      <c r="AH13" s="59">
        <f>+AH11*I_Personale!$E7</f>
        <v>291.66666666666669</v>
      </c>
      <c r="AI13" s="59">
        <f>+AI11*I_Personale!$E7</f>
        <v>291.66666666666669</v>
      </c>
      <c r="AJ13" s="59">
        <f>+AJ11*I_Personale!$E7</f>
        <v>291.66666666666669</v>
      </c>
      <c r="AK13" s="59">
        <f>+AK11*I_Personale!$E7</f>
        <v>291.66666666666669</v>
      </c>
      <c r="AL13" s="59">
        <f>+AL11*I_Personale!$E7</f>
        <v>291.66666666666669</v>
      </c>
      <c r="AM13" s="59">
        <f>+AM11*I_Personale!$E7</f>
        <v>291.66666666666669</v>
      </c>
      <c r="AN13" s="59">
        <f>+AN11*I_Personale!$E7</f>
        <v>291.66666666666669</v>
      </c>
      <c r="AO13" s="59">
        <f>+AO11*I_Personale!$E7</f>
        <v>291.66666666666669</v>
      </c>
      <c r="AP13" s="59">
        <f>+AP11*I_Personale!$E7</f>
        <v>291.66666666666669</v>
      </c>
      <c r="AQ13" s="59">
        <f>+AQ11*I_Personale!$E7</f>
        <v>291.66666666666669</v>
      </c>
      <c r="AR13" s="59">
        <f>+AR11*I_Personale!$E7</f>
        <v>291.66666666666669</v>
      </c>
      <c r="AS13" s="59">
        <f>+AS11*I_Personale!$E7</f>
        <v>291.66666666666669</v>
      </c>
      <c r="AT13" s="59">
        <f>+AT11*I_Personale!$E7</f>
        <v>291.66666666666669</v>
      </c>
      <c r="AU13" s="59">
        <f>+AU11*I_Personale!$E7</f>
        <v>291.66666666666669</v>
      </c>
      <c r="AV13" s="59">
        <f>+AV11*I_Personale!$E7</f>
        <v>291.66666666666669</v>
      </c>
      <c r="AW13" s="59">
        <f>+AW11*I_Personale!$E7</f>
        <v>291.66666666666669</v>
      </c>
      <c r="AX13" s="59">
        <f>+AX11*I_Personale!$E7</f>
        <v>291.66666666666669</v>
      </c>
      <c r="AY13" s="59">
        <f>+AY11*I_Personale!$E7</f>
        <v>291.66666666666669</v>
      </c>
      <c r="AZ13" s="59">
        <f>+AZ11*I_Personale!$E7</f>
        <v>291.66666666666669</v>
      </c>
      <c r="BA13" s="59">
        <f>+BA11*I_Personale!$E7</f>
        <v>291.66666666666669</v>
      </c>
      <c r="BB13" s="59">
        <f>+BB11*I_Personale!$E7</f>
        <v>291.66666666666669</v>
      </c>
      <c r="BC13" s="59">
        <f>+BC11*I_Personale!$E7</f>
        <v>291.66666666666669</v>
      </c>
      <c r="BD13" s="59">
        <f>+BD11*I_Personale!$E7</f>
        <v>291.66666666666669</v>
      </c>
      <c r="BE13" s="59">
        <f>+BE11*I_Personale!$E7</f>
        <v>291.66666666666669</v>
      </c>
      <c r="BF13" s="59">
        <f>+BF11*I_Personale!$E7</f>
        <v>291.66666666666669</v>
      </c>
      <c r="BG13" s="59">
        <f>+BG11*I_Personale!$E7</f>
        <v>291.66666666666669</v>
      </c>
      <c r="BH13" s="59">
        <f>+BH11*I_Personale!$E7</f>
        <v>291.66666666666669</v>
      </c>
      <c r="BI13" s="59">
        <f>+BI11*I_Personale!$E7</f>
        <v>291.66666666666669</v>
      </c>
      <c r="BJ13" s="59">
        <f>+BJ11*I_Personale!$E7</f>
        <v>291.66666666666669</v>
      </c>
      <c r="BK13" s="59">
        <f>+BK11*I_Personale!$E7</f>
        <v>291.66666666666669</v>
      </c>
      <c r="BL13" s="59">
        <f>+BL11*I_Personale!$E7</f>
        <v>291.66666666666669</v>
      </c>
      <c r="BM13" s="59">
        <f>+BM11*I_Personale!$E7</f>
        <v>291.66666666666669</v>
      </c>
      <c r="BN13" s="59">
        <f>+BN11*I_Personale!$E7</f>
        <v>291.66666666666669</v>
      </c>
      <c r="BO13" s="59">
        <f>+BO11*I_Personale!$E7</f>
        <v>291.66666666666669</v>
      </c>
      <c r="BP13" s="59">
        <f>+BP11*I_Personale!$E7</f>
        <v>291.66666666666669</v>
      </c>
      <c r="BQ13" s="59">
        <f>+BQ11*I_Personale!$E7</f>
        <v>291.66666666666669</v>
      </c>
      <c r="BR13" s="59">
        <f>+BR11*I_Personale!$E7</f>
        <v>291.66666666666669</v>
      </c>
      <c r="BS13" s="59">
        <f>+BS11*I_Personale!$E7</f>
        <v>291.66666666666669</v>
      </c>
      <c r="BT13" s="59">
        <f>+BT11*I_Personale!$E7</f>
        <v>291.66666666666669</v>
      </c>
      <c r="BU13" s="59">
        <f>+BU11*I_Personale!$E7</f>
        <v>291.66666666666669</v>
      </c>
      <c r="BV13" s="59">
        <f>+BV11*I_Personale!$E7</f>
        <v>291.66666666666669</v>
      </c>
      <c r="BW13" s="59">
        <f>+BW11*I_Personale!$E7</f>
        <v>291.66666666666669</v>
      </c>
      <c r="BX13" s="59">
        <f>+BX11*I_Personale!$E7</f>
        <v>291.66666666666669</v>
      </c>
      <c r="BY13" s="59">
        <f>+BY11*I_Personale!$E7</f>
        <v>291.66666666666669</v>
      </c>
      <c r="BZ13" s="59">
        <f>+BZ11*I_Personale!$E7</f>
        <v>291.66666666666669</v>
      </c>
      <c r="CA13" s="59">
        <f>+CA11*I_Personale!$E7</f>
        <v>291.66666666666669</v>
      </c>
      <c r="CB13" s="59">
        <f>+CB11*I_Personale!$E7</f>
        <v>291.66666666666669</v>
      </c>
      <c r="CC13" s="59">
        <f>+CC11*I_Personale!$E7</f>
        <v>291.66666666666669</v>
      </c>
      <c r="CD13" s="59">
        <f>+CD11*I_Personale!$E7</f>
        <v>291.66666666666669</v>
      </c>
      <c r="CE13" s="59">
        <f>+CE11*I_Personale!$E7</f>
        <v>291.66666666666669</v>
      </c>
      <c r="CF13" s="59">
        <f>+CF11*I_Personale!$E7</f>
        <v>291.66666666666669</v>
      </c>
      <c r="CG13" s="59">
        <f>+CG11*I_Personale!$E7</f>
        <v>291.66666666666669</v>
      </c>
      <c r="CH13" s="59">
        <f>+CH11*I_Personale!$E7</f>
        <v>291.66666666666669</v>
      </c>
      <c r="CI13" s="59">
        <f>+CI11*I_Personale!$E7</f>
        <v>291.66666666666669</v>
      </c>
      <c r="CJ13" s="59">
        <f>+CJ11*I_Personale!$E7</f>
        <v>291.66666666666669</v>
      </c>
      <c r="CK13" s="59">
        <f>+CK11*I_Personale!$E7</f>
        <v>291.66666666666669</v>
      </c>
      <c r="CL13" s="59">
        <f>+CL11*I_Personale!$E7</f>
        <v>291.66666666666669</v>
      </c>
      <c r="CM13" s="59">
        <f>+CM11*I_Personale!$E7</f>
        <v>291.66666666666669</v>
      </c>
      <c r="CN13" s="59">
        <f>+CN11*I_Personale!$E7</f>
        <v>291.66666666666669</v>
      </c>
      <c r="CO13" s="59">
        <f>+CO11*I_Personale!$E7</f>
        <v>291.66666666666669</v>
      </c>
      <c r="CP13" s="59">
        <f>+CP11*I_Personale!$E7</f>
        <v>291.66666666666669</v>
      </c>
      <c r="CQ13" s="59">
        <f>+CQ11*I_Personale!$E7</f>
        <v>291.66666666666669</v>
      </c>
      <c r="CR13" s="59">
        <f>+CR11*I_Personale!$E7</f>
        <v>291.66666666666669</v>
      </c>
      <c r="CS13" s="59">
        <f>+CS11*I_Personale!$E7</f>
        <v>291.66666666666669</v>
      </c>
      <c r="CT13" s="59">
        <f>+CT11*I_Personale!$E7</f>
        <v>291.66666666666669</v>
      </c>
      <c r="CU13" s="59">
        <f>+CU11*I_Personale!$E7</f>
        <v>291.66666666666669</v>
      </c>
      <c r="CV13" s="59">
        <f>+CV11*I_Personale!$E7</f>
        <v>291.66666666666669</v>
      </c>
      <c r="CW13" s="59">
        <f>+CW11*I_Personale!$E7</f>
        <v>291.66666666666669</v>
      </c>
      <c r="CX13" s="59">
        <f>+CX11*I_Personale!$E7</f>
        <v>291.66666666666669</v>
      </c>
      <c r="CY13" s="59">
        <f>+CY11*I_Personale!$E7</f>
        <v>291.66666666666669</v>
      </c>
      <c r="CZ13" s="59">
        <f>+CZ11*I_Personale!$E7</f>
        <v>291.66666666666669</v>
      </c>
      <c r="DA13" s="59">
        <f>+DA11*I_Personale!$E7</f>
        <v>291.66666666666669</v>
      </c>
      <c r="DB13" s="59">
        <f>+DB11*I_Personale!$E7</f>
        <v>291.66666666666669</v>
      </c>
      <c r="DC13" s="59">
        <f>+DC11*I_Personale!$E7</f>
        <v>291.66666666666669</v>
      </c>
      <c r="DD13" s="59">
        <f>+DD11*I_Personale!$E7</f>
        <v>291.66666666666669</v>
      </c>
      <c r="DE13" s="59">
        <f>+DE11*I_Personale!$E7</f>
        <v>291.66666666666669</v>
      </c>
      <c r="DF13" s="59">
        <f>+DF11*I_Personale!$E7</f>
        <v>291.66666666666669</v>
      </c>
      <c r="DG13" s="59">
        <f>+DG11*I_Personale!$E7</f>
        <v>291.66666666666669</v>
      </c>
      <c r="DH13" s="59">
        <f>+DH11*I_Personale!$E7</f>
        <v>291.66666666666669</v>
      </c>
      <c r="DI13" s="59">
        <f>+DI11*I_Personale!$E7</f>
        <v>291.66666666666669</v>
      </c>
      <c r="DJ13" s="59">
        <f>+DJ11*I_Personale!$E7</f>
        <v>291.66666666666669</v>
      </c>
      <c r="DK13" s="59">
        <f>+DK11*I_Personale!$E7</f>
        <v>291.66666666666669</v>
      </c>
      <c r="DL13" s="59">
        <f>+DL11*I_Personale!$E7</f>
        <v>291.66666666666669</v>
      </c>
      <c r="DM13" s="59">
        <f>+DM11*I_Personale!$E7</f>
        <v>291.66666666666669</v>
      </c>
      <c r="DN13" s="59">
        <f>+DN11*I_Personale!$E7</f>
        <v>291.66666666666669</v>
      </c>
      <c r="DO13" s="59">
        <f>+DO11*I_Personale!$E7</f>
        <v>291.66666666666669</v>
      </c>
      <c r="DP13" s="59">
        <f>+DP11*I_Personale!$E7</f>
        <v>291.66666666666669</v>
      </c>
      <c r="DQ13" s="59">
        <f>+DQ11*I_Personale!$E7</f>
        <v>291.66666666666669</v>
      </c>
      <c r="DR13" s="59">
        <f>+DR11*I_Personale!$E7</f>
        <v>291.66666666666669</v>
      </c>
      <c r="DS13" s="59">
        <f>+DS11*I_Personale!$E7</f>
        <v>291.66666666666669</v>
      </c>
      <c r="DT13" s="59">
        <f>+DT11*I_Personale!$E7</f>
        <v>291.66666666666669</v>
      </c>
    </row>
    <row r="14" spans="1:124" ht="16.5" outlineLevel="1" thickTop="1" thickBot="1" x14ac:dyDescent="0.3">
      <c r="C14" s="110" t="s">
        <v>211</v>
      </c>
      <c r="E14" s="59">
        <f>+E11*I_Personale!$E8</f>
        <v>1531.25</v>
      </c>
      <c r="F14" s="59">
        <f>+F11*I_Personale!$E8</f>
        <v>1531.25</v>
      </c>
      <c r="G14" s="59">
        <f>+G11*I_Personale!$E8</f>
        <v>1531.25</v>
      </c>
      <c r="H14" s="59">
        <f>+H11*I_Personale!$E8</f>
        <v>1531.25</v>
      </c>
      <c r="I14" s="59">
        <f>+I11*I_Personale!$E8</f>
        <v>1531.25</v>
      </c>
      <c r="J14" s="59">
        <f>+J11*I_Personale!$E8</f>
        <v>1531.25</v>
      </c>
      <c r="K14" s="59">
        <f>+K11*I_Personale!$E8</f>
        <v>1531.25</v>
      </c>
      <c r="L14" s="59">
        <f>+L11*I_Personale!$E8</f>
        <v>1531.25</v>
      </c>
      <c r="M14" s="59">
        <f>+M11*I_Personale!$E8</f>
        <v>1531.25</v>
      </c>
      <c r="N14" s="59">
        <f>+N11*I_Personale!$E8</f>
        <v>1531.25</v>
      </c>
      <c r="O14" s="59">
        <f>+O11*I_Personale!$E8</f>
        <v>1531.25</v>
      </c>
      <c r="P14" s="59">
        <f>+P11*I_Personale!$E8</f>
        <v>1531.25</v>
      </c>
      <c r="Q14" s="59">
        <f>+Q11*I_Personale!$E8</f>
        <v>2187.5</v>
      </c>
      <c r="R14" s="59">
        <f>+R11*I_Personale!$E8</f>
        <v>2187.5</v>
      </c>
      <c r="S14" s="59">
        <f>+S11*I_Personale!$E8</f>
        <v>2187.5</v>
      </c>
      <c r="T14" s="59">
        <f>+T11*I_Personale!$E8</f>
        <v>2187.5</v>
      </c>
      <c r="U14" s="59">
        <f>+U11*I_Personale!$E8</f>
        <v>2187.5</v>
      </c>
      <c r="V14" s="59">
        <f>+V11*I_Personale!$E8</f>
        <v>2187.5</v>
      </c>
      <c r="W14" s="59">
        <f>+W11*I_Personale!$E8</f>
        <v>2187.5</v>
      </c>
      <c r="X14" s="59">
        <f>+X11*I_Personale!$E8</f>
        <v>2187.5</v>
      </c>
      <c r="Y14" s="59">
        <f>+Y11*I_Personale!$E8</f>
        <v>2187.5</v>
      </c>
      <c r="Z14" s="59">
        <f>+Z11*I_Personale!$E8</f>
        <v>2187.5</v>
      </c>
      <c r="AA14" s="59">
        <f>+AA11*I_Personale!$E8</f>
        <v>2187.5</v>
      </c>
      <c r="AB14" s="59">
        <f>+AB11*I_Personale!$E8</f>
        <v>2187.5</v>
      </c>
      <c r="AC14" s="59">
        <f>+AC11*I_Personale!$E8</f>
        <v>2187.5</v>
      </c>
      <c r="AD14" s="59">
        <f>+AD11*I_Personale!$E8</f>
        <v>2187.5</v>
      </c>
      <c r="AE14" s="59">
        <f>+AE11*I_Personale!$E8</f>
        <v>2187.5</v>
      </c>
      <c r="AF14" s="59">
        <f>+AF11*I_Personale!$E8</f>
        <v>2187.5</v>
      </c>
      <c r="AG14" s="59">
        <f>+AG11*I_Personale!$E8</f>
        <v>2187.5</v>
      </c>
      <c r="AH14" s="59">
        <f>+AH11*I_Personale!$E8</f>
        <v>2187.5</v>
      </c>
      <c r="AI14" s="59">
        <f>+AI11*I_Personale!$E8</f>
        <v>2187.5</v>
      </c>
      <c r="AJ14" s="59">
        <f>+AJ11*I_Personale!$E8</f>
        <v>2187.5</v>
      </c>
      <c r="AK14" s="59">
        <f>+AK11*I_Personale!$E8</f>
        <v>2187.5</v>
      </c>
      <c r="AL14" s="59">
        <f>+AL11*I_Personale!$E8</f>
        <v>2187.5</v>
      </c>
      <c r="AM14" s="59">
        <f>+AM11*I_Personale!$E8</f>
        <v>2187.5</v>
      </c>
      <c r="AN14" s="59">
        <f>+AN11*I_Personale!$E8</f>
        <v>2187.5</v>
      </c>
      <c r="AO14" s="59">
        <f>+AO11*I_Personale!$E8</f>
        <v>2187.5</v>
      </c>
      <c r="AP14" s="59">
        <f>+AP11*I_Personale!$E8</f>
        <v>2187.5</v>
      </c>
      <c r="AQ14" s="59">
        <f>+AQ11*I_Personale!$E8</f>
        <v>2187.5</v>
      </c>
      <c r="AR14" s="59">
        <f>+AR11*I_Personale!$E8</f>
        <v>2187.5</v>
      </c>
      <c r="AS14" s="59">
        <f>+AS11*I_Personale!$E8</f>
        <v>2187.5</v>
      </c>
      <c r="AT14" s="59">
        <f>+AT11*I_Personale!$E8</f>
        <v>2187.5</v>
      </c>
      <c r="AU14" s="59">
        <f>+AU11*I_Personale!$E8</f>
        <v>2187.5</v>
      </c>
      <c r="AV14" s="59">
        <f>+AV11*I_Personale!$E8</f>
        <v>2187.5</v>
      </c>
      <c r="AW14" s="59">
        <f>+AW11*I_Personale!$E8</f>
        <v>2187.5</v>
      </c>
      <c r="AX14" s="59">
        <f>+AX11*I_Personale!$E8</f>
        <v>2187.5</v>
      </c>
      <c r="AY14" s="59">
        <f>+AY11*I_Personale!$E8</f>
        <v>2187.5</v>
      </c>
      <c r="AZ14" s="59">
        <f>+AZ11*I_Personale!$E8</f>
        <v>2187.5</v>
      </c>
      <c r="BA14" s="59">
        <f>+BA11*I_Personale!$E8</f>
        <v>2187.5</v>
      </c>
      <c r="BB14" s="59">
        <f>+BB11*I_Personale!$E8</f>
        <v>2187.5</v>
      </c>
      <c r="BC14" s="59">
        <f>+BC11*I_Personale!$E8</f>
        <v>2187.5</v>
      </c>
      <c r="BD14" s="59">
        <f>+BD11*I_Personale!$E8</f>
        <v>2187.5</v>
      </c>
      <c r="BE14" s="59">
        <f>+BE11*I_Personale!$E8</f>
        <v>2187.5</v>
      </c>
      <c r="BF14" s="59">
        <f>+BF11*I_Personale!$E8</f>
        <v>2187.5</v>
      </c>
      <c r="BG14" s="59">
        <f>+BG11*I_Personale!$E8</f>
        <v>2187.5</v>
      </c>
      <c r="BH14" s="59">
        <f>+BH11*I_Personale!$E8</f>
        <v>2187.5</v>
      </c>
      <c r="BI14" s="59">
        <f>+BI11*I_Personale!$E8</f>
        <v>2187.5</v>
      </c>
      <c r="BJ14" s="59">
        <f>+BJ11*I_Personale!$E8</f>
        <v>2187.5</v>
      </c>
      <c r="BK14" s="59">
        <f>+BK11*I_Personale!$E8</f>
        <v>2187.5</v>
      </c>
      <c r="BL14" s="59">
        <f>+BL11*I_Personale!$E8</f>
        <v>2187.5</v>
      </c>
      <c r="BM14" s="59">
        <f>+BM11*I_Personale!$E8</f>
        <v>2187.5</v>
      </c>
      <c r="BN14" s="59">
        <f>+BN11*I_Personale!$E8</f>
        <v>2187.5</v>
      </c>
      <c r="BO14" s="59">
        <f>+BO11*I_Personale!$E8</f>
        <v>2187.5</v>
      </c>
      <c r="BP14" s="59">
        <f>+BP11*I_Personale!$E8</f>
        <v>2187.5</v>
      </c>
      <c r="BQ14" s="59">
        <f>+BQ11*I_Personale!$E8</f>
        <v>2187.5</v>
      </c>
      <c r="BR14" s="59">
        <f>+BR11*I_Personale!$E8</f>
        <v>2187.5</v>
      </c>
      <c r="BS14" s="59">
        <f>+BS11*I_Personale!$E8</f>
        <v>2187.5</v>
      </c>
      <c r="BT14" s="59">
        <f>+BT11*I_Personale!$E8</f>
        <v>2187.5</v>
      </c>
      <c r="BU14" s="59">
        <f>+BU11*I_Personale!$E8</f>
        <v>2187.5</v>
      </c>
      <c r="BV14" s="59">
        <f>+BV11*I_Personale!$E8</f>
        <v>2187.5</v>
      </c>
      <c r="BW14" s="59">
        <f>+BW11*I_Personale!$E8</f>
        <v>2187.5</v>
      </c>
      <c r="BX14" s="59">
        <f>+BX11*I_Personale!$E8</f>
        <v>2187.5</v>
      </c>
      <c r="BY14" s="59">
        <f>+BY11*I_Personale!$E8</f>
        <v>2187.5</v>
      </c>
      <c r="BZ14" s="59">
        <f>+BZ11*I_Personale!$E8</f>
        <v>2187.5</v>
      </c>
      <c r="CA14" s="59">
        <f>+CA11*I_Personale!$E8</f>
        <v>2187.5</v>
      </c>
      <c r="CB14" s="59">
        <f>+CB11*I_Personale!$E8</f>
        <v>2187.5</v>
      </c>
      <c r="CC14" s="59">
        <f>+CC11*I_Personale!$E8</f>
        <v>2187.5</v>
      </c>
      <c r="CD14" s="59">
        <f>+CD11*I_Personale!$E8</f>
        <v>2187.5</v>
      </c>
      <c r="CE14" s="59">
        <f>+CE11*I_Personale!$E8</f>
        <v>2187.5</v>
      </c>
      <c r="CF14" s="59">
        <f>+CF11*I_Personale!$E8</f>
        <v>2187.5</v>
      </c>
      <c r="CG14" s="59">
        <f>+CG11*I_Personale!$E8</f>
        <v>2187.5</v>
      </c>
      <c r="CH14" s="59">
        <f>+CH11*I_Personale!$E8</f>
        <v>2187.5</v>
      </c>
      <c r="CI14" s="59">
        <f>+CI11*I_Personale!$E8</f>
        <v>2187.5</v>
      </c>
      <c r="CJ14" s="59">
        <f>+CJ11*I_Personale!$E8</f>
        <v>2187.5</v>
      </c>
      <c r="CK14" s="59">
        <f>+CK11*I_Personale!$E8</f>
        <v>2187.5</v>
      </c>
      <c r="CL14" s="59">
        <f>+CL11*I_Personale!$E8</f>
        <v>2187.5</v>
      </c>
      <c r="CM14" s="59">
        <f>+CM11*I_Personale!$E8</f>
        <v>2187.5</v>
      </c>
      <c r="CN14" s="59">
        <f>+CN11*I_Personale!$E8</f>
        <v>2187.5</v>
      </c>
      <c r="CO14" s="59">
        <f>+CO11*I_Personale!$E8</f>
        <v>2187.5</v>
      </c>
      <c r="CP14" s="59">
        <f>+CP11*I_Personale!$E8</f>
        <v>2187.5</v>
      </c>
      <c r="CQ14" s="59">
        <f>+CQ11*I_Personale!$E8</f>
        <v>2187.5</v>
      </c>
      <c r="CR14" s="59">
        <f>+CR11*I_Personale!$E8</f>
        <v>2187.5</v>
      </c>
      <c r="CS14" s="59">
        <f>+CS11*I_Personale!$E8</f>
        <v>2187.5</v>
      </c>
      <c r="CT14" s="59">
        <f>+CT11*I_Personale!$E8</f>
        <v>2187.5</v>
      </c>
      <c r="CU14" s="59">
        <f>+CU11*I_Personale!$E8</f>
        <v>2187.5</v>
      </c>
      <c r="CV14" s="59">
        <f>+CV11*I_Personale!$E8</f>
        <v>2187.5</v>
      </c>
      <c r="CW14" s="59">
        <f>+CW11*I_Personale!$E8</f>
        <v>2187.5</v>
      </c>
      <c r="CX14" s="59">
        <f>+CX11*I_Personale!$E8</f>
        <v>2187.5</v>
      </c>
      <c r="CY14" s="59">
        <f>+CY11*I_Personale!$E8</f>
        <v>2187.5</v>
      </c>
      <c r="CZ14" s="59">
        <f>+CZ11*I_Personale!$E8</f>
        <v>2187.5</v>
      </c>
      <c r="DA14" s="59">
        <f>+DA11*I_Personale!$E8</f>
        <v>2187.5</v>
      </c>
      <c r="DB14" s="59">
        <f>+DB11*I_Personale!$E8</f>
        <v>2187.5</v>
      </c>
      <c r="DC14" s="59">
        <f>+DC11*I_Personale!$E8</f>
        <v>2187.5</v>
      </c>
      <c r="DD14" s="59">
        <f>+DD11*I_Personale!$E8</f>
        <v>2187.5</v>
      </c>
      <c r="DE14" s="59">
        <f>+DE11*I_Personale!$E8</f>
        <v>2187.5</v>
      </c>
      <c r="DF14" s="59">
        <f>+DF11*I_Personale!$E8</f>
        <v>2187.5</v>
      </c>
      <c r="DG14" s="59">
        <f>+DG11*I_Personale!$E8</f>
        <v>2187.5</v>
      </c>
      <c r="DH14" s="59">
        <f>+DH11*I_Personale!$E8</f>
        <v>2187.5</v>
      </c>
      <c r="DI14" s="59">
        <f>+DI11*I_Personale!$E8</f>
        <v>2187.5</v>
      </c>
      <c r="DJ14" s="59">
        <f>+DJ11*I_Personale!$E8</f>
        <v>2187.5</v>
      </c>
      <c r="DK14" s="59">
        <f>+DK11*I_Personale!$E8</f>
        <v>2187.5</v>
      </c>
      <c r="DL14" s="59">
        <f>+DL11*I_Personale!$E8</f>
        <v>2187.5</v>
      </c>
      <c r="DM14" s="59">
        <f>+DM11*I_Personale!$E8</f>
        <v>2187.5</v>
      </c>
      <c r="DN14" s="59">
        <f>+DN11*I_Personale!$E8</f>
        <v>2187.5</v>
      </c>
      <c r="DO14" s="59">
        <f>+DO11*I_Personale!$E8</f>
        <v>2187.5</v>
      </c>
      <c r="DP14" s="59">
        <f>+DP11*I_Personale!$E8</f>
        <v>2187.5</v>
      </c>
      <c r="DQ14" s="59">
        <f>+DQ11*I_Personale!$E8</f>
        <v>2187.5</v>
      </c>
      <c r="DR14" s="59">
        <f>+DR11*I_Personale!$E8</f>
        <v>2187.5</v>
      </c>
      <c r="DS14" s="59">
        <f>+DS11*I_Personale!$E8</f>
        <v>2187.5</v>
      </c>
      <c r="DT14" s="59">
        <f>+DT11*I_Personale!$E8</f>
        <v>2187.5</v>
      </c>
    </row>
    <row r="15" spans="1:124" ht="15.75" outlineLevel="1" thickTop="1" x14ac:dyDescent="0.25">
      <c r="C15" s="111" t="s">
        <v>215</v>
      </c>
      <c r="E15" s="95">
        <f t="shared" ref="E15:BP15" si="0">SUM(E11:E14)</f>
        <v>28889.583333333336</v>
      </c>
      <c r="F15" s="95">
        <f t="shared" si="0"/>
        <v>28889.583333333336</v>
      </c>
      <c r="G15" s="95">
        <f t="shared" si="0"/>
        <v>28889.583333333336</v>
      </c>
      <c r="H15" s="95">
        <f t="shared" si="0"/>
        <v>28889.583333333336</v>
      </c>
      <c r="I15" s="95">
        <f t="shared" si="0"/>
        <v>28889.583333333336</v>
      </c>
      <c r="J15" s="95">
        <f t="shared" si="0"/>
        <v>28889.583333333336</v>
      </c>
      <c r="K15" s="95">
        <f t="shared" si="0"/>
        <v>28889.583333333336</v>
      </c>
      <c r="L15" s="95">
        <f t="shared" si="0"/>
        <v>28889.583333333336</v>
      </c>
      <c r="M15" s="95">
        <f t="shared" si="0"/>
        <v>28889.583333333336</v>
      </c>
      <c r="N15" s="95">
        <f t="shared" si="0"/>
        <v>28889.583333333336</v>
      </c>
      <c r="O15" s="95">
        <f t="shared" si="0"/>
        <v>28889.583333333336</v>
      </c>
      <c r="P15" s="95">
        <f t="shared" si="0"/>
        <v>28889.583333333336</v>
      </c>
      <c r="Q15" s="95">
        <f t="shared" si="0"/>
        <v>41270.833333333336</v>
      </c>
      <c r="R15" s="95">
        <f t="shared" si="0"/>
        <v>41270.833333333336</v>
      </c>
      <c r="S15" s="95">
        <f t="shared" si="0"/>
        <v>41270.833333333336</v>
      </c>
      <c r="T15" s="95">
        <f t="shared" si="0"/>
        <v>41270.833333333336</v>
      </c>
      <c r="U15" s="95">
        <f t="shared" si="0"/>
        <v>41270.833333333336</v>
      </c>
      <c r="V15" s="95">
        <f t="shared" si="0"/>
        <v>41270.833333333336</v>
      </c>
      <c r="W15" s="95">
        <f t="shared" si="0"/>
        <v>41270.833333333336</v>
      </c>
      <c r="X15" s="95">
        <f t="shared" si="0"/>
        <v>41270.833333333336</v>
      </c>
      <c r="Y15" s="95">
        <f t="shared" si="0"/>
        <v>41270.833333333336</v>
      </c>
      <c r="Z15" s="95">
        <f t="shared" si="0"/>
        <v>41270.833333333336</v>
      </c>
      <c r="AA15" s="95">
        <f t="shared" si="0"/>
        <v>41270.833333333336</v>
      </c>
      <c r="AB15" s="95">
        <f t="shared" si="0"/>
        <v>41270.833333333336</v>
      </c>
      <c r="AC15" s="95">
        <f t="shared" si="0"/>
        <v>41270.833333333336</v>
      </c>
      <c r="AD15" s="95">
        <f t="shared" si="0"/>
        <v>41270.833333333336</v>
      </c>
      <c r="AE15" s="95">
        <f t="shared" si="0"/>
        <v>41270.833333333336</v>
      </c>
      <c r="AF15" s="95">
        <f t="shared" si="0"/>
        <v>41270.833333333336</v>
      </c>
      <c r="AG15" s="95">
        <f t="shared" si="0"/>
        <v>41270.833333333336</v>
      </c>
      <c r="AH15" s="95">
        <f t="shared" si="0"/>
        <v>41270.833333333336</v>
      </c>
      <c r="AI15" s="95">
        <f t="shared" si="0"/>
        <v>41270.833333333336</v>
      </c>
      <c r="AJ15" s="95">
        <f t="shared" si="0"/>
        <v>41270.833333333336</v>
      </c>
      <c r="AK15" s="95">
        <f t="shared" si="0"/>
        <v>41270.833333333336</v>
      </c>
      <c r="AL15" s="95">
        <f t="shared" si="0"/>
        <v>41270.833333333336</v>
      </c>
      <c r="AM15" s="95">
        <f t="shared" si="0"/>
        <v>41270.833333333336</v>
      </c>
      <c r="AN15" s="95">
        <f t="shared" si="0"/>
        <v>41270.833333333336</v>
      </c>
      <c r="AO15" s="95">
        <f t="shared" si="0"/>
        <v>41270.833333333336</v>
      </c>
      <c r="AP15" s="95">
        <f t="shared" si="0"/>
        <v>41270.833333333336</v>
      </c>
      <c r="AQ15" s="95">
        <f t="shared" si="0"/>
        <v>41270.833333333336</v>
      </c>
      <c r="AR15" s="95">
        <f t="shared" si="0"/>
        <v>41270.833333333336</v>
      </c>
      <c r="AS15" s="95">
        <f t="shared" si="0"/>
        <v>41270.833333333336</v>
      </c>
      <c r="AT15" s="95">
        <f t="shared" si="0"/>
        <v>41270.833333333336</v>
      </c>
      <c r="AU15" s="95">
        <f t="shared" si="0"/>
        <v>41270.833333333336</v>
      </c>
      <c r="AV15" s="95">
        <f t="shared" si="0"/>
        <v>41270.833333333336</v>
      </c>
      <c r="AW15" s="95">
        <f t="shared" si="0"/>
        <v>41270.833333333336</v>
      </c>
      <c r="AX15" s="95">
        <f t="shared" si="0"/>
        <v>41270.833333333336</v>
      </c>
      <c r="AY15" s="95">
        <f t="shared" si="0"/>
        <v>41270.833333333336</v>
      </c>
      <c r="AZ15" s="95">
        <f t="shared" si="0"/>
        <v>41270.833333333336</v>
      </c>
      <c r="BA15" s="95">
        <f t="shared" si="0"/>
        <v>41270.833333333336</v>
      </c>
      <c r="BB15" s="95">
        <f t="shared" si="0"/>
        <v>41270.833333333336</v>
      </c>
      <c r="BC15" s="95">
        <f t="shared" si="0"/>
        <v>41270.833333333336</v>
      </c>
      <c r="BD15" s="95">
        <f t="shared" si="0"/>
        <v>41270.833333333336</v>
      </c>
      <c r="BE15" s="95">
        <f t="shared" si="0"/>
        <v>41270.833333333336</v>
      </c>
      <c r="BF15" s="95">
        <f t="shared" si="0"/>
        <v>41270.833333333336</v>
      </c>
      <c r="BG15" s="95">
        <f t="shared" si="0"/>
        <v>41270.833333333336</v>
      </c>
      <c r="BH15" s="95">
        <f t="shared" si="0"/>
        <v>41270.833333333336</v>
      </c>
      <c r="BI15" s="95">
        <f t="shared" si="0"/>
        <v>41270.833333333336</v>
      </c>
      <c r="BJ15" s="95">
        <f t="shared" si="0"/>
        <v>41270.833333333336</v>
      </c>
      <c r="BK15" s="95">
        <f t="shared" si="0"/>
        <v>41270.833333333336</v>
      </c>
      <c r="BL15" s="95">
        <f t="shared" si="0"/>
        <v>41270.833333333336</v>
      </c>
      <c r="BM15" s="95">
        <f t="shared" si="0"/>
        <v>41270.833333333336</v>
      </c>
      <c r="BN15" s="95">
        <f t="shared" si="0"/>
        <v>41270.833333333336</v>
      </c>
      <c r="BO15" s="95">
        <f t="shared" si="0"/>
        <v>41270.833333333336</v>
      </c>
      <c r="BP15" s="95">
        <f t="shared" si="0"/>
        <v>41270.833333333336</v>
      </c>
      <c r="BQ15" s="95">
        <f t="shared" ref="BQ15:DT15" si="1">SUM(BQ11:BQ14)</f>
        <v>41270.833333333336</v>
      </c>
      <c r="BR15" s="95">
        <f t="shared" si="1"/>
        <v>41270.833333333336</v>
      </c>
      <c r="BS15" s="95">
        <f t="shared" si="1"/>
        <v>41270.833333333336</v>
      </c>
      <c r="BT15" s="95">
        <f t="shared" si="1"/>
        <v>41270.833333333336</v>
      </c>
      <c r="BU15" s="95">
        <f t="shared" si="1"/>
        <v>41270.833333333336</v>
      </c>
      <c r="BV15" s="95">
        <f t="shared" si="1"/>
        <v>41270.833333333336</v>
      </c>
      <c r="BW15" s="95">
        <f t="shared" si="1"/>
        <v>41270.833333333336</v>
      </c>
      <c r="BX15" s="95">
        <f t="shared" si="1"/>
        <v>41270.833333333336</v>
      </c>
      <c r="BY15" s="95">
        <f t="shared" si="1"/>
        <v>41270.833333333336</v>
      </c>
      <c r="BZ15" s="95">
        <f t="shared" si="1"/>
        <v>41270.833333333336</v>
      </c>
      <c r="CA15" s="95">
        <f t="shared" si="1"/>
        <v>41270.833333333336</v>
      </c>
      <c r="CB15" s="95">
        <f t="shared" si="1"/>
        <v>41270.833333333336</v>
      </c>
      <c r="CC15" s="95">
        <f t="shared" si="1"/>
        <v>41270.833333333336</v>
      </c>
      <c r="CD15" s="95">
        <f t="shared" si="1"/>
        <v>41270.833333333336</v>
      </c>
      <c r="CE15" s="95">
        <f t="shared" si="1"/>
        <v>41270.833333333336</v>
      </c>
      <c r="CF15" s="95">
        <f t="shared" si="1"/>
        <v>41270.833333333336</v>
      </c>
      <c r="CG15" s="95">
        <f t="shared" si="1"/>
        <v>41270.833333333336</v>
      </c>
      <c r="CH15" s="95">
        <f t="shared" si="1"/>
        <v>41270.833333333336</v>
      </c>
      <c r="CI15" s="95">
        <f t="shared" si="1"/>
        <v>41270.833333333336</v>
      </c>
      <c r="CJ15" s="95">
        <f t="shared" si="1"/>
        <v>41270.833333333336</v>
      </c>
      <c r="CK15" s="95">
        <f t="shared" si="1"/>
        <v>41270.833333333336</v>
      </c>
      <c r="CL15" s="95">
        <f t="shared" si="1"/>
        <v>41270.833333333336</v>
      </c>
      <c r="CM15" s="95">
        <f t="shared" si="1"/>
        <v>41270.833333333336</v>
      </c>
      <c r="CN15" s="95">
        <f t="shared" si="1"/>
        <v>41270.833333333336</v>
      </c>
      <c r="CO15" s="95">
        <f t="shared" si="1"/>
        <v>41270.833333333336</v>
      </c>
      <c r="CP15" s="95">
        <f t="shared" si="1"/>
        <v>41270.833333333336</v>
      </c>
      <c r="CQ15" s="95">
        <f t="shared" si="1"/>
        <v>41270.833333333336</v>
      </c>
      <c r="CR15" s="95">
        <f t="shared" si="1"/>
        <v>41270.833333333336</v>
      </c>
      <c r="CS15" s="95">
        <f t="shared" si="1"/>
        <v>41270.833333333336</v>
      </c>
      <c r="CT15" s="95">
        <f t="shared" si="1"/>
        <v>41270.833333333336</v>
      </c>
      <c r="CU15" s="95">
        <f t="shared" si="1"/>
        <v>41270.833333333336</v>
      </c>
      <c r="CV15" s="95">
        <f t="shared" si="1"/>
        <v>41270.833333333336</v>
      </c>
      <c r="CW15" s="95">
        <f t="shared" si="1"/>
        <v>41270.833333333336</v>
      </c>
      <c r="CX15" s="95">
        <f t="shared" si="1"/>
        <v>41270.833333333336</v>
      </c>
      <c r="CY15" s="95">
        <f t="shared" si="1"/>
        <v>41270.833333333336</v>
      </c>
      <c r="CZ15" s="95">
        <f t="shared" si="1"/>
        <v>41270.833333333336</v>
      </c>
      <c r="DA15" s="95">
        <f t="shared" si="1"/>
        <v>41270.833333333336</v>
      </c>
      <c r="DB15" s="95">
        <f t="shared" si="1"/>
        <v>41270.833333333336</v>
      </c>
      <c r="DC15" s="95">
        <f t="shared" si="1"/>
        <v>41270.833333333336</v>
      </c>
      <c r="DD15" s="95">
        <f t="shared" si="1"/>
        <v>41270.833333333336</v>
      </c>
      <c r="DE15" s="95">
        <f t="shared" si="1"/>
        <v>41270.833333333336</v>
      </c>
      <c r="DF15" s="95">
        <f t="shared" si="1"/>
        <v>41270.833333333336</v>
      </c>
      <c r="DG15" s="95">
        <f t="shared" si="1"/>
        <v>41270.833333333336</v>
      </c>
      <c r="DH15" s="95">
        <f t="shared" si="1"/>
        <v>41270.833333333336</v>
      </c>
      <c r="DI15" s="95">
        <f t="shared" si="1"/>
        <v>41270.833333333336</v>
      </c>
      <c r="DJ15" s="95">
        <f t="shared" si="1"/>
        <v>41270.833333333336</v>
      </c>
      <c r="DK15" s="95">
        <f t="shared" si="1"/>
        <v>41270.833333333336</v>
      </c>
      <c r="DL15" s="95">
        <f t="shared" si="1"/>
        <v>41270.833333333336</v>
      </c>
      <c r="DM15" s="95">
        <f t="shared" si="1"/>
        <v>41270.833333333336</v>
      </c>
      <c r="DN15" s="95">
        <f t="shared" si="1"/>
        <v>41270.833333333336</v>
      </c>
      <c r="DO15" s="95">
        <f t="shared" si="1"/>
        <v>41270.833333333336</v>
      </c>
      <c r="DP15" s="95">
        <f t="shared" si="1"/>
        <v>41270.833333333336</v>
      </c>
      <c r="DQ15" s="95">
        <f t="shared" si="1"/>
        <v>41270.833333333336</v>
      </c>
      <c r="DR15" s="95">
        <f t="shared" si="1"/>
        <v>41270.833333333336</v>
      </c>
      <c r="DS15" s="95">
        <f t="shared" si="1"/>
        <v>41270.833333333336</v>
      </c>
      <c r="DT15" s="95">
        <f t="shared" si="1"/>
        <v>41270.833333333336</v>
      </c>
    </row>
    <row r="16" spans="1:124" outlineLevel="1" x14ac:dyDescent="0.25">
      <c r="C16" s="107"/>
    </row>
    <row r="17" spans="3:124" ht="15.75" outlineLevel="1" thickBot="1" x14ac:dyDescent="0.3">
      <c r="C17" s="107"/>
    </row>
    <row r="18" spans="3:124" ht="16.5" outlineLevel="1" thickTop="1" thickBot="1" x14ac:dyDescent="0.3">
      <c r="C18" s="110" t="s">
        <v>208</v>
      </c>
      <c r="E18" s="59">
        <f>+(E11/I_Personale!$E9)*12</f>
        <v>18846.153846153848</v>
      </c>
      <c r="F18" s="59">
        <f>+(F11/I_Personale!$E9)*12</f>
        <v>18846.153846153848</v>
      </c>
      <c r="G18" s="59">
        <f>+(G11/I_Personale!$E9)*12</f>
        <v>18846.153846153848</v>
      </c>
      <c r="H18" s="59">
        <f>+(H11/I_Personale!$E9)*12</f>
        <v>18846.153846153848</v>
      </c>
      <c r="I18" s="59">
        <f>+(I11/I_Personale!$E9)*12</f>
        <v>18846.153846153848</v>
      </c>
      <c r="J18" s="59">
        <f>+(J11/I_Personale!$E9)*12</f>
        <v>18846.153846153848</v>
      </c>
      <c r="K18" s="59">
        <f>+(K11/I_Personale!$E9)*12</f>
        <v>18846.153846153848</v>
      </c>
      <c r="L18" s="59">
        <f>+(L11/I_Personale!$E9)*12</f>
        <v>18846.153846153848</v>
      </c>
      <c r="M18" s="59">
        <f>+(M11/I_Personale!$E9)*12</f>
        <v>18846.153846153848</v>
      </c>
      <c r="N18" s="59">
        <f>+(N11/I_Personale!$E9)*12</f>
        <v>18846.153846153848</v>
      </c>
      <c r="O18" s="59">
        <f>+(O11/I_Personale!$E9)*12</f>
        <v>18846.153846153848</v>
      </c>
      <c r="P18" s="59">
        <f>+(P11/I_Personale!$E9)*12</f>
        <v>18846.153846153848</v>
      </c>
      <c r="Q18" s="59">
        <f>+(Q11/I_Personale!$E9)*12</f>
        <v>26923.076923076922</v>
      </c>
      <c r="R18" s="59">
        <f>+(R11/I_Personale!$E9)*12</f>
        <v>26923.076923076922</v>
      </c>
      <c r="S18" s="59">
        <f>+(S11/I_Personale!$E9)*12</f>
        <v>26923.076923076922</v>
      </c>
      <c r="T18" s="59">
        <f>+(T11/I_Personale!$E9)*12</f>
        <v>26923.076923076922</v>
      </c>
      <c r="U18" s="59">
        <f>+(U11/I_Personale!$E9)*12</f>
        <v>26923.076923076922</v>
      </c>
      <c r="V18" s="59">
        <f>+(V11/I_Personale!$E9)*12</f>
        <v>26923.076923076922</v>
      </c>
      <c r="W18" s="59">
        <f>+(W11/I_Personale!$E9)*12</f>
        <v>26923.076923076922</v>
      </c>
      <c r="X18" s="59">
        <f>+(X11/I_Personale!$E9)*12</f>
        <v>26923.076923076922</v>
      </c>
      <c r="Y18" s="59">
        <f>+(Y11/I_Personale!$E9)*12</f>
        <v>26923.076923076922</v>
      </c>
      <c r="Z18" s="59">
        <f>+(Z11/I_Personale!$E9)*12</f>
        <v>26923.076923076922</v>
      </c>
      <c r="AA18" s="59">
        <f>+(AA11/I_Personale!$E9)*12</f>
        <v>26923.076923076922</v>
      </c>
      <c r="AB18" s="59">
        <f>+(AB11/I_Personale!$E9)*12</f>
        <v>26923.076923076922</v>
      </c>
      <c r="AC18" s="59">
        <f>+(AC11/I_Personale!$E9)*12</f>
        <v>26923.076923076922</v>
      </c>
      <c r="AD18" s="59">
        <f>+(AD11/I_Personale!$E9)*12</f>
        <v>26923.076923076922</v>
      </c>
      <c r="AE18" s="59">
        <f>+(AE11/I_Personale!$E9)*12</f>
        <v>26923.076923076922</v>
      </c>
      <c r="AF18" s="59">
        <f>+(AF11/I_Personale!$E9)*12</f>
        <v>26923.076923076922</v>
      </c>
      <c r="AG18" s="59">
        <f>+(AG11/I_Personale!$E9)*12</f>
        <v>26923.076923076922</v>
      </c>
      <c r="AH18" s="59">
        <f>+(AH11/I_Personale!$E9)*12</f>
        <v>26923.076923076922</v>
      </c>
      <c r="AI18" s="59">
        <f>+(AI11/I_Personale!$E9)*12</f>
        <v>26923.076923076922</v>
      </c>
      <c r="AJ18" s="59">
        <f>+(AJ11/I_Personale!$E9)*12</f>
        <v>26923.076923076922</v>
      </c>
      <c r="AK18" s="59">
        <f>+(AK11/I_Personale!$E9)*12</f>
        <v>26923.076923076922</v>
      </c>
      <c r="AL18" s="59">
        <f>+(AL11/I_Personale!$E9)*12</f>
        <v>26923.076923076922</v>
      </c>
      <c r="AM18" s="59">
        <f>+(AM11/I_Personale!$E9)*12</f>
        <v>26923.076923076922</v>
      </c>
      <c r="AN18" s="59">
        <f>+(AN11/I_Personale!$E9)*12</f>
        <v>26923.076923076922</v>
      </c>
      <c r="AO18" s="59">
        <f>+(AO11/I_Personale!$E9)*12</f>
        <v>26923.076923076922</v>
      </c>
      <c r="AP18" s="59">
        <f>+(AP11/I_Personale!$E9)*12</f>
        <v>26923.076923076922</v>
      </c>
      <c r="AQ18" s="59">
        <f>+(AQ11/I_Personale!$E9)*12</f>
        <v>26923.076923076922</v>
      </c>
      <c r="AR18" s="59">
        <f>+(AR11/I_Personale!$E9)*12</f>
        <v>26923.076923076922</v>
      </c>
      <c r="AS18" s="59">
        <f>+(AS11/I_Personale!$E9)*12</f>
        <v>26923.076923076922</v>
      </c>
      <c r="AT18" s="59">
        <f>+(AT11/I_Personale!$E9)*12</f>
        <v>26923.076923076922</v>
      </c>
      <c r="AU18" s="59">
        <f>+(AU11/I_Personale!$E9)*12</f>
        <v>26923.076923076922</v>
      </c>
      <c r="AV18" s="59">
        <f>+(AV11/I_Personale!$E9)*12</f>
        <v>26923.076923076922</v>
      </c>
      <c r="AW18" s="59">
        <f>+(AW11/I_Personale!$E9)*12</f>
        <v>26923.076923076922</v>
      </c>
      <c r="AX18" s="59">
        <f>+(AX11/I_Personale!$E9)*12</f>
        <v>26923.076923076922</v>
      </c>
      <c r="AY18" s="59">
        <f>+(AY11/I_Personale!$E9)*12</f>
        <v>26923.076923076922</v>
      </c>
      <c r="AZ18" s="59">
        <f>+(AZ11/I_Personale!$E9)*12</f>
        <v>26923.076923076922</v>
      </c>
      <c r="BA18" s="59">
        <f>+(BA11/I_Personale!$E9)*12</f>
        <v>26923.076923076922</v>
      </c>
      <c r="BB18" s="59">
        <f>+(BB11/I_Personale!$E9)*12</f>
        <v>26923.076923076922</v>
      </c>
      <c r="BC18" s="59">
        <f>+(BC11/I_Personale!$E9)*12</f>
        <v>26923.076923076922</v>
      </c>
      <c r="BD18" s="59">
        <f>+(BD11/I_Personale!$E9)*12</f>
        <v>26923.076923076922</v>
      </c>
      <c r="BE18" s="59">
        <f>+(BE11/I_Personale!$E9)*12</f>
        <v>26923.076923076922</v>
      </c>
      <c r="BF18" s="59">
        <f>+(BF11/I_Personale!$E9)*12</f>
        <v>26923.076923076922</v>
      </c>
      <c r="BG18" s="59">
        <f>+(BG11/I_Personale!$E9)*12</f>
        <v>26923.076923076922</v>
      </c>
      <c r="BH18" s="59">
        <f>+(BH11/I_Personale!$E9)*12</f>
        <v>26923.076923076922</v>
      </c>
      <c r="BI18" s="59">
        <f>+(BI11/I_Personale!$E9)*12</f>
        <v>26923.076923076922</v>
      </c>
      <c r="BJ18" s="59">
        <f>+(BJ11/I_Personale!$E9)*12</f>
        <v>26923.076923076922</v>
      </c>
      <c r="BK18" s="59">
        <f>+(BK11/I_Personale!$E9)*12</f>
        <v>26923.076923076922</v>
      </c>
      <c r="BL18" s="59">
        <f>+(BL11/I_Personale!$E9)*12</f>
        <v>26923.076923076922</v>
      </c>
      <c r="BM18" s="59">
        <f>+(BM11/I_Personale!$E9)*12</f>
        <v>26923.076923076922</v>
      </c>
      <c r="BN18" s="59">
        <f>+(BN11/I_Personale!$E9)*12</f>
        <v>26923.076923076922</v>
      </c>
      <c r="BO18" s="59">
        <f>+(BO11/I_Personale!$E9)*12</f>
        <v>26923.076923076922</v>
      </c>
      <c r="BP18" s="59">
        <f>+(BP11/I_Personale!$E9)*12</f>
        <v>26923.076923076922</v>
      </c>
      <c r="BQ18" s="59">
        <f>+(BQ11/I_Personale!$E9)*12</f>
        <v>26923.076923076922</v>
      </c>
      <c r="BR18" s="59">
        <f>+(BR11/I_Personale!$E9)*12</f>
        <v>26923.076923076922</v>
      </c>
      <c r="BS18" s="59">
        <f>+(BS11/I_Personale!$E9)*12</f>
        <v>26923.076923076922</v>
      </c>
      <c r="BT18" s="59">
        <f>+(BT11/I_Personale!$E9)*12</f>
        <v>26923.076923076922</v>
      </c>
      <c r="BU18" s="59">
        <f>+(BU11/I_Personale!$E9)*12</f>
        <v>26923.076923076922</v>
      </c>
      <c r="BV18" s="59">
        <f>+(BV11/I_Personale!$E9)*12</f>
        <v>26923.076923076922</v>
      </c>
      <c r="BW18" s="59">
        <f>+(BW11/I_Personale!$E9)*12</f>
        <v>26923.076923076922</v>
      </c>
      <c r="BX18" s="59">
        <f>+(BX11/I_Personale!$E9)*12</f>
        <v>26923.076923076922</v>
      </c>
      <c r="BY18" s="59">
        <f>+(BY11/I_Personale!$E9)*12</f>
        <v>26923.076923076922</v>
      </c>
      <c r="BZ18" s="59">
        <f>+(BZ11/I_Personale!$E9)*12</f>
        <v>26923.076923076922</v>
      </c>
      <c r="CA18" s="59">
        <f>+(CA11/I_Personale!$E9)*12</f>
        <v>26923.076923076922</v>
      </c>
      <c r="CB18" s="59">
        <f>+(CB11/I_Personale!$E9)*12</f>
        <v>26923.076923076922</v>
      </c>
      <c r="CC18" s="59">
        <f>+(CC11/I_Personale!$E9)*12</f>
        <v>26923.076923076922</v>
      </c>
      <c r="CD18" s="59">
        <f>+(CD11/I_Personale!$E9)*12</f>
        <v>26923.076923076922</v>
      </c>
      <c r="CE18" s="59">
        <f>+(CE11/I_Personale!$E9)*12</f>
        <v>26923.076923076922</v>
      </c>
      <c r="CF18" s="59">
        <f>+(CF11/I_Personale!$E9)*12</f>
        <v>26923.076923076922</v>
      </c>
      <c r="CG18" s="59">
        <f>+(CG11/I_Personale!$E9)*12</f>
        <v>26923.076923076922</v>
      </c>
      <c r="CH18" s="59">
        <f>+(CH11/I_Personale!$E9)*12</f>
        <v>26923.076923076922</v>
      </c>
      <c r="CI18" s="59">
        <f>+(CI11/I_Personale!$E9)*12</f>
        <v>26923.076923076922</v>
      </c>
      <c r="CJ18" s="59">
        <f>+(CJ11/I_Personale!$E9)*12</f>
        <v>26923.076923076922</v>
      </c>
      <c r="CK18" s="59">
        <f>+(CK11/I_Personale!$E9)*12</f>
        <v>26923.076923076922</v>
      </c>
      <c r="CL18" s="59">
        <f>+(CL11/I_Personale!$E9)*12</f>
        <v>26923.076923076922</v>
      </c>
      <c r="CM18" s="59">
        <f>+(CM11/I_Personale!$E9)*12</f>
        <v>26923.076923076922</v>
      </c>
      <c r="CN18" s="59">
        <f>+(CN11/I_Personale!$E9)*12</f>
        <v>26923.076923076922</v>
      </c>
      <c r="CO18" s="59">
        <f>+(CO11/I_Personale!$E9)*12</f>
        <v>26923.076923076922</v>
      </c>
      <c r="CP18" s="59">
        <f>+(CP11/I_Personale!$E9)*12</f>
        <v>26923.076923076922</v>
      </c>
      <c r="CQ18" s="59">
        <f>+(CQ11/I_Personale!$E9)*12</f>
        <v>26923.076923076922</v>
      </c>
      <c r="CR18" s="59">
        <f>+(CR11/I_Personale!$E9)*12</f>
        <v>26923.076923076922</v>
      </c>
      <c r="CS18" s="59">
        <f>+(CS11/I_Personale!$E9)*12</f>
        <v>26923.076923076922</v>
      </c>
      <c r="CT18" s="59">
        <f>+(CT11/I_Personale!$E9)*12</f>
        <v>26923.076923076922</v>
      </c>
      <c r="CU18" s="59">
        <f>+(CU11/I_Personale!$E9)*12</f>
        <v>26923.076923076922</v>
      </c>
      <c r="CV18" s="59">
        <f>+(CV11/I_Personale!$E9)*12</f>
        <v>26923.076923076922</v>
      </c>
      <c r="CW18" s="59">
        <f>+(CW11/I_Personale!$E9)*12</f>
        <v>26923.076923076922</v>
      </c>
      <c r="CX18" s="59">
        <f>+(CX11/I_Personale!$E9)*12</f>
        <v>26923.076923076922</v>
      </c>
      <c r="CY18" s="59">
        <f>+(CY11/I_Personale!$E9)*12</f>
        <v>26923.076923076922</v>
      </c>
      <c r="CZ18" s="59">
        <f>+(CZ11/I_Personale!$E9)*12</f>
        <v>26923.076923076922</v>
      </c>
      <c r="DA18" s="59">
        <f>+(DA11/I_Personale!$E9)*12</f>
        <v>26923.076923076922</v>
      </c>
      <c r="DB18" s="59">
        <f>+(DB11/I_Personale!$E9)*12</f>
        <v>26923.076923076922</v>
      </c>
      <c r="DC18" s="59">
        <f>+(DC11/I_Personale!$E9)*12</f>
        <v>26923.076923076922</v>
      </c>
      <c r="DD18" s="59">
        <f>+(DD11/I_Personale!$E9)*12</f>
        <v>26923.076923076922</v>
      </c>
      <c r="DE18" s="59">
        <f>+(DE11/I_Personale!$E9)*12</f>
        <v>26923.076923076922</v>
      </c>
      <c r="DF18" s="59">
        <f>+(DF11/I_Personale!$E9)*12</f>
        <v>26923.076923076922</v>
      </c>
      <c r="DG18" s="59">
        <f>+(DG11/I_Personale!$E9)*12</f>
        <v>26923.076923076922</v>
      </c>
      <c r="DH18" s="59">
        <f>+(DH11/I_Personale!$E9)*12</f>
        <v>26923.076923076922</v>
      </c>
      <c r="DI18" s="59">
        <f>+(DI11/I_Personale!$E9)*12</f>
        <v>26923.076923076922</v>
      </c>
      <c r="DJ18" s="59">
        <f>+(DJ11/I_Personale!$E9)*12</f>
        <v>26923.076923076922</v>
      </c>
      <c r="DK18" s="59">
        <f>+(DK11/I_Personale!$E9)*12</f>
        <v>26923.076923076922</v>
      </c>
      <c r="DL18" s="59">
        <f>+(DL11/I_Personale!$E9)*12</f>
        <v>26923.076923076922</v>
      </c>
      <c r="DM18" s="59">
        <f>+(DM11/I_Personale!$E9)*12</f>
        <v>26923.076923076922</v>
      </c>
      <c r="DN18" s="59">
        <f>+(DN11/I_Personale!$E9)*12</f>
        <v>26923.076923076922</v>
      </c>
      <c r="DO18" s="59">
        <f>+(DO11/I_Personale!$E9)*12</f>
        <v>26923.076923076922</v>
      </c>
      <c r="DP18" s="59">
        <f>+(DP11/I_Personale!$E9)*12</f>
        <v>26923.076923076922</v>
      </c>
      <c r="DQ18" s="59">
        <f>+(DQ11/I_Personale!$E9)*12</f>
        <v>26923.076923076922</v>
      </c>
      <c r="DR18" s="59">
        <f>+(DR11/I_Personale!$E9)*12</f>
        <v>26923.076923076922</v>
      </c>
      <c r="DS18" s="59">
        <f>+(DS11/I_Personale!$E9)*12</f>
        <v>26923.076923076922</v>
      </c>
      <c r="DT18" s="59">
        <f>+(DT11/I_Personale!$E9)*12</f>
        <v>26923.076923076922</v>
      </c>
    </row>
    <row r="19" spans="3:124" ht="16.5" outlineLevel="1" thickTop="1" thickBot="1" x14ac:dyDescent="0.3">
      <c r="C19" s="110" t="s">
        <v>212</v>
      </c>
      <c r="E19" s="59"/>
      <c r="F19" s="59">
        <f t="shared" ref="F19:I19" si="2">+IF(F9="SI",E26,0)</f>
        <v>0</v>
      </c>
      <c r="G19" s="59">
        <f t="shared" si="2"/>
        <v>0</v>
      </c>
      <c r="H19" s="59">
        <f t="shared" si="2"/>
        <v>0</v>
      </c>
      <c r="I19" s="59">
        <f t="shared" si="2"/>
        <v>0</v>
      </c>
      <c r="J19" s="59">
        <f t="shared" ref="J19:AO19" si="3">+IF(J9="SI",I26,0)</f>
        <v>0</v>
      </c>
      <c r="K19" s="59">
        <f t="shared" si="3"/>
        <v>0</v>
      </c>
      <c r="L19" s="59">
        <f t="shared" si="3"/>
        <v>0</v>
      </c>
      <c r="M19" s="59">
        <f t="shared" si="3"/>
        <v>0</v>
      </c>
      <c r="N19" s="59">
        <f t="shared" si="3"/>
        <v>0</v>
      </c>
      <c r="O19" s="59">
        <f t="shared" si="3"/>
        <v>0</v>
      </c>
      <c r="P19" s="59">
        <f t="shared" si="3"/>
        <v>17275.641025641024</v>
      </c>
      <c r="Q19" s="59">
        <f t="shared" si="3"/>
        <v>0</v>
      </c>
      <c r="R19" s="59">
        <f t="shared" si="3"/>
        <v>0</v>
      </c>
      <c r="S19" s="59">
        <f t="shared" si="3"/>
        <v>0</v>
      </c>
      <c r="T19" s="59">
        <f t="shared" si="3"/>
        <v>0</v>
      </c>
      <c r="U19" s="59">
        <f t="shared" si="3"/>
        <v>0</v>
      </c>
      <c r="V19" s="59">
        <f t="shared" si="3"/>
        <v>0</v>
      </c>
      <c r="W19" s="59">
        <f t="shared" si="3"/>
        <v>0</v>
      </c>
      <c r="X19" s="59">
        <f t="shared" si="3"/>
        <v>0</v>
      </c>
      <c r="Y19" s="59">
        <f t="shared" si="3"/>
        <v>0</v>
      </c>
      <c r="Z19" s="59">
        <f t="shared" si="3"/>
        <v>0</v>
      </c>
      <c r="AA19" s="59">
        <f t="shared" si="3"/>
        <v>0</v>
      </c>
      <c r="AB19" s="59">
        <f t="shared" si="3"/>
        <v>26250.000000000025</v>
      </c>
      <c r="AC19" s="59">
        <f t="shared" si="3"/>
        <v>0</v>
      </c>
      <c r="AD19" s="59">
        <f t="shared" si="3"/>
        <v>0</v>
      </c>
      <c r="AE19" s="59">
        <f t="shared" si="3"/>
        <v>0</v>
      </c>
      <c r="AF19" s="59">
        <f t="shared" si="3"/>
        <v>0</v>
      </c>
      <c r="AG19" s="59">
        <f t="shared" si="3"/>
        <v>0</v>
      </c>
      <c r="AH19" s="59">
        <f t="shared" si="3"/>
        <v>0</v>
      </c>
      <c r="AI19" s="59">
        <f t="shared" si="3"/>
        <v>0</v>
      </c>
      <c r="AJ19" s="59">
        <f t="shared" si="3"/>
        <v>0</v>
      </c>
      <c r="AK19" s="59">
        <f t="shared" si="3"/>
        <v>0</v>
      </c>
      <c r="AL19" s="59">
        <f t="shared" si="3"/>
        <v>0</v>
      </c>
      <c r="AM19" s="59">
        <f t="shared" si="3"/>
        <v>0</v>
      </c>
      <c r="AN19" s="59">
        <f t="shared" si="3"/>
        <v>26923.076923076951</v>
      </c>
      <c r="AO19" s="59">
        <f t="shared" si="3"/>
        <v>0</v>
      </c>
      <c r="AP19" s="59">
        <f t="shared" ref="AP19:BU19" si="4">+IF(AP9="SI",AO26,0)</f>
        <v>0</v>
      </c>
      <c r="AQ19" s="59">
        <f t="shared" si="4"/>
        <v>0</v>
      </c>
      <c r="AR19" s="59">
        <f t="shared" si="4"/>
        <v>0</v>
      </c>
      <c r="AS19" s="59">
        <f t="shared" si="4"/>
        <v>0</v>
      </c>
      <c r="AT19" s="59">
        <f t="shared" si="4"/>
        <v>0</v>
      </c>
      <c r="AU19" s="59">
        <f t="shared" si="4"/>
        <v>0</v>
      </c>
      <c r="AV19" s="59">
        <f t="shared" si="4"/>
        <v>0</v>
      </c>
      <c r="AW19" s="59">
        <f t="shared" si="4"/>
        <v>0</v>
      </c>
      <c r="AX19" s="59">
        <f t="shared" si="4"/>
        <v>0</v>
      </c>
      <c r="AY19" s="59">
        <f t="shared" si="4"/>
        <v>0</v>
      </c>
      <c r="AZ19" s="59">
        <f t="shared" si="4"/>
        <v>26923.076923076951</v>
      </c>
      <c r="BA19" s="59">
        <f t="shared" si="4"/>
        <v>0</v>
      </c>
      <c r="BB19" s="59">
        <f t="shared" si="4"/>
        <v>0</v>
      </c>
      <c r="BC19" s="59">
        <f t="shared" si="4"/>
        <v>0</v>
      </c>
      <c r="BD19" s="59">
        <f t="shared" si="4"/>
        <v>0</v>
      </c>
      <c r="BE19" s="59">
        <f t="shared" si="4"/>
        <v>0</v>
      </c>
      <c r="BF19" s="59">
        <f t="shared" si="4"/>
        <v>0</v>
      </c>
      <c r="BG19" s="59">
        <f t="shared" si="4"/>
        <v>0</v>
      </c>
      <c r="BH19" s="59">
        <f t="shared" si="4"/>
        <v>0</v>
      </c>
      <c r="BI19" s="59">
        <f t="shared" si="4"/>
        <v>0</v>
      </c>
      <c r="BJ19" s="59">
        <f t="shared" si="4"/>
        <v>0</v>
      </c>
      <c r="BK19" s="59">
        <f t="shared" si="4"/>
        <v>0</v>
      </c>
      <c r="BL19" s="59">
        <f t="shared" si="4"/>
        <v>26923.076923076951</v>
      </c>
      <c r="BM19" s="59">
        <f t="shared" si="4"/>
        <v>0</v>
      </c>
      <c r="BN19" s="59">
        <f t="shared" si="4"/>
        <v>0</v>
      </c>
      <c r="BO19" s="59">
        <f t="shared" si="4"/>
        <v>0</v>
      </c>
      <c r="BP19" s="59">
        <f t="shared" si="4"/>
        <v>0</v>
      </c>
      <c r="BQ19" s="59">
        <f t="shared" si="4"/>
        <v>0</v>
      </c>
      <c r="BR19" s="59">
        <f t="shared" si="4"/>
        <v>0</v>
      </c>
      <c r="BS19" s="59">
        <f t="shared" si="4"/>
        <v>0</v>
      </c>
      <c r="BT19" s="59">
        <f t="shared" si="4"/>
        <v>0</v>
      </c>
      <c r="BU19" s="59">
        <f t="shared" si="4"/>
        <v>0</v>
      </c>
      <c r="BV19" s="59">
        <f t="shared" ref="BV19:DA19" si="5">+IF(BV9="SI",BU26,0)</f>
        <v>0</v>
      </c>
      <c r="BW19" s="59">
        <f t="shared" si="5"/>
        <v>0</v>
      </c>
      <c r="BX19" s="59">
        <f t="shared" si="5"/>
        <v>26923.076923076951</v>
      </c>
      <c r="BY19" s="59">
        <f t="shared" si="5"/>
        <v>0</v>
      </c>
      <c r="BZ19" s="59">
        <f t="shared" si="5"/>
        <v>0</v>
      </c>
      <c r="CA19" s="59">
        <f t="shared" si="5"/>
        <v>0</v>
      </c>
      <c r="CB19" s="59">
        <f t="shared" si="5"/>
        <v>0</v>
      </c>
      <c r="CC19" s="59">
        <f t="shared" si="5"/>
        <v>0</v>
      </c>
      <c r="CD19" s="59">
        <f t="shared" si="5"/>
        <v>0</v>
      </c>
      <c r="CE19" s="59">
        <f t="shared" si="5"/>
        <v>0</v>
      </c>
      <c r="CF19" s="59">
        <f t="shared" si="5"/>
        <v>0</v>
      </c>
      <c r="CG19" s="59">
        <f t="shared" si="5"/>
        <v>0</v>
      </c>
      <c r="CH19" s="59">
        <f t="shared" si="5"/>
        <v>0</v>
      </c>
      <c r="CI19" s="59">
        <f t="shared" si="5"/>
        <v>0</v>
      </c>
      <c r="CJ19" s="59">
        <f t="shared" si="5"/>
        <v>26923.076923076951</v>
      </c>
      <c r="CK19" s="59">
        <f t="shared" si="5"/>
        <v>0</v>
      </c>
      <c r="CL19" s="59">
        <f t="shared" si="5"/>
        <v>0</v>
      </c>
      <c r="CM19" s="59">
        <f t="shared" si="5"/>
        <v>0</v>
      </c>
      <c r="CN19" s="59">
        <f t="shared" si="5"/>
        <v>0</v>
      </c>
      <c r="CO19" s="59">
        <f t="shared" si="5"/>
        <v>0</v>
      </c>
      <c r="CP19" s="59">
        <f t="shared" si="5"/>
        <v>0</v>
      </c>
      <c r="CQ19" s="59">
        <f t="shared" si="5"/>
        <v>0</v>
      </c>
      <c r="CR19" s="59">
        <f t="shared" si="5"/>
        <v>0</v>
      </c>
      <c r="CS19" s="59">
        <f t="shared" si="5"/>
        <v>0</v>
      </c>
      <c r="CT19" s="59">
        <f t="shared" si="5"/>
        <v>0</v>
      </c>
      <c r="CU19" s="59">
        <f t="shared" si="5"/>
        <v>0</v>
      </c>
      <c r="CV19" s="59">
        <f t="shared" si="5"/>
        <v>26923.076923076951</v>
      </c>
      <c r="CW19" s="59">
        <f t="shared" si="5"/>
        <v>0</v>
      </c>
      <c r="CX19" s="59">
        <f t="shared" si="5"/>
        <v>0</v>
      </c>
      <c r="CY19" s="59">
        <f t="shared" si="5"/>
        <v>0</v>
      </c>
      <c r="CZ19" s="59">
        <f t="shared" si="5"/>
        <v>0</v>
      </c>
      <c r="DA19" s="59">
        <f t="shared" si="5"/>
        <v>0</v>
      </c>
      <c r="DB19" s="59">
        <f t="shared" ref="DB19:DT19" si="6">+IF(DB9="SI",DA26,0)</f>
        <v>0</v>
      </c>
      <c r="DC19" s="59">
        <f t="shared" si="6"/>
        <v>0</v>
      </c>
      <c r="DD19" s="59">
        <f t="shared" si="6"/>
        <v>0</v>
      </c>
      <c r="DE19" s="59">
        <f t="shared" si="6"/>
        <v>0</v>
      </c>
      <c r="DF19" s="59">
        <f t="shared" si="6"/>
        <v>0</v>
      </c>
      <c r="DG19" s="59">
        <f t="shared" si="6"/>
        <v>0</v>
      </c>
      <c r="DH19" s="59">
        <f t="shared" si="6"/>
        <v>26923.076923076951</v>
      </c>
      <c r="DI19" s="59">
        <f t="shared" si="6"/>
        <v>0</v>
      </c>
      <c r="DJ19" s="59">
        <f t="shared" si="6"/>
        <v>0</v>
      </c>
      <c r="DK19" s="59">
        <f t="shared" si="6"/>
        <v>0</v>
      </c>
      <c r="DL19" s="59">
        <f t="shared" si="6"/>
        <v>0</v>
      </c>
      <c r="DM19" s="59">
        <f t="shared" si="6"/>
        <v>0</v>
      </c>
      <c r="DN19" s="59">
        <f t="shared" si="6"/>
        <v>0</v>
      </c>
      <c r="DO19" s="59">
        <f t="shared" si="6"/>
        <v>0</v>
      </c>
      <c r="DP19" s="59">
        <f t="shared" si="6"/>
        <v>0</v>
      </c>
      <c r="DQ19" s="59">
        <f t="shared" si="6"/>
        <v>0</v>
      </c>
      <c r="DR19" s="59">
        <f t="shared" si="6"/>
        <v>0</v>
      </c>
      <c r="DS19" s="59">
        <f t="shared" si="6"/>
        <v>0</v>
      </c>
      <c r="DT19" s="59">
        <f t="shared" si="6"/>
        <v>26923.076923076951</v>
      </c>
    </row>
    <row r="20" spans="3:124" ht="16.5" outlineLevel="1" thickTop="1" thickBot="1" x14ac:dyDescent="0.3">
      <c r="C20" s="110" t="s">
        <v>209</v>
      </c>
      <c r="E20" s="59"/>
      <c r="F20" s="59">
        <f>+E12</f>
        <v>6737.5000000000009</v>
      </c>
      <c r="G20" s="59">
        <f t="shared" ref="G20:BR20" si="7">+F12</f>
        <v>6737.5000000000009</v>
      </c>
      <c r="H20" s="59">
        <f t="shared" si="7"/>
        <v>6737.5000000000009</v>
      </c>
      <c r="I20" s="59">
        <f t="shared" si="7"/>
        <v>6737.5000000000009</v>
      </c>
      <c r="J20" s="59">
        <f t="shared" si="7"/>
        <v>6737.5000000000009</v>
      </c>
      <c r="K20" s="59">
        <f t="shared" si="7"/>
        <v>6737.5000000000009</v>
      </c>
      <c r="L20" s="59">
        <f t="shared" si="7"/>
        <v>6737.5000000000009</v>
      </c>
      <c r="M20" s="59">
        <f t="shared" si="7"/>
        <v>6737.5000000000009</v>
      </c>
      <c r="N20" s="59">
        <f t="shared" si="7"/>
        <v>6737.5000000000009</v>
      </c>
      <c r="O20" s="59">
        <f t="shared" si="7"/>
        <v>6737.5000000000009</v>
      </c>
      <c r="P20" s="59">
        <f t="shared" si="7"/>
        <v>6737.5000000000009</v>
      </c>
      <c r="Q20" s="59">
        <f t="shared" si="7"/>
        <v>6737.5000000000009</v>
      </c>
      <c r="R20" s="59">
        <f t="shared" si="7"/>
        <v>9625</v>
      </c>
      <c r="S20" s="59">
        <f t="shared" si="7"/>
        <v>9625</v>
      </c>
      <c r="T20" s="59">
        <f t="shared" si="7"/>
        <v>9625</v>
      </c>
      <c r="U20" s="59">
        <f t="shared" si="7"/>
        <v>9625</v>
      </c>
      <c r="V20" s="59">
        <f t="shared" si="7"/>
        <v>9625</v>
      </c>
      <c r="W20" s="59">
        <f t="shared" si="7"/>
        <v>9625</v>
      </c>
      <c r="X20" s="59">
        <f t="shared" si="7"/>
        <v>9625</v>
      </c>
      <c r="Y20" s="59">
        <f t="shared" si="7"/>
        <v>9625</v>
      </c>
      <c r="Z20" s="59">
        <f t="shared" si="7"/>
        <v>9625</v>
      </c>
      <c r="AA20" s="59">
        <f t="shared" si="7"/>
        <v>9625</v>
      </c>
      <c r="AB20" s="59">
        <f t="shared" si="7"/>
        <v>9625</v>
      </c>
      <c r="AC20" s="59">
        <f t="shared" si="7"/>
        <v>9625</v>
      </c>
      <c r="AD20" s="59">
        <f t="shared" si="7"/>
        <v>9625</v>
      </c>
      <c r="AE20" s="59">
        <f t="shared" si="7"/>
        <v>9625</v>
      </c>
      <c r="AF20" s="59">
        <f t="shared" si="7"/>
        <v>9625</v>
      </c>
      <c r="AG20" s="59">
        <f t="shared" si="7"/>
        <v>9625</v>
      </c>
      <c r="AH20" s="59">
        <f t="shared" si="7"/>
        <v>9625</v>
      </c>
      <c r="AI20" s="59">
        <f t="shared" si="7"/>
        <v>9625</v>
      </c>
      <c r="AJ20" s="59">
        <f t="shared" si="7"/>
        <v>9625</v>
      </c>
      <c r="AK20" s="59">
        <f t="shared" si="7"/>
        <v>9625</v>
      </c>
      <c r="AL20" s="59">
        <f t="shared" si="7"/>
        <v>9625</v>
      </c>
      <c r="AM20" s="59">
        <f t="shared" si="7"/>
        <v>9625</v>
      </c>
      <c r="AN20" s="59">
        <f t="shared" si="7"/>
        <v>9625</v>
      </c>
      <c r="AO20" s="59">
        <f t="shared" si="7"/>
        <v>9625</v>
      </c>
      <c r="AP20" s="59">
        <f t="shared" si="7"/>
        <v>9625</v>
      </c>
      <c r="AQ20" s="59">
        <f t="shared" si="7"/>
        <v>9625</v>
      </c>
      <c r="AR20" s="59">
        <f t="shared" si="7"/>
        <v>9625</v>
      </c>
      <c r="AS20" s="59">
        <f t="shared" si="7"/>
        <v>9625</v>
      </c>
      <c r="AT20" s="59">
        <f t="shared" si="7"/>
        <v>9625</v>
      </c>
      <c r="AU20" s="59">
        <f t="shared" si="7"/>
        <v>9625</v>
      </c>
      <c r="AV20" s="59">
        <f t="shared" si="7"/>
        <v>9625</v>
      </c>
      <c r="AW20" s="59">
        <f t="shared" si="7"/>
        <v>9625</v>
      </c>
      <c r="AX20" s="59">
        <f t="shared" si="7"/>
        <v>9625</v>
      </c>
      <c r="AY20" s="59">
        <f t="shared" si="7"/>
        <v>9625</v>
      </c>
      <c r="AZ20" s="59">
        <f t="shared" si="7"/>
        <v>9625</v>
      </c>
      <c r="BA20" s="59">
        <f t="shared" si="7"/>
        <v>9625</v>
      </c>
      <c r="BB20" s="59">
        <f t="shared" si="7"/>
        <v>9625</v>
      </c>
      <c r="BC20" s="59">
        <f t="shared" si="7"/>
        <v>9625</v>
      </c>
      <c r="BD20" s="59">
        <f t="shared" si="7"/>
        <v>9625</v>
      </c>
      <c r="BE20" s="59">
        <f t="shared" si="7"/>
        <v>9625</v>
      </c>
      <c r="BF20" s="59">
        <f t="shared" si="7"/>
        <v>9625</v>
      </c>
      <c r="BG20" s="59">
        <f t="shared" si="7"/>
        <v>9625</v>
      </c>
      <c r="BH20" s="59">
        <f t="shared" si="7"/>
        <v>9625</v>
      </c>
      <c r="BI20" s="59">
        <f t="shared" si="7"/>
        <v>9625</v>
      </c>
      <c r="BJ20" s="59">
        <f t="shared" si="7"/>
        <v>9625</v>
      </c>
      <c r="BK20" s="59">
        <f t="shared" si="7"/>
        <v>9625</v>
      </c>
      <c r="BL20" s="59">
        <f t="shared" si="7"/>
        <v>9625</v>
      </c>
      <c r="BM20" s="59">
        <f t="shared" si="7"/>
        <v>9625</v>
      </c>
      <c r="BN20" s="59">
        <f t="shared" si="7"/>
        <v>9625</v>
      </c>
      <c r="BO20" s="59">
        <f t="shared" si="7"/>
        <v>9625</v>
      </c>
      <c r="BP20" s="59">
        <f t="shared" si="7"/>
        <v>9625</v>
      </c>
      <c r="BQ20" s="59">
        <f t="shared" si="7"/>
        <v>9625</v>
      </c>
      <c r="BR20" s="59">
        <f t="shared" si="7"/>
        <v>9625</v>
      </c>
      <c r="BS20" s="59">
        <f t="shared" ref="BS20:DT20" si="8">+BR12</f>
        <v>9625</v>
      </c>
      <c r="BT20" s="59">
        <f t="shared" si="8"/>
        <v>9625</v>
      </c>
      <c r="BU20" s="59">
        <f t="shared" si="8"/>
        <v>9625</v>
      </c>
      <c r="BV20" s="59">
        <f t="shared" si="8"/>
        <v>9625</v>
      </c>
      <c r="BW20" s="59">
        <f t="shared" si="8"/>
        <v>9625</v>
      </c>
      <c r="BX20" s="59">
        <f t="shared" si="8"/>
        <v>9625</v>
      </c>
      <c r="BY20" s="59">
        <f t="shared" si="8"/>
        <v>9625</v>
      </c>
      <c r="BZ20" s="59">
        <f t="shared" si="8"/>
        <v>9625</v>
      </c>
      <c r="CA20" s="59">
        <f t="shared" si="8"/>
        <v>9625</v>
      </c>
      <c r="CB20" s="59">
        <f t="shared" si="8"/>
        <v>9625</v>
      </c>
      <c r="CC20" s="59">
        <f t="shared" si="8"/>
        <v>9625</v>
      </c>
      <c r="CD20" s="59">
        <f t="shared" si="8"/>
        <v>9625</v>
      </c>
      <c r="CE20" s="59">
        <f t="shared" si="8"/>
        <v>9625</v>
      </c>
      <c r="CF20" s="59">
        <f t="shared" si="8"/>
        <v>9625</v>
      </c>
      <c r="CG20" s="59">
        <f t="shared" si="8"/>
        <v>9625</v>
      </c>
      <c r="CH20" s="59">
        <f t="shared" si="8"/>
        <v>9625</v>
      </c>
      <c r="CI20" s="59">
        <f t="shared" si="8"/>
        <v>9625</v>
      </c>
      <c r="CJ20" s="59">
        <f t="shared" si="8"/>
        <v>9625</v>
      </c>
      <c r="CK20" s="59">
        <f t="shared" si="8"/>
        <v>9625</v>
      </c>
      <c r="CL20" s="59">
        <f t="shared" si="8"/>
        <v>9625</v>
      </c>
      <c r="CM20" s="59">
        <f t="shared" si="8"/>
        <v>9625</v>
      </c>
      <c r="CN20" s="59">
        <f t="shared" si="8"/>
        <v>9625</v>
      </c>
      <c r="CO20" s="59">
        <f t="shared" si="8"/>
        <v>9625</v>
      </c>
      <c r="CP20" s="59">
        <f t="shared" si="8"/>
        <v>9625</v>
      </c>
      <c r="CQ20" s="59">
        <f t="shared" si="8"/>
        <v>9625</v>
      </c>
      <c r="CR20" s="59">
        <f t="shared" si="8"/>
        <v>9625</v>
      </c>
      <c r="CS20" s="59">
        <f t="shared" si="8"/>
        <v>9625</v>
      </c>
      <c r="CT20" s="59">
        <f t="shared" si="8"/>
        <v>9625</v>
      </c>
      <c r="CU20" s="59">
        <f t="shared" si="8"/>
        <v>9625</v>
      </c>
      <c r="CV20" s="59">
        <f t="shared" si="8"/>
        <v>9625</v>
      </c>
      <c r="CW20" s="59">
        <f t="shared" si="8"/>
        <v>9625</v>
      </c>
      <c r="CX20" s="59">
        <f t="shared" si="8"/>
        <v>9625</v>
      </c>
      <c r="CY20" s="59">
        <f t="shared" si="8"/>
        <v>9625</v>
      </c>
      <c r="CZ20" s="59">
        <f t="shared" si="8"/>
        <v>9625</v>
      </c>
      <c r="DA20" s="59">
        <f t="shared" si="8"/>
        <v>9625</v>
      </c>
      <c r="DB20" s="59">
        <f t="shared" si="8"/>
        <v>9625</v>
      </c>
      <c r="DC20" s="59">
        <f t="shared" si="8"/>
        <v>9625</v>
      </c>
      <c r="DD20" s="59">
        <f t="shared" si="8"/>
        <v>9625</v>
      </c>
      <c r="DE20" s="59">
        <f t="shared" si="8"/>
        <v>9625</v>
      </c>
      <c r="DF20" s="59">
        <f t="shared" si="8"/>
        <v>9625</v>
      </c>
      <c r="DG20" s="59">
        <f t="shared" si="8"/>
        <v>9625</v>
      </c>
      <c r="DH20" s="59">
        <f t="shared" si="8"/>
        <v>9625</v>
      </c>
      <c r="DI20" s="59">
        <f t="shared" si="8"/>
        <v>9625</v>
      </c>
      <c r="DJ20" s="59">
        <f t="shared" si="8"/>
        <v>9625</v>
      </c>
      <c r="DK20" s="59">
        <f t="shared" si="8"/>
        <v>9625</v>
      </c>
      <c r="DL20" s="59">
        <f t="shared" si="8"/>
        <v>9625</v>
      </c>
      <c r="DM20" s="59">
        <f t="shared" si="8"/>
        <v>9625</v>
      </c>
      <c r="DN20" s="59">
        <f t="shared" si="8"/>
        <v>9625</v>
      </c>
      <c r="DO20" s="59">
        <f t="shared" si="8"/>
        <v>9625</v>
      </c>
      <c r="DP20" s="59">
        <f t="shared" si="8"/>
        <v>9625</v>
      </c>
      <c r="DQ20" s="59">
        <f t="shared" si="8"/>
        <v>9625</v>
      </c>
      <c r="DR20" s="59">
        <f t="shared" si="8"/>
        <v>9625</v>
      </c>
      <c r="DS20" s="59">
        <f t="shared" si="8"/>
        <v>9625</v>
      </c>
      <c r="DT20" s="59">
        <f t="shared" si="8"/>
        <v>9625</v>
      </c>
    </row>
    <row r="21" spans="3:124" ht="16.5" outlineLevel="1" thickTop="1" thickBot="1" x14ac:dyDescent="0.3">
      <c r="C21" s="110" t="s">
        <v>210</v>
      </c>
      <c r="E21" s="59"/>
      <c r="F21" s="59">
        <f>+E13</f>
        <v>204.16666666666669</v>
      </c>
      <c r="G21" s="59">
        <f t="shared" ref="G21:BR21" si="9">+F13</f>
        <v>204.16666666666669</v>
      </c>
      <c r="H21" s="59">
        <f t="shared" si="9"/>
        <v>204.16666666666669</v>
      </c>
      <c r="I21" s="59">
        <f t="shared" si="9"/>
        <v>204.16666666666669</v>
      </c>
      <c r="J21" s="59">
        <f t="shared" si="9"/>
        <v>204.16666666666669</v>
      </c>
      <c r="K21" s="59">
        <f t="shared" si="9"/>
        <v>204.16666666666669</v>
      </c>
      <c r="L21" s="59">
        <f t="shared" si="9"/>
        <v>204.16666666666669</v>
      </c>
      <c r="M21" s="59">
        <f t="shared" si="9"/>
        <v>204.16666666666669</v>
      </c>
      <c r="N21" s="59">
        <f t="shared" si="9"/>
        <v>204.16666666666669</v>
      </c>
      <c r="O21" s="59">
        <f t="shared" si="9"/>
        <v>204.16666666666669</v>
      </c>
      <c r="P21" s="59">
        <f t="shared" si="9"/>
        <v>204.16666666666669</v>
      </c>
      <c r="Q21" s="59">
        <f t="shared" si="9"/>
        <v>204.16666666666669</v>
      </c>
      <c r="R21" s="59">
        <f t="shared" si="9"/>
        <v>291.66666666666669</v>
      </c>
      <c r="S21" s="59">
        <f t="shared" si="9"/>
        <v>291.66666666666669</v>
      </c>
      <c r="T21" s="59">
        <f t="shared" si="9"/>
        <v>291.66666666666669</v>
      </c>
      <c r="U21" s="59">
        <f t="shared" si="9"/>
        <v>291.66666666666669</v>
      </c>
      <c r="V21" s="59">
        <f t="shared" si="9"/>
        <v>291.66666666666669</v>
      </c>
      <c r="W21" s="59">
        <f t="shared" si="9"/>
        <v>291.66666666666669</v>
      </c>
      <c r="X21" s="59">
        <f t="shared" si="9"/>
        <v>291.66666666666669</v>
      </c>
      <c r="Y21" s="59">
        <f t="shared" si="9"/>
        <v>291.66666666666669</v>
      </c>
      <c r="Z21" s="59">
        <f t="shared" si="9"/>
        <v>291.66666666666669</v>
      </c>
      <c r="AA21" s="59">
        <f t="shared" si="9"/>
        <v>291.66666666666669</v>
      </c>
      <c r="AB21" s="59">
        <f t="shared" si="9"/>
        <v>291.66666666666669</v>
      </c>
      <c r="AC21" s="59">
        <f t="shared" si="9"/>
        <v>291.66666666666669</v>
      </c>
      <c r="AD21" s="59">
        <f t="shared" si="9"/>
        <v>291.66666666666669</v>
      </c>
      <c r="AE21" s="59">
        <f t="shared" si="9"/>
        <v>291.66666666666669</v>
      </c>
      <c r="AF21" s="59">
        <f t="shared" si="9"/>
        <v>291.66666666666669</v>
      </c>
      <c r="AG21" s="59">
        <f t="shared" si="9"/>
        <v>291.66666666666669</v>
      </c>
      <c r="AH21" s="59">
        <f t="shared" si="9"/>
        <v>291.66666666666669</v>
      </c>
      <c r="AI21" s="59">
        <f t="shared" si="9"/>
        <v>291.66666666666669</v>
      </c>
      <c r="AJ21" s="59">
        <f t="shared" si="9"/>
        <v>291.66666666666669</v>
      </c>
      <c r="AK21" s="59">
        <f t="shared" si="9"/>
        <v>291.66666666666669</v>
      </c>
      <c r="AL21" s="59">
        <f t="shared" si="9"/>
        <v>291.66666666666669</v>
      </c>
      <c r="AM21" s="59">
        <f t="shared" si="9"/>
        <v>291.66666666666669</v>
      </c>
      <c r="AN21" s="59">
        <f t="shared" si="9"/>
        <v>291.66666666666669</v>
      </c>
      <c r="AO21" s="59">
        <f t="shared" si="9"/>
        <v>291.66666666666669</v>
      </c>
      <c r="AP21" s="59">
        <f t="shared" si="9"/>
        <v>291.66666666666669</v>
      </c>
      <c r="AQ21" s="59">
        <f t="shared" si="9"/>
        <v>291.66666666666669</v>
      </c>
      <c r="AR21" s="59">
        <f t="shared" si="9"/>
        <v>291.66666666666669</v>
      </c>
      <c r="AS21" s="59">
        <f t="shared" si="9"/>
        <v>291.66666666666669</v>
      </c>
      <c r="AT21" s="59">
        <f t="shared" si="9"/>
        <v>291.66666666666669</v>
      </c>
      <c r="AU21" s="59">
        <f t="shared" si="9"/>
        <v>291.66666666666669</v>
      </c>
      <c r="AV21" s="59">
        <f t="shared" si="9"/>
        <v>291.66666666666669</v>
      </c>
      <c r="AW21" s="59">
        <f t="shared" si="9"/>
        <v>291.66666666666669</v>
      </c>
      <c r="AX21" s="59">
        <f t="shared" si="9"/>
        <v>291.66666666666669</v>
      </c>
      <c r="AY21" s="59">
        <f t="shared" si="9"/>
        <v>291.66666666666669</v>
      </c>
      <c r="AZ21" s="59">
        <f t="shared" si="9"/>
        <v>291.66666666666669</v>
      </c>
      <c r="BA21" s="59">
        <f t="shared" si="9"/>
        <v>291.66666666666669</v>
      </c>
      <c r="BB21" s="59">
        <f t="shared" si="9"/>
        <v>291.66666666666669</v>
      </c>
      <c r="BC21" s="59">
        <f t="shared" si="9"/>
        <v>291.66666666666669</v>
      </c>
      <c r="BD21" s="59">
        <f t="shared" si="9"/>
        <v>291.66666666666669</v>
      </c>
      <c r="BE21" s="59">
        <f t="shared" si="9"/>
        <v>291.66666666666669</v>
      </c>
      <c r="BF21" s="59">
        <f t="shared" si="9"/>
        <v>291.66666666666669</v>
      </c>
      <c r="BG21" s="59">
        <f t="shared" si="9"/>
        <v>291.66666666666669</v>
      </c>
      <c r="BH21" s="59">
        <f t="shared" si="9"/>
        <v>291.66666666666669</v>
      </c>
      <c r="BI21" s="59">
        <f t="shared" si="9"/>
        <v>291.66666666666669</v>
      </c>
      <c r="BJ21" s="59">
        <f t="shared" si="9"/>
        <v>291.66666666666669</v>
      </c>
      <c r="BK21" s="59">
        <f t="shared" si="9"/>
        <v>291.66666666666669</v>
      </c>
      <c r="BL21" s="59">
        <f t="shared" si="9"/>
        <v>291.66666666666669</v>
      </c>
      <c r="BM21" s="59">
        <f t="shared" si="9"/>
        <v>291.66666666666669</v>
      </c>
      <c r="BN21" s="59">
        <f t="shared" si="9"/>
        <v>291.66666666666669</v>
      </c>
      <c r="BO21" s="59">
        <f t="shared" si="9"/>
        <v>291.66666666666669</v>
      </c>
      <c r="BP21" s="59">
        <f t="shared" si="9"/>
        <v>291.66666666666669</v>
      </c>
      <c r="BQ21" s="59">
        <f t="shared" si="9"/>
        <v>291.66666666666669</v>
      </c>
      <c r="BR21" s="59">
        <f t="shared" si="9"/>
        <v>291.66666666666669</v>
      </c>
      <c r="BS21" s="59">
        <f t="shared" ref="BS21:DT21" si="10">+BR13</f>
        <v>291.66666666666669</v>
      </c>
      <c r="BT21" s="59">
        <f t="shared" si="10"/>
        <v>291.66666666666669</v>
      </c>
      <c r="BU21" s="59">
        <f t="shared" si="10"/>
        <v>291.66666666666669</v>
      </c>
      <c r="BV21" s="59">
        <f t="shared" si="10"/>
        <v>291.66666666666669</v>
      </c>
      <c r="BW21" s="59">
        <f t="shared" si="10"/>
        <v>291.66666666666669</v>
      </c>
      <c r="BX21" s="59">
        <f t="shared" si="10"/>
        <v>291.66666666666669</v>
      </c>
      <c r="BY21" s="59">
        <f t="shared" si="10"/>
        <v>291.66666666666669</v>
      </c>
      <c r="BZ21" s="59">
        <f t="shared" si="10"/>
        <v>291.66666666666669</v>
      </c>
      <c r="CA21" s="59">
        <f t="shared" si="10"/>
        <v>291.66666666666669</v>
      </c>
      <c r="CB21" s="59">
        <f t="shared" si="10"/>
        <v>291.66666666666669</v>
      </c>
      <c r="CC21" s="59">
        <f t="shared" si="10"/>
        <v>291.66666666666669</v>
      </c>
      <c r="CD21" s="59">
        <f t="shared" si="10"/>
        <v>291.66666666666669</v>
      </c>
      <c r="CE21" s="59">
        <f t="shared" si="10"/>
        <v>291.66666666666669</v>
      </c>
      <c r="CF21" s="59">
        <f t="shared" si="10"/>
        <v>291.66666666666669</v>
      </c>
      <c r="CG21" s="59">
        <f t="shared" si="10"/>
        <v>291.66666666666669</v>
      </c>
      <c r="CH21" s="59">
        <f t="shared" si="10"/>
        <v>291.66666666666669</v>
      </c>
      <c r="CI21" s="59">
        <f t="shared" si="10"/>
        <v>291.66666666666669</v>
      </c>
      <c r="CJ21" s="59">
        <f t="shared" si="10"/>
        <v>291.66666666666669</v>
      </c>
      <c r="CK21" s="59">
        <f t="shared" si="10"/>
        <v>291.66666666666669</v>
      </c>
      <c r="CL21" s="59">
        <f t="shared" si="10"/>
        <v>291.66666666666669</v>
      </c>
      <c r="CM21" s="59">
        <f t="shared" si="10"/>
        <v>291.66666666666669</v>
      </c>
      <c r="CN21" s="59">
        <f t="shared" si="10"/>
        <v>291.66666666666669</v>
      </c>
      <c r="CO21" s="59">
        <f t="shared" si="10"/>
        <v>291.66666666666669</v>
      </c>
      <c r="CP21" s="59">
        <f t="shared" si="10"/>
        <v>291.66666666666669</v>
      </c>
      <c r="CQ21" s="59">
        <f t="shared" si="10"/>
        <v>291.66666666666669</v>
      </c>
      <c r="CR21" s="59">
        <f t="shared" si="10"/>
        <v>291.66666666666669</v>
      </c>
      <c r="CS21" s="59">
        <f t="shared" si="10"/>
        <v>291.66666666666669</v>
      </c>
      <c r="CT21" s="59">
        <f t="shared" si="10"/>
        <v>291.66666666666669</v>
      </c>
      <c r="CU21" s="59">
        <f t="shared" si="10"/>
        <v>291.66666666666669</v>
      </c>
      <c r="CV21" s="59">
        <f t="shared" si="10"/>
        <v>291.66666666666669</v>
      </c>
      <c r="CW21" s="59">
        <f t="shared" si="10"/>
        <v>291.66666666666669</v>
      </c>
      <c r="CX21" s="59">
        <f t="shared" si="10"/>
        <v>291.66666666666669</v>
      </c>
      <c r="CY21" s="59">
        <f t="shared" si="10"/>
        <v>291.66666666666669</v>
      </c>
      <c r="CZ21" s="59">
        <f t="shared" si="10"/>
        <v>291.66666666666669</v>
      </c>
      <c r="DA21" s="59">
        <f t="shared" si="10"/>
        <v>291.66666666666669</v>
      </c>
      <c r="DB21" s="59">
        <f t="shared" si="10"/>
        <v>291.66666666666669</v>
      </c>
      <c r="DC21" s="59">
        <f t="shared" si="10"/>
        <v>291.66666666666669</v>
      </c>
      <c r="DD21" s="59">
        <f t="shared" si="10"/>
        <v>291.66666666666669</v>
      </c>
      <c r="DE21" s="59">
        <f t="shared" si="10"/>
        <v>291.66666666666669</v>
      </c>
      <c r="DF21" s="59">
        <f t="shared" si="10"/>
        <v>291.66666666666669</v>
      </c>
      <c r="DG21" s="59">
        <f t="shared" si="10"/>
        <v>291.66666666666669</v>
      </c>
      <c r="DH21" s="59">
        <f t="shared" si="10"/>
        <v>291.66666666666669</v>
      </c>
      <c r="DI21" s="59">
        <f t="shared" si="10"/>
        <v>291.66666666666669</v>
      </c>
      <c r="DJ21" s="59">
        <f t="shared" si="10"/>
        <v>291.66666666666669</v>
      </c>
      <c r="DK21" s="59">
        <f t="shared" si="10"/>
        <v>291.66666666666669</v>
      </c>
      <c r="DL21" s="59">
        <f t="shared" si="10"/>
        <v>291.66666666666669</v>
      </c>
      <c r="DM21" s="59">
        <f t="shared" si="10"/>
        <v>291.66666666666669</v>
      </c>
      <c r="DN21" s="59">
        <f t="shared" si="10"/>
        <v>291.66666666666669</v>
      </c>
      <c r="DO21" s="59">
        <f t="shared" si="10"/>
        <v>291.66666666666669</v>
      </c>
      <c r="DP21" s="59">
        <f t="shared" si="10"/>
        <v>291.66666666666669</v>
      </c>
      <c r="DQ21" s="59">
        <f t="shared" si="10"/>
        <v>291.66666666666669</v>
      </c>
      <c r="DR21" s="59">
        <f t="shared" si="10"/>
        <v>291.66666666666669</v>
      </c>
      <c r="DS21" s="59">
        <f t="shared" si="10"/>
        <v>291.66666666666669</v>
      </c>
      <c r="DT21" s="59">
        <f t="shared" si="10"/>
        <v>291.66666666666669</v>
      </c>
    </row>
    <row r="22" spans="3:124" ht="16.5" outlineLevel="1" thickTop="1" thickBot="1" x14ac:dyDescent="0.3">
      <c r="C22" s="110" t="s">
        <v>213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</row>
    <row r="23" spans="3:124" ht="15.75" outlineLevel="1" thickTop="1" x14ac:dyDescent="0.25">
      <c r="C23" s="108"/>
    </row>
    <row r="24" spans="3:124" ht="15.75" outlineLevel="1" thickBot="1" x14ac:dyDescent="0.3">
      <c r="C24" s="108"/>
    </row>
    <row r="25" spans="3:124" ht="16.5" outlineLevel="1" thickTop="1" thickBot="1" x14ac:dyDescent="0.3">
      <c r="C25" s="110" t="s">
        <v>217</v>
      </c>
      <c r="E25" s="59">
        <f t="shared" ref="E25:AJ25" si="11">+E11-E18-E19</f>
        <v>1570.5128205128203</v>
      </c>
      <c r="F25" s="59">
        <f t="shared" si="11"/>
        <v>1570.5128205128203</v>
      </c>
      <c r="G25" s="59">
        <f t="shared" si="11"/>
        <v>1570.5128205128203</v>
      </c>
      <c r="H25" s="59">
        <f t="shared" si="11"/>
        <v>1570.5128205128203</v>
      </c>
      <c r="I25" s="59">
        <f t="shared" si="11"/>
        <v>1570.5128205128203</v>
      </c>
      <c r="J25" s="59">
        <f t="shared" si="11"/>
        <v>1570.5128205128203</v>
      </c>
      <c r="K25" s="59">
        <f t="shared" si="11"/>
        <v>1570.5128205128203</v>
      </c>
      <c r="L25" s="59">
        <f t="shared" si="11"/>
        <v>1570.5128205128203</v>
      </c>
      <c r="M25" s="59">
        <f t="shared" si="11"/>
        <v>1570.5128205128203</v>
      </c>
      <c r="N25" s="59">
        <f t="shared" si="11"/>
        <v>1570.5128205128203</v>
      </c>
      <c r="O25" s="59">
        <f t="shared" si="11"/>
        <v>1570.5128205128203</v>
      </c>
      <c r="P25" s="59">
        <f t="shared" si="11"/>
        <v>-15705.128205128203</v>
      </c>
      <c r="Q25" s="59">
        <f t="shared" si="11"/>
        <v>2243.5897435897459</v>
      </c>
      <c r="R25" s="59">
        <f t="shared" si="11"/>
        <v>2243.5897435897459</v>
      </c>
      <c r="S25" s="59">
        <f t="shared" si="11"/>
        <v>2243.5897435897459</v>
      </c>
      <c r="T25" s="59">
        <f t="shared" si="11"/>
        <v>2243.5897435897459</v>
      </c>
      <c r="U25" s="59">
        <f t="shared" si="11"/>
        <v>2243.5897435897459</v>
      </c>
      <c r="V25" s="59">
        <f t="shared" si="11"/>
        <v>2243.5897435897459</v>
      </c>
      <c r="W25" s="59">
        <f t="shared" si="11"/>
        <v>2243.5897435897459</v>
      </c>
      <c r="X25" s="59">
        <f t="shared" si="11"/>
        <v>2243.5897435897459</v>
      </c>
      <c r="Y25" s="59">
        <f t="shared" si="11"/>
        <v>2243.5897435897459</v>
      </c>
      <c r="Z25" s="59">
        <f t="shared" si="11"/>
        <v>2243.5897435897459</v>
      </c>
      <c r="AA25" s="59">
        <f t="shared" si="11"/>
        <v>2243.5897435897459</v>
      </c>
      <c r="AB25" s="59">
        <f t="shared" si="11"/>
        <v>-24006.41025641028</v>
      </c>
      <c r="AC25" s="59">
        <f t="shared" si="11"/>
        <v>2243.5897435897459</v>
      </c>
      <c r="AD25" s="59">
        <f t="shared" si="11"/>
        <v>2243.5897435897459</v>
      </c>
      <c r="AE25" s="59">
        <f t="shared" si="11"/>
        <v>2243.5897435897459</v>
      </c>
      <c r="AF25" s="59">
        <f t="shared" si="11"/>
        <v>2243.5897435897459</v>
      </c>
      <c r="AG25" s="59">
        <f t="shared" si="11"/>
        <v>2243.5897435897459</v>
      </c>
      <c r="AH25" s="59">
        <f t="shared" si="11"/>
        <v>2243.5897435897459</v>
      </c>
      <c r="AI25" s="59">
        <f t="shared" si="11"/>
        <v>2243.5897435897459</v>
      </c>
      <c r="AJ25" s="59">
        <f t="shared" si="11"/>
        <v>2243.5897435897459</v>
      </c>
      <c r="AK25" s="59">
        <f t="shared" ref="AK25:BP25" si="12">+AK11-AK18-AK19</f>
        <v>2243.5897435897459</v>
      </c>
      <c r="AL25" s="59">
        <f t="shared" si="12"/>
        <v>2243.5897435897459</v>
      </c>
      <c r="AM25" s="59">
        <f t="shared" si="12"/>
        <v>2243.5897435897459</v>
      </c>
      <c r="AN25" s="59">
        <f t="shared" si="12"/>
        <v>-24679.487179487205</v>
      </c>
      <c r="AO25" s="59">
        <f t="shared" si="12"/>
        <v>2243.5897435897459</v>
      </c>
      <c r="AP25" s="59">
        <f t="shared" si="12"/>
        <v>2243.5897435897459</v>
      </c>
      <c r="AQ25" s="59">
        <f t="shared" si="12"/>
        <v>2243.5897435897459</v>
      </c>
      <c r="AR25" s="59">
        <f t="shared" si="12"/>
        <v>2243.5897435897459</v>
      </c>
      <c r="AS25" s="59">
        <f t="shared" si="12"/>
        <v>2243.5897435897459</v>
      </c>
      <c r="AT25" s="59">
        <f t="shared" si="12"/>
        <v>2243.5897435897459</v>
      </c>
      <c r="AU25" s="59">
        <f t="shared" si="12"/>
        <v>2243.5897435897459</v>
      </c>
      <c r="AV25" s="59">
        <f t="shared" si="12"/>
        <v>2243.5897435897459</v>
      </c>
      <c r="AW25" s="59">
        <f t="shared" si="12"/>
        <v>2243.5897435897459</v>
      </c>
      <c r="AX25" s="59">
        <f t="shared" si="12"/>
        <v>2243.5897435897459</v>
      </c>
      <c r="AY25" s="59">
        <f t="shared" si="12"/>
        <v>2243.5897435897459</v>
      </c>
      <c r="AZ25" s="59">
        <f t="shared" si="12"/>
        <v>-24679.487179487205</v>
      </c>
      <c r="BA25" s="59">
        <f t="shared" si="12"/>
        <v>2243.5897435897459</v>
      </c>
      <c r="BB25" s="59">
        <f t="shared" si="12"/>
        <v>2243.5897435897459</v>
      </c>
      <c r="BC25" s="59">
        <f t="shared" si="12"/>
        <v>2243.5897435897459</v>
      </c>
      <c r="BD25" s="59">
        <f t="shared" si="12"/>
        <v>2243.5897435897459</v>
      </c>
      <c r="BE25" s="59">
        <f t="shared" si="12"/>
        <v>2243.5897435897459</v>
      </c>
      <c r="BF25" s="59">
        <f t="shared" si="12"/>
        <v>2243.5897435897459</v>
      </c>
      <c r="BG25" s="59">
        <f t="shared" si="12"/>
        <v>2243.5897435897459</v>
      </c>
      <c r="BH25" s="59">
        <f t="shared" si="12"/>
        <v>2243.5897435897459</v>
      </c>
      <c r="BI25" s="59">
        <f t="shared" si="12"/>
        <v>2243.5897435897459</v>
      </c>
      <c r="BJ25" s="59">
        <f t="shared" si="12"/>
        <v>2243.5897435897459</v>
      </c>
      <c r="BK25" s="59">
        <f t="shared" si="12"/>
        <v>2243.5897435897459</v>
      </c>
      <c r="BL25" s="59">
        <f t="shared" si="12"/>
        <v>-24679.487179487205</v>
      </c>
      <c r="BM25" s="59">
        <f t="shared" si="12"/>
        <v>2243.5897435897459</v>
      </c>
      <c r="BN25" s="59">
        <f t="shared" si="12"/>
        <v>2243.5897435897459</v>
      </c>
      <c r="BO25" s="59">
        <f t="shared" si="12"/>
        <v>2243.5897435897459</v>
      </c>
      <c r="BP25" s="59">
        <f t="shared" si="12"/>
        <v>2243.5897435897459</v>
      </c>
      <c r="BQ25" s="59">
        <f t="shared" ref="BQ25:CV25" si="13">+BQ11-BQ18-BQ19</f>
        <v>2243.5897435897459</v>
      </c>
      <c r="BR25" s="59">
        <f t="shared" si="13"/>
        <v>2243.5897435897459</v>
      </c>
      <c r="BS25" s="59">
        <f t="shared" si="13"/>
        <v>2243.5897435897459</v>
      </c>
      <c r="BT25" s="59">
        <f t="shared" si="13"/>
        <v>2243.5897435897459</v>
      </c>
      <c r="BU25" s="59">
        <f t="shared" si="13"/>
        <v>2243.5897435897459</v>
      </c>
      <c r="BV25" s="59">
        <f t="shared" si="13"/>
        <v>2243.5897435897459</v>
      </c>
      <c r="BW25" s="59">
        <f t="shared" si="13"/>
        <v>2243.5897435897459</v>
      </c>
      <c r="BX25" s="59">
        <f t="shared" si="13"/>
        <v>-24679.487179487205</v>
      </c>
      <c r="BY25" s="59">
        <f t="shared" si="13"/>
        <v>2243.5897435897459</v>
      </c>
      <c r="BZ25" s="59">
        <f t="shared" si="13"/>
        <v>2243.5897435897459</v>
      </c>
      <c r="CA25" s="59">
        <f t="shared" si="13"/>
        <v>2243.5897435897459</v>
      </c>
      <c r="CB25" s="59">
        <f t="shared" si="13"/>
        <v>2243.5897435897459</v>
      </c>
      <c r="CC25" s="59">
        <f t="shared" si="13"/>
        <v>2243.5897435897459</v>
      </c>
      <c r="CD25" s="59">
        <f t="shared" si="13"/>
        <v>2243.5897435897459</v>
      </c>
      <c r="CE25" s="59">
        <f t="shared" si="13"/>
        <v>2243.5897435897459</v>
      </c>
      <c r="CF25" s="59">
        <f t="shared" si="13"/>
        <v>2243.5897435897459</v>
      </c>
      <c r="CG25" s="59">
        <f t="shared" si="13"/>
        <v>2243.5897435897459</v>
      </c>
      <c r="CH25" s="59">
        <f t="shared" si="13"/>
        <v>2243.5897435897459</v>
      </c>
      <c r="CI25" s="59">
        <f t="shared" si="13"/>
        <v>2243.5897435897459</v>
      </c>
      <c r="CJ25" s="59">
        <f t="shared" si="13"/>
        <v>-24679.487179487205</v>
      </c>
      <c r="CK25" s="59">
        <f t="shared" si="13"/>
        <v>2243.5897435897459</v>
      </c>
      <c r="CL25" s="59">
        <f t="shared" si="13"/>
        <v>2243.5897435897459</v>
      </c>
      <c r="CM25" s="59">
        <f t="shared" si="13"/>
        <v>2243.5897435897459</v>
      </c>
      <c r="CN25" s="59">
        <f t="shared" si="13"/>
        <v>2243.5897435897459</v>
      </c>
      <c r="CO25" s="59">
        <f t="shared" si="13"/>
        <v>2243.5897435897459</v>
      </c>
      <c r="CP25" s="59">
        <f t="shared" si="13"/>
        <v>2243.5897435897459</v>
      </c>
      <c r="CQ25" s="59">
        <f t="shared" si="13"/>
        <v>2243.5897435897459</v>
      </c>
      <c r="CR25" s="59">
        <f t="shared" si="13"/>
        <v>2243.5897435897459</v>
      </c>
      <c r="CS25" s="59">
        <f t="shared" si="13"/>
        <v>2243.5897435897459</v>
      </c>
      <c r="CT25" s="59">
        <f t="shared" si="13"/>
        <v>2243.5897435897459</v>
      </c>
      <c r="CU25" s="59">
        <f t="shared" si="13"/>
        <v>2243.5897435897459</v>
      </c>
      <c r="CV25" s="59">
        <f t="shared" si="13"/>
        <v>-24679.487179487205</v>
      </c>
      <c r="CW25" s="59">
        <f t="shared" ref="CW25:DT25" si="14">+CW11-CW18-CW19</f>
        <v>2243.5897435897459</v>
      </c>
      <c r="CX25" s="59">
        <f t="shared" si="14"/>
        <v>2243.5897435897459</v>
      </c>
      <c r="CY25" s="59">
        <f t="shared" si="14"/>
        <v>2243.5897435897459</v>
      </c>
      <c r="CZ25" s="59">
        <f t="shared" si="14"/>
        <v>2243.5897435897459</v>
      </c>
      <c r="DA25" s="59">
        <f t="shared" si="14"/>
        <v>2243.5897435897459</v>
      </c>
      <c r="DB25" s="59">
        <f t="shared" si="14"/>
        <v>2243.5897435897459</v>
      </c>
      <c r="DC25" s="59">
        <f t="shared" si="14"/>
        <v>2243.5897435897459</v>
      </c>
      <c r="DD25" s="59">
        <f t="shared" si="14"/>
        <v>2243.5897435897459</v>
      </c>
      <c r="DE25" s="59">
        <f t="shared" si="14"/>
        <v>2243.5897435897459</v>
      </c>
      <c r="DF25" s="59">
        <f t="shared" si="14"/>
        <v>2243.5897435897459</v>
      </c>
      <c r="DG25" s="59">
        <f t="shared" si="14"/>
        <v>2243.5897435897459</v>
      </c>
      <c r="DH25" s="59">
        <f t="shared" si="14"/>
        <v>-24679.487179487205</v>
      </c>
      <c r="DI25" s="59">
        <f t="shared" si="14"/>
        <v>2243.5897435897459</v>
      </c>
      <c r="DJ25" s="59">
        <f t="shared" si="14"/>
        <v>2243.5897435897459</v>
      </c>
      <c r="DK25" s="59">
        <f t="shared" si="14"/>
        <v>2243.5897435897459</v>
      </c>
      <c r="DL25" s="59">
        <f t="shared" si="14"/>
        <v>2243.5897435897459</v>
      </c>
      <c r="DM25" s="59">
        <f t="shared" si="14"/>
        <v>2243.5897435897459</v>
      </c>
      <c r="DN25" s="59">
        <f t="shared" si="14"/>
        <v>2243.5897435897459</v>
      </c>
      <c r="DO25" s="59">
        <f t="shared" si="14"/>
        <v>2243.5897435897459</v>
      </c>
      <c r="DP25" s="59">
        <f t="shared" si="14"/>
        <v>2243.5897435897459</v>
      </c>
      <c r="DQ25" s="59">
        <f t="shared" si="14"/>
        <v>2243.5897435897459</v>
      </c>
      <c r="DR25" s="59">
        <f t="shared" si="14"/>
        <v>2243.5897435897459</v>
      </c>
      <c r="DS25" s="59">
        <f t="shared" si="14"/>
        <v>2243.5897435897459</v>
      </c>
      <c r="DT25" s="59">
        <f t="shared" si="14"/>
        <v>-24679.487179487205</v>
      </c>
    </row>
    <row r="26" spans="3:124" ht="16.5" outlineLevel="1" thickTop="1" thickBot="1" x14ac:dyDescent="0.3">
      <c r="C26" s="110" t="s">
        <v>218</v>
      </c>
      <c r="E26" s="59">
        <f>+E25</f>
        <v>1570.5128205128203</v>
      </c>
      <c r="F26" s="59">
        <f>+E26+F25</f>
        <v>3141.0256410256407</v>
      </c>
      <c r="G26" s="59">
        <f t="shared" ref="G26:R26" si="15">+F26+G25</f>
        <v>4711.538461538461</v>
      </c>
      <c r="H26" s="59">
        <f t="shared" si="15"/>
        <v>6282.0512820512813</v>
      </c>
      <c r="I26" s="59">
        <f t="shared" si="15"/>
        <v>7852.5641025641016</v>
      </c>
      <c r="J26" s="59">
        <f t="shared" si="15"/>
        <v>9423.076923076922</v>
      </c>
      <c r="K26" s="59">
        <f t="shared" si="15"/>
        <v>10993.589743589742</v>
      </c>
      <c r="L26" s="59">
        <f t="shared" si="15"/>
        <v>12564.102564102563</v>
      </c>
      <c r="M26" s="59">
        <f t="shared" si="15"/>
        <v>14134.615384615383</v>
      </c>
      <c r="N26" s="59">
        <f t="shared" si="15"/>
        <v>15705.128205128203</v>
      </c>
      <c r="O26" s="59">
        <f t="shared" si="15"/>
        <v>17275.641025641024</v>
      </c>
      <c r="P26" s="59">
        <f t="shared" si="15"/>
        <v>1570.5128205128203</v>
      </c>
      <c r="Q26" s="59">
        <f t="shared" si="15"/>
        <v>3814.1025641025662</v>
      </c>
      <c r="R26" s="59">
        <f t="shared" si="15"/>
        <v>6057.6923076923122</v>
      </c>
      <c r="S26" s="59">
        <f t="shared" ref="S26" si="16">+R26+S25</f>
        <v>8301.2820512820581</v>
      </c>
      <c r="T26" s="59">
        <f t="shared" ref="T26" si="17">+S26+T25</f>
        <v>10544.871794871804</v>
      </c>
      <c r="U26" s="59">
        <f t="shared" ref="U26" si="18">+T26+U25</f>
        <v>12788.46153846155</v>
      </c>
      <c r="V26" s="59">
        <f t="shared" ref="V26" si="19">+U26+V25</f>
        <v>15032.051282051296</v>
      </c>
      <c r="W26" s="59">
        <f t="shared" ref="W26" si="20">+V26+W25</f>
        <v>17275.641025641042</v>
      </c>
      <c r="X26" s="59">
        <f t="shared" ref="X26" si="21">+W26+X25</f>
        <v>19519.230769230788</v>
      </c>
      <c r="Y26" s="59">
        <f t="shared" ref="Y26" si="22">+X26+Y25</f>
        <v>21762.820512820534</v>
      </c>
      <c r="Z26" s="59">
        <f t="shared" ref="Z26" si="23">+Y26+Z25</f>
        <v>24006.41025641028</v>
      </c>
      <c r="AA26" s="59">
        <f t="shared" ref="AA26" si="24">+Z26+AA25</f>
        <v>26250.000000000025</v>
      </c>
      <c r="AB26" s="59">
        <f t="shared" ref="AB26" si="25">+AA26+AB25</f>
        <v>2243.5897435897459</v>
      </c>
      <c r="AC26" s="59">
        <f t="shared" ref="AC26" si="26">+AB26+AC25</f>
        <v>4487.1794871794918</v>
      </c>
      <c r="AD26" s="59">
        <f t="shared" ref="AD26" si="27">+AC26+AD25</f>
        <v>6730.7692307692378</v>
      </c>
      <c r="AE26" s="59">
        <f t="shared" ref="AE26" si="28">+AD26+AE25</f>
        <v>8974.3589743589837</v>
      </c>
      <c r="AF26" s="59">
        <f t="shared" ref="AF26" si="29">+AE26+AF25</f>
        <v>11217.94871794873</v>
      </c>
      <c r="AG26" s="59">
        <f t="shared" ref="AG26" si="30">+AF26+AG25</f>
        <v>13461.538461538476</v>
      </c>
      <c r="AH26" s="59">
        <f t="shared" ref="AH26" si="31">+AG26+AH25</f>
        <v>15705.128205128221</v>
      </c>
      <c r="AI26" s="59">
        <f t="shared" ref="AI26" si="32">+AH26+AI25</f>
        <v>17948.717948717967</v>
      </c>
      <c r="AJ26" s="59">
        <f t="shared" ref="AJ26" si="33">+AI26+AJ25</f>
        <v>20192.307692307713</v>
      </c>
      <c r="AK26" s="59">
        <f t="shared" ref="AK26" si="34">+AJ26+AK25</f>
        <v>22435.897435897459</v>
      </c>
      <c r="AL26" s="59">
        <f t="shared" ref="AL26" si="35">+AK26+AL25</f>
        <v>24679.487179487205</v>
      </c>
      <c r="AM26" s="59">
        <f t="shared" ref="AM26" si="36">+AL26+AM25</f>
        <v>26923.076923076951</v>
      </c>
      <c r="AN26" s="59">
        <f t="shared" ref="AN26" si="37">+AM26+AN25</f>
        <v>2243.5897435897459</v>
      </c>
      <c r="AO26" s="59">
        <f t="shared" ref="AO26" si="38">+AN26+AO25</f>
        <v>4487.1794871794918</v>
      </c>
      <c r="AP26" s="59">
        <f t="shared" ref="AP26" si="39">+AO26+AP25</f>
        <v>6730.7692307692378</v>
      </c>
      <c r="AQ26" s="59">
        <f t="shared" ref="AQ26" si="40">+AP26+AQ25</f>
        <v>8974.3589743589837</v>
      </c>
      <c r="AR26" s="59">
        <f t="shared" ref="AR26" si="41">+AQ26+AR25</f>
        <v>11217.94871794873</v>
      </c>
      <c r="AS26" s="59">
        <f t="shared" ref="AS26" si="42">+AR26+AS25</f>
        <v>13461.538461538476</v>
      </c>
      <c r="AT26" s="59">
        <f t="shared" ref="AT26" si="43">+AS26+AT25</f>
        <v>15705.128205128221</v>
      </c>
      <c r="AU26" s="59">
        <f t="shared" ref="AU26" si="44">+AT26+AU25</f>
        <v>17948.717948717967</v>
      </c>
      <c r="AV26" s="59">
        <f t="shared" ref="AV26" si="45">+AU26+AV25</f>
        <v>20192.307692307713</v>
      </c>
      <c r="AW26" s="59">
        <f t="shared" ref="AW26" si="46">+AV26+AW25</f>
        <v>22435.897435897459</v>
      </c>
      <c r="AX26" s="59">
        <f t="shared" ref="AX26" si="47">+AW26+AX25</f>
        <v>24679.487179487205</v>
      </c>
      <c r="AY26" s="59">
        <f t="shared" ref="AY26" si="48">+AX26+AY25</f>
        <v>26923.076923076951</v>
      </c>
      <c r="AZ26" s="59">
        <f t="shared" ref="AZ26" si="49">+AY26+AZ25</f>
        <v>2243.5897435897459</v>
      </c>
      <c r="BA26" s="59">
        <f t="shared" ref="BA26" si="50">+AZ26+BA25</f>
        <v>4487.1794871794918</v>
      </c>
      <c r="BB26" s="59">
        <f t="shared" ref="BB26" si="51">+BA26+BB25</f>
        <v>6730.7692307692378</v>
      </c>
      <c r="BC26" s="59">
        <f t="shared" ref="BC26" si="52">+BB26+BC25</f>
        <v>8974.3589743589837</v>
      </c>
      <c r="BD26" s="59">
        <f t="shared" ref="BD26" si="53">+BC26+BD25</f>
        <v>11217.94871794873</v>
      </c>
      <c r="BE26" s="59">
        <f t="shared" ref="BE26" si="54">+BD26+BE25</f>
        <v>13461.538461538476</v>
      </c>
      <c r="BF26" s="59">
        <f t="shared" ref="BF26" si="55">+BE26+BF25</f>
        <v>15705.128205128221</v>
      </c>
      <c r="BG26" s="59">
        <f t="shared" ref="BG26" si="56">+BF26+BG25</f>
        <v>17948.717948717967</v>
      </c>
      <c r="BH26" s="59">
        <f t="shared" ref="BH26" si="57">+BG26+BH25</f>
        <v>20192.307692307713</v>
      </c>
      <c r="BI26" s="59">
        <f t="shared" ref="BI26" si="58">+BH26+BI25</f>
        <v>22435.897435897459</v>
      </c>
      <c r="BJ26" s="59">
        <f t="shared" ref="BJ26" si="59">+BI26+BJ25</f>
        <v>24679.487179487205</v>
      </c>
      <c r="BK26" s="59">
        <f t="shared" ref="BK26" si="60">+BJ26+BK25</f>
        <v>26923.076923076951</v>
      </c>
      <c r="BL26" s="59">
        <f t="shared" ref="BL26" si="61">+BK26+BL25</f>
        <v>2243.5897435897459</v>
      </c>
      <c r="BM26" s="59">
        <f t="shared" ref="BM26" si="62">+BL26+BM25</f>
        <v>4487.1794871794918</v>
      </c>
      <c r="BN26" s="59">
        <f t="shared" ref="BN26" si="63">+BM26+BN25</f>
        <v>6730.7692307692378</v>
      </c>
      <c r="BO26" s="59">
        <f t="shared" ref="BO26" si="64">+BN26+BO25</f>
        <v>8974.3589743589837</v>
      </c>
      <c r="BP26" s="59">
        <f t="shared" ref="BP26" si="65">+BO26+BP25</f>
        <v>11217.94871794873</v>
      </c>
      <c r="BQ26" s="59">
        <f t="shared" ref="BQ26" si="66">+BP26+BQ25</f>
        <v>13461.538461538476</v>
      </c>
      <c r="BR26" s="59">
        <f t="shared" ref="BR26" si="67">+BQ26+BR25</f>
        <v>15705.128205128221</v>
      </c>
      <c r="BS26" s="59">
        <f t="shared" ref="BS26" si="68">+BR26+BS25</f>
        <v>17948.717948717967</v>
      </c>
      <c r="BT26" s="59">
        <f t="shared" ref="BT26" si="69">+BS26+BT25</f>
        <v>20192.307692307713</v>
      </c>
      <c r="BU26" s="59">
        <f t="shared" ref="BU26" si="70">+BT26+BU25</f>
        <v>22435.897435897459</v>
      </c>
      <c r="BV26" s="59">
        <f t="shared" ref="BV26" si="71">+BU26+BV25</f>
        <v>24679.487179487205</v>
      </c>
      <c r="BW26" s="59">
        <f t="shared" ref="BW26" si="72">+BV26+BW25</f>
        <v>26923.076923076951</v>
      </c>
      <c r="BX26" s="59">
        <f t="shared" ref="BX26" si="73">+BW26+BX25</f>
        <v>2243.5897435897459</v>
      </c>
      <c r="BY26" s="59">
        <f t="shared" ref="BY26" si="74">+BX26+BY25</f>
        <v>4487.1794871794918</v>
      </c>
      <c r="BZ26" s="59">
        <f t="shared" ref="BZ26" si="75">+BY26+BZ25</f>
        <v>6730.7692307692378</v>
      </c>
      <c r="CA26" s="59">
        <f t="shared" ref="CA26" si="76">+BZ26+CA25</f>
        <v>8974.3589743589837</v>
      </c>
      <c r="CB26" s="59">
        <f t="shared" ref="CB26" si="77">+CA26+CB25</f>
        <v>11217.94871794873</v>
      </c>
      <c r="CC26" s="59">
        <f t="shared" ref="CC26" si="78">+CB26+CC25</f>
        <v>13461.538461538476</v>
      </c>
      <c r="CD26" s="59">
        <f t="shared" ref="CD26" si="79">+CC26+CD25</f>
        <v>15705.128205128221</v>
      </c>
      <c r="CE26" s="59">
        <f t="shared" ref="CE26" si="80">+CD26+CE25</f>
        <v>17948.717948717967</v>
      </c>
      <c r="CF26" s="59">
        <f t="shared" ref="CF26" si="81">+CE26+CF25</f>
        <v>20192.307692307713</v>
      </c>
      <c r="CG26" s="59">
        <f t="shared" ref="CG26" si="82">+CF26+CG25</f>
        <v>22435.897435897459</v>
      </c>
      <c r="CH26" s="59">
        <f t="shared" ref="CH26" si="83">+CG26+CH25</f>
        <v>24679.487179487205</v>
      </c>
      <c r="CI26" s="59">
        <f t="shared" ref="CI26" si="84">+CH26+CI25</f>
        <v>26923.076923076951</v>
      </c>
      <c r="CJ26" s="59">
        <f t="shared" ref="CJ26" si="85">+CI26+CJ25</f>
        <v>2243.5897435897459</v>
      </c>
      <c r="CK26" s="59">
        <f t="shared" ref="CK26" si="86">+CJ26+CK25</f>
        <v>4487.1794871794918</v>
      </c>
      <c r="CL26" s="59">
        <f t="shared" ref="CL26" si="87">+CK26+CL25</f>
        <v>6730.7692307692378</v>
      </c>
      <c r="CM26" s="59">
        <f t="shared" ref="CM26" si="88">+CL26+CM25</f>
        <v>8974.3589743589837</v>
      </c>
      <c r="CN26" s="59">
        <f t="shared" ref="CN26" si="89">+CM26+CN25</f>
        <v>11217.94871794873</v>
      </c>
      <c r="CO26" s="59">
        <f t="shared" ref="CO26" si="90">+CN26+CO25</f>
        <v>13461.538461538476</v>
      </c>
      <c r="CP26" s="59">
        <f t="shared" ref="CP26" si="91">+CO26+CP25</f>
        <v>15705.128205128221</v>
      </c>
      <c r="CQ26" s="59">
        <f t="shared" ref="CQ26" si="92">+CP26+CQ25</f>
        <v>17948.717948717967</v>
      </c>
      <c r="CR26" s="59">
        <f t="shared" ref="CR26" si="93">+CQ26+CR25</f>
        <v>20192.307692307713</v>
      </c>
      <c r="CS26" s="59">
        <f t="shared" ref="CS26" si="94">+CR26+CS25</f>
        <v>22435.897435897459</v>
      </c>
      <c r="CT26" s="59">
        <f t="shared" ref="CT26" si="95">+CS26+CT25</f>
        <v>24679.487179487205</v>
      </c>
      <c r="CU26" s="59">
        <f t="shared" ref="CU26" si="96">+CT26+CU25</f>
        <v>26923.076923076951</v>
      </c>
      <c r="CV26" s="59">
        <f t="shared" ref="CV26" si="97">+CU26+CV25</f>
        <v>2243.5897435897459</v>
      </c>
      <c r="CW26" s="59">
        <f t="shared" ref="CW26" si="98">+CV26+CW25</f>
        <v>4487.1794871794918</v>
      </c>
      <c r="CX26" s="59">
        <f t="shared" ref="CX26" si="99">+CW26+CX25</f>
        <v>6730.7692307692378</v>
      </c>
      <c r="CY26" s="59">
        <f t="shared" ref="CY26" si="100">+CX26+CY25</f>
        <v>8974.3589743589837</v>
      </c>
      <c r="CZ26" s="59">
        <f t="shared" ref="CZ26" si="101">+CY26+CZ25</f>
        <v>11217.94871794873</v>
      </c>
      <c r="DA26" s="59">
        <f t="shared" ref="DA26" si="102">+CZ26+DA25</f>
        <v>13461.538461538476</v>
      </c>
      <c r="DB26" s="59">
        <f t="shared" ref="DB26" si="103">+DA26+DB25</f>
        <v>15705.128205128221</v>
      </c>
      <c r="DC26" s="59">
        <f t="shared" ref="DC26" si="104">+DB26+DC25</f>
        <v>17948.717948717967</v>
      </c>
      <c r="DD26" s="59">
        <f t="shared" ref="DD26" si="105">+DC26+DD25</f>
        <v>20192.307692307713</v>
      </c>
      <c r="DE26" s="59">
        <f t="shared" ref="DE26" si="106">+DD26+DE25</f>
        <v>22435.897435897459</v>
      </c>
      <c r="DF26" s="59">
        <f t="shared" ref="DF26" si="107">+DE26+DF25</f>
        <v>24679.487179487205</v>
      </c>
      <c r="DG26" s="59">
        <f t="shared" ref="DG26" si="108">+DF26+DG25</f>
        <v>26923.076923076951</v>
      </c>
      <c r="DH26" s="59">
        <f t="shared" ref="DH26" si="109">+DG26+DH25</f>
        <v>2243.5897435897459</v>
      </c>
      <c r="DI26" s="59">
        <f t="shared" ref="DI26" si="110">+DH26+DI25</f>
        <v>4487.1794871794918</v>
      </c>
      <c r="DJ26" s="59">
        <f t="shared" ref="DJ26" si="111">+DI26+DJ25</f>
        <v>6730.7692307692378</v>
      </c>
      <c r="DK26" s="59">
        <f t="shared" ref="DK26" si="112">+DJ26+DK25</f>
        <v>8974.3589743589837</v>
      </c>
      <c r="DL26" s="59">
        <f t="shared" ref="DL26" si="113">+DK26+DL25</f>
        <v>11217.94871794873</v>
      </c>
      <c r="DM26" s="59">
        <f t="shared" ref="DM26" si="114">+DL26+DM25</f>
        <v>13461.538461538476</v>
      </c>
      <c r="DN26" s="59">
        <f t="shared" ref="DN26" si="115">+DM26+DN25</f>
        <v>15705.128205128221</v>
      </c>
      <c r="DO26" s="59">
        <f t="shared" ref="DO26" si="116">+DN26+DO25</f>
        <v>17948.717948717967</v>
      </c>
      <c r="DP26" s="59">
        <f t="shared" ref="DP26" si="117">+DO26+DP25</f>
        <v>20192.307692307713</v>
      </c>
      <c r="DQ26" s="59">
        <f t="shared" ref="DQ26" si="118">+DP26+DQ25</f>
        <v>22435.897435897459</v>
      </c>
      <c r="DR26" s="59">
        <f t="shared" ref="DR26" si="119">+DQ26+DR25</f>
        <v>24679.487179487205</v>
      </c>
      <c r="DS26" s="59">
        <f t="shared" ref="DS26" si="120">+DR26+DS25</f>
        <v>26923.076923076951</v>
      </c>
      <c r="DT26" s="59">
        <f t="shared" ref="DT26" si="121">+DS26+DT25</f>
        <v>2243.5897435897459</v>
      </c>
    </row>
    <row r="27" spans="3:124" ht="16.5" outlineLevel="1" thickTop="1" thickBot="1" x14ac:dyDescent="0.3">
      <c r="C27" s="110" t="s">
        <v>219</v>
      </c>
      <c r="E27" s="59">
        <f>+E12-E20</f>
        <v>6737.5000000000009</v>
      </c>
      <c r="F27" s="59">
        <f>+F12-F20</f>
        <v>0</v>
      </c>
      <c r="G27" s="59">
        <f t="shared" ref="G27:BR27" si="122">+G12-G20</f>
        <v>0</v>
      </c>
      <c r="H27" s="59">
        <f t="shared" si="122"/>
        <v>0</v>
      </c>
      <c r="I27" s="59">
        <f t="shared" si="122"/>
        <v>0</v>
      </c>
      <c r="J27" s="59">
        <f t="shared" si="122"/>
        <v>0</v>
      </c>
      <c r="K27" s="59">
        <f t="shared" si="122"/>
        <v>0</v>
      </c>
      <c r="L27" s="59">
        <f t="shared" si="122"/>
        <v>0</v>
      </c>
      <c r="M27" s="59">
        <f t="shared" si="122"/>
        <v>0</v>
      </c>
      <c r="N27" s="59">
        <f t="shared" si="122"/>
        <v>0</v>
      </c>
      <c r="O27" s="59">
        <f t="shared" si="122"/>
        <v>0</v>
      </c>
      <c r="P27" s="59">
        <f t="shared" si="122"/>
        <v>0</v>
      </c>
      <c r="Q27" s="59">
        <f t="shared" si="122"/>
        <v>2887.4999999999991</v>
      </c>
      <c r="R27" s="59">
        <f t="shared" si="122"/>
        <v>0</v>
      </c>
      <c r="S27" s="59">
        <f t="shared" si="122"/>
        <v>0</v>
      </c>
      <c r="T27" s="59">
        <f t="shared" si="122"/>
        <v>0</v>
      </c>
      <c r="U27" s="59">
        <f t="shared" si="122"/>
        <v>0</v>
      </c>
      <c r="V27" s="59">
        <f t="shared" si="122"/>
        <v>0</v>
      </c>
      <c r="W27" s="59">
        <f t="shared" si="122"/>
        <v>0</v>
      </c>
      <c r="X27" s="59">
        <f t="shared" si="122"/>
        <v>0</v>
      </c>
      <c r="Y27" s="59">
        <f t="shared" si="122"/>
        <v>0</v>
      </c>
      <c r="Z27" s="59">
        <f t="shared" si="122"/>
        <v>0</v>
      </c>
      <c r="AA27" s="59">
        <f t="shared" si="122"/>
        <v>0</v>
      </c>
      <c r="AB27" s="59">
        <f t="shared" si="122"/>
        <v>0</v>
      </c>
      <c r="AC27" s="59">
        <f t="shared" si="122"/>
        <v>0</v>
      </c>
      <c r="AD27" s="59">
        <f t="shared" si="122"/>
        <v>0</v>
      </c>
      <c r="AE27" s="59">
        <f t="shared" si="122"/>
        <v>0</v>
      </c>
      <c r="AF27" s="59">
        <f t="shared" si="122"/>
        <v>0</v>
      </c>
      <c r="AG27" s="59">
        <f t="shared" si="122"/>
        <v>0</v>
      </c>
      <c r="AH27" s="59">
        <f t="shared" si="122"/>
        <v>0</v>
      </c>
      <c r="AI27" s="59">
        <f t="shared" si="122"/>
        <v>0</v>
      </c>
      <c r="AJ27" s="59">
        <f t="shared" si="122"/>
        <v>0</v>
      </c>
      <c r="AK27" s="59">
        <f t="shared" si="122"/>
        <v>0</v>
      </c>
      <c r="AL27" s="59">
        <f t="shared" si="122"/>
        <v>0</v>
      </c>
      <c r="AM27" s="59">
        <f t="shared" si="122"/>
        <v>0</v>
      </c>
      <c r="AN27" s="59">
        <f t="shared" si="122"/>
        <v>0</v>
      </c>
      <c r="AO27" s="59">
        <f t="shared" si="122"/>
        <v>0</v>
      </c>
      <c r="AP27" s="59">
        <f t="shared" si="122"/>
        <v>0</v>
      </c>
      <c r="AQ27" s="59">
        <f t="shared" si="122"/>
        <v>0</v>
      </c>
      <c r="AR27" s="59">
        <f t="shared" si="122"/>
        <v>0</v>
      </c>
      <c r="AS27" s="59">
        <f t="shared" si="122"/>
        <v>0</v>
      </c>
      <c r="AT27" s="59">
        <f t="shared" si="122"/>
        <v>0</v>
      </c>
      <c r="AU27" s="59">
        <f t="shared" si="122"/>
        <v>0</v>
      </c>
      <c r="AV27" s="59">
        <f t="shared" si="122"/>
        <v>0</v>
      </c>
      <c r="AW27" s="59">
        <f t="shared" si="122"/>
        <v>0</v>
      </c>
      <c r="AX27" s="59">
        <f t="shared" si="122"/>
        <v>0</v>
      </c>
      <c r="AY27" s="59">
        <f t="shared" si="122"/>
        <v>0</v>
      </c>
      <c r="AZ27" s="59">
        <f t="shared" si="122"/>
        <v>0</v>
      </c>
      <c r="BA27" s="59">
        <f t="shared" si="122"/>
        <v>0</v>
      </c>
      <c r="BB27" s="59">
        <f t="shared" si="122"/>
        <v>0</v>
      </c>
      <c r="BC27" s="59">
        <f t="shared" si="122"/>
        <v>0</v>
      </c>
      <c r="BD27" s="59">
        <f t="shared" si="122"/>
        <v>0</v>
      </c>
      <c r="BE27" s="59">
        <f t="shared" si="122"/>
        <v>0</v>
      </c>
      <c r="BF27" s="59">
        <f t="shared" si="122"/>
        <v>0</v>
      </c>
      <c r="BG27" s="59">
        <f t="shared" si="122"/>
        <v>0</v>
      </c>
      <c r="BH27" s="59">
        <f t="shared" si="122"/>
        <v>0</v>
      </c>
      <c r="BI27" s="59">
        <f t="shared" si="122"/>
        <v>0</v>
      </c>
      <c r="BJ27" s="59">
        <f t="shared" si="122"/>
        <v>0</v>
      </c>
      <c r="BK27" s="59">
        <f t="shared" si="122"/>
        <v>0</v>
      </c>
      <c r="BL27" s="59">
        <f t="shared" si="122"/>
        <v>0</v>
      </c>
      <c r="BM27" s="59">
        <f t="shared" si="122"/>
        <v>0</v>
      </c>
      <c r="BN27" s="59">
        <f t="shared" si="122"/>
        <v>0</v>
      </c>
      <c r="BO27" s="59">
        <f t="shared" si="122"/>
        <v>0</v>
      </c>
      <c r="BP27" s="59">
        <f t="shared" si="122"/>
        <v>0</v>
      </c>
      <c r="BQ27" s="59">
        <f t="shared" si="122"/>
        <v>0</v>
      </c>
      <c r="BR27" s="59">
        <f t="shared" si="122"/>
        <v>0</v>
      </c>
      <c r="BS27" s="59">
        <f t="shared" ref="BS27:DT27" si="123">+BS12-BS20</f>
        <v>0</v>
      </c>
      <c r="BT27" s="59">
        <f t="shared" si="123"/>
        <v>0</v>
      </c>
      <c r="BU27" s="59">
        <f t="shared" si="123"/>
        <v>0</v>
      </c>
      <c r="BV27" s="59">
        <f t="shared" si="123"/>
        <v>0</v>
      </c>
      <c r="BW27" s="59">
        <f t="shared" si="123"/>
        <v>0</v>
      </c>
      <c r="BX27" s="59">
        <f t="shared" si="123"/>
        <v>0</v>
      </c>
      <c r="BY27" s="59">
        <f t="shared" si="123"/>
        <v>0</v>
      </c>
      <c r="BZ27" s="59">
        <f t="shared" si="123"/>
        <v>0</v>
      </c>
      <c r="CA27" s="59">
        <f t="shared" si="123"/>
        <v>0</v>
      </c>
      <c r="CB27" s="59">
        <f t="shared" si="123"/>
        <v>0</v>
      </c>
      <c r="CC27" s="59">
        <f t="shared" si="123"/>
        <v>0</v>
      </c>
      <c r="CD27" s="59">
        <f t="shared" si="123"/>
        <v>0</v>
      </c>
      <c r="CE27" s="59">
        <f t="shared" si="123"/>
        <v>0</v>
      </c>
      <c r="CF27" s="59">
        <f t="shared" si="123"/>
        <v>0</v>
      </c>
      <c r="CG27" s="59">
        <f t="shared" si="123"/>
        <v>0</v>
      </c>
      <c r="CH27" s="59">
        <f t="shared" si="123"/>
        <v>0</v>
      </c>
      <c r="CI27" s="59">
        <f t="shared" si="123"/>
        <v>0</v>
      </c>
      <c r="CJ27" s="59">
        <f t="shared" si="123"/>
        <v>0</v>
      </c>
      <c r="CK27" s="59">
        <f t="shared" si="123"/>
        <v>0</v>
      </c>
      <c r="CL27" s="59">
        <f t="shared" si="123"/>
        <v>0</v>
      </c>
      <c r="CM27" s="59">
        <f t="shared" si="123"/>
        <v>0</v>
      </c>
      <c r="CN27" s="59">
        <f t="shared" si="123"/>
        <v>0</v>
      </c>
      <c r="CO27" s="59">
        <f t="shared" si="123"/>
        <v>0</v>
      </c>
      <c r="CP27" s="59">
        <f t="shared" si="123"/>
        <v>0</v>
      </c>
      <c r="CQ27" s="59">
        <f t="shared" si="123"/>
        <v>0</v>
      </c>
      <c r="CR27" s="59">
        <f t="shared" si="123"/>
        <v>0</v>
      </c>
      <c r="CS27" s="59">
        <f t="shared" si="123"/>
        <v>0</v>
      </c>
      <c r="CT27" s="59">
        <f t="shared" si="123"/>
        <v>0</v>
      </c>
      <c r="CU27" s="59">
        <f t="shared" si="123"/>
        <v>0</v>
      </c>
      <c r="CV27" s="59">
        <f t="shared" si="123"/>
        <v>0</v>
      </c>
      <c r="CW27" s="59">
        <f t="shared" si="123"/>
        <v>0</v>
      </c>
      <c r="CX27" s="59">
        <f t="shared" si="123"/>
        <v>0</v>
      </c>
      <c r="CY27" s="59">
        <f t="shared" si="123"/>
        <v>0</v>
      </c>
      <c r="CZ27" s="59">
        <f t="shared" si="123"/>
        <v>0</v>
      </c>
      <c r="DA27" s="59">
        <f t="shared" si="123"/>
        <v>0</v>
      </c>
      <c r="DB27" s="59">
        <f t="shared" si="123"/>
        <v>0</v>
      </c>
      <c r="DC27" s="59">
        <f t="shared" si="123"/>
        <v>0</v>
      </c>
      <c r="DD27" s="59">
        <f t="shared" si="123"/>
        <v>0</v>
      </c>
      <c r="DE27" s="59">
        <f t="shared" si="123"/>
        <v>0</v>
      </c>
      <c r="DF27" s="59">
        <f t="shared" si="123"/>
        <v>0</v>
      </c>
      <c r="DG27" s="59">
        <f t="shared" si="123"/>
        <v>0</v>
      </c>
      <c r="DH27" s="59">
        <f t="shared" si="123"/>
        <v>0</v>
      </c>
      <c r="DI27" s="59">
        <f t="shared" si="123"/>
        <v>0</v>
      </c>
      <c r="DJ27" s="59">
        <f t="shared" si="123"/>
        <v>0</v>
      </c>
      <c r="DK27" s="59">
        <f t="shared" si="123"/>
        <v>0</v>
      </c>
      <c r="DL27" s="59">
        <f t="shared" si="123"/>
        <v>0</v>
      </c>
      <c r="DM27" s="59">
        <f t="shared" si="123"/>
        <v>0</v>
      </c>
      <c r="DN27" s="59">
        <f t="shared" si="123"/>
        <v>0</v>
      </c>
      <c r="DO27" s="59">
        <f t="shared" si="123"/>
        <v>0</v>
      </c>
      <c r="DP27" s="59">
        <f t="shared" si="123"/>
        <v>0</v>
      </c>
      <c r="DQ27" s="59">
        <f t="shared" si="123"/>
        <v>0</v>
      </c>
      <c r="DR27" s="59">
        <f t="shared" si="123"/>
        <v>0</v>
      </c>
      <c r="DS27" s="59">
        <f t="shared" si="123"/>
        <v>0</v>
      </c>
      <c r="DT27" s="59">
        <f t="shared" si="123"/>
        <v>0</v>
      </c>
    </row>
    <row r="28" spans="3:124" ht="16.5" outlineLevel="1" thickTop="1" thickBot="1" x14ac:dyDescent="0.3">
      <c r="C28" s="110" t="s">
        <v>220</v>
      </c>
      <c r="E28" s="59">
        <f>+E13-E21</f>
        <v>204.16666666666669</v>
      </c>
      <c r="F28" s="59">
        <f t="shared" ref="F28:BQ28" si="124">+F13-F21</f>
        <v>0</v>
      </c>
      <c r="G28" s="59">
        <f t="shared" si="124"/>
        <v>0</v>
      </c>
      <c r="H28" s="59">
        <f t="shared" si="124"/>
        <v>0</v>
      </c>
      <c r="I28" s="59">
        <f t="shared" si="124"/>
        <v>0</v>
      </c>
      <c r="J28" s="59">
        <f t="shared" si="124"/>
        <v>0</v>
      </c>
      <c r="K28" s="59">
        <f t="shared" si="124"/>
        <v>0</v>
      </c>
      <c r="L28" s="59">
        <f t="shared" si="124"/>
        <v>0</v>
      </c>
      <c r="M28" s="59">
        <f t="shared" si="124"/>
        <v>0</v>
      </c>
      <c r="N28" s="59">
        <f t="shared" si="124"/>
        <v>0</v>
      </c>
      <c r="O28" s="59">
        <f t="shared" si="124"/>
        <v>0</v>
      </c>
      <c r="P28" s="59">
        <f t="shared" si="124"/>
        <v>0</v>
      </c>
      <c r="Q28" s="59">
        <f t="shared" si="124"/>
        <v>87.5</v>
      </c>
      <c r="R28" s="59">
        <f t="shared" si="124"/>
        <v>0</v>
      </c>
      <c r="S28" s="59">
        <f t="shared" si="124"/>
        <v>0</v>
      </c>
      <c r="T28" s="59">
        <f t="shared" si="124"/>
        <v>0</v>
      </c>
      <c r="U28" s="59">
        <f t="shared" si="124"/>
        <v>0</v>
      </c>
      <c r="V28" s="59">
        <f t="shared" si="124"/>
        <v>0</v>
      </c>
      <c r="W28" s="59">
        <f t="shared" si="124"/>
        <v>0</v>
      </c>
      <c r="X28" s="59">
        <f t="shared" si="124"/>
        <v>0</v>
      </c>
      <c r="Y28" s="59">
        <f t="shared" si="124"/>
        <v>0</v>
      </c>
      <c r="Z28" s="59">
        <f t="shared" si="124"/>
        <v>0</v>
      </c>
      <c r="AA28" s="59">
        <f t="shared" si="124"/>
        <v>0</v>
      </c>
      <c r="AB28" s="59">
        <f t="shared" si="124"/>
        <v>0</v>
      </c>
      <c r="AC28" s="59">
        <f t="shared" si="124"/>
        <v>0</v>
      </c>
      <c r="AD28" s="59">
        <f t="shared" si="124"/>
        <v>0</v>
      </c>
      <c r="AE28" s="59">
        <f t="shared" si="124"/>
        <v>0</v>
      </c>
      <c r="AF28" s="59">
        <f t="shared" si="124"/>
        <v>0</v>
      </c>
      <c r="AG28" s="59">
        <f t="shared" si="124"/>
        <v>0</v>
      </c>
      <c r="AH28" s="59">
        <f t="shared" si="124"/>
        <v>0</v>
      </c>
      <c r="AI28" s="59">
        <f t="shared" si="124"/>
        <v>0</v>
      </c>
      <c r="AJ28" s="59">
        <f t="shared" si="124"/>
        <v>0</v>
      </c>
      <c r="AK28" s="59">
        <f t="shared" si="124"/>
        <v>0</v>
      </c>
      <c r="AL28" s="59">
        <f t="shared" si="124"/>
        <v>0</v>
      </c>
      <c r="AM28" s="59">
        <f t="shared" si="124"/>
        <v>0</v>
      </c>
      <c r="AN28" s="59">
        <f t="shared" si="124"/>
        <v>0</v>
      </c>
      <c r="AO28" s="59">
        <f t="shared" si="124"/>
        <v>0</v>
      </c>
      <c r="AP28" s="59">
        <f t="shared" si="124"/>
        <v>0</v>
      </c>
      <c r="AQ28" s="59">
        <f t="shared" si="124"/>
        <v>0</v>
      </c>
      <c r="AR28" s="59">
        <f t="shared" si="124"/>
        <v>0</v>
      </c>
      <c r="AS28" s="59">
        <f t="shared" si="124"/>
        <v>0</v>
      </c>
      <c r="AT28" s="59">
        <f t="shared" si="124"/>
        <v>0</v>
      </c>
      <c r="AU28" s="59">
        <f t="shared" si="124"/>
        <v>0</v>
      </c>
      <c r="AV28" s="59">
        <f t="shared" si="124"/>
        <v>0</v>
      </c>
      <c r="AW28" s="59">
        <f t="shared" si="124"/>
        <v>0</v>
      </c>
      <c r="AX28" s="59">
        <f t="shared" si="124"/>
        <v>0</v>
      </c>
      <c r="AY28" s="59">
        <f t="shared" si="124"/>
        <v>0</v>
      </c>
      <c r="AZ28" s="59">
        <f t="shared" si="124"/>
        <v>0</v>
      </c>
      <c r="BA28" s="59">
        <f t="shared" si="124"/>
        <v>0</v>
      </c>
      <c r="BB28" s="59">
        <f t="shared" si="124"/>
        <v>0</v>
      </c>
      <c r="BC28" s="59">
        <f t="shared" si="124"/>
        <v>0</v>
      </c>
      <c r="BD28" s="59">
        <f t="shared" si="124"/>
        <v>0</v>
      </c>
      <c r="BE28" s="59">
        <f t="shared" si="124"/>
        <v>0</v>
      </c>
      <c r="BF28" s="59">
        <f t="shared" si="124"/>
        <v>0</v>
      </c>
      <c r="BG28" s="59">
        <f t="shared" si="124"/>
        <v>0</v>
      </c>
      <c r="BH28" s="59">
        <f t="shared" si="124"/>
        <v>0</v>
      </c>
      <c r="BI28" s="59">
        <f t="shared" si="124"/>
        <v>0</v>
      </c>
      <c r="BJ28" s="59">
        <f t="shared" si="124"/>
        <v>0</v>
      </c>
      <c r="BK28" s="59">
        <f t="shared" si="124"/>
        <v>0</v>
      </c>
      <c r="BL28" s="59">
        <f t="shared" si="124"/>
        <v>0</v>
      </c>
      <c r="BM28" s="59">
        <f t="shared" si="124"/>
        <v>0</v>
      </c>
      <c r="BN28" s="59">
        <f t="shared" si="124"/>
        <v>0</v>
      </c>
      <c r="BO28" s="59">
        <f t="shared" si="124"/>
        <v>0</v>
      </c>
      <c r="BP28" s="59">
        <f t="shared" si="124"/>
        <v>0</v>
      </c>
      <c r="BQ28" s="59">
        <f t="shared" si="124"/>
        <v>0</v>
      </c>
      <c r="BR28" s="59">
        <f t="shared" ref="BR28:DT28" si="125">+BR13-BR21</f>
        <v>0</v>
      </c>
      <c r="BS28" s="59">
        <f t="shared" si="125"/>
        <v>0</v>
      </c>
      <c r="BT28" s="59">
        <f t="shared" si="125"/>
        <v>0</v>
      </c>
      <c r="BU28" s="59">
        <f t="shared" si="125"/>
        <v>0</v>
      </c>
      <c r="BV28" s="59">
        <f t="shared" si="125"/>
        <v>0</v>
      </c>
      <c r="BW28" s="59">
        <f t="shared" si="125"/>
        <v>0</v>
      </c>
      <c r="BX28" s="59">
        <f t="shared" si="125"/>
        <v>0</v>
      </c>
      <c r="BY28" s="59">
        <f t="shared" si="125"/>
        <v>0</v>
      </c>
      <c r="BZ28" s="59">
        <f t="shared" si="125"/>
        <v>0</v>
      </c>
      <c r="CA28" s="59">
        <f t="shared" si="125"/>
        <v>0</v>
      </c>
      <c r="CB28" s="59">
        <f t="shared" si="125"/>
        <v>0</v>
      </c>
      <c r="CC28" s="59">
        <f t="shared" si="125"/>
        <v>0</v>
      </c>
      <c r="CD28" s="59">
        <f t="shared" si="125"/>
        <v>0</v>
      </c>
      <c r="CE28" s="59">
        <f t="shared" si="125"/>
        <v>0</v>
      </c>
      <c r="CF28" s="59">
        <f t="shared" si="125"/>
        <v>0</v>
      </c>
      <c r="CG28" s="59">
        <f t="shared" si="125"/>
        <v>0</v>
      </c>
      <c r="CH28" s="59">
        <f t="shared" si="125"/>
        <v>0</v>
      </c>
      <c r="CI28" s="59">
        <f t="shared" si="125"/>
        <v>0</v>
      </c>
      <c r="CJ28" s="59">
        <f t="shared" si="125"/>
        <v>0</v>
      </c>
      <c r="CK28" s="59">
        <f t="shared" si="125"/>
        <v>0</v>
      </c>
      <c r="CL28" s="59">
        <f t="shared" si="125"/>
        <v>0</v>
      </c>
      <c r="CM28" s="59">
        <f t="shared" si="125"/>
        <v>0</v>
      </c>
      <c r="CN28" s="59">
        <f t="shared" si="125"/>
        <v>0</v>
      </c>
      <c r="CO28" s="59">
        <f t="shared" si="125"/>
        <v>0</v>
      </c>
      <c r="CP28" s="59">
        <f t="shared" si="125"/>
        <v>0</v>
      </c>
      <c r="CQ28" s="59">
        <f t="shared" si="125"/>
        <v>0</v>
      </c>
      <c r="CR28" s="59">
        <f t="shared" si="125"/>
        <v>0</v>
      </c>
      <c r="CS28" s="59">
        <f t="shared" si="125"/>
        <v>0</v>
      </c>
      <c r="CT28" s="59">
        <f t="shared" si="125"/>
        <v>0</v>
      </c>
      <c r="CU28" s="59">
        <f t="shared" si="125"/>
        <v>0</v>
      </c>
      <c r="CV28" s="59">
        <f t="shared" si="125"/>
        <v>0</v>
      </c>
      <c r="CW28" s="59">
        <f t="shared" si="125"/>
        <v>0</v>
      </c>
      <c r="CX28" s="59">
        <f t="shared" si="125"/>
        <v>0</v>
      </c>
      <c r="CY28" s="59">
        <f t="shared" si="125"/>
        <v>0</v>
      </c>
      <c r="CZ28" s="59">
        <f t="shared" si="125"/>
        <v>0</v>
      </c>
      <c r="DA28" s="59">
        <f t="shared" si="125"/>
        <v>0</v>
      </c>
      <c r="DB28" s="59">
        <f t="shared" si="125"/>
        <v>0</v>
      </c>
      <c r="DC28" s="59">
        <f t="shared" si="125"/>
        <v>0</v>
      </c>
      <c r="DD28" s="59">
        <f t="shared" si="125"/>
        <v>0</v>
      </c>
      <c r="DE28" s="59">
        <f t="shared" si="125"/>
        <v>0</v>
      </c>
      <c r="DF28" s="59">
        <f t="shared" si="125"/>
        <v>0</v>
      </c>
      <c r="DG28" s="59">
        <f t="shared" si="125"/>
        <v>0</v>
      </c>
      <c r="DH28" s="59">
        <f t="shared" si="125"/>
        <v>0</v>
      </c>
      <c r="DI28" s="59">
        <f t="shared" si="125"/>
        <v>0</v>
      </c>
      <c r="DJ28" s="59">
        <f t="shared" si="125"/>
        <v>0</v>
      </c>
      <c r="DK28" s="59">
        <f t="shared" si="125"/>
        <v>0</v>
      </c>
      <c r="DL28" s="59">
        <f t="shared" si="125"/>
        <v>0</v>
      </c>
      <c r="DM28" s="59">
        <f t="shared" si="125"/>
        <v>0</v>
      </c>
      <c r="DN28" s="59">
        <f t="shared" si="125"/>
        <v>0</v>
      </c>
      <c r="DO28" s="59">
        <f t="shared" si="125"/>
        <v>0</v>
      </c>
      <c r="DP28" s="59">
        <f t="shared" si="125"/>
        <v>0</v>
      </c>
      <c r="DQ28" s="59">
        <f t="shared" si="125"/>
        <v>0</v>
      </c>
      <c r="DR28" s="59">
        <f t="shared" si="125"/>
        <v>0</v>
      </c>
      <c r="DS28" s="59">
        <f t="shared" si="125"/>
        <v>0</v>
      </c>
      <c r="DT28" s="59">
        <f t="shared" si="125"/>
        <v>0</v>
      </c>
    </row>
    <row r="29" spans="3:124" ht="16.5" outlineLevel="1" thickTop="1" thickBot="1" x14ac:dyDescent="0.3">
      <c r="C29" s="110" t="s">
        <v>131</v>
      </c>
      <c r="E29" s="59">
        <f>+E14-E22</f>
        <v>1531.25</v>
      </c>
      <c r="F29" s="59">
        <f t="shared" ref="F29:BQ29" si="126">+F14-F22</f>
        <v>1531.25</v>
      </c>
      <c r="G29" s="59">
        <f t="shared" si="126"/>
        <v>1531.25</v>
      </c>
      <c r="H29" s="59">
        <f t="shared" si="126"/>
        <v>1531.25</v>
      </c>
      <c r="I29" s="59">
        <f t="shared" si="126"/>
        <v>1531.25</v>
      </c>
      <c r="J29" s="59">
        <f t="shared" si="126"/>
        <v>1531.25</v>
      </c>
      <c r="K29" s="59">
        <f t="shared" si="126"/>
        <v>1531.25</v>
      </c>
      <c r="L29" s="59">
        <f t="shared" si="126"/>
        <v>1531.25</v>
      </c>
      <c r="M29" s="59">
        <f t="shared" si="126"/>
        <v>1531.25</v>
      </c>
      <c r="N29" s="59">
        <f t="shared" si="126"/>
        <v>1531.25</v>
      </c>
      <c r="O29" s="59">
        <f t="shared" si="126"/>
        <v>1531.25</v>
      </c>
      <c r="P29" s="59">
        <f t="shared" si="126"/>
        <v>1531.25</v>
      </c>
      <c r="Q29" s="59">
        <f t="shared" si="126"/>
        <v>2187.5</v>
      </c>
      <c r="R29" s="59">
        <f t="shared" si="126"/>
        <v>2187.5</v>
      </c>
      <c r="S29" s="59">
        <f t="shared" si="126"/>
        <v>2187.5</v>
      </c>
      <c r="T29" s="59">
        <f t="shared" si="126"/>
        <v>2187.5</v>
      </c>
      <c r="U29" s="59">
        <f t="shared" si="126"/>
        <v>2187.5</v>
      </c>
      <c r="V29" s="59">
        <f t="shared" si="126"/>
        <v>2187.5</v>
      </c>
      <c r="W29" s="59">
        <f t="shared" si="126"/>
        <v>2187.5</v>
      </c>
      <c r="X29" s="59">
        <f t="shared" si="126"/>
        <v>2187.5</v>
      </c>
      <c r="Y29" s="59">
        <f t="shared" si="126"/>
        <v>2187.5</v>
      </c>
      <c r="Z29" s="59">
        <f t="shared" si="126"/>
        <v>2187.5</v>
      </c>
      <c r="AA29" s="59">
        <f t="shared" si="126"/>
        <v>2187.5</v>
      </c>
      <c r="AB29" s="59">
        <f t="shared" si="126"/>
        <v>2187.5</v>
      </c>
      <c r="AC29" s="59">
        <f t="shared" si="126"/>
        <v>2187.5</v>
      </c>
      <c r="AD29" s="59">
        <f t="shared" si="126"/>
        <v>2187.5</v>
      </c>
      <c r="AE29" s="59">
        <f t="shared" si="126"/>
        <v>2187.5</v>
      </c>
      <c r="AF29" s="59">
        <f t="shared" si="126"/>
        <v>2187.5</v>
      </c>
      <c r="AG29" s="59">
        <f t="shared" si="126"/>
        <v>2187.5</v>
      </c>
      <c r="AH29" s="59">
        <f t="shared" si="126"/>
        <v>2187.5</v>
      </c>
      <c r="AI29" s="59">
        <f t="shared" si="126"/>
        <v>2187.5</v>
      </c>
      <c r="AJ29" s="59">
        <f t="shared" si="126"/>
        <v>2187.5</v>
      </c>
      <c r="AK29" s="59">
        <f t="shared" si="126"/>
        <v>2187.5</v>
      </c>
      <c r="AL29" s="59">
        <f t="shared" si="126"/>
        <v>2187.5</v>
      </c>
      <c r="AM29" s="59">
        <f t="shared" si="126"/>
        <v>2187.5</v>
      </c>
      <c r="AN29" s="59">
        <f t="shared" si="126"/>
        <v>2187.5</v>
      </c>
      <c r="AO29" s="59">
        <f t="shared" si="126"/>
        <v>2187.5</v>
      </c>
      <c r="AP29" s="59">
        <f t="shared" si="126"/>
        <v>2187.5</v>
      </c>
      <c r="AQ29" s="59">
        <f t="shared" si="126"/>
        <v>2187.5</v>
      </c>
      <c r="AR29" s="59">
        <f t="shared" si="126"/>
        <v>2187.5</v>
      </c>
      <c r="AS29" s="59">
        <f t="shared" si="126"/>
        <v>2187.5</v>
      </c>
      <c r="AT29" s="59">
        <f t="shared" si="126"/>
        <v>2187.5</v>
      </c>
      <c r="AU29" s="59">
        <f t="shared" si="126"/>
        <v>2187.5</v>
      </c>
      <c r="AV29" s="59">
        <f t="shared" si="126"/>
        <v>2187.5</v>
      </c>
      <c r="AW29" s="59">
        <f t="shared" si="126"/>
        <v>2187.5</v>
      </c>
      <c r="AX29" s="59">
        <f t="shared" si="126"/>
        <v>2187.5</v>
      </c>
      <c r="AY29" s="59">
        <f t="shared" si="126"/>
        <v>2187.5</v>
      </c>
      <c r="AZ29" s="59">
        <f t="shared" si="126"/>
        <v>2187.5</v>
      </c>
      <c r="BA29" s="59">
        <f t="shared" si="126"/>
        <v>2187.5</v>
      </c>
      <c r="BB29" s="59">
        <f t="shared" si="126"/>
        <v>2187.5</v>
      </c>
      <c r="BC29" s="59">
        <f t="shared" si="126"/>
        <v>2187.5</v>
      </c>
      <c r="BD29" s="59">
        <f t="shared" si="126"/>
        <v>2187.5</v>
      </c>
      <c r="BE29" s="59">
        <f t="shared" si="126"/>
        <v>2187.5</v>
      </c>
      <c r="BF29" s="59">
        <f t="shared" si="126"/>
        <v>2187.5</v>
      </c>
      <c r="BG29" s="59">
        <f t="shared" si="126"/>
        <v>2187.5</v>
      </c>
      <c r="BH29" s="59">
        <f t="shared" si="126"/>
        <v>2187.5</v>
      </c>
      <c r="BI29" s="59">
        <f t="shared" si="126"/>
        <v>2187.5</v>
      </c>
      <c r="BJ29" s="59">
        <f t="shared" si="126"/>
        <v>2187.5</v>
      </c>
      <c r="BK29" s="59">
        <f t="shared" si="126"/>
        <v>2187.5</v>
      </c>
      <c r="BL29" s="59">
        <f t="shared" si="126"/>
        <v>2187.5</v>
      </c>
      <c r="BM29" s="59">
        <f t="shared" si="126"/>
        <v>2187.5</v>
      </c>
      <c r="BN29" s="59">
        <f t="shared" si="126"/>
        <v>2187.5</v>
      </c>
      <c r="BO29" s="59">
        <f t="shared" si="126"/>
        <v>2187.5</v>
      </c>
      <c r="BP29" s="59">
        <f t="shared" si="126"/>
        <v>2187.5</v>
      </c>
      <c r="BQ29" s="59">
        <f t="shared" si="126"/>
        <v>2187.5</v>
      </c>
      <c r="BR29" s="59">
        <f t="shared" ref="BR29:DT29" si="127">+BR14-BR22</f>
        <v>2187.5</v>
      </c>
      <c r="BS29" s="59">
        <f t="shared" si="127"/>
        <v>2187.5</v>
      </c>
      <c r="BT29" s="59">
        <f t="shared" si="127"/>
        <v>2187.5</v>
      </c>
      <c r="BU29" s="59">
        <f t="shared" si="127"/>
        <v>2187.5</v>
      </c>
      <c r="BV29" s="59">
        <f t="shared" si="127"/>
        <v>2187.5</v>
      </c>
      <c r="BW29" s="59">
        <f t="shared" si="127"/>
        <v>2187.5</v>
      </c>
      <c r="BX29" s="59">
        <f t="shared" si="127"/>
        <v>2187.5</v>
      </c>
      <c r="BY29" s="59">
        <f t="shared" si="127"/>
        <v>2187.5</v>
      </c>
      <c r="BZ29" s="59">
        <f t="shared" si="127"/>
        <v>2187.5</v>
      </c>
      <c r="CA29" s="59">
        <f t="shared" si="127"/>
        <v>2187.5</v>
      </c>
      <c r="CB29" s="59">
        <f t="shared" si="127"/>
        <v>2187.5</v>
      </c>
      <c r="CC29" s="59">
        <f t="shared" si="127"/>
        <v>2187.5</v>
      </c>
      <c r="CD29" s="59">
        <f t="shared" si="127"/>
        <v>2187.5</v>
      </c>
      <c r="CE29" s="59">
        <f t="shared" si="127"/>
        <v>2187.5</v>
      </c>
      <c r="CF29" s="59">
        <f t="shared" si="127"/>
        <v>2187.5</v>
      </c>
      <c r="CG29" s="59">
        <f t="shared" si="127"/>
        <v>2187.5</v>
      </c>
      <c r="CH29" s="59">
        <f t="shared" si="127"/>
        <v>2187.5</v>
      </c>
      <c r="CI29" s="59">
        <f t="shared" si="127"/>
        <v>2187.5</v>
      </c>
      <c r="CJ29" s="59">
        <f t="shared" si="127"/>
        <v>2187.5</v>
      </c>
      <c r="CK29" s="59">
        <f t="shared" si="127"/>
        <v>2187.5</v>
      </c>
      <c r="CL29" s="59">
        <f t="shared" si="127"/>
        <v>2187.5</v>
      </c>
      <c r="CM29" s="59">
        <f t="shared" si="127"/>
        <v>2187.5</v>
      </c>
      <c r="CN29" s="59">
        <f t="shared" si="127"/>
        <v>2187.5</v>
      </c>
      <c r="CO29" s="59">
        <f t="shared" si="127"/>
        <v>2187.5</v>
      </c>
      <c r="CP29" s="59">
        <f t="shared" si="127"/>
        <v>2187.5</v>
      </c>
      <c r="CQ29" s="59">
        <f t="shared" si="127"/>
        <v>2187.5</v>
      </c>
      <c r="CR29" s="59">
        <f t="shared" si="127"/>
        <v>2187.5</v>
      </c>
      <c r="CS29" s="59">
        <f t="shared" si="127"/>
        <v>2187.5</v>
      </c>
      <c r="CT29" s="59">
        <f t="shared" si="127"/>
        <v>2187.5</v>
      </c>
      <c r="CU29" s="59">
        <f t="shared" si="127"/>
        <v>2187.5</v>
      </c>
      <c r="CV29" s="59">
        <f t="shared" si="127"/>
        <v>2187.5</v>
      </c>
      <c r="CW29" s="59">
        <f t="shared" si="127"/>
        <v>2187.5</v>
      </c>
      <c r="CX29" s="59">
        <f t="shared" si="127"/>
        <v>2187.5</v>
      </c>
      <c r="CY29" s="59">
        <f t="shared" si="127"/>
        <v>2187.5</v>
      </c>
      <c r="CZ29" s="59">
        <f t="shared" si="127"/>
        <v>2187.5</v>
      </c>
      <c r="DA29" s="59">
        <f t="shared" si="127"/>
        <v>2187.5</v>
      </c>
      <c r="DB29" s="59">
        <f t="shared" si="127"/>
        <v>2187.5</v>
      </c>
      <c r="DC29" s="59">
        <f t="shared" si="127"/>
        <v>2187.5</v>
      </c>
      <c r="DD29" s="59">
        <f t="shared" si="127"/>
        <v>2187.5</v>
      </c>
      <c r="DE29" s="59">
        <f t="shared" si="127"/>
        <v>2187.5</v>
      </c>
      <c r="DF29" s="59">
        <f t="shared" si="127"/>
        <v>2187.5</v>
      </c>
      <c r="DG29" s="59">
        <f t="shared" si="127"/>
        <v>2187.5</v>
      </c>
      <c r="DH29" s="59">
        <f t="shared" si="127"/>
        <v>2187.5</v>
      </c>
      <c r="DI29" s="59">
        <f t="shared" si="127"/>
        <v>2187.5</v>
      </c>
      <c r="DJ29" s="59">
        <f t="shared" si="127"/>
        <v>2187.5</v>
      </c>
      <c r="DK29" s="59">
        <f t="shared" si="127"/>
        <v>2187.5</v>
      </c>
      <c r="DL29" s="59">
        <f t="shared" si="127"/>
        <v>2187.5</v>
      </c>
      <c r="DM29" s="59">
        <f t="shared" si="127"/>
        <v>2187.5</v>
      </c>
      <c r="DN29" s="59">
        <f t="shared" si="127"/>
        <v>2187.5</v>
      </c>
      <c r="DO29" s="59">
        <f t="shared" si="127"/>
        <v>2187.5</v>
      </c>
      <c r="DP29" s="59">
        <f t="shared" si="127"/>
        <v>2187.5</v>
      </c>
      <c r="DQ29" s="59">
        <f t="shared" si="127"/>
        <v>2187.5</v>
      </c>
      <c r="DR29" s="59">
        <f t="shared" si="127"/>
        <v>2187.5</v>
      </c>
      <c r="DS29" s="59">
        <f t="shared" si="127"/>
        <v>2187.5</v>
      </c>
      <c r="DT29" s="59">
        <f t="shared" si="127"/>
        <v>2187.5</v>
      </c>
    </row>
    <row r="30" spans="3:124" ht="15.75" outlineLevel="1" thickTop="1" x14ac:dyDescent="0.25">
      <c r="C30" s="107"/>
    </row>
    <row r="31" spans="3:124" x14ac:dyDescent="0.25">
      <c r="C31" s="101"/>
    </row>
    <row r="32" spans="3:124" x14ac:dyDescent="0.25">
      <c r="C32" s="106" t="str">
        <f>+I_Personale!D21</f>
        <v>Amministrativi</v>
      </c>
    </row>
    <row r="33" spans="3:124" outlineLevel="1" x14ac:dyDescent="0.25">
      <c r="C33" s="107"/>
      <c r="D33" s="16" t="s">
        <v>28</v>
      </c>
      <c r="E33" s="55">
        <f>+I_Personale!F33</f>
        <v>2020</v>
      </c>
      <c r="F33" s="55">
        <f>+I_Personale!G33</f>
        <v>2020</v>
      </c>
      <c r="G33" s="55">
        <f>+I_Personale!H33</f>
        <v>2020</v>
      </c>
      <c r="H33" s="55">
        <f>+I_Personale!I33</f>
        <v>2020</v>
      </c>
      <c r="I33" s="55">
        <f>+I_Personale!J33</f>
        <v>2020</v>
      </c>
      <c r="J33" s="55">
        <f>+I_Personale!K33</f>
        <v>2020</v>
      </c>
      <c r="K33" s="55">
        <f>+I_Personale!L33</f>
        <v>2020</v>
      </c>
      <c r="L33" s="55">
        <f>+I_Personale!M33</f>
        <v>2020</v>
      </c>
      <c r="M33" s="55">
        <f>+I_Personale!N33</f>
        <v>2020</v>
      </c>
      <c r="N33" s="55">
        <f>+I_Personale!O33</f>
        <v>2020</v>
      </c>
      <c r="O33" s="55">
        <f>+I_Personale!P33</f>
        <v>2020</v>
      </c>
      <c r="P33" s="55">
        <f>+I_Personale!Q33</f>
        <v>2020</v>
      </c>
      <c r="Q33" s="55">
        <f>+I_Personale!R33</f>
        <v>2021</v>
      </c>
      <c r="R33" s="55">
        <f>+I_Personale!S33</f>
        <v>2021</v>
      </c>
      <c r="S33" s="55">
        <f>+I_Personale!T33</f>
        <v>2021</v>
      </c>
      <c r="T33" s="55">
        <f>+I_Personale!U33</f>
        <v>2021</v>
      </c>
      <c r="U33" s="55">
        <f>+I_Personale!V33</f>
        <v>2021</v>
      </c>
      <c r="V33" s="55">
        <f>+I_Personale!W33</f>
        <v>2021</v>
      </c>
      <c r="W33" s="55">
        <f>+I_Personale!X33</f>
        <v>2021</v>
      </c>
      <c r="X33" s="55">
        <f>+I_Personale!Y33</f>
        <v>2021</v>
      </c>
      <c r="Y33" s="55">
        <f>+I_Personale!Z33</f>
        <v>2021</v>
      </c>
      <c r="Z33" s="55">
        <f>+I_Personale!AA33</f>
        <v>2021</v>
      </c>
      <c r="AA33" s="55">
        <f>+I_Personale!AB33</f>
        <v>2021</v>
      </c>
      <c r="AB33" s="55">
        <f>+I_Personale!AC33</f>
        <v>2021</v>
      </c>
      <c r="AC33" s="55">
        <f>+I_Personale!AD33</f>
        <v>2022</v>
      </c>
      <c r="AD33" s="55">
        <f>+I_Personale!AE33</f>
        <v>2022</v>
      </c>
      <c r="AE33" s="55">
        <f>+I_Personale!AF33</f>
        <v>2022</v>
      </c>
      <c r="AF33" s="55">
        <f>+I_Personale!AG33</f>
        <v>2022</v>
      </c>
      <c r="AG33" s="55">
        <f>+I_Personale!AH33</f>
        <v>2022</v>
      </c>
      <c r="AH33" s="55">
        <f>+I_Personale!AI33</f>
        <v>2022</v>
      </c>
      <c r="AI33" s="55">
        <f>+I_Personale!AJ33</f>
        <v>2022</v>
      </c>
      <c r="AJ33" s="55">
        <f>+I_Personale!AK33</f>
        <v>2022</v>
      </c>
      <c r="AK33" s="55">
        <f>+I_Personale!AL33</f>
        <v>2022</v>
      </c>
      <c r="AL33" s="55">
        <f>+I_Personale!AM33</f>
        <v>2022</v>
      </c>
      <c r="AM33" s="55">
        <f>+I_Personale!AN33</f>
        <v>2022</v>
      </c>
      <c r="AN33" s="55">
        <f>+I_Personale!AO33</f>
        <v>2022</v>
      </c>
      <c r="AO33" s="55">
        <f>+I_Personale!AP33</f>
        <v>2023</v>
      </c>
      <c r="AP33" s="55">
        <f>+I_Personale!AQ33</f>
        <v>2023</v>
      </c>
      <c r="AQ33" s="55">
        <f>+I_Personale!AR33</f>
        <v>2023</v>
      </c>
      <c r="AR33" s="55">
        <f>+I_Personale!AS33</f>
        <v>2023</v>
      </c>
      <c r="AS33" s="55">
        <f>+I_Personale!AT33</f>
        <v>2023</v>
      </c>
      <c r="AT33" s="55">
        <f>+I_Personale!AU33</f>
        <v>2023</v>
      </c>
      <c r="AU33" s="55">
        <f>+I_Personale!AV33</f>
        <v>2023</v>
      </c>
      <c r="AV33" s="55">
        <f>+I_Personale!AW33</f>
        <v>2023</v>
      </c>
      <c r="AW33" s="55">
        <f>+I_Personale!AX33</f>
        <v>2023</v>
      </c>
      <c r="AX33" s="55">
        <f>+I_Personale!AY33</f>
        <v>2023</v>
      </c>
      <c r="AY33" s="55">
        <f>+I_Personale!AZ33</f>
        <v>2023</v>
      </c>
      <c r="AZ33" s="55">
        <f>+I_Personale!BA33</f>
        <v>2023</v>
      </c>
      <c r="BA33" s="55">
        <f>+I_Personale!BB33</f>
        <v>2024</v>
      </c>
      <c r="BB33" s="55">
        <f>+I_Personale!BC33</f>
        <v>2024</v>
      </c>
      <c r="BC33" s="55">
        <f>+I_Personale!BD33</f>
        <v>2024</v>
      </c>
      <c r="BD33" s="55">
        <f>+I_Personale!BE33</f>
        <v>2024</v>
      </c>
      <c r="BE33" s="55">
        <f>+I_Personale!BF33</f>
        <v>2024</v>
      </c>
      <c r="BF33" s="55">
        <f>+I_Personale!BG33</f>
        <v>2024</v>
      </c>
      <c r="BG33" s="55">
        <f>+I_Personale!BH33</f>
        <v>2024</v>
      </c>
      <c r="BH33" s="55">
        <f>+I_Personale!BI33</f>
        <v>2024</v>
      </c>
      <c r="BI33" s="55">
        <f>+I_Personale!BJ33</f>
        <v>2024</v>
      </c>
      <c r="BJ33" s="55">
        <f>+I_Personale!BK33</f>
        <v>2024</v>
      </c>
      <c r="BK33" s="55">
        <f>+I_Personale!BL33</f>
        <v>2024</v>
      </c>
      <c r="BL33" s="55">
        <f>+I_Personale!BM33</f>
        <v>2024</v>
      </c>
      <c r="BM33" s="55">
        <f>+I_Personale!BN33</f>
        <v>2025</v>
      </c>
      <c r="BN33" s="55">
        <f>+I_Personale!BO33</f>
        <v>2025</v>
      </c>
      <c r="BO33" s="55">
        <f>+I_Personale!BP33</f>
        <v>2025</v>
      </c>
      <c r="BP33" s="55">
        <f>+I_Personale!BQ33</f>
        <v>2025</v>
      </c>
      <c r="BQ33" s="55">
        <f>+I_Personale!BR33</f>
        <v>2025</v>
      </c>
      <c r="BR33" s="55">
        <f>+I_Personale!BS33</f>
        <v>2025</v>
      </c>
      <c r="BS33" s="55">
        <f>+I_Personale!BT33</f>
        <v>2025</v>
      </c>
      <c r="BT33" s="55">
        <f>+I_Personale!BU33</f>
        <v>2025</v>
      </c>
      <c r="BU33" s="55">
        <f>+I_Personale!BV33</f>
        <v>2025</v>
      </c>
      <c r="BV33" s="55">
        <f>+I_Personale!BW33</f>
        <v>2025</v>
      </c>
      <c r="BW33" s="55">
        <f>+I_Personale!BX33</f>
        <v>2025</v>
      </c>
      <c r="BX33" s="55">
        <f>+I_Personale!BY33</f>
        <v>2025</v>
      </c>
      <c r="BY33" s="55">
        <f>+I_Personale!BZ33</f>
        <v>2026</v>
      </c>
      <c r="BZ33" s="55">
        <f>+I_Personale!CA33</f>
        <v>2026</v>
      </c>
      <c r="CA33" s="55">
        <f>+I_Personale!CB33</f>
        <v>2026</v>
      </c>
      <c r="CB33" s="55">
        <f>+I_Personale!CC33</f>
        <v>2026</v>
      </c>
      <c r="CC33" s="55">
        <f>+I_Personale!CD33</f>
        <v>2026</v>
      </c>
      <c r="CD33" s="55">
        <f>+I_Personale!CE33</f>
        <v>2026</v>
      </c>
      <c r="CE33" s="55">
        <f>+I_Personale!CF33</f>
        <v>2026</v>
      </c>
      <c r="CF33" s="55">
        <f>+I_Personale!CG33</f>
        <v>2026</v>
      </c>
      <c r="CG33" s="55">
        <f>+I_Personale!CH33</f>
        <v>2026</v>
      </c>
      <c r="CH33" s="55">
        <f>+I_Personale!CI33</f>
        <v>2026</v>
      </c>
      <c r="CI33" s="55">
        <f>+I_Personale!CJ33</f>
        <v>2026</v>
      </c>
      <c r="CJ33" s="55">
        <f>+I_Personale!CK33</f>
        <v>2026</v>
      </c>
      <c r="CK33" s="55">
        <f>+I_Personale!CL33</f>
        <v>2027</v>
      </c>
      <c r="CL33" s="55">
        <f>+I_Personale!CM33</f>
        <v>2027</v>
      </c>
      <c r="CM33" s="55">
        <f>+I_Personale!CN33</f>
        <v>2027</v>
      </c>
      <c r="CN33" s="55">
        <f>+I_Personale!CO33</f>
        <v>2027</v>
      </c>
      <c r="CO33" s="55">
        <f>+I_Personale!CP33</f>
        <v>2027</v>
      </c>
      <c r="CP33" s="55">
        <f>+I_Personale!CQ33</f>
        <v>2027</v>
      </c>
      <c r="CQ33" s="55">
        <f>+I_Personale!CR33</f>
        <v>2027</v>
      </c>
      <c r="CR33" s="55">
        <f>+I_Personale!CS33</f>
        <v>2027</v>
      </c>
      <c r="CS33" s="55">
        <f>+I_Personale!CT33</f>
        <v>2027</v>
      </c>
      <c r="CT33" s="55">
        <f>+I_Personale!CU33</f>
        <v>2027</v>
      </c>
      <c r="CU33" s="55">
        <f>+I_Personale!CV33</f>
        <v>2027</v>
      </c>
      <c r="CV33" s="55">
        <f>+I_Personale!CW33</f>
        <v>2027</v>
      </c>
      <c r="CW33" s="55">
        <f>+I_Personale!CX33</f>
        <v>2028</v>
      </c>
      <c r="CX33" s="55">
        <f>+I_Personale!CY33</f>
        <v>2028</v>
      </c>
      <c r="CY33" s="55">
        <f>+I_Personale!CZ33</f>
        <v>2028</v>
      </c>
      <c r="CZ33" s="55">
        <f>+I_Personale!DA33</f>
        <v>2028</v>
      </c>
      <c r="DA33" s="55">
        <f>+I_Personale!DB33</f>
        <v>2028</v>
      </c>
      <c r="DB33" s="55">
        <f>+I_Personale!DC33</f>
        <v>2028</v>
      </c>
      <c r="DC33" s="55">
        <f>+I_Personale!DD33</f>
        <v>2028</v>
      </c>
      <c r="DD33" s="55">
        <f>+I_Personale!DE33</f>
        <v>2028</v>
      </c>
      <c r="DE33" s="55">
        <f>+I_Personale!DF33</f>
        <v>2028</v>
      </c>
      <c r="DF33" s="55">
        <f>+I_Personale!DG33</f>
        <v>2028</v>
      </c>
      <c r="DG33" s="55">
        <f>+I_Personale!DH33</f>
        <v>2028</v>
      </c>
      <c r="DH33" s="55">
        <f>+I_Personale!DI33</f>
        <v>2028</v>
      </c>
      <c r="DI33" s="55">
        <f>+I_Personale!DJ33</f>
        <v>2029</v>
      </c>
      <c r="DJ33" s="55">
        <f>+I_Personale!DK33</f>
        <v>2029</v>
      </c>
      <c r="DK33" s="55">
        <f>+I_Personale!DL33</f>
        <v>2029</v>
      </c>
      <c r="DL33" s="55">
        <f>+I_Personale!DM33</f>
        <v>2029</v>
      </c>
      <c r="DM33" s="55">
        <f>+I_Personale!DN33</f>
        <v>2029</v>
      </c>
      <c r="DN33" s="55">
        <f>+I_Personale!DO33</f>
        <v>2029</v>
      </c>
      <c r="DO33" s="55">
        <f>+I_Personale!DP33</f>
        <v>2029</v>
      </c>
      <c r="DP33" s="55">
        <f>+I_Personale!DQ33</f>
        <v>2029</v>
      </c>
      <c r="DQ33" s="55">
        <f>+I_Personale!DR33</f>
        <v>2029</v>
      </c>
      <c r="DR33" s="55">
        <f>+I_Personale!DS33</f>
        <v>2029</v>
      </c>
      <c r="DS33" s="55">
        <f>+I_Personale!DT33</f>
        <v>2029</v>
      </c>
      <c r="DT33" s="55">
        <f>+I_Personale!DU33</f>
        <v>2029</v>
      </c>
    </row>
    <row r="34" spans="3:124" ht="15.75" outlineLevel="1" thickBot="1" x14ac:dyDescent="0.3">
      <c r="D34" s="16" t="s">
        <v>27</v>
      </c>
      <c r="E34" s="55" t="str">
        <f>+I_Personale!F34</f>
        <v>gen</v>
      </c>
      <c r="F34" s="55" t="str">
        <f>+I_Personale!G34</f>
        <v>feb</v>
      </c>
      <c r="G34" s="55" t="str">
        <f>+I_Personale!H34</f>
        <v>mar</v>
      </c>
      <c r="H34" s="55" t="str">
        <f>+I_Personale!I34</f>
        <v>apr</v>
      </c>
      <c r="I34" s="55" t="str">
        <f>+I_Personale!J34</f>
        <v>mag</v>
      </c>
      <c r="J34" s="55" t="str">
        <f>+I_Personale!K34</f>
        <v>giu</v>
      </c>
      <c r="K34" s="55" t="str">
        <f>+I_Personale!L34</f>
        <v>lug</v>
      </c>
      <c r="L34" s="55" t="str">
        <f>+I_Personale!M34</f>
        <v>ago</v>
      </c>
      <c r="M34" s="55" t="str">
        <f>+I_Personale!N34</f>
        <v>set</v>
      </c>
      <c r="N34" s="55" t="str">
        <f>+I_Personale!O34</f>
        <v>ott</v>
      </c>
      <c r="O34" s="55" t="str">
        <f>+I_Personale!P34</f>
        <v>nov</v>
      </c>
      <c r="P34" s="55" t="str">
        <f>+I_Personale!Q34</f>
        <v>dic</v>
      </c>
      <c r="Q34" s="55" t="str">
        <f>+I_Personale!R34</f>
        <v>gen</v>
      </c>
      <c r="R34" s="55" t="str">
        <f>+I_Personale!S34</f>
        <v>feb</v>
      </c>
      <c r="S34" s="55" t="str">
        <f>+I_Personale!T34</f>
        <v>mar</v>
      </c>
      <c r="T34" s="55" t="str">
        <f>+I_Personale!U34</f>
        <v>apr</v>
      </c>
      <c r="U34" s="55" t="str">
        <f>+I_Personale!V34</f>
        <v>mag</v>
      </c>
      <c r="V34" s="55" t="str">
        <f>+I_Personale!W34</f>
        <v>giu</v>
      </c>
      <c r="W34" s="55" t="str">
        <f>+I_Personale!X34</f>
        <v>lug</v>
      </c>
      <c r="X34" s="55" t="str">
        <f>+I_Personale!Y34</f>
        <v>ago</v>
      </c>
      <c r="Y34" s="55" t="str">
        <f>+I_Personale!Z34</f>
        <v>set</v>
      </c>
      <c r="Z34" s="55" t="str">
        <f>+I_Personale!AA34</f>
        <v>ott</v>
      </c>
      <c r="AA34" s="55" t="str">
        <f>+I_Personale!AB34</f>
        <v>nov</v>
      </c>
      <c r="AB34" s="55" t="str">
        <f>+I_Personale!AC34</f>
        <v>dic</v>
      </c>
      <c r="AC34" s="55" t="str">
        <f>+I_Personale!AD34</f>
        <v>gen</v>
      </c>
      <c r="AD34" s="55" t="str">
        <f>+I_Personale!AE34</f>
        <v>feb</v>
      </c>
      <c r="AE34" s="55" t="str">
        <f>+I_Personale!AF34</f>
        <v>mar</v>
      </c>
      <c r="AF34" s="55" t="str">
        <f>+I_Personale!AG34</f>
        <v>apr</v>
      </c>
      <c r="AG34" s="55" t="str">
        <f>+I_Personale!AH34</f>
        <v>mag</v>
      </c>
      <c r="AH34" s="55" t="str">
        <f>+I_Personale!AI34</f>
        <v>giu</v>
      </c>
      <c r="AI34" s="55" t="str">
        <f>+I_Personale!AJ34</f>
        <v>lug</v>
      </c>
      <c r="AJ34" s="55" t="str">
        <f>+I_Personale!AK34</f>
        <v>ago</v>
      </c>
      <c r="AK34" s="55" t="str">
        <f>+I_Personale!AL34</f>
        <v>set</v>
      </c>
      <c r="AL34" s="55" t="str">
        <f>+I_Personale!AM34</f>
        <v>ott</v>
      </c>
      <c r="AM34" s="55" t="str">
        <f>+I_Personale!AN34</f>
        <v>nov</v>
      </c>
      <c r="AN34" s="55" t="str">
        <f>+I_Personale!AO34</f>
        <v>dic</v>
      </c>
      <c r="AO34" s="55" t="str">
        <f>+I_Personale!AP34</f>
        <v>gen</v>
      </c>
      <c r="AP34" s="55" t="str">
        <f>+I_Personale!AQ34</f>
        <v>feb</v>
      </c>
      <c r="AQ34" s="55" t="str">
        <f>+I_Personale!AR34</f>
        <v>mar</v>
      </c>
      <c r="AR34" s="55" t="str">
        <f>+I_Personale!AS34</f>
        <v>apr</v>
      </c>
      <c r="AS34" s="55" t="str">
        <f>+I_Personale!AT34</f>
        <v>mag</v>
      </c>
      <c r="AT34" s="55" t="str">
        <f>+I_Personale!AU34</f>
        <v>giu</v>
      </c>
      <c r="AU34" s="55" t="str">
        <f>+I_Personale!AV34</f>
        <v>lug</v>
      </c>
      <c r="AV34" s="55" t="str">
        <f>+I_Personale!AW34</f>
        <v>ago</v>
      </c>
      <c r="AW34" s="55" t="str">
        <f>+I_Personale!AX34</f>
        <v>set</v>
      </c>
      <c r="AX34" s="55" t="str">
        <f>+I_Personale!AY34</f>
        <v>ott</v>
      </c>
      <c r="AY34" s="55" t="str">
        <f>+I_Personale!AZ34</f>
        <v>nov</v>
      </c>
      <c r="AZ34" s="55" t="str">
        <f>+I_Personale!BA34</f>
        <v>dic</v>
      </c>
      <c r="BA34" s="55" t="str">
        <f>+I_Personale!BB34</f>
        <v>gen</v>
      </c>
      <c r="BB34" s="55" t="str">
        <f>+I_Personale!BC34</f>
        <v>feb</v>
      </c>
      <c r="BC34" s="55" t="str">
        <f>+I_Personale!BD34</f>
        <v>mar</v>
      </c>
      <c r="BD34" s="55" t="str">
        <f>+I_Personale!BE34</f>
        <v>apr</v>
      </c>
      <c r="BE34" s="55" t="str">
        <f>+I_Personale!BF34</f>
        <v>mag</v>
      </c>
      <c r="BF34" s="55" t="str">
        <f>+I_Personale!BG34</f>
        <v>giu</v>
      </c>
      <c r="BG34" s="55" t="str">
        <f>+I_Personale!BH34</f>
        <v>lug</v>
      </c>
      <c r="BH34" s="55" t="str">
        <f>+I_Personale!BI34</f>
        <v>ago</v>
      </c>
      <c r="BI34" s="55" t="str">
        <f>+I_Personale!BJ34</f>
        <v>set</v>
      </c>
      <c r="BJ34" s="55" t="str">
        <f>+I_Personale!BK34</f>
        <v>ott</v>
      </c>
      <c r="BK34" s="55" t="str">
        <f>+I_Personale!BL34</f>
        <v>nov</v>
      </c>
      <c r="BL34" s="55" t="str">
        <f>+I_Personale!BM34</f>
        <v>dic</v>
      </c>
      <c r="BM34" s="55" t="str">
        <f>+I_Personale!BN34</f>
        <v>gen</v>
      </c>
      <c r="BN34" s="55" t="str">
        <f>+I_Personale!BO34</f>
        <v>feb</v>
      </c>
      <c r="BO34" s="55" t="str">
        <f>+I_Personale!BP34</f>
        <v>mar</v>
      </c>
      <c r="BP34" s="55" t="str">
        <f>+I_Personale!BQ34</f>
        <v>apr</v>
      </c>
      <c r="BQ34" s="55" t="str">
        <f>+I_Personale!BR34</f>
        <v>mag</v>
      </c>
      <c r="BR34" s="55" t="str">
        <f>+I_Personale!BS34</f>
        <v>giu</v>
      </c>
      <c r="BS34" s="55" t="str">
        <f>+I_Personale!BT34</f>
        <v>lug</v>
      </c>
      <c r="BT34" s="55" t="str">
        <f>+I_Personale!BU34</f>
        <v>ago</v>
      </c>
      <c r="BU34" s="55" t="str">
        <f>+I_Personale!BV34</f>
        <v>set</v>
      </c>
      <c r="BV34" s="55" t="str">
        <f>+I_Personale!BW34</f>
        <v>ott</v>
      </c>
      <c r="BW34" s="55" t="str">
        <f>+I_Personale!BX34</f>
        <v>nov</v>
      </c>
      <c r="BX34" s="55" t="str">
        <f>+I_Personale!BY34</f>
        <v>dic</v>
      </c>
      <c r="BY34" s="55" t="str">
        <f>+I_Personale!BZ34</f>
        <v>gen</v>
      </c>
      <c r="BZ34" s="55" t="str">
        <f>+I_Personale!CA34</f>
        <v>feb</v>
      </c>
      <c r="CA34" s="55" t="str">
        <f>+I_Personale!CB34</f>
        <v>mar</v>
      </c>
      <c r="CB34" s="55" t="str">
        <f>+I_Personale!CC34</f>
        <v>apr</v>
      </c>
      <c r="CC34" s="55" t="str">
        <f>+I_Personale!CD34</f>
        <v>mag</v>
      </c>
      <c r="CD34" s="55" t="str">
        <f>+I_Personale!CE34</f>
        <v>giu</v>
      </c>
      <c r="CE34" s="55" t="str">
        <f>+I_Personale!CF34</f>
        <v>lug</v>
      </c>
      <c r="CF34" s="55" t="str">
        <f>+I_Personale!CG34</f>
        <v>ago</v>
      </c>
      <c r="CG34" s="55" t="str">
        <f>+I_Personale!CH34</f>
        <v>set</v>
      </c>
      <c r="CH34" s="55" t="str">
        <f>+I_Personale!CI34</f>
        <v>ott</v>
      </c>
      <c r="CI34" s="55" t="str">
        <f>+I_Personale!CJ34</f>
        <v>nov</v>
      </c>
      <c r="CJ34" s="55" t="str">
        <f>+I_Personale!CK34</f>
        <v>dic</v>
      </c>
      <c r="CK34" s="55" t="str">
        <f>+I_Personale!CL34</f>
        <v>gen</v>
      </c>
      <c r="CL34" s="55" t="str">
        <f>+I_Personale!CM34</f>
        <v>feb</v>
      </c>
      <c r="CM34" s="55" t="str">
        <f>+I_Personale!CN34</f>
        <v>mar</v>
      </c>
      <c r="CN34" s="55" t="str">
        <f>+I_Personale!CO34</f>
        <v>apr</v>
      </c>
      <c r="CO34" s="55" t="str">
        <f>+I_Personale!CP34</f>
        <v>mag</v>
      </c>
      <c r="CP34" s="55" t="str">
        <f>+I_Personale!CQ34</f>
        <v>giu</v>
      </c>
      <c r="CQ34" s="55" t="str">
        <f>+I_Personale!CR34</f>
        <v>lug</v>
      </c>
      <c r="CR34" s="55" t="str">
        <f>+I_Personale!CS34</f>
        <v>ago</v>
      </c>
      <c r="CS34" s="55" t="str">
        <f>+I_Personale!CT34</f>
        <v>set</v>
      </c>
      <c r="CT34" s="55" t="str">
        <f>+I_Personale!CU34</f>
        <v>ott</v>
      </c>
      <c r="CU34" s="55" t="str">
        <f>+I_Personale!CV34</f>
        <v>nov</v>
      </c>
      <c r="CV34" s="55" t="str">
        <f>+I_Personale!CW34</f>
        <v>dic</v>
      </c>
      <c r="CW34" s="55" t="str">
        <f>+I_Personale!CX34</f>
        <v>gen</v>
      </c>
      <c r="CX34" s="55" t="str">
        <f>+I_Personale!CY34</f>
        <v>feb</v>
      </c>
      <c r="CY34" s="55" t="str">
        <f>+I_Personale!CZ34</f>
        <v>mar</v>
      </c>
      <c r="CZ34" s="55" t="str">
        <f>+I_Personale!DA34</f>
        <v>apr</v>
      </c>
      <c r="DA34" s="55" t="str">
        <f>+I_Personale!DB34</f>
        <v>mag</v>
      </c>
      <c r="DB34" s="55" t="str">
        <f>+I_Personale!DC34</f>
        <v>giu</v>
      </c>
      <c r="DC34" s="55" t="str">
        <f>+I_Personale!DD34</f>
        <v>lug</v>
      </c>
      <c r="DD34" s="55" t="str">
        <f>+I_Personale!DE34</f>
        <v>ago</v>
      </c>
      <c r="DE34" s="55" t="str">
        <f>+I_Personale!DF34</f>
        <v>set</v>
      </c>
      <c r="DF34" s="55" t="str">
        <f>+I_Personale!DG34</f>
        <v>ott</v>
      </c>
      <c r="DG34" s="55" t="str">
        <f>+I_Personale!DH34</f>
        <v>nov</v>
      </c>
      <c r="DH34" s="55" t="str">
        <f>+I_Personale!DI34</f>
        <v>dic</v>
      </c>
      <c r="DI34" s="55" t="str">
        <f>+I_Personale!DJ34</f>
        <v>gen</v>
      </c>
      <c r="DJ34" s="55" t="str">
        <f>+I_Personale!DK34</f>
        <v>feb</v>
      </c>
      <c r="DK34" s="55" t="str">
        <f>+I_Personale!DL34</f>
        <v>mar</v>
      </c>
      <c r="DL34" s="55" t="str">
        <f>+I_Personale!DM34</f>
        <v>apr</v>
      </c>
      <c r="DM34" s="55" t="str">
        <f>+I_Personale!DN34</f>
        <v>mag</v>
      </c>
      <c r="DN34" s="55" t="str">
        <f>+I_Personale!DO34</f>
        <v>giu</v>
      </c>
      <c r="DO34" s="55" t="str">
        <f>+I_Personale!DP34</f>
        <v>lug</v>
      </c>
      <c r="DP34" s="55" t="str">
        <f>+I_Personale!DQ34</f>
        <v>ago</v>
      </c>
      <c r="DQ34" s="55" t="str">
        <f>+I_Personale!DR34</f>
        <v>set</v>
      </c>
      <c r="DR34" s="55" t="str">
        <f>+I_Personale!DS34</f>
        <v>ott</v>
      </c>
      <c r="DS34" s="55" t="str">
        <f>+I_Personale!DT34</f>
        <v>nov</v>
      </c>
      <c r="DT34" s="55" t="str">
        <f>+I_Personale!DU34</f>
        <v>dic</v>
      </c>
    </row>
    <row r="35" spans="3:124" ht="16.5" outlineLevel="1" thickTop="1" thickBot="1" x14ac:dyDescent="0.3">
      <c r="C35" s="111" t="s">
        <v>207</v>
      </c>
      <c r="E35" s="236">
        <f>+I_Personale!F35</f>
        <v>2</v>
      </c>
      <c r="F35" s="236">
        <f>+I_Personale!G35</f>
        <v>2</v>
      </c>
      <c r="G35" s="236">
        <f>+I_Personale!H35</f>
        <v>2</v>
      </c>
      <c r="H35" s="236">
        <f>+I_Personale!I35</f>
        <v>2</v>
      </c>
      <c r="I35" s="236">
        <f>+I_Personale!J35</f>
        <v>2</v>
      </c>
      <c r="J35" s="236">
        <f>+I_Personale!K35</f>
        <v>2</v>
      </c>
      <c r="K35" s="236">
        <f>+I_Personale!L35</f>
        <v>2</v>
      </c>
      <c r="L35" s="236">
        <f>+I_Personale!M35</f>
        <v>2</v>
      </c>
      <c r="M35" s="236">
        <f>+I_Personale!N35</f>
        <v>2</v>
      </c>
      <c r="N35" s="236">
        <f>+I_Personale!O35</f>
        <v>2</v>
      </c>
      <c r="O35" s="236">
        <f>+I_Personale!P35</f>
        <v>2</v>
      </c>
      <c r="P35" s="236">
        <f>+I_Personale!Q35</f>
        <v>2</v>
      </c>
      <c r="Q35" s="236">
        <f>+I_Personale!R35</f>
        <v>2</v>
      </c>
      <c r="R35" s="236">
        <f>+I_Personale!S35</f>
        <v>2</v>
      </c>
      <c r="S35" s="236">
        <f>+I_Personale!T35</f>
        <v>2</v>
      </c>
      <c r="T35" s="236">
        <f>+I_Personale!U35</f>
        <v>2</v>
      </c>
      <c r="U35" s="236">
        <f>+I_Personale!V35</f>
        <v>2</v>
      </c>
      <c r="V35" s="236">
        <f>+I_Personale!W35</f>
        <v>2</v>
      </c>
      <c r="W35" s="236">
        <f>+I_Personale!X35</f>
        <v>2</v>
      </c>
      <c r="X35" s="236">
        <f>+I_Personale!Y35</f>
        <v>2</v>
      </c>
      <c r="Y35" s="236">
        <f>+I_Personale!Z35</f>
        <v>2</v>
      </c>
      <c r="Z35" s="236">
        <f>+I_Personale!AA35</f>
        <v>2</v>
      </c>
      <c r="AA35" s="236">
        <f>+I_Personale!AB35</f>
        <v>2</v>
      </c>
      <c r="AB35" s="236">
        <f>+I_Personale!AC35</f>
        <v>2</v>
      </c>
      <c r="AC35" s="236">
        <f>+I_Personale!AD35</f>
        <v>2</v>
      </c>
      <c r="AD35" s="236">
        <f>+I_Personale!AE35</f>
        <v>2</v>
      </c>
      <c r="AE35" s="236">
        <f>+I_Personale!AF35</f>
        <v>2</v>
      </c>
      <c r="AF35" s="236">
        <f>+I_Personale!AG35</f>
        <v>2</v>
      </c>
      <c r="AG35" s="236">
        <f>+I_Personale!AH35</f>
        <v>2</v>
      </c>
      <c r="AH35" s="236">
        <f>+I_Personale!AI35</f>
        <v>2</v>
      </c>
      <c r="AI35" s="236">
        <f>+I_Personale!AJ35</f>
        <v>2</v>
      </c>
      <c r="AJ35" s="236">
        <f>+I_Personale!AK35</f>
        <v>2</v>
      </c>
      <c r="AK35" s="236">
        <f>+I_Personale!AL35</f>
        <v>2</v>
      </c>
      <c r="AL35" s="236">
        <f>+I_Personale!AM35</f>
        <v>2</v>
      </c>
      <c r="AM35" s="236">
        <f>+I_Personale!AN35</f>
        <v>2</v>
      </c>
      <c r="AN35" s="236">
        <f>+I_Personale!AO35</f>
        <v>2</v>
      </c>
      <c r="AO35" s="236">
        <f>+I_Personale!AP35</f>
        <v>2</v>
      </c>
      <c r="AP35" s="236">
        <f>+I_Personale!AQ35</f>
        <v>2</v>
      </c>
      <c r="AQ35" s="236">
        <f>+I_Personale!AR35</f>
        <v>2</v>
      </c>
      <c r="AR35" s="236">
        <f>+I_Personale!AS35</f>
        <v>2</v>
      </c>
      <c r="AS35" s="236">
        <f>+I_Personale!AT35</f>
        <v>2</v>
      </c>
      <c r="AT35" s="236">
        <f>+I_Personale!AU35</f>
        <v>2</v>
      </c>
      <c r="AU35" s="236">
        <f>+I_Personale!AV35</f>
        <v>2</v>
      </c>
      <c r="AV35" s="236">
        <f>+I_Personale!AW35</f>
        <v>2</v>
      </c>
      <c r="AW35" s="236">
        <f>+I_Personale!AX35</f>
        <v>2</v>
      </c>
      <c r="AX35" s="236">
        <f>+I_Personale!AY35</f>
        <v>2</v>
      </c>
      <c r="AY35" s="236">
        <f>+I_Personale!AZ35</f>
        <v>2</v>
      </c>
      <c r="AZ35" s="236">
        <f>+I_Personale!BA35</f>
        <v>2</v>
      </c>
      <c r="BA35" s="236">
        <f>+I_Personale!BB35</f>
        <v>2</v>
      </c>
      <c r="BB35" s="236">
        <f>+I_Personale!BC35</f>
        <v>2</v>
      </c>
      <c r="BC35" s="236">
        <f>+I_Personale!BD35</f>
        <v>2</v>
      </c>
      <c r="BD35" s="236">
        <f>+I_Personale!BE35</f>
        <v>2</v>
      </c>
      <c r="BE35" s="236">
        <f>+I_Personale!BF35</f>
        <v>2</v>
      </c>
      <c r="BF35" s="236">
        <f>+I_Personale!BG35</f>
        <v>2</v>
      </c>
      <c r="BG35" s="236">
        <f>+I_Personale!BH35</f>
        <v>2</v>
      </c>
      <c r="BH35" s="236">
        <f>+I_Personale!BI35</f>
        <v>2</v>
      </c>
      <c r="BI35" s="236">
        <f>+I_Personale!BJ35</f>
        <v>2</v>
      </c>
      <c r="BJ35" s="236">
        <f>+I_Personale!BK35</f>
        <v>2</v>
      </c>
      <c r="BK35" s="236">
        <f>+I_Personale!BL35</f>
        <v>2</v>
      </c>
      <c r="BL35" s="236">
        <f>+I_Personale!BM35</f>
        <v>2</v>
      </c>
      <c r="BM35" s="236">
        <f>+I_Personale!BN35</f>
        <v>2</v>
      </c>
      <c r="BN35" s="236">
        <f>+I_Personale!BO35</f>
        <v>2</v>
      </c>
      <c r="BO35" s="236">
        <f>+I_Personale!BP35</f>
        <v>2</v>
      </c>
      <c r="BP35" s="236">
        <f>+I_Personale!BQ35</f>
        <v>2</v>
      </c>
      <c r="BQ35" s="236">
        <f>+I_Personale!BR35</f>
        <v>2</v>
      </c>
      <c r="BR35" s="236">
        <f>+I_Personale!BS35</f>
        <v>2</v>
      </c>
      <c r="BS35" s="236">
        <f>+I_Personale!BT35</f>
        <v>2</v>
      </c>
      <c r="BT35" s="236">
        <f>+I_Personale!BU35</f>
        <v>2</v>
      </c>
      <c r="BU35" s="236">
        <f>+I_Personale!BV35</f>
        <v>2</v>
      </c>
      <c r="BV35" s="236">
        <f>+I_Personale!BW35</f>
        <v>2</v>
      </c>
      <c r="BW35" s="236">
        <f>+I_Personale!BX35</f>
        <v>2</v>
      </c>
      <c r="BX35" s="236">
        <f>+I_Personale!BY35</f>
        <v>2</v>
      </c>
      <c r="BY35" s="236">
        <f>+I_Personale!BZ35</f>
        <v>2</v>
      </c>
      <c r="BZ35" s="236">
        <f>+I_Personale!CA35</f>
        <v>2</v>
      </c>
      <c r="CA35" s="236">
        <f>+I_Personale!CB35</f>
        <v>2</v>
      </c>
      <c r="CB35" s="236">
        <f>+I_Personale!CC35</f>
        <v>2</v>
      </c>
      <c r="CC35" s="236">
        <f>+I_Personale!CD35</f>
        <v>2</v>
      </c>
      <c r="CD35" s="236">
        <f>+I_Personale!CE35</f>
        <v>2</v>
      </c>
      <c r="CE35" s="236">
        <f>+I_Personale!CF35</f>
        <v>2</v>
      </c>
      <c r="CF35" s="236">
        <f>+I_Personale!CG35</f>
        <v>2</v>
      </c>
      <c r="CG35" s="236">
        <f>+I_Personale!CH35</f>
        <v>2</v>
      </c>
      <c r="CH35" s="236">
        <f>+I_Personale!CI35</f>
        <v>2</v>
      </c>
      <c r="CI35" s="236">
        <f>+I_Personale!CJ35</f>
        <v>2</v>
      </c>
      <c r="CJ35" s="236">
        <f>+I_Personale!CK35</f>
        <v>2</v>
      </c>
      <c r="CK35" s="236">
        <f>+I_Personale!CL35</f>
        <v>2</v>
      </c>
      <c r="CL35" s="236">
        <f>+I_Personale!CM35</f>
        <v>2</v>
      </c>
      <c r="CM35" s="236">
        <f>+I_Personale!CN35</f>
        <v>2</v>
      </c>
      <c r="CN35" s="236">
        <f>+I_Personale!CO35</f>
        <v>2</v>
      </c>
      <c r="CO35" s="236">
        <f>+I_Personale!CP35</f>
        <v>2</v>
      </c>
      <c r="CP35" s="236">
        <f>+I_Personale!CQ35</f>
        <v>2</v>
      </c>
      <c r="CQ35" s="236">
        <f>+I_Personale!CR35</f>
        <v>2</v>
      </c>
      <c r="CR35" s="236">
        <f>+I_Personale!CS35</f>
        <v>2</v>
      </c>
      <c r="CS35" s="236">
        <f>+I_Personale!CT35</f>
        <v>2</v>
      </c>
      <c r="CT35" s="236">
        <f>+I_Personale!CU35</f>
        <v>2</v>
      </c>
      <c r="CU35" s="236">
        <f>+I_Personale!CV35</f>
        <v>2</v>
      </c>
      <c r="CV35" s="236">
        <f>+I_Personale!CW35</f>
        <v>2</v>
      </c>
      <c r="CW35" s="236">
        <f>+I_Personale!CX35</f>
        <v>2</v>
      </c>
      <c r="CX35" s="236">
        <f>+I_Personale!CY35</f>
        <v>2</v>
      </c>
      <c r="CY35" s="236">
        <f>+I_Personale!CZ35</f>
        <v>2</v>
      </c>
      <c r="CZ35" s="236">
        <f>+I_Personale!DA35</f>
        <v>2</v>
      </c>
      <c r="DA35" s="236">
        <f>+I_Personale!DB35</f>
        <v>2</v>
      </c>
      <c r="DB35" s="236">
        <f>+I_Personale!DC35</f>
        <v>2</v>
      </c>
      <c r="DC35" s="236">
        <f>+I_Personale!DD35</f>
        <v>2</v>
      </c>
      <c r="DD35" s="236">
        <f>+I_Personale!DE35</f>
        <v>2</v>
      </c>
      <c r="DE35" s="236">
        <f>+I_Personale!DF35</f>
        <v>2</v>
      </c>
      <c r="DF35" s="236">
        <f>+I_Personale!DG35</f>
        <v>2</v>
      </c>
      <c r="DG35" s="236">
        <f>+I_Personale!DH35</f>
        <v>2</v>
      </c>
      <c r="DH35" s="236">
        <f>+I_Personale!DI35</f>
        <v>2</v>
      </c>
      <c r="DI35" s="236">
        <f>+I_Personale!DJ35</f>
        <v>2</v>
      </c>
      <c r="DJ35" s="236">
        <f>+I_Personale!DK35</f>
        <v>2</v>
      </c>
      <c r="DK35" s="236">
        <f>+I_Personale!DL35</f>
        <v>2</v>
      </c>
      <c r="DL35" s="236">
        <f>+I_Personale!DM35</f>
        <v>2</v>
      </c>
      <c r="DM35" s="236">
        <f>+I_Personale!DN35</f>
        <v>2</v>
      </c>
      <c r="DN35" s="236">
        <f>+I_Personale!DO35</f>
        <v>2</v>
      </c>
      <c r="DO35" s="236">
        <f>+I_Personale!DP35</f>
        <v>2</v>
      </c>
      <c r="DP35" s="236">
        <f>+I_Personale!DQ35</f>
        <v>2</v>
      </c>
      <c r="DQ35" s="236">
        <f>+I_Personale!DR35</f>
        <v>2</v>
      </c>
      <c r="DR35" s="236">
        <f>+I_Personale!DS35</f>
        <v>2</v>
      </c>
      <c r="DS35" s="236">
        <f>+I_Personale!DT35</f>
        <v>2</v>
      </c>
      <c r="DT35" s="236">
        <f>+I_Personale!DU35</f>
        <v>2</v>
      </c>
    </row>
    <row r="36" spans="3:124" ht="15.75" outlineLevel="1" thickTop="1" x14ac:dyDescent="0.25">
      <c r="C36" s="111" t="s">
        <v>216</v>
      </c>
      <c r="E36" t="str">
        <f>+IF(OR(I_Personale!$E28=C_Personale!E34,I_Personale!$E29=C_Personale!E34),"SI","")</f>
        <v/>
      </c>
      <c r="F36" t="str">
        <f>+IF(OR(I_Personale!$E28=C_Personale!F34,I_Personale!$E29=C_Personale!F34),"SI","")</f>
        <v/>
      </c>
      <c r="G36" t="str">
        <f>+IF(OR(I_Personale!$E28=C_Personale!G34,I_Personale!$E29=C_Personale!G34),"SI","")</f>
        <v/>
      </c>
      <c r="H36" t="str">
        <f>+IF(OR(I_Personale!$E28=C_Personale!H34,I_Personale!$E29=C_Personale!H34),"SI","")</f>
        <v/>
      </c>
      <c r="I36" t="str">
        <f>+IF(OR(I_Personale!$E28=C_Personale!I34,I_Personale!$E29=C_Personale!I34),"SI","")</f>
        <v/>
      </c>
      <c r="J36" t="str">
        <f>+IF(OR(I_Personale!$E28=C_Personale!J34,I_Personale!$E29=C_Personale!J34),"SI","")</f>
        <v/>
      </c>
      <c r="K36" t="str">
        <f>+IF(OR(I_Personale!$E28=C_Personale!K34,I_Personale!$E29=C_Personale!K34),"SI","")</f>
        <v/>
      </c>
      <c r="L36" t="str">
        <f>+IF(OR(I_Personale!$E28=C_Personale!L34,I_Personale!$E29=C_Personale!L34),"SI","")</f>
        <v/>
      </c>
      <c r="M36" t="str">
        <f>+IF(OR(I_Personale!$E28=C_Personale!M34,I_Personale!$E29=C_Personale!M34),"SI","")</f>
        <v/>
      </c>
      <c r="N36" t="str">
        <f>+IF(OR(I_Personale!$E28=C_Personale!N34,I_Personale!$E29=C_Personale!N34),"SI","")</f>
        <v/>
      </c>
      <c r="O36" t="str">
        <f>+IF(OR(I_Personale!$E28=C_Personale!O34,I_Personale!$E29=C_Personale!O34),"SI","")</f>
        <v/>
      </c>
      <c r="P36" t="str">
        <f>+IF(OR(I_Personale!$E28=C_Personale!P34,I_Personale!$E29=C_Personale!P34),"SI","")</f>
        <v>SI</v>
      </c>
      <c r="Q36" t="str">
        <f>+IF(OR(I_Personale!$E28=C_Personale!Q34,I_Personale!$E29=C_Personale!Q34),"SI","")</f>
        <v/>
      </c>
      <c r="R36" t="str">
        <f>+IF(OR(I_Personale!$E28=C_Personale!R34,I_Personale!$E29=C_Personale!R34),"SI","")</f>
        <v/>
      </c>
      <c r="S36" t="str">
        <f>+IF(OR(I_Personale!$E28=C_Personale!S34,I_Personale!$E29=C_Personale!S34),"SI","")</f>
        <v/>
      </c>
      <c r="T36" t="str">
        <f>+IF(OR(I_Personale!$E28=C_Personale!T34,I_Personale!$E29=C_Personale!T34),"SI","")</f>
        <v/>
      </c>
      <c r="U36" t="str">
        <f>+IF(OR(I_Personale!$E28=C_Personale!U34,I_Personale!$E29=C_Personale!U34),"SI","")</f>
        <v/>
      </c>
      <c r="V36" t="str">
        <f>+IF(OR(I_Personale!$E28=C_Personale!V34,I_Personale!$E29=C_Personale!V34),"SI","")</f>
        <v/>
      </c>
      <c r="W36" t="str">
        <f>+IF(OR(I_Personale!$E28=C_Personale!W34,I_Personale!$E29=C_Personale!W34),"SI","")</f>
        <v/>
      </c>
      <c r="X36" t="str">
        <f>+IF(OR(I_Personale!$E28=C_Personale!X34,I_Personale!$E29=C_Personale!X34),"SI","")</f>
        <v/>
      </c>
      <c r="Y36" t="str">
        <f>+IF(OR(I_Personale!$E28=C_Personale!Y34,I_Personale!$E29=C_Personale!Y34),"SI","")</f>
        <v/>
      </c>
      <c r="Z36" t="str">
        <f>+IF(OR(I_Personale!$E28=C_Personale!Z34,I_Personale!$E29=C_Personale!Z34),"SI","")</f>
        <v/>
      </c>
      <c r="AA36" t="str">
        <f>+IF(OR(I_Personale!$E28=C_Personale!AA34,I_Personale!$E29=C_Personale!AA34),"SI","")</f>
        <v/>
      </c>
      <c r="AB36" t="str">
        <f>+IF(OR(I_Personale!$E28=C_Personale!AB34,I_Personale!$E29=C_Personale!AB34),"SI","")</f>
        <v>SI</v>
      </c>
      <c r="AC36" t="str">
        <f>+IF(OR(I_Personale!$E28=C_Personale!AC34,I_Personale!$E29=C_Personale!AC34),"SI","")</f>
        <v/>
      </c>
      <c r="AD36" t="str">
        <f>+IF(OR(I_Personale!$E28=C_Personale!AD34,I_Personale!$E29=C_Personale!AD34),"SI","")</f>
        <v/>
      </c>
      <c r="AE36" t="str">
        <f>+IF(OR(I_Personale!$E28=C_Personale!AE34,I_Personale!$E29=C_Personale!AE34),"SI","")</f>
        <v/>
      </c>
      <c r="AF36" t="str">
        <f>+IF(OR(I_Personale!$E28=C_Personale!AF34,I_Personale!$E29=C_Personale!AF34),"SI","")</f>
        <v/>
      </c>
      <c r="AG36" t="str">
        <f>+IF(OR(I_Personale!$E28=C_Personale!AG34,I_Personale!$E29=C_Personale!AG34),"SI","")</f>
        <v/>
      </c>
      <c r="AH36" t="str">
        <f>+IF(OR(I_Personale!$E28=C_Personale!AH34,I_Personale!$E29=C_Personale!AH34),"SI","")</f>
        <v/>
      </c>
      <c r="AI36" t="str">
        <f>+IF(OR(I_Personale!$E28=C_Personale!AI34,I_Personale!$E29=C_Personale!AI34),"SI","")</f>
        <v/>
      </c>
      <c r="AJ36" t="str">
        <f>+IF(OR(I_Personale!$E28=C_Personale!AJ34,I_Personale!$E29=C_Personale!AJ34),"SI","")</f>
        <v/>
      </c>
      <c r="AK36" t="str">
        <f>+IF(OR(I_Personale!$E28=C_Personale!AK34,I_Personale!$E29=C_Personale!AK34),"SI","")</f>
        <v/>
      </c>
      <c r="AL36" t="str">
        <f>+IF(OR(I_Personale!$E28=C_Personale!AL34,I_Personale!$E29=C_Personale!AL34),"SI","")</f>
        <v/>
      </c>
      <c r="AM36" t="str">
        <f>+IF(OR(I_Personale!$E28=C_Personale!AM34,I_Personale!$E29=C_Personale!AM34),"SI","")</f>
        <v/>
      </c>
      <c r="AN36" t="str">
        <f>+IF(OR(I_Personale!$E28=C_Personale!AN34,I_Personale!$E29=C_Personale!AN34),"SI","")</f>
        <v>SI</v>
      </c>
      <c r="AO36" t="str">
        <f>+IF(OR(I_Personale!$E28=C_Personale!AO34,I_Personale!$E29=C_Personale!AO34),"SI","")</f>
        <v/>
      </c>
      <c r="AP36" t="str">
        <f>+IF(OR(I_Personale!$E28=C_Personale!AP34,I_Personale!$E29=C_Personale!AP34),"SI","")</f>
        <v/>
      </c>
      <c r="AQ36" t="str">
        <f>+IF(OR(I_Personale!$E28=C_Personale!AQ34,I_Personale!$E29=C_Personale!AQ34),"SI","")</f>
        <v/>
      </c>
      <c r="AR36" t="str">
        <f>+IF(OR(I_Personale!$E28=C_Personale!AR34,I_Personale!$E29=C_Personale!AR34),"SI","")</f>
        <v/>
      </c>
      <c r="AS36" t="str">
        <f>+IF(OR(I_Personale!$E28=C_Personale!AS34,I_Personale!$E29=C_Personale!AS34),"SI","")</f>
        <v/>
      </c>
      <c r="AT36" t="str">
        <f>+IF(OR(I_Personale!$E28=C_Personale!AT34,I_Personale!$E29=C_Personale!AT34),"SI","")</f>
        <v/>
      </c>
      <c r="AU36" t="str">
        <f>+IF(OR(I_Personale!$E28=C_Personale!AU34,I_Personale!$E29=C_Personale!AU34),"SI","")</f>
        <v/>
      </c>
      <c r="AV36" t="str">
        <f>+IF(OR(I_Personale!$E28=C_Personale!AV34,I_Personale!$E29=C_Personale!AV34),"SI","")</f>
        <v/>
      </c>
      <c r="AW36" t="str">
        <f>+IF(OR(I_Personale!$E28=C_Personale!AW34,I_Personale!$E29=C_Personale!AW34),"SI","")</f>
        <v/>
      </c>
      <c r="AX36" t="str">
        <f>+IF(OR(I_Personale!$E28=C_Personale!AX34,I_Personale!$E29=C_Personale!AX34),"SI","")</f>
        <v/>
      </c>
      <c r="AY36" t="str">
        <f>+IF(OR(I_Personale!$E28=C_Personale!AY34,I_Personale!$E29=C_Personale!AY34),"SI","")</f>
        <v/>
      </c>
      <c r="AZ36" t="str">
        <f>+IF(OR(I_Personale!$E28=C_Personale!AZ34,I_Personale!$E29=C_Personale!AZ34),"SI","")</f>
        <v>SI</v>
      </c>
      <c r="BA36" t="str">
        <f>+IF(OR(I_Personale!$E28=C_Personale!BA34,I_Personale!$E29=C_Personale!BA34),"SI","")</f>
        <v/>
      </c>
      <c r="BB36" t="str">
        <f>+IF(OR(I_Personale!$E28=C_Personale!BB34,I_Personale!$E29=C_Personale!BB34),"SI","")</f>
        <v/>
      </c>
      <c r="BC36" t="str">
        <f>+IF(OR(I_Personale!$E28=C_Personale!BC34,I_Personale!$E29=C_Personale!BC34),"SI","")</f>
        <v/>
      </c>
      <c r="BD36" t="str">
        <f>+IF(OR(I_Personale!$E28=C_Personale!BD34,I_Personale!$E29=C_Personale!BD34),"SI","")</f>
        <v/>
      </c>
      <c r="BE36" t="str">
        <f>+IF(OR(I_Personale!$E28=C_Personale!BE34,I_Personale!$E29=C_Personale!BE34),"SI","")</f>
        <v/>
      </c>
      <c r="BF36" t="str">
        <f>+IF(OR(I_Personale!$E28=C_Personale!BF34,I_Personale!$E29=C_Personale!BF34),"SI","")</f>
        <v/>
      </c>
      <c r="BG36" t="str">
        <f>+IF(OR(I_Personale!$E28=C_Personale!BG34,I_Personale!$E29=C_Personale!BG34),"SI","")</f>
        <v/>
      </c>
      <c r="BH36" t="str">
        <f>+IF(OR(I_Personale!$E28=C_Personale!BH34,I_Personale!$E29=C_Personale!BH34),"SI","")</f>
        <v/>
      </c>
      <c r="BI36" t="str">
        <f>+IF(OR(I_Personale!$E28=C_Personale!BI34,I_Personale!$E29=C_Personale!BI34),"SI","")</f>
        <v/>
      </c>
      <c r="BJ36" t="str">
        <f>+IF(OR(I_Personale!$E28=C_Personale!BJ34,I_Personale!$E29=C_Personale!BJ34),"SI","")</f>
        <v/>
      </c>
      <c r="BK36" t="str">
        <f>+IF(OR(I_Personale!$E28=C_Personale!BK34,I_Personale!$E29=C_Personale!BK34),"SI","")</f>
        <v/>
      </c>
      <c r="BL36" t="str">
        <f>+IF(OR(I_Personale!$E28=C_Personale!BL34,I_Personale!$E29=C_Personale!BL34),"SI","")</f>
        <v>SI</v>
      </c>
      <c r="BM36" t="str">
        <f>+IF(OR(I_Personale!$E28=C_Personale!BM34,I_Personale!$E29=C_Personale!BM34),"SI","")</f>
        <v/>
      </c>
      <c r="BN36" t="str">
        <f>+IF(OR(I_Personale!$E28=C_Personale!BN34,I_Personale!$E29=C_Personale!BN34),"SI","")</f>
        <v/>
      </c>
      <c r="BO36" t="str">
        <f>+IF(OR(I_Personale!$E28=C_Personale!BO34,I_Personale!$E29=C_Personale!BO34),"SI","")</f>
        <v/>
      </c>
      <c r="BP36" t="str">
        <f>+IF(OR(I_Personale!$E28=C_Personale!BP34,I_Personale!$E29=C_Personale!BP34),"SI","")</f>
        <v/>
      </c>
      <c r="BQ36" t="str">
        <f>+IF(OR(I_Personale!$E28=C_Personale!BQ34,I_Personale!$E29=C_Personale!BQ34),"SI","")</f>
        <v/>
      </c>
      <c r="BR36" t="str">
        <f>+IF(OR(I_Personale!$E28=C_Personale!BR34,I_Personale!$E29=C_Personale!BR34),"SI","")</f>
        <v/>
      </c>
      <c r="BS36" t="str">
        <f>+IF(OR(I_Personale!$E28=C_Personale!BS34,I_Personale!$E29=C_Personale!BS34),"SI","")</f>
        <v/>
      </c>
      <c r="BT36" t="str">
        <f>+IF(OR(I_Personale!$E28=C_Personale!BT34,I_Personale!$E29=C_Personale!BT34),"SI","")</f>
        <v/>
      </c>
      <c r="BU36" t="str">
        <f>+IF(OR(I_Personale!$E28=C_Personale!BU34,I_Personale!$E29=C_Personale!BU34),"SI","")</f>
        <v/>
      </c>
      <c r="BV36" t="str">
        <f>+IF(OR(I_Personale!$E28=C_Personale!BV34,I_Personale!$E29=C_Personale!BV34),"SI","")</f>
        <v/>
      </c>
      <c r="BW36" t="str">
        <f>+IF(OR(I_Personale!$E28=C_Personale!BW34,I_Personale!$E29=C_Personale!BW34),"SI","")</f>
        <v/>
      </c>
      <c r="BX36" t="str">
        <f>+IF(OR(I_Personale!$E28=C_Personale!BX34,I_Personale!$E29=C_Personale!BX34),"SI","")</f>
        <v>SI</v>
      </c>
      <c r="BY36" t="str">
        <f>+IF(OR(I_Personale!$E28=C_Personale!BY34,I_Personale!$E29=C_Personale!BY34),"SI","")</f>
        <v/>
      </c>
      <c r="BZ36" t="str">
        <f>+IF(OR(I_Personale!$E28=C_Personale!BZ34,I_Personale!$E29=C_Personale!BZ34),"SI","")</f>
        <v/>
      </c>
      <c r="CA36" t="str">
        <f>+IF(OR(I_Personale!$E28=C_Personale!CA34,I_Personale!$E29=C_Personale!CA34),"SI","")</f>
        <v/>
      </c>
      <c r="CB36" t="str">
        <f>+IF(OR(I_Personale!$E28=C_Personale!CB34,I_Personale!$E29=C_Personale!CB34),"SI","")</f>
        <v/>
      </c>
      <c r="CC36" t="str">
        <f>+IF(OR(I_Personale!$E28=C_Personale!CC34,I_Personale!$E29=C_Personale!CC34),"SI","")</f>
        <v/>
      </c>
      <c r="CD36" t="str">
        <f>+IF(OR(I_Personale!$E28=C_Personale!CD34,I_Personale!$E29=C_Personale!CD34),"SI","")</f>
        <v/>
      </c>
      <c r="CE36" t="str">
        <f>+IF(OR(I_Personale!$E28=C_Personale!CE34,I_Personale!$E29=C_Personale!CE34),"SI","")</f>
        <v/>
      </c>
      <c r="CF36" t="str">
        <f>+IF(OR(I_Personale!$E28=C_Personale!CF34,I_Personale!$E29=C_Personale!CF34),"SI","")</f>
        <v/>
      </c>
      <c r="CG36" t="str">
        <f>+IF(OR(I_Personale!$E28=C_Personale!CG34,I_Personale!$E29=C_Personale!CG34),"SI","")</f>
        <v/>
      </c>
      <c r="CH36" t="str">
        <f>+IF(OR(I_Personale!$E28=C_Personale!CH34,I_Personale!$E29=C_Personale!CH34),"SI","")</f>
        <v/>
      </c>
      <c r="CI36" t="str">
        <f>+IF(OR(I_Personale!$E28=C_Personale!CI34,I_Personale!$E29=C_Personale!CI34),"SI","")</f>
        <v/>
      </c>
      <c r="CJ36" t="str">
        <f>+IF(OR(I_Personale!$E28=C_Personale!CJ34,I_Personale!$E29=C_Personale!CJ34),"SI","")</f>
        <v>SI</v>
      </c>
      <c r="CK36" t="str">
        <f>+IF(OR(I_Personale!$E28=C_Personale!CK34,I_Personale!$E29=C_Personale!CK34),"SI","")</f>
        <v/>
      </c>
      <c r="CL36" t="str">
        <f>+IF(OR(I_Personale!$E28=C_Personale!CL34,I_Personale!$E29=C_Personale!CL34),"SI","")</f>
        <v/>
      </c>
      <c r="CM36" t="str">
        <f>+IF(OR(I_Personale!$E28=C_Personale!CM34,I_Personale!$E29=C_Personale!CM34),"SI","")</f>
        <v/>
      </c>
      <c r="CN36" t="str">
        <f>+IF(OR(I_Personale!$E28=C_Personale!CN34,I_Personale!$E29=C_Personale!CN34),"SI","")</f>
        <v/>
      </c>
      <c r="CO36" t="str">
        <f>+IF(OR(I_Personale!$E28=C_Personale!CO34,I_Personale!$E29=C_Personale!CO34),"SI","")</f>
        <v/>
      </c>
      <c r="CP36" t="str">
        <f>+IF(OR(I_Personale!$E28=C_Personale!CP34,I_Personale!$E29=C_Personale!CP34),"SI","")</f>
        <v/>
      </c>
      <c r="CQ36" t="str">
        <f>+IF(OR(I_Personale!$E28=C_Personale!CQ34,I_Personale!$E29=C_Personale!CQ34),"SI","")</f>
        <v/>
      </c>
      <c r="CR36" t="str">
        <f>+IF(OR(I_Personale!$E28=C_Personale!CR34,I_Personale!$E29=C_Personale!CR34),"SI","")</f>
        <v/>
      </c>
      <c r="CS36" t="str">
        <f>+IF(OR(I_Personale!$E28=C_Personale!CS34,I_Personale!$E29=C_Personale!CS34),"SI","")</f>
        <v/>
      </c>
      <c r="CT36" t="str">
        <f>+IF(OR(I_Personale!$E28=C_Personale!CT34,I_Personale!$E29=C_Personale!CT34),"SI","")</f>
        <v/>
      </c>
      <c r="CU36" t="str">
        <f>+IF(OR(I_Personale!$E28=C_Personale!CU34,I_Personale!$E29=C_Personale!CU34),"SI","")</f>
        <v/>
      </c>
      <c r="CV36" t="str">
        <f>+IF(OR(I_Personale!$E28=C_Personale!CV34,I_Personale!$E29=C_Personale!CV34),"SI","")</f>
        <v>SI</v>
      </c>
      <c r="CW36" t="str">
        <f>+IF(OR(I_Personale!$E28=C_Personale!CW34,I_Personale!$E29=C_Personale!CW34),"SI","")</f>
        <v/>
      </c>
      <c r="CX36" t="str">
        <f>+IF(OR(I_Personale!$E28=C_Personale!CX34,I_Personale!$E29=C_Personale!CX34),"SI","")</f>
        <v/>
      </c>
      <c r="CY36" t="str">
        <f>+IF(OR(I_Personale!$E28=C_Personale!CY34,I_Personale!$E29=C_Personale!CY34),"SI","")</f>
        <v/>
      </c>
      <c r="CZ36" t="str">
        <f>+IF(OR(I_Personale!$E28=C_Personale!CZ34,I_Personale!$E29=C_Personale!CZ34),"SI","")</f>
        <v/>
      </c>
      <c r="DA36" t="str">
        <f>+IF(OR(I_Personale!$E28=C_Personale!DA34,I_Personale!$E29=C_Personale!DA34),"SI","")</f>
        <v/>
      </c>
      <c r="DB36" t="str">
        <f>+IF(OR(I_Personale!$E28=C_Personale!DB34,I_Personale!$E29=C_Personale!DB34),"SI","")</f>
        <v/>
      </c>
      <c r="DC36" t="str">
        <f>+IF(OR(I_Personale!$E28=C_Personale!DC34,I_Personale!$E29=C_Personale!DC34),"SI","")</f>
        <v/>
      </c>
      <c r="DD36" t="str">
        <f>+IF(OR(I_Personale!$E28=C_Personale!DD34,I_Personale!$E29=C_Personale!DD34),"SI","")</f>
        <v/>
      </c>
      <c r="DE36" t="str">
        <f>+IF(OR(I_Personale!$E28=C_Personale!DE34,I_Personale!$E29=C_Personale!DE34),"SI","")</f>
        <v/>
      </c>
      <c r="DF36" t="str">
        <f>+IF(OR(I_Personale!$E28=C_Personale!DF34,I_Personale!$E29=C_Personale!DF34),"SI","")</f>
        <v/>
      </c>
      <c r="DG36" t="str">
        <f>+IF(OR(I_Personale!$E28=C_Personale!DG34,I_Personale!$E29=C_Personale!DG34),"SI","")</f>
        <v/>
      </c>
      <c r="DH36" t="str">
        <f>+IF(OR(I_Personale!$E28=C_Personale!DH34,I_Personale!$E29=C_Personale!DH34),"SI","")</f>
        <v>SI</v>
      </c>
      <c r="DI36" t="str">
        <f>+IF(OR(I_Personale!$E28=C_Personale!DI34,I_Personale!$E29=C_Personale!DI34),"SI","")</f>
        <v/>
      </c>
      <c r="DJ36" t="str">
        <f>+IF(OR(I_Personale!$E28=C_Personale!DJ34,I_Personale!$E29=C_Personale!DJ34),"SI","")</f>
        <v/>
      </c>
      <c r="DK36" t="str">
        <f>+IF(OR(I_Personale!$E28=C_Personale!DK34,I_Personale!$E29=C_Personale!DK34),"SI","")</f>
        <v/>
      </c>
      <c r="DL36" t="str">
        <f>+IF(OR(I_Personale!$E28=C_Personale!DL34,I_Personale!$E29=C_Personale!DL34),"SI","")</f>
        <v/>
      </c>
      <c r="DM36" t="str">
        <f>+IF(OR(I_Personale!$E28=C_Personale!DM34,I_Personale!$E29=C_Personale!DM34),"SI","")</f>
        <v/>
      </c>
      <c r="DN36" t="str">
        <f>+IF(OR(I_Personale!$E28=C_Personale!DN34,I_Personale!$E29=C_Personale!DN34),"SI","")</f>
        <v/>
      </c>
      <c r="DO36" t="str">
        <f>+IF(OR(I_Personale!$E28=C_Personale!DO34,I_Personale!$E29=C_Personale!DO34),"SI","")</f>
        <v/>
      </c>
      <c r="DP36" t="str">
        <f>+IF(OR(I_Personale!$E28=C_Personale!DP34,I_Personale!$E29=C_Personale!DP34),"SI","")</f>
        <v/>
      </c>
      <c r="DQ36" t="str">
        <f>+IF(OR(I_Personale!$E28=C_Personale!DQ34,I_Personale!$E29=C_Personale!DQ34),"SI","")</f>
        <v/>
      </c>
      <c r="DR36" t="str">
        <f>+IF(OR(I_Personale!$E28=C_Personale!DR34,I_Personale!$E29=C_Personale!DR34),"SI","")</f>
        <v/>
      </c>
      <c r="DS36" t="str">
        <f>+IF(OR(I_Personale!$E28=C_Personale!DS34,I_Personale!$E29=C_Personale!DS34),"SI","")</f>
        <v/>
      </c>
      <c r="DT36" t="str">
        <f>+IF(OR(I_Personale!$E28=C_Personale!DT34,I_Personale!$E29=C_Personale!DT34),"SI","")</f>
        <v>SI</v>
      </c>
    </row>
    <row r="37" spans="3:124" ht="15.75" outlineLevel="1" thickBot="1" x14ac:dyDescent="0.3">
      <c r="C37" s="109"/>
    </row>
    <row r="38" spans="3:124" ht="16.5" outlineLevel="1" thickTop="1" thickBot="1" x14ac:dyDescent="0.3">
      <c r="C38" s="110" t="s">
        <v>208</v>
      </c>
      <c r="E38" s="59">
        <f>+((I_Personale!$E23*E35)/12)*(1+Cruscotto!$C$5)</f>
        <v>4666.666666666667</v>
      </c>
      <c r="F38" s="59">
        <f>+((I_Personale!$E23*F35)/12)*(1+Cruscotto!$C$5)</f>
        <v>4666.666666666667</v>
      </c>
      <c r="G38" s="59">
        <f>+((I_Personale!$E23*G35)/12)*(1+Cruscotto!$C$5)</f>
        <v>4666.666666666667</v>
      </c>
      <c r="H38" s="59">
        <f>+((I_Personale!$E23*H35)/12)*(1+Cruscotto!$C$5)</f>
        <v>4666.666666666667</v>
      </c>
      <c r="I38" s="59">
        <f>+((I_Personale!$E23*I35)/12)*(1+Cruscotto!$C$5)</f>
        <v>4666.666666666667</v>
      </c>
      <c r="J38" s="59">
        <f>+((I_Personale!$E23*J35)/12)*(1+Cruscotto!$C$5)</f>
        <v>4666.666666666667</v>
      </c>
      <c r="K38" s="59">
        <f>+((I_Personale!$E23*K35)/12)*(1+Cruscotto!$C$5)</f>
        <v>4666.666666666667</v>
      </c>
      <c r="L38" s="59">
        <f>+((I_Personale!$E23*L35)/12)*(1+Cruscotto!$C$5)</f>
        <v>4666.666666666667</v>
      </c>
      <c r="M38" s="59">
        <f>+((I_Personale!$E23*M35)/12)*(1+Cruscotto!$C$5)</f>
        <v>4666.666666666667</v>
      </c>
      <c r="N38" s="59">
        <f>+((I_Personale!$E23*N35)/12)*(1+Cruscotto!$C$5)</f>
        <v>4666.666666666667</v>
      </c>
      <c r="O38" s="59">
        <f>+((I_Personale!$E23*O35)/12)*(1+Cruscotto!$C$5)</f>
        <v>4666.666666666667</v>
      </c>
      <c r="P38" s="59">
        <f>+((I_Personale!$E23*P35)/12)*(1+Cruscotto!$C$5)</f>
        <v>4666.666666666667</v>
      </c>
      <c r="Q38" s="59">
        <f>+((I_Personale!$E23*Q35)/12)*(1+Cruscotto!$D$5)</f>
        <v>6666.666666666667</v>
      </c>
      <c r="R38" s="59">
        <f>+((I_Personale!$E23*R35)/12)*(1+Cruscotto!$D$5)</f>
        <v>6666.666666666667</v>
      </c>
      <c r="S38" s="59">
        <f>+((I_Personale!$E23*S35)/12)*(1+Cruscotto!$D$5)</f>
        <v>6666.666666666667</v>
      </c>
      <c r="T38" s="59">
        <f>+((I_Personale!$E23*T35)/12)*(1+Cruscotto!$D$5)</f>
        <v>6666.666666666667</v>
      </c>
      <c r="U38" s="59">
        <f>+((I_Personale!$E23*U35)/12)*(1+Cruscotto!$D$5)</f>
        <v>6666.666666666667</v>
      </c>
      <c r="V38" s="59">
        <f>+((I_Personale!$E23*V35)/12)*(1+Cruscotto!$D$5)</f>
        <v>6666.666666666667</v>
      </c>
      <c r="W38" s="59">
        <f>+((I_Personale!$E23*W35)/12)*(1+Cruscotto!$D$5)</f>
        <v>6666.666666666667</v>
      </c>
      <c r="X38" s="59">
        <f>+((I_Personale!$E23*X35)/12)*(1+Cruscotto!$D$5)</f>
        <v>6666.666666666667</v>
      </c>
      <c r="Y38" s="59">
        <f>+((I_Personale!$E23*Y35)/12)*(1+Cruscotto!$D$5)</f>
        <v>6666.666666666667</v>
      </c>
      <c r="Z38" s="59">
        <f>+((I_Personale!$E23*Z35)/12)*(1+Cruscotto!$D$5)</f>
        <v>6666.666666666667</v>
      </c>
      <c r="AA38" s="59">
        <f>+((I_Personale!$E23*AA35)/12)*(1+Cruscotto!$D$5)</f>
        <v>6666.666666666667</v>
      </c>
      <c r="AB38" s="59">
        <f>+((I_Personale!$E23*AB35)/12)*(1+Cruscotto!$D$5)</f>
        <v>6666.666666666667</v>
      </c>
      <c r="AC38" s="59">
        <f>+((I_Personale!$E23*AC35)/12)*(1+Cruscotto!$E$5)</f>
        <v>6666.666666666667</v>
      </c>
      <c r="AD38" s="59">
        <f>+((I_Personale!$E23*AD35)/12)*(1+Cruscotto!$E$5)</f>
        <v>6666.666666666667</v>
      </c>
      <c r="AE38" s="59">
        <f>+((I_Personale!$E23*AE35)/12)*(1+Cruscotto!$E$5)</f>
        <v>6666.666666666667</v>
      </c>
      <c r="AF38" s="59">
        <f>+((I_Personale!$E23*AF35)/12)*(1+Cruscotto!$E$5)</f>
        <v>6666.666666666667</v>
      </c>
      <c r="AG38" s="59">
        <f>+((I_Personale!$E23*AG35)/12)*(1+Cruscotto!$E$5)</f>
        <v>6666.666666666667</v>
      </c>
      <c r="AH38" s="59">
        <f>+((I_Personale!$E23*AH35)/12)*(1+Cruscotto!$E$5)</f>
        <v>6666.666666666667</v>
      </c>
      <c r="AI38" s="59">
        <f>+((I_Personale!$E23*AI35)/12)*(1+Cruscotto!$E$5)</f>
        <v>6666.666666666667</v>
      </c>
      <c r="AJ38" s="59">
        <f>+((I_Personale!$E23*AJ35)/12)*(1+Cruscotto!$E$5)</f>
        <v>6666.666666666667</v>
      </c>
      <c r="AK38" s="59">
        <f>+((I_Personale!$E23*AK35)/12)*(1+Cruscotto!$E$5)</f>
        <v>6666.666666666667</v>
      </c>
      <c r="AL38" s="59">
        <f>+((I_Personale!$E23*AL35)/12)*(1+Cruscotto!$E$5)</f>
        <v>6666.666666666667</v>
      </c>
      <c r="AM38" s="59">
        <f>+((I_Personale!$E23*AM35)/12)*(1+Cruscotto!$E$5)</f>
        <v>6666.666666666667</v>
      </c>
      <c r="AN38" s="59">
        <f>+((I_Personale!$E23*AN35)/12)*(1+Cruscotto!$E$5)</f>
        <v>6666.666666666667</v>
      </c>
      <c r="AO38" s="59">
        <f>+((I_Personale!$E23*AO35)/12)*(1+Cruscotto!$F$5)</f>
        <v>6666.666666666667</v>
      </c>
      <c r="AP38" s="59">
        <f>+((I_Personale!$E23*AP35)/12)*(1+Cruscotto!$F$5)</f>
        <v>6666.666666666667</v>
      </c>
      <c r="AQ38" s="59">
        <f>+((I_Personale!$E23*AQ35)/12)*(1+Cruscotto!$F$5)</f>
        <v>6666.666666666667</v>
      </c>
      <c r="AR38" s="59">
        <f>+((I_Personale!$E23*AR35)/12)*(1+Cruscotto!$F$5)</f>
        <v>6666.666666666667</v>
      </c>
      <c r="AS38" s="59">
        <f>+((I_Personale!$E23*AS35)/12)*(1+Cruscotto!$F$5)</f>
        <v>6666.666666666667</v>
      </c>
      <c r="AT38" s="59">
        <f>+((I_Personale!$E23*AT35)/12)*(1+Cruscotto!$F$5)</f>
        <v>6666.666666666667</v>
      </c>
      <c r="AU38" s="59">
        <f>+((I_Personale!$E23*AU35)/12)*(1+Cruscotto!$F$5)</f>
        <v>6666.666666666667</v>
      </c>
      <c r="AV38" s="59">
        <f>+((I_Personale!$E23*AV35)/12)*(1+Cruscotto!$F$5)</f>
        <v>6666.666666666667</v>
      </c>
      <c r="AW38" s="59">
        <f>+((I_Personale!$E23*AW35)/12)*(1+Cruscotto!$F$5)</f>
        <v>6666.666666666667</v>
      </c>
      <c r="AX38" s="59">
        <f>+((I_Personale!$E23*AX35)/12)*(1+Cruscotto!$F$5)</f>
        <v>6666.666666666667</v>
      </c>
      <c r="AY38" s="59">
        <f>+((I_Personale!$E23*AY35)/12)*(1+Cruscotto!$F$5)</f>
        <v>6666.666666666667</v>
      </c>
      <c r="AZ38" s="59">
        <f>+((I_Personale!$E23*AZ35)/12)*(1+Cruscotto!$F$5)</f>
        <v>6666.666666666667</v>
      </c>
      <c r="BA38" s="59">
        <f>+((I_Personale!$E23*BA35)/12)*(1+Cruscotto!$G$5)</f>
        <v>6666.666666666667</v>
      </c>
      <c r="BB38" s="59">
        <f>+((I_Personale!$E23*BB35)/12)*(1+Cruscotto!$G$5)</f>
        <v>6666.666666666667</v>
      </c>
      <c r="BC38" s="59">
        <f>+((I_Personale!$E23*BC35)/12)*(1+Cruscotto!$G$5)</f>
        <v>6666.666666666667</v>
      </c>
      <c r="BD38" s="59">
        <f>+((I_Personale!$E23*BD35)/12)*(1+Cruscotto!$G$5)</f>
        <v>6666.666666666667</v>
      </c>
      <c r="BE38" s="59">
        <f>+((I_Personale!$E23*BE35)/12)*(1+Cruscotto!$G$5)</f>
        <v>6666.666666666667</v>
      </c>
      <c r="BF38" s="59">
        <f>+((I_Personale!$E23*BF35)/12)*(1+Cruscotto!$G$5)</f>
        <v>6666.666666666667</v>
      </c>
      <c r="BG38" s="59">
        <f>+((I_Personale!$E23*BG35)/12)*(1+Cruscotto!$G$5)</f>
        <v>6666.666666666667</v>
      </c>
      <c r="BH38" s="59">
        <f>+((I_Personale!$E23*BH35)/12)*(1+Cruscotto!$G$5)</f>
        <v>6666.666666666667</v>
      </c>
      <c r="BI38" s="59">
        <f>+((I_Personale!$E23*BI35)/12)*(1+Cruscotto!$G$5)</f>
        <v>6666.666666666667</v>
      </c>
      <c r="BJ38" s="59">
        <f>+((I_Personale!$E23*BJ35)/12)*(1+Cruscotto!$G$5)</f>
        <v>6666.666666666667</v>
      </c>
      <c r="BK38" s="59">
        <f>+((I_Personale!$E23*BK35)/12)*(1+Cruscotto!$G$5)</f>
        <v>6666.666666666667</v>
      </c>
      <c r="BL38" s="59">
        <f>+((I_Personale!$E23*BL35)/12)*(1+Cruscotto!$G$5)</f>
        <v>6666.666666666667</v>
      </c>
      <c r="BM38" s="59">
        <f>+((I_Personale!$E23*BM35)/12)*(1+Cruscotto!$H$5)</f>
        <v>6666.666666666667</v>
      </c>
      <c r="BN38" s="59">
        <f>+((I_Personale!$E23*BN35)/12)*(1+Cruscotto!$H$5)</f>
        <v>6666.666666666667</v>
      </c>
      <c r="BO38" s="59">
        <f>+((I_Personale!$E23*BO35)/12)*(1+Cruscotto!$H$5)</f>
        <v>6666.666666666667</v>
      </c>
      <c r="BP38" s="59">
        <f>+((I_Personale!$E23*BP35)/12)*(1+Cruscotto!$H$5)</f>
        <v>6666.666666666667</v>
      </c>
      <c r="BQ38" s="59">
        <f>+((I_Personale!$E23*BQ35)/12)*(1+Cruscotto!$H$5)</f>
        <v>6666.666666666667</v>
      </c>
      <c r="BR38" s="59">
        <f>+((I_Personale!$E23*BR35)/12)*(1+Cruscotto!$H$5)</f>
        <v>6666.666666666667</v>
      </c>
      <c r="BS38" s="59">
        <f>+((I_Personale!$E23*BS35)/12)*(1+Cruscotto!$H$5)</f>
        <v>6666.666666666667</v>
      </c>
      <c r="BT38" s="59">
        <f>+((I_Personale!$E23*BT35)/12)*(1+Cruscotto!$H$5)</f>
        <v>6666.666666666667</v>
      </c>
      <c r="BU38" s="59">
        <f>+((I_Personale!$E23*BU35)/12)*(1+Cruscotto!$H$5)</f>
        <v>6666.666666666667</v>
      </c>
      <c r="BV38" s="59">
        <f>+((I_Personale!$E23*BV35)/12)*(1+Cruscotto!$H$5)</f>
        <v>6666.666666666667</v>
      </c>
      <c r="BW38" s="59">
        <f>+((I_Personale!$E23*BW35)/12)*(1+Cruscotto!$H$5)</f>
        <v>6666.666666666667</v>
      </c>
      <c r="BX38" s="59">
        <f>+((I_Personale!$E23*BX35)/12)*(1+Cruscotto!$H$5)</f>
        <v>6666.666666666667</v>
      </c>
      <c r="BY38" s="59">
        <f>+((I_Personale!$E23*BY35)/12)*(1+Cruscotto!$I$5)</f>
        <v>6666.666666666667</v>
      </c>
      <c r="BZ38" s="59">
        <f>+((I_Personale!$E23*BZ35)/12)*(1+Cruscotto!$I$5)</f>
        <v>6666.666666666667</v>
      </c>
      <c r="CA38" s="59">
        <f>+((I_Personale!$E23*CA35)/12)*(1+Cruscotto!$I$5)</f>
        <v>6666.666666666667</v>
      </c>
      <c r="CB38" s="59">
        <f>+((I_Personale!$E23*CB35)/12)*(1+Cruscotto!$I$5)</f>
        <v>6666.666666666667</v>
      </c>
      <c r="CC38" s="59">
        <f>+((I_Personale!$E23*CC35)/12)*(1+Cruscotto!$I$5)</f>
        <v>6666.666666666667</v>
      </c>
      <c r="CD38" s="59">
        <f>+((I_Personale!$E23*CD35)/12)*(1+Cruscotto!$I$5)</f>
        <v>6666.666666666667</v>
      </c>
      <c r="CE38" s="59">
        <f>+((I_Personale!$E23*CE35)/12)*(1+Cruscotto!$I$5)</f>
        <v>6666.666666666667</v>
      </c>
      <c r="CF38" s="59">
        <f>+((I_Personale!$E23*CF35)/12)*(1+Cruscotto!$I$5)</f>
        <v>6666.666666666667</v>
      </c>
      <c r="CG38" s="59">
        <f>+((I_Personale!$E23*CG35)/12)*(1+Cruscotto!$I$5)</f>
        <v>6666.666666666667</v>
      </c>
      <c r="CH38" s="59">
        <f>+((I_Personale!$E23*CH35)/12)*(1+Cruscotto!$I$5)</f>
        <v>6666.666666666667</v>
      </c>
      <c r="CI38" s="59">
        <f>+((I_Personale!$E23*CI35)/12)*(1+Cruscotto!$I$5)</f>
        <v>6666.666666666667</v>
      </c>
      <c r="CJ38" s="59">
        <f>+((I_Personale!$E23*CJ35)/12)*(1+Cruscotto!$I$5)</f>
        <v>6666.666666666667</v>
      </c>
      <c r="CK38" s="59">
        <f>+((I_Personale!$E23*CK35)/12)*(1+Cruscotto!$J$5)</f>
        <v>6666.666666666667</v>
      </c>
      <c r="CL38" s="59">
        <f>+((I_Personale!$E23*CL35)/12)*(1+Cruscotto!$J$5)</f>
        <v>6666.666666666667</v>
      </c>
      <c r="CM38" s="59">
        <f>+((I_Personale!$E23*CM35)/12)*(1+Cruscotto!$J$5)</f>
        <v>6666.666666666667</v>
      </c>
      <c r="CN38" s="59">
        <f>+((I_Personale!$E23*CN35)/12)*(1+Cruscotto!$J$5)</f>
        <v>6666.666666666667</v>
      </c>
      <c r="CO38" s="59">
        <f>+((I_Personale!$E23*CO35)/12)*(1+Cruscotto!$J$5)</f>
        <v>6666.666666666667</v>
      </c>
      <c r="CP38" s="59">
        <f>+((I_Personale!$E23*CP35)/12)*(1+Cruscotto!$J$5)</f>
        <v>6666.666666666667</v>
      </c>
      <c r="CQ38" s="59">
        <f>+((I_Personale!$E23*CQ35)/12)*(1+Cruscotto!$J$5)</f>
        <v>6666.666666666667</v>
      </c>
      <c r="CR38" s="59">
        <f>+((I_Personale!$E23*CR35)/12)*(1+Cruscotto!$J$5)</f>
        <v>6666.666666666667</v>
      </c>
      <c r="CS38" s="59">
        <f>+((I_Personale!$E23*CS35)/12)*(1+Cruscotto!$J$5)</f>
        <v>6666.666666666667</v>
      </c>
      <c r="CT38" s="59">
        <f>+((I_Personale!$E23*CT35)/12)*(1+Cruscotto!$J$5)</f>
        <v>6666.666666666667</v>
      </c>
      <c r="CU38" s="59">
        <f>+((I_Personale!$E23*CU35)/12)*(1+Cruscotto!$J$5)</f>
        <v>6666.666666666667</v>
      </c>
      <c r="CV38" s="59">
        <f>+((I_Personale!$E23*CV35)/12)*(1+Cruscotto!$J$5)</f>
        <v>6666.666666666667</v>
      </c>
      <c r="CW38" s="59">
        <f>+((I_Personale!$E23*CW35)/12)*(1+Cruscotto!$K$5)</f>
        <v>6666.666666666667</v>
      </c>
      <c r="CX38" s="59">
        <f>+((I_Personale!$E23*CX35)/12)*(1+Cruscotto!$K$5)</f>
        <v>6666.666666666667</v>
      </c>
      <c r="CY38" s="59">
        <f>+((I_Personale!$E23*CY35)/12)*(1+Cruscotto!$K$5)</f>
        <v>6666.666666666667</v>
      </c>
      <c r="CZ38" s="59">
        <f>+((I_Personale!$E23*CZ35)/12)*(1+Cruscotto!$K$5)</f>
        <v>6666.666666666667</v>
      </c>
      <c r="DA38" s="59">
        <f>+((I_Personale!$E23*DA35)/12)*(1+Cruscotto!$K$5)</f>
        <v>6666.666666666667</v>
      </c>
      <c r="DB38" s="59">
        <f>+((I_Personale!$E23*DB35)/12)*(1+Cruscotto!$K$5)</f>
        <v>6666.666666666667</v>
      </c>
      <c r="DC38" s="59">
        <f>+((I_Personale!$E23*DC35)/12)*(1+Cruscotto!$K$5)</f>
        <v>6666.666666666667</v>
      </c>
      <c r="DD38" s="59">
        <f>+((I_Personale!$E23*DD35)/12)*(1+Cruscotto!$K$5)</f>
        <v>6666.666666666667</v>
      </c>
      <c r="DE38" s="59">
        <f>+((I_Personale!$E23*DE35)/12)*(1+Cruscotto!$K$5)</f>
        <v>6666.666666666667</v>
      </c>
      <c r="DF38" s="59">
        <f>+((I_Personale!$E23*DF35)/12)*(1+Cruscotto!$K$5)</f>
        <v>6666.666666666667</v>
      </c>
      <c r="DG38" s="59">
        <f>+((I_Personale!$E23*DG35)/12)*(1+Cruscotto!$K$5)</f>
        <v>6666.666666666667</v>
      </c>
      <c r="DH38" s="59">
        <f>+((I_Personale!$E23*DH35)/12)*(1+Cruscotto!$K$5)</f>
        <v>6666.666666666667</v>
      </c>
      <c r="DI38" s="59">
        <f>+((I_Personale!$E23*DI35)/12)*(1+Cruscotto!$L$5)</f>
        <v>6666.666666666667</v>
      </c>
      <c r="DJ38" s="59">
        <f>+((I_Personale!$E23*DJ35)/12)*(1+Cruscotto!$L$5)</f>
        <v>6666.666666666667</v>
      </c>
      <c r="DK38" s="59">
        <f>+((I_Personale!$E23*DK35)/12)*(1+Cruscotto!$L$5)</f>
        <v>6666.666666666667</v>
      </c>
      <c r="DL38" s="59">
        <f>+((I_Personale!$E23*DL35)/12)*(1+Cruscotto!$L$5)</f>
        <v>6666.666666666667</v>
      </c>
      <c r="DM38" s="59">
        <f>+((I_Personale!$E23*DM35)/12)*(1+Cruscotto!$L$5)</f>
        <v>6666.666666666667</v>
      </c>
      <c r="DN38" s="59">
        <f>+((I_Personale!$E23*DN35)/12)*(1+Cruscotto!$L$5)</f>
        <v>6666.666666666667</v>
      </c>
      <c r="DO38" s="59">
        <f>+((I_Personale!$E23*DO35)/12)*(1+Cruscotto!$L$5)</f>
        <v>6666.666666666667</v>
      </c>
      <c r="DP38" s="59">
        <f>+((I_Personale!$E23*DP35)/12)*(1+Cruscotto!$L$5)</f>
        <v>6666.666666666667</v>
      </c>
      <c r="DQ38" s="59">
        <f>+((I_Personale!$E23*DQ35)/12)*(1+Cruscotto!$L$5)</f>
        <v>6666.666666666667</v>
      </c>
      <c r="DR38" s="59">
        <f>+((I_Personale!$E23*DR35)/12)*(1+Cruscotto!$L$5)</f>
        <v>6666.666666666667</v>
      </c>
      <c r="DS38" s="59">
        <f>+((I_Personale!$E23*DS35)/12)*(1+Cruscotto!$L$5)</f>
        <v>6666.666666666667</v>
      </c>
      <c r="DT38" s="59">
        <f>+((I_Personale!$E23*DT35)/12)*(1+Cruscotto!$L$5)</f>
        <v>6666.666666666667</v>
      </c>
    </row>
    <row r="39" spans="3:124" ht="16.5" outlineLevel="1" thickTop="1" thickBot="1" x14ac:dyDescent="0.3">
      <c r="C39" s="110" t="s">
        <v>209</v>
      </c>
      <c r="E39" s="59">
        <f>+E38*I_Personale!$E24</f>
        <v>1540.0000000000002</v>
      </c>
      <c r="F39" s="59">
        <f>+F38*I_Personale!$E24</f>
        <v>1540.0000000000002</v>
      </c>
      <c r="G39" s="59">
        <f>+G38*I_Personale!$E24</f>
        <v>1540.0000000000002</v>
      </c>
      <c r="H39" s="59">
        <f>+H38*I_Personale!$E24</f>
        <v>1540.0000000000002</v>
      </c>
      <c r="I39" s="59">
        <f>+I38*I_Personale!$E24</f>
        <v>1540.0000000000002</v>
      </c>
      <c r="J39" s="59">
        <f>+J38*I_Personale!$E24</f>
        <v>1540.0000000000002</v>
      </c>
      <c r="K39" s="59">
        <f>+K38*I_Personale!$E24</f>
        <v>1540.0000000000002</v>
      </c>
      <c r="L39" s="59">
        <f>+L38*I_Personale!$E24</f>
        <v>1540.0000000000002</v>
      </c>
      <c r="M39" s="59">
        <f>+M38*I_Personale!$E24</f>
        <v>1540.0000000000002</v>
      </c>
      <c r="N39" s="59">
        <f>+N38*I_Personale!$E24</f>
        <v>1540.0000000000002</v>
      </c>
      <c r="O39" s="59">
        <f>+O38*I_Personale!$E24</f>
        <v>1540.0000000000002</v>
      </c>
      <c r="P39" s="59">
        <f>+P38*I_Personale!$E24</f>
        <v>1540.0000000000002</v>
      </c>
      <c r="Q39" s="59">
        <f>+Q38*I_Personale!$E24</f>
        <v>2200</v>
      </c>
      <c r="R39" s="59">
        <f>+R38*I_Personale!$E24</f>
        <v>2200</v>
      </c>
      <c r="S39" s="59">
        <f>+S38*I_Personale!$E24</f>
        <v>2200</v>
      </c>
      <c r="T39" s="59">
        <f>+T38*I_Personale!$E24</f>
        <v>2200</v>
      </c>
      <c r="U39" s="59">
        <f>+U38*I_Personale!$E24</f>
        <v>2200</v>
      </c>
      <c r="V39" s="59">
        <f>+V38*I_Personale!$E24</f>
        <v>2200</v>
      </c>
      <c r="W39" s="59">
        <f>+W38*I_Personale!$E24</f>
        <v>2200</v>
      </c>
      <c r="X39" s="59">
        <f>+X38*I_Personale!$E24</f>
        <v>2200</v>
      </c>
      <c r="Y39" s="59">
        <f>+Y38*I_Personale!$E24</f>
        <v>2200</v>
      </c>
      <c r="Z39" s="59">
        <f>+Z38*I_Personale!$E24</f>
        <v>2200</v>
      </c>
      <c r="AA39" s="59">
        <f>+AA38*I_Personale!$E24</f>
        <v>2200</v>
      </c>
      <c r="AB39" s="59">
        <f>+AB38*I_Personale!$E24</f>
        <v>2200</v>
      </c>
      <c r="AC39" s="59">
        <f>+AC38*I_Personale!$E24</f>
        <v>2200</v>
      </c>
      <c r="AD39" s="59">
        <f>+AD38*I_Personale!$E24</f>
        <v>2200</v>
      </c>
      <c r="AE39" s="59">
        <f>+AE38*I_Personale!$E24</f>
        <v>2200</v>
      </c>
      <c r="AF39" s="59">
        <f>+AF38*I_Personale!$E24</f>
        <v>2200</v>
      </c>
      <c r="AG39" s="59">
        <f>+AG38*I_Personale!$E24</f>
        <v>2200</v>
      </c>
      <c r="AH39" s="59">
        <f>+AH38*I_Personale!$E24</f>
        <v>2200</v>
      </c>
      <c r="AI39" s="59">
        <f>+AI38*I_Personale!$E24</f>
        <v>2200</v>
      </c>
      <c r="AJ39" s="59">
        <f>+AJ38*I_Personale!$E24</f>
        <v>2200</v>
      </c>
      <c r="AK39" s="59">
        <f>+AK38*I_Personale!$E24</f>
        <v>2200</v>
      </c>
      <c r="AL39" s="59">
        <f>+AL38*I_Personale!$E24</f>
        <v>2200</v>
      </c>
      <c r="AM39" s="59">
        <f>+AM38*I_Personale!$E24</f>
        <v>2200</v>
      </c>
      <c r="AN39" s="59">
        <f>+AN38*I_Personale!$E24</f>
        <v>2200</v>
      </c>
      <c r="AO39" s="59">
        <f>+AO38*I_Personale!$E24</f>
        <v>2200</v>
      </c>
      <c r="AP39" s="59">
        <f>+AP38*I_Personale!$E24</f>
        <v>2200</v>
      </c>
      <c r="AQ39" s="59">
        <f>+AQ38*I_Personale!$E24</f>
        <v>2200</v>
      </c>
      <c r="AR39" s="59">
        <f>+AR38*I_Personale!$E24</f>
        <v>2200</v>
      </c>
      <c r="AS39" s="59">
        <f>+AS38*I_Personale!$E24</f>
        <v>2200</v>
      </c>
      <c r="AT39" s="59">
        <f>+AT38*I_Personale!$E24</f>
        <v>2200</v>
      </c>
      <c r="AU39" s="59">
        <f>+AU38*I_Personale!$E24</f>
        <v>2200</v>
      </c>
      <c r="AV39" s="59">
        <f>+AV38*I_Personale!$E24</f>
        <v>2200</v>
      </c>
      <c r="AW39" s="59">
        <f>+AW38*I_Personale!$E24</f>
        <v>2200</v>
      </c>
      <c r="AX39" s="59">
        <f>+AX38*I_Personale!$E24</f>
        <v>2200</v>
      </c>
      <c r="AY39" s="59">
        <f>+AY38*I_Personale!$E24</f>
        <v>2200</v>
      </c>
      <c r="AZ39" s="59">
        <f>+AZ38*I_Personale!$E24</f>
        <v>2200</v>
      </c>
      <c r="BA39" s="59">
        <f>+BA38*I_Personale!$E24</f>
        <v>2200</v>
      </c>
      <c r="BB39" s="59">
        <f>+BB38*I_Personale!$E24</f>
        <v>2200</v>
      </c>
      <c r="BC39" s="59">
        <f>+BC38*I_Personale!$E24</f>
        <v>2200</v>
      </c>
      <c r="BD39" s="59">
        <f>+BD38*I_Personale!$E24</f>
        <v>2200</v>
      </c>
      <c r="BE39" s="59">
        <f>+BE38*I_Personale!$E24</f>
        <v>2200</v>
      </c>
      <c r="BF39" s="59">
        <f>+BF38*I_Personale!$E24</f>
        <v>2200</v>
      </c>
      <c r="BG39" s="59">
        <f>+BG38*I_Personale!$E24</f>
        <v>2200</v>
      </c>
      <c r="BH39" s="59">
        <f>+BH38*I_Personale!$E24</f>
        <v>2200</v>
      </c>
      <c r="BI39" s="59">
        <f>+BI38*I_Personale!$E24</f>
        <v>2200</v>
      </c>
      <c r="BJ39" s="59">
        <f>+BJ38*I_Personale!$E24</f>
        <v>2200</v>
      </c>
      <c r="BK39" s="59">
        <f>+BK38*I_Personale!$E24</f>
        <v>2200</v>
      </c>
      <c r="BL39" s="59">
        <f>+BL38*I_Personale!$E24</f>
        <v>2200</v>
      </c>
      <c r="BM39" s="59">
        <f>+BM38*I_Personale!$E24</f>
        <v>2200</v>
      </c>
      <c r="BN39" s="59">
        <f>+BN38*I_Personale!$E24</f>
        <v>2200</v>
      </c>
      <c r="BO39" s="59">
        <f>+BO38*I_Personale!$E24</f>
        <v>2200</v>
      </c>
      <c r="BP39" s="59">
        <f>+BP38*I_Personale!$E24</f>
        <v>2200</v>
      </c>
      <c r="BQ39" s="59">
        <f>+BQ38*I_Personale!$E24</f>
        <v>2200</v>
      </c>
      <c r="BR39" s="59">
        <f>+BR38*I_Personale!$E24</f>
        <v>2200</v>
      </c>
      <c r="BS39" s="59">
        <f>+BS38*I_Personale!$E24</f>
        <v>2200</v>
      </c>
      <c r="BT39" s="59">
        <f>+BT38*I_Personale!$E24</f>
        <v>2200</v>
      </c>
      <c r="BU39" s="59">
        <f>+BU38*I_Personale!$E24</f>
        <v>2200</v>
      </c>
      <c r="BV39" s="59">
        <f>+BV38*I_Personale!$E24</f>
        <v>2200</v>
      </c>
      <c r="BW39" s="59">
        <f>+BW38*I_Personale!$E24</f>
        <v>2200</v>
      </c>
      <c r="BX39" s="59">
        <f>+BX38*I_Personale!$E24</f>
        <v>2200</v>
      </c>
      <c r="BY39" s="59">
        <f>+BY38*I_Personale!$E24</f>
        <v>2200</v>
      </c>
      <c r="BZ39" s="59">
        <f>+BZ38*I_Personale!$E24</f>
        <v>2200</v>
      </c>
      <c r="CA39" s="59">
        <f>+CA38*I_Personale!$E24</f>
        <v>2200</v>
      </c>
      <c r="CB39" s="59">
        <f>+CB38*I_Personale!$E24</f>
        <v>2200</v>
      </c>
      <c r="CC39" s="59">
        <f>+CC38*I_Personale!$E24</f>
        <v>2200</v>
      </c>
      <c r="CD39" s="59">
        <f>+CD38*I_Personale!$E24</f>
        <v>2200</v>
      </c>
      <c r="CE39" s="59">
        <f>+CE38*I_Personale!$E24</f>
        <v>2200</v>
      </c>
      <c r="CF39" s="59">
        <f>+CF38*I_Personale!$E24</f>
        <v>2200</v>
      </c>
      <c r="CG39" s="59">
        <f>+CG38*I_Personale!$E24</f>
        <v>2200</v>
      </c>
      <c r="CH39" s="59">
        <f>+CH38*I_Personale!$E24</f>
        <v>2200</v>
      </c>
      <c r="CI39" s="59">
        <f>+CI38*I_Personale!$E24</f>
        <v>2200</v>
      </c>
      <c r="CJ39" s="59">
        <f>+CJ38*I_Personale!$E24</f>
        <v>2200</v>
      </c>
      <c r="CK39" s="59">
        <f>+CK38*I_Personale!$E24</f>
        <v>2200</v>
      </c>
      <c r="CL39" s="59">
        <f>+CL38*I_Personale!$E24</f>
        <v>2200</v>
      </c>
      <c r="CM39" s="59">
        <f>+CM38*I_Personale!$E24</f>
        <v>2200</v>
      </c>
      <c r="CN39" s="59">
        <f>+CN38*I_Personale!$E24</f>
        <v>2200</v>
      </c>
      <c r="CO39" s="59">
        <f>+CO38*I_Personale!$E24</f>
        <v>2200</v>
      </c>
      <c r="CP39" s="59">
        <f>+CP38*I_Personale!$E24</f>
        <v>2200</v>
      </c>
      <c r="CQ39" s="59">
        <f>+CQ38*I_Personale!$E24</f>
        <v>2200</v>
      </c>
      <c r="CR39" s="59">
        <f>+CR38*I_Personale!$E24</f>
        <v>2200</v>
      </c>
      <c r="CS39" s="59">
        <f>+CS38*I_Personale!$E24</f>
        <v>2200</v>
      </c>
      <c r="CT39" s="59">
        <f>+CT38*I_Personale!$E24</f>
        <v>2200</v>
      </c>
      <c r="CU39" s="59">
        <f>+CU38*I_Personale!$E24</f>
        <v>2200</v>
      </c>
      <c r="CV39" s="59">
        <f>+CV38*I_Personale!$E24</f>
        <v>2200</v>
      </c>
      <c r="CW39" s="59">
        <f>+CW38*I_Personale!$E24</f>
        <v>2200</v>
      </c>
      <c r="CX39" s="59">
        <f>+CX38*I_Personale!$E24</f>
        <v>2200</v>
      </c>
      <c r="CY39" s="59">
        <f>+CY38*I_Personale!$E24</f>
        <v>2200</v>
      </c>
      <c r="CZ39" s="59">
        <f>+CZ38*I_Personale!$E24</f>
        <v>2200</v>
      </c>
      <c r="DA39" s="59">
        <f>+DA38*I_Personale!$E24</f>
        <v>2200</v>
      </c>
      <c r="DB39" s="59">
        <f>+DB38*I_Personale!$E24</f>
        <v>2200</v>
      </c>
      <c r="DC39" s="59">
        <f>+DC38*I_Personale!$E24</f>
        <v>2200</v>
      </c>
      <c r="DD39" s="59">
        <f>+DD38*I_Personale!$E24</f>
        <v>2200</v>
      </c>
      <c r="DE39" s="59">
        <f>+DE38*I_Personale!$E24</f>
        <v>2200</v>
      </c>
      <c r="DF39" s="59">
        <f>+DF38*I_Personale!$E24</f>
        <v>2200</v>
      </c>
      <c r="DG39" s="59">
        <f>+DG38*I_Personale!$E24</f>
        <v>2200</v>
      </c>
      <c r="DH39" s="59">
        <f>+DH38*I_Personale!$E24</f>
        <v>2200</v>
      </c>
      <c r="DI39" s="59">
        <f>+DI38*I_Personale!$E24</f>
        <v>2200</v>
      </c>
      <c r="DJ39" s="59">
        <f>+DJ38*I_Personale!$E24</f>
        <v>2200</v>
      </c>
      <c r="DK39" s="59">
        <f>+DK38*I_Personale!$E24</f>
        <v>2200</v>
      </c>
      <c r="DL39" s="59">
        <f>+DL38*I_Personale!$E24</f>
        <v>2200</v>
      </c>
      <c r="DM39" s="59">
        <f>+DM38*I_Personale!$E24</f>
        <v>2200</v>
      </c>
      <c r="DN39" s="59">
        <f>+DN38*I_Personale!$E24</f>
        <v>2200</v>
      </c>
      <c r="DO39" s="59">
        <f>+DO38*I_Personale!$E24</f>
        <v>2200</v>
      </c>
      <c r="DP39" s="59">
        <f>+DP38*I_Personale!$E24</f>
        <v>2200</v>
      </c>
      <c r="DQ39" s="59">
        <f>+DQ38*I_Personale!$E24</f>
        <v>2200</v>
      </c>
      <c r="DR39" s="59">
        <f>+DR38*I_Personale!$E24</f>
        <v>2200</v>
      </c>
      <c r="DS39" s="59">
        <f>+DS38*I_Personale!$E24</f>
        <v>2200</v>
      </c>
      <c r="DT39" s="59">
        <f>+DT38*I_Personale!$E24</f>
        <v>2200</v>
      </c>
    </row>
    <row r="40" spans="3:124" ht="16.5" outlineLevel="1" thickTop="1" thickBot="1" x14ac:dyDescent="0.3">
      <c r="C40" s="110" t="s">
        <v>210</v>
      </c>
      <c r="E40" s="59">
        <f>+E38*I_Personale!$E25</f>
        <v>46.666666666666671</v>
      </c>
      <c r="F40" s="59">
        <f>+F38*I_Personale!$E25</f>
        <v>46.666666666666671</v>
      </c>
      <c r="G40" s="59">
        <f>+G38*I_Personale!$E25</f>
        <v>46.666666666666671</v>
      </c>
      <c r="H40" s="59">
        <f>+H38*I_Personale!$E25</f>
        <v>46.666666666666671</v>
      </c>
      <c r="I40" s="59">
        <f>+I38*I_Personale!$E25</f>
        <v>46.666666666666671</v>
      </c>
      <c r="J40" s="59">
        <f>+J38*I_Personale!$E25</f>
        <v>46.666666666666671</v>
      </c>
      <c r="K40" s="59">
        <f>+K38*I_Personale!$E25</f>
        <v>46.666666666666671</v>
      </c>
      <c r="L40" s="59">
        <f>+L38*I_Personale!$E25</f>
        <v>46.666666666666671</v>
      </c>
      <c r="M40" s="59">
        <f>+M38*I_Personale!$E25</f>
        <v>46.666666666666671</v>
      </c>
      <c r="N40" s="59">
        <f>+N38*I_Personale!$E25</f>
        <v>46.666666666666671</v>
      </c>
      <c r="O40" s="59">
        <f>+O38*I_Personale!$E25</f>
        <v>46.666666666666671</v>
      </c>
      <c r="P40" s="59">
        <f>+P38*I_Personale!$E25</f>
        <v>46.666666666666671</v>
      </c>
      <c r="Q40" s="59">
        <f>+Q38*I_Personale!$E25</f>
        <v>66.666666666666671</v>
      </c>
      <c r="R40" s="59">
        <f>+R38*I_Personale!$E25</f>
        <v>66.666666666666671</v>
      </c>
      <c r="S40" s="59">
        <f>+S38*I_Personale!$E25</f>
        <v>66.666666666666671</v>
      </c>
      <c r="T40" s="59">
        <f>+T38*I_Personale!$E25</f>
        <v>66.666666666666671</v>
      </c>
      <c r="U40" s="59">
        <f>+U38*I_Personale!$E25</f>
        <v>66.666666666666671</v>
      </c>
      <c r="V40" s="59">
        <f>+V38*I_Personale!$E25</f>
        <v>66.666666666666671</v>
      </c>
      <c r="W40" s="59">
        <f>+W38*I_Personale!$E25</f>
        <v>66.666666666666671</v>
      </c>
      <c r="X40" s="59">
        <f>+X38*I_Personale!$E25</f>
        <v>66.666666666666671</v>
      </c>
      <c r="Y40" s="59">
        <f>+Y38*I_Personale!$E25</f>
        <v>66.666666666666671</v>
      </c>
      <c r="Z40" s="59">
        <f>+Z38*I_Personale!$E25</f>
        <v>66.666666666666671</v>
      </c>
      <c r="AA40" s="59">
        <f>+AA38*I_Personale!$E25</f>
        <v>66.666666666666671</v>
      </c>
      <c r="AB40" s="59">
        <f>+AB38*I_Personale!$E25</f>
        <v>66.666666666666671</v>
      </c>
      <c r="AC40" s="59">
        <f>+AC38*I_Personale!$E25</f>
        <v>66.666666666666671</v>
      </c>
      <c r="AD40" s="59">
        <f>+AD38*I_Personale!$E25</f>
        <v>66.666666666666671</v>
      </c>
      <c r="AE40" s="59">
        <f>+AE38*I_Personale!$E25</f>
        <v>66.666666666666671</v>
      </c>
      <c r="AF40" s="59">
        <f>+AF38*I_Personale!$E25</f>
        <v>66.666666666666671</v>
      </c>
      <c r="AG40" s="59">
        <f>+AG38*I_Personale!$E25</f>
        <v>66.666666666666671</v>
      </c>
      <c r="AH40" s="59">
        <f>+AH38*I_Personale!$E25</f>
        <v>66.666666666666671</v>
      </c>
      <c r="AI40" s="59">
        <f>+AI38*I_Personale!$E25</f>
        <v>66.666666666666671</v>
      </c>
      <c r="AJ40" s="59">
        <f>+AJ38*I_Personale!$E25</f>
        <v>66.666666666666671</v>
      </c>
      <c r="AK40" s="59">
        <f>+AK38*I_Personale!$E25</f>
        <v>66.666666666666671</v>
      </c>
      <c r="AL40" s="59">
        <f>+AL38*I_Personale!$E25</f>
        <v>66.666666666666671</v>
      </c>
      <c r="AM40" s="59">
        <f>+AM38*I_Personale!$E25</f>
        <v>66.666666666666671</v>
      </c>
      <c r="AN40" s="59">
        <f>+AN38*I_Personale!$E25</f>
        <v>66.666666666666671</v>
      </c>
      <c r="AO40" s="59">
        <f>+AO38*I_Personale!$E25</f>
        <v>66.666666666666671</v>
      </c>
      <c r="AP40" s="59">
        <f>+AP38*I_Personale!$E25</f>
        <v>66.666666666666671</v>
      </c>
      <c r="AQ40" s="59">
        <f>+AQ38*I_Personale!$E25</f>
        <v>66.666666666666671</v>
      </c>
      <c r="AR40" s="59">
        <f>+AR38*I_Personale!$E25</f>
        <v>66.666666666666671</v>
      </c>
      <c r="AS40" s="59">
        <f>+AS38*I_Personale!$E25</f>
        <v>66.666666666666671</v>
      </c>
      <c r="AT40" s="59">
        <f>+AT38*I_Personale!$E25</f>
        <v>66.666666666666671</v>
      </c>
      <c r="AU40" s="59">
        <f>+AU38*I_Personale!$E25</f>
        <v>66.666666666666671</v>
      </c>
      <c r="AV40" s="59">
        <f>+AV38*I_Personale!$E25</f>
        <v>66.666666666666671</v>
      </c>
      <c r="AW40" s="59">
        <f>+AW38*I_Personale!$E25</f>
        <v>66.666666666666671</v>
      </c>
      <c r="AX40" s="59">
        <f>+AX38*I_Personale!$E25</f>
        <v>66.666666666666671</v>
      </c>
      <c r="AY40" s="59">
        <f>+AY38*I_Personale!$E25</f>
        <v>66.666666666666671</v>
      </c>
      <c r="AZ40" s="59">
        <f>+AZ38*I_Personale!$E25</f>
        <v>66.666666666666671</v>
      </c>
      <c r="BA40" s="59">
        <f>+BA38*I_Personale!$E25</f>
        <v>66.666666666666671</v>
      </c>
      <c r="BB40" s="59">
        <f>+BB38*I_Personale!$E25</f>
        <v>66.666666666666671</v>
      </c>
      <c r="BC40" s="59">
        <f>+BC38*I_Personale!$E25</f>
        <v>66.666666666666671</v>
      </c>
      <c r="BD40" s="59">
        <f>+BD38*I_Personale!$E25</f>
        <v>66.666666666666671</v>
      </c>
      <c r="BE40" s="59">
        <f>+BE38*I_Personale!$E25</f>
        <v>66.666666666666671</v>
      </c>
      <c r="BF40" s="59">
        <f>+BF38*I_Personale!$E25</f>
        <v>66.666666666666671</v>
      </c>
      <c r="BG40" s="59">
        <f>+BG38*I_Personale!$E25</f>
        <v>66.666666666666671</v>
      </c>
      <c r="BH40" s="59">
        <f>+BH38*I_Personale!$E25</f>
        <v>66.666666666666671</v>
      </c>
      <c r="BI40" s="59">
        <f>+BI38*I_Personale!$E25</f>
        <v>66.666666666666671</v>
      </c>
      <c r="BJ40" s="59">
        <f>+BJ38*I_Personale!$E25</f>
        <v>66.666666666666671</v>
      </c>
      <c r="BK40" s="59">
        <f>+BK38*I_Personale!$E25</f>
        <v>66.666666666666671</v>
      </c>
      <c r="BL40" s="59">
        <f>+BL38*I_Personale!$E25</f>
        <v>66.666666666666671</v>
      </c>
      <c r="BM40" s="59">
        <f>+BM38*I_Personale!$E25</f>
        <v>66.666666666666671</v>
      </c>
      <c r="BN40" s="59">
        <f>+BN38*I_Personale!$E25</f>
        <v>66.666666666666671</v>
      </c>
      <c r="BO40" s="59">
        <f>+BO38*I_Personale!$E25</f>
        <v>66.666666666666671</v>
      </c>
      <c r="BP40" s="59">
        <f>+BP38*I_Personale!$E25</f>
        <v>66.666666666666671</v>
      </c>
      <c r="BQ40" s="59">
        <f>+BQ38*I_Personale!$E25</f>
        <v>66.666666666666671</v>
      </c>
      <c r="BR40" s="59">
        <f>+BR38*I_Personale!$E25</f>
        <v>66.666666666666671</v>
      </c>
      <c r="BS40" s="59">
        <f>+BS38*I_Personale!$E25</f>
        <v>66.666666666666671</v>
      </c>
      <c r="BT40" s="59">
        <f>+BT38*I_Personale!$E25</f>
        <v>66.666666666666671</v>
      </c>
      <c r="BU40" s="59">
        <f>+BU38*I_Personale!$E25</f>
        <v>66.666666666666671</v>
      </c>
      <c r="BV40" s="59">
        <f>+BV38*I_Personale!$E25</f>
        <v>66.666666666666671</v>
      </c>
      <c r="BW40" s="59">
        <f>+BW38*I_Personale!$E25</f>
        <v>66.666666666666671</v>
      </c>
      <c r="BX40" s="59">
        <f>+BX38*I_Personale!$E25</f>
        <v>66.666666666666671</v>
      </c>
      <c r="BY40" s="59">
        <f>+BY38*I_Personale!$E25</f>
        <v>66.666666666666671</v>
      </c>
      <c r="BZ40" s="59">
        <f>+BZ38*I_Personale!$E25</f>
        <v>66.666666666666671</v>
      </c>
      <c r="CA40" s="59">
        <f>+CA38*I_Personale!$E25</f>
        <v>66.666666666666671</v>
      </c>
      <c r="CB40" s="59">
        <f>+CB38*I_Personale!$E25</f>
        <v>66.666666666666671</v>
      </c>
      <c r="CC40" s="59">
        <f>+CC38*I_Personale!$E25</f>
        <v>66.666666666666671</v>
      </c>
      <c r="CD40" s="59">
        <f>+CD38*I_Personale!$E25</f>
        <v>66.666666666666671</v>
      </c>
      <c r="CE40" s="59">
        <f>+CE38*I_Personale!$E25</f>
        <v>66.666666666666671</v>
      </c>
      <c r="CF40" s="59">
        <f>+CF38*I_Personale!$E25</f>
        <v>66.666666666666671</v>
      </c>
      <c r="CG40" s="59">
        <f>+CG38*I_Personale!$E25</f>
        <v>66.666666666666671</v>
      </c>
      <c r="CH40" s="59">
        <f>+CH38*I_Personale!$E25</f>
        <v>66.666666666666671</v>
      </c>
      <c r="CI40" s="59">
        <f>+CI38*I_Personale!$E25</f>
        <v>66.666666666666671</v>
      </c>
      <c r="CJ40" s="59">
        <f>+CJ38*I_Personale!$E25</f>
        <v>66.666666666666671</v>
      </c>
      <c r="CK40" s="59">
        <f>+CK38*I_Personale!$E25</f>
        <v>66.666666666666671</v>
      </c>
      <c r="CL40" s="59">
        <f>+CL38*I_Personale!$E25</f>
        <v>66.666666666666671</v>
      </c>
      <c r="CM40" s="59">
        <f>+CM38*I_Personale!$E25</f>
        <v>66.666666666666671</v>
      </c>
      <c r="CN40" s="59">
        <f>+CN38*I_Personale!$E25</f>
        <v>66.666666666666671</v>
      </c>
      <c r="CO40" s="59">
        <f>+CO38*I_Personale!$E25</f>
        <v>66.666666666666671</v>
      </c>
      <c r="CP40" s="59">
        <f>+CP38*I_Personale!$E25</f>
        <v>66.666666666666671</v>
      </c>
      <c r="CQ40" s="59">
        <f>+CQ38*I_Personale!$E25</f>
        <v>66.666666666666671</v>
      </c>
      <c r="CR40" s="59">
        <f>+CR38*I_Personale!$E25</f>
        <v>66.666666666666671</v>
      </c>
      <c r="CS40" s="59">
        <f>+CS38*I_Personale!$E25</f>
        <v>66.666666666666671</v>
      </c>
      <c r="CT40" s="59">
        <f>+CT38*I_Personale!$E25</f>
        <v>66.666666666666671</v>
      </c>
      <c r="CU40" s="59">
        <f>+CU38*I_Personale!$E25</f>
        <v>66.666666666666671</v>
      </c>
      <c r="CV40" s="59">
        <f>+CV38*I_Personale!$E25</f>
        <v>66.666666666666671</v>
      </c>
      <c r="CW40" s="59">
        <f>+CW38*I_Personale!$E25</f>
        <v>66.666666666666671</v>
      </c>
      <c r="CX40" s="59">
        <f>+CX38*I_Personale!$E25</f>
        <v>66.666666666666671</v>
      </c>
      <c r="CY40" s="59">
        <f>+CY38*I_Personale!$E25</f>
        <v>66.666666666666671</v>
      </c>
      <c r="CZ40" s="59">
        <f>+CZ38*I_Personale!$E25</f>
        <v>66.666666666666671</v>
      </c>
      <c r="DA40" s="59">
        <f>+DA38*I_Personale!$E25</f>
        <v>66.666666666666671</v>
      </c>
      <c r="DB40" s="59">
        <f>+DB38*I_Personale!$E25</f>
        <v>66.666666666666671</v>
      </c>
      <c r="DC40" s="59">
        <f>+DC38*I_Personale!$E25</f>
        <v>66.666666666666671</v>
      </c>
      <c r="DD40" s="59">
        <f>+DD38*I_Personale!$E25</f>
        <v>66.666666666666671</v>
      </c>
      <c r="DE40" s="59">
        <f>+DE38*I_Personale!$E25</f>
        <v>66.666666666666671</v>
      </c>
      <c r="DF40" s="59">
        <f>+DF38*I_Personale!$E25</f>
        <v>66.666666666666671</v>
      </c>
      <c r="DG40" s="59">
        <f>+DG38*I_Personale!$E25</f>
        <v>66.666666666666671</v>
      </c>
      <c r="DH40" s="59">
        <f>+DH38*I_Personale!$E25</f>
        <v>66.666666666666671</v>
      </c>
      <c r="DI40" s="59">
        <f>+DI38*I_Personale!$E25</f>
        <v>66.666666666666671</v>
      </c>
      <c r="DJ40" s="59">
        <f>+DJ38*I_Personale!$E25</f>
        <v>66.666666666666671</v>
      </c>
      <c r="DK40" s="59">
        <f>+DK38*I_Personale!$E25</f>
        <v>66.666666666666671</v>
      </c>
      <c r="DL40" s="59">
        <f>+DL38*I_Personale!$E25</f>
        <v>66.666666666666671</v>
      </c>
      <c r="DM40" s="59">
        <f>+DM38*I_Personale!$E25</f>
        <v>66.666666666666671</v>
      </c>
      <c r="DN40" s="59">
        <f>+DN38*I_Personale!$E25</f>
        <v>66.666666666666671</v>
      </c>
      <c r="DO40" s="59">
        <f>+DO38*I_Personale!$E25</f>
        <v>66.666666666666671</v>
      </c>
      <c r="DP40" s="59">
        <f>+DP38*I_Personale!$E25</f>
        <v>66.666666666666671</v>
      </c>
      <c r="DQ40" s="59">
        <f>+DQ38*I_Personale!$E25</f>
        <v>66.666666666666671</v>
      </c>
      <c r="DR40" s="59">
        <f>+DR38*I_Personale!$E25</f>
        <v>66.666666666666671</v>
      </c>
      <c r="DS40" s="59">
        <f>+DS38*I_Personale!$E25</f>
        <v>66.666666666666671</v>
      </c>
      <c r="DT40" s="59">
        <f>+DT38*I_Personale!$E25</f>
        <v>66.666666666666671</v>
      </c>
    </row>
    <row r="41" spans="3:124" ht="16.5" outlineLevel="1" thickTop="1" thickBot="1" x14ac:dyDescent="0.3">
      <c r="C41" s="110" t="s">
        <v>211</v>
      </c>
      <c r="E41" s="59">
        <f>+E38*I_Personale!$E26</f>
        <v>350</v>
      </c>
      <c r="F41" s="59">
        <f>+F38*I_Personale!$E26</f>
        <v>350</v>
      </c>
      <c r="G41" s="59">
        <f>+G38*I_Personale!$E26</f>
        <v>350</v>
      </c>
      <c r="H41" s="59">
        <f>+H38*I_Personale!$E26</f>
        <v>350</v>
      </c>
      <c r="I41" s="59">
        <f>+I38*I_Personale!$E26</f>
        <v>350</v>
      </c>
      <c r="J41" s="59">
        <f>+J38*I_Personale!$E26</f>
        <v>350</v>
      </c>
      <c r="K41" s="59">
        <f>+K38*I_Personale!$E26</f>
        <v>350</v>
      </c>
      <c r="L41" s="59">
        <f>+L38*I_Personale!$E26</f>
        <v>350</v>
      </c>
      <c r="M41" s="59">
        <f>+M38*I_Personale!$E26</f>
        <v>350</v>
      </c>
      <c r="N41" s="59">
        <f>+N38*I_Personale!$E26</f>
        <v>350</v>
      </c>
      <c r="O41" s="59">
        <f>+O38*I_Personale!$E26</f>
        <v>350</v>
      </c>
      <c r="P41" s="59">
        <f>+P38*I_Personale!$E26</f>
        <v>350</v>
      </c>
      <c r="Q41" s="59">
        <f>+Q38*I_Personale!$E26</f>
        <v>500</v>
      </c>
      <c r="R41" s="59">
        <f>+R38*I_Personale!$E26</f>
        <v>500</v>
      </c>
      <c r="S41" s="59">
        <f>+S38*I_Personale!$E26</f>
        <v>500</v>
      </c>
      <c r="T41" s="59">
        <f>+T38*I_Personale!$E26</f>
        <v>500</v>
      </c>
      <c r="U41" s="59">
        <f>+U38*I_Personale!$E26</f>
        <v>500</v>
      </c>
      <c r="V41" s="59">
        <f>+V38*I_Personale!$E26</f>
        <v>500</v>
      </c>
      <c r="W41" s="59">
        <f>+W38*I_Personale!$E26</f>
        <v>500</v>
      </c>
      <c r="X41" s="59">
        <f>+X38*I_Personale!$E26</f>
        <v>500</v>
      </c>
      <c r="Y41" s="59">
        <f>+Y38*I_Personale!$E26</f>
        <v>500</v>
      </c>
      <c r="Z41" s="59">
        <f>+Z38*I_Personale!$E26</f>
        <v>500</v>
      </c>
      <c r="AA41" s="59">
        <f>+AA38*I_Personale!$E26</f>
        <v>500</v>
      </c>
      <c r="AB41" s="59">
        <f>+AB38*I_Personale!$E26</f>
        <v>500</v>
      </c>
      <c r="AC41" s="59">
        <f>+AC38*I_Personale!$E26</f>
        <v>500</v>
      </c>
      <c r="AD41" s="59">
        <f>+AD38*I_Personale!$E26</f>
        <v>500</v>
      </c>
      <c r="AE41" s="59">
        <f>+AE38*I_Personale!$E26</f>
        <v>500</v>
      </c>
      <c r="AF41" s="59">
        <f>+AF38*I_Personale!$E26</f>
        <v>500</v>
      </c>
      <c r="AG41" s="59">
        <f>+AG38*I_Personale!$E26</f>
        <v>500</v>
      </c>
      <c r="AH41" s="59">
        <f>+AH38*I_Personale!$E26</f>
        <v>500</v>
      </c>
      <c r="AI41" s="59">
        <f>+AI38*I_Personale!$E26</f>
        <v>500</v>
      </c>
      <c r="AJ41" s="59">
        <f>+AJ38*I_Personale!$E26</f>
        <v>500</v>
      </c>
      <c r="AK41" s="59">
        <f>+AK38*I_Personale!$E26</f>
        <v>500</v>
      </c>
      <c r="AL41" s="59">
        <f>+AL38*I_Personale!$E26</f>
        <v>500</v>
      </c>
      <c r="AM41" s="59">
        <f>+AM38*I_Personale!$E26</f>
        <v>500</v>
      </c>
      <c r="AN41" s="59">
        <f>+AN38*I_Personale!$E26</f>
        <v>500</v>
      </c>
      <c r="AO41" s="59">
        <f>+AO38*I_Personale!$E26</f>
        <v>500</v>
      </c>
      <c r="AP41" s="59">
        <f>+AP38*I_Personale!$E26</f>
        <v>500</v>
      </c>
      <c r="AQ41" s="59">
        <f>+AQ38*I_Personale!$E26</f>
        <v>500</v>
      </c>
      <c r="AR41" s="59">
        <f>+AR38*I_Personale!$E26</f>
        <v>500</v>
      </c>
      <c r="AS41" s="59">
        <f>+AS38*I_Personale!$E26</f>
        <v>500</v>
      </c>
      <c r="AT41" s="59">
        <f>+AT38*I_Personale!$E26</f>
        <v>500</v>
      </c>
      <c r="AU41" s="59">
        <f>+AU38*I_Personale!$E26</f>
        <v>500</v>
      </c>
      <c r="AV41" s="59">
        <f>+AV38*I_Personale!$E26</f>
        <v>500</v>
      </c>
      <c r="AW41" s="59">
        <f>+AW38*I_Personale!$E26</f>
        <v>500</v>
      </c>
      <c r="AX41" s="59">
        <f>+AX38*I_Personale!$E26</f>
        <v>500</v>
      </c>
      <c r="AY41" s="59">
        <f>+AY38*I_Personale!$E26</f>
        <v>500</v>
      </c>
      <c r="AZ41" s="59">
        <f>+AZ38*I_Personale!$E26</f>
        <v>500</v>
      </c>
      <c r="BA41" s="59">
        <f>+BA38*I_Personale!$E26</f>
        <v>500</v>
      </c>
      <c r="BB41" s="59">
        <f>+BB38*I_Personale!$E26</f>
        <v>500</v>
      </c>
      <c r="BC41" s="59">
        <f>+BC38*I_Personale!$E26</f>
        <v>500</v>
      </c>
      <c r="BD41" s="59">
        <f>+BD38*I_Personale!$E26</f>
        <v>500</v>
      </c>
      <c r="BE41" s="59">
        <f>+BE38*I_Personale!$E26</f>
        <v>500</v>
      </c>
      <c r="BF41" s="59">
        <f>+BF38*I_Personale!$E26</f>
        <v>500</v>
      </c>
      <c r="BG41" s="59">
        <f>+BG38*I_Personale!$E26</f>
        <v>500</v>
      </c>
      <c r="BH41" s="59">
        <f>+BH38*I_Personale!$E26</f>
        <v>500</v>
      </c>
      <c r="BI41" s="59">
        <f>+BI38*I_Personale!$E26</f>
        <v>500</v>
      </c>
      <c r="BJ41" s="59">
        <f>+BJ38*I_Personale!$E26</f>
        <v>500</v>
      </c>
      <c r="BK41" s="59">
        <f>+BK38*I_Personale!$E26</f>
        <v>500</v>
      </c>
      <c r="BL41" s="59">
        <f>+BL38*I_Personale!$E26</f>
        <v>500</v>
      </c>
      <c r="BM41" s="59">
        <f>+BM38*I_Personale!$E26</f>
        <v>500</v>
      </c>
      <c r="BN41" s="59">
        <f>+BN38*I_Personale!$E26</f>
        <v>500</v>
      </c>
      <c r="BO41" s="59">
        <f>+BO38*I_Personale!$E26</f>
        <v>500</v>
      </c>
      <c r="BP41" s="59">
        <f>+BP38*I_Personale!$E26</f>
        <v>500</v>
      </c>
      <c r="BQ41" s="59">
        <f>+BQ38*I_Personale!$E26</f>
        <v>500</v>
      </c>
      <c r="BR41" s="59">
        <f>+BR38*I_Personale!$E26</f>
        <v>500</v>
      </c>
      <c r="BS41" s="59">
        <f>+BS38*I_Personale!$E26</f>
        <v>500</v>
      </c>
      <c r="BT41" s="59">
        <f>+BT38*I_Personale!$E26</f>
        <v>500</v>
      </c>
      <c r="BU41" s="59">
        <f>+BU38*I_Personale!$E26</f>
        <v>500</v>
      </c>
      <c r="BV41" s="59">
        <f>+BV38*I_Personale!$E26</f>
        <v>500</v>
      </c>
      <c r="BW41" s="59">
        <f>+BW38*I_Personale!$E26</f>
        <v>500</v>
      </c>
      <c r="BX41" s="59">
        <f>+BX38*I_Personale!$E26</f>
        <v>500</v>
      </c>
      <c r="BY41" s="59">
        <f>+BY38*I_Personale!$E26</f>
        <v>500</v>
      </c>
      <c r="BZ41" s="59">
        <f>+BZ38*I_Personale!$E26</f>
        <v>500</v>
      </c>
      <c r="CA41" s="59">
        <f>+CA38*I_Personale!$E26</f>
        <v>500</v>
      </c>
      <c r="CB41" s="59">
        <f>+CB38*I_Personale!$E26</f>
        <v>500</v>
      </c>
      <c r="CC41" s="59">
        <f>+CC38*I_Personale!$E26</f>
        <v>500</v>
      </c>
      <c r="CD41" s="59">
        <f>+CD38*I_Personale!$E26</f>
        <v>500</v>
      </c>
      <c r="CE41" s="59">
        <f>+CE38*I_Personale!$E26</f>
        <v>500</v>
      </c>
      <c r="CF41" s="59">
        <f>+CF38*I_Personale!$E26</f>
        <v>500</v>
      </c>
      <c r="CG41" s="59">
        <f>+CG38*I_Personale!$E26</f>
        <v>500</v>
      </c>
      <c r="CH41" s="59">
        <f>+CH38*I_Personale!$E26</f>
        <v>500</v>
      </c>
      <c r="CI41" s="59">
        <f>+CI38*I_Personale!$E26</f>
        <v>500</v>
      </c>
      <c r="CJ41" s="59">
        <f>+CJ38*I_Personale!$E26</f>
        <v>500</v>
      </c>
      <c r="CK41" s="59">
        <f>+CK38*I_Personale!$E26</f>
        <v>500</v>
      </c>
      <c r="CL41" s="59">
        <f>+CL38*I_Personale!$E26</f>
        <v>500</v>
      </c>
      <c r="CM41" s="59">
        <f>+CM38*I_Personale!$E26</f>
        <v>500</v>
      </c>
      <c r="CN41" s="59">
        <f>+CN38*I_Personale!$E26</f>
        <v>500</v>
      </c>
      <c r="CO41" s="59">
        <f>+CO38*I_Personale!$E26</f>
        <v>500</v>
      </c>
      <c r="CP41" s="59">
        <f>+CP38*I_Personale!$E26</f>
        <v>500</v>
      </c>
      <c r="CQ41" s="59">
        <f>+CQ38*I_Personale!$E26</f>
        <v>500</v>
      </c>
      <c r="CR41" s="59">
        <f>+CR38*I_Personale!$E26</f>
        <v>500</v>
      </c>
      <c r="CS41" s="59">
        <f>+CS38*I_Personale!$E26</f>
        <v>500</v>
      </c>
      <c r="CT41" s="59">
        <f>+CT38*I_Personale!$E26</f>
        <v>500</v>
      </c>
      <c r="CU41" s="59">
        <f>+CU38*I_Personale!$E26</f>
        <v>500</v>
      </c>
      <c r="CV41" s="59">
        <f>+CV38*I_Personale!$E26</f>
        <v>500</v>
      </c>
      <c r="CW41" s="59">
        <f>+CW38*I_Personale!$E26</f>
        <v>500</v>
      </c>
      <c r="CX41" s="59">
        <f>+CX38*I_Personale!$E26</f>
        <v>500</v>
      </c>
      <c r="CY41" s="59">
        <f>+CY38*I_Personale!$E26</f>
        <v>500</v>
      </c>
      <c r="CZ41" s="59">
        <f>+CZ38*I_Personale!$E26</f>
        <v>500</v>
      </c>
      <c r="DA41" s="59">
        <f>+DA38*I_Personale!$E26</f>
        <v>500</v>
      </c>
      <c r="DB41" s="59">
        <f>+DB38*I_Personale!$E26</f>
        <v>500</v>
      </c>
      <c r="DC41" s="59">
        <f>+DC38*I_Personale!$E26</f>
        <v>500</v>
      </c>
      <c r="DD41" s="59">
        <f>+DD38*I_Personale!$E26</f>
        <v>500</v>
      </c>
      <c r="DE41" s="59">
        <f>+DE38*I_Personale!$E26</f>
        <v>500</v>
      </c>
      <c r="DF41" s="59">
        <f>+DF38*I_Personale!$E26</f>
        <v>500</v>
      </c>
      <c r="DG41" s="59">
        <f>+DG38*I_Personale!$E26</f>
        <v>500</v>
      </c>
      <c r="DH41" s="59">
        <f>+DH38*I_Personale!$E26</f>
        <v>500</v>
      </c>
      <c r="DI41" s="59">
        <f>+DI38*I_Personale!$E26</f>
        <v>500</v>
      </c>
      <c r="DJ41" s="59">
        <f>+DJ38*I_Personale!$E26</f>
        <v>500</v>
      </c>
      <c r="DK41" s="59">
        <f>+DK38*I_Personale!$E26</f>
        <v>500</v>
      </c>
      <c r="DL41" s="59">
        <f>+DL38*I_Personale!$E26</f>
        <v>500</v>
      </c>
      <c r="DM41" s="59">
        <f>+DM38*I_Personale!$E26</f>
        <v>500</v>
      </c>
      <c r="DN41" s="59">
        <f>+DN38*I_Personale!$E26</f>
        <v>500</v>
      </c>
      <c r="DO41" s="59">
        <f>+DO38*I_Personale!$E26</f>
        <v>500</v>
      </c>
      <c r="DP41" s="59">
        <f>+DP38*I_Personale!$E26</f>
        <v>500</v>
      </c>
      <c r="DQ41" s="59">
        <f>+DQ38*I_Personale!$E26</f>
        <v>500</v>
      </c>
      <c r="DR41" s="59">
        <f>+DR38*I_Personale!$E26</f>
        <v>500</v>
      </c>
      <c r="DS41" s="59">
        <f>+DS38*I_Personale!$E26</f>
        <v>500</v>
      </c>
      <c r="DT41" s="59">
        <f>+DT38*I_Personale!$E26</f>
        <v>500</v>
      </c>
    </row>
    <row r="42" spans="3:124" ht="15.75" outlineLevel="1" thickTop="1" x14ac:dyDescent="0.25">
      <c r="C42" s="111" t="s">
        <v>215</v>
      </c>
      <c r="E42" s="95">
        <f t="shared" ref="E42" si="128">SUM(E38:E41)</f>
        <v>6603.3333333333339</v>
      </c>
      <c r="F42" s="95">
        <f t="shared" ref="F42" si="129">SUM(F38:F41)</f>
        <v>6603.3333333333339</v>
      </c>
      <c r="G42" s="95">
        <f t="shared" ref="G42" si="130">SUM(G38:G41)</f>
        <v>6603.3333333333339</v>
      </c>
      <c r="H42" s="95">
        <f t="shared" ref="H42" si="131">SUM(H38:H41)</f>
        <v>6603.3333333333339</v>
      </c>
      <c r="I42" s="95">
        <f t="shared" ref="I42" si="132">SUM(I38:I41)</f>
        <v>6603.3333333333339</v>
      </c>
      <c r="J42" s="95">
        <f t="shared" ref="J42" si="133">SUM(J38:J41)</f>
        <v>6603.3333333333339</v>
      </c>
      <c r="K42" s="95">
        <f t="shared" ref="K42" si="134">SUM(K38:K41)</f>
        <v>6603.3333333333339</v>
      </c>
      <c r="L42" s="95">
        <f t="shared" ref="L42" si="135">SUM(L38:L41)</f>
        <v>6603.3333333333339</v>
      </c>
      <c r="M42" s="95">
        <f t="shared" ref="M42" si="136">SUM(M38:M41)</f>
        <v>6603.3333333333339</v>
      </c>
      <c r="N42" s="95">
        <f t="shared" ref="N42" si="137">SUM(N38:N41)</f>
        <v>6603.3333333333339</v>
      </c>
      <c r="O42" s="95">
        <f t="shared" ref="O42" si="138">SUM(O38:O41)</f>
        <v>6603.3333333333339</v>
      </c>
      <c r="P42" s="95">
        <f t="shared" ref="P42" si="139">SUM(P38:P41)</f>
        <v>6603.3333333333339</v>
      </c>
      <c r="Q42" s="95">
        <f t="shared" ref="Q42" si="140">SUM(Q38:Q41)</f>
        <v>9433.3333333333339</v>
      </c>
      <c r="R42" s="95">
        <f t="shared" ref="R42" si="141">SUM(R38:R41)</f>
        <v>9433.3333333333339</v>
      </c>
      <c r="S42" s="95">
        <f t="shared" ref="S42" si="142">SUM(S38:S41)</f>
        <v>9433.3333333333339</v>
      </c>
      <c r="T42" s="95">
        <f t="shared" ref="T42" si="143">SUM(T38:T41)</f>
        <v>9433.3333333333339</v>
      </c>
      <c r="U42" s="95">
        <f t="shared" ref="U42" si="144">SUM(U38:U41)</f>
        <v>9433.3333333333339</v>
      </c>
      <c r="V42" s="95">
        <f t="shared" ref="V42" si="145">SUM(V38:V41)</f>
        <v>9433.3333333333339</v>
      </c>
      <c r="W42" s="95">
        <f t="shared" ref="W42" si="146">SUM(W38:W41)</f>
        <v>9433.3333333333339</v>
      </c>
      <c r="X42" s="95">
        <f t="shared" ref="X42" si="147">SUM(X38:X41)</f>
        <v>9433.3333333333339</v>
      </c>
      <c r="Y42" s="95">
        <f t="shared" ref="Y42" si="148">SUM(Y38:Y41)</f>
        <v>9433.3333333333339</v>
      </c>
      <c r="Z42" s="95">
        <f t="shared" ref="Z42" si="149">SUM(Z38:Z41)</f>
        <v>9433.3333333333339</v>
      </c>
      <c r="AA42" s="95">
        <f t="shared" ref="AA42" si="150">SUM(AA38:AA41)</f>
        <v>9433.3333333333339</v>
      </c>
      <c r="AB42" s="95">
        <f t="shared" ref="AB42" si="151">SUM(AB38:AB41)</f>
        <v>9433.3333333333339</v>
      </c>
      <c r="AC42" s="95">
        <f t="shared" ref="AC42" si="152">SUM(AC38:AC41)</f>
        <v>9433.3333333333339</v>
      </c>
      <c r="AD42" s="95">
        <f t="shared" ref="AD42" si="153">SUM(AD38:AD41)</f>
        <v>9433.3333333333339</v>
      </c>
      <c r="AE42" s="95">
        <f t="shared" ref="AE42" si="154">SUM(AE38:AE41)</f>
        <v>9433.3333333333339</v>
      </c>
      <c r="AF42" s="95">
        <f t="shared" ref="AF42" si="155">SUM(AF38:AF41)</f>
        <v>9433.3333333333339</v>
      </c>
      <c r="AG42" s="95">
        <f t="shared" ref="AG42" si="156">SUM(AG38:AG41)</f>
        <v>9433.3333333333339</v>
      </c>
      <c r="AH42" s="95">
        <f t="shared" ref="AH42" si="157">SUM(AH38:AH41)</f>
        <v>9433.3333333333339</v>
      </c>
      <c r="AI42" s="95">
        <f t="shared" ref="AI42" si="158">SUM(AI38:AI41)</f>
        <v>9433.3333333333339</v>
      </c>
      <c r="AJ42" s="95">
        <f t="shared" ref="AJ42" si="159">SUM(AJ38:AJ41)</f>
        <v>9433.3333333333339</v>
      </c>
      <c r="AK42" s="95">
        <f t="shared" ref="AK42" si="160">SUM(AK38:AK41)</f>
        <v>9433.3333333333339</v>
      </c>
      <c r="AL42" s="95">
        <f t="shared" ref="AL42" si="161">SUM(AL38:AL41)</f>
        <v>9433.3333333333339</v>
      </c>
      <c r="AM42" s="95">
        <f t="shared" ref="AM42" si="162">SUM(AM38:AM41)</f>
        <v>9433.3333333333339</v>
      </c>
      <c r="AN42" s="95">
        <f t="shared" ref="AN42" si="163">SUM(AN38:AN41)</f>
        <v>9433.3333333333339</v>
      </c>
      <c r="AO42" s="95">
        <f t="shared" ref="AO42" si="164">SUM(AO38:AO41)</f>
        <v>9433.3333333333339</v>
      </c>
      <c r="AP42" s="95">
        <f t="shared" ref="AP42" si="165">SUM(AP38:AP41)</f>
        <v>9433.3333333333339</v>
      </c>
      <c r="AQ42" s="95">
        <f t="shared" ref="AQ42" si="166">SUM(AQ38:AQ41)</f>
        <v>9433.3333333333339</v>
      </c>
      <c r="AR42" s="95">
        <f t="shared" ref="AR42" si="167">SUM(AR38:AR41)</f>
        <v>9433.3333333333339</v>
      </c>
      <c r="AS42" s="95">
        <f t="shared" ref="AS42" si="168">SUM(AS38:AS41)</f>
        <v>9433.3333333333339</v>
      </c>
      <c r="AT42" s="95">
        <f t="shared" ref="AT42" si="169">SUM(AT38:AT41)</f>
        <v>9433.3333333333339</v>
      </c>
      <c r="AU42" s="95">
        <f t="shared" ref="AU42" si="170">SUM(AU38:AU41)</f>
        <v>9433.3333333333339</v>
      </c>
      <c r="AV42" s="95">
        <f t="shared" ref="AV42" si="171">SUM(AV38:AV41)</f>
        <v>9433.3333333333339</v>
      </c>
      <c r="AW42" s="95">
        <f t="shared" ref="AW42" si="172">SUM(AW38:AW41)</f>
        <v>9433.3333333333339</v>
      </c>
      <c r="AX42" s="95">
        <f t="shared" ref="AX42" si="173">SUM(AX38:AX41)</f>
        <v>9433.3333333333339</v>
      </c>
      <c r="AY42" s="95">
        <f t="shared" ref="AY42" si="174">SUM(AY38:AY41)</f>
        <v>9433.3333333333339</v>
      </c>
      <c r="AZ42" s="95">
        <f t="shared" ref="AZ42" si="175">SUM(AZ38:AZ41)</f>
        <v>9433.3333333333339</v>
      </c>
      <c r="BA42" s="95">
        <f t="shared" ref="BA42" si="176">SUM(BA38:BA41)</f>
        <v>9433.3333333333339</v>
      </c>
      <c r="BB42" s="95">
        <f t="shared" ref="BB42" si="177">SUM(BB38:BB41)</f>
        <v>9433.3333333333339</v>
      </c>
      <c r="BC42" s="95">
        <f t="shared" ref="BC42" si="178">SUM(BC38:BC41)</f>
        <v>9433.3333333333339</v>
      </c>
      <c r="BD42" s="95">
        <f t="shared" ref="BD42" si="179">SUM(BD38:BD41)</f>
        <v>9433.3333333333339</v>
      </c>
      <c r="BE42" s="95">
        <f t="shared" ref="BE42" si="180">SUM(BE38:BE41)</f>
        <v>9433.3333333333339</v>
      </c>
      <c r="BF42" s="95">
        <f t="shared" ref="BF42" si="181">SUM(BF38:BF41)</f>
        <v>9433.3333333333339</v>
      </c>
      <c r="BG42" s="95">
        <f t="shared" ref="BG42" si="182">SUM(BG38:BG41)</f>
        <v>9433.3333333333339</v>
      </c>
      <c r="BH42" s="95">
        <f t="shared" ref="BH42" si="183">SUM(BH38:BH41)</f>
        <v>9433.3333333333339</v>
      </c>
      <c r="BI42" s="95">
        <f t="shared" ref="BI42" si="184">SUM(BI38:BI41)</f>
        <v>9433.3333333333339</v>
      </c>
      <c r="BJ42" s="95">
        <f t="shared" ref="BJ42" si="185">SUM(BJ38:BJ41)</f>
        <v>9433.3333333333339</v>
      </c>
      <c r="BK42" s="95">
        <f t="shared" ref="BK42" si="186">SUM(BK38:BK41)</f>
        <v>9433.3333333333339</v>
      </c>
      <c r="BL42" s="95">
        <f t="shared" ref="BL42" si="187">SUM(BL38:BL41)</f>
        <v>9433.3333333333339</v>
      </c>
      <c r="BM42" s="95">
        <f t="shared" ref="BM42" si="188">SUM(BM38:BM41)</f>
        <v>9433.3333333333339</v>
      </c>
      <c r="BN42" s="95">
        <f t="shared" ref="BN42" si="189">SUM(BN38:BN41)</f>
        <v>9433.3333333333339</v>
      </c>
      <c r="BO42" s="95">
        <f t="shared" ref="BO42" si="190">SUM(BO38:BO41)</f>
        <v>9433.3333333333339</v>
      </c>
      <c r="BP42" s="95">
        <f t="shared" ref="BP42" si="191">SUM(BP38:BP41)</f>
        <v>9433.3333333333339</v>
      </c>
      <c r="BQ42" s="95">
        <f t="shared" ref="BQ42" si="192">SUM(BQ38:BQ41)</f>
        <v>9433.3333333333339</v>
      </c>
      <c r="BR42" s="95">
        <f t="shared" ref="BR42" si="193">SUM(BR38:BR41)</f>
        <v>9433.3333333333339</v>
      </c>
      <c r="BS42" s="95">
        <f t="shared" ref="BS42" si="194">SUM(BS38:BS41)</f>
        <v>9433.3333333333339</v>
      </c>
      <c r="BT42" s="95">
        <f t="shared" ref="BT42" si="195">SUM(BT38:BT41)</f>
        <v>9433.3333333333339</v>
      </c>
      <c r="BU42" s="95">
        <f t="shared" ref="BU42" si="196">SUM(BU38:BU41)</f>
        <v>9433.3333333333339</v>
      </c>
      <c r="BV42" s="95">
        <f t="shared" ref="BV42" si="197">SUM(BV38:BV41)</f>
        <v>9433.3333333333339</v>
      </c>
      <c r="BW42" s="95">
        <f t="shared" ref="BW42" si="198">SUM(BW38:BW41)</f>
        <v>9433.3333333333339</v>
      </c>
      <c r="BX42" s="95">
        <f t="shared" ref="BX42" si="199">SUM(BX38:BX41)</f>
        <v>9433.3333333333339</v>
      </c>
      <c r="BY42" s="95">
        <f t="shared" ref="BY42" si="200">SUM(BY38:BY41)</f>
        <v>9433.3333333333339</v>
      </c>
      <c r="BZ42" s="95">
        <f t="shared" ref="BZ42" si="201">SUM(BZ38:BZ41)</f>
        <v>9433.3333333333339</v>
      </c>
      <c r="CA42" s="95">
        <f t="shared" ref="CA42" si="202">SUM(CA38:CA41)</f>
        <v>9433.3333333333339</v>
      </c>
      <c r="CB42" s="95">
        <f t="shared" ref="CB42" si="203">SUM(CB38:CB41)</f>
        <v>9433.3333333333339</v>
      </c>
      <c r="CC42" s="95">
        <f t="shared" ref="CC42" si="204">SUM(CC38:CC41)</f>
        <v>9433.3333333333339</v>
      </c>
      <c r="CD42" s="95">
        <f t="shared" ref="CD42" si="205">SUM(CD38:CD41)</f>
        <v>9433.3333333333339</v>
      </c>
      <c r="CE42" s="95">
        <f t="shared" ref="CE42" si="206">SUM(CE38:CE41)</f>
        <v>9433.3333333333339</v>
      </c>
      <c r="CF42" s="95">
        <f t="shared" ref="CF42" si="207">SUM(CF38:CF41)</f>
        <v>9433.3333333333339</v>
      </c>
      <c r="CG42" s="95">
        <f t="shared" ref="CG42" si="208">SUM(CG38:CG41)</f>
        <v>9433.3333333333339</v>
      </c>
      <c r="CH42" s="95">
        <f t="shared" ref="CH42" si="209">SUM(CH38:CH41)</f>
        <v>9433.3333333333339</v>
      </c>
      <c r="CI42" s="95">
        <f t="shared" ref="CI42" si="210">SUM(CI38:CI41)</f>
        <v>9433.3333333333339</v>
      </c>
      <c r="CJ42" s="95">
        <f t="shared" ref="CJ42" si="211">SUM(CJ38:CJ41)</f>
        <v>9433.3333333333339</v>
      </c>
      <c r="CK42" s="95">
        <f t="shared" ref="CK42" si="212">SUM(CK38:CK41)</f>
        <v>9433.3333333333339</v>
      </c>
      <c r="CL42" s="95">
        <f t="shared" ref="CL42" si="213">SUM(CL38:CL41)</f>
        <v>9433.3333333333339</v>
      </c>
      <c r="CM42" s="95">
        <f t="shared" ref="CM42" si="214">SUM(CM38:CM41)</f>
        <v>9433.3333333333339</v>
      </c>
      <c r="CN42" s="95">
        <f t="shared" ref="CN42" si="215">SUM(CN38:CN41)</f>
        <v>9433.3333333333339</v>
      </c>
      <c r="CO42" s="95">
        <f t="shared" ref="CO42" si="216">SUM(CO38:CO41)</f>
        <v>9433.3333333333339</v>
      </c>
      <c r="CP42" s="95">
        <f t="shared" ref="CP42" si="217">SUM(CP38:CP41)</f>
        <v>9433.3333333333339</v>
      </c>
      <c r="CQ42" s="95">
        <f t="shared" ref="CQ42" si="218">SUM(CQ38:CQ41)</f>
        <v>9433.3333333333339</v>
      </c>
      <c r="CR42" s="95">
        <f t="shared" ref="CR42" si="219">SUM(CR38:CR41)</f>
        <v>9433.3333333333339</v>
      </c>
      <c r="CS42" s="95">
        <f t="shared" ref="CS42" si="220">SUM(CS38:CS41)</f>
        <v>9433.3333333333339</v>
      </c>
      <c r="CT42" s="95">
        <f t="shared" ref="CT42" si="221">SUM(CT38:CT41)</f>
        <v>9433.3333333333339</v>
      </c>
      <c r="CU42" s="95">
        <f t="shared" ref="CU42" si="222">SUM(CU38:CU41)</f>
        <v>9433.3333333333339</v>
      </c>
      <c r="CV42" s="95">
        <f t="shared" ref="CV42" si="223">SUM(CV38:CV41)</f>
        <v>9433.3333333333339</v>
      </c>
      <c r="CW42" s="95">
        <f t="shared" ref="CW42" si="224">SUM(CW38:CW41)</f>
        <v>9433.3333333333339</v>
      </c>
      <c r="CX42" s="95">
        <f t="shared" ref="CX42" si="225">SUM(CX38:CX41)</f>
        <v>9433.3333333333339</v>
      </c>
      <c r="CY42" s="95">
        <f t="shared" ref="CY42" si="226">SUM(CY38:CY41)</f>
        <v>9433.3333333333339</v>
      </c>
      <c r="CZ42" s="95">
        <f t="shared" ref="CZ42" si="227">SUM(CZ38:CZ41)</f>
        <v>9433.3333333333339</v>
      </c>
      <c r="DA42" s="95">
        <f t="shared" ref="DA42" si="228">SUM(DA38:DA41)</f>
        <v>9433.3333333333339</v>
      </c>
      <c r="DB42" s="95">
        <f t="shared" ref="DB42" si="229">SUM(DB38:DB41)</f>
        <v>9433.3333333333339</v>
      </c>
      <c r="DC42" s="95">
        <f t="shared" ref="DC42" si="230">SUM(DC38:DC41)</f>
        <v>9433.3333333333339</v>
      </c>
      <c r="DD42" s="95">
        <f t="shared" ref="DD42" si="231">SUM(DD38:DD41)</f>
        <v>9433.3333333333339</v>
      </c>
      <c r="DE42" s="95">
        <f t="shared" ref="DE42" si="232">SUM(DE38:DE41)</f>
        <v>9433.3333333333339</v>
      </c>
      <c r="DF42" s="95">
        <f t="shared" ref="DF42" si="233">SUM(DF38:DF41)</f>
        <v>9433.3333333333339</v>
      </c>
      <c r="DG42" s="95">
        <f t="shared" ref="DG42" si="234">SUM(DG38:DG41)</f>
        <v>9433.3333333333339</v>
      </c>
      <c r="DH42" s="95">
        <f t="shared" ref="DH42" si="235">SUM(DH38:DH41)</f>
        <v>9433.3333333333339</v>
      </c>
      <c r="DI42" s="95">
        <f t="shared" ref="DI42" si="236">SUM(DI38:DI41)</f>
        <v>9433.3333333333339</v>
      </c>
      <c r="DJ42" s="95">
        <f t="shared" ref="DJ42" si="237">SUM(DJ38:DJ41)</f>
        <v>9433.3333333333339</v>
      </c>
      <c r="DK42" s="95">
        <f t="shared" ref="DK42" si="238">SUM(DK38:DK41)</f>
        <v>9433.3333333333339</v>
      </c>
      <c r="DL42" s="95">
        <f t="shared" ref="DL42" si="239">SUM(DL38:DL41)</f>
        <v>9433.3333333333339</v>
      </c>
      <c r="DM42" s="95">
        <f t="shared" ref="DM42" si="240">SUM(DM38:DM41)</f>
        <v>9433.3333333333339</v>
      </c>
      <c r="DN42" s="95">
        <f t="shared" ref="DN42" si="241">SUM(DN38:DN41)</f>
        <v>9433.3333333333339</v>
      </c>
      <c r="DO42" s="95">
        <f t="shared" ref="DO42" si="242">SUM(DO38:DO41)</f>
        <v>9433.3333333333339</v>
      </c>
      <c r="DP42" s="95">
        <f t="shared" ref="DP42" si="243">SUM(DP38:DP41)</f>
        <v>9433.3333333333339</v>
      </c>
      <c r="DQ42" s="95">
        <f t="shared" ref="DQ42" si="244">SUM(DQ38:DQ41)</f>
        <v>9433.3333333333339</v>
      </c>
      <c r="DR42" s="95">
        <f t="shared" ref="DR42" si="245">SUM(DR38:DR41)</f>
        <v>9433.3333333333339</v>
      </c>
      <c r="DS42" s="95">
        <f t="shared" ref="DS42" si="246">SUM(DS38:DS41)</f>
        <v>9433.3333333333339</v>
      </c>
      <c r="DT42" s="95">
        <f t="shared" ref="DT42" si="247">SUM(DT38:DT41)</f>
        <v>9433.3333333333339</v>
      </c>
    </row>
    <row r="43" spans="3:124" outlineLevel="1" x14ac:dyDescent="0.25">
      <c r="C43" s="107"/>
    </row>
    <row r="44" spans="3:124" ht="15.75" outlineLevel="1" thickBot="1" x14ac:dyDescent="0.3">
      <c r="C44" s="107"/>
    </row>
    <row r="45" spans="3:124" ht="16.5" outlineLevel="1" thickTop="1" thickBot="1" x14ac:dyDescent="0.3">
      <c r="C45" s="110" t="s">
        <v>208</v>
      </c>
      <c r="E45" s="59">
        <f>+(E38/I_Personale!$E27)*12</f>
        <v>4307.6923076923085</v>
      </c>
      <c r="F45" s="59">
        <f>+(F38/I_Personale!$E27)*12</f>
        <v>4307.6923076923085</v>
      </c>
      <c r="G45" s="59">
        <f>+(G38/I_Personale!$E27)*12</f>
        <v>4307.6923076923085</v>
      </c>
      <c r="H45" s="59">
        <f>+(H38/I_Personale!$E27)*12</f>
        <v>4307.6923076923085</v>
      </c>
      <c r="I45" s="59">
        <f>+(I38/I_Personale!$E27)*12</f>
        <v>4307.6923076923085</v>
      </c>
      <c r="J45" s="59">
        <f>+(J38/I_Personale!$E27)*12</f>
        <v>4307.6923076923085</v>
      </c>
      <c r="K45" s="59">
        <f>+(K38/I_Personale!$E27)*12</f>
        <v>4307.6923076923085</v>
      </c>
      <c r="L45" s="59">
        <f>+(L38/I_Personale!$E27)*12</f>
        <v>4307.6923076923085</v>
      </c>
      <c r="M45" s="59">
        <f>+(M38/I_Personale!$E27)*12</f>
        <v>4307.6923076923085</v>
      </c>
      <c r="N45" s="59">
        <f>+(N38/I_Personale!$E27)*12</f>
        <v>4307.6923076923085</v>
      </c>
      <c r="O45" s="59">
        <f>+(O38/I_Personale!$E27)*12</f>
        <v>4307.6923076923085</v>
      </c>
      <c r="P45" s="59">
        <f>+(P38/I_Personale!$E27)*12</f>
        <v>4307.6923076923085</v>
      </c>
      <c r="Q45" s="59">
        <f>+(Q38/I_Personale!$E27)*12</f>
        <v>6153.8461538461543</v>
      </c>
      <c r="R45" s="59">
        <f>+(R38/I_Personale!$E27)*12</f>
        <v>6153.8461538461543</v>
      </c>
      <c r="S45" s="59">
        <f>+(S38/I_Personale!$E27)*12</f>
        <v>6153.8461538461543</v>
      </c>
      <c r="T45" s="59">
        <f>+(T38/I_Personale!$E27)*12</f>
        <v>6153.8461538461543</v>
      </c>
      <c r="U45" s="59">
        <f>+(U38/I_Personale!$E27)*12</f>
        <v>6153.8461538461543</v>
      </c>
      <c r="V45" s="59">
        <f>+(V38/I_Personale!$E27)*12</f>
        <v>6153.8461538461543</v>
      </c>
      <c r="W45" s="59">
        <f>+(W38/I_Personale!$E27)*12</f>
        <v>6153.8461538461543</v>
      </c>
      <c r="X45" s="59">
        <f>+(X38/I_Personale!$E27)*12</f>
        <v>6153.8461538461543</v>
      </c>
      <c r="Y45" s="59">
        <f>+(Y38/I_Personale!$E27)*12</f>
        <v>6153.8461538461543</v>
      </c>
      <c r="Z45" s="59">
        <f>+(Z38/I_Personale!$E27)*12</f>
        <v>6153.8461538461543</v>
      </c>
      <c r="AA45" s="59">
        <f>+(AA38/I_Personale!$E27)*12</f>
        <v>6153.8461538461543</v>
      </c>
      <c r="AB45" s="59">
        <f>+(AB38/I_Personale!$E27)*12</f>
        <v>6153.8461538461543</v>
      </c>
      <c r="AC45" s="59">
        <f>+(AC38/I_Personale!$E27)*12</f>
        <v>6153.8461538461543</v>
      </c>
      <c r="AD45" s="59">
        <f>+(AD38/I_Personale!$E27)*12</f>
        <v>6153.8461538461543</v>
      </c>
      <c r="AE45" s="59">
        <f>+(AE38/I_Personale!$E27)*12</f>
        <v>6153.8461538461543</v>
      </c>
      <c r="AF45" s="59">
        <f>+(AF38/I_Personale!$E27)*12</f>
        <v>6153.8461538461543</v>
      </c>
      <c r="AG45" s="59">
        <f>+(AG38/I_Personale!$E27)*12</f>
        <v>6153.8461538461543</v>
      </c>
      <c r="AH45" s="59">
        <f>+(AH38/I_Personale!$E27)*12</f>
        <v>6153.8461538461543</v>
      </c>
      <c r="AI45" s="59">
        <f>+(AI38/I_Personale!$E27)*12</f>
        <v>6153.8461538461543</v>
      </c>
      <c r="AJ45" s="59">
        <f>+(AJ38/I_Personale!$E27)*12</f>
        <v>6153.8461538461543</v>
      </c>
      <c r="AK45" s="59">
        <f>+(AK38/I_Personale!$E27)*12</f>
        <v>6153.8461538461543</v>
      </c>
      <c r="AL45" s="59">
        <f>+(AL38/I_Personale!$E27)*12</f>
        <v>6153.8461538461543</v>
      </c>
      <c r="AM45" s="59">
        <f>+(AM38/I_Personale!$E27)*12</f>
        <v>6153.8461538461543</v>
      </c>
      <c r="AN45" s="59">
        <f>+(AN38/I_Personale!$E27)*12</f>
        <v>6153.8461538461543</v>
      </c>
      <c r="AO45" s="59">
        <f>+(AO38/I_Personale!$E27)*12</f>
        <v>6153.8461538461543</v>
      </c>
      <c r="AP45" s="59">
        <f>+(AP38/I_Personale!$E27)*12</f>
        <v>6153.8461538461543</v>
      </c>
      <c r="AQ45" s="59">
        <f>+(AQ38/I_Personale!$E27)*12</f>
        <v>6153.8461538461543</v>
      </c>
      <c r="AR45" s="59">
        <f>+(AR38/I_Personale!$E27)*12</f>
        <v>6153.8461538461543</v>
      </c>
      <c r="AS45" s="59">
        <f>+(AS38/I_Personale!$E27)*12</f>
        <v>6153.8461538461543</v>
      </c>
      <c r="AT45" s="59">
        <f>+(AT38/I_Personale!$E27)*12</f>
        <v>6153.8461538461543</v>
      </c>
      <c r="AU45" s="59">
        <f>+(AU38/I_Personale!$E27)*12</f>
        <v>6153.8461538461543</v>
      </c>
      <c r="AV45" s="59">
        <f>+(AV38/I_Personale!$E27)*12</f>
        <v>6153.8461538461543</v>
      </c>
      <c r="AW45" s="59">
        <f>+(AW38/I_Personale!$E27)*12</f>
        <v>6153.8461538461543</v>
      </c>
      <c r="AX45" s="59">
        <f>+(AX38/I_Personale!$E27)*12</f>
        <v>6153.8461538461543</v>
      </c>
      <c r="AY45" s="59">
        <f>+(AY38/I_Personale!$E27)*12</f>
        <v>6153.8461538461543</v>
      </c>
      <c r="AZ45" s="59">
        <f>+(AZ38/I_Personale!$E27)*12</f>
        <v>6153.8461538461543</v>
      </c>
      <c r="BA45" s="59">
        <f>+(BA38/I_Personale!$E27)*12</f>
        <v>6153.8461538461543</v>
      </c>
      <c r="BB45" s="59">
        <f>+(BB38/I_Personale!$E27)*12</f>
        <v>6153.8461538461543</v>
      </c>
      <c r="BC45" s="59">
        <f>+(BC38/I_Personale!$E27)*12</f>
        <v>6153.8461538461543</v>
      </c>
      <c r="BD45" s="59">
        <f>+(BD38/I_Personale!$E27)*12</f>
        <v>6153.8461538461543</v>
      </c>
      <c r="BE45" s="59">
        <f>+(BE38/I_Personale!$E27)*12</f>
        <v>6153.8461538461543</v>
      </c>
      <c r="BF45" s="59">
        <f>+(BF38/I_Personale!$E27)*12</f>
        <v>6153.8461538461543</v>
      </c>
      <c r="BG45" s="59">
        <f>+(BG38/I_Personale!$E27)*12</f>
        <v>6153.8461538461543</v>
      </c>
      <c r="BH45" s="59">
        <f>+(BH38/I_Personale!$E27)*12</f>
        <v>6153.8461538461543</v>
      </c>
      <c r="BI45" s="59">
        <f>+(BI38/I_Personale!$E27)*12</f>
        <v>6153.8461538461543</v>
      </c>
      <c r="BJ45" s="59">
        <f>+(BJ38/I_Personale!$E27)*12</f>
        <v>6153.8461538461543</v>
      </c>
      <c r="BK45" s="59">
        <f>+(BK38/I_Personale!$E27)*12</f>
        <v>6153.8461538461543</v>
      </c>
      <c r="BL45" s="59">
        <f>+(BL38/I_Personale!$E27)*12</f>
        <v>6153.8461538461543</v>
      </c>
      <c r="BM45" s="59">
        <f>+(BM38/I_Personale!$E27)*12</f>
        <v>6153.8461538461543</v>
      </c>
      <c r="BN45" s="59">
        <f>+(BN38/I_Personale!$E27)*12</f>
        <v>6153.8461538461543</v>
      </c>
      <c r="BO45" s="59">
        <f>+(BO38/I_Personale!$E27)*12</f>
        <v>6153.8461538461543</v>
      </c>
      <c r="BP45" s="59">
        <f>+(BP38/I_Personale!$E27)*12</f>
        <v>6153.8461538461543</v>
      </c>
      <c r="BQ45" s="59">
        <f>+(BQ38/I_Personale!$E27)*12</f>
        <v>6153.8461538461543</v>
      </c>
      <c r="BR45" s="59">
        <f>+(BR38/I_Personale!$E27)*12</f>
        <v>6153.8461538461543</v>
      </c>
      <c r="BS45" s="59">
        <f>+(BS38/I_Personale!$E27)*12</f>
        <v>6153.8461538461543</v>
      </c>
      <c r="BT45" s="59">
        <f>+(BT38/I_Personale!$E27)*12</f>
        <v>6153.8461538461543</v>
      </c>
      <c r="BU45" s="59">
        <f>+(BU38/I_Personale!$E27)*12</f>
        <v>6153.8461538461543</v>
      </c>
      <c r="BV45" s="59">
        <f>+(BV38/I_Personale!$E27)*12</f>
        <v>6153.8461538461543</v>
      </c>
      <c r="BW45" s="59">
        <f>+(BW38/I_Personale!$E27)*12</f>
        <v>6153.8461538461543</v>
      </c>
      <c r="BX45" s="59">
        <f>+(BX38/I_Personale!$E27)*12</f>
        <v>6153.8461538461543</v>
      </c>
      <c r="BY45" s="59">
        <f>+(BY38/I_Personale!$E27)*12</f>
        <v>6153.8461538461543</v>
      </c>
      <c r="BZ45" s="59">
        <f>+(BZ38/I_Personale!$E27)*12</f>
        <v>6153.8461538461543</v>
      </c>
      <c r="CA45" s="59">
        <f>+(CA38/I_Personale!$E27)*12</f>
        <v>6153.8461538461543</v>
      </c>
      <c r="CB45" s="59">
        <f>+(CB38/I_Personale!$E27)*12</f>
        <v>6153.8461538461543</v>
      </c>
      <c r="CC45" s="59">
        <f>+(CC38/I_Personale!$E27)*12</f>
        <v>6153.8461538461543</v>
      </c>
      <c r="CD45" s="59">
        <f>+(CD38/I_Personale!$E27)*12</f>
        <v>6153.8461538461543</v>
      </c>
      <c r="CE45" s="59">
        <f>+(CE38/I_Personale!$E27)*12</f>
        <v>6153.8461538461543</v>
      </c>
      <c r="CF45" s="59">
        <f>+(CF38/I_Personale!$E27)*12</f>
        <v>6153.8461538461543</v>
      </c>
      <c r="CG45" s="59">
        <f>+(CG38/I_Personale!$E27)*12</f>
        <v>6153.8461538461543</v>
      </c>
      <c r="CH45" s="59">
        <f>+(CH38/I_Personale!$E27)*12</f>
        <v>6153.8461538461543</v>
      </c>
      <c r="CI45" s="59">
        <f>+(CI38/I_Personale!$E27)*12</f>
        <v>6153.8461538461543</v>
      </c>
      <c r="CJ45" s="59">
        <f>+(CJ38/I_Personale!$E27)*12</f>
        <v>6153.8461538461543</v>
      </c>
      <c r="CK45" s="59">
        <f>+(CK38/I_Personale!$E27)*12</f>
        <v>6153.8461538461543</v>
      </c>
      <c r="CL45" s="59">
        <f>+(CL38/I_Personale!$E27)*12</f>
        <v>6153.8461538461543</v>
      </c>
      <c r="CM45" s="59">
        <f>+(CM38/I_Personale!$E27)*12</f>
        <v>6153.8461538461543</v>
      </c>
      <c r="CN45" s="59">
        <f>+(CN38/I_Personale!$E27)*12</f>
        <v>6153.8461538461543</v>
      </c>
      <c r="CO45" s="59">
        <f>+(CO38/I_Personale!$E27)*12</f>
        <v>6153.8461538461543</v>
      </c>
      <c r="CP45" s="59">
        <f>+(CP38/I_Personale!$E27)*12</f>
        <v>6153.8461538461543</v>
      </c>
      <c r="CQ45" s="59">
        <f>+(CQ38/I_Personale!$E27)*12</f>
        <v>6153.8461538461543</v>
      </c>
      <c r="CR45" s="59">
        <f>+(CR38/I_Personale!$E27)*12</f>
        <v>6153.8461538461543</v>
      </c>
      <c r="CS45" s="59">
        <f>+(CS38/I_Personale!$E27)*12</f>
        <v>6153.8461538461543</v>
      </c>
      <c r="CT45" s="59">
        <f>+(CT38/I_Personale!$E27)*12</f>
        <v>6153.8461538461543</v>
      </c>
      <c r="CU45" s="59">
        <f>+(CU38/I_Personale!$E27)*12</f>
        <v>6153.8461538461543</v>
      </c>
      <c r="CV45" s="59">
        <f>+(CV38/I_Personale!$E27)*12</f>
        <v>6153.8461538461543</v>
      </c>
      <c r="CW45" s="59">
        <f>+(CW38/I_Personale!$E27)*12</f>
        <v>6153.8461538461543</v>
      </c>
      <c r="CX45" s="59">
        <f>+(CX38/I_Personale!$E27)*12</f>
        <v>6153.8461538461543</v>
      </c>
      <c r="CY45" s="59">
        <f>+(CY38/I_Personale!$E27)*12</f>
        <v>6153.8461538461543</v>
      </c>
      <c r="CZ45" s="59">
        <f>+(CZ38/I_Personale!$E27)*12</f>
        <v>6153.8461538461543</v>
      </c>
      <c r="DA45" s="59">
        <f>+(DA38/I_Personale!$E27)*12</f>
        <v>6153.8461538461543</v>
      </c>
      <c r="DB45" s="59">
        <f>+(DB38/I_Personale!$E27)*12</f>
        <v>6153.8461538461543</v>
      </c>
      <c r="DC45" s="59">
        <f>+(DC38/I_Personale!$E27)*12</f>
        <v>6153.8461538461543</v>
      </c>
      <c r="DD45" s="59">
        <f>+(DD38/I_Personale!$E27)*12</f>
        <v>6153.8461538461543</v>
      </c>
      <c r="DE45" s="59">
        <f>+(DE38/I_Personale!$E27)*12</f>
        <v>6153.8461538461543</v>
      </c>
      <c r="DF45" s="59">
        <f>+(DF38/I_Personale!$E27)*12</f>
        <v>6153.8461538461543</v>
      </c>
      <c r="DG45" s="59">
        <f>+(DG38/I_Personale!$E27)*12</f>
        <v>6153.8461538461543</v>
      </c>
      <c r="DH45" s="59">
        <f>+(DH38/I_Personale!$E27)*12</f>
        <v>6153.8461538461543</v>
      </c>
      <c r="DI45" s="59">
        <f>+(DI38/I_Personale!$E27)*12</f>
        <v>6153.8461538461543</v>
      </c>
      <c r="DJ45" s="59">
        <f>+(DJ38/I_Personale!$E27)*12</f>
        <v>6153.8461538461543</v>
      </c>
      <c r="DK45" s="59">
        <f>+(DK38/I_Personale!$E27)*12</f>
        <v>6153.8461538461543</v>
      </c>
      <c r="DL45" s="59">
        <f>+(DL38/I_Personale!$E27)*12</f>
        <v>6153.8461538461543</v>
      </c>
      <c r="DM45" s="59">
        <f>+(DM38/I_Personale!$E27)*12</f>
        <v>6153.8461538461543</v>
      </c>
      <c r="DN45" s="59">
        <f>+(DN38/I_Personale!$E27)*12</f>
        <v>6153.8461538461543</v>
      </c>
      <c r="DO45" s="59">
        <f>+(DO38/I_Personale!$E27)*12</f>
        <v>6153.8461538461543</v>
      </c>
      <c r="DP45" s="59">
        <f>+(DP38/I_Personale!$E27)*12</f>
        <v>6153.8461538461543</v>
      </c>
      <c r="DQ45" s="59">
        <f>+(DQ38/I_Personale!$E27)*12</f>
        <v>6153.8461538461543</v>
      </c>
      <c r="DR45" s="59">
        <f>+(DR38/I_Personale!$E27)*12</f>
        <v>6153.8461538461543</v>
      </c>
      <c r="DS45" s="59">
        <f>+(DS38/I_Personale!$E27)*12</f>
        <v>6153.8461538461543</v>
      </c>
      <c r="DT45" s="59">
        <f>+(DT38/I_Personale!$E27)*12</f>
        <v>6153.8461538461543</v>
      </c>
    </row>
    <row r="46" spans="3:124" ht="16.5" outlineLevel="1" thickTop="1" thickBot="1" x14ac:dyDescent="0.3">
      <c r="C46" s="110" t="s">
        <v>212</v>
      </c>
      <c r="E46" s="59"/>
      <c r="F46" s="59">
        <f>+IF(F36="SI",E53,0)</f>
        <v>0</v>
      </c>
      <c r="G46" s="59">
        <f t="shared" ref="G46:BR46" si="248">+IF(G36="SI",F53,0)</f>
        <v>0</v>
      </c>
      <c r="H46" s="59">
        <f t="shared" si="248"/>
        <v>0</v>
      </c>
      <c r="I46" s="59">
        <f t="shared" si="248"/>
        <v>0</v>
      </c>
      <c r="J46" s="59">
        <f t="shared" si="248"/>
        <v>0</v>
      </c>
      <c r="K46" s="59">
        <f t="shared" si="248"/>
        <v>0</v>
      </c>
      <c r="L46" s="59">
        <f t="shared" si="248"/>
        <v>0</v>
      </c>
      <c r="M46" s="59">
        <f t="shared" si="248"/>
        <v>0</v>
      </c>
      <c r="N46" s="59">
        <f t="shared" si="248"/>
        <v>0</v>
      </c>
      <c r="O46" s="59">
        <f t="shared" si="248"/>
        <v>0</v>
      </c>
      <c r="P46" s="59">
        <f t="shared" si="248"/>
        <v>3948.7179487179428</v>
      </c>
      <c r="Q46" s="59">
        <f t="shared" si="248"/>
        <v>0</v>
      </c>
      <c r="R46" s="59">
        <f t="shared" si="248"/>
        <v>0</v>
      </c>
      <c r="S46" s="59">
        <f t="shared" si="248"/>
        <v>0</v>
      </c>
      <c r="T46" s="59">
        <f t="shared" si="248"/>
        <v>0</v>
      </c>
      <c r="U46" s="59">
        <f t="shared" si="248"/>
        <v>0</v>
      </c>
      <c r="V46" s="59">
        <f t="shared" si="248"/>
        <v>0</v>
      </c>
      <c r="W46" s="59">
        <f t="shared" si="248"/>
        <v>0</v>
      </c>
      <c r="X46" s="59">
        <f t="shared" si="248"/>
        <v>0</v>
      </c>
      <c r="Y46" s="59">
        <f t="shared" si="248"/>
        <v>0</v>
      </c>
      <c r="Z46" s="59">
        <f t="shared" si="248"/>
        <v>0</v>
      </c>
      <c r="AA46" s="59">
        <f t="shared" si="248"/>
        <v>0</v>
      </c>
      <c r="AB46" s="59">
        <f t="shared" si="248"/>
        <v>5999.9999999999982</v>
      </c>
      <c r="AC46" s="59">
        <f t="shared" si="248"/>
        <v>0</v>
      </c>
      <c r="AD46" s="59">
        <f t="shared" si="248"/>
        <v>0</v>
      </c>
      <c r="AE46" s="59">
        <f t="shared" si="248"/>
        <v>0</v>
      </c>
      <c r="AF46" s="59">
        <f t="shared" si="248"/>
        <v>0</v>
      </c>
      <c r="AG46" s="59">
        <f t="shared" si="248"/>
        <v>0</v>
      </c>
      <c r="AH46" s="59">
        <f t="shared" si="248"/>
        <v>0</v>
      </c>
      <c r="AI46" s="59">
        <f t="shared" si="248"/>
        <v>0</v>
      </c>
      <c r="AJ46" s="59">
        <f t="shared" si="248"/>
        <v>0</v>
      </c>
      <c r="AK46" s="59">
        <f t="shared" si="248"/>
        <v>0</v>
      </c>
      <c r="AL46" s="59">
        <f t="shared" si="248"/>
        <v>0</v>
      </c>
      <c r="AM46" s="59">
        <f t="shared" si="248"/>
        <v>0</v>
      </c>
      <c r="AN46" s="59">
        <f t="shared" si="248"/>
        <v>6153.8461538461524</v>
      </c>
      <c r="AO46" s="59">
        <f t="shared" si="248"/>
        <v>0</v>
      </c>
      <c r="AP46" s="59">
        <f t="shared" si="248"/>
        <v>0</v>
      </c>
      <c r="AQ46" s="59">
        <f t="shared" si="248"/>
        <v>0</v>
      </c>
      <c r="AR46" s="59">
        <f t="shared" si="248"/>
        <v>0</v>
      </c>
      <c r="AS46" s="59">
        <f t="shared" si="248"/>
        <v>0</v>
      </c>
      <c r="AT46" s="59">
        <f t="shared" si="248"/>
        <v>0</v>
      </c>
      <c r="AU46" s="59">
        <f t="shared" si="248"/>
        <v>0</v>
      </c>
      <c r="AV46" s="59">
        <f t="shared" si="248"/>
        <v>0</v>
      </c>
      <c r="AW46" s="59">
        <f t="shared" si="248"/>
        <v>0</v>
      </c>
      <c r="AX46" s="59">
        <f t="shared" si="248"/>
        <v>0</v>
      </c>
      <c r="AY46" s="59">
        <f t="shared" si="248"/>
        <v>0</v>
      </c>
      <c r="AZ46" s="59">
        <f t="shared" si="248"/>
        <v>6153.8461538461524</v>
      </c>
      <c r="BA46" s="59">
        <f t="shared" si="248"/>
        <v>0</v>
      </c>
      <c r="BB46" s="59">
        <f t="shared" si="248"/>
        <v>0</v>
      </c>
      <c r="BC46" s="59">
        <f t="shared" si="248"/>
        <v>0</v>
      </c>
      <c r="BD46" s="59">
        <f t="shared" si="248"/>
        <v>0</v>
      </c>
      <c r="BE46" s="59">
        <f t="shared" si="248"/>
        <v>0</v>
      </c>
      <c r="BF46" s="59">
        <f t="shared" si="248"/>
        <v>0</v>
      </c>
      <c r="BG46" s="59">
        <f t="shared" si="248"/>
        <v>0</v>
      </c>
      <c r="BH46" s="59">
        <f t="shared" si="248"/>
        <v>0</v>
      </c>
      <c r="BI46" s="59">
        <f t="shared" si="248"/>
        <v>0</v>
      </c>
      <c r="BJ46" s="59">
        <f t="shared" si="248"/>
        <v>0</v>
      </c>
      <c r="BK46" s="59">
        <f t="shared" si="248"/>
        <v>0</v>
      </c>
      <c r="BL46" s="59">
        <f t="shared" si="248"/>
        <v>6153.8461538461524</v>
      </c>
      <c r="BM46" s="59">
        <f t="shared" si="248"/>
        <v>0</v>
      </c>
      <c r="BN46" s="59">
        <f t="shared" si="248"/>
        <v>0</v>
      </c>
      <c r="BO46" s="59">
        <f t="shared" si="248"/>
        <v>0</v>
      </c>
      <c r="BP46" s="59">
        <f t="shared" si="248"/>
        <v>0</v>
      </c>
      <c r="BQ46" s="59">
        <f t="shared" si="248"/>
        <v>0</v>
      </c>
      <c r="BR46" s="59">
        <f t="shared" si="248"/>
        <v>0</v>
      </c>
      <c r="BS46" s="59">
        <f t="shared" ref="BS46:DT46" si="249">+IF(BS36="SI",BR53,0)</f>
        <v>0</v>
      </c>
      <c r="BT46" s="59">
        <f t="shared" si="249"/>
        <v>0</v>
      </c>
      <c r="BU46" s="59">
        <f t="shared" si="249"/>
        <v>0</v>
      </c>
      <c r="BV46" s="59">
        <f t="shared" si="249"/>
        <v>0</v>
      </c>
      <c r="BW46" s="59">
        <f t="shared" si="249"/>
        <v>0</v>
      </c>
      <c r="BX46" s="59">
        <f t="shared" si="249"/>
        <v>6153.8461538461524</v>
      </c>
      <c r="BY46" s="59">
        <f t="shared" si="249"/>
        <v>0</v>
      </c>
      <c r="BZ46" s="59">
        <f t="shared" si="249"/>
        <v>0</v>
      </c>
      <c r="CA46" s="59">
        <f t="shared" si="249"/>
        <v>0</v>
      </c>
      <c r="CB46" s="59">
        <f t="shared" si="249"/>
        <v>0</v>
      </c>
      <c r="CC46" s="59">
        <f t="shared" si="249"/>
        <v>0</v>
      </c>
      <c r="CD46" s="59">
        <f t="shared" si="249"/>
        <v>0</v>
      </c>
      <c r="CE46" s="59">
        <f t="shared" si="249"/>
        <v>0</v>
      </c>
      <c r="CF46" s="59">
        <f t="shared" si="249"/>
        <v>0</v>
      </c>
      <c r="CG46" s="59">
        <f t="shared" si="249"/>
        <v>0</v>
      </c>
      <c r="CH46" s="59">
        <f t="shared" si="249"/>
        <v>0</v>
      </c>
      <c r="CI46" s="59">
        <f t="shared" si="249"/>
        <v>0</v>
      </c>
      <c r="CJ46" s="59">
        <f t="shared" si="249"/>
        <v>6153.8461538461524</v>
      </c>
      <c r="CK46" s="59">
        <f t="shared" si="249"/>
        <v>0</v>
      </c>
      <c r="CL46" s="59">
        <f t="shared" si="249"/>
        <v>0</v>
      </c>
      <c r="CM46" s="59">
        <f t="shared" si="249"/>
        <v>0</v>
      </c>
      <c r="CN46" s="59">
        <f t="shared" si="249"/>
        <v>0</v>
      </c>
      <c r="CO46" s="59">
        <f t="shared" si="249"/>
        <v>0</v>
      </c>
      <c r="CP46" s="59">
        <f t="shared" si="249"/>
        <v>0</v>
      </c>
      <c r="CQ46" s="59">
        <f t="shared" si="249"/>
        <v>0</v>
      </c>
      <c r="CR46" s="59">
        <f t="shared" si="249"/>
        <v>0</v>
      </c>
      <c r="CS46" s="59">
        <f t="shared" si="249"/>
        <v>0</v>
      </c>
      <c r="CT46" s="59">
        <f t="shared" si="249"/>
        <v>0</v>
      </c>
      <c r="CU46" s="59">
        <f t="shared" si="249"/>
        <v>0</v>
      </c>
      <c r="CV46" s="59">
        <f t="shared" si="249"/>
        <v>6153.8461538461524</v>
      </c>
      <c r="CW46" s="59">
        <f t="shared" si="249"/>
        <v>0</v>
      </c>
      <c r="CX46" s="59">
        <f t="shared" si="249"/>
        <v>0</v>
      </c>
      <c r="CY46" s="59">
        <f t="shared" si="249"/>
        <v>0</v>
      </c>
      <c r="CZ46" s="59">
        <f t="shared" si="249"/>
        <v>0</v>
      </c>
      <c r="DA46" s="59">
        <f t="shared" si="249"/>
        <v>0</v>
      </c>
      <c r="DB46" s="59">
        <f t="shared" si="249"/>
        <v>0</v>
      </c>
      <c r="DC46" s="59">
        <f t="shared" si="249"/>
        <v>0</v>
      </c>
      <c r="DD46" s="59">
        <f t="shared" si="249"/>
        <v>0</v>
      </c>
      <c r="DE46" s="59">
        <f t="shared" si="249"/>
        <v>0</v>
      </c>
      <c r="DF46" s="59">
        <f t="shared" si="249"/>
        <v>0</v>
      </c>
      <c r="DG46" s="59">
        <f t="shared" si="249"/>
        <v>0</v>
      </c>
      <c r="DH46" s="59">
        <f t="shared" si="249"/>
        <v>6153.8461538461524</v>
      </c>
      <c r="DI46" s="59">
        <f t="shared" si="249"/>
        <v>0</v>
      </c>
      <c r="DJ46" s="59">
        <f t="shared" si="249"/>
        <v>0</v>
      </c>
      <c r="DK46" s="59">
        <f t="shared" si="249"/>
        <v>0</v>
      </c>
      <c r="DL46" s="59">
        <f t="shared" si="249"/>
        <v>0</v>
      </c>
      <c r="DM46" s="59">
        <f t="shared" si="249"/>
        <v>0</v>
      </c>
      <c r="DN46" s="59">
        <f t="shared" si="249"/>
        <v>0</v>
      </c>
      <c r="DO46" s="59">
        <f t="shared" si="249"/>
        <v>0</v>
      </c>
      <c r="DP46" s="59">
        <f t="shared" si="249"/>
        <v>0</v>
      </c>
      <c r="DQ46" s="59">
        <f t="shared" si="249"/>
        <v>0</v>
      </c>
      <c r="DR46" s="59">
        <f t="shared" si="249"/>
        <v>0</v>
      </c>
      <c r="DS46" s="59">
        <f t="shared" si="249"/>
        <v>0</v>
      </c>
      <c r="DT46" s="59">
        <f t="shared" si="249"/>
        <v>6153.8461538461524</v>
      </c>
    </row>
    <row r="47" spans="3:124" ht="16.5" outlineLevel="1" thickTop="1" thickBot="1" x14ac:dyDescent="0.3">
      <c r="C47" s="110" t="s">
        <v>209</v>
      </c>
      <c r="E47" s="59"/>
      <c r="F47" s="59">
        <f>+E39</f>
        <v>1540.0000000000002</v>
      </c>
      <c r="G47" s="59">
        <f t="shared" ref="G47:BR47" si="250">+F39</f>
        <v>1540.0000000000002</v>
      </c>
      <c r="H47" s="59">
        <f t="shared" si="250"/>
        <v>1540.0000000000002</v>
      </c>
      <c r="I47" s="59">
        <f t="shared" si="250"/>
        <v>1540.0000000000002</v>
      </c>
      <c r="J47" s="59">
        <f t="shared" si="250"/>
        <v>1540.0000000000002</v>
      </c>
      <c r="K47" s="59">
        <f t="shared" si="250"/>
        <v>1540.0000000000002</v>
      </c>
      <c r="L47" s="59">
        <f t="shared" si="250"/>
        <v>1540.0000000000002</v>
      </c>
      <c r="M47" s="59">
        <f t="shared" si="250"/>
        <v>1540.0000000000002</v>
      </c>
      <c r="N47" s="59">
        <f t="shared" si="250"/>
        <v>1540.0000000000002</v>
      </c>
      <c r="O47" s="59">
        <f t="shared" si="250"/>
        <v>1540.0000000000002</v>
      </c>
      <c r="P47" s="59">
        <f t="shared" si="250"/>
        <v>1540.0000000000002</v>
      </c>
      <c r="Q47" s="59">
        <f t="shared" si="250"/>
        <v>1540.0000000000002</v>
      </c>
      <c r="R47" s="59">
        <f t="shared" si="250"/>
        <v>2200</v>
      </c>
      <c r="S47" s="59">
        <f t="shared" si="250"/>
        <v>2200</v>
      </c>
      <c r="T47" s="59">
        <f t="shared" si="250"/>
        <v>2200</v>
      </c>
      <c r="U47" s="59">
        <f t="shared" si="250"/>
        <v>2200</v>
      </c>
      <c r="V47" s="59">
        <f t="shared" si="250"/>
        <v>2200</v>
      </c>
      <c r="W47" s="59">
        <f t="shared" si="250"/>
        <v>2200</v>
      </c>
      <c r="X47" s="59">
        <f t="shared" si="250"/>
        <v>2200</v>
      </c>
      <c r="Y47" s="59">
        <f t="shared" si="250"/>
        <v>2200</v>
      </c>
      <c r="Z47" s="59">
        <f t="shared" si="250"/>
        <v>2200</v>
      </c>
      <c r="AA47" s="59">
        <f t="shared" si="250"/>
        <v>2200</v>
      </c>
      <c r="AB47" s="59">
        <f t="shared" si="250"/>
        <v>2200</v>
      </c>
      <c r="AC47" s="59">
        <f t="shared" si="250"/>
        <v>2200</v>
      </c>
      <c r="AD47" s="59">
        <f t="shared" si="250"/>
        <v>2200</v>
      </c>
      <c r="AE47" s="59">
        <f t="shared" si="250"/>
        <v>2200</v>
      </c>
      <c r="AF47" s="59">
        <f t="shared" si="250"/>
        <v>2200</v>
      </c>
      <c r="AG47" s="59">
        <f t="shared" si="250"/>
        <v>2200</v>
      </c>
      <c r="AH47" s="59">
        <f t="shared" si="250"/>
        <v>2200</v>
      </c>
      <c r="AI47" s="59">
        <f t="shared" si="250"/>
        <v>2200</v>
      </c>
      <c r="AJ47" s="59">
        <f t="shared" si="250"/>
        <v>2200</v>
      </c>
      <c r="AK47" s="59">
        <f t="shared" si="250"/>
        <v>2200</v>
      </c>
      <c r="AL47" s="59">
        <f t="shared" si="250"/>
        <v>2200</v>
      </c>
      <c r="AM47" s="59">
        <f t="shared" si="250"/>
        <v>2200</v>
      </c>
      <c r="AN47" s="59">
        <f t="shared" si="250"/>
        <v>2200</v>
      </c>
      <c r="AO47" s="59">
        <f t="shared" si="250"/>
        <v>2200</v>
      </c>
      <c r="AP47" s="59">
        <f t="shared" si="250"/>
        <v>2200</v>
      </c>
      <c r="AQ47" s="59">
        <f t="shared" si="250"/>
        <v>2200</v>
      </c>
      <c r="AR47" s="59">
        <f t="shared" si="250"/>
        <v>2200</v>
      </c>
      <c r="AS47" s="59">
        <f t="shared" si="250"/>
        <v>2200</v>
      </c>
      <c r="AT47" s="59">
        <f t="shared" si="250"/>
        <v>2200</v>
      </c>
      <c r="AU47" s="59">
        <f t="shared" si="250"/>
        <v>2200</v>
      </c>
      <c r="AV47" s="59">
        <f t="shared" si="250"/>
        <v>2200</v>
      </c>
      <c r="AW47" s="59">
        <f t="shared" si="250"/>
        <v>2200</v>
      </c>
      <c r="AX47" s="59">
        <f t="shared" si="250"/>
        <v>2200</v>
      </c>
      <c r="AY47" s="59">
        <f t="shared" si="250"/>
        <v>2200</v>
      </c>
      <c r="AZ47" s="59">
        <f t="shared" si="250"/>
        <v>2200</v>
      </c>
      <c r="BA47" s="59">
        <f t="shared" si="250"/>
        <v>2200</v>
      </c>
      <c r="BB47" s="59">
        <f t="shared" si="250"/>
        <v>2200</v>
      </c>
      <c r="BC47" s="59">
        <f t="shared" si="250"/>
        <v>2200</v>
      </c>
      <c r="BD47" s="59">
        <f t="shared" si="250"/>
        <v>2200</v>
      </c>
      <c r="BE47" s="59">
        <f t="shared" si="250"/>
        <v>2200</v>
      </c>
      <c r="BF47" s="59">
        <f t="shared" si="250"/>
        <v>2200</v>
      </c>
      <c r="BG47" s="59">
        <f t="shared" si="250"/>
        <v>2200</v>
      </c>
      <c r="BH47" s="59">
        <f t="shared" si="250"/>
        <v>2200</v>
      </c>
      <c r="BI47" s="59">
        <f t="shared" si="250"/>
        <v>2200</v>
      </c>
      <c r="BJ47" s="59">
        <f t="shared" si="250"/>
        <v>2200</v>
      </c>
      <c r="BK47" s="59">
        <f t="shared" si="250"/>
        <v>2200</v>
      </c>
      <c r="BL47" s="59">
        <f t="shared" si="250"/>
        <v>2200</v>
      </c>
      <c r="BM47" s="59">
        <f t="shared" si="250"/>
        <v>2200</v>
      </c>
      <c r="BN47" s="59">
        <f t="shared" si="250"/>
        <v>2200</v>
      </c>
      <c r="BO47" s="59">
        <f t="shared" si="250"/>
        <v>2200</v>
      </c>
      <c r="BP47" s="59">
        <f t="shared" si="250"/>
        <v>2200</v>
      </c>
      <c r="BQ47" s="59">
        <f t="shared" si="250"/>
        <v>2200</v>
      </c>
      <c r="BR47" s="59">
        <f t="shared" si="250"/>
        <v>2200</v>
      </c>
      <c r="BS47" s="59">
        <f t="shared" ref="BS47:DT47" si="251">+BR39</f>
        <v>2200</v>
      </c>
      <c r="BT47" s="59">
        <f t="shared" si="251"/>
        <v>2200</v>
      </c>
      <c r="BU47" s="59">
        <f t="shared" si="251"/>
        <v>2200</v>
      </c>
      <c r="BV47" s="59">
        <f t="shared" si="251"/>
        <v>2200</v>
      </c>
      <c r="BW47" s="59">
        <f t="shared" si="251"/>
        <v>2200</v>
      </c>
      <c r="BX47" s="59">
        <f t="shared" si="251"/>
        <v>2200</v>
      </c>
      <c r="BY47" s="59">
        <f t="shared" si="251"/>
        <v>2200</v>
      </c>
      <c r="BZ47" s="59">
        <f t="shared" si="251"/>
        <v>2200</v>
      </c>
      <c r="CA47" s="59">
        <f t="shared" si="251"/>
        <v>2200</v>
      </c>
      <c r="CB47" s="59">
        <f t="shared" si="251"/>
        <v>2200</v>
      </c>
      <c r="CC47" s="59">
        <f t="shared" si="251"/>
        <v>2200</v>
      </c>
      <c r="CD47" s="59">
        <f t="shared" si="251"/>
        <v>2200</v>
      </c>
      <c r="CE47" s="59">
        <f t="shared" si="251"/>
        <v>2200</v>
      </c>
      <c r="CF47" s="59">
        <f t="shared" si="251"/>
        <v>2200</v>
      </c>
      <c r="CG47" s="59">
        <f t="shared" si="251"/>
        <v>2200</v>
      </c>
      <c r="CH47" s="59">
        <f t="shared" si="251"/>
        <v>2200</v>
      </c>
      <c r="CI47" s="59">
        <f t="shared" si="251"/>
        <v>2200</v>
      </c>
      <c r="CJ47" s="59">
        <f t="shared" si="251"/>
        <v>2200</v>
      </c>
      <c r="CK47" s="59">
        <f t="shared" si="251"/>
        <v>2200</v>
      </c>
      <c r="CL47" s="59">
        <f t="shared" si="251"/>
        <v>2200</v>
      </c>
      <c r="CM47" s="59">
        <f t="shared" si="251"/>
        <v>2200</v>
      </c>
      <c r="CN47" s="59">
        <f t="shared" si="251"/>
        <v>2200</v>
      </c>
      <c r="CO47" s="59">
        <f t="shared" si="251"/>
        <v>2200</v>
      </c>
      <c r="CP47" s="59">
        <f t="shared" si="251"/>
        <v>2200</v>
      </c>
      <c r="CQ47" s="59">
        <f t="shared" si="251"/>
        <v>2200</v>
      </c>
      <c r="CR47" s="59">
        <f t="shared" si="251"/>
        <v>2200</v>
      </c>
      <c r="CS47" s="59">
        <f t="shared" si="251"/>
        <v>2200</v>
      </c>
      <c r="CT47" s="59">
        <f t="shared" si="251"/>
        <v>2200</v>
      </c>
      <c r="CU47" s="59">
        <f t="shared" si="251"/>
        <v>2200</v>
      </c>
      <c r="CV47" s="59">
        <f t="shared" si="251"/>
        <v>2200</v>
      </c>
      <c r="CW47" s="59">
        <f t="shared" si="251"/>
        <v>2200</v>
      </c>
      <c r="CX47" s="59">
        <f t="shared" si="251"/>
        <v>2200</v>
      </c>
      <c r="CY47" s="59">
        <f t="shared" si="251"/>
        <v>2200</v>
      </c>
      <c r="CZ47" s="59">
        <f t="shared" si="251"/>
        <v>2200</v>
      </c>
      <c r="DA47" s="59">
        <f t="shared" si="251"/>
        <v>2200</v>
      </c>
      <c r="DB47" s="59">
        <f t="shared" si="251"/>
        <v>2200</v>
      </c>
      <c r="DC47" s="59">
        <f t="shared" si="251"/>
        <v>2200</v>
      </c>
      <c r="DD47" s="59">
        <f t="shared" si="251"/>
        <v>2200</v>
      </c>
      <c r="DE47" s="59">
        <f t="shared" si="251"/>
        <v>2200</v>
      </c>
      <c r="DF47" s="59">
        <f t="shared" si="251"/>
        <v>2200</v>
      </c>
      <c r="DG47" s="59">
        <f t="shared" si="251"/>
        <v>2200</v>
      </c>
      <c r="DH47" s="59">
        <f t="shared" si="251"/>
        <v>2200</v>
      </c>
      <c r="DI47" s="59">
        <f t="shared" si="251"/>
        <v>2200</v>
      </c>
      <c r="DJ47" s="59">
        <f t="shared" si="251"/>
        <v>2200</v>
      </c>
      <c r="DK47" s="59">
        <f t="shared" si="251"/>
        <v>2200</v>
      </c>
      <c r="DL47" s="59">
        <f t="shared" si="251"/>
        <v>2200</v>
      </c>
      <c r="DM47" s="59">
        <f t="shared" si="251"/>
        <v>2200</v>
      </c>
      <c r="DN47" s="59">
        <f t="shared" si="251"/>
        <v>2200</v>
      </c>
      <c r="DO47" s="59">
        <f t="shared" si="251"/>
        <v>2200</v>
      </c>
      <c r="DP47" s="59">
        <f t="shared" si="251"/>
        <v>2200</v>
      </c>
      <c r="DQ47" s="59">
        <f t="shared" si="251"/>
        <v>2200</v>
      </c>
      <c r="DR47" s="59">
        <f t="shared" si="251"/>
        <v>2200</v>
      </c>
      <c r="DS47" s="59">
        <f t="shared" si="251"/>
        <v>2200</v>
      </c>
      <c r="DT47" s="59">
        <f t="shared" si="251"/>
        <v>2200</v>
      </c>
    </row>
    <row r="48" spans="3:124" ht="16.5" outlineLevel="1" thickTop="1" thickBot="1" x14ac:dyDescent="0.3">
      <c r="C48" s="110" t="s">
        <v>210</v>
      </c>
      <c r="E48" s="59"/>
      <c r="F48" s="59">
        <f>+E40</f>
        <v>46.666666666666671</v>
      </c>
      <c r="G48" s="59">
        <f t="shared" ref="G48:BR48" si="252">+F40</f>
        <v>46.666666666666671</v>
      </c>
      <c r="H48" s="59">
        <f t="shared" si="252"/>
        <v>46.666666666666671</v>
      </c>
      <c r="I48" s="59">
        <f t="shared" si="252"/>
        <v>46.666666666666671</v>
      </c>
      <c r="J48" s="59">
        <f t="shared" si="252"/>
        <v>46.666666666666671</v>
      </c>
      <c r="K48" s="59">
        <f t="shared" si="252"/>
        <v>46.666666666666671</v>
      </c>
      <c r="L48" s="59">
        <f t="shared" si="252"/>
        <v>46.666666666666671</v>
      </c>
      <c r="M48" s="59">
        <f t="shared" si="252"/>
        <v>46.666666666666671</v>
      </c>
      <c r="N48" s="59">
        <f t="shared" si="252"/>
        <v>46.666666666666671</v>
      </c>
      <c r="O48" s="59">
        <f t="shared" si="252"/>
        <v>46.666666666666671</v>
      </c>
      <c r="P48" s="59">
        <f t="shared" si="252"/>
        <v>46.666666666666671</v>
      </c>
      <c r="Q48" s="59">
        <f t="shared" si="252"/>
        <v>46.666666666666671</v>
      </c>
      <c r="R48" s="59">
        <f t="shared" si="252"/>
        <v>66.666666666666671</v>
      </c>
      <c r="S48" s="59">
        <f t="shared" si="252"/>
        <v>66.666666666666671</v>
      </c>
      <c r="T48" s="59">
        <f t="shared" si="252"/>
        <v>66.666666666666671</v>
      </c>
      <c r="U48" s="59">
        <f t="shared" si="252"/>
        <v>66.666666666666671</v>
      </c>
      <c r="V48" s="59">
        <f t="shared" si="252"/>
        <v>66.666666666666671</v>
      </c>
      <c r="W48" s="59">
        <f t="shared" si="252"/>
        <v>66.666666666666671</v>
      </c>
      <c r="X48" s="59">
        <f t="shared" si="252"/>
        <v>66.666666666666671</v>
      </c>
      <c r="Y48" s="59">
        <f t="shared" si="252"/>
        <v>66.666666666666671</v>
      </c>
      <c r="Z48" s="59">
        <f t="shared" si="252"/>
        <v>66.666666666666671</v>
      </c>
      <c r="AA48" s="59">
        <f t="shared" si="252"/>
        <v>66.666666666666671</v>
      </c>
      <c r="AB48" s="59">
        <f t="shared" si="252"/>
        <v>66.666666666666671</v>
      </c>
      <c r="AC48" s="59">
        <f t="shared" si="252"/>
        <v>66.666666666666671</v>
      </c>
      <c r="AD48" s="59">
        <f t="shared" si="252"/>
        <v>66.666666666666671</v>
      </c>
      <c r="AE48" s="59">
        <f t="shared" si="252"/>
        <v>66.666666666666671</v>
      </c>
      <c r="AF48" s="59">
        <f t="shared" si="252"/>
        <v>66.666666666666671</v>
      </c>
      <c r="AG48" s="59">
        <f t="shared" si="252"/>
        <v>66.666666666666671</v>
      </c>
      <c r="AH48" s="59">
        <f t="shared" si="252"/>
        <v>66.666666666666671</v>
      </c>
      <c r="AI48" s="59">
        <f t="shared" si="252"/>
        <v>66.666666666666671</v>
      </c>
      <c r="AJ48" s="59">
        <f t="shared" si="252"/>
        <v>66.666666666666671</v>
      </c>
      <c r="AK48" s="59">
        <f t="shared" si="252"/>
        <v>66.666666666666671</v>
      </c>
      <c r="AL48" s="59">
        <f t="shared" si="252"/>
        <v>66.666666666666671</v>
      </c>
      <c r="AM48" s="59">
        <f t="shared" si="252"/>
        <v>66.666666666666671</v>
      </c>
      <c r="AN48" s="59">
        <f t="shared" si="252"/>
        <v>66.666666666666671</v>
      </c>
      <c r="AO48" s="59">
        <f t="shared" si="252"/>
        <v>66.666666666666671</v>
      </c>
      <c r="AP48" s="59">
        <f t="shared" si="252"/>
        <v>66.666666666666671</v>
      </c>
      <c r="AQ48" s="59">
        <f t="shared" si="252"/>
        <v>66.666666666666671</v>
      </c>
      <c r="AR48" s="59">
        <f t="shared" si="252"/>
        <v>66.666666666666671</v>
      </c>
      <c r="AS48" s="59">
        <f t="shared" si="252"/>
        <v>66.666666666666671</v>
      </c>
      <c r="AT48" s="59">
        <f t="shared" si="252"/>
        <v>66.666666666666671</v>
      </c>
      <c r="AU48" s="59">
        <f t="shared" si="252"/>
        <v>66.666666666666671</v>
      </c>
      <c r="AV48" s="59">
        <f t="shared" si="252"/>
        <v>66.666666666666671</v>
      </c>
      <c r="AW48" s="59">
        <f t="shared" si="252"/>
        <v>66.666666666666671</v>
      </c>
      <c r="AX48" s="59">
        <f t="shared" si="252"/>
        <v>66.666666666666671</v>
      </c>
      <c r="AY48" s="59">
        <f t="shared" si="252"/>
        <v>66.666666666666671</v>
      </c>
      <c r="AZ48" s="59">
        <f t="shared" si="252"/>
        <v>66.666666666666671</v>
      </c>
      <c r="BA48" s="59">
        <f t="shared" si="252"/>
        <v>66.666666666666671</v>
      </c>
      <c r="BB48" s="59">
        <f t="shared" si="252"/>
        <v>66.666666666666671</v>
      </c>
      <c r="BC48" s="59">
        <f t="shared" si="252"/>
        <v>66.666666666666671</v>
      </c>
      <c r="BD48" s="59">
        <f t="shared" si="252"/>
        <v>66.666666666666671</v>
      </c>
      <c r="BE48" s="59">
        <f t="shared" si="252"/>
        <v>66.666666666666671</v>
      </c>
      <c r="BF48" s="59">
        <f t="shared" si="252"/>
        <v>66.666666666666671</v>
      </c>
      <c r="BG48" s="59">
        <f t="shared" si="252"/>
        <v>66.666666666666671</v>
      </c>
      <c r="BH48" s="59">
        <f t="shared" si="252"/>
        <v>66.666666666666671</v>
      </c>
      <c r="BI48" s="59">
        <f t="shared" si="252"/>
        <v>66.666666666666671</v>
      </c>
      <c r="BJ48" s="59">
        <f t="shared" si="252"/>
        <v>66.666666666666671</v>
      </c>
      <c r="BK48" s="59">
        <f t="shared" si="252"/>
        <v>66.666666666666671</v>
      </c>
      <c r="BL48" s="59">
        <f t="shared" si="252"/>
        <v>66.666666666666671</v>
      </c>
      <c r="BM48" s="59">
        <f t="shared" si="252"/>
        <v>66.666666666666671</v>
      </c>
      <c r="BN48" s="59">
        <f t="shared" si="252"/>
        <v>66.666666666666671</v>
      </c>
      <c r="BO48" s="59">
        <f t="shared" si="252"/>
        <v>66.666666666666671</v>
      </c>
      <c r="BP48" s="59">
        <f t="shared" si="252"/>
        <v>66.666666666666671</v>
      </c>
      <c r="BQ48" s="59">
        <f t="shared" si="252"/>
        <v>66.666666666666671</v>
      </c>
      <c r="BR48" s="59">
        <f t="shared" si="252"/>
        <v>66.666666666666671</v>
      </c>
      <c r="BS48" s="59">
        <f t="shared" ref="BS48:DT48" si="253">+BR40</f>
        <v>66.666666666666671</v>
      </c>
      <c r="BT48" s="59">
        <f t="shared" si="253"/>
        <v>66.666666666666671</v>
      </c>
      <c r="BU48" s="59">
        <f t="shared" si="253"/>
        <v>66.666666666666671</v>
      </c>
      <c r="BV48" s="59">
        <f t="shared" si="253"/>
        <v>66.666666666666671</v>
      </c>
      <c r="BW48" s="59">
        <f t="shared" si="253"/>
        <v>66.666666666666671</v>
      </c>
      <c r="BX48" s="59">
        <f t="shared" si="253"/>
        <v>66.666666666666671</v>
      </c>
      <c r="BY48" s="59">
        <f t="shared" si="253"/>
        <v>66.666666666666671</v>
      </c>
      <c r="BZ48" s="59">
        <f t="shared" si="253"/>
        <v>66.666666666666671</v>
      </c>
      <c r="CA48" s="59">
        <f t="shared" si="253"/>
        <v>66.666666666666671</v>
      </c>
      <c r="CB48" s="59">
        <f t="shared" si="253"/>
        <v>66.666666666666671</v>
      </c>
      <c r="CC48" s="59">
        <f t="shared" si="253"/>
        <v>66.666666666666671</v>
      </c>
      <c r="CD48" s="59">
        <f t="shared" si="253"/>
        <v>66.666666666666671</v>
      </c>
      <c r="CE48" s="59">
        <f t="shared" si="253"/>
        <v>66.666666666666671</v>
      </c>
      <c r="CF48" s="59">
        <f t="shared" si="253"/>
        <v>66.666666666666671</v>
      </c>
      <c r="CG48" s="59">
        <f t="shared" si="253"/>
        <v>66.666666666666671</v>
      </c>
      <c r="CH48" s="59">
        <f t="shared" si="253"/>
        <v>66.666666666666671</v>
      </c>
      <c r="CI48" s="59">
        <f t="shared" si="253"/>
        <v>66.666666666666671</v>
      </c>
      <c r="CJ48" s="59">
        <f t="shared" si="253"/>
        <v>66.666666666666671</v>
      </c>
      <c r="CK48" s="59">
        <f t="shared" si="253"/>
        <v>66.666666666666671</v>
      </c>
      <c r="CL48" s="59">
        <f t="shared" si="253"/>
        <v>66.666666666666671</v>
      </c>
      <c r="CM48" s="59">
        <f t="shared" si="253"/>
        <v>66.666666666666671</v>
      </c>
      <c r="CN48" s="59">
        <f t="shared" si="253"/>
        <v>66.666666666666671</v>
      </c>
      <c r="CO48" s="59">
        <f t="shared" si="253"/>
        <v>66.666666666666671</v>
      </c>
      <c r="CP48" s="59">
        <f t="shared" si="253"/>
        <v>66.666666666666671</v>
      </c>
      <c r="CQ48" s="59">
        <f t="shared" si="253"/>
        <v>66.666666666666671</v>
      </c>
      <c r="CR48" s="59">
        <f t="shared" si="253"/>
        <v>66.666666666666671</v>
      </c>
      <c r="CS48" s="59">
        <f t="shared" si="253"/>
        <v>66.666666666666671</v>
      </c>
      <c r="CT48" s="59">
        <f t="shared" si="253"/>
        <v>66.666666666666671</v>
      </c>
      <c r="CU48" s="59">
        <f t="shared" si="253"/>
        <v>66.666666666666671</v>
      </c>
      <c r="CV48" s="59">
        <f t="shared" si="253"/>
        <v>66.666666666666671</v>
      </c>
      <c r="CW48" s="59">
        <f t="shared" si="253"/>
        <v>66.666666666666671</v>
      </c>
      <c r="CX48" s="59">
        <f t="shared" si="253"/>
        <v>66.666666666666671</v>
      </c>
      <c r="CY48" s="59">
        <f t="shared" si="253"/>
        <v>66.666666666666671</v>
      </c>
      <c r="CZ48" s="59">
        <f t="shared" si="253"/>
        <v>66.666666666666671</v>
      </c>
      <c r="DA48" s="59">
        <f t="shared" si="253"/>
        <v>66.666666666666671</v>
      </c>
      <c r="DB48" s="59">
        <f t="shared" si="253"/>
        <v>66.666666666666671</v>
      </c>
      <c r="DC48" s="59">
        <f t="shared" si="253"/>
        <v>66.666666666666671</v>
      </c>
      <c r="DD48" s="59">
        <f t="shared" si="253"/>
        <v>66.666666666666671</v>
      </c>
      <c r="DE48" s="59">
        <f t="shared" si="253"/>
        <v>66.666666666666671</v>
      </c>
      <c r="DF48" s="59">
        <f t="shared" si="253"/>
        <v>66.666666666666671</v>
      </c>
      <c r="DG48" s="59">
        <f t="shared" si="253"/>
        <v>66.666666666666671</v>
      </c>
      <c r="DH48" s="59">
        <f t="shared" si="253"/>
        <v>66.666666666666671</v>
      </c>
      <c r="DI48" s="59">
        <f t="shared" si="253"/>
        <v>66.666666666666671</v>
      </c>
      <c r="DJ48" s="59">
        <f t="shared" si="253"/>
        <v>66.666666666666671</v>
      </c>
      <c r="DK48" s="59">
        <f t="shared" si="253"/>
        <v>66.666666666666671</v>
      </c>
      <c r="DL48" s="59">
        <f t="shared" si="253"/>
        <v>66.666666666666671</v>
      </c>
      <c r="DM48" s="59">
        <f t="shared" si="253"/>
        <v>66.666666666666671</v>
      </c>
      <c r="DN48" s="59">
        <f t="shared" si="253"/>
        <v>66.666666666666671</v>
      </c>
      <c r="DO48" s="59">
        <f t="shared" si="253"/>
        <v>66.666666666666671</v>
      </c>
      <c r="DP48" s="59">
        <f t="shared" si="253"/>
        <v>66.666666666666671</v>
      </c>
      <c r="DQ48" s="59">
        <f t="shared" si="253"/>
        <v>66.666666666666671</v>
      </c>
      <c r="DR48" s="59">
        <f t="shared" si="253"/>
        <v>66.666666666666671</v>
      </c>
      <c r="DS48" s="59">
        <f t="shared" si="253"/>
        <v>66.666666666666671</v>
      </c>
      <c r="DT48" s="59">
        <f t="shared" si="253"/>
        <v>66.666666666666671</v>
      </c>
    </row>
    <row r="49" spans="3:124" ht="16.5" outlineLevel="1" thickTop="1" thickBot="1" x14ac:dyDescent="0.3">
      <c r="C49" s="110" t="s">
        <v>213</v>
      </c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</row>
    <row r="50" spans="3:124" ht="15.75" outlineLevel="1" thickTop="1" x14ac:dyDescent="0.25">
      <c r="C50" s="108"/>
    </row>
    <row r="51" spans="3:124" ht="15.75" outlineLevel="1" thickBot="1" x14ac:dyDescent="0.3">
      <c r="C51" s="108"/>
    </row>
    <row r="52" spans="3:124" ht="16.5" outlineLevel="1" thickTop="1" thickBot="1" x14ac:dyDescent="0.3">
      <c r="C52" s="110" t="s">
        <v>217</v>
      </c>
      <c r="E52" s="59">
        <f t="shared" ref="E52:AJ52" si="254">+E38-E45-E46</f>
        <v>358.97435897435844</v>
      </c>
      <c r="F52" s="59">
        <f t="shared" si="254"/>
        <v>358.97435897435844</v>
      </c>
      <c r="G52" s="59">
        <f t="shared" si="254"/>
        <v>358.97435897435844</v>
      </c>
      <c r="H52" s="59">
        <f t="shared" si="254"/>
        <v>358.97435897435844</v>
      </c>
      <c r="I52" s="59">
        <f t="shared" si="254"/>
        <v>358.97435897435844</v>
      </c>
      <c r="J52" s="59">
        <f t="shared" si="254"/>
        <v>358.97435897435844</v>
      </c>
      <c r="K52" s="59">
        <f t="shared" si="254"/>
        <v>358.97435897435844</v>
      </c>
      <c r="L52" s="59">
        <f t="shared" si="254"/>
        <v>358.97435897435844</v>
      </c>
      <c r="M52" s="59">
        <f t="shared" si="254"/>
        <v>358.97435897435844</v>
      </c>
      <c r="N52" s="59">
        <f t="shared" si="254"/>
        <v>358.97435897435844</v>
      </c>
      <c r="O52" s="59">
        <f t="shared" si="254"/>
        <v>358.97435897435844</v>
      </c>
      <c r="P52" s="59">
        <f t="shared" si="254"/>
        <v>-3589.7435897435844</v>
      </c>
      <c r="Q52" s="59">
        <f t="shared" si="254"/>
        <v>512.8205128205127</v>
      </c>
      <c r="R52" s="59">
        <f t="shared" si="254"/>
        <v>512.8205128205127</v>
      </c>
      <c r="S52" s="59">
        <f t="shared" si="254"/>
        <v>512.8205128205127</v>
      </c>
      <c r="T52" s="59">
        <f t="shared" si="254"/>
        <v>512.8205128205127</v>
      </c>
      <c r="U52" s="59">
        <f t="shared" si="254"/>
        <v>512.8205128205127</v>
      </c>
      <c r="V52" s="59">
        <f t="shared" si="254"/>
        <v>512.8205128205127</v>
      </c>
      <c r="W52" s="59">
        <f t="shared" si="254"/>
        <v>512.8205128205127</v>
      </c>
      <c r="X52" s="59">
        <f t="shared" si="254"/>
        <v>512.8205128205127</v>
      </c>
      <c r="Y52" s="59">
        <f t="shared" si="254"/>
        <v>512.8205128205127</v>
      </c>
      <c r="Z52" s="59">
        <f t="shared" si="254"/>
        <v>512.8205128205127</v>
      </c>
      <c r="AA52" s="59">
        <f t="shared" si="254"/>
        <v>512.8205128205127</v>
      </c>
      <c r="AB52" s="59">
        <f t="shared" si="254"/>
        <v>-5487.1794871794855</v>
      </c>
      <c r="AC52" s="59">
        <f t="shared" si="254"/>
        <v>512.8205128205127</v>
      </c>
      <c r="AD52" s="59">
        <f t="shared" si="254"/>
        <v>512.8205128205127</v>
      </c>
      <c r="AE52" s="59">
        <f t="shared" si="254"/>
        <v>512.8205128205127</v>
      </c>
      <c r="AF52" s="59">
        <f t="shared" si="254"/>
        <v>512.8205128205127</v>
      </c>
      <c r="AG52" s="59">
        <f t="shared" si="254"/>
        <v>512.8205128205127</v>
      </c>
      <c r="AH52" s="59">
        <f t="shared" si="254"/>
        <v>512.8205128205127</v>
      </c>
      <c r="AI52" s="59">
        <f t="shared" si="254"/>
        <v>512.8205128205127</v>
      </c>
      <c r="AJ52" s="59">
        <f t="shared" si="254"/>
        <v>512.8205128205127</v>
      </c>
      <c r="AK52" s="59">
        <f t="shared" ref="AK52:BP52" si="255">+AK38-AK45-AK46</f>
        <v>512.8205128205127</v>
      </c>
      <c r="AL52" s="59">
        <f t="shared" si="255"/>
        <v>512.8205128205127</v>
      </c>
      <c r="AM52" s="59">
        <f t="shared" si="255"/>
        <v>512.8205128205127</v>
      </c>
      <c r="AN52" s="59">
        <f t="shared" si="255"/>
        <v>-5641.0256410256397</v>
      </c>
      <c r="AO52" s="59">
        <f t="shared" si="255"/>
        <v>512.8205128205127</v>
      </c>
      <c r="AP52" s="59">
        <f t="shared" si="255"/>
        <v>512.8205128205127</v>
      </c>
      <c r="AQ52" s="59">
        <f t="shared" si="255"/>
        <v>512.8205128205127</v>
      </c>
      <c r="AR52" s="59">
        <f t="shared" si="255"/>
        <v>512.8205128205127</v>
      </c>
      <c r="AS52" s="59">
        <f t="shared" si="255"/>
        <v>512.8205128205127</v>
      </c>
      <c r="AT52" s="59">
        <f t="shared" si="255"/>
        <v>512.8205128205127</v>
      </c>
      <c r="AU52" s="59">
        <f t="shared" si="255"/>
        <v>512.8205128205127</v>
      </c>
      <c r="AV52" s="59">
        <f t="shared" si="255"/>
        <v>512.8205128205127</v>
      </c>
      <c r="AW52" s="59">
        <f t="shared" si="255"/>
        <v>512.8205128205127</v>
      </c>
      <c r="AX52" s="59">
        <f t="shared" si="255"/>
        <v>512.8205128205127</v>
      </c>
      <c r="AY52" s="59">
        <f t="shared" si="255"/>
        <v>512.8205128205127</v>
      </c>
      <c r="AZ52" s="59">
        <f t="shared" si="255"/>
        <v>-5641.0256410256397</v>
      </c>
      <c r="BA52" s="59">
        <f t="shared" si="255"/>
        <v>512.8205128205127</v>
      </c>
      <c r="BB52" s="59">
        <f t="shared" si="255"/>
        <v>512.8205128205127</v>
      </c>
      <c r="BC52" s="59">
        <f t="shared" si="255"/>
        <v>512.8205128205127</v>
      </c>
      <c r="BD52" s="59">
        <f t="shared" si="255"/>
        <v>512.8205128205127</v>
      </c>
      <c r="BE52" s="59">
        <f t="shared" si="255"/>
        <v>512.8205128205127</v>
      </c>
      <c r="BF52" s="59">
        <f t="shared" si="255"/>
        <v>512.8205128205127</v>
      </c>
      <c r="BG52" s="59">
        <f t="shared" si="255"/>
        <v>512.8205128205127</v>
      </c>
      <c r="BH52" s="59">
        <f t="shared" si="255"/>
        <v>512.8205128205127</v>
      </c>
      <c r="BI52" s="59">
        <f t="shared" si="255"/>
        <v>512.8205128205127</v>
      </c>
      <c r="BJ52" s="59">
        <f t="shared" si="255"/>
        <v>512.8205128205127</v>
      </c>
      <c r="BK52" s="59">
        <f t="shared" si="255"/>
        <v>512.8205128205127</v>
      </c>
      <c r="BL52" s="59">
        <f t="shared" si="255"/>
        <v>-5641.0256410256397</v>
      </c>
      <c r="BM52" s="59">
        <f t="shared" si="255"/>
        <v>512.8205128205127</v>
      </c>
      <c r="BN52" s="59">
        <f t="shared" si="255"/>
        <v>512.8205128205127</v>
      </c>
      <c r="BO52" s="59">
        <f t="shared" si="255"/>
        <v>512.8205128205127</v>
      </c>
      <c r="BP52" s="59">
        <f t="shared" si="255"/>
        <v>512.8205128205127</v>
      </c>
      <c r="BQ52" s="59">
        <f t="shared" ref="BQ52:CV52" si="256">+BQ38-BQ45-BQ46</f>
        <v>512.8205128205127</v>
      </c>
      <c r="BR52" s="59">
        <f t="shared" si="256"/>
        <v>512.8205128205127</v>
      </c>
      <c r="BS52" s="59">
        <f t="shared" si="256"/>
        <v>512.8205128205127</v>
      </c>
      <c r="BT52" s="59">
        <f t="shared" si="256"/>
        <v>512.8205128205127</v>
      </c>
      <c r="BU52" s="59">
        <f t="shared" si="256"/>
        <v>512.8205128205127</v>
      </c>
      <c r="BV52" s="59">
        <f t="shared" si="256"/>
        <v>512.8205128205127</v>
      </c>
      <c r="BW52" s="59">
        <f t="shared" si="256"/>
        <v>512.8205128205127</v>
      </c>
      <c r="BX52" s="59">
        <f t="shared" si="256"/>
        <v>-5641.0256410256397</v>
      </c>
      <c r="BY52" s="59">
        <f t="shared" si="256"/>
        <v>512.8205128205127</v>
      </c>
      <c r="BZ52" s="59">
        <f t="shared" si="256"/>
        <v>512.8205128205127</v>
      </c>
      <c r="CA52" s="59">
        <f t="shared" si="256"/>
        <v>512.8205128205127</v>
      </c>
      <c r="CB52" s="59">
        <f t="shared" si="256"/>
        <v>512.8205128205127</v>
      </c>
      <c r="CC52" s="59">
        <f t="shared" si="256"/>
        <v>512.8205128205127</v>
      </c>
      <c r="CD52" s="59">
        <f t="shared" si="256"/>
        <v>512.8205128205127</v>
      </c>
      <c r="CE52" s="59">
        <f t="shared" si="256"/>
        <v>512.8205128205127</v>
      </c>
      <c r="CF52" s="59">
        <f t="shared" si="256"/>
        <v>512.8205128205127</v>
      </c>
      <c r="CG52" s="59">
        <f t="shared" si="256"/>
        <v>512.8205128205127</v>
      </c>
      <c r="CH52" s="59">
        <f t="shared" si="256"/>
        <v>512.8205128205127</v>
      </c>
      <c r="CI52" s="59">
        <f t="shared" si="256"/>
        <v>512.8205128205127</v>
      </c>
      <c r="CJ52" s="59">
        <f t="shared" si="256"/>
        <v>-5641.0256410256397</v>
      </c>
      <c r="CK52" s="59">
        <f t="shared" si="256"/>
        <v>512.8205128205127</v>
      </c>
      <c r="CL52" s="59">
        <f t="shared" si="256"/>
        <v>512.8205128205127</v>
      </c>
      <c r="CM52" s="59">
        <f t="shared" si="256"/>
        <v>512.8205128205127</v>
      </c>
      <c r="CN52" s="59">
        <f t="shared" si="256"/>
        <v>512.8205128205127</v>
      </c>
      <c r="CO52" s="59">
        <f t="shared" si="256"/>
        <v>512.8205128205127</v>
      </c>
      <c r="CP52" s="59">
        <f t="shared" si="256"/>
        <v>512.8205128205127</v>
      </c>
      <c r="CQ52" s="59">
        <f t="shared" si="256"/>
        <v>512.8205128205127</v>
      </c>
      <c r="CR52" s="59">
        <f t="shared" si="256"/>
        <v>512.8205128205127</v>
      </c>
      <c r="CS52" s="59">
        <f t="shared" si="256"/>
        <v>512.8205128205127</v>
      </c>
      <c r="CT52" s="59">
        <f t="shared" si="256"/>
        <v>512.8205128205127</v>
      </c>
      <c r="CU52" s="59">
        <f t="shared" si="256"/>
        <v>512.8205128205127</v>
      </c>
      <c r="CV52" s="59">
        <f t="shared" si="256"/>
        <v>-5641.0256410256397</v>
      </c>
      <c r="CW52" s="59">
        <f t="shared" ref="CW52:DT52" si="257">+CW38-CW45-CW46</f>
        <v>512.8205128205127</v>
      </c>
      <c r="CX52" s="59">
        <f t="shared" si="257"/>
        <v>512.8205128205127</v>
      </c>
      <c r="CY52" s="59">
        <f t="shared" si="257"/>
        <v>512.8205128205127</v>
      </c>
      <c r="CZ52" s="59">
        <f t="shared" si="257"/>
        <v>512.8205128205127</v>
      </c>
      <c r="DA52" s="59">
        <f t="shared" si="257"/>
        <v>512.8205128205127</v>
      </c>
      <c r="DB52" s="59">
        <f t="shared" si="257"/>
        <v>512.8205128205127</v>
      </c>
      <c r="DC52" s="59">
        <f t="shared" si="257"/>
        <v>512.8205128205127</v>
      </c>
      <c r="DD52" s="59">
        <f t="shared" si="257"/>
        <v>512.8205128205127</v>
      </c>
      <c r="DE52" s="59">
        <f t="shared" si="257"/>
        <v>512.8205128205127</v>
      </c>
      <c r="DF52" s="59">
        <f t="shared" si="257"/>
        <v>512.8205128205127</v>
      </c>
      <c r="DG52" s="59">
        <f t="shared" si="257"/>
        <v>512.8205128205127</v>
      </c>
      <c r="DH52" s="59">
        <f t="shared" si="257"/>
        <v>-5641.0256410256397</v>
      </c>
      <c r="DI52" s="59">
        <f t="shared" si="257"/>
        <v>512.8205128205127</v>
      </c>
      <c r="DJ52" s="59">
        <f t="shared" si="257"/>
        <v>512.8205128205127</v>
      </c>
      <c r="DK52" s="59">
        <f t="shared" si="257"/>
        <v>512.8205128205127</v>
      </c>
      <c r="DL52" s="59">
        <f t="shared" si="257"/>
        <v>512.8205128205127</v>
      </c>
      <c r="DM52" s="59">
        <f t="shared" si="257"/>
        <v>512.8205128205127</v>
      </c>
      <c r="DN52" s="59">
        <f t="shared" si="257"/>
        <v>512.8205128205127</v>
      </c>
      <c r="DO52" s="59">
        <f t="shared" si="257"/>
        <v>512.8205128205127</v>
      </c>
      <c r="DP52" s="59">
        <f t="shared" si="257"/>
        <v>512.8205128205127</v>
      </c>
      <c r="DQ52" s="59">
        <f t="shared" si="257"/>
        <v>512.8205128205127</v>
      </c>
      <c r="DR52" s="59">
        <f t="shared" si="257"/>
        <v>512.8205128205127</v>
      </c>
      <c r="DS52" s="59">
        <f t="shared" si="257"/>
        <v>512.8205128205127</v>
      </c>
      <c r="DT52" s="59">
        <f t="shared" si="257"/>
        <v>-5641.0256410256397</v>
      </c>
    </row>
    <row r="53" spans="3:124" ht="16.5" outlineLevel="1" thickTop="1" thickBot="1" x14ac:dyDescent="0.3">
      <c r="C53" s="110" t="s">
        <v>218</v>
      </c>
      <c r="E53" s="59">
        <f>+E52</f>
        <v>358.97435897435844</v>
      </c>
      <c r="F53" s="59">
        <f>+E53+F52</f>
        <v>717.94871794871688</v>
      </c>
      <c r="G53" s="59">
        <f t="shared" ref="G53" si="258">+F53+G52</f>
        <v>1076.9230769230753</v>
      </c>
      <c r="H53" s="59">
        <f t="shared" ref="H53" si="259">+G53+H52</f>
        <v>1435.8974358974338</v>
      </c>
      <c r="I53" s="59">
        <f t="shared" ref="I53" si="260">+H53+I52</f>
        <v>1794.8717948717922</v>
      </c>
      <c r="J53" s="59">
        <f t="shared" ref="J53" si="261">+I53+J52</f>
        <v>2153.8461538461506</v>
      </c>
      <c r="K53" s="59">
        <f t="shared" ref="K53" si="262">+J53+K52</f>
        <v>2512.8205128205091</v>
      </c>
      <c r="L53" s="59">
        <f t="shared" ref="L53" si="263">+K53+L52</f>
        <v>2871.7948717948675</v>
      </c>
      <c r="M53" s="59">
        <f t="shared" ref="M53" si="264">+L53+M52</f>
        <v>3230.7692307692259</v>
      </c>
      <c r="N53" s="59">
        <f t="shared" ref="N53" si="265">+M53+N52</f>
        <v>3589.7435897435844</v>
      </c>
      <c r="O53" s="59">
        <f t="shared" ref="O53" si="266">+N53+O52</f>
        <v>3948.7179487179428</v>
      </c>
      <c r="P53" s="59">
        <f t="shared" ref="P53" si="267">+O53+P52</f>
        <v>358.97435897435844</v>
      </c>
      <c r="Q53" s="59">
        <f t="shared" ref="Q53" si="268">+P53+Q52</f>
        <v>871.79487179487114</v>
      </c>
      <c r="R53" s="59">
        <f t="shared" ref="R53" si="269">+Q53+R52</f>
        <v>1384.6153846153838</v>
      </c>
      <c r="S53" s="59">
        <f t="shared" ref="S53" si="270">+R53+S52</f>
        <v>1897.4358974358965</v>
      </c>
      <c r="T53" s="59">
        <f t="shared" ref="T53" si="271">+S53+T52</f>
        <v>2410.2564102564093</v>
      </c>
      <c r="U53" s="59">
        <f t="shared" ref="U53" si="272">+T53+U52</f>
        <v>2923.076923076922</v>
      </c>
      <c r="V53" s="59">
        <f t="shared" ref="V53" si="273">+U53+V52</f>
        <v>3435.8974358974347</v>
      </c>
      <c r="W53" s="59">
        <f t="shared" ref="W53" si="274">+V53+W52</f>
        <v>3948.7179487179474</v>
      </c>
      <c r="X53" s="59">
        <f t="shared" ref="X53" si="275">+W53+X52</f>
        <v>4461.5384615384601</v>
      </c>
      <c r="Y53" s="59">
        <f t="shared" ref="Y53" si="276">+X53+Y52</f>
        <v>4974.3589743589728</v>
      </c>
      <c r="Z53" s="59">
        <f t="shared" ref="Z53" si="277">+Y53+Z52</f>
        <v>5487.1794871794855</v>
      </c>
      <c r="AA53" s="59">
        <f t="shared" ref="AA53" si="278">+Z53+AA52</f>
        <v>5999.9999999999982</v>
      </c>
      <c r="AB53" s="59">
        <f t="shared" ref="AB53" si="279">+AA53+AB52</f>
        <v>512.8205128205127</v>
      </c>
      <c r="AC53" s="59">
        <f t="shared" ref="AC53" si="280">+AB53+AC52</f>
        <v>1025.6410256410254</v>
      </c>
      <c r="AD53" s="59">
        <f t="shared" ref="AD53" si="281">+AC53+AD52</f>
        <v>1538.4615384615381</v>
      </c>
      <c r="AE53" s="59">
        <f t="shared" ref="AE53" si="282">+AD53+AE52</f>
        <v>2051.2820512820508</v>
      </c>
      <c r="AF53" s="59">
        <f t="shared" ref="AF53" si="283">+AE53+AF52</f>
        <v>2564.1025641025635</v>
      </c>
      <c r="AG53" s="59">
        <f t="shared" ref="AG53" si="284">+AF53+AG52</f>
        <v>3076.9230769230762</v>
      </c>
      <c r="AH53" s="59">
        <f t="shared" ref="AH53" si="285">+AG53+AH52</f>
        <v>3589.7435897435889</v>
      </c>
      <c r="AI53" s="59">
        <f t="shared" ref="AI53" si="286">+AH53+AI52</f>
        <v>4102.5641025641016</v>
      </c>
      <c r="AJ53" s="59">
        <f t="shared" ref="AJ53" si="287">+AI53+AJ52</f>
        <v>4615.3846153846143</v>
      </c>
      <c r="AK53" s="59">
        <f t="shared" ref="AK53" si="288">+AJ53+AK52</f>
        <v>5128.205128205127</v>
      </c>
      <c r="AL53" s="59">
        <f t="shared" ref="AL53" si="289">+AK53+AL52</f>
        <v>5641.0256410256397</v>
      </c>
      <c r="AM53" s="59">
        <f t="shared" ref="AM53" si="290">+AL53+AM52</f>
        <v>6153.8461538461524</v>
      </c>
      <c r="AN53" s="59">
        <f t="shared" ref="AN53" si="291">+AM53+AN52</f>
        <v>512.8205128205127</v>
      </c>
      <c r="AO53" s="59">
        <f t="shared" ref="AO53" si="292">+AN53+AO52</f>
        <v>1025.6410256410254</v>
      </c>
      <c r="AP53" s="59">
        <f t="shared" ref="AP53" si="293">+AO53+AP52</f>
        <v>1538.4615384615381</v>
      </c>
      <c r="AQ53" s="59">
        <f t="shared" ref="AQ53" si="294">+AP53+AQ52</f>
        <v>2051.2820512820508</v>
      </c>
      <c r="AR53" s="59">
        <f t="shared" ref="AR53" si="295">+AQ53+AR52</f>
        <v>2564.1025641025635</v>
      </c>
      <c r="AS53" s="59">
        <f t="shared" ref="AS53" si="296">+AR53+AS52</f>
        <v>3076.9230769230762</v>
      </c>
      <c r="AT53" s="59">
        <f t="shared" ref="AT53" si="297">+AS53+AT52</f>
        <v>3589.7435897435889</v>
      </c>
      <c r="AU53" s="59">
        <f t="shared" ref="AU53" si="298">+AT53+AU52</f>
        <v>4102.5641025641016</v>
      </c>
      <c r="AV53" s="59">
        <f t="shared" ref="AV53" si="299">+AU53+AV52</f>
        <v>4615.3846153846143</v>
      </c>
      <c r="AW53" s="59">
        <f t="shared" ref="AW53" si="300">+AV53+AW52</f>
        <v>5128.205128205127</v>
      </c>
      <c r="AX53" s="59">
        <f t="shared" ref="AX53" si="301">+AW53+AX52</f>
        <v>5641.0256410256397</v>
      </c>
      <c r="AY53" s="59">
        <f t="shared" ref="AY53" si="302">+AX53+AY52</f>
        <v>6153.8461538461524</v>
      </c>
      <c r="AZ53" s="59">
        <f t="shared" ref="AZ53" si="303">+AY53+AZ52</f>
        <v>512.8205128205127</v>
      </c>
      <c r="BA53" s="59">
        <f t="shared" ref="BA53" si="304">+AZ53+BA52</f>
        <v>1025.6410256410254</v>
      </c>
      <c r="BB53" s="59">
        <f t="shared" ref="BB53" si="305">+BA53+BB52</f>
        <v>1538.4615384615381</v>
      </c>
      <c r="BC53" s="59">
        <f t="shared" ref="BC53" si="306">+BB53+BC52</f>
        <v>2051.2820512820508</v>
      </c>
      <c r="BD53" s="59">
        <f t="shared" ref="BD53" si="307">+BC53+BD52</f>
        <v>2564.1025641025635</v>
      </c>
      <c r="BE53" s="59">
        <f t="shared" ref="BE53" si="308">+BD53+BE52</f>
        <v>3076.9230769230762</v>
      </c>
      <c r="BF53" s="59">
        <f t="shared" ref="BF53" si="309">+BE53+BF52</f>
        <v>3589.7435897435889</v>
      </c>
      <c r="BG53" s="59">
        <f t="shared" ref="BG53" si="310">+BF53+BG52</f>
        <v>4102.5641025641016</v>
      </c>
      <c r="BH53" s="59">
        <f t="shared" ref="BH53" si="311">+BG53+BH52</f>
        <v>4615.3846153846143</v>
      </c>
      <c r="BI53" s="59">
        <f t="shared" ref="BI53" si="312">+BH53+BI52</f>
        <v>5128.205128205127</v>
      </c>
      <c r="BJ53" s="59">
        <f t="shared" ref="BJ53" si="313">+BI53+BJ52</f>
        <v>5641.0256410256397</v>
      </c>
      <c r="BK53" s="59">
        <f t="shared" ref="BK53" si="314">+BJ53+BK52</f>
        <v>6153.8461538461524</v>
      </c>
      <c r="BL53" s="59">
        <f t="shared" ref="BL53" si="315">+BK53+BL52</f>
        <v>512.8205128205127</v>
      </c>
      <c r="BM53" s="59">
        <f t="shared" ref="BM53" si="316">+BL53+BM52</f>
        <v>1025.6410256410254</v>
      </c>
      <c r="BN53" s="59">
        <f t="shared" ref="BN53" si="317">+BM53+BN52</f>
        <v>1538.4615384615381</v>
      </c>
      <c r="BO53" s="59">
        <f t="shared" ref="BO53" si="318">+BN53+BO52</f>
        <v>2051.2820512820508</v>
      </c>
      <c r="BP53" s="59">
        <f t="shared" ref="BP53" si="319">+BO53+BP52</f>
        <v>2564.1025641025635</v>
      </c>
      <c r="BQ53" s="59">
        <f t="shared" ref="BQ53" si="320">+BP53+BQ52</f>
        <v>3076.9230769230762</v>
      </c>
      <c r="BR53" s="59">
        <f t="shared" ref="BR53" si="321">+BQ53+BR52</f>
        <v>3589.7435897435889</v>
      </c>
      <c r="BS53" s="59">
        <f t="shared" ref="BS53" si="322">+BR53+BS52</f>
        <v>4102.5641025641016</v>
      </c>
      <c r="BT53" s="59">
        <f t="shared" ref="BT53" si="323">+BS53+BT52</f>
        <v>4615.3846153846143</v>
      </c>
      <c r="BU53" s="59">
        <f t="shared" ref="BU53" si="324">+BT53+BU52</f>
        <v>5128.205128205127</v>
      </c>
      <c r="BV53" s="59">
        <f t="shared" ref="BV53" si="325">+BU53+BV52</f>
        <v>5641.0256410256397</v>
      </c>
      <c r="BW53" s="59">
        <f t="shared" ref="BW53" si="326">+BV53+BW52</f>
        <v>6153.8461538461524</v>
      </c>
      <c r="BX53" s="59">
        <f t="shared" ref="BX53" si="327">+BW53+BX52</f>
        <v>512.8205128205127</v>
      </c>
      <c r="BY53" s="59">
        <f t="shared" ref="BY53" si="328">+BX53+BY52</f>
        <v>1025.6410256410254</v>
      </c>
      <c r="BZ53" s="59">
        <f t="shared" ref="BZ53" si="329">+BY53+BZ52</f>
        <v>1538.4615384615381</v>
      </c>
      <c r="CA53" s="59">
        <f t="shared" ref="CA53" si="330">+BZ53+CA52</f>
        <v>2051.2820512820508</v>
      </c>
      <c r="CB53" s="59">
        <f t="shared" ref="CB53" si="331">+CA53+CB52</f>
        <v>2564.1025641025635</v>
      </c>
      <c r="CC53" s="59">
        <f t="shared" ref="CC53" si="332">+CB53+CC52</f>
        <v>3076.9230769230762</v>
      </c>
      <c r="CD53" s="59">
        <f t="shared" ref="CD53" si="333">+CC53+CD52</f>
        <v>3589.7435897435889</v>
      </c>
      <c r="CE53" s="59">
        <f t="shared" ref="CE53" si="334">+CD53+CE52</f>
        <v>4102.5641025641016</v>
      </c>
      <c r="CF53" s="59">
        <f t="shared" ref="CF53" si="335">+CE53+CF52</f>
        <v>4615.3846153846143</v>
      </c>
      <c r="CG53" s="59">
        <f t="shared" ref="CG53" si="336">+CF53+CG52</f>
        <v>5128.205128205127</v>
      </c>
      <c r="CH53" s="59">
        <f t="shared" ref="CH53" si="337">+CG53+CH52</f>
        <v>5641.0256410256397</v>
      </c>
      <c r="CI53" s="59">
        <f t="shared" ref="CI53" si="338">+CH53+CI52</f>
        <v>6153.8461538461524</v>
      </c>
      <c r="CJ53" s="59">
        <f t="shared" ref="CJ53" si="339">+CI53+CJ52</f>
        <v>512.8205128205127</v>
      </c>
      <c r="CK53" s="59">
        <f t="shared" ref="CK53" si="340">+CJ53+CK52</f>
        <v>1025.6410256410254</v>
      </c>
      <c r="CL53" s="59">
        <f t="shared" ref="CL53" si="341">+CK53+CL52</f>
        <v>1538.4615384615381</v>
      </c>
      <c r="CM53" s="59">
        <f t="shared" ref="CM53" si="342">+CL53+CM52</f>
        <v>2051.2820512820508</v>
      </c>
      <c r="CN53" s="59">
        <f t="shared" ref="CN53" si="343">+CM53+CN52</f>
        <v>2564.1025641025635</v>
      </c>
      <c r="CO53" s="59">
        <f t="shared" ref="CO53" si="344">+CN53+CO52</f>
        <v>3076.9230769230762</v>
      </c>
      <c r="CP53" s="59">
        <f t="shared" ref="CP53" si="345">+CO53+CP52</f>
        <v>3589.7435897435889</v>
      </c>
      <c r="CQ53" s="59">
        <f t="shared" ref="CQ53" si="346">+CP53+CQ52</f>
        <v>4102.5641025641016</v>
      </c>
      <c r="CR53" s="59">
        <f t="shared" ref="CR53" si="347">+CQ53+CR52</f>
        <v>4615.3846153846143</v>
      </c>
      <c r="CS53" s="59">
        <f t="shared" ref="CS53" si="348">+CR53+CS52</f>
        <v>5128.205128205127</v>
      </c>
      <c r="CT53" s="59">
        <f t="shared" ref="CT53" si="349">+CS53+CT52</f>
        <v>5641.0256410256397</v>
      </c>
      <c r="CU53" s="59">
        <f t="shared" ref="CU53" si="350">+CT53+CU52</f>
        <v>6153.8461538461524</v>
      </c>
      <c r="CV53" s="59">
        <f t="shared" ref="CV53" si="351">+CU53+CV52</f>
        <v>512.8205128205127</v>
      </c>
      <c r="CW53" s="59">
        <f t="shared" ref="CW53" si="352">+CV53+CW52</f>
        <v>1025.6410256410254</v>
      </c>
      <c r="CX53" s="59">
        <f t="shared" ref="CX53" si="353">+CW53+CX52</f>
        <v>1538.4615384615381</v>
      </c>
      <c r="CY53" s="59">
        <f t="shared" ref="CY53" si="354">+CX53+CY52</f>
        <v>2051.2820512820508</v>
      </c>
      <c r="CZ53" s="59">
        <f t="shared" ref="CZ53" si="355">+CY53+CZ52</f>
        <v>2564.1025641025635</v>
      </c>
      <c r="DA53" s="59">
        <f t="shared" ref="DA53" si="356">+CZ53+DA52</f>
        <v>3076.9230769230762</v>
      </c>
      <c r="DB53" s="59">
        <f t="shared" ref="DB53" si="357">+DA53+DB52</f>
        <v>3589.7435897435889</v>
      </c>
      <c r="DC53" s="59">
        <f t="shared" ref="DC53" si="358">+DB53+DC52</f>
        <v>4102.5641025641016</v>
      </c>
      <c r="DD53" s="59">
        <f t="shared" ref="DD53" si="359">+DC53+DD52</f>
        <v>4615.3846153846143</v>
      </c>
      <c r="DE53" s="59">
        <f t="shared" ref="DE53" si="360">+DD53+DE52</f>
        <v>5128.205128205127</v>
      </c>
      <c r="DF53" s="59">
        <f t="shared" ref="DF53" si="361">+DE53+DF52</f>
        <v>5641.0256410256397</v>
      </c>
      <c r="DG53" s="59">
        <f t="shared" ref="DG53" si="362">+DF53+DG52</f>
        <v>6153.8461538461524</v>
      </c>
      <c r="DH53" s="59">
        <f t="shared" ref="DH53" si="363">+DG53+DH52</f>
        <v>512.8205128205127</v>
      </c>
      <c r="DI53" s="59">
        <f t="shared" ref="DI53" si="364">+DH53+DI52</f>
        <v>1025.6410256410254</v>
      </c>
      <c r="DJ53" s="59">
        <f t="shared" ref="DJ53" si="365">+DI53+DJ52</f>
        <v>1538.4615384615381</v>
      </c>
      <c r="DK53" s="59">
        <f t="shared" ref="DK53" si="366">+DJ53+DK52</f>
        <v>2051.2820512820508</v>
      </c>
      <c r="DL53" s="59">
        <f t="shared" ref="DL53" si="367">+DK53+DL52</f>
        <v>2564.1025641025635</v>
      </c>
      <c r="DM53" s="59">
        <f t="shared" ref="DM53" si="368">+DL53+DM52</f>
        <v>3076.9230769230762</v>
      </c>
      <c r="DN53" s="59">
        <f t="shared" ref="DN53" si="369">+DM53+DN52</f>
        <v>3589.7435897435889</v>
      </c>
      <c r="DO53" s="59">
        <f t="shared" ref="DO53" si="370">+DN53+DO52</f>
        <v>4102.5641025641016</v>
      </c>
      <c r="DP53" s="59">
        <f t="shared" ref="DP53" si="371">+DO53+DP52</f>
        <v>4615.3846153846143</v>
      </c>
      <c r="DQ53" s="59">
        <f t="shared" ref="DQ53" si="372">+DP53+DQ52</f>
        <v>5128.205128205127</v>
      </c>
      <c r="DR53" s="59">
        <f t="shared" ref="DR53" si="373">+DQ53+DR52</f>
        <v>5641.0256410256397</v>
      </c>
      <c r="DS53" s="59">
        <f t="shared" ref="DS53" si="374">+DR53+DS52</f>
        <v>6153.8461538461524</v>
      </c>
      <c r="DT53" s="59">
        <f t="shared" ref="DT53" si="375">+DS53+DT52</f>
        <v>512.8205128205127</v>
      </c>
    </row>
    <row r="54" spans="3:124" ht="16.5" outlineLevel="1" thickTop="1" thickBot="1" x14ac:dyDescent="0.3">
      <c r="C54" s="110" t="s">
        <v>219</v>
      </c>
      <c r="E54" s="59">
        <f>+E39-E47</f>
        <v>1540.0000000000002</v>
      </c>
      <c r="F54" s="59">
        <f>+F39-F47</f>
        <v>0</v>
      </c>
      <c r="G54" s="59">
        <f t="shared" ref="G54:BR54" si="376">+G39-G47</f>
        <v>0</v>
      </c>
      <c r="H54" s="59">
        <f t="shared" si="376"/>
        <v>0</v>
      </c>
      <c r="I54" s="59">
        <f t="shared" si="376"/>
        <v>0</v>
      </c>
      <c r="J54" s="59">
        <f t="shared" si="376"/>
        <v>0</v>
      </c>
      <c r="K54" s="59">
        <f t="shared" si="376"/>
        <v>0</v>
      </c>
      <c r="L54" s="59">
        <f t="shared" si="376"/>
        <v>0</v>
      </c>
      <c r="M54" s="59">
        <f t="shared" si="376"/>
        <v>0</v>
      </c>
      <c r="N54" s="59">
        <f t="shared" si="376"/>
        <v>0</v>
      </c>
      <c r="O54" s="59">
        <f t="shared" si="376"/>
        <v>0</v>
      </c>
      <c r="P54" s="59">
        <f t="shared" si="376"/>
        <v>0</v>
      </c>
      <c r="Q54" s="59">
        <f t="shared" si="376"/>
        <v>659.99999999999977</v>
      </c>
      <c r="R54" s="59">
        <f t="shared" si="376"/>
        <v>0</v>
      </c>
      <c r="S54" s="59">
        <f t="shared" si="376"/>
        <v>0</v>
      </c>
      <c r="T54" s="59">
        <f t="shared" si="376"/>
        <v>0</v>
      </c>
      <c r="U54" s="59">
        <f t="shared" si="376"/>
        <v>0</v>
      </c>
      <c r="V54" s="59">
        <f t="shared" si="376"/>
        <v>0</v>
      </c>
      <c r="W54" s="59">
        <f t="shared" si="376"/>
        <v>0</v>
      </c>
      <c r="X54" s="59">
        <f t="shared" si="376"/>
        <v>0</v>
      </c>
      <c r="Y54" s="59">
        <f t="shared" si="376"/>
        <v>0</v>
      </c>
      <c r="Z54" s="59">
        <f t="shared" si="376"/>
        <v>0</v>
      </c>
      <c r="AA54" s="59">
        <f t="shared" si="376"/>
        <v>0</v>
      </c>
      <c r="AB54" s="59">
        <f t="shared" si="376"/>
        <v>0</v>
      </c>
      <c r="AC54" s="59">
        <f t="shared" si="376"/>
        <v>0</v>
      </c>
      <c r="AD54" s="59">
        <f t="shared" si="376"/>
        <v>0</v>
      </c>
      <c r="AE54" s="59">
        <f t="shared" si="376"/>
        <v>0</v>
      </c>
      <c r="AF54" s="59">
        <f t="shared" si="376"/>
        <v>0</v>
      </c>
      <c r="AG54" s="59">
        <f t="shared" si="376"/>
        <v>0</v>
      </c>
      <c r="AH54" s="59">
        <f t="shared" si="376"/>
        <v>0</v>
      </c>
      <c r="AI54" s="59">
        <f t="shared" si="376"/>
        <v>0</v>
      </c>
      <c r="AJ54" s="59">
        <f t="shared" si="376"/>
        <v>0</v>
      </c>
      <c r="AK54" s="59">
        <f t="shared" si="376"/>
        <v>0</v>
      </c>
      <c r="AL54" s="59">
        <f t="shared" si="376"/>
        <v>0</v>
      </c>
      <c r="AM54" s="59">
        <f t="shared" si="376"/>
        <v>0</v>
      </c>
      <c r="AN54" s="59">
        <f t="shared" si="376"/>
        <v>0</v>
      </c>
      <c r="AO54" s="59">
        <f t="shared" si="376"/>
        <v>0</v>
      </c>
      <c r="AP54" s="59">
        <f t="shared" si="376"/>
        <v>0</v>
      </c>
      <c r="AQ54" s="59">
        <f t="shared" si="376"/>
        <v>0</v>
      </c>
      <c r="AR54" s="59">
        <f t="shared" si="376"/>
        <v>0</v>
      </c>
      <c r="AS54" s="59">
        <f t="shared" si="376"/>
        <v>0</v>
      </c>
      <c r="AT54" s="59">
        <f t="shared" si="376"/>
        <v>0</v>
      </c>
      <c r="AU54" s="59">
        <f t="shared" si="376"/>
        <v>0</v>
      </c>
      <c r="AV54" s="59">
        <f t="shared" si="376"/>
        <v>0</v>
      </c>
      <c r="AW54" s="59">
        <f t="shared" si="376"/>
        <v>0</v>
      </c>
      <c r="AX54" s="59">
        <f t="shared" si="376"/>
        <v>0</v>
      </c>
      <c r="AY54" s="59">
        <f t="shared" si="376"/>
        <v>0</v>
      </c>
      <c r="AZ54" s="59">
        <f t="shared" si="376"/>
        <v>0</v>
      </c>
      <c r="BA54" s="59">
        <f t="shared" si="376"/>
        <v>0</v>
      </c>
      <c r="BB54" s="59">
        <f t="shared" si="376"/>
        <v>0</v>
      </c>
      <c r="BC54" s="59">
        <f t="shared" si="376"/>
        <v>0</v>
      </c>
      <c r="BD54" s="59">
        <f t="shared" si="376"/>
        <v>0</v>
      </c>
      <c r="BE54" s="59">
        <f t="shared" si="376"/>
        <v>0</v>
      </c>
      <c r="BF54" s="59">
        <f t="shared" si="376"/>
        <v>0</v>
      </c>
      <c r="BG54" s="59">
        <f t="shared" si="376"/>
        <v>0</v>
      </c>
      <c r="BH54" s="59">
        <f t="shared" si="376"/>
        <v>0</v>
      </c>
      <c r="BI54" s="59">
        <f t="shared" si="376"/>
        <v>0</v>
      </c>
      <c r="BJ54" s="59">
        <f t="shared" si="376"/>
        <v>0</v>
      </c>
      <c r="BK54" s="59">
        <f t="shared" si="376"/>
        <v>0</v>
      </c>
      <c r="BL54" s="59">
        <f t="shared" si="376"/>
        <v>0</v>
      </c>
      <c r="BM54" s="59">
        <f t="shared" si="376"/>
        <v>0</v>
      </c>
      <c r="BN54" s="59">
        <f t="shared" si="376"/>
        <v>0</v>
      </c>
      <c r="BO54" s="59">
        <f t="shared" si="376"/>
        <v>0</v>
      </c>
      <c r="BP54" s="59">
        <f t="shared" si="376"/>
        <v>0</v>
      </c>
      <c r="BQ54" s="59">
        <f t="shared" si="376"/>
        <v>0</v>
      </c>
      <c r="BR54" s="59">
        <f t="shared" si="376"/>
        <v>0</v>
      </c>
      <c r="BS54" s="59">
        <f t="shared" ref="BS54:DT54" si="377">+BS39-BS47</f>
        <v>0</v>
      </c>
      <c r="BT54" s="59">
        <f t="shared" si="377"/>
        <v>0</v>
      </c>
      <c r="BU54" s="59">
        <f t="shared" si="377"/>
        <v>0</v>
      </c>
      <c r="BV54" s="59">
        <f t="shared" si="377"/>
        <v>0</v>
      </c>
      <c r="BW54" s="59">
        <f t="shared" si="377"/>
        <v>0</v>
      </c>
      <c r="BX54" s="59">
        <f t="shared" si="377"/>
        <v>0</v>
      </c>
      <c r="BY54" s="59">
        <f t="shared" si="377"/>
        <v>0</v>
      </c>
      <c r="BZ54" s="59">
        <f t="shared" si="377"/>
        <v>0</v>
      </c>
      <c r="CA54" s="59">
        <f t="shared" si="377"/>
        <v>0</v>
      </c>
      <c r="CB54" s="59">
        <f t="shared" si="377"/>
        <v>0</v>
      </c>
      <c r="CC54" s="59">
        <f t="shared" si="377"/>
        <v>0</v>
      </c>
      <c r="CD54" s="59">
        <f t="shared" si="377"/>
        <v>0</v>
      </c>
      <c r="CE54" s="59">
        <f t="shared" si="377"/>
        <v>0</v>
      </c>
      <c r="CF54" s="59">
        <f t="shared" si="377"/>
        <v>0</v>
      </c>
      <c r="CG54" s="59">
        <f t="shared" si="377"/>
        <v>0</v>
      </c>
      <c r="CH54" s="59">
        <f t="shared" si="377"/>
        <v>0</v>
      </c>
      <c r="CI54" s="59">
        <f t="shared" si="377"/>
        <v>0</v>
      </c>
      <c r="CJ54" s="59">
        <f t="shared" si="377"/>
        <v>0</v>
      </c>
      <c r="CK54" s="59">
        <f t="shared" si="377"/>
        <v>0</v>
      </c>
      <c r="CL54" s="59">
        <f t="shared" si="377"/>
        <v>0</v>
      </c>
      <c r="CM54" s="59">
        <f t="shared" si="377"/>
        <v>0</v>
      </c>
      <c r="CN54" s="59">
        <f t="shared" si="377"/>
        <v>0</v>
      </c>
      <c r="CO54" s="59">
        <f t="shared" si="377"/>
        <v>0</v>
      </c>
      <c r="CP54" s="59">
        <f t="shared" si="377"/>
        <v>0</v>
      </c>
      <c r="CQ54" s="59">
        <f t="shared" si="377"/>
        <v>0</v>
      </c>
      <c r="CR54" s="59">
        <f t="shared" si="377"/>
        <v>0</v>
      </c>
      <c r="CS54" s="59">
        <f t="shared" si="377"/>
        <v>0</v>
      </c>
      <c r="CT54" s="59">
        <f t="shared" si="377"/>
        <v>0</v>
      </c>
      <c r="CU54" s="59">
        <f t="shared" si="377"/>
        <v>0</v>
      </c>
      <c r="CV54" s="59">
        <f t="shared" si="377"/>
        <v>0</v>
      </c>
      <c r="CW54" s="59">
        <f t="shared" si="377"/>
        <v>0</v>
      </c>
      <c r="CX54" s="59">
        <f t="shared" si="377"/>
        <v>0</v>
      </c>
      <c r="CY54" s="59">
        <f t="shared" si="377"/>
        <v>0</v>
      </c>
      <c r="CZ54" s="59">
        <f t="shared" si="377"/>
        <v>0</v>
      </c>
      <c r="DA54" s="59">
        <f t="shared" si="377"/>
        <v>0</v>
      </c>
      <c r="DB54" s="59">
        <f t="shared" si="377"/>
        <v>0</v>
      </c>
      <c r="DC54" s="59">
        <f t="shared" si="377"/>
        <v>0</v>
      </c>
      <c r="DD54" s="59">
        <f t="shared" si="377"/>
        <v>0</v>
      </c>
      <c r="DE54" s="59">
        <f t="shared" si="377"/>
        <v>0</v>
      </c>
      <c r="DF54" s="59">
        <f t="shared" si="377"/>
        <v>0</v>
      </c>
      <c r="DG54" s="59">
        <f t="shared" si="377"/>
        <v>0</v>
      </c>
      <c r="DH54" s="59">
        <f t="shared" si="377"/>
        <v>0</v>
      </c>
      <c r="DI54" s="59">
        <f t="shared" si="377"/>
        <v>0</v>
      </c>
      <c r="DJ54" s="59">
        <f t="shared" si="377"/>
        <v>0</v>
      </c>
      <c r="DK54" s="59">
        <f t="shared" si="377"/>
        <v>0</v>
      </c>
      <c r="DL54" s="59">
        <f t="shared" si="377"/>
        <v>0</v>
      </c>
      <c r="DM54" s="59">
        <f t="shared" si="377"/>
        <v>0</v>
      </c>
      <c r="DN54" s="59">
        <f t="shared" si="377"/>
        <v>0</v>
      </c>
      <c r="DO54" s="59">
        <f t="shared" si="377"/>
        <v>0</v>
      </c>
      <c r="DP54" s="59">
        <f t="shared" si="377"/>
        <v>0</v>
      </c>
      <c r="DQ54" s="59">
        <f t="shared" si="377"/>
        <v>0</v>
      </c>
      <c r="DR54" s="59">
        <f t="shared" si="377"/>
        <v>0</v>
      </c>
      <c r="DS54" s="59">
        <f t="shared" si="377"/>
        <v>0</v>
      </c>
      <c r="DT54" s="59">
        <f t="shared" si="377"/>
        <v>0</v>
      </c>
    </row>
    <row r="55" spans="3:124" ht="16.5" outlineLevel="1" thickTop="1" thickBot="1" x14ac:dyDescent="0.3">
      <c r="C55" s="110" t="s">
        <v>220</v>
      </c>
      <c r="E55" s="59">
        <f>+E40-E48</f>
        <v>46.666666666666671</v>
      </c>
      <c r="F55" s="59">
        <f t="shared" ref="F55:BQ55" si="378">+F40-F48</f>
        <v>0</v>
      </c>
      <c r="G55" s="59">
        <f t="shared" si="378"/>
        <v>0</v>
      </c>
      <c r="H55" s="59">
        <f t="shared" si="378"/>
        <v>0</v>
      </c>
      <c r="I55" s="59">
        <f t="shared" si="378"/>
        <v>0</v>
      </c>
      <c r="J55" s="59">
        <f t="shared" si="378"/>
        <v>0</v>
      </c>
      <c r="K55" s="59">
        <f t="shared" si="378"/>
        <v>0</v>
      </c>
      <c r="L55" s="59">
        <f t="shared" si="378"/>
        <v>0</v>
      </c>
      <c r="M55" s="59">
        <f t="shared" si="378"/>
        <v>0</v>
      </c>
      <c r="N55" s="59">
        <f t="shared" si="378"/>
        <v>0</v>
      </c>
      <c r="O55" s="59">
        <f t="shared" si="378"/>
        <v>0</v>
      </c>
      <c r="P55" s="59">
        <f t="shared" si="378"/>
        <v>0</v>
      </c>
      <c r="Q55" s="59">
        <f t="shared" si="378"/>
        <v>20</v>
      </c>
      <c r="R55" s="59">
        <f t="shared" si="378"/>
        <v>0</v>
      </c>
      <c r="S55" s="59">
        <f t="shared" si="378"/>
        <v>0</v>
      </c>
      <c r="T55" s="59">
        <f t="shared" si="378"/>
        <v>0</v>
      </c>
      <c r="U55" s="59">
        <f t="shared" si="378"/>
        <v>0</v>
      </c>
      <c r="V55" s="59">
        <f t="shared" si="378"/>
        <v>0</v>
      </c>
      <c r="W55" s="59">
        <f t="shared" si="378"/>
        <v>0</v>
      </c>
      <c r="X55" s="59">
        <f t="shared" si="378"/>
        <v>0</v>
      </c>
      <c r="Y55" s="59">
        <f t="shared" si="378"/>
        <v>0</v>
      </c>
      <c r="Z55" s="59">
        <f t="shared" si="378"/>
        <v>0</v>
      </c>
      <c r="AA55" s="59">
        <f t="shared" si="378"/>
        <v>0</v>
      </c>
      <c r="AB55" s="59">
        <f t="shared" si="378"/>
        <v>0</v>
      </c>
      <c r="AC55" s="59">
        <f t="shared" si="378"/>
        <v>0</v>
      </c>
      <c r="AD55" s="59">
        <f t="shared" si="378"/>
        <v>0</v>
      </c>
      <c r="AE55" s="59">
        <f t="shared" si="378"/>
        <v>0</v>
      </c>
      <c r="AF55" s="59">
        <f t="shared" si="378"/>
        <v>0</v>
      </c>
      <c r="AG55" s="59">
        <f t="shared" si="378"/>
        <v>0</v>
      </c>
      <c r="AH55" s="59">
        <f t="shared" si="378"/>
        <v>0</v>
      </c>
      <c r="AI55" s="59">
        <f t="shared" si="378"/>
        <v>0</v>
      </c>
      <c r="AJ55" s="59">
        <f t="shared" si="378"/>
        <v>0</v>
      </c>
      <c r="AK55" s="59">
        <f t="shared" si="378"/>
        <v>0</v>
      </c>
      <c r="AL55" s="59">
        <f t="shared" si="378"/>
        <v>0</v>
      </c>
      <c r="AM55" s="59">
        <f t="shared" si="378"/>
        <v>0</v>
      </c>
      <c r="AN55" s="59">
        <f t="shared" si="378"/>
        <v>0</v>
      </c>
      <c r="AO55" s="59">
        <f t="shared" si="378"/>
        <v>0</v>
      </c>
      <c r="AP55" s="59">
        <f t="shared" si="378"/>
        <v>0</v>
      </c>
      <c r="AQ55" s="59">
        <f t="shared" si="378"/>
        <v>0</v>
      </c>
      <c r="AR55" s="59">
        <f t="shared" si="378"/>
        <v>0</v>
      </c>
      <c r="AS55" s="59">
        <f t="shared" si="378"/>
        <v>0</v>
      </c>
      <c r="AT55" s="59">
        <f t="shared" si="378"/>
        <v>0</v>
      </c>
      <c r="AU55" s="59">
        <f t="shared" si="378"/>
        <v>0</v>
      </c>
      <c r="AV55" s="59">
        <f t="shared" si="378"/>
        <v>0</v>
      </c>
      <c r="AW55" s="59">
        <f t="shared" si="378"/>
        <v>0</v>
      </c>
      <c r="AX55" s="59">
        <f t="shared" si="378"/>
        <v>0</v>
      </c>
      <c r="AY55" s="59">
        <f t="shared" si="378"/>
        <v>0</v>
      </c>
      <c r="AZ55" s="59">
        <f t="shared" si="378"/>
        <v>0</v>
      </c>
      <c r="BA55" s="59">
        <f t="shared" si="378"/>
        <v>0</v>
      </c>
      <c r="BB55" s="59">
        <f t="shared" si="378"/>
        <v>0</v>
      </c>
      <c r="BC55" s="59">
        <f t="shared" si="378"/>
        <v>0</v>
      </c>
      <c r="BD55" s="59">
        <f t="shared" si="378"/>
        <v>0</v>
      </c>
      <c r="BE55" s="59">
        <f t="shared" si="378"/>
        <v>0</v>
      </c>
      <c r="BF55" s="59">
        <f t="shared" si="378"/>
        <v>0</v>
      </c>
      <c r="BG55" s="59">
        <f t="shared" si="378"/>
        <v>0</v>
      </c>
      <c r="BH55" s="59">
        <f t="shared" si="378"/>
        <v>0</v>
      </c>
      <c r="BI55" s="59">
        <f t="shared" si="378"/>
        <v>0</v>
      </c>
      <c r="BJ55" s="59">
        <f t="shared" si="378"/>
        <v>0</v>
      </c>
      <c r="BK55" s="59">
        <f t="shared" si="378"/>
        <v>0</v>
      </c>
      <c r="BL55" s="59">
        <f t="shared" si="378"/>
        <v>0</v>
      </c>
      <c r="BM55" s="59">
        <f t="shared" si="378"/>
        <v>0</v>
      </c>
      <c r="BN55" s="59">
        <f t="shared" si="378"/>
        <v>0</v>
      </c>
      <c r="BO55" s="59">
        <f t="shared" si="378"/>
        <v>0</v>
      </c>
      <c r="BP55" s="59">
        <f t="shared" si="378"/>
        <v>0</v>
      </c>
      <c r="BQ55" s="59">
        <f t="shared" si="378"/>
        <v>0</v>
      </c>
      <c r="BR55" s="59">
        <f t="shared" ref="BR55:DT55" si="379">+BR40-BR48</f>
        <v>0</v>
      </c>
      <c r="BS55" s="59">
        <f t="shared" si="379"/>
        <v>0</v>
      </c>
      <c r="BT55" s="59">
        <f t="shared" si="379"/>
        <v>0</v>
      </c>
      <c r="BU55" s="59">
        <f t="shared" si="379"/>
        <v>0</v>
      </c>
      <c r="BV55" s="59">
        <f t="shared" si="379"/>
        <v>0</v>
      </c>
      <c r="BW55" s="59">
        <f t="shared" si="379"/>
        <v>0</v>
      </c>
      <c r="BX55" s="59">
        <f t="shared" si="379"/>
        <v>0</v>
      </c>
      <c r="BY55" s="59">
        <f t="shared" si="379"/>
        <v>0</v>
      </c>
      <c r="BZ55" s="59">
        <f t="shared" si="379"/>
        <v>0</v>
      </c>
      <c r="CA55" s="59">
        <f t="shared" si="379"/>
        <v>0</v>
      </c>
      <c r="CB55" s="59">
        <f t="shared" si="379"/>
        <v>0</v>
      </c>
      <c r="CC55" s="59">
        <f t="shared" si="379"/>
        <v>0</v>
      </c>
      <c r="CD55" s="59">
        <f t="shared" si="379"/>
        <v>0</v>
      </c>
      <c r="CE55" s="59">
        <f t="shared" si="379"/>
        <v>0</v>
      </c>
      <c r="CF55" s="59">
        <f t="shared" si="379"/>
        <v>0</v>
      </c>
      <c r="CG55" s="59">
        <f t="shared" si="379"/>
        <v>0</v>
      </c>
      <c r="CH55" s="59">
        <f t="shared" si="379"/>
        <v>0</v>
      </c>
      <c r="CI55" s="59">
        <f t="shared" si="379"/>
        <v>0</v>
      </c>
      <c r="CJ55" s="59">
        <f t="shared" si="379"/>
        <v>0</v>
      </c>
      <c r="CK55" s="59">
        <f t="shared" si="379"/>
        <v>0</v>
      </c>
      <c r="CL55" s="59">
        <f t="shared" si="379"/>
        <v>0</v>
      </c>
      <c r="CM55" s="59">
        <f t="shared" si="379"/>
        <v>0</v>
      </c>
      <c r="CN55" s="59">
        <f t="shared" si="379"/>
        <v>0</v>
      </c>
      <c r="CO55" s="59">
        <f t="shared" si="379"/>
        <v>0</v>
      </c>
      <c r="CP55" s="59">
        <f t="shared" si="379"/>
        <v>0</v>
      </c>
      <c r="CQ55" s="59">
        <f t="shared" si="379"/>
        <v>0</v>
      </c>
      <c r="CR55" s="59">
        <f t="shared" si="379"/>
        <v>0</v>
      </c>
      <c r="CS55" s="59">
        <f t="shared" si="379"/>
        <v>0</v>
      </c>
      <c r="CT55" s="59">
        <f t="shared" si="379"/>
        <v>0</v>
      </c>
      <c r="CU55" s="59">
        <f t="shared" si="379"/>
        <v>0</v>
      </c>
      <c r="CV55" s="59">
        <f t="shared" si="379"/>
        <v>0</v>
      </c>
      <c r="CW55" s="59">
        <f t="shared" si="379"/>
        <v>0</v>
      </c>
      <c r="CX55" s="59">
        <f t="shared" si="379"/>
        <v>0</v>
      </c>
      <c r="CY55" s="59">
        <f t="shared" si="379"/>
        <v>0</v>
      </c>
      <c r="CZ55" s="59">
        <f t="shared" si="379"/>
        <v>0</v>
      </c>
      <c r="DA55" s="59">
        <f t="shared" si="379"/>
        <v>0</v>
      </c>
      <c r="DB55" s="59">
        <f t="shared" si="379"/>
        <v>0</v>
      </c>
      <c r="DC55" s="59">
        <f t="shared" si="379"/>
        <v>0</v>
      </c>
      <c r="DD55" s="59">
        <f t="shared" si="379"/>
        <v>0</v>
      </c>
      <c r="DE55" s="59">
        <f t="shared" si="379"/>
        <v>0</v>
      </c>
      <c r="DF55" s="59">
        <f t="shared" si="379"/>
        <v>0</v>
      </c>
      <c r="DG55" s="59">
        <f t="shared" si="379"/>
        <v>0</v>
      </c>
      <c r="DH55" s="59">
        <f t="shared" si="379"/>
        <v>0</v>
      </c>
      <c r="DI55" s="59">
        <f t="shared" si="379"/>
        <v>0</v>
      </c>
      <c r="DJ55" s="59">
        <f t="shared" si="379"/>
        <v>0</v>
      </c>
      <c r="DK55" s="59">
        <f t="shared" si="379"/>
        <v>0</v>
      </c>
      <c r="DL55" s="59">
        <f t="shared" si="379"/>
        <v>0</v>
      </c>
      <c r="DM55" s="59">
        <f t="shared" si="379"/>
        <v>0</v>
      </c>
      <c r="DN55" s="59">
        <f t="shared" si="379"/>
        <v>0</v>
      </c>
      <c r="DO55" s="59">
        <f t="shared" si="379"/>
        <v>0</v>
      </c>
      <c r="DP55" s="59">
        <f t="shared" si="379"/>
        <v>0</v>
      </c>
      <c r="DQ55" s="59">
        <f t="shared" si="379"/>
        <v>0</v>
      </c>
      <c r="DR55" s="59">
        <f t="shared" si="379"/>
        <v>0</v>
      </c>
      <c r="DS55" s="59">
        <f t="shared" si="379"/>
        <v>0</v>
      </c>
      <c r="DT55" s="59">
        <f t="shared" si="379"/>
        <v>0</v>
      </c>
    </row>
    <row r="56" spans="3:124" ht="16.5" outlineLevel="1" thickTop="1" thickBot="1" x14ac:dyDescent="0.3">
      <c r="C56" s="110" t="s">
        <v>131</v>
      </c>
      <c r="E56" s="59">
        <f>+E41-E49</f>
        <v>350</v>
      </c>
      <c r="F56" s="59">
        <f t="shared" ref="F56:BQ56" si="380">+F41-F49</f>
        <v>350</v>
      </c>
      <c r="G56" s="59">
        <f t="shared" si="380"/>
        <v>350</v>
      </c>
      <c r="H56" s="59">
        <f t="shared" si="380"/>
        <v>350</v>
      </c>
      <c r="I56" s="59">
        <f t="shared" si="380"/>
        <v>350</v>
      </c>
      <c r="J56" s="59">
        <f t="shared" si="380"/>
        <v>350</v>
      </c>
      <c r="K56" s="59">
        <f t="shared" si="380"/>
        <v>350</v>
      </c>
      <c r="L56" s="59">
        <f t="shared" si="380"/>
        <v>350</v>
      </c>
      <c r="M56" s="59">
        <f t="shared" si="380"/>
        <v>350</v>
      </c>
      <c r="N56" s="59">
        <f t="shared" si="380"/>
        <v>350</v>
      </c>
      <c r="O56" s="59">
        <f t="shared" si="380"/>
        <v>350</v>
      </c>
      <c r="P56" s="59">
        <f t="shared" si="380"/>
        <v>350</v>
      </c>
      <c r="Q56" s="59">
        <f t="shared" si="380"/>
        <v>500</v>
      </c>
      <c r="R56" s="59">
        <f t="shared" si="380"/>
        <v>500</v>
      </c>
      <c r="S56" s="59">
        <f t="shared" si="380"/>
        <v>500</v>
      </c>
      <c r="T56" s="59">
        <f t="shared" si="380"/>
        <v>500</v>
      </c>
      <c r="U56" s="59">
        <f t="shared" si="380"/>
        <v>500</v>
      </c>
      <c r="V56" s="59">
        <f t="shared" si="380"/>
        <v>500</v>
      </c>
      <c r="W56" s="59">
        <f t="shared" si="380"/>
        <v>500</v>
      </c>
      <c r="X56" s="59">
        <f t="shared" si="380"/>
        <v>500</v>
      </c>
      <c r="Y56" s="59">
        <f t="shared" si="380"/>
        <v>500</v>
      </c>
      <c r="Z56" s="59">
        <f t="shared" si="380"/>
        <v>500</v>
      </c>
      <c r="AA56" s="59">
        <f t="shared" si="380"/>
        <v>500</v>
      </c>
      <c r="AB56" s="59">
        <f t="shared" si="380"/>
        <v>500</v>
      </c>
      <c r="AC56" s="59">
        <f t="shared" si="380"/>
        <v>500</v>
      </c>
      <c r="AD56" s="59">
        <f t="shared" si="380"/>
        <v>500</v>
      </c>
      <c r="AE56" s="59">
        <f t="shared" si="380"/>
        <v>500</v>
      </c>
      <c r="AF56" s="59">
        <f t="shared" si="380"/>
        <v>500</v>
      </c>
      <c r="AG56" s="59">
        <f t="shared" si="380"/>
        <v>500</v>
      </c>
      <c r="AH56" s="59">
        <f t="shared" si="380"/>
        <v>500</v>
      </c>
      <c r="AI56" s="59">
        <f t="shared" si="380"/>
        <v>500</v>
      </c>
      <c r="AJ56" s="59">
        <f t="shared" si="380"/>
        <v>500</v>
      </c>
      <c r="AK56" s="59">
        <f t="shared" si="380"/>
        <v>500</v>
      </c>
      <c r="AL56" s="59">
        <f t="shared" si="380"/>
        <v>500</v>
      </c>
      <c r="AM56" s="59">
        <f t="shared" si="380"/>
        <v>500</v>
      </c>
      <c r="AN56" s="59">
        <f t="shared" si="380"/>
        <v>500</v>
      </c>
      <c r="AO56" s="59">
        <f t="shared" si="380"/>
        <v>500</v>
      </c>
      <c r="AP56" s="59">
        <f t="shared" si="380"/>
        <v>500</v>
      </c>
      <c r="AQ56" s="59">
        <f t="shared" si="380"/>
        <v>500</v>
      </c>
      <c r="AR56" s="59">
        <f t="shared" si="380"/>
        <v>500</v>
      </c>
      <c r="AS56" s="59">
        <f t="shared" si="380"/>
        <v>500</v>
      </c>
      <c r="AT56" s="59">
        <f t="shared" si="380"/>
        <v>500</v>
      </c>
      <c r="AU56" s="59">
        <f t="shared" si="380"/>
        <v>500</v>
      </c>
      <c r="AV56" s="59">
        <f t="shared" si="380"/>
        <v>500</v>
      </c>
      <c r="AW56" s="59">
        <f t="shared" si="380"/>
        <v>500</v>
      </c>
      <c r="AX56" s="59">
        <f t="shared" si="380"/>
        <v>500</v>
      </c>
      <c r="AY56" s="59">
        <f t="shared" si="380"/>
        <v>500</v>
      </c>
      <c r="AZ56" s="59">
        <f t="shared" si="380"/>
        <v>500</v>
      </c>
      <c r="BA56" s="59">
        <f t="shared" si="380"/>
        <v>500</v>
      </c>
      <c r="BB56" s="59">
        <f t="shared" si="380"/>
        <v>500</v>
      </c>
      <c r="BC56" s="59">
        <f t="shared" si="380"/>
        <v>500</v>
      </c>
      <c r="BD56" s="59">
        <f t="shared" si="380"/>
        <v>500</v>
      </c>
      <c r="BE56" s="59">
        <f t="shared" si="380"/>
        <v>500</v>
      </c>
      <c r="BF56" s="59">
        <f t="shared" si="380"/>
        <v>500</v>
      </c>
      <c r="BG56" s="59">
        <f t="shared" si="380"/>
        <v>500</v>
      </c>
      <c r="BH56" s="59">
        <f t="shared" si="380"/>
        <v>500</v>
      </c>
      <c r="BI56" s="59">
        <f t="shared" si="380"/>
        <v>500</v>
      </c>
      <c r="BJ56" s="59">
        <f t="shared" si="380"/>
        <v>500</v>
      </c>
      <c r="BK56" s="59">
        <f t="shared" si="380"/>
        <v>500</v>
      </c>
      <c r="BL56" s="59">
        <f t="shared" si="380"/>
        <v>500</v>
      </c>
      <c r="BM56" s="59">
        <f t="shared" si="380"/>
        <v>500</v>
      </c>
      <c r="BN56" s="59">
        <f t="shared" si="380"/>
        <v>500</v>
      </c>
      <c r="BO56" s="59">
        <f t="shared" si="380"/>
        <v>500</v>
      </c>
      <c r="BP56" s="59">
        <f t="shared" si="380"/>
        <v>500</v>
      </c>
      <c r="BQ56" s="59">
        <f t="shared" si="380"/>
        <v>500</v>
      </c>
      <c r="BR56" s="59">
        <f t="shared" ref="BR56:DT56" si="381">+BR41-BR49</f>
        <v>500</v>
      </c>
      <c r="BS56" s="59">
        <f t="shared" si="381"/>
        <v>500</v>
      </c>
      <c r="BT56" s="59">
        <f t="shared" si="381"/>
        <v>500</v>
      </c>
      <c r="BU56" s="59">
        <f t="shared" si="381"/>
        <v>500</v>
      </c>
      <c r="BV56" s="59">
        <f t="shared" si="381"/>
        <v>500</v>
      </c>
      <c r="BW56" s="59">
        <f t="shared" si="381"/>
        <v>500</v>
      </c>
      <c r="BX56" s="59">
        <f t="shared" si="381"/>
        <v>500</v>
      </c>
      <c r="BY56" s="59">
        <f t="shared" si="381"/>
        <v>500</v>
      </c>
      <c r="BZ56" s="59">
        <f t="shared" si="381"/>
        <v>500</v>
      </c>
      <c r="CA56" s="59">
        <f t="shared" si="381"/>
        <v>500</v>
      </c>
      <c r="CB56" s="59">
        <f t="shared" si="381"/>
        <v>500</v>
      </c>
      <c r="CC56" s="59">
        <f t="shared" si="381"/>
        <v>500</v>
      </c>
      <c r="CD56" s="59">
        <f t="shared" si="381"/>
        <v>500</v>
      </c>
      <c r="CE56" s="59">
        <f t="shared" si="381"/>
        <v>500</v>
      </c>
      <c r="CF56" s="59">
        <f t="shared" si="381"/>
        <v>500</v>
      </c>
      <c r="CG56" s="59">
        <f t="shared" si="381"/>
        <v>500</v>
      </c>
      <c r="CH56" s="59">
        <f t="shared" si="381"/>
        <v>500</v>
      </c>
      <c r="CI56" s="59">
        <f t="shared" si="381"/>
        <v>500</v>
      </c>
      <c r="CJ56" s="59">
        <f t="shared" si="381"/>
        <v>500</v>
      </c>
      <c r="CK56" s="59">
        <f t="shared" si="381"/>
        <v>500</v>
      </c>
      <c r="CL56" s="59">
        <f t="shared" si="381"/>
        <v>500</v>
      </c>
      <c r="CM56" s="59">
        <f t="shared" si="381"/>
        <v>500</v>
      </c>
      <c r="CN56" s="59">
        <f t="shared" si="381"/>
        <v>500</v>
      </c>
      <c r="CO56" s="59">
        <f t="shared" si="381"/>
        <v>500</v>
      </c>
      <c r="CP56" s="59">
        <f t="shared" si="381"/>
        <v>500</v>
      </c>
      <c r="CQ56" s="59">
        <f t="shared" si="381"/>
        <v>500</v>
      </c>
      <c r="CR56" s="59">
        <f t="shared" si="381"/>
        <v>500</v>
      </c>
      <c r="CS56" s="59">
        <f t="shared" si="381"/>
        <v>500</v>
      </c>
      <c r="CT56" s="59">
        <f t="shared" si="381"/>
        <v>500</v>
      </c>
      <c r="CU56" s="59">
        <f t="shared" si="381"/>
        <v>500</v>
      </c>
      <c r="CV56" s="59">
        <f t="shared" si="381"/>
        <v>500</v>
      </c>
      <c r="CW56" s="59">
        <f t="shared" si="381"/>
        <v>500</v>
      </c>
      <c r="CX56" s="59">
        <f t="shared" si="381"/>
        <v>500</v>
      </c>
      <c r="CY56" s="59">
        <f t="shared" si="381"/>
        <v>500</v>
      </c>
      <c r="CZ56" s="59">
        <f t="shared" si="381"/>
        <v>500</v>
      </c>
      <c r="DA56" s="59">
        <f t="shared" si="381"/>
        <v>500</v>
      </c>
      <c r="DB56" s="59">
        <f t="shared" si="381"/>
        <v>500</v>
      </c>
      <c r="DC56" s="59">
        <f t="shared" si="381"/>
        <v>500</v>
      </c>
      <c r="DD56" s="59">
        <f t="shared" si="381"/>
        <v>500</v>
      </c>
      <c r="DE56" s="59">
        <f t="shared" si="381"/>
        <v>500</v>
      </c>
      <c r="DF56" s="59">
        <f t="shared" si="381"/>
        <v>500</v>
      </c>
      <c r="DG56" s="59">
        <f t="shared" si="381"/>
        <v>500</v>
      </c>
      <c r="DH56" s="59">
        <f t="shared" si="381"/>
        <v>500</v>
      </c>
      <c r="DI56" s="59">
        <f t="shared" si="381"/>
        <v>500</v>
      </c>
      <c r="DJ56" s="59">
        <f t="shared" si="381"/>
        <v>500</v>
      </c>
      <c r="DK56" s="59">
        <f t="shared" si="381"/>
        <v>500</v>
      </c>
      <c r="DL56" s="59">
        <f t="shared" si="381"/>
        <v>500</v>
      </c>
      <c r="DM56" s="59">
        <f t="shared" si="381"/>
        <v>500</v>
      </c>
      <c r="DN56" s="59">
        <f t="shared" si="381"/>
        <v>500</v>
      </c>
      <c r="DO56" s="59">
        <f t="shared" si="381"/>
        <v>500</v>
      </c>
      <c r="DP56" s="59">
        <f t="shared" si="381"/>
        <v>500</v>
      </c>
      <c r="DQ56" s="59">
        <f t="shared" si="381"/>
        <v>500</v>
      </c>
      <c r="DR56" s="59">
        <f t="shared" si="381"/>
        <v>500</v>
      </c>
      <c r="DS56" s="59">
        <f t="shared" si="381"/>
        <v>500</v>
      </c>
      <c r="DT56" s="59">
        <f t="shared" si="381"/>
        <v>500</v>
      </c>
    </row>
    <row r="57" spans="3:124" ht="15.75" outlineLevel="1" thickTop="1" x14ac:dyDescent="0.25"/>
    <row r="59" spans="3:124" x14ac:dyDescent="0.25">
      <c r="C59" s="106" t="str">
        <f>+I_Personale!D39</f>
        <v>Dirigente</v>
      </c>
    </row>
    <row r="60" spans="3:124" outlineLevel="1" x14ac:dyDescent="0.25">
      <c r="C60" s="107"/>
      <c r="D60" s="16" t="s">
        <v>28</v>
      </c>
      <c r="E60" s="55">
        <f>+I_Personale!F51</f>
        <v>2020</v>
      </c>
      <c r="F60" s="55">
        <f>+I_Personale!G51</f>
        <v>2020</v>
      </c>
      <c r="G60" s="55">
        <f>+I_Personale!H51</f>
        <v>2020</v>
      </c>
      <c r="H60" s="55">
        <f>+I_Personale!I51</f>
        <v>2020</v>
      </c>
      <c r="I60" s="55">
        <f>+I_Personale!J51</f>
        <v>2020</v>
      </c>
      <c r="J60" s="55">
        <f>+I_Personale!K51</f>
        <v>2020</v>
      </c>
      <c r="K60" s="55">
        <f>+I_Personale!L51</f>
        <v>2020</v>
      </c>
      <c r="L60" s="55">
        <f>+I_Personale!M51</f>
        <v>2020</v>
      </c>
      <c r="M60" s="55">
        <f>+I_Personale!N51</f>
        <v>2020</v>
      </c>
      <c r="N60" s="55">
        <f>+I_Personale!O51</f>
        <v>2020</v>
      </c>
      <c r="O60" s="55">
        <f>+I_Personale!P51</f>
        <v>2020</v>
      </c>
      <c r="P60" s="55">
        <f>+I_Personale!Q51</f>
        <v>2020</v>
      </c>
      <c r="Q60" s="55">
        <f>+I_Personale!R51</f>
        <v>2021</v>
      </c>
      <c r="R60" s="55">
        <f>+I_Personale!S51</f>
        <v>2021</v>
      </c>
      <c r="S60" s="55">
        <f>+I_Personale!T51</f>
        <v>2021</v>
      </c>
      <c r="T60" s="55">
        <f>+I_Personale!U51</f>
        <v>2021</v>
      </c>
      <c r="U60" s="55">
        <f>+I_Personale!V51</f>
        <v>2021</v>
      </c>
      <c r="V60" s="55">
        <f>+I_Personale!W51</f>
        <v>2021</v>
      </c>
      <c r="W60" s="55">
        <f>+I_Personale!X51</f>
        <v>2021</v>
      </c>
      <c r="X60" s="55">
        <f>+I_Personale!Y51</f>
        <v>2021</v>
      </c>
      <c r="Y60" s="55">
        <f>+I_Personale!Z51</f>
        <v>2021</v>
      </c>
      <c r="Z60" s="55">
        <f>+I_Personale!AA51</f>
        <v>2021</v>
      </c>
      <c r="AA60" s="55">
        <f>+I_Personale!AB51</f>
        <v>2021</v>
      </c>
      <c r="AB60" s="55">
        <f>+I_Personale!AC51</f>
        <v>2021</v>
      </c>
      <c r="AC60" s="55">
        <f>+I_Personale!AD51</f>
        <v>2022</v>
      </c>
      <c r="AD60" s="55">
        <f>+I_Personale!AE51</f>
        <v>2022</v>
      </c>
      <c r="AE60" s="55">
        <f>+I_Personale!AF51</f>
        <v>2022</v>
      </c>
      <c r="AF60" s="55">
        <f>+I_Personale!AG51</f>
        <v>2022</v>
      </c>
      <c r="AG60" s="55">
        <f>+I_Personale!AH51</f>
        <v>2022</v>
      </c>
      <c r="AH60" s="55">
        <f>+I_Personale!AI51</f>
        <v>2022</v>
      </c>
      <c r="AI60" s="55">
        <f>+I_Personale!AJ51</f>
        <v>2022</v>
      </c>
      <c r="AJ60" s="55">
        <f>+I_Personale!AK51</f>
        <v>2022</v>
      </c>
      <c r="AK60" s="55">
        <f>+I_Personale!AL51</f>
        <v>2022</v>
      </c>
      <c r="AL60" s="55">
        <f>+I_Personale!AM51</f>
        <v>2022</v>
      </c>
      <c r="AM60" s="55">
        <f>+I_Personale!AN51</f>
        <v>2022</v>
      </c>
      <c r="AN60" s="55">
        <f>+I_Personale!AO51</f>
        <v>2022</v>
      </c>
      <c r="AO60" s="55">
        <f>+I_Personale!AP51</f>
        <v>2023</v>
      </c>
      <c r="AP60" s="55">
        <f>+I_Personale!AQ51</f>
        <v>2023</v>
      </c>
      <c r="AQ60" s="55">
        <f>+I_Personale!AR51</f>
        <v>2023</v>
      </c>
      <c r="AR60" s="55">
        <f>+I_Personale!AS51</f>
        <v>2023</v>
      </c>
      <c r="AS60" s="55">
        <f>+I_Personale!AT51</f>
        <v>2023</v>
      </c>
      <c r="AT60" s="55">
        <f>+I_Personale!AU51</f>
        <v>2023</v>
      </c>
      <c r="AU60" s="55">
        <f>+I_Personale!AV51</f>
        <v>2023</v>
      </c>
      <c r="AV60" s="55">
        <f>+I_Personale!AW51</f>
        <v>2023</v>
      </c>
      <c r="AW60" s="55">
        <f>+I_Personale!AX51</f>
        <v>2023</v>
      </c>
      <c r="AX60" s="55">
        <f>+I_Personale!AY51</f>
        <v>2023</v>
      </c>
      <c r="AY60" s="55">
        <f>+I_Personale!AZ51</f>
        <v>2023</v>
      </c>
      <c r="AZ60" s="55">
        <f>+I_Personale!BA51</f>
        <v>2023</v>
      </c>
      <c r="BA60" s="55">
        <f>+I_Personale!BB51</f>
        <v>2024</v>
      </c>
      <c r="BB60" s="55">
        <f>+I_Personale!BC51</f>
        <v>2024</v>
      </c>
      <c r="BC60" s="55">
        <f>+I_Personale!BD51</f>
        <v>2024</v>
      </c>
      <c r="BD60" s="55">
        <f>+I_Personale!BE51</f>
        <v>2024</v>
      </c>
      <c r="BE60" s="55">
        <f>+I_Personale!BF51</f>
        <v>2024</v>
      </c>
      <c r="BF60" s="55">
        <f>+I_Personale!BG51</f>
        <v>2024</v>
      </c>
      <c r="BG60" s="55">
        <f>+I_Personale!BH51</f>
        <v>2024</v>
      </c>
      <c r="BH60" s="55">
        <f>+I_Personale!BI51</f>
        <v>2024</v>
      </c>
      <c r="BI60" s="55">
        <f>+I_Personale!BJ51</f>
        <v>2024</v>
      </c>
      <c r="BJ60" s="55">
        <f>+I_Personale!BK51</f>
        <v>2024</v>
      </c>
      <c r="BK60" s="55">
        <f>+I_Personale!BL51</f>
        <v>2024</v>
      </c>
      <c r="BL60" s="55">
        <f>+I_Personale!BM51</f>
        <v>2024</v>
      </c>
      <c r="BM60" s="55">
        <f>+I_Personale!BN51</f>
        <v>2025</v>
      </c>
      <c r="BN60" s="55">
        <f>+I_Personale!BO51</f>
        <v>2025</v>
      </c>
      <c r="BO60" s="55">
        <f>+I_Personale!BP51</f>
        <v>2025</v>
      </c>
      <c r="BP60" s="55">
        <f>+I_Personale!BQ51</f>
        <v>2025</v>
      </c>
      <c r="BQ60" s="55">
        <f>+I_Personale!BR51</f>
        <v>2025</v>
      </c>
      <c r="BR60" s="55">
        <f>+I_Personale!BS51</f>
        <v>2025</v>
      </c>
      <c r="BS60" s="55">
        <f>+I_Personale!BT51</f>
        <v>2025</v>
      </c>
      <c r="BT60" s="55">
        <f>+I_Personale!BU51</f>
        <v>2025</v>
      </c>
      <c r="BU60" s="55">
        <f>+I_Personale!BV51</f>
        <v>2025</v>
      </c>
      <c r="BV60" s="55">
        <f>+I_Personale!BW51</f>
        <v>2025</v>
      </c>
      <c r="BW60" s="55">
        <f>+I_Personale!BX51</f>
        <v>2025</v>
      </c>
      <c r="BX60" s="55">
        <f>+I_Personale!BY51</f>
        <v>2025</v>
      </c>
      <c r="BY60" s="55">
        <f>+I_Personale!BZ51</f>
        <v>2026</v>
      </c>
      <c r="BZ60" s="55">
        <f>+I_Personale!CA51</f>
        <v>2026</v>
      </c>
      <c r="CA60" s="55">
        <f>+I_Personale!CB51</f>
        <v>2026</v>
      </c>
      <c r="CB60" s="55">
        <f>+I_Personale!CC51</f>
        <v>2026</v>
      </c>
      <c r="CC60" s="55">
        <f>+I_Personale!CD51</f>
        <v>2026</v>
      </c>
      <c r="CD60" s="55">
        <f>+I_Personale!CE51</f>
        <v>2026</v>
      </c>
      <c r="CE60" s="55">
        <f>+I_Personale!CF51</f>
        <v>2026</v>
      </c>
      <c r="CF60" s="55">
        <f>+I_Personale!CG51</f>
        <v>2026</v>
      </c>
      <c r="CG60" s="55">
        <f>+I_Personale!CH51</f>
        <v>2026</v>
      </c>
      <c r="CH60" s="55">
        <f>+I_Personale!CI51</f>
        <v>2026</v>
      </c>
      <c r="CI60" s="55">
        <f>+I_Personale!CJ51</f>
        <v>2026</v>
      </c>
      <c r="CJ60" s="55">
        <f>+I_Personale!CK51</f>
        <v>2026</v>
      </c>
      <c r="CK60" s="55">
        <f>+I_Personale!CL51</f>
        <v>2027</v>
      </c>
      <c r="CL60" s="55">
        <f>+I_Personale!CM51</f>
        <v>2027</v>
      </c>
      <c r="CM60" s="55">
        <f>+I_Personale!CN51</f>
        <v>2027</v>
      </c>
      <c r="CN60" s="55">
        <f>+I_Personale!CO51</f>
        <v>2027</v>
      </c>
      <c r="CO60" s="55">
        <f>+I_Personale!CP51</f>
        <v>2027</v>
      </c>
      <c r="CP60" s="55">
        <f>+I_Personale!CQ51</f>
        <v>2027</v>
      </c>
      <c r="CQ60" s="55">
        <f>+I_Personale!CR51</f>
        <v>2027</v>
      </c>
      <c r="CR60" s="55">
        <f>+I_Personale!CS51</f>
        <v>2027</v>
      </c>
      <c r="CS60" s="55">
        <f>+I_Personale!CT51</f>
        <v>2027</v>
      </c>
      <c r="CT60" s="55">
        <f>+I_Personale!CU51</f>
        <v>2027</v>
      </c>
      <c r="CU60" s="55">
        <f>+I_Personale!CV51</f>
        <v>2027</v>
      </c>
      <c r="CV60" s="55">
        <f>+I_Personale!CW51</f>
        <v>2027</v>
      </c>
      <c r="CW60" s="55">
        <f>+I_Personale!CX51</f>
        <v>2028</v>
      </c>
      <c r="CX60" s="55">
        <f>+I_Personale!CY51</f>
        <v>2028</v>
      </c>
      <c r="CY60" s="55">
        <f>+I_Personale!CZ51</f>
        <v>2028</v>
      </c>
      <c r="CZ60" s="55">
        <f>+I_Personale!DA51</f>
        <v>2028</v>
      </c>
      <c r="DA60" s="55">
        <f>+I_Personale!DB51</f>
        <v>2028</v>
      </c>
      <c r="DB60" s="55">
        <f>+I_Personale!DC51</f>
        <v>2028</v>
      </c>
      <c r="DC60" s="55">
        <f>+I_Personale!DD51</f>
        <v>2028</v>
      </c>
      <c r="DD60" s="55">
        <f>+I_Personale!DE51</f>
        <v>2028</v>
      </c>
      <c r="DE60" s="55">
        <f>+I_Personale!DF51</f>
        <v>2028</v>
      </c>
      <c r="DF60" s="55">
        <f>+I_Personale!DG51</f>
        <v>2028</v>
      </c>
      <c r="DG60" s="55">
        <f>+I_Personale!DH51</f>
        <v>2028</v>
      </c>
      <c r="DH60" s="55">
        <f>+I_Personale!DI51</f>
        <v>2028</v>
      </c>
      <c r="DI60" s="55">
        <f>+I_Personale!DJ51</f>
        <v>2029</v>
      </c>
      <c r="DJ60" s="55">
        <f>+I_Personale!DK51</f>
        <v>2029</v>
      </c>
      <c r="DK60" s="55">
        <f>+I_Personale!DL51</f>
        <v>2029</v>
      </c>
      <c r="DL60" s="55">
        <f>+I_Personale!DM51</f>
        <v>2029</v>
      </c>
      <c r="DM60" s="55">
        <f>+I_Personale!DN51</f>
        <v>2029</v>
      </c>
      <c r="DN60" s="55">
        <f>+I_Personale!DO51</f>
        <v>2029</v>
      </c>
      <c r="DO60" s="55">
        <f>+I_Personale!DP51</f>
        <v>2029</v>
      </c>
      <c r="DP60" s="55">
        <f>+I_Personale!DQ51</f>
        <v>2029</v>
      </c>
      <c r="DQ60" s="55">
        <f>+I_Personale!DR51</f>
        <v>2029</v>
      </c>
      <c r="DR60" s="55">
        <f>+I_Personale!DS51</f>
        <v>2029</v>
      </c>
      <c r="DS60" s="55">
        <f>+I_Personale!DT51</f>
        <v>2029</v>
      </c>
      <c r="DT60" s="55">
        <f>+I_Personale!DU51</f>
        <v>2029</v>
      </c>
    </row>
    <row r="61" spans="3:124" ht="15.75" outlineLevel="1" thickBot="1" x14ac:dyDescent="0.3">
      <c r="D61" s="16" t="s">
        <v>27</v>
      </c>
      <c r="E61" s="55" t="str">
        <f>+I_Personale!F52</f>
        <v>gen</v>
      </c>
      <c r="F61" s="55" t="str">
        <f>+I_Personale!G52</f>
        <v>feb</v>
      </c>
      <c r="G61" s="55" t="str">
        <f>+I_Personale!H52</f>
        <v>mar</v>
      </c>
      <c r="H61" s="55" t="str">
        <f>+I_Personale!I52</f>
        <v>apr</v>
      </c>
      <c r="I61" s="55" t="str">
        <f>+I_Personale!J52</f>
        <v>mag</v>
      </c>
      <c r="J61" s="55" t="str">
        <f>+I_Personale!K52</f>
        <v>giu</v>
      </c>
      <c r="K61" s="55" t="str">
        <f>+I_Personale!L52</f>
        <v>lug</v>
      </c>
      <c r="L61" s="55" t="str">
        <f>+I_Personale!M52</f>
        <v>ago</v>
      </c>
      <c r="M61" s="55" t="str">
        <f>+I_Personale!N52</f>
        <v>set</v>
      </c>
      <c r="N61" s="55" t="str">
        <f>+I_Personale!O52</f>
        <v>ott</v>
      </c>
      <c r="O61" s="55" t="str">
        <f>+I_Personale!P52</f>
        <v>nov</v>
      </c>
      <c r="P61" s="55" t="str">
        <f>+I_Personale!Q52</f>
        <v>dic</v>
      </c>
      <c r="Q61" s="55" t="str">
        <f>+I_Personale!R52</f>
        <v>gen</v>
      </c>
      <c r="R61" s="55" t="str">
        <f>+I_Personale!S52</f>
        <v>feb</v>
      </c>
      <c r="S61" s="55" t="str">
        <f>+I_Personale!T52</f>
        <v>mar</v>
      </c>
      <c r="T61" s="55" t="str">
        <f>+I_Personale!U52</f>
        <v>apr</v>
      </c>
      <c r="U61" s="55" t="str">
        <f>+I_Personale!V52</f>
        <v>mag</v>
      </c>
      <c r="V61" s="55" t="str">
        <f>+I_Personale!W52</f>
        <v>giu</v>
      </c>
      <c r="W61" s="55" t="str">
        <f>+I_Personale!X52</f>
        <v>lug</v>
      </c>
      <c r="X61" s="55" t="str">
        <f>+I_Personale!Y52</f>
        <v>ago</v>
      </c>
      <c r="Y61" s="55" t="str">
        <f>+I_Personale!Z52</f>
        <v>set</v>
      </c>
      <c r="Z61" s="55" t="str">
        <f>+I_Personale!AA52</f>
        <v>ott</v>
      </c>
      <c r="AA61" s="55" t="str">
        <f>+I_Personale!AB52</f>
        <v>nov</v>
      </c>
      <c r="AB61" s="55" t="str">
        <f>+I_Personale!AC52</f>
        <v>dic</v>
      </c>
      <c r="AC61" s="55" t="str">
        <f>+I_Personale!AD52</f>
        <v>gen</v>
      </c>
      <c r="AD61" s="55" t="str">
        <f>+I_Personale!AE52</f>
        <v>feb</v>
      </c>
      <c r="AE61" s="55" t="str">
        <f>+I_Personale!AF52</f>
        <v>mar</v>
      </c>
      <c r="AF61" s="55" t="str">
        <f>+I_Personale!AG52</f>
        <v>apr</v>
      </c>
      <c r="AG61" s="55" t="str">
        <f>+I_Personale!AH52</f>
        <v>mag</v>
      </c>
      <c r="AH61" s="55" t="str">
        <f>+I_Personale!AI52</f>
        <v>giu</v>
      </c>
      <c r="AI61" s="55" t="str">
        <f>+I_Personale!AJ52</f>
        <v>lug</v>
      </c>
      <c r="AJ61" s="55" t="str">
        <f>+I_Personale!AK52</f>
        <v>ago</v>
      </c>
      <c r="AK61" s="55" t="str">
        <f>+I_Personale!AL52</f>
        <v>set</v>
      </c>
      <c r="AL61" s="55" t="str">
        <f>+I_Personale!AM52</f>
        <v>ott</v>
      </c>
      <c r="AM61" s="55" t="str">
        <f>+I_Personale!AN52</f>
        <v>nov</v>
      </c>
      <c r="AN61" s="55" t="str">
        <f>+I_Personale!AO52</f>
        <v>dic</v>
      </c>
      <c r="AO61" s="55" t="str">
        <f>+I_Personale!AP52</f>
        <v>gen</v>
      </c>
      <c r="AP61" s="55" t="str">
        <f>+I_Personale!AQ52</f>
        <v>feb</v>
      </c>
      <c r="AQ61" s="55" t="str">
        <f>+I_Personale!AR52</f>
        <v>mar</v>
      </c>
      <c r="AR61" s="55" t="str">
        <f>+I_Personale!AS52</f>
        <v>apr</v>
      </c>
      <c r="AS61" s="55" t="str">
        <f>+I_Personale!AT52</f>
        <v>mag</v>
      </c>
      <c r="AT61" s="55" t="str">
        <f>+I_Personale!AU52</f>
        <v>giu</v>
      </c>
      <c r="AU61" s="55" t="str">
        <f>+I_Personale!AV52</f>
        <v>lug</v>
      </c>
      <c r="AV61" s="55" t="str">
        <f>+I_Personale!AW52</f>
        <v>ago</v>
      </c>
      <c r="AW61" s="55" t="str">
        <f>+I_Personale!AX52</f>
        <v>set</v>
      </c>
      <c r="AX61" s="55" t="str">
        <f>+I_Personale!AY52</f>
        <v>ott</v>
      </c>
      <c r="AY61" s="55" t="str">
        <f>+I_Personale!AZ52</f>
        <v>nov</v>
      </c>
      <c r="AZ61" s="55" t="str">
        <f>+I_Personale!BA52</f>
        <v>dic</v>
      </c>
      <c r="BA61" s="55" t="str">
        <f>+I_Personale!BB52</f>
        <v>gen</v>
      </c>
      <c r="BB61" s="55" t="str">
        <f>+I_Personale!BC52</f>
        <v>feb</v>
      </c>
      <c r="BC61" s="55" t="str">
        <f>+I_Personale!BD52</f>
        <v>mar</v>
      </c>
      <c r="BD61" s="55" t="str">
        <f>+I_Personale!BE52</f>
        <v>apr</v>
      </c>
      <c r="BE61" s="55" t="str">
        <f>+I_Personale!BF52</f>
        <v>mag</v>
      </c>
      <c r="BF61" s="55" t="str">
        <f>+I_Personale!BG52</f>
        <v>giu</v>
      </c>
      <c r="BG61" s="55" t="str">
        <f>+I_Personale!BH52</f>
        <v>lug</v>
      </c>
      <c r="BH61" s="55" t="str">
        <f>+I_Personale!BI52</f>
        <v>ago</v>
      </c>
      <c r="BI61" s="55" t="str">
        <f>+I_Personale!BJ52</f>
        <v>set</v>
      </c>
      <c r="BJ61" s="55" t="str">
        <f>+I_Personale!BK52</f>
        <v>ott</v>
      </c>
      <c r="BK61" s="55" t="str">
        <f>+I_Personale!BL52</f>
        <v>nov</v>
      </c>
      <c r="BL61" s="55" t="str">
        <f>+I_Personale!BM52</f>
        <v>dic</v>
      </c>
      <c r="BM61" s="55" t="str">
        <f>+I_Personale!BN52</f>
        <v>gen</v>
      </c>
      <c r="BN61" s="55" t="str">
        <f>+I_Personale!BO52</f>
        <v>feb</v>
      </c>
      <c r="BO61" s="55" t="str">
        <f>+I_Personale!BP52</f>
        <v>mar</v>
      </c>
      <c r="BP61" s="55" t="str">
        <f>+I_Personale!BQ52</f>
        <v>apr</v>
      </c>
      <c r="BQ61" s="55" t="str">
        <f>+I_Personale!BR52</f>
        <v>mag</v>
      </c>
      <c r="BR61" s="55" t="str">
        <f>+I_Personale!BS52</f>
        <v>giu</v>
      </c>
      <c r="BS61" s="55" t="str">
        <f>+I_Personale!BT52</f>
        <v>lug</v>
      </c>
      <c r="BT61" s="55" t="str">
        <f>+I_Personale!BU52</f>
        <v>ago</v>
      </c>
      <c r="BU61" s="55" t="str">
        <f>+I_Personale!BV52</f>
        <v>set</v>
      </c>
      <c r="BV61" s="55" t="str">
        <f>+I_Personale!BW52</f>
        <v>ott</v>
      </c>
      <c r="BW61" s="55" t="str">
        <f>+I_Personale!BX52</f>
        <v>nov</v>
      </c>
      <c r="BX61" s="55" t="str">
        <f>+I_Personale!BY52</f>
        <v>dic</v>
      </c>
      <c r="BY61" s="55" t="str">
        <f>+I_Personale!BZ52</f>
        <v>gen</v>
      </c>
      <c r="BZ61" s="55" t="str">
        <f>+I_Personale!CA52</f>
        <v>feb</v>
      </c>
      <c r="CA61" s="55" t="str">
        <f>+I_Personale!CB52</f>
        <v>mar</v>
      </c>
      <c r="CB61" s="55" t="str">
        <f>+I_Personale!CC52</f>
        <v>apr</v>
      </c>
      <c r="CC61" s="55" t="str">
        <f>+I_Personale!CD52</f>
        <v>mag</v>
      </c>
      <c r="CD61" s="55" t="str">
        <f>+I_Personale!CE52</f>
        <v>giu</v>
      </c>
      <c r="CE61" s="55" t="str">
        <f>+I_Personale!CF52</f>
        <v>lug</v>
      </c>
      <c r="CF61" s="55" t="str">
        <f>+I_Personale!CG52</f>
        <v>ago</v>
      </c>
      <c r="CG61" s="55" t="str">
        <f>+I_Personale!CH52</f>
        <v>set</v>
      </c>
      <c r="CH61" s="55" t="str">
        <f>+I_Personale!CI52</f>
        <v>ott</v>
      </c>
      <c r="CI61" s="55" t="str">
        <f>+I_Personale!CJ52</f>
        <v>nov</v>
      </c>
      <c r="CJ61" s="55" t="str">
        <f>+I_Personale!CK52</f>
        <v>dic</v>
      </c>
      <c r="CK61" s="55" t="str">
        <f>+I_Personale!CL52</f>
        <v>gen</v>
      </c>
      <c r="CL61" s="55" t="str">
        <f>+I_Personale!CM52</f>
        <v>feb</v>
      </c>
      <c r="CM61" s="55" t="str">
        <f>+I_Personale!CN52</f>
        <v>mar</v>
      </c>
      <c r="CN61" s="55" t="str">
        <f>+I_Personale!CO52</f>
        <v>apr</v>
      </c>
      <c r="CO61" s="55" t="str">
        <f>+I_Personale!CP52</f>
        <v>mag</v>
      </c>
      <c r="CP61" s="55" t="str">
        <f>+I_Personale!CQ52</f>
        <v>giu</v>
      </c>
      <c r="CQ61" s="55" t="str">
        <f>+I_Personale!CR52</f>
        <v>lug</v>
      </c>
      <c r="CR61" s="55" t="str">
        <f>+I_Personale!CS52</f>
        <v>ago</v>
      </c>
      <c r="CS61" s="55" t="str">
        <f>+I_Personale!CT52</f>
        <v>set</v>
      </c>
      <c r="CT61" s="55" t="str">
        <f>+I_Personale!CU52</f>
        <v>ott</v>
      </c>
      <c r="CU61" s="55" t="str">
        <f>+I_Personale!CV52</f>
        <v>nov</v>
      </c>
      <c r="CV61" s="55" t="str">
        <f>+I_Personale!CW52</f>
        <v>dic</v>
      </c>
      <c r="CW61" s="55" t="str">
        <f>+I_Personale!CX52</f>
        <v>gen</v>
      </c>
      <c r="CX61" s="55" t="str">
        <f>+I_Personale!CY52</f>
        <v>feb</v>
      </c>
      <c r="CY61" s="55" t="str">
        <f>+I_Personale!CZ52</f>
        <v>mar</v>
      </c>
      <c r="CZ61" s="55" t="str">
        <f>+I_Personale!DA52</f>
        <v>apr</v>
      </c>
      <c r="DA61" s="55" t="str">
        <f>+I_Personale!DB52</f>
        <v>mag</v>
      </c>
      <c r="DB61" s="55" t="str">
        <f>+I_Personale!DC52</f>
        <v>giu</v>
      </c>
      <c r="DC61" s="55" t="str">
        <f>+I_Personale!DD52</f>
        <v>lug</v>
      </c>
      <c r="DD61" s="55" t="str">
        <f>+I_Personale!DE52</f>
        <v>ago</v>
      </c>
      <c r="DE61" s="55" t="str">
        <f>+I_Personale!DF52</f>
        <v>set</v>
      </c>
      <c r="DF61" s="55" t="str">
        <f>+I_Personale!DG52</f>
        <v>ott</v>
      </c>
      <c r="DG61" s="55" t="str">
        <f>+I_Personale!DH52</f>
        <v>nov</v>
      </c>
      <c r="DH61" s="55" t="str">
        <f>+I_Personale!DI52</f>
        <v>dic</v>
      </c>
      <c r="DI61" s="55" t="str">
        <f>+I_Personale!DJ52</f>
        <v>gen</v>
      </c>
      <c r="DJ61" s="55" t="str">
        <f>+I_Personale!DK52</f>
        <v>feb</v>
      </c>
      <c r="DK61" s="55" t="str">
        <f>+I_Personale!DL52</f>
        <v>mar</v>
      </c>
      <c r="DL61" s="55" t="str">
        <f>+I_Personale!DM52</f>
        <v>apr</v>
      </c>
      <c r="DM61" s="55" t="str">
        <f>+I_Personale!DN52</f>
        <v>mag</v>
      </c>
      <c r="DN61" s="55" t="str">
        <f>+I_Personale!DO52</f>
        <v>giu</v>
      </c>
      <c r="DO61" s="55" t="str">
        <f>+I_Personale!DP52</f>
        <v>lug</v>
      </c>
      <c r="DP61" s="55" t="str">
        <f>+I_Personale!DQ52</f>
        <v>ago</v>
      </c>
      <c r="DQ61" s="55" t="str">
        <f>+I_Personale!DR52</f>
        <v>set</v>
      </c>
      <c r="DR61" s="55" t="str">
        <f>+I_Personale!DS52</f>
        <v>ott</v>
      </c>
      <c r="DS61" s="55" t="str">
        <f>+I_Personale!DT52</f>
        <v>nov</v>
      </c>
      <c r="DT61" s="55" t="str">
        <f>+I_Personale!DU52</f>
        <v>dic</v>
      </c>
    </row>
    <row r="62" spans="3:124" ht="16.5" outlineLevel="1" thickTop="1" thickBot="1" x14ac:dyDescent="0.3">
      <c r="C62" s="111" t="s">
        <v>207</v>
      </c>
      <c r="E62" s="113">
        <f>+I_Personale!F53</f>
        <v>1</v>
      </c>
      <c r="F62" s="113">
        <f>+I_Personale!G53</f>
        <v>1</v>
      </c>
      <c r="G62" s="113">
        <f>+I_Personale!H53</f>
        <v>1</v>
      </c>
      <c r="H62" s="113">
        <f>+I_Personale!I53</f>
        <v>1</v>
      </c>
      <c r="I62" s="113">
        <f>+I_Personale!J53</f>
        <v>1</v>
      </c>
      <c r="J62" s="113">
        <f>+I_Personale!K53</f>
        <v>1</v>
      </c>
      <c r="K62" s="113">
        <f>+I_Personale!L53</f>
        <v>1</v>
      </c>
      <c r="L62" s="113">
        <f>+I_Personale!M53</f>
        <v>1</v>
      </c>
      <c r="M62" s="113">
        <f>+I_Personale!N53</f>
        <v>1</v>
      </c>
      <c r="N62" s="113">
        <f>+I_Personale!O53</f>
        <v>1</v>
      </c>
      <c r="O62" s="113">
        <f>+I_Personale!P53</f>
        <v>1</v>
      </c>
      <c r="P62" s="113">
        <f>+I_Personale!Q53</f>
        <v>1</v>
      </c>
      <c r="Q62" s="113">
        <f>+I_Personale!R53</f>
        <v>1</v>
      </c>
      <c r="R62" s="113">
        <f>+I_Personale!S53</f>
        <v>1</v>
      </c>
      <c r="S62" s="113">
        <f>+I_Personale!T53</f>
        <v>1</v>
      </c>
      <c r="T62" s="113">
        <f>+I_Personale!U53</f>
        <v>1</v>
      </c>
      <c r="U62" s="113">
        <f>+I_Personale!V53</f>
        <v>1</v>
      </c>
      <c r="V62" s="113">
        <f>+I_Personale!W53</f>
        <v>1</v>
      </c>
      <c r="W62" s="113">
        <f>+I_Personale!X53</f>
        <v>1</v>
      </c>
      <c r="X62" s="113">
        <f>+I_Personale!Y53</f>
        <v>1</v>
      </c>
      <c r="Y62" s="113">
        <f>+I_Personale!Z53</f>
        <v>1</v>
      </c>
      <c r="Z62" s="113">
        <f>+I_Personale!AA53</f>
        <v>1</v>
      </c>
      <c r="AA62" s="113">
        <f>+I_Personale!AB53</f>
        <v>1</v>
      </c>
      <c r="AB62" s="113">
        <f>+I_Personale!AC53</f>
        <v>1</v>
      </c>
      <c r="AC62" s="113">
        <f>+I_Personale!AD53</f>
        <v>1</v>
      </c>
      <c r="AD62" s="113">
        <f>+I_Personale!AE53</f>
        <v>1</v>
      </c>
      <c r="AE62" s="113">
        <f>+I_Personale!AF53</f>
        <v>1</v>
      </c>
      <c r="AF62" s="113">
        <f>+I_Personale!AG53</f>
        <v>1</v>
      </c>
      <c r="AG62" s="113">
        <f>+I_Personale!AH53</f>
        <v>1</v>
      </c>
      <c r="AH62" s="113">
        <f>+I_Personale!AI53</f>
        <v>1</v>
      </c>
      <c r="AI62" s="113">
        <f>+I_Personale!AJ53</f>
        <v>1</v>
      </c>
      <c r="AJ62" s="113">
        <f>+I_Personale!AK53</f>
        <v>1</v>
      </c>
      <c r="AK62" s="113">
        <f>+I_Personale!AL53</f>
        <v>1</v>
      </c>
      <c r="AL62" s="113">
        <f>+I_Personale!AM53</f>
        <v>1</v>
      </c>
      <c r="AM62" s="113">
        <f>+I_Personale!AN53</f>
        <v>1</v>
      </c>
      <c r="AN62" s="113">
        <f>+I_Personale!AO53</f>
        <v>1</v>
      </c>
      <c r="AO62" s="113">
        <f>+I_Personale!AP53</f>
        <v>1</v>
      </c>
      <c r="AP62" s="113">
        <f>+I_Personale!AQ53</f>
        <v>1</v>
      </c>
      <c r="AQ62" s="113">
        <f>+I_Personale!AR53</f>
        <v>1</v>
      </c>
      <c r="AR62" s="113">
        <f>+I_Personale!AS53</f>
        <v>1</v>
      </c>
      <c r="AS62" s="113">
        <f>+I_Personale!AT53</f>
        <v>1</v>
      </c>
      <c r="AT62" s="113">
        <f>+I_Personale!AU53</f>
        <v>1</v>
      </c>
      <c r="AU62" s="113">
        <f>+I_Personale!AV53</f>
        <v>1</v>
      </c>
      <c r="AV62" s="113">
        <f>+I_Personale!AW53</f>
        <v>1</v>
      </c>
      <c r="AW62" s="113">
        <f>+I_Personale!AX53</f>
        <v>1</v>
      </c>
      <c r="AX62" s="113">
        <f>+I_Personale!AY53</f>
        <v>1</v>
      </c>
      <c r="AY62" s="113">
        <f>+I_Personale!AZ53</f>
        <v>1</v>
      </c>
      <c r="AZ62" s="113">
        <f>+I_Personale!BA53</f>
        <v>1</v>
      </c>
      <c r="BA62" s="113">
        <f>+I_Personale!BB53</f>
        <v>1</v>
      </c>
      <c r="BB62" s="113">
        <f>+I_Personale!BC53</f>
        <v>1</v>
      </c>
      <c r="BC62" s="113">
        <f>+I_Personale!BD53</f>
        <v>1</v>
      </c>
      <c r="BD62" s="113">
        <f>+I_Personale!BE53</f>
        <v>1</v>
      </c>
      <c r="BE62" s="113">
        <f>+I_Personale!BF53</f>
        <v>1</v>
      </c>
      <c r="BF62" s="113">
        <f>+I_Personale!BG53</f>
        <v>1</v>
      </c>
      <c r="BG62" s="113">
        <f>+I_Personale!BH53</f>
        <v>1</v>
      </c>
      <c r="BH62" s="113">
        <f>+I_Personale!BI53</f>
        <v>1</v>
      </c>
      <c r="BI62" s="113">
        <f>+I_Personale!BJ53</f>
        <v>1</v>
      </c>
      <c r="BJ62" s="113">
        <f>+I_Personale!BK53</f>
        <v>1</v>
      </c>
      <c r="BK62" s="113">
        <f>+I_Personale!BL53</f>
        <v>1</v>
      </c>
      <c r="BL62" s="113">
        <f>+I_Personale!BM53</f>
        <v>1</v>
      </c>
      <c r="BM62" s="113">
        <f>+I_Personale!BN53</f>
        <v>1</v>
      </c>
      <c r="BN62" s="113">
        <f>+I_Personale!BO53</f>
        <v>1</v>
      </c>
      <c r="BO62" s="113">
        <f>+I_Personale!BP53</f>
        <v>1</v>
      </c>
      <c r="BP62" s="113">
        <f>+I_Personale!BQ53</f>
        <v>1</v>
      </c>
      <c r="BQ62" s="113">
        <f>+I_Personale!BR53</f>
        <v>1</v>
      </c>
      <c r="BR62" s="113">
        <f>+I_Personale!BS53</f>
        <v>1</v>
      </c>
      <c r="BS62" s="113">
        <f>+I_Personale!BT53</f>
        <v>1</v>
      </c>
      <c r="BT62" s="113">
        <f>+I_Personale!BU53</f>
        <v>1</v>
      </c>
      <c r="BU62" s="113">
        <f>+I_Personale!BV53</f>
        <v>1</v>
      </c>
      <c r="BV62" s="113">
        <f>+I_Personale!BW53</f>
        <v>1</v>
      </c>
      <c r="BW62" s="113">
        <f>+I_Personale!BX53</f>
        <v>1</v>
      </c>
      <c r="BX62" s="113">
        <f>+I_Personale!BY53</f>
        <v>1</v>
      </c>
      <c r="BY62" s="113">
        <f>+I_Personale!BZ53</f>
        <v>1</v>
      </c>
      <c r="BZ62" s="113">
        <f>+I_Personale!CA53</f>
        <v>1</v>
      </c>
      <c r="CA62" s="113">
        <f>+I_Personale!CB53</f>
        <v>1</v>
      </c>
      <c r="CB62" s="113">
        <f>+I_Personale!CC53</f>
        <v>1</v>
      </c>
      <c r="CC62" s="113">
        <f>+I_Personale!CD53</f>
        <v>1</v>
      </c>
      <c r="CD62" s="113">
        <f>+I_Personale!CE53</f>
        <v>1</v>
      </c>
      <c r="CE62" s="113">
        <f>+I_Personale!CF53</f>
        <v>1</v>
      </c>
      <c r="CF62" s="113">
        <f>+I_Personale!CG53</f>
        <v>1</v>
      </c>
      <c r="CG62" s="113">
        <f>+I_Personale!CH53</f>
        <v>1</v>
      </c>
      <c r="CH62" s="113">
        <f>+I_Personale!CI53</f>
        <v>1</v>
      </c>
      <c r="CI62" s="113">
        <f>+I_Personale!CJ53</f>
        <v>1</v>
      </c>
      <c r="CJ62" s="113">
        <f>+I_Personale!CK53</f>
        <v>1</v>
      </c>
      <c r="CK62" s="113">
        <f>+I_Personale!CL53</f>
        <v>1</v>
      </c>
      <c r="CL62" s="113">
        <f>+I_Personale!CM53</f>
        <v>1</v>
      </c>
      <c r="CM62" s="113">
        <f>+I_Personale!CN53</f>
        <v>1</v>
      </c>
      <c r="CN62" s="113">
        <f>+I_Personale!CO53</f>
        <v>1</v>
      </c>
      <c r="CO62" s="113">
        <f>+I_Personale!CP53</f>
        <v>1</v>
      </c>
      <c r="CP62" s="113">
        <f>+I_Personale!CQ53</f>
        <v>1</v>
      </c>
      <c r="CQ62" s="113">
        <f>+I_Personale!CR53</f>
        <v>1</v>
      </c>
      <c r="CR62" s="113">
        <f>+I_Personale!CS53</f>
        <v>1</v>
      </c>
      <c r="CS62" s="113">
        <f>+I_Personale!CT53</f>
        <v>1</v>
      </c>
      <c r="CT62" s="113">
        <f>+I_Personale!CU53</f>
        <v>1</v>
      </c>
      <c r="CU62" s="113">
        <f>+I_Personale!CV53</f>
        <v>1</v>
      </c>
      <c r="CV62" s="113">
        <f>+I_Personale!CW53</f>
        <v>1</v>
      </c>
      <c r="CW62" s="113">
        <f>+I_Personale!CX53</f>
        <v>1</v>
      </c>
      <c r="CX62" s="113">
        <f>+I_Personale!CY53</f>
        <v>1</v>
      </c>
      <c r="CY62" s="113">
        <f>+I_Personale!CZ53</f>
        <v>1</v>
      </c>
      <c r="CZ62" s="113">
        <f>+I_Personale!DA53</f>
        <v>1</v>
      </c>
      <c r="DA62" s="113">
        <f>+I_Personale!DB53</f>
        <v>1</v>
      </c>
      <c r="DB62" s="113">
        <f>+I_Personale!DC53</f>
        <v>1</v>
      </c>
      <c r="DC62" s="113">
        <f>+I_Personale!DD53</f>
        <v>1</v>
      </c>
      <c r="DD62" s="113">
        <f>+I_Personale!DE53</f>
        <v>1</v>
      </c>
      <c r="DE62" s="113">
        <f>+I_Personale!DF53</f>
        <v>1</v>
      </c>
      <c r="DF62" s="113">
        <f>+I_Personale!DG53</f>
        <v>1</v>
      </c>
      <c r="DG62" s="113">
        <f>+I_Personale!DH53</f>
        <v>1</v>
      </c>
      <c r="DH62" s="113">
        <f>+I_Personale!DI53</f>
        <v>1</v>
      </c>
      <c r="DI62" s="113">
        <f>+I_Personale!DJ53</f>
        <v>1</v>
      </c>
      <c r="DJ62" s="113">
        <f>+I_Personale!DK53</f>
        <v>1</v>
      </c>
      <c r="DK62" s="113">
        <f>+I_Personale!DL53</f>
        <v>1</v>
      </c>
      <c r="DL62" s="113">
        <f>+I_Personale!DM53</f>
        <v>1</v>
      </c>
      <c r="DM62" s="113">
        <f>+I_Personale!DN53</f>
        <v>1</v>
      </c>
      <c r="DN62" s="113">
        <f>+I_Personale!DO53</f>
        <v>1</v>
      </c>
      <c r="DO62" s="113">
        <f>+I_Personale!DP53</f>
        <v>1</v>
      </c>
      <c r="DP62" s="113">
        <f>+I_Personale!DQ53</f>
        <v>1</v>
      </c>
      <c r="DQ62" s="113">
        <f>+I_Personale!DR53</f>
        <v>1</v>
      </c>
      <c r="DR62" s="113">
        <f>+I_Personale!DS53</f>
        <v>1</v>
      </c>
      <c r="DS62" s="113">
        <f>+I_Personale!DT53</f>
        <v>1</v>
      </c>
      <c r="DT62" s="113">
        <f>+I_Personale!DU53</f>
        <v>1</v>
      </c>
    </row>
    <row r="63" spans="3:124" ht="15.75" outlineLevel="1" thickTop="1" x14ac:dyDescent="0.25">
      <c r="C63" s="111" t="s">
        <v>216</v>
      </c>
      <c r="E63" t="str">
        <f>+IF(OR(I_Personale!$E46=C_Personale!E61,I_Personale!$E47=C_Personale!E61),"SI","")</f>
        <v/>
      </c>
      <c r="F63" t="str">
        <f>+IF(OR(I_Personale!$E46=C_Personale!F61,I_Personale!$E47=C_Personale!F61),"SI","")</f>
        <v/>
      </c>
      <c r="G63" t="str">
        <f>+IF(OR(I_Personale!$E46=C_Personale!G61,I_Personale!$E47=C_Personale!G61),"SI","")</f>
        <v/>
      </c>
      <c r="H63" t="str">
        <f>+IF(OR(I_Personale!$E46=C_Personale!H61,I_Personale!$E47=C_Personale!H61),"SI","")</f>
        <v/>
      </c>
      <c r="I63" t="str">
        <f>+IF(OR(I_Personale!$E46=C_Personale!I61,I_Personale!$E47=C_Personale!I61),"SI","")</f>
        <v/>
      </c>
      <c r="J63" t="str">
        <f>+IF(OR(I_Personale!$E46=C_Personale!J61,I_Personale!$E47=C_Personale!J61),"SI","")</f>
        <v/>
      </c>
      <c r="K63" t="str">
        <f>+IF(OR(I_Personale!$E46=C_Personale!K61,I_Personale!$E47=C_Personale!K61),"SI","")</f>
        <v/>
      </c>
      <c r="L63" t="str">
        <f>+IF(OR(I_Personale!$E46=C_Personale!L61,I_Personale!$E47=C_Personale!L61),"SI","")</f>
        <v/>
      </c>
      <c r="M63" t="str">
        <f>+IF(OR(I_Personale!$E46=C_Personale!M61,I_Personale!$E47=C_Personale!M61),"SI","")</f>
        <v/>
      </c>
      <c r="N63" t="str">
        <f>+IF(OR(I_Personale!$E46=C_Personale!N61,I_Personale!$E47=C_Personale!N61),"SI","")</f>
        <v/>
      </c>
      <c r="O63" t="str">
        <f>+IF(OR(I_Personale!$E46=C_Personale!O61,I_Personale!$E47=C_Personale!O61),"SI","")</f>
        <v/>
      </c>
      <c r="P63" t="str">
        <f>+IF(OR(I_Personale!$E46=C_Personale!P61,I_Personale!$E47=C_Personale!P61),"SI","")</f>
        <v>SI</v>
      </c>
      <c r="Q63" t="str">
        <f>+IF(OR(I_Personale!$E46=C_Personale!Q61,I_Personale!$E47=C_Personale!Q61),"SI","")</f>
        <v/>
      </c>
      <c r="R63" t="str">
        <f>+IF(OR(I_Personale!$E46=C_Personale!R61,I_Personale!$E47=C_Personale!R61),"SI","")</f>
        <v/>
      </c>
      <c r="S63" t="str">
        <f>+IF(OR(I_Personale!$E46=C_Personale!S61,I_Personale!$E47=C_Personale!S61),"SI","")</f>
        <v/>
      </c>
      <c r="T63" t="str">
        <f>+IF(OR(I_Personale!$E46=C_Personale!T61,I_Personale!$E47=C_Personale!T61),"SI","")</f>
        <v/>
      </c>
      <c r="U63" t="str">
        <f>+IF(OR(I_Personale!$E46=C_Personale!U61,I_Personale!$E47=C_Personale!U61),"SI","")</f>
        <v/>
      </c>
      <c r="V63" t="str">
        <f>+IF(OR(I_Personale!$E46=C_Personale!V61,I_Personale!$E47=C_Personale!V61),"SI","")</f>
        <v/>
      </c>
      <c r="W63" t="str">
        <f>+IF(OR(I_Personale!$E46=C_Personale!W61,I_Personale!$E47=C_Personale!W61),"SI","")</f>
        <v/>
      </c>
      <c r="X63" t="str">
        <f>+IF(OR(I_Personale!$E46=C_Personale!X61,I_Personale!$E47=C_Personale!X61),"SI","")</f>
        <v/>
      </c>
      <c r="Y63" t="str">
        <f>+IF(OR(I_Personale!$E46=C_Personale!Y61,I_Personale!$E47=C_Personale!Y61),"SI","")</f>
        <v/>
      </c>
      <c r="Z63" t="str">
        <f>+IF(OR(I_Personale!$E46=C_Personale!Z61,I_Personale!$E47=C_Personale!Z61),"SI","")</f>
        <v/>
      </c>
      <c r="AA63" t="str">
        <f>+IF(OR(I_Personale!$E46=C_Personale!AA61,I_Personale!$E47=C_Personale!AA61),"SI","")</f>
        <v/>
      </c>
      <c r="AB63" t="str">
        <f>+IF(OR(I_Personale!$E46=C_Personale!AB61,I_Personale!$E47=C_Personale!AB61),"SI","")</f>
        <v>SI</v>
      </c>
      <c r="AC63" t="str">
        <f>+IF(OR(I_Personale!$E46=C_Personale!AC61,I_Personale!$E47=C_Personale!AC61),"SI","")</f>
        <v/>
      </c>
      <c r="AD63" t="str">
        <f>+IF(OR(I_Personale!$E46=C_Personale!AD61,I_Personale!$E47=C_Personale!AD61),"SI","")</f>
        <v/>
      </c>
      <c r="AE63" t="str">
        <f>+IF(OR(I_Personale!$E46=C_Personale!AE61,I_Personale!$E47=C_Personale!AE61),"SI","")</f>
        <v/>
      </c>
      <c r="AF63" t="str">
        <f>+IF(OR(I_Personale!$E46=C_Personale!AF61,I_Personale!$E47=C_Personale!AF61),"SI","")</f>
        <v/>
      </c>
      <c r="AG63" t="str">
        <f>+IF(OR(I_Personale!$E46=C_Personale!AG61,I_Personale!$E47=C_Personale!AG61),"SI","")</f>
        <v/>
      </c>
      <c r="AH63" t="str">
        <f>+IF(OR(I_Personale!$E46=C_Personale!AH61,I_Personale!$E47=C_Personale!AH61),"SI","")</f>
        <v/>
      </c>
      <c r="AI63" t="str">
        <f>+IF(OR(I_Personale!$E46=C_Personale!AI61,I_Personale!$E47=C_Personale!AI61),"SI","")</f>
        <v/>
      </c>
      <c r="AJ63" t="str">
        <f>+IF(OR(I_Personale!$E46=C_Personale!AJ61,I_Personale!$E47=C_Personale!AJ61),"SI","")</f>
        <v/>
      </c>
      <c r="AK63" t="str">
        <f>+IF(OR(I_Personale!$E46=C_Personale!AK61,I_Personale!$E47=C_Personale!AK61),"SI","")</f>
        <v/>
      </c>
      <c r="AL63" t="str">
        <f>+IF(OR(I_Personale!$E46=C_Personale!AL61,I_Personale!$E47=C_Personale!AL61),"SI","")</f>
        <v/>
      </c>
      <c r="AM63" t="str">
        <f>+IF(OR(I_Personale!$E46=C_Personale!AM61,I_Personale!$E47=C_Personale!AM61),"SI","")</f>
        <v/>
      </c>
      <c r="AN63" t="str">
        <f>+IF(OR(I_Personale!$E46=C_Personale!AN61,I_Personale!$E47=C_Personale!AN61),"SI","")</f>
        <v>SI</v>
      </c>
      <c r="AO63" t="str">
        <f>+IF(OR(I_Personale!$E46=C_Personale!AO61,I_Personale!$E47=C_Personale!AO61),"SI","")</f>
        <v/>
      </c>
      <c r="AP63" t="str">
        <f>+IF(OR(I_Personale!$E46=C_Personale!AP61,I_Personale!$E47=C_Personale!AP61),"SI","")</f>
        <v/>
      </c>
      <c r="AQ63" t="str">
        <f>+IF(OR(I_Personale!$E46=C_Personale!AQ61,I_Personale!$E47=C_Personale!AQ61),"SI","")</f>
        <v/>
      </c>
      <c r="AR63" t="str">
        <f>+IF(OR(I_Personale!$E46=C_Personale!AR61,I_Personale!$E47=C_Personale!AR61),"SI","")</f>
        <v/>
      </c>
      <c r="AS63" t="str">
        <f>+IF(OR(I_Personale!$E46=C_Personale!AS61,I_Personale!$E47=C_Personale!AS61),"SI","")</f>
        <v/>
      </c>
      <c r="AT63" t="str">
        <f>+IF(OR(I_Personale!$E46=C_Personale!AT61,I_Personale!$E47=C_Personale!AT61),"SI","")</f>
        <v/>
      </c>
      <c r="AU63" t="str">
        <f>+IF(OR(I_Personale!$E46=C_Personale!AU61,I_Personale!$E47=C_Personale!AU61),"SI","")</f>
        <v/>
      </c>
      <c r="AV63" t="str">
        <f>+IF(OR(I_Personale!$E46=C_Personale!AV61,I_Personale!$E47=C_Personale!AV61),"SI","")</f>
        <v/>
      </c>
      <c r="AW63" t="str">
        <f>+IF(OR(I_Personale!$E46=C_Personale!AW61,I_Personale!$E47=C_Personale!AW61),"SI","")</f>
        <v/>
      </c>
      <c r="AX63" t="str">
        <f>+IF(OR(I_Personale!$E46=C_Personale!AX61,I_Personale!$E47=C_Personale!AX61),"SI","")</f>
        <v/>
      </c>
      <c r="AY63" t="str">
        <f>+IF(OR(I_Personale!$E46=C_Personale!AY61,I_Personale!$E47=C_Personale!AY61),"SI","")</f>
        <v/>
      </c>
      <c r="AZ63" t="str">
        <f>+IF(OR(I_Personale!$E46=C_Personale!AZ61,I_Personale!$E47=C_Personale!AZ61),"SI","")</f>
        <v>SI</v>
      </c>
      <c r="BA63" t="str">
        <f>+IF(OR(I_Personale!$E46=C_Personale!BA61,I_Personale!$E47=C_Personale!BA61),"SI","")</f>
        <v/>
      </c>
      <c r="BB63" t="str">
        <f>+IF(OR(I_Personale!$E46=C_Personale!BB61,I_Personale!$E47=C_Personale!BB61),"SI","")</f>
        <v/>
      </c>
      <c r="BC63" t="str">
        <f>+IF(OR(I_Personale!$E46=C_Personale!BC61,I_Personale!$E47=C_Personale!BC61),"SI","")</f>
        <v/>
      </c>
      <c r="BD63" t="str">
        <f>+IF(OR(I_Personale!$E46=C_Personale!BD61,I_Personale!$E47=C_Personale!BD61),"SI","")</f>
        <v/>
      </c>
      <c r="BE63" t="str">
        <f>+IF(OR(I_Personale!$E46=C_Personale!BE61,I_Personale!$E47=C_Personale!BE61),"SI","")</f>
        <v/>
      </c>
      <c r="BF63" t="str">
        <f>+IF(OR(I_Personale!$E46=C_Personale!BF61,I_Personale!$E47=C_Personale!BF61),"SI","")</f>
        <v/>
      </c>
      <c r="BG63" t="str">
        <f>+IF(OR(I_Personale!$E46=C_Personale!BG61,I_Personale!$E47=C_Personale!BG61),"SI","")</f>
        <v/>
      </c>
      <c r="BH63" t="str">
        <f>+IF(OR(I_Personale!$E46=C_Personale!BH61,I_Personale!$E47=C_Personale!BH61),"SI","")</f>
        <v/>
      </c>
      <c r="BI63" t="str">
        <f>+IF(OR(I_Personale!$E46=C_Personale!BI61,I_Personale!$E47=C_Personale!BI61),"SI","")</f>
        <v/>
      </c>
      <c r="BJ63" t="str">
        <f>+IF(OR(I_Personale!$E46=C_Personale!BJ61,I_Personale!$E47=C_Personale!BJ61),"SI","")</f>
        <v/>
      </c>
      <c r="BK63" t="str">
        <f>+IF(OR(I_Personale!$E46=C_Personale!BK61,I_Personale!$E47=C_Personale!BK61),"SI","")</f>
        <v/>
      </c>
      <c r="BL63" t="str">
        <f>+IF(OR(I_Personale!$E46=C_Personale!BL61,I_Personale!$E47=C_Personale!BL61),"SI","")</f>
        <v>SI</v>
      </c>
      <c r="BM63" t="str">
        <f>+IF(OR(I_Personale!$E46=C_Personale!BM61,I_Personale!$E47=C_Personale!BM61),"SI","")</f>
        <v/>
      </c>
      <c r="BN63" t="str">
        <f>+IF(OR(I_Personale!$E46=C_Personale!BN61,I_Personale!$E47=C_Personale!BN61),"SI","")</f>
        <v/>
      </c>
      <c r="BO63" t="str">
        <f>+IF(OR(I_Personale!$E46=C_Personale!BO61,I_Personale!$E47=C_Personale!BO61),"SI","")</f>
        <v/>
      </c>
      <c r="BP63" t="str">
        <f>+IF(OR(I_Personale!$E46=C_Personale!BP61,I_Personale!$E47=C_Personale!BP61),"SI","")</f>
        <v/>
      </c>
      <c r="BQ63" t="str">
        <f>+IF(OR(I_Personale!$E46=C_Personale!BQ61,I_Personale!$E47=C_Personale!BQ61),"SI","")</f>
        <v/>
      </c>
      <c r="BR63" t="str">
        <f>+IF(OR(I_Personale!$E46=C_Personale!BR61,I_Personale!$E47=C_Personale!BR61),"SI","")</f>
        <v/>
      </c>
      <c r="BS63" t="str">
        <f>+IF(OR(I_Personale!$E46=C_Personale!BS61,I_Personale!$E47=C_Personale!BS61),"SI","")</f>
        <v/>
      </c>
      <c r="BT63" t="str">
        <f>+IF(OR(I_Personale!$E46=C_Personale!BT61,I_Personale!$E47=C_Personale!BT61),"SI","")</f>
        <v/>
      </c>
      <c r="BU63" t="str">
        <f>+IF(OR(I_Personale!$E46=C_Personale!BU61,I_Personale!$E47=C_Personale!BU61),"SI","")</f>
        <v/>
      </c>
      <c r="BV63" t="str">
        <f>+IF(OR(I_Personale!$E46=C_Personale!BV61,I_Personale!$E47=C_Personale!BV61),"SI","")</f>
        <v/>
      </c>
      <c r="BW63" t="str">
        <f>+IF(OR(I_Personale!$E46=C_Personale!BW61,I_Personale!$E47=C_Personale!BW61),"SI","")</f>
        <v/>
      </c>
      <c r="BX63" t="str">
        <f>+IF(OR(I_Personale!$E46=C_Personale!BX61,I_Personale!$E47=C_Personale!BX61),"SI","")</f>
        <v>SI</v>
      </c>
      <c r="BY63" t="str">
        <f>+IF(OR(I_Personale!$E46=C_Personale!BY61,I_Personale!$E47=C_Personale!BY61),"SI","")</f>
        <v/>
      </c>
      <c r="BZ63" t="str">
        <f>+IF(OR(I_Personale!$E46=C_Personale!BZ61,I_Personale!$E47=C_Personale!BZ61),"SI","")</f>
        <v/>
      </c>
      <c r="CA63" t="str">
        <f>+IF(OR(I_Personale!$E46=C_Personale!CA61,I_Personale!$E47=C_Personale!CA61),"SI","")</f>
        <v/>
      </c>
      <c r="CB63" t="str">
        <f>+IF(OR(I_Personale!$E46=C_Personale!CB61,I_Personale!$E47=C_Personale!CB61),"SI","")</f>
        <v/>
      </c>
      <c r="CC63" t="str">
        <f>+IF(OR(I_Personale!$E46=C_Personale!CC61,I_Personale!$E47=C_Personale!CC61),"SI","")</f>
        <v/>
      </c>
      <c r="CD63" t="str">
        <f>+IF(OR(I_Personale!$E46=C_Personale!CD61,I_Personale!$E47=C_Personale!CD61),"SI","")</f>
        <v/>
      </c>
      <c r="CE63" t="str">
        <f>+IF(OR(I_Personale!$E46=C_Personale!CE61,I_Personale!$E47=C_Personale!CE61),"SI","")</f>
        <v/>
      </c>
      <c r="CF63" t="str">
        <f>+IF(OR(I_Personale!$E46=C_Personale!CF61,I_Personale!$E47=C_Personale!CF61),"SI","")</f>
        <v/>
      </c>
      <c r="CG63" t="str">
        <f>+IF(OR(I_Personale!$E46=C_Personale!CG61,I_Personale!$E47=C_Personale!CG61),"SI","")</f>
        <v/>
      </c>
      <c r="CH63" t="str">
        <f>+IF(OR(I_Personale!$E46=C_Personale!CH61,I_Personale!$E47=C_Personale!CH61),"SI","")</f>
        <v/>
      </c>
      <c r="CI63" t="str">
        <f>+IF(OR(I_Personale!$E46=C_Personale!CI61,I_Personale!$E47=C_Personale!CI61),"SI","")</f>
        <v/>
      </c>
      <c r="CJ63" t="str">
        <f>+IF(OR(I_Personale!$E46=C_Personale!CJ61,I_Personale!$E47=C_Personale!CJ61),"SI","")</f>
        <v>SI</v>
      </c>
      <c r="CK63" t="str">
        <f>+IF(OR(I_Personale!$E46=C_Personale!CK61,I_Personale!$E47=C_Personale!CK61),"SI","")</f>
        <v/>
      </c>
      <c r="CL63" t="str">
        <f>+IF(OR(I_Personale!$E46=C_Personale!CL61,I_Personale!$E47=C_Personale!CL61),"SI","")</f>
        <v/>
      </c>
      <c r="CM63" t="str">
        <f>+IF(OR(I_Personale!$E46=C_Personale!CM61,I_Personale!$E47=C_Personale!CM61),"SI","")</f>
        <v/>
      </c>
      <c r="CN63" t="str">
        <f>+IF(OR(I_Personale!$E46=C_Personale!CN61,I_Personale!$E47=C_Personale!CN61),"SI","")</f>
        <v/>
      </c>
      <c r="CO63" t="str">
        <f>+IF(OR(I_Personale!$E46=C_Personale!CO61,I_Personale!$E47=C_Personale!CO61),"SI","")</f>
        <v/>
      </c>
      <c r="CP63" t="str">
        <f>+IF(OR(I_Personale!$E46=C_Personale!CP61,I_Personale!$E47=C_Personale!CP61),"SI","")</f>
        <v/>
      </c>
      <c r="CQ63" t="str">
        <f>+IF(OR(I_Personale!$E46=C_Personale!CQ61,I_Personale!$E47=C_Personale!CQ61),"SI","")</f>
        <v/>
      </c>
      <c r="CR63" t="str">
        <f>+IF(OR(I_Personale!$E46=C_Personale!CR61,I_Personale!$E47=C_Personale!CR61),"SI","")</f>
        <v/>
      </c>
      <c r="CS63" t="str">
        <f>+IF(OR(I_Personale!$E46=C_Personale!CS61,I_Personale!$E47=C_Personale!CS61),"SI","")</f>
        <v/>
      </c>
      <c r="CT63" t="str">
        <f>+IF(OR(I_Personale!$E46=C_Personale!CT61,I_Personale!$E47=C_Personale!CT61),"SI","")</f>
        <v/>
      </c>
      <c r="CU63" t="str">
        <f>+IF(OR(I_Personale!$E46=C_Personale!CU61,I_Personale!$E47=C_Personale!CU61),"SI","")</f>
        <v/>
      </c>
      <c r="CV63" t="str">
        <f>+IF(OR(I_Personale!$E46=C_Personale!CV61,I_Personale!$E47=C_Personale!CV61),"SI","")</f>
        <v>SI</v>
      </c>
      <c r="CW63" t="str">
        <f>+IF(OR(I_Personale!$E46=C_Personale!CW61,I_Personale!$E47=C_Personale!CW61),"SI","")</f>
        <v/>
      </c>
      <c r="CX63" t="str">
        <f>+IF(OR(I_Personale!$E46=C_Personale!CX61,I_Personale!$E47=C_Personale!CX61),"SI","")</f>
        <v/>
      </c>
      <c r="CY63" t="str">
        <f>+IF(OR(I_Personale!$E46=C_Personale!CY61,I_Personale!$E47=C_Personale!CY61),"SI","")</f>
        <v/>
      </c>
      <c r="CZ63" t="str">
        <f>+IF(OR(I_Personale!$E46=C_Personale!CZ61,I_Personale!$E47=C_Personale!CZ61),"SI","")</f>
        <v/>
      </c>
      <c r="DA63" t="str">
        <f>+IF(OR(I_Personale!$E46=C_Personale!DA61,I_Personale!$E47=C_Personale!DA61),"SI","")</f>
        <v/>
      </c>
      <c r="DB63" t="str">
        <f>+IF(OR(I_Personale!$E46=C_Personale!DB61,I_Personale!$E47=C_Personale!DB61),"SI","")</f>
        <v/>
      </c>
      <c r="DC63" t="str">
        <f>+IF(OR(I_Personale!$E46=C_Personale!DC61,I_Personale!$E47=C_Personale!DC61),"SI","")</f>
        <v/>
      </c>
      <c r="DD63" t="str">
        <f>+IF(OR(I_Personale!$E46=C_Personale!DD61,I_Personale!$E47=C_Personale!DD61),"SI","")</f>
        <v/>
      </c>
      <c r="DE63" t="str">
        <f>+IF(OR(I_Personale!$E46=C_Personale!DE61,I_Personale!$E47=C_Personale!DE61),"SI","")</f>
        <v/>
      </c>
      <c r="DF63" t="str">
        <f>+IF(OR(I_Personale!$E46=C_Personale!DF61,I_Personale!$E47=C_Personale!DF61),"SI","")</f>
        <v/>
      </c>
      <c r="DG63" t="str">
        <f>+IF(OR(I_Personale!$E46=C_Personale!DG61,I_Personale!$E47=C_Personale!DG61),"SI","")</f>
        <v/>
      </c>
      <c r="DH63" t="str">
        <f>+IF(OR(I_Personale!$E46=C_Personale!DH61,I_Personale!$E47=C_Personale!DH61),"SI","")</f>
        <v>SI</v>
      </c>
      <c r="DI63" t="str">
        <f>+IF(OR(I_Personale!$E46=C_Personale!DI61,I_Personale!$E47=C_Personale!DI61),"SI","")</f>
        <v/>
      </c>
      <c r="DJ63" t="str">
        <f>+IF(OR(I_Personale!$E46=C_Personale!DJ61,I_Personale!$E47=C_Personale!DJ61),"SI","")</f>
        <v/>
      </c>
      <c r="DK63" t="str">
        <f>+IF(OR(I_Personale!$E46=C_Personale!DK61,I_Personale!$E47=C_Personale!DK61),"SI","")</f>
        <v/>
      </c>
      <c r="DL63" t="str">
        <f>+IF(OR(I_Personale!$E46=C_Personale!DL61,I_Personale!$E47=C_Personale!DL61),"SI","")</f>
        <v/>
      </c>
      <c r="DM63" t="str">
        <f>+IF(OR(I_Personale!$E46=C_Personale!DM61,I_Personale!$E47=C_Personale!DM61),"SI","")</f>
        <v/>
      </c>
      <c r="DN63" t="str">
        <f>+IF(OR(I_Personale!$E46=C_Personale!DN61,I_Personale!$E47=C_Personale!DN61),"SI","")</f>
        <v/>
      </c>
      <c r="DO63" t="str">
        <f>+IF(OR(I_Personale!$E46=C_Personale!DO61,I_Personale!$E47=C_Personale!DO61),"SI","")</f>
        <v/>
      </c>
      <c r="DP63" t="str">
        <f>+IF(OR(I_Personale!$E46=C_Personale!DP61,I_Personale!$E47=C_Personale!DP61),"SI","")</f>
        <v/>
      </c>
      <c r="DQ63" t="str">
        <f>+IF(OR(I_Personale!$E46=C_Personale!DQ61,I_Personale!$E47=C_Personale!DQ61),"SI","")</f>
        <v/>
      </c>
      <c r="DR63" t="str">
        <f>+IF(OR(I_Personale!$E46=C_Personale!DR61,I_Personale!$E47=C_Personale!DR61),"SI","")</f>
        <v/>
      </c>
      <c r="DS63" t="str">
        <f>+IF(OR(I_Personale!$E46=C_Personale!DS61,I_Personale!$E47=C_Personale!DS61),"SI","")</f>
        <v/>
      </c>
      <c r="DT63" t="str">
        <f>+IF(OR(I_Personale!$E46=C_Personale!DT61,I_Personale!$E47=C_Personale!DT61),"SI","")</f>
        <v>SI</v>
      </c>
    </row>
    <row r="64" spans="3:124" ht="15.75" outlineLevel="1" thickBot="1" x14ac:dyDescent="0.3">
      <c r="C64" s="109"/>
    </row>
    <row r="65" spans="3:124" ht="16.5" outlineLevel="1" thickTop="1" thickBot="1" x14ac:dyDescent="0.3">
      <c r="C65" s="110" t="s">
        <v>208</v>
      </c>
      <c r="E65" s="59">
        <f>+((I_Personale!$E41*E62)/12)*(1+Cruscotto!$C$5)</f>
        <v>4083.333333333333</v>
      </c>
      <c r="F65" s="59">
        <f>+((I_Personale!$E41*F62)/12)*(1+Cruscotto!$C$5)</f>
        <v>4083.333333333333</v>
      </c>
      <c r="G65" s="59">
        <f>+((I_Personale!$E41*G62)/12)*(1+Cruscotto!$C$5)</f>
        <v>4083.333333333333</v>
      </c>
      <c r="H65" s="59">
        <f>+((I_Personale!$E41*H62)/12)*(1+Cruscotto!$C$5)</f>
        <v>4083.333333333333</v>
      </c>
      <c r="I65" s="59">
        <f>+((I_Personale!$E41*I62)/12)*(1+Cruscotto!$C$5)</f>
        <v>4083.333333333333</v>
      </c>
      <c r="J65" s="59">
        <f>+((I_Personale!$E41*J62)/12)*(1+Cruscotto!$C$5)</f>
        <v>4083.333333333333</v>
      </c>
      <c r="K65" s="59">
        <f>+((I_Personale!$E41*K62)/12)*(1+Cruscotto!$C$5)</f>
        <v>4083.333333333333</v>
      </c>
      <c r="L65" s="59">
        <f>+((I_Personale!$E41*L62)/12)*(1+Cruscotto!$C$5)</f>
        <v>4083.333333333333</v>
      </c>
      <c r="M65" s="59">
        <f>+((I_Personale!$E41*M62)/12)*(1+Cruscotto!$C$5)</f>
        <v>4083.333333333333</v>
      </c>
      <c r="N65" s="59">
        <f>+((I_Personale!$E41*N62)/12)*(1+Cruscotto!$C$5)</f>
        <v>4083.333333333333</v>
      </c>
      <c r="O65" s="59">
        <f>+((I_Personale!$E41*O62)/12)*(1+Cruscotto!$C$5)</f>
        <v>4083.333333333333</v>
      </c>
      <c r="P65" s="59">
        <f>+((I_Personale!$E41*P62)/12)*(1+Cruscotto!$C$5)</f>
        <v>4083.333333333333</v>
      </c>
      <c r="Q65" s="59">
        <f>+((I_Personale!$E41*Q62)/12)*(1+Cruscotto!$D$5)</f>
        <v>5833.333333333333</v>
      </c>
      <c r="R65" s="59">
        <f>+((I_Personale!$E41*R62)/12)*(1+Cruscotto!$D$5)</f>
        <v>5833.333333333333</v>
      </c>
      <c r="S65" s="59">
        <f>+((I_Personale!$E41*S62)/12)*(1+Cruscotto!$D$5)</f>
        <v>5833.333333333333</v>
      </c>
      <c r="T65" s="59">
        <f>+((I_Personale!$E41*T62)/12)*(1+Cruscotto!$D$5)</f>
        <v>5833.333333333333</v>
      </c>
      <c r="U65" s="59">
        <f>+((I_Personale!$E41*U62)/12)*(1+Cruscotto!$D$5)</f>
        <v>5833.333333333333</v>
      </c>
      <c r="V65" s="59">
        <f>+((I_Personale!$E41*V62)/12)*(1+Cruscotto!$D$5)</f>
        <v>5833.333333333333</v>
      </c>
      <c r="W65" s="59">
        <f>+((I_Personale!$E41*W62)/12)*(1+Cruscotto!$D$5)</f>
        <v>5833.333333333333</v>
      </c>
      <c r="X65" s="59">
        <f>+((I_Personale!$E41*X62)/12)*(1+Cruscotto!$D$5)</f>
        <v>5833.333333333333</v>
      </c>
      <c r="Y65" s="59">
        <f>+((I_Personale!$E41*Y62)/12)*(1+Cruscotto!$D$5)</f>
        <v>5833.333333333333</v>
      </c>
      <c r="Z65" s="59">
        <f>+((I_Personale!$E41*Z62)/12)*(1+Cruscotto!$D$5)</f>
        <v>5833.333333333333</v>
      </c>
      <c r="AA65" s="59">
        <f>+((I_Personale!$E41*AA62)/12)*(1+Cruscotto!$D$5)</f>
        <v>5833.333333333333</v>
      </c>
      <c r="AB65" s="59">
        <f>+((I_Personale!$E41*AB62)/12)*(1+Cruscotto!$D$5)</f>
        <v>5833.333333333333</v>
      </c>
      <c r="AC65" s="59">
        <f>+((I_Personale!$E41*AC62)/12)*(1+Cruscotto!$E$5)</f>
        <v>5833.333333333333</v>
      </c>
      <c r="AD65" s="59">
        <f>+((I_Personale!$E41*AD62)/12)*(1+Cruscotto!$E$5)</f>
        <v>5833.333333333333</v>
      </c>
      <c r="AE65" s="59">
        <f>+((I_Personale!$E41*AE62)/12)*(1+Cruscotto!$E$5)</f>
        <v>5833.333333333333</v>
      </c>
      <c r="AF65" s="59">
        <f>+((I_Personale!$E41*AF62)/12)*(1+Cruscotto!$E$5)</f>
        <v>5833.333333333333</v>
      </c>
      <c r="AG65" s="59">
        <f>+((I_Personale!$E41*AG62)/12)*(1+Cruscotto!$E$5)</f>
        <v>5833.333333333333</v>
      </c>
      <c r="AH65" s="59">
        <f>+((I_Personale!$E41*AH62)/12)*(1+Cruscotto!$E$5)</f>
        <v>5833.333333333333</v>
      </c>
      <c r="AI65" s="59">
        <f>+((I_Personale!$E41*AI62)/12)*(1+Cruscotto!$E$5)</f>
        <v>5833.333333333333</v>
      </c>
      <c r="AJ65" s="59">
        <f>+((I_Personale!$E41*AJ62)/12)*(1+Cruscotto!$E$5)</f>
        <v>5833.333333333333</v>
      </c>
      <c r="AK65" s="59">
        <f>+((I_Personale!$E41*AK62)/12)*(1+Cruscotto!$E$5)</f>
        <v>5833.333333333333</v>
      </c>
      <c r="AL65" s="59">
        <f>+((I_Personale!$E41*AL62)/12)*(1+Cruscotto!$E$5)</f>
        <v>5833.333333333333</v>
      </c>
      <c r="AM65" s="59">
        <f>+((I_Personale!$E41*AM62)/12)*(1+Cruscotto!$E$5)</f>
        <v>5833.333333333333</v>
      </c>
      <c r="AN65" s="59">
        <f>+((I_Personale!$E41*AN62)/12)*(1+Cruscotto!$E$5)</f>
        <v>5833.333333333333</v>
      </c>
      <c r="AO65" s="59">
        <f>+((I_Personale!$E41*AO62)/12)*(1+Cruscotto!$F$5)</f>
        <v>5833.333333333333</v>
      </c>
      <c r="AP65" s="59">
        <f>+((I_Personale!$E41*AP62)/12)*(1+Cruscotto!$F$5)</f>
        <v>5833.333333333333</v>
      </c>
      <c r="AQ65" s="59">
        <f>+((I_Personale!$E41*AQ62)/12)*(1+Cruscotto!$F$5)</f>
        <v>5833.333333333333</v>
      </c>
      <c r="AR65" s="59">
        <f>+((I_Personale!$E41*AR62)/12)*(1+Cruscotto!$F$5)</f>
        <v>5833.333333333333</v>
      </c>
      <c r="AS65" s="59">
        <f>+((I_Personale!$E41*AS62)/12)*(1+Cruscotto!$F$5)</f>
        <v>5833.333333333333</v>
      </c>
      <c r="AT65" s="59">
        <f>+((I_Personale!$E41*AT62)/12)*(1+Cruscotto!$F$5)</f>
        <v>5833.333333333333</v>
      </c>
      <c r="AU65" s="59">
        <f>+((I_Personale!$E41*AU62)/12)*(1+Cruscotto!$F$5)</f>
        <v>5833.333333333333</v>
      </c>
      <c r="AV65" s="59">
        <f>+((I_Personale!$E41*AV62)/12)*(1+Cruscotto!$F$5)</f>
        <v>5833.333333333333</v>
      </c>
      <c r="AW65" s="59">
        <f>+((I_Personale!$E41*AW62)/12)*(1+Cruscotto!$F$5)</f>
        <v>5833.333333333333</v>
      </c>
      <c r="AX65" s="59">
        <f>+((I_Personale!$E41*AX62)/12)*(1+Cruscotto!$F$5)</f>
        <v>5833.333333333333</v>
      </c>
      <c r="AY65" s="59">
        <f>+((I_Personale!$E41*AY62)/12)*(1+Cruscotto!$F$5)</f>
        <v>5833.333333333333</v>
      </c>
      <c r="AZ65" s="59">
        <f>+((I_Personale!$E41*AZ62)/12)*(1+Cruscotto!$F$5)</f>
        <v>5833.333333333333</v>
      </c>
      <c r="BA65" s="59">
        <f>+((I_Personale!$E41*BA62)/12)*(1+Cruscotto!$G$5)</f>
        <v>5833.333333333333</v>
      </c>
      <c r="BB65" s="59">
        <f>+((I_Personale!$E41*BB62)/12)*(1+Cruscotto!$G$5)</f>
        <v>5833.333333333333</v>
      </c>
      <c r="BC65" s="59">
        <f>+((I_Personale!$E41*BC62)/12)*(1+Cruscotto!$G$5)</f>
        <v>5833.333333333333</v>
      </c>
      <c r="BD65" s="59">
        <f>+((I_Personale!$E41*BD62)/12)*(1+Cruscotto!$G$5)</f>
        <v>5833.333333333333</v>
      </c>
      <c r="BE65" s="59">
        <f>+((I_Personale!$E41*BE62)/12)*(1+Cruscotto!$G$5)</f>
        <v>5833.333333333333</v>
      </c>
      <c r="BF65" s="59">
        <f>+((I_Personale!$E41*BF62)/12)*(1+Cruscotto!$G$5)</f>
        <v>5833.333333333333</v>
      </c>
      <c r="BG65" s="59">
        <f>+((I_Personale!$E41*BG62)/12)*(1+Cruscotto!$G$5)</f>
        <v>5833.333333333333</v>
      </c>
      <c r="BH65" s="59">
        <f>+((I_Personale!$E41*BH62)/12)*(1+Cruscotto!$G$5)</f>
        <v>5833.333333333333</v>
      </c>
      <c r="BI65" s="59">
        <f>+((I_Personale!$E41*BI62)/12)*(1+Cruscotto!$G$5)</f>
        <v>5833.333333333333</v>
      </c>
      <c r="BJ65" s="59">
        <f>+((I_Personale!$E41*BJ62)/12)*(1+Cruscotto!$G$5)</f>
        <v>5833.333333333333</v>
      </c>
      <c r="BK65" s="59">
        <f>+((I_Personale!$E41*BK62)/12)*(1+Cruscotto!$G$5)</f>
        <v>5833.333333333333</v>
      </c>
      <c r="BL65" s="59">
        <f>+((I_Personale!$E41*BL62)/12)*(1+Cruscotto!$G$5)</f>
        <v>5833.333333333333</v>
      </c>
      <c r="BM65" s="59">
        <f>+((I_Personale!$E41*BM62)/12)*(1+Cruscotto!$H$5)</f>
        <v>5833.333333333333</v>
      </c>
      <c r="BN65" s="59">
        <f>+((I_Personale!$E41*BN62)/12)*(1+Cruscotto!$H$5)</f>
        <v>5833.333333333333</v>
      </c>
      <c r="BO65" s="59">
        <f>+((I_Personale!$E41*BO62)/12)*(1+Cruscotto!$H$5)</f>
        <v>5833.333333333333</v>
      </c>
      <c r="BP65" s="59">
        <f>+((I_Personale!$E41*BP62)/12)*(1+Cruscotto!$H$5)</f>
        <v>5833.333333333333</v>
      </c>
      <c r="BQ65" s="59">
        <f>+((I_Personale!$E41*BQ62)/12)*(1+Cruscotto!$H$5)</f>
        <v>5833.333333333333</v>
      </c>
      <c r="BR65" s="59">
        <f>+((I_Personale!$E41*BR62)/12)*(1+Cruscotto!$H$5)</f>
        <v>5833.333333333333</v>
      </c>
      <c r="BS65" s="59">
        <f>+((I_Personale!$E41*BS62)/12)*(1+Cruscotto!$H$5)</f>
        <v>5833.333333333333</v>
      </c>
      <c r="BT65" s="59">
        <f>+((I_Personale!$E41*BT62)/12)*(1+Cruscotto!$H$5)</f>
        <v>5833.333333333333</v>
      </c>
      <c r="BU65" s="59">
        <f>+((I_Personale!$E41*BU62)/12)*(1+Cruscotto!$H$5)</f>
        <v>5833.333333333333</v>
      </c>
      <c r="BV65" s="59">
        <f>+((I_Personale!$E41*BV62)/12)*(1+Cruscotto!$H$5)</f>
        <v>5833.333333333333</v>
      </c>
      <c r="BW65" s="59">
        <f>+((I_Personale!$E41*BW62)/12)*(1+Cruscotto!$H$5)</f>
        <v>5833.333333333333</v>
      </c>
      <c r="BX65" s="59">
        <f>+((I_Personale!$E41*BX62)/12)*(1+Cruscotto!$H$5)</f>
        <v>5833.333333333333</v>
      </c>
      <c r="BY65" s="59">
        <f>+((I_Personale!$E41*BY62)/12)*(1+Cruscotto!$I$5)</f>
        <v>5833.333333333333</v>
      </c>
      <c r="BZ65" s="59">
        <f>+((I_Personale!$E41*BZ62)/12)*(1+Cruscotto!$I$5)</f>
        <v>5833.333333333333</v>
      </c>
      <c r="CA65" s="59">
        <f>+((I_Personale!$E41*CA62)/12)*(1+Cruscotto!$I$5)</f>
        <v>5833.333333333333</v>
      </c>
      <c r="CB65" s="59">
        <f>+((I_Personale!$E41*CB62)/12)*(1+Cruscotto!$I$5)</f>
        <v>5833.333333333333</v>
      </c>
      <c r="CC65" s="59">
        <f>+((I_Personale!$E41*CC62)/12)*(1+Cruscotto!$I$5)</f>
        <v>5833.333333333333</v>
      </c>
      <c r="CD65" s="59">
        <f>+((I_Personale!$E41*CD62)/12)*(1+Cruscotto!$I$5)</f>
        <v>5833.333333333333</v>
      </c>
      <c r="CE65" s="59">
        <f>+((I_Personale!$E41*CE62)/12)*(1+Cruscotto!$I$5)</f>
        <v>5833.333333333333</v>
      </c>
      <c r="CF65" s="59">
        <f>+((I_Personale!$E41*CF62)/12)*(1+Cruscotto!$I$5)</f>
        <v>5833.333333333333</v>
      </c>
      <c r="CG65" s="59">
        <f>+((I_Personale!$E41*CG62)/12)*(1+Cruscotto!$I$5)</f>
        <v>5833.333333333333</v>
      </c>
      <c r="CH65" s="59">
        <f>+((I_Personale!$E41*CH62)/12)*(1+Cruscotto!$I$5)</f>
        <v>5833.333333333333</v>
      </c>
      <c r="CI65" s="59">
        <f>+((I_Personale!$E41*CI62)/12)*(1+Cruscotto!$I$5)</f>
        <v>5833.333333333333</v>
      </c>
      <c r="CJ65" s="59">
        <f>+((I_Personale!$E41*CJ62)/12)*(1+Cruscotto!$I$5)</f>
        <v>5833.333333333333</v>
      </c>
      <c r="CK65" s="59">
        <f>+((I_Personale!$E41*CK62)/12)*(1+Cruscotto!$J$5)</f>
        <v>5833.333333333333</v>
      </c>
      <c r="CL65" s="59">
        <f>+((I_Personale!$E41*CL62)/12)*(1+Cruscotto!$J$5)</f>
        <v>5833.333333333333</v>
      </c>
      <c r="CM65" s="59">
        <f>+((I_Personale!$E41*CM62)/12)*(1+Cruscotto!$J$5)</f>
        <v>5833.333333333333</v>
      </c>
      <c r="CN65" s="59">
        <f>+((I_Personale!$E41*CN62)/12)*(1+Cruscotto!$J$5)</f>
        <v>5833.333333333333</v>
      </c>
      <c r="CO65" s="59">
        <f>+((I_Personale!$E41*CO62)/12)*(1+Cruscotto!$J$5)</f>
        <v>5833.333333333333</v>
      </c>
      <c r="CP65" s="59">
        <f>+((I_Personale!$E41*CP62)/12)*(1+Cruscotto!$J$5)</f>
        <v>5833.333333333333</v>
      </c>
      <c r="CQ65" s="59">
        <f>+((I_Personale!$E41*CQ62)/12)*(1+Cruscotto!$J$5)</f>
        <v>5833.333333333333</v>
      </c>
      <c r="CR65" s="59">
        <f>+((I_Personale!$E41*CR62)/12)*(1+Cruscotto!$J$5)</f>
        <v>5833.333333333333</v>
      </c>
      <c r="CS65" s="59">
        <f>+((I_Personale!$E41*CS62)/12)*(1+Cruscotto!$J$5)</f>
        <v>5833.333333333333</v>
      </c>
      <c r="CT65" s="59">
        <f>+((I_Personale!$E41*CT62)/12)*(1+Cruscotto!$J$5)</f>
        <v>5833.333333333333</v>
      </c>
      <c r="CU65" s="59">
        <f>+((I_Personale!$E41*CU62)/12)*(1+Cruscotto!$J$5)</f>
        <v>5833.333333333333</v>
      </c>
      <c r="CV65" s="59">
        <f>+((I_Personale!$E41*CV62)/12)*(1+Cruscotto!$J$5)</f>
        <v>5833.333333333333</v>
      </c>
      <c r="CW65" s="59">
        <f>+((I_Personale!$E41*CW62)/12)*(1+Cruscotto!$K$5)</f>
        <v>5833.333333333333</v>
      </c>
      <c r="CX65" s="59">
        <f>+((I_Personale!$E41*CX62)/12)*(1+Cruscotto!$K$5)</f>
        <v>5833.333333333333</v>
      </c>
      <c r="CY65" s="59">
        <f>+((I_Personale!$E41*CY62)/12)*(1+Cruscotto!$K$5)</f>
        <v>5833.333333333333</v>
      </c>
      <c r="CZ65" s="59">
        <f>+((I_Personale!$E41*CZ62)/12)*(1+Cruscotto!$K$5)</f>
        <v>5833.333333333333</v>
      </c>
      <c r="DA65" s="59">
        <f>+((I_Personale!$E41*DA62)/12)*(1+Cruscotto!$K$5)</f>
        <v>5833.333333333333</v>
      </c>
      <c r="DB65" s="59">
        <f>+((I_Personale!$E41*DB62)/12)*(1+Cruscotto!$K$5)</f>
        <v>5833.333333333333</v>
      </c>
      <c r="DC65" s="59">
        <f>+((I_Personale!$E41*DC62)/12)*(1+Cruscotto!$K$5)</f>
        <v>5833.333333333333</v>
      </c>
      <c r="DD65" s="59">
        <f>+((I_Personale!$E41*DD62)/12)*(1+Cruscotto!$K$5)</f>
        <v>5833.333333333333</v>
      </c>
      <c r="DE65" s="59">
        <f>+((I_Personale!$E41*DE62)/12)*(1+Cruscotto!$K$5)</f>
        <v>5833.333333333333</v>
      </c>
      <c r="DF65" s="59">
        <f>+((I_Personale!$E41*DF62)/12)*(1+Cruscotto!$K$5)</f>
        <v>5833.333333333333</v>
      </c>
      <c r="DG65" s="59">
        <f>+((I_Personale!$E41*DG62)/12)*(1+Cruscotto!$K$5)</f>
        <v>5833.333333333333</v>
      </c>
      <c r="DH65" s="59">
        <f>+((I_Personale!$E41*DH62)/12)*(1+Cruscotto!$K$5)</f>
        <v>5833.333333333333</v>
      </c>
      <c r="DI65" s="59">
        <f>+((I_Personale!$E41*DI62)/12)*(1+Cruscotto!$L$5)</f>
        <v>5833.333333333333</v>
      </c>
      <c r="DJ65" s="59">
        <f>+((I_Personale!$E41*DJ62)/12)*(1+Cruscotto!$L$5)</f>
        <v>5833.333333333333</v>
      </c>
      <c r="DK65" s="59">
        <f>+((I_Personale!$E41*DK62)/12)*(1+Cruscotto!$L$5)</f>
        <v>5833.333333333333</v>
      </c>
      <c r="DL65" s="59">
        <f>+((I_Personale!$E41*DL62)/12)*(1+Cruscotto!$L$5)</f>
        <v>5833.333333333333</v>
      </c>
      <c r="DM65" s="59">
        <f>+((I_Personale!$E41*DM62)/12)*(1+Cruscotto!$L$5)</f>
        <v>5833.333333333333</v>
      </c>
      <c r="DN65" s="59">
        <f>+((I_Personale!$E41*DN62)/12)*(1+Cruscotto!$L$5)</f>
        <v>5833.333333333333</v>
      </c>
      <c r="DO65" s="59">
        <f>+((I_Personale!$E41*DO62)/12)*(1+Cruscotto!$L$5)</f>
        <v>5833.333333333333</v>
      </c>
      <c r="DP65" s="59">
        <f>+((I_Personale!$E41*DP62)/12)*(1+Cruscotto!$L$5)</f>
        <v>5833.333333333333</v>
      </c>
      <c r="DQ65" s="59">
        <f>+((I_Personale!$E41*DQ62)/12)*(1+Cruscotto!$L$5)</f>
        <v>5833.333333333333</v>
      </c>
      <c r="DR65" s="59">
        <f>+((I_Personale!$E41*DR62)/12)*(1+Cruscotto!$L$5)</f>
        <v>5833.333333333333</v>
      </c>
      <c r="DS65" s="59">
        <f>+((I_Personale!$E41*DS62)/12)*(1+Cruscotto!$L$5)</f>
        <v>5833.333333333333</v>
      </c>
      <c r="DT65" s="59">
        <f>+((I_Personale!$E41*DT62)/12)*(1+Cruscotto!$L$5)</f>
        <v>5833.333333333333</v>
      </c>
    </row>
    <row r="66" spans="3:124" ht="16.5" outlineLevel="1" thickTop="1" thickBot="1" x14ac:dyDescent="0.3">
      <c r="C66" s="110" t="s">
        <v>209</v>
      </c>
      <c r="E66" s="59">
        <f>+E65*I_Personale!$E42</f>
        <v>1347.5</v>
      </c>
      <c r="F66" s="59">
        <f>+F65*I_Personale!$E42</f>
        <v>1347.5</v>
      </c>
      <c r="G66" s="59">
        <f>+G65*I_Personale!$E42</f>
        <v>1347.5</v>
      </c>
      <c r="H66" s="59">
        <f>+H65*I_Personale!$E42</f>
        <v>1347.5</v>
      </c>
      <c r="I66" s="59">
        <f>+I65*I_Personale!$E42</f>
        <v>1347.5</v>
      </c>
      <c r="J66" s="59">
        <f>+J65*I_Personale!$E42</f>
        <v>1347.5</v>
      </c>
      <c r="K66" s="59">
        <f>+K65*I_Personale!$E42</f>
        <v>1347.5</v>
      </c>
      <c r="L66" s="59">
        <f>+L65*I_Personale!$E42</f>
        <v>1347.5</v>
      </c>
      <c r="M66" s="59">
        <f>+M65*I_Personale!$E42</f>
        <v>1347.5</v>
      </c>
      <c r="N66" s="59">
        <f>+N65*I_Personale!$E42</f>
        <v>1347.5</v>
      </c>
      <c r="O66" s="59">
        <f>+O65*I_Personale!$E42</f>
        <v>1347.5</v>
      </c>
      <c r="P66" s="59">
        <f>+P65*I_Personale!$E42</f>
        <v>1347.5</v>
      </c>
      <c r="Q66" s="59">
        <f>+Q65*I_Personale!$E42</f>
        <v>1925</v>
      </c>
      <c r="R66" s="59">
        <f>+R65*I_Personale!$E42</f>
        <v>1925</v>
      </c>
      <c r="S66" s="59">
        <f>+S65*I_Personale!$E42</f>
        <v>1925</v>
      </c>
      <c r="T66" s="59">
        <f>+T65*I_Personale!$E42</f>
        <v>1925</v>
      </c>
      <c r="U66" s="59">
        <f>+U65*I_Personale!$E42</f>
        <v>1925</v>
      </c>
      <c r="V66" s="59">
        <f>+V65*I_Personale!$E42</f>
        <v>1925</v>
      </c>
      <c r="W66" s="59">
        <f>+W65*I_Personale!$E42</f>
        <v>1925</v>
      </c>
      <c r="X66" s="59">
        <f>+X65*I_Personale!$E42</f>
        <v>1925</v>
      </c>
      <c r="Y66" s="59">
        <f>+Y65*I_Personale!$E42</f>
        <v>1925</v>
      </c>
      <c r="Z66" s="59">
        <f>+Z65*I_Personale!$E42</f>
        <v>1925</v>
      </c>
      <c r="AA66" s="59">
        <f>+AA65*I_Personale!$E42</f>
        <v>1925</v>
      </c>
      <c r="AB66" s="59">
        <f>+AB65*I_Personale!$E42</f>
        <v>1925</v>
      </c>
      <c r="AC66" s="59">
        <f>+AC65*I_Personale!$E42</f>
        <v>1925</v>
      </c>
      <c r="AD66" s="59">
        <f>+AD65*I_Personale!$E42</f>
        <v>1925</v>
      </c>
      <c r="AE66" s="59">
        <f>+AE65*I_Personale!$E42</f>
        <v>1925</v>
      </c>
      <c r="AF66" s="59">
        <f>+AF65*I_Personale!$E42</f>
        <v>1925</v>
      </c>
      <c r="AG66" s="59">
        <f>+AG65*I_Personale!$E42</f>
        <v>1925</v>
      </c>
      <c r="AH66" s="59">
        <f>+AH65*I_Personale!$E42</f>
        <v>1925</v>
      </c>
      <c r="AI66" s="59">
        <f>+AI65*I_Personale!$E42</f>
        <v>1925</v>
      </c>
      <c r="AJ66" s="59">
        <f>+AJ65*I_Personale!$E42</f>
        <v>1925</v>
      </c>
      <c r="AK66" s="59">
        <f>+AK65*I_Personale!$E42</f>
        <v>1925</v>
      </c>
      <c r="AL66" s="59">
        <f>+AL65*I_Personale!$E42</f>
        <v>1925</v>
      </c>
      <c r="AM66" s="59">
        <f>+AM65*I_Personale!$E42</f>
        <v>1925</v>
      </c>
      <c r="AN66" s="59">
        <f>+AN65*I_Personale!$E42</f>
        <v>1925</v>
      </c>
      <c r="AO66" s="59">
        <f>+AO65*I_Personale!$E42</f>
        <v>1925</v>
      </c>
      <c r="AP66" s="59">
        <f>+AP65*I_Personale!$E42</f>
        <v>1925</v>
      </c>
      <c r="AQ66" s="59">
        <f>+AQ65*I_Personale!$E42</f>
        <v>1925</v>
      </c>
      <c r="AR66" s="59">
        <f>+AR65*I_Personale!$E42</f>
        <v>1925</v>
      </c>
      <c r="AS66" s="59">
        <f>+AS65*I_Personale!$E42</f>
        <v>1925</v>
      </c>
      <c r="AT66" s="59">
        <f>+AT65*I_Personale!$E42</f>
        <v>1925</v>
      </c>
      <c r="AU66" s="59">
        <f>+AU65*I_Personale!$E42</f>
        <v>1925</v>
      </c>
      <c r="AV66" s="59">
        <f>+AV65*I_Personale!$E42</f>
        <v>1925</v>
      </c>
      <c r="AW66" s="59">
        <f>+AW65*I_Personale!$E42</f>
        <v>1925</v>
      </c>
      <c r="AX66" s="59">
        <f>+AX65*I_Personale!$E42</f>
        <v>1925</v>
      </c>
      <c r="AY66" s="59">
        <f>+AY65*I_Personale!$E42</f>
        <v>1925</v>
      </c>
      <c r="AZ66" s="59">
        <f>+AZ65*I_Personale!$E42</f>
        <v>1925</v>
      </c>
      <c r="BA66" s="59">
        <f>+BA65*I_Personale!$E42</f>
        <v>1925</v>
      </c>
      <c r="BB66" s="59">
        <f>+BB65*I_Personale!$E42</f>
        <v>1925</v>
      </c>
      <c r="BC66" s="59">
        <f>+BC65*I_Personale!$E42</f>
        <v>1925</v>
      </c>
      <c r="BD66" s="59">
        <f>+BD65*I_Personale!$E42</f>
        <v>1925</v>
      </c>
      <c r="BE66" s="59">
        <f>+BE65*I_Personale!$E42</f>
        <v>1925</v>
      </c>
      <c r="BF66" s="59">
        <f>+BF65*I_Personale!$E42</f>
        <v>1925</v>
      </c>
      <c r="BG66" s="59">
        <f>+BG65*I_Personale!$E42</f>
        <v>1925</v>
      </c>
      <c r="BH66" s="59">
        <f>+BH65*I_Personale!$E42</f>
        <v>1925</v>
      </c>
      <c r="BI66" s="59">
        <f>+BI65*I_Personale!$E42</f>
        <v>1925</v>
      </c>
      <c r="BJ66" s="59">
        <f>+BJ65*I_Personale!$E42</f>
        <v>1925</v>
      </c>
      <c r="BK66" s="59">
        <f>+BK65*I_Personale!$E42</f>
        <v>1925</v>
      </c>
      <c r="BL66" s="59">
        <f>+BL65*I_Personale!$E42</f>
        <v>1925</v>
      </c>
      <c r="BM66" s="59">
        <f>+BM65*I_Personale!$E42</f>
        <v>1925</v>
      </c>
      <c r="BN66" s="59">
        <f>+BN65*I_Personale!$E42</f>
        <v>1925</v>
      </c>
      <c r="BO66" s="59">
        <f>+BO65*I_Personale!$E42</f>
        <v>1925</v>
      </c>
      <c r="BP66" s="59">
        <f>+BP65*I_Personale!$E42</f>
        <v>1925</v>
      </c>
      <c r="BQ66" s="59">
        <f>+BQ65*I_Personale!$E42</f>
        <v>1925</v>
      </c>
      <c r="BR66" s="59">
        <f>+BR65*I_Personale!$E42</f>
        <v>1925</v>
      </c>
      <c r="BS66" s="59">
        <f>+BS65*I_Personale!$E42</f>
        <v>1925</v>
      </c>
      <c r="BT66" s="59">
        <f>+BT65*I_Personale!$E42</f>
        <v>1925</v>
      </c>
      <c r="BU66" s="59">
        <f>+BU65*I_Personale!$E42</f>
        <v>1925</v>
      </c>
      <c r="BV66" s="59">
        <f>+BV65*I_Personale!$E42</f>
        <v>1925</v>
      </c>
      <c r="BW66" s="59">
        <f>+BW65*I_Personale!$E42</f>
        <v>1925</v>
      </c>
      <c r="BX66" s="59">
        <f>+BX65*I_Personale!$E42</f>
        <v>1925</v>
      </c>
      <c r="BY66" s="59">
        <f>+BY65*I_Personale!$E42</f>
        <v>1925</v>
      </c>
      <c r="BZ66" s="59">
        <f>+BZ65*I_Personale!$E42</f>
        <v>1925</v>
      </c>
      <c r="CA66" s="59">
        <f>+CA65*I_Personale!$E42</f>
        <v>1925</v>
      </c>
      <c r="CB66" s="59">
        <f>+CB65*I_Personale!$E42</f>
        <v>1925</v>
      </c>
      <c r="CC66" s="59">
        <f>+CC65*I_Personale!$E42</f>
        <v>1925</v>
      </c>
      <c r="CD66" s="59">
        <f>+CD65*I_Personale!$E42</f>
        <v>1925</v>
      </c>
      <c r="CE66" s="59">
        <f>+CE65*I_Personale!$E42</f>
        <v>1925</v>
      </c>
      <c r="CF66" s="59">
        <f>+CF65*I_Personale!$E42</f>
        <v>1925</v>
      </c>
      <c r="CG66" s="59">
        <f>+CG65*I_Personale!$E42</f>
        <v>1925</v>
      </c>
      <c r="CH66" s="59">
        <f>+CH65*I_Personale!$E42</f>
        <v>1925</v>
      </c>
      <c r="CI66" s="59">
        <f>+CI65*I_Personale!$E42</f>
        <v>1925</v>
      </c>
      <c r="CJ66" s="59">
        <f>+CJ65*I_Personale!$E42</f>
        <v>1925</v>
      </c>
      <c r="CK66" s="59">
        <f>+CK65*I_Personale!$E42</f>
        <v>1925</v>
      </c>
      <c r="CL66" s="59">
        <f>+CL65*I_Personale!$E42</f>
        <v>1925</v>
      </c>
      <c r="CM66" s="59">
        <f>+CM65*I_Personale!$E42</f>
        <v>1925</v>
      </c>
      <c r="CN66" s="59">
        <f>+CN65*I_Personale!$E42</f>
        <v>1925</v>
      </c>
      <c r="CO66" s="59">
        <f>+CO65*I_Personale!$E42</f>
        <v>1925</v>
      </c>
      <c r="CP66" s="59">
        <f>+CP65*I_Personale!$E42</f>
        <v>1925</v>
      </c>
      <c r="CQ66" s="59">
        <f>+CQ65*I_Personale!$E42</f>
        <v>1925</v>
      </c>
      <c r="CR66" s="59">
        <f>+CR65*I_Personale!$E42</f>
        <v>1925</v>
      </c>
      <c r="CS66" s="59">
        <f>+CS65*I_Personale!$E42</f>
        <v>1925</v>
      </c>
      <c r="CT66" s="59">
        <f>+CT65*I_Personale!$E42</f>
        <v>1925</v>
      </c>
      <c r="CU66" s="59">
        <f>+CU65*I_Personale!$E42</f>
        <v>1925</v>
      </c>
      <c r="CV66" s="59">
        <f>+CV65*I_Personale!$E42</f>
        <v>1925</v>
      </c>
      <c r="CW66" s="59">
        <f>+CW65*I_Personale!$E42</f>
        <v>1925</v>
      </c>
      <c r="CX66" s="59">
        <f>+CX65*I_Personale!$E42</f>
        <v>1925</v>
      </c>
      <c r="CY66" s="59">
        <f>+CY65*I_Personale!$E42</f>
        <v>1925</v>
      </c>
      <c r="CZ66" s="59">
        <f>+CZ65*I_Personale!$E42</f>
        <v>1925</v>
      </c>
      <c r="DA66" s="59">
        <f>+DA65*I_Personale!$E42</f>
        <v>1925</v>
      </c>
      <c r="DB66" s="59">
        <f>+DB65*I_Personale!$E42</f>
        <v>1925</v>
      </c>
      <c r="DC66" s="59">
        <f>+DC65*I_Personale!$E42</f>
        <v>1925</v>
      </c>
      <c r="DD66" s="59">
        <f>+DD65*I_Personale!$E42</f>
        <v>1925</v>
      </c>
      <c r="DE66" s="59">
        <f>+DE65*I_Personale!$E42</f>
        <v>1925</v>
      </c>
      <c r="DF66" s="59">
        <f>+DF65*I_Personale!$E42</f>
        <v>1925</v>
      </c>
      <c r="DG66" s="59">
        <f>+DG65*I_Personale!$E42</f>
        <v>1925</v>
      </c>
      <c r="DH66" s="59">
        <f>+DH65*I_Personale!$E42</f>
        <v>1925</v>
      </c>
      <c r="DI66" s="59">
        <f>+DI65*I_Personale!$E42</f>
        <v>1925</v>
      </c>
      <c r="DJ66" s="59">
        <f>+DJ65*I_Personale!$E42</f>
        <v>1925</v>
      </c>
      <c r="DK66" s="59">
        <f>+DK65*I_Personale!$E42</f>
        <v>1925</v>
      </c>
      <c r="DL66" s="59">
        <f>+DL65*I_Personale!$E42</f>
        <v>1925</v>
      </c>
      <c r="DM66" s="59">
        <f>+DM65*I_Personale!$E42</f>
        <v>1925</v>
      </c>
      <c r="DN66" s="59">
        <f>+DN65*I_Personale!$E42</f>
        <v>1925</v>
      </c>
      <c r="DO66" s="59">
        <f>+DO65*I_Personale!$E42</f>
        <v>1925</v>
      </c>
      <c r="DP66" s="59">
        <f>+DP65*I_Personale!$E42</f>
        <v>1925</v>
      </c>
      <c r="DQ66" s="59">
        <f>+DQ65*I_Personale!$E42</f>
        <v>1925</v>
      </c>
      <c r="DR66" s="59">
        <f>+DR65*I_Personale!$E42</f>
        <v>1925</v>
      </c>
      <c r="DS66" s="59">
        <f>+DS65*I_Personale!$E42</f>
        <v>1925</v>
      </c>
      <c r="DT66" s="59">
        <f>+DT65*I_Personale!$E42</f>
        <v>1925</v>
      </c>
    </row>
    <row r="67" spans="3:124" ht="16.5" outlineLevel="1" thickTop="1" thickBot="1" x14ac:dyDescent="0.3">
      <c r="C67" s="110" t="s">
        <v>210</v>
      </c>
      <c r="E67" s="59">
        <f>+E65*I_Personale!$E43</f>
        <v>40.833333333333329</v>
      </c>
      <c r="F67" s="59">
        <f>+F65*I_Personale!$E43</f>
        <v>40.833333333333329</v>
      </c>
      <c r="G67" s="59">
        <f>+G65*I_Personale!$E43</f>
        <v>40.833333333333329</v>
      </c>
      <c r="H67" s="59">
        <f>+H65*I_Personale!$E43</f>
        <v>40.833333333333329</v>
      </c>
      <c r="I67" s="59">
        <f>+I65*I_Personale!$E43</f>
        <v>40.833333333333329</v>
      </c>
      <c r="J67" s="59">
        <f>+J65*I_Personale!$E43</f>
        <v>40.833333333333329</v>
      </c>
      <c r="K67" s="59">
        <f>+K65*I_Personale!$E43</f>
        <v>40.833333333333329</v>
      </c>
      <c r="L67" s="59">
        <f>+L65*I_Personale!$E43</f>
        <v>40.833333333333329</v>
      </c>
      <c r="M67" s="59">
        <f>+M65*I_Personale!$E43</f>
        <v>40.833333333333329</v>
      </c>
      <c r="N67" s="59">
        <f>+N65*I_Personale!$E43</f>
        <v>40.833333333333329</v>
      </c>
      <c r="O67" s="59">
        <f>+O65*I_Personale!$E43</f>
        <v>40.833333333333329</v>
      </c>
      <c r="P67" s="59">
        <f>+P65*I_Personale!$E43</f>
        <v>40.833333333333329</v>
      </c>
      <c r="Q67" s="59">
        <f>+Q65*I_Personale!$E43</f>
        <v>58.333333333333329</v>
      </c>
      <c r="R67" s="59">
        <f>+R65*I_Personale!$E43</f>
        <v>58.333333333333329</v>
      </c>
      <c r="S67" s="59">
        <f>+S65*I_Personale!$E43</f>
        <v>58.333333333333329</v>
      </c>
      <c r="T67" s="59">
        <f>+T65*I_Personale!$E43</f>
        <v>58.333333333333329</v>
      </c>
      <c r="U67" s="59">
        <f>+U65*I_Personale!$E43</f>
        <v>58.333333333333329</v>
      </c>
      <c r="V67" s="59">
        <f>+V65*I_Personale!$E43</f>
        <v>58.333333333333329</v>
      </c>
      <c r="W67" s="59">
        <f>+W65*I_Personale!$E43</f>
        <v>58.333333333333329</v>
      </c>
      <c r="X67" s="59">
        <f>+X65*I_Personale!$E43</f>
        <v>58.333333333333329</v>
      </c>
      <c r="Y67" s="59">
        <f>+Y65*I_Personale!$E43</f>
        <v>58.333333333333329</v>
      </c>
      <c r="Z67" s="59">
        <f>+Z65*I_Personale!$E43</f>
        <v>58.333333333333329</v>
      </c>
      <c r="AA67" s="59">
        <f>+AA65*I_Personale!$E43</f>
        <v>58.333333333333329</v>
      </c>
      <c r="AB67" s="59">
        <f>+AB65*I_Personale!$E43</f>
        <v>58.333333333333329</v>
      </c>
      <c r="AC67" s="59">
        <f>+AC65*I_Personale!$E43</f>
        <v>58.333333333333329</v>
      </c>
      <c r="AD67" s="59">
        <f>+AD65*I_Personale!$E43</f>
        <v>58.333333333333329</v>
      </c>
      <c r="AE67" s="59">
        <f>+AE65*I_Personale!$E43</f>
        <v>58.333333333333329</v>
      </c>
      <c r="AF67" s="59">
        <f>+AF65*I_Personale!$E43</f>
        <v>58.333333333333329</v>
      </c>
      <c r="AG67" s="59">
        <f>+AG65*I_Personale!$E43</f>
        <v>58.333333333333329</v>
      </c>
      <c r="AH67" s="59">
        <f>+AH65*I_Personale!$E43</f>
        <v>58.333333333333329</v>
      </c>
      <c r="AI67" s="59">
        <f>+AI65*I_Personale!$E43</f>
        <v>58.333333333333329</v>
      </c>
      <c r="AJ67" s="59">
        <f>+AJ65*I_Personale!$E43</f>
        <v>58.333333333333329</v>
      </c>
      <c r="AK67" s="59">
        <f>+AK65*I_Personale!$E43</f>
        <v>58.333333333333329</v>
      </c>
      <c r="AL67" s="59">
        <f>+AL65*I_Personale!$E43</f>
        <v>58.333333333333329</v>
      </c>
      <c r="AM67" s="59">
        <f>+AM65*I_Personale!$E43</f>
        <v>58.333333333333329</v>
      </c>
      <c r="AN67" s="59">
        <f>+AN65*I_Personale!$E43</f>
        <v>58.333333333333329</v>
      </c>
      <c r="AO67" s="59">
        <f>+AO65*I_Personale!$E43</f>
        <v>58.333333333333329</v>
      </c>
      <c r="AP67" s="59">
        <f>+AP65*I_Personale!$E43</f>
        <v>58.333333333333329</v>
      </c>
      <c r="AQ67" s="59">
        <f>+AQ65*I_Personale!$E43</f>
        <v>58.333333333333329</v>
      </c>
      <c r="AR67" s="59">
        <f>+AR65*I_Personale!$E43</f>
        <v>58.333333333333329</v>
      </c>
      <c r="AS67" s="59">
        <f>+AS65*I_Personale!$E43</f>
        <v>58.333333333333329</v>
      </c>
      <c r="AT67" s="59">
        <f>+AT65*I_Personale!$E43</f>
        <v>58.333333333333329</v>
      </c>
      <c r="AU67" s="59">
        <f>+AU65*I_Personale!$E43</f>
        <v>58.333333333333329</v>
      </c>
      <c r="AV67" s="59">
        <f>+AV65*I_Personale!$E43</f>
        <v>58.333333333333329</v>
      </c>
      <c r="AW67" s="59">
        <f>+AW65*I_Personale!$E43</f>
        <v>58.333333333333329</v>
      </c>
      <c r="AX67" s="59">
        <f>+AX65*I_Personale!$E43</f>
        <v>58.333333333333329</v>
      </c>
      <c r="AY67" s="59">
        <f>+AY65*I_Personale!$E43</f>
        <v>58.333333333333329</v>
      </c>
      <c r="AZ67" s="59">
        <f>+AZ65*I_Personale!$E43</f>
        <v>58.333333333333329</v>
      </c>
      <c r="BA67" s="59">
        <f>+BA65*I_Personale!$E43</f>
        <v>58.333333333333329</v>
      </c>
      <c r="BB67" s="59">
        <f>+BB65*I_Personale!$E43</f>
        <v>58.333333333333329</v>
      </c>
      <c r="BC67" s="59">
        <f>+BC65*I_Personale!$E43</f>
        <v>58.333333333333329</v>
      </c>
      <c r="BD67" s="59">
        <f>+BD65*I_Personale!$E43</f>
        <v>58.333333333333329</v>
      </c>
      <c r="BE67" s="59">
        <f>+BE65*I_Personale!$E43</f>
        <v>58.333333333333329</v>
      </c>
      <c r="BF67" s="59">
        <f>+BF65*I_Personale!$E43</f>
        <v>58.333333333333329</v>
      </c>
      <c r="BG67" s="59">
        <f>+BG65*I_Personale!$E43</f>
        <v>58.333333333333329</v>
      </c>
      <c r="BH67" s="59">
        <f>+BH65*I_Personale!$E43</f>
        <v>58.333333333333329</v>
      </c>
      <c r="BI67" s="59">
        <f>+BI65*I_Personale!$E43</f>
        <v>58.333333333333329</v>
      </c>
      <c r="BJ67" s="59">
        <f>+BJ65*I_Personale!$E43</f>
        <v>58.333333333333329</v>
      </c>
      <c r="BK67" s="59">
        <f>+BK65*I_Personale!$E43</f>
        <v>58.333333333333329</v>
      </c>
      <c r="BL67" s="59">
        <f>+BL65*I_Personale!$E43</f>
        <v>58.333333333333329</v>
      </c>
      <c r="BM67" s="59">
        <f>+BM65*I_Personale!$E43</f>
        <v>58.333333333333329</v>
      </c>
      <c r="BN67" s="59">
        <f>+BN65*I_Personale!$E43</f>
        <v>58.333333333333329</v>
      </c>
      <c r="BO67" s="59">
        <f>+BO65*I_Personale!$E43</f>
        <v>58.333333333333329</v>
      </c>
      <c r="BP67" s="59">
        <f>+BP65*I_Personale!$E43</f>
        <v>58.333333333333329</v>
      </c>
      <c r="BQ67" s="59">
        <f>+BQ65*I_Personale!$E43</f>
        <v>58.333333333333329</v>
      </c>
      <c r="BR67" s="59">
        <f>+BR65*I_Personale!$E43</f>
        <v>58.333333333333329</v>
      </c>
      <c r="BS67" s="59">
        <f>+BS65*I_Personale!$E43</f>
        <v>58.333333333333329</v>
      </c>
      <c r="BT67" s="59">
        <f>+BT65*I_Personale!$E43</f>
        <v>58.333333333333329</v>
      </c>
      <c r="BU67" s="59">
        <f>+BU65*I_Personale!$E43</f>
        <v>58.333333333333329</v>
      </c>
      <c r="BV67" s="59">
        <f>+BV65*I_Personale!$E43</f>
        <v>58.333333333333329</v>
      </c>
      <c r="BW67" s="59">
        <f>+BW65*I_Personale!$E43</f>
        <v>58.333333333333329</v>
      </c>
      <c r="BX67" s="59">
        <f>+BX65*I_Personale!$E43</f>
        <v>58.333333333333329</v>
      </c>
      <c r="BY67" s="59">
        <f>+BY65*I_Personale!$E43</f>
        <v>58.333333333333329</v>
      </c>
      <c r="BZ67" s="59">
        <f>+BZ65*I_Personale!$E43</f>
        <v>58.333333333333329</v>
      </c>
      <c r="CA67" s="59">
        <f>+CA65*I_Personale!$E43</f>
        <v>58.333333333333329</v>
      </c>
      <c r="CB67" s="59">
        <f>+CB65*I_Personale!$E43</f>
        <v>58.333333333333329</v>
      </c>
      <c r="CC67" s="59">
        <f>+CC65*I_Personale!$E43</f>
        <v>58.333333333333329</v>
      </c>
      <c r="CD67" s="59">
        <f>+CD65*I_Personale!$E43</f>
        <v>58.333333333333329</v>
      </c>
      <c r="CE67" s="59">
        <f>+CE65*I_Personale!$E43</f>
        <v>58.333333333333329</v>
      </c>
      <c r="CF67" s="59">
        <f>+CF65*I_Personale!$E43</f>
        <v>58.333333333333329</v>
      </c>
      <c r="CG67" s="59">
        <f>+CG65*I_Personale!$E43</f>
        <v>58.333333333333329</v>
      </c>
      <c r="CH67" s="59">
        <f>+CH65*I_Personale!$E43</f>
        <v>58.333333333333329</v>
      </c>
      <c r="CI67" s="59">
        <f>+CI65*I_Personale!$E43</f>
        <v>58.333333333333329</v>
      </c>
      <c r="CJ67" s="59">
        <f>+CJ65*I_Personale!$E43</f>
        <v>58.333333333333329</v>
      </c>
      <c r="CK67" s="59">
        <f>+CK65*I_Personale!$E43</f>
        <v>58.333333333333329</v>
      </c>
      <c r="CL67" s="59">
        <f>+CL65*I_Personale!$E43</f>
        <v>58.333333333333329</v>
      </c>
      <c r="CM67" s="59">
        <f>+CM65*I_Personale!$E43</f>
        <v>58.333333333333329</v>
      </c>
      <c r="CN67" s="59">
        <f>+CN65*I_Personale!$E43</f>
        <v>58.333333333333329</v>
      </c>
      <c r="CO67" s="59">
        <f>+CO65*I_Personale!$E43</f>
        <v>58.333333333333329</v>
      </c>
      <c r="CP67" s="59">
        <f>+CP65*I_Personale!$E43</f>
        <v>58.333333333333329</v>
      </c>
      <c r="CQ67" s="59">
        <f>+CQ65*I_Personale!$E43</f>
        <v>58.333333333333329</v>
      </c>
      <c r="CR67" s="59">
        <f>+CR65*I_Personale!$E43</f>
        <v>58.333333333333329</v>
      </c>
      <c r="CS67" s="59">
        <f>+CS65*I_Personale!$E43</f>
        <v>58.333333333333329</v>
      </c>
      <c r="CT67" s="59">
        <f>+CT65*I_Personale!$E43</f>
        <v>58.333333333333329</v>
      </c>
      <c r="CU67" s="59">
        <f>+CU65*I_Personale!$E43</f>
        <v>58.333333333333329</v>
      </c>
      <c r="CV67" s="59">
        <f>+CV65*I_Personale!$E43</f>
        <v>58.333333333333329</v>
      </c>
      <c r="CW67" s="59">
        <f>+CW65*I_Personale!$E43</f>
        <v>58.333333333333329</v>
      </c>
      <c r="CX67" s="59">
        <f>+CX65*I_Personale!$E43</f>
        <v>58.333333333333329</v>
      </c>
      <c r="CY67" s="59">
        <f>+CY65*I_Personale!$E43</f>
        <v>58.333333333333329</v>
      </c>
      <c r="CZ67" s="59">
        <f>+CZ65*I_Personale!$E43</f>
        <v>58.333333333333329</v>
      </c>
      <c r="DA67" s="59">
        <f>+DA65*I_Personale!$E43</f>
        <v>58.333333333333329</v>
      </c>
      <c r="DB67" s="59">
        <f>+DB65*I_Personale!$E43</f>
        <v>58.333333333333329</v>
      </c>
      <c r="DC67" s="59">
        <f>+DC65*I_Personale!$E43</f>
        <v>58.333333333333329</v>
      </c>
      <c r="DD67" s="59">
        <f>+DD65*I_Personale!$E43</f>
        <v>58.333333333333329</v>
      </c>
      <c r="DE67" s="59">
        <f>+DE65*I_Personale!$E43</f>
        <v>58.333333333333329</v>
      </c>
      <c r="DF67" s="59">
        <f>+DF65*I_Personale!$E43</f>
        <v>58.333333333333329</v>
      </c>
      <c r="DG67" s="59">
        <f>+DG65*I_Personale!$E43</f>
        <v>58.333333333333329</v>
      </c>
      <c r="DH67" s="59">
        <f>+DH65*I_Personale!$E43</f>
        <v>58.333333333333329</v>
      </c>
      <c r="DI67" s="59">
        <f>+DI65*I_Personale!$E43</f>
        <v>58.333333333333329</v>
      </c>
      <c r="DJ67" s="59">
        <f>+DJ65*I_Personale!$E43</f>
        <v>58.333333333333329</v>
      </c>
      <c r="DK67" s="59">
        <f>+DK65*I_Personale!$E43</f>
        <v>58.333333333333329</v>
      </c>
      <c r="DL67" s="59">
        <f>+DL65*I_Personale!$E43</f>
        <v>58.333333333333329</v>
      </c>
      <c r="DM67" s="59">
        <f>+DM65*I_Personale!$E43</f>
        <v>58.333333333333329</v>
      </c>
      <c r="DN67" s="59">
        <f>+DN65*I_Personale!$E43</f>
        <v>58.333333333333329</v>
      </c>
      <c r="DO67" s="59">
        <f>+DO65*I_Personale!$E43</f>
        <v>58.333333333333329</v>
      </c>
      <c r="DP67" s="59">
        <f>+DP65*I_Personale!$E43</f>
        <v>58.333333333333329</v>
      </c>
      <c r="DQ67" s="59">
        <f>+DQ65*I_Personale!$E43</f>
        <v>58.333333333333329</v>
      </c>
      <c r="DR67" s="59">
        <f>+DR65*I_Personale!$E43</f>
        <v>58.333333333333329</v>
      </c>
      <c r="DS67" s="59">
        <f>+DS65*I_Personale!$E43</f>
        <v>58.333333333333329</v>
      </c>
      <c r="DT67" s="59">
        <f>+DT65*I_Personale!$E43</f>
        <v>58.333333333333329</v>
      </c>
    </row>
    <row r="68" spans="3:124" ht="16.5" outlineLevel="1" thickTop="1" thickBot="1" x14ac:dyDescent="0.3">
      <c r="C68" s="110" t="s">
        <v>211</v>
      </c>
      <c r="E68" s="59">
        <f>+E65*I_Personale!$E44</f>
        <v>306.24999999999994</v>
      </c>
      <c r="F68" s="59">
        <f>+F65*I_Personale!$E44</f>
        <v>306.24999999999994</v>
      </c>
      <c r="G68" s="59">
        <f>+G65*I_Personale!$E44</f>
        <v>306.24999999999994</v>
      </c>
      <c r="H68" s="59">
        <f>+H65*I_Personale!$E44</f>
        <v>306.24999999999994</v>
      </c>
      <c r="I68" s="59">
        <f>+I65*I_Personale!$E44</f>
        <v>306.24999999999994</v>
      </c>
      <c r="J68" s="59">
        <f>+J65*I_Personale!$E44</f>
        <v>306.24999999999994</v>
      </c>
      <c r="K68" s="59">
        <f>+K65*I_Personale!$E44</f>
        <v>306.24999999999994</v>
      </c>
      <c r="L68" s="59">
        <f>+L65*I_Personale!$E44</f>
        <v>306.24999999999994</v>
      </c>
      <c r="M68" s="59">
        <f>+M65*I_Personale!$E44</f>
        <v>306.24999999999994</v>
      </c>
      <c r="N68" s="59">
        <f>+N65*I_Personale!$E44</f>
        <v>306.24999999999994</v>
      </c>
      <c r="O68" s="59">
        <f>+O65*I_Personale!$E44</f>
        <v>306.24999999999994</v>
      </c>
      <c r="P68" s="59">
        <f>+P65*I_Personale!$E44</f>
        <v>306.24999999999994</v>
      </c>
      <c r="Q68" s="59">
        <f>+Q65*I_Personale!$E44</f>
        <v>437.49999999999994</v>
      </c>
      <c r="R68" s="59">
        <f>+R65*I_Personale!$E44</f>
        <v>437.49999999999994</v>
      </c>
      <c r="S68" s="59">
        <f>+S65*I_Personale!$E44</f>
        <v>437.49999999999994</v>
      </c>
      <c r="T68" s="59">
        <f>+T65*I_Personale!$E44</f>
        <v>437.49999999999994</v>
      </c>
      <c r="U68" s="59">
        <f>+U65*I_Personale!$E44</f>
        <v>437.49999999999994</v>
      </c>
      <c r="V68" s="59">
        <f>+V65*I_Personale!$E44</f>
        <v>437.49999999999994</v>
      </c>
      <c r="W68" s="59">
        <f>+W65*I_Personale!$E44</f>
        <v>437.49999999999994</v>
      </c>
      <c r="X68" s="59">
        <f>+X65*I_Personale!$E44</f>
        <v>437.49999999999994</v>
      </c>
      <c r="Y68" s="59">
        <f>+Y65*I_Personale!$E44</f>
        <v>437.49999999999994</v>
      </c>
      <c r="Z68" s="59">
        <f>+Z65*I_Personale!$E44</f>
        <v>437.49999999999994</v>
      </c>
      <c r="AA68" s="59">
        <f>+AA65*I_Personale!$E44</f>
        <v>437.49999999999994</v>
      </c>
      <c r="AB68" s="59">
        <f>+AB65*I_Personale!$E44</f>
        <v>437.49999999999994</v>
      </c>
      <c r="AC68" s="59">
        <f>+AC65*I_Personale!$E44</f>
        <v>437.49999999999994</v>
      </c>
      <c r="AD68" s="59">
        <f>+AD65*I_Personale!$E44</f>
        <v>437.49999999999994</v>
      </c>
      <c r="AE68" s="59">
        <f>+AE65*I_Personale!$E44</f>
        <v>437.49999999999994</v>
      </c>
      <c r="AF68" s="59">
        <f>+AF65*I_Personale!$E44</f>
        <v>437.49999999999994</v>
      </c>
      <c r="AG68" s="59">
        <f>+AG65*I_Personale!$E44</f>
        <v>437.49999999999994</v>
      </c>
      <c r="AH68" s="59">
        <f>+AH65*I_Personale!$E44</f>
        <v>437.49999999999994</v>
      </c>
      <c r="AI68" s="59">
        <f>+AI65*I_Personale!$E44</f>
        <v>437.49999999999994</v>
      </c>
      <c r="AJ68" s="59">
        <f>+AJ65*I_Personale!$E44</f>
        <v>437.49999999999994</v>
      </c>
      <c r="AK68" s="59">
        <f>+AK65*I_Personale!$E44</f>
        <v>437.49999999999994</v>
      </c>
      <c r="AL68" s="59">
        <f>+AL65*I_Personale!$E44</f>
        <v>437.49999999999994</v>
      </c>
      <c r="AM68" s="59">
        <f>+AM65*I_Personale!$E44</f>
        <v>437.49999999999994</v>
      </c>
      <c r="AN68" s="59">
        <f>+AN65*I_Personale!$E44</f>
        <v>437.49999999999994</v>
      </c>
      <c r="AO68" s="59">
        <f>+AO65*I_Personale!$E44</f>
        <v>437.49999999999994</v>
      </c>
      <c r="AP68" s="59">
        <f>+AP65*I_Personale!$E44</f>
        <v>437.49999999999994</v>
      </c>
      <c r="AQ68" s="59">
        <f>+AQ65*I_Personale!$E44</f>
        <v>437.49999999999994</v>
      </c>
      <c r="AR68" s="59">
        <f>+AR65*I_Personale!$E44</f>
        <v>437.49999999999994</v>
      </c>
      <c r="AS68" s="59">
        <f>+AS65*I_Personale!$E44</f>
        <v>437.49999999999994</v>
      </c>
      <c r="AT68" s="59">
        <f>+AT65*I_Personale!$E44</f>
        <v>437.49999999999994</v>
      </c>
      <c r="AU68" s="59">
        <f>+AU65*I_Personale!$E44</f>
        <v>437.49999999999994</v>
      </c>
      <c r="AV68" s="59">
        <f>+AV65*I_Personale!$E44</f>
        <v>437.49999999999994</v>
      </c>
      <c r="AW68" s="59">
        <f>+AW65*I_Personale!$E44</f>
        <v>437.49999999999994</v>
      </c>
      <c r="AX68" s="59">
        <f>+AX65*I_Personale!$E44</f>
        <v>437.49999999999994</v>
      </c>
      <c r="AY68" s="59">
        <f>+AY65*I_Personale!$E44</f>
        <v>437.49999999999994</v>
      </c>
      <c r="AZ68" s="59">
        <f>+AZ65*I_Personale!$E44</f>
        <v>437.49999999999994</v>
      </c>
      <c r="BA68" s="59">
        <f>+BA65*I_Personale!$E44</f>
        <v>437.49999999999994</v>
      </c>
      <c r="BB68" s="59">
        <f>+BB65*I_Personale!$E44</f>
        <v>437.49999999999994</v>
      </c>
      <c r="BC68" s="59">
        <f>+BC65*I_Personale!$E44</f>
        <v>437.49999999999994</v>
      </c>
      <c r="BD68" s="59">
        <f>+BD65*I_Personale!$E44</f>
        <v>437.49999999999994</v>
      </c>
      <c r="BE68" s="59">
        <f>+BE65*I_Personale!$E44</f>
        <v>437.49999999999994</v>
      </c>
      <c r="BF68" s="59">
        <f>+BF65*I_Personale!$E44</f>
        <v>437.49999999999994</v>
      </c>
      <c r="BG68" s="59">
        <f>+BG65*I_Personale!$E44</f>
        <v>437.49999999999994</v>
      </c>
      <c r="BH68" s="59">
        <f>+BH65*I_Personale!$E44</f>
        <v>437.49999999999994</v>
      </c>
      <c r="BI68" s="59">
        <f>+BI65*I_Personale!$E44</f>
        <v>437.49999999999994</v>
      </c>
      <c r="BJ68" s="59">
        <f>+BJ65*I_Personale!$E44</f>
        <v>437.49999999999994</v>
      </c>
      <c r="BK68" s="59">
        <f>+BK65*I_Personale!$E44</f>
        <v>437.49999999999994</v>
      </c>
      <c r="BL68" s="59">
        <f>+BL65*I_Personale!$E44</f>
        <v>437.49999999999994</v>
      </c>
      <c r="BM68" s="59">
        <f>+BM65*I_Personale!$E44</f>
        <v>437.49999999999994</v>
      </c>
      <c r="BN68" s="59">
        <f>+BN65*I_Personale!$E44</f>
        <v>437.49999999999994</v>
      </c>
      <c r="BO68" s="59">
        <f>+BO65*I_Personale!$E44</f>
        <v>437.49999999999994</v>
      </c>
      <c r="BP68" s="59">
        <f>+BP65*I_Personale!$E44</f>
        <v>437.49999999999994</v>
      </c>
      <c r="BQ68" s="59">
        <f>+BQ65*I_Personale!$E44</f>
        <v>437.49999999999994</v>
      </c>
      <c r="BR68" s="59">
        <f>+BR65*I_Personale!$E44</f>
        <v>437.49999999999994</v>
      </c>
      <c r="BS68" s="59">
        <f>+BS65*I_Personale!$E44</f>
        <v>437.49999999999994</v>
      </c>
      <c r="BT68" s="59">
        <f>+BT65*I_Personale!$E44</f>
        <v>437.49999999999994</v>
      </c>
      <c r="BU68" s="59">
        <f>+BU65*I_Personale!$E44</f>
        <v>437.49999999999994</v>
      </c>
      <c r="BV68" s="59">
        <f>+BV65*I_Personale!$E44</f>
        <v>437.49999999999994</v>
      </c>
      <c r="BW68" s="59">
        <f>+BW65*I_Personale!$E44</f>
        <v>437.49999999999994</v>
      </c>
      <c r="BX68" s="59">
        <f>+BX65*I_Personale!$E44</f>
        <v>437.49999999999994</v>
      </c>
      <c r="BY68" s="59">
        <f>+BY65*I_Personale!$E44</f>
        <v>437.49999999999994</v>
      </c>
      <c r="BZ68" s="59">
        <f>+BZ65*I_Personale!$E44</f>
        <v>437.49999999999994</v>
      </c>
      <c r="CA68" s="59">
        <f>+CA65*I_Personale!$E44</f>
        <v>437.49999999999994</v>
      </c>
      <c r="CB68" s="59">
        <f>+CB65*I_Personale!$E44</f>
        <v>437.49999999999994</v>
      </c>
      <c r="CC68" s="59">
        <f>+CC65*I_Personale!$E44</f>
        <v>437.49999999999994</v>
      </c>
      <c r="CD68" s="59">
        <f>+CD65*I_Personale!$E44</f>
        <v>437.49999999999994</v>
      </c>
      <c r="CE68" s="59">
        <f>+CE65*I_Personale!$E44</f>
        <v>437.49999999999994</v>
      </c>
      <c r="CF68" s="59">
        <f>+CF65*I_Personale!$E44</f>
        <v>437.49999999999994</v>
      </c>
      <c r="CG68" s="59">
        <f>+CG65*I_Personale!$E44</f>
        <v>437.49999999999994</v>
      </c>
      <c r="CH68" s="59">
        <f>+CH65*I_Personale!$E44</f>
        <v>437.49999999999994</v>
      </c>
      <c r="CI68" s="59">
        <f>+CI65*I_Personale!$E44</f>
        <v>437.49999999999994</v>
      </c>
      <c r="CJ68" s="59">
        <f>+CJ65*I_Personale!$E44</f>
        <v>437.49999999999994</v>
      </c>
      <c r="CK68" s="59">
        <f>+CK65*I_Personale!$E44</f>
        <v>437.49999999999994</v>
      </c>
      <c r="CL68" s="59">
        <f>+CL65*I_Personale!$E44</f>
        <v>437.49999999999994</v>
      </c>
      <c r="CM68" s="59">
        <f>+CM65*I_Personale!$E44</f>
        <v>437.49999999999994</v>
      </c>
      <c r="CN68" s="59">
        <f>+CN65*I_Personale!$E44</f>
        <v>437.49999999999994</v>
      </c>
      <c r="CO68" s="59">
        <f>+CO65*I_Personale!$E44</f>
        <v>437.49999999999994</v>
      </c>
      <c r="CP68" s="59">
        <f>+CP65*I_Personale!$E44</f>
        <v>437.49999999999994</v>
      </c>
      <c r="CQ68" s="59">
        <f>+CQ65*I_Personale!$E44</f>
        <v>437.49999999999994</v>
      </c>
      <c r="CR68" s="59">
        <f>+CR65*I_Personale!$E44</f>
        <v>437.49999999999994</v>
      </c>
      <c r="CS68" s="59">
        <f>+CS65*I_Personale!$E44</f>
        <v>437.49999999999994</v>
      </c>
      <c r="CT68" s="59">
        <f>+CT65*I_Personale!$E44</f>
        <v>437.49999999999994</v>
      </c>
      <c r="CU68" s="59">
        <f>+CU65*I_Personale!$E44</f>
        <v>437.49999999999994</v>
      </c>
      <c r="CV68" s="59">
        <f>+CV65*I_Personale!$E44</f>
        <v>437.49999999999994</v>
      </c>
      <c r="CW68" s="59">
        <f>+CW65*I_Personale!$E44</f>
        <v>437.49999999999994</v>
      </c>
      <c r="CX68" s="59">
        <f>+CX65*I_Personale!$E44</f>
        <v>437.49999999999994</v>
      </c>
      <c r="CY68" s="59">
        <f>+CY65*I_Personale!$E44</f>
        <v>437.49999999999994</v>
      </c>
      <c r="CZ68" s="59">
        <f>+CZ65*I_Personale!$E44</f>
        <v>437.49999999999994</v>
      </c>
      <c r="DA68" s="59">
        <f>+DA65*I_Personale!$E44</f>
        <v>437.49999999999994</v>
      </c>
      <c r="DB68" s="59">
        <f>+DB65*I_Personale!$E44</f>
        <v>437.49999999999994</v>
      </c>
      <c r="DC68" s="59">
        <f>+DC65*I_Personale!$E44</f>
        <v>437.49999999999994</v>
      </c>
      <c r="DD68" s="59">
        <f>+DD65*I_Personale!$E44</f>
        <v>437.49999999999994</v>
      </c>
      <c r="DE68" s="59">
        <f>+DE65*I_Personale!$E44</f>
        <v>437.49999999999994</v>
      </c>
      <c r="DF68" s="59">
        <f>+DF65*I_Personale!$E44</f>
        <v>437.49999999999994</v>
      </c>
      <c r="DG68" s="59">
        <f>+DG65*I_Personale!$E44</f>
        <v>437.49999999999994</v>
      </c>
      <c r="DH68" s="59">
        <f>+DH65*I_Personale!$E44</f>
        <v>437.49999999999994</v>
      </c>
      <c r="DI68" s="59">
        <f>+DI65*I_Personale!$E44</f>
        <v>437.49999999999994</v>
      </c>
      <c r="DJ68" s="59">
        <f>+DJ65*I_Personale!$E44</f>
        <v>437.49999999999994</v>
      </c>
      <c r="DK68" s="59">
        <f>+DK65*I_Personale!$E44</f>
        <v>437.49999999999994</v>
      </c>
      <c r="DL68" s="59">
        <f>+DL65*I_Personale!$E44</f>
        <v>437.49999999999994</v>
      </c>
      <c r="DM68" s="59">
        <f>+DM65*I_Personale!$E44</f>
        <v>437.49999999999994</v>
      </c>
      <c r="DN68" s="59">
        <f>+DN65*I_Personale!$E44</f>
        <v>437.49999999999994</v>
      </c>
      <c r="DO68" s="59">
        <f>+DO65*I_Personale!$E44</f>
        <v>437.49999999999994</v>
      </c>
      <c r="DP68" s="59">
        <f>+DP65*I_Personale!$E44</f>
        <v>437.49999999999994</v>
      </c>
      <c r="DQ68" s="59">
        <f>+DQ65*I_Personale!$E44</f>
        <v>437.49999999999994</v>
      </c>
      <c r="DR68" s="59">
        <f>+DR65*I_Personale!$E44</f>
        <v>437.49999999999994</v>
      </c>
      <c r="DS68" s="59">
        <f>+DS65*I_Personale!$E44</f>
        <v>437.49999999999994</v>
      </c>
      <c r="DT68" s="59">
        <f>+DT65*I_Personale!$E44</f>
        <v>437.49999999999994</v>
      </c>
    </row>
    <row r="69" spans="3:124" ht="15.75" outlineLevel="1" thickTop="1" x14ac:dyDescent="0.25">
      <c r="C69" s="111" t="s">
        <v>215</v>
      </c>
      <c r="E69" s="95">
        <f t="shared" ref="E69" si="382">SUM(E65:E68)</f>
        <v>5777.9166666666661</v>
      </c>
      <c r="F69" s="95">
        <f t="shared" ref="F69" si="383">SUM(F65:F68)</f>
        <v>5777.9166666666661</v>
      </c>
      <c r="G69" s="95">
        <f t="shared" ref="G69" si="384">SUM(G65:G68)</f>
        <v>5777.9166666666661</v>
      </c>
      <c r="H69" s="95">
        <f t="shared" ref="H69" si="385">SUM(H65:H68)</f>
        <v>5777.9166666666661</v>
      </c>
      <c r="I69" s="95">
        <f t="shared" ref="I69" si="386">SUM(I65:I68)</f>
        <v>5777.9166666666661</v>
      </c>
      <c r="J69" s="95">
        <f t="shared" ref="J69" si="387">SUM(J65:J68)</f>
        <v>5777.9166666666661</v>
      </c>
      <c r="K69" s="95">
        <f t="shared" ref="K69" si="388">SUM(K65:K68)</f>
        <v>5777.9166666666661</v>
      </c>
      <c r="L69" s="95">
        <f t="shared" ref="L69" si="389">SUM(L65:L68)</f>
        <v>5777.9166666666661</v>
      </c>
      <c r="M69" s="95">
        <f t="shared" ref="M69" si="390">SUM(M65:M68)</f>
        <v>5777.9166666666661</v>
      </c>
      <c r="N69" s="95">
        <f t="shared" ref="N69" si="391">SUM(N65:N68)</f>
        <v>5777.9166666666661</v>
      </c>
      <c r="O69" s="95">
        <f t="shared" ref="O69" si="392">SUM(O65:O68)</f>
        <v>5777.9166666666661</v>
      </c>
      <c r="P69" s="95">
        <f t="shared" ref="P69" si="393">SUM(P65:P68)</f>
        <v>5777.9166666666661</v>
      </c>
      <c r="Q69" s="95">
        <f t="shared" ref="Q69" si="394">SUM(Q65:Q68)</f>
        <v>8254.1666666666661</v>
      </c>
      <c r="R69" s="95">
        <f t="shared" ref="R69" si="395">SUM(R65:R68)</f>
        <v>8254.1666666666661</v>
      </c>
      <c r="S69" s="95">
        <f t="shared" ref="S69" si="396">SUM(S65:S68)</f>
        <v>8254.1666666666661</v>
      </c>
      <c r="T69" s="95">
        <f t="shared" ref="T69" si="397">SUM(T65:T68)</f>
        <v>8254.1666666666661</v>
      </c>
      <c r="U69" s="95">
        <f t="shared" ref="U69" si="398">SUM(U65:U68)</f>
        <v>8254.1666666666661</v>
      </c>
      <c r="V69" s="95">
        <f t="shared" ref="V69" si="399">SUM(V65:V68)</f>
        <v>8254.1666666666661</v>
      </c>
      <c r="W69" s="95">
        <f t="shared" ref="W69" si="400">SUM(W65:W68)</f>
        <v>8254.1666666666661</v>
      </c>
      <c r="X69" s="95">
        <f t="shared" ref="X69" si="401">SUM(X65:X68)</f>
        <v>8254.1666666666661</v>
      </c>
      <c r="Y69" s="95">
        <f t="shared" ref="Y69" si="402">SUM(Y65:Y68)</f>
        <v>8254.1666666666661</v>
      </c>
      <c r="Z69" s="95">
        <f t="shared" ref="Z69" si="403">SUM(Z65:Z68)</f>
        <v>8254.1666666666661</v>
      </c>
      <c r="AA69" s="95">
        <f t="shared" ref="AA69" si="404">SUM(AA65:AA68)</f>
        <v>8254.1666666666661</v>
      </c>
      <c r="AB69" s="95">
        <f t="shared" ref="AB69" si="405">SUM(AB65:AB68)</f>
        <v>8254.1666666666661</v>
      </c>
      <c r="AC69" s="95">
        <f t="shared" ref="AC69" si="406">SUM(AC65:AC68)</f>
        <v>8254.1666666666661</v>
      </c>
      <c r="AD69" s="95">
        <f t="shared" ref="AD69" si="407">SUM(AD65:AD68)</f>
        <v>8254.1666666666661</v>
      </c>
      <c r="AE69" s="95">
        <f t="shared" ref="AE69" si="408">SUM(AE65:AE68)</f>
        <v>8254.1666666666661</v>
      </c>
      <c r="AF69" s="95">
        <f t="shared" ref="AF69" si="409">SUM(AF65:AF68)</f>
        <v>8254.1666666666661</v>
      </c>
      <c r="AG69" s="95">
        <f t="shared" ref="AG69" si="410">SUM(AG65:AG68)</f>
        <v>8254.1666666666661</v>
      </c>
      <c r="AH69" s="95">
        <f t="shared" ref="AH69" si="411">SUM(AH65:AH68)</f>
        <v>8254.1666666666661</v>
      </c>
      <c r="AI69" s="95">
        <f t="shared" ref="AI69" si="412">SUM(AI65:AI68)</f>
        <v>8254.1666666666661</v>
      </c>
      <c r="AJ69" s="95">
        <f t="shared" ref="AJ69" si="413">SUM(AJ65:AJ68)</f>
        <v>8254.1666666666661</v>
      </c>
      <c r="AK69" s="95">
        <f t="shared" ref="AK69" si="414">SUM(AK65:AK68)</f>
        <v>8254.1666666666661</v>
      </c>
      <c r="AL69" s="95">
        <f t="shared" ref="AL69" si="415">SUM(AL65:AL68)</f>
        <v>8254.1666666666661</v>
      </c>
      <c r="AM69" s="95">
        <f t="shared" ref="AM69" si="416">SUM(AM65:AM68)</f>
        <v>8254.1666666666661</v>
      </c>
      <c r="AN69" s="95">
        <f t="shared" ref="AN69" si="417">SUM(AN65:AN68)</f>
        <v>8254.1666666666661</v>
      </c>
      <c r="AO69" s="95">
        <f t="shared" ref="AO69" si="418">SUM(AO65:AO68)</f>
        <v>8254.1666666666661</v>
      </c>
      <c r="AP69" s="95">
        <f t="shared" ref="AP69" si="419">SUM(AP65:AP68)</f>
        <v>8254.1666666666661</v>
      </c>
      <c r="AQ69" s="95">
        <f t="shared" ref="AQ69" si="420">SUM(AQ65:AQ68)</f>
        <v>8254.1666666666661</v>
      </c>
      <c r="AR69" s="95">
        <f t="shared" ref="AR69" si="421">SUM(AR65:AR68)</f>
        <v>8254.1666666666661</v>
      </c>
      <c r="AS69" s="95">
        <f t="shared" ref="AS69" si="422">SUM(AS65:AS68)</f>
        <v>8254.1666666666661</v>
      </c>
      <c r="AT69" s="95">
        <f t="shared" ref="AT69" si="423">SUM(AT65:AT68)</f>
        <v>8254.1666666666661</v>
      </c>
      <c r="AU69" s="95">
        <f t="shared" ref="AU69" si="424">SUM(AU65:AU68)</f>
        <v>8254.1666666666661</v>
      </c>
      <c r="AV69" s="95">
        <f t="shared" ref="AV69" si="425">SUM(AV65:AV68)</f>
        <v>8254.1666666666661</v>
      </c>
      <c r="AW69" s="95">
        <f t="shared" ref="AW69" si="426">SUM(AW65:AW68)</f>
        <v>8254.1666666666661</v>
      </c>
      <c r="AX69" s="95">
        <f t="shared" ref="AX69" si="427">SUM(AX65:AX68)</f>
        <v>8254.1666666666661</v>
      </c>
      <c r="AY69" s="95">
        <f t="shared" ref="AY69" si="428">SUM(AY65:AY68)</f>
        <v>8254.1666666666661</v>
      </c>
      <c r="AZ69" s="95">
        <f t="shared" ref="AZ69" si="429">SUM(AZ65:AZ68)</f>
        <v>8254.1666666666661</v>
      </c>
      <c r="BA69" s="95">
        <f t="shared" ref="BA69" si="430">SUM(BA65:BA68)</f>
        <v>8254.1666666666661</v>
      </c>
      <c r="BB69" s="95">
        <f t="shared" ref="BB69" si="431">SUM(BB65:BB68)</f>
        <v>8254.1666666666661</v>
      </c>
      <c r="BC69" s="95">
        <f t="shared" ref="BC69" si="432">SUM(BC65:BC68)</f>
        <v>8254.1666666666661</v>
      </c>
      <c r="BD69" s="95">
        <f t="shared" ref="BD69" si="433">SUM(BD65:BD68)</f>
        <v>8254.1666666666661</v>
      </c>
      <c r="BE69" s="95">
        <f t="shared" ref="BE69" si="434">SUM(BE65:BE68)</f>
        <v>8254.1666666666661</v>
      </c>
      <c r="BF69" s="95">
        <f t="shared" ref="BF69" si="435">SUM(BF65:BF68)</f>
        <v>8254.1666666666661</v>
      </c>
      <c r="BG69" s="95">
        <f t="shared" ref="BG69" si="436">SUM(BG65:BG68)</f>
        <v>8254.1666666666661</v>
      </c>
      <c r="BH69" s="95">
        <f t="shared" ref="BH69" si="437">SUM(BH65:BH68)</f>
        <v>8254.1666666666661</v>
      </c>
      <c r="BI69" s="95">
        <f t="shared" ref="BI69" si="438">SUM(BI65:BI68)</f>
        <v>8254.1666666666661</v>
      </c>
      <c r="BJ69" s="95">
        <f t="shared" ref="BJ69" si="439">SUM(BJ65:BJ68)</f>
        <v>8254.1666666666661</v>
      </c>
      <c r="BK69" s="95">
        <f t="shared" ref="BK69" si="440">SUM(BK65:BK68)</f>
        <v>8254.1666666666661</v>
      </c>
      <c r="BL69" s="95">
        <f t="shared" ref="BL69" si="441">SUM(BL65:BL68)</f>
        <v>8254.1666666666661</v>
      </c>
      <c r="BM69" s="95">
        <f t="shared" ref="BM69" si="442">SUM(BM65:BM68)</f>
        <v>8254.1666666666661</v>
      </c>
      <c r="BN69" s="95">
        <f t="shared" ref="BN69" si="443">SUM(BN65:BN68)</f>
        <v>8254.1666666666661</v>
      </c>
      <c r="BO69" s="95">
        <f t="shared" ref="BO69" si="444">SUM(BO65:BO68)</f>
        <v>8254.1666666666661</v>
      </c>
      <c r="BP69" s="95">
        <f t="shared" ref="BP69" si="445">SUM(BP65:BP68)</f>
        <v>8254.1666666666661</v>
      </c>
      <c r="BQ69" s="95">
        <f t="shared" ref="BQ69" si="446">SUM(BQ65:BQ68)</f>
        <v>8254.1666666666661</v>
      </c>
      <c r="BR69" s="95">
        <f t="shared" ref="BR69" si="447">SUM(BR65:BR68)</f>
        <v>8254.1666666666661</v>
      </c>
      <c r="BS69" s="95">
        <f t="shared" ref="BS69" si="448">SUM(BS65:BS68)</f>
        <v>8254.1666666666661</v>
      </c>
      <c r="BT69" s="95">
        <f t="shared" ref="BT69" si="449">SUM(BT65:BT68)</f>
        <v>8254.1666666666661</v>
      </c>
      <c r="BU69" s="95">
        <f t="shared" ref="BU69" si="450">SUM(BU65:BU68)</f>
        <v>8254.1666666666661</v>
      </c>
      <c r="BV69" s="95">
        <f t="shared" ref="BV69" si="451">SUM(BV65:BV68)</f>
        <v>8254.1666666666661</v>
      </c>
      <c r="BW69" s="95">
        <f t="shared" ref="BW69" si="452">SUM(BW65:BW68)</f>
        <v>8254.1666666666661</v>
      </c>
      <c r="BX69" s="95">
        <f t="shared" ref="BX69" si="453">SUM(BX65:BX68)</f>
        <v>8254.1666666666661</v>
      </c>
      <c r="BY69" s="95">
        <f t="shared" ref="BY69" si="454">SUM(BY65:BY68)</f>
        <v>8254.1666666666661</v>
      </c>
      <c r="BZ69" s="95">
        <f t="shared" ref="BZ69" si="455">SUM(BZ65:BZ68)</f>
        <v>8254.1666666666661</v>
      </c>
      <c r="CA69" s="95">
        <f t="shared" ref="CA69" si="456">SUM(CA65:CA68)</f>
        <v>8254.1666666666661</v>
      </c>
      <c r="CB69" s="95">
        <f t="shared" ref="CB69" si="457">SUM(CB65:CB68)</f>
        <v>8254.1666666666661</v>
      </c>
      <c r="CC69" s="95">
        <f t="shared" ref="CC69" si="458">SUM(CC65:CC68)</f>
        <v>8254.1666666666661</v>
      </c>
      <c r="CD69" s="95">
        <f t="shared" ref="CD69" si="459">SUM(CD65:CD68)</f>
        <v>8254.1666666666661</v>
      </c>
      <c r="CE69" s="95">
        <f t="shared" ref="CE69" si="460">SUM(CE65:CE68)</f>
        <v>8254.1666666666661</v>
      </c>
      <c r="CF69" s="95">
        <f t="shared" ref="CF69" si="461">SUM(CF65:CF68)</f>
        <v>8254.1666666666661</v>
      </c>
      <c r="CG69" s="95">
        <f t="shared" ref="CG69" si="462">SUM(CG65:CG68)</f>
        <v>8254.1666666666661</v>
      </c>
      <c r="CH69" s="95">
        <f t="shared" ref="CH69" si="463">SUM(CH65:CH68)</f>
        <v>8254.1666666666661</v>
      </c>
      <c r="CI69" s="95">
        <f t="shared" ref="CI69" si="464">SUM(CI65:CI68)</f>
        <v>8254.1666666666661</v>
      </c>
      <c r="CJ69" s="95">
        <f t="shared" ref="CJ69" si="465">SUM(CJ65:CJ68)</f>
        <v>8254.1666666666661</v>
      </c>
      <c r="CK69" s="95">
        <f t="shared" ref="CK69" si="466">SUM(CK65:CK68)</f>
        <v>8254.1666666666661</v>
      </c>
      <c r="CL69" s="95">
        <f t="shared" ref="CL69" si="467">SUM(CL65:CL68)</f>
        <v>8254.1666666666661</v>
      </c>
      <c r="CM69" s="95">
        <f t="shared" ref="CM69" si="468">SUM(CM65:CM68)</f>
        <v>8254.1666666666661</v>
      </c>
      <c r="CN69" s="95">
        <f t="shared" ref="CN69" si="469">SUM(CN65:CN68)</f>
        <v>8254.1666666666661</v>
      </c>
      <c r="CO69" s="95">
        <f t="shared" ref="CO69" si="470">SUM(CO65:CO68)</f>
        <v>8254.1666666666661</v>
      </c>
      <c r="CP69" s="95">
        <f t="shared" ref="CP69" si="471">SUM(CP65:CP68)</f>
        <v>8254.1666666666661</v>
      </c>
      <c r="CQ69" s="95">
        <f t="shared" ref="CQ69" si="472">SUM(CQ65:CQ68)</f>
        <v>8254.1666666666661</v>
      </c>
      <c r="CR69" s="95">
        <f t="shared" ref="CR69" si="473">SUM(CR65:CR68)</f>
        <v>8254.1666666666661</v>
      </c>
      <c r="CS69" s="95">
        <f t="shared" ref="CS69" si="474">SUM(CS65:CS68)</f>
        <v>8254.1666666666661</v>
      </c>
      <c r="CT69" s="95">
        <f t="shared" ref="CT69" si="475">SUM(CT65:CT68)</f>
        <v>8254.1666666666661</v>
      </c>
      <c r="CU69" s="95">
        <f t="shared" ref="CU69" si="476">SUM(CU65:CU68)</f>
        <v>8254.1666666666661</v>
      </c>
      <c r="CV69" s="95">
        <f t="shared" ref="CV69" si="477">SUM(CV65:CV68)</f>
        <v>8254.1666666666661</v>
      </c>
      <c r="CW69" s="95">
        <f t="shared" ref="CW69" si="478">SUM(CW65:CW68)</f>
        <v>8254.1666666666661</v>
      </c>
      <c r="CX69" s="95">
        <f t="shared" ref="CX69" si="479">SUM(CX65:CX68)</f>
        <v>8254.1666666666661</v>
      </c>
      <c r="CY69" s="95">
        <f t="shared" ref="CY69" si="480">SUM(CY65:CY68)</f>
        <v>8254.1666666666661</v>
      </c>
      <c r="CZ69" s="95">
        <f t="shared" ref="CZ69" si="481">SUM(CZ65:CZ68)</f>
        <v>8254.1666666666661</v>
      </c>
      <c r="DA69" s="95">
        <f t="shared" ref="DA69" si="482">SUM(DA65:DA68)</f>
        <v>8254.1666666666661</v>
      </c>
      <c r="DB69" s="95">
        <f t="shared" ref="DB69" si="483">SUM(DB65:DB68)</f>
        <v>8254.1666666666661</v>
      </c>
      <c r="DC69" s="95">
        <f t="shared" ref="DC69" si="484">SUM(DC65:DC68)</f>
        <v>8254.1666666666661</v>
      </c>
      <c r="DD69" s="95">
        <f t="shared" ref="DD69" si="485">SUM(DD65:DD68)</f>
        <v>8254.1666666666661</v>
      </c>
      <c r="DE69" s="95">
        <f t="shared" ref="DE69" si="486">SUM(DE65:DE68)</f>
        <v>8254.1666666666661</v>
      </c>
      <c r="DF69" s="95">
        <f t="shared" ref="DF69" si="487">SUM(DF65:DF68)</f>
        <v>8254.1666666666661</v>
      </c>
      <c r="DG69" s="95">
        <f t="shared" ref="DG69" si="488">SUM(DG65:DG68)</f>
        <v>8254.1666666666661</v>
      </c>
      <c r="DH69" s="95">
        <f t="shared" ref="DH69" si="489">SUM(DH65:DH68)</f>
        <v>8254.1666666666661</v>
      </c>
      <c r="DI69" s="95">
        <f t="shared" ref="DI69" si="490">SUM(DI65:DI68)</f>
        <v>8254.1666666666661</v>
      </c>
      <c r="DJ69" s="95">
        <f t="shared" ref="DJ69" si="491">SUM(DJ65:DJ68)</f>
        <v>8254.1666666666661</v>
      </c>
      <c r="DK69" s="95">
        <f t="shared" ref="DK69" si="492">SUM(DK65:DK68)</f>
        <v>8254.1666666666661</v>
      </c>
      <c r="DL69" s="95">
        <f t="shared" ref="DL69" si="493">SUM(DL65:DL68)</f>
        <v>8254.1666666666661</v>
      </c>
      <c r="DM69" s="95">
        <f t="shared" ref="DM69" si="494">SUM(DM65:DM68)</f>
        <v>8254.1666666666661</v>
      </c>
      <c r="DN69" s="95">
        <f t="shared" ref="DN69" si="495">SUM(DN65:DN68)</f>
        <v>8254.1666666666661</v>
      </c>
      <c r="DO69" s="95">
        <f t="shared" ref="DO69" si="496">SUM(DO65:DO68)</f>
        <v>8254.1666666666661</v>
      </c>
      <c r="DP69" s="95">
        <f t="shared" ref="DP69" si="497">SUM(DP65:DP68)</f>
        <v>8254.1666666666661</v>
      </c>
      <c r="DQ69" s="95">
        <f t="shared" ref="DQ69" si="498">SUM(DQ65:DQ68)</f>
        <v>8254.1666666666661</v>
      </c>
      <c r="DR69" s="95">
        <f t="shared" ref="DR69" si="499">SUM(DR65:DR68)</f>
        <v>8254.1666666666661</v>
      </c>
      <c r="DS69" s="95">
        <f t="shared" ref="DS69" si="500">SUM(DS65:DS68)</f>
        <v>8254.1666666666661</v>
      </c>
      <c r="DT69" s="95">
        <f t="shared" ref="DT69" si="501">SUM(DT65:DT68)</f>
        <v>8254.1666666666661</v>
      </c>
    </row>
    <row r="70" spans="3:124" outlineLevel="1" x14ac:dyDescent="0.25">
      <c r="C70" s="107"/>
    </row>
    <row r="71" spans="3:124" ht="15.75" outlineLevel="1" thickBot="1" x14ac:dyDescent="0.3">
      <c r="C71" s="107"/>
    </row>
    <row r="72" spans="3:124" ht="16.5" outlineLevel="1" thickTop="1" thickBot="1" x14ac:dyDescent="0.3">
      <c r="C72" s="110" t="s">
        <v>208</v>
      </c>
      <c r="E72" s="59">
        <f>+(E65/I_Personale!$E45)*12</f>
        <v>3769.2307692307691</v>
      </c>
      <c r="F72" s="59">
        <f>+(F65/I_Personale!$E45)*12</f>
        <v>3769.2307692307691</v>
      </c>
      <c r="G72" s="59">
        <f>+(G65/I_Personale!$E45)*12</f>
        <v>3769.2307692307691</v>
      </c>
      <c r="H72" s="59">
        <f>+(H65/I_Personale!$E45)*12</f>
        <v>3769.2307692307691</v>
      </c>
      <c r="I72" s="59">
        <f>+(I65/I_Personale!$E45)*12</f>
        <v>3769.2307692307691</v>
      </c>
      <c r="J72" s="59">
        <f>+(J65/I_Personale!$E45)*12</f>
        <v>3769.2307692307691</v>
      </c>
      <c r="K72" s="59">
        <f>+(K65/I_Personale!$E45)*12</f>
        <v>3769.2307692307691</v>
      </c>
      <c r="L72" s="59">
        <f>+(L65/I_Personale!$E45)*12</f>
        <v>3769.2307692307691</v>
      </c>
      <c r="M72" s="59">
        <f>+(M65/I_Personale!$E45)*12</f>
        <v>3769.2307692307691</v>
      </c>
      <c r="N72" s="59">
        <f>+(N65/I_Personale!$E45)*12</f>
        <v>3769.2307692307691</v>
      </c>
      <c r="O72" s="59">
        <f>+(O65/I_Personale!$E45)*12</f>
        <v>3769.2307692307691</v>
      </c>
      <c r="P72" s="59">
        <f>+(P65/I_Personale!$E45)*12</f>
        <v>3769.2307692307691</v>
      </c>
      <c r="Q72" s="59">
        <f>+(Q65/I_Personale!$E45)*12</f>
        <v>5384.6153846153838</v>
      </c>
      <c r="R72" s="59">
        <f>+(R65/I_Personale!$E45)*12</f>
        <v>5384.6153846153838</v>
      </c>
      <c r="S72" s="59">
        <f>+(S65/I_Personale!$E45)*12</f>
        <v>5384.6153846153838</v>
      </c>
      <c r="T72" s="59">
        <f>+(T65/I_Personale!$E45)*12</f>
        <v>5384.6153846153838</v>
      </c>
      <c r="U72" s="59">
        <f>+(U65/I_Personale!$E45)*12</f>
        <v>5384.6153846153838</v>
      </c>
      <c r="V72" s="59">
        <f>+(V65/I_Personale!$E45)*12</f>
        <v>5384.6153846153838</v>
      </c>
      <c r="W72" s="59">
        <f>+(W65/I_Personale!$E45)*12</f>
        <v>5384.6153846153838</v>
      </c>
      <c r="X72" s="59">
        <f>+(X65/I_Personale!$E45)*12</f>
        <v>5384.6153846153838</v>
      </c>
      <c r="Y72" s="59">
        <f>+(Y65/I_Personale!$E45)*12</f>
        <v>5384.6153846153838</v>
      </c>
      <c r="Z72" s="59">
        <f>+(Z65/I_Personale!$E45)*12</f>
        <v>5384.6153846153838</v>
      </c>
      <c r="AA72" s="59">
        <f>+(AA65/I_Personale!$E45)*12</f>
        <v>5384.6153846153838</v>
      </c>
      <c r="AB72" s="59">
        <f>+(AB65/I_Personale!$E45)*12</f>
        <v>5384.6153846153838</v>
      </c>
      <c r="AC72" s="59">
        <f>+(AC65/I_Personale!$E45)*12</f>
        <v>5384.6153846153838</v>
      </c>
      <c r="AD72" s="59">
        <f>+(AD65/I_Personale!$E45)*12</f>
        <v>5384.6153846153838</v>
      </c>
      <c r="AE72" s="59">
        <f>+(AE65/I_Personale!$E45)*12</f>
        <v>5384.6153846153838</v>
      </c>
      <c r="AF72" s="59">
        <f>+(AF65/I_Personale!$E45)*12</f>
        <v>5384.6153846153838</v>
      </c>
      <c r="AG72" s="59">
        <f>+(AG65/I_Personale!$E45)*12</f>
        <v>5384.6153846153838</v>
      </c>
      <c r="AH72" s="59">
        <f>+(AH65/I_Personale!$E45)*12</f>
        <v>5384.6153846153838</v>
      </c>
      <c r="AI72" s="59">
        <f>+(AI65/I_Personale!$E45)*12</f>
        <v>5384.6153846153838</v>
      </c>
      <c r="AJ72" s="59">
        <f>+(AJ65/I_Personale!$E45)*12</f>
        <v>5384.6153846153838</v>
      </c>
      <c r="AK72" s="59">
        <f>+(AK65/I_Personale!$E45)*12</f>
        <v>5384.6153846153838</v>
      </c>
      <c r="AL72" s="59">
        <f>+(AL65/I_Personale!$E45)*12</f>
        <v>5384.6153846153838</v>
      </c>
      <c r="AM72" s="59">
        <f>+(AM65/I_Personale!$E45)*12</f>
        <v>5384.6153846153838</v>
      </c>
      <c r="AN72" s="59">
        <f>+(AN65/I_Personale!$E45)*12</f>
        <v>5384.6153846153838</v>
      </c>
      <c r="AO72" s="59">
        <f>+(AO65/I_Personale!$E45)*12</f>
        <v>5384.6153846153838</v>
      </c>
      <c r="AP72" s="59">
        <f>+(AP65/I_Personale!$E45)*12</f>
        <v>5384.6153846153838</v>
      </c>
      <c r="AQ72" s="59">
        <f>+(AQ65/I_Personale!$E45)*12</f>
        <v>5384.6153846153838</v>
      </c>
      <c r="AR72" s="59">
        <f>+(AR65/I_Personale!$E45)*12</f>
        <v>5384.6153846153838</v>
      </c>
      <c r="AS72" s="59">
        <f>+(AS65/I_Personale!$E45)*12</f>
        <v>5384.6153846153838</v>
      </c>
      <c r="AT72" s="59">
        <f>+(AT65/I_Personale!$E45)*12</f>
        <v>5384.6153846153838</v>
      </c>
      <c r="AU72" s="59">
        <f>+(AU65/I_Personale!$E45)*12</f>
        <v>5384.6153846153838</v>
      </c>
      <c r="AV72" s="59">
        <f>+(AV65/I_Personale!$E45)*12</f>
        <v>5384.6153846153838</v>
      </c>
      <c r="AW72" s="59">
        <f>+(AW65/I_Personale!$E45)*12</f>
        <v>5384.6153846153838</v>
      </c>
      <c r="AX72" s="59">
        <f>+(AX65/I_Personale!$E45)*12</f>
        <v>5384.6153846153838</v>
      </c>
      <c r="AY72" s="59">
        <f>+(AY65/I_Personale!$E45)*12</f>
        <v>5384.6153846153838</v>
      </c>
      <c r="AZ72" s="59">
        <f>+(AZ65/I_Personale!$E45)*12</f>
        <v>5384.6153846153838</v>
      </c>
      <c r="BA72" s="59">
        <f>+(BA65/I_Personale!$E45)*12</f>
        <v>5384.6153846153838</v>
      </c>
      <c r="BB72" s="59">
        <f>+(BB65/I_Personale!$E45)*12</f>
        <v>5384.6153846153838</v>
      </c>
      <c r="BC72" s="59">
        <f>+(BC65/I_Personale!$E45)*12</f>
        <v>5384.6153846153838</v>
      </c>
      <c r="BD72" s="59">
        <f>+(BD65/I_Personale!$E45)*12</f>
        <v>5384.6153846153838</v>
      </c>
      <c r="BE72" s="59">
        <f>+(BE65/I_Personale!$E45)*12</f>
        <v>5384.6153846153838</v>
      </c>
      <c r="BF72" s="59">
        <f>+(BF65/I_Personale!$E45)*12</f>
        <v>5384.6153846153838</v>
      </c>
      <c r="BG72" s="59">
        <f>+(BG65/I_Personale!$E45)*12</f>
        <v>5384.6153846153838</v>
      </c>
      <c r="BH72" s="59">
        <f>+(BH65/I_Personale!$E45)*12</f>
        <v>5384.6153846153838</v>
      </c>
      <c r="BI72" s="59">
        <f>+(BI65/I_Personale!$E45)*12</f>
        <v>5384.6153846153838</v>
      </c>
      <c r="BJ72" s="59">
        <f>+(BJ65/I_Personale!$E45)*12</f>
        <v>5384.6153846153838</v>
      </c>
      <c r="BK72" s="59">
        <f>+(BK65/I_Personale!$E45)*12</f>
        <v>5384.6153846153838</v>
      </c>
      <c r="BL72" s="59">
        <f>+(BL65/I_Personale!$E45)*12</f>
        <v>5384.6153846153838</v>
      </c>
      <c r="BM72" s="59">
        <f>+(BM65/I_Personale!$E45)*12</f>
        <v>5384.6153846153838</v>
      </c>
      <c r="BN72" s="59">
        <f>+(BN65/I_Personale!$E45)*12</f>
        <v>5384.6153846153838</v>
      </c>
      <c r="BO72" s="59">
        <f>+(BO65/I_Personale!$E45)*12</f>
        <v>5384.6153846153838</v>
      </c>
      <c r="BP72" s="59">
        <f>+(BP65/I_Personale!$E45)*12</f>
        <v>5384.6153846153838</v>
      </c>
      <c r="BQ72" s="59">
        <f>+(BQ65/I_Personale!$E45)*12</f>
        <v>5384.6153846153838</v>
      </c>
      <c r="BR72" s="59">
        <f>+(BR65/I_Personale!$E45)*12</f>
        <v>5384.6153846153838</v>
      </c>
      <c r="BS72" s="59">
        <f>+(BS65/I_Personale!$E45)*12</f>
        <v>5384.6153846153838</v>
      </c>
      <c r="BT72" s="59">
        <f>+(BT65/I_Personale!$E45)*12</f>
        <v>5384.6153846153838</v>
      </c>
      <c r="BU72" s="59">
        <f>+(BU65/I_Personale!$E45)*12</f>
        <v>5384.6153846153838</v>
      </c>
      <c r="BV72" s="59">
        <f>+(BV65/I_Personale!$E45)*12</f>
        <v>5384.6153846153838</v>
      </c>
      <c r="BW72" s="59">
        <f>+(BW65/I_Personale!$E45)*12</f>
        <v>5384.6153846153838</v>
      </c>
      <c r="BX72" s="59">
        <f>+(BX65/I_Personale!$E45)*12</f>
        <v>5384.6153846153838</v>
      </c>
      <c r="BY72" s="59">
        <f>+(BY65/I_Personale!$E45)*12</f>
        <v>5384.6153846153838</v>
      </c>
      <c r="BZ72" s="59">
        <f>+(BZ65/I_Personale!$E45)*12</f>
        <v>5384.6153846153838</v>
      </c>
      <c r="CA72" s="59">
        <f>+(CA65/I_Personale!$E45)*12</f>
        <v>5384.6153846153838</v>
      </c>
      <c r="CB72" s="59">
        <f>+(CB65/I_Personale!$E45)*12</f>
        <v>5384.6153846153838</v>
      </c>
      <c r="CC72" s="59">
        <f>+(CC65/I_Personale!$E45)*12</f>
        <v>5384.6153846153838</v>
      </c>
      <c r="CD72" s="59">
        <f>+(CD65/I_Personale!$E45)*12</f>
        <v>5384.6153846153838</v>
      </c>
      <c r="CE72" s="59">
        <f>+(CE65/I_Personale!$E45)*12</f>
        <v>5384.6153846153838</v>
      </c>
      <c r="CF72" s="59">
        <f>+(CF65/I_Personale!$E45)*12</f>
        <v>5384.6153846153838</v>
      </c>
      <c r="CG72" s="59">
        <f>+(CG65/I_Personale!$E45)*12</f>
        <v>5384.6153846153838</v>
      </c>
      <c r="CH72" s="59">
        <f>+(CH65/I_Personale!$E45)*12</f>
        <v>5384.6153846153838</v>
      </c>
      <c r="CI72" s="59">
        <f>+(CI65/I_Personale!$E45)*12</f>
        <v>5384.6153846153838</v>
      </c>
      <c r="CJ72" s="59">
        <f>+(CJ65/I_Personale!$E45)*12</f>
        <v>5384.6153846153838</v>
      </c>
      <c r="CK72" s="59">
        <f>+(CK65/I_Personale!$E45)*12</f>
        <v>5384.6153846153838</v>
      </c>
      <c r="CL72" s="59">
        <f>+(CL65/I_Personale!$E45)*12</f>
        <v>5384.6153846153838</v>
      </c>
      <c r="CM72" s="59">
        <f>+(CM65/I_Personale!$E45)*12</f>
        <v>5384.6153846153838</v>
      </c>
      <c r="CN72" s="59">
        <f>+(CN65/I_Personale!$E45)*12</f>
        <v>5384.6153846153838</v>
      </c>
      <c r="CO72" s="59">
        <f>+(CO65/I_Personale!$E45)*12</f>
        <v>5384.6153846153838</v>
      </c>
      <c r="CP72" s="59">
        <f>+(CP65/I_Personale!$E45)*12</f>
        <v>5384.6153846153838</v>
      </c>
      <c r="CQ72" s="59">
        <f>+(CQ65/I_Personale!$E45)*12</f>
        <v>5384.6153846153838</v>
      </c>
      <c r="CR72" s="59">
        <f>+(CR65/I_Personale!$E45)*12</f>
        <v>5384.6153846153838</v>
      </c>
      <c r="CS72" s="59">
        <f>+(CS65/I_Personale!$E45)*12</f>
        <v>5384.6153846153838</v>
      </c>
      <c r="CT72" s="59">
        <f>+(CT65/I_Personale!$E45)*12</f>
        <v>5384.6153846153838</v>
      </c>
      <c r="CU72" s="59">
        <f>+(CU65/I_Personale!$E45)*12</f>
        <v>5384.6153846153838</v>
      </c>
      <c r="CV72" s="59">
        <f>+(CV65/I_Personale!$E45)*12</f>
        <v>5384.6153846153838</v>
      </c>
      <c r="CW72" s="59">
        <f>+(CW65/I_Personale!$E45)*12</f>
        <v>5384.6153846153838</v>
      </c>
      <c r="CX72" s="59">
        <f>+(CX65/I_Personale!$E45)*12</f>
        <v>5384.6153846153838</v>
      </c>
      <c r="CY72" s="59">
        <f>+(CY65/I_Personale!$E45)*12</f>
        <v>5384.6153846153838</v>
      </c>
      <c r="CZ72" s="59">
        <f>+(CZ65/I_Personale!$E45)*12</f>
        <v>5384.6153846153838</v>
      </c>
      <c r="DA72" s="59">
        <f>+(DA65/I_Personale!$E45)*12</f>
        <v>5384.6153846153838</v>
      </c>
      <c r="DB72" s="59">
        <f>+(DB65/I_Personale!$E45)*12</f>
        <v>5384.6153846153838</v>
      </c>
      <c r="DC72" s="59">
        <f>+(DC65/I_Personale!$E45)*12</f>
        <v>5384.6153846153838</v>
      </c>
      <c r="DD72" s="59">
        <f>+(DD65/I_Personale!$E45)*12</f>
        <v>5384.6153846153838</v>
      </c>
      <c r="DE72" s="59">
        <f>+(DE65/I_Personale!$E45)*12</f>
        <v>5384.6153846153838</v>
      </c>
      <c r="DF72" s="59">
        <f>+(DF65/I_Personale!$E45)*12</f>
        <v>5384.6153846153838</v>
      </c>
      <c r="DG72" s="59">
        <f>+(DG65/I_Personale!$E45)*12</f>
        <v>5384.6153846153838</v>
      </c>
      <c r="DH72" s="59">
        <f>+(DH65/I_Personale!$E45)*12</f>
        <v>5384.6153846153838</v>
      </c>
      <c r="DI72" s="59">
        <f>+(DI65/I_Personale!$E45)*12</f>
        <v>5384.6153846153838</v>
      </c>
      <c r="DJ72" s="59">
        <f>+(DJ65/I_Personale!$E45)*12</f>
        <v>5384.6153846153838</v>
      </c>
      <c r="DK72" s="59">
        <f>+(DK65/I_Personale!$E45)*12</f>
        <v>5384.6153846153838</v>
      </c>
      <c r="DL72" s="59">
        <f>+(DL65/I_Personale!$E45)*12</f>
        <v>5384.6153846153838</v>
      </c>
      <c r="DM72" s="59">
        <f>+(DM65/I_Personale!$E45)*12</f>
        <v>5384.6153846153838</v>
      </c>
      <c r="DN72" s="59">
        <f>+(DN65/I_Personale!$E45)*12</f>
        <v>5384.6153846153838</v>
      </c>
      <c r="DO72" s="59">
        <f>+(DO65/I_Personale!$E45)*12</f>
        <v>5384.6153846153838</v>
      </c>
      <c r="DP72" s="59">
        <f>+(DP65/I_Personale!$E45)*12</f>
        <v>5384.6153846153838</v>
      </c>
      <c r="DQ72" s="59">
        <f>+(DQ65/I_Personale!$E45)*12</f>
        <v>5384.6153846153838</v>
      </c>
      <c r="DR72" s="59">
        <f>+(DR65/I_Personale!$E45)*12</f>
        <v>5384.6153846153838</v>
      </c>
      <c r="DS72" s="59">
        <f>+(DS65/I_Personale!$E45)*12</f>
        <v>5384.6153846153838</v>
      </c>
      <c r="DT72" s="59">
        <f>+(DT65/I_Personale!$E45)*12</f>
        <v>5384.6153846153838</v>
      </c>
    </row>
    <row r="73" spans="3:124" ht="16.5" outlineLevel="1" thickTop="1" thickBot="1" x14ac:dyDescent="0.3">
      <c r="C73" s="110" t="s">
        <v>212</v>
      </c>
      <c r="E73" s="59"/>
      <c r="F73" s="59">
        <f>+IF(F63="SI",E80,0)</f>
        <v>0</v>
      </c>
      <c r="G73" s="59">
        <f t="shared" ref="G73:BR73" si="502">+IF(G63="SI",F80,0)</f>
        <v>0</v>
      </c>
      <c r="H73" s="59">
        <f t="shared" si="502"/>
        <v>0</v>
      </c>
      <c r="I73" s="59">
        <f t="shared" si="502"/>
        <v>0</v>
      </c>
      <c r="J73" s="59">
        <f t="shared" si="502"/>
        <v>0</v>
      </c>
      <c r="K73" s="59">
        <f t="shared" si="502"/>
        <v>0</v>
      </c>
      <c r="L73" s="59">
        <f t="shared" si="502"/>
        <v>0</v>
      </c>
      <c r="M73" s="59">
        <f t="shared" si="502"/>
        <v>0</v>
      </c>
      <c r="N73" s="59">
        <f t="shared" si="502"/>
        <v>0</v>
      </c>
      <c r="O73" s="59">
        <f t="shared" si="502"/>
        <v>0</v>
      </c>
      <c r="P73" s="59">
        <f t="shared" si="502"/>
        <v>3455.1282051282037</v>
      </c>
      <c r="Q73" s="59">
        <f t="shared" si="502"/>
        <v>0</v>
      </c>
      <c r="R73" s="59">
        <f t="shared" si="502"/>
        <v>0</v>
      </c>
      <c r="S73" s="59">
        <f t="shared" si="502"/>
        <v>0</v>
      </c>
      <c r="T73" s="59">
        <f t="shared" si="502"/>
        <v>0</v>
      </c>
      <c r="U73" s="59">
        <f t="shared" si="502"/>
        <v>0</v>
      </c>
      <c r="V73" s="59">
        <f t="shared" si="502"/>
        <v>0</v>
      </c>
      <c r="W73" s="59">
        <f t="shared" si="502"/>
        <v>0</v>
      </c>
      <c r="X73" s="59">
        <f t="shared" si="502"/>
        <v>0</v>
      </c>
      <c r="Y73" s="59">
        <f t="shared" si="502"/>
        <v>0</v>
      </c>
      <c r="Z73" s="59">
        <f t="shared" si="502"/>
        <v>0</v>
      </c>
      <c r="AA73" s="59">
        <f t="shared" si="502"/>
        <v>0</v>
      </c>
      <c r="AB73" s="59">
        <f t="shared" si="502"/>
        <v>5250.0000000000055</v>
      </c>
      <c r="AC73" s="59">
        <f t="shared" si="502"/>
        <v>0</v>
      </c>
      <c r="AD73" s="59">
        <f t="shared" si="502"/>
        <v>0</v>
      </c>
      <c r="AE73" s="59">
        <f t="shared" si="502"/>
        <v>0</v>
      </c>
      <c r="AF73" s="59">
        <f t="shared" si="502"/>
        <v>0</v>
      </c>
      <c r="AG73" s="59">
        <f t="shared" si="502"/>
        <v>0</v>
      </c>
      <c r="AH73" s="59">
        <f t="shared" si="502"/>
        <v>0</v>
      </c>
      <c r="AI73" s="59">
        <f t="shared" si="502"/>
        <v>0</v>
      </c>
      <c r="AJ73" s="59">
        <f t="shared" si="502"/>
        <v>0</v>
      </c>
      <c r="AK73" s="59">
        <f t="shared" si="502"/>
        <v>0</v>
      </c>
      <c r="AL73" s="59">
        <f t="shared" si="502"/>
        <v>0</v>
      </c>
      <c r="AM73" s="59">
        <f t="shared" si="502"/>
        <v>0</v>
      </c>
      <c r="AN73" s="59">
        <f t="shared" si="502"/>
        <v>5384.6153846153902</v>
      </c>
      <c r="AO73" s="59">
        <f t="shared" si="502"/>
        <v>0</v>
      </c>
      <c r="AP73" s="59">
        <f t="shared" si="502"/>
        <v>0</v>
      </c>
      <c r="AQ73" s="59">
        <f t="shared" si="502"/>
        <v>0</v>
      </c>
      <c r="AR73" s="59">
        <f t="shared" si="502"/>
        <v>0</v>
      </c>
      <c r="AS73" s="59">
        <f t="shared" si="502"/>
        <v>0</v>
      </c>
      <c r="AT73" s="59">
        <f t="shared" si="502"/>
        <v>0</v>
      </c>
      <c r="AU73" s="59">
        <f t="shared" si="502"/>
        <v>0</v>
      </c>
      <c r="AV73" s="59">
        <f t="shared" si="502"/>
        <v>0</v>
      </c>
      <c r="AW73" s="59">
        <f t="shared" si="502"/>
        <v>0</v>
      </c>
      <c r="AX73" s="59">
        <f t="shared" si="502"/>
        <v>0</v>
      </c>
      <c r="AY73" s="59">
        <f t="shared" si="502"/>
        <v>0</v>
      </c>
      <c r="AZ73" s="59">
        <f t="shared" si="502"/>
        <v>5384.6153846153902</v>
      </c>
      <c r="BA73" s="59">
        <f t="shared" si="502"/>
        <v>0</v>
      </c>
      <c r="BB73" s="59">
        <f t="shared" si="502"/>
        <v>0</v>
      </c>
      <c r="BC73" s="59">
        <f t="shared" si="502"/>
        <v>0</v>
      </c>
      <c r="BD73" s="59">
        <f t="shared" si="502"/>
        <v>0</v>
      </c>
      <c r="BE73" s="59">
        <f t="shared" si="502"/>
        <v>0</v>
      </c>
      <c r="BF73" s="59">
        <f t="shared" si="502"/>
        <v>0</v>
      </c>
      <c r="BG73" s="59">
        <f t="shared" si="502"/>
        <v>0</v>
      </c>
      <c r="BH73" s="59">
        <f t="shared" si="502"/>
        <v>0</v>
      </c>
      <c r="BI73" s="59">
        <f t="shared" si="502"/>
        <v>0</v>
      </c>
      <c r="BJ73" s="59">
        <f t="shared" si="502"/>
        <v>0</v>
      </c>
      <c r="BK73" s="59">
        <f t="shared" si="502"/>
        <v>0</v>
      </c>
      <c r="BL73" s="59">
        <f t="shared" si="502"/>
        <v>5384.6153846153902</v>
      </c>
      <c r="BM73" s="59">
        <f t="shared" si="502"/>
        <v>0</v>
      </c>
      <c r="BN73" s="59">
        <f t="shared" si="502"/>
        <v>0</v>
      </c>
      <c r="BO73" s="59">
        <f t="shared" si="502"/>
        <v>0</v>
      </c>
      <c r="BP73" s="59">
        <f t="shared" si="502"/>
        <v>0</v>
      </c>
      <c r="BQ73" s="59">
        <f t="shared" si="502"/>
        <v>0</v>
      </c>
      <c r="BR73" s="59">
        <f t="shared" si="502"/>
        <v>0</v>
      </c>
      <c r="BS73" s="59">
        <f t="shared" ref="BS73:DT73" si="503">+IF(BS63="SI",BR80,0)</f>
        <v>0</v>
      </c>
      <c r="BT73" s="59">
        <f t="shared" si="503"/>
        <v>0</v>
      </c>
      <c r="BU73" s="59">
        <f t="shared" si="503"/>
        <v>0</v>
      </c>
      <c r="BV73" s="59">
        <f t="shared" si="503"/>
        <v>0</v>
      </c>
      <c r="BW73" s="59">
        <f t="shared" si="503"/>
        <v>0</v>
      </c>
      <c r="BX73" s="59">
        <f t="shared" si="503"/>
        <v>5384.6153846153902</v>
      </c>
      <c r="BY73" s="59">
        <f t="shared" si="503"/>
        <v>0</v>
      </c>
      <c r="BZ73" s="59">
        <f t="shared" si="503"/>
        <v>0</v>
      </c>
      <c r="CA73" s="59">
        <f t="shared" si="503"/>
        <v>0</v>
      </c>
      <c r="CB73" s="59">
        <f t="shared" si="503"/>
        <v>0</v>
      </c>
      <c r="CC73" s="59">
        <f t="shared" si="503"/>
        <v>0</v>
      </c>
      <c r="CD73" s="59">
        <f t="shared" si="503"/>
        <v>0</v>
      </c>
      <c r="CE73" s="59">
        <f t="shared" si="503"/>
        <v>0</v>
      </c>
      <c r="CF73" s="59">
        <f t="shared" si="503"/>
        <v>0</v>
      </c>
      <c r="CG73" s="59">
        <f t="shared" si="503"/>
        <v>0</v>
      </c>
      <c r="CH73" s="59">
        <f t="shared" si="503"/>
        <v>0</v>
      </c>
      <c r="CI73" s="59">
        <f t="shared" si="503"/>
        <v>0</v>
      </c>
      <c r="CJ73" s="59">
        <f t="shared" si="503"/>
        <v>5384.6153846153902</v>
      </c>
      <c r="CK73" s="59">
        <f t="shared" si="503"/>
        <v>0</v>
      </c>
      <c r="CL73" s="59">
        <f t="shared" si="503"/>
        <v>0</v>
      </c>
      <c r="CM73" s="59">
        <f t="shared" si="503"/>
        <v>0</v>
      </c>
      <c r="CN73" s="59">
        <f t="shared" si="503"/>
        <v>0</v>
      </c>
      <c r="CO73" s="59">
        <f t="shared" si="503"/>
        <v>0</v>
      </c>
      <c r="CP73" s="59">
        <f t="shared" si="503"/>
        <v>0</v>
      </c>
      <c r="CQ73" s="59">
        <f t="shared" si="503"/>
        <v>0</v>
      </c>
      <c r="CR73" s="59">
        <f t="shared" si="503"/>
        <v>0</v>
      </c>
      <c r="CS73" s="59">
        <f t="shared" si="503"/>
        <v>0</v>
      </c>
      <c r="CT73" s="59">
        <f t="shared" si="503"/>
        <v>0</v>
      </c>
      <c r="CU73" s="59">
        <f t="shared" si="503"/>
        <v>0</v>
      </c>
      <c r="CV73" s="59">
        <f t="shared" si="503"/>
        <v>5384.6153846153902</v>
      </c>
      <c r="CW73" s="59">
        <f t="shared" si="503"/>
        <v>0</v>
      </c>
      <c r="CX73" s="59">
        <f t="shared" si="503"/>
        <v>0</v>
      </c>
      <c r="CY73" s="59">
        <f t="shared" si="503"/>
        <v>0</v>
      </c>
      <c r="CZ73" s="59">
        <f t="shared" si="503"/>
        <v>0</v>
      </c>
      <c r="DA73" s="59">
        <f t="shared" si="503"/>
        <v>0</v>
      </c>
      <c r="DB73" s="59">
        <f t="shared" si="503"/>
        <v>0</v>
      </c>
      <c r="DC73" s="59">
        <f t="shared" si="503"/>
        <v>0</v>
      </c>
      <c r="DD73" s="59">
        <f t="shared" si="503"/>
        <v>0</v>
      </c>
      <c r="DE73" s="59">
        <f t="shared" si="503"/>
        <v>0</v>
      </c>
      <c r="DF73" s="59">
        <f t="shared" si="503"/>
        <v>0</v>
      </c>
      <c r="DG73" s="59">
        <f t="shared" si="503"/>
        <v>0</v>
      </c>
      <c r="DH73" s="59">
        <f t="shared" si="503"/>
        <v>5384.6153846153902</v>
      </c>
      <c r="DI73" s="59">
        <f t="shared" si="503"/>
        <v>0</v>
      </c>
      <c r="DJ73" s="59">
        <f t="shared" si="503"/>
        <v>0</v>
      </c>
      <c r="DK73" s="59">
        <f t="shared" si="503"/>
        <v>0</v>
      </c>
      <c r="DL73" s="59">
        <f t="shared" si="503"/>
        <v>0</v>
      </c>
      <c r="DM73" s="59">
        <f t="shared" si="503"/>
        <v>0</v>
      </c>
      <c r="DN73" s="59">
        <f t="shared" si="503"/>
        <v>0</v>
      </c>
      <c r="DO73" s="59">
        <f t="shared" si="503"/>
        <v>0</v>
      </c>
      <c r="DP73" s="59">
        <f t="shared" si="503"/>
        <v>0</v>
      </c>
      <c r="DQ73" s="59">
        <f t="shared" si="503"/>
        <v>0</v>
      </c>
      <c r="DR73" s="59">
        <f t="shared" si="503"/>
        <v>0</v>
      </c>
      <c r="DS73" s="59">
        <f t="shared" si="503"/>
        <v>0</v>
      </c>
      <c r="DT73" s="59">
        <f t="shared" si="503"/>
        <v>5384.6153846153902</v>
      </c>
    </row>
    <row r="74" spans="3:124" ht="16.5" outlineLevel="1" thickTop="1" thickBot="1" x14ac:dyDescent="0.3">
      <c r="C74" s="110" t="s">
        <v>209</v>
      </c>
      <c r="E74" s="59"/>
      <c r="F74" s="59">
        <f>+E66</f>
        <v>1347.5</v>
      </c>
      <c r="G74" s="59">
        <f t="shared" ref="G74:N74" si="504">+F66</f>
        <v>1347.5</v>
      </c>
      <c r="H74" s="59">
        <f t="shared" si="504"/>
        <v>1347.5</v>
      </c>
      <c r="I74" s="59">
        <f t="shared" si="504"/>
        <v>1347.5</v>
      </c>
      <c r="J74" s="59">
        <f t="shared" si="504"/>
        <v>1347.5</v>
      </c>
      <c r="K74" s="59">
        <f t="shared" si="504"/>
        <v>1347.5</v>
      </c>
      <c r="L74" s="59">
        <f t="shared" si="504"/>
        <v>1347.5</v>
      </c>
      <c r="M74" s="59">
        <f t="shared" si="504"/>
        <v>1347.5</v>
      </c>
      <c r="N74" s="59">
        <f t="shared" si="504"/>
        <v>1347.5</v>
      </c>
      <c r="O74" s="59">
        <f t="shared" ref="O74:BZ74" si="505">+N66</f>
        <v>1347.5</v>
      </c>
      <c r="P74" s="59">
        <f t="shared" si="505"/>
        <v>1347.5</v>
      </c>
      <c r="Q74" s="59">
        <f t="shared" si="505"/>
        <v>1347.5</v>
      </c>
      <c r="R74" s="59">
        <f t="shared" si="505"/>
        <v>1925</v>
      </c>
      <c r="S74" s="59">
        <f t="shared" si="505"/>
        <v>1925</v>
      </c>
      <c r="T74" s="59">
        <f t="shared" si="505"/>
        <v>1925</v>
      </c>
      <c r="U74" s="59">
        <f t="shared" si="505"/>
        <v>1925</v>
      </c>
      <c r="V74" s="59">
        <f t="shared" si="505"/>
        <v>1925</v>
      </c>
      <c r="W74" s="59">
        <f t="shared" si="505"/>
        <v>1925</v>
      </c>
      <c r="X74" s="59">
        <f t="shared" si="505"/>
        <v>1925</v>
      </c>
      <c r="Y74" s="59">
        <f t="shared" si="505"/>
        <v>1925</v>
      </c>
      <c r="Z74" s="59">
        <f t="shared" si="505"/>
        <v>1925</v>
      </c>
      <c r="AA74" s="59">
        <f t="shared" si="505"/>
        <v>1925</v>
      </c>
      <c r="AB74" s="59">
        <f t="shared" si="505"/>
        <v>1925</v>
      </c>
      <c r="AC74" s="59">
        <f t="shared" si="505"/>
        <v>1925</v>
      </c>
      <c r="AD74" s="59">
        <f t="shared" si="505"/>
        <v>1925</v>
      </c>
      <c r="AE74" s="59">
        <f t="shared" si="505"/>
        <v>1925</v>
      </c>
      <c r="AF74" s="59">
        <f t="shared" si="505"/>
        <v>1925</v>
      </c>
      <c r="AG74" s="59">
        <f t="shared" si="505"/>
        <v>1925</v>
      </c>
      <c r="AH74" s="59">
        <f t="shared" si="505"/>
        <v>1925</v>
      </c>
      <c r="AI74" s="59">
        <f t="shared" si="505"/>
        <v>1925</v>
      </c>
      <c r="AJ74" s="59">
        <f t="shared" si="505"/>
        <v>1925</v>
      </c>
      <c r="AK74" s="59">
        <f t="shared" si="505"/>
        <v>1925</v>
      </c>
      <c r="AL74" s="59">
        <f t="shared" si="505"/>
        <v>1925</v>
      </c>
      <c r="AM74" s="59">
        <f t="shared" si="505"/>
        <v>1925</v>
      </c>
      <c r="AN74" s="59">
        <f t="shared" si="505"/>
        <v>1925</v>
      </c>
      <c r="AO74" s="59">
        <f t="shared" si="505"/>
        <v>1925</v>
      </c>
      <c r="AP74" s="59">
        <f t="shared" si="505"/>
        <v>1925</v>
      </c>
      <c r="AQ74" s="59">
        <f t="shared" si="505"/>
        <v>1925</v>
      </c>
      <c r="AR74" s="59">
        <f t="shared" si="505"/>
        <v>1925</v>
      </c>
      <c r="AS74" s="59">
        <f t="shared" si="505"/>
        <v>1925</v>
      </c>
      <c r="AT74" s="59">
        <f t="shared" si="505"/>
        <v>1925</v>
      </c>
      <c r="AU74" s="59">
        <f t="shared" si="505"/>
        <v>1925</v>
      </c>
      <c r="AV74" s="59">
        <f t="shared" si="505"/>
        <v>1925</v>
      </c>
      <c r="AW74" s="59">
        <f t="shared" si="505"/>
        <v>1925</v>
      </c>
      <c r="AX74" s="59">
        <f t="shared" si="505"/>
        <v>1925</v>
      </c>
      <c r="AY74" s="59">
        <f t="shared" si="505"/>
        <v>1925</v>
      </c>
      <c r="AZ74" s="59">
        <f t="shared" si="505"/>
        <v>1925</v>
      </c>
      <c r="BA74" s="59">
        <f t="shared" si="505"/>
        <v>1925</v>
      </c>
      <c r="BB74" s="59">
        <f t="shared" si="505"/>
        <v>1925</v>
      </c>
      <c r="BC74" s="59">
        <f t="shared" si="505"/>
        <v>1925</v>
      </c>
      <c r="BD74" s="59">
        <f t="shared" si="505"/>
        <v>1925</v>
      </c>
      <c r="BE74" s="59">
        <f t="shared" si="505"/>
        <v>1925</v>
      </c>
      <c r="BF74" s="59">
        <f t="shared" si="505"/>
        <v>1925</v>
      </c>
      <c r="BG74" s="59">
        <f t="shared" si="505"/>
        <v>1925</v>
      </c>
      <c r="BH74" s="59">
        <f t="shared" si="505"/>
        <v>1925</v>
      </c>
      <c r="BI74" s="59">
        <f t="shared" si="505"/>
        <v>1925</v>
      </c>
      <c r="BJ74" s="59">
        <f t="shared" si="505"/>
        <v>1925</v>
      </c>
      <c r="BK74" s="59">
        <f t="shared" si="505"/>
        <v>1925</v>
      </c>
      <c r="BL74" s="59">
        <f t="shared" si="505"/>
        <v>1925</v>
      </c>
      <c r="BM74" s="59">
        <f t="shared" si="505"/>
        <v>1925</v>
      </c>
      <c r="BN74" s="59">
        <f t="shared" si="505"/>
        <v>1925</v>
      </c>
      <c r="BO74" s="59">
        <f t="shared" si="505"/>
        <v>1925</v>
      </c>
      <c r="BP74" s="59">
        <f t="shared" si="505"/>
        <v>1925</v>
      </c>
      <c r="BQ74" s="59">
        <f t="shared" si="505"/>
        <v>1925</v>
      </c>
      <c r="BR74" s="59">
        <f t="shared" si="505"/>
        <v>1925</v>
      </c>
      <c r="BS74" s="59">
        <f t="shared" si="505"/>
        <v>1925</v>
      </c>
      <c r="BT74" s="59">
        <f t="shared" si="505"/>
        <v>1925</v>
      </c>
      <c r="BU74" s="59">
        <f t="shared" si="505"/>
        <v>1925</v>
      </c>
      <c r="BV74" s="59">
        <f t="shared" si="505"/>
        <v>1925</v>
      </c>
      <c r="BW74" s="59">
        <f t="shared" si="505"/>
        <v>1925</v>
      </c>
      <c r="BX74" s="59">
        <f t="shared" si="505"/>
        <v>1925</v>
      </c>
      <c r="BY74" s="59">
        <f t="shared" si="505"/>
        <v>1925</v>
      </c>
      <c r="BZ74" s="59">
        <f t="shared" si="505"/>
        <v>1925</v>
      </c>
      <c r="CA74" s="59">
        <f t="shared" ref="CA74:DT74" si="506">+BZ66</f>
        <v>1925</v>
      </c>
      <c r="CB74" s="59">
        <f t="shared" si="506"/>
        <v>1925</v>
      </c>
      <c r="CC74" s="59">
        <f t="shared" si="506"/>
        <v>1925</v>
      </c>
      <c r="CD74" s="59">
        <f t="shared" si="506"/>
        <v>1925</v>
      </c>
      <c r="CE74" s="59">
        <f t="shared" si="506"/>
        <v>1925</v>
      </c>
      <c r="CF74" s="59">
        <f t="shared" si="506"/>
        <v>1925</v>
      </c>
      <c r="CG74" s="59">
        <f t="shared" si="506"/>
        <v>1925</v>
      </c>
      <c r="CH74" s="59">
        <f t="shared" si="506"/>
        <v>1925</v>
      </c>
      <c r="CI74" s="59">
        <f t="shared" si="506"/>
        <v>1925</v>
      </c>
      <c r="CJ74" s="59">
        <f t="shared" si="506"/>
        <v>1925</v>
      </c>
      <c r="CK74" s="59">
        <f t="shared" si="506"/>
        <v>1925</v>
      </c>
      <c r="CL74" s="59">
        <f t="shared" si="506"/>
        <v>1925</v>
      </c>
      <c r="CM74" s="59">
        <f t="shared" si="506"/>
        <v>1925</v>
      </c>
      <c r="CN74" s="59">
        <f t="shared" si="506"/>
        <v>1925</v>
      </c>
      <c r="CO74" s="59">
        <f t="shared" si="506"/>
        <v>1925</v>
      </c>
      <c r="CP74" s="59">
        <f t="shared" si="506"/>
        <v>1925</v>
      </c>
      <c r="CQ74" s="59">
        <f t="shared" si="506"/>
        <v>1925</v>
      </c>
      <c r="CR74" s="59">
        <f t="shared" si="506"/>
        <v>1925</v>
      </c>
      <c r="CS74" s="59">
        <f t="shared" si="506"/>
        <v>1925</v>
      </c>
      <c r="CT74" s="59">
        <f t="shared" si="506"/>
        <v>1925</v>
      </c>
      <c r="CU74" s="59">
        <f t="shared" si="506"/>
        <v>1925</v>
      </c>
      <c r="CV74" s="59">
        <f t="shared" si="506"/>
        <v>1925</v>
      </c>
      <c r="CW74" s="59">
        <f t="shared" si="506"/>
        <v>1925</v>
      </c>
      <c r="CX74" s="59">
        <f t="shared" si="506"/>
        <v>1925</v>
      </c>
      <c r="CY74" s="59">
        <f t="shared" si="506"/>
        <v>1925</v>
      </c>
      <c r="CZ74" s="59">
        <f t="shared" si="506"/>
        <v>1925</v>
      </c>
      <c r="DA74" s="59">
        <f t="shared" si="506"/>
        <v>1925</v>
      </c>
      <c r="DB74" s="59">
        <f t="shared" si="506"/>
        <v>1925</v>
      </c>
      <c r="DC74" s="59">
        <f t="shared" si="506"/>
        <v>1925</v>
      </c>
      <c r="DD74" s="59">
        <f t="shared" si="506"/>
        <v>1925</v>
      </c>
      <c r="DE74" s="59">
        <f t="shared" si="506"/>
        <v>1925</v>
      </c>
      <c r="DF74" s="59">
        <f t="shared" si="506"/>
        <v>1925</v>
      </c>
      <c r="DG74" s="59">
        <f t="shared" si="506"/>
        <v>1925</v>
      </c>
      <c r="DH74" s="59">
        <f t="shared" si="506"/>
        <v>1925</v>
      </c>
      <c r="DI74" s="59">
        <f t="shared" si="506"/>
        <v>1925</v>
      </c>
      <c r="DJ74" s="59">
        <f t="shared" si="506"/>
        <v>1925</v>
      </c>
      <c r="DK74" s="59">
        <f t="shared" si="506"/>
        <v>1925</v>
      </c>
      <c r="DL74" s="59">
        <f t="shared" si="506"/>
        <v>1925</v>
      </c>
      <c r="DM74" s="59">
        <f t="shared" si="506"/>
        <v>1925</v>
      </c>
      <c r="DN74" s="59">
        <f t="shared" si="506"/>
        <v>1925</v>
      </c>
      <c r="DO74" s="59">
        <f t="shared" si="506"/>
        <v>1925</v>
      </c>
      <c r="DP74" s="59">
        <f t="shared" si="506"/>
        <v>1925</v>
      </c>
      <c r="DQ74" s="59">
        <f t="shared" si="506"/>
        <v>1925</v>
      </c>
      <c r="DR74" s="59">
        <f t="shared" si="506"/>
        <v>1925</v>
      </c>
      <c r="DS74" s="59">
        <f t="shared" si="506"/>
        <v>1925</v>
      </c>
      <c r="DT74" s="59">
        <f t="shared" si="506"/>
        <v>1925</v>
      </c>
    </row>
    <row r="75" spans="3:124" ht="16.5" outlineLevel="1" thickTop="1" thickBot="1" x14ac:dyDescent="0.3">
      <c r="C75" s="110" t="s">
        <v>210</v>
      </c>
      <c r="E75" s="59"/>
      <c r="F75" s="59">
        <f>+E67</f>
        <v>40.833333333333329</v>
      </c>
      <c r="G75" s="59">
        <f t="shared" ref="G75:N75" si="507">+F67</f>
        <v>40.833333333333329</v>
      </c>
      <c r="H75" s="59">
        <f t="shared" si="507"/>
        <v>40.833333333333329</v>
      </c>
      <c r="I75" s="59">
        <f t="shared" si="507"/>
        <v>40.833333333333329</v>
      </c>
      <c r="J75" s="59">
        <f t="shared" si="507"/>
        <v>40.833333333333329</v>
      </c>
      <c r="K75" s="59">
        <f t="shared" si="507"/>
        <v>40.833333333333329</v>
      </c>
      <c r="L75" s="59">
        <f t="shared" si="507"/>
        <v>40.833333333333329</v>
      </c>
      <c r="M75" s="59">
        <f t="shared" si="507"/>
        <v>40.833333333333329</v>
      </c>
      <c r="N75" s="59">
        <f t="shared" si="507"/>
        <v>40.833333333333329</v>
      </c>
      <c r="O75" s="59">
        <f t="shared" ref="O75:BZ75" si="508">+N67</f>
        <v>40.833333333333329</v>
      </c>
      <c r="P75" s="59">
        <f t="shared" si="508"/>
        <v>40.833333333333329</v>
      </c>
      <c r="Q75" s="59">
        <f t="shared" si="508"/>
        <v>40.833333333333329</v>
      </c>
      <c r="R75" s="59">
        <f t="shared" si="508"/>
        <v>58.333333333333329</v>
      </c>
      <c r="S75" s="59">
        <f t="shared" si="508"/>
        <v>58.333333333333329</v>
      </c>
      <c r="T75" s="59">
        <f t="shared" si="508"/>
        <v>58.333333333333329</v>
      </c>
      <c r="U75" s="59">
        <f t="shared" si="508"/>
        <v>58.333333333333329</v>
      </c>
      <c r="V75" s="59">
        <f t="shared" si="508"/>
        <v>58.333333333333329</v>
      </c>
      <c r="W75" s="59">
        <f t="shared" si="508"/>
        <v>58.333333333333329</v>
      </c>
      <c r="X75" s="59">
        <f t="shared" si="508"/>
        <v>58.333333333333329</v>
      </c>
      <c r="Y75" s="59">
        <f t="shared" si="508"/>
        <v>58.333333333333329</v>
      </c>
      <c r="Z75" s="59">
        <f t="shared" si="508"/>
        <v>58.333333333333329</v>
      </c>
      <c r="AA75" s="59">
        <f t="shared" si="508"/>
        <v>58.333333333333329</v>
      </c>
      <c r="AB75" s="59">
        <f t="shared" si="508"/>
        <v>58.333333333333329</v>
      </c>
      <c r="AC75" s="59">
        <f t="shared" si="508"/>
        <v>58.333333333333329</v>
      </c>
      <c r="AD75" s="59">
        <f t="shared" si="508"/>
        <v>58.333333333333329</v>
      </c>
      <c r="AE75" s="59">
        <f t="shared" si="508"/>
        <v>58.333333333333329</v>
      </c>
      <c r="AF75" s="59">
        <f t="shared" si="508"/>
        <v>58.333333333333329</v>
      </c>
      <c r="AG75" s="59">
        <f t="shared" si="508"/>
        <v>58.333333333333329</v>
      </c>
      <c r="AH75" s="59">
        <f t="shared" si="508"/>
        <v>58.333333333333329</v>
      </c>
      <c r="AI75" s="59">
        <f t="shared" si="508"/>
        <v>58.333333333333329</v>
      </c>
      <c r="AJ75" s="59">
        <f t="shared" si="508"/>
        <v>58.333333333333329</v>
      </c>
      <c r="AK75" s="59">
        <f t="shared" si="508"/>
        <v>58.333333333333329</v>
      </c>
      <c r="AL75" s="59">
        <f t="shared" si="508"/>
        <v>58.333333333333329</v>
      </c>
      <c r="AM75" s="59">
        <f t="shared" si="508"/>
        <v>58.333333333333329</v>
      </c>
      <c r="AN75" s="59">
        <f t="shared" si="508"/>
        <v>58.333333333333329</v>
      </c>
      <c r="AO75" s="59">
        <f t="shared" si="508"/>
        <v>58.333333333333329</v>
      </c>
      <c r="AP75" s="59">
        <f t="shared" si="508"/>
        <v>58.333333333333329</v>
      </c>
      <c r="AQ75" s="59">
        <f t="shared" si="508"/>
        <v>58.333333333333329</v>
      </c>
      <c r="AR75" s="59">
        <f t="shared" si="508"/>
        <v>58.333333333333329</v>
      </c>
      <c r="AS75" s="59">
        <f t="shared" si="508"/>
        <v>58.333333333333329</v>
      </c>
      <c r="AT75" s="59">
        <f t="shared" si="508"/>
        <v>58.333333333333329</v>
      </c>
      <c r="AU75" s="59">
        <f t="shared" si="508"/>
        <v>58.333333333333329</v>
      </c>
      <c r="AV75" s="59">
        <f t="shared" si="508"/>
        <v>58.333333333333329</v>
      </c>
      <c r="AW75" s="59">
        <f t="shared" si="508"/>
        <v>58.333333333333329</v>
      </c>
      <c r="AX75" s="59">
        <f t="shared" si="508"/>
        <v>58.333333333333329</v>
      </c>
      <c r="AY75" s="59">
        <f t="shared" si="508"/>
        <v>58.333333333333329</v>
      </c>
      <c r="AZ75" s="59">
        <f t="shared" si="508"/>
        <v>58.333333333333329</v>
      </c>
      <c r="BA75" s="59">
        <f t="shared" si="508"/>
        <v>58.333333333333329</v>
      </c>
      <c r="BB75" s="59">
        <f t="shared" si="508"/>
        <v>58.333333333333329</v>
      </c>
      <c r="BC75" s="59">
        <f t="shared" si="508"/>
        <v>58.333333333333329</v>
      </c>
      <c r="BD75" s="59">
        <f t="shared" si="508"/>
        <v>58.333333333333329</v>
      </c>
      <c r="BE75" s="59">
        <f t="shared" si="508"/>
        <v>58.333333333333329</v>
      </c>
      <c r="BF75" s="59">
        <f t="shared" si="508"/>
        <v>58.333333333333329</v>
      </c>
      <c r="BG75" s="59">
        <f t="shared" si="508"/>
        <v>58.333333333333329</v>
      </c>
      <c r="BH75" s="59">
        <f t="shared" si="508"/>
        <v>58.333333333333329</v>
      </c>
      <c r="BI75" s="59">
        <f t="shared" si="508"/>
        <v>58.333333333333329</v>
      </c>
      <c r="BJ75" s="59">
        <f t="shared" si="508"/>
        <v>58.333333333333329</v>
      </c>
      <c r="BK75" s="59">
        <f t="shared" si="508"/>
        <v>58.333333333333329</v>
      </c>
      <c r="BL75" s="59">
        <f t="shared" si="508"/>
        <v>58.333333333333329</v>
      </c>
      <c r="BM75" s="59">
        <f t="shared" si="508"/>
        <v>58.333333333333329</v>
      </c>
      <c r="BN75" s="59">
        <f t="shared" si="508"/>
        <v>58.333333333333329</v>
      </c>
      <c r="BO75" s="59">
        <f t="shared" si="508"/>
        <v>58.333333333333329</v>
      </c>
      <c r="BP75" s="59">
        <f t="shared" si="508"/>
        <v>58.333333333333329</v>
      </c>
      <c r="BQ75" s="59">
        <f t="shared" si="508"/>
        <v>58.333333333333329</v>
      </c>
      <c r="BR75" s="59">
        <f t="shared" si="508"/>
        <v>58.333333333333329</v>
      </c>
      <c r="BS75" s="59">
        <f t="shared" si="508"/>
        <v>58.333333333333329</v>
      </c>
      <c r="BT75" s="59">
        <f t="shared" si="508"/>
        <v>58.333333333333329</v>
      </c>
      <c r="BU75" s="59">
        <f t="shared" si="508"/>
        <v>58.333333333333329</v>
      </c>
      <c r="BV75" s="59">
        <f t="shared" si="508"/>
        <v>58.333333333333329</v>
      </c>
      <c r="BW75" s="59">
        <f t="shared" si="508"/>
        <v>58.333333333333329</v>
      </c>
      <c r="BX75" s="59">
        <f t="shared" si="508"/>
        <v>58.333333333333329</v>
      </c>
      <c r="BY75" s="59">
        <f t="shared" si="508"/>
        <v>58.333333333333329</v>
      </c>
      <c r="BZ75" s="59">
        <f t="shared" si="508"/>
        <v>58.333333333333329</v>
      </c>
      <c r="CA75" s="59">
        <f t="shared" ref="CA75:DT75" si="509">+BZ67</f>
        <v>58.333333333333329</v>
      </c>
      <c r="CB75" s="59">
        <f t="shared" si="509"/>
        <v>58.333333333333329</v>
      </c>
      <c r="CC75" s="59">
        <f t="shared" si="509"/>
        <v>58.333333333333329</v>
      </c>
      <c r="CD75" s="59">
        <f t="shared" si="509"/>
        <v>58.333333333333329</v>
      </c>
      <c r="CE75" s="59">
        <f t="shared" si="509"/>
        <v>58.333333333333329</v>
      </c>
      <c r="CF75" s="59">
        <f t="shared" si="509"/>
        <v>58.333333333333329</v>
      </c>
      <c r="CG75" s="59">
        <f t="shared" si="509"/>
        <v>58.333333333333329</v>
      </c>
      <c r="CH75" s="59">
        <f t="shared" si="509"/>
        <v>58.333333333333329</v>
      </c>
      <c r="CI75" s="59">
        <f t="shared" si="509"/>
        <v>58.333333333333329</v>
      </c>
      <c r="CJ75" s="59">
        <f t="shared" si="509"/>
        <v>58.333333333333329</v>
      </c>
      <c r="CK75" s="59">
        <f t="shared" si="509"/>
        <v>58.333333333333329</v>
      </c>
      <c r="CL75" s="59">
        <f t="shared" si="509"/>
        <v>58.333333333333329</v>
      </c>
      <c r="CM75" s="59">
        <f t="shared" si="509"/>
        <v>58.333333333333329</v>
      </c>
      <c r="CN75" s="59">
        <f t="shared" si="509"/>
        <v>58.333333333333329</v>
      </c>
      <c r="CO75" s="59">
        <f t="shared" si="509"/>
        <v>58.333333333333329</v>
      </c>
      <c r="CP75" s="59">
        <f t="shared" si="509"/>
        <v>58.333333333333329</v>
      </c>
      <c r="CQ75" s="59">
        <f t="shared" si="509"/>
        <v>58.333333333333329</v>
      </c>
      <c r="CR75" s="59">
        <f t="shared" si="509"/>
        <v>58.333333333333329</v>
      </c>
      <c r="CS75" s="59">
        <f t="shared" si="509"/>
        <v>58.333333333333329</v>
      </c>
      <c r="CT75" s="59">
        <f t="shared" si="509"/>
        <v>58.333333333333329</v>
      </c>
      <c r="CU75" s="59">
        <f t="shared" si="509"/>
        <v>58.333333333333329</v>
      </c>
      <c r="CV75" s="59">
        <f t="shared" si="509"/>
        <v>58.333333333333329</v>
      </c>
      <c r="CW75" s="59">
        <f t="shared" si="509"/>
        <v>58.333333333333329</v>
      </c>
      <c r="CX75" s="59">
        <f t="shared" si="509"/>
        <v>58.333333333333329</v>
      </c>
      <c r="CY75" s="59">
        <f t="shared" si="509"/>
        <v>58.333333333333329</v>
      </c>
      <c r="CZ75" s="59">
        <f t="shared" si="509"/>
        <v>58.333333333333329</v>
      </c>
      <c r="DA75" s="59">
        <f t="shared" si="509"/>
        <v>58.333333333333329</v>
      </c>
      <c r="DB75" s="59">
        <f t="shared" si="509"/>
        <v>58.333333333333329</v>
      </c>
      <c r="DC75" s="59">
        <f t="shared" si="509"/>
        <v>58.333333333333329</v>
      </c>
      <c r="DD75" s="59">
        <f t="shared" si="509"/>
        <v>58.333333333333329</v>
      </c>
      <c r="DE75" s="59">
        <f t="shared" si="509"/>
        <v>58.333333333333329</v>
      </c>
      <c r="DF75" s="59">
        <f t="shared" si="509"/>
        <v>58.333333333333329</v>
      </c>
      <c r="DG75" s="59">
        <f t="shared" si="509"/>
        <v>58.333333333333329</v>
      </c>
      <c r="DH75" s="59">
        <f t="shared" si="509"/>
        <v>58.333333333333329</v>
      </c>
      <c r="DI75" s="59">
        <f t="shared" si="509"/>
        <v>58.333333333333329</v>
      </c>
      <c r="DJ75" s="59">
        <f t="shared" si="509"/>
        <v>58.333333333333329</v>
      </c>
      <c r="DK75" s="59">
        <f t="shared" si="509"/>
        <v>58.333333333333329</v>
      </c>
      <c r="DL75" s="59">
        <f t="shared" si="509"/>
        <v>58.333333333333329</v>
      </c>
      <c r="DM75" s="59">
        <f t="shared" si="509"/>
        <v>58.333333333333329</v>
      </c>
      <c r="DN75" s="59">
        <f t="shared" si="509"/>
        <v>58.333333333333329</v>
      </c>
      <c r="DO75" s="59">
        <f t="shared" si="509"/>
        <v>58.333333333333329</v>
      </c>
      <c r="DP75" s="59">
        <f t="shared" si="509"/>
        <v>58.333333333333329</v>
      </c>
      <c r="DQ75" s="59">
        <f t="shared" si="509"/>
        <v>58.333333333333329</v>
      </c>
      <c r="DR75" s="59">
        <f t="shared" si="509"/>
        <v>58.333333333333329</v>
      </c>
      <c r="DS75" s="59">
        <f t="shared" si="509"/>
        <v>58.333333333333329</v>
      </c>
      <c r="DT75" s="59">
        <f t="shared" si="509"/>
        <v>58.333333333333329</v>
      </c>
    </row>
    <row r="76" spans="3:124" ht="16.5" outlineLevel="1" thickTop="1" thickBot="1" x14ac:dyDescent="0.3">
      <c r="C76" s="110" t="s">
        <v>213</v>
      </c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</row>
    <row r="77" spans="3:124" ht="15.75" outlineLevel="1" thickTop="1" x14ac:dyDescent="0.25">
      <c r="C77" s="108"/>
    </row>
    <row r="78" spans="3:124" ht="15.75" outlineLevel="1" thickBot="1" x14ac:dyDescent="0.3">
      <c r="C78" s="108"/>
    </row>
    <row r="79" spans="3:124" ht="16.5" outlineLevel="1" thickTop="1" thickBot="1" x14ac:dyDescent="0.3">
      <c r="C79" s="110" t="s">
        <v>217</v>
      </c>
      <c r="E79" s="59">
        <f t="shared" ref="E79:AJ79" si="510">+E65-E72-E73</f>
        <v>314.10256410256397</v>
      </c>
      <c r="F79" s="59">
        <f t="shared" si="510"/>
        <v>314.10256410256397</v>
      </c>
      <c r="G79" s="59">
        <f t="shared" si="510"/>
        <v>314.10256410256397</v>
      </c>
      <c r="H79" s="59">
        <f t="shared" si="510"/>
        <v>314.10256410256397</v>
      </c>
      <c r="I79" s="59">
        <f t="shared" si="510"/>
        <v>314.10256410256397</v>
      </c>
      <c r="J79" s="59">
        <f t="shared" si="510"/>
        <v>314.10256410256397</v>
      </c>
      <c r="K79" s="59">
        <f t="shared" si="510"/>
        <v>314.10256410256397</v>
      </c>
      <c r="L79" s="59">
        <f t="shared" si="510"/>
        <v>314.10256410256397</v>
      </c>
      <c r="M79" s="59">
        <f t="shared" si="510"/>
        <v>314.10256410256397</v>
      </c>
      <c r="N79" s="59">
        <f t="shared" si="510"/>
        <v>314.10256410256397</v>
      </c>
      <c r="O79" s="59">
        <f t="shared" si="510"/>
        <v>314.10256410256397</v>
      </c>
      <c r="P79" s="59">
        <f t="shared" si="510"/>
        <v>-3141.0256410256397</v>
      </c>
      <c r="Q79" s="59">
        <f t="shared" si="510"/>
        <v>448.71794871794918</v>
      </c>
      <c r="R79" s="59">
        <f t="shared" si="510"/>
        <v>448.71794871794918</v>
      </c>
      <c r="S79" s="59">
        <f t="shared" si="510"/>
        <v>448.71794871794918</v>
      </c>
      <c r="T79" s="59">
        <f t="shared" si="510"/>
        <v>448.71794871794918</v>
      </c>
      <c r="U79" s="59">
        <f t="shared" si="510"/>
        <v>448.71794871794918</v>
      </c>
      <c r="V79" s="59">
        <f t="shared" si="510"/>
        <v>448.71794871794918</v>
      </c>
      <c r="W79" s="59">
        <f t="shared" si="510"/>
        <v>448.71794871794918</v>
      </c>
      <c r="X79" s="59">
        <f t="shared" si="510"/>
        <v>448.71794871794918</v>
      </c>
      <c r="Y79" s="59">
        <f t="shared" si="510"/>
        <v>448.71794871794918</v>
      </c>
      <c r="Z79" s="59">
        <f t="shared" si="510"/>
        <v>448.71794871794918</v>
      </c>
      <c r="AA79" s="59">
        <f t="shared" si="510"/>
        <v>448.71794871794918</v>
      </c>
      <c r="AB79" s="59">
        <f t="shared" si="510"/>
        <v>-4801.2820512820563</v>
      </c>
      <c r="AC79" s="59">
        <f t="shared" si="510"/>
        <v>448.71794871794918</v>
      </c>
      <c r="AD79" s="59">
        <f t="shared" si="510"/>
        <v>448.71794871794918</v>
      </c>
      <c r="AE79" s="59">
        <f t="shared" si="510"/>
        <v>448.71794871794918</v>
      </c>
      <c r="AF79" s="59">
        <f t="shared" si="510"/>
        <v>448.71794871794918</v>
      </c>
      <c r="AG79" s="59">
        <f t="shared" si="510"/>
        <v>448.71794871794918</v>
      </c>
      <c r="AH79" s="59">
        <f t="shared" si="510"/>
        <v>448.71794871794918</v>
      </c>
      <c r="AI79" s="59">
        <f t="shared" si="510"/>
        <v>448.71794871794918</v>
      </c>
      <c r="AJ79" s="59">
        <f t="shared" si="510"/>
        <v>448.71794871794918</v>
      </c>
      <c r="AK79" s="59">
        <f t="shared" ref="AK79:BP79" si="511">+AK65-AK72-AK73</f>
        <v>448.71794871794918</v>
      </c>
      <c r="AL79" s="59">
        <f t="shared" si="511"/>
        <v>448.71794871794918</v>
      </c>
      <c r="AM79" s="59">
        <f t="shared" si="511"/>
        <v>448.71794871794918</v>
      </c>
      <c r="AN79" s="59">
        <f t="shared" si="511"/>
        <v>-4935.897435897441</v>
      </c>
      <c r="AO79" s="59">
        <f t="shared" si="511"/>
        <v>448.71794871794918</v>
      </c>
      <c r="AP79" s="59">
        <f t="shared" si="511"/>
        <v>448.71794871794918</v>
      </c>
      <c r="AQ79" s="59">
        <f t="shared" si="511"/>
        <v>448.71794871794918</v>
      </c>
      <c r="AR79" s="59">
        <f t="shared" si="511"/>
        <v>448.71794871794918</v>
      </c>
      <c r="AS79" s="59">
        <f t="shared" si="511"/>
        <v>448.71794871794918</v>
      </c>
      <c r="AT79" s="59">
        <f t="shared" si="511"/>
        <v>448.71794871794918</v>
      </c>
      <c r="AU79" s="59">
        <f t="shared" si="511"/>
        <v>448.71794871794918</v>
      </c>
      <c r="AV79" s="59">
        <f t="shared" si="511"/>
        <v>448.71794871794918</v>
      </c>
      <c r="AW79" s="59">
        <f t="shared" si="511"/>
        <v>448.71794871794918</v>
      </c>
      <c r="AX79" s="59">
        <f t="shared" si="511"/>
        <v>448.71794871794918</v>
      </c>
      <c r="AY79" s="59">
        <f t="shared" si="511"/>
        <v>448.71794871794918</v>
      </c>
      <c r="AZ79" s="59">
        <f t="shared" si="511"/>
        <v>-4935.897435897441</v>
      </c>
      <c r="BA79" s="59">
        <f t="shared" si="511"/>
        <v>448.71794871794918</v>
      </c>
      <c r="BB79" s="59">
        <f t="shared" si="511"/>
        <v>448.71794871794918</v>
      </c>
      <c r="BC79" s="59">
        <f t="shared" si="511"/>
        <v>448.71794871794918</v>
      </c>
      <c r="BD79" s="59">
        <f t="shared" si="511"/>
        <v>448.71794871794918</v>
      </c>
      <c r="BE79" s="59">
        <f t="shared" si="511"/>
        <v>448.71794871794918</v>
      </c>
      <c r="BF79" s="59">
        <f t="shared" si="511"/>
        <v>448.71794871794918</v>
      </c>
      <c r="BG79" s="59">
        <f t="shared" si="511"/>
        <v>448.71794871794918</v>
      </c>
      <c r="BH79" s="59">
        <f t="shared" si="511"/>
        <v>448.71794871794918</v>
      </c>
      <c r="BI79" s="59">
        <f t="shared" si="511"/>
        <v>448.71794871794918</v>
      </c>
      <c r="BJ79" s="59">
        <f t="shared" si="511"/>
        <v>448.71794871794918</v>
      </c>
      <c r="BK79" s="59">
        <f t="shared" si="511"/>
        <v>448.71794871794918</v>
      </c>
      <c r="BL79" s="59">
        <f t="shared" si="511"/>
        <v>-4935.897435897441</v>
      </c>
      <c r="BM79" s="59">
        <f t="shared" si="511"/>
        <v>448.71794871794918</v>
      </c>
      <c r="BN79" s="59">
        <f t="shared" si="511"/>
        <v>448.71794871794918</v>
      </c>
      <c r="BO79" s="59">
        <f t="shared" si="511"/>
        <v>448.71794871794918</v>
      </c>
      <c r="BP79" s="59">
        <f t="shared" si="511"/>
        <v>448.71794871794918</v>
      </c>
      <c r="BQ79" s="59">
        <f t="shared" ref="BQ79:CV79" si="512">+BQ65-BQ72-BQ73</f>
        <v>448.71794871794918</v>
      </c>
      <c r="BR79" s="59">
        <f t="shared" si="512"/>
        <v>448.71794871794918</v>
      </c>
      <c r="BS79" s="59">
        <f t="shared" si="512"/>
        <v>448.71794871794918</v>
      </c>
      <c r="BT79" s="59">
        <f t="shared" si="512"/>
        <v>448.71794871794918</v>
      </c>
      <c r="BU79" s="59">
        <f t="shared" si="512"/>
        <v>448.71794871794918</v>
      </c>
      <c r="BV79" s="59">
        <f t="shared" si="512"/>
        <v>448.71794871794918</v>
      </c>
      <c r="BW79" s="59">
        <f t="shared" si="512"/>
        <v>448.71794871794918</v>
      </c>
      <c r="BX79" s="59">
        <f t="shared" si="512"/>
        <v>-4935.897435897441</v>
      </c>
      <c r="BY79" s="59">
        <f t="shared" si="512"/>
        <v>448.71794871794918</v>
      </c>
      <c r="BZ79" s="59">
        <f t="shared" si="512"/>
        <v>448.71794871794918</v>
      </c>
      <c r="CA79" s="59">
        <f t="shared" si="512"/>
        <v>448.71794871794918</v>
      </c>
      <c r="CB79" s="59">
        <f t="shared" si="512"/>
        <v>448.71794871794918</v>
      </c>
      <c r="CC79" s="59">
        <f t="shared" si="512"/>
        <v>448.71794871794918</v>
      </c>
      <c r="CD79" s="59">
        <f t="shared" si="512"/>
        <v>448.71794871794918</v>
      </c>
      <c r="CE79" s="59">
        <f t="shared" si="512"/>
        <v>448.71794871794918</v>
      </c>
      <c r="CF79" s="59">
        <f t="shared" si="512"/>
        <v>448.71794871794918</v>
      </c>
      <c r="CG79" s="59">
        <f t="shared" si="512"/>
        <v>448.71794871794918</v>
      </c>
      <c r="CH79" s="59">
        <f t="shared" si="512"/>
        <v>448.71794871794918</v>
      </c>
      <c r="CI79" s="59">
        <f t="shared" si="512"/>
        <v>448.71794871794918</v>
      </c>
      <c r="CJ79" s="59">
        <f t="shared" si="512"/>
        <v>-4935.897435897441</v>
      </c>
      <c r="CK79" s="59">
        <f t="shared" si="512"/>
        <v>448.71794871794918</v>
      </c>
      <c r="CL79" s="59">
        <f t="shared" si="512"/>
        <v>448.71794871794918</v>
      </c>
      <c r="CM79" s="59">
        <f t="shared" si="512"/>
        <v>448.71794871794918</v>
      </c>
      <c r="CN79" s="59">
        <f t="shared" si="512"/>
        <v>448.71794871794918</v>
      </c>
      <c r="CO79" s="59">
        <f t="shared" si="512"/>
        <v>448.71794871794918</v>
      </c>
      <c r="CP79" s="59">
        <f t="shared" si="512"/>
        <v>448.71794871794918</v>
      </c>
      <c r="CQ79" s="59">
        <f t="shared" si="512"/>
        <v>448.71794871794918</v>
      </c>
      <c r="CR79" s="59">
        <f t="shared" si="512"/>
        <v>448.71794871794918</v>
      </c>
      <c r="CS79" s="59">
        <f t="shared" si="512"/>
        <v>448.71794871794918</v>
      </c>
      <c r="CT79" s="59">
        <f t="shared" si="512"/>
        <v>448.71794871794918</v>
      </c>
      <c r="CU79" s="59">
        <f t="shared" si="512"/>
        <v>448.71794871794918</v>
      </c>
      <c r="CV79" s="59">
        <f t="shared" si="512"/>
        <v>-4935.897435897441</v>
      </c>
      <c r="CW79" s="59">
        <f t="shared" ref="CW79:DT79" si="513">+CW65-CW72-CW73</f>
        <v>448.71794871794918</v>
      </c>
      <c r="CX79" s="59">
        <f t="shared" si="513"/>
        <v>448.71794871794918</v>
      </c>
      <c r="CY79" s="59">
        <f t="shared" si="513"/>
        <v>448.71794871794918</v>
      </c>
      <c r="CZ79" s="59">
        <f t="shared" si="513"/>
        <v>448.71794871794918</v>
      </c>
      <c r="DA79" s="59">
        <f t="shared" si="513"/>
        <v>448.71794871794918</v>
      </c>
      <c r="DB79" s="59">
        <f t="shared" si="513"/>
        <v>448.71794871794918</v>
      </c>
      <c r="DC79" s="59">
        <f t="shared" si="513"/>
        <v>448.71794871794918</v>
      </c>
      <c r="DD79" s="59">
        <f t="shared" si="513"/>
        <v>448.71794871794918</v>
      </c>
      <c r="DE79" s="59">
        <f t="shared" si="513"/>
        <v>448.71794871794918</v>
      </c>
      <c r="DF79" s="59">
        <f t="shared" si="513"/>
        <v>448.71794871794918</v>
      </c>
      <c r="DG79" s="59">
        <f t="shared" si="513"/>
        <v>448.71794871794918</v>
      </c>
      <c r="DH79" s="59">
        <f t="shared" si="513"/>
        <v>-4935.897435897441</v>
      </c>
      <c r="DI79" s="59">
        <f t="shared" si="513"/>
        <v>448.71794871794918</v>
      </c>
      <c r="DJ79" s="59">
        <f t="shared" si="513"/>
        <v>448.71794871794918</v>
      </c>
      <c r="DK79" s="59">
        <f t="shared" si="513"/>
        <v>448.71794871794918</v>
      </c>
      <c r="DL79" s="59">
        <f t="shared" si="513"/>
        <v>448.71794871794918</v>
      </c>
      <c r="DM79" s="59">
        <f t="shared" si="513"/>
        <v>448.71794871794918</v>
      </c>
      <c r="DN79" s="59">
        <f t="shared" si="513"/>
        <v>448.71794871794918</v>
      </c>
      <c r="DO79" s="59">
        <f t="shared" si="513"/>
        <v>448.71794871794918</v>
      </c>
      <c r="DP79" s="59">
        <f t="shared" si="513"/>
        <v>448.71794871794918</v>
      </c>
      <c r="DQ79" s="59">
        <f t="shared" si="513"/>
        <v>448.71794871794918</v>
      </c>
      <c r="DR79" s="59">
        <f t="shared" si="513"/>
        <v>448.71794871794918</v>
      </c>
      <c r="DS79" s="59">
        <f t="shared" si="513"/>
        <v>448.71794871794918</v>
      </c>
      <c r="DT79" s="59">
        <f t="shared" si="513"/>
        <v>-4935.897435897441</v>
      </c>
    </row>
    <row r="80" spans="3:124" ht="16.5" outlineLevel="1" thickTop="1" thickBot="1" x14ac:dyDescent="0.3">
      <c r="C80" s="110" t="s">
        <v>218</v>
      </c>
      <c r="E80" s="59">
        <f>+E79</f>
        <v>314.10256410256397</v>
      </c>
      <c r="F80" s="59">
        <f>+E80+F79</f>
        <v>628.20512820512795</v>
      </c>
      <c r="G80" s="59">
        <f t="shared" ref="G80" si="514">+F80+G79</f>
        <v>942.30769230769192</v>
      </c>
      <c r="H80" s="59">
        <f t="shared" ref="H80" si="515">+G80+H79</f>
        <v>1256.4102564102559</v>
      </c>
      <c r="I80" s="59">
        <f t="shared" ref="I80" si="516">+H80+I79</f>
        <v>1570.5128205128199</v>
      </c>
      <c r="J80" s="59">
        <f t="shared" ref="J80" si="517">+I80+J79</f>
        <v>1884.6153846153838</v>
      </c>
      <c r="K80" s="59">
        <f t="shared" ref="K80" si="518">+J80+K79</f>
        <v>2198.7179487179478</v>
      </c>
      <c r="L80" s="59">
        <f t="shared" ref="L80" si="519">+K80+L79</f>
        <v>2512.8205128205118</v>
      </c>
      <c r="M80" s="59">
        <f t="shared" ref="M80" si="520">+L80+M79</f>
        <v>2826.9230769230758</v>
      </c>
      <c r="N80" s="59">
        <f t="shared" ref="N80" si="521">+M80+N79</f>
        <v>3141.0256410256397</v>
      </c>
      <c r="O80" s="59">
        <f t="shared" ref="O80" si="522">+N80+O79</f>
        <v>3455.1282051282037</v>
      </c>
      <c r="P80" s="59">
        <f t="shared" ref="P80" si="523">+O80+P79</f>
        <v>314.10256410256397</v>
      </c>
      <c r="Q80" s="59">
        <f t="shared" ref="Q80" si="524">+P80+Q79</f>
        <v>762.82051282051316</v>
      </c>
      <c r="R80" s="59">
        <f t="shared" ref="R80" si="525">+Q80+R79</f>
        <v>1211.5384615384623</v>
      </c>
      <c r="S80" s="59">
        <f t="shared" ref="S80" si="526">+R80+S79</f>
        <v>1660.2564102564115</v>
      </c>
      <c r="T80" s="59">
        <f t="shared" ref="T80" si="527">+S80+T79</f>
        <v>2108.9743589743607</v>
      </c>
      <c r="U80" s="59">
        <f t="shared" ref="U80" si="528">+T80+U79</f>
        <v>2557.6923076923099</v>
      </c>
      <c r="V80" s="59">
        <f t="shared" ref="V80" si="529">+U80+V79</f>
        <v>3006.4102564102591</v>
      </c>
      <c r="W80" s="59">
        <f t="shared" ref="W80" si="530">+V80+W79</f>
        <v>3455.1282051282083</v>
      </c>
      <c r="X80" s="59">
        <f t="shared" ref="X80" si="531">+W80+X79</f>
        <v>3903.8461538461574</v>
      </c>
      <c r="Y80" s="59">
        <f t="shared" ref="Y80" si="532">+X80+Y79</f>
        <v>4352.5641025641071</v>
      </c>
      <c r="Z80" s="59">
        <f t="shared" ref="Z80" si="533">+Y80+Z79</f>
        <v>4801.2820512820563</v>
      </c>
      <c r="AA80" s="59">
        <f t="shared" ref="AA80" si="534">+Z80+AA79</f>
        <v>5250.0000000000055</v>
      </c>
      <c r="AB80" s="59">
        <f t="shared" ref="AB80" si="535">+AA80+AB79</f>
        <v>448.71794871794918</v>
      </c>
      <c r="AC80" s="59">
        <f t="shared" ref="AC80" si="536">+AB80+AC79</f>
        <v>897.43589743589837</v>
      </c>
      <c r="AD80" s="59">
        <f t="shared" ref="AD80" si="537">+AC80+AD79</f>
        <v>1346.1538461538476</v>
      </c>
      <c r="AE80" s="59">
        <f t="shared" ref="AE80" si="538">+AD80+AE79</f>
        <v>1794.8717948717967</v>
      </c>
      <c r="AF80" s="59">
        <f t="shared" ref="AF80" si="539">+AE80+AF79</f>
        <v>2243.5897435897459</v>
      </c>
      <c r="AG80" s="59">
        <f t="shared" ref="AG80" si="540">+AF80+AG79</f>
        <v>2692.3076923076951</v>
      </c>
      <c r="AH80" s="59">
        <f t="shared" ref="AH80" si="541">+AG80+AH79</f>
        <v>3141.0256410256443</v>
      </c>
      <c r="AI80" s="59">
        <f t="shared" ref="AI80" si="542">+AH80+AI79</f>
        <v>3589.7435897435935</v>
      </c>
      <c r="AJ80" s="59">
        <f t="shared" ref="AJ80" si="543">+AI80+AJ79</f>
        <v>4038.4615384615427</v>
      </c>
      <c r="AK80" s="59">
        <f t="shared" ref="AK80" si="544">+AJ80+AK79</f>
        <v>4487.1794871794918</v>
      </c>
      <c r="AL80" s="59">
        <f t="shared" ref="AL80" si="545">+AK80+AL79</f>
        <v>4935.897435897441</v>
      </c>
      <c r="AM80" s="59">
        <f t="shared" ref="AM80" si="546">+AL80+AM79</f>
        <v>5384.6153846153902</v>
      </c>
      <c r="AN80" s="59">
        <f t="shared" ref="AN80" si="547">+AM80+AN79</f>
        <v>448.71794871794918</v>
      </c>
      <c r="AO80" s="59">
        <f t="shared" ref="AO80" si="548">+AN80+AO79</f>
        <v>897.43589743589837</v>
      </c>
      <c r="AP80" s="59">
        <f t="shared" ref="AP80" si="549">+AO80+AP79</f>
        <v>1346.1538461538476</v>
      </c>
      <c r="AQ80" s="59">
        <f t="shared" ref="AQ80" si="550">+AP80+AQ79</f>
        <v>1794.8717948717967</v>
      </c>
      <c r="AR80" s="59">
        <f t="shared" ref="AR80" si="551">+AQ80+AR79</f>
        <v>2243.5897435897459</v>
      </c>
      <c r="AS80" s="59">
        <f t="shared" ref="AS80" si="552">+AR80+AS79</f>
        <v>2692.3076923076951</v>
      </c>
      <c r="AT80" s="59">
        <f t="shared" ref="AT80" si="553">+AS80+AT79</f>
        <v>3141.0256410256443</v>
      </c>
      <c r="AU80" s="59">
        <f t="shared" ref="AU80" si="554">+AT80+AU79</f>
        <v>3589.7435897435935</v>
      </c>
      <c r="AV80" s="59">
        <f t="shared" ref="AV80" si="555">+AU80+AV79</f>
        <v>4038.4615384615427</v>
      </c>
      <c r="AW80" s="59">
        <f t="shared" ref="AW80" si="556">+AV80+AW79</f>
        <v>4487.1794871794918</v>
      </c>
      <c r="AX80" s="59">
        <f t="shared" ref="AX80" si="557">+AW80+AX79</f>
        <v>4935.897435897441</v>
      </c>
      <c r="AY80" s="59">
        <f t="shared" ref="AY80" si="558">+AX80+AY79</f>
        <v>5384.6153846153902</v>
      </c>
      <c r="AZ80" s="59">
        <f t="shared" ref="AZ80" si="559">+AY80+AZ79</f>
        <v>448.71794871794918</v>
      </c>
      <c r="BA80" s="59">
        <f t="shared" ref="BA80" si="560">+AZ80+BA79</f>
        <v>897.43589743589837</v>
      </c>
      <c r="BB80" s="59">
        <f t="shared" ref="BB80" si="561">+BA80+BB79</f>
        <v>1346.1538461538476</v>
      </c>
      <c r="BC80" s="59">
        <f t="shared" ref="BC80" si="562">+BB80+BC79</f>
        <v>1794.8717948717967</v>
      </c>
      <c r="BD80" s="59">
        <f t="shared" ref="BD80" si="563">+BC80+BD79</f>
        <v>2243.5897435897459</v>
      </c>
      <c r="BE80" s="59">
        <f t="shared" ref="BE80" si="564">+BD80+BE79</f>
        <v>2692.3076923076951</v>
      </c>
      <c r="BF80" s="59">
        <f t="shared" ref="BF80" si="565">+BE80+BF79</f>
        <v>3141.0256410256443</v>
      </c>
      <c r="BG80" s="59">
        <f t="shared" ref="BG80" si="566">+BF80+BG79</f>
        <v>3589.7435897435935</v>
      </c>
      <c r="BH80" s="59">
        <f t="shared" ref="BH80" si="567">+BG80+BH79</f>
        <v>4038.4615384615427</v>
      </c>
      <c r="BI80" s="59">
        <f t="shared" ref="BI80" si="568">+BH80+BI79</f>
        <v>4487.1794871794918</v>
      </c>
      <c r="BJ80" s="59">
        <f t="shared" ref="BJ80" si="569">+BI80+BJ79</f>
        <v>4935.897435897441</v>
      </c>
      <c r="BK80" s="59">
        <f t="shared" ref="BK80" si="570">+BJ80+BK79</f>
        <v>5384.6153846153902</v>
      </c>
      <c r="BL80" s="59">
        <f t="shared" ref="BL80" si="571">+BK80+BL79</f>
        <v>448.71794871794918</v>
      </c>
      <c r="BM80" s="59">
        <f t="shared" ref="BM80" si="572">+BL80+BM79</f>
        <v>897.43589743589837</v>
      </c>
      <c r="BN80" s="59">
        <f t="shared" ref="BN80" si="573">+BM80+BN79</f>
        <v>1346.1538461538476</v>
      </c>
      <c r="BO80" s="59">
        <f t="shared" ref="BO80" si="574">+BN80+BO79</f>
        <v>1794.8717948717967</v>
      </c>
      <c r="BP80" s="59">
        <f t="shared" ref="BP80" si="575">+BO80+BP79</f>
        <v>2243.5897435897459</v>
      </c>
      <c r="BQ80" s="59">
        <f t="shared" ref="BQ80" si="576">+BP80+BQ79</f>
        <v>2692.3076923076951</v>
      </c>
      <c r="BR80" s="59">
        <f t="shared" ref="BR80" si="577">+BQ80+BR79</f>
        <v>3141.0256410256443</v>
      </c>
      <c r="BS80" s="59">
        <f t="shared" ref="BS80" si="578">+BR80+BS79</f>
        <v>3589.7435897435935</v>
      </c>
      <c r="BT80" s="59">
        <f t="shared" ref="BT80" si="579">+BS80+BT79</f>
        <v>4038.4615384615427</v>
      </c>
      <c r="BU80" s="59">
        <f t="shared" ref="BU80" si="580">+BT80+BU79</f>
        <v>4487.1794871794918</v>
      </c>
      <c r="BV80" s="59">
        <f t="shared" ref="BV80" si="581">+BU80+BV79</f>
        <v>4935.897435897441</v>
      </c>
      <c r="BW80" s="59">
        <f t="shared" ref="BW80" si="582">+BV80+BW79</f>
        <v>5384.6153846153902</v>
      </c>
      <c r="BX80" s="59">
        <f t="shared" ref="BX80" si="583">+BW80+BX79</f>
        <v>448.71794871794918</v>
      </c>
      <c r="BY80" s="59">
        <f t="shared" ref="BY80" si="584">+BX80+BY79</f>
        <v>897.43589743589837</v>
      </c>
      <c r="BZ80" s="59">
        <f t="shared" ref="BZ80" si="585">+BY80+BZ79</f>
        <v>1346.1538461538476</v>
      </c>
      <c r="CA80" s="59">
        <f t="shared" ref="CA80" si="586">+BZ80+CA79</f>
        <v>1794.8717948717967</v>
      </c>
      <c r="CB80" s="59">
        <f t="shared" ref="CB80" si="587">+CA80+CB79</f>
        <v>2243.5897435897459</v>
      </c>
      <c r="CC80" s="59">
        <f t="shared" ref="CC80" si="588">+CB80+CC79</f>
        <v>2692.3076923076951</v>
      </c>
      <c r="CD80" s="59">
        <f t="shared" ref="CD80" si="589">+CC80+CD79</f>
        <v>3141.0256410256443</v>
      </c>
      <c r="CE80" s="59">
        <f t="shared" ref="CE80" si="590">+CD80+CE79</f>
        <v>3589.7435897435935</v>
      </c>
      <c r="CF80" s="59">
        <f t="shared" ref="CF80" si="591">+CE80+CF79</f>
        <v>4038.4615384615427</v>
      </c>
      <c r="CG80" s="59">
        <f t="shared" ref="CG80" si="592">+CF80+CG79</f>
        <v>4487.1794871794918</v>
      </c>
      <c r="CH80" s="59">
        <f t="shared" ref="CH80" si="593">+CG80+CH79</f>
        <v>4935.897435897441</v>
      </c>
      <c r="CI80" s="59">
        <f t="shared" ref="CI80" si="594">+CH80+CI79</f>
        <v>5384.6153846153902</v>
      </c>
      <c r="CJ80" s="59">
        <f t="shared" ref="CJ80" si="595">+CI80+CJ79</f>
        <v>448.71794871794918</v>
      </c>
      <c r="CK80" s="59">
        <f t="shared" ref="CK80" si="596">+CJ80+CK79</f>
        <v>897.43589743589837</v>
      </c>
      <c r="CL80" s="59">
        <f t="shared" ref="CL80" si="597">+CK80+CL79</f>
        <v>1346.1538461538476</v>
      </c>
      <c r="CM80" s="59">
        <f t="shared" ref="CM80" si="598">+CL80+CM79</f>
        <v>1794.8717948717967</v>
      </c>
      <c r="CN80" s="59">
        <f t="shared" ref="CN80" si="599">+CM80+CN79</f>
        <v>2243.5897435897459</v>
      </c>
      <c r="CO80" s="59">
        <f t="shared" ref="CO80" si="600">+CN80+CO79</f>
        <v>2692.3076923076951</v>
      </c>
      <c r="CP80" s="59">
        <f t="shared" ref="CP80" si="601">+CO80+CP79</f>
        <v>3141.0256410256443</v>
      </c>
      <c r="CQ80" s="59">
        <f t="shared" ref="CQ80" si="602">+CP80+CQ79</f>
        <v>3589.7435897435935</v>
      </c>
      <c r="CR80" s="59">
        <f t="shared" ref="CR80" si="603">+CQ80+CR79</f>
        <v>4038.4615384615427</v>
      </c>
      <c r="CS80" s="59">
        <f t="shared" ref="CS80" si="604">+CR80+CS79</f>
        <v>4487.1794871794918</v>
      </c>
      <c r="CT80" s="59">
        <f t="shared" ref="CT80" si="605">+CS80+CT79</f>
        <v>4935.897435897441</v>
      </c>
      <c r="CU80" s="59">
        <f t="shared" ref="CU80" si="606">+CT80+CU79</f>
        <v>5384.6153846153902</v>
      </c>
      <c r="CV80" s="59">
        <f t="shared" ref="CV80" si="607">+CU80+CV79</f>
        <v>448.71794871794918</v>
      </c>
      <c r="CW80" s="59">
        <f t="shared" ref="CW80" si="608">+CV80+CW79</f>
        <v>897.43589743589837</v>
      </c>
      <c r="CX80" s="59">
        <f t="shared" ref="CX80" si="609">+CW80+CX79</f>
        <v>1346.1538461538476</v>
      </c>
      <c r="CY80" s="59">
        <f t="shared" ref="CY80" si="610">+CX80+CY79</f>
        <v>1794.8717948717967</v>
      </c>
      <c r="CZ80" s="59">
        <f t="shared" ref="CZ80" si="611">+CY80+CZ79</f>
        <v>2243.5897435897459</v>
      </c>
      <c r="DA80" s="59">
        <f t="shared" ref="DA80" si="612">+CZ80+DA79</f>
        <v>2692.3076923076951</v>
      </c>
      <c r="DB80" s="59">
        <f t="shared" ref="DB80" si="613">+DA80+DB79</f>
        <v>3141.0256410256443</v>
      </c>
      <c r="DC80" s="59">
        <f t="shared" ref="DC80" si="614">+DB80+DC79</f>
        <v>3589.7435897435935</v>
      </c>
      <c r="DD80" s="59">
        <f t="shared" ref="DD80" si="615">+DC80+DD79</f>
        <v>4038.4615384615427</v>
      </c>
      <c r="DE80" s="59">
        <f t="shared" ref="DE80" si="616">+DD80+DE79</f>
        <v>4487.1794871794918</v>
      </c>
      <c r="DF80" s="59">
        <f t="shared" ref="DF80" si="617">+DE80+DF79</f>
        <v>4935.897435897441</v>
      </c>
      <c r="DG80" s="59">
        <f t="shared" ref="DG80" si="618">+DF80+DG79</f>
        <v>5384.6153846153902</v>
      </c>
      <c r="DH80" s="59">
        <f t="shared" ref="DH80" si="619">+DG80+DH79</f>
        <v>448.71794871794918</v>
      </c>
      <c r="DI80" s="59">
        <f t="shared" ref="DI80" si="620">+DH80+DI79</f>
        <v>897.43589743589837</v>
      </c>
      <c r="DJ80" s="59">
        <f t="shared" ref="DJ80" si="621">+DI80+DJ79</f>
        <v>1346.1538461538476</v>
      </c>
      <c r="DK80" s="59">
        <f t="shared" ref="DK80" si="622">+DJ80+DK79</f>
        <v>1794.8717948717967</v>
      </c>
      <c r="DL80" s="59">
        <f t="shared" ref="DL80" si="623">+DK80+DL79</f>
        <v>2243.5897435897459</v>
      </c>
      <c r="DM80" s="59">
        <f t="shared" ref="DM80" si="624">+DL80+DM79</f>
        <v>2692.3076923076951</v>
      </c>
      <c r="DN80" s="59">
        <f t="shared" ref="DN80" si="625">+DM80+DN79</f>
        <v>3141.0256410256443</v>
      </c>
      <c r="DO80" s="59">
        <f t="shared" ref="DO80" si="626">+DN80+DO79</f>
        <v>3589.7435897435935</v>
      </c>
      <c r="DP80" s="59">
        <f t="shared" ref="DP80" si="627">+DO80+DP79</f>
        <v>4038.4615384615427</v>
      </c>
      <c r="DQ80" s="59">
        <f t="shared" ref="DQ80" si="628">+DP80+DQ79</f>
        <v>4487.1794871794918</v>
      </c>
      <c r="DR80" s="59">
        <f t="shared" ref="DR80" si="629">+DQ80+DR79</f>
        <v>4935.897435897441</v>
      </c>
      <c r="DS80" s="59">
        <f t="shared" ref="DS80" si="630">+DR80+DS79</f>
        <v>5384.6153846153902</v>
      </c>
      <c r="DT80" s="59">
        <f t="shared" ref="DT80" si="631">+DS80+DT79</f>
        <v>448.71794871794918</v>
      </c>
    </row>
    <row r="81" spans="3:124" ht="16.5" outlineLevel="1" thickTop="1" thickBot="1" x14ac:dyDescent="0.3">
      <c r="C81" s="110" t="s">
        <v>219</v>
      </c>
      <c r="E81" s="59">
        <f>+E66-E74</f>
        <v>1347.5</v>
      </c>
      <c r="F81" s="59">
        <f>+F66-F74</f>
        <v>0</v>
      </c>
      <c r="G81" s="59">
        <f t="shared" ref="G81:BR81" si="632">+G66-G74</f>
        <v>0</v>
      </c>
      <c r="H81" s="59">
        <f t="shared" si="632"/>
        <v>0</v>
      </c>
      <c r="I81" s="59">
        <f t="shared" si="632"/>
        <v>0</v>
      </c>
      <c r="J81" s="59">
        <f t="shared" si="632"/>
        <v>0</v>
      </c>
      <c r="K81" s="59">
        <f t="shared" si="632"/>
        <v>0</v>
      </c>
      <c r="L81" s="59">
        <f t="shared" si="632"/>
        <v>0</v>
      </c>
      <c r="M81" s="59">
        <f t="shared" si="632"/>
        <v>0</v>
      </c>
      <c r="N81" s="59">
        <f t="shared" si="632"/>
        <v>0</v>
      </c>
      <c r="O81" s="59">
        <f t="shared" si="632"/>
        <v>0</v>
      </c>
      <c r="P81" s="59">
        <f t="shared" si="632"/>
        <v>0</v>
      </c>
      <c r="Q81" s="59">
        <f t="shared" si="632"/>
        <v>577.5</v>
      </c>
      <c r="R81" s="59">
        <f t="shared" si="632"/>
        <v>0</v>
      </c>
      <c r="S81" s="59">
        <f t="shared" si="632"/>
        <v>0</v>
      </c>
      <c r="T81" s="59">
        <f t="shared" si="632"/>
        <v>0</v>
      </c>
      <c r="U81" s="59">
        <f t="shared" si="632"/>
        <v>0</v>
      </c>
      <c r="V81" s="59">
        <f t="shared" si="632"/>
        <v>0</v>
      </c>
      <c r="W81" s="59">
        <f t="shared" si="632"/>
        <v>0</v>
      </c>
      <c r="X81" s="59">
        <f t="shared" si="632"/>
        <v>0</v>
      </c>
      <c r="Y81" s="59">
        <f t="shared" si="632"/>
        <v>0</v>
      </c>
      <c r="Z81" s="59">
        <f t="shared" si="632"/>
        <v>0</v>
      </c>
      <c r="AA81" s="59">
        <f t="shared" si="632"/>
        <v>0</v>
      </c>
      <c r="AB81" s="59">
        <f t="shared" si="632"/>
        <v>0</v>
      </c>
      <c r="AC81" s="59">
        <f t="shared" si="632"/>
        <v>0</v>
      </c>
      <c r="AD81" s="59">
        <f t="shared" si="632"/>
        <v>0</v>
      </c>
      <c r="AE81" s="59">
        <f t="shared" si="632"/>
        <v>0</v>
      </c>
      <c r="AF81" s="59">
        <f t="shared" si="632"/>
        <v>0</v>
      </c>
      <c r="AG81" s="59">
        <f t="shared" si="632"/>
        <v>0</v>
      </c>
      <c r="AH81" s="59">
        <f t="shared" si="632"/>
        <v>0</v>
      </c>
      <c r="AI81" s="59">
        <f t="shared" si="632"/>
        <v>0</v>
      </c>
      <c r="AJ81" s="59">
        <f t="shared" si="632"/>
        <v>0</v>
      </c>
      <c r="AK81" s="59">
        <f t="shared" si="632"/>
        <v>0</v>
      </c>
      <c r="AL81" s="59">
        <f t="shared" si="632"/>
        <v>0</v>
      </c>
      <c r="AM81" s="59">
        <f t="shared" si="632"/>
        <v>0</v>
      </c>
      <c r="AN81" s="59">
        <f t="shared" si="632"/>
        <v>0</v>
      </c>
      <c r="AO81" s="59">
        <f t="shared" si="632"/>
        <v>0</v>
      </c>
      <c r="AP81" s="59">
        <f t="shared" si="632"/>
        <v>0</v>
      </c>
      <c r="AQ81" s="59">
        <f t="shared" si="632"/>
        <v>0</v>
      </c>
      <c r="AR81" s="59">
        <f t="shared" si="632"/>
        <v>0</v>
      </c>
      <c r="AS81" s="59">
        <f t="shared" si="632"/>
        <v>0</v>
      </c>
      <c r="AT81" s="59">
        <f t="shared" si="632"/>
        <v>0</v>
      </c>
      <c r="AU81" s="59">
        <f t="shared" si="632"/>
        <v>0</v>
      </c>
      <c r="AV81" s="59">
        <f t="shared" si="632"/>
        <v>0</v>
      </c>
      <c r="AW81" s="59">
        <f t="shared" si="632"/>
        <v>0</v>
      </c>
      <c r="AX81" s="59">
        <f t="shared" si="632"/>
        <v>0</v>
      </c>
      <c r="AY81" s="59">
        <f t="shared" si="632"/>
        <v>0</v>
      </c>
      <c r="AZ81" s="59">
        <f t="shared" si="632"/>
        <v>0</v>
      </c>
      <c r="BA81" s="59">
        <f t="shared" si="632"/>
        <v>0</v>
      </c>
      <c r="BB81" s="59">
        <f t="shared" si="632"/>
        <v>0</v>
      </c>
      <c r="BC81" s="59">
        <f t="shared" si="632"/>
        <v>0</v>
      </c>
      <c r="BD81" s="59">
        <f t="shared" si="632"/>
        <v>0</v>
      </c>
      <c r="BE81" s="59">
        <f t="shared" si="632"/>
        <v>0</v>
      </c>
      <c r="BF81" s="59">
        <f t="shared" si="632"/>
        <v>0</v>
      </c>
      <c r="BG81" s="59">
        <f t="shared" si="632"/>
        <v>0</v>
      </c>
      <c r="BH81" s="59">
        <f t="shared" si="632"/>
        <v>0</v>
      </c>
      <c r="BI81" s="59">
        <f t="shared" si="632"/>
        <v>0</v>
      </c>
      <c r="BJ81" s="59">
        <f t="shared" si="632"/>
        <v>0</v>
      </c>
      <c r="BK81" s="59">
        <f t="shared" si="632"/>
        <v>0</v>
      </c>
      <c r="BL81" s="59">
        <f t="shared" si="632"/>
        <v>0</v>
      </c>
      <c r="BM81" s="59">
        <f t="shared" si="632"/>
        <v>0</v>
      </c>
      <c r="BN81" s="59">
        <f t="shared" si="632"/>
        <v>0</v>
      </c>
      <c r="BO81" s="59">
        <f t="shared" si="632"/>
        <v>0</v>
      </c>
      <c r="BP81" s="59">
        <f t="shared" si="632"/>
        <v>0</v>
      </c>
      <c r="BQ81" s="59">
        <f t="shared" si="632"/>
        <v>0</v>
      </c>
      <c r="BR81" s="59">
        <f t="shared" si="632"/>
        <v>0</v>
      </c>
      <c r="BS81" s="59">
        <f t="shared" ref="BS81:DT81" si="633">+BS66-BS74</f>
        <v>0</v>
      </c>
      <c r="BT81" s="59">
        <f t="shared" si="633"/>
        <v>0</v>
      </c>
      <c r="BU81" s="59">
        <f t="shared" si="633"/>
        <v>0</v>
      </c>
      <c r="BV81" s="59">
        <f t="shared" si="633"/>
        <v>0</v>
      </c>
      <c r="BW81" s="59">
        <f t="shared" si="633"/>
        <v>0</v>
      </c>
      <c r="BX81" s="59">
        <f t="shared" si="633"/>
        <v>0</v>
      </c>
      <c r="BY81" s="59">
        <f t="shared" si="633"/>
        <v>0</v>
      </c>
      <c r="BZ81" s="59">
        <f t="shared" si="633"/>
        <v>0</v>
      </c>
      <c r="CA81" s="59">
        <f t="shared" si="633"/>
        <v>0</v>
      </c>
      <c r="CB81" s="59">
        <f t="shared" si="633"/>
        <v>0</v>
      </c>
      <c r="CC81" s="59">
        <f t="shared" si="633"/>
        <v>0</v>
      </c>
      <c r="CD81" s="59">
        <f t="shared" si="633"/>
        <v>0</v>
      </c>
      <c r="CE81" s="59">
        <f t="shared" si="633"/>
        <v>0</v>
      </c>
      <c r="CF81" s="59">
        <f t="shared" si="633"/>
        <v>0</v>
      </c>
      <c r="CG81" s="59">
        <f t="shared" si="633"/>
        <v>0</v>
      </c>
      <c r="CH81" s="59">
        <f t="shared" si="633"/>
        <v>0</v>
      </c>
      <c r="CI81" s="59">
        <f t="shared" si="633"/>
        <v>0</v>
      </c>
      <c r="CJ81" s="59">
        <f t="shared" si="633"/>
        <v>0</v>
      </c>
      <c r="CK81" s="59">
        <f t="shared" si="633"/>
        <v>0</v>
      </c>
      <c r="CL81" s="59">
        <f t="shared" si="633"/>
        <v>0</v>
      </c>
      <c r="CM81" s="59">
        <f t="shared" si="633"/>
        <v>0</v>
      </c>
      <c r="CN81" s="59">
        <f t="shared" si="633"/>
        <v>0</v>
      </c>
      <c r="CO81" s="59">
        <f t="shared" si="633"/>
        <v>0</v>
      </c>
      <c r="CP81" s="59">
        <f t="shared" si="633"/>
        <v>0</v>
      </c>
      <c r="CQ81" s="59">
        <f t="shared" si="633"/>
        <v>0</v>
      </c>
      <c r="CR81" s="59">
        <f t="shared" si="633"/>
        <v>0</v>
      </c>
      <c r="CS81" s="59">
        <f t="shared" si="633"/>
        <v>0</v>
      </c>
      <c r="CT81" s="59">
        <f t="shared" si="633"/>
        <v>0</v>
      </c>
      <c r="CU81" s="59">
        <f t="shared" si="633"/>
        <v>0</v>
      </c>
      <c r="CV81" s="59">
        <f t="shared" si="633"/>
        <v>0</v>
      </c>
      <c r="CW81" s="59">
        <f t="shared" si="633"/>
        <v>0</v>
      </c>
      <c r="CX81" s="59">
        <f t="shared" si="633"/>
        <v>0</v>
      </c>
      <c r="CY81" s="59">
        <f t="shared" si="633"/>
        <v>0</v>
      </c>
      <c r="CZ81" s="59">
        <f t="shared" si="633"/>
        <v>0</v>
      </c>
      <c r="DA81" s="59">
        <f t="shared" si="633"/>
        <v>0</v>
      </c>
      <c r="DB81" s="59">
        <f t="shared" si="633"/>
        <v>0</v>
      </c>
      <c r="DC81" s="59">
        <f t="shared" si="633"/>
        <v>0</v>
      </c>
      <c r="DD81" s="59">
        <f t="shared" si="633"/>
        <v>0</v>
      </c>
      <c r="DE81" s="59">
        <f t="shared" si="633"/>
        <v>0</v>
      </c>
      <c r="DF81" s="59">
        <f t="shared" si="633"/>
        <v>0</v>
      </c>
      <c r="DG81" s="59">
        <f t="shared" si="633"/>
        <v>0</v>
      </c>
      <c r="DH81" s="59">
        <f t="shared" si="633"/>
        <v>0</v>
      </c>
      <c r="DI81" s="59">
        <f t="shared" si="633"/>
        <v>0</v>
      </c>
      <c r="DJ81" s="59">
        <f t="shared" si="633"/>
        <v>0</v>
      </c>
      <c r="DK81" s="59">
        <f t="shared" si="633"/>
        <v>0</v>
      </c>
      <c r="DL81" s="59">
        <f t="shared" si="633"/>
        <v>0</v>
      </c>
      <c r="DM81" s="59">
        <f t="shared" si="633"/>
        <v>0</v>
      </c>
      <c r="DN81" s="59">
        <f t="shared" si="633"/>
        <v>0</v>
      </c>
      <c r="DO81" s="59">
        <f t="shared" si="633"/>
        <v>0</v>
      </c>
      <c r="DP81" s="59">
        <f t="shared" si="633"/>
        <v>0</v>
      </c>
      <c r="DQ81" s="59">
        <f t="shared" si="633"/>
        <v>0</v>
      </c>
      <c r="DR81" s="59">
        <f t="shared" si="633"/>
        <v>0</v>
      </c>
      <c r="DS81" s="59">
        <f t="shared" si="633"/>
        <v>0</v>
      </c>
      <c r="DT81" s="59">
        <f t="shared" si="633"/>
        <v>0</v>
      </c>
    </row>
    <row r="82" spans="3:124" ht="16.5" outlineLevel="1" thickTop="1" thickBot="1" x14ac:dyDescent="0.3">
      <c r="C82" s="110" t="s">
        <v>220</v>
      </c>
      <c r="E82" s="59">
        <f>+E67-E75</f>
        <v>40.833333333333329</v>
      </c>
      <c r="F82" s="59">
        <f t="shared" ref="F82:BQ82" si="634">+F67-F75</f>
        <v>0</v>
      </c>
      <c r="G82" s="59">
        <f t="shared" si="634"/>
        <v>0</v>
      </c>
      <c r="H82" s="59">
        <f t="shared" si="634"/>
        <v>0</v>
      </c>
      <c r="I82" s="59">
        <f t="shared" si="634"/>
        <v>0</v>
      </c>
      <c r="J82" s="59">
        <f t="shared" si="634"/>
        <v>0</v>
      </c>
      <c r="K82" s="59">
        <f t="shared" si="634"/>
        <v>0</v>
      </c>
      <c r="L82" s="59">
        <f t="shared" si="634"/>
        <v>0</v>
      </c>
      <c r="M82" s="59">
        <f t="shared" si="634"/>
        <v>0</v>
      </c>
      <c r="N82" s="59">
        <f t="shared" si="634"/>
        <v>0</v>
      </c>
      <c r="O82" s="59">
        <f t="shared" si="634"/>
        <v>0</v>
      </c>
      <c r="P82" s="59">
        <f t="shared" si="634"/>
        <v>0</v>
      </c>
      <c r="Q82" s="59">
        <f t="shared" si="634"/>
        <v>17.5</v>
      </c>
      <c r="R82" s="59">
        <f t="shared" si="634"/>
        <v>0</v>
      </c>
      <c r="S82" s="59">
        <f t="shared" si="634"/>
        <v>0</v>
      </c>
      <c r="T82" s="59">
        <f t="shared" si="634"/>
        <v>0</v>
      </c>
      <c r="U82" s="59">
        <f t="shared" si="634"/>
        <v>0</v>
      </c>
      <c r="V82" s="59">
        <f t="shared" si="634"/>
        <v>0</v>
      </c>
      <c r="W82" s="59">
        <f t="shared" si="634"/>
        <v>0</v>
      </c>
      <c r="X82" s="59">
        <f t="shared" si="634"/>
        <v>0</v>
      </c>
      <c r="Y82" s="59">
        <f t="shared" si="634"/>
        <v>0</v>
      </c>
      <c r="Z82" s="59">
        <f t="shared" si="634"/>
        <v>0</v>
      </c>
      <c r="AA82" s="59">
        <f t="shared" si="634"/>
        <v>0</v>
      </c>
      <c r="AB82" s="59">
        <f t="shared" si="634"/>
        <v>0</v>
      </c>
      <c r="AC82" s="59">
        <f t="shared" si="634"/>
        <v>0</v>
      </c>
      <c r="AD82" s="59">
        <f t="shared" si="634"/>
        <v>0</v>
      </c>
      <c r="AE82" s="59">
        <f t="shared" si="634"/>
        <v>0</v>
      </c>
      <c r="AF82" s="59">
        <f t="shared" si="634"/>
        <v>0</v>
      </c>
      <c r="AG82" s="59">
        <f t="shared" si="634"/>
        <v>0</v>
      </c>
      <c r="AH82" s="59">
        <f t="shared" si="634"/>
        <v>0</v>
      </c>
      <c r="AI82" s="59">
        <f t="shared" si="634"/>
        <v>0</v>
      </c>
      <c r="AJ82" s="59">
        <f t="shared" si="634"/>
        <v>0</v>
      </c>
      <c r="AK82" s="59">
        <f t="shared" si="634"/>
        <v>0</v>
      </c>
      <c r="AL82" s="59">
        <f t="shared" si="634"/>
        <v>0</v>
      </c>
      <c r="AM82" s="59">
        <f t="shared" si="634"/>
        <v>0</v>
      </c>
      <c r="AN82" s="59">
        <f t="shared" si="634"/>
        <v>0</v>
      </c>
      <c r="AO82" s="59">
        <f t="shared" si="634"/>
        <v>0</v>
      </c>
      <c r="AP82" s="59">
        <f t="shared" si="634"/>
        <v>0</v>
      </c>
      <c r="AQ82" s="59">
        <f t="shared" si="634"/>
        <v>0</v>
      </c>
      <c r="AR82" s="59">
        <f t="shared" si="634"/>
        <v>0</v>
      </c>
      <c r="AS82" s="59">
        <f t="shared" si="634"/>
        <v>0</v>
      </c>
      <c r="AT82" s="59">
        <f t="shared" si="634"/>
        <v>0</v>
      </c>
      <c r="AU82" s="59">
        <f t="shared" si="634"/>
        <v>0</v>
      </c>
      <c r="AV82" s="59">
        <f t="shared" si="634"/>
        <v>0</v>
      </c>
      <c r="AW82" s="59">
        <f t="shared" si="634"/>
        <v>0</v>
      </c>
      <c r="AX82" s="59">
        <f t="shared" si="634"/>
        <v>0</v>
      </c>
      <c r="AY82" s="59">
        <f t="shared" si="634"/>
        <v>0</v>
      </c>
      <c r="AZ82" s="59">
        <f t="shared" si="634"/>
        <v>0</v>
      </c>
      <c r="BA82" s="59">
        <f t="shared" si="634"/>
        <v>0</v>
      </c>
      <c r="BB82" s="59">
        <f t="shared" si="634"/>
        <v>0</v>
      </c>
      <c r="BC82" s="59">
        <f t="shared" si="634"/>
        <v>0</v>
      </c>
      <c r="BD82" s="59">
        <f t="shared" si="634"/>
        <v>0</v>
      </c>
      <c r="BE82" s="59">
        <f t="shared" si="634"/>
        <v>0</v>
      </c>
      <c r="BF82" s="59">
        <f t="shared" si="634"/>
        <v>0</v>
      </c>
      <c r="BG82" s="59">
        <f t="shared" si="634"/>
        <v>0</v>
      </c>
      <c r="BH82" s="59">
        <f t="shared" si="634"/>
        <v>0</v>
      </c>
      <c r="BI82" s="59">
        <f t="shared" si="634"/>
        <v>0</v>
      </c>
      <c r="BJ82" s="59">
        <f t="shared" si="634"/>
        <v>0</v>
      </c>
      <c r="BK82" s="59">
        <f t="shared" si="634"/>
        <v>0</v>
      </c>
      <c r="BL82" s="59">
        <f t="shared" si="634"/>
        <v>0</v>
      </c>
      <c r="BM82" s="59">
        <f t="shared" si="634"/>
        <v>0</v>
      </c>
      <c r="BN82" s="59">
        <f t="shared" si="634"/>
        <v>0</v>
      </c>
      <c r="BO82" s="59">
        <f t="shared" si="634"/>
        <v>0</v>
      </c>
      <c r="BP82" s="59">
        <f t="shared" si="634"/>
        <v>0</v>
      </c>
      <c r="BQ82" s="59">
        <f t="shared" si="634"/>
        <v>0</v>
      </c>
      <c r="BR82" s="59">
        <f t="shared" ref="BR82:DT82" si="635">+BR67-BR75</f>
        <v>0</v>
      </c>
      <c r="BS82" s="59">
        <f t="shared" si="635"/>
        <v>0</v>
      </c>
      <c r="BT82" s="59">
        <f t="shared" si="635"/>
        <v>0</v>
      </c>
      <c r="BU82" s="59">
        <f t="shared" si="635"/>
        <v>0</v>
      </c>
      <c r="BV82" s="59">
        <f t="shared" si="635"/>
        <v>0</v>
      </c>
      <c r="BW82" s="59">
        <f t="shared" si="635"/>
        <v>0</v>
      </c>
      <c r="BX82" s="59">
        <f t="shared" si="635"/>
        <v>0</v>
      </c>
      <c r="BY82" s="59">
        <f t="shared" si="635"/>
        <v>0</v>
      </c>
      <c r="BZ82" s="59">
        <f t="shared" si="635"/>
        <v>0</v>
      </c>
      <c r="CA82" s="59">
        <f t="shared" si="635"/>
        <v>0</v>
      </c>
      <c r="CB82" s="59">
        <f t="shared" si="635"/>
        <v>0</v>
      </c>
      <c r="CC82" s="59">
        <f t="shared" si="635"/>
        <v>0</v>
      </c>
      <c r="CD82" s="59">
        <f t="shared" si="635"/>
        <v>0</v>
      </c>
      <c r="CE82" s="59">
        <f t="shared" si="635"/>
        <v>0</v>
      </c>
      <c r="CF82" s="59">
        <f t="shared" si="635"/>
        <v>0</v>
      </c>
      <c r="CG82" s="59">
        <f t="shared" si="635"/>
        <v>0</v>
      </c>
      <c r="CH82" s="59">
        <f t="shared" si="635"/>
        <v>0</v>
      </c>
      <c r="CI82" s="59">
        <f t="shared" si="635"/>
        <v>0</v>
      </c>
      <c r="CJ82" s="59">
        <f t="shared" si="635"/>
        <v>0</v>
      </c>
      <c r="CK82" s="59">
        <f t="shared" si="635"/>
        <v>0</v>
      </c>
      <c r="CL82" s="59">
        <f t="shared" si="635"/>
        <v>0</v>
      </c>
      <c r="CM82" s="59">
        <f t="shared" si="635"/>
        <v>0</v>
      </c>
      <c r="CN82" s="59">
        <f t="shared" si="635"/>
        <v>0</v>
      </c>
      <c r="CO82" s="59">
        <f t="shared" si="635"/>
        <v>0</v>
      </c>
      <c r="CP82" s="59">
        <f t="shared" si="635"/>
        <v>0</v>
      </c>
      <c r="CQ82" s="59">
        <f t="shared" si="635"/>
        <v>0</v>
      </c>
      <c r="CR82" s="59">
        <f t="shared" si="635"/>
        <v>0</v>
      </c>
      <c r="CS82" s="59">
        <f t="shared" si="635"/>
        <v>0</v>
      </c>
      <c r="CT82" s="59">
        <f t="shared" si="635"/>
        <v>0</v>
      </c>
      <c r="CU82" s="59">
        <f t="shared" si="635"/>
        <v>0</v>
      </c>
      <c r="CV82" s="59">
        <f t="shared" si="635"/>
        <v>0</v>
      </c>
      <c r="CW82" s="59">
        <f t="shared" si="635"/>
        <v>0</v>
      </c>
      <c r="CX82" s="59">
        <f t="shared" si="635"/>
        <v>0</v>
      </c>
      <c r="CY82" s="59">
        <f t="shared" si="635"/>
        <v>0</v>
      </c>
      <c r="CZ82" s="59">
        <f t="shared" si="635"/>
        <v>0</v>
      </c>
      <c r="DA82" s="59">
        <f t="shared" si="635"/>
        <v>0</v>
      </c>
      <c r="DB82" s="59">
        <f t="shared" si="635"/>
        <v>0</v>
      </c>
      <c r="DC82" s="59">
        <f t="shared" si="635"/>
        <v>0</v>
      </c>
      <c r="DD82" s="59">
        <f t="shared" si="635"/>
        <v>0</v>
      </c>
      <c r="DE82" s="59">
        <f t="shared" si="635"/>
        <v>0</v>
      </c>
      <c r="DF82" s="59">
        <f t="shared" si="635"/>
        <v>0</v>
      </c>
      <c r="DG82" s="59">
        <f t="shared" si="635"/>
        <v>0</v>
      </c>
      <c r="DH82" s="59">
        <f t="shared" si="635"/>
        <v>0</v>
      </c>
      <c r="DI82" s="59">
        <f t="shared" si="635"/>
        <v>0</v>
      </c>
      <c r="DJ82" s="59">
        <f t="shared" si="635"/>
        <v>0</v>
      </c>
      <c r="DK82" s="59">
        <f t="shared" si="635"/>
        <v>0</v>
      </c>
      <c r="DL82" s="59">
        <f t="shared" si="635"/>
        <v>0</v>
      </c>
      <c r="DM82" s="59">
        <f t="shared" si="635"/>
        <v>0</v>
      </c>
      <c r="DN82" s="59">
        <f t="shared" si="635"/>
        <v>0</v>
      </c>
      <c r="DO82" s="59">
        <f t="shared" si="635"/>
        <v>0</v>
      </c>
      <c r="DP82" s="59">
        <f t="shared" si="635"/>
        <v>0</v>
      </c>
      <c r="DQ82" s="59">
        <f t="shared" si="635"/>
        <v>0</v>
      </c>
      <c r="DR82" s="59">
        <f t="shared" si="635"/>
        <v>0</v>
      </c>
      <c r="DS82" s="59">
        <f t="shared" si="635"/>
        <v>0</v>
      </c>
      <c r="DT82" s="59">
        <f t="shared" si="635"/>
        <v>0</v>
      </c>
    </row>
    <row r="83" spans="3:124" ht="16.5" outlineLevel="1" thickTop="1" thickBot="1" x14ac:dyDescent="0.3">
      <c r="C83" s="110" t="s">
        <v>131</v>
      </c>
      <c r="E83" s="59">
        <f>+E68-E76</f>
        <v>306.24999999999994</v>
      </c>
      <c r="F83" s="59">
        <f t="shared" ref="F83:BQ83" si="636">+F68-F76</f>
        <v>306.24999999999994</v>
      </c>
      <c r="G83" s="59">
        <f t="shared" si="636"/>
        <v>306.24999999999994</v>
      </c>
      <c r="H83" s="59">
        <f t="shared" si="636"/>
        <v>306.24999999999994</v>
      </c>
      <c r="I83" s="59">
        <f t="shared" si="636"/>
        <v>306.24999999999994</v>
      </c>
      <c r="J83" s="59">
        <f t="shared" si="636"/>
        <v>306.24999999999994</v>
      </c>
      <c r="K83" s="59">
        <f t="shared" si="636"/>
        <v>306.24999999999994</v>
      </c>
      <c r="L83" s="59">
        <f t="shared" si="636"/>
        <v>306.24999999999994</v>
      </c>
      <c r="M83" s="59">
        <f t="shared" si="636"/>
        <v>306.24999999999994</v>
      </c>
      <c r="N83" s="59">
        <f t="shared" si="636"/>
        <v>306.24999999999994</v>
      </c>
      <c r="O83" s="59">
        <f t="shared" si="636"/>
        <v>306.24999999999994</v>
      </c>
      <c r="P83" s="59">
        <f t="shared" si="636"/>
        <v>306.24999999999994</v>
      </c>
      <c r="Q83" s="59">
        <f t="shared" si="636"/>
        <v>437.49999999999994</v>
      </c>
      <c r="R83" s="59">
        <f t="shared" si="636"/>
        <v>437.49999999999994</v>
      </c>
      <c r="S83" s="59">
        <f t="shared" si="636"/>
        <v>437.49999999999994</v>
      </c>
      <c r="T83" s="59">
        <f t="shared" si="636"/>
        <v>437.49999999999994</v>
      </c>
      <c r="U83" s="59">
        <f t="shared" si="636"/>
        <v>437.49999999999994</v>
      </c>
      <c r="V83" s="59">
        <f t="shared" si="636"/>
        <v>437.49999999999994</v>
      </c>
      <c r="W83" s="59">
        <f t="shared" si="636"/>
        <v>437.49999999999994</v>
      </c>
      <c r="X83" s="59">
        <f t="shared" si="636"/>
        <v>437.49999999999994</v>
      </c>
      <c r="Y83" s="59">
        <f t="shared" si="636"/>
        <v>437.49999999999994</v>
      </c>
      <c r="Z83" s="59">
        <f t="shared" si="636"/>
        <v>437.49999999999994</v>
      </c>
      <c r="AA83" s="59">
        <f t="shared" si="636"/>
        <v>437.49999999999994</v>
      </c>
      <c r="AB83" s="59">
        <f t="shared" si="636"/>
        <v>437.49999999999994</v>
      </c>
      <c r="AC83" s="59">
        <f t="shared" si="636"/>
        <v>437.49999999999994</v>
      </c>
      <c r="AD83" s="59">
        <f t="shared" si="636"/>
        <v>437.49999999999994</v>
      </c>
      <c r="AE83" s="59">
        <f t="shared" si="636"/>
        <v>437.49999999999994</v>
      </c>
      <c r="AF83" s="59">
        <f t="shared" si="636"/>
        <v>437.49999999999994</v>
      </c>
      <c r="AG83" s="59">
        <f t="shared" si="636"/>
        <v>437.49999999999994</v>
      </c>
      <c r="AH83" s="59">
        <f t="shared" si="636"/>
        <v>437.49999999999994</v>
      </c>
      <c r="AI83" s="59">
        <f t="shared" si="636"/>
        <v>437.49999999999994</v>
      </c>
      <c r="AJ83" s="59">
        <f t="shared" si="636"/>
        <v>437.49999999999994</v>
      </c>
      <c r="AK83" s="59">
        <f t="shared" si="636"/>
        <v>437.49999999999994</v>
      </c>
      <c r="AL83" s="59">
        <f t="shared" si="636"/>
        <v>437.49999999999994</v>
      </c>
      <c r="AM83" s="59">
        <f t="shared" si="636"/>
        <v>437.49999999999994</v>
      </c>
      <c r="AN83" s="59">
        <f t="shared" si="636"/>
        <v>437.49999999999994</v>
      </c>
      <c r="AO83" s="59">
        <f t="shared" si="636"/>
        <v>437.49999999999994</v>
      </c>
      <c r="AP83" s="59">
        <f t="shared" si="636"/>
        <v>437.49999999999994</v>
      </c>
      <c r="AQ83" s="59">
        <f t="shared" si="636"/>
        <v>437.49999999999994</v>
      </c>
      <c r="AR83" s="59">
        <f t="shared" si="636"/>
        <v>437.49999999999994</v>
      </c>
      <c r="AS83" s="59">
        <f t="shared" si="636"/>
        <v>437.49999999999994</v>
      </c>
      <c r="AT83" s="59">
        <f t="shared" si="636"/>
        <v>437.49999999999994</v>
      </c>
      <c r="AU83" s="59">
        <f t="shared" si="636"/>
        <v>437.49999999999994</v>
      </c>
      <c r="AV83" s="59">
        <f t="shared" si="636"/>
        <v>437.49999999999994</v>
      </c>
      <c r="AW83" s="59">
        <f t="shared" si="636"/>
        <v>437.49999999999994</v>
      </c>
      <c r="AX83" s="59">
        <f t="shared" si="636"/>
        <v>437.49999999999994</v>
      </c>
      <c r="AY83" s="59">
        <f t="shared" si="636"/>
        <v>437.49999999999994</v>
      </c>
      <c r="AZ83" s="59">
        <f t="shared" si="636"/>
        <v>437.49999999999994</v>
      </c>
      <c r="BA83" s="59">
        <f t="shared" si="636"/>
        <v>437.49999999999994</v>
      </c>
      <c r="BB83" s="59">
        <f t="shared" si="636"/>
        <v>437.49999999999994</v>
      </c>
      <c r="BC83" s="59">
        <f t="shared" si="636"/>
        <v>437.49999999999994</v>
      </c>
      <c r="BD83" s="59">
        <f t="shared" si="636"/>
        <v>437.49999999999994</v>
      </c>
      <c r="BE83" s="59">
        <f t="shared" si="636"/>
        <v>437.49999999999994</v>
      </c>
      <c r="BF83" s="59">
        <f t="shared" si="636"/>
        <v>437.49999999999994</v>
      </c>
      <c r="BG83" s="59">
        <f t="shared" si="636"/>
        <v>437.49999999999994</v>
      </c>
      <c r="BH83" s="59">
        <f t="shared" si="636"/>
        <v>437.49999999999994</v>
      </c>
      <c r="BI83" s="59">
        <f t="shared" si="636"/>
        <v>437.49999999999994</v>
      </c>
      <c r="BJ83" s="59">
        <f t="shared" si="636"/>
        <v>437.49999999999994</v>
      </c>
      <c r="BK83" s="59">
        <f t="shared" si="636"/>
        <v>437.49999999999994</v>
      </c>
      <c r="BL83" s="59">
        <f t="shared" si="636"/>
        <v>437.49999999999994</v>
      </c>
      <c r="BM83" s="59">
        <f t="shared" si="636"/>
        <v>437.49999999999994</v>
      </c>
      <c r="BN83" s="59">
        <f t="shared" si="636"/>
        <v>437.49999999999994</v>
      </c>
      <c r="BO83" s="59">
        <f t="shared" si="636"/>
        <v>437.49999999999994</v>
      </c>
      <c r="BP83" s="59">
        <f t="shared" si="636"/>
        <v>437.49999999999994</v>
      </c>
      <c r="BQ83" s="59">
        <f t="shared" si="636"/>
        <v>437.49999999999994</v>
      </c>
      <c r="BR83" s="59">
        <f t="shared" ref="BR83:DT83" si="637">+BR68-BR76</f>
        <v>437.49999999999994</v>
      </c>
      <c r="BS83" s="59">
        <f t="shared" si="637"/>
        <v>437.49999999999994</v>
      </c>
      <c r="BT83" s="59">
        <f t="shared" si="637"/>
        <v>437.49999999999994</v>
      </c>
      <c r="BU83" s="59">
        <f t="shared" si="637"/>
        <v>437.49999999999994</v>
      </c>
      <c r="BV83" s="59">
        <f t="shared" si="637"/>
        <v>437.49999999999994</v>
      </c>
      <c r="BW83" s="59">
        <f t="shared" si="637"/>
        <v>437.49999999999994</v>
      </c>
      <c r="BX83" s="59">
        <f t="shared" si="637"/>
        <v>437.49999999999994</v>
      </c>
      <c r="BY83" s="59">
        <f t="shared" si="637"/>
        <v>437.49999999999994</v>
      </c>
      <c r="BZ83" s="59">
        <f t="shared" si="637"/>
        <v>437.49999999999994</v>
      </c>
      <c r="CA83" s="59">
        <f t="shared" si="637"/>
        <v>437.49999999999994</v>
      </c>
      <c r="CB83" s="59">
        <f t="shared" si="637"/>
        <v>437.49999999999994</v>
      </c>
      <c r="CC83" s="59">
        <f t="shared" si="637"/>
        <v>437.49999999999994</v>
      </c>
      <c r="CD83" s="59">
        <f t="shared" si="637"/>
        <v>437.49999999999994</v>
      </c>
      <c r="CE83" s="59">
        <f t="shared" si="637"/>
        <v>437.49999999999994</v>
      </c>
      <c r="CF83" s="59">
        <f t="shared" si="637"/>
        <v>437.49999999999994</v>
      </c>
      <c r="CG83" s="59">
        <f t="shared" si="637"/>
        <v>437.49999999999994</v>
      </c>
      <c r="CH83" s="59">
        <f t="shared" si="637"/>
        <v>437.49999999999994</v>
      </c>
      <c r="CI83" s="59">
        <f t="shared" si="637"/>
        <v>437.49999999999994</v>
      </c>
      <c r="CJ83" s="59">
        <f t="shared" si="637"/>
        <v>437.49999999999994</v>
      </c>
      <c r="CK83" s="59">
        <f t="shared" si="637"/>
        <v>437.49999999999994</v>
      </c>
      <c r="CL83" s="59">
        <f t="shared" si="637"/>
        <v>437.49999999999994</v>
      </c>
      <c r="CM83" s="59">
        <f t="shared" si="637"/>
        <v>437.49999999999994</v>
      </c>
      <c r="CN83" s="59">
        <f t="shared" si="637"/>
        <v>437.49999999999994</v>
      </c>
      <c r="CO83" s="59">
        <f t="shared" si="637"/>
        <v>437.49999999999994</v>
      </c>
      <c r="CP83" s="59">
        <f t="shared" si="637"/>
        <v>437.49999999999994</v>
      </c>
      <c r="CQ83" s="59">
        <f t="shared" si="637"/>
        <v>437.49999999999994</v>
      </c>
      <c r="CR83" s="59">
        <f t="shared" si="637"/>
        <v>437.49999999999994</v>
      </c>
      <c r="CS83" s="59">
        <f t="shared" si="637"/>
        <v>437.49999999999994</v>
      </c>
      <c r="CT83" s="59">
        <f t="shared" si="637"/>
        <v>437.49999999999994</v>
      </c>
      <c r="CU83" s="59">
        <f t="shared" si="637"/>
        <v>437.49999999999994</v>
      </c>
      <c r="CV83" s="59">
        <f t="shared" si="637"/>
        <v>437.49999999999994</v>
      </c>
      <c r="CW83" s="59">
        <f t="shared" si="637"/>
        <v>437.49999999999994</v>
      </c>
      <c r="CX83" s="59">
        <f t="shared" si="637"/>
        <v>437.49999999999994</v>
      </c>
      <c r="CY83" s="59">
        <f t="shared" si="637"/>
        <v>437.49999999999994</v>
      </c>
      <c r="CZ83" s="59">
        <f t="shared" si="637"/>
        <v>437.49999999999994</v>
      </c>
      <c r="DA83" s="59">
        <f t="shared" si="637"/>
        <v>437.49999999999994</v>
      </c>
      <c r="DB83" s="59">
        <f t="shared" si="637"/>
        <v>437.49999999999994</v>
      </c>
      <c r="DC83" s="59">
        <f t="shared" si="637"/>
        <v>437.49999999999994</v>
      </c>
      <c r="DD83" s="59">
        <f t="shared" si="637"/>
        <v>437.49999999999994</v>
      </c>
      <c r="DE83" s="59">
        <f t="shared" si="637"/>
        <v>437.49999999999994</v>
      </c>
      <c r="DF83" s="59">
        <f t="shared" si="637"/>
        <v>437.49999999999994</v>
      </c>
      <c r="DG83" s="59">
        <f t="shared" si="637"/>
        <v>437.49999999999994</v>
      </c>
      <c r="DH83" s="59">
        <f t="shared" si="637"/>
        <v>437.49999999999994</v>
      </c>
      <c r="DI83" s="59">
        <f t="shared" si="637"/>
        <v>437.49999999999994</v>
      </c>
      <c r="DJ83" s="59">
        <f t="shared" si="637"/>
        <v>437.49999999999994</v>
      </c>
      <c r="DK83" s="59">
        <f t="shared" si="637"/>
        <v>437.49999999999994</v>
      </c>
      <c r="DL83" s="59">
        <f t="shared" si="637"/>
        <v>437.49999999999994</v>
      </c>
      <c r="DM83" s="59">
        <f t="shared" si="637"/>
        <v>437.49999999999994</v>
      </c>
      <c r="DN83" s="59">
        <f t="shared" si="637"/>
        <v>437.49999999999994</v>
      </c>
      <c r="DO83" s="59">
        <f t="shared" si="637"/>
        <v>437.49999999999994</v>
      </c>
      <c r="DP83" s="59">
        <f t="shared" si="637"/>
        <v>437.49999999999994</v>
      </c>
      <c r="DQ83" s="59">
        <f t="shared" si="637"/>
        <v>437.49999999999994</v>
      </c>
      <c r="DR83" s="59">
        <f t="shared" si="637"/>
        <v>437.49999999999994</v>
      </c>
      <c r="DS83" s="59">
        <f t="shared" si="637"/>
        <v>437.49999999999994</v>
      </c>
      <c r="DT83" s="59">
        <f t="shared" si="637"/>
        <v>437.49999999999994</v>
      </c>
    </row>
    <row r="84" spans="3:124" ht="15.75" outlineLevel="1" thickTop="1" x14ac:dyDescent="0.25"/>
    <row r="86" spans="3:124" x14ac:dyDescent="0.25">
      <c r="C86" s="106" t="str">
        <f>+I_Personale!D57</f>
        <v>Nome/Qualifica</v>
      </c>
    </row>
    <row r="87" spans="3:124" outlineLevel="1" x14ac:dyDescent="0.25">
      <c r="C87" s="107"/>
      <c r="D87" s="16" t="s">
        <v>28</v>
      </c>
      <c r="E87" s="55">
        <f>+I_Personale!F69</f>
        <v>2020</v>
      </c>
      <c r="F87" s="55">
        <f>+I_Personale!G69</f>
        <v>2020</v>
      </c>
      <c r="G87" s="55">
        <f>+I_Personale!H69</f>
        <v>2020</v>
      </c>
      <c r="H87" s="55">
        <f>+I_Personale!I69</f>
        <v>2020</v>
      </c>
      <c r="I87" s="55">
        <f>+I_Personale!J69</f>
        <v>2020</v>
      </c>
      <c r="J87" s="55">
        <f>+I_Personale!K69</f>
        <v>2020</v>
      </c>
      <c r="K87" s="55">
        <f>+I_Personale!L69</f>
        <v>2020</v>
      </c>
      <c r="L87" s="55">
        <f>+I_Personale!M69</f>
        <v>2020</v>
      </c>
      <c r="M87" s="55">
        <f>+I_Personale!N69</f>
        <v>2020</v>
      </c>
      <c r="N87" s="55">
        <f>+I_Personale!O69</f>
        <v>2020</v>
      </c>
      <c r="O87" s="55">
        <f>+I_Personale!P69</f>
        <v>2020</v>
      </c>
      <c r="P87" s="55">
        <f>+I_Personale!Q69</f>
        <v>2020</v>
      </c>
      <c r="Q87" s="55">
        <f>+I_Personale!R69</f>
        <v>2021</v>
      </c>
      <c r="R87" s="55">
        <f>+I_Personale!S69</f>
        <v>2021</v>
      </c>
      <c r="S87" s="55">
        <f>+I_Personale!T69</f>
        <v>2021</v>
      </c>
      <c r="T87" s="55">
        <f>+I_Personale!U69</f>
        <v>2021</v>
      </c>
      <c r="U87" s="55">
        <f>+I_Personale!V69</f>
        <v>2021</v>
      </c>
      <c r="V87" s="55">
        <f>+I_Personale!W69</f>
        <v>2021</v>
      </c>
      <c r="W87" s="55">
        <f>+I_Personale!X69</f>
        <v>2021</v>
      </c>
      <c r="X87" s="55">
        <f>+I_Personale!Y69</f>
        <v>2021</v>
      </c>
      <c r="Y87" s="55">
        <f>+I_Personale!Z69</f>
        <v>2021</v>
      </c>
      <c r="Z87" s="55">
        <f>+I_Personale!AA69</f>
        <v>2021</v>
      </c>
      <c r="AA87" s="55">
        <f>+I_Personale!AB69</f>
        <v>2021</v>
      </c>
      <c r="AB87" s="55">
        <f>+I_Personale!AC69</f>
        <v>2021</v>
      </c>
      <c r="AC87" s="55">
        <f>+I_Personale!AD69</f>
        <v>2022</v>
      </c>
      <c r="AD87" s="55">
        <f>+I_Personale!AE69</f>
        <v>2022</v>
      </c>
      <c r="AE87" s="55">
        <f>+I_Personale!AF69</f>
        <v>2022</v>
      </c>
      <c r="AF87" s="55">
        <f>+I_Personale!AG69</f>
        <v>2022</v>
      </c>
      <c r="AG87" s="55">
        <f>+I_Personale!AH69</f>
        <v>2022</v>
      </c>
      <c r="AH87" s="55">
        <f>+I_Personale!AI69</f>
        <v>2022</v>
      </c>
      <c r="AI87" s="55">
        <f>+I_Personale!AJ69</f>
        <v>2022</v>
      </c>
      <c r="AJ87" s="55">
        <f>+I_Personale!AK69</f>
        <v>2022</v>
      </c>
      <c r="AK87" s="55">
        <f>+I_Personale!AL69</f>
        <v>2022</v>
      </c>
      <c r="AL87" s="55">
        <f>+I_Personale!AM69</f>
        <v>2022</v>
      </c>
      <c r="AM87" s="55">
        <f>+I_Personale!AN69</f>
        <v>2022</v>
      </c>
      <c r="AN87" s="55">
        <f>+I_Personale!AO69</f>
        <v>2022</v>
      </c>
      <c r="AO87" s="55">
        <f>+I_Personale!AP69</f>
        <v>2023</v>
      </c>
      <c r="AP87" s="55">
        <f>+I_Personale!AQ69</f>
        <v>2023</v>
      </c>
      <c r="AQ87" s="55">
        <f>+I_Personale!AR69</f>
        <v>2023</v>
      </c>
      <c r="AR87" s="55">
        <f>+I_Personale!AS69</f>
        <v>2023</v>
      </c>
      <c r="AS87" s="55">
        <f>+I_Personale!AT69</f>
        <v>2023</v>
      </c>
      <c r="AT87" s="55">
        <f>+I_Personale!AU69</f>
        <v>2023</v>
      </c>
      <c r="AU87" s="55">
        <f>+I_Personale!AV69</f>
        <v>2023</v>
      </c>
      <c r="AV87" s="55">
        <f>+I_Personale!AW69</f>
        <v>2023</v>
      </c>
      <c r="AW87" s="55">
        <f>+I_Personale!AX69</f>
        <v>2023</v>
      </c>
      <c r="AX87" s="55">
        <f>+I_Personale!AY69</f>
        <v>2023</v>
      </c>
      <c r="AY87" s="55">
        <f>+I_Personale!AZ69</f>
        <v>2023</v>
      </c>
      <c r="AZ87" s="55">
        <f>+I_Personale!BA69</f>
        <v>2023</v>
      </c>
      <c r="BA87" s="55">
        <f>+I_Personale!BB69</f>
        <v>2024</v>
      </c>
      <c r="BB87" s="55">
        <f>+I_Personale!BC69</f>
        <v>2024</v>
      </c>
      <c r="BC87" s="55">
        <f>+I_Personale!BD69</f>
        <v>2024</v>
      </c>
      <c r="BD87" s="55">
        <f>+I_Personale!BE69</f>
        <v>2024</v>
      </c>
      <c r="BE87" s="55">
        <f>+I_Personale!BF69</f>
        <v>2024</v>
      </c>
      <c r="BF87" s="55">
        <f>+I_Personale!BG69</f>
        <v>2024</v>
      </c>
      <c r="BG87" s="55">
        <f>+I_Personale!BH69</f>
        <v>2024</v>
      </c>
      <c r="BH87" s="55">
        <f>+I_Personale!BI69</f>
        <v>2024</v>
      </c>
      <c r="BI87" s="55">
        <f>+I_Personale!BJ69</f>
        <v>2024</v>
      </c>
      <c r="BJ87" s="55">
        <f>+I_Personale!BK69</f>
        <v>2024</v>
      </c>
      <c r="BK87" s="55">
        <f>+I_Personale!BL69</f>
        <v>2024</v>
      </c>
      <c r="BL87" s="55">
        <f>+I_Personale!BM69</f>
        <v>2024</v>
      </c>
      <c r="BM87" s="55">
        <f>+I_Personale!BN69</f>
        <v>2025</v>
      </c>
      <c r="BN87" s="55">
        <f>+I_Personale!BO69</f>
        <v>2025</v>
      </c>
      <c r="BO87" s="55">
        <f>+I_Personale!BP69</f>
        <v>2025</v>
      </c>
      <c r="BP87" s="55">
        <f>+I_Personale!BQ69</f>
        <v>2025</v>
      </c>
      <c r="BQ87" s="55">
        <f>+I_Personale!BR69</f>
        <v>2025</v>
      </c>
      <c r="BR87" s="55">
        <f>+I_Personale!BS69</f>
        <v>2025</v>
      </c>
      <c r="BS87" s="55">
        <f>+I_Personale!BT69</f>
        <v>2025</v>
      </c>
      <c r="BT87" s="55">
        <f>+I_Personale!BU69</f>
        <v>2025</v>
      </c>
      <c r="BU87" s="55">
        <f>+I_Personale!BV69</f>
        <v>2025</v>
      </c>
      <c r="BV87" s="55">
        <f>+I_Personale!BW69</f>
        <v>2025</v>
      </c>
      <c r="BW87" s="55">
        <f>+I_Personale!BX69</f>
        <v>2025</v>
      </c>
      <c r="BX87" s="55">
        <f>+I_Personale!BY69</f>
        <v>2025</v>
      </c>
      <c r="BY87" s="55">
        <f>+I_Personale!BZ69</f>
        <v>2026</v>
      </c>
      <c r="BZ87" s="55">
        <f>+I_Personale!CA69</f>
        <v>2026</v>
      </c>
      <c r="CA87" s="55">
        <f>+I_Personale!CB69</f>
        <v>2026</v>
      </c>
      <c r="CB87" s="55">
        <f>+I_Personale!CC69</f>
        <v>2026</v>
      </c>
      <c r="CC87" s="55">
        <f>+I_Personale!CD69</f>
        <v>2026</v>
      </c>
      <c r="CD87" s="55">
        <f>+I_Personale!CE69</f>
        <v>2026</v>
      </c>
      <c r="CE87" s="55">
        <f>+I_Personale!CF69</f>
        <v>2026</v>
      </c>
      <c r="CF87" s="55">
        <f>+I_Personale!CG69</f>
        <v>2026</v>
      </c>
      <c r="CG87" s="55">
        <f>+I_Personale!CH69</f>
        <v>2026</v>
      </c>
      <c r="CH87" s="55">
        <f>+I_Personale!CI69</f>
        <v>2026</v>
      </c>
      <c r="CI87" s="55">
        <f>+I_Personale!CJ69</f>
        <v>2026</v>
      </c>
      <c r="CJ87" s="55">
        <f>+I_Personale!CK69</f>
        <v>2026</v>
      </c>
      <c r="CK87" s="55">
        <f>+I_Personale!CL69</f>
        <v>2027</v>
      </c>
      <c r="CL87" s="55">
        <f>+I_Personale!CM69</f>
        <v>2027</v>
      </c>
      <c r="CM87" s="55">
        <f>+I_Personale!CN69</f>
        <v>2027</v>
      </c>
      <c r="CN87" s="55">
        <f>+I_Personale!CO69</f>
        <v>2027</v>
      </c>
      <c r="CO87" s="55">
        <f>+I_Personale!CP69</f>
        <v>2027</v>
      </c>
      <c r="CP87" s="55">
        <f>+I_Personale!CQ69</f>
        <v>2027</v>
      </c>
      <c r="CQ87" s="55">
        <f>+I_Personale!CR69</f>
        <v>2027</v>
      </c>
      <c r="CR87" s="55">
        <f>+I_Personale!CS69</f>
        <v>2027</v>
      </c>
      <c r="CS87" s="55">
        <f>+I_Personale!CT69</f>
        <v>2027</v>
      </c>
      <c r="CT87" s="55">
        <f>+I_Personale!CU69</f>
        <v>2027</v>
      </c>
      <c r="CU87" s="55">
        <f>+I_Personale!CV69</f>
        <v>2027</v>
      </c>
      <c r="CV87" s="55">
        <f>+I_Personale!CW69</f>
        <v>2027</v>
      </c>
      <c r="CW87" s="55">
        <f>+I_Personale!CX69</f>
        <v>2028</v>
      </c>
      <c r="CX87" s="55">
        <f>+I_Personale!CY69</f>
        <v>2028</v>
      </c>
      <c r="CY87" s="55">
        <f>+I_Personale!CZ69</f>
        <v>2028</v>
      </c>
      <c r="CZ87" s="55">
        <f>+I_Personale!DA69</f>
        <v>2028</v>
      </c>
      <c r="DA87" s="55">
        <f>+I_Personale!DB69</f>
        <v>2028</v>
      </c>
      <c r="DB87" s="55">
        <f>+I_Personale!DC69</f>
        <v>2028</v>
      </c>
      <c r="DC87" s="55">
        <f>+I_Personale!DD69</f>
        <v>2028</v>
      </c>
      <c r="DD87" s="55">
        <f>+I_Personale!DE69</f>
        <v>2028</v>
      </c>
      <c r="DE87" s="55">
        <f>+I_Personale!DF69</f>
        <v>2028</v>
      </c>
      <c r="DF87" s="55">
        <f>+I_Personale!DG69</f>
        <v>2028</v>
      </c>
      <c r="DG87" s="55">
        <f>+I_Personale!DH69</f>
        <v>2028</v>
      </c>
      <c r="DH87" s="55">
        <f>+I_Personale!DI69</f>
        <v>2028</v>
      </c>
      <c r="DI87" s="55">
        <f>+I_Personale!DJ69</f>
        <v>2029</v>
      </c>
      <c r="DJ87" s="55">
        <f>+I_Personale!DK69</f>
        <v>2029</v>
      </c>
      <c r="DK87" s="55">
        <f>+I_Personale!DL69</f>
        <v>2029</v>
      </c>
      <c r="DL87" s="55">
        <f>+I_Personale!DM69</f>
        <v>2029</v>
      </c>
      <c r="DM87" s="55">
        <f>+I_Personale!DN69</f>
        <v>2029</v>
      </c>
      <c r="DN87" s="55">
        <f>+I_Personale!DO69</f>
        <v>2029</v>
      </c>
      <c r="DO87" s="55">
        <f>+I_Personale!DP69</f>
        <v>2029</v>
      </c>
      <c r="DP87" s="55">
        <f>+I_Personale!DQ69</f>
        <v>2029</v>
      </c>
      <c r="DQ87" s="55">
        <f>+I_Personale!DR69</f>
        <v>2029</v>
      </c>
      <c r="DR87" s="55">
        <f>+I_Personale!DS69</f>
        <v>2029</v>
      </c>
      <c r="DS87" s="55">
        <f>+I_Personale!DT69</f>
        <v>2029</v>
      </c>
      <c r="DT87" s="55">
        <f>+I_Personale!DU69</f>
        <v>2029</v>
      </c>
    </row>
    <row r="88" spans="3:124" ht="15.75" outlineLevel="1" thickBot="1" x14ac:dyDescent="0.3">
      <c r="D88" s="16" t="s">
        <v>27</v>
      </c>
      <c r="E88" s="55" t="str">
        <f>+I_Personale!F70</f>
        <v>gen</v>
      </c>
      <c r="F88" s="55" t="str">
        <f>+I_Personale!G70</f>
        <v>feb</v>
      </c>
      <c r="G88" s="55" t="str">
        <f>+I_Personale!H70</f>
        <v>mar</v>
      </c>
      <c r="H88" s="55" t="str">
        <f>+I_Personale!I70</f>
        <v>apr</v>
      </c>
      <c r="I88" s="55" t="str">
        <f>+I_Personale!J70</f>
        <v>mag</v>
      </c>
      <c r="J88" s="55" t="str">
        <f>+I_Personale!K70</f>
        <v>giu</v>
      </c>
      <c r="K88" s="55" t="str">
        <f>+I_Personale!L70</f>
        <v>lug</v>
      </c>
      <c r="L88" s="55" t="str">
        <f>+I_Personale!M70</f>
        <v>ago</v>
      </c>
      <c r="M88" s="55" t="str">
        <f>+I_Personale!N70</f>
        <v>set</v>
      </c>
      <c r="N88" s="55" t="str">
        <f>+I_Personale!O70</f>
        <v>ott</v>
      </c>
      <c r="O88" s="55" t="str">
        <f>+I_Personale!P70</f>
        <v>nov</v>
      </c>
      <c r="P88" s="55" t="str">
        <f>+I_Personale!Q70</f>
        <v>dic</v>
      </c>
      <c r="Q88" s="55" t="str">
        <f>+I_Personale!R70</f>
        <v>gen</v>
      </c>
      <c r="R88" s="55" t="str">
        <f>+I_Personale!S70</f>
        <v>feb</v>
      </c>
      <c r="S88" s="55" t="str">
        <f>+I_Personale!T70</f>
        <v>mar</v>
      </c>
      <c r="T88" s="55" t="str">
        <f>+I_Personale!U70</f>
        <v>apr</v>
      </c>
      <c r="U88" s="55" t="str">
        <f>+I_Personale!V70</f>
        <v>mag</v>
      </c>
      <c r="V88" s="55" t="str">
        <f>+I_Personale!W70</f>
        <v>giu</v>
      </c>
      <c r="W88" s="55" t="str">
        <f>+I_Personale!X70</f>
        <v>lug</v>
      </c>
      <c r="X88" s="55" t="str">
        <f>+I_Personale!Y70</f>
        <v>ago</v>
      </c>
      <c r="Y88" s="55" t="str">
        <f>+I_Personale!Z70</f>
        <v>set</v>
      </c>
      <c r="Z88" s="55" t="str">
        <f>+I_Personale!AA70</f>
        <v>ott</v>
      </c>
      <c r="AA88" s="55" t="str">
        <f>+I_Personale!AB70</f>
        <v>nov</v>
      </c>
      <c r="AB88" s="55" t="str">
        <f>+I_Personale!AC70</f>
        <v>dic</v>
      </c>
      <c r="AC88" s="55" t="str">
        <f>+I_Personale!AD70</f>
        <v>gen</v>
      </c>
      <c r="AD88" s="55" t="str">
        <f>+I_Personale!AE70</f>
        <v>feb</v>
      </c>
      <c r="AE88" s="55" t="str">
        <f>+I_Personale!AF70</f>
        <v>mar</v>
      </c>
      <c r="AF88" s="55" t="str">
        <f>+I_Personale!AG70</f>
        <v>apr</v>
      </c>
      <c r="AG88" s="55" t="str">
        <f>+I_Personale!AH70</f>
        <v>mag</v>
      </c>
      <c r="AH88" s="55" t="str">
        <f>+I_Personale!AI70</f>
        <v>giu</v>
      </c>
      <c r="AI88" s="55" t="str">
        <f>+I_Personale!AJ70</f>
        <v>lug</v>
      </c>
      <c r="AJ88" s="55" t="str">
        <f>+I_Personale!AK70</f>
        <v>ago</v>
      </c>
      <c r="AK88" s="55" t="str">
        <f>+I_Personale!AL70</f>
        <v>set</v>
      </c>
      <c r="AL88" s="55" t="str">
        <f>+I_Personale!AM70</f>
        <v>ott</v>
      </c>
      <c r="AM88" s="55" t="str">
        <f>+I_Personale!AN70</f>
        <v>nov</v>
      </c>
      <c r="AN88" s="55" t="str">
        <f>+I_Personale!AO70</f>
        <v>dic</v>
      </c>
      <c r="AO88" s="55" t="str">
        <f>+I_Personale!AP70</f>
        <v>gen</v>
      </c>
      <c r="AP88" s="55" t="str">
        <f>+I_Personale!AQ70</f>
        <v>feb</v>
      </c>
      <c r="AQ88" s="55" t="str">
        <f>+I_Personale!AR70</f>
        <v>mar</v>
      </c>
      <c r="AR88" s="55" t="str">
        <f>+I_Personale!AS70</f>
        <v>apr</v>
      </c>
      <c r="AS88" s="55" t="str">
        <f>+I_Personale!AT70</f>
        <v>mag</v>
      </c>
      <c r="AT88" s="55" t="str">
        <f>+I_Personale!AU70</f>
        <v>giu</v>
      </c>
      <c r="AU88" s="55" t="str">
        <f>+I_Personale!AV70</f>
        <v>lug</v>
      </c>
      <c r="AV88" s="55" t="str">
        <f>+I_Personale!AW70</f>
        <v>ago</v>
      </c>
      <c r="AW88" s="55" t="str">
        <f>+I_Personale!AX70</f>
        <v>set</v>
      </c>
      <c r="AX88" s="55" t="str">
        <f>+I_Personale!AY70</f>
        <v>ott</v>
      </c>
      <c r="AY88" s="55" t="str">
        <f>+I_Personale!AZ70</f>
        <v>nov</v>
      </c>
      <c r="AZ88" s="55" t="str">
        <f>+I_Personale!BA70</f>
        <v>dic</v>
      </c>
      <c r="BA88" s="55" t="str">
        <f>+I_Personale!BB70</f>
        <v>gen</v>
      </c>
      <c r="BB88" s="55" t="str">
        <f>+I_Personale!BC70</f>
        <v>feb</v>
      </c>
      <c r="BC88" s="55" t="str">
        <f>+I_Personale!BD70</f>
        <v>mar</v>
      </c>
      <c r="BD88" s="55" t="str">
        <f>+I_Personale!BE70</f>
        <v>apr</v>
      </c>
      <c r="BE88" s="55" t="str">
        <f>+I_Personale!BF70</f>
        <v>mag</v>
      </c>
      <c r="BF88" s="55" t="str">
        <f>+I_Personale!BG70</f>
        <v>giu</v>
      </c>
      <c r="BG88" s="55" t="str">
        <f>+I_Personale!BH70</f>
        <v>lug</v>
      </c>
      <c r="BH88" s="55" t="str">
        <f>+I_Personale!BI70</f>
        <v>ago</v>
      </c>
      <c r="BI88" s="55" t="str">
        <f>+I_Personale!BJ70</f>
        <v>set</v>
      </c>
      <c r="BJ88" s="55" t="str">
        <f>+I_Personale!BK70</f>
        <v>ott</v>
      </c>
      <c r="BK88" s="55" t="str">
        <f>+I_Personale!BL70</f>
        <v>nov</v>
      </c>
      <c r="BL88" s="55" t="str">
        <f>+I_Personale!BM70</f>
        <v>dic</v>
      </c>
      <c r="BM88" s="55" t="str">
        <f>+I_Personale!BN70</f>
        <v>gen</v>
      </c>
      <c r="BN88" s="55" t="str">
        <f>+I_Personale!BO70</f>
        <v>feb</v>
      </c>
      <c r="BO88" s="55" t="str">
        <f>+I_Personale!BP70</f>
        <v>mar</v>
      </c>
      <c r="BP88" s="55" t="str">
        <f>+I_Personale!BQ70</f>
        <v>apr</v>
      </c>
      <c r="BQ88" s="55" t="str">
        <f>+I_Personale!BR70</f>
        <v>mag</v>
      </c>
      <c r="BR88" s="55" t="str">
        <f>+I_Personale!BS70</f>
        <v>giu</v>
      </c>
      <c r="BS88" s="55" t="str">
        <f>+I_Personale!BT70</f>
        <v>lug</v>
      </c>
      <c r="BT88" s="55" t="str">
        <f>+I_Personale!BU70</f>
        <v>ago</v>
      </c>
      <c r="BU88" s="55" t="str">
        <f>+I_Personale!BV70</f>
        <v>set</v>
      </c>
      <c r="BV88" s="55" t="str">
        <f>+I_Personale!BW70</f>
        <v>ott</v>
      </c>
      <c r="BW88" s="55" t="str">
        <f>+I_Personale!BX70</f>
        <v>nov</v>
      </c>
      <c r="BX88" s="55" t="str">
        <f>+I_Personale!BY70</f>
        <v>dic</v>
      </c>
      <c r="BY88" s="55" t="str">
        <f>+I_Personale!BZ70</f>
        <v>gen</v>
      </c>
      <c r="BZ88" s="55" t="str">
        <f>+I_Personale!CA70</f>
        <v>feb</v>
      </c>
      <c r="CA88" s="55" t="str">
        <f>+I_Personale!CB70</f>
        <v>mar</v>
      </c>
      <c r="CB88" s="55" t="str">
        <f>+I_Personale!CC70</f>
        <v>apr</v>
      </c>
      <c r="CC88" s="55" t="str">
        <f>+I_Personale!CD70</f>
        <v>mag</v>
      </c>
      <c r="CD88" s="55" t="str">
        <f>+I_Personale!CE70</f>
        <v>giu</v>
      </c>
      <c r="CE88" s="55" t="str">
        <f>+I_Personale!CF70</f>
        <v>lug</v>
      </c>
      <c r="CF88" s="55" t="str">
        <f>+I_Personale!CG70</f>
        <v>ago</v>
      </c>
      <c r="CG88" s="55" t="str">
        <f>+I_Personale!CH70</f>
        <v>set</v>
      </c>
      <c r="CH88" s="55" t="str">
        <f>+I_Personale!CI70</f>
        <v>ott</v>
      </c>
      <c r="CI88" s="55" t="str">
        <f>+I_Personale!CJ70</f>
        <v>nov</v>
      </c>
      <c r="CJ88" s="55" t="str">
        <f>+I_Personale!CK70</f>
        <v>dic</v>
      </c>
      <c r="CK88" s="55" t="str">
        <f>+I_Personale!CL70</f>
        <v>gen</v>
      </c>
      <c r="CL88" s="55" t="str">
        <f>+I_Personale!CM70</f>
        <v>feb</v>
      </c>
      <c r="CM88" s="55" t="str">
        <f>+I_Personale!CN70</f>
        <v>mar</v>
      </c>
      <c r="CN88" s="55" t="str">
        <f>+I_Personale!CO70</f>
        <v>apr</v>
      </c>
      <c r="CO88" s="55" t="str">
        <f>+I_Personale!CP70</f>
        <v>mag</v>
      </c>
      <c r="CP88" s="55" t="str">
        <f>+I_Personale!CQ70</f>
        <v>giu</v>
      </c>
      <c r="CQ88" s="55" t="str">
        <f>+I_Personale!CR70</f>
        <v>lug</v>
      </c>
      <c r="CR88" s="55" t="str">
        <f>+I_Personale!CS70</f>
        <v>ago</v>
      </c>
      <c r="CS88" s="55" t="str">
        <f>+I_Personale!CT70</f>
        <v>set</v>
      </c>
      <c r="CT88" s="55" t="str">
        <f>+I_Personale!CU70</f>
        <v>ott</v>
      </c>
      <c r="CU88" s="55" t="str">
        <f>+I_Personale!CV70</f>
        <v>nov</v>
      </c>
      <c r="CV88" s="55" t="str">
        <f>+I_Personale!CW70</f>
        <v>dic</v>
      </c>
      <c r="CW88" s="55" t="str">
        <f>+I_Personale!CX70</f>
        <v>gen</v>
      </c>
      <c r="CX88" s="55" t="str">
        <f>+I_Personale!CY70</f>
        <v>feb</v>
      </c>
      <c r="CY88" s="55" t="str">
        <f>+I_Personale!CZ70</f>
        <v>mar</v>
      </c>
      <c r="CZ88" s="55" t="str">
        <f>+I_Personale!DA70</f>
        <v>apr</v>
      </c>
      <c r="DA88" s="55" t="str">
        <f>+I_Personale!DB70</f>
        <v>mag</v>
      </c>
      <c r="DB88" s="55" t="str">
        <f>+I_Personale!DC70</f>
        <v>giu</v>
      </c>
      <c r="DC88" s="55" t="str">
        <f>+I_Personale!DD70</f>
        <v>lug</v>
      </c>
      <c r="DD88" s="55" t="str">
        <f>+I_Personale!DE70</f>
        <v>ago</v>
      </c>
      <c r="DE88" s="55" t="str">
        <f>+I_Personale!DF70</f>
        <v>set</v>
      </c>
      <c r="DF88" s="55" t="str">
        <f>+I_Personale!DG70</f>
        <v>ott</v>
      </c>
      <c r="DG88" s="55" t="str">
        <f>+I_Personale!DH70</f>
        <v>nov</v>
      </c>
      <c r="DH88" s="55" t="str">
        <f>+I_Personale!DI70</f>
        <v>dic</v>
      </c>
      <c r="DI88" s="55" t="str">
        <f>+I_Personale!DJ70</f>
        <v>gen</v>
      </c>
      <c r="DJ88" s="55" t="str">
        <f>+I_Personale!DK70</f>
        <v>feb</v>
      </c>
      <c r="DK88" s="55" t="str">
        <f>+I_Personale!DL70</f>
        <v>mar</v>
      </c>
      <c r="DL88" s="55" t="str">
        <f>+I_Personale!DM70</f>
        <v>apr</v>
      </c>
      <c r="DM88" s="55" t="str">
        <f>+I_Personale!DN70</f>
        <v>mag</v>
      </c>
      <c r="DN88" s="55" t="str">
        <f>+I_Personale!DO70</f>
        <v>giu</v>
      </c>
      <c r="DO88" s="55" t="str">
        <f>+I_Personale!DP70</f>
        <v>lug</v>
      </c>
      <c r="DP88" s="55" t="str">
        <f>+I_Personale!DQ70</f>
        <v>ago</v>
      </c>
      <c r="DQ88" s="55" t="str">
        <f>+I_Personale!DR70</f>
        <v>set</v>
      </c>
      <c r="DR88" s="55" t="str">
        <f>+I_Personale!DS70</f>
        <v>ott</v>
      </c>
      <c r="DS88" s="55" t="str">
        <f>+I_Personale!DT70</f>
        <v>nov</v>
      </c>
      <c r="DT88" s="55" t="str">
        <f>+I_Personale!DU70</f>
        <v>dic</v>
      </c>
    </row>
    <row r="89" spans="3:124" ht="16.5" outlineLevel="1" thickTop="1" thickBot="1" x14ac:dyDescent="0.3">
      <c r="C89" s="111" t="s">
        <v>207</v>
      </c>
      <c r="E89" s="113">
        <f>+I_Personale!F71</f>
        <v>0</v>
      </c>
      <c r="F89" s="113">
        <f>+I_Personale!G71</f>
        <v>0</v>
      </c>
      <c r="G89" s="113">
        <f>+I_Personale!H71</f>
        <v>0</v>
      </c>
      <c r="H89" s="113">
        <f>+I_Personale!I71</f>
        <v>0</v>
      </c>
      <c r="I89" s="113">
        <f>+I_Personale!J71</f>
        <v>0</v>
      </c>
      <c r="J89" s="113">
        <f>+I_Personale!K71</f>
        <v>0</v>
      </c>
      <c r="K89" s="113">
        <f>+I_Personale!L71</f>
        <v>0</v>
      </c>
      <c r="L89" s="113">
        <f>+I_Personale!M71</f>
        <v>0</v>
      </c>
      <c r="M89" s="113">
        <f>+I_Personale!N71</f>
        <v>0</v>
      </c>
      <c r="N89" s="113">
        <f>+I_Personale!O71</f>
        <v>0</v>
      </c>
      <c r="O89" s="113">
        <f>+I_Personale!P71</f>
        <v>0</v>
      </c>
      <c r="P89" s="113">
        <f>+I_Personale!Q71</f>
        <v>0</v>
      </c>
      <c r="Q89" s="113">
        <f>+I_Personale!R71</f>
        <v>0</v>
      </c>
      <c r="R89" s="113">
        <f>+I_Personale!S71</f>
        <v>0</v>
      </c>
      <c r="S89" s="113">
        <f>+I_Personale!T71</f>
        <v>0</v>
      </c>
      <c r="T89" s="113">
        <f>+I_Personale!U71</f>
        <v>0</v>
      </c>
      <c r="U89" s="113">
        <f>+I_Personale!V71</f>
        <v>0</v>
      </c>
      <c r="V89" s="113">
        <f>+I_Personale!W71</f>
        <v>0</v>
      </c>
      <c r="W89" s="113">
        <f>+I_Personale!X71</f>
        <v>0</v>
      </c>
      <c r="X89" s="113">
        <f>+I_Personale!Y71</f>
        <v>0</v>
      </c>
      <c r="Y89" s="113">
        <f>+I_Personale!Z71</f>
        <v>0</v>
      </c>
      <c r="Z89" s="113">
        <f>+I_Personale!AA71</f>
        <v>0</v>
      </c>
      <c r="AA89" s="113">
        <f>+I_Personale!AB71</f>
        <v>0</v>
      </c>
      <c r="AB89" s="113">
        <f>+I_Personale!AC71</f>
        <v>0</v>
      </c>
      <c r="AC89" s="113">
        <f>+I_Personale!AD71</f>
        <v>0</v>
      </c>
      <c r="AD89" s="113">
        <f>+I_Personale!AE71</f>
        <v>0</v>
      </c>
      <c r="AE89" s="113">
        <f>+I_Personale!AF71</f>
        <v>0</v>
      </c>
      <c r="AF89" s="113">
        <f>+I_Personale!AG71</f>
        <v>0</v>
      </c>
      <c r="AG89" s="113">
        <f>+I_Personale!AH71</f>
        <v>0</v>
      </c>
      <c r="AH89" s="113">
        <f>+I_Personale!AI71</f>
        <v>0</v>
      </c>
      <c r="AI89" s="113">
        <f>+I_Personale!AJ71</f>
        <v>0</v>
      </c>
      <c r="AJ89" s="113">
        <f>+I_Personale!AK71</f>
        <v>0</v>
      </c>
      <c r="AK89" s="113">
        <f>+I_Personale!AL71</f>
        <v>0</v>
      </c>
      <c r="AL89" s="113">
        <f>+I_Personale!AM71</f>
        <v>0</v>
      </c>
      <c r="AM89" s="113">
        <f>+I_Personale!AN71</f>
        <v>0</v>
      </c>
      <c r="AN89" s="113">
        <f>+I_Personale!AO71</f>
        <v>0</v>
      </c>
      <c r="AO89" s="113">
        <f>+I_Personale!AP71</f>
        <v>0</v>
      </c>
      <c r="AP89" s="113">
        <f>+I_Personale!AQ71</f>
        <v>0</v>
      </c>
      <c r="AQ89" s="113">
        <f>+I_Personale!AR71</f>
        <v>0</v>
      </c>
      <c r="AR89" s="113">
        <f>+I_Personale!AS71</f>
        <v>0</v>
      </c>
      <c r="AS89" s="113">
        <f>+I_Personale!AT71</f>
        <v>0</v>
      </c>
      <c r="AT89" s="113">
        <f>+I_Personale!AU71</f>
        <v>0</v>
      </c>
      <c r="AU89" s="113">
        <f>+I_Personale!AV71</f>
        <v>0</v>
      </c>
      <c r="AV89" s="113">
        <f>+I_Personale!AW71</f>
        <v>0</v>
      </c>
      <c r="AW89" s="113">
        <f>+I_Personale!AX71</f>
        <v>0</v>
      </c>
      <c r="AX89" s="113">
        <f>+I_Personale!AY71</f>
        <v>0</v>
      </c>
      <c r="AY89" s="113">
        <f>+I_Personale!AZ71</f>
        <v>0</v>
      </c>
      <c r="AZ89" s="113">
        <f>+I_Personale!BA71</f>
        <v>0</v>
      </c>
      <c r="BA89" s="113">
        <f>+I_Personale!BB71</f>
        <v>0</v>
      </c>
      <c r="BB89" s="113">
        <f>+I_Personale!BC71</f>
        <v>0</v>
      </c>
      <c r="BC89" s="113">
        <f>+I_Personale!BD71</f>
        <v>0</v>
      </c>
      <c r="BD89" s="113">
        <f>+I_Personale!BE71</f>
        <v>0</v>
      </c>
      <c r="BE89" s="113">
        <f>+I_Personale!BF71</f>
        <v>0</v>
      </c>
      <c r="BF89" s="113">
        <f>+I_Personale!BG71</f>
        <v>0</v>
      </c>
      <c r="BG89" s="113">
        <f>+I_Personale!BH71</f>
        <v>0</v>
      </c>
      <c r="BH89" s="113">
        <f>+I_Personale!BI71</f>
        <v>0</v>
      </c>
      <c r="BI89" s="113">
        <f>+I_Personale!BJ71</f>
        <v>0</v>
      </c>
      <c r="BJ89" s="113">
        <f>+I_Personale!BK71</f>
        <v>0</v>
      </c>
      <c r="BK89" s="113">
        <f>+I_Personale!BL71</f>
        <v>0</v>
      </c>
      <c r="BL89" s="113">
        <f>+I_Personale!BM71</f>
        <v>0</v>
      </c>
      <c r="BM89" s="113">
        <f>+I_Personale!BN71</f>
        <v>0</v>
      </c>
      <c r="BN89" s="113">
        <f>+I_Personale!BO71</f>
        <v>0</v>
      </c>
      <c r="BO89" s="113">
        <f>+I_Personale!BP71</f>
        <v>0</v>
      </c>
      <c r="BP89" s="113">
        <f>+I_Personale!BQ71</f>
        <v>0</v>
      </c>
      <c r="BQ89" s="113">
        <f>+I_Personale!BR71</f>
        <v>0</v>
      </c>
      <c r="BR89" s="113">
        <f>+I_Personale!BS71</f>
        <v>0</v>
      </c>
      <c r="BS89" s="113">
        <f>+I_Personale!BT71</f>
        <v>0</v>
      </c>
      <c r="BT89" s="113">
        <f>+I_Personale!BU71</f>
        <v>0</v>
      </c>
      <c r="BU89" s="113">
        <f>+I_Personale!BV71</f>
        <v>0</v>
      </c>
      <c r="BV89" s="113">
        <f>+I_Personale!BW71</f>
        <v>0</v>
      </c>
      <c r="BW89" s="113">
        <f>+I_Personale!BX71</f>
        <v>0</v>
      </c>
      <c r="BX89" s="113">
        <f>+I_Personale!BY71</f>
        <v>0</v>
      </c>
      <c r="BY89" s="113">
        <f>+I_Personale!BZ71</f>
        <v>0</v>
      </c>
      <c r="BZ89" s="113">
        <f>+I_Personale!CA71</f>
        <v>0</v>
      </c>
      <c r="CA89" s="113">
        <f>+I_Personale!CB71</f>
        <v>0</v>
      </c>
      <c r="CB89" s="113">
        <f>+I_Personale!CC71</f>
        <v>0</v>
      </c>
      <c r="CC89" s="113">
        <f>+I_Personale!CD71</f>
        <v>0</v>
      </c>
      <c r="CD89" s="113">
        <f>+I_Personale!CE71</f>
        <v>0</v>
      </c>
      <c r="CE89" s="113">
        <f>+I_Personale!CF71</f>
        <v>0</v>
      </c>
      <c r="CF89" s="113">
        <f>+I_Personale!CG71</f>
        <v>0</v>
      </c>
      <c r="CG89" s="113">
        <f>+I_Personale!CH71</f>
        <v>0</v>
      </c>
      <c r="CH89" s="113">
        <f>+I_Personale!CI71</f>
        <v>0</v>
      </c>
      <c r="CI89" s="113">
        <f>+I_Personale!CJ71</f>
        <v>0</v>
      </c>
      <c r="CJ89" s="113">
        <f>+I_Personale!CK71</f>
        <v>0</v>
      </c>
      <c r="CK89" s="113">
        <f>+I_Personale!CL71</f>
        <v>0</v>
      </c>
      <c r="CL89" s="113">
        <f>+I_Personale!CM71</f>
        <v>0</v>
      </c>
      <c r="CM89" s="113">
        <f>+I_Personale!CN71</f>
        <v>0</v>
      </c>
      <c r="CN89" s="113">
        <f>+I_Personale!CO71</f>
        <v>0</v>
      </c>
      <c r="CO89" s="113">
        <f>+I_Personale!CP71</f>
        <v>0</v>
      </c>
      <c r="CP89" s="113">
        <f>+I_Personale!CQ71</f>
        <v>0</v>
      </c>
      <c r="CQ89" s="113">
        <f>+I_Personale!CR71</f>
        <v>0</v>
      </c>
      <c r="CR89" s="113">
        <f>+I_Personale!CS71</f>
        <v>0</v>
      </c>
      <c r="CS89" s="113">
        <f>+I_Personale!CT71</f>
        <v>0</v>
      </c>
      <c r="CT89" s="113">
        <f>+I_Personale!CU71</f>
        <v>0</v>
      </c>
      <c r="CU89" s="113">
        <f>+I_Personale!CV71</f>
        <v>0</v>
      </c>
      <c r="CV89" s="113">
        <f>+I_Personale!CW71</f>
        <v>0</v>
      </c>
      <c r="CW89" s="113">
        <f>+I_Personale!CX71</f>
        <v>0</v>
      </c>
      <c r="CX89" s="113">
        <f>+I_Personale!CY71</f>
        <v>0</v>
      </c>
      <c r="CY89" s="113">
        <f>+I_Personale!CZ71</f>
        <v>0</v>
      </c>
      <c r="CZ89" s="113">
        <f>+I_Personale!DA71</f>
        <v>0</v>
      </c>
      <c r="DA89" s="113">
        <f>+I_Personale!DB71</f>
        <v>0</v>
      </c>
      <c r="DB89" s="113">
        <f>+I_Personale!DC71</f>
        <v>0</v>
      </c>
      <c r="DC89" s="113">
        <f>+I_Personale!DD71</f>
        <v>0</v>
      </c>
      <c r="DD89" s="113">
        <f>+I_Personale!DE71</f>
        <v>0</v>
      </c>
      <c r="DE89" s="113">
        <f>+I_Personale!DF71</f>
        <v>0</v>
      </c>
      <c r="DF89" s="113">
        <f>+I_Personale!DG71</f>
        <v>0</v>
      </c>
      <c r="DG89" s="113">
        <f>+I_Personale!DH71</f>
        <v>0</v>
      </c>
      <c r="DH89" s="113">
        <f>+I_Personale!DI71</f>
        <v>0</v>
      </c>
      <c r="DI89" s="113">
        <f>+I_Personale!DJ71</f>
        <v>0</v>
      </c>
      <c r="DJ89" s="113">
        <f>+I_Personale!DK71</f>
        <v>0</v>
      </c>
      <c r="DK89" s="113">
        <f>+I_Personale!DL71</f>
        <v>0</v>
      </c>
      <c r="DL89" s="113">
        <f>+I_Personale!DM71</f>
        <v>0</v>
      </c>
      <c r="DM89" s="113">
        <f>+I_Personale!DN71</f>
        <v>0</v>
      </c>
      <c r="DN89" s="113">
        <f>+I_Personale!DO71</f>
        <v>0</v>
      </c>
      <c r="DO89" s="113">
        <f>+I_Personale!DP71</f>
        <v>0</v>
      </c>
      <c r="DP89" s="113">
        <f>+I_Personale!DQ71</f>
        <v>0</v>
      </c>
      <c r="DQ89" s="113">
        <f>+I_Personale!DR71</f>
        <v>0</v>
      </c>
      <c r="DR89" s="113">
        <f>+I_Personale!DS71</f>
        <v>0</v>
      </c>
      <c r="DS89" s="113">
        <f>+I_Personale!DT71</f>
        <v>0</v>
      </c>
      <c r="DT89" s="113">
        <f>+I_Personale!DU71</f>
        <v>0</v>
      </c>
    </row>
    <row r="90" spans="3:124" ht="15.75" outlineLevel="1" thickTop="1" x14ac:dyDescent="0.25">
      <c r="C90" s="111" t="s">
        <v>216</v>
      </c>
      <c r="E90" t="str">
        <f>+IF(OR(I_Personale!$E64=C_Personale!E88,I_Personale!$E65=C_Personale!E88),"SI","")</f>
        <v/>
      </c>
      <c r="F90" t="str">
        <f>+IF(OR(I_Personale!$E64=C_Personale!F88,I_Personale!$E65=C_Personale!F88),"SI","")</f>
        <v/>
      </c>
      <c r="G90" t="str">
        <f>+IF(OR(I_Personale!$E64=C_Personale!G88,I_Personale!$E65=C_Personale!G88),"SI","")</f>
        <v/>
      </c>
      <c r="H90" t="str">
        <f>+IF(OR(I_Personale!$E64=C_Personale!H88,I_Personale!$E65=C_Personale!H88),"SI","")</f>
        <v/>
      </c>
      <c r="I90" t="str">
        <f>+IF(OR(I_Personale!$E64=C_Personale!I88,I_Personale!$E65=C_Personale!I88),"SI","")</f>
        <v/>
      </c>
      <c r="J90" t="str">
        <f>+IF(OR(I_Personale!$E64=C_Personale!J88,I_Personale!$E65=C_Personale!J88),"SI","")</f>
        <v/>
      </c>
      <c r="K90" t="str">
        <f>+IF(OR(I_Personale!$E64=C_Personale!K88,I_Personale!$E65=C_Personale!K88),"SI","")</f>
        <v/>
      </c>
      <c r="L90" t="str">
        <f>+IF(OR(I_Personale!$E64=C_Personale!L88,I_Personale!$E65=C_Personale!L88),"SI","")</f>
        <v/>
      </c>
      <c r="M90" t="str">
        <f>+IF(OR(I_Personale!$E64=C_Personale!M88,I_Personale!$E65=C_Personale!M88),"SI","")</f>
        <v/>
      </c>
      <c r="N90" t="str">
        <f>+IF(OR(I_Personale!$E64=C_Personale!N88,I_Personale!$E65=C_Personale!N88),"SI","")</f>
        <v/>
      </c>
      <c r="O90" t="str">
        <f>+IF(OR(I_Personale!$E64=C_Personale!O88,I_Personale!$E65=C_Personale!O88),"SI","")</f>
        <v/>
      </c>
      <c r="P90" t="str">
        <f>+IF(OR(I_Personale!$E64=C_Personale!P88,I_Personale!$E65=C_Personale!P88),"SI","")</f>
        <v/>
      </c>
      <c r="Q90" t="str">
        <f>+IF(OR(I_Personale!$E64=C_Personale!Q88,I_Personale!$E65=C_Personale!Q88),"SI","")</f>
        <v/>
      </c>
      <c r="R90" t="str">
        <f>+IF(OR(I_Personale!$E64=C_Personale!R88,I_Personale!$E65=C_Personale!R88),"SI","")</f>
        <v/>
      </c>
      <c r="S90" t="str">
        <f>+IF(OR(I_Personale!$E64=C_Personale!S88,I_Personale!$E65=C_Personale!S88),"SI","")</f>
        <v/>
      </c>
      <c r="T90" t="str">
        <f>+IF(OR(I_Personale!$E64=C_Personale!T88,I_Personale!$E65=C_Personale!T88),"SI","")</f>
        <v/>
      </c>
      <c r="U90" t="str">
        <f>+IF(OR(I_Personale!$E64=C_Personale!U88,I_Personale!$E65=C_Personale!U88),"SI","")</f>
        <v/>
      </c>
      <c r="V90" t="str">
        <f>+IF(OR(I_Personale!$E64=C_Personale!V88,I_Personale!$E65=C_Personale!V88),"SI","")</f>
        <v/>
      </c>
      <c r="W90" t="str">
        <f>+IF(OR(I_Personale!$E64=C_Personale!W88,I_Personale!$E65=C_Personale!W88),"SI","")</f>
        <v/>
      </c>
      <c r="X90" t="str">
        <f>+IF(OR(I_Personale!$E64=C_Personale!X88,I_Personale!$E65=C_Personale!X88),"SI","")</f>
        <v/>
      </c>
      <c r="Y90" t="str">
        <f>+IF(OR(I_Personale!$E64=C_Personale!Y88,I_Personale!$E65=C_Personale!Y88),"SI","")</f>
        <v/>
      </c>
      <c r="Z90" t="str">
        <f>+IF(OR(I_Personale!$E64=C_Personale!Z88,I_Personale!$E65=C_Personale!Z88),"SI","")</f>
        <v/>
      </c>
      <c r="AA90" t="str">
        <f>+IF(OR(I_Personale!$E64=C_Personale!AA88,I_Personale!$E65=C_Personale!AA88),"SI","")</f>
        <v/>
      </c>
      <c r="AB90" t="str">
        <f>+IF(OR(I_Personale!$E64=C_Personale!AB88,I_Personale!$E65=C_Personale!AB88),"SI","")</f>
        <v/>
      </c>
      <c r="AC90" t="str">
        <f>+IF(OR(I_Personale!$E64=C_Personale!AC88,I_Personale!$E65=C_Personale!AC88),"SI","")</f>
        <v/>
      </c>
      <c r="AD90" t="str">
        <f>+IF(OR(I_Personale!$E64=C_Personale!AD88,I_Personale!$E65=C_Personale!AD88),"SI","")</f>
        <v/>
      </c>
      <c r="AE90" t="str">
        <f>+IF(OR(I_Personale!$E64=C_Personale!AE88,I_Personale!$E65=C_Personale!AE88),"SI","")</f>
        <v/>
      </c>
      <c r="AF90" t="str">
        <f>+IF(OR(I_Personale!$E64=C_Personale!AF88,I_Personale!$E65=C_Personale!AF88),"SI","")</f>
        <v/>
      </c>
      <c r="AG90" t="str">
        <f>+IF(OR(I_Personale!$E64=C_Personale!AG88,I_Personale!$E65=C_Personale!AG88),"SI","")</f>
        <v/>
      </c>
      <c r="AH90" t="str">
        <f>+IF(OR(I_Personale!$E64=C_Personale!AH88,I_Personale!$E65=C_Personale!AH88),"SI","")</f>
        <v/>
      </c>
      <c r="AI90" t="str">
        <f>+IF(OR(I_Personale!$E64=C_Personale!AI88,I_Personale!$E65=C_Personale!AI88),"SI","")</f>
        <v/>
      </c>
      <c r="AJ90" t="str">
        <f>+IF(OR(I_Personale!$E64=C_Personale!AJ88,I_Personale!$E65=C_Personale!AJ88),"SI","")</f>
        <v/>
      </c>
      <c r="AK90" t="str">
        <f>+IF(OR(I_Personale!$E64=C_Personale!AK88,I_Personale!$E65=C_Personale!AK88),"SI","")</f>
        <v/>
      </c>
      <c r="AL90" t="str">
        <f>+IF(OR(I_Personale!$E64=C_Personale!AL88,I_Personale!$E65=C_Personale!AL88),"SI","")</f>
        <v/>
      </c>
      <c r="AM90" t="str">
        <f>+IF(OR(I_Personale!$E64=C_Personale!AM88,I_Personale!$E65=C_Personale!AM88),"SI","")</f>
        <v/>
      </c>
      <c r="AN90" t="str">
        <f>+IF(OR(I_Personale!$E64=C_Personale!AN88,I_Personale!$E65=C_Personale!AN88),"SI","")</f>
        <v/>
      </c>
      <c r="AO90" t="str">
        <f>+IF(OR(I_Personale!$E64=C_Personale!AO88,I_Personale!$E65=C_Personale!AO88),"SI","")</f>
        <v/>
      </c>
      <c r="AP90" t="str">
        <f>+IF(OR(I_Personale!$E64=C_Personale!AP88,I_Personale!$E65=C_Personale!AP88),"SI","")</f>
        <v/>
      </c>
      <c r="AQ90" t="str">
        <f>+IF(OR(I_Personale!$E64=C_Personale!AQ88,I_Personale!$E65=C_Personale!AQ88),"SI","")</f>
        <v/>
      </c>
      <c r="AR90" t="str">
        <f>+IF(OR(I_Personale!$E64=C_Personale!AR88,I_Personale!$E65=C_Personale!AR88),"SI","")</f>
        <v/>
      </c>
      <c r="AS90" t="str">
        <f>+IF(OR(I_Personale!$E64=C_Personale!AS88,I_Personale!$E65=C_Personale!AS88),"SI","")</f>
        <v/>
      </c>
      <c r="AT90" t="str">
        <f>+IF(OR(I_Personale!$E64=C_Personale!AT88,I_Personale!$E65=C_Personale!AT88),"SI","")</f>
        <v/>
      </c>
      <c r="AU90" t="str">
        <f>+IF(OR(I_Personale!$E64=C_Personale!AU88,I_Personale!$E65=C_Personale!AU88),"SI","")</f>
        <v/>
      </c>
      <c r="AV90" t="str">
        <f>+IF(OR(I_Personale!$E64=C_Personale!AV88,I_Personale!$E65=C_Personale!AV88),"SI","")</f>
        <v/>
      </c>
      <c r="AW90" t="str">
        <f>+IF(OR(I_Personale!$E64=C_Personale!AW88,I_Personale!$E65=C_Personale!AW88),"SI","")</f>
        <v/>
      </c>
      <c r="AX90" t="str">
        <f>+IF(OR(I_Personale!$E64=C_Personale!AX88,I_Personale!$E65=C_Personale!AX88),"SI","")</f>
        <v/>
      </c>
      <c r="AY90" t="str">
        <f>+IF(OR(I_Personale!$E64=C_Personale!AY88,I_Personale!$E65=C_Personale!AY88),"SI","")</f>
        <v/>
      </c>
      <c r="AZ90" t="str">
        <f>+IF(OR(I_Personale!$E64=C_Personale!AZ88,I_Personale!$E65=C_Personale!AZ88),"SI","")</f>
        <v/>
      </c>
      <c r="BA90" t="str">
        <f>+IF(OR(I_Personale!$E64=C_Personale!BA88,I_Personale!$E65=C_Personale!BA88),"SI","")</f>
        <v/>
      </c>
      <c r="BB90" t="str">
        <f>+IF(OR(I_Personale!$E64=C_Personale!BB88,I_Personale!$E65=C_Personale!BB88),"SI","")</f>
        <v/>
      </c>
      <c r="BC90" t="str">
        <f>+IF(OR(I_Personale!$E64=C_Personale!BC88,I_Personale!$E65=C_Personale!BC88),"SI","")</f>
        <v/>
      </c>
      <c r="BD90" t="str">
        <f>+IF(OR(I_Personale!$E64=C_Personale!BD88,I_Personale!$E65=C_Personale!BD88),"SI","")</f>
        <v/>
      </c>
      <c r="BE90" t="str">
        <f>+IF(OR(I_Personale!$E64=C_Personale!BE88,I_Personale!$E65=C_Personale!BE88),"SI","")</f>
        <v/>
      </c>
      <c r="BF90" t="str">
        <f>+IF(OR(I_Personale!$E64=C_Personale!BF88,I_Personale!$E65=C_Personale!BF88),"SI","")</f>
        <v/>
      </c>
      <c r="BG90" t="str">
        <f>+IF(OR(I_Personale!$E64=C_Personale!BG88,I_Personale!$E65=C_Personale!BG88),"SI","")</f>
        <v/>
      </c>
      <c r="BH90" t="str">
        <f>+IF(OR(I_Personale!$E64=C_Personale!BH88,I_Personale!$E65=C_Personale!BH88),"SI","")</f>
        <v/>
      </c>
      <c r="BI90" t="str">
        <f>+IF(OR(I_Personale!$E64=C_Personale!BI88,I_Personale!$E65=C_Personale!BI88),"SI","")</f>
        <v/>
      </c>
      <c r="BJ90" t="str">
        <f>+IF(OR(I_Personale!$E64=C_Personale!BJ88,I_Personale!$E65=C_Personale!BJ88),"SI","")</f>
        <v/>
      </c>
      <c r="BK90" t="str">
        <f>+IF(OR(I_Personale!$E64=C_Personale!BK88,I_Personale!$E65=C_Personale!BK88),"SI","")</f>
        <v/>
      </c>
      <c r="BL90" t="str">
        <f>+IF(OR(I_Personale!$E64=C_Personale!BL88,I_Personale!$E65=C_Personale!BL88),"SI","")</f>
        <v/>
      </c>
      <c r="BM90" t="str">
        <f>+IF(OR(I_Personale!$E64=C_Personale!BM88,I_Personale!$E65=C_Personale!BM88),"SI","")</f>
        <v/>
      </c>
      <c r="BN90" t="str">
        <f>+IF(OR(I_Personale!$E64=C_Personale!BN88,I_Personale!$E65=C_Personale!BN88),"SI","")</f>
        <v/>
      </c>
      <c r="BO90" t="str">
        <f>+IF(OR(I_Personale!$E64=C_Personale!BO88,I_Personale!$E65=C_Personale!BO88),"SI","")</f>
        <v/>
      </c>
      <c r="BP90" t="str">
        <f>+IF(OR(I_Personale!$E64=C_Personale!BP88,I_Personale!$E65=C_Personale!BP88),"SI","")</f>
        <v/>
      </c>
      <c r="BQ90" t="str">
        <f>+IF(OR(I_Personale!$E64=C_Personale!BQ88,I_Personale!$E65=C_Personale!BQ88),"SI","")</f>
        <v/>
      </c>
      <c r="BR90" t="str">
        <f>+IF(OR(I_Personale!$E64=C_Personale!BR88,I_Personale!$E65=C_Personale!BR88),"SI","")</f>
        <v/>
      </c>
      <c r="BS90" t="str">
        <f>+IF(OR(I_Personale!$E64=C_Personale!BS88,I_Personale!$E65=C_Personale!BS88),"SI","")</f>
        <v/>
      </c>
      <c r="BT90" t="str">
        <f>+IF(OR(I_Personale!$E64=C_Personale!BT88,I_Personale!$E65=C_Personale!BT88),"SI","")</f>
        <v/>
      </c>
      <c r="BU90" t="str">
        <f>+IF(OR(I_Personale!$E64=C_Personale!BU88,I_Personale!$E65=C_Personale!BU88),"SI","")</f>
        <v/>
      </c>
      <c r="BV90" t="str">
        <f>+IF(OR(I_Personale!$E64=C_Personale!BV88,I_Personale!$E65=C_Personale!BV88),"SI","")</f>
        <v/>
      </c>
      <c r="BW90" t="str">
        <f>+IF(OR(I_Personale!$E64=C_Personale!BW88,I_Personale!$E65=C_Personale!BW88),"SI","")</f>
        <v/>
      </c>
      <c r="BX90" t="str">
        <f>+IF(OR(I_Personale!$E64=C_Personale!BX88,I_Personale!$E65=C_Personale!BX88),"SI","")</f>
        <v/>
      </c>
      <c r="BY90" t="str">
        <f>+IF(OR(I_Personale!$E64=C_Personale!BY88,I_Personale!$E65=C_Personale!BY88),"SI","")</f>
        <v/>
      </c>
      <c r="BZ90" t="str">
        <f>+IF(OR(I_Personale!$E64=C_Personale!BZ88,I_Personale!$E65=C_Personale!BZ88),"SI","")</f>
        <v/>
      </c>
      <c r="CA90" t="str">
        <f>+IF(OR(I_Personale!$E64=C_Personale!CA88,I_Personale!$E65=C_Personale!CA88),"SI","")</f>
        <v/>
      </c>
      <c r="CB90" t="str">
        <f>+IF(OR(I_Personale!$E64=C_Personale!CB88,I_Personale!$E65=C_Personale!CB88),"SI","")</f>
        <v/>
      </c>
      <c r="CC90" t="str">
        <f>+IF(OR(I_Personale!$E64=C_Personale!CC88,I_Personale!$E65=C_Personale!CC88),"SI","")</f>
        <v/>
      </c>
      <c r="CD90" t="str">
        <f>+IF(OR(I_Personale!$E64=C_Personale!CD88,I_Personale!$E65=C_Personale!CD88),"SI","")</f>
        <v/>
      </c>
      <c r="CE90" t="str">
        <f>+IF(OR(I_Personale!$E64=C_Personale!CE88,I_Personale!$E65=C_Personale!CE88),"SI","")</f>
        <v/>
      </c>
      <c r="CF90" t="str">
        <f>+IF(OR(I_Personale!$E64=C_Personale!CF88,I_Personale!$E65=C_Personale!CF88),"SI","")</f>
        <v/>
      </c>
      <c r="CG90" t="str">
        <f>+IF(OR(I_Personale!$E64=C_Personale!CG88,I_Personale!$E65=C_Personale!CG88),"SI","")</f>
        <v/>
      </c>
      <c r="CH90" t="str">
        <f>+IF(OR(I_Personale!$E64=C_Personale!CH88,I_Personale!$E65=C_Personale!CH88),"SI","")</f>
        <v/>
      </c>
      <c r="CI90" t="str">
        <f>+IF(OR(I_Personale!$E64=C_Personale!CI88,I_Personale!$E65=C_Personale!CI88),"SI","")</f>
        <v/>
      </c>
      <c r="CJ90" t="str">
        <f>+IF(OR(I_Personale!$E64=C_Personale!CJ88,I_Personale!$E65=C_Personale!CJ88),"SI","")</f>
        <v/>
      </c>
      <c r="CK90" t="str">
        <f>+IF(OR(I_Personale!$E64=C_Personale!CK88,I_Personale!$E65=C_Personale!CK88),"SI","")</f>
        <v/>
      </c>
      <c r="CL90" t="str">
        <f>+IF(OR(I_Personale!$E64=C_Personale!CL88,I_Personale!$E65=C_Personale!CL88),"SI","")</f>
        <v/>
      </c>
      <c r="CM90" t="str">
        <f>+IF(OR(I_Personale!$E64=C_Personale!CM88,I_Personale!$E65=C_Personale!CM88),"SI","")</f>
        <v/>
      </c>
      <c r="CN90" t="str">
        <f>+IF(OR(I_Personale!$E64=C_Personale!CN88,I_Personale!$E65=C_Personale!CN88),"SI","")</f>
        <v/>
      </c>
      <c r="CO90" t="str">
        <f>+IF(OR(I_Personale!$E64=C_Personale!CO88,I_Personale!$E65=C_Personale!CO88),"SI","")</f>
        <v/>
      </c>
      <c r="CP90" t="str">
        <f>+IF(OR(I_Personale!$E64=C_Personale!CP88,I_Personale!$E65=C_Personale!CP88),"SI","")</f>
        <v/>
      </c>
      <c r="CQ90" t="str">
        <f>+IF(OR(I_Personale!$E64=C_Personale!CQ88,I_Personale!$E65=C_Personale!CQ88),"SI","")</f>
        <v/>
      </c>
      <c r="CR90" t="str">
        <f>+IF(OR(I_Personale!$E64=C_Personale!CR88,I_Personale!$E65=C_Personale!CR88),"SI","")</f>
        <v/>
      </c>
      <c r="CS90" t="str">
        <f>+IF(OR(I_Personale!$E64=C_Personale!CS88,I_Personale!$E65=C_Personale!CS88),"SI","")</f>
        <v/>
      </c>
      <c r="CT90" t="str">
        <f>+IF(OR(I_Personale!$E64=C_Personale!CT88,I_Personale!$E65=C_Personale!CT88),"SI","")</f>
        <v/>
      </c>
      <c r="CU90" t="str">
        <f>+IF(OR(I_Personale!$E64=C_Personale!CU88,I_Personale!$E65=C_Personale!CU88),"SI","")</f>
        <v/>
      </c>
      <c r="CV90" t="str">
        <f>+IF(OR(I_Personale!$E64=C_Personale!CV88,I_Personale!$E65=C_Personale!CV88),"SI","")</f>
        <v/>
      </c>
      <c r="CW90" t="str">
        <f>+IF(OR(I_Personale!$E64=C_Personale!CW88,I_Personale!$E65=C_Personale!CW88),"SI","")</f>
        <v/>
      </c>
      <c r="CX90" t="str">
        <f>+IF(OR(I_Personale!$E64=C_Personale!CX88,I_Personale!$E65=C_Personale!CX88),"SI","")</f>
        <v/>
      </c>
      <c r="CY90" t="str">
        <f>+IF(OR(I_Personale!$E64=C_Personale!CY88,I_Personale!$E65=C_Personale!CY88),"SI","")</f>
        <v/>
      </c>
      <c r="CZ90" t="str">
        <f>+IF(OR(I_Personale!$E64=C_Personale!CZ88,I_Personale!$E65=C_Personale!CZ88),"SI","")</f>
        <v/>
      </c>
      <c r="DA90" t="str">
        <f>+IF(OR(I_Personale!$E64=C_Personale!DA88,I_Personale!$E65=C_Personale!DA88),"SI","")</f>
        <v/>
      </c>
      <c r="DB90" t="str">
        <f>+IF(OR(I_Personale!$E64=C_Personale!DB88,I_Personale!$E65=C_Personale!DB88),"SI","")</f>
        <v/>
      </c>
      <c r="DC90" t="str">
        <f>+IF(OR(I_Personale!$E64=C_Personale!DC88,I_Personale!$E65=C_Personale!DC88),"SI","")</f>
        <v/>
      </c>
      <c r="DD90" t="str">
        <f>+IF(OR(I_Personale!$E64=C_Personale!DD88,I_Personale!$E65=C_Personale!DD88),"SI","")</f>
        <v/>
      </c>
      <c r="DE90" t="str">
        <f>+IF(OR(I_Personale!$E64=C_Personale!DE88,I_Personale!$E65=C_Personale!DE88),"SI","")</f>
        <v/>
      </c>
      <c r="DF90" t="str">
        <f>+IF(OR(I_Personale!$E64=C_Personale!DF88,I_Personale!$E65=C_Personale!DF88),"SI","")</f>
        <v/>
      </c>
      <c r="DG90" t="str">
        <f>+IF(OR(I_Personale!$E64=C_Personale!DG88,I_Personale!$E65=C_Personale!DG88),"SI","")</f>
        <v/>
      </c>
      <c r="DH90" t="str">
        <f>+IF(OR(I_Personale!$E64=C_Personale!DH88,I_Personale!$E65=C_Personale!DH88),"SI","")</f>
        <v/>
      </c>
      <c r="DI90" t="str">
        <f>+IF(OR(I_Personale!$E64=C_Personale!DI88,I_Personale!$E65=C_Personale!DI88),"SI","")</f>
        <v/>
      </c>
      <c r="DJ90" t="str">
        <f>+IF(OR(I_Personale!$E64=C_Personale!DJ88,I_Personale!$E65=C_Personale!DJ88),"SI","")</f>
        <v/>
      </c>
      <c r="DK90" t="str">
        <f>+IF(OR(I_Personale!$E64=C_Personale!DK88,I_Personale!$E65=C_Personale!DK88),"SI","")</f>
        <v/>
      </c>
      <c r="DL90" t="str">
        <f>+IF(OR(I_Personale!$E64=C_Personale!DL88,I_Personale!$E65=C_Personale!DL88),"SI","")</f>
        <v/>
      </c>
      <c r="DM90" t="str">
        <f>+IF(OR(I_Personale!$E64=C_Personale!DM88,I_Personale!$E65=C_Personale!DM88),"SI","")</f>
        <v/>
      </c>
      <c r="DN90" t="str">
        <f>+IF(OR(I_Personale!$E64=C_Personale!DN88,I_Personale!$E65=C_Personale!DN88),"SI","")</f>
        <v/>
      </c>
      <c r="DO90" t="str">
        <f>+IF(OR(I_Personale!$E64=C_Personale!DO88,I_Personale!$E65=C_Personale!DO88),"SI","")</f>
        <v/>
      </c>
      <c r="DP90" t="str">
        <f>+IF(OR(I_Personale!$E64=C_Personale!DP88,I_Personale!$E65=C_Personale!DP88),"SI","")</f>
        <v/>
      </c>
      <c r="DQ90" t="str">
        <f>+IF(OR(I_Personale!$E64=C_Personale!DQ88,I_Personale!$E65=C_Personale!DQ88),"SI","")</f>
        <v/>
      </c>
      <c r="DR90" t="str">
        <f>+IF(OR(I_Personale!$E64=C_Personale!DR88,I_Personale!$E65=C_Personale!DR88),"SI","")</f>
        <v/>
      </c>
      <c r="DS90" t="str">
        <f>+IF(OR(I_Personale!$E64=C_Personale!DS88,I_Personale!$E65=C_Personale!DS88),"SI","")</f>
        <v/>
      </c>
      <c r="DT90" t="str">
        <f>+IF(OR(I_Personale!$E64=C_Personale!DT88,I_Personale!$E65=C_Personale!DT88),"SI","")</f>
        <v/>
      </c>
    </row>
    <row r="91" spans="3:124" ht="15.75" outlineLevel="1" thickBot="1" x14ac:dyDescent="0.3">
      <c r="C91" s="109"/>
    </row>
    <row r="92" spans="3:124" ht="16.5" outlineLevel="1" thickTop="1" thickBot="1" x14ac:dyDescent="0.3">
      <c r="C92" s="110" t="s">
        <v>208</v>
      </c>
      <c r="E92" s="59">
        <f>+((I_Personale!$E59*E89)/12)*(1+Cruscotto!$C$5)</f>
        <v>0</v>
      </c>
      <c r="F92" s="59">
        <f>+((I_Personale!$E59*F89)/12)*(1+Cruscotto!$C$5)</f>
        <v>0</v>
      </c>
      <c r="G92" s="59">
        <f>+((I_Personale!$E59*G89)/12)*(1+Cruscotto!$C$5)</f>
        <v>0</v>
      </c>
      <c r="H92" s="59">
        <f>+((I_Personale!$E59*H89)/12)*(1+Cruscotto!$C$5)</f>
        <v>0</v>
      </c>
      <c r="I92" s="59">
        <f>+((I_Personale!$E59*I89)/12)*(1+Cruscotto!$C$5)</f>
        <v>0</v>
      </c>
      <c r="J92" s="59">
        <f>+((I_Personale!$E59*J89)/12)*(1+Cruscotto!$C$5)</f>
        <v>0</v>
      </c>
      <c r="K92" s="59">
        <f>+((I_Personale!$E59*K89)/12)*(1+Cruscotto!$C$5)</f>
        <v>0</v>
      </c>
      <c r="L92" s="59">
        <f>+((I_Personale!$E59*L89)/12)*(1+Cruscotto!$C$5)</f>
        <v>0</v>
      </c>
      <c r="M92" s="59">
        <f>+((I_Personale!$E59*M89)/12)*(1+Cruscotto!$C$5)</f>
        <v>0</v>
      </c>
      <c r="N92" s="59">
        <f>+((I_Personale!$E59*N89)/12)*(1+Cruscotto!$C$5)</f>
        <v>0</v>
      </c>
      <c r="O92" s="59">
        <f>+((I_Personale!$E59*O89)/12)*(1+Cruscotto!$C$5)</f>
        <v>0</v>
      </c>
      <c r="P92" s="59">
        <f>+((I_Personale!$E59*P89)/12)*(1+Cruscotto!$C$5)</f>
        <v>0</v>
      </c>
      <c r="Q92" s="59">
        <f>+((I_Personale!$E59*Q89)/12)*(1+Cruscotto!$D$5)</f>
        <v>0</v>
      </c>
      <c r="R92" s="59">
        <f>+((I_Personale!$E59*R89)/12)*(1+Cruscotto!$D$5)</f>
        <v>0</v>
      </c>
      <c r="S92" s="59">
        <f>+((I_Personale!$E59*S89)/12)*(1+Cruscotto!$D$5)</f>
        <v>0</v>
      </c>
      <c r="T92" s="59">
        <f>+((I_Personale!$E59*T89)/12)*(1+Cruscotto!$D$5)</f>
        <v>0</v>
      </c>
      <c r="U92" s="59">
        <f>+((I_Personale!$E59*U89)/12)*(1+Cruscotto!$D$5)</f>
        <v>0</v>
      </c>
      <c r="V92" s="59">
        <f>+((I_Personale!$E59*V89)/12)*(1+Cruscotto!$D$5)</f>
        <v>0</v>
      </c>
      <c r="W92" s="59">
        <f>+((I_Personale!$E59*W89)/12)*(1+Cruscotto!$D$5)</f>
        <v>0</v>
      </c>
      <c r="X92" s="59">
        <f>+((I_Personale!$E59*X89)/12)*(1+Cruscotto!$D$5)</f>
        <v>0</v>
      </c>
      <c r="Y92" s="59">
        <f>+((I_Personale!$E59*Y89)/12)*(1+Cruscotto!$D$5)</f>
        <v>0</v>
      </c>
      <c r="Z92" s="59">
        <f>+((I_Personale!$E59*Z89)/12)*(1+Cruscotto!$D$5)</f>
        <v>0</v>
      </c>
      <c r="AA92" s="59">
        <f>+((I_Personale!$E59*AA89)/12)*(1+Cruscotto!$D$5)</f>
        <v>0</v>
      </c>
      <c r="AB92" s="59">
        <f>+((I_Personale!$E59*AB89)/12)*(1+Cruscotto!$D$5)</f>
        <v>0</v>
      </c>
      <c r="AC92" s="59">
        <f>+((I_Personale!$E59*AC89)/12)*(1+Cruscotto!$E$5)</f>
        <v>0</v>
      </c>
      <c r="AD92" s="59">
        <f>+((I_Personale!$E59*AD89)/12)*(1+Cruscotto!$E$5)</f>
        <v>0</v>
      </c>
      <c r="AE92" s="59">
        <f>+((I_Personale!$E59*AE89)/12)*(1+Cruscotto!$E$5)</f>
        <v>0</v>
      </c>
      <c r="AF92" s="59">
        <f>+((I_Personale!$E59*AF89)/12)*(1+Cruscotto!$E$5)</f>
        <v>0</v>
      </c>
      <c r="AG92" s="59">
        <f>+((I_Personale!$E59*AG89)/12)*(1+Cruscotto!$E$5)</f>
        <v>0</v>
      </c>
      <c r="AH92" s="59">
        <f>+((I_Personale!$E59*AH89)/12)*(1+Cruscotto!$E$5)</f>
        <v>0</v>
      </c>
      <c r="AI92" s="59">
        <f>+((I_Personale!$E59*AI89)/12)*(1+Cruscotto!$E$5)</f>
        <v>0</v>
      </c>
      <c r="AJ92" s="59">
        <f>+((I_Personale!$E59*AJ89)/12)*(1+Cruscotto!$E$5)</f>
        <v>0</v>
      </c>
      <c r="AK92" s="59">
        <f>+((I_Personale!$E59*AK89)/12)*(1+Cruscotto!$E$5)</f>
        <v>0</v>
      </c>
      <c r="AL92" s="59">
        <f>+((I_Personale!$E59*AL89)/12)*(1+Cruscotto!$E$5)</f>
        <v>0</v>
      </c>
      <c r="AM92" s="59">
        <f>+((I_Personale!$E59*AM89)/12)*(1+Cruscotto!$E$5)</f>
        <v>0</v>
      </c>
      <c r="AN92" s="59">
        <f>+((I_Personale!$E59*AN89)/12)*(1+Cruscotto!$E$5)</f>
        <v>0</v>
      </c>
      <c r="AO92" s="59">
        <f>+((I_Personale!$E59*AO89)/12)*(1+Cruscotto!$F$5)</f>
        <v>0</v>
      </c>
      <c r="AP92" s="59">
        <f>+((I_Personale!$E59*AP89)/12)*(1+Cruscotto!$F$5)</f>
        <v>0</v>
      </c>
      <c r="AQ92" s="59">
        <f>+((I_Personale!$E59*AQ89)/12)*(1+Cruscotto!$F$5)</f>
        <v>0</v>
      </c>
      <c r="AR92" s="59">
        <f>+((I_Personale!$E59*AR89)/12)*(1+Cruscotto!$F$5)</f>
        <v>0</v>
      </c>
      <c r="AS92" s="59">
        <f>+((I_Personale!$E59*AS89)/12)*(1+Cruscotto!$F$5)</f>
        <v>0</v>
      </c>
      <c r="AT92" s="59">
        <f>+((I_Personale!$E59*AT89)/12)*(1+Cruscotto!$F$5)</f>
        <v>0</v>
      </c>
      <c r="AU92" s="59">
        <f>+((I_Personale!$E59*AU89)/12)*(1+Cruscotto!$F$5)</f>
        <v>0</v>
      </c>
      <c r="AV92" s="59">
        <f>+((I_Personale!$E59*AV89)/12)*(1+Cruscotto!$F$5)</f>
        <v>0</v>
      </c>
      <c r="AW92" s="59">
        <f>+((I_Personale!$E59*AW89)/12)*(1+Cruscotto!$F$5)</f>
        <v>0</v>
      </c>
      <c r="AX92" s="59">
        <f>+((I_Personale!$E59*AX89)/12)*(1+Cruscotto!$F$5)</f>
        <v>0</v>
      </c>
      <c r="AY92" s="59">
        <f>+((I_Personale!$E59*AY89)/12)*(1+Cruscotto!$F$5)</f>
        <v>0</v>
      </c>
      <c r="AZ92" s="59">
        <f>+((I_Personale!$E59*AZ89)/12)*(1+Cruscotto!$F$5)</f>
        <v>0</v>
      </c>
      <c r="BA92" s="59">
        <f>+((I_Personale!$E59*BA89)/12)*(1+Cruscotto!$G$5)</f>
        <v>0</v>
      </c>
      <c r="BB92" s="59">
        <f>+((I_Personale!$E59*BB89)/12)*(1+Cruscotto!$G$5)</f>
        <v>0</v>
      </c>
      <c r="BC92" s="59">
        <f>+((I_Personale!$E59*BC89)/12)*(1+Cruscotto!$G$5)</f>
        <v>0</v>
      </c>
      <c r="BD92" s="59">
        <f>+((I_Personale!$E59*BD89)/12)*(1+Cruscotto!$G$5)</f>
        <v>0</v>
      </c>
      <c r="BE92" s="59">
        <f>+((I_Personale!$E59*BE89)/12)*(1+Cruscotto!$G$5)</f>
        <v>0</v>
      </c>
      <c r="BF92" s="59">
        <f>+((I_Personale!$E59*BF89)/12)*(1+Cruscotto!$G$5)</f>
        <v>0</v>
      </c>
      <c r="BG92" s="59">
        <f>+((I_Personale!$E59*BG89)/12)*(1+Cruscotto!$G$5)</f>
        <v>0</v>
      </c>
      <c r="BH92" s="59">
        <f>+((I_Personale!$E59*BH89)/12)*(1+Cruscotto!$G$5)</f>
        <v>0</v>
      </c>
      <c r="BI92" s="59">
        <f>+((I_Personale!$E59*BI89)/12)*(1+Cruscotto!$G$5)</f>
        <v>0</v>
      </c>
      <c r="BJ92" s="59">
        <f>+((I_Personale!$E59*BJ89)/12)*(1+Cruscotto!$G$5)</f>
        <v>0</v>
      </c>
      <c r="BK92" s="59">
        <f>+((I_Personale!$E59*BK89)/12)*(1+Cruscotto!$G$5)</f>
        <v>0</v>
      </c>
      <c r="BL92" s="59">
        <f>+((I_Personale!$E59*BL89)/12)*(1+Cruscotto!$G$5)</f>
        <v>0</v>
      </c>
      <c r="BM92" s="59">
        <f>+((I_Personale!$E59*BM89)/12)*(1+Cruscotto!$H$5)</f>
        <v>0</v>
      </c>
      <c r="BN92" s="59">
        <f>+((I_Personale!$E59*BN89)/12)*(1+Cruscotto!$H$5)</f>
        <v>0</v>
      </c>
      <c r="BO92" s="59">
        <f>+((I_Personale!$E59*BO89)/12)*(1+Cruscotto!$H$5)</f>
        <v>0</v>
      </c>
      <c r="BP92" s="59">
        <f>+((I_Personale!$E59*BP89)/12)*(1+Cruscotto!$H$5)</f>
        <v>0</v>
      </c>
      <c r="BQ92" s="59">
        <f>+((I_Personale!$E59*BQ89)/12)*(1+Cruscotto!$H$5)</f>
        <v>0</v>
      </c>
      <c r="BR92" s="59">
        <f>+((I_Personale!$E59*BR89)/12)*(1+Cruscotto!$H$5)</f>
        <v>0</v>
      </c>
      <c r="BS92" s="59">
        <f>+((I_Personale!$E59*BS89)/12)*(1+Cruscotto!$H$5)</f>
        <v>0</v>
      </c>
      <c r="BT92" s="59">
        <f>+((I_Personale!$E59*BT89)/12)*(1+Cruscotto!$H$5)</f>
        <v>0</v>
      </c>
      <c r="BU92" s="59">
        <f>+((I_Personale!$E59*BU89)/12)*(1+Cruscotto!$H$5)</f>
        <v>0</v>
      </c>
      <c r="BV92" s="59">
        <f>+((I_Personale!$E59*BV89)/12)*(1+Cruscotto!$H$5)</f>
        <v>0</v>
      </c>
      <c r="BW92" s="59">
        <f>+((I_Personale!$E59*BW89)/12)*(1+Cruscotto!$H$5)</f>
        <v>0</v>
      </c>
      <c r="BX92" s="59">
        <f>+((I_Personale!$E59*BX89)/12)*(1+Cruscotto!$H$5)</f>
        <v>0</v>
      </c>
      <c r="BY92" s="59">
        <f>+((I_Personale!$E59*BY89)/12)*(1+Cruscotto!$I$5)</f>
        <v>0</v>
      </c>
      <c r="BZ92" s="59">
        <f>+((I_Personale!$E59*BZ89)/12)*(1+Cruscotto!$I$5)</f>
        <v>0</v>
      </c>
      <c r="CA92" s="59">
        <f>+((I_Personale!$E59*CA89)/12)*(1+Cruscotto!$I$5)</f>
        <v>0</v>
      </c>
      <c r="CB92" s="59">
        <f>+((I_Personale!$E59*CB89)/12)*(1+Cruscotto!$I$5)</f>
        <v>0</v>
      </c>
      <c r="CC92" s="59">
        <f>+((I_Personale!$E59*CC89)/12)*(1+Cruscotto!$I$5)</f>
        <v>0</v>
      </c>
      <c r="CD92" s="59">
        <f>+((I_Personale!$E59*CD89)/12)*(1+Cruscotto!$I$5)</f>
        <v>0</v>
      </c>
      <c r="CE92" s="59">
        <f>+((I_Personale!$E59*CE89)/12)*(1+Cruscotto!$I$5)</f>
        <v>0</v>
      </c>
      <c r="CF92" s="59">
        <f>+((I_Personale!$E59*CF89)/12)*(1+Cruscotto!$I$5)</f>
        <v>0</v>
      </c>
      <c r="CG92" s="59">
        <f>+((I_Personale!$E59*CG89)/12)*(1+Cruscotto!$I$5)</f>
        <v>0</v>
      </c>
      <c r="CH92" s="59">
        <f>+((I_Personale!$E59*CH89)/12)*(1+Cruscotto!$I$5)</f>
        <v>0</v>
      </c>
      <c r="CI92" s="59">
        <f>+((I_Personale!$E59*CI89)/12)*(1+Cruscotto!$I$5)</f>
        <v>0</v>
      </c>
      <c r="CJ92" s="59">
        <f>+((I_Personale!$E59*CJ89)/12)*(1+Cruscotto!$I$5)</f>
        <v>0</v>
      </c>
      <c r="CK92" s="59">
        <f>+((I_Personale!$E59*CK89)/12)*(1+Cruscotto!$J$5)</f>
        <v>0</v>
      </c>
      <c r="CL92" s="59">
        <f>+((I_Personale!$E59*CL89)/12)*(1+Cruscotto!$J$5)</f>
        <v>0</v>
      </c>
      <c r="CM92" s="59">
        <f>+((I_Personale!$E59*CM89)/12)*(1+Cruscotto!$J$5)</f>
        <v>0</v>
      </c>
      <c r="CN92" s="59">
        <f>+((I_Personale!$E59*CN89)/12)*(1+Cruscotto!$J$5)</f>
        <v>0</v>
      </c>
      <c r="CO92" s="59">
        <f>+((I_Personale!$E59*CO89)/12)*(1+Cruscotto!$J$5)</f>
        <v>0</v>
      </c>
      <c r="CP92" s="59">
        <f>+((I_Personale!$E59*CP89)/12)*(1+Cruscotto!$J$5)</f>
        <v>0</v>
      </c>
      <c r="CQ92" s="59">
        <f>+((I_Personale!$E59*CQ89)/12)*(1+Cruscotto!$J$5)</f>
        <v>0</v>
      </c>
      <c r="CR92" s="59">
        <f>+((I_Personale!$E59*CR89)/12)*(1+Cruscotto!$J$5)</f>
        <v>0</v>
      </c>
      <c r="CS92" s="59">
        <f>+((I_Personale!$E59*CS89)/12)*(1+Cruscotto!$J$5)</f>
        <v>0</v>
      </c>
      <c r="CT92" s="59">
        <f>+((I_Personale!$E59*CT89)/12)*(1+Cruscotto!$J$5)</f>
        <v>0</v>
      </c>
      <c r="CU92" s="59">
        <f>+((I_Personale!$E59*CU89)/12)*(1+Cruscotto!$J$5)</f>
        <v>0</v>
      </c>
      <c r="CV92" s="59">
        <f>+((I_Personale!$E59*CV89)/12)*(1+Cruscotto!$J$5)</f>
        <v>0</v>
      </c>
      <c r="CW92" s="59">
        <f>+((I_Personale!$E59*CW89)/12)*(1+Cruscotto!$K$5)</f>
        <v>0</v>
      </c>
      <c r="CX92" s="59">
        <f>+((I_Personale!$E59*CX89)/12)*(1+Cruscotto!$K$5)</f>
        <v>0</v>
      </c>
      <c r="CY92" s="59">
        <f>+((I_Personale!$E59*CY89)/12)*(1+Cruscotto!$K$5)</f>
        <v>0</v>
      </c>
      <c r="CZ92" s="59">
        <f>+((I_Personale!$E59*CZ89)/12)*(1+Cruscotto!$K$5)</f>
        <v>0</v>
      </c>
      <c r="DA92" s="59">
        <f>+((I_Personale!$E59*DA89)/12)*(1+Cruscotto!$K$5)</f>
        <v>0</v>
      </c>
      <c r="DB92" s="59">
        <f>+((I_Personale!$E59*DB89)/12)*(1+Cruscotto!$K$5)</f>
        <v>0</v>
      </c>
      <c r="DC92" s="59">
        <f>+((I_Personale!$E59*DC89)/12)*(1+Cruscotto!$K$5)</f>
        <v>0</v>
      </c>
      <c r="DD92" s="59">
        <f>+((I_Personale!$E59*DD89)/12)*(1+Cruscotto!$K$5)</f>
        <v>0</v>
      </c>
      <c r="DE92" s="59">
        <f>+((I_Personale!$E59*DE89)/12)*(1+Cruscotto!$K$5)</f>
        <v>0</v>
      </c>
      <c r="DF92" s="59">
        <f>+((I_Personale!$E59*DF89)/12)*(1+Cruscotto!$K$5)</f>
        <v>0</v>
      </c>
      <c r="DG92" s="59">
        <f>+((I_Personale!$E59*DG89)/12)*(1+Cruscotto!$K$5)</f>
        <v>0</v>
      </c>
      <c r="DH92" s="59">
        <f>+((I_Personale!$E59*DH89)/12)*(1+Cruscotto!$K$5)</f>
        <v>0</v>
      </c>
      <c r="DI92" s="59">
        <f>+((I_Personale!$E59*DI89)/12)*(1+Cruscotto!$L$5)</f>
        <v>0</v>
      </c>
      <c r="DJ92" s="59">
        <f>+((I_Personale!$E59*DJ89)/12)*(1+Cruscotto!$L$5)</f>
        <v>0</v>
      </c>
      <c r="DK92" s="59">
        <f>+((I_Personale!$E59*DK89)/12)*(1+Cruscotto!$L$5)</f>
        <v>0</v>
      </c>
      <c r="DL92" s="59">
        <f>+((I_Personale!$E59*DL89)/12)*(1+Cruscotto!$L$5)</f>
        <v>0</v>
      </c>
      <c r="DM92" s="59">
        <f>+((I_Personale!$E59*DM89)/12)*(1+Cruscotto!$L$5)</f>
        <v>0</v>
      </c>
      <c r="DN92" s="59">
        <f>+((I_Personale!$E59*DN89)/12)*(1+Cruscotto!$L$5)</f>
        <v>0</v>
      </c>
      <c r="DO92" s="59">
        <f>+((I_Personale!$E59*DO89)/12)*(1+Cruscotto!$L$5)</f>
        <v>0</v>
      </c>
      <c r="DP92" s="59">
        <f>+((I_Personale!$E59*DP89)/12)*(1+Cruscotto!$L$5)</f>
        <v>0</v>
      </c>
      <c r="DQ92" s="59">
        <f>+((I_Personale!$E59*DQ89)/12)*(1+Cruscotto!$L$5)</f>
        <v>0</v>
      </c>
      <c r="DR92" s="59">
        <f>+((I_Personale!$E59*DR89)/12)*(1+Cruscotto!$L$5)</f>
        <v>0</v>
      </c>
      <c r="DS92" s="59">
        <f>+((I_Personale!$E59*DS89)/12)*(1+Cruscotto!$L$5)</f>
        <v>0</v>
      </c>
      <c r="DT92" s="59">
        <f>+((I_Personale!$E59*DT89)/12)*(1+Cruscotto!$L$5)</f>
        <v>0</v>
      </c>
    </row>
    <row r="93" spans="3:124" ht="16.5" outlineLevel="1" thickTop="1" thickBot="1" x14ac:dyDescent="0.3">
      <c r="C93" s="110" t="s">
        <v>209</v>
      </c>
      <c r="E93" s="59">
        <f>+E92*I_Personale!$E60</f>
        <v>0</v>
      </c>
      <c r="F93" s="59">
        <f>+F92*I_Personale!$E60</f>
        <v>0</v>
      </c>
      <c r="G93" s="59">
        <f>+G92*I_Personale!$E60</f>
        <v>0</v>
      </c>
      <c r="H93" s="59">
        <f>+H92*I_Personale!$E60</f>
        <v>0</v>
      </c>
      <c r="I93" s="59">
        <f>+I92*I_Personale!$E60</f>
        <v>0</v>
      </c>
      <c r="J93" s="59">
        <f>+J92*I_Personale!$E60</f>
        <v>0</v>
      </c>
      <c r="K93" s="59">
        <f>+K92*I_Personale!$E60</f>
        <v>0</v>
      </c>
      <c r="L93" s="59">
        <f>+L92*I_Personale!$E60</f>
        <v>0</v>
      </c>
      <c r="M93" s="59">
        <f>+M92*I_Personale!$E60</f>
        <v>0</v>
      </c>
      <c r="N93" s="59">
        <f>+N92*I_Personale!$E60</f>
        <v>0</v>
      </c>
      <c r="O93" s="59">
        <f>+O92*I_Personale!$E60</f>
        <v>0</v>
      </c>
      <c r="P93" s="59">
        <f>+P92*I_Personale!$E60</f>
        <v>0</v>
      </c>
      <c r="Q93" s="59">
        <f>+Q92*I_Personale!$E60</f>
        <v>0</v>
      </c>
      <c r="R93" s="59">
        <f>+R92*I_Personale!$E60</f>
        <v>0</v>
      </c>
      <c r="S93" s="59">
        <f>+S92*I_Personale!$E60</f>
        <v>0</v>
      </c>
      <c r="T93" s="59">
        <f>+T92*I_Personale!$E60</f>
        <v>0</v>
      </c>
      <c r="U93" s="59">
        <f>+U92*I_Personale!$E60</f>
        <v>0</v>
      </c>
      <c r="V93" s="59">
        <f>+V92*I_Personale!$E60</f>
        <v>0</v>
      </c>
      <c r="W93" s="59">
        <f>+W92*I_Personale!$E60</f>
        <v>0</v>
      </c>
      <c r="X93" s="59">
        <f>+X92*I_Personale!$E60</f>
        <v>0</v>
      </c>
      <c r="Y93" s="59">
        <f>+Y92*I_Personale!$E60</f>
        <v>0</v>
      </c>
      <c r="Z93" s="59">
        <f>+Z92*I_Personale!$E60</f>
        <v>0</v>
      </c>
      <c r="AA93" s="59">
        <f>+AA92*I_Personale!$E60</f>
        <v>0</v>
      </c>
      <c r="AB93" s="59">
        <f>+AB92*I_Personale!$E60</f>
        <v>0</v>
      </c>
      <c r="AC93" s="59">
        <f>+AC92*I_Personale!$E60</f>
        <v>0</v>
      </c>
      <c r="AD93" s="59">
        <f>+AD92*I_Personale!$E60</f>
        <v>0</v>
      </c>
      <c r="AE93" s="59">
        <f>+AE92*I_Personale!$E60</f>
        <v>0</v>
      </c>
      <c r="AF93" s="59">
        <f>+AF92*I_Personale!$E60</f>
        <v>0</v>
      </c>
      <c r="AG93" s="59">
        <f>+AG92*I_Personale!$E60</f>
        <v>0</v>
      </c>
      <c r="AH93" s="59">
        <f>+AH92*I_Personale!$E60</f>
        <v>0</v>
      </c>
      <c r="AI93" s="59">
        <f>+AI92*I_Personale!$E60</f>
        <v>0</v>
      </c>
      <c r="AJ93" s="59">
        <f>+AJ92*I_Personale!$E60</f>
        <v>0</v>
      </c>
      <c r="AK93" s="59">
        <f>+AK92*I_Personale!$E60</f>
        <v>0</v>
      </c>
      <c r="AL93" s="59">
        <f>+AL92*I_Personale!$E60</f>
        <v>0</v>
      </c>
      <c r="AM93" s="59">
        <f>+AM92*I_Personale!$E60</f>
        <v>0</v>
      </c>
      <c r="AN93" s="59">
        <f>+AN92*I_Personale!$E60</f>
        <v>0</v>
      </c>
      <c r="AO93" s="59">
        <f>+AO92*I_Personale!$E60</f>
        <v>0</v>
      </c>
      <c r="AP93" s="59">
        <f>+AP92*I_Personale!$E60</f>
        <v>0</v>
      </c>
      <c r="AQ93" s="59">
        <f>+AQ92*I_Personale!$E60</f>
        <v>0</v>
      </c>
      <c r="AR93" s="59">
        <f>+AR92*I_Personale!$E60</f>
        <v>0</v>
      </c>
      <c r="AS93" s="59">
        <f>+AS92*I_Personale!$E60</f>
        <v>0</v>
      </c>
      <c r="AT93" s="59">
        <f>+AT92*I_Personale!$E60</f>
        <v>0</v>
      </c>
      <c r="AU93" s="59">
        <f>+AU92*I_Personale!$E60</f>
        <v>0</v>
      </c>
      <c r="AV93" s="59">
        <f>+AV92*I_Personale!$E60</f>
        <v>0</v>
      </c>
      <c r="AW93" s="59">
        <f>+AW92*I_Personale!$E60</f>
        <v>0</v>
      </c>
      <c r="AX93" s="59">
        <f>+AX92*I_Personale!$E60</f>
        <v>0</v>
      </c>
      <c r="AY93" s="59">
        <f>+AY92*I_Personale!$E60</f>
        <v>0</v>
      </c>
      <c r="AZ93" s="59">
        <f>+AZ92*I_Personale!$E60</f>
        <v>0</v>
      </c>
      <c r="BA93" s="59">
        <f>+BA92*I_Personale!$E60</f>
        <v>0</v>
      </c>
      <c r="BB93" s="59">
        <f>+BB92*I_Personale!$E60</f>
        <v>0</v>
      </c>
      <c r="BC93" s="59">
        <f>+BC92*I_Personale!$E60</f>
        <v>0</v>
      </c>
      <c r="BD93" s="59">
        <f>+BD92*I_Personale!$E60</f>
        <v>0</v>
      </c>
      <c r="BE93" s="59">
        <f>+BE92*I_Personale!$E60</f>
        <v>0</v>
      </c>
      <c r="BF93" s="59">
        <f>+BF92*I_Personale!$E60</f>
        <v>0</v>
      </c>
      <c r="BG93" s="59">
        <f>+BG92*I_Personale!$E60</f>
        <v>0</v>
      </c>
      <c r="BH93" s="59">
        <f>+BH92*I_Personale!$E60</f>
        <v>0</v>
      </c>
      <c r="BI93" s="59">
        <f>+BI92*I_Personale!$E60</f>
        <v>0</v>
      </c>
      <c r="BJ93" s="59">
        <f>+BJ92*I_Personale!$E60</f>
        <v>0</v>
      </c>
      <c r="BK93" s="59">
        <f>+BK92*I_Personale!$E60</f>
        <v>0</v>
      </c>
      <c r="BL93" s="59">
        <f>+BL92*I_Personale!$E60</f>
        <v>0</v>
      </c>
      <c r="BM93" s="59">
        <f>+BM92*I_Personale!$E60</f>
        <v>0</v>
      </c>
      <c r="BN93" s="59">
        <f>+BN92*I_Personale!$E60</f>
        <v>0</v>
      </c>
      <c r="BO93" s="59">
        <f>+BO92*I_Personale!$E60</f>
        <v>0</v>
      </c>
      <c r="BP93" s="59">
        <f>+BP92*I_Personale!$E60</f>
        <v>0</v>
      </c>
      <c r="BQ93" s="59">
        <f>+BQ92*I_Personale!$E60</f>
        <v>0</v>
      </c>
      <c r="BR93" s="59">
        <f>+BR92*I_Personale!$E60</f>
        <v>0</v>
      </c>
      <c r="BS93" s="59">
        <f>+BS92*I_Personale!$E60</f>
        <v>0</v>
      </c>
      <c r="BT93" s="59">
        <f>+BT92*I_Personale!$E60</f>
        <v>0</v>
      </c>
      <c r="BU93" s="59">
        <f>+BU92*I_Personale!$E60</f>
        <v>0</v>
      </c>
      <c r="BV93" s="59">
        <f>+BV92*I_Personale!$E60</f>
        <v>0</v>
      </c>
      <c r="BW93" s="59">
        <f>+BW92*I_Personale!$E60</f>
        <v>0</v>
      </c>
      <c r="BX93" s="59">
        <f>+BX92*I_Personale!$E60</f>
        <v>0</v>
      </c>
      <c r="BY93" s="59">
        <f>+BY92*I_Personale!$E60</f>
        <v>0</v>
      </c>
      <c r="BZ93" s="59">
        <f>+BZ92*I_Personale!$E60</f>
        <v>0</v>
      </c>
      <c r="CA93" s="59">
        <f>+CA92*I_Personale!$E60</f>
        <v>0</v>
      </c>
      <c r="CB93" s="59">
        <f>+CB92*I_Personale!$E60</f>
        <v>0</v>
      </c>
      <c r="CC93" s="59">
        <f>+CC92*I_Personale!$E60</f>
        <v>0</v>
      </c>
      <c r="CD93" s="59">
        <f>+CD92*I_Personale!$E60</f>
        <v>0</v>
      </c>
      <c r="CE93" s="59">
        <f>+CE92*I_Personale!$E60</f>
        <v>0</v>
      </c>
      <c r="CF93" s="59">
        <f>+CF92*I_Personale!$E60</f>
        <v>0</v>
      </c>
      <c r="CG93" s="59">
        <f>+CG92*I_Personale!$E60</f>
        <v>0</v>
      </c>
      <c r="CH93" s="59">
        <f>+CH92*I_Personale!$E60</f>
        <v>0</v>
      </c>
      <c r="CI93" s="59">
        <f>+CI92*I_Personale!$E60</f>
        <v>0</v>
      </c>
      <c r="CJ93" s="59">
        <f>+CJ92*I_Personale!$E60</f>
        <v>0</v>
      </c>
      <c r="CK93" s="59">
        <f>+CK92*I_Personale!$E60</f>
        <v>0</v>
      </c>
      <c r="CL93" s="59">
        <f>+CL92*I_Personale!$E60</f>
        <v>0</v>
      </c>
      <c r="CM93" s="59">
        <f>+CM92*I_Personale!$E60</f>
        <v>0</v>
      </c>
      <c r="CN93" s="59">
        <f>+CN92*I_Personale!$E60</f>
        <v>0</v>
      </c>
      <c r="CO93" s="59">
        <f>+CO92*I_Personale!$E60</f>
        <v>0</v>
      </c>
      <c r="CP93" s="59">
        <f>+CP92*I_Personale!$E60</f>
        <v>0</v>
      </c>
      <c r="CQ93" s="59">
        <f>+CQ92*I_Personale!$E60</f>
        <v>0</v>
      </c>
      <c r="CR93" s="59">
        <f>+CR92*I_Personale!$E60</f>
        <v>0</v>
      </c>
      <c r="CS93" s="59">
        <f>+CS92*I_Personale!$E60</f>
        <v>0</v>
      </c>
      <c r="CT93" s="59">
        <f>+CT92*I_Personale!$E60</f>
        <v>0</v>
      </c>
      <c r="CU93" s="59">
        <f>+CU92*I_Personale!$E60</f>
        <v>0</v>
      </c>
      <c r="CV93" s="59">
        <f>+CV92*I_Personale!$E60</f>
        <v>0</v>
      </c>
      <c r="CW93" s="59">
        <f>+CW92*I_Personale!$E60</f>
        <v>0</v>
      </c>
      <c r="CX93" s="59">
        <f>+CX92*I_Personale!$E60</f>
        <v>0</v>
      </c>
      <c r="CY93" s="59">
        <f>+CY92*I_Personale!$E60</f>
        <v>0</v>
      </c>
      <c r="CZ93" s="59">
        <f>+CZ92*I_Personale!$E60</f>
        <v>0</v>
      </c>
      <c r="DA93" s="59">
        <f>+DA92*I_Personale!$E60</f>
        <v>0</v>
      </c>
      <c r="DB93" s="59">
        <f>+DB92*I_Personale!$E60</f>
        <v>0</v>
      </c>
      <c r="DC93" s="59">
        <f>+DC92*I_Personale!$E60</f>
        <v>0</v>
      </c>
      <c r="DD93" s="59">
        <f>+DD92*I_Personale!$E60</f>
        <v>0</v>
      </c>
      <c r="DE93" s="59">
        <f>+DE92*I_Personale!$E60</f>
        <v>0</v>
      </c>
      <c r="DF93" s="59">
        <f>+DF92*I_Personale!$E60</f>
        <v>0</v>
      </c>
      <c r="DG93" s="59">
        <f>+DG92*I_Personale!$E60</f>
        <v>0</v>
      </c>
      <c r="DH93" s="59">
        <f>+DH92*I_Personale!$E60</f>
        <v>0</v>
      </c>
      <c r="DI93" s="59">
        <f>+DI92*I_Personale!$E60</f>
        <v>0</v>
      </c>
      <c r="DJ93" s="59">
        <f>+DJ92*I_Personale!$E60</f>
        <v>0</v>
      </c>
      <c r="DK93" s="59">
        <f>+DK92*I_Personale!$E60</f>
        <v>0</v>
      </c>
      <c r="DL93" s="59">
        <f>+DL92*I_Personale!$E60</f>
        <v>0</v>
      </c>
      <c r="DM93" s="59">
        <f>+DM92*I_Personale!$E60</f>
        <v>0</v>
      </c>
      <c r="DN93" s="59">
        <f>+DN92*I_Personale!$E60</f>
        <v>0</v>
      </c>
      <c r="DO93" s="59">
        <f>+DO92*I_Personale!$E60</f>
        <v>0</v>
      </c>
      <c r="DP93" s="59">
        <f>+DP92*I_Personale!$E60</f>
        <v>0</v>
      </c>
      <c r="DQ93" s="59">
        <f>+DQ92*I_Personale!$E60</f>
        <v>0</v>
      </c>
      <c r="DR93" s="59">
        <f>+DR92*I_Personale!$E60</f>
        <v>0</v>
      </c>
      <c r="DS93" s="59">
        <f>+DS92*I_Personale!$E60</f>
        <v>0</v>
      </c>
      <c r="DT93" s="59">
        <f>+DT92*I_Personale!$E60</f>
        <v>0</v>
      </c>
    </row>
    <row r="94" spans="3:124" ht="16.5" outlineLevel="1" thickTop="1" thickBot="1" x14ac:dyDescent="0.3">
      <c r="C94" s="110" t="s">
        <v>210</v>
      </c>
      <c r="E94" s="59">
        <f>+E92*I_Personale!$E61</f>
        <v>0</v>
      </c>
      <c r="F94" s="59">
        <f>+F92*I_Personale!$E61</f>
        <v>0</v>
      </c>
      <c r="G94" s="59">
        <f>+G92*I_Personale!$E61</f>
        <v>0</v>
      </c>
      <c r="H94" s="59">
        <f>+H92*I_Personale!$E61</f>
        <v>0</v>
      </c>
      <c r="I94" s="59">
        <f>+I92*I_Personale!$E61</f>
        <v>0</v>
      </c>
      <c r="J94" s="59">
        <f>+J92*I_Personale!$E61</f>
        <v>0</v>
      </c>
      <c r="K94" s="59">
        <f>+K92*I_Personale!$E61</f>
        <v>0</v>
      </c>
      <c r="L94" s="59">
        <f>+L92*I_Personale!$E61</f>
        <v>0</v>
      </c>
      <c r="M94" s="59">
        <f>+M92*I_Personale!$E61</f>
        <v>0</v>
      </c>
      <c r="N94" s="59">
        <f>+N92*I_Personale!$E61</f>
        <v>0</v>
      </c>
      <c r="O94" s="59">
        <f>+O92*I_Personale!$E61</f>
        <v>0</v>
      </c>
      <c r="P94" s="59">
        <f>+P92*I_Personale!$E61</f>
        <v>0</v>
      </c>
      <c r="Q94" s="59">
        <f>+Q92*I_Personale!$E61</f>
        <v>0</v>
      </c>
      <c r="R94" s="59">
        <f>+R92*I_Personale!$E61</f>
        <v>0</v>
      </c>
      <c r="S94" s="59">
        <f>+S92*I_Personale!$E61</f>
        <v>0</v>
      </c>
      <c r="T94" s="59">
        <f>+T92*I_Personale!$E61</f>
        <v>0</v>
      </c>
      <c r="U94" s="59">
        <f>+U92*I_Personale!$E61</f>
        <v>0</v>
      </c>
      <c r="V94" s="59">
        <f>+V92*I_Personale!$E61</f>
        <v>0</v>
      </c>
      <c r="W94" s="59">
        <f>+W92*I_Personale!$E61</f>
        <v>0</v>
      </c>
      <c r="X94" s="59">
        <f>+X92*I_Personale!$E61</f>
        <v>0</v>
      </c>
      <c r="Y94" s="59">
        <f>+Y92*I_Personale!$E61</f>
        <v>0</v>
      </c>
      <c r="Z94" s="59">
        <f>+Z92*I_Personale!$E61</f>
        <v>0</v>
      </c>
      <c r="AA94" s="59">
        <f>+AA92*I_Personale!$E61</f>
        <v>0</v>
      </c>
      <c r="AB94" s="59">
        <f>+AB92*I_Personale!$E61</f>
        <v>0</v>
      </c>
      <c r="AC94" s="59">
        <f>+AC92*I_Personale!$E61</f>
        <v>0</v>
      </c>
      <c r="AD94" s="59">
        <f>+AD92*I_Personale!$E61</f>
        <v>0</v>
      </c>
      <c r="AE94" s="59">
        <f>+AE92*I_Personale!$E61</f>
        <v>0</v>
      </c>
      <c r="AF94" s="59">
        <f>+AF92*I_Personale!$E61</f>
        <v>0</v>
      </c>
      <c r="AG94" s="59">
        <f>+AG92*I_Personale!$E61</f>
        <v>0</v>
      </c>
      <c r="AH94" s="59">
        <f>+AH92*I_Personale!$E61</f>
        <v>0</v>
      </c>
      <c r="AI94" s="59">
        <f>+AI92*I_Personale!$E61</f>
        <v>0</v>
      </c>
      <c r="AJ94" s="59">
        <f>+AJ92*I_Personale!$E61</f>
        <v>0</v>
      </c>
      <c r="AK94" s="59">
        <f>+AK92*I_Personale!$E61</f>
        <v>0</v>
      </c>
      <c r="AL94" s="59">
        <f>+AL92*I_Personale!$E61</f>
        <v>0</v>
      </c>
      <c r="AM94" s="59">
        <f>+AM92*I_Personale!$E61</f>
        <v>0</v>
      </c>
      <c r="AN94" s="59">
        <f>+AN92*I_Personale!$E61</f>
        <v>0</v>
      </c>
      <c r="AO94" s="59">
        <f>+AO92*I_Personale!$E61</f>
        <v>0</v>
      </c>
      <c r="AP94" s="59">
        <f>+AP92*I_Personale!$E61</f>
        <v>0</v>
      </c>
      <c r="AQ94" s="59">
        <f>+AQ92*I_Personale!$E61</f>
        <v>0</v>
      </c>
      <c r="AR94" s="59">
        <f>+AR92*I_Personale!$E61</f>
        <v>0</v>
      </c>
      <c r="AS94" s="59">
        <f>+AS92*I_Personale!$E61</f>
        <v>0</v>
      </c>
      <c r="AT94" s="59">
        <f>+AT92*I_Personale!$E61</f>
        <v>0</v>
      </c>
      <c r="AU94" s="59">
        <f>+AU92*I_Personale!$E61</f>
        <v>0</v>
      </c>
      <c r="AV94" s="59">
        <f>+AV92*I_Personale!$E61</f>
        <v>0</v>
      </c>
      <c r="AW94" s="59">
        <f>+AW92*I_Personale!$E61</f>
        <v>0</v>
      </c>
      <c r="AX94" s="59">
        <f>+AX92*I_Personale!$E61</f>
        <v>0</v>
      </c>
      <c r="AY94" s="59">
        <f>+AY92*I_Personale!$E61</f>
        <v>0</v>
      </c>
      <c r="AZ94" s="59">
        <f>+AZ92*I_Personale!$E61</f>
        <v>0</v>
      </c>
      <c r="BA94" s="59">
        <f>+BA92*I_Personale!$E61</f>
        <v>0</v>
      </c>
      <c r="BB94" s="59">
        <f>+BB92*I_Personale!$E61</f>
        <v>0</v>
      </c>
      <c r="BC94" s="59">
        <f>+BC92*I_Personale!$E61</f>
        <v>0</v>
      </c>
      <c r="BD94" s="59">
        <f>+BD92*I_Personale!$E61</f>
        <v>0</v>
      </c>
      <c r="BE94" s="59">
        <f>+BE92*I_Personale!$E61</f>
        <v>0</v>
      </c>
      <c r="BF94" s="59">
        <f>+BF92*I_Personale!$E61</f>
        <v>0</v>
      </c>
      <c r="BG94" s="59">
        <f>+BG92*I_Personale!$E61</f>
        <v>0</v>
      </c>
      <c r="BH94" s="59">
        <f>+BH92*I_Personale!$E61</f>
        <v>0</v>
      </c>
      <c r="BI94" s="59">
        <f>+BI92*I_Personale!$E61</f>
        <v>0</v>
      </c>
      <c r="BJ94" s="59">
        <f>+BJ92*I_Personale!$E61</f>
        <v>0</v>
      </c>
      <c r="BK94" s="59">
        <f>+BK92*I_Personale!$E61</f>
        <v>0</v>
      </c>
      <c r="BL94" s="59">
        <f>+BL92*I_Personale!$E61</f>
        <v>0</v>
      </c>
      <c r="BM94" s="59">
        <f>+BM92*I_Personale!$E61</f>
        <v>0</v>
      </c>
      <c r="BN94" s="59">
        <f>+BN92*I_Personale!$E61</f>
        <v>0</v>
      </c>
      <c r="BO94" s="59">
        <f>+BO92*I_Personale!$E61</f>
        <v>0</v>
      </c>
      <c r="BP94" s="59">
        <f>+BP92*I_Personale!$E61</f>
        <v>0</v>
      </c>
      <c r="BQ94" s="59">
        <f>+BQ92*I_Personale!$E61</f>
        <v>0</v>
      </c>
      <c r="BR94" s="59">
        <f>+BR92*I_Personale!$E61</f>
        <v>0</v>
      </c>
      <c r="BS94" s="59">
        <f>+BS92*I_Personale!$E61</f>
        <v>0</v>
      </c>
      <c r="BT94" s="59">
        <f>+BT92*I_Personale!$E61</f>
        <v>0</v>
      </c>
      <c r="BU94" s="59">
        <f>+BU92*I_Personale!$E61</f>
        <v>0</v>
      </c>
      <c r="BV94" s="59">
        <f>+BV92*I_Personale!$E61</f>
        <v>0</v>
      </c>
      <c r="BW94" s="59">
        <f>+BW92*I_Personale!$E61</f>
        <v>0</v>
      </c>
      <c r="BX94" s="59">
        <f>+BX92*I_Personale!$E61</f>
        <v>0</v>
      </c>
      <c r="BY94" s="59">
        <f>+BY92*I_Personale!$E61</f>
        <v>0</v>
      </c>
      <c r="BZ94" s="59">
        <f>+BZ92*I_Personale!$E61</f>
        <v>0</v>
      </c>
      <c r="CA94" s="59">
        <f>+CA92*I_Personale!$E61</f>
        <v>0</v>
      </c>
      <c r="CB94" s="59">
        <f>+CB92*I_Personale!$E61</f>
        <v>0</v>
      </c>
      <c r="CC94" s="59">
        <f>+CC92*I_Personale!$E61</f>
        <v>0</v>
      </c>
      <c r="CD94" s="59">
        <f>+CD92*I_Personale!$E61</f>
        <v>0</v>
      </c>
      <c r="CE94" s="59">
        <f>+CE92*I_Personale!$E61</f>
        <v>0</v>
      </c>
      <c r="CF94" s="59">
        <f>+CF92*I_Personale!$E61</f>
        <v>0</v>
      </c>
      <c r="CG94" s="59">
        <f>+CG92*I_Personale!$E61</f>
        <v>0</v>
      </c>
      <c r="CH94" s="59">
        <f>+CH92*I_Personale!$E61</f>
        <v>0</v>
      </c>
      <c r="CI94" s="59">
        <f>+CI92*I_Personale!$E61</f>
        <v>0</v>
      </c>
      <c r="CJ94" s="59">
        <f>+CJ92*I_Personale!$E61</f>
        <v>0</v>
      </c>
      <c r="CK94" s="59">
        <f>+CK92*I_Personale!$E61</f>
        <v>0</v>
      </c>
      <c r="CL94" s="59">
        <f>+CL92*I_Personale!$E61</f>
        <v>0</v>
      </c>
      <c r="CM94" s="59">
        <f>+CM92*I_Personale!$E61</f>
        <v>0</v>
      </c>
      <c r="CN94" s="59">
        <f>+CN92*I_Personale!$E61</f>
        <v>0</v>
      </c>
      <c r="CO94" s="59">
        <f>+CO92*I_Personale!$E61</f>
        <v>0</v>
      </c>
      <c r="CP94" s="59">
        <f>+CP92*I_Personale!$E61</f>
        <v>0</v>
      </c>
      <c r="CQ94" s="59">
        <f>+CQ92*I_Personale!$E61</f>
        <v>0</v>
      </c>
      <c r="CR94" s="59">
        <f>+CR92*I_Personale!$E61</f>
        <v>0</v>
      </c>
      <c r="CS94" s="59">
        <f>+CS92*I_Personale!$E61</f>
        <v>0</v>
      </c>
      <c r="CT94" s="59">
        <f>+CT92*I_Personale!$E61</f>
        <v>0</v>
      </c>
      <c r="CU94" s="59">
        <f>+CU92*I_Personale!$E61</f>
        <v>0</v>
      </c>
      <c r="CV94" s="59">
        <f>+CV92*I_Personale!$E61</f>
        <v>0</v>
      </c>
      <c r="CW94" s="59">
        <f>+CW92*I_Personale!$E61</f>
        <v>0</v>
      </c>
      <c r="CX94" s="59">
        <f>+CX92*I_Personale!$E61</f>
        <v>0</v>
      </c>
      <c r="CY94" s="59">
        <f>+CY92*I_Personale!$E61</f>
        <v>0</v>
      </c>
      <c r="CZ94" s="59">
        <f>+CZ92*I_Personale!$E61</f>
        <v>0</v>
      </c>
      <c r="DA94" s="59">
        <f>+DA92*I_Personale!$E61</f>
        <v>0</v>
      </c>
      <c r="DB94" s="59">
        <f>+DB92*I_Personale!$E61</f>
        <v>0</v>
      </c>
      <c r="DC94" s="59">
        <f>+DC92*I_Personale!$E61</f>
        <v>0</v>
      </c>
      <c r="DD94" s="59">
        <f>+DD92*I_Personale!$E61</f>
        <v>0</v>
      </c>
      <c r="DE94" s="59">
        <f>+DE92*I_Personale!$E61</f>
        <v>0</v>
      </c>
      <c r="DF94" s="59">
        <f>+DF92*I_Personale!$E61</f>
        <v>0</v>
      </c>
      <c r="DG94" s="59">
        <f>+DG92*I_Personale!$E61</f>
        <v>0</v>
      </c>
      <c r="DH94" s="59">
        <f>+DH92*I_Personale!$E61</f>
        <v>0</v>
      </c>
      <c r="DI94" s="59">
        <f>+DI92*I_Personale!$E61</f>
        <v>0</v>
      </c>
      <c r="DJ94" s="59">
        <f>+DJ92*I_Personale!$E61</f>
        <v>0</v>
      </c>
      <c r="DK94" s="59">
        <f>+DK92*I_Personale!$E61</f>
        <v>0</v>
      </c>
      <c r="DL94" s="59">
        <f>+DL92*I_Personale!$E61</f>
        <v>0</v>
      </c>
      <c r="DM94" s="59">
        <f>+DM92*I_Personale!$E61</f>
        <v>0</v>
      </c>
      <c r="DN94" s="59">
        <f>+DN92*I_Personale!$E61</f>
        <v>0</v>
      </c>
      <c r="DO94" s="59">
        <f>+DO92*I_Personale!$E61</f>
        <v>0</v>
      </c>
      <c r="DP94" s="59">
        <f>+DP92*I_Personale!$E61</f>
        <v>0</v>
      </c>
      <c r="DQ94" s="59">
        <f>+DQ92*I_Personale!$E61</f>
        <v>0</v>
      </c>
      <c r="DR94" s="59">
        <f>+DR92*I_Personale!$E61</f>
        <v>0</v>
      </c>
      <c r="DS94" s="59">
        <f>+DS92*I_Personale!$E61</f>
        <v>0</v>
      </c>
      <c r="DT94" s="59">
        <f>+DT92*I_Personale!$E61</f>
        <v>0</v>
      </c>
    </row>
    <row r="95" spans="3:124" ht="16.5" outlineLevel="1" thickTop="1" thickBot="1" x14ac:dyDescent="0.3">
      <c r="C95" s="110" t="s">
        <v>211</v>
      </c>
      <c r="E95" s="59">
        <f>+E92*I_Personale!$E62</f>
        <v>0</v>
      </c>
      <c r="F95" s="59">
        <f>+F92*I_Personale!$E62</f>
        <v>0</v>
      </c>
      <c r="G95" s="59">
        <f>+G92*I_Personale!$E62</f>
        <v>0</v>
      </c>
      <c r="H95" s="59">
        <f>+H92*I_Personale!$E62</f>
        <v>0</v>
      </c>
      <c r="I95" s="59">
        <f>+I92*I_Personale!$E62</f>
        <v>0</v>
      </c>
      <c r="J95" s="59">
        <f>+J92*I_Personale!$E62</f>
        <v>0</v>
      </c>
      <c r="K95" s="59">
        <f>+K92*I_Personale!$E62</f>
        <v>0</v>
      </c>
      <c r="L95" s="59">
        <f>+L92*I_Personale!$E62</f>
        <v>0</v>
      </c>
      <c r="M95" s="59">
        <f>+M92*I_Personale!$E62</f>
        <v>0</v>
      </c>
      <c r="N95" s="59">
        <f>+N92*I_Personale!$E62</f>
        <v>0</v>
      </c>
      <c r="O95" s="59">
        <f>+O92*I_Personale!$E62</f>
        <v>0</v>
      </c>
      <c r="P95" s="59">
        <f>+P92*I_Personale!$E62</f>
        <v>0</v>
      </c>
      <c r="Q95" s="59">
        <f>+Q92*I_Personale!$E62</f>
        <v>0</v>
      </c>
      <c r="R95" s="59">
        <f>+R92*I_Personale!$E62</f>
        <v>0</v>
      </c>
      <c r="S95" s="59">
        <f>+S92*I_Personale!$E62</f>
        <v>0</v>
      </c>
      <c r="T95" s="59">
        <f>+T92*I_Personale!$E62</f>
        <v>0</v>
      </c>
      <c r="U95" s="59">
        <f>+U92*I_Personale!$E62</f>
        <v>0</v>
      </c>
      <c r="V95" s="59">
        <f>+V92*I_Personale!$E62</f>
        <v>0</v>
      </c>
      <c r="W95" s="59">
        <f>+W92*I_Personale!$E62</f>
        <v>0</v>
      </c>
      <c r="X95" s="59">
        <f>+X92*I_Personale!$E62</f>
        <v>0</v>
      </c>
      <c r="Y95" s="59">
        <f>+Y92*I_Personale!$E62</f>
        <v>0</v>
      </c>
      <c r="Z95" s="59">
        <f>+Z92*I_Personale!$E62</f>
        <v>0</v>
      </c>
      <c r="AA95" s="59">
        <f>+AA92*I_Personale!$E62</f>
        <v>0</v>
      </c>
      <c r="AB95" s="59">
        <f>+AB92*I_Personale!$E62</f>
        <v>0</v>
      </c>
      <c r="AC95" s="59">
        <f>+AC92*I_Personale!$E62</f>
        <v>0</v>
      </c>
      <c r="AD95" s="59">
        <f>+AD92*I_Personale!$E62</f>
        <v>0</v>
      </c>
      <c r="AE95" s="59">
        <f>+AE92*I_Personale!$E62</f>
        <v>0</v>
      </c>
      <c r="AF95" s="59">
        <f>+AF92*I_Personale!$E62</f>
        <v>0</v>
      </c>
      <c r="AG95" s="59">
        <f>+AG92*I_Personale!$E62</f>
        <v>0</v>
      </c>
      <c r="AH95" s="59">
        <f>+AH92*I_Personale!$E62</f>
        <v>0</v>
      </c>
      <c r="AI95" s="59">
        <f>+AI92*I_Personale!$E62</f>
        <v>0</v>
      </c>
      <c r="AJ95" s="59">
        <f>+AJ92*I_Personale!$E62</f>
        <v>0</v>
      </c>
      <c r="AK95" s="59">
        <f>+AK92*I_Personale!$E62</f>
        <v>0</v>
      </c>
      <c r="AL95" s="59">
        <f>+AL92*I_Personale!$E62</f>
        <v>0</v>
      </c>
      <c r="AM95" s="59">
        <f>+AM92*I_Personale!$E62</f>
        <v>0</v>
      </c>
      <c r="AN95" s="59">
        <f>+AN92*I_Personale!$E62</f>
        <v>0</v>
      </c>
      <c r="AO95" s="59">
        <f>+AO92*I_Personale!$E62</f>
        <v>0</v>
      </c>
      <c r="AP95" s="59">
        <f>+AP92*I_Personale!$E62</f>
        <v>0</v>
      </c>
      <c r="AQ95" s="59">
        <f>+AQ92*I_Personale!$E62</f>
        <v>0</v>
      </c>
      <c r="AR95" s="59">
        <f>+AR92*I_Personale!$E62</f>
        <v>0</v>
      </c>
      <c r="AS95" s="59">
        <f>+AS92*I_Personale!$E62</f>
        <v>0</v>
      </c>
      <c r="AT95" s="59">
        <f>+AT92*I_Personale!$E62</f>
        <v>0</v>
      </c>
      <c r="AU95" s="59">
        <f>+AU92*I_Personale!$E62</f>
        <v>0</v>
      </c>
      <c r="AV95" s="59">
        <f>+AV92*I_Personale!$E62</f>
        <v>0</v>
      </c>
      <c r="AW95" s="59">
        <f>+AW92*I_Personale!$E62</f>
        <v>0</v>
      </c>
      <c r="AX95" s="59">
        <f>+AX92*I_Personale!$E62</f>
        <v>0</v>
      </c>
      <c r="AY95" s="59">
        <f>+AY92*I_Personale!$E62</f>
        <v>0</v>
      </c>
      <c r="AZ95" s="59">
        <f>+AZ92*I_Personale!$E62</f>
        <v>0</v>
      </c>
      <c r="BA95" s="59">
        <f>+BA92*I_Personale!$E62</f>
        <v>0</v>
      </c>
      <c r="BB95" s="59">
        <f>+BB92*I_Personale!$E62</f>
        <v>0</v>
      </c>
      <c r="BC95" s="59">
        <f>+BC92*I_Personale!$E62</f>
        <v>0</v>
      </c>
      <c r="BD95" s="59">
        <f>+BD92*I_Personale!$E62</f>
        <v>0</v>
      </c>
      <c r="BE95" s="59">
        <f>+BE92*I_Personale!$E62</f>
        <v>0</v>
      </c>
      <c r="BF95" s="59">
        <f>+BF92*I_Personale!$E62</f>
        <v>0</v>
      </c>
      <c r="BG95" s="59">
        <f>+BG92*I_Personale!$E62</f>
        <v>0</v>
      </c>
      <c r="BH95" s="59">
        <f>+BH92*I_Personale!$E62</f>
        <v>0</v>
      </c>
      <c r="BI95" s="59">
        <f>+BI92*I_Personale!$E62</f>
        <v>0</v>
      </c>
      <c r="BJ95" s="59">
        <f>+BJ92*I_Personale!$E62</f>
        <v>0</v>
      </c>
      <c r="BK95" s="59">
        <f>+BK92*I_Personale!$E62</f>
        <v>0</v>
      </c>
      <c r="BL95" s="59">
        <f>+BL92*I_Personale!$E62</f>
        <v>0</v>
      </c>
      <c r="BM95" s="59">
        <f>+BM92*I_Personale!$E62</f>
        <v>0</v>
      </c>
      <c r="BN95" s="59">
        <f>+BN92*I_Personale!$E62</f>
        <v>0</v>
      </c>
      <c r="BO95" s="59">
        <f>+BO92*I_Personale!$E62</f>
        <v>0</v>
      </c>
      <c r="BP95" s="59">
        <f>+BP92*I_Personale!$E62</f>
        <v>0</v>
      </c>
      <c r="BQ95" s="59">
        <f>+BQ92*I_Personale!$E62</f>
        <v>0</v>
      </c>
      <c r="BR95" s="59">
        <f>+BR92*I_Personale!$E62</f>
        <v>0</v>
      </c>
      <c r="BS95" s="59">
        <f>+BS92*I_Personale!$E62</f>
        <v>0</v>
      </c>
      <c r="BT95" s="59">
        <f>+BT92*I_Personale!$E62</f>
        <v>0</v>
      </c>
      <c r="BU95" s="59">
        <f>+BU92*I_Personale!$E62</f>
        <v>0</v>
      </c>
      <c r="BV95" s="59">
        <f>+BV92*I_Personale!$E62</f>
        <v>0</v>
      </c>
      <c r="BW95" s="59">
        <f>+BW92*I_Personale!$E62</f>
        <v>0</v>
      </c>
      <c r="BX95" s="59">
        <f>+BX92*I_Personale!$E62</f>
        <v>0</v>
      </c>
      <c r="BY95" s="59">
        <f>+BY92*I_Personale!$E62</f>
        <v>0</v>
      </c>
      <c r="BZ95" s="59">
        <f>+BZ92*I_Personale!$E62</f>
        <v>0</v>
      </c>
      <c r="CA95" s="59">
        <f>+CA92*I_Personale!$E62</f>
        <v>0</v>
      </c>
      <c r="CB95" s="59">
        <f>+CB92*I_Personale!$E62</f>
        <v>0</v>
      </c>
      <c r="CC95" s="59">
        <f>+CC92*I_Personale!$E62</f>
        <v>0</v>
      </c>
      <c r="CD95" s="59">
        <f>+CD92*I_Personale!$E62</f>
        <v>0</v>
      </c>
      <c r="CE95" s="59">
        <f>+CE92*I_Personale!$E62</f>
        <v>0</v>
      </c>
      <c r="CF95" s="59">
        <f>+CF92*I_Personale!$E62</f>
        <v>0</v>
      </c>
      <c r="CG95" s="59">
        <f>+CG92*I_Personale!$E62</f>
        <v>0</v>
      </c>
      <c r="CH95" s="59">
        <f>+CH92*I_Personale!$E62</f>
        <v>0</v>
      </c>
      <c r="CI95" s="59">
        <f>+CI92*I_Personale!$E62</f>
        <v>0</v>
      </c>
      <c r="CJ95" s="59">
        <f>+CJ92*I_Personale!$E62</f>
        <v>0</v>
      </c>
      <c r="CK95" s="59">
        <f>+CK92*I_Personale!$E62</f>
        <v>0</v>
      </c>
      <c r="CL95" s="59">
        <f>+CL92*I_Personale!$E62</f>
        <v>0</v>
      </c>
      <c r="CM95" s="59">
        <f>+CM92*I_Personale!$E62</f>
        <v>0</v>
      </c>
      <c r="CN95" s="59">
        <f>+CN92*I_Personale!$E62</f>
        <v>0</v>
      </c>
      <c r="CO95" s="59">
        <f>+CO92*I_Personale!$E62</f>
        <v>0</v>
      </c>
      <c r="CP95" s="59">
        <f>+CP92*I_Personale!$E62</f>
        <v>0</v>
      </c>
      <c r="CQ95" s="59">
        <f>+CQ92*I_Personale!$E62</f>
        <v>0</v>
      </c>
      <c r="CR95" s="59">
        <f>+CR92*I_Personale!$E62</f>
        <v>0</v>
      </c>
      <c r="CS95" s="59">
        <f>+CS92*I_Personale!$E62</f>
        <v>0</v>
      </c>
      <c r="CT95" s="59">
        <f>+CT92*I_Personale!$E62</f>
        <v>0</v>
      </c>
      <c r="CU95" s="59">
        <f>+CU92*I_Personale!$E62</f>
        <v>0</v>
      </c>
      <c r="CV95" s="59">
        <f>+CV92*I_Personale!$E62</f>
        <v>0</v>
      </c>
      <c r="CW95" s="59">
        <f>+CW92*I_Personale!$E62</f>
        <v>0</v>
      </c>
      <c r="CX95" s="59">
        <f>+CX92*I_Personale!$E62</f>
        <v>0</v>
      </c>
      <c r="CY95" s="59">
        <f>+CY92*I_Personale!$E62</f>
        <v>0</v>
      </c>
      <c r="CZ95" s="59">
        <f>+CZ92*I_Personale!$E62</f>
        <v>0</v>
      </c>
      <c r="DA95" s="59">
        <f>+DA92*I_Personale!$E62</f>
        <v>0</v>
      </c>
      <c r="DB95" s="59">
        <f>+DB92*I_Personale!$E62</f>
        <v>0</v>
      </c>
      <c r="DC95" s="59">
        <f>+DC92*I_Personale!$E62</f>
        <v>0</v>
      </c>
      <c r="DD95" s="59">
        <f>+DD92*I_Personale!$E62</f>
        <v>0</v>
      </c>
      <c r="DE95" s="59">
        <f>+DE92*I_Personale!$E62</f>
        <v>0</v>
      </c>
      <c r="DF95" s="59">
        <f>+DF92*I_Personale!$E62</f>
        <v>0</v>
      </c>
      <c r="DG95" s="59">
        <f>+DG92*I_Personale!$E62</f>
        <v>0</v>
      </c>
      <c r="DH95" s="59">
        <f>+DH92*I_Personale!$E62</f>
        <v>0</v>
      </c>
      <c r="DI95" s="59">
        <f>+DI92*I_Personale!$E62</f>
        <v>0</v>
      </c>
      <c r="DJ95" s="59">
        <f>+DJ92*I_Personale!$E62</f>
        <v>0</v>
      </c>
      <c r="DK95" s="59">
        <f>+DK92*I_Personale!$E62</f>
        <v>0</v>
      </c>
      <c r="DL95" s="59">
        <f>+DL92*I_Personale!$E62</f>
        <v>0</v>
      </c>
      <c r="DM95" s="59">
        <f>+DM92*I_Personale!$E62</f>
        <v>0</v>
      </c>
      <c r="DN95" s="59">
        <f>+DN92*I_Personale!$E62</f>
        <v>0</v>
      </c>
      <c r="DO95" s="59">
        <f>+DO92*I_Personale!$E62</f>
        <v>0</v>
      </c>
      <c r="DP95" s="59">
        <f>+DP92*I_Personale!$E62</f>
        <v>0</v>
      </c>
      <c r="DQ95" s="59">
        <f>+DQ92*I_Personale!$E62</f>
        <v>0</v>
      </c>
      <c r="DR95" s="59">
        <f>+DR92*I_Personale!$E62</f>
        <v>0</v>
      </c>
      <c r="DS95" s="59">
        <f>+DS92*I_Personale!$E62</f>
        <v>0</v>
      </c>
      <c r="DT95" s="59">
        <f>+DT92*I_Personale!$E62</f>
        <v>0</v>
      </c>
    </row>
    <row r="96" spans="3:124" ht="15.75" outlineLevel="1" thickTop="1" x14ac:dyDescent="0.25">
      <c r="C96" s="111" t="s">
        <v>215</v>
      </c>
      <c r="E96" s="95">
        <f t="shared" ref="E96" si="638">SUM(E92:E95)</f>
        <v>0</v>
      </c>
      <c r="F96" s="95">
        <f t="shared" ref="F96:BQ96" si="639">SUM(F92:F95)</f>
        <v>0</v>
      </c>
      <c r="G96" s="95">
        <f t="shared" si="639"/>
        <v>0</v>
      </c>
      <c r="H96" s="95">
        <f t="shared" si="639"/>
        <v>0</v>
      </c>
      <c r="I96" s="95">
        <f t="shared" si="639"/>
        <v>0</v>
      </c>
      <c r="J96" s="95">
        <f t="shared" si="639"/>
        <v>0</v>
      </c>
      <c r="K96" s="95">
        <f t="shared" si="639"/>
        <v>0</v>
      </c>
      <c r="L96" s="95">
        <f t="shared" si="639"/>
        <v>0</v>
      </c>
      <c r="M96" s="95">
        <f t="shared" si="639"/>
        <v>0</v>
      </c>
      <c r="N96" s="95">
        <f t="shared" si="639"/>
        <v>0</v>
      </c>
      <c r="O96" s="95">
        <f t="shared" si="639"/>
        <v>0</v>
      </c>
      <c r="P96" s="95">
        <f t="shared" si="639"/>
        <v>0</v>
      </c>
      <c r="Q96" s="95">
        <f t="shared" si="639"/>
        <v>0</v>
      </c>
      <c r="R96" s="95">
        <f t="shared" si="639"/>
        <v>0</v>
      </c>
      <c r="S96" s="95">
        <f t="shared" si="639"/>
        <v>0</v>
      </c>
      <c r="T96" s="95">
        <f t="shared" si="639"/>
        <v>0</v>
      </c>
      <c r="U96" s="95">
        <f t="shared" si="639"/>
        <v>0</v>
      </c>
      <c r="V96" s="95">
        <f t="shared" si="639"/>
        <v>0</v>
      </c>
      <c r="W96" s="95">
        <f t="shared" si="639"/>
        <v>0</v>
      </c>
      <c r="X96" s="95">
        <f t="shared" si="639"/>
        <v>0</v>
      </c>
      <c r="Y96" s="95">
        <f t="shared" si="639"/>
        <v>0</v>
      </c>
      <c r="Z96" s="95">
        <f t="shared" si="639"/>
        <v>0</v>
      </c>
      <c r="AA96" s="95">
        <f t="shared" si="639"/>
        <v>0</v>
      </c>
      <c r="AB96" s="95">
        <f t="shared" si="639"/>
        <v>0</v>
      </c>
      <c r="AC96" s="95">
        <f t="shared" si="639"/>
        <v>0</v>
      </c>
      <c r="AD96" s="95">
        <f t="shared" si="639"/>
        <v>0</v>
      </c>
      <c r="AE96" s="95">
        <f t="shared" si="639"/>
        <v>0</v>
      </c>
      <c r="AF96" s="95">
        <f t="shared" si="639"/>
        <v>0</v>
      </c>
      <c r="AG96" s="95">
        <f t="shared" si="639"/>
        <v>0</v>
      </c>
      <c r="AH96" s="95">
        <f t="shared" si="639"/>
        <v>0</v>
      </c>
      <c r="AI96" s="95">
        <f t="shared" si="639"/>
        <v>0</v>
      </c>
      <c r="AJ96" s="95">
        <f t="shared" si="639"/>
        <v>0</v>
      </c>
      <c r="AK96" s="95">
        <f t="shared" si="639"/>
        <v>0</v>
      </c>
      <c r="AL96" s="95">
        <f t="shared" si="639"/>
        <v>0</v>
      </c>
      <c r="AM96" s="95">
        <f t="shared" si="639"/>
        <v>0</v>
      </c>
      <c r="AN96" s="95">
        <f t="shared" si="639"/>
        <v>0</v>
      </c>
      <c r="AO96" s="95">
        <f t="shared" si="639"/>
        <v>0</v>
      </c>
      <c r="AP96" s="95">
        <f t="shared" si="639"/>
        <v>0</v>
      </c>
      <c r="AQ96" s="95">
        <f t="shared" si="639"/>
        <v>0</v>
      </c>
      <c r="AR96" s="95">
        <f t="shared" si="639"/>
        <v>0</v>
      </c>
      <c r="AS96" s="95">
        <f t="shared" si="639"/>
        <v>0</v>
      </c>
      <c r="AT96" s="95">
        <f t="shared" si="639"/>
        <v>0</v>
      </c>
      <c r="AU96" s="95">
        <f t="shared" si="639"/>
        <v>0</v>
      </c>
      <c r="AV96" s="95">
        <f t="shared" si="639"/>
        <v>0</v>
      </c>
      <c r="AW96" s="95">
        <f t="shared" si="639"/>
        <v>0</v>
      </c>
      <c r="AX96" s="95">
        <f t="shared" si="639"/>
        <v>0</v>
      </c>
      <c r="AY96" s="95">
        <f t="shared" si="639"/>
        <v>0</v>
      </c>
      <c r="AZ96" s="95">
        <f t="shared" si="639"/>
        <v>0</v>
      </c>
      <c r="BA96" s="95">
        <f t="shared" si="639"/>
        <v>0</v>
      </c>
      <c r="BB96" s="95">
        <f t="shared" si="639"/>
        <v>0</v>
      </c>
      <c r="BC96" s="95">
        <f t="shared" si="639"/>
        <v>0</v>
      </c>
      <c r="BD96" s="95">
        <f t="shared" si="639"/>
        <v>0</v>
      </c>
      <c r="BE96" s="95">
        <f t="shared" si="639"/>
        <v>0</v>
      </c>
      <c r="BF96" s="95">
        <f t="shared" si="639"/>
        <v>0</v>
      </c>
      <c r="BG96" s="95">
        <f t="shared" si="639"/>
        <v>0</v>
      </c>
      <c r="BH96" s="95">
        <f t="shared" si="639"/>
        <v>0</v>
      </c>
      <c r="BI96" s="95">
        <f t="shared" si="639"/>
        <v>0</v>
      </c>
      <c r="BJ96" s="95">
        <f t="shared" si="639"/>
        <v>0</v>
      </c>
      <c r="BK96" s="95">
        <f t="shared" si="639"/>
        <v>0</v>
      </c>
      <c r="BL96" s="95">
        <f t="shared" si="639"/>
        <v>0</v>
      </c>
      <c r="BM96" s="95">
        <f t="shared" si="639"/>
        <v>0</v>
      </c>
      <c r="BN96" s="95">
        <f t="shared" si="639"/>
        <v>0</v>
      </c>
      <c r="BO96" s="95">
        <f t="shared" si="639"/>
        <v>0</v>
      </c>
      <c r="BP96" s="95">
        <f t="shared" si="639"/>
        <v>0</v>
      </c>
      <c r="BQ96" s="95">
        <f t="shared" si="639"/>
        <v>0</v>
      </c>
      <c r="BR96" s="95">
        <f t="shared" ref="BR96:DT96" si="640">SUM(BR92:BR95)</f>
        <v>0</v>
      </c>
      <c r="BS96" s="95">
        <f t="shared" si="640"/>
        <v>0</v>
      </c>
      <c r="BT96" s="95">
        <f t="shared" si="640"/>
        <v>0</v>
      </c>
      <c r="BU96" s="95">
        <f t="shared" si="640"/>
        <v>0</v>
      </c>
      <c r="BV96" s="95">
        <f t="shared" si="640"/>
        <v>0</v>
      </c>
      <c r="BW96" s="95">
        <f t="shared" si="640"/>
        <v>0</v>
      </c>
      <c r="BX96" s="95">
        <f t="shared" si="640"/>
        <v>0</v>
      </c>
      <c r="BY96" s="95">
        <f t="shared" si="640"/>
        <v>0</v>
      </c>
      <c r="BZ96" s="95">
        <f t="shared" si="640"/>
        <v>0</v>
      </c>
      <c r="CA96" s="95">
        <f t="shared" si="640"/>
        <v>0</v>
      </c>
      <c r="CB96" s="95">
        <f t="shared" si="640"/>
        <v>0</v>
      </c>
      <c r="CC96" s="95">
        <f t="shared" si="640"/>
        <v>0</v>
      </c>
      <c r="CD96" s="95">
        <f t="shared" si="640"/>
        <v>0</v>
      </c>
      <c r="CE96" s="95">
        <f t="shared" si="640"/>
        <v>0</v>
      </c>
      <c r="CF96" s="95">
        <f t="shared" si="640"/>
        <v>0</v>
      </c>
      <c r="CG96" s="95">
        <f t="shared" si="640"/>
        <v>0</v>
      </c>
      <c r="CH96" s="95">
        <f t="shared" si="640"/>
        <v>0</v>
      </c>
      <c r="CI96" s="95">
        <f t="shared" si="640"/>
        <v>0</v>
      </c>
      <c r="CJ96" s="95">
        <f t="shared" si="640"/>
        <v>0</v>
      </c>
      <c r="CK96" s="95">
        <f t="shared" si="640"/>
        <v>0</v>
      </c>
      <c r="CL96" s="95">
        <f t="shared" si="640"/>
        <v>0</v>
      </c>
      <c r="CM96" s="95">
        <f t="shared" si="640"/>
        <v>0</v>
      </c>
      <c r="CN96" s="95">
        <f t="shared" si="640"/>
        <v>0</v>
      </c>
      <c r="CO96" s="95">
        <f t="shared" si="640"/>
        <v>0</v>
      </c>
      <c r="CP96" s="95">
        <f t="shared" si="640"/>
        <v>0</v>
      </c>
      <c r="CQ96" s="95">
        <f t="shared" si="640"/>
        <v>0</v>
      </c>
      <c r="CR96" s="95">
        <f t="shared" si="640"/>
        <v>0</v>
      </c>
      <c r="CS96" s="95">
        <f t="shared" si="640"/>
        <v>0</v>
      </c>
      <c r="CT96" s="95">
        <f t="shared" si="640"/>
        <v>0</v>
      </c>
      <c r="CU96" s="95">
        <f t="shared" si="640"/>
        <v>0</v>
      </c>
      <c r="CV96" s="95">
        <f t="shared" si="640"/>
        <v>0</v>
      </c>
      <c r="CW96" s="95">
        <f t="shared" si="640"/>
        <v>0</v>
      </c>
      <c r="CX96" s="95">
        <f t="shared" si="640"/>
        <v>0</v>
      </c>
      <c r="CY96" s="95">
        <f t="shared" si="640"/>
        <v>0</v>
      </c>
      <c r="CZ96" s="95">
        <f t="shared" si="640"/>
        <v>0</v>
      </c>
      <c r="DA96" s="95">
        <f t="shared" si="640"/>
        <v>0</v>
      </c>
      <c r="DB96" s="95">
        <f t="shared" si="640"/>
        <v>0</v>
      </c>
      <c r="DC96" s="95">
        <f t="shared" si="640"/>
        <v>0</v>
      </c>
      <c r="DD96" s="95">
        <f t="shared" si="640"/>
        <v>0</v>
      </c>
      <c r="DE96" s="95">
        <f t="shared" si="640"/>
        <v>0</v>
      </c>
      <c r="DF96" s="95">
        <f t="shared" si="640"/>
        <v>0</v>
      </c>
      <c r="DG96" s="95">
        <f t="shared" si="640"/>
        <v>0</v>
      </c>
      <c r="DH96" s="95">
        <f t="shared" si="640"/>
        <v>0</v>
      </c>
      <c r="DI96" s="95">
        <f t="shared" si="640"/>
        <v>0</v>
      </c>
      <c r="DJ96" s="95">
        <f t="shared" si="640"/>
        <v>0</v>
      </c>
      <c r="DK96" s="95">
        <f t="shared" si="640"/>
        <v>0</v>
      </c>
      <c r="DL96" s="95">
        <f t="shared" si="640"/>
        <v>0</v>
      </c>
      <c r="DM96" s="95">
        <f t="shared" si="640"/>
        <v>0</v>
      </c>
      <c r="DN96" s="95">
        <f t="shared" si="640"/>
        <v>0</v>
      </c>
      <c r="DO96" s="95">
        <f t="shared" si="640"/>
        <v>0</v>
      </c>
      <c r="DP96" s="95">
        <f t="shared" si="640"/>
        <v>0</v>
      </c>
      <c r="DQ96" s="95">
        <f t="shared" si="640"/>
        <v>0</v>
      </c>
      <c r="DR96" s="95">
        <f t="shared" si="640"/>
        <v>0</v>
      </c>
      <c r="DS96" s="95">
        <f t="shared" si="640"/>
        <v>0</v>
      </c>
      <c r="DT96" s="95">
        <f t="shared" si="640"/>
        <v>0</v>
      </c>
    </row>
    <row r="97" spans="3:124" outlineLevel="1" x14ac:dyDescent="0.25">
      <c r="C97" s="107"/>
    </row>
    <row r="98" spans="3:124" ht="15.75" outlineLevel="1" thickBot="1" x14ac:dyDescent="0.3">
      <c r="C98" s="107"/>
    </row>
    <row r="99" spans="3:124" ht="16.5" outlineLevel="1" thickTop="1" thickBot="1" x14ac:dyDescent="0.3">
      <c r="C99" s="110" t="s">
        <v>208</v>
      </c>
      <c r="E99" s="59">
        <f>+(E92/I_Personale!$E63)*12</f>
        <v>0</v>
      </c>
      <c r="F99" s="59">
        <f>+(F92/I_Personale!$E63)*12</f>
        <v>0</v>
      </c>
      <c r="G99" s="59">
        <f>+(G92/I_Personale!$E63)*12</f>
        <v>0</v>
      </c>
      <c r="H99" s="59">
        <f>+(H92/I_Personale!$E63)*12</f>
        <v>0</v>
      </c>
      <c r="I99" s="59">
        <f>+(I92/I_Personale!$E63)*12</f>
        <v>0</v>
      </c>
      <c r="J99" s="59">
        <f>+(J92/I_Personale!$E63)*12</f>
        <v>0</v>
      </c>
      <c r="K99" s="59">
        <f>+(K92/I_Personale!$E63)*12</f>
        <v>0</v>
      </c>
      <c r="L99" s="59">
        <f>+(L92/I_Personale!$E63)*12</f>
        <v>0</v>
      </c>
      <c r="M99" s="59">
        <f>+(M92/I_Personale!$E63)*12</f>
        <v>0</v>
      </c>
      <c r="N99" s="59">
        <f>+(N92/I_Personale!$E63)*12</f>
        <v>0</v>
      </c>
      <c r="O99" s="59">
        <f>+(O92/I_Personale!$E63)*12</f>
        <v>0</v>
      </c>
      <c r="P99" s="59">
        <f>+(P92/I_Personale!$E63)*12</f>
        <v>0</v>
      </c>
      <c r="Q99" s="59">
        <f>+(Q92/I_Personale!$E63)*12</f>
        <v>0</v>
      </c>
      <c r="R99" s="59">
        <f>+(R92/I_Personale!$E63)*12</f>
        <v>0</v>
      </c>
      <c r="S99" s="59">
        <f>+(S92/I_Personale!$E63)*12</f>
        <v>0</v>
      </c>
      <c r="T99" s="59">
        <f>+(T92/I_Personale!$E63)*12</f>
        <v>0</v>
      </c>
      <c r="U99" s="59">
        <f>+(U92/I_Personale!$E63)*12</f>
        <v>0</v>
      </c>
      <c r="V99" s="59">
        <f>+(V92/I_Personale!$E63)*12</f>
        <v>0</v>
      </c>
      <c r="W99" s="59">
        <f>+(W92/I_Personale!$E63)*12</f>
        <v>0</v>
      </c>
      <c r="X99" s="59">
        <f>+(X92/I_Personale!$E63)*12</f>
        <v>0</v>
      </c>
      <c r="Y99" s="59">
        <f>+(Y92/I_Personale!$E63)*12</f>
        <v>0</v>
      </c>
      <c r="Z99" s="59">
        <f>+(Z92/I_Personale!$E63)*12</f>
        <v>0</v>
      </c>
      <c r="AA99" s="59">
        <f>+(AA92/I_Personale!$E63)*12</f>
        <v>0</v>
      </c>
      <c r="AB99" s="59">
        <f>+(AB92/I_Personale!$E63)*12</f>
        <v>0</v>
      </c>
      <c r="AC99" s="59">
        <f>+(AC92/I_Personale!$E63)*12</f>
        <v>0</v>
      </c>
      <c r="AD99" s="59">
        <f>+(AD92/I_Personale!$E63)*12</f>
        <v>0</v>
      </c>
      <c r="AE99" s="59">
        <f>+(AE92/I_Personale!$E63)*12</f>
        <v>0</v>
      </c>
      <c r="AF99" s="59">
        <f>+(AF92/I_Personale!$E63)*12</f>
        <v>0</v>
      </c>
      <c r="AG99" s="59">
        <f>+(AG92/I_Personale!$E63)*12</f>
        <v>0</v>
      </c>
      <c r="AH99" s="59">
        <f>+(AH92/I_Personale!$E63)*12</f>
        <v>0</v>
      </c>
      <c r="AI99" s="59">
        <f>+(AI92/I_Personale!$E63)*12</f>
        <v>0</v>
      </c>
      <c r="AJ99" s="59">
        <f>+(AJ92/I_Personale!$E63)*12</f>
        <v>0</v>
      </c>
      <c r="AK99" s="59">
        <f>+(AK92/I_Personale!$E63)*12</f>
        <v>0</v>
      </c>
      <c r="AL99" s="59">
        <f>+(AL92/I_Personale!$E63)*12</f>
        <v>0</v>
      </c>
      <c r="AM99" s="59">
        <f>+(AM92/I_Personale!$E63)*12</f>
        <v>0</v>
      </c>
      <c r="AN99" s="59">
        <f>+(AN92/I_Personale!$E63)*12</f>
        <v>0</v>
      </c>
      <c r="AO99" s="59">
        <f>+(AO92/I_Personale!$E63)*12</f>
        <v>0</v>
      </c>
      <c r="AP99" s="59">
        <f>+(AP92/I_Personale!$E63)*12</f>
        <v>0</v>
      </c>
      <c r="AQ99" s="59">
        <f>+(AQ92/I_Personale!$E63)*12</f>
        <v>0</v>
      </c>
      <c r="AR99" s="59">
        <f>+(AR92/I_Personale!$E63)*12</f>
        <v>0</v>
      </c>
      <c r="AS99" s="59">
        <f>+(AS92/I_Personale!$E63)*12</f>
        <v>0</v>
      </c>
      <c r="AT99" s="59">
        <f>+(AT92/I_Personale!$E63)*12</f>
        <v>0</v>
      </c>
      <c r="AU99" s="59">
        <f>+(AU92/I_Personale!$E63)*12</f>
        <v>0</v>
      </c>
      <c r="AV99" s="59">
        <f>+(AV92/I_Personale!$E63)*12</f>
        <v>0</v>
      </c>
      <c r="AW99" s="59">
        <f>+(AW92/I_Personale!$E63)*12</f>
        <v>0</v>
      </c>
      <c r="AX99" s="59">
        <f>+(AX92/I_Personale!$E63)*12</f>
        <v>0</v>
      </c>
      <c r="AY99" s="59">
        <f>+(AY92/I_Personale!$E63)*12</f>
        <v>0</v>
      </c>
      <c r="AZ99" s="59">
        <f>+(AZ92/I_Personale!$E63)*12</f>
        <v>0</v>
      </c>
      <c r="BA99" s="59">
        <f>+(BA92/I_Personale!$E63)*12</f>
        <v>0</v>
      </c>
      <c r="BB99" s="59">
        <f>+(BB92/I_Personale!$E63)*12</f>
        <v>0</v>
      </c>
      <c r="BC99" s="59">
        <f>+(BC92/I_Personale!$E63)*12</f>
        <v>0</v>
      </c>
      <c r="BD99" s="59">
        <f>+(BD92/I_Personale!$E63)*12</f>
        <v>0</v>
      </c>
      <c r="BE99" s="59">
        <f>+(BE92/I_Personale!$E63)*12</f>
        <v>0</v>
      </c>
      <c r="BF99" s="59">
        <f>+(BF92/I_Personale!$E63)*12</f>
        <v>0</v>
      </c>
      <c r="BG99" s="59">
        <f>+(BG92/I_Personale!$E63)*12</f>
        <v>0</v>
      </c>
      <c r="BH99" s="59">
        <f>+(BH92/I_Personale!$E63)*12</f>
        <v>0</v>
      </c>
      <c r="BI99" s="59">
        <f>+(BI92/I_Personale!$E63)*12</f>
        <v>0</v>
      </c>
      <c r="BJ99" s="59">
        <f>+(BJ92/I_Personale!$E63)*12</f>
        <v>0</v>
      </c>
      <c r="BK99" s="59">
        <f>+(BK92/I_Personale!$E63)*12</f>
        <v>0</v>
      </c>
      <c r="BL99" s="59">
        <f>+(BL92/I_Personale!$E63)*12</f>
        <v>0</v>
      </c>
      <c r="BM99" s="59">
        <f>+(BM92/I_Personale!$E63)*12</f>
        <v>0</v>
      </c>
      <c r="BN99" s="59">
        <f>+(BN92/I_Personale!$E63)*12</f>
        <v>0</v>
      </c>
      <c r="BO99" s="59">
        <f>+(BO92/I_Personale!$E63)*12</f>
        <v>0</v>
      </c>
      <c r="BP99" s="59">
        <f>+(BP92/I_Personale!$E63)*12</f>
        <v>0</v>
      </c>
      <c r="BQ99" s="59">
        <f>+(BQ92/I_Personale!$E63)*12</f>
        <v>0</v>
      </c>
      <c r="BR99" s="59">
        <f>+(BR92/I_Personale!$E63)*12</f>
        <v>0</v>
      </c>
      <c r="BS99" s="59">
        <f>+(BS92/I_Personale!$E63)*12</f>
        <v>0</v>
      </c>
      <c r="BT99" s="59">
        <f>+(BT92/I_Personale!$E63)*12</f>
        <v>0</v>
      </c>
      <c r="BU99" s="59">
        <f>+(BU92/I_Personale!$E63)*12</f>
        <v>0</v>
      </c>
      <c r="BV99" s="59">
        <f>+(BV92/I_Personale!$E63)*12</f>
        <v>0</v>
      </c>
      <c r="BW99" s="59">
        <f>+(BW92/I_Personale!$E63)*12</f>
        <v>0</v>
      </c>
      <c r="BX99" s="59">
        <f>+(BX92/I_Personale!$E63)*12</f>
        <v>0</v>
      </c>
      <c r="BY99" s="59">
        <f>+(BY92/I_Personale!$E63)*12</f>
        <v>0</v>
      </c>
      <c r="BZ99" s="59">
        <f>+(BZ92/I_Personale!$E63)*12</f>
        <v>0</v>
      </c>
      <c r="CA99" s="59">
        <f>+(CA92/I_Personale!$E63)*12</f>
        <v>0</v>
      </c>
      <c r="CB99" s="59">
        <f>+(CB92/I_Personale!$E63)*12</f>
        <v>0</v>
      </c>
      <c r="CC99" s="59">
        <f>+(CC92/I_Personale!$E63)*12</f>
        <v>0</v>
      </c>
      <c r="CD99" s="59">
        <f>+(CD92/I_Personale!$E63)*12</f>
        <v>0</v>
      </c>
      <c r="CE99" s="59">
        <f>+(CE92/I_Personale!$E63)*12</f>
        <v>0</v>
      </c>
      <c r="CF99" s="59">
        <f>+(CF92/I_Personale!$E63)*12</f>
        <v>0</v>
      </c>
      <c r="CG99" s="59">
        <f>+(CG92/I_Personale!$E63)*12</f>
        <v>0</v>
      </c>
      <c r="CH99" s="59">
        <f>+(CH92/I_Personale!$E63)*12</f>
        <v>0</v>
      </c>
      <c r="CI99" s="59">
        <f>+(CI92/I_Personale!$E63)*12</f>
        <v>0</v>
      </c>
      <c r="CJ99" s="59">
        <f>+(CJ92/I_Personale!$E63)*12</f>
        <v>0</v>
      </c>
      <c r="CK99" s="59">
        <f>+(CK92/I_Personale!$E63)*12</f>
        <v>0</v>
      </c>
      <c r="CL99" s="59">
        <f>+(CL92/I_Personale!$E63)*12</f>
        <v>0</v>
      </c>
      <c r="CM99" s="59">
        <f>+(CM92/I_Personale!$E63)*12</f>
        <v>0</v>
      </c>
      <c r="CN99" s="59">
        <f>+(CN92/I_Personale!$E63)*12</f>
        <v>0</v>
      </c>
      <c r="CO99" s="59">
        <f>+(CO92/I_Personale!$E63)*12</f>
        <v>0</v>
      </c>
      <c r="CP99" s="59">
        <f>+(CP92/I_Personale!$E63)*12</f>
        <v>0</v>
      </c>
      <c r="CQ99" s="59">
        <f>+(CQ92/I_Personale!$E63)*12</f>
        <v>0</v>
      </c>
      <c r="CR99" s="59">
        <f>+(CR92/I_Personale!$E63)*12</f>
        <v>0</v>
      </c>
      <c r="CS99" s="59">
        <f>+(CS92/I_Personale!$E63)*12</f>
        <v>0</v>
      </c>
      <c r="CT99" s="59">
        <f>+(CT92/I_Personale!$E63)*12</f>
        <v>0</v>
      </c>
      <c r="CU99" s="59">
        <f>+(CU92/I_Personale!$E63)*12</f>
        <v>0</v>
      </c>
      <c r="CV99" s="59">
        <f>+(CV92/I_Personale!$E63)*12</f>
        <v>0</v>
      </c>
      <c r="CW99" s="59">
        <f>+(CW92/I_Personale!$E63)*12</f>
        <v>0</v>
      </c>
      <c r="CX99" s="59">
        <f>+(CX92/I_Personale!$E63)*12</f>
        <v>0</v>
      </c>
      <c r="CY99" s="59">
        <f>+(CY92/I_Personale!$E63)*12</f>
        <v>0</v>
      </c>
      <c r="CZ99" s="59">
        <f>+(CZ92/I_Personale!$E63)*12</f>
        <v>0</v>
      </c>
      <c r="DA99" s="59">
        <f>+(DA92/I_Personale!$E63)*12</f>
        <v>0</v>
      </c>
      <c r="DB99" s="59">
        <f>+(DB92/I_Personale!$E63)*12</f>
        <v>0</v>
      </c>
      <c r="DC99" s="59">
        <f>+(DC92/I_Personale!$E63)*12</f>
        <v>0</v>
      </c>
      <c r="DD99" s="59">
        <f>+(DD92/I_Personale!$E63)*12</f>
        <v>0</v>
      </c>
      <c r="DE99" s="59">
        <f>+(DE92/I_Personale!$E63)*12</f>
        <v>0</v>
      </c>
      <c r="DF99" s="59">
        <f>+(DF92/I_Personale!$E63)*12</f>
        <v>0</v>
      </c>
      <c r="DG99" s="59">
        <f>+(DG92/I_Personale!$E63)*12</f>
        <v>0</v>
      </c>
      <c r="DH99" s="59">
        <f>+(DH92/I_Personale!$E63)*12</f>
        <v>0</v>
      </c>
      <c r="DI99" s="59">
        <f>+(DI92/I_Personale!$E63)*12</f>
        <v>0</v>
      </c>
      <c r="DJ99" s="59">
        <f>+(DJ92/I_Personale!$E63)*12</f>
        <v>0</v>
      </c>
      <c r="DK99" s="59">
        <f>+(DK92/I_Personale!$E63)*12</f>
        <v>0</v>
      </c>
      <c r="DL99" s="59">
        <f>+(DL92/I_Personale!$E63)*12</f>
        <v>0</v>
      </c>
      <c r="DM99" s="59">
        <f>+(DM92/I_Personale!$E63)*12</f>
        <v>0</v>
      </c>
      <c r="DN99" s="59">
        <f>+(DN92/I_Personale!$E63)*12</f>
        <v>0</v>
      </c>
      <c r="DO99" s="59">
        <f>+(DO92/I_Personale!$E63)*12</f>
        <v>0</v>
      </c>
      <c r="DP99" s="59">
        <f>+(DP92/I_Personale!$E63)*12</f>
        <v>0</v>
      </c>
      <c r="DQ99" s="59">
        <f>+(DQ92/I_Personale!$E63)*12</f>
        <v>0</v>
      </c>
      <c r="DR99" s="59">
        <f>+(DR92/I_Personale!$E63)*12</f>
        <v>0</v>
      </c>
      <c r="DS99" s="59">
        <f>+(DS92/I_Personale!$E63)*12</f>
        <v>0</v>
      </c>
      <c r="DT99" s="59">
        <f>+(DT92/I_Personale!$E63)*12</f>
        <v>0</v>
      </c>
    </row>
    <row r="100" spans="3:124" ht="16.5" outlineLevel="1" thickTop="1" thickBot="1" x14ac:dyDescent="0.3">
      <c r="C100" s="110" t="s">
        <v>212</v>
      </c>
      <c r="E100" s="59"/>
      <c r="F100" s="59">
        <f>+IF(F90="SI",E107,0)</f>
        <v>0</v>
      </c>
      <c r="G100" s="59">
        <f t="shared" ref="G100" si="641">+IF(G90="SI",F107,0)</f>
        <v>0</v>
      </c>
      <c r="H100" s="59">
        <f t="shared" ref="H100" si="642">+IF(H90="SI",G107,0)</f>
        <v>0</v>
      </c>
      <c r="I100" s="59">
        <f t="shared" ref="I100" si="643">+IF(I90="SI",H107,0)</f>
        <v>0</v>
      </c>
      <c r="J100" s="59">
        <f t="shared" ref="J100" si="644">+IF(J90="SI",I107,0)</f>
        <v>0</v>
      </c>
      <c r="K100" s="59">
        <f t="shared" ref="K100" si="645">+IF(K90="SI",J107,0)</f>
        <v>0</v>
      </c>
      <c r="L100" s="59">
        <f t="shared" ref="L100" si="646">+IF(L90="SI",K107,0)</f>
        <v>0</v>
      </c>
      <c r="M100" s="59">
        <f t="shared" ref="M100" si="647">+IF(M90="SI",L107,0)</f>
        <v>0</v>
      </c>
      <c r="N100" s="59">
        <f t="shared" ref="N100" si="648">+IF(N90="SI",M107,0)</f>
        <v>0</v>
      </c>
      <c r="O100" s="59">
        <f t="shared" ref="O100" si="649">+IF(O90="SI",N107,0)</f>
        <v>0</v>
      </c>
      <c r="P100" s="59">
        <f t="shared" ref="P100" si="650">+IF(P90="SI",O107,0)</f>
        <v>0</v>
      </c>
      <c r="Q100" s="59">
        <f t="shared" ref="Q100" si="651">+IF(Q90="SI",P107,0)</f>
        <v>0</v>
      </c>
      <c r="R100" s="59">
        <f t="shared" ref="R100" si="652">+IF(R90="SI",Q107,0)</f>
        <v>0</v>
      </c>
      <c r="S100" s="59">
        <f t="shared" ref="S100" si="653">+IF(S90="SI",R107,0)</f>
        <v>0</v>
      </c>
      <c r="T100" s="59">
        <f t="shared" ref="T100" si="654">+IF(T90="SI",S107,0)</f>
        <v>0</v>
      </c>
      <c r="U100" s="59">
        <f t="shared" ref="U100" si="655">+IF(U90="SI",T107,0)</f>
        <v>0</v>
      </c>
      <c r="V100" s="59">
        <f t="shared" ref="V100" si="656">+IF(V90="SI",U107,0)</f>
        <v>0</v>
      </c>
      <c r="W100" s="59">
        <f t="shared" ref="W100" si="657">+IF(W90="SI",V107,0)</f>
        <v>0</v>
      </c>
      <c r="X100" s="59">
        <f t="shared" ref="X100" si="658">+IF(X90="SI",W107,0)</f>
        <v>0</v>
      </c>
      <c r="Y100" s="59">
        <f t="shared" ref="Y100" si="659">+IF(Y90="SI",X107,0)</f>
        <v>0</v>
      </c>
      <c r="Z100" s="59">
        <f t="shared" ref="Z100" si="660">+IF(Z90="SI",Y107,0)</f>
        <v>0</v>
      </c>
      <c r="AA100" s="59">
        <f t="shared" ref="AA100" si="661">+IF(AA90="SI",Z107,0)</f>
        <v>0</v>
      </c>
      <c r="AB100" s="59">
        <f t="shared" ref="AB100" si="662">+IF(AB90="SI",AA107,0)</f>
        <v>0</v>
      </c>
      <c r="AC100" s="59">
        <f t="shared" ref="AC100" si="663">+IF(AC90="SI",AB107,0)</f>
        <v>0</v>
      </c>
      <c r="AD100" s="59">
        <f t="shared" ref="AD100" si="664">+IF(AD90="SI",AC107,0)</f>
        <v>0</v>
      </c>
      <c r="AE100" s="59">
        <f t="shared" ref="AE100" si="665">+IF(AE90="SI",AD107,0)</f>
        <v>0</v>
      </c>
      <c r="AF100" s="59">
        <f t="shared" ref="AF100" si="666">+IF(AF90="SI",AE107,0)</f>
        <v>0</v>
      </c>
      <c r="AG100" s="59">
        <f t="shared" ref="AG100" si="667">+IF(AG90="SI",AF107,0)</f>
        <v>0</v>
      </c>
      <c r="AH100" s="59">
        <f t="shared" ref="AH100" si="668">+IF(AH90="SI",AG107,0)</f>
        <v>0</v>
      </c>
      <c r="AI100" s="59">
        <f t="shared" ref="AI100" si="669">+IF(AI90="SI",AH107,0)</f>
        <v>0</v>
      </c>
      <c r="AJ100" s="59">
        <f t="shared" ref="AJ100" si="670">+IF(AJ90="SI",AI107,0)</f>
        <v>0</v>
      </c>
      <c r="AK100" s="59">
        <f t="shared" ref="AK100" si="671">+IF(AK90="SI",AJ107,0)</f>
        <v>0</v>
      </c>
      <c r="AL100" s="59">
        <f t="shared" ref="AL100" si="672">+IF(AL90="SI",AK107,0)</f>
        <v>0</v>
      </c>
      <c r="AM100" s="59">
        <f t="shared" ref="AM100" si="673">+IF(AM90="SI",AL107,0)</f>
        <v>0</v>
      </c>
      <c r="AN100" s="59">
        <f t="shared" ref="AN100" si="674">+IF(AN90="SI",AM107,0)</f>
        <v>0</v>
      </c>
      <c r="AO100" s="59">
        <f t="shared" ref="AO100" si="675">+IF(AO90="SI",AN107,0)</f>
        <v>0</v>
      </c>
      <c r="AP100" s="59">
        <f t="shared" ref="AP100" si="676">+IF(AP90="SI",AO107,0)</f>
        <v>0</v>
      </c>
      <c r="AQ100" s="59">
        <f t="shared" ref="AQ100" si="677">+IF(AQ90="SI",AP107,0)</f>
        <v>0</v>
      </c>
      <c r="AR100" s="59">
        <f t="shared" ref="AR100" si="678">+IF(AR90="SI",AQ107,0)</f>
        <v>0</v>
      </c>
      <c r="AS100" s="59">
        <f t="shared" ref="AS100" si="679">+IF(AS90="SI",AR107,0)</f>
        <v>0</v>
      </c>
      <c r="AT100" s="59">
        <f t="shared" ref="AT100" si="680">+IF(AT90="SI",AS107,0)</f>
        <v>0</v>
      </c>
      <c r="AU100" s="59">
        <f t="shared" ref="AU100" si="681">+IF(AU90="SI",AT107,0)</f>
        <v>0</v>
      </c>
      <c r="AV100" s="59">
        <f t="shared" ref="AV100" si="682">+IF(AV90="SI",AU107,0)</f>
        <v>0</v>
      </c>
      <c r="AW100" s="59">
        <f t="shared" ref="AW100" si="683">+IF(AW90="SI",AV107,0)</f>
        <v>0</v>
      </c>
      <c r="AX100" s="59">
        <f t="shared" ref="AX100" si="684">+IF(AX90="SI",AW107,0)</f>
        <v>0</v>
      </c>
      <c r="AY100" s="59">
        <f t="shared" ref="AY100" si="685">+IF(AY90="SI",AX107,0)</f>
        <v>0</v>
      </c>
      <c r="AZ100" s="59">
        <f t="shared" ref="AZ100" si="686">+IF(AZ90="SI",AY107,0)</f>
        <v>0</v>
      </c>
      <c r="BA100" s="59">
        <f t="shared" ref="BA100" si="687">+IF(BA90="SI",AZ107,0)</f>
        <v>0</v>
      </c>
      <c r="BB100" s="59">
        <f t="shared" ref="BB100" si="688">+IF(BB90="SI",BA107,0)</f>
        <v>0</v>
      </c>
      <c r="BC100" s="59">
        <f t="shared" ref="BC100" si="689">+IF(BC90="SI",BB107,0)</f>
        <v>0</v>
      </c>
      <c r="BD100" s="59">
        <f t="shared" ref="BD100" si="690">+IF(BD90="SI",BC107,0)</f>
        <v>0</v>
      </c>
      <c r="BE100" s="59">
        <f t="shared" ref="BE100" si="691">+IF(BE90="SI",BD107,0)</f>
        <v>0</v>
      </c>
      <c r="BF100" s="59">
        <f t="shared" ref="BF100" si="692">+IF(BF90="SI",BE107,0)</f>
        <v>0</v>
      </c>
      <c r="BG100" s="59">
        <f t="shared" ref="BG100" si="693">+IF(BG90="SI",BF107,0)</f>
        <v>0</v>
      </c>
      <c r="BH100" s="59">
        <f t="shared" ref="BH100" si="694">+IF(BH90="SI",BG107,0)</f>
        <v>0</v>
      </c>
      <c r="BI100" s="59">
        <f t="shared" ref="BI100" si="695">+IF(BI90="SI",BH107,0)</f>
        <v>0</v>
      </c>
      <c r="BJ100" s="59">
        <f t="shared" ref="BJ100" si="696">+IF(BJ90="SI",BI107,0)</f>
        <v>0</v>
      </c>
      <c r="BK100" s="59">
        <f t="shared" ref="BK100" si="697">+IF(BK90="SI",BJ107,0)</f>
        <v>0</v>
      </c>
      <c r="BL100" s="59">
        <f t="shared" ref="BL100" si="698">+IF(BL90="SI",BK107,0)</f>
        <v>0</v>
      </c>
      <c r="BM100" s="59">
        <f t="shared" ref="BM100" si="699">+IF(BM90="SI",BL107,0)</f>
        <v>0</v>
      </c>
      <c r="BN100" s="59">
        <f t="shared" ref="BN100" si="700">+IF(BN90="SI",BM107,0)</f>
        <v>0</v>
      </c>
      <c r="BO100" s="59">
        <f t="shared" ref="BO100" si="701">+IF(BO90="SI",BN107,0)</f>
        <v>0</v>
      </c>
      <c r="BP100" s="59">
        <f t="shared" ref="BP100" si="702">+IF(BP90="SI",BO107,0)</f>
        <v>0</v>
      </c>
      <c r="BQ100" s="59">
        <f t="shared" ref="BQ100" si="703">+IF(BQ90="SI",BP107,0)</f>
        <v>0</v>
      </c>
      <c r="BR100" s="59">
        <f t="shared" ref="BR100" si="704">+IF(BR90="SI",BQ107,0)</f>
        <v>0</v>
      </c>
      <c r="BS100" s="59">
        <f t="shared" ref="BS100" si="705">+IF(BS90="SI",BR107,0)</f>
        <v>0</v>
      </c>
      <c r="BT100" s="59">
        <f t="shared" ref="BT100" si="706">+IF(BT90="SI",BS107,0)</f>
        <v>0</v>
      </c>
      <c r="BU100" s="59">
        <f t="shared" ref="BU100" si="707">+IF(BU90="SI",BT107,0)</f>
        <v>0</v>
      </c>
      <c r="BV100" s="59">
        <f t="shared" ref="BV100" si="708">+IF(BV90="SI",BU107,0)</f>
        <v>0</v>
      </c>
      <c r="BW100" s="59">
        <f t="shared" ref="BW100" si="709">+IF(BW90="SI",BV107,0)</f>
        <v>0</v>
      </c>
      <c r="BX100" s="59">
        <f t="shared" ref="BX100" si="710">+IF(BX90="SI",BW107,0)</f>
        <v>0</v>
      </c>
      <c r="BY100" s="59">
        <f t="shared" ref="BY100" si="711">+IF(BY90="SI",BX107,0)</f>
        <v>0</v>
      </c>
      <c r="BZ100" s="59">
        <f t="shared" ref="BZ100" si="712">+IF(BZ90="SI",BY107,0)</f>
        <v>0</v>
      </c>
      <c r="CA100" s="59">
        <f t="shared" ref="CA100" si="713">+IF(CA90="SI",BZ107,0)</f>
        <v>0</v>
      </c>
      <c r="CB100" s="59">
        <f t="shared" ref="CB100" si="714">+IF(CB90="SI",CA107,0)</f>
        <v>0</v>
      </c>
      <c r="CC100" s="59">
        <f t="shared" ref="CC100" si="715">+IF(CC90="SI",CB107,0)</f>
        <v>0</v>
      </c>
      <c r="CD100" s="59">
        <f t="shared" ref="CD100" si="716">+IF(CD90="SI",CC107,0)</f>
        <v>0</v>
      </c>
      <c r="CE100" s="59">
        <f t="shared" ref="CE100" si="717">+IF(CE90="SI",CD107,0)</f>
        <v>0</v>
      </c>
      <c r="CF100" s="59">
        <f t="shared" ref="CF100" si="718">+IF(CF90="SI",CE107,0)</f>
        <v>0</v>
      </c>
      <c r="CG100" s="59">
        <f t="shared" ref="CG100" si="719">+IF(CG90="SI",CF107,0)</f>
        <v>0</v>
      </c>
      <c r="CH100" s="59">
        <f t="shared" ref="CH100" si="720">+IF(CH90="SI",CG107,0)</f>
        <v>0</v>
      </c>
      <c r="CI100" s="59">
        <f t="shared" ref="CI100" si="721">+IF(CI90="SI",CH107,0)</f>
        <v>0</v>
      </c>
      <c r="CJ100" s="59">
        <f t="shared" ref="CJ100" si="722">+IF(CJ90="SI",CI107,0)</f>
        <v>0</v>
      </c>
      <c r="CK100" s="59">
        <f t="shared" ref="CK100" si="723">+IF(CK90="SI",CJ107,0)</f>
        <v>0</v>
      </c>
      <c r="CL100" s="59">
        <f t="shared" ref="CL100" si="724">+IF(CL90="SI",CK107,0)</f>
        <v>0</v>
      </c>
      <c r="CM100" s="59">
        <f t="shared" ref="CM100" si="725">+IF(CM90="SI",CL107,0)</f>
        <v>0</v>
      </c>
      <c r="CN100" s="59">
        <f t="shared" ref="CN100" si="726">+IF(CN90="SI",CM107,0)</f>
        <v>0</v>
      </c>
      <c r="CO100" s="59">
        <f t="shared" ref="CO100" si="727">+IF(CO90="SI",CN107,0)</f>
        <v>0</v>
      </c>
      <c r="CP100" s="59">
        <f t="shared" ref="CP100" si="728">+IF(CP90="SI",CO107,0)</f>
        <v>0</v>
      </c>
      <c r="CQ100" s="59">
        <f t="shared" ref="CQ100" si="729">+IF(CQ90="SI",CP107,0)</f>
        <v>0</v>
      </c>
      <c r="CR100" s="59">
        <f t="shared" ref="CR100" si="730">+IF(CR90="SI",CQ107,0)</f>
        <v>0</v>
      </c>
      <c r="CS100" s="59">
        <f t="shared" ref="CS100" si="731">+IF(CS90="SI",CR107,0)</f>
        <v>0</v>
      </c>
      <c r="CT100" s="59">
        <f t="shared" ref="CT100" si="732">+IF(CT90="SI",CS107,0)</f>
        <v>0</v>
      </c>
      <c r="CU100" s="59">
        <f t="shared" ref="CU100" si="733">+IF(CU90="SI",CT107,0)</f>
        <v>0</v>
      </c>
      <c r="CV100" s="59">
        <f t="shared" ref="CV100" si="734">+IF(CV90="SI",CU107,0)</f>
        <v>0</v>
      </c>
      <c r="CW100" s="59">
        <f t="shared" ref="CW100" si="735">+IF(CW90="SI",CV107,0)</f>
        <v>0</v>
      </c>
      <c r="CX100" s="59">
        <f t="shared" ref="CX100" si="736">+IF(CX90="SI",CW107,0)</f>
        <v>0</v>
      </c>
      <c r="CY100" s="59">
        <f t="shared" ref="CY100" si="737">+IF(CY90="SI",CX107,0)</f>
        <v>0</v>
      </c>
      <c r="CZ100" s="59">
        <f t="shared" ref="CZ100" si="738">+IF(CZ90="SI",CY107,0)</f>
        <v>0</v>
      </c>
      <c r="DA100" s="59">
        <f t="shared" ref="DA100" si="739">+IF(DA90="SI",CZ107,0)</f>
        <v>0</v>
      </c>
      <c r="DB100" s="59">
        <f t="shared" ref="DB100" si="740">+IF(DB90="SI",DA107,0)</f>
        <v>0</v>
      </c>
      <c r="DC100" s="59">
        <f t="shared" ref="DC100" si="741">+IF(DC90="SI",DB107,0)</f>
        <v>0</v>
      </c>
      <c r="DD100" s="59">
        <f t="shared" ref="DD100" si="742">+IF(DD90="SI",DC107,0)</f>
        <v>0</v>
      </c>
      <c r="DE100" s="59">
        <f t="shared" ref="DE100" si="743">+IF(DE90="SI",DD107,0)</f>
        <v>0</v>
      </c>
      <c r="DF100" s="59">
        <f t="shared" ref="DF100" si="744">+IF(DF90="SI",DE107,0)</f>
        <v>0</v>
      </c>
      <c r="DG100" s="59">
        <f t="shared" ref="DG100" si="745">+IF(DG90="SI",DF107,0)</f>
        <v>0</v>
      </c>
      <c r="DH100" s="59">
        <f t="shared" ref="DH100" si="746">+IF(DH90="SI",DG107,0)</f>
        <v>0</v>
      </c>
      <c r="DI100" s="59">
        <f t="shared" ref="DI100" si="747">+IF(DI90="SI",DH107,0)</f>
        <v>0</v>
      </c>
      <c r="DJ100" s="59">
        <f t="shared" ref="DJ100" si="748">+IF(DJ90="SI",DI107,0)</f>
        <v>0</v>
      </c>
      <c r="DK100" s="59">
        <f t="shared" ref="DK100" si="749">+IF(DK90="SI",DJ107,0)</f>
        <v>0</v>
      </c>
      <c r="DL100" s="59">
        <f t="shared" ref="DL100" si="750">+IF(DL90="SI",DK107,0)</f>
        <v>0</v>
      </c>
      <c r="DM100" s="59">
        <f t="shared" ref="DM100" si="751">+IF(DM90="SI",DL107,0)</f>
        <v>0</v>
      </c>
      <c r="DN100" s="59">
        <f t="shared" ref="DN100" si="752">+IF(DN90="SI",DM107,0)</f>
        <v>0</v>
      </c>
      <c r="DO100" s="59">
        <f t="shared" ref="DO100" si="753">+IF(DO90="SI",DN107,0)</f>
        <v>0</v>
      </c>
      <c r="DP100" s="59">
        <f t="shared" ref="DP100" si="754">+IF(DP90="SI",DO107,0)</f>
        <v>0</v>
      </c>
      <c r="DQ100" s="59">
        <f t="shared" ref="DQ100" si="755">+IF(DQ90="SI",DP107,0)</f>
        <v>0</v>
      </c>
      <c r="DR100" s="59">
        <f t="shared" ref="DR100" si="756">+IF(DR90="SI",DQ107,0)</f>
        <v>0</v>
      </c>
      <c r="DS100" s="59">
        <f t="shared" ref="DS100" si="757">+IF(DS90="SI",DR107,0)</f>
        <v>0</v>
      </c>
      <c r="DT100" s="59">
        <f t="shared" ref="DT100" si="758">+IF(DT90="SI",DS107,0)</f>
        <v>0</v>
      </c>
    </row>
    <row r="101" spans="3:124" ht="16.5" outlineLevel="1" thickTop="1" thickBot="1" x14ac:dyDescent="0.3">
      <c r="C101" s="110" t="s">
        <v>209</v>
      </c>
      <c r="E101" s="59"/>
      <c r="F101" s="59">
        <f>+E93</f>
        <v>0</v>
      </c>
      <c r="G101" s="59">
        <f t="shared" ref="G101:G102" si="759">+F93</f>
        <v>0</v>
      </c>
      <c r="H101" s="59">
        <f t="shared" ref="H101:H102" si="760">+G93</f>
        <v>0</v>
      </c>
      <c r="I101" s="59">
        <f t="shared" ref="I101:I102" si="761">+H93</f>
        <v>0</v>
      </c>
      <c r="J101" s="59">
        <f t="shared" ref="J101:J102" si="762">+I93</f>
        <v>0</v>
      </c>
      <c r="K101" s="59">
        <f t="shared" ref="K101:K102" si="763">+J93</f>
        <v>0</v>
      </c>
      <c r="L101" s="59">
        <f t="shared" ref="L101:L102" si="764">+K93</f>
        <v>0</v>
      </c>
      <c r="M101" s="59">
        <f t="shared" ref="M101:M102" si="765">+L93</f>
        <v>0</v>
      </c>
      <c r="N101" s="59">
        <f t="shared" ref="N101:N102" si="766">+M93</f>
        <v>0</v>
      </c>
      <c r="O101" s="59">
        <f t="shared" ref="O101:O102" si="767">+N93</f>
        <v>0</v>
      </c>
      <c r="P101" s="59">
        <f t="shared" ref="P101:P102" si="768">+O93</f>
        <v>0</v>
      </c>
      <c r="Q101" s="59">
        <f t="shared" ref="Q101:Q102" si="769">+P93</f>
        <v>0</v>
      </c>
      <c r="R101" s="59">
        <f t="shared" ref="R101:R102" si="770">+Q93</f>
        <v>0</v>
      </c>
      <c r="S101" s="59">
        <f t="shared" ref="S101:S102" si="771">+R93</f>
        <v>0</v>
      </c>
      <c r="T101" s="59">
        <f t="shared" ref="T101:T102" si="772">+S93</f>
        <v>0</v>
      </c>
      <c r="U101" s="59">
        <f t="shared" ref="U101:U102" si="773">+T93</f>
        <v>0</v>
      </c>
      <c r="V101" s="59">
        <f t="shared" ref="V101:V102" si="774">+U93</f>
        <v>0</v>
      </c>
      <c r="W101" s="59">
        <f t="shared" ref="W101:W102" si="775">+V93</f>
        <v>0</v>
      </c>
      <c r="X101" s="59">
        <f t="shared" ref="X101:X102" si="776">+W93</f>
        <v>0</v>
      </c>
      <c r="Y101" s="59">
        <f t="shared" ref="Y101:Y102" si="777">+X93</f>
        <v>0</v>
      </c>
      <c r="Z101" s="59">
        <f t="shared" ref="Z101:Z102" si="778">+Y93</f>
        <v>0</v>
      </c>
      <c r="AA101" s="59">
        <f t="shared" ref="AA101:AA102" si="779">+Z93</f>
        <v>0</v>
      </c>
      <c r="AB101" s="59">
        <f t="shared" ref="AB101:AB102" si="780">+AA93</f>
        <v>0</v>
      </c>
      <c r="AC101" s="59">
        <f t="shared" ref="AC101:AC102" si="781">+AB93</f>
        <v>0</v>
      </c>
      <c r="AD101" s="59">
        <f t="shared" ref="AD101:AD102" si="782">+AC93</f>
        <v>0</v>
      </c>
      <c r="AE101" s="59">
        <f t="shared" ref="AE101:AE102" si="783">+AD93</f>
        <v>0</v>
      </c>
      <c r="AF101" s="59">
        <f t="shared" ref="AF101:AF102" si="784">+AE93</f>
        <v>0</v>
      </c>
      <c r="AG101" s="59">
        <f t="shared" ref="AG101:AG102" si="785">+AF93</f>
        <v>0</v>
      </c>
      <c r="AH101" s="59">
        <f t="shared" ref="AH101:AH102" si="786">+AG93</f>
        <v>0</v>
      </c>
      <c r="AI101" s="59">
        <f t="shared" ref="AI101:AI102" si="787">+AH93</f>
        <v>0</v>
      </c>
      <c r="AJ101" s="59">
        <f t="shared" ref="AJ101:AJ102" si="788">+AI93</f>
        <v>0</v>
      </c>
      <c r="AK101" s="59">
        <f t="shared" ref="AK101:AK102" si="789">+AJ93</f>
        <v>0</v>
      </c>
      <c r="AL101" s="59">
        <f t="shared" ref="AL101:AL102" si="790">+AK93</f>
        <v>0</v>
      </c>
      <c r="AM101" s="59">
        <f t="shared" ref="AM101:AM102" si="791">+AL93</f>
        <v>0</v>
      </c>
      <c r="AN101" s="59">
        <f t="shared" ref="AN101:AN102" si="792">+AM93</f>
        <v>0</v>
      </c>
      <c r="AO101" s="59">
        <f t="shared" ref="AO101:AO102" si="793">+AN93</f>
        <v>0</v>
      </c>
      <c r="AP101" s="59">
        <f t="shared" ref="AP101:AP102" si="794">+AO93</f>
        <v>0</v>
      </c>
      <c r="AQ101" s="59">
        <f t="shared" ref="AQ101:AQ102" si="795">+AP93</f>
        <v>0</v>
      </c>
      <c r="AR101" s="59">
        <f t="shared" ref="AR101:AR102" si="796">+AQ93</f>
        <v>0</v>
      </c>
      <c r="AS101" s="59">
        <f t="shared" ref="AS101:AS102" si="797">+AR93</f>
        <v>0</v>
      </c>
      <c r="AT101" s="59">
        <f t="shared" ref="AT101:AT102" si="798">+AS93</f>
        <v>0</v>
      </c>
      <c r="AU101" s="59">
        <f t="shared" ref="AU101:AU102" si="799">+AT93</f>
        <v>0</v>
      </c>
      <c r="AV101" s="59">
        <f t="shared" ref="AV101:AV102" si="800">+AU93</f>
        <v>0</v>
      </c>
      <c r="AW101" s="59">
        <f t="shared" ref="AW101:AW102" si="801">+AV93</f>
        <v>0</v>
      </c>
      <c r="AX101" s="59">
        <f t="shared" ref="AX101:AX102" si="802">+AW93</f>
        <v>0</v>
      </c>
      <c r="AY101" s="59">
        <f t="shared" ref="AY101:AY102" si="803">+AX93</f>
        <v>0</v>
      </c>
      <c r="AZ101" s="59">
        <f t="shared" ref="AZ101:AZ102" si="804">+AY93</f>
        <v>0</v>
      </c>
      <c r="BA101" s="59">
        <f t="shared" ref="BA101:BA102" si="805">+AZ93</f>
        <v>0</v>
      </c>
      <c r="BB101" s="59">
        <f t="shared" ref="BB101:BB102" si="806">+BA93</f>
        <v>0</v>
      </c>
      <c r="BC101" s="59">
        <f t="shared" ref="BC101:BC102" si="807">+BB93</f>
        <v>0</v>
      </c>
      <c r="BD101" s="59">
        <f t="shared" ref="BD101:BD102" si="808">+BC93</f>
        <v>0</v>
      </c>
      <c r="BE101" s="59">
        <f t="shared" ref="BE101:BE102" si="809">+BD93</f>
        <v>0</v>
      </c>
      <c r="BF101" s="59">
        <f t="shared" ref="BF101:BF102" si="810">+BE93</f>
        <v>0</v>
      </c>
      <c r="BG101" s="59">
        <f t="shared" ref="BG101:BG102" si="811">+BF93</f>
        <v>0</v>
      </c>
      <c r="BH101" s="59">
        <f t="shared" ref="BH101:BH102" si="812">+BG93</f>
        <v>0</v>
      </c>
      <c r="BI101" s="59">
        <f t="shared" ref="BI101:BI102" si="813">+BH93</f>
        <v>0</v>
      </c>
      <c r="BJ101" s="59">
        <f t="shared" ref="BJ101:BJ102" si="814">+BI93</f>
        <v>0</v>
      </c>
      <c r="BK101" s="59">
        <f t="shared" ref="BK101:BK102" si="815">+BJ93</f>
        <v>0</v>
      </c>
      <c r="BL101" s="59">
        <f t="shared" ref="BL101:BL102" si="816">+BK93</f>
        <v>0</v>
      </c>
      <c r="BM101" s="59">
        <f t="shared" ref="BM101:BM102" si="817">+BL93</f>
        <v>0</v>
      </c>
      <c r="BN101" s="59">
        <f t="shared" ref="BN101:BN102" si="818">+BM93</f>
        <v>0</v>
      </c>
      <c r="BO101" s="59">
        <f t="shared" ref="BO101:BO102" si="819">+BN93</f>
        <v>0</v>
      </c>
      <c r="BP101" s="59">
        <f t="shared" ref="BP101:BP102" si="820">+BO93</f>
        <v>0</v>
      </c>
      <c r="BQ101" s="59">
        <f t="shared" ref="BQ101:BQ102" si="821">+BP93</f>
        <v>0</v>
      </c>
      <c r="BR101" s="59">
        <f t="shared" ref="BR101:BR102" si="822">+BQ93</f>
        <v>0</v>
      </c>
      <c r="BS101" s="59">
        <f t="shared" ref="BS101:BS102" si="823">+BR93</f>
        <v>0</v>
      </c>
      <c r="BT101" s="59">
        <f t="shared" ref="BT101:BT102" si="824">+BS93</f>
        <v>0</v>
      </c>
      <c r="BU101" s="59">
        <f t="shared" ref="BU101:BU102" si="825">+BT93</f>
        <v>0</v>
      </c>
      <c r="BV101" s="59">
        <f t="shared" ref="BV101:BV102" si="826">+BU93</f>
        <v>0</v>
      </c>
      <c r="BW101" s="59">
        <f t="shared" ref="BW101:BW102" si="827">+BV93</f>
        <v>0</v>
      </c>
      <c r="BX101" s="59">
        <f t="shared" ref="BX101:BX102" si="828">+BW93</f>
        <v>0</v>
      </c>
      <c r="BY101" s="59">
        <f t="shared" ref="BY101:BY102" si="829">+BX93</f>
        <v>0</v>
      </c>
      <c r="BZ101" s="59">
        <f t="shared" ref="BZ101:BZ102" si="830">+BY93</f>
        <v>0</v>
      </c>
      <c r="CA101" s="59">
        <f t="shared" ref="CA101:CA102" si="831">+BZ93</f>
        <v>0</v>
      </c>
      <c r="CB101" s="59">
        <f t="shared" ref="CB101:CB102" si="832">+CA93</f>
        <v>0</v>
      </c>
      <c r="CC101" s="59">
        <f t="shared" ref="CC101:CC102" si="833">+CB93</f>
        <v>0</v>
      </c>
      <c r="CD101" s="59">
        <f t="shared" ref="CD101:CD102" si="834">+CC93</f>
        <v>0</v>
      </c>
      <c r="CE101" s="59">
        <f t="shared" ref="CE101:CE102" si="835">+CD93</f>
        <v>0</v>
      </c>
      <c r="CF101" s="59">
        <f t="shared" ref="CF101:CF102" si="836">+CE93</f>
        <v>0</v>
      </c>
      <c r="CG101" s="59">
        <f t="shared" ref="CG101:CG102" si="837">+CF93</f>
        <v>0</v>
      </c>
      <c r="CH101" s="59">
        <f t="shared" ref="CH101:CH102" si="838">+CG93</f>
        <v>0</v>
      </c>
      <c r="CI101" s="59">
        <f t="shared" ref="CI101:CI102" si="839">+CH93</f>
        <v>0</v>
      </c>
      <c r="CJ101" s="59">
        <f t="shared" ref="CJ101:CJ102" si="840">+CI93</f>
        <v>0</v>
      </c>
      <c r="CK101" s="59">
        <f t="shared" ref="CK101:CK102" si="841">+CJ93</f>
        <v>0</v>
      </c>
      <c r="CL101" s="59">
        <f t="shared" ref="CL101:CL102" si="842">+CK93</f>
        <v>0</v>
      </c>
      <c r="CM101" s="59">
        <f t="shared" ref="CM101:CM102" si="843">+CL93</f>
        <v>0</v>
      </c>
      <c r="CN101" s="59">
        <f t="shared" ref="CN101:CN102" si="844">+CM93</f>
        <v>0</v>
      </c>
      <c r="CO101" s="59">
        <f t="shared" ref="CO101:CO102" si="845">+CN93</f>
        <v>0</v>
      </c>
      <c r="CP101" s="59">
        <f t="shared" ref="CP101:CP102" si="846">+CO93</f>
        <v>0</v>
      </c>
      <c r="CQ101" s="59">
        <f t="shared" ref="CQ101:CQ102" si="847">+CP93</f>
        <v>0</v>
      </c>
      <c r="CR101" s="59">
        <f t="shared" ref="CR101:CR102" si="848">+CQ93</f>
        <v>0</v>
      </c>
      <c r="CS101" s="59">
        <f t="shared" ref="CS101:CS102" si="849">+CR93</f>
        <v>0</v>
      </c>
      <c r="CT101" s="59">
        <f t="shared" ref="CT101:CT102" si="850">+CS93</f>
        <v>0</v>
      </c>
      <c r="CU101" s="59">
        <f t="shared" ref="CU101:CU102" si="851">+CT93</f>
        <v>0</v>
      </c>
      <c r="CV101" s="59">
        <f t="shared" ref="CV101:CV102" si="852">+CU93</f>
        <v>0</v>
      </c>
      <c r="CW101" s="59">
        <f t="shared" ref="CW101:CW102" si="853">+CV93</f>
        <v>0</v>
      </c>
      <c r="CX101" s="59">
        <f t="shared" ref="CX101:CX102" si="854">+CW93</f>
        <v>0</v>
      </c>
      <c r="CY101" s="59">
        <f t="shared" ref="CY101:CY102" si="855">+CX93</f>
        <v>0</v>
      </c>
      <c r="CZ101" s="59">
        <f t="shared" ref="CZ101:CZ102" si="856">+CY93</f>
        <v>0</v>
      </c>
      <c r="DA101" s="59">
        <f t="shared" ref="DA101:DA102" si="857">+CZ93</f>
        <v>0</v>
      </c>
      <c r="DB101" s="59">
        <f t="shared" ref="DB101:DB102" si="858">+DA93</f>
        <v>0</v>
      </c>
      <c r="DC101" s="59">
        <f t="shared" ref="DC101:DC102" si="859">+DB93</f>
        <v>0</v>
      </c>
      <c r="DD101" s="59">
        <f t="shared" ref="DD101:DD102" si="860">+DC93</f>
        <v>0</v>
      </c>
      <c r="DE101" s="59">
        <f t="shared" ref="DE101:DE102" si="861">+DD93</f>
        <v>0</v>
      </c>
      <c r="DF101" s="59">
        <f t="shared" ref="DF101:DF102" si="862">+DE93</f>
        <v>0</v>
      </c>
      <c r="DG101" s="59">
        <f t="shared" ref="DG101:DG102" si="863">+DF93</f>
        <v>0</v>
      </c>
      <c r="DH101" s="59">
        <f t="shared" ref="DH101:DH102" si="864">+DG93</f>
        <v>0</v>
      </c>
      <c r="DI101" s="59">
        <f t="shared" ref="DI101:DI102" si="865">+DH93</f>
        <v>0</v>
      </c>
      <c r="DJ101" s="59">
        <f t="shared" ref="DJ101:DJ102" si="866">+DI93</f>
        <v>0</v>
      </c>
      <c r="DK101" s="59">
        <f t="shared" ref="DK101:DK102" si="867">+DJ93</f>
        <v>0</v>
      </c>
      <c r="DL101" s="59">
        <f t="shared" ref="DL101:DL102" si="868">+DK93</f>
        <v>0</v>
      </c>
      <c r="DM101" s="59">
        <f t="shared" ref="DM101:DM102" si="869">+DL93</f>
        <v>0</v>
      </c>
      <c r="DN101" s="59">
        <f t="shared" ref="DN101:DN102" si="870">+DM93</f>
        <v>0</v>
      </c>
      <c r="DO101" s="59">
        <f t="shared" ref="DO101:DO102" si="871">+DN93</f>
        <v>0</v>
      </c>
      <c r="DP101" s="59">
        <f t="shared" ref="DP101:DP102" si="872">+DO93</f>
        <v>0</v>
      </c>
      <c r="DQ101" s="59">
        <f t="shared" ref="DQ101:DQ102" si="873">+DP93</f>
        <v>0</v>
      </c>
      <c r="DR101" s="59">
        <f t="shared" ref="DR101:DR102" si="874">+DQ93</f>
        <v>0</v>
      </c>
      <c r="DS101" s="59">
        <f t="shared" ref="DS101:DS102" si="875">+DR93</f>
        <v>0</v>
      </c>
      <c r="DT101" s="59">
        <f t="shared" ref="DT101:DT102" si="876">+DS93</f>
        <v>0</v>
      </c>
    </row>
    <row r="102" spans="3:124" ht="15.75" customHeight="1" outlineLevel="1" thickTop="1" thickBot="1" x14ac:dyDescent="0.3">
      <c r="C102" s="110" t="s">
        <v>210</v>
      </c>
      <c r="E102" s="59"/>
      <c r="F102" s="59">
        <f>+E94</f>
        <v>0</v>
      </c>
      <c r="G102" s="59">
        <f t="shared" si="759"/>
        <v>0</v>
      </c>
      <c r="H102" s="59">
        <f t="shared" si="760"/>
        <v>0</v>
      </c>
      <c r="I102" s="59">
        <f t="shared" si="761"/>
        <v>0</v>
      </c>
      <c r="J102" s="59">
        <f t="shared" si="762"/>
        <v>0</v>
      </c>
      <c r="K102" s="59">
        <f t="shared" si="763"/>
        <v>0</v>
      </c>
      <c r="L102" s="59">
        <f t="shared" si="764"/>
        <v>0</v>
      </c>
      <c r="M102" s="59">
        <f t="shared" si="765"/>
        <v>0</v>
      </c>
      <c r="N102" s="59">
        <f t="shared" si="766"/>
        <v>0</v>
      </c>
      <c r="O102" s="59">
        <f t="shared" si="767"/>
        <v>0</v>
      </c>
      <c r="P102" s="59">
        <f t="shared" si="768"/>
        <v>0</v>
      </c>
      <c r="Q102" s="59">
        <f t="shared" si="769"/>
        <v>0</v>
      </c>
      <c r="R102" s="59">
        <f t="shared" si="770"/>
        <v>0</v>
      </c>
      <c r="S102" s="59">
        <f t="shared" si="771"/>
        <v>0</v>
      </c>
      <c r="T102" s="59">
        <f t="shared" si="772"/>
        <v>0</v>
      </c>
      <c r="U102" s="59">
        <f t="shared" si="773"/>
        <v>0</v>
      </c>
      <c r="V102" s="59">
        <f t="shared" si="774"/>
        <v>0</v>
      </c>
      <c r="W102" s="59">
        <f t="shared" si="775"/>
        <v>0</v>
      </c>
      <c r="X102" s="59">
        <f t="shared" si="776"/>
        <v>0</v>
      </c>
      <c r="Y102" s="59">
        <f t="shared" si="777"/>
        <v>0</v>
      </c>
      <c r="Z102" s="59">
        <f t="shared" si="778"/>
        <v>0</v>
      </c>
      <c r="AA102" s="59">
        <f t="shared" si="779"/>
        <v>0</v>
      </c>
      <c r="AB102" s="59">
        <f t="shared" si="780"/>
        <v>0</v>
      </c>
      <c r="AC102" s="59">
        <f t="shared" si="781"/>
        <v>0</v>
      </c>
      <c r="AD102" s="59">
        <f t="shared" si="782"/>
        <v>0</v>
      </c>
      <c r="AE102" s="59">
        <f t="shared" si="783"/>
        <v>0</v>
      </c>
      <c r="AF102" s="59">
        <f t="shared" si="784"/>
        <v>0</v>
      </c>
      <c r="AG102" s="59">
        <f t="shared" si="785"/>
        <v>0</v>
      </c>
      <c r="AH102" s="59">
        <f t="shared" si="786"/>
        <v>0</v>
      </c>
      <c r="AI102" s="59">
        <f t="shared" si="787"/>
        <v>0</v>
      </c>
      <c r="AJ102" s="59">
        <f t="shared" si="788"/>
        <v>0</v>
      </c>
      <c r="AK102" s="59">
        <f t="shared" si="789"/>
        <v>0</v>
      </c>
      <c r="AL102" s="59">
        <f t="shared" si="790"/>
        <v>0</v>
      </c>
      <c r="AM102" s="59">
        <f t="shared" si="791"/>
        <v>0</v>
      </c>
      <c r="AN102" s="59">
        <f t="shared" si="792"/>
        <v>0</v>
      </c>
      <c r="AO102" s="59">
        <f t="shared" si="793"/>
        <v>0</v>
      </c>
      <c r="AP102" s="59">
        <f t="shared" si="794"/>
        <v>0</v>
      </c>
      <c r="AQ102" s="59">
        <f t="shared" si="795"/>
        <v>0</v>
      </c>
      <c r="AR102" s="59">
        <f t="shared" si="796"/>
        <v>0</v>
      </c>
      <c r="AS102" s="59">
        <f t="shared" si="797"/>
        <v>0</v>
      </c>
      <c r="AT102" s="59">
        <f t="shared" si="798"/>
        <v>0</v>
      </c>
      <c r="AU102" s="59">
        <f t="shared" si="799"/>
        <v>0</v>
      </c>
      <c r="AV102" s="59">
        <f t="shared" si="800"/>
        <v>0</v>
      </c>
      <c r="AW102" s="59">
        <f t="shared" si="801"/>
        <v>0</v>
      </c>
      <c r="AX102" s="59">
        <f t="shared" si="802"/>
        <v>0</v>
      </c>
      <c r="AY102" s="59">
        <f t="shared" si="803"/>
        <v>0</v>
      </c>
      <c r="AZ102" s="59">
        <f t="shared" si="804"/>
        <v>0</v>
      </c>
      <c r="BA102" s="59">
        <f t="shared" si="805"/>
        <v>0</v>
      </c>
      <c r="BB102" s="59">
        <f t="shared" si="806"/>
        <v>0</v>
      </c>
      <c r="BC102" s="59">
        <f t="shared" si="807"/>
        <v>0</v>
      </c>
      <c r="BD102" s="59">
        <f t="shared" si="808"/>
        <v>0</v>
      </c>
      <c r="BE102" s="59">
        <f t="shared" si="809"/>
        <v>0</v>
      </c>
      <c r="BF102" s="59">
        <f t="shared" si="810"/>
        <v>0</v>
      </c>
      <c r="BG102" s="59">
        <f t="shared" si="811"/>
        <v>0</v>
      </c>
      <c r="BH102" s="59">
        <f t="shared" si="812"/>
        <v>0</v>
      </c>
      <c r="BI102" s="59">
        <f t="shared" si="813"/>
        <v>0</v>
      </c>
      <c r="BJ102" s="59">
        <f t="shared" si="814"/>
        <v>0</v>
      </c>
      <c r="BK102" s="59">
        <f t="shared" si="815"/>
        <v>0</v>
      </c>
      <c r="BL102" s="59">
        <f t="shared" si="816"/>
        <v>0</v>
      </c>
      <c r="BM102" s="59">
        <f t="shared" si="817"/>
        <v>0</v>
      </c>
      <c r="BN102" s="59">
        <f t="shared" si="818"/>
        <v>0</v>
      </c>
      <c r="BO102" s="59">
        <f t="shared" si="819"/>
        <v>0</v>
      </c>
      <c r="BP102" s="59">
        <f t="shared" si="820"/>
        <v>0</v>
      </c>
      <c r="BQ102" s="59">
        <f t="shared" si="821"/>
        <v>0</v>
      </c>
      <c r="BR102" s="59">
        <f t="shared" si="822"/>
        <v>0</v>
      </c>
      <c r="BS102" s="59">
        <f t="shared" si="823"/>
        <v>0</v>
      </c>
      <c r="BT102" s="59">
        <f t="shared" si="824"/>
        <v>0</v>
      </c>
      <c r="BU102" s="59">
        <f t="shared" si="825"/>
        <v>0</v>
      </c>
      <c r="BV102" s="59">
        <f t="shared" si="826"/>
        <v>0</v>
      </c>
      <c r="BW102" s="59">
        <f t="shared" si="827"/>
        <v>0</v>
      </c>
      <c r="BX102" s="59">
        <f t="shared" si="828"/>
        <v>0</v>
      </c>
      <c r="BY102" s="59">
        <f t="shared" si="829"/>
        <v>0</v>
      </c>
      <c r="BZ102" s="59">
        <f t="shared" si="830"/>
        <v>0</v>
      </c>
      <c r="CA102" s="59">
        <f t="shared" si="831"/>
        <v>0</v>
      </c>
      <c r="CB102" s="59">
        <f t="shared" si="832"/>
        <v>0</v>
      </c>
      <c r="CC102" s="59">
        <f t="shared" si="833"/>
        <v>0</v>
      </c>
      <c r="CD102" s="59">
        <f t="shared" si="834"/>
        <v>0</v>
      </c>
      <c r="CE102" s="59">
        <f t="shared" si="835"/>
        <v>0</v>
      </c>
      <c r="CF102" s="59">
        <f t="shared" si="836"/>
        <v>0</v>
      </c>
      <c r="CG102" s="59">
        <f t="shared" si="837"/>
        <v>0</v>
      </c>
      <c r="CH102" s="59">
        <f t="shared" si="838"/>
        <v>0</v>
      </c>
      <c r="CI102" s="59">
        <f t="shared" si="839"/>
        <v>0</v>
      </c>
      <c r="CJ102" s="59">
        <f t="shared" si="840"/>
        <v>0</v>
      </c>
      <c r="CK102" s="59">
        <f t="shared" si="841"/>
        <v>0</v>
      </c>
      <c r="CL102" s="59">
        <f t="shared" si="842"/>
        <v>0</v>
      </c>
      <c r="CM102" s="59">
        <f t="shared" si="843"/>
        <v>0</v>
      </c>
      <c r="CN102" s="59">
        <f t="shared" si="844"/>
        <v>0</v>
      </c>
      <c r="CO102" s="59">
        <f t="shared" si="845"/>
        <v>0</v>
      </c>
      <c r="CP102" s="59">
        <f t="shared" si="846"/>
        <v>0</v>
      </c>
      <c r="CQ102" s="59">
        <f t="shared" si="847"/>
        <v>0</v>
      </c>
      <c r="CR102" s="59">
        <f t="shared" si="848"/>
        <v>0</v>
      </c>
      <c r="CS102" s="59">
        <f t="shared" si="849"/>
        <v>0</v>
      </c>
      <c r="CT102" s="59">
        <f t="shared" si="850"/>
        <v>0</v>
      </c>
      <c r="CU102" s="59">
        <f t="shared" si="851"/>
        <v>0</v>
      </c>
      <c r="CV102" s="59">
        <f t="shared" si="852"/>
        <v>0</v>
      </c>
      <c r="CW102" s="59">
        <f t="shared" si="853"/>
        <v>0</v>
      </c>
      <c r="CX102" s="59">
        <f t="shared" si="854"/>
        <v>0</v>
      </c>
      <c r="CY102" s="59">
        <f t="shared" si="855"/>
        <v>0</v>
      </c>
      <c r="CZ102" s="59">
        <f t="shared" si="856"/>
        <v>0</v>
      </c>
      <c r="DA102" s="59">
        <f t="shared" si="857"/>
        <v>0</v>
      </c>
      <c r="DB102" s="59">
        <f t="shared" si="858"/>
        <v>0</v>
      </c>
      <c r="DC102" s="59">
        <f t="shared" si="859"/>
        <v>0</v>
      </c>
      <c r="DD102" s="59">
        <f t="shared" si="860"/>
        <v>0</v>
      </c>
      <c r="DE102" s="59">
        <f t="shared" si="861"/>
        <v>0</v>
      </c>
      <c r="DF102" s="59">
        <f t="shared" si="862"/>
        <v>0</v>
      </c>
      <c r="DG102" s="59">
        <f t="shared" si="863"/>
        <v>0</v>
      </c>
      <c r="DH102" s="59">
        <f t="shared" si="864"/>
        <v>0</v>
      </c>
      <c r="DI102" s="59">
        <f t="shared" si="865"/>
        <v>0</v>
      </c>
      <c r="DJ102" s="59">
        <f t="shared" si="866"/>
        <v>0</v>
      </c>
      <c r="DK102" s="59">
        <f t="shared" si="867"/>
        <v>0</v>
      </c>
      <c r="DL102" s="59">
        <f t="shared" si="868"/>
        <v>0</v>
      </c>
      <c r="DM102" s="59">
        <f t="shared" si="869"/>
        <v>0</v>
      </c>
      <c r="DN102" s="59">
        <f t="shared" si="870"/>
        <v>0</v>
      </c>
      <c r="DO102" s="59">
        <f t="shared" si="871"/>
        <v>0</v>
      </c>
      <c r="DP102" s="59">
        <f t="shared" si="872"/>
        <v>0</v>
      </c>
      <c r="DQ102" s="59">
        <f t="shared" si="873"/>
        <v>0</v>
      </c>
      <c r="DR102" s="59">
        <f t="shared" si="874"/>
        <v>0</v>
      </c>
      <c r="DS102" s="59">
        <f t="shared" si="875"/>
        <v>0</v>
      </c>
      <c r="DT102" s="59">
        <f t="shared" si="876"/>
        <v>0</v>
      </c>
    </row>
    <row r="103" spans="3:124" ht="15.75" customHeight="1" outlineLevel="1" thickTop="1" thickBot="1" x14ac:dyDescent="0.3">
      <c r="C103" s="110" t="s">
        <v>213</v>
      </c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</row>
    <row r="104" spans="3:124" ht="15.75" customHeight="1" outlineLevel="1" thickTop="1" x14ac:dyDescent="0.25">
      <c r="C104" s="108"/>
    </row>
    <row r="105" spans="3:124" ht="15.75" customHeight="1" outlineLevel="1" thickBot="1" x14ac:dyDescent="0.3">
      <c r="C105" s="108"/>
    </row>
    <row r="106" spans="3:124" ht="15.75" customHeight="1" outlineLevel="1" thickTop="1" thickBot="1" x14ac:dyDescent="0.3">
      <c r="C106" s="110" t="s">
        <v>217</v>
      </c>
      <c r="E106" s="59">
        <f t="shared" ref="E106:BP106" si="877">+E92-E99-E100</f>
        <v>0</v>
      </c>
      <c r="F106" s="59">
        <f t="shared" si="877"/>
        <v>0</v>
      </c>
      <c r="G106" s="59">
        <f t="shared" si="877"/>
        <v>0</v>
      </c>
      <c r="H106" s="59">
        <f t="shared" si="877"/>
        <v>0</v>
      </c>
      <c r="I106" s="59">
        <f t="shared" si="877"/>
        <v>0</v>
      </c>
      <c r="J106" s="59">
        <f t="shared" si="877"/>
        <v>0</v>
      </c>
      <c r="K106" s="59">
        <f t="shared" si="877"/>
        <v>0</v>
      </c>
      <c r="L106" s="59">
        <f t="shared" si="877"/>
        <v>0</v>
      </c>
      <c r="M106" s="59">
        <f t="shared" si="877"/>
        <v>0</v>
      </c>
      <c r="N106" s="59">
        <f t="shared" si="877"/>
        <v>0</v>
      </c>
      <c r="O106" s="59">
        <f t="shared" si="877"/>
        <v>0</v>
      </c>
      <c r="P106" s="59">
        <f t="shared" si="877"/>
        <v>0</v>
      </c>
      <c r="Q106" s="59">
        <f t="shared" si="877"/>
        <v>0</v>
      </c>
      <c r="R106" s="59">
        <f t="shared" si="877"/>
        <v>0</v>
      </c>
      <c r="S106" s="59">
        <f t="shared" si="877"/>
        <v>0</v>
      </c>
      <c r="T106" s="59">
        <f t="shared" si="877"/>
        <v>0</v>
      </c>
      <c r="U106" s="59">
        <f t="shared" si="877"/>
        <v>0</v>
      </c>
      <c r="V106" s="59">
        <f t="shared" si="877"/>
        <v>0</v>
      </c>
      <c r="W106" s="59">
        <f t="shared" si="877"/>
        <v>0</v>
      </c>
      <c r="X106" s="59">
        <f t="shared" si="877"/>
        <v>0</v>
      </c>
      <c r="Y106" s="59">
        <f t="shared" si="877"/>
        <v>0</v>
      </c>
      <c r="Z106" s="59">
        <f t="shared" si="877"/>
        <v>0</v>
      </c>
      <c r="AA106" s="59">
        <f t="shared" si="877"/>
        <v>0</v>
      </c>
      <c r="AB106" s="59">
        <f t="shared" si="877"/>
        <v>0</v>
      </c>
      <c r="AC106" s="59">
        <f t="shared" si="877"/>
        <v>0</v>
      </c>
      <c r="AD106" s="59">
        <f t="shared" si="877"/>
        <v>0</v>
      </c>
      <c r="AE106" s="59">
        <f t="shared" si="877"/>
        <v>0</v>
      </c>
      <c r="AF106" s="59">
        <f t="shared" si="877"/>
        <v>0</v>
      </c>
      <c r="AG106" s="59">
        <f t="shared" si="877"/>
        <v>0</v>
      </c>
      <c r="AH106" s="59">
        <f t="shared" si="877"/>
        <v>0</v>
      </c>
      <c r="AI106" s="59">
        <f t="shared" si="877"/>
        <v>0</v>
      </c>
      <c r="AJ106" s="59">
        <f t="shared" si="877"/>
        <v>0</v>
      </c>
      <c r="AK106" s="59">
        <f t="shared" si="877"/>
        <v>0</v>
      </c>
      <c r="AL106" s="59">
        <f t="shared" si="877"/>
        <v>0</v>
      </c>
      <c r="AM106" s="59">
        <f t="shared" si="877"/>
        <v>0</v>
      </c>
      <c r="AN106" s="59">
        <f t="shared" si="877"/>
        <v>0</v>
      </c>
      <c r="AO106" s="59">
        <f t="shared" si="877"/>
        <v>0</v>
      </c>
      <c r="AP106" s="59">
        <f t="shared" si="877"/>
        <v>0</v>
      </c>
      <c r="AQ106" s="59">
        <f t="shared" si="877"/>
        <v>0</v>
      </c>
      <c r="AR106" s="59">
        <f t="shared" si="877"/>
        <v>0</v>
      </c>
      <c r="AS106" s="59">
        <f t="shared" si="877"/>
        <v>0</v>
      </c>
      <c r="AT106" s="59">
        <f t="shared" si="877"/>
        <v>0</v>
      </c>
      <c r="AU106" s="59">
        <f t="shared" si="877"/>
        <v>0</v>
      </c>
      <c r="AV106" s="59">
        <f t="shared" si="877"/>
        <v>0</v>
      </c>
      <c r="AW106" s="59">
        <f t="shared" si="877"/>
        <v>0</v>
      </c>
      <c r="AX106" s="59">
        <f t="shared" si="877"/>
        <v>0</v>
      </c>
      <c r="AY106" s="59">
        <f t="shared" si="877"/>
        <v>0</v>
      </c>
      <c r="AZ106" s="59">
        <f t="shared" si="877"/>
        <v>0</v>
      </c>
      <c r="BA106" s="59">
        <f t="shared" si="877"/>
        <v>0</v>
      </c>
      <c r="BB106" s="59">
        <f t="shared" si="877"/>
        <v>0</v>
      </c>
      <c r="BC106" s="59">
        <f t="shared" si="877"/>
        <v>0</v>
      </c>
      <c r="BD106" s="59">
        <f t="shared" si="877"/>
        <v>0</v>
      </c>
      <c r="BE106" s="59">
        <f t="shared" si="877"/>
        <v>0</v>
      </c>
      <c r="BF106" s="59">
        <f t="shared" si="877"/>
        <v>0</v>
      </c>
      <c r="BG106" s="59">
        <f t="shared" si="877"/>
        <v>0</v>
      </c>
      <c r="BH106" s="59">
        <f t="shared" si="877"/>
        <v>0</v>
      </c>
      <c r="BI106" s="59">
        <f t="shared" si="877"/>
        <v>0</v>
      </c>
      <c r="BJ106" s="59">
        <f t="shared" si="877"/>
        <v>0</v>
      </c>
      <c r="BK106" s="59">
        <f t="shared" si="877"/>
        <v>0</v>
      </c>
      <c r="BL106" s="59">
        <f t="shared" si="877"/>
        <v>0</v>
      </c>
      <c r="BM106" s="59">
        <f t="shared" si="877"/>
        <v>0</v>
      </c>
      <c r="BN106" s="59">
        <f t="shared" si="877"/>
        <v>0</v>
      </c>
      <c r="BO106" s="59">
        <f t="shared" si="877"/>
        <v>0</v>
      </c>
      <c r="BP106" s="59">
        <f t="shared" si="877"/>
        <v>0</v>
      </c>
      <c r="BQ106" s="59">
        <f t="shared" ref="BQ106:DT106" si="878">+BQ92-BQ99-BQ100</f>
        <v>0</v>
      </c>
      <c r="BR106" s="59">
        <f t="shared" si="878"/>
        <v>0</v>
      </c>
      <c r="BS106" s="59">
        <f t="shared" si="878"/>
        <v>0</v>
      </c>
      <c r="BT106" s="59">
        <f t="shared" si="878"/>
        <v>0</v>
      </c>
      <c r="BU106" s="59">
        <f t="shared" si="878"/>
        <v>0</v>
      </c>
      <c r="BV106" s="59">
        <f t="shared" si="878"/>
        <v>0</v>
      </c>
      <c r="BW106" s="59">
        <f t="shared" si="878"/>
        <v>0</v>
      </c>
      <c r="BX106" s="59">
        <f t="shared" si="878"/>
        <v>0</v>
      </c>
      <c r="BY106" s="59">
        <f t="shared" si="878"/>
        <v>0</v>
      </c>
      <c r="BZ106" s="59">
        <f t="shared" si="878"/>
        <v>0</v>
      </c>
      <c r="CA106" s="59">
        <f t="shared" si="878"/>
        <v>0</v>
      </c>
      <c r="CB106" s="59">
        <f t="shared" si="878"/>
        <v>0</v>
      </c>
      <c r="CC106" s="59">
        <f t="shared" si="878"/>
        <v>0</v>
      </c>
      <c r="CD106" s="59">
        <f t="shared" si="878"/>
        <v>0</v>
      </c>
      <c r="CE106" s="59">
        <f t="shared" si="878"/>
        <v>0</v>
      </c>
      <c r="CF106" s="59">
        <f t="shared" si="878"/>
        <v>0</v>
      </c>
      <c r="CG106" s="59">
        <f t="shared" si="878"/>
        <v>0</v>
      </c>
      <c r="CH106" s="59">
        <f t="shared" si="878"/>
        <v>0</v>
      </c>
      <c r="CI106" s="59">
        <f t="shared" si="878"/>
        <v>0</v>
      </c>
      <c r="CJ106" s="59">
        <f t="shared" si="878"/>
        <v>0</v>
      </c>
      <c r="CK106" s="59">
        <f t="shared" si="878"/>
        <v>0</v>
      </c>
      <c r="CL106" s="59">
        <f t="shared" si="878"/>
        <v>0</v>
      </c>
      <c r="CM106" s="59">
        <f t="shared" si="878"/>
        <v>0</v>
      </c>
      <c r="CN106" s="59">
        <f t="shared" si="878"/>
        <v>0</v>
      </c>
      <c r="CO106" s="59">
        <f t="shared" si="878"/>
        <v>0</v>
      </c>
      <c r="CP106" s="59">
        <f t="shared" si="878"/>
        <v>0</v>
      </c>
      <c r="CQ106" s="59">
        <f t="shared" si="878"/>
        <v>0</v>
      </c>
      <c r="CR106" s="59">
        <f t="shared" si="878"/>
        <v>0</v>
      </c>
      <c r="CS106" s="59">
        <f t="shared" si="878"/>
        <v>0</v>
      </c>
      <c r="CT106" s="59">
        <f t="shared" si="878"/>
        <v>0</v>
      </c>
      <c r="CU106" s="59">
        <f t="shared" si="878"/>
        <v>0</v>
      </c>
      <c r="CV106" s="59">
        <f t="shared" si="878"/>
        <v>0</v>
      </c>
      <c r="CW106" s="59">
        <f t="shared" si="878"/>
        <v>0</v>
      </c>
      <c r="CX106" s="59">
        <f t="shared" si="878"/>
        <v>0</v>
      </c>
      <c r="CY106" s="59">
        <f t="shared" si="878"/>
        <v>0</v>
      </c>
      <c r="CZ106" s="59">
        <f t="shared" si="878"/>
        <v>0</v>
      </c>
      <c r="DA106" s="59">
        <f t="shared" si="878"/>
        <v>0</v>
      </c>
      <c r="DB106" s="59">
        <f t="shared" si="878"/>
        <v>0</v>
      </c>
      <c r="DC106" s="59">
        <f t="shared" si="878"/>
        <v>0</v>
      </c>
      <c r="DD106" s="59">
        <f t="shared" si="878"/>
        <v>0</v>
      </c>
      <c r="DE106" s="59">
        <f t="shared" si="878"/>
        <v>0</v>
      </c>
      <c r="DF106" s="59">
        <f t="shared" si="878"/>
        <v>0</v>
      </c>
      <c r="DG106" s="59">
        <f t="shared" si="878"/>
        <v>0</v>
      </c>
      <c r="DH106" s="59">
        <f t="shared" si="878"/>
        <v>0</v>
      </c>
      <c r="DI106" s="59">
        <f t="shared" si="878"/>
        <v>0</v>
      </c>
      <c r="DJ106" s="59">
        <f t="shared" si="878"/>
        <v>0</v>
      </c>
      <c r="DK106" s="59">
        <f t="shared" si="878"/>
        <v>0</v>
      </c>
      <c r="DL106" s="59">
        <f t="shared" si="878"/>
        <v>0</v>
      </c>
      <c r="DM106" s="59">
        <f t="shared" si="878"/>
        <v>0</v>
      </c>
      <c r="DN106" s="59">
        <f t="shared" si="878"/>
        <v>0</v>
      </c>
      <c r="DO106" s="59">
        <f t="shared" si="878"/>
        <v>0</v>
      </c>
      <c r="DP106" s="59">
        <f t="shared" si="878"/>
        <v>0</v>
      </c>
      <c r="DQ106" s="59">
        <f t="shared" si="878"/>
        <v>0</v>
      </c>
      <c r="DR106" s="59">
        <f t="shared" si="878"/>
        <v>0</v>
      </c>
      <c r="DS106" s="59">
        <f t="shared" si="878"/>
        <v>0</v>
      </c>
      <c r="DT106" s="59">
        <f t="shared" si="878"/>
        <v>0</v>
      </c>
    </row>
    <row r="107" spans="3:124" ht="15.75" customHeight="1" outlineLevel="1" thickTop="1" thickBot="1" x14ac:dyDescent="0.3">
      <c r="C107" s="110" t="s">
        <v>218</v>
      </c>
      <c r="E107" s="59">
        <f>+E106</f>
        <v>0</v>
      </c>
      <c r="F107" s="59">
        <f>+E107+F106</f>
        <v>0</v>
      </c>
      <c r="G107" s="59">
        <f t="shared" ref="G107" si="879">+F107+G106</f>
        <v>0</v>
      </c>
      <c r="H107" s="59">
        <f t="shared" ref="H107" si="880">+G107+H106</f>
        <v>0</v>
      </c>
      <c r="I107" s="59">
        <f t="shared" ref="I107" si="881">+H107+I106</f>
        <v>0</v>
      </c>
      <c r="J107" s="59">
        <f t="shared" ref="J107" si="882">+I107+J106</f>
        <v>0</v>
      </c>
      <c r="K107" s="59">
        <f t="shared" ref="K107" si="883">+J107+K106</f>
        <v>0</v>
      </c>
      <c r="L107" s="59">
        <f t="shared" ref="L107" si="884">+K107+L106</f>
        <v>0</v>
      </c>
      <c r="M107" s="59">
        <f t="shared" ref="M107" si="885">+L107+M106</f>
        <v>0</v>
      </c>
      <c r="N107" s="59">
        <f t="shared" ref="N107" si="886">+M107+N106</f>
        <v>0</v>
      </c>
      <c r="O107" s="59">
        <f t="shared" ref="O107" si="887">+N107+O106</f>
        <v>0</v>
      </c>
      <c r="P107" s="59">
        <f t="shared" ref="P107" si="888">+O107+P106</f>
        <v>0</v>
      </c>
      <c r="Q107" s="59">
        <f t="shared" ref="Q107" si="889">+P107+Q106</f>
        <v>0</v>
      </c>
      <c r="R107" s="59">
        <f t="shared" ref="R107" si="890">+Q107+R106</f>
        <v>0</v>
      </c>
      <c r="S107" s="59">
        <f t="shared" ref="S107" si="891">+R107+S106</f>
        <v>0</v>
      </c>
      <c r="T107" s="59">
        <f t="shared" ref="T107" si="892">+S107+T106</f>
        <v>0</v>
      </c>
      <c r="U107" s="59">
        <f t="shared" ref="U107" si="893">+T107+U106</f>
        <v>0</v>
      </c>
      <c r="V107" s="59">
        <f t="shared" ref="V107" si="894">+U107+V106</f>
        <v>0</v>
      </c>
      <c r="W107" s="59">
        <f t="shared" ref="W107" si="895">+V107+W106</f>
        <v>0</v>
      </c>
      <c r="X107" s="59">
        <f t="shared" ref="X107" si="896">+W107+X106</f>
        <v>0</v>
      </c>
      <c r="Y107" s="59">
        <f t="shared" ref="Y107" si="897">+X107+Y106</f>
        <v>0</v>
      </c>
      <c r="Z107" s="59">
        <f t="shared" ref="Z107" si="898">+Y107+Z106</f>
        <v>0</v>
      </c>
      <c r="AA107" s="59">
        <f t="shared" ref="AA107" si="899">+Z107+AA106</f>
        <v>0</v>
      </c>
      <c r="AB107" s="59">
        <f t="shared" ref="AB107" si="900">+AA107+AB106</f>
        <v>0</v>
      </c>
      <c r="AC107" s="59">
        <f t="shared" ref="AC107" si="901">+AB107+AC106</f>
        <v>0</v>
      </c>
      <c r="AD107" s="59">
        <f t="shared" ref="AD107" si="902">+AC107+AD106</f>
        <v>0</v>
      </c>
      <c r="AE107" s="59">
        <f t="shared" ref="AE107" si="903">+AD107+AE106</f>
        <v>0</v>
      </c>
      <c r="AF107" s="59">
        <f t="shared" ref="AF107" si="904">+AE107+AF106</f>
        <v>0</v>
      </c>
      <c r="AG107" s="59">
        <f t="shared" ref="AG107" si="905">+AF107+AG106</f>
        <v>0</v>
      </c>
      <c r="AH107" s="59">
        <f t="shared" ref="AH107" si="906">+AG107+AH106</f>
        <v>0</v>
      </c>
      <c r="AI107" s="59">
        <f t="shared" ref="AI107" si="907">+AH107+AI106</f>
        <v>0</v>
      </c>
      <c r="AJ107" s="59">
        <f t="shared" ref="AJ107" si="908">+AI107+AJ106</f>
        <v>0</v>
      </c>
      <c r="AK107" s="59">
        <f t="shared" ref="AK107" si="909">+AJ107+AK106</f>
        <v>0</v>
      </c>
      <c r="AL107" s="59">
        <f t="shared" ref="AL107" si="910">+AK107+AL106</f>
        <v>0</v>
      </c>
      <c r="AM107" s="59">
        <f t="shared" ref="AM107" si="911">+AL107+AM106</f>
        <v>0</v>
      </c>
      <c r="AN107" s="59">
        <f t="shared" ref="AN107" si="912">+AM107+AN106</f>
        <v>0</v>
      </c>
      <c r="AO107" s="59">
        <f t="shared" ref="AO107" si="913">+AN107+AO106</f>
        <v>0</v>
      </c>
      <c r="AP107" s="59">
        <f t="shared" ref="AP107" si="914">+AO107+AP106</f>
        <v>0</v>
      </c>
      <c r="AQ107" s="59">
        <f t="shared" ref="AQ107" si="915">+AP107+AQ106</f>
        <v>0</v>
      </c>
      <c r="AR107" s="59">
        <f t="shared" ref="AR107" si="916">+AQ107+AR106</f>
        <v>0</v>
      </c>
      <c r="AS107" s="59">
        <f t="shared" ref="AS107" si="917">+AR107+AS106</f>
        <v>0</v>
      </c>
      <c r="AT107" s="59">
        <f t="shared" ref="AT107" si="918">+AS107+AT106</f>
        <v>0</v>
      </c>
      <c r="AU107" s="59">
        <f t="shared" ref="AU107" si="919">+AT107+AU106</f>
        <v>0</v>
      </c>
      <c r="AV107" s="59">
        <f t="shared" ref="AV107" si="920">+AU107+AV106</f>
        <v>0</v>
      </c>
      <c r="AW107" s="59">
        <f t="shared" ref="AW107" si="921">+AV107+AW106</f>
        <v>0</v>
      </c>
      <c r="AX107" s="59">
        <f t="shared" ref="AX107" si="922">+AW107+AX106</f>
        <v>0</v>
      </c>
      <c r="AY107" s="59">
        <f t="shared" ref="AY107" si="923">+AX107+AY106</f>
        <v>0</v>
      </c>
      <c r="AZ107" s="59">
        <f t="shared" ref="AZ107" si="924">+AY107+AZ106</f>
        <v>0</v>
      </c>
      <c r="BA107" s="59">
        <f t="shared" ref="BA107" si="925">+AZ107+BA106</f>
        <v>0</v>
      </c>
      <c r="BB107" s="59">
        <f t="shared" ref="BB107" si="926">+BA107+BB106</f>
        <v>0</v>
      </c>
      <c r="BC107" s="59">
        <f t="shared" ref="BC107" si="927">+BB107+BC106</f>
        <v>0</v>
      </c>
      <c r="BD107" s="59">
        <f t="shared" ref="BD107" si="928">+BC107+BD106</f>
        <v>0</v>
      </c>
      <c r="BE107" s="59">
        <f t="shared" ref="BE107" si="929">+BD107+BE106</f>
        <v>0</v>
      </c>
      <c r="BF107" s="59">
        <f t="shared" ref="BF107" si="930">+BE107+BF106</f>
        <v>0</v>
      </c>
      <c r="BG107" s="59">
        <f t="shared" ref="BG107" si="931">+BF107+BG106</f>
        <v>0</v>
      </c>
      <c r="BH107" s="59">
        <f t="shared" ref="BH107" si="932">+BG107+BH106</f>
        <v>0</v>
      </c>
      <c r="BI107" s="59">
        <f t="shared" ref="BI107" si="933">+BH107+BI106</f>
        <v>0</v>
      </c>
      <c r="BJ107" s="59">
        <f t="shared" ref="BJ107" si="934">+BI107+BJ106</f>
        <v>0</v>
      </c>
      <c r="BK107" s="59">
        <f t="shared" ref="BK107" si="935">+BJ107+BK106</f>
        <v>0</v>
      </c>
      <c r="BL107" s="59">
        <f t="shared" ref="BL107" si="936">+BK107+BL106</f>
        <v>0</v>
      </c>
      <c r="BM107" s="59">
        <f t="shared" ref="BM107" si="937">+BL107+BM106</f>
        <v>0</v>
      </c>
      <c r="BN107" s="59">
        <f t="shared" ref="BN107" si="938">+BM107+BN106</f>
        <v>0</v>
      </c>
      <c r="BO107" s="59">
        <f t="shared" ref="BO107" si="939">+BN107+BO106</f>
        <v>0</v>
      </c>
      <c r="BP107" s="59">
        <f t="shared" ref="BP107" si="940">+BO107+BP106</f>
        <v>0</v>
      </c>
      <c r="BQ107" s="59">
        <f t="shared" ref="BQ107" si="941">+BP107+BQ106</f>
        <v>0</v>
      </c>
      <c r="BR107" s="59">
        <f t="shared" ref="BR107" si="942">+BQ107+BR106</f>
        <v>0</v>
      </c>
      <c r="BS107" s="59">
        <f t="shared" ref="BS107" si="943">+BR107+BS106</f>
        <v>0</v>
      </c>
      <c r="BT107" s="59">
        <f t="shared" ref="BT107" si="944">+BS107+BT106</f>
        <v>0</v>
      </c>
      <c r="BU107" s="59">
        <f t="shared" ref="BU107" si="945">+BT107+BU106</f>
        <v>0</v>
      </c>
      <c r="BV107" s="59">
        <f t="shared" ref="BV107" si="946">+BU107+BV106</f>
        <v>0</v>
      </c>
      <c r="BW107" s="59">
        <f t="shared" ref="BW107" si="947">+BV107+BW106</f>
        <v>0</v>
      </c>
      <c r="BX107" s="59">
        <f t="shared" ref="BX107" si="948">+BW107+BX106</f>
        <v>0</v>
      </c>
      <c r="BY107" s="59">
        <f t="shared" ref="BY107" si="949">+BX107+BY106</f>
        <v>0</v>
      </c>
      <c r="BZ107" s="59">
        <f t="shared" ref="BZ107" si="950">+BY107+BZ106</f>
        <v>0</v>
      </c>
      <c r="CA107" s="59">
        <f t="shared" ref="CA107" si="951">+BZ107+CA106</f>
        <v>0</v>
      </c>
      <c r="CB107" s="59">
        <f t="shared" ref="CB107" si="952">+CA107+CB106</f>
        <v>0</v>
      </c>
      <c r="CC107" s="59">
        <f t="shared" ref="CC107" si="953">+CB107+CC106</f>
        <v>0</v>
      </c>
      <c r="CD107" s="59">
        <f t="shared" ref="CD107" si="954">+CC107+CD106</f>
        <v>0</v>
      </c>
      <c r="CE107" s="59">
        <f t="shared" ref="CE107" si="955">+CD107+CE106</f>
        <v>0</v>
      </c>
      <c r="CF107" s="59">
        <f t="shared" ref="CF107" si="956">+CE107+CF106</f>
        <v>0</v>
      </c>
      <c r="CG107" s="59">
        <f t="shared" ref="CG107" si="957">+CF107+CG106</f>
        <v>0</v>
      </c>
      <c r="CH107" s="59">
        <f t="shared" ref="CH107" si="958">+CG107+CH106</f>
        <v>0</v>
      </c>
      <c r="CI107" s="59">
        <f t="shared" ref="CI107" si="959">+CH107+CI106</f>
        <v>0</v>
      </c>
      <c r="CJ107" s="59">
        <f t="shared" ref="CJ107" si="960">+CI107+CJ106</f>
        <v>0</v>
      </c>
      <c r="CK107" s="59">
        <f t="shared" ref="CK107" si="961">+CJ107+CK106</f>
        <v>0</v>
      </c>
      <c r="CL107" s="59">
        <f t="shared" ref="CL107" si="962">+CK107+CL106</f>
        <v>0</v>
      </c>
      <c r="CM107" s="59">
        <f t="shared" ref="CM107" si="963">+CL107+CM106</f>
        <v>0</v>
      </c>
      <c r="CN107" s="59">
        <f t="shared" ref="CN107" si="964">+CM107+CN106</f>
        <v>0</v>
      </c>
      <c r="CO107" s="59">
        <f t="shared" ref="CO107" si="965">+CN107+CO106</f>
        <v>0</v>
      </c>
      <c r="CP107" s="59">
        <f t="shared" ref="CP107" si="966">+CO107+CP106</f>
        <v>0</v>
      </c>
      <c r="CQ107" s="59">
        <f t="shared" ref="CQ107" si="967">+CP107+CQ106</f>
        <v>0</v>
      </c>
      <c r="CR107" s="59">
        <f t="shared" ref="CR107" si="968">+CQ107+CR106</f>
        <v>0</v>
      </c>
      <c r="CS107" s="59">
        <f t="shared" ref="CS107" si="969">+CR107+CS106</f>
        <v>0</v>
      </c>
      <c r="CT107" s="59">
        <f t="shared" ref="CT107" si="970">+CS107+CT106</f>
        <v>0</v>
      </c>
      <c r="CU107" s="59">
        <f t="shared" ref="CU107" si="971">+CT107+CU106</f>
        <v>0</v>
      </c>
      <c r="CV107" s="59">
        <f t="shared" ref="CV107" si="972">+CU107+CV106</f>
        <v>0</v>
      </c>
      <c r="CW107" s="59">
        <f t="shared" ref="CW107" si="973">+CV107+CW106</f>
        <v>0</v>
      </c>
      <c r="CX107" s="59">
        <f t="shared" ref="CX107" si="974">+CW107+CX106</f>
        <v>0</v>
      </c>
      <c r="CY107" s="59">
        <f t="shared" ref="CY107" si="975">+CX107+CY106</f>
        <v>0</v>
      </c>
      <c r="CZ107" s="59">
        <f t="shared" ref="CZ107" si="976">+CY107+CZ106</f>
        <v>0</v>
      </c>
      <c r="DA107" s="59">
        <f t="shared" ref="DA107" si="977">+CZ107+DA106</f>
        <v>0</v>
      </c>
      <c r="DB107" s="59">
        <f t="shared" ref="DB107" si="978">+DA107+DB106</f>
        <v>0</v>
      </c>
      <c r="DC107" s="59">
        <f t="shared" ref="DC107" si="979">+DB107+DC106</f>
        <v>0</v>
      </c>
      <c r="DD107" s="59">
        <f t="shared" ref="DD107" si="980">+DC107+DD106</f>
        <v>0</v>
      </c>
      <c r="DE107" s="59">
        <f t="shared" ref="DE107" si="981">+DD107+DE106</f>
        <v>0</v>
      </c>
      <c r="DF107" s="59">
        <f t="shared" ref="DF107" si="982">+DE107+DF106</f>
        <v>0</v>
      </c>
      <c r="DG107" s="59">
        <f t="shared" ref="DG107" si="983">+DF107+DG106</f>
        <v>0</v>
      </c>
      <c r="DH107" s="59">
        <f t="shared" ref="DH107" si="984">+DG107+DH106</f>
        <v>0</v>
      </c>
      <c r="DI107" s="59">
        <f t="shared" ref="DI107" si="985">+DH107+DI106</f>
        <v>0</v>
      </c>
      <c r="DJ107" s="59">
        <f t="shared" ref="DJ107" si="986">+DI107+DJ106</f>
        <v>0</v>
      </c>
      <c r="DK107" s="59">
        <f t="shared" ref="DK107" si="987">+DJ107+DK106</f>
        <v>0</v>
      </c>
      <c r="DL107" s="59">
        <f t="shared" ref="DL107" si="988">+DK107+DL106</f>
        <v>0</v>
      </c>
      <c r="DM107" s="59">
        <f t="shared" ref="DM107" si="989">+DL107+DM106</f>
        <v>0</v>
      </c>
      <c r="DN107" s="59">
        <f t="shared" ref="DN107" si="990">+DM107+DN106</f>
        <v>0</v>
      </c>
      <c r="DO107" s="59">
        <f t="shared" ref="DO107" si="991">+DN107+DO106</f>
        <v>0</v>
      </c>
      <c r="DP107" s="59">
        <f t="shared" ref="DP107" si="992">+DO107+DP106</f>
        <v>0</v>
      </c>
      <c r="DQ107" s="59">
        <f t="shared" ref="DQ107" si="993">+DP107+DQ106</f>
        <v>0</v>
      </c>
      <c r="DR107" s="59">
        <f t="shared" ref="DR107" si="994">+DQ107+DR106</f>
        <v>0</v>
      </c>
      <c r="DS107" s="59">
        <f t="shared" ref="DS107" si="995">+DR107+DS106</f>
        <v>0</v>
      </c>
      <c r="DT107" s="59">
        <f t="shared" ref="DT107" si="996">+DS107+DT106</f>
        <v>0</v>
      </c>
    </row>
    <row r="108" spans="3:124" ht="15.75" customHeight="1" outlineLevel="1" thickTop="1" thickBot="1" x14ac:dyDescent="0.3">
      <c r="C108" s="110" t="s">
        <v>219</v>
      </c>
      <c r="E108" s="59">
        <f>+E93-E101</f>
        <v>0</v>
      </c>
      <c r="F108" s="59">
        <f>+F93-F101</f>
        <v>0</v>
      </c>
      <c r="G108" s="59">
        <f t="shared" ref="G108:BR108" si="997">+G93-G101</f>
        <v>0</v>
      </c>
      <c r="H108" s="59">
        <f t="shared" si="997"/>
        <v>0</v>
      </c>
      <c r="I108" s="59">
        <f t="shared" si="997"/>
        <v>0</v>
      </c>
      <c r="J108" s="59">
        <f t="shared" si="997"/>
        <v>0</v>
      </c>
      <c r="K108" s="59">
        <f t="shared" si="997"/>
        <v>0</v>
      </c>
      <c r="L108" s="59">
        <f t="shared" si="997"/>
        <v>0</v>
      </c>
      <c r="M108" s="59">
        <f t="shared" si="997"/>
        <v>0</v>
      </c>
      <c r="N108" s="59">
        <f t="shared" si="997"/>
        <v>0</v>
      </c>
      <c r="O108" s="59">
        <f t="shared" si="997"/>
        <v>0</v>
      </c>
      <c r="P108" s="59">
        <f t="shared" si="997"/>
        <v>0</v>
      </c>
      <c r="Q108" s="59">
        <f t="shared" si="997"/>
        <v>0</v>
      </c>
      <c r="R108" s="59">
        <f t="shared" si="997"/>
        <v>0</v>
      </c>
      <c r="S108" s="59">
        <f t="shared" si="997"/>
        <v>0</v>
      </c>
      <c r="T108" s="59">
        <f t="shared" si="997"/>
        <v>0</v>
      </c>
      <c r="U108" s="59">
        <f t="shared" si="997"/>
        <v>0</v>
      </c>
      <c r="V108" s="59">
        <f t="shared" si="997"/>
        <v>0</v>
      </c>
      <c r="W108" s="59">
        <f t="shared" si="997"/>
        <v>0</v>
      </c>
      <c r="X108" s="59">
        <f t="shared" si="997"/>
        <v>0</v>
      </c>
      <c r="Y108" s="59">
        <f t="shared" si="997"/>
        <v>0</v>
      </c>
      <c r="Z108" s="59">
        <f t="shared" si="997"/>
        <v>0</v>
      </c>
      <c r="AA108" s="59">
        <f t="shared" si="997"/>
        <v>0</v>
      </c>
      <c r="AB108" s="59">
        <f t="shared" si="997"/>
        <v>0</v>
      </c>
      <c r="AC108" s="59">
        <f t="shared" si="997"/>
        <v>0</v>
      </c>
      <c r="AD108" s="59">
        <f t="shared" si="997"/>
        <v>0</v>
      </c>
      <c r="AE108" s="59">
        <f t="shared" si="997"/>
        <v>0</v>
      </c>
      <c r="AF108" s="59">
        <f t="shared" si="997"/>
        <v>0</v>
      </c>
      <c r="AG108" s="59">
        <f t="shared" si="997"/>
        <v>0</v>
      </c>
      <c r="AH108" s="59">
        <f t="shared" si="997"/>
        <v>0</v>
      </c>
      <c r="AI108" s="59">
        <f t="shared" si="997"/>
        <v>0</v>
      </c>
      <c r="AJ108" s="59">
        <f t="shared" si="997"/>
        <v>0</v>
      </c>
      <c r="AK108" s="59">
        <f t="shared" si="997"/>
        <v>0</v>
      </c>
      <c r="AL108" s="59">
        <f t="shared" si="997"/>
        <v>0</v>
      </c>
      <c r="AM108" s="59">
        <f t="shared" si="997"/>
        <v>0</v>
      </c>
      <c r="AN108" s="59">
        <f t="shared" si="997"/>
        <v>0</v>
      </c>
      <c r="AO108" s="59">
        <f t="shared" si="997"/>
        <v>0</v>
      </c>
      <c r="AP108" s="59">
        <f t="shared" si="997"/>
        <v>0</v>
      </c>
      <c r="AQ108" s="59">
        <f t="shared" si="997"/>
        <v>0</v>
      </c>
      <c r="AR108" s="59">
        <f t="shared" si="997"/>
        <v>0</v>
      </c>
      <c r="AS108" s="59">
        <f t="shared" si="997"/>
        <v>0</v>
      </c>
      <c r="AT108" s="59">
        <f t="shared" si="997"/>
        <v>0</v>
      </c>
      <c r="AU108" s="59">
        <f t="shared" si="997"/>
        <v>0</v>
      </c>
      <c r="AV108" s="59">
        <f t="shared" si="997"/>
        <v>0</v>
      </c>
      <c r="AW108" s="59">
        <f t="shared" si="997"/>
        <v>0</v>
      </c>
      <c r="AX108" s="59">
        <f t="shared" si="997"/>
        <v>0</v>
      </c>
      <c r="AY108" s="59">
        <f t="shared" si="997"/>
        <v>0</v>
      </c>
      <c r="AZ108" s="59">
        <f t="shared" si="997"/>
        <v>0</v>
      </c>
      <c r="BA108" s="59">
        <f t="shared" si="997"/>
        <v>0</v>
      </c>
      <c r="BB108" s="59">
        <f t="shared" si="997"/>
        <v>0</v>
      </c>
      <c r="BC108" s="59">
        <f t="shared" si="997"/>
        <v>0</v>
      </c>
      <c r="BD108" s="59">
        <f t="shared" si="997"/>
        <v>0</v>
      </c>
      <c r="BE108" s="59">
        <f t="shared" si="997"/>
        <v>0</v>
      </c>
      <c r="BF108" s="59">
        <f t="shared" si="997"/>
        <v>0</v>
      </c>
      <c r="BG108" s="59">
        <f t="shared" si="997"/>
        <v>0</v>
      </c>
      <c r="BH108" s="59">
        <f t="shared" si="997"/>
        <v>0</v>
      </c>
      <c r="BI108" s="59">
        <f t="shared" si="997"/>
        <v>0</v>
      </c>
      <c r="BJ108" s="59">
        <f t="shared" si="997"/>
        <v>0</v>
      </c>
      <c r="BK108" s="59">
        <f t="shared" si="997"/>
        <v>0</v>
      </c>
      <c r="BL108" s="59">
        <f t="shared" si="997"/>
        <v>0</v>
      </c>
      <c r="BM108" s="59">
        <f t="shared" si="997"/>
        <v>0</v>
      </c>
      <c r="BN108" s="59">
        <f t="shared" si="997"/>
        <v>0</v>
      </c>
      <c r="BO108" s="59">
        <f t="shared" si="997"/>
        <v>0</v>
      </c>
      <c r="BP108" s="59">
        <f t="shared" si="997"/>
        <v>0</v>
      </c>
      <c r="BQ108" s="59">
        <f t="shared" si="997"/>
        <v>0</v>
      </c>
      <c r="BR108" s="59">
        <f t="shared" si="997"/>
        <v>0</v>
      </c>
      <c r="BS108" s="59">
        <f t="shared" ref="BS108:DT108" si="998">+BS93-BS101</f>
        <v>0</v>
      </c>
      <c r="BT108" s="59">
        <f t="shared" si="998"/>
        <v>0</v>
      </c>
      <c r="BU108" s="59">
        <f t="shared" si="998"/>
        <v>0</v>
      </c>
      <c r="BV108" s="59">
        <f t="shared" si="998"/>
        <v>0</v>
      </c>
      <c r="BW108" s="59">
        <f t="shared" si="998"/>
        <v>0</v>
      </c>
      <c r="BX108" s="59">
        <f t="shared" si="998"/>
        <v>0</v>
      </c>
      <c r="BY108" s="59">
        <f t="shared" si="998"/>
        <v>0</v>
      </c>
      <c r="BZ108" s="59">
        <f t="shared" si="998"/>
        <v>0</v>
      </c>
      <c r="CA108" s="59">
        <f t="shared" si="998"/>
        <v>0</v>
      </c>
      <c r="CB108" s="59">
        <f t="shared" si="998"/>
        <v>0</v>
      </c>
      <c r="CC108" s="59">
        <f t="shared" si="998"/>
        <v>0</v>
      </c>
      <c r="CD108" s="59">
        <f t="shared" si="998"/>
        <v>0</v>
      </c>
      <c r="CE108" s="59">
        <f t="shared" si="998"/>
        <v>0</v>
      </c>
      <c r="CF108" s="59">
        <f t="shared" si="998"/>
        <v>0</v>
      </c>
      <c r="CG108" s="59">
        <f t="shared" si="998"/>
        <v>0</v>
      </c>
      <c r="CH108" s="59">
        <f t="shared" si="998"/>
        <v>0</v>
      </c>
      <c r="CI108" s="59">
        <f t="shared" si="998"/>
        <v>0</v>
      </c>
      <c r="CJ108" s="59">
        <f t="shared" si="998"/>
        <v>0</v>
      </c>
      <c r="CK108" s="59">
        <f t="shared" si="998"/>
        <v>0</v>
      </c>
      <c r="CL108" s="59">
        <f t="shared" si="998"/>
        <v>0</v>
      </c>
      <c r="CM108" s="59">
        <f t="shared" si="998"/>
        <v>0</v>
      </c>
      <c r="CN108" s="59">
        <f t="shared" si="998"/>
        <v>0</v>
      </c>
      <c r="CO108" s="59">
        <f t="shared" si="998"/>
        <v>0</v>
      </c>
      <c r="CP108" s="59">
        <f t="shared" si="998"/>
        <v>0</v>
      </c>
      <c r="CQ108" s="59">
        <f t="shared" si="998"/>
        <v>0</v>
      </c>
      <c r="CR108" s="59">
        <f t="shared" si="998"/>
        <v>0</v>
      </c>
      <c r="CS108" s="59">
        <f t="shared" si="998"/>
        <v>0</v>
      </c>
      <c r="CT108" s="59">
        <f t="shared" si="998"/>
        <v>0</v>
      </c>
      <c r="CU108" s="59">
        <f t="shared" si="998"/>
        <v>0</v>
      </c>
      <c r="CV108" s="59">
        <f t="shared" si="998"/>
        <v>0</v>
      </c>
      <c r="CW108" s="59">
        <f t="shared" si="998"/>
        <v>0</v>
      </c>
      <c r="CX108" s="59">
        <f t="shared" si="998"/>
        <v>0</v>
      </c>
      <c r="CY108" s="59">
        <f t="shared" si="998"/>
        <v>0</v>
      </c>
      <c r="CZ108" s="59">
        <f t="shared" si="998"/>
        <v>0</v>
      </c>
      <c r="DA108" s="59">
        <f t="shared" si="998"/>
        <v>0</v>
      </c>
      <c r="DB108" s="59">
        <f t="shared" si="998"/>
        <v>0</v>
      </c>
      <c r="DC108" s="59">
        <f t="shared" si="998"/>
        <v>0</v>
      </c>
      <c r="DD108" s="59">
        <f t="shared" si="998"/>
        <v>0</v>
      </c>
      <c r="DE108" s="59">
        <f t="shared" si="998"/>
        <v>0</v>
      </c>
      <c r="DF108" s="59">
        <f t="shared" si="998"/>
        <v>0</v>
      </c>
      <c r="DG108" s="59">
        <f t="shared" si="998"/>
        <v>0</v>
      </c>
      <c r="DH108" s="59">
        <f t="shared" si="998"/>
        <v>0</v>
      </c>
      <c r="DI108" s="59">
        <f t="shared" si="998"/>
        <v>0</v>
      </c>
      <c r="DJ108" s="59">
        <f t="shared" si="998"/>
        <v>0</v>
      </c>
      <c r="DK108" s="59">
        <f t="shared" si="998"/>
        <v>0</v>
      </c>
      <c r="DL108" s="59">
        <f t="shared" si="998"/>
        <v>0</v>
      </c>
      <c r="DM108" s="59">
        <f t="shared" si="998"/>
        <v>0</v>
      </c>
      <c r="DN108" s="59">
        <f t="shared" si="998"/>
        <v>0</v>
      </c>
      <c r="DO108" s="59">
        <f t="shared" si="998"/>
        <v>0</v>
      </c>
      <c r="DP108" s="59">
        <f t="shared" si="998"/>
        <v>0</v>
      </c>
      <c r="DQ108" s="59">
        <f t="shared" si="998"/>
        <v>0</v>
      </c>
      <c r="DR108" s="59">
        <f t="shared" si="998"/>
        <v>0</v>
      </c>
      <c r="DS108" s="59">
        <f t="shared" si="998"/>
        <v>0</v>
      </c>
      <c r="DT108" s="59">
        <f t="shared" si="998"/>
        <v>0</v>
      </c>
    </row>
    <row r="109" spans="3:124" ht="15.75" customHeight="1" outlineLevel="1" thickTop="1" thickBot="1" x14ac:dyDescent="0.3">
      <c r="C109" s="110" t="s">
        <v>220</v>
      </c>
      <c r="E109" s="59">
        <f>+E94-E102</f>
        <v>0</v>
      </c>
      <c r="F109" s="59">
        <f t="shared" ref="F109:BQ109" si="999">+F94-F102</f>
        <v>0</v>
      </c>
      <c r="G109" s="59">
        <f t="shared" si="999"/>
        <v>0</v>
      </c>
      <c r="H109" s="59">
        <f t="shared" si="999"/>
        <v>0</v>
      </c>
      <c r="I109" s="59">
        <f t="shared" si="999"/>
        <v>0</v>
      </c>
      <c r="J109" s="59">
        <f t="shared" si="999"/>
        <v>0</v>
      </c>
      <c r="K109" s="59">
        <f t="shared" si="999"/>
        <v>0</v>
      </c>
      <c r="L109" s="59">
        <f t="shared" si="999"/>
        <v>0</v>
      </c>
      <c r="M109" s="59">
        <f t="shared" si="999"/>
        <v>0</v>
      </c>
      <c r="N109" s="59">
        <f t="shared" si="999"/>
        <v>0</v>
      </c>
      <c r="O109" s="59">
        <f t="shared" si="999"/>
        <v>0</v>
      </c>
      <c r="P109" s="59">
        <f t="shared" si="999"/>
        <v>0</v>
      </c>
      <c r="Q109" s="59">
        <f t="shared" si="999"/>
        <v>0</v>
      </c>
      <c r="R109" s="59">
        <f t="shared" si="999"/>
        <v>0</v>
      </c>
      <c r="S109" s="59">
        <f t="shared" si="999"/>
        <v>0</v>
      </c>
      <c r="T109" s="59">
        <f t="shared" si="999"/>
        <v>0</v>
      </c>
      <c r="U109" s="59">
        <f t="shared" si="999"/>
        <v>0</v>
      </c>
      <c r="V109" s="59">
        <f t="shared" si="999"/>
        <v>0</v>
      </c>
      <c r="W109" s="59">
        <f t="shared" si="999"/>
        <v>0</v>
      </c>
      <c r="X109" s="59">
        <f t="shared" si="999"/>
        <v>0</v>
      </c>
      <c r="Y109" s="59">
        <f t="shared" si="999"/>
        <v>0</v>
      </c>
      <c r="Z109" s="59">
        <f t="shared" si="999"/>
        <v>0</v>
      </c>
      <c r="AA109" s="59">
        <f t="shared" si="999"/>
        <v>0</v>
      </c>
      <c r="AB109" s="59">
        <f t="shared" si="999"/>
        <v>0</v>
      </c>
      <c r="AC109" s="59">
        <f t="shared" si="999"/>
        <v>0</v>
      </c>
      <c r="AD109" s="59">
        <f t="shared" si="999"/>
        <v>0</v>
      </c>
      <c r="AE109" s="59">
        <f t="shared" si="999"/>
        <v>0</v>
      </c>
      <c r="AF109" s="59">
        <f t="shared" si="999"/>
        <v>0</v>
      </c>
      <c r="AG109" s="59">
        <f t="shared" si="999"/>
        <v>0</v>
      </c>
      <c r="AH109" s="59">
        <f t="shared" si="999"/>
        <v>0</v>
      </c>
      <c r="AI109" s="59">
        <f t="shared" si="999"/>
        <v>0</v>
      </c>
      <c r="AJ109" s="59">
        <f t="shared" si="999"/>
        <v>0</v>
      </c>
      <c r="AK109" s="59">
        <f t="shared" si="999"/>
        <v>0</v>
      </c>
      <c r="AL109" s="59">
        <f t="shared" si="999"/>
        <v>0</v>
      </c>
      <c r="AM109" s="59">
        <f t="shared" si="999"/>
        <v>0</v>
      </c>
      <c r="AN109" s="59">
        <f t="shared" si="999"/>
        <v>0</v>
      </c>
      <c r="AO109" s="59">
        <f t="shared" si="999"/>
        <v>0</v>
      </c>
      <c r="AP109" s="59">
        <f t="shared" si="999"/>
        <v>0</v>
      </c>
      <c r="AQ109" s="59">
        <f t="shared" si="999"/>
        <v>0</v>
      </c>
      <c r="AR109" s="59">
        <f t="shared" si="999"/>
        <v>0</v>
      </c>
      <c r="AS109" s="59">
        <f t="shared" si="999"/>
        <v>0</v>
      </c>
      <c r="AT109" s="59">
        <f t="shared" si="999"/>
        <v>0</v>
      </c>
      <c r="AU109" s="59">
        <f t="shared" si="999"/>
        <v>0</v>
      </c>
      <c r="AV109" s="59">
        <f t="shared" si="999"/>
        <v>0</v>
      </c>
      <c r="AW109" s="59">
        <f t="shared" si="999"/>
        <v>0</v>
      </c>
      <c r="AX109" s="59">
        <f t="shared" si="999"/>
        <v>0</v>
      </c>
      <c r="AY109" s="59">
        <f t="shared" si="999"/>
        <v>0</v>
      </c>
      <c r="AZ109" s="59">
        <f t="shared" si="999"/>
        <v>0</v>
      </c>
      <c r="BA109" s="59">
        <f t="shared" si="999"/>
        <v>0</v>
      </c>
      <c r="BB109" s="59">
        <f t="shared" si="999"/>
        <v>0</v>
      </c>
      <c r="BC109" s="59">
        <f t="shared" si="999"/>
        <v>0</v>
      </c>
      <c r="BD109" s="59">
        <f t="shared" si="999"/>
        <v>0</v>
      </c>
      <c r="BE109" s="59">
        <f t="shared" si="999"/>
        <v>0</v>
      </c>
      <c r="BF109" s="59">
        <f t="shared" si="999"/>
        <v>0</v>
      </c>
      <c r="BG109" s="59">
        <f t="shared" si="999"/>
        <v>0</v>
      </c>
      <c r="BH109" s="59">
        <f t="shared" si="999"/>
        <v>0</v>
      </c>
      <c r="BI109" s="59">
        <f t="shared" si="999"/>
        <v>0</v>
      </c>
      <c r="BJ109" s="59">
        <f t="shared" si="999"/>
        <v>0</v>
      </c>
      <c r="BK109" s="59">
        <f t="shared" si="999"/>
        <v>0</v>
      </c>
      <c r="BL109" s="59">
        <f t="shared" si="999"/>
        <v>0</v>
      </c>
      <c r="BM109" s="59">
        <f t="shared" si="999"/>
        <v>0</v>
      </c>
      <c r="BN109" s="59">
        <f t="shared" si="999"/>
        <v>0</v>
      </c>
      <c r="BO109" s="59">
        <f t="shared" si="999"/>
        <v>0</v>
      </c>
      <c r="BP109" s="59">
        <f t="shared" si="999"/>
        <v>0</v>
      </c>
      <c r="BQ109" s="59">
        <f t="shared" si="999"/>
        <v>0</v>
      </c>
      <c r="BR109" s="59">
        <f t="shared" ref="BR109:DT109" si="1000">+BR94-BR102</f>
        <v>0</v>
      </c>
      <c r="BS109" s="59">
        <f t="shared" si="1000"/>
        <v>0</v>
      </c>
      <c r="BT109" s="59">
        <f t="shared" si="1000"/>
        <v>0</v>
      </c>
      <c r="BU109" s="59">
        <f t="shared" si="1000"/>
        <v>0</v>
      </c>
      <c r="BV109" s="59">
        <f t="shared" si="1000"/>
        <v>0</v>
      </c>
      <c r="BW109" s="59">
        <f t="shared" si="1000"/>
        <v>0</v>
      </c>
      <c r="BX109" s="59">
        <f t="shared" si="1000"/>
        <v>0</v>
      </c>
      <c r="BY109" s="59">
        <f t="shared" si="1000"/>
        <v>0</v>
      </c>
      <c r="BZ109" s="59">
        <f t="shared" si="1000"/>
        <v>0</v>
      </c>
      <c r="CA109" s="59">
        <f t="shared" si="1000"/>
        <v>0</v>
      </c>
      <c r="CB109" s="59">
        <f t="shared" si="1000"/>
        <v>0</v>
      </c>
      <c r="CC109" s="59">
        <f t="shared" si="1000"/>
        <v>0</v>
      </c>
      <c r="CD109" s="59">
        <f t="shared" si="1000"/>
        <v>0</v>
      </c>
      <c r="CE109" s="59">
        <f t="shared" si="1000"/>
        <v>0</v>
      </c>
      <c r="CF109" s="59">
        <f t="shared" si="1000"/>
        <v>0</v>
      </c>
      <c r="CG109" s="59">
        <f t="shared" si="1000"/>
        <v>0</v>
      </c>
      <c r="CH109" s="59">
        <f t="shared" si="1000"/>
        <v>0</v>
      </c>
      <c r="CI109" s="59">
        <f t="shared" si="1000"/>
        <v>0</v>
      </c>
      <c r="CJ109" s="59">
        <f t="shared" si="1000"/>
        <v>0</v>
      </c>
      <c r="CK109" s="59">
        <f t="shared" si="1000"/>
        <v>0</v>
      </c>
      <c r="CL109" s="59">
        <f t="shared" si="1000"/>
        <v>0</v>
      </c>
      <c r="CM109" s="59">
        <f t="shared" si="1000"/>
        <v>0</v>
      </c>
      <c r="CN109" s="59">
        <f t="shared" si="1000"/>
        <v>0</v>
      </c>
      <c r="CO109" s="59">
        <f t="shared" si="1000"/>
        <v>0</v>
      </c>
      <c r="CP109" s="59">
        <f t="shared" si="1000"/>
        <v>0</v>
      </c>
      <c r="CQ109" s="59">
        <f t="shared" si="1000"/>
        <v>0</v>
      </c>
      <c r="CR109" s="59">
        <f t="shared" si="1000"/>
        <v>0</v>
      </c>
      <c r="CS109" s="59">
        <f t="shared" si="1000"/>
        <v>0</v>
      </c>
      <c r="CT109" s="59">
        <f t="shared" si="1000"/>
        <v>0</v>
      </c>
      <c r="CU109" s="59">
        <f t="shared" si="1000"/>
        <v>0</v>
      </c>
      <c r="CV109" s="59">
        <f t="shared" si="1000"/>
        <v>0</v>
      </c>
      <c r="CW109" s="59">
        <f t="shared" si="1000"/>
        <v>0</v>
      </c>
      <c r="CX109" s="59">
        <f t="shared" si="1000"/>
        <v>0</v>
      </c>
      <c r="CY109" s="59">
        <f t="shared" si="1000"/>
        <v>0</v>
      </c>
      <c r="CZ109" s="59">
        <f t="shared" si="1000"/>
        <v>0</v>
      </c>
      <c r="DA109" s="59">
        <f t="shared" si="1000"/>
        <v>0</v>
      </c>
      <c r="DB109" s="59">
        <f t="shared" si="1000"/>
        <v>0</v>
      </c>
      <c r="DC109" s="59">
        <f t="shared" si="1000"/>
        <v>0</v>
      </c>
      <c r="DD109" s="59">
        <f t="shared" si="1000"/>
        <v>0</v>
      </c>
      <c r="DE109" s="59">
        <f t="shared" si="1000"/>
        <v>0</v>
      </c>
      <c r="DF109" s="59">
        <f t="shared" si="1000"/>
        <v>0</v>
      </c>
      <c r="DG109" s="59">
        <f t="shared" si="1000"/>
        <v>0</v>
      </c>
      <c r="DH109" s="59">
        <f t="shared" si="1000"/>
        <v>0</v>
      </c>
      <c r="DI109" s="59">
        <f t="shared" si="1000"/>
        <v>0</v>
      </c>
      <c r="DJ109" s="59">
        <f t="shared" si="1000"/>
        <v>0</v>
      </c>
      <c r="DK109" s="59">
        <f t="shared" si="1000"/>
        <v>0</v>
      </c>
      <c r="DL109" s="59">
        <f t="shared" si="1000"/>
        <v>0</v>
      </c>
      <c r="DM109" s="59">
        <f t="shared" si="1000"/>
        <v>0</v>
      </c>
      <c r="DN109" s="59">
        <f t="shared" si="1000"/>
        <v>0</v>
      </c>
      <c r="DO109" s="59">
        <f t="shared" si="1000"/>
        <v>0</v>
      </c>
      <c r="DP109" s="59">
        <f t="shared" si="1000"/>
        <v>0</v>
      </c>
      <c r="DQ109" s="59">
        <f t="shared" si="1000"/>
        <v>0</v>
      </c>
      <c r="DR109" s="59">
        <f t="shared" si="1000"/>
        <v>0</v>
      </c>
      <c r="DS109" s="59">
        <f t="shared" si="1000"/>
        <v>0</v>
      </c>
      <c r="DT109" s="59">
        <f t="shared" si="1000"/>
        <v>0</v>
      </c>
    </row>
    <row r="110" spans="3:124" ht="15.75" customHeight="1" outlineLevel="1" thickTop="1" thickBot="1" x14ac:dyDescent="0.3">
      <c r="C110" s="110" t="s">
        <v>131</v>
      </c>
      <c r="E110" s="59">
        <f>+E95-E103</f>
        <v>0</v>
      </c>
      <c r="F110" s="59">
        <f t="shared" ref="F110:BQ110" si="1001">+F95-F103</f>
        <v>0</v>
      </c>
      <c r="G110" s="59">
        <f t="shared" si="1001"/>
        <v>0</v>
      </c>
      <c r="H110" s="59">
        <f t="shared" si="1001"/>
        <v>0</v>
      </c>
      <c r="I110" s="59">
        <f t="shared" si="1001"/>
        <v>0</v>
      </c>
      <c r="J110" s="59">
        <f t="shared" si="1001"/>
        <v>0</v>
      </c>
      <c r="K110" s="59">
        <f t="shared" si="1001"/>
        <v>0</v>
      </c>
      <c r="L110" s="59">
        <f t="shared" si="1001"/>
        <v>0</v>
      </c>
      <c r="M110" s="59">
        <f t="shared" si="1001"/>
        <v>0</v>
      </c>
      <c r="N110" s="59">
        <f t="shared" si="1001"/>
        <v>0</v>
      </c>
      <c r="O110" s="59">
        <f t="shared" si="1001"/>
        <v>0</v>
      </c>
      <c r="P110" s="59">
        <f t="shared" si="1001"/>
        <v>0</v>
      </c>
      <c r="Q110" s="59">
        <f t="shared" si="1001"/>
        <v>0</v>
      </c>
      <c r="R110" s="59">
        <f t="shared" si="1001"/>
        <v>0</v>
      </c>
      <c r="S110" s="59">
        <f t="shared" si="1001"/>
        <v>0</v>
      </c>
      <c r="T110" s="59">
        <f t="shared" si="1001"/>
        <v>0</v>
      </c>
      <c r="U110" s="59">
        <f t="shared" si="1001"/>
        <v>0</v>
      </c>
      <c r="V110" s="59">
        <f t="shared" si="1001"/>
        <v>0</v>
      </c>
      <c r="W110" s="59">
        <f t="shared" si="1001"/>
        <v>0</v>
      </c>
      <c r="X110" s="59">
        <f t="shared" si="1001"/>
        <v>0</v>
      </c>
      <c r="Y110" s="59">
        <f t="shared" si="1001"/>
        <v>0</v>
      </c>
      <c r="Z110" s="59">
        <f t="shared" si="1001"/>
        <v>0</v>
      </c>
      <c r="AA110" s="59">
        <f t="shared" si="1001"/>
        <v>0</v>
      </c>
      <c r="AB110" s="59">
        <f t="shared" si="1001"/>
        <v>0</v>
      </c>
      <c r="AC110" s="59">
        <f t="shared" si="1001"/>
        <v>0</v>
      </c>
      <c r="AD110" s="59">
        <f t="shared" si="1001"/>
        <v>0</v>
      </c>
      <c r="AE110" s="59">
        <f t="shared" si="1001"/>
        <v>0</v>
      </c>
      <c r="AF110" s="59">
        <f t="shared" si="1001"/>
        <v>0</v>
      </c>
      <c r="AG110" s="59">
        <f t="shared" si="1001"/>
        <v>0</v>
      </c>
      <c r="AH110" s="59">
        <f t="shared" si="1001"/>
        <v>0</v>
      </c>
      <c r="AI110" s="59">
        <f t="shared" si="1001"/>
        <v>0</v>
      </c>
      <c r="AJ110" s="59">
        <f t="shared" si="1001"/>
        <v>0</v>
      </c>
      <c r="AK110" s="59">
        <f t="shared" si="1001"/>
        <v>0</v>
      </c>
      <c r="AL110" s="59">
        <f t="shared" si="1001"/>
        <v>0</v>
      </c>
      <c r="AM110" s="59">
        <f t="shared" si="1001"/>
        <v>0</v>
      </c>
      <c r="AN110" s="59">
        <f t="shared" si="1001"/>
        <v>0</v>
      </c>
      <c r="AO110" s="59">
        <f t="shared" si="1001"/>
        <v>0</v>
      </c>
      <c r="AP110" s="59">
        <f t="shared" si="1001"/>
        <v>0</v>
      </c>
      <c r="AQ110" s="59">
        <f t="shared" si="1001"/>
        <v>0</v>
      </c>
      <c r="AR110" s="59">
        <f t="shared" si="1001"/>
        <v>0</v>
      </c>
      <c r="AS110" s="59">
        <f t="shared" si="1001"/>
        <v>0</v>
      </c>
      <c r="AT110" s="59">
        <f t="shared" si="1001"/>
        <v>0</v>
      </c>
      <c r="AU110" s="59">
        <f t="shared" si="1001"/>
        <v>0</v>
      </c>
      <c r="AV110" s="59">
        <f t="shared" si="1001"/>
        <v>0</v>
      </c>
      <c r="AW110" s="59">
        <f t="shared" si="1001"/>
        <v>0</v>
      </c>
      <c r="AX110" s="59">
        <f t="shared" si="1001"/>
        <v>0</v>
      </c>
      <c r="AY110" s="59">
        <f t="shared" si="1001"/>
        <v>0</v>
      </c>
      <c r="AZ110" s="59">
        <f t="shared" si="1001"/>
        <v>0</v>
      </c>
      <c r="BA110" s="59">
        <f t="shared" si="1001"/>
        <v>0</v>
      </c>
      <c r="BB110" s="59">
        <f t="shared" si="1001"/>
        <v>0</v>
      </c>
      <c r="BC110" s="59">
        <f t="shared" si="1001"/>
        <v>0</v>
      </c>
      <c r="BD110" s="59">
        <f t="shared" si="1001"/>
        <v>0</v>
      </c>
      <c r="BE110" s="59">
        <f t="shared" si="1001"/>
        <v>0</v>
      </c>
      <c r="BF110" s="59">
        <f t="shared" si="1001"/>
        <v>0</v>
      </c>
      <c r="BG110" s="59">
        <f t="shared" si="1001"/>
        <v>0</v>
      </c>
      <c r="BH110" s="59">
        <f t="shared" si="1001"/>
        <v>0</v>
      </c>
      <c r="BI110" s="59">
        <f t="shared" si="1001"/>
        <v>0</v>
      </c>
      <c r="BJ110" s="59">
        <f t="shared" si="1001"/>
        <v>0</v>
      </c>
      <c r="BK110" s="59">
        <f t="shared" si="1001"/>
        <v>0</v>
      </c>
      <c r="BL110" s="59">
        <f t="shared" si="1001"/>
        <v>0</v>
      </c>
      <c r="BM110" s="59">
        <f t="shared" si="1001"/>
        <v>0</v>
      </c>
      <c r="BN110" s="59">
        <f t="shared" si="1001"/>
        <v>0</v>
      </c>
      <c r="BO110" s="59">
        <f t="shared" si="1001"/>
        <v>0</v>
      </c>
      <c r="BP110" s="59">
        <f t="shared" si="1001"/>
        <v>0</v>
      </c>
      <c r="BQ110" s="59">
        <f t="shared" si="1001"/>
        <v>0</v>
      </c>
      <c r="BR110" s="59">
        <f t="shared" ref="BR110:DT110" si="1002">+BR95-BR103</f>
        <v>0</v>
      </c>
      <c r="BS110" s="59">
        <f t="shared" si="1002"/>
        <v>0</v>
      </c>
      <c r="BT110" s="59">
        <f t="shared" si="1002"/>
        <v>0</v>
      </c>
      <c r="BU110" s="59">
        <f t="shared" si="1002"/>
        <v>0</v>
      </c>
      <c r="BV110" s="59">
        <f t="shared" si="1002"/>
        <v>0</v>
      </c>
      <c r="BW110" s="59">
        <f t="shared" si="1002"/>
        <v>0</v>
      </c>
      <c r="BX110" s="59">
        <f t="shared" si="1002"/>
        <v>0</v>
      </c>
      <c r="BY110" s="59">
        <f t="shared" si="1002"/>
        <v>0</v>
      </c>
      <c r="BZ110" s="59">
        <f t="shared" si="1002"/>
        <v>0</v>
      </c>
      <c r="CA110" s="59">
        <f t="shared" si="1002"/>
        <v>0</v>
      </c>
      <c r="CB110" s="59">
        <f t="shared" si="1002"/>
        <v>0</v>
      </c>
      <c r="CC110" s="59">
        <f t="shared" si="1002"/>
        <v>0</v>
      </c>
      <c r="CD110" s="59">
        <f t="shared" si="1002"/>
        <v>0</v>
      </c>
      <c r="CE110" s="59">
        <f t="shared" si="1002"/>
        <v>0</v>
      </c>
      <c r="CF110" s="59">
        <f t="shared" si="1002"/>
        <v>0</v>
      </c>
      <c r="CG110" s="59">
        <f t="shared" si="1002"/>
        <v>0</v>
      </c>
      <c r="CH110" s="59">
        <f t="shared" si="1002"/>
        <v>0</v>
      </c>
      <c r="CI110" s="59">
        <f t="shared" si="1002"/>
        <v>0</v>
      </c>
      <c r="CJ110" s="59">
        <f t="shared" si="1002"/>
        <v>0</v>
      </c>
      <c r="CK110" s="59">
        <f t="shared" si="1002"/>
        <v>0</v>
      </c>
      <c r="CL110" s="59">
        <f t="shared" si="1002"/>
        <v>0</v>
      </c>
      <c r="CM110" s="59">
        <f t="shared" si="1002"/>
        <v>0</v>
      </c>
      <c r="CN110" s="59">
        <f t="shared" si="1002"/>
        <v>0</v>
      </c>
      <c r="CO110" s="59">
        <f t="shared" si="1002"/>
        <v>0</v>
      </c>
      <c r="CP110" s="59">
        <f t="shared" si="1002"/>
        <v>0</v>
      </c>
      <c r="CQ110" s="59">
        <f t="shared" si="1002"/>
        <v>0</v>
      </c>
      <c r="CR110" s="59">
        <f t="shared" si="1002"/>
        <v>0</v>
      </c>
      <c r="CS110" s="59">
        <f t="shared" si="1002"/>
        <v>0</v>
      </c>
      <c r="CT110" s="59">
        <f t="shared" si="1002"/>
        <v>0</v>
      </c>
      <c r="CU110" s="59">
        <f t="shared" si="1002"/>
        <v>0</v>
      </c>
      <c r="CV110" s="59">
        <f t="shared" si="1002"/>
        <v>0</v>
      </c>
      <c r="CW110" s="59">
        <f t="shared" si="1002"/>
        <v>0</v>
      </c>
      <c r="CX110" s="59">
        <f t="shared" si="1002"/>
        <v>0</v>
      </c>
      <c r="CY110" s="59">
        <f t="shared" si="1002"/>
        <v>0</v>
      </c>
      <c r="CZ110" s="59">
        <f t="shared" si="1002"/>
        <v>0</v>
      </c>
      <c r="DA110" s="59">
        <f t="shared" si="1002"/>
        <v>0</v>
      </c>
      <c r="DB110" s="59">
        <f t="shared" si="1002"/>
        <v>0</v>
      </c>
      <c r="DC110" s="59">
        <f t="shared" si="1002"/>
        <v>0</v>
      </c>
      <c r="DD110" s="59">
        <f t="shared" si="1002"/>
        <v>0</v>
      </c>
      <c r="DE110" s="59">
        <f t="shared" si="1002"/>
        <v>0</v>
      </c>
      <c r="DF110" s="59">
        <f t="shared" si="1002"/>
        <v>0</v>
      </c>
      <c r="DG110" s="59">
        <f t="shared" si="1002"/>
        <v>0</v>
      </c>
      <c r="DH110" s="59">
        <f t="shared" si="1002"/>
        <v>0</v>
      </c>
      <c r="DI110" s="59">
        <f t="shared" si="1002"/>
        <v>0</v>
      </c>
      <c r="DJ110" s="59">
        <f t="shared" si="1002"/>
        <v>0</v>
      </c>
      <c r="DK110" s="59">
        <f t="shared" si="1002"/>
        <v>0</v>
      </c>
      <c r="DL110" s="59">
        <f t="shared" si="1002"/>
        <v>0</v>
      </c>
      <c r="DM110" s="59">
        <f t="shared" si="1002"/>
        <v>0</v>
      </c>
      <c r="DN110" s="59">
        <f t="shared" si="1002"/>
        <v>0</v>
      </c>
      <c r="DO110" s="59">
        <f t="shared" si="1002"/>
        <v>0</v>
      </c>
      <c r="DP110" s="59">
        <f t="shared" si="1002"/>
        <v>0</v>
      </c>
      <c r="DQ110" s="59">
        <f t="shared" si="1002"/>
        <v>0</v>
      </c>
      <c r="DR110" s="59">
        <f t="shared" si="1002"/>
        <v>0</v>
      </c>
      <c r="DS110" s="59">
        <f t="shared" si="1002"/>
        <v>0</v>
      </c>
      <c r="DT110" s="59">
        <f t="shared" si="1002"/>
        <v>0</v>
      </c>
    </row>
    <row r="111" spans="3:124" ht="15.75" customHeight="1" outlineLevel="1" thickTop="1" x14ac:dyDescent="0.25"/>
    <row r="112" spans="3:124" ht="15.75" customHeight="1" x14ac:dyDescent="0.25"/>
    <row r="113" spans="3:124" ht="15.75" customHeight="1" x14ac:dyDescent="0.25">
      <c r="C113" s="106" t="str">
        <f>+I_Personale!D75</f>
        <v>Nome/Qualifica</v>
      </c>
    </row>
    <row r="114" spans="3:124" ht="15.75" customHeight="1" outlineLevel="1" x14ac:dyDescent="0.25">
      <c r="C114" s="107"/>
      <c r="D114" s="16" t="s">
        <v>28</v>
      </c>
      <c r="E114" s="55">
        <f>+I_Personale!F87</f>
        <v>2020</v>
      </c>
      <c r="F114" s="55">
        <f>+I_Personale!G87</f>
        <v>2020</v>
      </c>
      <c r="G114" s="55">
        <f>+I_Personale!H87</f>
        <v>2020</v>
      </c>
      <c r="H114" s="55">
        <f>+I_Personale!I87</f>
        <v>2020</v>
      </c>
      <c r="I114" s="55">
        <f>+I_Personale!J87</f>
        <v>2020</v>
      </c>
      <c r="J114" s="55">
        <f>+I_Personale!K87</f>
        <v>2020</v>
      </c>
      <c r="K114" s="55">
        <f>+I_Personale!L87</f>
        <v>2020</v>
      </c>
      <c r="L114" s="55">
        <f>+I_Personale!M87</f>
        <v>2020</v>
      </c>
      <c r="M114" s="55">
        <f>+I_Personale!N87</f>
        <v>2020</v>
      </c>
      <c r="N114" s="55">
        <f>+I_Personale!O87</f>
        <v>2020</v>
      </c>
      <c r="O114" s="55">
        <f>+I_Personale!P87</f>
        <v>2020</v>
      </c>
      <c r="P114" s="55">
        <f>+I_Personale!Q87</f>
        <v>2020</v>
      </c>
      <c r="Q114" s="55">
        <f>+I_Personale!R87</f>
        <v>2021</v>
      </c>
      <c r="R114" s="55">
        <f>+I_Personale!S87</f>
        <v>2021</v>
      </c>
      <c r="S114" s="55">
        <f>+I_Personale!T87</f>
        <v>2021</v>
      </c>
      <c r="T114" s="55">
        <f>+I_Personale!U87</f>
        <v>2021</v>
      </c>
      <c r="U114" s="55">
        <f>+I_Personale!V87</f>
        <v>2021</v>
      </c>
      <c r="V114" s="55">
        <f>+I_Personale!W87</f>
        <v>2021</v>
      </c>
      <c r="W114" s="55">
        <f>+I_Personale!X87</f>
        <v>2021</v>
      </c>
      <c r="X114" s="55">
        <f>+I_Personale!Y87</f>
        <v>2021</v>
      </c>
      <c r="Y114" s="55">
        <f>+I_Personale!Z87</f>
        <v>2021</v>
      </c>
      <c r="Z114" s="55">
        <f>+I_Personale!AA87</f>
        <v>2021</v>
      </c>
      <c r="AA114" s="55">
        <f>+I_Personale!AB87</f>
        <v>2021</v>
      </c>
      <c r="AB114" s="55">
        <f>+I_Personale!AC87</f>
        <v>2021</v>
      </c>
      <c r="AC114" s="55">
        <f>+I_Personale!AD87</f>
        <v>2022</v>
      </c>
      <c r="AD114" s="55">
        <f>+I_Personale!AE87</f>
        <v>2022</v>
      </c>
      <c r="AE114" s="55">
        <f>+I_Personale!AF87</f>
        <v>2022</v>
      </c>
      <c r="AF114" s="55">
        <f>+I_Personale!AG87</f>
        <v>2022</v>
      </c>
      <c r="AG114" s="55">
        <f>+I_Personale!AH87</f>
        <v>2022</v>
      </c>
      <c r="AH114" s="55">
        <f>+I_Personale!AI87</f>
        <v>2022</v>
      </c>
      <c r="AI114" s="55">
        <f>+I_Personale!AJ87</f>
        <v>2022</v>
      </c>
      <c r="AJ114" s="55">
        <f>+I_Personale!AK87</f>
        <v>2022</v>
      </c>
      <c r="AK114" s="55">
        <f>+I_Personale!AL87</f>
        <v>2022</v>
      </c>
      <c r="AL114" s="55">
        <f>+I_Personale!AM87</f>
        <v>2022</v>
      </c>
      <c r="AM114" s="55">
        <f>+I_Personale!AN87</f>
        <v>2022</v>
      </c>
      <c r="AN114" s="55">
        <f>+I_Personale!AO87</f>
        <v>2022</v>
      </c>
      <c r="AO114" s="55">
        <f>+I_Personale!AP87</f>
        <v>2023</v>
      </c>
      <c r="AP114" s="55">
        <f>+I_Personale!AQ87</f>
        <v>2023</v>
      </c>
      <c r="AQ114" s="55">
        <f>+I_Personale!AR87</f>
        <v>2023</v>
      </c>
      <c r="AR114" s="55">
        <f>+I_Personale!AS87</f>
        <v>2023</v>
      </c>
      <c r="AS114" s="55">
        <f>+I_Personale!AT87</f>
        <v>2023</v>
      </c>
      <c r="AT114" s="55">
        <f>+I_Personale!AU87</f>
        <v>2023</v>
      </c>
      <c r="AU114" s="55">
        <f>+I_Personale!AV87</f>
        <v>2023</v>
      </c>
      <c r="AV114" s="55">
        <f>+I_Personale!AW87</f>
        <v>2023</v>
      </c>
      <c r="AW114" s="55">
        <f>+I_Personale!AX87</f>
        <v>2023</v>
      </c>
      <c r="AX114" s="55">
        <f>+I_Personale!AY87</f>
        <v>2023</v>
      </c>
      <c r="AY114" s="55">
        <f>+I_Personale!AZ87</f>
        <v>2023</v>
      </c>
      <c r="AZ114" s="55">
        <f>+I_Personale!BA87</f>
        <v>2023</v>
      </c>
      <c r="BA114" s="55">
        <f>+I_Personale!BB87</f>
        <v>2024</v>
      </c>
      <c r="BB114" s="55">
        <f>+I_Personale!BC87</f>
        <v>2024</v>
      </c>
      <c r="BC114" s="55">
        <f>+I_Personale!BD87</f>
        <v>2024</v>
      </c>
      <c r="BD114" s="55">
        <f>+I_Personale!BE87</f>
        <v>2024</v>
      </c>
      <c r="BE114" s="55">
        <f>+I_Personale!BF87</f>
        <v>2024</v>
      </c>
      <c r="BF114" s="55">
        <f>+I_Personale!BG87</f>
        <v>2024</v>
      </c>
      <c r="BG114" s="55">
        <f>+I_Personale!BH87</f>
        <v>2024</v>
      </c>
      <c r="BH114" s="55">
        <f>+I_Personale!BI87</f>
        <v>2024</v>
      </c>
      <c r="BI114" s="55">
        <f>+I_Personale!BJ87</f>
        <v>2024</v>
      </c>
      <c r="BJ114" s="55">
        <f>+I_Personale!BK87</f>
        <v>2024</v>
      </c>
      <c r="BK114" s="55">
        <f>+I_Personale!BL87</f>
        <v>2024</v>
      </c>
      <c r="BL114" s="55">
        <f>+I_Personale!BM87</f>
        <v>2024</v>
      </c>
      <c r="BM114" s="55">
        <f>+I_Personale!BN87</f>
        <v>2025</v>
      </c>
      <c r="BN114" s="55">
        <f>+I_Personale!BO87</f>
        <v>2025</v>
      </c>
      <c r="BO114" s="55">
        <f>+I_Personale!BP87</f>
        <v>2025</v>
      </c>
      <c r="BP114" s="55">
        <f>+I_Personale!BQ87</f>
        <v>2025</v>
      </c>
      <c r="BQ114" s="55">
        <f>+I_Personale!BR87</f>
        <v>2025</v>
      </c>
      <c r="BR114" s="55">
        <f>+I_Personale!BS87</f>
        <v>2025</v>
      </c>
      <c r="BS114" s="55">
        <f>+I_Personale!BT87</f>
        <v>2025</v>
      </c>
      <c r="BT114" s="55">
        <f>+I_Personale!BU87</f>
        <v>2025</v>
      </c>
      <c r="BU114" s="55">
        <f>+I_Personale!BV87</f>
        <v>2025</v>
      </c>
      <c r="BV114" s="55">
        <f>+I_Personale!BW87</f>
        <v>2025</v>
      </c>
      <c r="BW114" s="55">
        <f>+I_Personale!BX87</f>
        <v>2025</v>
      </c>
      <c r="BX114" s="55">
        <f>+I_Personale!BY87</f>
        <v>2025</v>
      </c>
      <c r="BY114" s="55">
        <f>+I_Personale!BZ87</f>
        <v>2026</v>
      </c>
      <c r="BZ114" s="55">
        <f>+I_Personale!CA87</f>
        <v>2026</v>
      </c>
      <c r="CA114" s="55">
        <f>+I_Personale!CB87</f>
        <v>2026</v>
      </c>
      <c r="CB114" s="55">
        <f>+I_Personale!CC87</f>
        <v>2026</v>
      </c>
      <c r="CC114" s="55">
        <f>+I_Personale!CD87</f>
        <v>2026</v>
      </c>
      <c r="CD114" s="55">
        <f>+I_Personale!CE87</f>
        <v>2026</v>
      </c>
      <c r="CE114" s="55">
        <f>+I_Personale!CF87</f>
        <v>2026</v>
      </c>
      <c r="CF114" s="55">
        <f>+I_Personale!CG87</f>
        <v>2026</v>
      </c>
      <c r="CG114" s="55">
        <f>+I_Personale!CH87</f>
        <v>2026</v>
      </c>
      <c r="CH114" s="55">
        <f>+I_Personale!CI87</f>
        <v>2026</v>
      </c>
      <c r="CI114" s="55">
        <f>+I_Personale!CJ87</f>
        <v>2026</v>
      </c>
      <c r="CJ114" s="55">
        <f>+I_Personale!CK87</f>
        <v>2026</v>
      </c>
      <c r="CK114" s="55">
        <f>+I_Personale!CL87</f>
        <v>2027</v>
      </c>
      <c r="CL114" s="55">
        <f>+I_Personale!CM87</f>
        <v>2027</v>
      </c>
      <c r="CM114" s="55">
        <f>+I_Personale!CN87</f>
        <v>2027</v>
      </c>
      <c r="CN114" s="55">
        <f>+I_Personale!CO87</f>
        <v>2027</v>
      </c>
      <c r="CO114" s="55">
        <f>+I_Personale!CP87</f>
        <v>2027</v>
      </c>
      <c r="CP114" s="55">
        <f>+I_Personale!CQ87</f>
        <v>2027</v>
      </c>
      <c r="CQ114" s="55">
        <f>+I_Personale!CR87</f>
        <v>2027</v>
      </c>
      <c r="CR114" s="55">
        <f>+I_Personale!CS87</f>
        <v>2027</v>
      </c>
      <c r="CS114" s="55">
        <f>+I_Personale!CT87</f>
        <v>2027</v>
      </c>
      <c r="CT114" s="55">
        <f>+I_Personale!CU87</f>
        <v>2027</v>
      </c>
      <c r="CU114" s="55">
        <f>+I_Personale!CV87</f>
        <v>2027</v>
      </c>
      <c r="CV114" s="55">
        <f>+I_Personale!CW87</f>
        <v>2027</v>
      </c>
      <c r="CW114" s="55">
        <f>+I_Personale!CX87</f>
        <v>2028</v>
      </c>
      <c r="CX114" s="55">
        <f>+I_Personale!CY87</f>
        <v>2028</v>
      </c>
      <c r="CY114" s="55">
        <f>+I_Personale!CZ87</f>
        <v>2028</v>
      </c>
      <c r="CZ114" s="55">
        <f>+I_Personale!DA87</f>
        <v>2028</v>
      </c>
      <c r="DA114" s="55">
        <f>+I_Personale!DB87</f>
        <v>2028</v>
      </c>
      <c r="DB114" s="55">
        <f>+I_Personale!DC87</f>
        <v>2028</v>
      </c>
      <c r="DC114" s="55">
        <f>+I_Personale!DD87</f>
        <v>2028</v>
      </c>
      <c r="DD114" s="55">
        <f>+I_Personale!DE87</f>
        <v>2028</v>
      </c>
      <c r="DE114" s="55">
        <f>+I_Personale!DF87</f>
        <v>2028</v>
      </c>
      <c r="DF114" s="55">
        <f>+I_Personale!DG87</f>
        <v>2028</v>
      </c>
      <c r="DG114" s="55">
        <f>+I_Personale!DH87</f>
        <v>2028</v>
      </c>
      <c r="DH114" s="55">
        <f>+I_Personale!DI87</f>
        <v>2028</v>
      </c>
      <c r="DI114" s="55">
        <f>+I_Personale!DJ87</f>
        <v>2029</v>
      </c>
      <c r="DJ114" s="55">
        <f>+I_Personale!DK87</f>
        <v>2029</v>
      </c>
      <c r="DK114" s="55">
        <f>+I_Personale!DL87</f>
        <v>2029</v>
      </c>
      <c r="DL114" s="55">
        <f>+I_Personale!DM87</f>
        <v>2029</v>
      </c>
      <c r="DM114" s="55">
        <f>+I_Personale!DN87</f>
        <v>2029</v>
      </c>
      <c r="DN114" s="55">
        <f>+I_Personale!DO87</f>
        <v>2029</v>
      </c>
      <c r="DO114" s="55">
        <f>+I_Personale!DP87</f>
        <v>2029</v>
      </c>
      <c r="DP114" s="55">
        <f>+I_Personale!DQ87</f>
        <v>2029</v>
      </c>
      <c r="DQ114" s="55">
        <f>+I_Personale!DR87</f>
        <v>2029</v>
      </c>
      <c r="DR114" s="55">
        <f>+I_Personale!DS87</f>
        <v>2029</v>
      </c>
      <c r="DS114" s="55">
        <f>+I_Personale!DT87</f>
        <v>2029</v>
      </c>
      <c r="DT114" s="55">
        <f>+I_Personale!DU87</f>
        <v>2029</v>
      </c>
    </row>
    <row r="115" spans="3:124" ht="15.75" customHeight="1" outlineLevel="1" thickBot="1" x14ac:dyDescent="0.3">
      <c r="D115" s="16" t="s">
        <v>27</v>
      </c>
      <c r="E115" s="55" t="str">
        <f>+I_Personale!F88</f>
        <v>gen</v>
      </c>
      <c r="F115" s="55" t="str">
        <f>+I_Personale!G88</f>
        <v>feb</v>
      </c>
      <c r="G115" s="55" t="str">
        <f>+I_Personale!H88</f>
        <v>mar</v>
      </c>
      <c r="H115" s="55" t="str">
        <f>+I_Personale!I88</f>
        <v>apr</v>
      </c>
      <c r="I115" s="55" t="str">
        <f>+I_Personale!J88</f>
        <v>mag</v>
      </c>
      <c r="J115" s="55" t="str">
        <f>+I_Personale!K88</f>
        <v>giu</v>
      </c>
      <c r="K115" s="55" t="str">
        <f>+I_Personale!L88</f>
        <v>lug</v>
      </c>
      <c r="L115" s="55" t="str">
        <f>+I_Personale!M88</f>
        <v>ago</v>
      </c>
      <c r="M115" s="55" t="str">
        <f>+I_Personale!N88</f>
        <v>set</v>
      </c>
      <c r="N115" s="55" t="str">
        <f>+I_Personale!O88</f>
        <v>ott</v>
      </c>
      <c r="O115" s="55" t="str">
        <f>+I_Personale!P88</f>
        <v>nov</v>
      </c>
      <c r="P115" s="55" t="str">
        <f>+I_Personale!Q88</f>
        <v>dic</v>
      </c>
      <c r="Q115" s="55" t="str">
        <f>+I_Personale!R88</f>
        <v>gen</v>
      </c>
      <c r="R115" s="55" t="str">
        <f>+I_Personale!S88</f>
        <v>feb</v>
      </c>
      <c r="S115" s="55" t="str">
        <f>+I_Personale!T88</f>
        <v>mar</v>
      </c>
      <c r="T115" s="55" t="str">
        <f>+I_Personale!U88</f>
        <v>apr</v>
      </c>
      <c r="U115" s="55" t="str">
        <f>+I_Personale!V88</f>
        <v>mag</v>
      </c>
      <c r="V115" s="55" t="str">
        <f>+I_Personale!W88</f>
        <v>giu</v>
      </c>
      <c r="W115" s="55" t="str">
        <f>+I_Personale!X88</f>
        <v>lug</v>
      </c>
      <c r="X115" s="55" t="str">
        <f>+I_Personale!Y88</f>
        <v>ago</v>
      </c>
      <c r="Y115" s="55" t="str">
        <f>+I_Personale!Z88</f>
        <v>set</v>
      </c>
      <c r="Z115" s="55" t="str">
        <f>+I_Personale!AA88</f>
        <v>ott</v>
      </c>
      <c r="AA115" s="55" t="str">
        <f>+I_Personale!AB88</f>
        <v>nov</v>
      </c>
      <c r="AB115" s="55" t="str">
        <f>+I_Personale!AC88</f>
        <v>dic</v>
      </c>
      <c r="AC115" s="55" t="str">
        <f>+I_Personale!AD88</f>
        <v>gen</v>
      </c>
      <c r="AD115" s="55" t="str">
        <f>+I_Personale!AE88</f>
        <v>feb</v>
      </c>
      <c r="AE115" s="55" t="str">
        <f>+I_Personale!AF88</f>
        <v>mar</v>
      </c>
      <c r="AF115" s="55" t="str">
        <f>+I_Personale!AG88</f>
        <v>apr</v>
      </c>
      <c r="AG115" s="55" t="str">
        <f>+I_Personale!AH88</f>
        <v>mag</v>
      </c>
      <c r="AH115" s="55" t="str">
        <f>+I_Personale!AI88</f>
        <v>giu</v>
      </c>
      <c r="AI115" s="55" t="str">
        <f>+I_Personale!AJ88</f>
        <v>lug</v>
      </c>
      <c r="AJ115" s="55" t="str">
        <f>+I_Personale!AK88</f>
        <v>ago</v>
      </c>
      <c r="AK115" s="55" t="str">
        <f>+I_Personale!AL88</f>
        <v>set</v>
      </c>
      <c r="AL115" s="55" t="str">
        <f>+I_Personale!AM88</f>
        <v>ott</v>
      </c>
      <c r="AM115" s="55" t="str">
        <f>+I_Personale!AN88</f>
        <v>nov</v>
      </c>
      <c r="AN115" s="55" t="str">
        <f>+I_Personale!AO88</f>
        <v>dic</v>
      </c>
      <c r="AO115" s="55" t="str">
        <f>+I_Personale!AP88</f>
        <v>gen</v>
      </c>
      <c r="AP115" s="55" t="str">
        <f>+I_Personale!AQ88</f>
        <v>feb</v>
      </c>
      <c r="AQ115" s="55" t="str">
        <f>+I_Personale!AR88</f>
        <v>mar</v>
      </c>
      <c r="AR115" s="55" t="str">
        <f>+I_Personale!AS88</f>
        <v>apr</v>
      </c>
      <c r="AS115" s="55" t="str">
        <f>+I_Personale!AT88</f>
        <v>mag</v>
      </c>
      <c r="AT115" s="55" t="str">
        <f>+I_Personale!AU88</f>
        <v>giu</v>
      </c>
      <c r="AU115" s="55" t="str">
        <f>+I_Personale!AV88</f>
        <v>lug</v>
      </c>
      <c r="AV115" s="55" t="str">
        <f>+I_Personale!AW88</f>
        <v>ago</v>
      </c>
      <c r="AW115" s="55" t="str">
        <f>+I_Personale!AX88</f>
        <v>set</v>
      </c>
      <c r="AX115" s="55" t="str">
        <f>+I_Personale!AY88</f>
        <v>ott</v>
      </c>
      <c r="AY115" s="55" t="str">
        <f>+I_Personale!AZ88</f>
        <v>nov</v>
      </c>
      <c r="AZ115" s="55" t="str">
        <f>+I_Personale!BA88</f>
        <v>dic</v>
      </c>
      <c r="BA115" s="55" t="str">
        <f>+I_Personale!BB88</f>
        <v>gen</v>
      </c>
      <c r="BB115" s="55" t="str">
        <f>+I_Personale!BC88</f>
        <v>feb</v>
      </c>
      <c r="BC115" s="55" t="str">
        <f>+I_Personale!BD88</f>
        <v>mar</v>
      </c>
      <c r="BD115" s="55" t="str">
        <f>+I_Personale!BE88</f>
        <v>apr</v>
      </c>
      <c r="BE115" s="55" t="str">
        <f>+I_Personale!BF88</f>
        <v>mag</v>
      </c>
      <c r="BF115" s="55" t="str">
        <f>+I_Personale!BG88</f>
        <v>giu</v>
      </c>
      <c r="BG115" s="55" t="str">
        <f>+I_Personale!BH88</f>
        <v>lug</v>
      </c>
      <c r="BH115" s="55" t="str">
        <f>+I_Personale!BI88</f>
        <v>ago</v>
      </c>
      <c r="BI115" s="55" t="str">
        <f>+I_Personale!BJ88</f>
        <v>set</v>
      </c>
      <c r="BJ115" s="55" t="str">
        <f>+I_Personale!BK88</f>
        <v>ott</v>
      </c>
      <c r="BK115" s="55" t="str">
        <f>+I_Personale!BL88</f>
        <v>nov</v>
      </c>
      <c r="BL115" s="55" t="str">
        <f>+I_Personale!BM88</f>
        <v>dic</v>
      </c>
      <c r="BM115" s="55" t="str">
        <f>+I_Personale!BN88</f>
        <v>gen</v>
      </c>
      <c r="BN115" s="55" t="str">
        <f>+I_Personale!BO88</f>
        <v>feb</v>
      </c>
      <c r="BO115" s="55" t="str">
        <f>+I_Personale!BP88</f>
        <v>mar</v>
      </c>
      <c r="BP115" s="55" t="str">
        <f>+I_Personale!BQ88</f>
        <v>apr</v>
      </c>
      <c r="BQ115" s="55" t="str">
        <f>+I_Personale!BR88</f>
        <v>mag</v>
      </c>
      <c r="BR115" s="55" t="str">
        <f>+I_Personale!BS88</f>
        <v>giu</v>
      </c>
      <c r="BS115" s="55" t="str">
        <f>+I_Personale!BT88</f>
        <v>lug</v>
      </c>
      <c r="BT115" s="55" t="str">
        <f>+I_Personale!BU88</f>
        <v>ago</v>
      </c>
      <c r="BU115" s="55" t="str">
        <f>+I_Personale!BV88</f>
        <v>set</v>
      </c>
      <c r="BV115" s="55" t="str">
        <f>+I_Personale!BW88</f>
        <v>ott</v>
      </c>
      <c r="BW115" s="55" t="str">
        <f>+I_Personale!BX88</f>
        <v>nov</v>
      </c>
      <c r="BX115" s="55" t="str">
        <f>+I_Personale!BY88</f>
        <v>dic</v>
      </c>
      <c r="BY115" s="55" t="str">
        <f>+I_Personale!BZ88</f>
        <v>gen</v>
      </c>
      <c r="BZ115" s="55" t="str">
        <f>+I_Personale!CA88</f>
        <v>feb</v>
      </c>
      <c r="CA115" s="55" t="str">
        <f>+I_Personale!CB88</f>
        <v>mar</v>
      </c>
      <c r="CB115" s="55" t="str">
        <f>+I_Personale!CC88</f>
        <v>apr</v>
      </c>
      <c r="CC115" s="55" t="str">
        <f>+I_Personale!CD88</f>
        <v>mag</v>
      </c>
      <c r="CD115" s="55" t="str">
        <f>+I_Personale!CE88</f>
        <v>giu</v>
      </c>
      <c r="CE115" s="55" t="str">
        <f>+I_Personale!CF88</f>
        <v>lug</v>
      </c>
      <c r="CF115" s="55" t="str">
        <f>+I_Personale!CG88</f>
        <v>ago</v>
      </c>
      <c r="CG115" s="55" t="str">
        <f>+I_Personale!CH88</f>
        <v>set</v>
      </c>
      <c r="CH115" s="55" t="str">
        <f>+I_Personale!CI88</f>
        <v>ott</v>
      </c>
      <c r="CI115" s="55" t="str">
        <f>+I_Personale!CJ88</f>
        <v>nov</v>
      </c>
      <c r="CJ115" s="55" t="str">
        <f>+I_Personale!CK88</f>
        <v>dic</v>
      </c>
      <c r="CK115" s="55" t="str">
        <f>+I_Personale!CL88</f>
        <v>gen</v>
      </c>
      <c r="CL115" s="55" t="str">
        <f>+I_Personale!CM88</f>
        <v>feb</v>
      </c>
      <c r="CM115" s="55" t="str">
        <f>+I_Personale!CN88</f>
        <v>mar</v>
      </c>
      <c r="CN115" s="55" t="str">
        <f>+I_Personale!CO88</f>
        <v>apr</v>
      </c>
      <c r="CO115" s="55" t="str">
        <f>+I_Personale!CP88</f>
        <v>mag</v>
      </c>
      <c r="CP115" s="55" t="str">
        <f>+I_Personale!CQ88</f>
        <v>giu</v>
      </c>
      <c r="CQ115" s="55" t="str">
        <f>+I_Personale!CR88</f>
        <v>lug</v>
      </c>
      <c r="CR115" s="55" t="str">
        <f>+I_Personale!CS88</f>
        <v>ago</v>
      </c>
      <c r="CS115" s="55" t="str">
        <f>+I_Personale!CT88</f>
        <v>set</v>
      </c>
      <c r="CT115" s="55" t="str">
        <f>+I_Personale!CU88</f>
        <v>ott</v>
      </c>
      <c r="CU115" s="55" t="str">
        <f>+I_Personale!CV88</f>
        <v>nov</v>
      </c>
      <c r="CV115" s="55" t="str">
        <f>+I_Personale!CW88</f>
        <v>dic</v>
      </c>
      <c r="CW115" s="55" t="str">
        <f>+I_Personale!CX88</f>
        <v>gen</v>
      </c>
      <c r="CX115" s="55" t="str">
        <f>+I_Personale!CY88</f>
        <v>feb</v>
      </c>
      <c r="CY115" s="55" t="str">
        <f>+I_Personale!CZ88</f>
        <v>mar</v>
      </c>
      <c r="CZ115" s="55" t="str">
        <f>+I_Personale!DA88</f>
        <v>apr</v>
      </c>
      <c r="DA115" s="55" t="str">
        <f>+I_Personale!DB88</f>
        <v>mag</v>
      </c>
      <c r="DB115" s="55" t="str">
        <f>+I_Personale!DC88</f>
        <v>giu</v>
      </c>
      <c r="DC115" s="55" t="str">
        <f>+I_Personale!DD88</f>
        <v>lug</v>
      </c>
      <c r="DD115" s="55" t="str">
        <f>+I_Personale!DE88</f>
        <v>ago</v>
      </c>
      <c r="DE115" s="55" t="str">
        <f>+I_Personale!DF88</f>
        <v>set</v>
      </c>
      <c r="DF115" s="55" t="str">
        <f>+I_Personale!DG88</f>
        <v>ott</v>
      </c>
      <c r="DG115" s="55" t="str">
        <f>+I_Personale!DH88</f>
        <v>nov</v>
      </c>
      <c r="DH115" s="55" t="str">
        <f>+I_Personale!DI88</f>
        <v>dic</v>
      </c>
      <c r="DI115" s="55" t="str">
        <f>+I_Personale!DJ88</f>
        <v>gen</v>
      </c>
      <c r="DJ115" s="55" t="str">
        <f>+I_Personale!DK88</f>
        <v>feb</v>
      </c>
      <c r="DK115" s="55" t="str">
        <f>+I_Personale!DL88</f>
        <v>mar</v>
      </c>
      <c r="DL115" s="55" t="str">
        <f>+I_Personale!DM88</f>
        <v>apr</v>
      </c>
      <c r="DM115" s="55" t="str">
        <f>+I_Personale!DN88</f>
        <v>mag</v>
      </c>
      <c r="DN115" s="55" t="str">
        <f>+I_Personale!DO88</f>
        <v>giu</v>
      </c>
      <c r="DO115" s="55" t="str">
        <f>+I_Personale!DP88</f>
        <v>lug</v>
      </c>
      <c r="DP115" s="55" t="str">
        <f>+I_Personale!DQ88</f>
        <v>ago</v>
      </c>
      <c r="DQ115" s="55" t="str">
        <f>+I_Personale!DR88</f>
        <v>set</v>
      </c>
      <c r="DR115" s="55" t="str">
        <f>+I_Personale!DS88</f>
        <v>ott</v>
      </c>
      <c r="DS115" s="55" t="str">
        <f>+I_Personale!DT88</f>
        <v>nov</v>
      </c>
      <c r="DT115" s="55" t="str">
        <f>+I_Personale!DU88</f>
        <v>dic</v>
      </c>
    </row>
    <row r="116" spans="3:124" ht="15.75" customHeight="1" outlineLevel="1" thickTop="1" thickBot="1" x14ac:dyDescent="0.3">
      <c r="C116" s="111" t="s">
        <v>207</v>
      </c>
      <c r="E116" s="113">
        <f>+I_Personale!F89</f>
        <v>0</v>
      </c>
      <c r="F116" s="113">
        <f>+I_Personale!G89</f>
        <v>0</v>
      </c>
      <c r="G116" s="113">
        <f>+I_Personale!H89</f>
        <v>0</v>
      </c>
      <c r="H116" s="113">
        <f>+I_Personale!I89</f>
        <v>0</v>
      </c>
      <c r="I116" s="113">
        <f>+I_Personale!J89</f>
        <v>0</v>
      </c>
      <c r="J116" s="113">
        <f>+I_Personale!K89</f>
        <v>0</v>
      </c>
      <c r="K116" s="113">
        <f>+I_Personale!L89</f>
        <v>0</v>
      </c>
      <c r="L116" s="113">
        <f>+I_Personale!M89</f>
        <v>0</v>
      </c>
      <c r="M116" s="113">
        <f>+I_Personale!N89</f>
        <v>0</v>
      </c>
      <c r="N116" s="113">
        <f>+I_Personale!O89</f>
        <v>0</v>
      </c>
      <c r="O116" s="113">
        <f>+I_Personale!P89</f>
        <v>0</v>
      </c>
      <c r="P116" s="113">
        <f>+I_Personale!Q89</f>
        <v>0</v>
      </c>
      <c r="Q116" s="113">
        <f>+I_Personale!R89</f>
        <v>0</v>
      </c>
      <c r="R116" s="113">
        <f>+I_Personale!S89</f>
        <v>0</v>
      </c>
      <c r="S116" s="113">
        <f>+I_Personale!T89</f>
        <v>0</v>
      </c>
      <c r="T116" s="113">
        <f>+I_Personale!U89</f>
        <v>0</v>
      </c>
      <c r="U116" s="113">
        <f>+I_Personale!V89</f>
        <v>0</v>
      </c>
      <c r="V116" s="113">
        <f>+I_Personale!W89</f>
        <v>0</v>
      </c>
      <c r="W116" s="113">
        <f>+I_Personale!X89</f>
        <v>0</v>
      </c>
      <c r="X116" s="113">
        <f>+I_Personale!Y89</f>
        <v>0</v>
      </c>
      <c r="Y116" s="113">
        <f>+I_Personale!Z89</f>
        <v>0</v>
      </c>
      <c r="Z116" s="113">
        <f>+I_Personale!AA89</f>
        <v>0</v>
      </c>
      <c r="AA116" s="113">
        <f>+I_Personale!AB89</f>
        <v>0</v>
      </c>
      <c r="AB116" s="113">
        <f>+I_Personale!AC89</f>
        <v>0</v>
      </c>
      <c r="AC116" s="113">
        <f>+I_Personale!AD89</f>
        <v>0</v>
      </c>
      <c r="AD116" s="113">
        <f>+I_Personale!AE89</f>
        <v>0</v>
      </c>
      <c r="AE116" s="113">
        <f>+I_Personale!AF89</f>
        <v>0</v>
      </c>
      <c r="AF116" s="113">
        <f>+I_Personale!AG89</f>
        <v>0</v>
      </c>
      <c r="AG116" s="113">
        <f>+I_Personale!AH89</f>
        <v>0</v>
      </c>
      <c r="AH116" s="113">
        <f>+I_Personale!AI89</f>
        <v>0</v>
      </c>
      <c r="AI116" s="113">
        <f>+I_Personale!AJ89</f>
        <v>0</v>
      </c>
      <c r="AJ116" s="113">
        <f>+I_Personale!AK89</f>
        <v>0</v>
      </c>
      <c r="AK116" s="113">
        <f>+I_Personale!AL89</f>
        <v>0</v>
      </c>
      <c r="AL116" s="113">
        <f>+I_Personale!AM89</f>
        <v>0</v>
      </c>
      <c r="AM116" s="113">
        <f>+I_Personale!AN89</f>
        <v>0</v>
      </c>
      <c r="AN116" s="113">
        <f>+I_Personale!AO89</f>
        <v>0</v>
      </c>
      <c r="AO116" s="113">
        <f>+I_Personale!AP89</f>
        <v>0</v>
      </c>
      <c r="AP116" s="113">
        <f>+I_Personale!AQ89</f>
        <v>0</v>
      </c>
      <c r="AQ116" s="113">
        <f>+I_Personale!AR89</f>
        <v>0</v>
      </c>
      <c r="AR116" s="113">
        <f>+I_Personale!AS89</f>
        <v>0</v>
      </c>
      <c r="AS116" s="113">
        <f>+I_Personale!AT89</f>
        <v>0</v>
      </c>
      <c r="AT116" s="113">
        <f>+I_Personale!AU89</f>
        <v>0</v>
      </c>
      <c r="AU116" s="113">
        <f>+I_Personale!AV89</f>
        <v>0</v>
      </c>
      <c r="AV116" s="113">
        <f>+I_Personale!AW89</f>
        <v>0</v>
      </c>
      <c r="AW116" s="113">
        <f>+I_Personale!AX89</f>
        <v>0</v>
      </c>
      <c r="AX116" s="113">
        <f>+I_Personale!AY89</f>
        <v>0</v>
      </c>
      <c r="AY116" s="113">
        <f>+I_Personale!AZ89</f>
        <v>0</v>
      </c>
      <c r="AZ116" s="113">
        <f>+I_Personale!BA89</f>
        <v>0</v>
      </c>
      <c r="BA116" s="113">
        <f>+I_Personale!BB89</f>
        <v>0</v>
      </c>
      <c r="BB116" s="113">
        <f>+I_Personale!BC89</f>
        <v>0</v>
      </c>
      <c r="BC116" s="113">
        <f>+I_Personale!BD89</f>
        <v>0</v>
      </c>
      <c r="BD116" s="113">
        <f>+I_Personale!BE89</f>
        <v>0</v>
      </c>
      <c r="BE116" s="113">
        <f>+I_Personale!BF89</f>
        <v>0</v>
      </c>
      <c r="BF116" s="113">
        <f>+I_Personale!BG89</f>
        <v>0</v>
      </c>
      <c r="BG116" s="113">
        <f>+I_Personale!BH89</f>
        <v>0</v>
      </c>
      <c r="BH116" s="113">
        <f>+I_Personale!BI89</f>
        <v>0</v>
      </c>
      <c r="BI116" s="113">
        <f>+I_Personale!BJ89</f>
        <v>0</v>
      </c>
      <c r="BJ116" s="113">
        <f>+I_Personale!BK89</f>
        <v>0</v>
      </c>
      <c r="BK116" s="113">
        <f>+I_Personale!BL89</f>
        <v>0</v>
      </c>
      <c r="BL116" s="113">
        <f>+I_Personale!BM89</f>
        <v>0</v>
      </c>
      <c r="BM116" s="113">
        <f>+I_Personale!BN89</f>
        <v>0</v>
      </c>
      <c r="BN116" s="113">
        <f>+I_Personale!BO89</f>
        <v>0</v>
      </c>
      <c r="BO116" s="113">
        <f>+I_Personale!BP89</f>
        <v>0</v>
      </c>
      <c r="BP116" s="113">
        <f>+I_Personale!BQ89</f>
        <v>0</v>
      </c>
      <c r="BQ116" s="113">
        <f>+I_Personale!BR89</f>
        <v>0</v>
      </c>
      <c r="BR116" s="113">
        <f>+I_Personale!BS89</f>
        <v>0</v>
      </c>
      <c r="BS116" s="113">
        <f>+I_Personale!BT89</f>
        <v>0</v>
      </c>
      <c r="BT116" s="113">
        <f>+I_Personale!BU89</f>
        <v>0</v>
      </c>
      <c r="BU116" s="113">
        <f>+I_Personale!BV89</f>
        <v>0</v>
      </c>
      <c r="BV116" s="113">
        <f>+I_Personale!BW89</f>
        <v>0</v>
      </c>
      <c r="BW116" s="113">
        <f>+I_Personale!BX89</f>
        <v>0</v>
      </c>
      <c r="BX116" s="113">
        <f>+I_Personale!BY89</f>
        <v>0</v>
      </c>
      <c r="BY116" s="113">
        <f>+I_Personale!BZ89</f>
        <v>0</v>
      </c>
      <c r="BZ116" s="113">
        <f>+I_Personale!CA89</f>
        <v>0</v>
      </c>
      <c r="CA116" s="113">
        <f>+I_Personale!CB89</f>
        <v>0</v>
      </c>
      <c r="CB116" s="113">
        <f>+I_Personale!CC89</f>
        <v>0</v>
      </c>
      <c r="CC116" s="113">
        <f>+I_Personale!CD89</f>
        <v>0</v>
      </c>
      <c r="CD116" s="113">
        <f>+I_Personale!CE89</f>
        <v>0</v>
      </c>
      <c r="CE116" s="113">
        <f>+I_Personale!CF89</f>
        <v>0</v>
      </c>
      <c r="CF116" s="113">
        <f>+I_Personale!CG89</f>
        <v>0</v>
      </c>
      <c r="CG116" s="113">
        <f>+I_Personale!CH89</f>
        <v>0</v>
      </c>
      <c r="CH116" s="113">
        <f>+I_Personale!CI89</f>
        <v>0</v>
      </c>
      <c r="CI116" s="113">
        <f>+I_Personale!CJ89</f>
        <v>0</v>
      </c>
      <c r="CJ116" s="113">
        <f>+I_Personale!CK89</f>
        <v>0</v>
      </c>
      <c r="CK116" s="113">
        <f>+I_Personale!CL89</f>
        <v>0</v>
      </c>
      <c r="CL116" s="113">
        <f>+I_Personale!CM89</f>
        <v>0</v>
      </c>
      <c r="CM116" s="113">
        <f>+I_Personale!CN89</f>
        <v>0</v>
      </c>
      <c r="CN116" s="113">
        <f>+I_Personale!CO89</f>
        <v>0</v>
      </c>
      <c r="CO116" s="113">
        <f>+I_Personale!CP89</f>
        <v>0</v>
      </c>
      <c r="CP116" s="113">
        <f>+I_Personale!CQ89</f>
        <v>0</v>
      </c>
      <c r="CQ116" s="113">
        <f>+I_Personale!CR89</f>
        <v>0</v>
      </c>
      <c r="CR116" s="113">
        <f>+I_Personale!CS89</f>
        <v>0</v>
      </c>
      <c r="CS116" s="113">
        <f>+I_Personale!CT89</f>
        <v>0</v>
      </c>
      <c r="CT116" s="113">
        <f>+I_Personale!CU89</f>
        <v>0</v>
      </c>
      <c r="CU116" s="113">
        <f>+I_Personale!CV89</f>
        <v>0</v>
      </c>
      <c r="CV116" s="113">
        <f>+I_Personale!CW89</f>
        <v>0</v>
      </c>
      <c r="CW116" s="113">
        <f>+I_Personale!CX89</f>
        <v>0</v>
      </c>
      <c r="CX116" s="113">
        <f>+I_Personale!CY89</f>
        <v>0</v>
      </c>
      <c r="CY116" s="113">
        <f>+I_Personale!CZ89</f>
        <v>0</v>
      </c>
      <c r="CZ116" s="113">
        <f>+I_Personale!DA89</f>
        <v>0</v>
      </c>
      <c r="DA116" s="113">
        <f>+I_Personale!DB89</f>
        <v>0</v>
      </c>
      <c r="DB116" s="113">
        <f>+I_Personale!DC89</f>
        <v>0</v>
      </c>
      <c r="DC116" s="113">
        <f>+I_Personale!DD89</f>
        <v>0</v>
      </c>
      <c r="DD116" s="113">
        <f>+I_Personale!DE89</f>
        <v>0</v>
      </c>
      <c r="DE116" s="113">
        <f>+I_Personale!DF89</f>
        <v>0</v>
      </c>
      <c r="DF116" s="113">
        <f>+I_Personale!DG89</f>
        <v>0</v>
      </c>
      <c r="DG116" s="113">
        <f>+I_Personale!DH89</f>
        <v>0</v>
      </c>
      <c r="DH116" s="113">
        <f>+I_Personale!DI89</f>
        <v>0</v>
      </c>
      <c r="DI116" s="113">
        <f>+I_Personale!DJ89</f>
        <v>0</v>
      </c>
      <c r="DJ116" s="113">
        <f>+I_Personale!DK89</f>
        <v>0</v>
      </c>
      <c r="DK116" s="113">
        <f>+I_Personale!DL89</f>
        <v>0</v>
      </c>
      <c r="DL116" s="113">
        <f>+I_Personale!DM89</f>
        <v>0</v>
      </c>
      <c r="DM116" s="113">
        <f>+I_Personale!DN89</f>
        <v>0</v>
      </c>
      <c r="DN116" s="113">
        <f>+I_Personale!DO89</f>
        <v>0</v>
      </c>
      <c r="DO116" s="113">
        <f>+I_Personale!DP89</f>
        <v>0</v>
      </c>
      <c r="DP116" s="113">
        <f>+I_Personale!DQ89</f>
        <v>0</v>
      </c>
      <c r="DQ116" s="113">
        <f>+I_Personale!DR89</f>
        <v>0</v>
      </c>
      <c r="DR116" s="113">
        <f>+I_Personale!DS89</f>
        <v>0</v>
      </c>
      <c r="DS116" s="113">
        <f>+I_Personale!DT89</f>
        <v>0</v>
      </c>
      <c r="DT116" s="113">
        <f>+I_Personale!DU89</f>
        <v>0</v>
      </c>
    </row>
    <row r="117" spans="3:124" ht="15.75" customHeight="1" outlineLevel="1" thickTop="1" x14ac:dyDescent="0.25">
      <c r="C117" s="111" t="s">
        <v>216</v>
      </c>
      <c r="E117" t="str">
        <f>+IF(OR(I_Personale!$E82=C_Personale!E115,I_Personale!$E83=C_Personale!E115),"SI","")</f>
        <v/>
      </c>
      <c r="F117" t="str">
        <f>+IF(OR(I_Personale!$E82=C_Personale!F115,I_Personale!$E83=C_Personale!F115),"SI","")</f>
        <v/>
      </c>
      <c r="G117" t="str">
        <f>+IF(OR(I_Personale!$E82=C_Personale!G115,I_Personale!$E83=C_Personale!G115),"SI","")</f>
        <v/>
      </c>
      <c r="H117" t="str">
        <f>+IF(OR(I_Personale!$E82=C_Personale!H115,I_Personale!$E83=C_Personale!H115),"SI","")</f>
        <v/>
      </c>
      <c r="I117" t="str">
        <f>+IF(OR(I_Personale!$E82=C_Personale!I115,I_Personale!$E83=C_Personale!I115),"SI","")</f>
        <v/>
      </c>
      <c r="J117" t="str">
        <f>+IF(OR(I_Personale!$E82=C_Personale!J115,I_Personale!$E83=C_Personale!J115),"SI","")</f>
        <v/>
      </c>
      <c r="K117" t="str">
        <f>+IF(OR(I_Personale!$E82=C_Personale!K115,I_Personale!$E83=C_Personale!K115),"SI","")</f>
        <v/>
      </c>
      <c r="L117" t="str">
        <f>+IF(OR(I_Personale!$E82=C_Personale!L115,I_Personale!$E83=C_Personale!L115),"SI","")</f>
        <v/>
      </c>
      <c r="M117" t="str">
        <f>+IF(OR(I_Personale!$E82=C_Personale!M115,I_Personale!$E83=C_Personale!M115),"SI","")</f>
        <v/>
      </c>
      <c r="N117" t="str">
        <f>+IF(OR(I_Personale!$E82=C_Personale!N115,I_Personale!$E83=C_Personale!N115),"SI","")</f>
        <v/>
      </c>
      <c r="O117" t="str">
        <f>+IF(OR(I_Personale!$E82=C_Personale!O115,I_Personale!$E83=C_Personale!O115),"SI","")</f>
        <v/>
      </c>
      <c r="P117" t="str">
        <f>+IF(OR(I_Personale!$E82=C_Personale!P115,I_Personale!$E83=C_Personale!P115),"SI","")</f>
        <v/>
      </c>
      <c r="Q117" t="str">
        <f>+IF(OR(I_Personale!$E82=C_Personale!Q115,I_Personale!$E83=C_Personale!Q115),"SI","")</f>
        <v/>
      </c>
      <c r="R117" t="str">
        <f>+IF(OR(I_Personale!$E82=C_Personale!R115,I_Personale!$E83=C_Personale!R115),"SI","")</f>
        <v/>
      </c>
      <c r="S117" t="str">
        <f>+IF(OR(I_Personale!$E82=C_Personale!S115,I_Personale!$E83=C_Personale!S115),"SI","")</f>
        <v/>
      </c>
      <c r="T117" t="str">
        <f>+IF(OR(I_Personale!$E82=C_Personale!T115,I_Personale!$E83=C_Personale!T115),"SI","")</f>
        <v/>
      </c>
      <c r="U117" t="str">
        <f>+IF(OR(I_Personale!$E82=C_Personale!U115,I_Personale!$E83=C_Personale!U115),"SI","")</f>
        <v/>
      </c>
      <c r="V117" t="str">
        <f>+IF(OR(I_Personale!$E82=C_Personale!V115,I_Personale!$E83=C_Personale!V115),"SI","")</f>
        <v/>
      </c>
      <c r="W117" t="str">
        <f>+IF(OR(I_Personale!$E82=C_Personale!W115,I_Personale!$E83=C_Personale!W115),"SI","")</f>
        <v/>
      </c>
      <c r="X117" t="str">
        <f>+IF(OR(I_Personale!$E82=C_Personale!X115,I_Personale!$E83=C_Personale!X115),"SI","")</f>
        <v/>
      </c>
      <c r="Y117" t="str">
        <f>+IF(OR(I_Personale!$E82=C_Personale!Y115,I_Personale!$E83=C_Personale!Y115),"SI","")</f>
        <v/>
      </c>
      <c r="Z117" t="str">
        <f>+IF(OR(I_Personale!$E82=C_Personale!Z115,I_Personale!$E83=C_Personale!Z115),"SI","")</f>
        <v/>
      </c>
      <c r="AA117" t="str">
        <f>+IF(OR(I_Personale!$E82=C_Personale!AA115,I_Personale!$E83=C_Personale!AA115),"SI","")</f>
        <v/>
      </c>
      <c r="AB117" t="str">
        <f>+IF(OR(I_Personale!$E82=C_Personale!AB115,I_Personale!$E83=C_Personale!AB115),"SI","")</f>
        <v/>
      </c>
      <c r="AC117" t="str">
        <f>+IF(OR(I_Personale!$E82=C_Personale!AC115,I_Personale!$E83=C_Personale!AC115),"SI","")</f>
        <v/>
      </c>
      <c r="AD117" t="str">
        <f>+IF(OR(I_Personale!$E82=C_Personale!AD115,I_Personale!$E83=C_Personale!AD115),"SI","")</f>
        <v/>
      </c>
      <c r="AE117" t="str">
        <f>+IF(OR(I_Personale!$E82=C_Personale!AE115,I_Personale!$E83=C_Personale!AE115),"SI","")</f>
        <v/>
      </c>
      <c r="AF117" t="str">
        <f>+IF(OR(I_Personale!$E82=C_Personale!AF115,I_Personale!$E83=C_Personale!AF115),"SI","")</f>
        <v/>
      </c>
      <c r="AG117" t="str">
        <f>+IF(OR(I_Personale!$E82=C_Personale!AG115,I_Personale!$E83=C_Personale!AG115),"SI","")</f>
        <v/>
      </c>
      <c r="AH117" t="str">
        <f>+IF(OR(I_Personale!$E82=C_Personale!AH115,I_Personale!$E83=C_Personale!AH115),"SI","")</f>
        <v/>
      </c>
      <c r="AI117" t="str">
        <f>+IF(OR(I_Personale!$E82=C_Personale!AI115,I_Personale!$E83=C_Personale!AI115),"SI","")</f>
        <v/>
      </c>
      <c r="AJ117" t="str">
        <f>+IF(OR(I_Personale!$E82=C_Personale!AJ115,I_Personale!$E83=C_Personale!AJ115),"SI","")</f>
        <v/>
      </c>
      <c r="AK117" t="str">
        <f>+IF(OR(I_Personale!$E82=C_Personale!AK115,I_Personale!$E83=C_Personale!AK115),"SI","")</f>
        <v/>
      </c>
      <c r="AL117" t="str">
        <f>+IF(OR(I_Personale!$E82=C_Personale!AL115,I_Personale!$E83=C_Personale!AL115),"SI","")</f>
        <v/>
      </c>
      <c r="AM117" t="str">
        <f>+IF(OR(I_Personale!$E82=C_Personale!AM115,I_Personale!$E83=C_Personale!AM115),"SI","")</f>
        <v/>
      </c>
      <c r="AN117" t="str">
        <f>+IF(OR(I_Personale!$E82=C_Personale!AN115,I_Personale!$E83=C_Personale!AN115),"SI","")</f>
        <v/>
      </c>
      <c r="AO117" t="str">
        <f>+IF(OR(I_Personale!$E82=C_Personale!AO115,I_Personale!$E83=C_Personale!AO115),"SI","")</f>
        <v/>
      </c>
      <c r="AP117" t="str">
        <f>+IF(OR(I_Personale!$E82=C_Personale!AP115,I_Personale!$E83=C_Personale!AP115),"SI","")</f>
        <v/>
      </c>
      <c r="AQ117" t="str">
        <f>+IF(OR(I_Personale!$E82=C_Personale!AQ115,I_Personale!$E83=C_Personale!AQ115),"SI","")</f>
        <v/>
      </c>
      <c r="AR117" t="str">
        <f>+IF(OR(I_Personale!$E82=C_Personale!AR115,I_Personale!$E83=C_Personale!AR115),"SI","")</f>
        <v/>
      </c>
      <c r="AS117" t="str">
        <f>+IF(OR(I_Personale!$E82=C_Personale!AS115,I_Personale!$E83=C_Personale!AS115),"SI","")</f>
        <v/>
      </c>
      <c r="AT117" t="str">
        <f>+IF(OR(I_Personale!$E82=C_Personale!AT115,I_Personale!$E83=C_Personale!AT115),"SI","")</f>
        <v/>
      </c>
      <c r="AU117" t="str">
        <f>+IF(OR(I_Personale!$E82=C_Personale!AU115,I_Personale!$E83=C_Personale!AU115),"SI","")</f>
        <v/>
      </c>
      <c r="AV117" t="str">
        <f>+IF(OR(I_Personale!$E82=C_Personale!AV115,I_Personale!$E83=C_Personale!AV115),"SI","")</f>
        <v/>
      </c>
      <c r="AW117" t="str">
        <f>+IF(OR(I_Personale!$E82=C_Personale!AW115,I_Personale!$E83=C_Personale!AW115),"SI","")</f>
        <v/>
      </c>
      <c r="AX117" t="str">
        <f>+IF(OR(I_Personale!$E82=C_Personale!AX115,I_Personale!$E83=C_Personale!AX115),"SI","")</f>
        <v/>
      </c>
      <c r="AY117" t="str">
        <f>+IF(OR(I_Personale!$E82=C_Personale!AY115,I_Personale!$E83=C_Personale!AY115),"SI","")</f>
        <v/>
      </c>
      <c r="AZ117" t="str">
        <f>+IF(OR(I_Personale!$E82=C_Personale!AZ115,I_Personale!$E83=C_Personale!AZ115),"SI","")</f>
        <v/>
      </c>
      <c r="BA117" t="str">
        <f>+IF(OR(I_Personale!$E82=C_Personale!BA115,I_Personale!$E83=C_Personale!BA115),"SI","")</f>
        <v/>
      </c>
      <c r="BB117" t="str">
        <f>+IF(OR(I_Personale!$E82=C_Personale!BB115,I_Personale!$E83=C_Personale!BB115),"SI","")</f>
        <v/>
      </c>
      <c r="BC117" t="str">
        <f>+IF(OR(I_Personale!$E82=C_Personale!BC115,I_Personale!$E83=C_Personale!BC115),"SI","")</f>
        <v/>
      </c>
      <c r="BD117" t="str">
        <f>+IF(OR(I_Personale!$E82=C_Personale!BD115,I_Personale!$E83=C_Personale!BD115),"SI","")</f>
        <v/>
      </c>
      <c r="BE117" t="str">
        <f>+IF(OR(I_Personale!$E82=C_Personale!BE115,I_Personale!$E83=C_Personale!BE115),"SI","")</f>
        <v/>
      </c>
      <c r="BF117" t="str">
        <f>+IF(OR(I_Personale!$E82=C_Personale!BF115,I_Personale!$E83=C_Personale!BF115),"SI","")</f>
        <v/>
      </c>
      <c r="BG117" t="str">
        <f>+IF(OR(I_Personale!$E82=C_Personale!BG115,I_Personale!$E83=C_Personale!BG115),"SI","")</f>
        <v/>
      </c>
      <c r="BH117" t="str">
        <f>+IF(OR(I_Personale!$E82=C_Personale!BH115,I_Personale!$E83=C_Personale!BH115),"SI","")</f>
        <v/>
      </c>
      <c r="BI117" t="str">
        <f>+IF(OR(I_Personale!$E82=C_Personale!BI115,I_Personale!$E83=C_Personale!BI115),"SI","")</f>
        <v/>
      </c>
      <c r="BJ117" t="str">
        <f>+IF(OR(I_Personale!$E82=C_Personale!BJ115,I_Personale!$E83=C_Personale!BJ115),"SI","")</f>
        <v/>
      </c>
      <c r="BK117" t="str">
        <f>+IF(OR(I_Personale!$E82=C_Personale!BK115,I_Personale!$E83=C_Personale!BK115),"SI","")</f>
        <v/>
      </c>
      <c r="BL117" t="str">
        <f>+IF(OR(I_Personale!$E82=C_Personale!BL115,I_Personale!$E83=C_Personale!BL115),"SI","")</f>
        <v/>
      </c>
      <c r="BM117" t="str">
        <f>+IF(OR(I_Personale!$E82=C_Personale!BM115,I_Personale!$E83=C_Personale!BM115),"SI","")</f>
        <v/>
      </c>
      <c r="BN117" t="str">
        <f>+IF(OR(I_Personale!$E82=C_Personale!BN115,I_Personale!$E83=C_Personale!BN115),"SI","")</f>
        <v/>
      </c>
      <c r="BO117" t="str">
        <f>+IF(OR(I_Personale!$E82=C_Personale!BO115,I_Personale!$E83=C_Personale!BO115),"SI","")</f>
        <v/>
      </c>
      <c r="BP117" t="str">
        <f>+IF(OR(I_Personale!$E82=C_Personale!BP115,I_Personale!$E83=C_Personale!BP115),"SI","")</f>
        <v/>
      </c>
      <c r="BQ117" t="str">
        <f>+IF(OR(I_Personale!$E82=C_Personale!BQ115,I_Personale!$E83=C_Personale!BQ115),"SI","")</f>
        <v/>
      </c>
      <c r="BR117" t="str">
        <f>+IF(OR(I_Personale!$E82=C_Personale!BR115,I_Personale!$E83=C_Personale!BR115),"SI","")</f>
        <v/>
      </c>
      <c r="BS117" t="str">
        <f>+IF(OR(I_Personale!$E82=C_Personale!BS115,I_Personale!$E83=C_Personale!BS115),"SI","")</f>
        <v/>
      </c>
      <c r="BT117" t="str">
        <f>+IF(OR(I_Personale!$E82=C_Personale!BT115,I_Personale!$E83=C_Personale!BT115),"SI","")</f>
        <v/>
      </c>
      <c r="BU117" t="str">
        <f>+IF(OR(I_Personale!$E82=C_Personale!BU115,I_Personale!$E83=C_Personale!BU115),"SI","")</f>
        <v/>
      </c>
      <c r="BV117" t="str">
        <f>+IF(OR(I_Personale!$E82=C_Personale!BV115,I_Personale!$E83=C_Personale!BV115),"SI","")</f>
        <v/>
      </c>
      <c r="BW117" t="str">
        <f>+IF(OR(I_Personale!$E82=C_Personale!BW115,I_Personale!$E83=C_Personale!BW115),"SI","")</f>
        <v/>
      </c>
      <c r="BX117" t="str">
        <f>+IF(OR(I_Personale!$E82=C_Personale!BX115,I_Personale!$E83=C_Personale!BX115),"SI","")</f>
        <v/>
      </c>
      <c r="BY117" t="str">
        <f>+IF(OR(I_Personale!$E82=C_Personale!BY115,I_Personale!$E83=C_Personale!BY115),"SI","")</f>
        <v/>
      </c>
      <c r="BZ117" t="str">
        <f>+IF(OR(I_Personale!$E82=C_Personale!BZ115,I_Personale!$E83=C_Personale!BZ115),"SI","")</f>
        <v/>
      </c>
      <c r="CA117" t="str">
        <f>+IF(OR(I_Personale!$E82=C_Personale!CA115,I_Personale!$E83=C_Personale!CA115),"SI","")</f>
        <v/>
      </c>
      <c r="CB117" t="str">
        <f>+IF(OR(I_Personale!$E82=C_Personale!CB115,I_Personale!$E83=C_Personale!CB115),"SI","")</f>
        <v/>
      </c>
      <c r="CC117" t="str">
        <f>+IF(OR(I_Personale!$E82=C_Personale!CC115,I_Personale!$E83=C_Personale!CC115),"SI","")</f>
        <v/>
      </c>
      <c r="CD117" t="str">
        <f>+IF(OR(I_Personale!$E82=C_Personale!CD115,I_Personale!$E83=C_Personale!CD115),"SI","")</f>
        <v/>
      </c>
      <c r="CE117" t="str">
        <f>+IF(OR(I_Personale!$E82=C_Personale!CE115,I_Personale!$E83=C_Personale!CE115),"SI","")</f>
        <v/>
      </c>
      <c r="CF117" t="str">
        <f>+IF(OR(I_Personale!$E82=C_Personale!CF115,I_Personale!$E83=C_Personale!CF115),"SI","")</f>
        <v/>
      </c>
      <c r="CG117" t="str">
        <f>+IF(OR(I_Personale!$E82=C_Personale!CG115,I_Personale!$E83=C_Personale!CG115),"SI","")</f>
        <v/>
      </c>
      <c r="CH117" t="str">
        <f>+IF(OR(I_Personale!$E82=C_Personale!CH115,I_Personale!$E83=C_Personale!CH115),"SI","")</f>
        <v/>
      </c>
      <c r="CI117" t="str">
        <f>+IF(OR(I_Personale!$E82=C_Personale!CI115,I_Personale!$E83=C_Personale!CI115),"SI","")</f>
        <v/>
      </c>
      <c r="CJ117" t="str">
        <f>+IF(OR(I_Personale!$E82=C_Personale!CJ115,I_Personale!$E83=C_Personale!CJ115),"SI","")</f>
        <v/>
      </c>
      <c r="CK117" t="str">
        <f>+IF(OR(I_Personale!$E82=C_Personale!CK115,I_Personale!$E83=C_Personale!CK115),"SI","")</f>
        <v/>
      </c>
      <c r="CL117" t="str">
        <f>+IF(OR(I_Personale!$E82=C_Personale!CL115,I_Personale!$E83=C_Personale!CL115),"SI","")</f>
        <v/>
      </c>
      <c r="CM117" t="str">
        <f>+IF(OR(I_Personale!$E82=C_Personale!CM115,I_Personale!$E83=C_Personale!CM115),"SI","")</f>
        <v/>
      </c>
      <c r="CN117" t="str">
        <f>+IF(OR(I_Personale!$E82=C_Personale!CN115,I_Personale!$E83=C_Personale!CN115),"SI","")</f>
        <v/>
      </c>
      <c r="CO117" t="str">
        <f>+IF(OR(I_Personale!$E82=C_Personale!CO115,I_Personale!$E83=C_Personale!CO115),"SI","")</f>
        <v/>
      </c>
      <c r="CP117" t="str">
        <f>+IF(OR(I_Personale!$E82=C_Personale!CP115,I_Personale!$E83=C_Personale!CP115),"SI","")</f>
        <v/>
      </c>
      <c r="CQ117" t="str">
        <f>+IF(OR(I_Personale!$E82=C_Personale!CQ115,I_Personale!$E83=C_Personale!CQ115),"SI","")</f>
        <v/>
      </c>
      <c r="CR117" t="str">
        <f>+IF(OR(I_Personale!$E82=C_Personale!CR115,I_Personale!$E83=C_Personale!CR115),"SI","")</f>
        <v/>
      </c>
      <c r="CS117" t="str">
        <f>+IF(OR(I_Personale!$E82=C_Personale!CS115,I_Personale!$E83=C_Personale!CS115),"SI","")</f>
        <v/>
      </c>
      <c r="CT117" t="str">
        <f>+IF(OR(I_Personale!$E82=C_Personale!CT115,I_Personale!$E83=C_Personale!CT115),"SI","")</f>
        <v/>
      </c>
      <c r="CU117" t="str">
        <f>+IF(OR(I_Personale!$E82=C_Personale!CU115,I_Personale!$E83=C_Personale!CU115),"SI","")</f>
        <v/>
      </c>
      <c r="CV117" t="str">
        <f>+IF(OR(I_Personale!$E82=C_Personale!CV115,I_Personale!$E83=C_Personale!CV115),"SI","")</f>
        <v/>
      </c>
      <c r="CW117" t="str">
        <f>+IF(OR(I_Personale!$E82=C_Personale!CW115,I_Personale!$E83=C_Personale!CW115),"SI","")</f>
        <v/>
      </c>
      <c r="CX117" t="str">
        <f>+IF(OR(I_Personale!$E82=C_Personale!CX115,I_Personale!$E83=C_Personale!CX115),"SI","")</f>
        <v/>
      </c>
      <c r="CY117" t="str">
        <f>+IF(OR(I_Personale!$E82=C_Personale!CY115,I_Personale!$E83=C_Personale!CY115),"SI","")</f>
        <v/>
      </c>
      <c r="CZ117" t="str">
        <f>+IF(OR(I_Personale!$E82=C_Personale!CZ115,I_Personale!$E83=C_Personale!CZ115),"SI","")</f>
        <v/>
      </c>
      <c r="DA117" t="str">
        <f>+IF(OR(I_Personale!$E82=C_Personale!DA115,I_Personale!$E83=C_Personale!DA115),"SI","")</f>
        <v/>
      </c>
      <c r="DB117" t="str">
        <f>+IF(OR(I_Personale!$E82=C_Personale!DB115,I_Personale!$E83=C_Personale!DB115),"SI","")</f>
        <v/>
      </c>
      <c r="DC117" t="str">
        <f>+IF(OR(I_Personale!$E82=C_Personale!DC115,I_Personale!$E83=C_Personale!DC115),"SI","")</f>
        <v/>
      </c>
      <c r="DD117" t="str">
        <f>+IF(OR(I_Personale!$E82=C_Personale!DD115,I_Personale!$E83=C_Personale!DD115),"SI","")</f>
        <v/>
      </c>
      <c r="DE117" t="str">
        <f>+IF(OR(I_Personale!$E82=C_Personale!DE115,I_Personale!$E83=C_Personale!DE115),"SI","")</f>
        <v/>
      </c>
      <c r="DF117" t="str">
        <f>+IF(OR(I_Personale!$E82=C_Personale!DF115,I_Personale!$E83=C_Personale!DF115),"SI","")</f>
        <v/>
      </c>
      <c r="DG117" t="str">
        <f>+IF(OR(I_Personale!$E82=C_Personale!DG115,I_Personale!$E83=C_Personale!DG115),"SI","")</f>
        <v/>
      </c>
      <c r="DH117" t="str">
        <f>+IF(OR(I_Personale!$E82=C_Personale!DH115,I_Personale!$E83=C_Personale!DH115),"SI","")</f>
        <v/>
      </c>
      <c r="DI117" t="str">
        <f>+IF(OR(I_Personale!$E82=C_Personale!DI115,I_Personale!$E83=C_Personale!DI115),"SI","")</f>
        <v/>
      </c>
      <c r="DJ117" t="str">
        <f>+IF(OR(I_Personale!$E82=C_Personale!DJ115,I_Personale!$E83=C_Personale!DJ115),"SI","")</f>
        <v/>
      </c>
      <c r="DK117" t="str">
        <f>+IF(OR(I_Personale!$E82=C_Personale!DK115,I_Personale!$E83=C_Personale!DK115),"SI","")</f>
        <v/>
      </c>
      <c r="DL117" t="str">
        <f>+IF(OR(I_Personale!$E82=C_Personale!DL115,I_Personale!$E83=C_Personale!DL115),"SI","")</f>
        <v/>
      </c>
      <c r="DM117" t="str">
        <f>+IF(OR(I_Personale!$E82=C_Personale!DM115,I_Personale!$E83=C_Personale!DM115),"SI","")</f>
        <v/>
      </c>
      <c r="DN117" t="str">
        <f>+IF(OR(I_Personale!$E82=C_Personale!DN115,I_Personale!$E83=C_Personale!DN115),"SI","")</f>
        <v/>
      </c>
      <c r="DO117" t="str">
        <f>+IF(OR(I_Personale!$E82=C_Personale!DO115,I_Personale!$E83=C_Personale!DO115),"SI","")</f>
        <v/>
      </c>
      <c r="DP117" t="str">
        <f>+IF(OR(I_Personale!$E82=C_Personale!DP115,I_Personale!$E83=C_Personale!DP115),"SI","")</f>
        <v/>
      </c>
      <c r="DQ117" t="str">
        <f>+IF(OR(I_Personale!$E82=C_Personale!DQ115,I_Personale!$E83=C_Personale!DQ115),"SI","")</f>
        <v/>
      </c>
      <c r="DR117" t="str">
        <f>+IF(OR(I_Personale!$E82=C_Personale!DR115,I_Personale!$E83=C_Personale!DR115),"SI","")</f>
        <v/>
      </c>
      <c r="DS117" t="str">
        <f>+IF(OR(I_Personale!$E82=C_Personale!DS115,I_Personale!$E83=C_Personale!DS115),"SI","")</f>
        <v/>
      </c>
      <c r="DT117" t="str">
        <f>+IF(OR(I_Personale!$E82=C_Personale!DT115,I_Personale!$E83=C_Personale!DT115),"SI","")</f>
        <v/>
      </c>
    </row>
    <row r="118" spans="3:124" ht="15.75" customHeight="1" outlineLevel="1" thickBot="1" x14ac:dyDescent="0.3">
      <c r="C118" s="109"/>
    </row>
    <row r="119" spans="3:124" ht="15.75" customHeight="1" outlineLevel="1" thickTop="1" thickBot="1" x14ac:dyDescent="0.3">
      <c r="C119" s="110" t="s">
        <v>208</v>
      </c>
      <c r="E119" s="59">
        <f>+((I_Personale!$E77*E116)/12)*(1+Cruscotto!$C$5)</f>
        <v>0</v>
      </c>
      <c r="F119" s="59">
        <f>+((I_Personale!$E77*F116)/12)*(1+Cruscotto!$C$5)</f>
        <v>0</v>
      </c>
      <c r="G119" s="59">
        <f>+((I_Personale!$E77*G116)/12)*(1+Cruscotto!$C$5)</f>
        <v>0</v>
      </c>
      <c r="H119" s="59">
        <f>+((I_Personale!$E77*H116)/12)*(1+Cruscotto!$C$5)</f>
        <v>0</v>
      </c>
      <c r="I119" s="59">
        <f>+((I_Personale!$E77*I116)/12)*(1+Cruscotto!$C$5)</f>
        <v>0</v>
      </c>
      <c r="J119" s="59">
        <f>+((I_Personale!$E77*J116)/12)*(1+Cruscotto!$C$5)</f>
        <v>0</v>
      </c>
      <c r="K119" s="59">
        <f>+((I_Personale!$E77*K116)/12)*(1+Cruscotto!$C$5)</f>
        <v>0</v>
      </c>
      <c r="L119" s="59">
        <f>+((I_Personale!$E77*L116)/12)*(1+Cruscotto!$C$5)</f>
        <v>0</v>
      </c>
      <c r="M119" s="59">
        <f>+((I_Personale!$E77*M116)/12)*(1+Cruscotto!$C$5)</f>
        <v>0</v>
      </c>
      <c r="N119" s="59">
        <f>+((I_Personale!$E77*N116)/12)*(1+Cruscotto!$C$5)</f>
        <v>0</v>
      </c>
      <c r="O119" s="59">
        <f>+((I_Personale!$E77*O116)/12)*(1+Cruscotto!$C$5)</f>
        <v>0</v>
      </c>
      <c r="P119" s="59">
        <f>+((I_Personale!$E77*P116)/12)*(1+Cruscotto!$C$5)</f>
        <v>0</v>
      </c>
      <c r="Q119" s="59">
        <f>+((I_Personale!$E77*Q116)/12)*(1+Cruscotto!$D$5)</f>
        <v>0</v>
      </c>
      <c r="R119" s="59">
        <f>+((I_Personale!$E77*R116)/12)*(1+Cruscotto!$D$5)</f>
        <v>0</v>
      </c>
      <c r="S119" s="59">
        <f>+((I_Personale!$E77*S116)/12)*(1+Cruscotto!$D$5)</f>
        <v>0</v>
      </c>
      <c r="T119" s="59">
        <f>+((I_Personale!$E77*T116)/12)*(1+Cruscotto!$D$5)</f>
        <v>0</v>
      </c>
      <c r="U119" s="59">
        <f>+((I_Personale!$E77*U116)/12)*(1+Cruscotto!$D$5)</f>
        <v>0</v>
      </c>
      <c r="V119" s="59">
        <f>+((I_Personale!$E77*V116)/12)*(1+Cruscotto!$D$5)</f>
        <v>0</v>
      </c>
      <c r="W119" s="59">
        <f>+((I_Personale!$E77*W116)/12)*(1+Cruscotto!$D$5)</f>
        <v>0</v>
      </c>
      <c r="X119" s="59">
        <f>+((I_Personale!$E77*X116)/12)*(1+Cruscotto!$D$5)</f>
        <v>0</v>
      </c>
      <c r="Y119" s="59">
        <f>+((I_Personale!$E77*Y116)/12)*(1+Cruscotto!$D$5)</f>
        <v>0</v>
      </c>
      <c r="Z119" s="59">
        <f>+((I_Personale!$E77*Z116)/12)*(1+Cruscotto!$D$5)</f>
        <v>0</v>
      </c>
      <c r="AA119" s="59">
        <f>+((I_Personale!$E77*AA116)/12)*(1+Cruscotto!$D$5)</f>
        <v>0</v>
      </c>
      <c r="AB119" s="59">
        <f>+((I_Personale!$E77*AB116)/12)*(1+Cruscotto!$D$5)</f>
        <v>0</v>
      </c>
      <c r="AC119" s="59">
        <f>+((I_Personale!$E77*AC116)/12)*(1+Cruscotto!$E$5)</f>
        <v>0</v>
      </c>
      <c r="AD119" s="59">
        <f>+((I_Personale!$E77*AD116)/12)*(1+Cruscotto!$E$5)</f>
        <v>0</v>
      </c>
      <c r="AE119" s="59">
        <f>+((I_Personale!$E77*AE116)/12)*(1+Cruscotto!$E$5)</f>
        <v>0</v>
      </c>
      <c r="AF119" s="59">
        <f>+((I_Personale!$E77*AF116)/12)*(1+Cruscotto!$E$5)</f>
        <v>0</v>
      </c>
      <c r="AG119" s="59">
        <f>+((I_Personale!$E77*AG116)/12)*(1+Cruscotto!$E$5)</f>
        <v>0</v>
      </c>
      <c r="AH119" s="59">
        <f>+((I_Personale!$E77*AH116)/12)*(1+Cruscotto!$E$5)</f>
        <v>0</v>
      </c>
      <c r="AI119" s="59">
        <f>+((I_Personale!$E77*AI116)/12)*(1+Cruscotto!$E$5)</f>
        <v>0</v>
      </c>
      <c r="AJ119" s="59">
        <f>+((I_Personale!$E77*AJ116)/12)*(1+Cruscotto!$E$5)</f>
        <v>0</v>
      </c>
      <c r="AK119" s="59">
        <f>+((I_Personale!$E77*AK116)/12)*(1+Cruscotto!$E$5)</f>
        <v>0</v>
      </c>
      <c r="AL119" s="59">
        <f>+((I_Personale!$E77*AL116)/12)*(1+Cruscotto!$E$5)</f>
        <v>0</v>
      </c>
      <c r="AM119" s="59">
        <f>+((I_Personale!$E77*AM116)/12)*(1+Cruscotto!$E$5)</f>
        <v>0</v>
      </c>
      <c r="AN119" s="59">
        <f>+((I_Personale!$E77*AN116)/12)*(1+Cruscotto!$E$5)</f>
        <v>0</v>
      </c>
      <c r="AO119" s="59">
        <f>+((I_Personale!$E77*AO116)/12)*(1+Cruscotto!$F$5)</f>
        <v>0</v>
      </c>
      <c r="AP119" s="59">
        <f>+((I_Personale!$E77*AP116)/12)*(1+Cruscotto!$F$5)</f>
        <v>0</v>
      </c>
      <c r="AQ119" s="59">
        <f>+((I_Personale!$E77*AQ116)/12)*(1+Cruscotto!$F$5)</f>
        <v>0</v>
      </c>
      <c r="AR119" s="59">
        <f>+((I_Personale!$E77*AR116)/12)*(1+Cruscotto!$F$5)</f>
        <v>0</v>
      </c>
      <c r="AS119" s="59">
        <f>+((I_Personale!$E77*AS116)/12)*(1+Cruscotto!$F$5)</f>
        <v>0</v>
      </c>
      <c r="AT119" s="59">
        <f>+((I_Personale!$E77*AT116)/12)*(1+Cruscotto!$F$5)</f>
        <v>0</v>
      </c>
      <c r="AU119" s="59">
        <f>+((I_Personale!$E77*AU116)/12)*(1+Cruscotto!$F$5)</f>
        <v>0</v>
      </c>
      <c r="AV119" s="59">
        <f>+((I_Personale!$E77*AV116)/12)*(1+Cruscotto!$F$5)</f>
        <v>0</v>
      </c>
      <c r="AW119" s="59">
        <f>+((I_Personale!$E77*AW116)/12)*(1+Cruscotto!$F$5)</f>
        <v>0</v>
      </c>
      <c r="AX119" s="59">
        <f>+((I_Personale!$E77*AX116)/12)*(1+Cruscotto!$F$5)</f>
        <v>0</v>
      </c>
      <c r="AY119" s="59">
        <f>+((I_Personale!$E77*AY116)/12)*(1+Cruscotto!$F$5)</f>
        <v>0</v>
      </c>
      <c r="AZ119" s="59">
        <f>+((I_Personale!$E77*AZ116)/12)*(1+Cruscotto!$F$5)</f>
        <v>0</v>
      </c>
      <c r="BA119" s="59">
        <f>+((I_Personale!$E77*BA116)/12)*(1+Cruscotto!$G$5)</f>
        <v>0</v>
      </c>
      <c r="BB119" s="59">
        <f>+((I_Personale!$E77*BB116)/12)*(1+Cruscotto!$G$5)</f>
        <v>0</v>
      </c>
      <c r="BC119" s="59">
        <f>+((I_Personale!$E77*BC116)/12)*(1+Cruscotto!$G$5)</f>
        <v>0</v>
      </c>
      <c r="BD119" s="59">
        <f>+((I_Personale!$E77*BD116)/12)*(1+Cruscotto!$G$5)</f>
        <v>0</v>
      </c>
      <c r="BE119" s="59">
        <f>+((I_Personale!$E77*BE116)/12)*(1+Cruscotto!$G$5)</f>
        <v>0</v>
      </c>
      <c r="BF119" s="59">
        <f>+((I_Personale!$E77*BF116)/12)*(1+Cruscotto!$G$5)</f>
        <v>0</v>
      </c>
      <c r="BG119" s="59">
        <f>+((I_Personale!$E77*BG116)/12)*(1+Cruscotto!$G$5)</f>
        <v>0</v>
      </c>
      <c r="BH119" s="59">
        <f>+((I_Personale!$E77*BH116)/12)*(1+Cruscotto!$G$5)</f>
        <v>0</v>
      </c>
      <c r="BI119" s="59">
        <f>+((I_Personale!$E77*BI116)/12)*(1+Cruscotto!$G$5)</f>
        <v>0</v>
      </c>
      <c r="BJ119" s="59">
        <f>+((I_Personale!$E77*BJ116)/12)*(1+Cruscotto!$G$5)</f>
        <v>0</v>
      </c>
      <c r="BK119" s="59">
        <f>+((I_Personale!$E77*BK116)/12)*(1+Cruscotto!$G$5)</f>
        <v>0</v>
      </c>
      <c r="BL119" s="59">
        <f>+((I_Personale!$E77*BL116)/12)*(1+Cruscotto!$G$5)</f>
        <v>0</v>
      </c>
      <c r="BM119" s="59">
        <f>+((I_Personale!$E77*BM116)/12)*(1+Cruscotto!$H$5)</f>
        <v>0</v>
      </c>
      <c r="BN119" s="59">
        <f>+((I_Personale!$E77*BN116)/12)*(1+Cruscotto!$H$5)</f>
        <v>0</v>
      </c>
      <c r="BO119" s="59">
        <f>+((I_Personale!$E77*BO116)/12)*(1+Cruscotto!$H$5)</f>
        <v>0</v>
      </c>
      <c r="BP119" s="59">
        <f>+((I_Personale!$E77*BP116)/12)*(1+Cruscotto!$H$5)</f>
        <v>0</v>
      </c>
      <c r="BQ119" s="59">
        <f>+((I_Personale!$E77*BQ116)/12)*(1+Cruscotto!$H$5)</f>
        <v>0</v>
      </c>
      <c r="BR119" s="59">
        <f>+((I_Personale!$E77*BR116)/12)*(1+Cruscotto!$H$5)</f>
        <v>0</v>
      </c>
      <c r="BS119" s="59">
        <f>+((I_Personale!$E77*BS116)/12)*(1+Cruscotto!$H$5)</f>
        <v>0</v>
      </c>
      <c r="BT119" s="59">
        <f>+((I_Personale!$E77*BT116)/12)*(1+Cruscotto!$H$5)</f>
        <v>0</v>
      </c>
      <c r="BU119" s="59">
        <f>+((I_Personale!$E77*BU116)/12)*(1+Cruscotto!$H$5)</f>
        <v>0</v>
      </c>
      <c r="BV119" s="59">
        <f>+((I_Personale!$E77*BV116)/12)*(1+Cruscotto!$H$5)</f>
        <v>0</v>
      </c>
      <c r="BW119" s="59">
        <f>+((I_Personale!$E77*BW116)/12)*(1+Cruscotto!$H$5)</f>
        <v>0</v>
      </c>
      <c r="BX119" s="59">
        <f>+((I_Personale!$E77*BX116)/12)*(1+Cruscotto!$H$5)</f>
        <v>0</v>
      </c>
      <c r="BY119" s="59">
        <f>+((I_Personale!$E77*BY116)/12)*(1+Cruscotto!$I$5)</f>
        <v>0</v>
      </c>
      <c r="BZ119" s="59">
        <f>+((I_Personale!$E77*BZ116)/12)*(1+Cruscotto!$I$5)</f>
        <v>0</v>
      </c>
      <c r="CA119" s="59">
        <f>+((I_Personale!$E77*CA116)/12)*(1+Cruscotto!$I$5)</f>
        <v>0</v>
      </c>
      <c r="CB119" s="59">
        <f>+((I_Personale!$E77*CB116)/12)*(1+Cruscotto!$I$5)</f>
        <v>0</v>
      </c>
      <c r="CC119" s="59">
        <f>+((I_Personale!$E77*CC116)/12)*(1+Cruscotto!$I$5)</f>
        <v>0</v>
      </c>
      <c r="CD119" s="59">
        <f>+((I_Personale!$E77*CD116)/12)*(1+Cruscotto!$I$5)</f>
        <v>0</v>
      </c>
      <c r="CE119" s="59">
        <f>+((I_Personale!$E77*CE116)/12)*(1+Cruscotto!$I$5)</f>
        <v>0</v>
      </c>
      <c r="CF119" s="59">
        <f>+((I_Personale!$E77*CF116)/12)*(1+Cruscotto!$I$5)</f>
        <v>0</v>
      </c>
      <c r="CG119" s="59">
        <f>+((I_Personale!$E77*CG116)/12)*(1+Cruscotto!$I$5)</f>
        <v>0</v>
      </c>
      <c r="CH119" s="59">
        <f>+((I_Personale!$E77*CH116)/12)*(1+Cruscotto!$I$5)</f>
        <v>0</v>
      </c>
      <c r="CI119" s="59">
        <f>+((I_Personale!$E77*CI116)/12)*(1+Cruscotto!$I$5)</f>
        <v>0</v>
      </c>
      <c r="CJ119" s="59">
        <f>+((I_Personale!$E77*CJ116)/12)*(1+Cruscotto!$I$5)</f>
        <v>0</v>
      </c>
      <c r="CK119" s="59">
        <f>+((I_Personale!$E77*CK116)/12)*(1+Cruscotto!$J$5)</f>
        <v>0</v>
      </c>
      <c r="CL119" s="59">
        <f>+((I_Personale!$E77*CL116)/12)*(1+Cruscotto!$J$5)</f>
        <v>0</v>
      </c>
      <c r="CM119" s="59">
        <f>+((I_Personale!$E77*CM116)/12)*(1+Cruscotto!$J$5)</f>
        <v>0</v>
      </c>
      <c r="CN119" s="59">
        <f>+((I_Personale!$E77*CN116)/12)*(1+Cruscotto!$J$5)</f>
        <v>0</v>
      </c>
      <c r="CO119" s="59">
        <f>+((I_Personale!$E77*CO116)/12)*(1+Cruscotto!$J$5)</f>
        <v>0</v>
      </c>
      <c r="CP119" s="59">
        <f>+((I_Personale!$E77*CP116)/12)*(1+Cruscotto!$J$5)</f>
        <v>0</v>
      </c>
      <c r="CQ119" s="59">
        <f>+((I_Personale!$E77*CQ116)/12)*(1+Cruscotto!$J$5)</f>
        <v>0</v>
      </c>
      <c r="CR119" s="59">
        <f>+((I_Personale!$E77*CR116)/12)*(1+Cruscotto!$J$5)</f>
        <v>0</v>
      </c>
      <c r="CS119" s="59">
        <f>+((I_Personale!$E77*CS116)/12)*(1+Cruscotto!$J$5)</f>
        <v>0</v>
      </c>
      <c r="CT119" s="59">
        <f>+((I_Personale!$E77*CT116)/12)*(1+Cruscotto!$J$5)</f>
        <v>0</v>
      </c>
      <c r="CU119" s="59">
        <f>+((I_Personale!$E77*CU116)/12)*(1+Cruscotto!$J$5)</f>
        <v>0</v>
      </c>
      <c r="CV119" s="59">
        <f>+((I_Personale!$E77*CV116)/12)*(1+Cruscotto!$J$5)</f>
        <v>0</v>
      </c>
      <c r="CW119" s="59">
        <f>+((I_Personale!$E77*CW116)/12)*(1+Cruscotto!$K$5)</f>
        <v>0</v>
      </c>
      <c r="CX119" s="59">
        <f>+((I_Personale!$E77*CX116)/12)*(1+Cruscotto!$K$5)</f>
        <v>0</v>
      </c>
      <c r="CY119" s="59">
        <f>+((I_Personale!$E77*CY116)/12)*(1+Cruscotto!$K$5)</f>
        <v>0</v>
      </c>
      <c r="CZ119" s="59">
        <f>+((I_Personale!$E77*CZ116)/12)*(1+Cruscotto!$K$5)</f>
        <v>0</v>
      </c>
      <c r="DA119" s="59">
        <f>+((I_Personale!$E77*DA116)/12)*(1+Cruscotto!$K$5)</f>
        <v>0</v>
      </c>
      <c r="DB119" s="59">
        <f>+((I_Personale!$E77*DB116)/12)*(1+Cruscotto!$K$5)</f>
        <v>0</v>
      </c>
      <c r="DC119" s="59">
        <f>+((I_Personale!$E77*DC116)/12)*(1+Cruscotto!$K$5)</f>
        <v>0</v>
      </c>
      <c r="DD119" s="59">
        <f>+((I_Personale!$E77*DD116)/12)*(1+Cruscotto!$K$5)</f>
        <v>0</v>
      </c>
      <c r="DE119" s="59">
        <f>+((I_Personale!$E77*DE116)/12)*(1+Cruscotto!$K$5)</f>
        <v>0</v>
      </c>
      <c r="DF119" s="59">
        <f>+((I_Personale!$E77*DF116)/12)*(1+Cruscotto!$K$5)</f>
        <v>0</v>
      </c>
      <c r="DG119" s="59">
        <f>+((I_Personale!$E77*DG116)/12)*(1+Cruscotto!$K$5)</f>
        <v>0</v>
      </c>
      <c r="DH119" s="59">
        <f>+((I_Personale!$E77*DH116)/12)*(1+Cruscotto!$K$5)</f>
        <v>0</v>
      </c>
      <c r="DI119" s="59">
        <f>+((I_Personale!$E77*DI116)/12)*(1+Cruscotto!$L$5)</f>
        <v>0</v>
      </c>
      <c r="DJ119" s="59">
        <f>+((I_Personale!$E77*DJ116)/12)*(1+Cruscotto!$L$5)</f>
        <v>0</v>
      </c>
      <c r="DK119" s="59">
        <f>+((I_Personale!$E77*DK116)/12)*(1+Cruscotto!$L$5)</f>
        <v>0</v>
      </c>
      <c r="DL119" s="59">
        <f>+((I_Personale!$E77*DL116)/12)*(1+Cruscotto!$L$5)</f>
        <v>0</v>
      </c>
      <c r="DM119" s="59">
        <f>+((I_Personale!$E77*DM116)/12)*(1+Cruscotto!$L$5)</f>
        <v>0</v>
      </c>
      <c r="DN119" s="59">
        <f>+((I_Personale!$E77*DN116)/12)*(1+Cruscotto!$L$5)</f>
        <v>0</v>
      </c>
      <c r="DO119" s="59">
        <f>+((I_Personale!$E77*DO116)/12)*(1+Cruscotto!$L$5)</f>
        <v>0</v>
      </c>
      <c r="DP119" s="59">
        <f>+((I_Personale!$E77*DP116)/12)*(1+Cruscotto!$L$5)</f>
        <v>0</v>
      </c>
      <c r="DQ119" s="59">
        <f>+((I_Personale!$E77*DQ116)/12)*(1+Cruscotto!$L$5)</f>
        <v>0</v>
      </c>
      <c r="DR119" s="59">
        <f>+((I_Personale!$E77*DR116)/12)*(1+Cruscotto!$L$5)</f>
        <v>0</v>
      </c>
      <c r="DS119" s="59">
        <f>+((I_Personale!$E77*DS116)/12)*(1+Cruscotto!$L$5)</f>
        <v>0</v>
      </c>
      <c r="DT119" s="59">
        <f>+((I_Personale!$E77*DT116)/12)*(1+Cruscotto!$L$5)</f>
        <v>0</v>
      </c>
    </row>
    <row r="120" spans="3:124" ht="15.75" customHeight="1" outlineLevel="1" thickTop="1" thickBot="1" x14ac:dyDescent="0.3">
      <c r="C120" s="110" t="s">
        <v>209</v>
      </c>
      <c r="E120" s="59">
        <f>+E119*I_Personale!$E78</f>
        <v>0</v>
      </c>
      <c r="F120" s="59">
        <f>+F119*I_Personale!$E78</f>
        <v>0</v>
      </c>
      <c r="G120" s="59">
        <f>+G119*I_Personale!$E78</f>
        <v>0</v>
      </c>
      <c r="H120" s="59">
        <f>+H119*I_Personale!$E78</f>
        <v>0</v>
      </c>
      <c r="I120" s="59">
        <f>+I119*I_Personale!$E78</f>
        <v>0</v>
      </c>
      <c r="J120" s="59">
        <f>+J119*I_Personale!$E78</f>
        <v>0</v>
      </c>
      <c r="K120" s="59">
        <f>+K119*I_Personale!$E78</f>
        <v>0</v>
      </c>
      <c r="L120" s="59">
        <f>+L119*I_Personale!$E78</f>
        <v>0</v>
      </c>
      <c r="M120" s="59">
        <f>+M119*I_Personale!$E78</f>
        <v>0</v>
      </c>
      <c r="N120" s="59">
        <f>+N119*I_Personale!$E78</f>
        <v>0</v>
      </c>
      <c r="O120" s="59">
        <f>+O119*I_Personale!$E78</f>
        <v>0</v>
      </c>
      <c r="P120" s="59">
        <f>+P119*I_Personale!$E78</f>
        <v>0</v>
      </c>
      <c r="Q120" s="59">
        <f>+Q119*I_Personale!$E78</f>
        <v>0</v>
      </c>
      <c r="R120" s="59">
        <f>+R119*I_Personale!$E78</f>
        <v>0</v>
      </c>
      <c r="S120" s="59">
        <f>+S119*I_Personale!$E78</f>
        <v>0</v>
      </c>
      <c r="T120" s="59">
        <f>+T119*I_Personale!$E78</f>
        <v>0</v>
      </c>
      <c r="U120" s="59">
        <f>+U119*I_Personale!$E78</f>
        <v>0</v>
      </c>
      <c r="V120" s="59">
        <f>+V119*I_Personale!$E78</f>
        <v>0</v>
      </c>
      <c r="W120" s="59">
        <f>+W119*I_Personale!$E78</f>
        <v>0</v>
      </c>
      <c r="X120" s="59">
        <f>+X119*I_Personale!$E78</f>
        <v>0</v>
      </c>
      <c r="Y120" s="59">
        <f>+Y119*I_Personale!$E78</f>
        <v>0</v>
      </c>
      <c r="Z120" s="59">
        <f>+Z119*I_Personale!$E78</f>
        <v>0</v>
      </c>
      <c r="AA120" s="59">
        <f>+AA119*I_Personale!$E78</f>
        <v>0</v>
      </c>
      <c r="AB120" s="59">
        <f>+AB119*I_Personale!$E78</f>
        <v>0</v>
      </c>
      <c r="AC120" s="59">
        <f>+AC119*I_Personale!$E78</f>
        <v>0</v>
      </c>
      <c r="AD120" s="59">
        <f>+AD119*I_Personale!$E78</f>
        <v>0</v>
      </c>
      <c r="AE120" s="59">
        <f>+AE119*I_Personale!$E78</f>
        <v>0</v>
      </c>
      <c r="AF120" s="59">
        <f>+AF119*I_Personale!$E78</f>
        <v>0</v>
      </c>
      <c r="AG120" s="59">
        <f>+AG119*I_Personale!$E78</f>
        <v>0</v>
      </c>
      <c r="AH120" s="59">
        <f>+AH119*I_Personale!$E78</f>
        <v>0</v>
      </c>
      <c r="AI120" s="59">
        <f>+AI119*I_Personale!$E78</f>
        <v>0</v>
      </c>
      <c r="AJ120" s="59">
        <f>+AJ119*I_Personale!$E78</f>
        <v>0</v>
      </c>
      <c r="AK120" s="59">
        <f>+AK119*I_Personale!$E78</f>
        <v>0</v>
      </c>
      <c r="AL120" s="59">
        <f>+AL119*I_Personale!$E78</f>
        <v>0</v>
      </c>
      <c r="AM120" s="59">
        <f>+AM119*I_Personale!$E78</f>
        <v>0</v>
      </c>
      <c r="AN120" s="59">
        <f>+AN119*I_Personale!$E78</f>
        <v>0</v>
      </c>
      <c r="AO120" s="59">
        <f>+AO119*I_Personale!$E78</f>
        <v>0</v>
      </c>
      <c r="AP120" s="59">
        <f>+AP119*I_Personale!$E78</f>
        <v>0</v>
      </c>
      <c r="AQ120" s="59">
        <f>+AQ119*I_Personale!$E78</f>
        <v>0</v>
      </c>
      <c r="AR120" s="59">
        <f>+AR119*I_Personale!$E78</f>
        <v>0</v>
      </c>
      <c r="AS120" s="59">
        <f>+AS119*I_Personale!$E78</f>
        <v>0</v>
      </c>
      <c r="AT120" s="59">
        <f>+AT119*I_Personale!$E78</f>
        <v>0</v>
      </c>
      <c r="AU120" s="59">
        <f>+AU119*I_Personale!$E78</f>
        <v>0</v>
      </c>
      <c r="AV120" s="59">
        <f>+AV119*I_Personale!$E78</f>
        <v>0</v>
      </c>
      <c r="AW120" s="59">
        <f>+AW119*I_Personale!$E78</f>
        <v>0</v>
      </c>
      <c r="AX120" s="59">
        <f>+AX119*I_Personale!$E78</f>
        <v>0</v>
      </c>
      <c r="AY120" s="59">
        <f>+AY119*I_Personale!$E78</f>
        <v>0</v>
      </c>
      <c r="AZ120" s="59">
        <f>+AZ119*I_Personale!$E78</f>
        <v>0</v>
      </c>
      <c r="BA120" s="59">
        <f>+BA119*I_Personale!$E78</f>
        <v>0</v>
      </c>
      <c r="BB120" s="59">
        <f>+BB119*I_Personale!$E78</f>
        <v>0</v>
      </c>
      <c r="BC120" s="59">
        <f>+BC119*I_Personale!$E78</f>
        <v>0</v>
      </c>
      <c r="BD120" s="59">
        <f>+BD119*I_Personale!$E78</f>
        <v>0</v>
      </c>
      <c r="BE120" s="59">
        <f>+BE119*I_Personale!$E78</f>
        <v>0</v>
      </c>
      <c r="BF120" s="59">
        <f>+BF119*I_Personale!$E78</f>
        <v>0</v>
      </c>
      <c r="BG120" s="59">
        <f>+BG119*I_Personale!$E78</f>
        <v>0</v>
      </c>
      <c r="BH120" s="59">
        <f>+BH119*I_Personale!$E78</f>
        <v>0</v>
      </c>
      <c r="BI120" s="59">
        <f>+BI119*I_Personale!$E78</f>
        <v>0</v>
      </c>
      <c r="BJ120" s="59">
        <f>+BJ119*I_Personale!$E78</f>
        <v>0</v>
      </c>
      <c r="BK120" s="59">
        <f>+BK119*I_Personale!$E78</f>
        <v>0</v>
      </c>
      <c r="BL120" s="59">
        <f>+BL119*I_Personale!$E78</f>
        <v>0</v>
      </c>
      <c r="BM120" s="59">
        <f>+BM119*I_Personale!$E78</f>
        <v>0</v>
      </c>
      <c r="BN120" s="59">
        <f>+BN119*I_Personale!$E78</f>
        <v>0</v>
      </c>
      <c r="BO120" s="59">
        <f>+BO119*I_Personale!$E78</f>
        <v>0</v>
      </c>
      <c r="BP120" s="59">
        <f>+BP119*I_Personale!$E78</f>
        <v>0</v>
      </c>
      <c r="BQ120" s="59">
        <f>+BQ119*I_Personale!$E78</f>
        <v>0</v>
      </c>
      <c r="BR120" s="59">
        <f>+BR119*I_Personale!$E78</f>
        <v>0</v>
      </c>
      <c r="BS120" s="59">
        <f>+BS119*I_Personale!$E78</f>
        <v>0</v>
      </c>
      <c r="BT120" s="59">
        <f>+BT119*I_Personale!$E78</f>
        <v>0</v>
      </c>
      <c r="BU120" s="59">
        <f>+BU119*I_Personale!$E78</f>
        <v>0</v>
      </c>
      <c r="BV120" s="59">
        <f>+BV119*I_Personale!$E78</f>
        <v>0</v>
      </c>
      <c r="BW120" s="59">
        <f>+BW119*I_Personale!$E78</f>
        <v>0</v>
      </c>
      <c r="BX120" s="59">
        <f>+BX119*I_Personale!$E78</f>
        <v>0</v>
      </c>
      <c r="BY120" s="59">
        <f>+BY119*I_Personale!$E78</f>
        <v>0</v>
      </c>
      <c r="BZ120" s="59">
        <f>+BZ119*I_Personale!$E78</f>
        <v>0</v>
      </c>
      <c r="CA120" s="59">
        <f>+CA119*I_Personale!$E78</f>
        <v>0</v>
      </c>
      <c r="CB120" s="59">
        <f>+CB119*I_Personale!$E78</f>
        <v>0</v>
      </c>
      <c r="CC120" s="59">
        <f>+CC119*I_Personale!$E78</f>
        <v>0</v>
      </c>
      <c r="CD120" s="59">
        <f>+CD119*I_Personale!$E78</f>
        <v>0</v>
      </c>
      <c r="CE120" s="59">
        <f>+CE119*I_Personale!$E78</f>
        <v>0</v>
      </c>
      <c r="CF120" s="59">
        <f>+CF119*I_Personale!$E78</f>
        <v>0</v>
      </c>
      <c r="CG120" s="59">
        <f>+CG119*I_Personale!$E78</f>
        <v>0</v>
      </c>
      <c r="CH120" s="59">
        <f>+CH119*I_Personale!$E78</f>
        <v>0</v>
      </c>
      <c r="CI120" s="59">
        <f>+CI119*I_Personale!$E78</f>
        <v>0</v>
      </c>
      <c r="CJ120" s="59">
        <f>+CJ119*I_Personale!$E78</f>
        <v>0</v>
      </c>
      <c r="CK120" s="59">
        <f>+CK119*I_Personale!$E78</f>
        <v>0</v>
      </c>
      <c r="CL120" s="59">
        <f>+CL119*I_Personale!$E78</f>
        <v>0</v>
      </c>
      <c r="CM120" s="59">
        <f>+CM119*I_Personale!$E78</f>
        <v>0</v>
      </c>
      <c r="CN120" s="59">
        <f>+CN119*I_Personale!$E78</f>
        <v>0</v>
      </c>
      <c r="CO120" s="59">
        <f>+CO119*I_Personale!$E78</f>
        <v>0</v>
      </c>
      <c r="CP120" s="59">
        <f>+CP119*I_Personale!$E78</f>
        <v>0</v>
      </c>
      <c r="CQ120" s="59">
        <f>+CQ119*I_Personale!$E78</f>
        <v>0</v>
      </c>
      <c r="CR120" s="59">
        <f>+CR119*I_Personale!$E78</f>
        <v>0</v>
      </c>
      <c r="CS120" s="59">
        <f>+CS119*I_Personale!$E78</f>
        <v>0</v>
      </c>
      <c r="CT120" s="59">
        <f>+CT119*I_Personale!$E78</f>
        <v>0</v>
      </c>
      <c r="CU120" s="59">
        <f>+CU119*I_Personale!$E78</f>
        <v>0</v>
      </c>
      <c r="CV120" s="59">
        <f>+CV119*I_Personale!$E78</f>
        <v>0</v>
      </c>
      <c r="CW120" s="59">
        <f>+CW119*I_Personale!$E78</f>
        <v>0</v>
      </c>
      <c r="CX120" s="59">
        <f>+CX119*I_Personale!$E78</f>
        <v>0</v>
      </c>
      <c r="CY120" s="59">
        <f>+CY119*I_Personale!$E78</f>
        <v>0</v>
      </c>
      <c r="CZ120" s="59">
        <f>+CZ119*I_Personale!$E78</f>
        <v>0</v>
      </c>
      <c r="DA120" s="59">
        <f>+DA119*I_Personale!$E78</f>
        <v>0</v>
      </c>
      <c r="DB120" s="59">
        <f>+DB119*I_Personale!$E78</f>
        <v>0</v>
      </c>
      <c r="DC120" s="59">
        <f>+DC119*I_Personale!$E78</f>
        <v>0</v>
      </c>
      <c r="DD120" s="59">
        <f>+DD119*I_Personale!$E78</f>
        <v>0</v>
      </c>
      <c r="DE120" s="59">
        <f>+DE119*I_Personale!$E78</f>
        <v>0</v>
      </c>
      <c r="DF120" s="59">
        <f>+DF119*I_Personale!$E78</f>
        <v>0</v>
      </c>
      <c r="DG120" s="59">
        <f>+DG119*I_Personale!$E78</f>
        <v>0</v>
      </c>
      <c r="DH120" s="59">
        <f>+DH119*I_Personale!$E78</f>
        <v>0</v>
      </c>
      <c r="DI120" s="59">
        <f>+DI119*I_Personale!$E78</f>
        <v>0</v>
      </c>
      <c r="DJ120" s="59">
        <f>+DJ119*I_Personale!$E78</f>
        <v>0</v>
      </c>
      <c r="DK120" s="59">
        <f>+DK119*I_Personale!$E78</f>
        <v>0</v>
      </c>
      <c r="DL120" s="59">
        <f>+DL119*I_Personale!$E78</f>
        <v>0</v>
      </c>
      <c r="DM120" s="59">
        <f>+DM119*I_Personale!$E78</f>
        <v>0</v>
      </c>
      <c r="DN120" s="59">
        <f>+DN119*I_Personale!$E78</f>
        <v>0</v>
      </c>
      <c r="DO120" s="59">
        <f>+DO119*I_Personale!$E78</f>
        <v>0</v>
      </c>
      <c r="DP120" s="59">
        <f>+DP119*I_Personale!$E78</f>
        <v>0</v>
      </c>
      <c r="DQ120" s="59">
        <f>+DQ119*I_Personale!$E78</f>
        <v>0</v>
      </c>
      <c r="DR120" s="59">
        <f>+DR119*I_Personale!$E78</f>
        <v>0</v>
      </c>
      <c r="DS120" s="59">
        <f>+DS119*I_Personale!$E78</f>
        <v>0</v>
      </c>
      <c r="DT120" s="59">
        <f>+DT119*I_Personale!$E78</f>
        <v>0</v>
      </c>
    </row>
    <row r="121" spans="3:124" ht="15.75" customHeight="1" outlineLevel="1" thickTop="1" thickBot="1" x14ac:dyDescent="0.3">
      <c r="C121" s="110" t="s">
        <v>210</v>
      </c>
      <c r="E121" s="59">
        <f>+E119*I_Personale!$E79</f>
        <v>0</v>
      </c>
      <c r="F121" s="59">
        <f>+F119*I_Personale!$E79</f>
        <v>0</v>
      </c>
      <c r="G121" s="59">
        <f>+G119*I_Personale!$E79</f>
        <v>0</v>
      </c>
      <c r="H121" s="59">
        <f>+H119*I_Personale!$E79</f>
        <v>0</v>
      </c>
      <c r="I121" s="59">
        <f>+I119*I_Personale!$E79</f>
        <v>0</v>
      </c>
      <c r="J121" s="59">
        <f>+J119*I_Personale!$E79</f>
        <v>0</v>
      </c>
      <c r="K121" s="59">
        <f>+K119*I_Personale!$E79</f>
        <v>0</v>
      </c>
      <c r="L121" s="59">
        <f>+L119*I_Personale!$E79</f>
        <v>0</v>
      </c>
      <c r="M121" s="59">
        <f>+M119*I_Personale!$E79</f>
        <v>0</v>
      </c>
      <c r="N121" s="59">
        <f>+N119*I_Personale!$E79</f>
        <v>0</v>
      </c>
      <c r="O121" s="59">
        <f>+O119*I_Personale!$E79</f>
        <v>0</v>
      </c>
      <c r="P121" s="59">
        <f>+P119*I_Personale!$E79</f>
        <v>0</v>
      </c>
      <c r="Q121" s="59">
        <f>+Q119*I_Personale!$E79</f>
        <v>0</v>
      </c>
      <c r="R121" s="59">
        <f>+R119*I_Personale!$E79</f>
        <v>0</v>
      </c>
      <c r="S121" s="59">
        <f>+S119*I_Personale!$E79</f>
        <v>0</v>
      </c>
      <c r="T121" s="59">
        <f>+T119*I_Personale!$E79</f>
        <v>0</v>
      </c>
      <c r="U121" s="59">
        <f>+U119*I_Personale!$E79</f>
        <v>0</v>
      </c>
      <c r="V121" s="59">
        <f>+V119*I_Personale!$E79</f>
        <v>0</v>
      </c>
      <c r="W121" s="59">
        <f>+W119*I_Personale!$E79</f>
        <v>0</v>
      </c>
      <c r="X121" s="59">
        <f>+X119*I_Personale!$E79</f>
        <v>0</v>
      </c>
      <c r="Y121" s="59">
        <f>+Y119*I_Personale!$E79</f>
        <v>0</v>
      </c>
      <c r="Z121" s="59">
        <f>+Z119*I_Personale!$E79</f>
        <v>0</v>
      </c>
      <c r="AA121" s="59">
        <f>+AA119*I_Personale!$E79</f>
        <v>0</v>
      </c>
      <c r="AB121" s="59">
        <f>+AB119*I_Personale!$E79</f>
        <v>0</v>
      </c>
      <c r="AC121" s="59">
        <f>+AC119*I_Personale!$E79</f>
        <v>0</v>
      </c>
      <c r="AD121" s="59">
        <f>+AD119*I_Personale!$E79</f>
        <v>0</v>
      </c>
      <c r="AE121" s="59">
        <f>+AE119*I_Personale!$E79</f>
        <v>0</v>
      </c>
      <c r="AF121" s="59">
        <f>+AF119*I_Personale!$E79</f>
        <v>0</v>
      </c>
      <c r="AG121" s="59">
        <f>+AG119*I_Personale!$E79</f>
        <v>0</v>
      </c>
      <c r="AH121" s="59">
        <f>+AH119*I_Personale!$E79</f>
        <v>0</v>
      </c>
      <c r="AI121" s="59">
        <f>+AI119*I_Personale!$E79</f>
        <v>0</v>
      </c>
      <c r="AJ121" s="59">
        <f>+AJ119*I_Personale!$E79</f>
        <v>0</v>
      </c>
      <c r="AK121" s="59">
        <f>+AK119*I_Personale!$E79</f>
        <v>0</v>
      </c>
      <c r="AL121" s="59">
        <f>+AL119*I_Personale!$E79</f>
        <v>0</v>
      </c>
      <c r="AM121" s="59">
        <f>+AM119*I_Personale!$E79</f>
        <v>0</v>
      </c>
      <c r="AN121" s="59">
        <f>+AN119*I_Personale!$E79</f>
        <v>0</v>
      </c>
      <c r="AO121" s="59">
        <f>+AO119*I_Personale!$E79</f>
        <v>0</v>
      </c>
      <c r="AP121" s="59">
        <f>+AP119*I_Personale!$E79</f>
        <v>0</v>
      </c>
      <c r="AQ121" s="59">
        <f>+AQ119*I_Personale!$E79</f>
        <v>0</v>
      </c>
      <c r="AR121" s="59">
        <f>+AR119*I_Personale!$E79</f>
        <v>0</v>
      </c>
      <c r="AS121" s="59">
        <f>+AS119*I_Personale!$E79</f>
        <v>0</v>
      </c>
      <c r="AT121" s="59">
        <f>+AT119*I_Personale!$E79</f>
        <v>0</v>
      </c>
      <c r="AU121" s="59">
        <f>+AU119*I_Personale!$E79</f>
        <v>0</v>
      </c>
      <c r="AV121" s="59">
        <f>+AV119*I_Personale!$E79</f>
        <v>0</v>
      </c>
      <c r="AW121" s="59">
        <f>+AW119*I_Personale!$E79</f>
        <v>0</v>
      </c>
      <c r="AX121" s="59">
        <f>+AX119*I_Personale!$E79</f>
        <v>0</v>
      </c>
      <c r="AY121" s="59">
        <f>+AY119*I_Personale!$E79</f>
        <v>0</v>
      </c>
      <c r="AZ121" s="59">
        <f>+AZ119*I_Personale!$E79</f>
        <v>0</v>
      </c>
      <c r="BA121" s="59">
        <f>+BA119*I_Personale!$E79</f>
        <v>0</v>
      </c>
      <c r="BB121" s="59">
        <f>+BB119*I_Personale!$E79</f>
        <v>0</v>
      </c>
      <c r="BC121" s="59">
        <f>+BC119*I_Personale!$E79</f>
        <v>0</v>
      </c>
      <c r="BD121" s="59">
        <f>+BD119*I_Personale!$E79</f>
        <v>0</v>
      </c>
      <c r="BE121" s="59">
        <f>+BE119*I_Personale!$E79</f>
        <v>0</v>
      </c>
      <c r="BF121" s="59">
        <f>+BF119*I_Personale!$E79</f>
        <v>0</v>
      </c>
      <c r="BG121" s="59">
        <f>+BG119*I_Personale!$E79</f>
        <v>0</v>
      </c>
      <c r="BH121" s="59">
        <f>+BH119*I_Personale!$E79</f>
        <v>0</v>
      </c>
      <c r="BI121" s="59">
        <f>+BI119*I_Personale!$E79</f>
        <v>0</v>
      </c>
      <c r="BJ121" s="59">
        <f>+BJ119*I_Personale!$E79</f>
        <v>0</v>
      </c>
      <c r="BK121" s="59">
        <f>+BK119*I_Personale!$E79</f>
        <v>0</v>
      </c>
      <c r="BL121" s="59">
        <f>+BL119*I_Personale!$E79</f>
        <v>0</v>
      </c>
      <c r="BM121" s="59">
        <f>+BM119*I_Personale!$E79</f>
        <v>0</v>
      </c>
      <c r="BN121" s="59">
        <f>+BN119*I_Personale!$E79</f>
        <v>0</v>
      </c>
      <c r="BO121" s="59">
        <f>+BO119*I_Personale!$E79</f>
        <v>0</v>
      </c>
      <c r="BP121" s="59">
        <f>+BP119*I_Personale!$E79</f>
        <v>0</v>
      </c>
      <c r="BQ121" s="59">
        <f>+BQ119*I_Personale!$E79</f>
        <v>0</v>
      </c>
      <c r="BR121" s="59">
        <f>+BR119*I_Personale!$E79</f>
        <v>0</v>
      </c>
      <c r="BS121" s="59">
        <f>+BS119*I_Personale!$E79</f>
        <v>0</v>
      </c>
      <c r="BT121" s="59">
        <f>+BT119*I_Personale!$E79</f>
        <v>0</v>
      </c>
      <c r="BU121" s="59">
        <f>+BU119*I_Personale!$E79</f>
        <v>0</v>
      </c>
      <c r="BV121" s="59">
        <f>+BV119*I_Personale!$E79</f>
        <v>0</v>
      </c>
      <c r="BW121" s="59">
        <f>+BW119*I_Personale!$E79</f>
        <v>0</v>
      </c>
      <c r="BX121" s="59">
        <f>+BX119*I_Personale!$E79</f>
        <v>0</v>
      </c>
      <c r="BY121" s="59">
        <f>+BY119*I_Personale!$E79</f>
        <v>0</v>
      </c>
      <c r="BZ121" s="59">
        <f>+BZ119*I_Personale!$E79</f>
        <v>0</v>
      </c>
      <c r="CA121" s="59">
        <f>+CA119*I_Personale!$E79</f>
        <v>0</v>
      </c>
      <c r="CB121" s="59">
        <f>+CB119*I_Personale!$E79</f>
        <v>0</v>
      </c>
      <c r="CC121" s="59">
        <f>+CC119*I_Personale!$E79</f>
        <v>0</v>
      </c>
      <c r="CD121" s="59">
        <f>+CD119*I_Personale!$E79</f>
        <v>0</v>
      </c>
      <c r="CE121" s="59">
        <f>+CE119*I_Personale!$E79</f>
        <v>0</v>
      </c>
      <c r="CF121" s="59">
        <f>+CF119*I_Personale!$E79</f>
        <v>0</v>
      </c>
      <c r="CG121" s="59">
        <f>+CG119*I_Personale!$E79</f>
        <v>0</v>
      </c>
      <c r="CH121" s="59">
        <f>+CH119*I_Personale!$E79</f>
        <v>0</v>
      </c>
      <c r="CI121" s="59">
        <f>+CI119*I_Personale!$E79</f>
        <v>0</v>
      </c>
      <c r="CJ121" s="59">
        <f>+CJ119*I_Personale!$E79</f>
        <v>0</v>
      </c>
      <c r="CK121" s="59">
        <f>+CK119*I_Personale!$E79</f>
        <v>0</v>
      </c>
      <c r="CL121" s="59">
        <f>+CL119*I_Personale!$E79</f>
        <v>0</v>
      </c>
      <c r="CM121" s="59">
        <f>+CM119*I_Personale!$E79</f>
        <v>0</v>
      </c>
      <c r="CN121" s="59">
        <f>+CN119*I_Personale!$E79</f>
        <v>0</v>
      </c>
      <c r="CO121" s="59">
        <f>+CO119*I_Personale!$E79</f>
        <v>0</v>
      </c>
      <c r="CP121" s="59">
        <f>+CP119*I_Personale!$E79</f>
        <v>0</v>
      </c>
      <c r="CQ121" s="59">
        <f>+CQ119*I_Personale!$E79</f>
        <v>0</v>
      </c>
      <c r="CR121" s="59">
        <f>+CR119*I_Personale!$E79</f>
        <v>0</v>
      </c>
      <c r="CS121" s="59">
        <f>+CS119*I_Personale!$E79</f>
        <v>0</v>
      </c>
      <c r="CT121" s="59">
        <f>+CT119*I_Personale!$E79</f>
        <v>0</v>
      </c>
      <c r="CU121" s="59">
        <f>+CU119*I_Personale!$E79</f>
        <v>0</v>
      </c>
      <c r="CV121" s="59">
        <f>+CV119*I_Personale!$E79</f>
        <v>0</v>
      </c>
      <c r="CW121" s="59">
        <f>+CW119*I_Personale!$E79</f>
        <v>0</v>
      </c>
      <c r="CX121" s="59">
        <f>+CX119*I_Personale!$E79</f>
        <v>0</v>
      </c>
      <c r="CY121" s="59">
        <f>+CY119*I_Personale!$E79</f>
        <v>0</v>
      </c>
      <c r="CZ121" s="59">
        <f>+CZ119*I_Personale!$E79</f>
        <v>0</v>
      </c>
      <c r="DA121" s="59">
        <f>+DA119*I_Personale!$E79</f>
        <v>0</v>
      </c>
      <c r="DB121" s="59">
        <f>+DB119*I_Personale!$E79</f>
        <v>0</v>
      </c>
      <c r="DC121" s="59">
        <f>+DC119*I_Personale!$E79</f>
        <v>0</v>
      </c>
      <c r="DD121" s="59">
        <f>+DD119*I_Personale!$E79</f>
        <v>0</v>
      </c>
      <c r="DE121" s="59">
        <f>+DE119*I_Personale!$E79</f>
        <v>0</v>
      </c>
      <c r="DF121" s="59">
        <f>+DF119*I_Personale!$E79</f>
        <v>0</v>
      </c>
      <c r="DG121" s="59">
        <f>+DG119*I_Personale!$E79</f>
        <v>0</v>
      </c>
      <c r="DH121" s="59">
        <f>+DH119*I_Personale!$E79</f>
        <v>0</v>
      </c>
      <c r="DI121" s="59">
        <f>+DI119*I_Personale!$E79</f>
        <v>0</v>
      </c>
      <c r="DJ121" s="59">
        <f>+DJ119*I_Personale!$E79</f>
        <v>0</v>
      </c>
      <c r="DK121" s="59">
        <f>+DK119*I_Personale!$E79</f>
        <v>0</v>
      </c>
      <c r="DL121" s="59">
        <f>+DL119*I_Personale!$E79</f>
        <v>0</v>
      </c>
      <c r="DM121" s="59">
        <f>+DM119*I_Personale!$E79</f>
        <v>0</v>
      </c>
      <c r="DN121" s="59">
        <f>+DN119*I_Personale!$E79</f>
        <v>0</v>
      </c>
      <c r="DO121" s="59">
        <f>+DO119*I_Personale!$E79</f>
        <v>0</v>
      </c>
      <c r="DP121" s="59">
        <f>+DP119*I_Personale!$E79</f>
        <v>0</v>
      </c>
      <c r="DQ121" s="59">
        <f>+DQ119*I_Personale!$E79</f>
        <v>0</v>
      </c>
      <c r="DR121" s="59">
        <f>+DR119*I_Personale!$E79</f>
        <v>0</v>
      </c>
      <c r="DS121" s="59">
        <f>+DS119*I_Personale!$E79</f>
        <v>0</v>
      </c>
      <c r="DT121" s="59">
        <f>+DT119*I_Personale!$E79</f>
        <v>0</v>
      </c>
    </row>
    <row r="122" spans="3:124" ht="15.75" customHeight="1" outlineLevel="1" thickTop="1" thickBot="1" x14ac:dyDescent="0.3">
      <c r="C122" s="110" t="s">
        <v>211</v>
      </c>
      <c r="E122" s="59">
        <f>+E119*I_Personale!$E80</f>
        <v>0</v>
      </c>
      <c r="F122" s="59">
        <f>+F119*I_Personale!$E80</f>
        <v>0</v>
      </c>
      <c r="G122" s="59">
        <f>+G119*I_Personale!$E80</f>
        <v>0</v>
      </c>
      <c r="H122" s="59">
        <f>+H119*I_Personale!$E80</f>
        <v>0</v>
      </c>
      <c r="I122" s="59">
        <f>+I119*I_Personale!$E80</f>
        <v>0</v>
      </c>
      <c r="J122" s="59">
        <f>+J119*I_Personale!$E80</f>
        <v>0</v>
      </c>
      <c r="K122" s="59">
        <f>+K119*I_Personale!$E80</f>
        <v>0</v>
      </c>
      <c r="L122" s="59">
        <f>+L119*I_Personale!$E80</f>
        <v>0</v>
      </c>
      <c r="M122" s="59">
        <f>+M119*I_Personale!$E80</f>
        <v>0</v>
      </c>
      <c r="N122" s="59">
        <f>+N119*I_Personale!$E80</f>
        <v>0</v>
      </c>
      <c r="O122" s="59">
        <f>+O119*I_Personale!$E80</f>
        <v>0</v>
      </c>
      <c r="P122" s="59">
        <f>+P119*I_Personale!$E80</f>
        <v>0</v>
      </c>
      <c r="Q122" s="59">
        <f>+Q119*I_Personale!$E80</f>
        <v>0</v>
      </c>
      <c r="R122" s="59">
        <f>+R119*I_Personale!$E80</f>
        <v>0</v>
      </c>
      <c r="S122" s="59">
        <f>+S119*I_Personale!$E80</f>
        <v>0</v>
      </c>
      <c r="T122" s="59">
        <f>+T119*I_Personale!$E80</f>
        <v>0</v>
      </c>
      <c r="U122" s="59">
        <f>+U119*I_Personale!$E80</f>
        <v>0</v>
      </c>
      <c r="V122" s="59">
        <f>+V119*I_Personale!$E80</f>
        <v>0</v>
      </c>
      <c r="W122" s="59">
        <f>+W119*I_Personale!$E80</f>
        <v>0</v>
      </c>
      <c r="X122" s="59">
        <f>+X119*I_Personale!$E80</f>
        <v>0</v>
      </c>
      <c r="Y122" s="59">
        <f>+Y119*I_Personale!$E80</f>
        <v>0</v>
      </c>
      <c r="Z122" s="59">
        <f>+Z119*I_Personale!$E80</f>
        <v>0</v>
      </c>
      <c r="AA122" s="59">
        <f>+AA119*I_Personale!$E80</f>
        <v>0</v>
      </c>
      <c r="AB122" s="59">
        <f>+AB119*I_Personale!$E80</f>
        <v>0</v>
      </c>
      <c r="AC122" s="59">
        <f>+AC119*I_Personale!$E80</f>
        <v>0</v>
      </c>
      <c r="AD122" s="59">
        <f>+AD119*I_Personale!$E80</f>
        <v>0</v>
      </c>
      <c r="AE122" s="59">
        <f>+AE119*I_Personale!$E80</f>
        <v>0</v>
      </c>
      <c r="AF122" s="59">
        <f>+AF119*I_Personale!$E80</f>
        <v>0</v>
      </c>
      <c r="AG122" s="59">
        <f>+AG119*I_Personale!$E80</f>
        <v>0</v>
      </c>
      <c r="AH122" s="59">
        <f>+AH119*I_Personale!$E80</f>
        <v>0</v>
      </c>
      <c r="AI122" s="59">
        <f>+AI119*I_Personale!$E80</f>
        <v>0</v>
      </c>
      <c r="AJ122" s="59">
        <f>+AJ119*I_Personale!$E80</f>
        <v>0</v>
      </c>
      <c r="AK122" s="59">
        <f>+AK119*I_Personale!$E80</f>
        <v>0</v>
      </c>
      <c r="AL122" s="59">
        <f>+AL119*I_Personale!$E80</f>
        <v>0</v>
      </c>
      <c r="AM122" s="59">
        <f>+AM119*I_Personale!$E80</f>
        <v>0</v>
      </c>
      <c r="AN122" s="59">
        <f>+AN119*I_Personale!$E80</f>
        <v>0</v>
      </c>
      <c r="AO122" s="59">
        <f>+AO119*I_Personale!$E80</f>
        <v>0</v>
      </c>
      <c r="AP122" s="59">
        <f>+AP119*I_Personale!$E80</f>
        <v>0</v>
      </c>
      <c r="AQ122" s="59">
        <f>+AQ119*I_Personale!$E80</f>
        <v>0</v>
      </c>
      <c r="AR122" s="59">
        <f>+AR119*I_Personale!$E80</f>
        <v>0</v>
      </c>
      <c r="AS122" s="59">
        <f>+AS119*I_Personale!$E80</f>
        <v>0</v>
      </c>
      <c r="AT122" s="59">
        <f>+AT119*I_Personale!$E80</f>
        <v>0</v>
      </c>
      <c r="AU122" s="59">
        <f>+AU119*I_Personale!$E80</f>
        <v>0</v>
      </c>
      <c r="AV122" s="59">
        <f>+AV119*I_Personale!$E80</f>
        <v>0</v>
      </c>
      <c r="AW122" s="59">
        <f>+AW119*I_Personale!$E80</f>
        <v>0</v>
      </c>
      <c r="AX122" s="59">
        <f>+AX119*I_Personale!$E80</f>
        <v>0</v>
      </c>
      <c r="AY122" s="59">
        <f>+AY119*I_Personale!$E80</f>
        <v>0</v>
      </c>
      <c r="AZ122" s="59">
        <f>+AZ119*I_Personale!$E80</f>
        <v>0</v>
      </c>
      <c r="BA122" s="59">
        <f>+BA119*I_Personale!$E80</f>
        <v>0</v>
      </c>
      <c r="BB122" s="59">
        <f>+BB119*I_Personale!$E80</f>
        <v>0</v>
      </c>
      <c r="BC122" s="59">
        <f>+BC119*I_Personale!$E80</f>
        <v>0</v>
      </c>
      <c r="BD122" s="59">
        <f>+BD119*I_Personale!$E80</f>
        <v>0</v>
      </c>
      <c r="BE122" s="59">
        <f>+BE119*I_Personale!$E80</f>
        <v>0</v>
      </c>
      <c r="BF122" s="59">
        <f>+BF119*I_Personale!$E80</f>
        <v>0</v>
      </c>
      <c r="BG122" s="59">
        <f>+BG119*I_Personale!$E80</f>
        <v>0</v>
      </c>
      <c r="BH122" s="59">
        <f>+BH119*I_Personale!$E80</f>
        <v>0</v>
      </c>
      <c r="BI122" s="59">
        <f>+BI119*I_Personale!$E80</f>
        <v>0</v>
      </c>
      <c r="BJ122" s="59">
        <f>+BJ119*I_Personale!$E80</f>
        <v>0</v>
      </c>
      <c r="BK122" s="59">
        <f>+BK119*I_Personale!$E80</f>
        <v>0</v>
      </c>
      <c r="BL122" s="59">
        <f>+BL119*I_Personale!$E80</f>
        <v>0</v>
      </c>
      <c r="BM122" s="59">
        <f>+BM119*I_Personale!$E80</f>
        <v>0</v>
      </c>
      <c r="BN122" s="59">
        <f>+BN119*I_Personale!$E80</f>
        <v>0</v>
      </c>
      <c r="BO122" s="59">
        <f>+BO119*I_Personale!$E80</f>
        <v>0</v>
      </c>
      <c r="BP122" s="59">
        <f>+BP119*I_Personale!$E80</f>
        <v>0</v>
      </c>
      <c r="BQ122" s="59">
        <f>+BQ119*I_Personale!$E80</f>
        <v>0</v>
      </c>
      <c r="BR122" s="59">
        <f>+BR119*I_Personale!$E80</f>
        <v>0</v>
      </c>
      <c r="BS122" s="59">
        <f>+BS119*I_Personale!$E80</f>
        <v>0</v>
      </c>
      <c r="BT122" s="59">
        <f>+BT119*I_Personale!$E80</f>
        <v>0</v>
      </c>
      <c r="BU122" s="59">
        <f>+BU119*I_Personale!$E80</f>
        <v>0</v>
      </c>
      <c r="BV122" s="59">
        <f>+BV119*I_Personale!$E80</f>
        <v>0</v>
      </c>
      <c r="BW122" s="59">
        <f>+BW119*I_Personale!$E80</f>
        <v>0</v>
      </c>
      <c r="BX122" s="59">
        <f>+BX119*I_Personale!$E80</f>
        <v>0</v>
      </c>
      <c r="BY122" s="59">
        <f>+BY119*I_Personale!$E80</f>
        <v>0</v>
      </c>
      <c r="BZ122" s="59">
        <f>+BZ119*I_Personale!$E80</f>
        <v>0</v>
      </c>
      <c r="CA122" s="59">
        <f>+CA119*I_Personale!$E80</f>
        <v>0</v>
      </c>
      <c r="CB122" s="59">
        <f>+CB119*I_Personale!$E80</f>
        <v>0</v>
      </c>
      <c r="CC122" s="59">
        <f>+CC119*I_Personale!$E80</f>
        <v>0</v>
      </c>
      <c r="CD122" s="59">
        <f>+CD119*I_Personale!$E80</f>
        <v>0</v>
      </c>
      <c r="CE122" s="59">
        <f>+CE119*I_Personale!$E80</f>
        <v>0</v>
      </c>
      <c r="CF122" s="59">
        <f>+CF119*I_Personale!$E80</f>
        <v>0</v>
      </c>
      <c r="CG122" s="59">
        <f>+CG119*I_Personale!$E80</f>
        <v>0</v>
      </c>
      <c r="CH122" s="59">
        <f>+CH119*I_Personale!$E80</f>
        <v>0</v>
      </c>
      <c r="CI122" s="59">
        <f>+CI119*I_Personale!$E80</f>
        <v>0</v>
      </c>
      <c r="CJ122" s="59">
        <f>+CJ119*I_Personale!$E80</f>
        <v>0</v>
      </c>
      <c r="CK122" s="59">
        <f>+CK119*I_Personale!$E80</f>
        <v>0</v>
      </c>
      <c r="CL122" s="59">
        <f>+CL119*I_Personale!$E80</f>
        <v>0</v>
      </c>
      <c r="CM122" s="59">
        <f>+CM119*I_Personale!$E80</f>
        <v>0</v>
      </c>
      <c r="CN122" s="59">
        <f>+CN119*I_Personale!$E80</f>
        <v>0</v>
      </c>
      <c r="CO122" s="59">
        <f>+CO119*I_Personale!$E80</f>
        <v>0</v>
      </c>
      <c r="CP122" s="59">
        <f>+CP119*I_Personale!$E80</f>
        <v>0</v>
      </c>
      <c r="CQ122" s="59">
        <f>+CQ119*I_Personale!$E80</f>
        <v>0</v>
      </c>
      <c r="CR122" s="59">
        <f>+CR119*I_Personale!$E80</f>
        <v>0</v>
      </c>
      <c r="CS122" s="59">
        <f>+CS119*I_Personale!$E80</f>
        <v>0</v>
      </c>
      <c r="CT122" s="59">
        <f>+CT119*I_Personale!$E80</f>
        <v>0</v>
      </c>
      <c r="CU122" s="59">
        <f>+CU119*I_Personale!$E80</f>
        <v>0</v>
      </c>
      <c r="CV122" s="59">
        <f>+CV119*I_Personale!$E80</f>
        <v>0</v>
      </c>
      <c r="CW122" s="59">
        <f>+CW119*I_Personale!$E80</f>
        <v>0</v>
      </c>
      <c r="CX122" s="59">
        <f>+CX119*I_Personale!$E80</f>
        <v>0</v>
      </c>
      <c r="CY122" s="59">
        <f>+CY119*I_Personale!$E80</f>
        <v>0</v>
      </c>
      <c r="CZ122" s="59">
        <f>+CZ119*I_Personale!$E80</f>
        <v>0</v>
      </c>
      <c r="DA122" s="59">
        <f>+DA119*I_Personale!$E80</f>
        <v>0</v>
      </c>
      <c r="DB122" s="59">
        <f>+DB119*I_Personale!$E80</f>
        <v>0</v>
      </c>
      <c r="DC122" s="59">
        <f>+DC119*I_Personale!$E80</f>
        <v>0</v>
      </c>
      <c r="DD122" s="59">
        <f>+DD119*I_Personale!$E80</f>
        <v>0</v>
      </c>
      <c r="DE122" s="59">
        <f>+DE119*I_Personale!$E80</f>
        <v>0</v>
      </c>
      <c r="DF122" s="59">
        <f>+DF119*I_Personale!$E80</f>
        <v>0</v>
      </c>
      <c r="DG122" s="59">
        <f>+DG119*I_Personale!$E80</f>
        <v>0</v>
      </c>
      <c r="DH122" s="59">
        <f>+DH119*I_Personale!$E80</f>
        <v>0</v>
      </c>
      <c r="DI122" s="59">
        <f>+DI119*I_Personale!$E80</f>
        <v>0</v>
      </c>
      <c r="DJ122" s="59">
        <f>+DJ119*I_Personale!$E80</f>
        <v>0</v>
      </c>
      <c r="DK122" s="59">
        <f>+DK119*I_Personale!$E80</f>
        <v>0</v>
      </c>
      <c r="DL122" s="59">
        <f>+DL119*I_Personale!$E80</f>
        <v>0</v>
      </c>
      <c r="DM122" s="59">
        <f>+DM119*I_Personale!$E80</f>
        <v>0</v>
      </c>
      <c r="DN122" s="59">
        <f>+DN119*I_Personale!$E80</f>
        <v>0</v>
      </c>
      <c r="DO122" s="59">
        <f>+DO119*I_Personale!$E80</f>
        <v>0</v>
      </c>
      <c r="DP122" s="59">
        <f>+DP119*I_Personale!$E80</f>
        <v>0</v>
      </c>
      <c r="DQ122" s="59">
        <f>+DQ119*I_Personale!$E80</f>
        <v>0</v>
      </c>
      <c r="DR122" s="59">
        <f>+DR119*I_Personale!$E80</f>
        <v>0</v>
      </c>
      <c r="DS122" s="59">
        <f>+DS119*I_Personale!$E80</f>
        <v>0</v>
      </c>
      <c r="DT122" s="59">
        <f>+DT119*I_Personale!$E80</f>
        <v>0</v>
      </c>
    </row>
    <row r="123" spans="3:124" ht="15.75" outlineLevel="1" thickTop="1" x14ac:dyDescent="0.25">
      <c r="C123" s="111" t="s">
        <v>215</v>
      </c>
      <c r="E123" s="95">
        <f t="shared" ref="E123:BP123" si="1003">SUM(E119:E122)</f>
        <v>0</v>
      </c>
      <c r="F123" s="95">
        <f t="shared" si="1003"/>
        <v>0</v>
      </c>
      <c r="G123" s="95">
        <f t="shared" si="1003"/>
        <v>0</v>
      </c>
      <c r="H123" s="95">
        <f t="shared" si="1003"/>
        <v>0</v>
      </c>
      <c r="I123" s="95">
        <f t="shared" si="1003"/>
        <v>0</v>
      </c>
      <c r="J123" s="95">
        <f t="shared" si="1003"/>
        <v>0</v>
      </c>
      <c r="K123" s="95">
        <f t="shared" si="1003"/>
        <v>0</v>
      </c>
      <c r="L123" s="95">
        <f t="shared" si="1003"/>
        <v>0</v>
      </c>
      <c r="M123" s="95">
        <f t="shared" si="1003"/>
        <v>0</v>
      </c>
      <c r="N123" s="95">
        <f t="shared" si="1003"/>
        <v>0</v>
      </c>
      <c r="O123" s="95">
        <f t="shared" si="1003"/>
        <v>0</v>
      </c>
      <c r="P123" s="95">
        <f t="shared" si="1003"/>
        <v>0</v>
      </c>
      <c r="Q123" s="95">
        <f t="shared" si="1003"/>
        <v>0</v>
      </c>
      <c r="R123" s="95">
        <f t="shared" si="1003"/>
        <v>0</v>
      </c>
      <c r="S123" s="95">
        <f t="shared" si="1003"/>
        <v>0</v>
      </c>
      <c r="T123" s="95">
        <f t="shared" si="1003"/>
        <v>0</v>
      </c>
      <c r="U123" s="95">
        <f t="shared" si="1003"/>
        <v>0</v>
      </c>
      <c r="V123" s="95">
        <f t="shared" si="1003"/>
        <v>0</v>
      </c>
      <c r="W123" s="95">
        <f t="shared" si="1003"/>
        <v>0</v>
      </c>
      <c r="X123" s="95">
        <f t="shared" si="1003"/>
        <v>0</v>
      </c>
      <c r="Y123" s="95">
        <f t="shared" si="1003"/>
        <v>0</v>
      </c>
      <c r="Z123" s="95">
        <f t="shared" si="1003"/>
        <v>0</v>
      </c>
      <c r="AA123" s="95">
        <f t="shared" si="1003"/>
        <v>0</v>
      </c>
      <c r="AB123" s="95">
        <f t="shared" si="1003"/>
        <v>0</v>
      </c>
      <c r="AC123" s="95">
        <f t="shared" si="1003"/>
        <v>0</v>
      </c>
      <c r="AD123" s="95">
        <f t="shared" si="1003"/>
        <v>0</v>
      </c>
      <c r="AE123" s="95">
        <f t="shared" si="1003"/>
        <v>0</v>
      </c>
      <c r="AF123" s="95">
        <f t="shared" si="1003"/>
        <v>0</v>
      </c>
      <c r="AG123" s="95">
        <f t="shared" si="1003"/>
        <v>0</v>
      </c>
      <c r="AH123" s="95">
        <f t="shared" si="1003"/>
        <v>0</v>
      </c>
      <c r="AI123" s="95">
        <f t="shared" si="1003"/>
        <v>0</v>
      </c>
      <c r="AJ123" s="95">
        <f t="shared" si="1003"/>
        <v>0</v>
      </c>
      <c r="AK123" s="95">
        <f t="shared" si="1003"/>
        <v>0</v>
      </c>
      <c r="AL123" s="95">
        <f t="shared" si="1003"/>
        <v>0</v>
      </c>
      <c r="AM123" s="95">
        <f t="shared" si="1003"/>
        <v>0</v>
      </c>
      <c r="AN123" s="95">
        <f t="shared" si="1003"/>
        <v>0</v>
      </c>
      <c r="AO123" s="95">
        <f t="shared" si="1003"/>
        <v>0</v>
      </c>
      <c r="AP123" s="95">
        <f t="shared" si="1003"/>
        <v>0</v>
      </c>
      <c r="AQ123" s="95">
        <f t="shared" si="1003"/>
        <v>0</v>
      </c>
      <c r="AR123" s="95">
        <f t="shared" si="1003"/>
        <v>0</v>
      </c>
      <c r="AS123" s="95">
        <f t="shared" si="1003"/>
        <v>0</v>
      </c>
      <c r="AT123" s="95">
        <f t="shared" si="1003"/>
        <v>0</v>
      </c>
      <c r="AU123" s="95">
        <f t="shared" si="1003"/>
        <v>0</v>
      </c>
      <c r="AV123" s="95">
        <f t="shared" si="1003"/>
        <v>0</v>
      </c>
      <c r="AW123" s="95">
        <f t="shared" si="1003"/>
        <v>0</v>
      </c>
      <c r="AX123" s="95">
        <f t="shared" si="1003"/>
        <v>0</v>
      </c>
      <c r="AY123" s="95">
        <f t="shared" si="1003"/>
        <v>0</v>
      </c>
      <c r="AZ123" s="95">
        <f t="shared" si="1003"/>
        <v>0</v>
      </c>
      <c r="BA123" s="95">
        <f t="shared" si="1003"/>
        <v>0</v>
      </c>
      <c r="BB123" s="95">
        <f t="shared" si="1003"/>
        <v>0</v>
      </c>
      <c r="BC123" s="95">
        <f t="shared" si="1003"/>
        <v>0</v>
      </c>
      <c r="BD123" s="95">
        <f t="shared" si="1003"/>
        <v>0</v>
      </c>
      <c r="BE123" s="95">
        <f t="shared" si="1003"/>
        <v>0</v>
      </c>
      <c r="BF123" s="95">
        <f t="shared" si="1003"/>
        <v>0</v>
      </c>
      <c r="BG123" s="95">
        <f t="shared" si="1003"/>
        <v>0</v>
      </c>
      <c r="BH123" s="95">
        <f t="shared" si="1003"/>
        <v>0</v>
      </c>
      <c r="BI123" s="95">
        <f t="shared" si="1003"/>
        <v>0</v>
      </c>
      <c r="BJ123" s="95">
        <f t="shared" si="1003"/>
        <v>0</v>
      </c>
      <c r="BK123" s="95">
        <f t="shared" si="1003"/>
        <v>0</v>
      </c>
      <c r="BL123" s="95">
        <f t="shared" si="1003"/>
        <v>0</v>
      </c>
      <c r="BM123" s="95">
        <f t="shared" si="1003"/>
        <v>0</v>
      </c>
      <c r="BN123" s="95">
        <f t="shared" si="1003"/>
        <v>0</v>
      </c>
      <c r="BO123" s="95">
        <f t="shared" si="1003"/>
        <v>0</v>
      </c>
      <c r="BP123" s="95">
        <f t="shared" si="1003"/>
        <v>0</v>
      </c>
      <c r="BQ123" s="95">
        <f t="shared" ref="BQ123:DT123" si="1004">SUM(BQ119:BQ122)</f>
        <v>0</v>
      </c>
      <c r="BR123" s="95">
        <f t="shared" si="1004"/>
        <v>0</v>
      </c>
      <c r="BS123" s="95">
        <f t="shared" si="1004"/>
        <v>0</v>
      </c>
      <c r="BT123" s="95">
        <f t="shared" si="1004"/>
        <v>0</v>
      </c>
      <c r="BU123" s="95">
        <f t="shared" si="1004"/>
        <v>0</v>
      </c>
      <c r="BV123" s="95">
        <f t="shared" si="1004"/>
        <v>0</v>
      </c>
      <c r="BW123" s="95">
        <f t="shared" si="1004"/>
        <v>0</v>
      </c>
      <c r="BX123" s="95">
        <f t="shared" si="1004"/>
        <v>0</v>
      </c>
      <c r="BY123" s="95">
        <f t="shared" si="1004"/>
        <v>0</v>
      </c>
      <c r="BZ123" s="95">
        <f t="shared" si="1004"/>
        <v>0</v>
      </c>
      <c r="CA123" s="95">
        <f t="shared" si="1004"/>
        <v>0</v>
      </c>
      <c r="CB123" s="95">
        <f t="shared" si="1004"/>
        <v>0</v>
      </c>
      <c r="CC123" s="95">
        <f t="shared" si="1004"/>
        <v>0</v>
      </c>
      <c r="CD123" s="95">
        <f t="shared" si="1004"/>
        <v>0</v>
      </c>
      <c r="CE123" s="95">
        <f t="shared" si="1004"/>
        <v>0</v>
      </c>
      <c r="CF123" s="95">
        <f t="shared" si="1004"/>
        <v>0</v>
      </c>
      <c r="CG123" s="95">
        <f t="shared" si="1004"/>
        <v>0</v>
      </c>
      <c r="CH123" s="95">
        <f t="shared" si="1004"/>
        <v>0</v>
      </c>
      <c r="CI123" s="95">
        <f t="shared" si="1004"/>
        <v>0</v>
      </c>
      <c r="CJ123" s="95">
        <f t="shared" si="1004"/>
        <v>0</v>
      </c>
      <c r="CK123" s="95">
        <f t="shared" si="1004"/>
        <v>0</v>
      </c>
      <c r="CL123" s="95">
        <f t="shared" si="1004"/>
        <v>0</v>
      </c>
      <c r="CM123" s="95">
        <f t="shared" si="1004"/>
        <v>0</v>
      </c>
      <c r="CN123" s="95">
        <f t="shared" si="1004"/>
        <v>0</v>
      </c>
      <c r="CO123" s="95">
        <f t="shared" si="1004"/>
        <v>0</v>
      </c>
      <c r="CP123" s="95">
        <f t="shared" si="1004"/>
        <v>0</v>
      </c>
      <c r="CQ123" s="95">
        <f t="shared" si="1004"/>
        <v>0</v>
      </c>
      <c r="CR123" s="95">
        <f t="shared" si="1004"/>
        <v>0</v>
      </c>
      <c r="CS123" s="95">
        <f t="shared" si="1004"/>
        <v>0</v>
      </c>
      <c r="CT123" s="95">
        <f t="shared" si="1004"/>
        <v>0</v>
      </c>
      <c r="CU123" s="95">
        <f t="shared" si="1004"/>
        <v>0</v>
      </c>
      <c r="CV123" s="95">
        <f t="shared" si="1004"/>
        <v>0</v>
      </c>
      <c r="CW123" s="95">
        <f t="shared" si="1004"/>
        <v>0</v>
      </c>
      <c r="CX123" s="95">
        <f t="shared" si="1004"/>
        <v>0</v>
      </c>
      <c r="CY123" s="95">
        <f t="shared" si="1004"/>
        <v>0</v>
      </c>
      <c r="CZ123" s="95">
        <f t="shared" si="1004"/>
        <v>0</v>
      </c>
      <c r="DA123" s="95">
        <f t="shared" si="1004"/>
        <v>0</v>
      </c>
      <c r="DB123" s="95">
        <f t="shared" si="1004"/>
        <v>0</v>
      </c>
      <c r="DC123" s="95">
        <f t="shared" si="1004"/>
        <v>0</v>
      </c>
      <c r="DD123" s="95">
        <f t="shared" si="1004"/>
        <v>0</v>
      </c>
      <c r="DE123" s="95">
        <f t="shared" si="1004"/>
        <v>0</v>
      </c>
      <c r="DF123" s="95">
        <f t="shared" si="1004"/>
        <v>0</v>
      </c>
      <c r="DG123" s="95">
        <f t="shared" si="1004"/>
        <v>0</v>
      </c>
      <c r="DH123" s="95">
        <f t="shared" si="1004"/>
        <v>0</v>
      </c>
      <c r="DI123" s="95">
        <f t="shared" si="1004"/>
        <v>0</v>
      </c>
      <c r="DJ123" s="95">
        <f t="shared" si="1004"/>
        <v>0</v>
      </c>
      <c r="DK123" s="95">
        <f t="shared" si="1004"/>
        <v>0</v>
      </c>
      <c r="DL123" s="95">
        <f t="shared" si="1004"/>
        <v>0</v>
      </c>
      <c r="DM123" s="95">
        <f t="shared" si="1004"/>
        <v>0</v>
      </c>
      <c r="DN123" s="95">
        <f t="shared" si="1004"/>
        <v>0</v>
      </c>
      <c r="DO123" s="95">
        <f t="shared" si="1004"/>
        <v>0</v>
      </c>
      <c r="DP123" s="95">
        <f t="shared" si="1004"/>
        <v>0</v>
      </c>
      <c r="DQ123" s="95">
        <f t="shared" si="1004"/>
        <v>0</v>
      </c>
      <c r="DR123" s="95">
        <f t="shared" si="1004"/>
        <v>0</v>
      </c>
      <c r="DS123" s="95">
        <f t="shared" si="1004"/>
        <v>0</v>
      </c>
      <c r="DT123" s="95">
        <f t="shared" si="1004"/>
        <v>0</v>
      </c>
    </row>
    <row r="124" spans="3:124" outlineLevel="1" x14ac:dyDescent="0.25">
      <c r="C124" s="107"/>
    </row>
    <row r="125" spans="3:124" ht="15.75" outlineLevel="1" thickBot="1" x14ac:dyDescent="0.3">
      <c r="C125" s="107"/>
    </row>
    <row r="126" spans="3:124" ht="16.5" outlineLevel="1" thickTop="1" thickBot="1" x14ac:dyDescent="0.3">
      <c r="C126" s="110" t="s">
        <v>208</v>
      </c>
      <c r="E126" s="59">
        <f>+(E119/I_Personale!$E81)*12</f>
        <v>0</v>
      </c>
      <c r="F126" s="59">
        <f>+(F119/I_Personale!$E81)*12</f>
        <v>0</v>
      </c>
      <c r="G126" s="59">
        <f>+(G119/I_Personale!$E81)*12</f>
        <v>0</v>
      </c>
      <c r="H126" s="59">
        <f>+(H119/I_Personale!$E81)*12</f>
        <v>0</v>
      </c>
      <c r="I126" s="59">
        <f>+(I119/I_Personale!$E81)*12</f>
        <v>0</v>
      </c>
      <c r="J126" s="59">
        <f>+(J119/I_Personale!$E81)*12</f>
        <v>0</v>
      </c>
      <c r="K126" s="59">
        <f>+(K119/I_Personale!$E81)*12</f>
        <v>0</v>
      </c>
      <c r="L126" s="59">
        <f>+(L119/I_Personale!$E81)*12</f>
        <v>0</v>
      </c>
      <c r="M126" s="59">
        <f>+(M119/I_Personale!$E81)*12</f>
        <v>0</v>
      </c>
      <c r="N126" s="59">
        <f>+(N119/I_Personale!$E81)*12</f>
        <v>0</v>
      </c>
      <c r="O126" s="59">
        <f>+(O119/I_Personale!$E81)*12</f>
        <v>0</v>
      </c>
      <c r="P126" s="59">
        <f>+(P119/I_Personale!$E81)*12</f>
        <v>0</v>
      </c>
      <c r="Q126" s="59">
        <f>+(Q119/I_Personale!$E81)*12</f>
        <v>0</v>
      </c>
      <c r="R126" s="59">
        <f>+(R119/I_Personale!$E81)*12</f>
        <v>0</v>
      </c>
      <c r="S126" s="59">
        <f>+(S119/I_Personale!$E81)*12</f>
        <v>0</v>
      </c>
      <c r="T126" s="59">
        <f>+(T119/I_Personale!$E81)*12</f>
        <v>0</v>
      </c>
      <c r="U126" s="59">
        <f>+(U119/I_Personale!$E81)*12</f>
        <v>0</v>
      </c>
      <c r="V126" s="59">
        <f>+(V119/I_Personale!$E81)*12</f>
        <v>0</v>
      </c>
      <c r="W126" s="59">
        <f>+(W119/I_Personale!$E81)*12</f>
        <v>0</v>
      </c>
      <c r="X126" s="59">
        <f>+(X119/I_Personale!$E81)*12</f>
        <v>0</v>
      </c>
      <c r="Y126" s="59">
        <f>+(Y119/I_Personale!$E81)*12</f>
        <v>0</v>
      </c>
      <c r="Z126" s="59">
        <f>+(Z119/I_Personale!$E81)*12</f>
        <v>0</v>
      </c>
      <c r="AA126" s="59">
        <f>+(AA119/I_Personale!$E81)*12</f>
        <v>0</v>
      </c>
      <c r="AB126" s="59">
        <f>+(AB119/I_Personale!$E81)*12</f>
        <v>0</v>
      </c>
      <c r="AC126" s="59">
        <f>+(AC119/I_Personale!$E81)*12</f>
        <v>0</v>
      </c>
      <c r="AD126" s="59">
        <f>+(AD119/I_Personale!$E81)*12</f>
        <v>0</v>
      </c>
      <c r="AE126" s="59">
        <f>+(AE119/I_Personale!$E81)*12</f>
        <v>0</v>
      </c>
      <c r="AF126" s="59">
        <f>+(AF119/I_Personale!$E81)*12</f>
        <v>0</v>
      </c>
      <c r="AG126" s="59">
        <f>+(AG119/I_Personale!$E81)*12</f>
        <v>0</v>
      </c>
      <c r="AH126" s="59">
        <f>+(AH119/I_Personale!$E81)*12</f>
        <v>0</v>
      </c>
      <c r="AI126" s="59">
        <f>+(AI119/I_Personale!$E81)*12</f>
        <v>0</v>
      </c>
      <c r="AJ126" s="59">
        <f>+(AJ119/I_Personale!$E81)*12</f>
        <v>0</v>
      </c>
      <c r="AK126" s="59">
        <f>+(AK119/I_Personale!$E81)*12</f>
        <v>0</v>
      </c>
      <c r="AL126" s="59">
        <f>+(AL119/I_Personale!$E81)*12</f>
        <v>0</v>
      </c>
      <c r="AM126" s="59">
        <f>+(AM119/I_Personale!$E81)*12</f>
        <v>0</v>
      </c>
      <c r="AN126" s="59">
        <f>+(AN119/I_Personale!$E81)*12</f>
        <v>0</v>
      </c>
      <c r="AO126" s="59">
        <f>+(AO119/I_Personale!$E81)*12</f>
        <v>0</v>
      </c>
      <c r="AP126" s="59">
        <f>+(AP119/I_Personale!$E81)*12</f>
        <v>0</v>
      </c>
      <c r="AQ126" s="59">
        <f>+(AQ119/I_Personale!$E81)*12</f>
        <v>0</v>
      </c>
      <c r="AR126" s="59">
        <f>+(AR119/I_Personale!$E81)*12</f>
        <v>0</v>
      </c>
      <c r="AS126" s="59">
        <f>+(AS119/I_Personale!$E81)*12</f>
        <v>0</v>
      </c>
      <c r="AT126" s="59">
        <f>+(AT119/I_Personale!$E81)*12</f>
        <v>0</v>
      </c>
      <c r="AU126" s="59">
        <f>+(AU119/I_Personale!$E81)*12</f>
        <v>0</v>
      </c>
      <c r="AV126" s="59">
        <f>+(AV119/I_Personale!$E81)*12</f>
        <v>0</v>
      </c>
      <c r="AW126" s="59">
        <f>+(AW119/I_Personale!$E81)*12</f>
        <v>0</v>
      </c>
      <c r="AX126" s="59">
        <f>+(AX119/I_Personale!$E81)*12</f>
        <v>0</v>
      </c>
      <c r="AY126" s="59">
        <f>+(AY119/I_Personale!$E81)*12</f>
        <v>0</v>
      </c>
      <c r="AZ126" s="59">
        <f>+(AZ119/I_Personale!$E81)*12</f>
        <v>0</v>
      </c>
      <c r="BA126" s="59">
        <f>+(BA119/I_Personale!$E81)*12</f>
        <v>0</v>
      </c>
      <c r="BB126" s="59">
        <f>+(BB119/I_Personale!$E81)*12</f>
        <v>0</v>
      </c>
      <c r="BC126" s="59">
        <f>+(BC119/I_Personale!$E81)*12</f>
        <v>0</v>
      </c>
      <c r="BD126" s="59">
        <f>+(BD119/I_Personale!$E81)*12</f>
        <v>0</v>
      </c>
      <c r="BE126" s="59">
        <f>+(BE119/I_Personale!$E81)*12</f>
        <v>0</v>
      </c>
      <c r="BF126" s="59">
        <f>+(BF119/I_Personale!$E81)*12</f>
        <v>0</v>
      </c>
      <c r="BG126" s="59">
        <f>+(BG119/I_Personale!$E81)*12</f>
        <v>0</v>
      </c>
      <c r="BH126" s="59">
        <f>+(BH119/I_Personale!$E81)*12</f>
        <v>0</v>
      </c>
      <c r="BI126" s="59">
        <f>+(BI119/I_Personale!$E81)*12</f>
        <v>0</v>
      </c>
      <c r="BJ126" s="59">
        <f>+(BJ119/I_Personale!$E81)*12</f>
        <v>0</v>
      </c>
      <c r="BK126" s="59">
        <f>+(BK119/I_Personale!$E81)*12</f>
        <v>0</v>
      </c>
      <c r="BL126" s="59">
        <f>+(BL119/I_Personale!$E81)*12</f>
        <v>0</v>
      </c>
      <c r="BM126" s="59">
        <f>+(BM119/I_Personale!$E81)*12</f>
        <v>0</v>
      </c>
      <c r="BN126" s="59">
        <f>+(BN119/I_Personale!$E81)*12</f>
        <v>0</v>
      </c>
      <c r="BO126" s="59">
        <f>+(BO119/I_Personale!$E81)*12</f>
        <v>0</v>
      </c>
      <c r="BP126" s="59">
        <f>+(BP119/I_Personale!$E81)*12</f>
        <v>0</v>
      </c>
      <c r="BQ126" s="59">
        <f>+(BQ119/I_Personale!$E81)*12</f>
        <v>0</v>
      </c>
      <c r="BR126" s="59">
        <f>+(BR119/I_Personale!$E81)*12</f>
        <v>0</v>
      </c>
      <c r="BS126" s="59">
        <f>+(BS119/I_Personale!$E81)*12</f>
        <v>0</v>
      </c>
      <c r="BT126" s="59">
        <f>+(BT119/I_Personale!$E81)*12</f>
        <v>0</v>
      </c>
      <c r="BU126" s="59">
        <f>+(BU119/I_Personale!$E81)*12</f>
        <v>0</v>
      </c>
      <c r="BV126" s="59">
        <f>+(BV119/I_Personale!$E81)*12</f>
        <v>0</v>
      </c>
      <c r="BW126" s="59">
        <f>+(BW119/I_Personale!$E81)*12</f>
        <v>0</v>
      </c>
      <c r="BX126" s="59">
        <f>+(BX119/I_Personale!$E81)*12</f>
        <v>0</v>
      </c>
      <c r="BY126" s="59">
        <f>+(BY119/I_Personale!$E81)*12</f>
        <v>0</v>
      </c>
      <c r="BZ126" s="59">
        <f>+(BZ119/I_Personale!$E81)*12</f>
        <v>0</v>
      </c>
      <c r="CA126" s="59">
        <f>+(CA119/I_Personale!$E81)*12</f>
        <v>0</v>
      </c>
      <c r="CB126" s="59">
        <f>+(CB119/I_Personale!$E81)*12</f>
        <v>0</v>
      </c>
      <c r="CC126" s="59">
        <f>+(CC119/I_Personale!$E81)*12</f>
        <v>0</v>
      </c>
      <c r="CD126" s="59">
        <f>+(CD119/I_Personale!$E81)*12</f>
        <v>0</v>
      </c>
      <c r="CE126" s="59">
        <f>+(CE119/I_Personale!$E81)*12</f>
        <v>0</v>
      </c>
      <c r="CF126" s="59">
        <f>+(CF119/I_Personale!$E81)*12</f>
        <v>0</v>
      </c>
      <c r="CG126" s="59">
        <f>+(CG119/I_Personale!$E81)*12</f>
        <v>0</v>
      </c>
      <c r="CH126" s="59">
        <f>+(CH119/I_Personale!$E81)*12</f>
        <v>0</v>
      </c>
      <c r="CI126" s="59">
        <f>+(CI119/I_Personale!$E81)*12</f>
        <v>0</v>
      </c>
      <c r="CJ126" s="59">
        <f>+(CJ119/I_Personale!$E81)*12</f>
        <v>0</v>
      </c>
      <c r="CK126" s="59">
        <f>+(CK119/I_Personale!$E81)*12</f>
        <v>0</v>
      </c>
      <c r="CL126" s="59">
        <f>+(CL119/I_Personale!$E81)*12</f>
        <v>0</v>
      </c>
      <c r="CM126" s="59">
        <f>+(CM119/I_Personale!$E81)*12</f>
        <v>0</v>
      </c>
      <c r="CN126" s="59">
        <f>+(CN119/I_Personale!$E81)*12</f>
        <v>0</v>
      </c>
      <c r="CO126" s="59">
        <f>+(CO119/I_Personale!$E81)*12</f>
        <v>0</v>
      </c>
      <c r="CP126" s="59">
        <f>+(CP119/I_Personale!$E81)*12</f>
        <v>0</v>
      </c>
      <c r="CQ126" s="59">
        <f>+(CQ119/I_Personale!$E81)*12</f>
        <v>0</v>
      </c>
      <c r="CR126" s="59">
        <f>+(CR119/I_Personale!$E81)*12</f>
        <v>0</v>
      </c>
      <c r="CS126" s="59">
        <f>+(CS119/I_Personale!$E81)*12</f>
        <v>0</v>
      </c>
      <c r="CT126" s="59">
        <f>+(CT119/I_Personale!$E81)*12</f>
        <v>0</v>
      </c>
      <c r="CU126" s="59">
        <f>+(CU119/I_Personale!$E81)*12</f>
        <v>0</v>
      </c>
      <c r="CV126" s="59">
        <f>+(CV119/I_Personale!$E81)*12</f>
        <v>0</v>
      </c>
      <c r="CW126" s="59">
        <f>+(CW119/I_Personale!$E81)*12</f>
        <v>0</v>
      </c>
      <c r="CX126" s="59">
        <f>+(CX119/I_Personale!$E81)*12</f>
        <v>0</v>
      </c>
      <c r="CY126" s="59">
        <f>+(CY119/I_Personale!$E81)*12</f>
        <v>0</v>
      </c>
      <c r="CZ126" s="59">
        <f>+(CZ119/I_Personale!$E81)*12</f>
        <v>0</v>
      </c>
      <c r="DA126" s="59">
        <f>+(DA119/I_Personale!$E81)*12</f>
        <v>0</v>
      </c>
      <c r="DB126" s="59">
        <f>+(DB119/I_Personale!$E81)*12</f>
        <v>0</v>
      </c>
      <c r="DC126" s="59">
        <f>+(DC119/I_Personale!$E81)*12</f>
        <v>0</v>
      </c>
      <c r="DD126" s="59">
        <f>+(DD119/I_Personale!$E81)*12</f>
        <v>0</v>
      </c>
      <c r="DE126" s="59">
        <f>+(DE119/I_Personale!$E81)*12</f>
        <v>0</v>
      </c>
      <c r="DF126" s="59">
        <f>+(DF119/I_Personale!$E81)*12</f>
        <v>0</v>
      </c>
      <c r="DG126" s="59">
        <f>+(DG119/I_Personale!$E81)*12</f>
        <v>0</v>
      </c>
      <c r="DH126" s="59">
        <f>+(DH119/I_Personale!$E81)*12</f>
        <v>0</v>
      </c>
      <c r="DI126" s="59">
        <f>+(DI119/I_Personale!$E81)*12</f>
        <v>0</v>
      </c>
      <c r="DJ126" s="59">
        <f>+(DJ119/I_Personale!$E81)*12</f>
        <v>0</v>
      </c>
      <c r="DK126" s="59">
        <f>+(DK119/I_Personale!$E81)*12</f>
        <v>0</v>
      </c>
      <c r="DL126" s="59">
        <f>+(DL119/I_Personale!$E81)*12</f>
        <v>0</v>
      </c>
      <c r="DM126" s="59">
        <f>+(DM119/I_Personale!$E81)*12</f>
        <v>0</v>
      </c>
      <c r="DN126" s="59">
        <f>+(DN119/I_Personale!$E81)*12</f>
        <v>0</v>
      </c>
      <c r="DO126" s="59">
        <f>+(DO119/I_Personale!$E81)*12</f>
        <v>0</v>
      </c>
      <c r="DP126" s="59">
        <f>+(DP119/I_Personale!$E81)*12</f>
        <v>0</v>
      </c>
      <c r="DQ126" s="59">
        <f>+(DQ119/I_Personale!$E81)*12</f>
        <v>0</v>
      </c>
      <c r="DR126" s="59">
        <f>+(DR119/I_Personale!$E81)*12</f>
        <v>0</v>
      </c>
      <c r="DS126" s="59">
        <f>+(DS119/I_Personale!$E81)*12</f>
        <v>0</v>
      </c>
      <c r="DT126" s="59">
        <f>+(DT119/I_Personale!$E81)*12</f>
        <v>0</v>
      </c>
    </row>
    <row r="127" spans="3:124" ht="16.5" outlineLevel="1" thickTop="1" thickBot="1" x14ac:dyDescent="0.3">
      <c r="C127" s="110" t="s">
        <v>212</v>
      </c>
      <c r="E127" s="59"/>
      <c r="F127" s="59">
        <f>+IF(F117="SI",E134,0)</f>
        <v>0</v>
      </c>
      <c r="G127" s="59">
        <f t="shared" ref="G127" si="1005">+IF(G117="SI",F134,0)</f>
        <v>0</v>
      </c>
      <c r="H127" s="59">
        <f t="shared" ref="H127" si="1006">+IF(H117="SI",G134,0)</f>
        <v>0</v>
      </c>
      <c r="I127" s="59">
        <f t="shared" ref="I127" si="1007">+IF(I117="SI",H134,0)</f>
        <v>0</v>
      </c>
      <c r="J127" s="59">
        <f t="shared" ref="J127" si="1008">+IF(J117="SI",I134,0)</f>
        <v>0</v>
      </c>
      <c r="K127" s="59">
        <f t="shared" ref="K127" si="1009">+IF(K117="SI",J134,0)</f>
        <v>0</v>
      </c>
      <c r="L127" s="59">
        <f t="shared" ref="L127" si="1010">+IF(L117="SI",K134,0)</f>
        <v>0</v>
      </c>
      <c r="M127" s="59">
        <f t="shared" ref="M127" si="1011">+IF(M117="SI",L134,0)</f>
        <v>0</v>
      </c>
      <c r="N127" s="59">
        <f t="shared" ref="N127" si="1012">+IF(N117="SI",M134,0)</f>
        <v>0</v>
      </c>
      <c r="O127" s="59">
        <f t="shared" ref="O127" si="1013">+IF(O117="SI",N134,0)</f>
        <v>0</v>
      </c>
      <c r="P127" s="59">
        <f t="shared" ref="P127" si="1014">+IF(P117="SI",O134,0)</f>
        <v>0</v>
      </c>
      <c r="Q127" s="59">
        <f t="shared" ref="Q127" si="1015">+IF(Q117="SI",P134,0)</f>
        <v>0</v>
      </c>
      <c r="R127" s="59">
        <f t="shared" ref="R127" si="1016">+IF(R117="SI",Q134,0)</f>
        <v>0</v>
      </c>
      <c r="S127" s="59">
        <f t="shared" ref="S127" si="1017">+IF(S117="SI",R134,0)</f>
        <v>0</v>
      </c>
      <c r="T127" s="59">
        <f t="shared" ref="T127" si="1018">+IF(T117="SI",S134,0)</f>
        <v>0</v>
      </c>
      <c r="U127" s="59">
        <f t="shared" ref="U127" si="1019">+IF(U117="SI",T134,0)</f>
        <v>0</v>
      </c>
      <c r="V127" s="59">
        <f t="shared" ref="V127" si="1020">+IF(V117="SI",U134,0)</f>
        <v>0</v>
      </c>
      <c r="W127" s="59">
        <f t="shared" ref="W127" si="1021">+IF(W117="SI",V134,0)</f>
        <v>0</v>
      </c>
      <c r="X127" s="59">
        <f t="shared" ref="X127" si="1022">+IF(X117="SI",W134,0)</f>
        <v>0</v>
      </c>
      <c r="Y127" s="59">
        <f t="shared" ref="Y127" si="1023">+IF(Y117="SI",X134,0)</f>
        <v>0</v>
      </c>
      <c r="Z127" s="59">
        <f t="shared" ref="Z127" si="1024">+IF(Z117="SI",Y134,0)</f>
        <v>0</v>
      </c>
      <c r="AA127" s="59">
        <f t="shared" ref="AA127" si="1025">+IF(AA117="SI",Z134,0)</f>
        <v>0</v>
      </c>
      <c r="AB127" s="59">
        <f t="shared" ref="AB127" si="1026">+IF(AB117="SI",AA134,0)</f>
        <v>0</v>
      </c>
      <c r="AC127" s="59">
        <f t="shared" ref="AC127" si="1027">+IF(AC117="SI",AB134,0)</f>
        <v>0</v>
      </c>
      <c r="AD127" s="59">
        <f t="shared" ref="AD127" si="1028">+IF(AD117="SI",AC134,0)</f>
        <v>0</v>
      </c>
      <c r="AE127" s="59">
        <f t="shared" ref="AE127" si="1029">+IF(AE117="SI",AD134,0)</f>
        <v>0</v>
      </c>
      <c r="AF127" s="59">
        <f t="shared" ref="AF127" si="1030">+IF(AF117="SI",AE134,0)</f>
        <v>0</v>
      </c>
      <c r="AG127" s="59">
        <f t="shared" ref="AG127" si="1031">+IF(AG117="SI",AF134,0)</f>
        <v>0</v>
      </c>
      <c r="AH127" s="59">
        <f t="shared" ref="AH127" si="1032">+IF(AH117="SI",AG134,0)</f>
        <v>0</v>
      </c>
      <c r="AI127" s="59">
        <f t="shared" ref="AI127" si="1033">+IF(AI117="SI",AH134,0)</f>
        <v>0</v>
      </c>
      <c r="AJ127" s="59">
        <f t="shared" ref="AJ127" si="1034">+IF(AJ117="SI",AI134,0)</f>
        <v>0</v>
      </c>
      <c r="AK127" s="59">
        <f t="shared" ref="AK127" si="1035">+IF(AK117="SI",AJ134,0)</f>
        <v>0</v>
      </c>
      <c r="AL127" s="59">
        <f t="shared" ref="AL127" si="1036">+IF(AL117="SI",AK134,0)</f>
        <v>0</v>
      </c>
      <c r="AM127" s="59">
        <f t="shared" ref="AM127" si="1037">+IF(AM117="SI",AL134,0)</f>
        <v>0</v>
      </c>
      <c r="AN127" s="59">
        <f t="shared" ref="AN127" si="1038">+IF(AN117="SI",AM134,0)</f>
        <v>0</v>
      </c>
      <c r="AO127" s="59">
        <f t="shared" ref="AO127" si="1039">+IF(AO117="SI",AN134,0)</f>
        <v>0</v>
      </c>
      <c r="AP127" s="59">
        <f t="shared" ref="AP127" si="1040">+IF(AP117="SI",AO134,0)</f>
        <v>0</v>
      </c>
      <c r="AQ127" s="59">
        <f t="shared" ref="AQ127" si="1041">+IF(AQ117="SI",AP134,0)</f>
        <v>0</v>
      </c>
      <c r="AR127" s="59">
        <f t="shared" ref="AR127" si="1042">+IF(AR117="SI",AQ134,0)</f>
        <v>0</v>
      </c>
      <c r="AS127" s="59">
        <f t="shared" ref="AS127" si="1043">+IF(AS117="SI",AR134,0)</f>
        <v>0</v>
      </c>
      <c r="AT127" s="59">
        <f t="shared" ref="AT127" si="1044">+IF(AT117="SI",AS134,0)</f>
        <v>0</v>
      </c>
      <c r="AU127" s="59">
        <f t="shared" ref="AU127" si="1045">+IF(AU117="SI",AT134,0)</f>
        <v>0</v>
      </c>
      <c r="AV127" s="59">
        <f t="shared" ref="AV127" si="1046">+IF(AV117="SI",AU134,0)</f>
        <v>0</v>
      </c>
      <c r="AW127" s="59">
        <f t="shared" ref="AW127" si="1047">+IF(AW117="SI",AV134,0)</f>
        <v>0</v>
      </c>
      <c r="AX127" s="59">
        <f t="shared" ref="AX127" si="1048">+IF(AX117="SI",AW134,0)</f>
        <v>0</v>
      </c>
      <c r="AY127" s="59">
        <f t="shared" ref="AY127" si="1049">+IF(AY117="SI",AX134,0)</f>
        <v>0</v>
      </c>
      <c r="AZ127" s="59">
        <f t="shared" ref="AZ127" si="1050">+IF(AZ117="SI",AY134,0)</f>
        <v>0</v>
      </c>
      <c r="BA127" s="59">
        <f t="shared" ref="BA127" si="1051">+IF(BA117="SI",AZ134,0)</f>
        <v>0</v>
      </c>
      <c r="BB127" s="59">
        <f t="shared" ref="BB127" si="1052">+IF(BB117="SI",BA134,0)</f>
        <v>0</v>
      </c>
      <c r="BC127" s="59">
        <f t="shared" ref="BC127" si="1053">+IF(BC117="SI",BB134,0)</f>
        <v>0</v>
      </c>
      <c r="BD127" s="59">
        <f t="shared" ref="BD127" si="1054">+IF(BD117="SI",BC134,0)</f>
        <v>0</v>
      </c>
      <c r="BE127" s="59">
        <f t="shared" ref="BE127" si="1055">+IF(BE117="SI",BD134,0)</f>
        <v>0</v>
      </c>
      <c r="BF127" s="59">
        <f t="shared" ref="BF127" si="1056">+IF(BF117="SI",BE134,0)</f>
        <v>0</v>
      </c>
      <c r="BG127" s="59">
        <f t="shared" ref="BG127" si="1057">+IF(BG117="SI",BF134,0)</f>
        <v>0</v>
      </c>
      <c r="BH127" s="59">
        <f t="shared" ref="BH127" si="1058">+IF(BH117="SI",BG134,0)</f>
        <v>0</v>
      </c>
      <c r="BI127" s="59">
        <f t="shared" ref="BI127" si="1059">+IF(BI117="SI",BH134,0)</f>
        <v>0</v>
      </c>
      <c r="BJ127" s="59">
        <f t="shared" ref="BJ127" si="1060">+IF(BJ117="SI",BI134,0)</f>
        <v>0</v>
      </c>
      <c r="BK127" s="59">
        <f t="shared" ref="BK127" si="1061">+IF(BK117="SI",BJ134,0)</f>
        <v>0</v>
      </c>
      <c r="BL127" s="59">
        <f t="shared" ref="BL127" si="1062">+IF(BL117="SI",BK134,0)</f>
        <v>0</v>
      </c>
      <c r="BM127" s="59">
        <f t="shared" ref="BM127" si="1063">+IF(BM117="SI",BL134,0)</f>
        <v>0</v>
      </c>
      <c r="BN127" s="59">
        <f t="shared" ref="BN127" si="1064">+IF(BN117="SI",BM134,0)</f>
        <v>0</v>
      </c>
      <c r="BO127" s="59">
        <f t="shared" ref="BO127" si="1065">+IF(BO117="SI",BN134,0)</f>
        <v>0</v>
      </c>
      <c r="BP127" s="59">
        <f t="shared" ref="BP127" si="1066">+IF(BP117="SI",BO134,0)</f>
        <v>0</v>
      </c>
      <c r="BQ127" s="59">
        <f t="shared" ref="BQ127" si="1067">+IF(BQ117="SI",BP134,0)</f>
        <v>0</v>
      </c>
      <c r="BR127" s="59">
        <f t="shared" ref="BR127" si="1068">+IF(BR117="SI",BQ134,0)</f>
        <v>0</v>
      </c>
      <c r="BS127" s="59">
        <f t="shared" ref="BS127" si="1069">+IF(BS117="SI",BR134,0)</f>
        <v>0</v>
      </c>
      <c r="BT127" s="59">
        <f t="shared" ref="BT127" si="1070">+IF(BT117="SI",BS134,0)</f>
        <v>0</v>
      </c>
      <c r="BU127" s="59">
        <f t="shared" ref="BU127" si="1071">+IF(BU117="SI",BT134,0)</f>
        <v>0</v>
      </c>
      <c r="BV127" s="59">
        <f t="shared" ref="BV127" si="1072">+IF(BV117="SI",BU134,0)</f>
        <v>0</v>
      </c>
      <c r="BW127" s="59">
        <f t="shared" ref="BW127" si="1073">+IF(BW117="SI",BV134,0)</f>
        <v>0</v>
      </c>
      <c r="BX127" s="59">
        <f t="shared" ref="BX127" si="1074">+IF(BX117="SI",BW134,0)</f>
        <v>0</v>
      </c>
      <c r="BY127" s="59">
        <f t="shared" ref="BY127" si="1075">+IF(BY117="SI",BX134,0)</f>
        <v>0</v>
      </c>
      <c r="BZ127" s="59">
        <f t="shared" ref="BZ127" si="1076">+IF(BZ117="SI",BY134,0)</f>
        <v>0</v>
      </c>
      <c r="CA127" s="59">
        <f t="shared" ref="CA127" si="1077">+IF(CA117="SI",BZ134,0)</f>
        <v>0</v>
      </c>
      <c r="CB127" s="59">
        <f t="shared" ref="CB127" si="1078">+IF(CB117="SI",CA134,0)</f>
        <v>0</v>
      </c>
      <c r="CC127" s="59">
        <f t="shared" ref="CC127" si="1079">+IF(CC117="SI",CB134,0)</f>
        <v>0</v>
      </c>
      <c r="CD127" s="59">
        <f t="shared" ref="CD127" si="1080">+IF(CD117="SI",CC134,0)</f>
        <v>0</v>
      </c>
      <c r="CE127" s="59">
        <f t="shared" ref="CE127" si="1081">+IF(CE117="SI",CD134,0)</f>
        <v>0</v>
      </c>
      <c r="CF127" s="59">
        <f t="shared" ref="CF127" si="1082">+IF(CF117="SI",CE134,0)</f>
        <v>0</v>
      </c>
      <c r="CG127" s="59">
        <f t="shared" ref="CG127" si="1083">+IF(CG117="SI",CF134,0)</f>
        <v>0</v>
      </c>
      <c r="CH127" s="59">
        <f t="shared" ref="CH127" si="1084">+IF(CH117="SI",CG134,0)</f>
        <v>0</v>
      </c>
      <c r="CI127" s="59">
        <f t="shared" ref="CI127" si="1085">+IF(CI117="SI",CH134,0)</f>
        <v>0</v>
      </c>
      <c r="CJ127" s="59">
        <f t="shared" ref="CJ127" si="1086">+IF(CJ117="SI",CI134,0)</f>
        <v>0</v>
      </c>
      <c r="CK127" s="59">
        <f t="shared" ref="CK127" si="1087">+IF(CK117="SI",CJ134,0)</f>
        <v>0</v>
      </c>
      <c r="CL127" s="59">
        <f t="shared" ref="CL127" si="1088">+IF(CL117="SI",CK134,0)</f>
        <v>0</v>
      </c>
      <c r="CM127" s="59">
        <f t="shared" ref="CM127" si="1089">+IF(CM117="SI",CL134,0)</f>
        <v>0</v>
      </c>
      <c r="CN127" s="59">
        <f t="shared" ref="CN127" si="1090">+IF(CN117="SI",CM134,0)</f>
        <v>0</v>
      </c>
      <c r="CO127" s="59">
        <f t="shared" ref="CO127" si="1091">+IF(CO117="SI",CN134,0)</f>
        <v>0</v>
      </c>
      <c r="CP127" s="59">
        <f t="shared" ref="CP127" si="1092">+IF(CP117="SI",CO134,0)</f>
        <v>0</v>
      </c>
      <c r="CQ127" s="59">
        <f t="shared" ref="CQ127" si="1093">+IF(CQ117="SI",CP134,0)</f>
        <v>0</v>
      </c>
      <c r="CR127" s="59">
        <f t="shared" ref="CR127" si="1094">+IF(CR117="SI",CQ134,0)</f>
        <v>0</v>
      </c>
      <c r="CS127" s="59">
        <f t="shared" ref="CS127" si="1095">+IF(CS117="SI",CR134,0)</f>
        <v>0</v>
      </c>
      <c r="CT127" s="59">
        <f t="shared" ref="CT127" si="1096">+IF(CT117="SI",CS134,0)</f>
        <v>0</v>
      </c>
      <c r="CU127" s="59">
        <f t="shared" ref="CU127" si="1097">+IF(CU117="SI",CT134,0)</f>
        <v>0</v>
      </c>
      <c r="CV127" s="59">
        <f t="shared" ref="CV127" si="1098">+IF(CV117="SI",CU134,0)</f>
        <v>0</v>
      </c>
      <c r="CW127" s="59">
        <f t="shared" ref="CW127" si="1099">+IF(CW117="SI",CV134,0)</f>
        <v>0</v>
      </c>
      <c r="CX127" s="59">
        <f t="shared" ref="CX127" si="1100">+IF(CX117="SI",CW134,0)</f>
        <v>0</v>
      </c>
      <c r="CY127" s="59">
        <f t="shared" ref="CY127" si="1101">+IF(CY117="SI",CX134,0)</f>
        <v>0</v>
      </c>
      <c r="CZ127" s="59">
        <f t="shared" ref="CZ127" si="1102">+IF(CZ117="SI",CY134,0)</f>
        <v>0</v>
      </c>
      <c r="DA127" s="59">
        <f t="shared" ref="DA127" si="1103">+IF(DA117="SI",CZ134,0)</f>
        <v>0</v>
      </c>
      <c r="DB127" s="59">
        <f t="shared" ref="DB127" si="1104">+IF(DB117="SI",DA134,0)</f>
        <v>0</v>
      </c>
      <c r="DC127" s="59">
        <f t="shared" ref="DC127" si="1105">+IF(DC117="SI",DB134,0)</f>
        <v>0</v>
      </c>
      <c r="DD127" s="59">
        <f t="shared" ref="DD127" si="1106">+IF(DD117="SI",DC134,0)</f>
        <v>0</v>
      </c>
      <c r="DE127" s="59">
        <f t="shared" ref="DE127" si="1107">+IF(DE117="SI",DD134,0)</f>
        <v>0</v>
      </c>
      <c r="DF127" s="59">
        <f t="shared" ref="DF127" si="1108">+IF(DF117="SI",DE134,0)</f>
        <v>0</v>
      </c>
      <c r="DG127" s="59">
        <f t="shared" ref="DG127" si="1109">+IF(DG117="SI",DF134,0)</f>
        <v>0</v>
      </c>
      <c r="DH127" s="59">
        <f t="shared" ref="DH127" si="1110">+IF(DH117="SI",DG134,0)</f>
        <v>0</v>
      </c>
      <c r="DI127" s="59">
        <f t="shared" ref="DI127" si="1111">+IF(DI117="SI",DH134,0)</f>
        <v>0</v>
      </c>
      <c r="DJ127" s="59">
        <f t="shared" ref="DJ127" si="1112">+IF(DJ117="SI",DI134,0)</f>
        <v>0</v>
      </c>
      <c r="DK127" s="59">
        <f t="shared" ref="DK127" si="1113">+IF(DK117="SI",DJ134,0)</f>
        <v>0</v>
      </c>
      <c r="DL127" s="59">
        <f t="shared" ref="DL127" si="1114">+IF(DL117="SI",DK134,0)</f>
        <v>0</v>
      </c>
      <c r="DM127" s="59">
        <f t="shared" ref="DM127" si="1115">+IF(DM117="SI",DL134,0)</f>
        <v>0</v>
      </c>
      <c r="DN127" s="59">
        <f t="shared" ref="DN127" si="1116">+IF(DN117="SI",DM134,0)</f>
        <v>0</v>
      </c>
      <c r="DO127" s="59">
        <f t="shared" ref="DO127" si="1117">+IF(DO117="SI",DN134,0)</f>
        <v>0</v>
      </c>
      <c r="DP127" s="59">
        <f t="shared" ref="DP127" si="1118">+IF(DP117="SI",DO134,0)</f>
        <v>0</v>
      </c>
      <c r="DQ127" s="59">
        <f t="shared" ref="DQ127" si="1119">+IF(DQ117="SI",DP134,0)</f>
        <v>0</v>
      </c>
      <c r="DR127" s="59">
        <f t="shared" ref="DR127" si="1120">+IF(DR117="SI",DQ134,0)</f>
        <v>0</v>
      </c>
      <c r="DS127" s="59">
        <f t="shared" ref="DS127" si="1121">+IF(DS117="SI",DR134,0)</f>
        <v>0</v>
      </c>
      <c r="DT127" s="59">
        <f t="shared" ref="DT127" si="1122">+IF(DT117="SI",DS134,0)</f>
        <v>0</v>
      </c>
    </row>
    <row r="128" spans="3:124" ht="16.5" outlineLevel="1" thickTop="1" thickBot="1" x14ac:dyDescent="0.3">
      <c r="C128" s="110" t="s">
        <v>209</v>
      </c>
      <c r="E128" s="59"/>
      <c r="F128" s="59">
        <f>+E120</f>
        <v>0</v>
      </c>
      <c r="G128" s="59">
        <f t="shared" ref="G128:G129" si="1123">+F120</f>
        <v>0</v>
      </c>
      <c r="H128" s="59">
        <f t="shared" ref="H128:H129" si="1124">+G120</f>
        <v>0</v>
      </c>
      <c r="I128" s="59">
        <f t="shared" ref="I128:I129" si="1125">+H120</f>
        <v>0</v>
      </c>
      <c r="J128" s="59">
        <f t="shared" ref="J128:J129" si="1126">+I120</f>
        <v>0</v>
      </c>
      <c r="K128" s="59">
        <f t="shared" ref="K128:K129" si="1127">+J120</f>
        <v>0</v>
      </c>
      <c r="L128" s="59">
        <f t="shared" ref="L128:L129" si="1128">+K120</f>
        <v>0</v>
      </c>
      <c r="M128" s="59">
        <f t="shared" ref="M128:M129" si="1129">+L120</f>
        <v>0</v>
      </c>
      <c r="N128" s="59">
        <f t="shared" ref="N128:N129" si="1130">+M120</f>
        <v>0</v>
      </c>
      <c r="O128" s="59">
        <f t="shared" ref="O128:O129" si="1131">+N120</f>
        <v>0</v>
      </c>
      <c r="P128" s="59">
        <f t="shared" ref="P128:P129" si="1132">+O120</f>
        <v>0</v>
      </c>
      <c r="Q128" s="59">
        <f t="shared" ref="Q128:Q129" si="1133">+P120</f>
        <v>0</v>
      </c>
      <c r="R128" s="59">
        <f t="shared" ref="R128:R129" si="1134">+Q120</f>
        <v>0</v>
      </c>
      <c r="S128" s="59">
        <f t="shared" ref="S128:S129" si="1135">+R120</f>
        <v>0</v>
      </c>
      <c r="T128" s="59">
        <f t="shared" ref="T128:T129" si="1136">+S120</f>
        <v>0</v>
      </c>
      <c r="U128" s="59">
        <f t="shared" ref="U128:U129" si="1137">+T120</f>
        <v>0</v>
      </c>
      <c r="V128" s="59">
        <f t="shared" ref="V128:V129" si="1138">+U120</f>
        <v>0</v>
      </c>
      <c r="W128" s="59">
        <f t="shared" ref="W128:W129" si="1139">+V120</f>
        <v>0</v>
      </c>
      <c r="X128" s="59">
        <f t="shared" ref="X128:X129" si="1140">+W120</f>
        <v>0</v>
      </c>
      <c r="Y128" s="59">
        <f t="shared" ref="Y128:Y129" si="1141">+X120</f>
        <v>0</v>
      </c>
      <c r="Z128" s="59">
        <f t="shared" ref="Z128:Z129" si="1142">+Y120</f>
        <v>0</v>
      </c>
      <c r="AA128" s="59">
        <f t="shared" ref="AA128:AA129" si="1143">+Z120</f>
        <v>0</v>
      </c>
      <c r="AB128" s="59">
        <f t="shared" ref="AB128:AB129" si="1144">+AA120</f>
        <v>0</v>
      </c>
      <c r="AC128" s="59">
        <f t="shared" ref="AC128:AC129" si="1145">+AB120</f>
        <v>0</v>
      </c>
      <c r="AD128" s="59">
        <f t="shared" ref="AD128:AD129" si="1146">+AC120</f>
        <v>0</v>
      </c>
      <c r="AE128" s="59">
        <f t="shared" ref="AE128:AE129" si="1147">+AD120</f>
        <v>0</v>
      </c>
      <c r="AF128" s="59">
        <f t="shared" ref="AF128:AF129" si="1148">+AE120</f>
        <v>0</v>
      </c>
      <c r="AG128" s="59">
        <f t="shared" ref="AG128:AG129" si="1149">+AF120</f>
        <v>0</v>
      </c>
      <c r="AH128" s="59">
        <f t="shared" ref="AH128:AH129" si="1150">+AG120</f>
        <v>0</v>
      </c>
      <c r="AI128" s="59">
        <f t="shared" ref="AI128:AI129" si="1151">+AH120</f>
        <v>0</v>
      </c>
      <c r="AJ128" s="59">
        <f t="shared" ref="AJ128:AJ129" si="1152">+AI120</f>
        <v>0</v>
      </c>
      <c r="AK128" s="59">
        <f t="shared" ref="AK128:AK129" si="1153">+AJ120</f>
        <v>0</v>
      </c>
      <c r="AL128" s="59">
        <f t="shared" ref="AL128:AL129" si="1154">+AK120</f>
        <v>0</v>
      </c>
      <c r="AM128" s="59">
        <f t="shared" ref="AM128:AM129" si="1155">+AL120</f>
        <v>0</v>
      </c>
      <c r="AN128" s="59">
        <f t="shared" ref="AN128:AN129" si="1156">+AM120</f>
        <v>0</v>
      </c>
      <c r="AO128" s="59">
        <f t="shared" ref="AO128:AO129" si="1157">+AN120</f>
        <v>0</v>
      </c>
      <c r="AP128" s="59">
        <f t="shared" ref="AP128:AP129" si="1158">+AO120</f>
        <v>0</v>
      </c>
      <c r="AQ128" s="59">
        <f t="shared" ref="AQ128:AQ129" si="1159">+AP120</f>
        <v>0</v>
      </c>
      <c r="AR128" s="59">
        <f t="shared" ref="AR128:AR129" si="1160">+AQ120</f>
        <v>0</v>
      </c>
      <c r="AS128" s="59">
        <f t="shared" ref="AS128:AS129" si="1161">+AR120</f>
        <v>0</v>
      </c>
      <c r="AT128" s="59">
        <f t="shared" ref="AT128:AT129" si="1162">+AS120</f>
        <v>0</v>
      </c>
      <c r="AU128" s="59">
        <f t="shared" ref="AU128:AU129" si="1163">+AT120</f>
        <v>0</v>
      </c>
      <c r="AV128" s="59">
        <f t="shared" ref="AV128:AV129" si="1164">+AU120</f>
        <v>0</v>
      </c>
      <c r="AW128" s="59">
        <f t="shared" ref="AW128:AW129" si="1165">+AV120</f>
        <v>0</v>
      </c>
      <c r="AX128" s="59">
        <f t="shared" ref="AX128:AX129" si="1166">+AW120</f>
        <v>0</v>
      </c>
      <c r="AY128" s="59">
        <f t="shared" ref="AY128:AY129" si="1167">+AX120</f>
        <v>0</v>
      </c>
      <c r="AZ128" s="59">
        <f t="shared" ref="AZ128:AZ129" si="1168">+AY120</f>
        <v>0</v>
      </c>
      <c r="BA128" s="59">
        <f t="shared" ref="BA128:BA129" si="1169">+AZ120</f>
        <v>0</v>
      </c>
      <c r="BB128" s="59">
        <f t="shared" ref="BB128:BB129" si="1170">+BA120</f>
        <v>0</v>
      </c>
      <c r="BC128" s="59">
        <f t="shared" ref="BC128:BC129" si="1171">+BB120</f>
        <v>0</v>
      </c>
      <c r="BD128" s="59">
        <f t="shared" ref="BD128:BD129" si="1172">+BC120</f>
        <v>0</v>
      </c>
      <c r="BE128" s="59">
        <f t="shared" ref="BE128:BE129" si="1173">+BD120</f>
        <v>0</v>
      </c>
      <c r="BF128" s="59">
        <f t="shared" ref="BF128:BF129" si="1174">+BE120</f>
        <v>0</v>
      </c>
      <c r="BG128" s="59">
        <f t="shared" ref="BG128:BG129" si="1175">+BF120</f>
        <v>0</v>
      </c>
      <c r="BH128" s="59">
        <f t="shared" ref="BH128:BH129" si="1176">+BG120</f>
        <v>0</v>
      </c>
      <c r="BI128" s="59">
        <f t="shared" ref="BI128:BI129" si="1177">+BH120</f>
        <v>0</v>
      </c>
      <c r="BJ128" s="59">
        <f t="shared" ref="BJ128:BJ129" si="1178">+BI120</f>
        <v>0</v>
      </c>
      <c r="BK128" s="59">
        <f t="shared" ref="BK128:BK129" si="1179">+BJ120</f>
        <v>0</v>
      </c>
      <c r="BL128" s="59">
        <f t="shared" ref="BL128:BL129" si="1180">+BK120</f>
        <v>0</v>
      </c>
      <c r="BM128" s="59">
        <f t="shared" ref="BM128:BM129" si="1181">+BL120</f>
        <v>0</v>
      </c>
      <c r="BN128" s="59">
        <f t="shared" ref="BN128:BN129" si="1182">+BM120</f>
        <v>0</v>
      </c>
      <c r="BO128" s="59">
        <f t="shared" ref="BO128:BO129" si="1183">+BN120</f>
        <v>0</v>
      </c>
      <c r="BP128" s="59">
        <f t="shared" ref="BP128:BP129" si="1184">+BO120</f>
        <v>0</v>
      </c>
      <c r="BQ128" s="59">
        <f t="shared" ref="BQ128:BQ129" si="1185">+BP120</f>
        <v>0</v>
      </c>
      <c r="BR128" s="59">
        <f t="shared" ref="BR128:BR129" si="1186">+BQ120</f>
        <v>0</v>
      </c>
      <c r="BS128" s="59">
        <f t="shared" ref="BS128:BS129" si="1187">+BR120</f>
        <v>0</v>
      </c>
      <c r="BT128" s="59">
        <f t="shared" ref="BT128:BT129" si="1188">+BS120</f>
        <v>0</v>
      </c>
      <c r="BU128" s="59">
        <f t="shared" ref="BU128:BU129" si="1189">+BT120</f>
        <v>0</v>
      </c>
      <c r="BV128" s="59">
        <f t="shared" ref="BV128:BV129" si="1190">+BU120</f>
        <v>0</v>
      </c>
      <c r="BW128" s="59">
        <f t="shared" ref="BW128:BW129" si="1191">+BV120</f>
        <v>0</v>
      </c>
      <c r="BX128" s="59">
        <f t="shared" ref="BX128:BX129" si="1192">+BW120</f>
        <v>0</v>
      </c>
      <c r="BY128" s="59">
        <f t="shared" ref="BY128:BY129" si="1193">+BX120</f>
        <v>0</v>
      </c>
      <c r="BZ128" s="59">
        <f t="shared" ref="BZ128:BZ129" si="1194">+BY120</f>
        <v>0</v>
      </c>
      <c r="CA128" s="59">
        <f t="shared" ref="CA128:CA129" si="1195">+BZ120</f>
        <v>0</v>
      </c>
      <c r="CB128" s="59">
        <f t="shared" ref="CB128:CB129" si="1196">+CA120</f>
        <v>0</v>
      </c>
      <c r="CC128" s="59">
        <f t="shared" ref="CC128:CC129" si="1197">+CB120</f>
        <v>0</v>
      </c>
      <c r="CD128" s="59">
        <f t="shared" ref="CD128:CD129" si="1198">+CC120</f>
        <v>0</v>
      </c>
      <c r="CE128" s="59">
        <f t="shared" ref="CE128:CE129" si="1199">+CD120</f>
        <v>0</v>
      </c>
      <c r="CF128" s="59">
        <f t="shared" ref="CF128:CF129" si="1200">+CE120</f>
        <v>0</v>
      </c>
      <c r="CG128" s="59">
        <f t="shared" ref="CG128:CG129" si="1201">+CF120</f>
        <v>0</v>
      </c>
      <c r="CH128" s="59">
        <f t="shared" ref="CH128:CH129" si="1202">+CG120</f>
        <v>0</v>
      </c>
      <c r="CI128" s="59">
        <f t="shared" ref="CI128:CI129" si="1203">+CH120</f>
        <v>0</v>
      </c>
      <c r="CJ128" s="59">
        <f t="shared" ref="CJ128:CJ129" si="1204">+CI120</f>
        <v>0</v>
      </c>
      <c r="CK128" s="59">
        <f t="shared" ref="CK128:CK129" si="1205">+CJ120</f>
        <v>0</v>
      </c>
      <c r="CL128" s="59">
        <f t="shared" ref="CL128:CL129" si="1206">+CK120</f>
        <v>0</v>
      </c>
      <c r="CM128" s="59">
        <f t="shared" ref="CM128:CM129" si="1207">+CL120</f>
        <v>0</v>
      </c>
      <c r="CN128" s="59">
        <f t="shared" ref="CN128:CN129" si="1208">+CM120</f>
        <v>0</v>
      </c>
      <c r="CO128" s="59">
        <f t="shared" ref="CO128:CO129" si="1209">+CN120</f>
        <v>0</v>
      </c>
      <c r="CP128" s="59">
        <f t="shared" ref="CP128:CP129" si="1210">+CO120</f>
        <v>0</v>
      </c>
      <c r="CQ128" s="59">
        <f t="shared" ref="CQ128:CQ129" si="1211">+CP120</f>
        <v>0</v>
      </c>
      <c r="CR128" s="59">
        <f t="shared" ref="CR128:CR129" si="1212">+CQ120</f>
        <v>0</v>
      </c>
      <c r="CS128" s="59">
        <f t="shared" ref="CS128:CS129" si="1213">+CR120</f>
        <v>0</v>
      </c>
      <c r="CT128" s="59">
        <f t="shared" ref="CT128:CT129" si="1214">+CS120</f>
        <v>0</v>
      </c>
      <c r="CU128" s="59">
        <f t="shared" ref="CU128:CU129" si="1215">+CT120</f>
        <v>0</v>
      </c>
      <c r="CV128" s="59">
        <f t="shared" ref="CV128:CV129" si="1216">+CU120</f>
        <v>0</v>
      </c>
      <c r="CW128" s="59">
        <f t="shared" ref="CW128:CW129" si="1217">+CV120</f>
        <v>0</v>
      </c>
      <c r="CX128" s="59">
        <f t="shared" ref="CX128:CX129" si="1218">+CW120</f>
        <v>0</v>
      </c>
      <c r="CY128" s="59">
        <f t="shared" ref="CY128:CY129" si="1219">+CX120</f>
        <v>0</v>
      </c>
      <c r="CZ128" s="59">
        <f t="shared" ref="CZ128:CZ129" si="1220">+CY120</f>
        <v>0</v>
      </c>
      <c r="DA128" s="59">
        <f t="shared" ref="DA128:DA129" si="1221">+CZ120</f>
        <v>0</v>
      </c>
      <c r="DB128" s="59">
        <f t="shared" ref="DB128:DB129" si="1222">+DA120</f>
        <v>0</v>
      </c>
      <c r="DC128" s="59">
        <f t="shared" ref="DC128:DC129" si="1223">+DB120</f>
        <v>0</v>
      </c>
      <c r="DD128" s="59">
        <f t="shared" ref="DD128:DD129" si="1224">+DC120</f>
        <v>0</v>
      </c>
      <c r="DE128" s="59">
        <f t="shared" ref="DE128:DE129" si="1225">+DD120</f>
        <v>0</v>
      </c>
      <c r="DF128" s="59">
        <f t="shared" ref="DF128:DF129" si="1226">+DE120</f>
        <v>0</v>
      </c>
      <c r="DG128" s="59">
        <f t="shared" ref="DG128:DG129" si="1227">+DF120</f>
        <v>0</v>
      </c>
      <c r="DH128" s="59">
        <f t="shared" ref="DH128:DH129" si="1228">+DG120</f>
        <v>0</v>
      </c>
      <c r="DI128" s="59">
        <f t="shared" ref="DI128:DI129" si="1229">+DH120</f>
        <v>0</v>
      </c>
      <c r="DJ128" s="59">
        <f t="shared" ref="DJ128:DJ129" si="1230">+DI120</f>
        <v>0</v>
      </c>
      <c r="DK128" s="59">
        <f t="shared" ref="DK128:DK129" si="1231">+DJ120</f>
        <v>0</v>
      </c>
      <c r="DL128" s="59">
        <f t="shared" ref="DL128:DL129" si="1232">+DK120</f>
        <v>0</v>
      </c>
      <c r="DM128" s="59">
        <f t="shared" ref="DM128:DM129" si="1233">+DL120</f>
        <v>0</v>
      </c>
      <c r="DN128" s="59">
        <f t="shared" ref="DN128:DN129" si="1234">+DM120</f>
        <v>0</v>
      </c>
      <c r="DO128" s="59">
        <f t="shared" ref="DO128:DO129" si="1235">+DN120</f>
        <v>0</v>
      </c>
      <c r="DP128" s="59">
        <f t="shared" ref="DP128:DP129" si="1236">+DO120</f>
        <v>0</v>
      </c>
      <c r="DQ128" s="59">
        <f t="shared" ref="DQ128:DQ129" si="1237">+DP120</f>
        <v>0</v>
      </c>
      <c r="DR128" s="59">
        <f t="shared" ref="DR128:DR129" si="1238">+DQ120</f>
        <v>0</v>
      </c>
      <c r="DS128" s="59">
        <f t="shared" ref="DS128:DS129" si="1239">+DR120</f>
        <v>0</v>
      </c>
      <c r="DT128" s="59">
        <f t="shared" ref="DT128:DT129" si="1240">+DS120</f>
        <v>0</v>
      </c>
    </row>
    <row r="129" spans="3:124" ht="16.5" outlineLevel="1" thickTop="1" thickBot="1" x14ac:dyDescent="0.3">
      <c r="C129" s="110" t="s">
        <v>210</v>
      </c>
      <c r="E129" s="59"/>
      <c r="F129" s="59">
        <f>+E121</f>
        <v>0</v>
      </c>
      <c r="G129" s="59">
        <f t="shared" si="1123"/>
        <v>0</v>
      </c>
      <c r="H129" s="59">
        <f t="shared" si="1124"/>
        <v>0</v>
      </c>
      <c r="I129" s="59">
        <f t="shared" si="1125"/>
        <v>0</v>
      </c>
      <c r="J129" s="59">
        <f t="shared" si="1126"/>
        <v>0</v>
      </c>
      <c r="K129" s="59">
        <f t="shared" si="1127"/>
        <v>0</v>
      </c>
      <c r="L129" s="59">
        <f t="shared" si="1128"/>
        <v>0</v>
      </c>
      <c r="M129" s="59">
        <f t="shared" si="1129"/>
        <v>0</v>
      </c>
      <c r="N129" s="59">
        <f t="shared" si="1130"/>
        <v>0</v>
      </c>
      <c r="O129" s="59">
        <f t="shared" si="1131"/>
        <v>0</v>
      </c>
      <c r="P129" s="59">
        <f t="shared" si="1132"/>
        <v>0</v>
      </c>
      <c r="Q129" s="59">
        <f t="shared" si="1133"/>
        <v>0</v>
      </c>
      <c r="R129" s="59">
        <f t="shared" si="1134"/>
        <v>0</v>
      </c>
      <c r="S129" s="59">
        <f t="shared" si="1135"/>
        <v>0</v>
      </c>
      <c r="T129" s="59">
        <f t="shared" si="1136"/>
        <v>0</v>
      </c>
      <c r="U129" s="59">
        <f t="shared" si="1137"/>
        <v>0</v>
      </c>
      <c r="V129" s="59">
        <f t="shared" si="1138"/>
        <v>0</v>
      </c>
      <c r="W129" s="59">
        <f t="shared" si="1139"/>
        <v>0</v>
      </c>
      <c r="X129" s="59">
        <f t="shared" si="1140"/>
        <v>0</v>
      </c>
      <c r="Y129" s="59">
        <f t="shared" si="1141"/>
        <v>0</v>
      </c>
      <c r="Z129" s="59">
        <f t="shared" si="1142"/>
        <v>0</v>
      </c>
      <c r="AA129" s="59">
        <f t="shared" si="1143"/>
        <v>0</v>
      </c>
      <c r="AB129" s="59">
        <f t="shared" si="1144"/>
        <v>0</v>
      </c>
      <c r="AC129" s="59">
        <f t="shared" si="1145"/>
        <v>0</v>
      </c>
      <c r="AD129" s="59">
        <f t="shared" si="1146"/>
        <v>0</v>
      </c>
      <c r="AE129" s="59">
        <f t="shared" si="1147"/>
        <v>0</v>
      </c>
      <c r="AF129" s="59">
        <f t="shared" si="1148"/>
        <v>0</v>
      </c>
      <c r="AG129" s="59">
        <f t="shared" si="1149"/>
        <v>0</v>
      </c>
      <c r="AH129" s="59">
        <f t="shared" si="1150"/>
        <v>0</v>
      </c>
      <c r="AI129" s="59">
        <f t="shared" si="1151"/>
        <v>0</v>
      </c>
      <c r="AJ129" s="59">
        <f t="shared" si="1152"/>
        <v>0</v>
      </c>
      <c r="AK129" s="59">
        <f t="shared" si="1153"/>
        <v>0</v>
      </c>
      <c r="AL129" s="59">
        <f t="shared" si="1154"/>
        <v>0</v>
      </c>
      <c r="AM129" s="59">
        <f t="shared" si="1155"/>
        <v>0</v>
      </c>
      <c r="AN129" s="59">
        <f t="shared" si="1156"/>
        <v>0</v>
      </c>
      <c r="AO129" s="59">
        <f t="shared" si="1157"/>
        <v>0</v>
      </c>
      <c r="AP129" s="59">
        <f t="shared" si="1158"/>
        <v>0</v>
      </c>
      <c r="AQ129" s="59">
        <f t="shared" si="1159"/>
        <v>0</v>
      </c>
      <c r="AR129" s="59">
        <f t="shared" si="1160"/>
        <v>0</v>
      </c>
      <c r="AS129" s="59">
        <f t="shared" si="1161"/>
        <v>0</v>
      </c>
      <c r="AT129" s="59">
        <f t="shared" si="1162"/>
        <v>0</v>
      </c>
      <c r="AU129" s="59">
        <f t="shared" si="1163"/>
        <v>0</v>
      </c>
      <c r="AV129" s="59">
        <f t="shared" si="1164"/>
        <v>0</v>
      </c>
      <c r="AW129" s="59">
        <f t="shared" si="1165"/>
        <v>0</v>
      </c>
      <c r="AX129" s="59">
        <f t="shared" si="1166"/>
        <v>0</v>
      </c>
      <c r="AY129" s="59">
        <f t="shared" si="1167"/>
        <v>0</v>
      </c>
      <c r="AZ129" s="59">
        <f t="shared" si="1168"/>
        <v>0</v>
      </c>
      <c r="BA129" s="59">
        <f t="shared" si="1169"/>
        <v>0</v>
      </c>
      <c r="BB129" s="59">
        <f t="shared" si="1170"/>
        <v>0</v>
      </c>
      <c r="BC129" s="59">
        <f t="shared" si="1171"/>
        <v>0</v>
      </c>
      <c r="BD129" s="59">
        <f t="shared" si="1172"/>
        <v>0</v>
      </c>
      <c r="BE129" s="59">
        <f t="shared" si="1173"/>
        <v>0</v>
      </c>
      <c r="BF129" s="59">
        <f t="shared" si="1174"/>
        <v>0</v>
      </c>
      <c r="BG129" s="59">
        <f t="shared" si="1175"/>
        <v>0</v>
      </c>
      <c r="BH129" s="59">
        <f t="shared" si="1176"/>
        <v>0</v>
      </c>
      <c r="BI129" s="59">
        <f t="shared" si="1177"/>
        <v>0</v>
      </c>
      <c r="BJ129" s="59">
        <f t="shared" si="1178"/>
        <v>0</v>
      </c>
      <c r="BK129" s="59">
        <f t="shared" si="1179"/>
        <v>0</v>
      </c>
      <c r="BL129" s="59">
        <f t="shared" si="1180"/>
        <v>0</v>
      </c>
      <c r="BM129" s="59">
        <f t="shared" si="1181"/>
        <v>0</v>
      </c>
      <c r="BN129" s="59">
        <f t="shared" si="1182"/>
        <v>0</v>
      </c>
      <c r="BO129" s="59">
        <f t="shared" si="1183"/>
        <v>0</v>
      </c>
      <c r="BP129" s="59">
        <f t="shared" si="1184"/>
        <v>0</v>
      </c>
      <c r="BQ129" s="59">
        <f t="shared" si="1185"/>
        <v>0</v>
      </c>
      <c r="BR129" s="59">
        <f t="shared" si="1186"/>
        <v>0</v>
      </c>
      <c r="BS129" s="59">
        <f t="shared" si="1187"/>
        <v>0</v>
      </c>
      <c r="BT129" s="59">
        <f t="shared" si="1188"/>
        <v>0</v>
      </c>
      <c r="BU129" s="59">
        <f t="shared" si="1189"/>
        <v>0</v>
      </c>
      <c r="BV129" s="59">
        <f t="shared" si="1190"/>
        <v>0</v>
      </c>
      <c r="BW129" s="59">
        <f t="shared" si="1191"/>
        <v>0</v>
      </c>
      <c r="BX129" s="59">
        <f t="shared" si="1192"/>
        <v>0</v>
      </c>
      <c r="BY129" s="59">
        <f t="shared" si="1193"/>
        <v>0</v>
      </c>
      <c r="BZ129" s="59">
        <f t="shared" si="1194"/>
        <v>0</v>
      </c>
      <c r="CA129" s="59">
        <f t="shared" si="1195"/>
        <v>0</v>
      </c>
      <c r="CB129" s="59">
        <f t="shared" si="1196"/>
        <v>0</v>
      </c>
      <c r="CC129" s="59">
        <f t="shared" si="1197"/>
        <v>0</v>
      </c>
      <c r="CD129" s="59">
        <f t="shared" si="1198"/>
        <v>0</v>
      </c>
      <c r="CE129" s="59">
        <f t="shared" si="1199"/>
        <v>0</v>
      </c>
      <c r="CF129" s="59">
        <f t="shared" si="1200"/>
        <v>0</v>
      </c>
      <c r="CG129" s="59">
        <f t="shared" si="1201"/>
        <v>0</v>
      </c>
      <c r="CH129" s="59">
        <f t="shared" si="1202"/>
        <v>0</v>
      </c>
      <c r="CI129" s="59">
        <f t="shared" si="1203"/>
        <v>0</v>
      </c>
      <c r="CJ129" s="59">
        <f t="shared" si="1204"/>
        <v>0</v>
      </c>
      <c r="CK129" s="59">
        <f t="shared" si="1205"/>
        <v>0</v>
      </c>
      <c r="CL129" s="59">
        <f t="shared" si="1206"/>
        <v>0</v>
      </c>
      <c r="CM129" s="59">
        <f t="shared" si="1207"/>
        <v>0</v>
      </c>
      <c r="CN129" s="59">
        <f t="shared" si="1208"/>
        <v>0</v>
      </c>
      <c r="CO129" s="59">
        <f t="shared" si="1209"/>
        <v>0</v>
      </c>
      <c r="CP129" s="59">
        <f t="shared" si="1210"/>
        <v>0</v>
      </c>
      <c r="CQ129" s="59">
        <f t="shared" si="1211"/>
        <v>0</v>
      </c>
      <c r="CR129" s="59">
        <f t="shared" si="1212"/>
        <v>0</v>
      </c>
      <c r="CS129" s="59">
        <f t="shared" si="1213"/>
        <v>0</v>
      </c>
      <c r="CT129" s="59">
        <f t="shared" si="1214"/>
        <v>0</v>
      </c>
      <c r="CU129" s="59">
        <f t="shared" si="1215"/>
        <v>0</v>
      </c>
      <c r="CV129" s="59">
        <f t="shared" si="1216"/>
        <v>0</v>
      </c>
      <c r="CW129" s="59">
        <f t="shared" si="1217"/>
        <v>0</v>
      </c>
      <c r="CX129" s="59">
        <f t="shared" si="1218"/>
        <v>0</v>
      </c>
      <c r="CY129" s="59">
        <f t="shared" si="1219"/>
        <v>0</v>
      </c>
      <c r="CZ129" s="59">
        <f t="shared" si="1220"/>
        <v>0</v>
      </c>
      <c r="DA129" s="59">
        <f t="shared" si="1221"/>
        <v>0</v>
      </c>
      <c r="DB129" s="59">
        <f t="shared" si="1222"/>
        <v>0</v>
      </c>
      <c r="DC129" s="59">
        <f t="shared" si="1223"/>
        <v>0</v>
      </c>
      <c r="DD129" s="59">
        <f t="shared" si="1224"/>
        <v>0</v>
      </c>
      <c r="DE129" s="59">
        <f t="shared" si="1225"/>
        <v>0</v>
      </c>
      <c r="DF129" s="59">
        <f t="shared" si="1226"/>
        <v>0</v>
      </c>
      <c r="DG129" s="59">
        <f t="shared" si="1227"/>
        <v>0</v>
      </c>
      <c r="DH129" s="59">
        <f t="shared" si="1228"/>
        <v>0</v>
      </c>
      <c r="DI129" s="59">
        <f t="shared" si="1229"/>
        <v>0</v>
      </c>
      <c r="DJ129" s="59">
        <f t="shared" si="1230"/>
        <v>0</v>
      </c>
      <c r="DK129" s="59">
        <f t="shared" si="1231"/>
        <v>0</v>
      </c>
      <c r="DL129" s="59">
        <f t="shared" si="1232"/>
        <v>0</v>
      </c>
      <c r="DM129" s="59">
        <f t="shared" si="1233"/>
        <v>0</v>
      </c>
      <c r="DN129" s="59">
        <f t="shared" si="1234"/>
        <v>0</v>
      </c>
      <c r="DO129" s="59">
        <f t="shared" si="1235"/>
        <v>0</v>
      </c>
      <c r="DP129" s="59">
        <f t="shared" si="1236"/>
        <v>0</v>
      </c>
      <c r="DQ129" s="59">
        <f t="shared" si="1237"/>
        <v>0</v>
      </c>
      <c r="DR129" s="59">
        <f t="shared" si="1238"/>
        <v>0</v>
      </c>
      <c r="DS129" s="59">
        <f t="shared" si="1239"/>
        <v>0</v>
      </c>
      <c r="DT129" s="59">
        <f t="shared" si="1240"/>
        <v>0</v>
      </c>
    </row>
    <row r="130" spans="3:124" ht="16.5" outlineLevel="1" thickTop="1" thickBot="1" x14ac:dyDescent="0.3">
      <c r="C130" s="110" t="s">
        <v>213</v>
      </c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</row>
    <row r="131" spans="3:124" ht="15.75" outlineLevel="1" thickTop="1" x14ac:dyDescent="0.25">
      <c r="C131" s="108"/>
    </row>
    <row r="132" spans="3:124" ht="15.75" outlineLevel="1" thickBot="1" x14ac:dyDescent="0.3">
      <c r="C132" s="108"/>
    </row>
    <row r="133" spans="3:124" ht="16.5" outlineLevel="1" thickTop="1" thickBot="1" x14ac:dyDescent="0.3">
      <c r="C133" s="110" t="s">
        <v>217</v>
      </c>
      <c r="E133" s="59">
        <f t="shared" ref="E133:BP133" si="1241">+E119-E126-E127</f>
        <v>0</v>
      </c>
      <c r="F133" s="59">
        <f t="shared" si="1241"/>
        <v>0</v>
      </c>
      <c r="G133" s="59">
        <f t="shared" si="1241"/>
        <v>0</v>
      </c>
      <c r="H133" s="59">
        <f t="shared" si="1241"/>
        <v>0</v>
      </c>
      <c r="I133" s="59">
        <f t="shared" si="1241"/>
        <v>0</v>
      </c>
      <c r="J133" s="59">
        <f t="shared" si="1241"/>
        <v>0</v>
      </c>
      <c r="K133" s="59">
        <f t="shared" si="1241"/>
        <v>0</v>
      </c>
      <c r="L133" s="59">
        <f t="shared" si="1241"/>
        <v>0</v>
      </c>
      <c r="M133" s="59">
        <f t="shared" si="1241"/>
        <v>0</v>
      </c>
      <c r="N133" s="59">
        <f t="shared" si="1241"/>
        <v>0</v>
      </c>
      <c r="O133" s="59">
        <f t="shared" si="1241"/>
        <v>0</v>
      </c>
      <c r="P133" s="59">
        <f t="shared" si="1241"/>
        <v>0</v>
      </c>
      <c r="Q133" s="59">
        <f t="shared" si="1241"/>
        <v>0</v>
      </c>
      <c r="R133" s="59">
        <f t="shared" si="1241"/>
        <v>0</v>
      </c>
      <c r="S133" s="59">
        <f t="shared" si="1241"/>
        <v>0</v>
      </c>
      <c r="T133" s="59">
        <f t="shared" si="1241"/>
        <v>0</v>
      </c>
      <c r="U133" s="59">
        <f t="shared" si="1241"/>
        <v>0</v>
      </c>
      <c r="V133" s="59">
        <f t="shared" si="1241"/>
        <v>0</v>
      </c>
      <c r="W133" s="59">
        <f t="shared" si="1241"/>
        <v>0</v>
      </c>
      <c r="X133" s="59">
        <f t="shared" si="1241"/>
        <v>0</v>
      </c>
      <c r="Y133" s="59">
        <f t="shared" si="1241"/>
        <v>0</v>
      </c>
      <c r="Z133" s="59">
        <f t="shared" si="1241"/>
        <v>0</v>
      </c>
      <c r="AA133" s="59">
        <f t="shared" si="1241"/>
        <v>0</v>
      </c>
      <c r="AB133" s="59">
        <f t="shared" si="1241"/>
        <v>0</v>
      </c>
      <c r="AC133" s="59">
        <f t="shared" si="1241"/>
        <v>0</v>
      </c>
      <c r="AD133" s="59">
        <f t="shared" si="1241"/>
        <v>0</v>
      </c>
      <c r="AE133" s="59">
        <f t="shared" si="1241"/>
        <v>0</v>
      </c>
      <c r="AF133" s="59">
        <f t="shared" si="1241"/>
        <v>0</v>
      </c>
      <c r="AG133" s="59">
        <f t="shared" si="1241"/>
        <v>0</v>
      </c>
      <c r="AH133" s="59">
        <f t="shared" si="1241"/>
        <v>0</v>
      </c>
      <c r="AI133" s="59">
        <f t="shared" si="1241"/>
        <v>0</v>
      </c>
      <c r="AJ133" s="59">
        <f t="shared" si="1241"/>
        <v>0</v>
      </c>
      <c r="AK133" s="59">
        <f t="shared" si="1241"/>
        <v>0</v>
      </c>
      <c r="AL133" s="59">
        <f t="shared" si="1241"/>
        <v>0</v>
      </c>
      <c r="AM133" s="59">
        <f t="shared" si="1241"/>
        <v>0</v>
      </c>
      <c r="AN133" s="59">
        <f t="shared" si="1241"/>
        <v>0</v>
      </c>
      <c r="AO133" s="59">
        <f t="shared" si="1241"/>
        <v>0</v>
      </c>
      <c r="AP133" s="59">
        <f t="shared" si="1241"/>
        <v>0</v>
      </c>
      <c r="AQ133" s="59">
        <f t="shared" si="1241"/>
        <v>0</v>
      </c>
      <c r="AR133" s="59">
        <f t="shared" si="1241"/>
        <v>0</v>
      </c>
      <c r="AS133" s="59">
        <f t="shared" si="1241"/>
        <v>0</v>
      </c>
      <c r="AT133" s="59">
        <f t="shared" si="1241"/>
        <v>0</v>
      </c>
      <c r="AU133" s="59">
        <f t="shared" si="1241"/>
        <v>0</v>
      </c>
      <c r="AV133" s="59">
        <f t="shared" si="1241"/>
        <v>0</v>
      </c>
      <c r="AW133" s="59">
        <f t="shared" si="1241"/>
        <v>0</v>
      </c>
      <c r="AX133" s="59">
        <f t="shared" si="1241"/>
        <v>0</v>
      </c>
      <c r="AY133" s="59">
        <f t="shared" si="1241"/>
        <v>0</v>
      </c>
      <c r="AZ133" s="59">
        <f t="shared" si="1241"/>
        <v>0</v>
      </c>
      <c r="BA133" s="59">
        <f t="shared" si="1241"/>
        <v>0</v>
      </c>
      <c r="BB133" s="59">
        <f t="shared" si="1241"/>
        <v>0</v>
      </c>
      <c r="BC133" s="59">
        <f t="shared" si="1241"/>
        <v>0</v>
      </c>
      <c r="BD133" s="59">
        <f t="shared" si="1241"/>
        <v>0</v>
      </c>
      <c r="BE133" s="59">
        <f t="shared" si="1241"/>
        <v>0</v>
      </c>
      <c r="BF133" s="59">
        <f t="shared" si="1241"/>
        <v>0</v>
      </c>
      <c r="BG133" s="59">
        <f t="shared" si="1241"/>
        <v>0</v>
      </c>
      <c r="BH133" s="59">
        <f t="shared" si="1241"/>
        <v>0</v>
      </c>
      <c r="BI133" s="59">
        <f t="shared" si="1241"/>
        <v>0</v>
      </c>
      <c r="BJ133" s="59">
        <f t="shared" si="1241"/>
        <v>0</v>
      </c>
      <c r="BK133" s="59">
        <f t="shared" si="1241"/>
        <v>0</v>
      </c>
      <c r="BL133" s="59">
        <f t="shared" si="1241"/>
        <v>0</v>
      </c>
      <c r="BM133" s="59">
        <f t="shared" si="1241"/>
        <v>0</v>
      </c>
      <c r="BN133" s="59">
        <f t="shared" si="1241"/>
        <v>0</v>
      </c>
      <c r="BO133" s="59">
        <f t="shared" si="1241"/>
        <v>0</v>
      </c>
      <c r="BP133" s="59">
        <f t="shared" si="1241"/>
        <v>0</v>
      </c>
      <c r="BQ133" s="59">
        <f t="shared" ref="BQ133:DT133" si="1242">+BQ119-BQ126-BQ127</f>
        <v>0</v>
      </c>
      <c r="BR133" s="59">
        <f t="shared" si="1242"/>
        <v>0</v>
      </c>
      <c r="BS133" s="59">
        <f t="shared" si="1242"/>
        <v>0</v>
      </c>
      <c r="BT133" s="59">
        <f t="shared" si="1242"/>
        <v>0</v>
      </c>
      <c r="BU133" s="59">
        <f t="shared" si="1242"/>
        <v>0</v>
      </c>
      <c r="BV133" s="59">
        <f t="shared" si="1242"/>
        <v>0</v>
      </c>
      <c r="BW133" s="59">
        <f t="shared" si="1242"/>
        <v>0</v>
      </c>
      <c r="BX133" s="59">
        <f t="shared" si="1242"/>
        <v>0</v>
      </c>
      <c r="BY133" s="59">
        <f t="shared" si="1242"/>
        <v>0</v>
      </c>
      <c r="BZ133" s="59">
        <f t="shared" si="1242"/>
        <v>0</v>
      </c>
      <c r="CA133" s="59">
        <f t="shared" si="1242"/>
        <v>0</v>
      </c>
      <c r="CB133" s="59">
        <f t="shared" si="1242"/>
        <v>0</v>
      </c>
      <c r="CC133" s="59">
        <f t="shared" si="1242"/>
        <v>0</v>
      </c>
      <c r="CD133" s="59">
        <f t="shared" si="1242"/>
        <v>0</v>
      </c>
      <c r="CE133" s="59">
        <f t="shared" si="1242"/>
        <v>0</v>
      </c>
      <c r="CF133" s="59">
        <f t="shared" si="1242"/>
        <v>0</v>
      </c>
      <c r="CG133" s="59">
        <f t="shared" si="1242"/>
        <v>0</v>
      </c>
      <c r="CH133" s="59">
        <f t="shared" si="1242"/>
        <v>0</v>
      </c>
      <c r="CI133" s="59">
        <f t="shared" si="1242"/>
        <v>0</v>
      </c>
      <c r="CJ133" s="59">
        <f t="shared" si="1242"/>
        <v>0</v>
      </c>
      <c r="CK133" s="59">
        <f t="shared" si="1242"/>
        <v>0</v>
      </c>
      <c r="CL133" s="59">
        <f t="shared" si="1242"/>
        <v>0</v>
      </c>
      <c r="CM133" s="59">
        <f t="shared" si="1242"/>
        <v>0</v>
      </c>
      <c r="CN133" s="59">
        <f t="shared" si="1242"/>
        <v>0</v>
      </c>
      <c r="CO133" s="59">
        <f t="shared" si="1242"/>
        <v>0</v>
      </c>
      <c r="CP133" s="59">
        <f t="shared" si="1242"/>
        <v>0</v>
      </c>
      <c r="CQ133" s="59">
        <f t="shared" si="1242"/>
        <v>0</v>
      </c>
      <c r="CR133" s="59">
        <f t="shared" si="1242"/>
        <v>0</v>
      </c>
      <c r="CS133" s="59">
        <f t="shared" si="1242"/>
        <v>0</v>
      </c>
      <c r="CT133" s="59">
        <f t="shared" si="1242"/>
        <v>0</v>
      </c>
      <c r="CU133" s="59">
        <f t="shared" si="1242"/>
        <v>0</v>
      </c>
      <c r="CV133" s="59">
        <f t="shared" si="1242"/>
        <v>0</v>
      </c>
      <c r="CW133" s="59">
        <f t="shared" si="1242"/>
        <v>0</v>
      </c>
      <c r="CX133" s="59">
        <f t="shared" si="1242"/>
        <v>0</v>
      </c>
      <c r="CY133" s="59">
        <f t="shared" si="1242"/>
        <v>0</v>
      </c>
      <c r="CZ133" s="59">
        <f t="shared" si="1242"/>
        <v>0</v>
      </c>
      <c r="DA133" s="59">
        <f t="shared" si="1242"/>
        <v>0</v>
      </c>
      <c r="DB133" s="59">
        <f t="shared" si="1242"/>
        <v>0</v>
      </c>
      <c r="DC133" s="59">
        <f t="shared" si="1242"/>
        <v>0</v>
      </c>
      <c r="DD133" s="59">
        <f t="shared" si="1242"/>
        <v>0</v>
      </c>
      <c r="DE133" s="59">
        <f t="shared" si="1242"/>
        <v>0</v>
      </c>
      <c r="DF133" s="59">
        <f t="shared" si="1242"/>
        <v>0</v>
      </c>
      <c r="DG133" s="59">
        <f t="shared" si="1242"/>
        <v>0</v>
      </c>
      <c r="DH133" s="59">
        <f t="shared" si="1242"/>
        <v>0</v>
      </c>
      <c r="DI133" s="59">
        <f t="shared" si="1242"/>
        <v>0</v>
      </c>
      <c r="DJ133" s="59">
        <f t="shared" si="1242"/>
        <v>0</v>
      </c>
      <c r="DK133" s="59">
        <f t="shared" si="1242"/>
        <v>0</v>
      </c>
      <c r="DL133" s="59">
        <f t="shared" si="1242"/>
        <v>0</v>
      </c>
      <c r="DM133" s="59">
        <f t="shared" si="1242"/>
        <v>0</v>
      </c>
      <c r="DN133" s="59">
        <f t="shared" si="1242"/>
        <v>0</v>
      </c>
      <c r="DO133" s="59">
        <f t="shared" si="1242"/>
        <v>0</v>
      </c>
      <c r="DP133" s="59">
        <f t="shared" si="1242"/>
        <v>0</v>
      </c>
      <c r="DQ133" s="59">
        <f t="shared" si="1242"/>
        <v>0</v>
      </c>
      <c r="DR133" s="59">
        <f t="shared" si="1242"/>
        <v>0</v>
      </c>
      <c r="DS133" s="59">
        <f t="shared" si="1242"/>
        <v>0</v>
      </c>
      <c r="DT133" s="59">
        <f t="shared" si="1242"/>
        <v>0</v>
      </c>
    </row>
    <row r="134" spans="3:124" ht="16.5" outlineLevel="1" thickTop="1" thickBot="1" x14ac:dyDescent="0.3">
      <c r="C134" s="110" t="s">
        <v>218</v>
      </c>
      <c r="E134" s="59">
        <f>+E133</f>
        <v>0</v>
      </c>
      <c r="F134" s="59">
        <f>+E134+F133</f>
        <v>0</v>
      </c>
      <c r="G134" s="59">
        <f t="shared" ref="G134" si="1243">+F134+G133</f>
        <v>0</v>
      </c>
      <c r="H134" s="59">
        <f t="shared" ref="H134" si="1244">+G134+H133</f>
        <v>0</v>
      </c>
      <c r="I134" s="59">
        <f t="shared" ref="I134" si="1245">+H134+I133</f>
        <v>0</v>
      </c>
      <c r="J134" s="59">
        <f t="shared" ref="J134" si="1246">+I134+J133</f>
        <v>0</v>
      </c>
      <c r="K134" s="59">
        <f t="shared" ref="K134" si="1247">+J134+K133</f>
        <v>0</v>
      </c>
      <c r="L134" s="59">
        <f t="shared" ref="L134" si="1248">+K134+L133</f>
        <v>0</v>
      </c>
      <c r="M134" s="59">
        <f t="shared" ref="M134" si="1249">+L134+M133</f>
        <v>0</v>
      </c>
      <c r="N134" s="59">
        <f t="shared" ref="N134" si="1250">+M134+N133</f>
        <v>0</v>
      </c>
      <c r="O134" s="59">
        <f t="shared" ref="O134" si="1251">+N134+O133</f>
        <v>0</v>
      </c>
      <c r="P134" s="59">
        <f t="shared" ref="P134" si="1252">+O134+P133</f>
        <v>0</v>
      </c>
      <c r="Q134" s="59">
        <f t="shared" ref="Q134" si="1253">+P134+Q133</f>
        <v>0</v>
      </c>
      <c r="R134" s="59">
        <f t="shared" ref="R134" si="1254">+Q134+R133</f>
        <v>0</v>
      </c>
      <c r="S134" s="59">
        <f t="shared" ref="S134" si="1255">+R134+S133</f>
        <v>0</v>
      </c>
      <c r="T134" s="59">
        <f t="shared" ref="T134" si="1256">+S134+T133</f>
        <v>0</v>
      </c>
      <c r="U134" s="59">
        <f t="shared" ref="U134" si="1257">+T134+U133</f>
        <v>0</v>
      </c>
      <c r="V134" s="59">
        <f t="shared" ref="V134" si="1258">+U134+V133</f>
        <v>0</v>
      </c>
      <c r="W134" s="59">
        <f t="shared" ref="W134" si="1259">+V134+W133</f>
        <v>0</v>
      </c>
      <c r="X134" s="59">
        <f t="shared" ref="X134" si="1260">+W134+X133</f>
        <v>0</v>
      </c>
      <c r="Y134" s="59">
        <f t="shared" ref="Y134" si="1261">+X134+Y133</f>
        <v>0</v>
      </c>
      <c r="Z134" s="59">
        <f t="shared" ref="Z134" si="1262">+Y134+Z133</f>
        <v>0</v>
      </c>
      <c r="AA134" s="59">
        <f t="shared" ref="AA134" si="1263">+Z134+AA133</f>
        <v>0</v>
      </c>
      <c r="AB134" s="59">
        <f t="shared" ref="AB134" si="1264">+AA134+AB133</f>
        <v>0</v>
      </c>
      <c r="AC134" s="59">
        <f t="shared" ref="AC134" si="1265">+AB134+AC133</f>
        <v>0</v>
      </c>
      <c r="AD134" s="59">
        <f t="shared" ref="AD134" si="1266">+AC134+AD133</f>
        <v>0</v>
      </c>
      <c r="AE134" s="59">
        <f t="shared" ref="AE134" si="1267">+AD134+AE133</f>
        <v>0</v>
      </c>
      <c r="AF134" s="59">
        <f t="shared" ref="AF134" si="1268">+AE134+AF133</f>
        <v>0</v>
      </c>
      <c r="AG134" s="59">
        <f t="shared" ref="AG134" si="1269">+AF134+AG133</f>
        <v>0</v>
      </c>
      <c r="AH134" s="59">
        <f t="shared" ref="AH134" si="1270">+AG134+AH133</f>
        <v>0</v>
      </c>
      <c r="AI134" s="59">
        <f t="shared" ref="AI134" si="1271">+AH134+AI133</f>
        <v>0</v>
      </c>
      <c r="AJ134" s="59">
        <f t="shared" ref="AJ134" si="1272">+AI134+AJ133</f>
        <v>0</v>
      </c>
      <c r="AK134" s="59">
        <f t="shared" ref="AK134" si="1273">+AJ134+AK133</f>
        <v>0</v>
      </c>
      <c r="AL134" s="59">
        <f t="shared" ref="AL134" si="1274">+AK134+AL133</f>
        <v>0</v>
      </c>
      <c r="AM134" s="59">
        <f t="shared" ref="AM134" si="1275">+AL134+AM133</f>
        <v>0</v>
      </c>
      <c r="AN134" s="59">
        <f t="shared" ref="AN134" si="1276">+AM134+AN133</f>
        <v>0</v>
      </c>
      <c r="AO134" s="59">
        <f t="shared" ref="AO134" si="1277">+AN134+AO133</f>
        <v>0</v>
      </c>
      <c r="AP134" s="59">
        <f t="shared" ref="AP134" si="1278">+AO134+AP133</f>
        <v>0</v>
      </c>
      <c r="AQ134" s="59">
        <f t="shared" ref="AQ134" si="1279">+AP134+AQ133</f>
        <v>0</v>
      </c>
      <c r="AR134" s="59">
        <f t="shared" ref="AR134" si="1280">+AQ134+AR133</f>
        <v>0</v>
      </c>
      <c r="AS134" s="59">
        <f t="shared" ref="AS134" si="1281">+AR134+AS133</f>
        <v>0</v>
      </c>
      <c r="AT134" s="59">
        <f t="shared" ref="AT134" si="1282">+AS134+AT133</f>
        <v>0</v>
      </c>
      <c r="AU134" s="59">
        <f t="shared" ref="AU134" si="1283">+AT134+AU133</f>
        <v>0</v>
      </c>
      <c r="AV134" s="59">
        <f t="shared" ref="AV134" si="1284">+AU134+AV133</f>
        <v>0</v>
      </c>
      <c r="AW134" s="59">
        <f t="shared" ref="AW134" si="1285">+AV134+AW133</f>
        <v>0</v>
      </c>
      <c r="AX134" s="59">
        <f t="shared" ref="AX134" si="1286">+AW134+AX133</f>
        <v>0</v>
      </c>
      <c r="AY134" s="59">
        <f t="shared" ref="AY134" si="1287">+AX134+AY133</f>
        <v>0</v>
      </c>
      <c r="AZ134" s="59">
        <f t="shared" ref="AZ134" si="1288">+AY134+AZ133</f>
        <v>0</v>
      </c>
      <c r="BA134" s="59">
        <f t="shared" ref="BA134" si="1289">+AZ134+BA133</f>
        <v>0</v>
      </c>
      <c r="BB134" s="59">
        <f t="shared" ref="BB134" si="1290">+BA134+BB133</f>
        <v>0</v>
      </c>
      <c r="BC134" s="59">
        <f t="shared" ref="BC134" si="1291">+BB134+BC133</f>
        <v>0</v>
      </c>
      <c r="BD134" s="59">
        <f t="shared" ref="BD134" si="1292">+BC134+BD133</f>
        <v>0</v>
      </c>
      <c r="BE134" s="59">
        <f t="shared" ref="BE134" si="1293">+BD134+BE133</f>
        <v>0</v>
      </c>
      <c r="BF134" s="59">
        <f t="shared" ref="BF134" si="1294">+BE134+BF133</f>
        <v>0</v>
      </c>
      <c r="BG134" s="59">
        <f t="shared" ref="BG134" si="1295">+BF134+BG133</f>
        <v>0</v>
      </c>
      <c r="BH134" s="59">
        <f t="shared" ref="BH134" si="1296">+BG134+BH133</f>
        <v>0</v>
      </c>
      <c r="BI134" s="59">
        <f t="shared" ref="BI134" si="1297">+BH134+BI133</f>
        <v>0</v>
      </c>
      <c r="BJ134" s="59">
        <f t="shared" ref="BJ134" si="1298">+BI134+BJ133</f>
        <v>0</v>
      </c>
      <c r="BK134" s="59">
        <f t="shared" ref="BK134" si="1299">+BJ134+BK133</f>
        <v>0</v>
      </c>
      <c r="BL134" s="59">
        <f t="shared" ref="BL134" si="1300">+BK134+BL133</f>
        <v>0</v>
      </c>
      <c r="BM134" s="59">
        <f t="shared" ref="BM134" si="1301">+BL134+BM133</f>
        <v>0</v>
      </c>
      <c r="BN134" s="59">
        <f t="shared" ref="BN134" si="1302">+BM134+BN133</f>
        <v>0</v>
      </c>
      <c r="BO134" s="59">
        <f t="shared" ref="BO134" si="1303">+BN134+BO133</f>
        <v>0</v>
      </c>
      <c r="BP134" s="59">
        <f t="shared" ref="BP134" si="1304">+BO134+BP133</f>
        <v>0</v>
      </c>
      <c r="BQ134" s="59">
        <f t="shared" ref="BQ134" si="1305">+BP134+BQ133</f>
        <v>0</v>
      </c>
      <c r="BR134" s="59">
        <f t="shared" ref="BR134" si="1306">+BQ134+BR133</f>
        <v>0</v>
      </c>
      <c r="BS134" s="59">
        <f t="shared" ref="BS134" si="1307">+BR134+BS133</f>
        <v>0</v>
      </c>
      <c r="BT134" s="59">
        <f t="shared" ref="BT134" si="1308">+BS134+BT133</f>
        <v>0</v>
      </c>
      <c r="BU134" s="59">
        <f t="shared" ref="BU134" si="1309">+BT134+BU133</f>
        <v>0</v>
      </c>
      <c r="BV134" s="59">
        <f t="shared" ref="BV134" si="1310">+BU134+BV133</f>
        <v>0</v>
      </c>
      <c r="BW134" s="59">
        <f t="shared" ref="BW134" si="1311">+BV134+BW133</f>
        <v>0</v>
      </c>
      <c r="BX134" s="59">
        <f t="shared" ref="BX134" si="1312">+BW134+BX133</f>
        <v>0</v>
      </c>
      <c r="BY134" s="59">
        <f t="shared" ref="BY134" si="1313">+BX134+BY133</f>
        <v>0</v>
      </c>
      <c r="BZ134" s="59">
        <f t="shared" ref="BZ134" si="1314">+BY134+BZ133</f>
        <v>0</v>
      </c>
      <c r="CA134" s="59">
        <f t="shared" ref="CA134" si="1315">+BZ134+CA133</f>
        <v>0</v>
      </c>
      <c r="CB134" s="59">
        <f t="shared" ref="CB134" si="1316">+CA134+CB133</f>
        <v>0</v>
      </c>
      <c r="CC134" s="59">
        <f t="shared" ref="CC134" si="1317">+CB134+CC133</f>
        <v>0</v>
      </c>
      <c r="CD134" s="59">
        <f t="shared" ref="CD134" si="1318">+CC134+CD133</f>
        <v>0</v>
      </c>
      <c r="CE134" s="59">
        <f t="shared" ref="CE134" si="1319">+CD134+CE133</f>
        <v>0</v>
      </c>
      <c r="CF134" s="59">
        <f t="shared" ref="CF134" si="1320">+CE134+CF133</f>
        <v>0</v>
      </c>
      <c r="CG134" s="59">
        <f t="shared" ref="CG134" si="1321">+CF134+CG133</f>
        <v>0</v>
      </c>
      <c r="CH134" s="59">
        <f t="shared" ref="CH134" si="1322">+CG134+CH133</f>
        <v>0</v>
      </c>
      <c r="CI134" s="59">
        <f t="shared" ref="CI134" si="1323">+CH134+CI133</f>
        <v>0</v>
      </c>
      <c r="CJ134" s="59">
        <f t="shared" ref="CJ134" si="1324">+CI134+CJ133</f>
        <v>0</v>
      </c>
      <c r="CK134" s="59">
        <f t="shared" ref="CK134" si="1325">+CJ134+CK133</f>
        <v>0</v>
      </c>
      <c r="CL134" s="59">
        <f t="shared" ref="CL134" si="1326">+CK134+CL133</f>
        <v>0</v>
      </c>
      <c r="CM134" s="59">
        <f t="shared" ref="CM134" si="1327">+CL134+CM133</f>
        <v>0</v>
      </c>
      <c r="CN134" s="59">
        <f t="shared" ref="CN134" si="1328">+CM134+CN133</f>
        <v>0</v>
      </c>
      <c r="CO134" s="59">
        <f t="shared" ref="CO134" si="1329">+CN134+CO133</f>
        <v>0</v>
      </c>
      <c r="CP134" s="59">
        <f t="shared" ref="CP134" si="1330">+CO134+CP133</f>
        <v>0</v>
      </c>
      <c r="CQ134" s="59">
        <f t="shared" ref="CQ134" si="1331">+CP134+CQ133</f>
        <v>0</v>
      </c>
      <c r="CR134" s="59">
        <f t="shared" ref="CR134" si="1332">+CQ134+CR133</f>
        <v>0</v>
      </c>
      <c r="CS134" s="59">
        <f t="shared" ref="CS134" si="1333">+CR134+CS133</f>
        <v>0</v>
      </c>
      <c r="CT134" s="59">
        <f t="shared" ref="CT134" si="1334">+CS134+CT133</f>
        <v>0</v>
      </c>
      <c r="CU134" s="59">
        <f t="shared" ref="CU134" si="1335">+CT134+CU133</f>
        <v>0</v>
      </c>
      <c r="CV134" s="59">
        <f t="shared" ref="CV134" si="1336">+CU134+CV133</f>
        <v>0</v>
      </c>
      <c r="CW134" s="59">
        <f t="shared" ref="CW134" si="1337">+CV134+CW133</f>
        <v>0</v>
      </c>
      <c r="CX134" s="59">
        <f t="shared" ref="CX134" si="1338">+CW134+CX133</f>
        <v>0</v>
      </c>
      <c r="CY134" s="59">
        <f t="shared" ref="CY134" si="1339">+CX134+CY133</f>
        <v>0</v>
      </c>
      <c r="CZ134" s="59">
        <f t="shared" ref="CZ134" si="1340">+CY134+CZ133</f>
        <v>0</v>
      </c>
      <c r="DA134" s="59">
        <f t="shared" ref="DA134" si="1341">+CZ134+DA133</f>
        <v>0</v>
      </c>
      <c r="DB134" s="59">
        <f t="shared" ref="DB134" si="1342">+DA134+DB133</f>
        <v>0</v>
      </c>
      <c r="DC134" s="59">
        <f t="shared" ref="DC134" si="1343">+DB134+DC133</f>
        <v>0</v>
      </c>
      <c r="DD134" s="59">
        <f t="shared" ref="DD134" si="1344">+DC134+DD133</f>
        <v>0</v>
      </c>
      <c r="DE134" s="59">
        <f t="shared" ref="DE134" si="1345">+DD134+DE133</f>
        <v>0</v>
      </c>
      <c r="DF134" s="59">
        <f t="shared" ref="DF134" si="1346">+DE134+DF133</f>
        <v>0</v>
      </c>
      <c r="DG134" s="59">
        <f t="shared" ref="DG134" si="1347">+DF134+DG133</f>
        <v>0</v>
      </c>
      <c r="DH134" s="59">
        <f t="shared" ref="DH134" si="1348">+DG134+DH133</f>
        <v>0</v>
      </c>
      <c r="DI134" s="59">
        <f t="shared" ref="DI134" si="1349">+DH134+DI133</f>
        <v>0</v>
      </c>
      <c r="DJ134" s="59">
        <f t="shared" ref="DJ134" si="1350">+DI134+DJ133</f>
        <v>0</v>
      </c>
      <c r="DK134" s="59">
        <f t="shared" ref="DK134" si="1351">+DJ134+DK133</f>
        <v>0</v>
      </c>
      <c r="DL134" s="59">
        <f t="shared" ref="DL134" si="1352">+DK134+DL133</f>
        <v>0</v>
      </c>
      <c r="DM134" s="59">
        <f t="shared" ref="DM134" si="1353">+DL134+DM133</f>
        <v>0</v>
      </c>
      <c r="DN134" s="59">
        <f t="shared" ref="DN134" si="1354">+DM134+DN133</f>
        <v>0</v>
      </c>
      <c r="DO134" s="59">
        <f t="shared" ref="DO134" si="1355">+DN134+DO133</f>
        <v>0</v>
      </c>
      <c r="DP134" s="59">
        <f t="shared" ref="DP134" si="1356">+DO134+DP133</f>
        <v>0</v>
      </c>
      <c r="DQ134" s="59">
        <f t="shared" ref="DQ134" si="1357">+DP134+DQ133</f>
        <v>0</v>
      </c>
      <c r="DR134" s="59">
        <f t="shared" ref="DR134" si="1358">+DQ134+DR133</f>
        <v>0</v>
      </c>
      <c r="DS134" s="59">
        <f t="shared" ref="DS134" si="1359">+DR134+DS133</f>
        <v>0</v>
      </c>
      <c r="DT134" s="59">
        <f t="shared" ref="DT134" si="1360">+DS134+DT133</f>
        <v>0</v>
      </c>
    </row>
    <row r="135" spans="3:124" ht="16.5" outlineLevel="1" thickTop="1" thickBot="1" x14ac:dyDescent="0.3">
      <c r="C135" s="110" t="s">
        <v>219</v>
      </c>
      <c r="E135" s="59">
        <f>+E120-E128</f>
        <v>0</v>
      </c>
      <c r="F135" s="59">
        <f>+F120-F128</f>
        <v>0</v>
      </c>
      <c r="G135" s="59">
        <f t="shared" ref="G135:BR135" si="1361">+G120-G128</f>
        <v>0</v>
      </c>
      <c r="H135" s="59">
        <f t="shared" si="1361"/>
        <v>0</v>
      </c>
      <c r="I135" s="59">
        <f t="shared" si="1361"/>
        <v>0</v>
      </c>
      <c r="J135" s="59">
        <f t="shared" si="1361"/>
        <v>0</v>
      </c>
      <c r="K135" s="59">
        <f t="shared" si="1361"/>
        <v>0</v>
      </c>
      <c r="L135" s="59">
        <f t="shared" si="1361"/>
        <v>0</v>
      </c>
      <c r="M135" s="59">
        <f t="shared" si="1361"/>
        <v>0</v>
      </c>
      <c r="N135" s="59">
        <f t="shared" si="1361"/>
        <v>0</v>
      </c>
      <c r="O135" s="59">
        <f t="shared" si="1361"/>
        <v>0</v>
      </c>
      <c r="P135" s="59">
        <f t="shared" si="1361"/>
        <v>0</v>
      </c>
      <c r="Q135" s="59">
        <f t="shared" si="1361"/>
        <v>0</v>
      </c>
      <c r="R135" s="59">
        <f t="shared" si="1361"/>
        <v>0</v>
      </c>
      <c r="S135" s="59">
        <f t="shared" si="1361"/>
        <v>0</v>
      </c>
      <c r="T135" s="59">
        <f t="shared" si="1361"/>
        <v>0</v>
      </c>
      <c r="U135" s="59">
        <f t="shared" si="1361"/>
        <v>0</v>
      </c>
      <c r="V135" s="59">
        <f t="shared" si="1361"/>
        <v>0</v>
      </c>
      <c r="W135" s="59">
        <f t="shared" si="1361"/>
        <v>0</v>
      </c>
      <c r="X135" s="59">
        <f t="shared" si="1361"/>
        <v>0</v>
      </c>
      <c r="Y135" s="59">
        <f t="shared" si="1361"/>
        <v>0</v>
      </c>
      <c r="Z135" s="59">
        <f t="shared" si="1361"/>
        <v>0</v>
      </c>
      <c r="AA135" s="59">
        <f t="shared" si="1361"/>
        <v>0</v>
      </c>
      <c r="AB135" s="59">
        <f t="shared" si="1361"/>
        <v>0</v>
      </c>
      <c r="AC135" s="59">
        <f t="shared" si="1361"/>
        <v>0</v>
      </c>
      <c r="AD135" s="59">
        <f t="shared" si="1361"/>
        <v>0</v>
      </c>
      <c r="AE135" s="59">
        <f t="shared" si="1361"/>
        <v>0</v>
      </c>
      <c r="AF135" s="59">
        <f t="shared" si="1361"/>
        <v>0</v>
      </c>
      <c r="AG135" s="59">
        <f t="shared" si="1361"/>
        <v>0</v>
      </c>
      <c r="AH135" s="59">
        <f t="shared" si="1361"/>
        <v>0</v>
      </c>
      <c r="AI135" s="59">
        <f t="shared" si="1361"/>
        <v>0</v>
      </c>
      <c r="AJ135" s="59">
        <f t="shared" si="1361"/>
        <v>0</v>
      </c>
      <c r="AK135" s="59">
        <f t="shared" si="1361"/>
        <v>0</v>
      </c>
      <c r="AL135" s="59">
        <f t="shared" si="1361"/>
        <v>0</v>
      </c>
      <c r="AM135" s="59">
        <f t="shared" si="1361"/>
        <v>0</v>
      </c>
      <c r="AN135" s="59">
        <f t="shared" si="1361"/>
        <v>0</v>
      </c>
      <c r="AO135" s="59">
        <f t="shared" si="1361"/>
        <v>0</v>
      </c>
      <c r="AP135" s="59">
        <f t="shared" si="1361"/>
        <v>0</v>
      </c>
      <c r="AQ135" s="59">
        <f t="shared" si="1361"/>
        <v>0</v>
      </c>
      <c r="AR135" s="59">
        <f t="shared" si="1361"/>
        <v>0</v>
      </c>
      <c r="AS135" s="59">
        <f t="shared" si="1361"/>
        <v>0</v>
      </c>
      <c r="AT135" s="59">
        <f t="shared" si="1361"/>
        <v>0</v>
      </c>
      <c r="AU135" s="59">
        <f t="shared" si="1361"/>
        <v>0</v>
      </c>
      <c r="AV135" s="59">
        <f t="shared" si="1361"/>
        <v>0</v>
      </c>
      <c r="AW135" s="59">
        <f t="shared" si="1361"/>
        <v>0</v>
      </c>
      <c r="AX135" s="59">
        <f t="shared" si="1361"/>
        <v>0</v>
      </c>
      <c r="AY135" s="59">
        <f t="shared" si="1361"/>
        <v>0</v>
      </c>
      <c r="AZ135" s="59">
        <f t="shared" si="1361"/>
        <v>0</v>
      </c>
      <c r="BA135" s="59">
        <f t="shared" si="1361"/>
        <v>0</v>
      </c>
      <c r="BB135" s="59">
        <f t="shared" si="1361"/>
        <v>0</v>
      </c>
      <c r="BC135" s="59">
        <f t="shared" si="1361"/>
        <v>0</v>
      </c>
      <c r="BD135" s="59">
        <f t="shared" si="1361"/>
        <v>0</v>
      </c>
      <c r="BE135" s="59">
        <f t="shared" si="1361"/>
        <v>0</v>
      </c>
      <c r="BF135" s="59">
        <f t="shared" si="1361"/>
        <v>0</v>
      </c>
      <c r="BG135" s="59">
        <f t="shared" si="1361"/>
        <v>0</v>
      </c>
      <c r="BH135" s="59">
        <f t="shared" si="1361"/>
        <v>0</v>
      </c>
      <c r="BI135" s="59">
        <f t="shared" si="1361"/>
        <v>0</v>
      </c>
      <c r="BJ135" s="59">
        <f t="shared" si="1361"/>
        <v>0</v>
      </c>
      <c r="BK135" s="59">
        <f t="shared" si="1361"/>
        <v>0</v>
      </c>
      <c r="BL135" s="59">
        <f t="shared" si="1361"/>
        <v>0</v>
      </c>
      <c r="BM135" s="59">
        <f t="shared" si="1361"/>
        <v>0</v>
      </c>
      <c r="BN135" s="59">
        <f t="shared" si="1361"/>
        <v>0</v>
      </c>
      <c r="BO135" s="59">
        <f t="shared" si="1361"/>
        <v>0</v>
      </c>
      <c r="BP135" s="59">
        <f t="shared" si="1361"/>
        <v>0</v>
      </c>
      <c r="BQ135" s="59">
        <f t="shared" si="1361"/>
        <v>0</v>
      </c>
      <c r="BR135" s="59">
        <f t="shared" si="1361"/>
        <v>0</v>
      </c>
      <c r="BS135" s="59">
        <f t="shared" ref="BS135:DT135" si="1362">+BS120-BS128</f>
        <v>0</v>
      </c>
      <c r="BT135" s="59">
        <f t="shared" si="1362"/>
        <v>0</v>
      </c>
      <c r="BU135" s="59">
        <f t="shared" si="1362"/>
        <v>0</v>
      </c>
      <c r="BV135" s="59">
        <f t="shared" si="1362"/>
        <v>0</v>
      </c>
      <c r="BW135" s="59">
        <f t="shared" si="1362"/>
        <v>0</v>
      </c>
      <c r="BX135" s="59">
        <f t="shared" si="1362"/>
        <v>0</v>
      </c>
      <c r="BY135" s="59">
        <f t="shared" si="1362"/>
        <v>0</v>
      </c>
      <c r="BZ135" s="59">
        <f t="shared" si="1362"/>
        <v>0</v>
      </c>
      <c r="CA135" s="59">
        <f t="shared" si="1362"/>
        <v>0</v>
      </c>
      <c r="CB135" s="59">
        <f t="shared" si="1362"/>
        <v>0</v>
      </c>
      <c r="CC135" s="59">
        <f t="shared" si="1362"/>
        <v>0</v>
      </c>
      <c r="CD135" s="59">
        <f t="shared" si="1362"/>
        <v>0</v>
      </c>
      <c r="CE135" s="59">
        <f t="shared" si="1362"/>
        <v>0</v>
      </c>
      <c r="CF135" s="59">
        <f t="shared" si="1362"/>
        <v>0</v>
      </c>
      <c r="CG135" s="59">
        <f t="shared" si="1362"/>
        <v>0</v>
      </c>
      <c r="CH135" s="59">
        <f t="shared" si="1362"/>
        <v>0</v>
      </c>
      <c r="CI135" s="59">
        <f t="shared" si="1362"/>
        <v>0</v>
      </c>
      <c r="CJ135" s="59">
        <f t="shared" si="1362"/>
        <v>0</v>
      </c>
      <c r="CK135" s="59">
        <f t="shared" si="1362"/>
        <v>0</v>
      </c>
      <c r="CL135" s="59">
        <f t="shared" si="1362"/>
        <v>0</v>
      </c>
      <c r="CM135" s="59">
        <f t="shared" si="1362"/>
        <v>0</v>
      </c>
      <c r="CN135" s="59">
        <f t="shared" si="1362"/>
        <v>0</v>
      </c>
      <c r="CO135" s="59">
        <f t="shared" si="1362"/>
        <v>0</v>
      </c>
      <c r="CP135" s="59">
        <f t="shared" si="1362"/>
        <v>0</v>
      </c>
      <c r="CQ135" s="59">
        <f t="shared" si="1362"/>
        <v>0</v>
      </c>
      <c r="CR135" s="59">
        <f t="shared" si="1362"/>
        <v>0</v>
      </c>
      <c r="CS135" s="59">
        <f t="shared" si="1362"/>
        <v>0</v>
      </c>
      <c r="CT135" s="59">
        <f t="shared" si="1362"/>
        <v>0</v>
      </c>
      <c r="CU135" s="59">
        <f t="shared" si="1362"/>
        <v>0</v>
      </c>
      <c r="CV135" s="59">
        <f t="shared" si="1362"/>
        <v>0</v>
      </c>
      <c r="CW135" s="59">
        <f t="shared" si="1362"/>
        <v>0</v>
      </c>
      <c r="CX135" s="59">
        <f t="shared" si="1362"/>
        <v>0</v>
      </c>
      <c r="CY135" s="59">
        <f t="shared" si="1362"/>
        <v>0</v>
      </c>
      <c r="CZ135" s="59">
        <f t="shared" si="1362"/>
        <v>0</v>
      </c>
      <c r="DA135" s="59">
        <f t="shared" si="1362"/>
        <v>0</v>
      </c>
      <c r="DB135" s="59">
        <f t="shared" si="1362"/>
        <v>0</v>
      </c>
      <c r="DC135" s="59">
        <f t="shared" si="1362"/>
        <v>0</v>
      </c>
      <c r="DD135" s="59">
        <f t="shared" si="1362"/>
        <v>0</v>
      </c>
      <c r="DE135" s="59">
        <f t="shared" si="1362"/>
        <v>0</v>
      </c>
      <c r="DF135" s="59">
        <f t="shared" si="1362"/>
        <v>0</v>
      </c>
      <c r="DG135" s="59">
        <f t="shared" si="1362"/>
        <v>0</v>
      </c>
      <c r="DH135" s="59">
        <f t="shared" si="1362"/>
        <v>0</v>
      </c>
      <c r="DI135" s="59">
        <f t="shared" si="1362"/>
        <v>0</v>
      </c>
      <c r="DJ135" s="59">
        <f t="shared" si="1362"/>
        <v>0</v>
      </c>
      <c r="DK135" s="59">
        <f t="shared" si="1362"/>
        <v>0</v>
      </c>
      <c r="DL135" s="59">
        <f t="shared" si="1362"/>
        <v>0</v>
      </c>
      <c r="DM135" s="59">
        <f t="shared" si="1362"/>
        <v>0</v>
      </c>
      <c r="DN135" s="59">
        <f t="shared" si="1362"/>
        <v>0</v>
      </c>
      <c r="DO135" s="59">
        <f t="shared" si="1362"/>
        <v>0</v>
      </c>
      <c r="DP135" s="59">
        <f t="shared" si="1362"/>
        <v>0</v>
      </c>
      <c r="DQ135" s="59">
        <f t="shared" si="1362"/>
        <v>0</v>
      </c>
      <c r="DR135" s="59">
        <f t="shared" si="1362"/>
        <v>0</v>
      </c>
      <c r="DS135" s="59">
        <f t="shared" si="1362"/>
        <v>0</v>
      </c>
      <c r="DT135" s="59">
        <f t="shared" si="1362"/>
        <v>0</v>
      </c>
    </row>
    <row r="136" spans="3:124" ht="16.5" outlineLevel="1" thickTop="1" thickBot="1" x14ac:dyDescent="0.3">
      <c r="C136" s="110" t="s">
        <v>220</v>
      </c>
      <c r="E136" s="59">
        <f>+E121-E129</f>
        <v>0</v>
      </c>
      <c r="F136" s="59">
        <f t="shared" ref="F136:BQ136" si="1363">+F121-F129</f>
        <v>0</v>
      </c>
      <c r="G136" s="59">
        <f t="shared" si="1363"/>
        <v>0</v>
      </c>
      <c r="H136" s="59">
        <f t="shared" si="1363"/>
        <v>0</v>
      </c>
      <c r="I136" s="59">
        <f t="shared" si="1363"/>
        <v>0</v>
      </c>
      <c r="J136" s="59">
        <f t="shared" si="1363"/>
        <v>0</v>
      </c>
      <c r="K136" s="59">
        <f t="shared" si="1363"/>
        <v>0</v>
      </c>
      <c r="L136" s="59">
        <f t="shared" si="1363"/>
        <v>0</v>
      </c>
      <c r="M136" s="59">
        <f t="shared" si="1363"/>
        <v>0</v>
      </c>
      <c r="N136" s="59">
        <f t="shared" si="1363"/>
        <v>0</v>
      </c>
      <c r="O136" s="59">
        <f t="shared" si="1363"/>
        <v>0</v>
      </c>
      <c r="P136" s="59">
        <f t="shared" si="1363"/>
        <v>0</v>
      </c>
      <c r="Q136" s="59">
        <f t="shared" si="1363"/>
        <v>0</v>
      </c>
      <c r="R136" s="59">
        <f t="shared" si="1363"/>
        <v>0</v>
      </c>
      <c r="S136" s="59">
        <f t="shared" si="1363"/>
        <v>0</v>
      </c>
      <c r="T136" s="59">
        <f t="shared" si="1363"/>
        <v>0</v>
      </c>
      <c r="U136" s="59">
        <f t="shared" si="1363"/>
        <v>0</v>
      </c>
      <c r="V136" s="59">
        <f t="shared" si="1363"/>
        <v>0</v>
      </c>
      <c r="W136" s="59">
        <f t="shared" si="1363"/>
        <v>0</v>
      </c>
      <c r="X136" s="59">
        <f t="shared" si="1363"/>
        <v>0</v>
      </c>
      <c r="Y136" s="59">
        <f t="shared" si="1363"/>
        <v>0</v>
      </c>
      <c r="Z136" s="59">
        <f t="shared" si="1363"/>
        <v>0</v>
      </c>
      <c r="AA136" s="59">
        <f t="shared" si="1363"/>
        <v>0</v>
      </c>
      <c r="AB136" s="59">
        <f t="shared" si="1363"/>
        <v>0</v>
      </c>
      <c r="AC136" s="59">
        <f t="shared" si="1363"/>
        <v>0</v>
      </c>
      <c r="AD136" s="59">
        <f t="shared" si="1363"/>
        <v>0</v>
      </c>
      <c r="AE136" s="59">
        <f t="shared" si="1363"/>
        <v>0</v>
      </c>
      <c r="AF136" s="59">
        <f t="shared" si="1363"/>
        <v>0</v>
      </c>
      <c r="AG136" s="59">
        <f t="shared" si="1363"/>
        <v>0</v>
      </c>
      <c r="AH136" s="59">
        <f t="shared" si="1363"/>
        <v>0</v>
      </c>
      <c r="AI136" s="59">
        <f t="shared" si="1363"/>
        <v>0</v>
      </c>
      <c r="AJ136" s="59">
        <f t="shared" si="1363"/>
        <v>0</v>
      </c>
      <c r="AK136" s="59">
        <f t="shared" si="1363"/>
        <v>0</v>
      </c>
      <c r="AL136" s="59">
        <f t="shared" si="1363"/>
        <v>0</v>
      </c>
      <c r="AM136" s="59">
        <f t="shared" si="1363"/>
        <v>0</v>
      </c>
      <c r="AN136" s="59">
        <f t="shared" si="1363"/>
        <v>0</v>
      </c>
      <c r="AO136" s="59">
        <f t="shared" si="1363"/>
        <v>0</v>
      </c>
      <c r="AP136" s="59">
        <f t="shared" si="1363"/>
        <v>0</v>
      </c>
      <c r="AQ136" s="59">
        <f t="shared" si="1363"/>
        <v>0</v>
      </c>
      <c r="AR136" s="59">
        <f t="shared" si="1363"/>
        <v>0</v>
      </c>
      <c r="AS136" s="59">
        <f t="shared" si="1363"/>
        <v>0</v>
      </c>
      <c r="AT136" s="59">
        <f t="shared" si="1363"/>
        <v>0</v>
      </c>
      <c r="AU136" s="59">
        <f t="shared" si="1363"/>
        <v>0</v>
      </c>
      <c r="AV136" s="59">
        <f t="shared" si="1363"/>
        <v>0</v>
      </c>
      <c r="AW136" s="59">
        <f t="shared" si="1363"/>
        <v>0</v>
      </c>
      <c r="AX136" s="59">
        <f t="shared" si="1363"/>
        <v>0</v>
      </c>
      <c r="AY136" s="59">
        <f t="shared" si="1363"/>
        <v>0</v>
      </c>
      <c r="AZ136" s="59">
        <f t="shared" si="1363"/>
        <v>0</v>
      </c>
      <c r="BA136" s="59">
        <f t="shared" si="1363"/>
        <v>0</v>
      </c>
      <c r="BB136" s="59">
        <f t="shared" si="1363"/>
        <v>0</v>
      </c>
      <c r="BC136" s="59">
        <f t="shared" si="1363"/>
        <v>0</v>
      </c>
      <c r="BD136" s="59">
        <f t="shared" si="1363"/>
        <v>0</v>
      </c>
      <c r="BE136" s="59">
        <f t="shared" si="1363"/>
        <v>0</v>
      </c>
      <c r="BF136" s="59">
        <f t="shared" si="1363"/>
        <v>0</v>
      </c>
      <c r="BG136" s="59">
        <f t="shared" si="1363"/>
        <v>0</v>
      </c>
      <c r="BH136" s="59">
        <f t="shared" si="1363"/>
        <v>0</v>
      </c>
      <c r="BI136" s="59">
        <f t="shared" si="1363"/>
        <v>0</v>
      </c>
      <c r="BJ136" s="59">
        <f t="shared" si="1363"/>
        <v>0</v>
      </c>
      <c r="BK136" s="59">
        <f t="shared" si="1363"/>
        <v>0</v>
      </c>
      <c r="BL136" s="59">
        <f t="shared" si="1363"/>
        <v>0</v>
      </c>
      <c r="BM136" s="59">
        <f t="shared" si="1363"/>
        <v>0</v>
      </c>
      <c r="BN136" s="59">
        <f t="shared" si="1363"/>
        <v>0</v>
      </c>
      <c r="BO136" s="59">
        <f t="shared" si="1363"/>
        <v>0</v>
      </c>
      <c r="BP136" s="59">
        <f t="shared" si="1363"/>
        <v>0</v>
      </c>
      <c r="BQ136" s="59">
        <f t="shared" si="1363"/>
        <v>0</v>
      </c>
      <c r="BR136" s="59">
        <f t="shared" ref="BR136:DT136" si="1364">+BR121-BR129</f>
        <v>0</v>
      </c>
      <c r="BS136" s="59">
        <f t="shared" si="1364"/>
        <v>0</v>
      </c>
      <c r="BT136" s="59">
        <f t="shared" si="1364"/>
        <v>0</v>
      </c>
      <c r="BU136" s="59">
        <f t="shared" si="1364"/>
        <v>0</v>
      </c>
      <c r="BV136" s="59">
        <f t="shared" si="1364"/>
        <v>0</v>
      </c>
      <c r="BW136" s="59">
        <f t="shared" si="1364"/>
        <v>0</v>
      </c>
      <c r="BX136" s="59">
        <f t="shared" si="1364"/>
        <v>0</v>
      </c>
      <c r="BY136" s="59">
        <f t="shared" si="1364"/>
        <v>0</v>
      </c>
      <c r="BZ136" s="59">
        <f t="shared" si="1364"/>
        <v>0</v>
      </c>
      <c r="CA136" s="59">
        <f t="shared" si="1364"/>
        <v>0</v>
      </c>
      <c r="CB136" s="59">
        <f t="shared" si="1364"/>
        <v>0</v>
      </c>
      <c r="CC136" s="59">
        <f t="shared" si="1364"/>
        <v>0</v>
      </c>
      <c r="CD136" s="59">
        <f t="shared" si="1364"/>
        <v>0</v>
      </c>
      <c r="CE136" s="59">
        <f t="shared" si="1364"/>
        <v>0</v>
      </c>
      <c r="CF136" s="59">
        <f t="shared" si="1364"/>
        <v>0</v>
      </c>
      <c r="CG136" s="59">
        <f t="shared" si="1364"/>
        <v>0</v>
      </c>
      <c r="CH136" s="59">
        <f t="shared" si="1364"/>
        <v>0</v>
      </c>
      <c r="CI136" s="59">
        <f t="shared" si="1364"/>
        <v>0</v>
      </c>
      <c r="CJ136" s="59">
        <f t="shared" si="1364"/>
        <v>0</v>
      </c>
      <c r="CK136" s="59">
        <f t="shared" si="1364"/>
        <v>0</v>
      </c>
      <c r="CL136" s="59">
        <f t="shared" si="1364"/>
        <v>0</v>
      </c>
      <c r="CM136" s="59">
        <f t="shared" si="1364"/>
        <v>0</v>
      </c>
      <c r="CN136" s="59">
        <f t="shared" si="1364"/>
        <v>0</v>
      </c>
      <c r="CO136" s="59">
        <f t="shared" si="1364"/>
        <v>0</v>
      </c>
      <c r="CP136" s="59">
        <f t="shared" si="1364"/>
        <v>0</v>
      </c>
      <c r="CQ136" s="59">
        <f t="shared" si="1364"/>
        <v>0</v>
      </c>
      <c r="CR136" s="59">
        <f t="shared" si="1364"/>
        <v>0</v>
      </c>
      <c r="CS136" s="59">
        <f t="shared" si="1364"/>
        <v>0</v>
      </c>
      <c r="CT136" s="59">
        <f t="shared" si="1364"/>
        <v>0</v>
      </c>
      <c r="CU136" s="59">
        <f t="shared" si="1364"/>
        <v>0</v>
      </c>
      <c r="CV136" s="59">
        <f t="shared" si="1364"/>
        <v>0</v>
      </c>
      <c r="CW136" s="59">
        <f t="shared" si="1364"/>
        <v>0</v>
      </c>
      <c r="CX136" s="59">
        <f t="shared" si="1364"/>
        <v>0</v>
      </c>
      <c r="CY136" s="59">
        <f t="shared" si="1364"/>
        <v>0</v>
      </c>
      <c r="CZ136" s="59">
        <f t="shared" si="1364"/>
        <v>0</v>
      </c>
      <c r="DA136" s="59">
        <f t="shared" si="1364"/>
        <v>0</v>
      </c>
      <c r="DB136" s="59">
        <f t="shared" si="1364"/>
        <v>0</v>
      </c>
      <c r="DC136" s="59">
        <f t="shared" si="1364"/>
        <v>0</v>
      </c>
      <c r="DD136" s="59">
        <f t="shared" si="1364"/>
        <v>0</v>
      </c>
      <c r="DE136" s="59">
        <f t="shared" si="1364"/>
        <v>0</v>
      </c>
      <c r="DF136" s="59">
        <f t="shared" si="1364"/>
        <v>0</v>
      </c>
      <c r="DG136" s="59">
        <f t="shared" si="1364"/>
        <v>0</v>
      </c>
      <c r="DH136" s="59">
        <f t="shared" si="1364"/>
        <v>0</v>
      </c>
      <c r="DI136" s="59">
        <f t="shared" si="1364"/>
        <v>0</v>
      </c>
      <c r="DJ136" s="59">
        <f t="shared" si="1364"/>
        <v>0</v>
      </c>
      <c r="DK136" s="59">
        <f t="shared" si="1364"/>
        <v>0</v>
      </c>
      <c r="DL136" s="59">
        <f t="shared" si="1364"/>
        <v>0</v>
      </c>
      <c r="DM136" s="59">
        <f t="shared" si="1364"/>
        <v>0</v>
      </c>
      <c r="DN136" s="59">
        <f t="shared" si="1364"/>
        <v>0</v>
      </c>
      <c r="DO136" s="59">
        <f t="shared" si="1364"/>
        <v>0</v>
      </c>
      <c r="DP136" s="59">
        <f t="shared" si="1364"/>
        <v>0</v>
      </c>
      <c r="DQ136" s="59">
        <f t="shared" si="1364"/>
        <v>0</v>
      </c>
      <c r="DR136" s="59">
        <f t="shared" si="1364"/>
        <v>0</v>
      </c>
      <c r="DS136" s="59">
        <f t="shared" si="1364"/>
        <v>0</v>
      </c>
      <c r="DT136" s="59">
        <f t="shared" si="1364"/>
        <v>0</v>
      </c>
    </row>
    <row r="137" spans="3:124" ht="16.5" outlineLevel="1" thickTop="1" thickBot="1" x14ac:dyDescent="0.3">
      <c r="C137" s="110" t="s">
        <v>131</v>
      </c>
      <c r="E137" s="59">
        <f>+E122-E130</f>
        <v>0</v>
      </c>
      <c r="F137" s="59">
        <f t="shared" ref="F137:BQ137" si="1365">+F122-F130</f>
        <v>0</v>
      </c>
      <c r="G137" s="59">
        <f t="shared" si="1365"/>
        <v>0</v>
      </c>
      <c r="H137" s="59">
        <f t="shared" si="1365"/>
        <v>0</v>
      </c>
      <c r="I137" s="59">
        <f t="shared" si="1365"/>
        <v>0</v>
      </c>
      <c r="J137" s="59">
        <f t="shared" si="1365"/>
        <v>0</v>
      </c>
      <c r="K137" s="59">
        <f t="shared" si="1365"/>
        <v>0</v>
      </c>
      <c r="L137" s="59">
        <f t="shared" si="1365"/>
        <v>0</v>
      </c>
      <c r="M137" s="59">
        <f t="shared" si="1365"/>
        <v>0</v>
      </c>
      <c r="N137" s="59">
        <f t="shared" si="1365"/>
        <v>0</v>
      </c>
      <c r="O137" s="59">
        <f t="shared" si="1365"/>
        <v>0</v>
      </c>
      <c r="P137" s="59">
        <f t="shared" si="1365"/>
        <v>0</v>
      </c>
      <c r="Q137" s="59">
        <f t="shared" si="1365"/>
        <v>0</v>
      </c>
      <c r="R137" s="59">
        <f t="shared" si="1365"/>
        <v>0</v>
      </c>
      <c r="S137" s="59">
        <f t="shared" si="1365"/>
        <v>0</v>
      </c>
      <c r="T137" s="59">
        <f t="shared" si="1365"/>
        <v>0</v>
      </c>
      <c r="U137" s="59">
        <f t="shared" si="1365"/>
        <v>0</v>
      </c>
      <c r="V137" s="59">
        <f t="shared" si="1365"/>
        <v>0</v>
      </c>
      <c r="W137" s="59">
        <f t="shared" si="1365"/>
        <v>0</v>
      </c>
      <c r="X137" s="59">
        <f t="shared" si="1365"/>
        <v>0</v>
      </c>
      <c r="Y137" s="59">
        <f t="shared" si="1365"/>
        <v>0</v>
      </c>
      <c r="Z137" s="59">
        <f t="shared" si="1365"/>
        <v>0</v>
      </c>
      <c r="AA137" s="59">
        <f t="shared" si="1365"/>
        <v>0</v>
      </c>
      <c r="AB137" s="59">
        <f t="shared" si="1365"/>
        <v>0</v>
      </c>
      <c r="AC137" s="59">
        <f t="shared" si="1365"/>
        <v>0</v>
      </c>
      <c r="AD137" s="59">
        <f t="shared" si="1365"/>
        <v>0</v>
      </c>
      <c r="AE137" s="59">
        <f t="shared" si="1365"/>
        <v>0</v>
      </c>
      <c r="AF137" s="59">
        <f t="shared" si="1365"/>
        <v>0</v>
      </c>
      <c r="AG137" s="59">
        <f t="shared" si="1365"/>
        <v>0</v>
      </c>
      <c r="AH137" s="59">
        <f t="shared" si="1365"/>
        <v>0</v>
      </c>
      <c r="AI137" s="59">
        <f t="shared" si="1365"/>
        <v>0</v>
      </c>
      <c r="AJ137" s="59">
        <f t="shared" si="1365"/>
        <v>0</v>
      </c>
      <c r="AK137" s="59">
        <f t="shared" si="1365"/>
        <v>0</v>
      </c>
      <c r="AL137" s="59">
        <f t="shared" si="1365"/>
        <v>0</v>
      </c>
      <c r="AM137" s="59">
        <f t="shared" si="1365"/>
        <v>0</v>
      </c>
      <c r="AN137" s="59">
        <f t="shared" si="1365"/>
        <v>0</v>
      </c>
      <c r="AO137" s="59">
        <f t="shared" si="1365"/>
        <v>0</v>
      </c>
      <c r="AP137" s="59">
        <f t="shared" si="1365"/>
        <v>0</v>
      </c>
      <c r="AQ137" s="59">
        <f t="shared" si="1365"/>
        <v>0</v>
      </c>
      <c r="AR137" s="59">
        <f t="shared" si="1365"/>
        <v>0</v>
      </c>
      <c r="AS137" s="59">
        <f t="shared" si="1365"/>
        <v>0</v>
      </c>
      <c r="AT137" s="59">
        <f t="shared" si="1365"/>
        <v>0</v>
      </c>
      <c r="AU137" s="59">
        <f t="shared" si="1365"/>
        <v>0</v>
      </c>
      <c r="AV137" s="59">
        <f t="shared" si="1365"/>
        <v>0</v>
      </c>
      <c r="AW137" s="59">
        <f t="shared" si="1365"/>
        <v>0</v>
      </c>
      <c r="AX137" s="59">
        <f t="shared" si="1365"/>
        <v>0</v>
      </c>
      <c r="AY137" s="59">
        <f t="shared" si="1365"/>
        <v>0</v>
      </c>
      <c r="AZ137" s="59">
        <f t="shared" si="1365"/>
        <v>0</v>
      </c>
      <c r="BA137" s="59">
        <f t="shared" si="1365"/>
        <v>0</v>
      </c>
      <c r="BB137" s="59">
        <f t="shared" si="1365"/>
        <v>0</v>
      </c>
      <c r="BC137" s="59">
        <f t="shared" si="1365"/>
        <v>0</v>
      </c>
      <c r="BD137" s="59">
        <f t="shared" si="1365"/>
        <v>0</v>
      </c>
      <c r="BE137" s="59">
        <f t="shared" si="1365"/>
        <v>0</v>
      </c>
      <c r="BF137" s="59">
        <f t="shared" si="1365"/>
        <v>0</v>
      </c>
      <c r="BG137" s="59">
        <f t="shared" si="1365"/>
        <v>0</v>
      </c>
      <c r="BH137" s="59">
        <f t="shared" si="1365"/>
        <v>0</v>
      </c>
      <c r="BI137" s="59">
        <f t="shared" si="1365"/>
        <v>0</v>
      </c>
      <c r="BJ137" s="59">
        <f t="shared" si="1365"/>
        <v>0</v>
      </c>
      <c r="BK137" s="59">
        <f t="shared" si="1365"/>
        <v>0</v>
      </c>
      <c r="BL137" s="59">
        <f t="shared" si="1365"/>
        <v>0</v>
      </c>
      <c r="BM137" s="59">
        <f t="shared" si="1365"/>
        <v>0</v>
      </c>
      <c r="BN137" s="59">
        <f t="shared" si="1365"/>
        <v>0</v>
      </c>
      <c r="BO137" s="59">
        <f t="shared" si="1365"/>
        <v>0</v>
      </c>
      <c r="BP137" s="59">
        <f t="shared" si="1365"/>
        <v>0</v>
      </c>
      <c r="BQ137" s="59">
        <f t="shared" si="1365"/>
        <v>0</v>
      </c>
      <c r="BR137" s="59">
        <f t="shared" ref="BR137:DT137" si="1366">+BR122-BR130</f>
        <v>0</v>
      </c>
      <c r="BS137" s="59">
        <f t="shared" si="1366"/>
        <v>0</v>
      </c>
      <c r="BT137" s="59">
        <f t="shared" si="1366"/>
        <v>0</v>
      </c>
      <c r="BU137" s="59">
        <f t="shared" si="1366"/>
        <v>0</v>
      </c>
      <c r="BV137" s="59">
        <f t="shared" si="1366"/>
        <v>0</v>
      </c>
      <c r="BW137" s="59">
        <f t="shared" si="1366"/>
        <v>0</v>
      </c>
      <c r="BX137" s="59">
        <f t="shared" si="1366"/>
        <v>0</v>
      </c>
      <c r="BY137" s="59">
        <f t="shared" si="1366"/>
        <v>0</v>
      </c>
      <c r="BZ137" s="59">
        <f t="shared" si="1366"/>
        <v>0</v>
      </c>
      <c r="CA137" s="59">
        <f t="shared" si="1366"/>
        <v>0</v>
      </c>
      <c r="CB137" s="59">
        <f t="shared" si="1366"/>
        <v>0</v>
      </c>
      <c r="CC137" s="59">
        <f t="shared" si="1366"/>
        <v>0</v>
      </c>
      <c r="CD137" s="59">
        <f t="shared" si="1366"/>
        <v>0</v>
      </c>
      <c r="CE137" s="59">
        <f t="shared" si="1366"/>
        <v>0</v>
      </c>
      <c r="CF137" s="59">
        <f t="shared" si="1366"/>
        <v>0</v>
      </c>
      <c r="CG137" s="59">
        <f t="shared" si="1366"/>
        <v>0</v>
      </c>
      <c r="CH137" s="59">
        <f t="shared" si="1366"/>
        <v>0</v>
      </c>
      <c r="CI137" s="59">
        <f t="shared" si="1366"/>
        <v>0</v>
      </c>
      <c r="CJ137" s="59">
        <f t="shared" si="1366"/>
        <v>0</v>
      </c>
      <c r="CK137" s="59">
        <f t="shared" si="1366"/>
        <v>0</v>
      </c>
      <c r="CL137" s="59">
        <f t="shared" si="1366"/>
        <v>0</v>
      </c>
      <c r="CM137" s="59">
        <f t="shared" si="1366"/>
        <v>0</v>
      </c>
      <c r="CN137" s="59">
        <f t="shared" si="1366"/>
        <v>0</v>
      </c>
      <c r="CO137" s="59">
        <f t="shared" si="1366"/>
        <v>0</v>
      </c>
      <c r="CP137" s="59">
        <f t="shared" si="1366"/>
        <v>0</v>
      </c>
      <c r="CQ137" s="59">
        <f t="shared" si="1366"/>
        <v>0</v>
      </c>
      <c r="CR137" s="59">
        <f t="shared" si="1366"/>
        <v>0</v>
      </c>
      <c r="CS137" s="59">
        <f t="shared" si="1366"/>
        <v>0</v>
      </c>
      <c r="CT137" s="59">
        <f t="shared" si="1366"/>
        <v>0</v>
      </c>
      <c r="CU137" s="59">
        <f t="shared" si="1366"/>
        <v>0</v>
      </c>
      <c r="CV137" s="59">
        <f t="shared" si="1366"/>
        <v>0</v>
      </c>
      <c r="CW137" s="59">
        <f t="shared" si="1366"/>
        <v>0</v>
      </c>
      <c r="CX137" s="59">
        <f t="shared" si="1366"/>
        <v>0</v>
      </c>
      <c r="CY137" s="59">
        <f t="shared" si="1366"/>
        <v>0</v>
      </c>
      <c r="CZ137" s="59">
        <f t="shared" si="1366"/>
        <v>0</v>
      </c>
      <c r="DA137" s="59">
        <f t="shared" si="1366"/>
        <v>0</v>
      </c>
      <c r="DB137" s="59">
        <f t="shared" si="1366"/>
        <v>0</v>
      </c>
      <c r="DC137" s="59">
        <f t="shared" si="1366"/>
        <v>0</v>
      </c>
      <c r="DD137" s="59">
        <f t="shared" si="1366"/>
        <v>0</v>
      </c>
      <c r="DE137" s="59">
        <f t="shared" si="1366"/>
        <v>0</v>
      </c>
      <c r="DF137" s="59">
        <f t="shared" si="1366"/>
        <v>0</v>
      </c>
      <c r="DG137" s="59">
        <f t="shared" si="1366"/>
        <v>0</v>
      </c>
      <c r="DH137" s="59">
        <f t="shared" si="1366"/>
        <v>0</v>
      </c>
      <c r="DI137" s="59">
        <f t="shared" si="1366"/>
        <v>0</v>
      </c>
      <c r="DJ137" s="59">
        <f t="shared" si="1366"/>
        <v>0</v>
      </c>
      <c r="DK137" s="59">
        <f t="shared" si="1366"/>
        <v>0</v>
      </c>
      <c r="DL137" s="59">
        <f t="shared" si="1366"/>
        <v>0</v>
      </c>
      <c r="DM137" s="59">
        <f t="shared" si="1366"/>
        <v>0</v>
      </c>
      <c r="DN137" s="59">
        <f t="shared" si="1366"/>
        <v>0</v>
      </c>
      <c r="DO137" s="59">
        <f t="shared" si="1366"/>
        <v>0</v>
      </c>
      <c r="DP137" s="59">
        <f t="shared" si="1366"/>
        <v>0</v>
      </c>
      <c r="DQ137" s="59">
        <f t="shared" si="1366"/>
        <v>0</v>
      </c>
      <c r="DR137" s="59">
        <f t="shared" si="1366"/>
        <v>0</v>
      </c>
      <c r="DS137" s="59">
        <f t="shared" si="1366"/>
        <v>0</v>
      </c>
      <c r="DT137" s="59">
        <f t="shared" si="1366"/>
        <v>0</v>
      </c>
    </row>
    <row r="138" spans="3:124" ht="15.75" outlineLevel="1" thickTop="1" x14ac:dyDescent="0.25"/>
    <row r="140" spans="3:124" x14ac:dyDescent="0.25">
      <c r="C140" s="106" t="str">
        <f>+I_Personale!D93</f>
        <v>Nome/Qualifica</v>
      </c>
    </row>
    <row r="141" spans="3:124" outlineLevel="1" x14ac:dyDescent="0.25">
      <c r="C141" s="107"/>
      <c r="D141" s="16" t="s">
        <v>28</v>
      </c>
      <c r="E141" s="55">
        <f>+I_Personale!F105</f>
        <v>2020</v>
      </c>
      <c r="F141" s="55">
        <f>+I_Personale!G105</f>
        <v>2020</v>
      </c>
      <c r="G141" s="55">
        <f>+I_Personale!H105</f>
        <v>2020</v>
      </c>
      <c r="H141" s="55">
        <f>+I_Personale!I105</f>
        <v>2020</v>
      </c>
      <c r="I141" s="55">
        <f>+I_Personale!J105</f>
        <v>2020</v>
      </c>
      <c r="J141" s="55">
        <f>+I_Personale!K105</f>
        <v>2020</v>
      </c>
      <c r="K141" s="55">
        <f>+I_Personale!L105</f>
        <v>2020</v>
      </c>
      <c r="L141" s="55">
        <f>+I_Personale!M105</f>
        <v>2020</v>
      </c>
      <c r="M141" s="55">
        <f>+I_Personale!N105</f>
        <v>2020</v>
      </c>
      <c r="N141" s="55">
        <f>+I_Personale!O105</f>
        <v>2020</v>
      </c>
      <c r="O141" s="55">
        <f>+I_Personale!P105</f>
        <v>2020</v>
      </c>
      <c r="P141" s="55">
        <f>+I_Personale!Q105</f>
        <v>2020</v>
      </c>
      <c r="Q141" s="55">
        <f>+I_Personale!R105</f>
        <v>2021</v>
      </c>
      <c r="R141" s="55">
        <f>+I_Personale!S105</f>
        <v>2021</v>
      </c>
      <c r="S141" s="55">
        <f>+I_Personale!T105</f>
        <v>2021</v>
      </c>
      <c r="T141" s="55">
        <f>+I_Personale!U105</f>
        <v>2021</v>
      </c>
      <c r="U141" s="55">
        <f>+I_Personale!V105</f>
        <v>2021</v>
      </c>
      <c r="V141" s="55">
        <f>+I_Personale!W105</f>
        <v>2021</v>
      </c>
      <c r="W141" s="55">
        <f>+I_Personale!X105</f>
        <v>2021</v>
      </c>
      <c r="X141" s="55">
        <f>+I_Personale!Y105</f>
        <v>2021</v>
      </c>
      <c r="Y141" s="55">
        <f>+I_Personale!Z105</f>
        <v>2021</v>
      </c>
      <c r="Z141" s="55">
        <f>+I_Personale!AA105</f>
        <v>2021</v>
      </c>
      <c r="AA141" s="55">
        <f>+I_Personale!AB105</f>
        <v>2021</v>
      </c>
      <c r="AB141" s="55">
        <f>+I_Personale!AC105</f>
        <v>2021</v>
      </c>
      <c r="AC141" s="55">
        <f>+I_Personale!AD105</f>
        <v>2022</v>
      </c>
      <c r="AD141" s="55">
        <f>+I_Personale!AE105</f>
        <v>2022</v>
      </c>
      <c r="AE141" s="55">
        <f>+I_Personale!AF105</f>
        <v>2022</v>
      </c>
      <c r="AF141" s="55">
        <f>+I_Personale!AG105</f>
        <v>2022</v>
      </c>
      <c r="AG141" s="55">
        <f>+I_Personale!AH105</f>
        <v>2022</v>
      </c>
      <c r="AH141" s="55">
        <f>+I_Personale!AI105</f>
        <v>2022</v>
      </c>
      <c r="AI141" s="55">
        <f>+I_Personale!AJ105</f>
        <v>2022</v>
      </c>
      <c r="AJ141" s="55">
        <f>+I_Personale!AK105</f>
        <v>2022</v>
      </c>
      <c r="AK141" s="55">
        <f>+I_Personale!AL105</f>
        <v>2022</v>
      </c>
      <c r="AL141" s="55">
        <f>+I_Personale!AM105</f>
        <v>2022</v>
      </c>
      <c r="AM141" s="55">
        <f>+I_Personale!AN105</f>
        <v>2022</v>
      </c>
      <c r="AN141" s="55">
        <f>+I_Personale!AO105</f>
        <v>2022</v>
      </c>
      <c r="AO141" s="55">
        <f>+I_Personale!AP105</f>
        <v>2023</v>
      </c>
      <c r="AP141" s="55">
        <f>+I_Personale!AQ105</f>
        <v>2023</v>
      </c>
      <c r="AQ141" s="55">
        <f>+I_Personale!AR105</f>
        <v>2023</v>
      </c>
      <c r="AR141" s="55">
        <f>+I_Personale!AS105</f>
        <v>2023</v>
      </c>
      <c r="AS141" s="55">
        <f>+I_Personale!AT105</f>
        <v>2023</v>
      </c>
      <c r="AT141" s="55">
        <f>+I_Personale!AU105</f>
        <v>2023</v>
      </c>
      <c r="AU141" s="55">
        <f>+I_Personale!AV105</f>
        <v>2023</v>
      </c>
      <c r="AV141" s="55">
        <f>+I_Personale!AW105</f>
        <v>2023</v>
      </c>
      <c r="AW141" s="55">
        <f>+I_Personale!AX105</f>
        <v>2023</v>
      </c>
      <c r="AX141" s="55">
        <f>+I_Personale!AY105</f>
        <v>2023</v>
      </c>
      <c r="AY141" s="55">
        <f>+I_Personale!AZ105</f>
        <v>2023</v>
      </c>
      <c r="AZ141" s="55">
        <f>+I_Personale!BA105</f>
        <v>2023</v>
      </c>
      <c r="BA141" s="55">
        <f>+I_Personale!BB105</f>
        <v>2024</v>
      </c>
      <c r="BB141" s="55">
        <f>+I_Personale!BC105</f>
        <v>2024</v>
      </c>
      <c r="BC141" s="55">
        <f>+I_Personale!BD105</f>
        <v>2024</v>
      </c>
      <c r="BD141" s="55">
        <f>+I_Personale!BE105</f>
        <v>2024</v>
      </c>
      <c r="BE141" s="55">
        <f>+I_Personale!BF105</f>
        <v>2024</v>
      </c>
      <c r="BF141" s="55">
        <f>+I_Personale!BG105</f>
        <v>2024</v>
      </c>
      <c r="BG141" s="55">
        <f>+I_Personale!BH105</f>
        <v>2024</v>
      </c>
      <c r="BH141" s="55">
        <f>+I_Personale!BI105</f>
        <v>2024</v>
      </c>
      <c r="BI141" s="55">
        <f>+I_Personale!BJ105</f>
        <v>2024</v>
      </c>
      <c r="BJ141" s="55">
        <f>+I_Personale!BK105</f>
        <v>2024</v>
      </c>
      <c r="BK141" s="55">
        <f>+I_Personale!BL105</f>
        <v>2024</v>
      </c>
      <c r="BL141" s="55">
        <f>+I_Personale!BM105</f>
        <v>2024</v>
      </c>
      <c r="BM141" s="55">
        <f>+I_Personale!BN105</f>
        <v>2025</v>
      </c>
      <c r="BN141" s="55">
        <f>+I_Personale!BO105</f>
        <v>2025</v>
      </c>
      <c r="BO141" s="55">
        <f>+I_Personale!BP105</f>
        <v>2025</v>
      </c>
      <c r="BP141" s="55">
        <f>+I_Personale!BQ105</f>
        <v>2025</v>
      </c>
      <c r="BQ141" s="55">
        <f>+I_Personale!BR105</f>
        <v>2025</v>
      </c>
      <c r="BR141" s="55">
        <f>+I_Personale!BS105</f>
        <v>2025</v>
      </c>
      <c r="BS141" s="55">
        <f>+I_Personale!BT105</f>
        <v>2025</v>
      </c>
      <c r="BT141" s="55">
        <f>+I_Personale!BU105</f>
        <v>2025</v>
      </c>
      <c r="BU141" s="55">
        <f>+I_Personale!BV105</f>
        <v>2025</v>
      </c>
      <c r="BV141" s="55">
        <f>+I_Personale!BW105</f>
        <v>2025</v>
      </c>
      <c r="BW141" s="55">
        <f>+I_Personale!BX105</f>
        <v>2025</v>
      </c>
      <c r="BX141" s="55">
        <f>+I_Personale!BY105</f>
        <v>2025</v>
      </c>
      <c r="BY141" s="55">
        <f>+I_Personale!BZ105</f>
        <v>2026</v>
      </c>
      <c r="BZ141" s="55">
        <f>+I_Personale!CA105</f>
        <v>2026</v>
      </c>
      <c r="CA141" s="55">
        <f>+I_Personale!CB105</f>
        <v>2026</v>
      </c>
      <c r="CB141" s="55">
        <f>+I_Personale!CC105</f>
        <v>2026</v>
      </c>
      <c r="CC141" s="55">
        <f>+I_Personale!CD105</f>
        <v>2026</v>
      </c>
      <c r="CD141" s="55">
        <f>+I_Personale!CE105</f>
        <v>2026</v>
      </c>
      <c r="CE141" s="55">
        <f>+I_Personale!CF105</f>
        <v>2026</v>
      </c>
      <c r="CF141" s="55">
        <f>+I_Personale!CG105</f>
        <v>2026</v>
      </c>
      <c r="CG141" s="55">
        <f>+I_Personale!CH105</f>
        <v>2026</v>
      </c>
      <c r="CH141" s="55">
        <f>+I_Personale!CI105</f>
        <v>2026</v>
      </c>
      <c r="CI141" s="55">
        <f>+I_Personale!CJ105</f>
        <v>2026</v>
      </c>
      <c r="CJ141" s="55">
        <f>+I_Personale!CK105</f>
        <v>2026</v>
      </c>
      <c r="CK141" s="55">
        <f>+I_Personale!CL105</f>
        <v>2027</v>
      </c>
      <c r="CL141" s="55">
        <f>+I_Personale!CM105</f>
        <v>2027</v>
      </c>
      <c r="CM141" s="55">
        <f>+I_Personale!CN105</f>
        <v>2027</v>
      </c>
      <c r="CN141" s="55">
        <f>+I_Personale!CO105</f>
        <v>2027</v>
      </c>
      <c r="CO141" s="55">
        <f>+I_Personale!CP105</f>
        <v>2027</v>
      </c>
      <c r="CP141" s="55">
        <f>+I_Personale!CQ105</f>
        <v>2027</v>
      </c>
      <c r="CQ141" s="55">
        <f>+I_Personale!CR105</f>
        <v>2027</v>
      </c>
      <c r="CR141" s="55">
        <f>+I_Personale!CS105</f>
        <v>2027</v>
      </c>
      <c r="CS141" s="55">
        <f>+I_Personale!CT105</f>
        <v>2027</v>
      </c>
      <c r="CT141" s="55">
        <f>+I_Personale!CU105</f>
        <v>2027</v>
      </c>
      <c r="CU141" s="55">
        <f>+I_Personale!CV105</f>
        <v>2027</v>
      </c>
      <c r="CV141" s="55">
        <f>+I_Personale!CW105</f>
        <v>2027</v>
      </c>
      <c r="CW141" s="55">
        <f>+I_Personale!CX105</f>
        <v>2028</v>
      </c>
      <c r="CX141" s="55">
        <f>+I_Personale!CY105</f>
        <v>2028</v>
      </c>
      <c r="CY141" s="55">
        <f>+I_Personale!CZ105</f>
        <v>2028</v>
      </c>
      <c r="CZ141" s="55">
        <f>+I_Personale!DA105</f>
        <v>2028</v>
      </c>
      <c r="DA141" s="55">
        <f>+I_Personale!DB105</f>
        <v>2028</v>
      </c>
      <c r="DB141" s="55">
        <f>+I_Personale!DC105</f>
        <v>2028</v>
      </c>
      <c r="DC141" s="55">
        <f>+I_Personale!DD105</f>
        <v>2028</v>
      </c>
      <c r="DD141" s="55">
        <f>+I_Personale!DE105</f>
        <v>2028</v>
      </c>
      <c r="DE141" s="55">
        <f>+I_Personale!DF105</f>
        <v>2028</v>
      </c>
      <c r="DF141" s="55">
        <f>+I_Personale!DG105</f>
        <v>2028</v>
      </c>
      <c r="DG141" s="55">
        <f>+I_Personale!DH105</f>
        <v>2028</v>
      </c>
      <c r="DH141" s="55">
        <f>+I_Personale!DI105</f>
        <v>2028</v>
      </c>
      <c r="DI141" s="55">
        <f>+I_Personale!DJ105</f>
        <v>2029</v>
      </c>
      <c r="DJ141" s="55">
        <f>+I_Personale!DK105</f>
        <v>2029</v>
      </c>
      <c r="DK141" s="55">
        <f>+I_Personale!DL105</f>
        <v>2029</v>
      </c>
      <c r="DL141" s="55">
        <f>+I_Personale!DM105</f>
        <v>2029</v>
      </c>
      <c r="DM141" s="55">
        <f>+I_Personale!DN105</f>
        <v>2029</v>
      </c>
      <c r="DN141" s="55">
        <f>+I_Personale!DO105</f>
        <v>2029</v>
      </c>
      <c r="DO141" s="55">
        <f>+I_Personale!DP105</f>
        <v>2029</v>
      </c>
      <c r="DP141" s="55">
        <f>+I_Personale!DQ105</f>
        <v>2029</v>
      </c>
      <c r="DQ141" s="55">
        <f>+I_Personale!DR105</f>
        <v>2029</v>
      </c>
      <c r="DR141" s="55">
        <f>+I_Personale!DS105</f>
        <v>2029</v>
      </c>
      <c r="DS141" s="55">
        <f>+I_Personale!DT105</f>
        <v>2029</v>
      </c>
      <c r="DT141" s="55">
        <f>+I_Personale!DU105</f>
        <v>2029</v>
      </c>
    </row>
    <row r="142" spans="3:124" ht="15.75" outlineLevel="1" thickBot="1" x14ac:dyDescent="0.3">
      <c r="D142" s="16" t="s">
        <v>27</v>
      </c>
      <c r="E142" s="55" t="str">
        <f>+I_Personale!F106</f>
        <v>gen</v>
      </c>
      <c r="F142" s="55" t="str">
        <f>+I_Personale!G106</f>
        <v>feb</v>
      </c>
      <c r="G142" s="55" t="str">
        <f>+I_Personale!H106</f>
        <v>mar</v>
      </c>
      <c r="H142" s="55" t="str">
        <f>+I_Personale!I106</f>
        <v>apr</v>
      </c>
      <c r="I142" s="55" t="str">
        <f>+I_Personale!J106</f>
        <v>mag</v>
      </c>
      <c r="J142" s="55" t="str">
        <f>+I_Personale!K106</f>
        <v>giu</v>
      </c>
      <c r="K142" s="55" t="str">
        <f>+I_Personale!L106</f>
        <v>lug</v>
      </c>
      <c r="L142" s="55" t="str">
        <f>+I_Personale!M106</f>
        <v>ago</v>
      </c>
      <c r="M142" s="55" t="str">
        <f>+I_Personale!N106</f>
        <v>set</v>
      </c>
      <c r="N142" s="55" t="str">
        <f>+I_Personale!O106</f>
        <v>ott</v>
      </c>
      <c r="O142" s="55" t="str">
        <f>+I_Personale!P106</f>
        <v>nov</v>
      </c>
      <c r="P142" s="55" t="str">
        <f>+I_Personale!Q106</f>
        <v>dic</v>
      </c>
      <c r="Q142" s="55" t="str">
        <f>+I_Personale!R106</f>
        <v>gen</v>
      </c>
      <c r="R142" s="55" t="str">
        <f>+I_Personale!S106</f>
        <v>feb</v>
      </c>
      <c r="S142" s="55" t="str">
        <f>+I_Personale!T106</f>
        <v>mar</v>
      </c>
      <c r="T142" s="55" t="str">
        <f>+I_Personale!U106</f>
        <v>apr</v>
      </c>
      <c r="U142" s="55" t="str">
        <f>+I_Personale!V106</f>
        <v>mag</v>
      </c>
      <c r="V142" s="55" t="str">
        <f>+I_Personale!W106</f>
        <v>giu</v>
      </c>
      <c r="W142" s="55" t="str">
        <f>+I_Personale!X106</f>
        <v>lug</v>
      </c>
      <c r="X142" s="55" t="str">
        <f>+I_Personale!Y106</f>
        <v>ago</v>
      </c>
      <c r="Y142" s="55" t="str">
        <f>+I_Personale!Z106</f>
        <v>set</v>
      </c>
      <c r="Z142" s="55" t="str">
        <f>+I_Personale!AA106</f>
        <v>ott</v>
      </c>
      <c r="AA142" s="55" t="str">
        <f>+I_Personale!AB106</f>
        <v>nov</v>
      </c>
      <c r="AB142" s="55" t="str">
        <f>+I_Personale!AC106</f>
        <v>dic</v>
      </c>
      <c r="AC142" s="55" t="str">
        <f>+I_Personale!AD106</f>
        <v>gen</v>
      </c>
      <c r="AD142" s="55" t="str">
        <f>+I_Personale!AE106</f>
        <v>feb</v>
      </c>
      <c r="AE142" s="55" t="str">
        <f>+I_Personale!AF106</f>
        <v>mar</v>
      </c>
      <c r="AF142" s="55" t="str">
        <f>+I_Personale!AG106</f>
        <v>apr</v>
      </c>
      <c r="AG142" s="55" t="str">
        <f>+I_Personale!AH106</f>
        <v>mag</v>
      </c>
      <c r="AH142" s="55" t="str">
        <f>+I_Personale!AI106</f>
        <v>giu</v>
      </c>
      <c r="AI142" s="55" t="str">
        <f>+I_Personale!AJ106</f>
        <v>lug</v>
      </c>
      <c r="AJ142" s="55" t="str">
        <f>+I_Personale!AK106</f>
        <v>ago</v>
      </c>
      <c r="AK142" s="55" t="str">
        <f>+I_Personale!AL106</f>
        <v>set</v>
      </c>
      <c r="AL142" s="55" t="str">
        <f>+I_Personale!AM106</f>
        <v>ott</v>
      </c>
      <c r="AM142" s="55" t="str">
        <f>+I_Personale!AN106</f>
        <v>nov</v>
      </c>
      <c r="AN142" s="55" t="str">
        <f>+I_Personale!AO106</f>
        <v>dic</v>
      </c>
      <c r="AO142" s="55" t="str">
        <f>+I_Personale!AP106</f>
        <v>gen</v>
      </c>
      <c r="AP142" s="55" t="str">
        <f>+I_Personale!AQ106</f>
        <v>feb</v>
      </c>
      <c r="AQ142" s="55" t="str">
        <f>+I_Personale!AR106</f>
        <v>mar</v>
      </c>
      <c r="AR142" s="55" t="str">
        <f>+I_Personale!AS106</f>
        <v>apr</v>
      </c>
      <c r="AS142" s="55" t="str">
        <f>+I_Personale!AT106</f>
        <v>mag</v>
      </c>
      <c r="AT142" s="55" t="str">
        <f>+I_Personale!AU106</f>
        <v>giu</v>
      </c>
      <c r="AU142" s="55" t="str">
        <f>+I_Personale!AV106</f>
        <v>lug</v>
      </c>
      <c r="AV142" s="55" t="str">
        <f>+I_Personale!AW106</f>
        <v>ago</v>
      </c>
      <c r="AW142" s="55" t="str">
        <f>+I_Personale!AX106</f>
        <v>set</v>
      </c>
      <c r="AX142" s="55" t="str">
        <f>+I_Personale!AY106</f>
        <v>ott</v>
      </c>
      <c r="AY142" s="55" t="str">
        <f>+I_Personale!AZ106</f>
        <v>nov</v>
      </c>
      <c r="AZ142" s="55" t="str">
        <f>+I_Personale!BA106</f>
        <v>dic</v>
      </c>
      <c r="BA142" s="55" t="str">
        <f>+I_Personale!BB106</f>
        <v>gen</v>
      </c>
      <c r="BB142" s="55" t="str">
        <f>+I_Personale!BC106</f>
        <v>feb</v>
      </c>
      <c r="BC142" s="55" t="str">
        <f>+I_Personale!BD106</f>
        <v>mar</v>
      </c>
      <c r="BD142" s="55" t="str">
        <f>+I_Personale!BE106</f>
        <v>apr</v>
      </c>
      <c r="BE142" s="55" t="str">
        <f>+I_Personale!BF106</f>
        <v>mag</v>
      </c>
      <c r="BF142" s="55" t="str">
        <f>+I_Personale!BG106</f>
        <v>giu</v>
      </c>
      <c r="BG142" s="55" t="str">
        <f>+I_Personale!BH106</f>
        <v>lug</v>
      </c>
      <c r="BH142" s="55" t="str">
        <f>+I_Personale!BI106</f>
        <v>ago</v>
      </c>
      <c r="BI142" s="55" t="str">
        <f>+I_Personale!BJ106</f>
        <v>set</v>
      </c>
      <c r="BJ142" s="55" t="str">
        <f>+I_Personale!BK106</f>
        <v>ott</v>
      </c>
      <c r="BK142" s="55" t="str">
        <f>+I_Personale!BL106</f>
        <v>nov</v>
      </c>
      <c r="BL142" s="55" t="str">
        <f>+I_Personale!BM106</f>
        <v>dic</v>
      </c>
      <c r="BM142" s="55" t="str">
        <f>+I_Personale!BN106</f>
        <v>gen</v>
      </c>
      <c r="BN142" s="55" t="str">
        <f>+I_Personale!BO106</f>
        <v>feb</v>
      </c>
      <c r="BO142" s="55" t="str">
        <f>+I_Personale!BP106</f>
        <v>mar</v>
      </c>
      <c r="BP142" s="55" t="str">
        <f>+I_Personale!BQ106</f>
        <v>apr</v>
      </c>
      <c r="BQ142" s="55" t="str">
        <f>+I_Personale!BR106</f>
        <v>mag</v>
      </c>
      <c r="BR142" s="55" t="str">
        <f>+I_Personale!BS106</f>
        <v>giu</v>
      </c>
      <c r="BS142" s="55" t="str">
        <f>+I_Personale!BT106</f>
        <v>lug</v>
      </c>
      <c r="BT142" s="55" t="str">
        <f>+I_Personale!BU106</f>
        <v>ago</v>
      </c>
      <c r="BU142" s="55" t="str">
        <f>+I_Personale!BV106</f>
        <v>set</v>
      </c>
      <c r="BV142" s="55" t="str">
        <f>+I_Personale!BW106</f>
        <v>ott</v>
      </c>
      <c r="BW142" s="55" t="str">
        <f>+I_Personale!BX106</f>
        <v>nov</v>
      </c>
      <c r="BX142" s="55" t="str">
        <f>+I_Personale!BY106</f>
        <v>dic</v>
      </c>
      <c r="BY142" s="55" t="str">
        <f>+I_Personale!BZ106</f>
        <v>gen</v>
      </c>
      <c r="BZ142" s="55" t="str">
        <f>+I_Personale!CA106</f>
        <v>feb</v>
      </c>
      <c r="CA142" s="55" t="str">
        <f>+I_Personale!CB106</f>
        <v>mar</v>
      </c>
      <c r="CB142" s="55" t="str">
        <f>+I_Personale!CC106</f>
        <v>apr</v>
      </c>
      <c r="CC142" s="55" t="str">
        <f>+I_Personale!CD106</f>
        <v>mag</v>
      </c>
      <c r="CD142" s="55" t="str">
        <f>+I_Personale!CE106</f>
        <v>giu</v>
      </c>
      <c r="CE142" s="55" t="str">
        <f>+I_Personale!CF106</f>
        <v>lug</v>
      </c>
      <c r="CF142" s="55" t="str">
        <f>+I_Personale!CG106</f>
        <v>ago</v>
      </c>
      <c r="CG142" s="55" t="str">
        <f>+I_Personale!CH106</f>
        <v>set</v>
      </c>
      <c r="CH142" s="55" t="str">
        <f>+I_Personale!CI106</f>
        <v>ott</v>
      </c>
      <c r="CI142" s="55" t="str">
        <f>+I_Personale!CJ106</f>
        <v>nov</v>
      </c>
      <c r="CJ142" s="55" t="str">
        <f>+I_Personale!CK106</f>
        <v>dic</v>
      </c>
      <c r="CK142" s="55" t="str">
        <f>+I_Personale!CL106</f>
        <v>gen</v>
      </c>
      <c r="CL142" s="55" t="str">
        <f>+I_Personale!CM106</f>
        <v>feb</v>
      </c>
      <c r="CM142" s="55" t="str">
        <f>+I_Personale!CN106</f>
        <v>mar</v>
      </c>
      <c r="CN142" s="55" t="str">
        <f>+I_Personale!CO106</f>
        <v>apr</v>
      </c>
      <c r="CO142" s="55" t="str">
        <f>+I_Personale!CP106</f>
        <v>mag</v>
      </c>
      <c r="CP142" s="55" t="str">
        <f>+I_Personale!CQ106</f>
        <v>giu</v>
      </c>
      <c r="CQ142" s="55" t="str">
        <f>+I_Personale!CR106</f>
        <v>lug</v>
      </c>
      <c r="CR142" s="55" t="str">
        <f>+I_Personale!CS106</f>
        <v>ago</v>
      </c>
      <c r="CS142" s="55" t="str">
        <f>+I_Personale!CT106</f>
        <v>set</v>
      </c>
      <c r="CT142" s="55" t="str">
        <f>+I_Personale!CU106</f>
        <v>ott</v>
      </c>
      <c r="CU142" s="55" t="str">
        <f>+I_Personale!CV106</f>
        <v>nov</v>
      </c>
      <c r="CV142" s="55" t="str">
        <f>+I_Personale!CW106</f>
        <v>dic</v>
      </c>
      <c r="CW142" s="55" t="str">
        <f>+I_Personale!CX106</f>
        <v>gen</v>
      </c>
      <c r="CX142" s="55" t="str">
        <f>+I_Personale!CY106</f>
        <v>feb</v>
      </c>
      <c r="CY142" s="55" t="str">
        <f>+I_Personale!CZ106</f>
        <v>mar</v>
      </c>
      <c r="CZ142" s="55" t="str">
        <f>+I_Personale!DA106</f>
        <v>apr</v>
      </c>
      <c r="DA142" s="55" t="str">
        <f>+I_Personale!DB106</f>
        <v>mag</v>
      </c>
      <c r="DB142" s="55" t="str">
        <f>+I_Personale!DC106</f>
        <v>giu</v>
      </c>
      <c r="DC142" s="55" t="str">
        <f>+I_Personale!DD106</f>
        <v>lug</v>
      </c>
      <c r="DD142" s="55" t="str">
        <f>+I_Personale!DE106</f>
        <v>ago</v>
      </c>
      <c r="DE142" s="55" t="str">
        <f>+I_Personale!DF106</f>
        <v>set</v>
      </c>
      <c r="DF142" s="55" t="str">
        <f>+I_Personale!DG106</f>
        <v>ott</v>
      </c>
      <c r="DG142" s="55" t="str">
        <f>+I_Personale!DH106</f>
        <v>nov</v>
      </c>
      <c r="DH142" s="55" t="str">
        <f>+I_Personale!DI106</f>
        <v>dic</v>
      </c>
      <c r="DI142" s="55" t="str">
        <f>+I_Personale!DJ106</f>
        <v>gen</v>
      </c>
      <c r="DJ142" s="55" t="str">
        <f>+I_Personale!DK106</f>
        <v>feb</v>
      </c>
      <c r="DK142" s="55" t="str">
        <f>+I_Personale!DL106</f>
        <v>mar</v>
      </c>
      <c r="DL142" s="55" t="str">
        <f>+I_Personale!DM106</f>
        <v>apr</v>
      </c>
      <c r="DM142" s="55" t="str">
        <f>+I_Personale!DN106</f>
        <v>mag</v>
      </c>
      <c r="DN142" s="55" t="str">
        <f>+I_Personale!DO106</f>
        <v>giu</v>
      </c>
      <c r="DO142" s="55" t="str">
        <f>+I_Personale!DP106</f>
        <v>lug</v>
      </c>
      <c r="DP142" s="55" t="str">
        <f>+I_Personale!DQ106</f>
        <v>ago</v>
      </c>
      <c r="DQ142" s="55" t="str">
        <f>+I_Personale!DR106</f>
        <v>set</v>
      </c>
      <c r="DR142" s="55" t="str">
        <f>+I_Personale!DS106</f>
        <v>ott</v>
      </c>
      <c r="DS142" s="55" t="str">
        <f>+I_Personale!DT106</f>
        <v>nov</v>
      </c>
      <c r="DT142" s="55" t="str">
        <f>+I_Personale!DU106</f>
        <v>dic</v>
      </c>
    </row>
    <row r="143" spans="3:124" ht="16.5" outlineLevel="1" thickTop="1" thickBot="1" x14ac:dyDescent="0.3">
      <c r="C143" s="111" t="s">
        <v>207</v>
      </c>
      <c r="E143" s="113">
        <f>+I_Personale!F107</f>
        <v>0</v>
      </c>
      <c r="F143" s="113">
        <f>+I_Personale!G107</f>
        <v>0</v>
      </c>
      <c r="G143" s="113">
        <f>+I_Personale!H107</f>
        <v>0</v>
      </c>
      <c r="H143" s="113">
        <f>+I_Personale!I107</f>
        <v>0</v>
      </c>
      <c r="I143" s="113">
        <f>+I_Personale!J107</f>
        <v>0</v>
      </c>
      <c r="J143" s="113">
        <f>+I_Personale!K107</f>
        <v>0</v>
      </c>
      <c r="K143" s="113">
        <f>+I_Personale!L107</f>
        <v>0</v>
      </c>
      <c r="L143" s="113">
        <f>+I_Personale!M107</f>
        <v>0</v>
      </c>
      <c r="M143" s="113">
        <f>+I_Personale!N107</f>
        <v>0</v>
      </c>
      <c r="N143" s="113">
        <f>+I_Personale!O107</f>
        <v>0</v>
      </c>
      <c r="O143" s="113">
        <f>+I_Personale!P107</f>
        <v>0</v>
      </c>
      <c r="P143" s="113">
        <f>+I_Personale!Q107</f>
        <v>0</v>
      </c>
      <c r="Q143" s="113">
        <f>+I_Personale!R107</f>
        <v>0</v>
      </c>
      <c r="R143" s="113">
        <f>+I_Personale!S107</f>
        <v>0</v>
      </c>
      <c r="S143" s="113">
        <f>+I_Personale!T107</f>
        <v>0</v>
      </c>
      <c r="T143" s="113">
        <f>+I_Personale!U107</f>
        <v>0</v>
      </c>
      <c r="U143" s="113">
        <f>+I_Personale!V107</f>
        <v>0</v>
      </c>
      <c r="V143" s="113">
        <f>+I_Personale!W107</f>
        <v>0</v>
      </c>
      <c r="W143" s="113">
        <f>+I_Personale!X107</f>
        <v>0</v>
      </c>
      <c r="X143" s="113">
        <f>+I_Personale!Y107</f>
        <v>0</v>
      </c>
      <c r="Y143" s="113">
        <f>+I_Personale!Z107</f>
        <v>0</v>
      </c>
      <c r="Z143" s="113">
        <f>+I_Personale!AA107</f>
        <v>0</v>
      </c>
      <c r="AA143" s="113">
        <f>+I_Personale!AB107</f>
        <v>0</v>
      </c>
      <c r="AB143" s="113">
        <f>+I_Personale!AC107</f>
        <v>0</v>
      </c>
      <c r="AC143" s="113">
        <f>+I_Personale!AD107</f>
        <v>0</v>
      </c>
      <c r="AD143" s="113">
        <f>+I_Personale!AE107</f>
        <v>0</v>
      </c>
      <c r="AE143" s="113">
        <f>+I_Personale!AF107</f>
        <v>0</v>
      </c>
      <c r="AF143" s="113">
        <f>+I_Personale!AG107</f>
        <v>0</v>
      </c>
      <c r="AG143" s="113">
        <f>+I_Personale!AH107</f>
        <v>0</v>
      </c>
      <c r="AH143" s="113">
        <f>+I_Personale!AI107</f>
        <v>0</v>
      </c>
      <c r="AI143" s="113">
        <f>+I_Personale!AJ107</f>
        <v>0</v>
      </c>
      <c r="AJ143" s="113">
        <f>+I_Personale!AK107</f>
        <v>0</v>
      </c>
      <c r="AK143" s="113">
        <f>+I_Personale!AL107</f>
        <v>0</v>
      </c>
      <c r="AL143" s="113">
        <f>+I_Personale!AM107</f>
        <v>0</v>
      </c>
      <c r="AM143" s="113">
        <f>+I_Personale!AN107</f>
        <v>0</v>
      </c>
      <c r="AN143" s="113">
        <f>+I_Personale!AO107</f>
        <v>0</v>
      </c>
      <c r="AO143" s="113">
        <f>+I_Personale!AP107</f>
        <v>0</v>
      </c>
      <c r="AP143" s="113">
        <f>+I_Personale!AQ107</f>
        <v>0</v>
      </c>
      <c r="AQ143" s="113">
        <f>+I_Personale!AR107</f>
        <v>0</v>
      </c>
      <c r="AR143" s="113">
        <f>+I_Personale!AS107</f>
        <v>0</v>
      </c>
      <c r="AS143" s="113">
        <f>+I_Personale!AT107</f>
        <v>0</v>
      </c>
      <c r="AT143" s="113">
        <f>+I_Personale!AU107</f>
        <v>0</v>
      </c>
      <c r="AU143" s="113">
        <f>+I_Personale!AV107</f>
        <v>0</v>
      </c>
      <c r="AV143" s="113">
        <f>+I_Personale!AW107</f>
        <v>0</v>
      </c>
      <c r="AW143" s="113">
        <f>+I_Personale!AX107</f>
        <v>0</v>
      </c>
      <c r="AX143" s="113">
        <f>+I_Personale!AY107</f>
        <v>0</v>
      </c>
      <c r="AY143" s="113">
        <f>+I_Personale!AZ107</f>
        <v>0</v>
      </c>
      <c r="AZ143" s="113">
        <f>+I_Personale!BA107</f>
        <v>0</v>
      </c>
      <c r="BA143" s="113">
        <f>+I_Personale!BB107</f>
        <v>0</v>
      </c>
      <c r="BB143" s="113">
        <f>+I_Personale!BC107</f>
        <v>0</v>
      </c>
      <c r="BC143" s="113">
        <f>+I_Personale!BD107</f>
        <v>0</v>
      </c>
      <c r="BD143" s="113">
        <f>+I_Personale!BE107</f>
        <v>0</v>
      </c>
      <c r="BE143" s="113">
        <f>+I_Personale!BF107</f>
        <v>0</v>
      </c>
      <c r="BF143" s="113">
        <f>+I_Personale!BG107</f>
        <v>0</v>
      </c>
      <c r="BG143" s="113">
        <f>+I_Personale!BH107</f>
        <v>0</v>
      </c>
      <c r="BH143" s="113">
        <f>+I_Personale!BI107</f>
        <v>0</v>
      </c>
      <c r="BI143" s="113">
        <f>+I_Personale!BJ107</f>
        <v>0</v>
      </c>
      <c r="BJ143" s="113">
        <f>+I_Personale!BK107</f>
        <v>0</v>
      </c>
      <c r="BK143" s="113">
        <f>+I_Personale!BL107</f>
        <v>0</v>
      </c>
      <c r="BL143" s="113">
        <f>+I_Personale!BM107</f>
        <v>0</v>
      </c>
      <c r="BM143" s="113">
        <f>+I_Personale!BN107</f>
        <v>0</v>
      </c>
      <c r="BN143" s="113">
        <f>+I_Personale!BO107</f>
        <v>0</v>
      </c>
      <c r="BO143" s="113">
        <f>+I_Personale!BP107</f>
        <v>0</v>
      </c>
      <c r="BP143" s="113">
        <f>+I_Personale!BQ107</f>
        <v>0</v>
      </c>
      <c r="BQ143" s="113">
        <f>+I_Personale!BR107</f>
        <v>0</v>
      </c>
      <c r="BR143" s="113">
        <f>+I_Personale!BS107</f>
        <v>0</v>
      </c>
      <c r="BS143" s="113">
        <f>+I_Personale!BT107</f>
        <v>0</v>
      </c>
      <c r="BT143" s="113">
        <f>+I_Personale!BU107</f>
        <v>0</v>
      </c>
      <c r="BU143" s="113">
        <f>+I_Personale!BV107</f>
        <v>0</v>
      </c>
      <c r="BV143" s="113">
        <f>+I_Personale!BW107</f>
        <v>0</v>
      </c>
      <c r="BW143" s="113">
        <f>+I_Personale!BX107</f>
        <v>0</v>
      </c>
      <c r="BX143" s="113">
        <f>+I_Personale!BY107</f>
        <v>0</v>
      </c>
      <c r="BY143" s="113">
        <f>+I_Personale!BZ107</f>
        <v>0</v>
      </c>
      <c r="BZ143" s="113">
        <f>+I_Personale!CA107</f>
        <v>0</v>
      </c>
      <c r="CA143" s="113">
        <f>+I_Personale!CB107</f>
        <v>0</v>
      </c>
      <c r="CB143" s="113">
        <f>+I_Personale!CC107</f>
        <v>0</v>
      </c>
      <c r="CC143" s="113">
        <f>+I_Personale!CD107</f>
        <v>0</v>
      </c>
      <c r="CD143" s="113">
        <f>+I_Personale!CE107</f>
        <v>0</v>
      </c>
      <c r="CE143" s="113">
        <f>+I_Personale!CF107</f>
        <v>0</v>
      </c>
      <c r="CF143" s="113">
        <f>+I_Personale!CG107</f>
        <v>0</v>
      </c>
      <c r="CG143" s="113">
        <f>+I_Personale!CH107</f>
        <v>0</v>
      </c>
      <c r="CH143" s="113">
        <f>+I_Personale!CI107</f>
        <v>0</v>
      </c>
      <c r="CI143" s="113">
        <f>+I_Personale!CJ107</f>
        <v>0</v>
      </c>
      <c r="CJ143" s="113">
        <f>+I_Personale!CK107</f>
        <v>0</v>
      </c>
      <c r="CK143" s="113">
        <f>+I_Personale!CL107</f>
        <v>0</v>
      </c>
      <c r="CL143" s="113">
        <f>+I_Personale!CM107</f>
        <v>0</v>
      </c>
      <c r="CM143" s="113">
        <f>+I_Personale!CN107</f>
        <v>0</v>
      </c>
      <c r="CN143" s="113">
        <f>+I_Personale!CO107</f>
        <v>0</v>
      </c>
      <c r="CO143" s="113">
        <f>+I_Personale!CP107</f>
        <v>0</v>
      </c>
      <c r="CP143" s="113">
        <f>+I_Personale!CQ107</f>
        <v>0</v>
      </c>
      <c r="CQ143" s="113">
        <f>+I_Personale!CR107</f>
        <v>0</v>
      </c>
      <c r="CR143" s="113">
        <f>+I_Personale!CS107</f>
        <v>0</v>
      </c>
      <c r="CS143" s="113">
        <f>+I_Personale!CT107</f>
        <v>0</v>
      </c>
      <c r="CT143" s="113">
        <f>+I_Personale!CU107</f>
        <v>0</v>
      </c>
      <c r="CU143" s="113">
        <f>+I_Personale!CV107</f>
        <v>0</v>
      </c>
      <c r="CV143" s="113">
        <f>+I_Personale!CW107</f>
        <v>0</v>
      </c>
      <c r="CW143" s="113">
        <f>+I_Personale!CX107</f>
        <v>0</v>
      </c>
      <c r="CX143" s="113">
        <f>+I_Personale!CY107</f>
        <v>0</v>
      </c>
      <c r="CY143" s="113">
        <f>+I_Personale!CZ107</f>
        <v>0</v>
      </c>
      <c r="CZ143" s="113">
        <f>+I_Personale!DA107</f>
        <v>0</v>
      </c>
      <c r="DA143" s="113">
        <f>+I_Personale!DB107</f>
        <v>0</v>
      </c>
      <c r="DB143" s="113">
        <f>+I_Personale!DC107</f>
        <v>0</v>
      </c>
      <c r="DC143" s="113">
        <f>+I_Personale!DD107</f>
        <v>0</v>
      </c>
      <c r="DD143" s="113">
        <f>+I_Personale!DE107</f>
        <v>0</v>
      </c>
      <c r="DE143" s="113">
        <f>+I_Personale!DF107</f>
        <v>0</v>
      </c>
      <c r="DF143" s="113">
        <f>+I_Personale!DG107</f>
        <v>0</v>
      </c>
      <c r="DG143" s="113">
        <f>+I_Personale!DH107</f>
        <v>0</v>
      </c>
      <c r="DH143" s="113">
        <f>+I_Personale!DI107</f>
        <v>0</v>
      </c>
      <c r="DI143" s="113">
        <f>+I_Personale!DJ107</f>
        <v>0</v>
      </c>
      <c r="DJ143" s="113">
        <f>+I_Personale!DK107</f>
        <v>0</v>
      </c>
      <c r="DK143" s="113">
        <f>+I_Personale!DL107</f>
        <v>0</v>
      </c>
      <c r="DL143" s="113">
        <f>+I_Personale!DM107</f>
        <v>0</v>
      </c>
      <c r="DM143" s="113">
        <f>+I_Personale!DN107</f>
        <v>0</v>
      </c>
      <c r="DN143" s="113">
        <f>+I_Personale!DO107</f>
        <v>0</v>
      </c>
      <c r="DO143" s="113">
        <f>+I_Personale!DP107</f>
        <v>0</v>
      </c>
      <c r="DP143" s="113">
        <f>+I_Personale!DQ107</f>
        <v>0</v>
      </c>
      <c r="DQ143" s="113">
        <f>+I_Personale!DR107</f>
        <v>0</v>
      </c>
      <c r="DR143" s="113">
        <f>+I_Personale!DS107</f>
        <v>0</v>
      </c>
      <c r="DS143" s="113">
        <f>+I_Personale!DT107</f>
        <v>0</v>
      </c>
      <c r="DT143" s="113">
        <f>+I_Personale!DU107</f>
        <v>0</v>
      </c>
    </row>
    <row r="144" spans="3:124" ht="15.75" outlineLevel="1" thickTop="1" x14ac:dyDescent="0.25">
      <c r="C144" s="111" t="s">
        <v>216</v>
      </c>
      <c r="E144" t="str">
        <f>+IF(OR(I_Personale!$E100=C_Personale!E142,I_Personale!$E101=C_Personale!E142),"SI","")</f>
        <v/>
      </c>
      <c r="F144" t="str">
        <f>+IF(OR(I_Personale!$E100=C_Personale!F142,I_Personale!$E101=C_Personale!F142),"SI","")</f>
        <v/>
      </c>
      <c r="G144" t="str">
        <f>+IF(OR(I_Personale!$E100=C_Personale!G142,I_Personale!$E101=C_Personale!G142),"SI","")</f>
        <v/>
      </c>
      <c r="H144" t="str">
        <f>+IF(OR(I_Personale!$E100=C_Personale!H142,I_Personale!$E101=C_Personale!H142),"SI","")</f>
        <v/>
      </c>
      <c r="I144" t="str">
        <f>+IF(OR(I_Personale!$E100=C_Personale!I142,I_Personale!$E101=C_Personale!I142),"SI","")</f>
        <v/>
      </c>
      <c r="J144" t="str">
        <f>+IF(OR(I_Personale!$E100=C_Personale!J142,I_Personale!$E101=C_Personale!J142),"SI","")</f>
        <v/>
      </c>
      <c r="K144" t="str">
        <f>+IF(OR(I_Personale!$E100=C_Personale!K142,I_Personale!$E101=C_Personale!K142),"SI","")</f>
        <v/>
      </c>
      <c r="L144" t="str">
        <f>+IF(OR(I_Personale!$E100=C_Personale!L142,I_Personale!$E101=C_Personale!L142),"SI","")</f>
        <v/>
      </c>
      <c r="M144" t="str">
        <f>+IF(OR(I_Personale!$E100=C_Personale!M142,I_Personale!$E101=C_Personale!M142),"SI","")</f>
        <v/>
      </c>
      <c r="N144" t="str">
        <f>+IF(OR(I_Personale!$E100=C_Personale!N142,I_Personale!$E101=C_Personale!N142),"SI","")</f>
        <v/>
      </c>
      <c r="O144" t="str">
        <f>+IF(OR(I_Personale!$E100=C_Personale!O142,I_Personale!$E101=C_Personale!O142),"SI","")</f>
        <v/>
      </c>
      <c r="P144" t="str">
        <f>+IF(OR(I_Personale!$E100=C_Personale!P142,I_Personale!$E101=C_Personale!P142),"SI","")</f>
        <v/>
      </c>
      <c r="Q144" t="str">
        <f>+IF(OR(I_Personale!$E100=C_Personale!Q142,I_Personale!$E101=C_Personale!Q142),"SI","")</f>
        <v/>
      </c>
      <c r="R144" t="str">
        <f>+IF(OR(I_Personale!$E100=C_Personale!R142,I_Personale!$E101=C_Personale!R142),"SI","")</f>
        <v/>
      </c>
      <c r="S144" t="str">
        <f>+IF(OR(I_Personale!$E100=C_Personale!S142,I_Personale!$E101=C_Personale!S142),"SI","")</f>
        <v/>
      </c>
      <c r="T144" t="str">
        <f>+IF(OR(I_Personale!$E100=C_Personale!T142,I_Personale!$E101=C_Personale!T142),"SI","")</f>
        <v/>
      </c>
      <c r="U144" t="str">
        <f>+IF(OR(I_Personale!$E100=C_Personale!U142,I_Personale!$E101=C_Personale!U142),"SI","")</f>
        <v/>
      </c>
      <c r="V144" t="str">
        <f>+IF(OR(I_Personale!$E100=C_Personale!V142,I_Personale!$E101=C_Personale!V142),"SI","")</f>
        <v/>
      </c>
      <c r="W144" t="str">
        <f>+IF(OR(I_Personale!$E100=C_Personale!W142,I_Personale!$E101=C_Personale!W142),"SI","")</f>
        <v/>
      </c>
      <c r="X144" t="str">
        <f>+IF(OR(I_Personale!$E100=C_Personale!X142,I_Personale!$E101=C_Personale!X142),"SI","")</f>
        <v/>
      </c>
      <c r="Y144" t="str">
        <f>+IF(OR(I_Personale!$E100=C_Personale!Y142,I_Personale!$E101=C_Personale!Y142),"SI","")</f>
        <v/>
      </c>
      <c r="Z144" t="str">
        <f>+IF(OR(I_Personale!$E100=C_Personale!Z142,I_Personale!$E101=C_Personale!Z142),"SI","")</f>
        <v/>
      </c>
      <c r="AA144" t="str">
        <f>+IF(OR(I_Personale!$E100=C_Personale!AA142,I_Personale!$E101=C_Personale!AA142),"SI","")</f>
        <v/>
      </c>
      <c r="AB144" t="str">
        <f>+IF(OR(I_Personale!$E100=C_Personale!AB142,I_Personale!$E101=C_Personale!AB142),"SI","")</f>
        <v/>
      </c>
      <c r="AC144" t="str">
        <f>+IF(OR(I_Personale!$E100=C_Personale!AC142,I_Personale!$E101=C_Personale!AC142),"SI","")</f>
        <v/>
      </c>
      <c r="AD144" t="str">
        <f>+IF(OR(I_Personale!$E100=C_Personale!AD142,I_Personale!$E101=C_Personale!AD142),"SI","")</f>
        <v/>
      </c>
      <c r="AE144" t="str">
        <f>+IF(OR(I_Personale!$E100=C_Personale!AE142,I_Personale!$E101=C_Personale!AE142),"SI","")</f>
        <v/>
      </c>
      <c r="AF144" t="str">
        <f>+IF(OR(I_Personale!$E100=C_Personale!AF142,I_Personale!$E101=C_Personale!AF142),"SI","")</f>
        <v/>
      </c>
      <c r="AG144" t="str">
        <f>+IF(OR(I_Personale!$E100=C_Personale!AG142,I_Personale!$E101=C_Personale!AG142),"SI","")</f>
        <v/>
      </c>
      <c r="AH144" t="str">
        <f>+IF(OR(I_Personale!$E100=C_Personale!AH142,I_Personale!$E101=C_Personale!AH142),"SI","")</f>
        <v/>
      </c>
      <c r="AI144" t="str">
        <f>+IF(OR(I_Personale!$E100=C_Personale!AI142,I_Personale!$E101=C_Personale!AI142),"SI","")</f>
        <v/>
      </c>
      <c r="AJ144" t="str">
        <f>+IF(OR(I_Personale!$E100=C_Personale!AJ142,I_Personale!$E101=C_Personale!AJ142),"SI","")</f>
        <v/>
      </c>
      <c r="AK144" t="str">
        <f>+IF(OR(I_Personale!$E100=C_Personale!AK142,I_Personale!$E101=C_Personale!AK142),"SI","")</f>
        <v/>
      </c>
      <c r="AL144" t="str">
        <f>+IF(OR(I_Personale!$E100=C_Personale!AL142,I_Personale!$E101=C_Personale!AL142),"SI","")</f>
        <v/>
      </c>
      <c r="AM144" t="str">
        <f>+IF(OR(I_Personale!$E100=C_Personale!AM142,I_Personale!$E101=C_Personale!AM142),"SI","")</f>
        <v/>
      </c>
      <c r="AN144" t="str">
        <f>+IF(OR(I_Personale!$E100=C_Personale!AN142,I_Personale!$E101=C_Personale!AN142),"SI","")</f>
        <v/>
      </c>
      <c r="AO144" t="str">
        <f>+IF(OR(I_Personale!$E100=C_Personale!AO142,I_Personale!$E101=C_Personale!AO142),"SI","")</f>
        <v/>
      </c>
      <c r="AP144" t="str">
        <f>+IF(OR(I_Personale!$E100=C_Personale!AP142,I_Personale!$E101=C_Personale!AP142),"SI","")</f>
        <v/>
      </c>
      <c r="AQ144" t="str">
        <f>+IF(OR(I_Personale!$E100=C_Personale!AQ142,I_Personale!$E101=C_Personale!AQ142),"SI","")</f>
        <v/>
      </c>
      <c r="AR144" t="str">
        <f>+IF(OR(I_Personale!$E100=C_Personale!AR142,I_Personale!$E101=C_Personale!AR142),"SI","")</f>
        <v/>
      </c>
      <c r="AS144" t="str">
        <f>+IF(OR(I_Personale!$E100=C_Personale!AS142,I_Personale!$E101=C_Personale!AS142),"SI","")</f>
        <v/>
      </c>
      <c r="AT144" t="str">
        <f>+IF(OR(I_Personale!$E100=C_Personale!AT142,I_Personale!$E101=C_Personale!AT142),"SI","")</f>
        <v/>
      </c>
      <c r="AU144" t="str">
        <f>+IF(OR(I_Personale!$E100=C_Personale!AU142,I_Personale!$E101=C_Personale!AU142),"SI","")</f>
        <v/>
      </c>
      <c r="AV144" t="str">
        <f>+IF(OR(I_Personale!$E100=C_Personale!AV142,I_Personale!$E101=C_Personale!AV142),"SI","")</f>
        <v/>
      </c>
      <c r="AW144" t="str">
        <f>+IF(OR(I_Personale!$E100=C_Personale!AW142,I_Personale!$E101=C_Personale!AW142),"SI","")</f>
        <v/>
      </c>
      <c r="AX144" t="str">
        <f>+IF(OR(I_Personale!$E100=C_Personale!AX142,I_Personale!$E101=C_Personale!AX142),"SI","")</f>
        <v/>
      </c>
      <c r="AY144" t="str">
        <f>+IF(OR(I_Personale!$E100=C_Personale!AY142,I_Personale!$E101=C_Personale!AY142),"SI","")</f>
        <v/>
      </c>
      <c r="AZ144" t="str">
        <f>+IF(OR(I_Personale!$E100=C_Personale!AZ142,I_Personale!$E101=C_Personale!AZ142),"SI","")</f>
        <v/>
      </c>
      <c r="BA144" t="str">
        <f>+IF(OR(I_Personale!$E100=C_Personale!BA142,I_Personale!$E101=C_Personale!BA142),"SI","")</f>
        <v/>
      </c>
      <c r="BB144" t="str">
        <f>+IF(OR(I_Personale!$E100=C_Personale!BB142,I_Personale!$E101=C_Personale!BB142),"SI","")</f>
        <v/>
      </c>
      <c r="BC144" t="str">
        <f>+IF(OR(I_Personale!$E100=C_Personale!BC142,I_Personale!$E101=C_Personale!BC142),"SI","")</f>
        <v/>
      </c>
      <c r="BD144" t="str">
        <f>+IF(OR(I_Personale!$E100=C_Personale!BD142,I_Personale!$E101=C_Personale!BD142),"SI","")</f>
        <v/>
      </c>
      <c r="BE144" t="str">
        <f>+IF(OR(I_Personale!$E100=C_Personale!BE142,I_Personale!$E101=C_Personale!BE142),"SI","")</f>
        <v/>
      </c>
      <c r="BF144" t="str">
        <f>+IF(OR(I_Personale!$E100=C_Personale!BF142,I_Personale!$E101=C_Personale!BF142),"SI","")</f>
        <v/>
      </c>
      <c r="BG144" t="str">
        <f>+IF(OR(I_Personale!$E100=C_Personale!BG142,I_Personale!$E101=C_Personale!BG142),"SI","")</f>
        <v/>
      </c>
      <c r="BH144" t="str">
        <f>+IF(OR(I_Personale!$E100=C_Personale!BH142,I_Personale!$E101=C_Personale!BH142),"SI","")</f>
        <v/>
      </c>
      <c r="BI144" t="str">
        <f>+IF(OR(I_Personale!$E100=C_Personale!BI142,I_Personale!$E101=C_Personale!BI142),"SI","")</f>
        <v/>
      </c>
      <c r="BJ144" t="str">
        <f>+IF(OR(I_Personale!$E100=C_Personale!BJ142,I_Personale!$E101=C_Personale!BJ142),"SI","")</f>
        <v/>
      </c>
      <c r="BK144" t="str">
        <f>+IF(OR(I_Personale!$E100=C_Personale!BK142,I_Personale!$E101=C_Personale!BK142),"SI","")</f>
        <v/>
      </c>
      <c r="BL144" t="str">
        <f>+IF(OR(I_Personale!$E100=C_Personale!BL142,I_Personale!$E101=C_Personale!BL142),"SI","")</f>
        <v/>
      </c>
      <c r="BM144" t="str">
        <f>+IF(OR(I_Personale!$E100=C_Personale!BM142,I_Personale!$E101=C_Personale!BM142),"SI","")</f>
        <v/>
      </c>
      <c r="BN144" t="str">
        <f>+IF(OR(I_Personale!$E100=C_Personale!BN142,I_Personale!$E101=C_Personale!BN142),"SI","")</f>
        <v/>
      </c>
      <c r="BO144" t="str">
        <f>+IF(OR(I_Personale!$E100=C_Personale!BO142,I_Personale!$E101=C_Personale!BO142),"SI","")</f>
        <v/>
      </c>
      <c r="BP144" t="str">
        <f>+IF(OR(I_Personale!$E100=C_Personale!BP142,I_Personale!$E101=C_Personale!BP142),"SI","")</f>
        <v/>
      </c>
      <c r="BQ144" t="str">
        <f>+IF(OR(I_Personale!$E100=C_Personale!BQ142,I_Personale!$E101=C_Personale!BQ142),"SI","")</f>
        <v/>
      </c>
      <c r="BR144" t="str">
        <f>+IF(OR(I_Personale!$E100=C_Personale!BR142,I_Personale!$E101=C_Personale!BR142),"SI","")</f>
        <v/>
      </c>
      <c r="BS144" t="str">
        <f>+IF(OR(I_Personale!$E100=C_Personale!BS142,I_Personale!$E101=C_Personale!BS142),"SI","")</f>
        <v/>
      </c>
      <c r="BT144" t="str">
        <f>+IF(OR(I_Personale!$E100=C_Personale!BT142,I_Personale!$E101=C_Personale!BT142),"SI","")</f>
        <v/>
      </c>
      <c r="BU144" t="str">
        <f>+IF(OR(I_Personale!$E100=C_Personale!BU142,I_Personale!$E101=C_Personale!BU142),"SI","")</f>
        <v/>
      </c>
      <c r="BV144" t="str">
        <f>+IF(OR(I_Personale!$E100=C_Personale!BV142,I_Personale!$E101=C_Personale!BV142),"SI","")</f>
        <v/>
      </c>
      <c r="BW144" t="str">
        <f>+IF(OR(I_Personale!$E100=C_Personale!BW142,I_Personale!$E101=C_Personale!BW142),"SI","")</f>
        <v/>
      </c>
      <c r="BX144" t="str">
        <f>+IF(OR(I_Personale!$E100=C_Personale!BX142,I_Personale!$E101=C_Personale!BX142),"SI","")</f>
        <v/>
      </c>
      <c r="BY144" t="str">
        <f>+IF(OR(I_Personale!$E100=C_Personale!BY142,I_Personale!$E101=C_Personale!BY142),"SI","")</f>
        <v/>
      </c>
      <c r="BZ144" t="str">
        <f>+IF(OR(I_Personale!$E100=C_Personale!BZ142,I_Personale!$E101=C_Personale!BZ142),"SI","")</f>
        <v/>
      </c>
      <c r="CA144" t="str">
        <f>+IF(OR(I_Personale!$E100=C_Personale!CA142,I_Personale!$E101=C_Personale!CA142),"SI","")</f>
        <v/>
      </c>
      <c r="CB144" t="str">
        <f>+IF(OR(I_Personale!$E100=C_Personale!CB142,I_Personale!$E101=C_Personale!CB142),"SI","")</f>
        <v/>
      </c>
      <c r="CC144" t="str">
        <f>+IF(OR(I_Personale!$E100=C_Personale!CC142,I_Personale!$E101=C_Personale!CC142),"SI","")</f>
        <v/>
      </c>
      <c r="CD144" t="str">
        <f>+IF(OR(I_Personale!$E100=C_Personale!CD142,I_Personale!$E101=C_Personale!CD142),"SI","")</f>
        <v/>
      </c>
      <c r="CE144" t="str">
        <f>+IF(OR(I_Personale!$E100=C_Personale!CE142,I_Personale!$E101=C_Personale!CE142),"SI","")</f>
        <v/>
      </c>
      <c r="CF144" t="str">
        <f>+IF(OR(I_Personale!$E100=C_Personale!CF142,I_Personale!$E101=C_Personale!CF142),"SI","")</f>
        <v/>
      </c>
      <c r="CG144" t="str">
        <f>+IF(OR(I_Personale!$E100=C_Personale!CG142,I_Personale!$E101=C_Personale!CG142),"SI","")</f>
        <v/>
      </c>
      <c r="CH144" t="str">
        <f>+IF(OR(I_Personale!$E100=C_Personale!CH142,I_Personale!$E101=C_Personale!CH142),"SI","")</f>
        <v/>
      </c>
      <c r="CI144" t="str">
        <f>+IF(OR(I_Personale!$E100=C_Personale!CI142,I_Personale!$E101=C_Personale!CI142),"SI","")</f>
        <v/>
      </c>
      <c r="CJ144" t="str">
        <f>+IF(OR(I_Personale!$E100=C_Personale!CJ142,I_Personale!$E101=C_Personale!CJ142),"SI","")</f>
        <v/>
      </c>
      <c r="CK144" t="str">
        <f>+IF(OR(I_Personale!$E100=C_Personale!CK142,I_Personale!$E101=C_Personale!CK142),"SI","")</f>
        <v/>
      </c>
      <c r="CL144" t="str">
        <f>+IF(OR(I_Personale!$E100=C_Personale!CL142,I_Personale!$E101=C_Personale!CL142),"SI","")</f>
        <v/>
      </c>
      <c r="CM144" t="str">
        <f>+IF(OR(I_Personale!$E100=C_Personale!CM142,I_Personale!$E101=C_Personale!CM142),"SI","")</f>
        <v/>
      </c>
      <c r="CN144" t="str">
        <f>+IF(OR(I_Personale!$E100=C_Personale!CN142,I_Personale!$E101=C_Personale!CN142),"SI","")</f>
        <v/>
      </c>
      <c r="CO144" t="str">
        <f>+IF(OR(I_Personale!$E100=C_Personale!CO142,I_Personale!$E101=C_Personale!CO142),"SI","")</f>
        <v/>
      </c>
      <c r="CP144" t="str">
        <f>+IF(OR(I_Personale!$E100=C_Personale!CP142,I_Personale!$E101=C_Personale!CP142),"SI","")</f>
        <v/>
      </c>
      <c r="CQ144" t="str">
        <f>+IF(OR(I_Personale!$E100=C_Personale!CQ142,I_Personale!$E101=C_Personale!CQ142),"SI","")</f>
        <v/>
      </c>
      <c r="CR144" t="str">
        <f>+IF(OR(I_Personale!$E100=C_Personale!CR142,I_Personale!$E101=C_Personale!CR142),"SI","")</f>
        <v/>
      </c>
      <c r="CS144" t="str">
        <f>+IF(OR(I_Personale!$E100=C_Personale!CS142,I_Personale!$E101=C_Personale!CS142),"SI","")</f>
        <v/>
      </c>
      <c r="CT144" t="str">
        <f>+IF(OR(I_Personale!$E100=C_Personale!CT142,I_Personale!$E101=C_Personale!CT142),"SI","")</f>
        <v/>
      </c>
      <c r="CU144" t="str">
        <f>+IF(OR(I_Personale!$E100=C_Personale!CU142,I_Personale!$E101=C_Personale!CU142),"SI","")</f>
        <v/>
      </c>
      <c r="CV144" t="str">
        <f>+IF(OR(I_Personale!$E100=C_Personale!CV142,I_Personale!$E101=C_Personale!CV142),"SI","")</f>
        <v/>
      </c>
      <c r="CW144" t="str">
        <f>+IF(OR(I_Personale!$E100=C_Personale!CW142,I_Personale!$E101=C_Personale!CW142),"SI","")</f>
        <v/>
      </c>
      <c r="CX144" t="str">
        <f>+IF(OR(I_Personale!$E100=C_Personale!CX142,I_Personale!$E101=C_Personale!CX142),"SI","")</f>
        <v/>
      </c>
      <c r="CY144" t="str">
        <f>+IF(OR(I_Personale!$E100=C_Personale!CY142,I_Personale!$E101=C_Personale!CY142),"SI","")</f>
        <v/>
      </c>
      <c r="CZ144" t="str">
        <f>+IF(OR(I_Personale!$E100=C_Personale!CZ142,I_Personale!$E101=C_Personale!CZ142),"SI","")</f>
        <v/>
      </c>
      <c r="DA144" t="str">
        <f>+IF(OR(I_Personale!$E100=C_Personale!DA142,I_Personale!$E101=C_Personale!DA142),"SI","")</f>
        <v/>
      </c>
      <c r="DB144" t="str">
        <f>+IF(OR(I_Personale!$E100=C_Personale!DB142,I_Personale!$E101=C_Personale!DB142),"SI","")</f>
        <v/>
      </c>
      <c r="DC144" t="str">
        <f>+IF(OR(I_Personale!$E100=C_Personale!DC142,I_Personale!$E101=C_Personale!DC142),"SI","")</f>
        <v/>
      </c>
      <c r="DD144" t="str">
        <f>+IF(OR(I_Personale!$E100=C_Personale!DD142,I_Personale!$E101=C_Personale!DD142),"SI","")</f>
        <v/>
      </c>
      <c r="DE144" t="str">
        <f>+IF(OR(I_Personale!$E100=C_Personale!DE142,I_Personale!$E101=C_Personale!DE142),"SI","")</f>
        <v/>
      </c>
      <c r="DF144" t="str">
        <f>+IF(OR(I_Personale!$E100=C_Personale!DF142,I_Personale!$E101=C_Personale!DF142),"SI","")</f>
        <v/>
      </c>
      <c r="DG144" t="str">
        <f>+IF(OR(I_Personale!$E100=C_Personale!DG142,I_Personale!$E101=C_Personale!DG142),"SI","")</f>
        <v/>
      </c>
      <c r="DH144" t="str">
        <f>+IF(OR(I_Personale!$E100=C_Personale!DH142,I_Personale!$E101=C_Personale!DH142),"SI","")</f>
        <v/>
      </c>
      <c r="DI144" t="str">
        <f>+IF(OR(I_Personale!$E100=C_Personale!DI142,I_Personale!$E101=C_Personale!DI142),"SI","")</f>
        <v/>
      </c>
      <c r="DJ144" t="str">
        <f>+IF(OR(I_Personale!$E100=C_Personale!DJ142,I_Personale!$E101=C_Personale!DJ142),"SI","")</f>
        <v/>
      </c>
      <c r="DK144" t="str">
        <f>+IF(OR(I_Personale!$E100=C_Personale!DK142,I_Personale!$E101=C_Personale!DK142),"SI","")</f>
        <v/>
      </c>
      <c r="DL144" t="str">
        <f>+IF(OR(I_Personale!$E100=C_Personale!DL142,I_Personale!$E101=C_Personale!DL142),"SI","")</f>
        <v/>
      </c>
      <c r="DM144" t="str">
        <f>+IF(OR(I_Personale!$E100=C_Personale!DM142,I_Personale!$E101=C_Personale!DM142),"SI","")</f>
        <v/>
      </c>
      <c r="DN144" t="str">
        <f>+IF(OR(I_Personale!$E100=C_Personale!DN142,I_Personale!$E101=C_Personale!DN142),"SI","")</f>
        <v/>
      </c>
      <c r="DO144" t="str">
        <f>+IF(OR(I_Personale!$E100=C_Personale!DO142,I_Personale!$E101=C_Personale!DO142),"SI","")</f>
        <v/>
      </c>
      <c r="DP144" t="str">
        <f>+IF(OR(I_Personale!$E100=C_Personale!DP142,I_Personale!$E101=C_Personale!DP142),"SI","")</f>
        <v/>
      </c>
      <c r="DQ144" t="str">
        <f>+IF(OR(I_Personale!$E100=C_Personale!DQ142,I_Personale!$E101=C_Personale!DQ142),"SI","")</f>
        <v/>
      </c>
      <c r="DR144" t="str">
        <f>+IF(OR(I_Personale!$E100=C_Personale!DR142,I_Personale!$E101=C_Personale!DR142),"SI","")</f>
        <v/>
      </c>
      <c r="DS144" t="str">
        <f>+IF(OR(I_Personale!$E100=C_Personale!DS142,I_Personale!$E101=C_Personale!DS142),"SI","")</f>
        <v/>
      </c>
      <c r="DT144" t="str">
        <f>+IF(OR(I_Personale!$E100=C_Personale!DT142,I_Personale!$E101=C_Personale!DT142),"SI","")</f>
        <v/>
      </c>
    </row>
    <row r="145" spans="3:124" ht="15.75" outlineLevel="1" thickBot="1" x14ac:dyDescent="0.3">
      <c r="C145" s="109"/>
    </row>
    <row r="146" spans="3:124" ht="16.5" outlineLevel="1" thickTop="1" thickBot="1" x14ac:dyDescent="0.3">
      <c r="C146" s="110" t="s">
        <v>208</v>
      </c>
      <c r="E146" s="59">
        <f>+((I_Personale!$E95*E143)/12)*(1+Cruscotto!$C$5)</f>
        <v>0</v>
      </c>
      <c r="F146" s="59">
        <f>+((I_Personale!$E95*F143)/12)*(1+Cruscotto!$C$5)</f>
        <v>0</v>
      </c>
      <c r="G146" s="59">
        <f>+((I_Personale!$E95*G143)/12)*(1+Cruscotto!$C$5)</f>
        <v>0</v>
      </c>
      <c r="H146" s="59">
        <f>+((I_Personale!$E95*H143)/12)*(1+Cruscotto!$C$5)</f>
        <v>0</v>
      </c>
      <c r="I146" s="59">
        <f>+((I_Personale!$E95*I143)/12)*(1+Cruscotto!$C$5)</f>
        <v>0</v>
      </c>
      <c r="J146" s="59">
        <f>+((I_Personale!$E95*J143)/12)*(1+Cruscotto!$C$5)</f>
        <v>0</v>
      </c>
      <c r="K146" s="59">
        <f>+((I_Personale!$E95*K143)/12)*(1+Cruscotto!$C$5)</f>
        <v>0</v>
      </c>
      <c r="L146" s="59">
        <f>+((I_Personale!$E95*L143)/12)*(1+Cruscotto!$C$5)</f>
        <v>0</v>
      </c>
      <c r="M146" s="59">
        <f>+((I_Personale!$E95*M143)/12)*(1+Cruscotto!$C$5)</f>
        <v>0</v>
      </c>
      <c r="N146" s="59">
        <f>+((I_Personale!$E95*N143)/12)*(1+Cruscotto!$C$5)</f>
        <v>0</v>
      </c>
      <c r="O146" s="59">
        <f>+((I_Personale!$E95*O143)/12)*(1+Cruscotto!$C$5)</f>
        <v>0</v>
      </c>
      <c r="P146" s="59">
        <f>+((I_Personale!$E95*P143)/12)*(1+Cruscotto!$C$5)</f>
        <v>0</v>
      </c>
      <c r="Q146" s="59">
        <f>+((I_Personale!$E95*Q143)/12)*(1+Cruscotto!$D$5)</f>
        <v>0</v>
      </c>
      <c r="R146" s="59">
        <f>+((I_Personale!$E95*R143)/12)*(1+Cruscotto!$D$5)</f>
        <v>0</v>
      </c>
      <c r="S146" s="59">
        <f>+((I_Personale!$E95*S143)/12)*(1+Cruscotto!$D$5)</f>
        <v>0</v>
      </c>
      <c r="T146" s="59">
        <f>+((I_Personale!$E95*T143)/12)*(1+Cruscotto!$D$5)</f>
        <v>0</v>
      </c>
      <c r="U146" s="59">
        <f>+((I_Personale!$E95*U143)/12)*(1+Cruscotto!$D$5)</f>
        <v>0</v>
      </c>
      <c r="V146" s="59">
        <f>+((I_Personale!$E95*V143)/12)*(1+Cruscotto!$D$5)</f>
        <v>0</v>
      </c>
      <c r="W146" s="59">
        <f>+((I_Personale!$E95*W143)/12)*(1+Cruscotto!$D$5)</f>
        <v>0</v>
      </c>
      <c r="X146" s="59">
        <f>+((I_Personale!$E95*X143)/12)*(1+Cruscotto!$D$5)</f>
        <v>0</v>
      </c>
      <c r="Y146" s="59">
        <f>+((I_Personale!$E95*Y143)/12)*(1+Cruscotto!$D$5)</f>
        <v>0</v>
      </c>
      <c r="Z146" s="59">
        <f>+((I_Personale!$E95*Z143)/12)*(1+Cruscotto!$D$5)</f>
        <v>0</v>
      </c>
      <c r="AA146" s="59">
        <f>+((I_Personale!$E95*AA143)/12)*(1+Cruscotto!$D$5)</f>
        <v>0</v>
      </c>
      <c r="AB146" s="59">
        <f>+((I_Personale!$E95*AB143)/12)*(1+Cruscotto!$D$5)</f>
        <v>0</v>
      </c>
      <c r="AC146" s="59">
        <f>+((I_Personale!$E95*AC143)/12)*(1+Cruscotto!$E$5)</f>
        <v>0</v>
      </c>
      <c r="AD146" s="59">
        <f>+((I_Personale!$E95*AD143)/12)*(1+Cruscotto!$E$5)</f>
        <v>0</v>
      </c>
      <c r="AE146" s="59">
        <f>+((I_Personale!$E95*AE143)/12)*(1+Cruscotto!$E$5)</f>
        <v>0</v>
      </c>
      <c r="AF146" s="59">
        <f>+((I_Personale!$E95*AF143)/12)*(1+Cruscotto!$E$5)</f>
        <v>0</v>
      </c>
      <c r="AG146" s="59">
        <f>+((I_Personale!$E95*AG143)/12)*(1+Cruscotto!$E$5)</f>
        <v>0</v>
      </c>
      <c r="AH146" s="59">
        <f>+((I_Personale!$E95*AH143)/12)*(1+Cruscotto!$E$5)</f>
        <v>0</v>
      </c>
      <c r="AI146" s="59">
        <f>+((I_Personale!$E95*AI143)/12)*(1+Cruscotto!$E$5)</f>
        <v>0</v>
      </c>
      <c r="AJ146" s="59">
        <f>+((I_Personale!$E95*AJ143)/12)*(1+Cruscotto!$E$5)</f>
        <v>0</v>
      </c>
      <c r="AK146" s="59">
        <f>+((I_Personale!$E95*AK143)/12)*(1+Cruscotto!$E$5)</f>
        <v>0</v>
      </c>
      <c r="AL146" s="59">
        <f>+((I_Personale!$E95*AL143)/12)*(1+Cruscotto!$E$5)</f>
        <v>0</v>
      </c>
      <c r="AM146" s="59">
        <f>+((I_Personale!$E95*AM143)/12)*(1+Cruscotto!$E$5)</f>
        <v>0</v>
      </c>
      <c r="AN146" s="59">
        <f>+((I_Personale!$E95*AN143)/12)*(1+Cruscotto!$E$5)</f>
        <v>0</v>
      </c>
      <c r="AO146" s="59">
        <f>+((I_Personale!$E95*AO143)/12)*(1+Cruscotto!$F$5)</f>
        <v>0</v>
      </c>
      <c r="AP146" s="59">
        <f>+((I_Personale!$E95*AP143)/12)*(1+Cruscotto!$F$5)</f>
        <v>0</v>
      </c>
      <c r="AQ146" s="59">
        <f>+((I_Personale!$E95*AQ143)/12)*(1+Cruscotto!$F$5)</f>
        <v>0</v>
      </c>
      <c r="AR146" s="59">
        <f>+((I_Personale!$E95*AR143)/12)*(1+Cruscotto!$F$5)</f>
        <v>0</v>
      </c>
      <c r="AS146" s="59">
        <f>+((I_Personale!$E95*AS143)/12)*(1+Cruscotto!$F$5)</f>
        <v>0</v>
      </c>
      <c r="AT146" s="59">
        <f>+((I_Personale!$E95*AT143)/12)*(1+Cruscotto!$F$5)</f>
        <v>0</v>
      </c>
      <c r="AU146" s="59">
        <f>+((I_Personale!$E95*AU143)/12)*(1+Cruscotto!$F$5)</f>
        <v>0</v>
      </c>
      <c r="AV146" s="59">
        <f>+((I_Personale!$E95*AV143)/12)*(1+Cruscotto!$F$5)</f>
        <v>0</v>
      </c>
      <c r="AW146" s="59">
        <f>+((I_Personale!$E95*AW143)/12)*(1+Cruscotto!$F$5)</f>
        <v>0</v>
      </c>
      <c r="AX146" s="59">
        <f>+((I_Personale!$E95*AX143)/12)*(1+Cruscotto!$F$5)</f>
        <v>0</v>
      </c>
      <c r="AY146" s="59">
        <f>+((I_Personale!$E95*AY143)/12)*(1+Cruscotto!$F$5)</f>
        <v>0</v>
      </c>
      <c r="AZ146" s="59">
        <f>+((I_Personale!$E95*AZ143)/12)*(1+Cruscotto!$F$5)</f>
        <v>0</v>
      </c>
      <c r="BA146" s="59">
        <f>+((I_Personale!$E95*BA143)/12)*(1+Cruscotto!$G$5)</f>
        <v>0</v>
      </c>
      <c r="BB146" s="59">
        <f>+((I_Personale!$E95*BB143)/12)*(1+Cruscotto!$G$5)</f>
        <v>0</v>
      </c>
      <c r="BC146" s="59">
        <f>+((I_Personale!$E95*BC143)/12)*(1+Cruscotto!$G$5)</f>
        <v>0</v>
      </c>
      <c r="BD146" s="59">
        <f>+((I_Personale!$E95*BD143)/12)*(1+Cruscotto!$G$5)</f>
        <v>0</v>
      </c>
      <c r="BE146" s="59">
        <f>+((I_Personale!$E95*BE143)/12)*(1+Cruscotto!$G$5)</f>
        <v>0</v>
      </c>
      <c r="BF146" s="59">
        <f>+((I_Personale!$E95*BF143)/12)*(1+Cruscotto!$G$5)</f>
        <v>0</v>
      </c>
      <c r="BG146" s="59">
        <f>+((I_Personale!$E95*BG143)/12)*(1+Cruscotto!$G$5)</f>
        <v>0</v>
      </c>
      <c r="BH146" s="59">
        <f>+((I_Personale!$E95*BH143)/12)*(1+Cruscotto!$G$5)</f>
        <v>0</v>
      </c>
      <c r="BI146" s="59">
        <f>+((I_Personale!$E95*BI143)/12)*(1+Cruscotto!$G$5)</f>
        <v>0</v>
      </c>
      <c r="BJ146" s="59">
        <f>+((I_Personale!$E95*BJ143)/12)*(1+Cruscotto!$G$5)</f>
        <v>0</v>
      </c>
      <c r="BK146" s="59">
        <f>+((I_Personale!$E95*BK143)/12)*(1+Cruscotto!$G$5)</f>
        <v>0</v>
      </c>
      <c r="BL146" s="59">
        <f>+((I_Personale!$E95*BL143)/12)*(1+Cruscotto!$G$5)</f>
        <v>0</v>
      </c>
      <c r="BM146" s="59">
        <f>+((I_Personale!$E95*BM143)/12)*(1+Cruscotto!$H$5)</f>
        <v>0</v>
      </c>
      <c r="BN146" s="59">
        <f>+((I_Personale!$E95*BN143)/12)*(1+Cruscotto!$H$5)</f>
        <v>0</v>
      </c>
      <c r="BO146" s="59">
        <f>+((I_Personale!$E95*BO143)/12)*(1+Cruscotto!$H$5)</f>
        <v>0</v>
      </c>
      <c r="BP146" s="59">
        <f>+((I_Personale!$E95*BP143)/12)*(1+Cruscotto!$H$5)</f>
        <v>0</v>
      </c>
      <c r="BQ146" s="59">
        <f>+((I_Personale!$E95*BQ143)/12)*(1+Cruscotto!$H$5)</f>
        <v>0</v>
      </c>
      <c r="BR146" s="59">
        <f>+((I_Personale!$E95*BR143)/12)*(1+Cruscotto!$H$5)</f>
        <v>0</v>
      </c>
      <c r="BS146" s="59">
        <f>+((I_Personale!$E95*BS143)/12)*(1+Cruscotto!$H$5)</f>
        <v>0</v>
      </c>
      <c r="BT146" s="59">
        <f>+((I_Personale!$E95*BT143)/12)*(1+Cruscotto!$H$5)</f>
        <v>0</v>
      </c>
      <c r="BU146" s="59">
        <f>+((I_Personale!$E95*BU143)/12)*(1+Cruscotto!$H$5)</f>
        <v>0</v>
      </c>
      <c r="BV146" s="59">
        <f>+((I_Personale!$E95*BV143)/12)*(1+Cruscotto!$H$5)</f>
        <v>0</v>
      </c>
      <c r="BW146" s="59">
        <f>+((I_Personale!$E95*BW143)/12)*(1+Cruscotto!$H$5)</f>
        <v>0</v>
      </c>
      <c r="BX146" s="59">
        <f>+((I_Personale!$E95*BX143)/12)*(1+Cruscotto!$H$5)</f>
        <v>0</v>
      </c>
      <c r="BY146" s="59">
        <f>+((I_Personale!$E95*BY143)/12)*(1+Cruscotto!$I$5)</f>
        <v>0</v>
      </c>
      <c r="BZ146" s="59">
        <f>+((I_Personale!$E95*BZ143)/12)*(1+Cruscotto!$I$5)</f>
        <v>0</v>
      </c>
      <c r="CA146" s="59">
        <f>+((I_Personale!$E95*CA143)/12)*(1+Cruscotto!$I$5)</f>
        <v>0</v>
      </c>
      <c r="CB146" s="59">
        <f>+((I_Personale!$E95*CB143)/12)*(1+Cruscotto!$I$5)</f>
        <v>0</v>
      </c>
      <c r="CC146" s="59">
        <f>+((I_Personale!$E95*CC143)/12)*(1+Cruscotto!$I$5)</f>
        <v>0</v>
      </c>
      <c r="CD146" s="59">
        <f>+((I_Personale!$E95*CD143)/12)*(1+Cruscotto!$I$5)</f>
        <v>0</v>
      </c>
      <c r="CE146" s="59">
        <f>+((I_Personale!$E95*CE143)/12)*(1+Cruscotto!$I$5)</f>
        <v>0</v>
      </c>
      <c r="CF146" s="59">
        <f>+((I_Personale!$E95*CF143)/12)*(1+Cruscotto!$I$5)</f>
        <v>0</v>
      </c>
      <c r="CG146" s="59">
        <f>+((I_Personale!$E95*CG143)/12)*(1+Cruscotto!$I$5)</f>
        <v>0</v>
      </c>
      <c r="CH146" s="59">
        <f>+((I_Personale!$E95*CH143)/12)*(1+Cruscotto!$I$5)</f>
        <v>0</v>
      </c>
      <c r="CI146" s="59">
        <f>+((I_Personale!$E95*CI143)/12)*(1+Cruscotto!$I$5)</f>
        <v>0</v>
      </c>
      <c r="CJ146" s="59">
        <f>+((I_Personale!$E95*CJ143)/12)*(1+Cruscotto!$I$5)</f>
        <v>0</v>
      </c>
      <c r="CK146" s="59">
        <f>+((I_Personale!$E95*CK143)/12)*(1+Cruscotto!$J$5)</f>
        <v>0</v>
      </c>
      <c r="CL146" s="59">
        <f>+((I_Personale!$E95*CL143)/12)*(1+Cruscotto!$J$5)</f>
        <v>0</v>
      </c>
      <c r="CM146" s="59">
        <f>+((I_Personale!$E95*CM143)/12)*(1+Cruscotto!$J$5)</f>
        <v>0</v>
      </c>
      <c r="CN146" s="59">
        <f>+((I_Personale!$E95*CN143)/12)*(1+Cruscotto!$J$5)</f>
        <v>0</v>
      </c>
      <c r="CO146" s="59">
        <f>+((I_Personale!$E95*CO143)/12)*(1+Cruscotto!$J$5)</f>
        <v>0</v>
      </c>
      <c r="CP146" s="59">
        <f>+((I_Personale!$E95*CP143)/12)*(1+Cruscotto!$J$5)</f>
        <v>0</v>
      </c>
      <c r="CQ146" s="59">
        <f>+((I_Personale!$E95*CQ143)/12)*(1+Cruscotto!$J$5)</f>
        <v>0</v>
      </c>
      <c r="CR146" s="59">
        <f>+((I_Personale!$E95*CR143)/12)*(1+Cruscotto!$J$5)</f>
        <v>0</v>
      </c>
      <c r="CS146" s="59">
        <f>+((I_Personale!$E95*CS143)/12)*(1+Cruscotto!$J$5)</f>
        <v>0</v>
      </c>
      <c r="CT146" s="59">
        <f>+((I_Personale!$E95*CT143)/12)*(1+Cruscotto!$J$5)</f>
        <v>0</v>
      </c>
      <c r="CU146" s="59">
        <f>+((I_Personale!$E95*CU143)/12)*(1+Cruscotto!$J$5)</f>
        <v>0</v>
      </c>
      <c r="CV146" s="59">
        <f>+((I_Personale!$E95*CV143)/12)*(1+Cruscotto!$J$5)</f>
        <v>0</v>
      </c>
      <c r="CW146" s="59">
        <f>+((I_Personale!$E95*CW143)/12)*(1+Cruscotto!$K$5)</f>
        <v>0</v>
      </c>
      <c r="CX146" s="59">
        <f>+((I_Personale!$E95*CX143)/12)*(1+Cruscotto!$K$5)</f>
        <v>0</v>
      </c>
      <c r="CY146" s="59">
        <f>+((I_Personale!$E95*CY143)/12)*(1+Cruscotto!$K$5)</f>
        <v>0</v>
      </c>
      <c r="CZ146" s="59">
        <f>+((I_Personale!$E95*CZ143)/12)*(1+Cruscotto!$K$5)</f>
        <v>0</v>
      </c>
      <c r="DA146" s="59">
        <f>+((I_Personale!$E95*DA143)/12)*(1+Cruscotto!$K$5)</f>
        <v>0</v>
      </c>
      <c r="DB146" s="59">
        <f>+((I_Personale!$E95*DB143)/12)*(1+Cruscotto!$K$5)</f>
        <v>0</v>
      </c>
      <c r="DC146" s="59">
        <f>+((I_Personale!$E95*DC143)/12)*(1+Cruscotto!$K$5)</f>
        <v>0</v>
      </c>
      <c r="DD146" s="59">
        <f>+((I_Personale!$E95*DD143)/12)*(1+Cruscotto!$K$5)</f>
        <v>0</v>
      </c>
      <c r="DE146" s="59">
        <f>+((I_Personale!$E95*DE143)/12)*(1+Cruscotto!$K$5)</f>
        <v>0</v>
      </c>
      <c r="DF146" s="59">
        <f>+((I_Personale!$E95*DF143)/12)*(1+Cruscotto!$K$5)</f>
        <v>0</v>
      </c>
      <c r="DG146" s="59">
        <f>+((I_Personale!$E95*DG143)/12)*(1+Cruscotto!$K$5)</f>
        <v>0</v>
      </c>
      <c r="DH146" s="59">
        <f>+((I_Personale!$E95*DH143)/12)*(1+Cruscotto!$K$5)</f>
        <v>0</v>
      </c>
      <c r="DI146" s="59">
        <f>+((I_Personale!$E95*DI143)/12)*(1+Cruscotto!$L$5)</f>
        <v>0</v>
      </c>
      <c r="DJ146" s="59">
        <f>+((I_Personale!$E95*DJ143)/12)*(1+Cruscotto!$L$5)</f>
        <v>0</v>
      </c>
      <c r="DK146" s="59">
        <f>+((I_Personale!$E95*DK143)/12)*(1+Cruscotto!$L$5)</f>
        <v>0</v>
      </c>
      <c r="DL146" s="59">
        <f>+((I_Personale!$E95*DL143)/12)*(1+Cruscotto!$L$5)</f>
        <v>0</v>
      </c>
      <c r="DM146" s="59">
        <f>+((I_Personale!$E95*DM143)/12)*(1+Cruscotto!$L$5)</f>
        <v>0</v>
      </c>
      <c r="DN146" s="59">
        <f>+((I_Personale!$E95*DN143)/12)*(1+Cruscotto!$L$5)</f>
        <v>0</v>
      </c>
      <c r="DO146" s="59">
        <f>+((I_Personale!$E95*DO143)/12)*(1+Cruscotto!$L$5)</f>
        <v>0</v>
      </c>
      <c r="DP146" s="59">
        <f>+((I_Personale!$E95*DP143)/12)*(1+Cruscotto!$L$5)</f>
        <v>0</v>
      </c>
      <c r="DQ146" s="59">
        <f>+((I_Personale!$E95*DQ143)/12)*(1+Cruscotto!$L$5)</f>
        <v>0</v>
      </c>
      <c r="DR146" s="59">
        <f>+((I_Personale!$E95*DR143)/12)*(1+Cruscotto!$L$5)</f>
        <v>0</v>
      </c>
      <c r="DS146" s="59">
        <f>+((I_Personale!$E95*DS143)/12)*(1+Cruscotto!$L$5)</f>
        <v>0</v>
      </c>
      <c r="DT146" s="59">
        <f>+((I_Personale!$E95*DT143)/12)*(1+Cruscotto!$L$5)</f>
        <v>0</v>
      </c>
    </row>
    <row r="147" spans="3:124" ht="16.5" outlineLevel="1" thickTop="1" thickBot="1" x14ac:dyDescent="0.3">
      <c r="C147" s="110" t="s">
        <v>209</v>
      </c>
      <c r="E147" s="59">
        <f>+E146*I_Personale!$E96</f>
        <v>0</v>
      </c>
      <c r="F147" s="59">
        <f>+F146*I_Personale!$E96</f>
        <v>0</v>
      </c>
      <c r="G147" s="59">
        <f>+G146*I_Personale!$E96</f>
        <v>0</v>
      </c>
      <c r="H147" s="59">
        <f>+H146*I_Personale!$E96</f>
        <v>0</v>
      </c>
      <c r="I147" s="59">
        <f>+I146*I_Personale!$E96</f>
        <v>0</v>
      </c>
      <c r="J147" s="59">
        <f>+J146*I_Personale!$E96</f>
        <v>0</v>
      </c>
      <c r="K147" s="59">
        <f>+K146*I_Personale!$E96</f>
        <v>0</v>
      </c>
      <c r="L147" s="59">
        <f>+L146*I_Personale!$E96</f>
        <v>0</v>
      </c>
      <c r="M147" s="59">
        <f>+M146*I_Personale!$E96</f>
        <v>0</v>
      </c>
      <c r="N147" s="59">
        <f>+N146*I_Personale!$E96</f>
        <v>0</v>
      </c>
      <c r="O147" s="59">
        <f>+O146*I_Personale!$E96</f>
        <v>0</v>
      </c>
      <c r="P147" s="59">
        <f>+P146*I_Personale!$E96</f>
        <v>0</v>
      </c>
      <c r="Q147" s="59">
        <f>+Q146*I_Personale!$E96</f>
        <v>0</v>
      </c>
      <c r="R147" s="59">
        <f>+R146*I_Personale!$E96</f>
        <v>0</v>
      </c>
      <c r="S147" s="59">
        <f>+S146*I_Personale!$E96</f>
        <v>0</v>
      </c>
      <c r="T147" s="59">
        <f>+T146*I_Personale!$E96</f>
        <v>0</v>
      </c>
      <c r="U147" s="59">
        <f>+U146*I_Personale!$E96</f>
        <v>0</v>
      </c>
      <c r="V147" s="59">
        <f>+V146*I_Personale!$E96</f>
        <v>0</v>
      </c>
      <c r="W147" s="59">
        <f>+W146*I_Personale!$E96</f>
        <v>0</v>
      </c>
      <c r="X147" s="59">
        <f>+X146*I_Personale!$E96</f>
        <v>0</v>
      </c>
      <c r="Y147" s="59">
        <f>+Y146*I_Personale!$E96</f>
        <v>0</v>
      </c>
      <c r="Z147" s="59">
        <f>+Z146*I_Personale!$E96</f>
        <v>0</v>
      </c>
      <c r="AA147" s="59">
        <f>+AA146*I_Personale!$E96</f>
        <v>0</v>
      </c>
      <c r="AB147" s="59">
        <f>+AB146*I_Personale!$E96</f>
        <v>0</v>
      </c>
      <c r="AC147" s="59">
        <f>+AC146*I_Personale!$E96</f>
        <v>0</v>
      </c>
      <c r="AD147" s="59">
        <f>+AD146*I_Personale!$E96</f>
        <v>0</v>
      </c>
      <c r="AE147" s="59">
        <f>+AE146*I_Personale!$E96</f>
        <v>0</v>
      </c>
      <c r="AF147" s="59">
        <f>+AF146*I_Personale!$E96</f>
        <v>0</v>
      </c>
      <c r="AG147" s="59">
        <f>+AG146*I_Personale!$E96</f>
        <v>0</v>
      </c>
      <c r="AH147" s="59">
        <f>+AH146*I_Personale!$E96</f>
        <v>0</v>
      </c>
      <c r="AI147" s="59">
        <f>+AI146*I_Personale!$E96</f>
        <v>0</v>
      </c>
      <c r="AJ147" s="59">
        <f>+AJ146*I_Personale!$E96</f>
        <v>0</v>
      </c>
      <c r="AK147" s="59">
        <f>+AK146*I_Personale!$E96</f>
        <v>0</v>
      </c>
      <c r="AL147" s="59">
        <f>+AL146*I_Personale!$E96</f>
        <v>0</v>
      </c>
      <c r="AM147" s="59">
        <f>+AM146*I_Personale!$E96</f>
        <v>0</v>
      </c>
      <c r="AN147" s="59">
        <f>+AN146*I_Personale!$E96</f>
        <v>0</v>
      </c>
      <c r="AO147" s="59">
        <f>+AO146*I_Personale!$E96</f>
        <v>0</v>
      </c>
      <c r="AP147" s="59">
        <f>+AP146*I_Personale!$E96</f>
        <v>0</v>
      </c>
      <c r="AQ147" s="59">
        <f>+AQ146*I_Personale!$E96</f>
        <v>0</v>
      </c>
      <c r="AR147" s="59">
        <f>+AR146*I_Personale!$E96</f>
        <v>0</v>
      </c>
      <c r="AS147" s="59">
        <f>+AS146*I_Personale!$E96</f>
        <v>0</v>
      </c>
      <c r="AT147" s="59">
        <f>+AT146*I_Personale!$E96</f>
        <v>0</v>
      </c>
      <c r="AU147" s="59">
        <f>+AU146*I_Personale!$E96</f>
        <v>0</v>
      </c>
      <c r="AV147" s="59">
        <f>+AV146*I_Personale!$E96</f>
        <v>0</v>
      </c>
      <c r="AW147" s="59">
        <f>+AW146*I_Personale!$E96</f>
        <v>0</v>
      </c>
      <c r="AX147" s="59">
        <f>+AX146*I_Personale!$E96</f>
        <v>0</v>
      </c>
      <c r="AY147" s="59">
        <f>+AY146*I_Personale!$E96</f>
        <v>0</v>
      </c>
      <c r="AZ147" s="59">
        <f>+AZ146*I_Personale!$E96</f>
        <v>0</v>
      </c>
      <c r="BA147" s="59">
        <f>+BA146*I_Personale!$E96</f>
        <v>0</v>
      </c>
      <c r="BB147" s="59">
        <f>+BB146*I_Personale!$E96</f>
        <v>0</v>
      </c>
      <c r="BC147" s="59">
        <f>+BC146*I_Personale!$E96</f>
        <v>0</v>
      </c>
      <c r="BD147" s="59">
        <f>+BD146*I_Personale!$E96</f>
        <v>0</v>
      </c>
      <c r="BE147" s="59">
        <f>+BE146*I_Personale!$E96</f>
        <v>0</v>
      </c>
      <c r="BF147" s="59">
        <f>+BF146*I_Personale!$E96</f>
        <v>0</v>
      </c>
      <c r="BG147" s="59">
        <f>+BG146*I_Personale!$E96</f>
        <v>0</v>
      </c>
      <c r="BH147" s="59">
        <f>+BH146*I_Personale!$E96</f>
        <v>0</v>
      </c>
      <c r="BI147" s="59">
        <f>+BI146*I_Personale!$E96</f>
        <v>0</v>
      </c>
      <c r="BJ147" s="59">
        <f>+BJ146*I_Personale!$E96</f>
        <v>0</v>
      </c>
      <c r="BK147" s="59">
        <f>+BK146*I_Personale!$E96</f>
        <v>0</v>
      </c>
      <c r="BL147" s="59">
        <f>+BL146*I_Personale!$E96</f>
        <v>0</v>
      </c>
      <c r="BM147" s="59">
        <f>+BM146*I_Personale!$E96</f>
        <v>0</v>
      </c>
      <c r="BN147" s="59">
        <f>+BN146*I_Personale!$E96</f>
        <v>0</v>
      </c>
      <c r="BO147" s="59">
        <f>+BO146*I_Personale!$E96</f>
        <v>0</v>
      </c>
      <c r="BP147" s="59">
        <f>+BP146*I_Personale!$E96</f>
        <v>0</v>
      </c>
      <c r="BQ147" s="59">
        <f>+BQ146*I_Personale!$E96</f>
        <v>0</v>
      </c>
      <c r="BR147" s="59">
        <f>+BR146*I_Personale!$E96</f>
        <v>0</v>
      </c>
      <c r="BS147" s="59">
        <f>+BS146*I_Personale!$E96</f>
        <v>0</v>
      </c>
      <c r="BT147" s="59">
        <f>+BT146*I_Personale!$E96</f>
        <v>0</v>
      </c>
      <c r="BU147" s="59">
        <f>+BU146*I_Personale!$E96</f>
        <v>0</v>
      </c>
      <c r="BV147" s="59">
        <f>+BV146*I_Personale!$E96</f>
        <v>0</v>
      </c>
      <c r="BW147" s="59">
        <f>+BW146*I_Personale!$E96</f>
        <v>0</v>
      </c>
      <c r="BX147" s="59">
        <f>+BX146*I_Personale!$E96</f>
        <v>0</v>
      </c>
      <c r="BY147" s="59">
        <f>+BY146*I_Personale!$E96</f>
        <v>0</v>
      </c>
      <c r="BZ147" s="59">
        <f>+BZ146*I_Personale!$E96</f>
        <v>0</v>
      </c>
      <c r="CA147" s="59">
        <f>+CA146*I_Personale!$E96</f>
        <v>0</v>
      </c>
      <c r="CB147" s="59">
        <f>+CB146*I_Personale!$E96</f>
        <v>0</v>
      </c>
      <c r="CC147" s="59">
        <f>+CC146*I_Personale!$E96</f>
        <v>0</v>
      </c>
      <c r="CD147" s="59">
        <f>+CD146*I_Personale!$E96</f>
        <v>0</v>
      </c>
      <c r="CE147" s="59">
        <f>+CE146*I_Personale!$E96</f>
        <v>0</v>
      </c>
      <c r="CF147" s="59">
        <f>+CF146*I_Personale!$E96</f>
        <v>0</v>
      </c>
      <c r="CG147" s="59">
        <f>+CG146*I_Personale!$E96</f>
        <v>0</v>
      </c>
      <c r="CH147" s="59">
        <f>+CH146*I_Personale!$E96</f>
        <v>0</v>
      </c>
      <c r="CI147" s="59">
        <f>+CI146*I_Personale!$E96</f>
        <v>0</v>
      </c>
      <c r="CJ147" s="59">
        <f>+CJ146*I_Personale!$E96</f>
        <v>0</v>
      </c>
      <c r="CK147" s="59">
        <f>+CK146*I_Personale!$E96</f>
        <v>0</v>
      </c>
      <c r="CL147" s="59">
        <f>+CL146*I_Personale!$E96</f>
        <v>0</v>
      </c>
      <c r="CM147" s="59">
        <f>+CM146*I_Personale!$E96</f>
        <v>0</v>
      </c>
      <c r="CN147" s="59">
        <f>+CN146*I_Personale!$E96</f>
        <v>0</v>
      </c>
      <c r="CO147" s="59">
        <f>+CO146*I_Personale!$E96</f>
        <v>0</v>
      </c>
      <c r="CP147" s="59">
        <f>+CP146*I_Personale!$E96</f>
        <v>0</v>
      </c>
      <c r="CQ147" s="59">
        <f>+CQ146*I_Personale!$E96</f>
        <v>0</v>
      </c>
      <c r="CR147" s="59">
        <f>+CR146*I_Personale!$E96</f>
        <v>0</v>
      </c>
      <c r="CS147" s="59">
        <f>+CS146*I_Personale!$E96</f>
        <v>0</v>
      </c>
      <c r="CT147" s="59">
        <f>+CT146*I_Personale!$E96</f>
        <v>0</v>
      </c>
      <c r="CU147" s="59">
        <f>+CU146*I_Personale!$E96</f>
        <v>0</v>
      </c>
      <c r="CV147" s="59">
        <f>+CV146*I_Personale!$E96</f>
        <v>0</v>
      </c>
      <c r="CW147" s="59">
        <f>+CW146*I_Personale!$E96</f>
        <v>0</v>
      </c>
      <c r="CX147" s="59">
        <f>+CX146*I_Personale!$E96</f>
        <v>0</v>
      </c>
      <c r="CY147" s="59">
        <f>+CY146*I_Personale!$E96</f>
        <v>0</v>
      </c>
      <c r="CZ147" s="59">
        <f>+CZ146*I_Personale!$E96</f>
        <v>0</v>
      </c>
      <c r="DA147" s="59">
        <f>+DA146*I_Personale!$E96</f>
        <v>0</v>
      </c>
      <c r="DB147" s="59">
        <f>+DB146*I_Personale!$E96</f>
        <v>0</v>
      </c>
      <c r="DC147" s="59">
        <f>+DC146*I_Personale!$E96</f>
        <v>0</v>
      </c>
      <c r="DD147" s="59">
        <f>+DD146*I_Personale!$E96</f>
        <v>0</v>
      </c>
      <c r="DE147" s="59">
        <f>+DE146*I_Personale!$E96</f>
        <v>0</v>
      </c>
      <c r="DF147" s="59">
        <f>+DF146*I_Personale!$E96</f>
        <v>0</v>
      </c>
      <c r="DG147" s="59">
        <f>+DG146*I_Personale!$E96</f>
        <v>0</v>
      </c>
      <c r="DH147" s="59">
        <f>+DH146*I_Personale!$E96</f>
        <v>0</v>
      </c>
      <c r="DI147" s="59">
        <f>+DI146*I_Personale!$E96</f>
        <v>0</v>
      </c>
      <c r="DJ147" s="59">
        <f>+DJ146*I_Personale!$E96</f>
        <v>0</v>
      </c>
      <c r="DK147" s="59">
        <f>+DK146*I_Personale!$E96</f>
        <v>0</v>
      </c>
      <c r="DL147" s="59">
        <f>+DL146*I_Personale!$E96</f>
        <v>0</v>
      </c>
      <c r="DM147" s="59">
        <f>+DM146*I_Personale!$E96</f>
        <v>0</v>
      </c>
      <c r="DN147" s="59">
        <f>+DN146*I_Personale!$E96</f>
        <v>0</v>
      </c>
      <c r="DO147" s="59">
        <f>+DO146*I_Personale!$E96</f>
        <v>0</v>
      </c>
      <c r="DP147" s="59">
        <f>+DP146*I_Personale!$E96</f>
        <v>0</v>
      </c>
      <c r="DQ147" s="59">
        <f>+DQ146*I_Personale!$E96</f>
        <v>0</v>
      </c>
      <c r="DR147" s="59">
        <f>+DR146*I_Personale!$E96</f>
        <v>0</v>
      </c>
      <c r="DS147" s="59">
        <f>+DS146*I_Personale!$E96</f>
        <v>0</v>
      </c>
      <c r="DT147" s="59">
        <f>+DT146*I_Personale!$E96</f>
        <v>0</v>
      </c>
    </row>
    <row r="148" spans="3:124" ht="16.5" outlineLevel="1" thickTop="1" thickBot="1" x14ac:dyDescent="0.3">
      <c r="C148" s="110" t="s">
        <v>210</v>
      </c>
      <c r="E148" s="59">
        <f>+E146*I_Personale!$E97</f>
        <v>0</v>
      </c>
      <c r="F148" s="59">
        <f>+F146*I_Personale!$E97</f>
        <v>0</v>
      </c>
      <c r="G148" s="59">
        <f>+G146*I_Personale!$E97</f>
        <v>0</v>
      </c>
      <c r="H148" s="59">
        <f>+H146*I_Personale!$E97</f>
        <v>0</v>
      </c>
      <c r="I148" s="59">
        <f>+I146*I_Personale!$E97</f>
        <v>0</v>
      </c>
      <c r="J148" s="59">
        <f>+J146*I_Personale!$E97</f>
        <v>0</v>
      </c>
      <c r="K148" s="59">
        <f>+K146*I_Personale!$E97</f>
        <v>0</v>
      </c>
      <c r="L148" s="59">
        <f>+L146*I_Personale!$E97</f>
        <v>0</v>
      </c>
      <c r="M148" s="59">
        <f>+M146*I_Personale!$E97</f>
        <v>0</v>
      </c>
      <c r="N148" s="59">
        <f>+N146*I_Personale!$E97</f>
        <v>0</v>
      </c>
      <c r="O148" s="59">
        <f>+O146*I_Personale!$E97</f>
        <v>0</v>
      </c>
      <c r="P148" s="59">
        <f>+P146*I_Personale!$E97</f>
        <v>0</v>
      </c>
      <c r="Q148" s="59">
        <f>+Q146*I_Personale!$E97</f>
        <v>0</v>
      </c>
      <c r="R148" s="59">
        <f>+R146*I_Personale!$E97</f>
        <v>0</v>
      </c>
      <c r="S148" s="59">
        <f>+S146*I_Personale!$E97</f>
        <v>0</v>
      </c>
      <c r="T148" s="59">
        <f>+T146*I_Personale!$E97</f>
        <v>0</v>
      </c>
      <c r="U148" s="59">
        <f>+U146*I_Personale!$E97</f>
        <v>0</v>
      </c>
      <c r="V148" s="59">
        <f>+V146*I_Personale!$E97</f>
        <v>0</v>
      </c>
      <c r="W148" s="59">
        <f>+W146*I_Personale!$E97</f>
        <v>0</v>
      </c>
      <c r="X148" s="59">
        <f>+X146*I_Personale!$E97</f>
        <v>0</v>
      </c>
      <c r="Y148" s="59">
        <f>+Y146*I_Personale!$E97</f>
        <v>0</v>
      </c>
      <c r="Z148" s="59">
        <f>+Z146*I_Personale!$E97</f>
        <v>0</v>
      </c>
      <c r="AA148" s="59">
        <f>+AA146*I_Personale!$E97</f>
        <v>0</v>
      </c>
      <c r="AB148" s="59">
        <f>+AB146*I_Personale!$E97</f>
        <v>0</v>
      </c>
      <c r="AC148" s="59">
        <f>+AC146*I_Personale!$E97</f>
        <v>0</v>
      </c>
      <c r="AD148" s="59">
        <f>+AD146*I_Personale!$E97</f>
        <v>0</v>
      </c>
      <c r="AE148" s="59">
        <f>+AE146*I_Personale!$E97</f>
        <v>0</v>
      </c>
      <c r="AF148" s="59">
        <f>+AF146*I_Personale!$E97</f>
        <v>0</v>
      </c>
      <c r="AG148" s="59">
        <f>+AG146*I_Personale!$E97</f>
        <v>0</v>
      </c>
      <c r="AH148" s="59">
        <f>+AH146*I_Personale!$E97</f>
        <v>0</v>
      </c>
      <c r="AI148" s="59">
        <f>+AI146*I_Personale!$E97</f>
        <v>0</v>
      </c>
      <c r="AJ148" s="59">
        <f>+AJ146*I_Personale!$E97</f>
        <v>0</v>
      </c>
      <c r="AK148" s="59">
        <f>+AK146*I_Personale!$E97</f>
        <v>0</v>
      </c>
      <c r="AL148" s="59">
        <f>+AL146*I_Personale!$E97</f>
        <v>0</v>
      </c>
      <c r="AM148" s="59">
        <f>+AM146*I_Personale!$E97</f>
        <v>0</v>
      </c>
      <c r="AN148" s="59">
        <f>+AN146*I_Personale!$E97</f>
        <v>0</v>
      </c>
      <c r="AO148" s="59">
        <f>+AO146*I_Personale!$E97</f>
        <v>0</v>
      </c>
      <c r="AP148" s="59">
        <f>+AP146*I_Personale!$E97</f>
        <v>0</v>
      </c>
      <c r="AQ148" s="59">
        <f>+AQ146*I_Personale!$E97</f>
        <v>0</v>
      </c>
      <c r="AR148" s="59">
        <f>+AR146*I_Personale!$E97</f>
        <v>0</v>
      </c>
      <c r="AS148" s="59">
        <f>+AS146*I_Personale!$E97</f>
        <v>0</v>
      </c>
      <c r="AT148" s="59">
        <f>+AT146*I_Personale!$E97</f>
        <v>0</v>
      </c>
      <c r="AU148" s="59">
        <f>+AU146*I_Personale!$E97</f>
        <v>0</v>
      </c>
      <c r="AV148" s="59">
        <f>+AV146*I_Personale!$E97</f>
        <v>0</v>
      </c>
      <c r="AW148" s="59">
        <f>+AW146*I_Personale!$E97</f>
        <v>0</v>
      </c>
      <c r="AX148" s="59">
        <f>+AX146*I_Personale!$E97</f>
        <v>0</v>
      </c>
      <c r="AY148" s="59">
        <f>+AY146*I_Personale!$E97</f>
        <v>0</v>
      </c>
      <c r="AZ148" s="59">
        <f>+AZ146*I_Personale!$E97</f>
        <v>0</v>
      </c>
      <c r="BA148" s="59">
        <f>+BA146*I_Personale!$E97</f>
        <v>0</v>
      </c>
      <c r="BB148" s="59">
        <f>+BB146*I_Personale!$E97</f>
        <v>0</v>
      </c>
      <c r="BC148" s="59">
        <f>+BC146*I_Personale!$E97</f>
        <v>0</v>
      </c>
      <c r="BD148" s="59">
        <f>+BD146*I_Personale!$E97</f>
        <v>0</v>
      </c>
      <c r="BE148" s="59">
        <f>+BE146*I_Personale!$E97</f>
        <v>0</v>
      </c>
      <c r="BF148" s="59">
        <f>+BF146*I_Personale!$E97</f>
        <v>0</v>
      </c>
      <c r="BG148" s="59">
        <f>+BG146*I_Personale!$E97</f>
        <v>0</v>
      </c>
      <c r="BH148" s="59">
        <f>+BH146*I_Personale!$E97</f>
        <v>0</v>
      </c>
      <c r="BI148" s="59">
        <f>+BI146*I_Personale!$E97</f>
        <v>0</v>
      </c>
      <c r="BJ148" s="59">
        <f>+BJ146*I_Personale!$E97</f>
        <v>0</v>
      </c>
      <c r="BK148" s="59">
        <f>+BK146*I_Personale!$E97</f>
        <v>0</v>
      </c>
      <c r="BL148" s="59">
        <f>+BL146*I_Personale!$E97</f>
        <v>0</v>
      </c>
      <c r="BM148" s="59">
        <f>+BM146*I_Personale!$E97</f>
        <v>0</v>
      </c>
      <c r="BN148" s="59">
        <f>+BN146*I_Personale!$E97</f>
        <v>0</v>
      </c>
      <c r="BO148" s="59">
        <f>+BO146*I_Personale!$E97</f>
        <v>0</v>
      </c>
      <c r="BP148" s="59">
        <f>+BP146*I_Personale!$E97</f>
        <v>0</v>
      </c>
      <c r="BQ148" s="59">
        <f>+BQ146*I_Personale!$E97</f>
        <v>0</v>
      </c>
      <c r="BR148" s="59">
        <f>+BR146*I_Personale!$E97</f>
        <v>0</v>
      </c>
      <c r="BS148" s="59">
        <f>+BS146*I_Personale!$E97</f>
        <v>0</v>
      </c>
      <c r="BT148" s="59">
        <f>+BT146*I_Personale!$E97</f>
        <v>0</v>
      </c>
      <c r="BU148" s="59">
        <f>+BU146*I_Personale!$E97</f>
        <v>0</v>
      </c>
      <c r="BV148" s="59">
        <f>+BV146*I_Personale!$E97</f>
        <v>0</v>
      </c>
      <c r="BW148" s="59">
        <f>+BW146*I_Personale!$E97</f>
        <v>0</v>
      </c>
      <c r="BX148" s="59">
        <f>+BX146*I_Personale!$E97</f>
        <v>0</v>
      </c>
      <c r="BY148" s="59">
        <f>+BY146*I_Personale!$E97</f>
        <v>0</v>
      </c>
      <c r="BZ148" s="59">
        <f>+BZ146*I_Personale!$E97</f>
        <v>0</v>
      </c>
      <c r="CA148" s="59">
        <f>+CA146*I_Personale!$E97</f>
        <v>0</v>
      </c>
      <c r="CB148" s="59">
        <f>+CB146*I_Personale!$E97</f>
        <v>0</v>
      </c>
      <c r="CC148" s="59">
        <f>+CC146*I_Personale!$E97</f>
        <v>0</v>
      </c>
      <c r="CD148" s="59">
        <f>+CD146*I_Personale!$E97</f>
        <v>0</v>
      </c>
      <c r="CE148" s="59">
        <f>+CE146*I_Personale!$E97</f>
        <v>0</v>
      </c>
      <c r="CF148" s="59">
        <f>+CF146*I_Personale!$E97</f>
        <v>0</v>
      </c>
      <c r="CG148" s="59">
        <f>+CG146*I_Personale!$E97</f>
        <v>0</v>
      </c>
      <c r="CH148" s="59">
        <f>+CH146*I_Personale!$E97</f>
        <v>0</v>
      </c>
      <c r="CI148" s="59">
        <f>+CI146*I_Personale!$E97</f>
        <v>0</v>
      </c>
      <c r="CJ148" s="59">
        <f>+CJ146*I_Personale!$E97</f>
        <v>0</v>
      </c>
      <c r="CK148" s="59">
        <f>+CK146*I_Personale!$E97</f>
        <v>0</v>
      </c>
      <c r="CL148" s="59">
        <f>+CL146*I_Personale!$E97</f>
        <v>0</v>
      </c>
      <c r="CM148" s="59">
        <f>+CM146*I_Personale!$E97</f>
        <v>0</v>
      </c>
      <c r="CN148" s="59">
        <f>+CN146*I_Personale!$E97</f>
        <v>0</v>
      </c>
      <c r="CO148" s="59">
        <f>+CO146*I_Personale!$E97</f>
        <v>0</v>
      </c>
      <c r="CP148" s="59">
        <f>+CP146*I_Personale!$E97</f>
        <v>0</v>
      </c>
      <c r="CQ148" s="59">
        <f>+CQ146*I_Personale!$E97</f>
        <v>0</v>
      </c>
      <c r="CR148" s="59">
        <f>+CR146*I_Personale!$E97</f>
        <v>0</v>
      </c>
      <c r="CS148" s="59">
        <f>+CS146*I_Personale!$E97</f>
        <v>0</v>
      </c>
      <c r="CT148" s="59">
        <f>+CT146*I_Personale!$E97</f>
        <v>0</v>
      </c>
      <c r="CU148" s="59">
        <f>+CU146*I_Personale!$E97</f>
        <v>0</v>
      </c>
      <c r="CV148" s="59">
        <f>+CV146*I_Personale!$E97</f>
        <v>0</v>
      </c>
      <c r="CW148" s="59">
        <f>+CW146*I_Personale!$E97</f>
        <v>0</v>
      </c>
      <c r="CX148" s="59">
        <f>+CX146*I_Personale!$E97</f>
        <v>0</v>
      </c>
      <c r="CY148" s="59">
        <f>+CY146*I_Personale!$E97</f>
        <v>0</v>
      </c>
      <c r="CZ148" s="59">
        <f>+CZ146*I_Personale!$E97</f>
        <v>0</v>
      </c>
      <c r="DA148" s="59">
        <f>+DA146*I_Personale!$E97</f>
        <v>0</v>
      </c>
      <c r="DB148" s="59">
        <f>+DB146*I_Personale!$E97</f>
        <v>0</v>
      </c>
      <c r="DC148" s="59">
        <f>+DC146*I_Personale!$E97</f>
        <v>0</v>
      </c>
      <c r="DD148" s="59">
        <f>+DD146*I_Personale!$E97</f>
        <v>0</v>
      </c>
      <c r="DE148" s="59">
        <f>+DE146*I_Personale!$E97</f>
        <v>0</v>
      </c>
      <c r="DF148" s="59">
        <f>+DF146*I_Personale!$E97</f>
        <v>0</v>
      </c>
      <c r="DG148" s="59">
        <f>+DG146*I_Personale!$E97</f>
        <v>0</v>
      </c>
      <c r="DH148" s="59">
        <f>+DH146*I_Personale!$E97</f>
        <v>0</v>
      </c>
      <c r="DI148" s="59">
        <f>+DI146*I_Personale!$E97</f>
        <v>0</v>
      </c>
      <c r="DJ148" s="59">
        <f>+DJ146*I_Personale!$E97</f>
        <v>0</v>
      </c>
      <c r="DK148" s="59">
        <f>+DK146*I_Personale!$E97</f>
        <v>0</v>
      </c>
      <c r="DL148" s="59">
        <f>+DL146*I_Personale!$E97</f>
        <v>0</v>
      </c>
      <c r="DM148" s="59">
        <f>+DM146*I_Personale!$E97</f>
        <v>0</v>
      </c>
      <c r="DN148" s="59">
        <f>+DN146*I_Personale!$E97</f>
        <v>0</v>
      </c>
      <c r="DO148" s="59">
        <f>+DO146*I_Personale!$E97</f>
        <v>0</v>
      </c>
      <c r="DP148" s="59">
        <f>+DP146*I_Personale!$E97</f>
        <v>0</v>
      </c>
      <c r="DQ148" s="59">
        <f>+DQ146*I_Personale!$E97</f>
        <v>0</v>
      </c>
      <c r="DR148" s="59">
        <f>+DR146*I_Personale!$E97</f>
        <v>0</v>
      </c>
      <c r="DS148" s="59">
        <f>+DS146*I_Personale!$E97</f>
        <v>0</v>
      </c>
      <c r="DT148" s="59">
        <f>+DT146*I_Personale!$E97</f>
        <v>0</v>
      </c>
    </row>
    <row r="149" spans="3:124" ht="16.5" outlineLevel="1" thickTop="1" thickBot="1" x14ac:dyDescent="0.3">
      <c r="C149" s="110" t="s">
        <v>211</v>
      </c>
      <c r="E149" s="59">
        <f>+E146*I_Personale!$E98</f>
        <v>0</v>
      </c>
      <c r="F149" s="59">
        <f>+F146*I_Personale!$E98</f>
        <v>0</v>
      </c>
      <c r="G149" s="59">
        <f>+G146*I_Personale!$E98</f>
        <v>0</v>
      </c>
      <c r="H149" s="59">
        <f>+H146*I_Personale!$E98</f>
        <v>0</v>
      </c>
      <c r="I149" s="59">
        <f>+I146*I_Personale!$E98</f>
        <v>0</v>
      </c>
      <c r="J149" s="59">
        <f>+J146*I_Personale!$E98</f>
        <v>0</v>
      </c>
      <c r="K149" s="59">
        <f>+K146*I_Personale!$E98</f>
        <v>0</v>
      </c>
      <c r="L149" s="59">
        <f>+L146*I_Personale!$E98</f>
        <v>0</v>
      </c>
      <c r="M149" s="59">
        <f>+M146*I_Personale!$E98</f>
        <v>0</v>
      </c>
      <c r="N149" s="59">
        <f>+N146*I_Personale!$E98</f>
        <v>0</v>
      </c>
      <c r="O149" s="59">
        <f>+O146*I_Personale!$E98</f>
        <v>0</v>
      </c>
      <c r="P149" s="59">
        <f>+P146*I_Personale!$E98</f>
        <v>0</v>
      </c>
      <c r="Q149" s="59">
        <f>+Q146*I_Personale!$E98</f>
        <v>0</v>
      </c>
      <c r="R149" s="59">
        <f>+R146*I_Personale!$E98</f>
        <v>0</v>
      </c>
      <c r="S149" s="59">
        <f>+S146*I_Personale!$E98</f>
        <v>0</v>
      </c>
      <c r="T149" s="59">
        <f>+T146*I_Personale!$E98</f>
        <v>0</v>
      </c>
      <c r="U149" s="59">
        <f>+U146*I_Personale!$E98</f>
        <v>0</v>
      </c>
      <c r="V149" s="59">
        <f>+V146*I_Personale!$E98</f>
        <v>0</v>
      </c>
      <c r="W149" s="59">
        <f>+W146*I_Personale!$E98</f>
        <v>0</v>
      </c>
      <c r="X149" s="59">
        <f>+X146*I_Personale!$E98</f>
        <v>0</v>
      </c>
      <c r="Y149" s="59">
        <f>+Y146*I_Personale!$E98</f>
        <v>0</v>
      </c>
      <c r="Z149" s="59">
        <f>+Z146*I_Personale!$E98</f>
        <v>0</v>
      </c>
      <c r="AA149" s="59">
        <f>+AA146*I_Personale!$E98</f>
        <v>0</v>
      </c>
      <c r="AB149" s="59">
        <f>+AB146*I_Personale!$E98</f>
        <v>0</v>
      </c>
      <c r="AC149" s="59">
        <f>+AC146*I_Personale!$E98</f>
        <v>0</v>
      </c>
      <c r="AD149" s="59">
        <f>+AD146*I_Personale!$E98</f>
        <v>0</v>
      </c>
      <c r="AE149" s="59">
        <f>+AE146*I_Personale!$E98</f>
        <v>0</v>
      </c>
      <c r="AF149" s="59">
        <f>+AF146*I_Personale!$E98</f>
        <v>0</v>
      </c>
      <c r="AG149" s="59">
        <f>+AG146*I_Personale!$E98</f>
        <v>0</v>
      </c>
      <c r="AH149" s="59">
        <f>+AH146*I_Personale!$E98</f>
        <v>0</v>
      </c>
      <c r="AI149" s="59">
        <f>+AI146*I_Personale!$E98</f>
        <v>0</v>
      </c>
      <c r="AJ149" s="59">
        <f>+AJ146*I_Personale!$E98</f>
        <v>0</v>
      </c>
      <c r="AK149" s="59">
        <f>+AK146*I_Personale!$E98</f>
        <v>0</v>
      </c>
      <c r="AL149" s="59">
        <f>+AL146*I_Personale!$E98</f>
        <v>0</v>
      </c>
      <c r="AM149" s="59">
        <f>+AM146*I_Personale!$E98</f>
        <v>0</v>
      </c>
      <c r="AN149" s="59">
        <f>+AN146*I_Personale!$E98</f>
        <v>0</v>
      </c>
      <c r="AO149" s="59">
        <f>+AO146*I_Personale!$E98</f>
        <v>0</v>
      </c>
      <c r="AP149" s="59">
        <f>+AP146*I_Personale!$E98</f>
        <v>0</v>
      </c>
      <c r="AQ149" s="59">
        <f>+AQ146*I_Personale!$E98</f>
        <v>0</v>
      </c>
      <c r="AR149" s="59">
        <f>+AR146*I_Personale!$E98</f>
        <v>0</v>
      </c>
      <c r="AS149" s="59">
        <f>+AS146*I_Personale!$E98</f>
        <v>0</v>
      </c>
      <c r="AT149" s="59">
        <f>+AT146*I_Personale!$E98</f>
        <v>0</v>
      </c>
      <c r="AU149" s="59">
        <f>+AU146*I_Personale!$E98</f>
        <v>0</v>
      </c>
      <c r="AV149" s="59">
        <f>+AV146*I_Personale!$E98</f>
        <v>0</v>
      </c>
      <c r="AW149" s="59">
        <f>+AW146*I_Personale!$E98</f>
        <v>0</v>
      </c>
      <c r="AX149" s="59">
        <f>+AX146*I_Personale!$E98</f>
        <v>0</v>
      </c>
      <c r="AY149" s="59">
        <f>+AY146*I_Personale!$E98</f>
        <v>0</v>
      </c>
      <c r="AZ149" s="59">
        <f>+AZ146*I_Personale!$E98</f>
        <v>0</v>
      </c>
      <c r="BA149" s="59">
        <f>+BA146*I_Personale!$E98</f>
        <v>0</v>
      </c>
      <c r="BB149" s="59">
        <f>+BB146*I_Personale!$E98</f>
        <v>0</v>
      </c>
      <c r="BC149" s="59">
        <f>+BC146*I_Personale!$E98</f>
        <v>0</v>
      </c>
      <c r="BD149" s="59">
        <f>+BD146*I_Personale!$E98</f>
        <v>0</v>
      </c>
      <c r="BE149" s="59">
        <f>+BE146*I_Personale!$E98</f>
        <v>0</v>
      </c>
      <c r="BF149" s="59">
        <f>+BF146*I_Personale!$E98</f>
        <v>0</v>
      </c>
      <c r="BG149" s="59">
        <f>+BG146*I_Personale!$E98</f>
        <v>0</v>
      </c>
      <c r="BH149" s="59">
        <f>+BH146*I_Personale!$E98</f>
        <v>0</v>
      </c>
      <c r="BI149" s="59">
        <f>+BI146*I_Personale!$E98</f>
        <v>0</v>
      </c>
      <c r="BJ149" s="59">
        <f>+BJ146*I_Personale!$E98</f>
        <v>0</v>
      </c>
      <c r="BK149" s="59">
        <f>+BK146*I_Personale!$E98</f>
        <v>0</v>
      </c>
      <c r="BL149" s="59">
        <f>+BL146*I_Personale!$E98</f>
        <v>0</v>
      </c>
      <c r="BM149" s="59">
        <f>+BM146*I_Personale!$E98</f>
        <v>0</v>
      </c>
      <c r="BN149" s="59">
        <f>+BN146*I_Personale!$E98</f>
        <v>0</v>
      </c>
      <c r="BO149" s="59">
        <f>+BO146*I_Personale!$E98</f>
        <v>0</v>
      </c>
      <c r="BP149" s="59">
        <f>+BP146*I_Personale!$E98</f>
        <v>0</v>
      </c>
      <c r="BQ149" s="59">
        <f>+BQ146*I_Personale!$E98</f>
        <v>0</v>
      </c>
      <c r="BR149" s="59">
        <f>+BR146*I_Personale!$E98</f>
        <v>0</v>
      </c>
      <c r="BS149" s="59">
        <f>+BS146*I_Personale!$E98</f>
        <v>0</v>
      </c>
      <c r="BT149" s="59">
        <f>+BT146*I_Personale!$E98</f>
        <v>0</v>
      </c>
      <c r="BU149" s="59">
        <f>+BU146*I_Personale!$E98</f>
        <v>0</v>
      </c>
      <c r="BV149" s="59">
        <f>+BV146*I_Personale!$E98</f>
        <v>0</v>
      </c>
      <c r="BW149" s="59">
        <f>+BW146*I_Personale!$E98</f>
        <v>0</v>
      </c>
      <c r="BX149" s="59">
        <f>+BX146*I_Personale!$E98</f>
        <v>0</v>
      </c>
      <c r="BY149" s="59">
        <f>+BY146*I_Personale!$E98</f>
        <v>0</v>
      </c>
      <c r="BZ149" s="59">
        <f>+BZ146*I_Personale!$E98</f>
        <v>0</v>
      </c>
      <c r="CA149" s="59">
        <f>+CA146*I_Personale!$E98</f>
        <v>0</v>
      </c>
      <c r="CB149" s="59">
        <f>+CB146*I_Personale!$E98</f>
        <v>0</v>
      </c>
      <c r="CC149" s="59">
        <f>+CC146*I_Personale!$E98</f>
        <v>0</v>
      </c>
      <c r="CD149" s="59">
        <f>+CD146*I_Personale!$E98</f>
        <v>0</v>
      </c>
      <c r="CE149" s="59">
        <f>+CE146*I_Personale!$E98</f>
        <v>0</v>
      </c>
      <c r="CF149" s="59">
        <f>+CF146*I_Personale!$E98</f>
        <v>0</v>
      </c>
      <c r="CG149" s="59">
        <f>+CG146*I_Personale!$E98</f>
        <v>0</v>
      </c>
      <c r="CH149" s="59">
        <f>+CH146*I_Personale!$E98</f>
        <v>0</v>
      </c>
      <c r="CI149" s="59">
        <f>+CI146*I_Personale!$E98</f>
        <v>0</v>
      </c>
      <c r="CJ149" s="59">
        <f>+CJ146*I_Personale!$E98</f>
        <v>0</v>
      </c>
      <c r="CK149" s="59">
        <f>+CK146*I_Personale!$E98</f>
        <v>0</v>
      </c>
      <c r="CL149" s="59">
        <f>+CL146*I_Personale!$E98</f>
        <v>0</v>
      </c>
      <c r="CM149" s="59">
        <f>+CM146*I_Personale!$E98</f>
        <v>0</v>
      </c>
      <c r="CN149" s="59">
        <f>+CN146*I_Personale!$E98</f>
        <v>0</v>
      </c>
      <c r="CO149" s="59">
        <f>+CO146*I_Personale!$E98</f>
        <v>0</v>
      </c>
      <c r="CP149" s="59">
        <f>+CP146*I_Personale!$E98</f>
        <v>0</v>
      </c>
      <c r="CQ149" s="59">
        <f>+CQ146*I_Personale!$E98</f>
        <v>0</v>
      </c>
      <c r="CR149" s="59">
        <f>+CR146*I_Personale!$E98</f>
        <v>0</v>
      </c>
      <c r="CS149" s="59">
        <f>+CS146*I_Personale!$E98</f>
        <v>0</v>
      </c>
      <c r="CT149" s="59">
        <f>+CT146*I_Personale!$E98</f>
        <v>0</v>
      </c>
      <c r="CU149" s="59">
        <f>+CU146*I_Personale!$E98</f>
        <v>0</v>
      </c>
      <c r="CV149" s="59">
        <f>+CV146*I_Personale!$E98</f>
        <v>0</v>
      </c>
      <c r="CW149" s="59">
        <f>+CW146*I_Personale!$E98</f>
        <v>0</v>
      </c>
      <c r="CX149" s="59">
        <f>+CX146*I_Personale!$E98</f>
        <v>0</v>
      </c>
      <c r="CY149" s="59">
        <f>+CY146*I_Personale!$E98</f>
        <v>0</v>
      </c>
      <c r="CZ149" s="59">
        <f>+CZ146*I_Personale!$E98</f>
        <v>0</v>
      </c>
      <c r="DA149" s="59">
        <f>+DA146*I_Personale!$E98</f>
        <v>0</v>
      </c>
      <c r="DB149" s="59">
        <f>+DB146*I_Personale!$E98</f>
        <v>0</v>
      </c>
      <c r="DC149" s="59">
        <f>+DC146*I_Personale!$E98</f>
        <v>0</v>
      </c>
      <c r="DD149" s="59">
        <f>+DD146*I_Personale!$E98</f>
        <v>0</v>
      </c>
      <c r="DE149" s="59">
        <f>+DE146*I_Personale!$E98</f>
        <v>0</v>
      </c>
      <c r="DF149" s="59">
        <f>+DF146*I_Personale!$E98</f>
        <v>0</v>
      </c>
      <c r="DG149" s="59">
        <f>+DG146*I_Personale!$E98</f>
        <v>0</v>
      </c>
      <c r="DH149" s="59">
        <f>+DH146*I_Personale!$E98</f>
        <v>0</v>
      </c>
      <c r="DI149" s="59">
        <f>+DI146*I_Personale!$E98</f>
        <v>0</v>
      </c>
      <c r="DJ149" s="59">
        <f>+DJ146*I_Personale!$E98</f>
        <v>0</v>
      </c>
      <c r="DK149" s="59">
        <f>+DK146*I_Personale!$E98</f>
        <v>0</v>
      </c>
      <c r="DL149" s="59">
        <f>+DL146*I_Personale!$E98</f>
        <v>0</v>
      </c>
      <c r="DM149" s="59">
        <f>+DM146*I_Personale!$E98</f>
        <v>0</v>
      </c>
      <c r="DN149" s="59">
        <f>+DN146*I_Personale!$E98</f>
        <v>0</v>
      </c>
      <c r="DO149" s="59">
        <f>+DO146*I_Personale!$E98</f>
        <v>0</v>
      </c>
      <c r="DP149" s="59">
        <f>+DP146*I_Personale!$E98</f>
        <v>0</v>
      </c>
      <c r="DQ149" s="59">
        <f>+DQ146*I_Personale!$E98</f>
        <v>0</v>
      </c>
      <c r="DR149" s="59">
        <f>+DR146*I_Personale!$E98</f>
        <v>0</v>
      </c>
      <c r="DS149" s="59">
        <f>+DS146*I_Personale!$E98</f>
        <v>0</v>
      </c>
      <c r="DT149" s="59">
        <f>+DT146*I_Personale!$E98</f>
        <v>0</v>
      </c>
    </row>
    <row r="150" spans="3:124" ht="15.75" outlineLevel="1" thickTop="1" x14ac:dyDescent="0.25">
      <c r="C150" s="111" t="s">
        <v>215</v>
      </c>
      <c r="E150" s="95">
        <f t="shared" ref="E150:BP150" si="1367">SUM(E146:E149)</f>
        <v>0</v>
      </c>
      <c r="F150" s="95">
        <f t="shared" si="1367"/>
        <v>0</v>
      </c>
      <c r="G150" s="95">
        <f t="shared" si="1367"/>
        <v>0</v>
      </c>
      <c r="H150" s="95">
        <f t="shared" si="1367"/>
        <v>0</v>
      </c>
      <c r="I150" s="95">
        <f t="shared" si="1367"/>
        <v>0</v>
      </c>
      <c r="J150" s="95">
        <f t="shared" si="1367"/>
        <v>0</v>
      </c>
      <c r="K150" s="95">
        <f t="shared" si="1367"/>
        <v>0</v>
      </c>
      <c r="L150" s="95">
        <f t="shared" si="1367"/>
        <v>0</v>
      </c>
      <c r="M150" s="95">
        <f t="shared" si="1367"/>
        <v>0</v>
      </c>
      <c r="N150" s="95">
        <f t="shared" si="1367"/>
        <v>0</v>
      </c>
      <c r="O150" s="95">
        <f t="shared" si="1367"/>
        <v>0</v>
      </c>
      <c r="P150" s="95">
        <f t="shared" si="1367"/>
        <v>0</v>
      </c>
      <c r="Q150" s="95">
        <f t="shared" si="1367"/>
        <v>0</v>
      </c>
      <c r="R150" s="95">
        <f t="shared" si="1367"/>
        <v>0</v>
      </c>
      <c r="S150" s="95">
        <f t="shared" si="1367"/>
        <v>0</v>
      </c>
      <c r="T150" s="95">
        <f t="shared" si="1367"/>
        <v>0</v>
      </c>
      <c r="U150" s="95">
        <f t="shared" si="1367"/>
        <v>0</v>
      </c>
      <c r="V150" s="95">
        <f t="shared" si="1367"/>
        <v>0</v>
      </c>
      <c r="W150" s="95">
        <f t="shared" si="1367"/>
        <v>0</v>
      </c>
      <c r="X150" s="95">
        <f t="shared" si="1367"/>
        <v>0</v>
      </c>
      <c r="Y150" s="95">
        <f t="shared" si="1367"/>
        <v>0</v>
      </c>
      <c r="Z150" s="95">
        <f t="shared" si="1367"/>
        <v>0</v>
      </c>
      <c r="AA150" s="95">
        <f t="shared" si="1367"/>
        <v>0</v>
      </c>
      <c r="AB150" s="95">
        <f t="shared" si="1367"/>
        <v>0</v>
      </c>
      <c r="AC150" s="95">
        <f t="shared" si="1367"/>
        <v>0</v>
      </c>
      <c r="AD150" s="95">
        <f t="shared" si="1367"/>
        <v>0</v>
      </c>
      <c r="AE150" s="95">
        <f t="shared" si="1367"/>
        <v>0</v>
      </c>
      <c r="AF150" s="95">
        <f t="shared" si="1367"/>
        <v>0</v>
      </c>
      <c r="AG150" s="95">
        <f t="shared" si="1367"/>
        <v>0</v>
      </c>
      <c r="AH150" s="95">
        <f t="shared" si="1367"/>
        <v>0</v>
      </c>
      <c r="AI150" s="95">
        <f t="shared" si="1367"/>
        <v>0</v>
      </c>
      <c r="AJ150" s="95">
        <f t="shared" si="1367"/>
        <v>0</v>
      </c>
      <c r="AK150" s="95">
        <f t="shared" si="1367"/>
        <v>0</v>
      </c>
      <c r="AL150" s="95">
        <f t="shared" si="1367"/>
        <v>0</v>
      </c>
      <c r="AM150" s="95">
        <f t="shared" si="1367"/>
        <v>0</v>
      </c>
      <c r="AN150" s="95">
        <f t="shared" si="1367"/>
        <v>0</v>
      </c>
      <c r="AO150" s="95">
        <f t="shared" si="1367"/>
        <v>0</v>
      </c>
      <c r="AP150" s="95">
        <f t="shared" si="1367"/>
        <v>0</v>
      </c>
      <c r="AQ150" s="95">
        <f t="shared" si="1367"/>
        <v>0</v>
      </c>
      <c r="AR150" s="95">
        <f t="shared" si="1367"/>
        <v>0</v>
      </c>
      <c r="AS150" s="95">
        <f t="shared" si="1367"/>
        <v>0</v>
      </c>
      <c r="AT150" s="95">
        <f t="shared" si="1367"/>
        <v>0</v>
      </c>
      <c r="AU150" s="95">
        <f t="shared" si="1367"/>
        <v>0</v>
      </c>
      <c r="AV150" s="95">
        <f t="shared" si="1367"/>
        <v>0</v>
      </c>
      <c r="AW150" s="95">
        <f t="shared" si="1367"/>
        <v>0</v>
      </c>
      <c r="AX150" s="95">
        <f t="shared" si="1367"/>
        <v>0</v>
      </c>
      <c r="AY150" s="95">
        <f t="shared" si="1367"/>
        <v>0</v>
      </c>
      <c r="AZ150" s="95">
        <f t="shared" si="1367"/>
        <v>0</v>
      </c>
      <c r="BA150" s="95">
        <f t="shared" si="1367"/>
        <v>0</v>
      </c>
      <c r="BB150" s="95">
        <f t="shared" si="1367"/>
        <v>0</v>
      </c>
      <c r="BC150" s="95">
        <f t="shared" si="1367"/>
        <v>0</v>
      </c>
      <c r="BD150" s="95">
        <f t="shared" si="1367"/>
        <v>0</v>
      </c>
      <c r="BE150" s="95">
        <f t="shared" si="1367"/>
        <v>0</v>
      </c>
      <c r="BF150" s="95">
        <f t="shared" si="1367"/>
        <v>0</v>
      </c>
      <c r="BG150" s="95">
        <f t="shared" si="1367"/>
        <v>0</v>
      </c>
      <c r="BH150" s="95">
        <f t="shared" si="1367"/>
        <v>0</v>
      </c>
      <c r="BI150" s="95">
        <f t="shared" si="1367"/>
        <v>0</v>
      </c>
      <c r="BJ150" s="95">
        <f t="shared" si="1367"/>
        <v>0</v>
      </c>
      <c r="BK150" s="95">
        <f t="shared" si="1367"/>
        <v>0</v>
      </c>
      <c r="BL150" s="95">
        <f t="shared" si="1367"/>
        <v>0</v>
      </c>
      <c r="BM150" s="95">
        <f t="shared" si="1367"/>
        <v>0</v>
      </c>
      <c r="BN150" s="95">
        <f t="shared" si="1367"/>
        <v>0</v>
      </c>
      <c r="BO150" s="95">
        <f t="shared" si="1367"/>
        <v>0</v>
      </c>
      <c r="BP150" s="95">
        <f t="shared" si="1367"/>
        <v>0</v>
      </c>
      <c r="BQ150" s="95">
        <f t="shared" ref="BQ150:DT150" si="1368">SUM(BQ146:BQ149)</f>
        <v>0</v>
      </c>
      <c r="BR150" s="95">
        <f t="shared" si="1368"/>
        <v>0</v>
      </c>
      <c r="BS150" s="95">
        <f t="shared" si="1368"/>
        <v>0</v>
      </c>
      <c r="BT150" s="95">
        <f t="shared" si="1368"/>
        <v>0</v>
      </c>
      <c r="BU150" s="95">
        <f t="shared" si="1368"/>
        <v>0</v>
      </c>
      <c r="BV150" s="95">
        <f t="shared" si="1368"/>
        <v>0</v>
      </c>
      <c r="BW150" s="95">
        <f t="shared" si="1368"/>
        <v>0</v>
      </c>
      <c r="BX150" s="95">
        <f t="shared" si="1368"/>
        <v>0</v>
      </c>
      <c r="BY150" s="95">
        <f t="shared" si="1368"/>
        <v>0</v>
      </c>
      <c r="BZ150" s="95">
        <f t="shared" si="1368"/>
        <v>0</v>
      </c>
      <c r="CA150" s="95">
        <f t="shared" si="1368"/>
        <v>0</v>
      </c>
      <c r="CB150" s="95">
        <f t="shared" si="1368"/>
        <v>0</v>
      </c>
      <c r="CC150" s="95">
        <f t="shared" si="1368"/>
        <v>0</v>
      </c>
      <c r="CD150" s="95">
        <f t="shared" si="1368"/>
        <v>0</v>
      </c>
      <c r="CE150" s="95">
        <f t="shared" si="1368"/>
        <v>0</v>
      </c>
      <c r="CF150" s="95">
        <f t="shared" si="1368"/>
        <v>0</v>
      </c>
      <c r="CG150" s="95">
        <f t="shared" si="1368"/>
        <v>0</v>
      </c>
      <c r="CH150" s="95">
        <f t="shared" si="1368"/>
        <v>0</v>
      </c>
      <c r="CI150" s="95">
        <f t="shared" si="1368"/>
        <v>0</v>
      </c>
      <c r="CJ150" s="95">
        <f t="shared" si="1368"/>
        <v>0</v>
      </c>
      <c r="CK150" s="95">
        <f t="shared" si="1368"/>
        <v>0</v>
      </c>
      <c r="CL150" s="95">
        <f t="shared" si="1368"/>
        <v>0</v>
      </c>
      <c r="CM150" s="95">
        <f t="shared" si="1368"/>
        <v>0</v>
      </c>
      <c r="CN150" s="95">
        <f t="shared" si="1368"/>
        <v>0</v>
      </c>
      <c r="CO150" s="95">
        <f t="shared" si="1368"/>
        <v>0</v>
      </c>
      <c r="CP150" s="95">
        <f t="shared" si="1368"/>
        <v>0</v>
      </c>
      <c r="CQ150" s="95">
        <f t="shared" si="1368"/>
        <v>0</v>
      </c>
      <c r="CR150" s="95">
        <f t="shared" si="1368"/>
        <v>0</v>
      </c>
      <c r="CS150" s="95">
        <f t="shared" si="1368"/>
        <v>0</v>
      </c>
      <c r="CT150" s="95">
        <f t="shared" si="1368"/>
        <v>0</v>
      </c>
      <c r="CU150" s="95">
        <f t="shared" si="1368"/>
        <v>0</v>
      </c>
      <c r="CV150" s="95">
        <f t="shared" si="1368"/>
        <v>0</v>
      </c>
      <c r="CW150" s="95">
        <f t="shared" si="1368"/>
        <v>0</v>
      </c>
      <c r="CX150" s="95">
        <f t="shared" si="1368"/>
        <v>0</v>
      </c>
      <c r="CY150" s="95">
        <f t="shared" si="1368"/>
        <v>0</v>
      </c>
      <c r="CZ150" s="95">
        <f t="shared" si="1368"/>
        <v>0</v>
      </c>
      <c r="DA150" s="95">
        <f t="shared" si="1368"/>
        <v>0</v>
      </c>
      <c r="DB150" s="95">
        <f t="shared" si="1368"/>
        <v>0</v>
      </c>
      <c r="DC150" s="95">
        <f t="shared" si="1368"/>
        <v>0</v>
      </c>
      <c r="DD150" s="95">
        <f t="shared" si="1368"/>
        <v>0</v>
      </c>
      <c r="DE150" s="95">
        <f t="shared" si="1368"/>
        <v>0</v>
      </c>
      <c r="DF150" s="95">
        <f t="shared" si="1368"/>
        <v>0</v>
      </c>
      <c r="DG150" s="95">
        <f t="shared" si="1368"/>
        <v>0</v>
      </c>
      <c r="DH150" s="95">
        <f t="shared" si="1368"/>
        <v>0</v>
      </c>
      <c r="DI150" s="95">
        <f t="shared" si="1368"/>
        <v>0</v>
      </c>
      <c r="DJ150" s="95">
        <f t="shared" si="1368"/>
        <v>0</v>
      </c>
      <c r="DK150" s="95">
        <f t="shared" si="1368"/>
        <v>0</v>
      </c>
      <c r="DL150" s="95">
        <f t="shared" si="1368"/>
        <v>0</v>
      </c>
      <c r="DM150" s="95">
        <f t="shared" si="1368"/>
        <v>0</v>
      </c>
      <c r="DN150" s="95">
        <f t="shared" si="1368"/>
        <v>0</v>
      </c>
      <c r="DO150" s="95">
        <f t="shared" si="1368"/>
        <v>0</v>
      </c>
      <c r="DP150" s="95">
        <f t="shared" si="1368"/>
        <v>0</v>
      </c>
      <c r="DQ150" s="95">
        <f t="shared" si="1368"/>
        <v>0</v>
      </c>
      <c r="DR150" s="95">
        <f t="shared" si="1368"/>
        <v>0</v>
      </c>
      <c r="DS150" s="95">
        <f t="shared" si="1368"/>
        <v>0</v>
      </c>
      <c r="DT150" s="95">
        <f t="shared" si="1368"/>
        <v>0</v>
      </c>
    </row>
    <row r="151" spans="3:124" outlineLevel="1" x14ac:dyDescent="0.25">
      <c r="C151" s="107"/>
    </row>
    <row r="152" spans="3:124" ht="15.75" outlineLevel="1" thickBot="1" x14ac:dyDescent="0.3">
      <c r="C152" s="107"/>
    </row>
    <row r="153" spans="3:124" ht="16.5" outlineLevel="1" thickTop="1" thickBot="1" x14ac:dyDescent="0.3">
      <c r="C153" s="110" t="s">
        <v>208</v>
      </c>
      <c r="E153" s="59">
        <f>+(E146/I_Personale!$E99)*12</f>
        <v>0</v>
      </c>
      <c r="F153" s="59">
        <f>+(F146/I_Personale!$E99)*12</f>
        <v>0</v>
      </c>
      <c r="G153" s="59">
        <f>+(G146/I_Personale!$E99)*12</f>
        <v>0</v>
      </c>
      <c r="H153" s="59">
        <f>+(H146/I_Personale!$E99)*12</f>
        <v>0</v>
      </c>
      <c r="I153" s="59">
        <f>+(I146/I_Personale!$E99)*12</f>
        <v>0</v>
      </c>
      <c r="J153" s="59">
        <f>+(J146/I_Personale!$E99)*12</f>
        <v>0</v>
      </c>
      <c r="K153" s="59">
        <f>+(K146/I_Personale!$E99)*12</f>
        <v>0</v>
      </c>
      <c r="L153" s="59">
        <f>+(L146/I_Personale!$E99)*12</f>
        <v>0</v>
      </c>
      <c r="M153" s="59">
        <f>+(M146/I_Personale!$E99)*12</f>
        <v>0</v>
      </c>
      <c r="N153" s="59">
        <f>+(N146/I_Personale!$E99)*12</f>
        <v>0</v>
      </c>
      <c r="O153" s="59">
        <f>+(O146/I_Personale!$E99)*12</f>
        <v>0</v>
      </c>
      <c r="P153" s="59">
        <f>+(P146/I_Personale!$E99)*12</f>
        <v>0</v>
      </c>
      <c r="Q153" s="59">
        <f>+(Q146/I_Personale!$E99)*12</f>
        <v>0</v>
      </c>
      <c r="R153" s="59">
        <f>+(R146/I_Personale!$E99)*12</f>
        <v>0</v>
      </c>
      <c r="S153" s="59">
        <f>+(S146/I_Personale!$E99)*12</f>
        <v>0</v>
      </c>
      <c r="T153" s="59">
        <f>+(T146/I_Personale!$E99)*12</f>
        <v>0</v>
      </c>
      <c r="U153" s="59">
        <f>+(U146/I_Personale!$E99)*12</f>
        <v>0</v>
      </c>
      <c r="V153" s="59">
        <f>+(V146/I_Personale!$E99)*12</f>
        <v>0</v>
      </c>
      <c r="W153" s="59">
        <f>+(W146/I_Personale!$E99)*12</f>
        <v>0</v>
      </c>
      <c r="X153" s="59">
        <f>+(X146/I_Personale!$E99)*12</f>
        <v>0</v>
      </c>
      <c r="Y153" s="59">
        <f>+(Y146/I_Personale!$E99)*12</f>
        <v>0</v>
      </c>
      <c r="Z153" s="59">
        <f>+(Z146/I_Personale!$E99)*12</f>
        <v>0</v>
      </c>
      <c r="AA153" s="59">
        <f>+(AA146/I_Personale!$E99)*12</f>
        <v>0</v>
      </c>
      <c r="AB153" s="59">
        <f>+(AB146/I_Personale!$E99)*12</f>
        <v>0</v>
      </c>
      <c r="AC153" s="59">
        <f>+(AC146/I_Personale!$E99)*12</f>
        <v>0</v>
      </c>
      <c r="AD153" s="59">
        <f>+(AD146/I_Personale!$E99)*12</f>
        <v>0</v>
      </c>
      <c r="AE153" s="59">
        <f>+(AE146/I_Personale!$E99)*12</f>
        <v>0</v>
      </c>
      <c r="AF153" s="59">
        <f>+(AF146/I_Personale!$E99)*12</f>
        <v>0</v>
      </c>
      <c r="AG153" s="59">
        <f>+(AG146/I_Personale!$E99)*12</f>
        <v>0</v>
      </c>
      <c r="AH153" s="59">
        <f>+(AH146/I_Personale!$E99)*12</f>
        <v>0</v>
      </c>
      <c r="AI153" s="59">
        <f>+(AI146/I_Personale!$E99)*12</f>
        <v>0</v>
      </c>
      <c r="AJ153" s="59">
        <f>+(AJ146/I_Personale!$E99)*12</f>
        <v>0</v>
      </c>
      <c r="AK153" s="59">
        <f>+(AK146/I_Personale!$E99)*12</f>
        <v>0</v>
      </c>
      <c r="AL153" s="59">
        <f>+(AL146/I_Personale!$E99)*12</f>
        <v>0</v>
      </c>
      <c r="AM153" s="59">
        <f>+(AM146/I_Personale!$E99)*12</f>
        <v>0</v>
      </c>
      <c r="AN153" s="59">
        <f>+(AN146/I_Personale!$E99)*12</f>
        <v>0</v>
      </c>
      <c r="AO153" s="59">
        <f>+(AO146/I_Personale!$E99)*12</f>
        <v>0</v>
      </c>
      <c r="AP153" s="59">
        <f>+(AP146/I_Personale!$E99)*12</f>
        <v>0</v>
      </c>
      <c r="AQ153" s="59">
        <f>+(AQ146/I_Personale!$E99)*12</f>
        <v>0</v>
      </c>
      <c r="AR153" s="59">
        <f>+(AR146/I_Personale!$E99)*12</f>
        <v>0</v>
      </c>
      <c r="AS153" s="59">
        <f>+(AS146/I_Personale!$E99)*12</f>
        <v>0</v>
      </c>
      <c r="AT153" s="59">
        <f>+(AT146/I_Personale!$E99)*12</f>
        <v>0</v>
      </c>
      <c r="AU153" s="59">
        <f>+(AU146/I_Personale!$E99)*12</f>
        <v>0</v>
      </c>
      <c r="AV153" s="59">
        <f>+(AV146/I_Personale!$E99)*12</f>
        <v>0</v>
      </c>
      <c r="AW153" s="59">
        <f>+(AW146/I_Personale!$E99)*12</f>
        <v>0</v>
      </c>
      <c r="AX153" s="59">
        <f>+(AX146/I_Personale!$E99)*12</f>
        <v>0</v>
      </c>
      <c r="AY153" s="59">
        <f>+(AY146/I_Personale!$E99)*12</f>
        <v>0</v>
      </c>
      <c r="AZ153" s="59">
        <f>+(AZ146/I_Personale!$E99)*12</f>
        <v>0</v>
      </c>
      <c r="BA153" s="59">
        <f>+(BA146/I_Personale!$E99)*12</f>
        <v>0</v>
      </c>
      <c r="BB153" s="59">
        <f>+(BB146/I_Personale!$E99)*12</f>
        <v>0</v>
      </c>
      <c r="BC153" s="59">
        <f>+(BC146/I_Personale!$E99)*12</f>
        <v>0</v>
      </c>
      <c r="BD153" s="59">
        <f>+(BD146/I_Personale!$E99)*12</f>
        <v>0</v>
      </c>
      <c r="BE153" s="59">
        <f>+(BE146/I_Personale!$E99)*12</f>
        <v>0</v>
      </c>
      <c r="BF153" s="59">
        <f>+(BF146/I_Personale!$E99)*12</f>
        <v>0</v>
      </c>
      <c r="BG153" s="59">
        <f>+(BG146/I_Personale!$E99)*12</f>
        <v>0</v>
      </c>
      <c r="BH153" s="59">
        <f>+(BH146/I_Personale!$E99)*12</f>
        <v>0</v>
      </c>
      <c r="BI153" s="59">
        <f>+(BI146/I_Personale!$E99)*12</f>
        <v>0</v>
      </c>
      <c r="BJ153" s="59">
        <f>+(BJ146/I_Personale!$E99)*12</f>
        <v>0</v>
      </c>
      <c r="BK153" s="59">
        <f>+(BK146/I_Personale!$E99)*12</f>
        <v>0</v>
      </c>
      <c r="BL153" s="59">
        <f>+(BL146/I_Personale!$E99)*12</f>
        <v>0</v>
      </c>
      <c r="BM153" s="59">
        <f>+(BM146/I_Personale!$E99)*12</f>
        <v>0</v>
      </c>
      <c r="BN153" s="59">
        <f>+(BN146/I_Personale!$E99)*12</f>
        <v>0</v>
      </c>
      <c r="BO153" s="59">
        <f>+(BO146/I_Personale!$E99)*12</f>
        <v>0</v>
      </c>
      <c r="BP153" s="59">
        <f>+(BP146/I_Personale!$E99)*12</f>
        <v>0</v>
      </c>
      <c r="BQ153" s="59">
        <f>+(BQ146/I_Personale!$E99)*12</f>
        <v>0</v>
      </c>
      <c r="BR153" s="59">
        <f>+(BR146/I_Personale!$E99)*12</f>
        <v>0</v>
      </c>
      <c r="BS153" s="59">
        <f>+(BS146/I_Personale!$E99)*12</f>
        <v>0</v>
      </c>
      <c r="BT153" s="59">
        <f>+(BT146/I_Personale!$E99)*12</f>
        <v>0</v>
      </c>
      <c r="BU153" s="59">
        <f>+(BU146/I_Personale!$E99)*12</f>
        <v>0</v>
      </c>
      <c r="BV153" s="59">
        <f>+(BV146/I_Personale!$E99)*12</f>
        <v>0</v>
      </c>
      <c r="BW153" s="59">
        <f>+(BW146/I_Personale!$E99)*12</f>
        <v>0</v>
      </c>
      <c r="BX153" s="59">
        <f>+(BX146/I_Personale!$E99)*12</f>
        <v>0</v>
      </c>
      <c r="BY153" s="59">
        <f>+(BY146/I_Personale!$E99)*12</f>
        <v>0</v>
      </c>
      <c r="BZ153" s="59">
        <f>+(BZ146/I_Personale!$E99)*12</f>
        <v>0</v>
      </c>
      <c r="CA153" s="59">
        <f>+(CA146/I_Personale!$E99)*12</f>
        <v>0</v>
      </c>
      <c r="CB153" s="59">
        <f>+(CB146/I_Personale!$E99)*12</f>
        <v>0</v>
      </c>
      <c r="CC153" s="59">
        <f>+(CC146/I_Personale!$E99)*12</f>
        <v>0</v>
      </c>
      <c r="CD153" s="59">
        <f>+(CD146/I_Personale!$E99)*12</f>
        <v>0</v>
      </c>
      <c r="CE153" s="59">
        <f>+(CE146/I_Personale!$E99)*12</f>
        <v>0</v>
      </c>
      <c r="CF153" s="59">
        <f>+(CF146/I_Personale!$E99)*12</f>
        <v>0</v>
      </c>
      <c r="CG153" s="59">
        <f>+(CG146/I_Personale!$E99)*12</f>
        <v>0</v>
      </c>
      <c r="CH153" s="59">
        <f>+(CH146/I_Personale!$E99)*12</f>
        <v>0</v>
      </c>
      <c r="CI153" s="59">
        <f>+(CI146/I_Personale!$E99)*12</f>
        <v>0</v>
      </c>
      <c r="CJ153" s="59">
        <f>+(CJ146/I_Personale!$E99)*12</f>
        <v>0</v>
      </c>
      <c r="CK153" s="59">
        <f>+(CK146/I_Personale!$E99)*12</f>
        <v>0</v>
      </c>
      <c r="CL153" s="59">
        <f>+(CL146/I_Personale!$E99)*12</f>
        <v>0</v>
      </c>
      <c r="CM153" s="59">
        <f>+(CM146/I_Personale!$E99)*12</f>
        <v>0</v>
      </c>
      <c r="CN153" s="59">
        <f>+(CN146/I_Personale!$E99)*12</f>
        <v>0</v>
      </c>
      <c r="CO153" s="59">
        <f>+(CO146/I_Personale!$E99)*12</f>
        <v>0</v>
      </c>
      <c r="CP153" s="59">
        <f>+(CP146/I_Personale!$E99)*12</f>
        <v>0</v>
      </c>
      <c r="CQ153" s="59">
        <f>+(CQ146/I_Personale!$E99)*12</f>
        <v>0</v>
      </c>
      <c r="CR153" s="59">
        <f>+(CR146/I_Personale!$E99)*12</f>
        <v>0</v>
      </c>
      <c r="CS153" s="59">
        <f>+(CS146/I_Personale!$E99)*12</f>
        <v>0</v>
      </c>
      <c r="CT153" s="59">
        <f>+(CT146/I_Personale!$E99)*12</f>
        <v>0</v>
      </c>
      <c r="CU153" s="59">
        <f>+(CU146/I_Personale!$E99)*12</f>
        <v>0</v>
      </c>
      <c r="CV153" s="59">
        <f>+(CV146/I_Personale!$E99)*12</f>
        <v>0</v>
      </c>
      <c r="CW153" s="59">
        <f>+(CW146/I_Personale!$E99)*12</f>
        <v>0</v>
      </c>
      <c r="CX153" s="59">
        <f>+(CX146/I_Personale!$E99)*12</f>
        <v>0</v>
      </c>
      <c r="CY153" s="59">
        <f>+(CY146/I_Personale!$E99)*12</f>
        <v>0</v>
      </c>
      <c r="CZ153" s="59">
        <f>+(CZ146/I_Personale!$E99)*12</f>
        <v>0</v>
      </c>
      <c r="DA153" s="59">
        <f>+(DA146/I_Personale!$E99)*12</f>
        <v>0</v>
      </c>
      <c r="DB153" s="59">
        <f>+(DB146/I_Personale!$E99)*12</f>
        <v>0</v>
      </c>
      <c r="DC153" s="59">
        <f>+(DC146/I_Personale!$E99)*12</f>
        <v>0</v>
      </c>
      <c r="DD153" s="59">
        <f>+(DD146/I_Personale!$E99)*12</f>
        <v>0</v>
      </c>
      <c r="DE153" s="59">
        <f>+(DE146/I_Personale!$E99)*12</f>
        <v>0</v>
      </c>
      <c r="DF153" s="59">
        <f>+(DF146/I_Personale!$E99)*12</f>
        <v>0</v>
      </c>
      <c r="DG153" s="59">
        <f>+(DG146/I_Personale!$E99)*12</f>
        <v>0</v>
      </c>
      <c r="DH153" s="59">
        <f>+(DH146/I_Personale!$E99)*12</f>
        <v>0</v>
      </c>
      <c r="DI153" s="59">
        <f>+(DI146/I_Personale!$E99)*12</f>
        <v>0</v>
      </c>
      <c r="DJ153" s="59">
        <f>+(DJ146/I_Personale!$E99)*12</f>
        <v>0</v>
      </c>
      <c r="DK153" s="59">
        <f>+(DK146/I_Personale!$E99)*12</f>
        <v>0</v>
      </c>
      <c r="DL153" s="59">
        <f>+(DL146/I_Personale!$E99)*12</f>
        <v>0</v>
      </c>
      <c r="DM153" s="59">
        <f>+(DM146/I_Personale!$E99)*12</f>
        <v>0</v>
      </c>
      <c r="DN153" s="59">
        <f>+(DN146/I_Personale!$E99)*12</f>
        <v>0</v>
      </c>
      <c r="DO153" s="59">
        <f>+(DO146/I_Personale!$E99)*12</f>
        <v>0</v>
      </c>
      <c r="DP153" s="59">
        <f>+(DP146/I_Personale!$E99)*12</f>
        <v>0</v>
      </c>
      <c r="DQ153" s="59">
        <f>+(DQ146/I_Personale!$E99)*12</f>
        <v>0</v>
      </c>
      <c r="DR153" s="59">
        <f>+(DR146/I_Personale!$E99)*12</f>
        <v>0</v>
      </c>
      <c r="DS153" s="59">
        <f>+(DS146/I_Personale!$E99)*12</f>
        <v>0</v>
      </c>
      <c r="DT153" s="59">
        <f>+(DT146/I_Personale!$E99)*12</f>
        <v>0</v>
      </c>
    </row>
    <row r="154" spans="3:124" ht="16.5" outlineLevel="1" thickTop="1" thickBot="1" x14ac:dyDescent="0.3">
      <c r="C154" s="110" t="s">
        <v>212</v>
      </c>
      <c r="E154" s="59"/>
      <c r="F154" s="59">
        <f>+IF(F144="SI",E161,0)</f>
        <v>0</v>
      </c>
      <c r="G154" s="59">
        <f t="shared" ref="G154" si="1369">+IF(G144="SI",F161,0)</f>
        <v>0</v>
      </c>
      <c r="H154" s="59">
        <f t="shared" ref="H154" si="1370">+IF(H144="SI",G161,0)</f>
        <v>0</v>
      </c>
      <c r="I154" s="59">
        <f t="shared" ref="I154" si="1371">+IF(I144="SI",H161,0)</f>
        <v>0</v>
      </c>
      <c r="J154" s="59">
        <f t="shared" ref="J154" si="1372">+IF(J144="SI",I161,0)</f>
        <v>0</v>
      </c>
      <c r="K154" s="59">
        <f t="shared" ref="K154" si="1373">+IF(K144="SI",J161,0)</f>
        <v>0</v>
      </c>
      <c r="L154" s="59">
        <f t="shared" ref="L154" si="1374">+IF(L144="SI",K161,0)</f>
        <v>0</v>
      </c>
      <c r="M154" s="59">
        <f t="shared" ref="M154" si="1375">+IF(M144="SI",L161,0)</f>
        <v>0</v>
      </c>
      <c r="N154" s="59">
        <f t="shared" ref="N154" si="1376">+IF(N144="SI",M161,0)</f>
        <v>0</v>
      </c>
      <c r="O154" s="59">
        <f t="shared" ref="O154" si="1377">+IF(O144="SI",N161,0)</f>
        <v>0</v>
      </c>
      <c r="P154" s="59">
        <f t="shared" ref="P154" si="1378">+IF(P144="SI",O161,0)</f>
        <v>0</v>
      </c>
      <c r="Q154" s="59">
        <f t="shared" ref="Q154" si="1379">+IF(Q144="SI",P161,0)</f>
        <v>0</v>
      </c>
      <c r="R154" s="59">
        <f t="shared" ref="R154" si="1380">+IF(R144="SI",Q161,0)</f>
        <v>0</v>
      </c>
      <c r="S154" s="59">
        <f t="shared" ref="S154" si="1381">+IF(S144="SI",R161,0)</f>
        <v>0</v>
      </c>
      <c r="T154" s="59">
        <f t="shared" ref="T154" si="1382">+IF(T144="SI",S161,0)</f>
        <v>0</v>
      </c>
      <c r="U154" s="59">
        <f t="shared" ref="U154" si="1383">+IF(U144="SI",T161,0)</f>
        <v>0</v>
      </c>
      <c r="V154" s="59">
        <f t="shared" ref="V154" si="1384">+IF(V144="SI",U161,0)</f>
        <v>0</v>
      </c>
      <c r="W154" s="59">
        <f t="shared" ref="W154" si="1385">+IF(W144="SI",V161,0)</f>
        <v>0</v>
      </c>
      <c r="X154" s="59">
        <f t="shared" ref="X154" si="1386">+IF(X144="SI",W161,0)</f>
        <v>0</v>
      </c>
      <c r="Y154" s="59">
        <f t="shared" ref="Y154" si="1387">+IF(Y144="SI",X161,0)</f>
        <v>0</v>
      </c>
      <c r="Z154" s="59">
        <f t="shared" ref="Z154" si="1388">+IF(Z144="SI",Y161,0)</f>
        <v>0</v>
      </c>
      <c r="AA154" s="59">
        <f t="shared" ref="AA154" si="1389">+IF(AA144="SI",Z161,0)</f>
        <v>0</v>
      </c>
      <c r="AB154" s="59">
        <f t="shared" ref="AB154" si="1390">+IF(AB144="SI",AA161,0)</f>
        <v>0</v>
      </c>
      <c r="AC154" s="59">
        <f t="shared" ref="AC154" si="1391">+IF(AC144="SI",AB161,0)</f>
        <v>0</v>
      </c>
      <c r="AD154" s="59">
        <f t="shared" ref="AD154" si="1392">+IF(AD144="SI",AC161,0)</f>
        <v>0</v>
      </c>
      <c r="AE154" s="59">
        <f t="shared" ref="AE154" si="1393">+IF(AE144="SI",AD161,0)</f>
        <v>0</v>
      </c>
      <c r="AF154" s="59">
        <f t="shared" ref="AF154" si="1394">+IF(AF144="SI",AE161,0)</f>
        <v>0</v>
      </c>
      <c r="AG154" s="59">
        <f t="shared" ref="AG154" si="1395">+IF(AG144="SI",AF161,0)</f>
        <v>0</v>
      </c>
      <c r="AH154" s="59">
        <f t="shared" ref="AH154" si="1396">+IF(AH144="SI",AG161,0)</f>
        <v>0</v>
      </c>
      <c r="AI154" s="59">
        <f t="shared" ref="AI154" si="1397">+IF(AI144="SI",AH161,0)</f>
        <v>0</v>
      </c>
      <c r="AJ154" s="59">
        <f t="shared" ref="AJ154" si="1398">+IF(AJ144="SI",AI161,0)</f>
        <v>0</v>
      </c>
      <c r="AK154" s="59">
        <f t="shared" ref="AK154" si="1399">+IF(AK144="SI",AJ161,0)</f>
        <v>0</v>
      </c>
      <c r="AL154" s="59">
        <f t="shared" ref="AL154" si="1400">+IF(AL144="SI",AK161,0)</f>
        <v>0</v>
      </c>
      <c r="AM154" s="59">
        <f t="shared" ref="AM154" si="1401">+IF(AM144="SI",AL161,0)</f>
        <v>0</v>
      </c>
      <c r="AN154" s="59">
        <f t="shared" ref="AN154" si="1402">+IF(AN144="SI",AM161,0)</f>
        <v>0</v>
      </c>
      <c r="AO154" s="59">
        <f t="shared" ref="AO154" si="1403">+IF(AO144="SI",AN161,0)</f>
        <v>0</v>
      </c>
      <c r="AP154" s="59">
        <f t="shared" ref="AP154" si="1404">+IF(AP144="SI",AO161,0)</f>
        <v>0</v>
      </c>
      <c r="AQ154" s="59">
        <f t="shared" ref="AQ154" si="1405">+IF(AQ144="SI",AP161,0)</f>
        <v>0</v>
      </c>
      <c r="AR154" s="59">
        <f t="shared" ref="AR154" si="1406">+IF(AR144="SI",AQ161,0)</f>
        <v>0</v>
      </c>
      <c r="AS154" s="59">
        <f t="shared" ref="AS154" si="1407">+IF(AS144="SI",AR161,0)</f>
        <v>0</v>
      </c>
      <c r="AT154" s="59">
        <f t="shared" ref="AT154" si="1408">+IF(AT144="SI",AS161,0)</f>
        <v>0</v>
      </c>
      <c r="AU154" s="59">
        <f t="shared" ref="AU154" si="1409">+IF(AU144="SI",AT161,0)</f>
        <v>0</v>
      </c>
      <c r="AV154" s="59">
        <f t="shared" ref="AV154" si="1410">+IF(AV144="SI",AU161,0)</f>
        <v>0</v>
      </c>
      <c r="AW154" s="59">
        <f t="shared" ref="AW154" si="1411">+IF(AW144="SI",AV161,0)</f>
        <v>0</v>
      </c>
      <c r="AX154" s="59">
        <f t="shared" ref="AX154" si="1412">+IF(AX144="SI",AW161,0)</f>
        <v>0</v>
      </c>
      <c r="AY154" s="59">
        <f t="shared" ref="AY154" si="1413">+IF(AY144="SI",AX161,0)</f>
        <v>0</v>
      </c>
      <c r="AZ154" s="59">
        <f t="shared" ref="AZ154" si="1414">+IF(AZ144="SI",AY161,0)</f>
        <v>0</v>
      </c>
      <c r="BA154" s="59">
        <f t="shared" ref="BA154" si="1415">+IF(BA144="SI",AZ161,0)</f>
        <v>0</v>
      </c>
      <c r="BB154" s="59">
        <f t="shared" ref="BB154" si="1416">+IF(BB144="SI",BA161,0)</f>
        <v>0</v>
      </c>
      <c r="BC154" s="59">
        <f t="shared" ref="BC154" si="1417">+IF(BC144="SI",BB161,0)</f>
        <v>0</v>
      </c>
      <c r="BD154" s="59">
        <f t="shared" ref="BD154" si="1418">+IF(BD144="SI",BC161,0)</f>
        <v>0</v>
      </c>
      <c r="BE154" s="59">
        <f t="shared" ref="BE154" si="1419">+IF(BE144="SI",BD161,0)</f>
        <v>0</v>
      </c>
      <c r="BF154" s="59">
        <f t="shared" ref="BF154" si="1420">+IF(BF144="SI",BE161,0)</f>
        <v>0</v>
      </c>
      <c r="BG154" s="59">
        <f t="shared" ref="BG154" si="1421">+IF(BG144="SI",BF161,0)</f>
        <v>0</v>
      </c>
      <c r="BH154" s="59">
        <f t="shared" ref="BH154" si="1422">+IF(BH144="SI",BG161,0)</f>
        <v>0</v>
      </c>
      <c r="BI154" s="59">
        <f t="shared" ref="BI154" si="1423">+IF(BI144="SI",BH161,0)</f>
        <v>0</v>
      </c>
      <c r="BJ154" s="59">
        <f t="shared" ref="BJ154" si="1424">+IF(BJ144="SI",BI161,0)</f>
        <v>0</v>
      </c>
      <c r="BK154" s="59">
        <f t="shared" ref="BK154" si="1425">+IF(BK144="SI",BJ161,0)</f>
        <v>0</v>
      </c>
      <c r="BL154" s="59">
        <f t="shared" ref="BL154" si="1426">+IF(BL144="SI",BK161,0)</f>
        <v>0</v>
      </c>
      <c r="BM154" s="59">
        <f t="shared" ref="BM154" si="1427">+IF(BM144="SI",BL161,0)</f>
        <v>0</v>
      </c>
      <c r="BN154" s="59">
        <f t="shared" ref="BN154" si="1428">+IF(BN144="SI",BM161,0)</f>
        <v>0</v>
      </c>
      <c r="BO154" s="59">
        <f t="shared" ref="BO154" si="1429">+IF(BO144="SI",BN161,0)</f>
        <v>0</v>
      </c>
      <c r="BP154" s="59">
        <f t="shared" ref="BP154" si="1430">+IF(BP144="SI",BO161,0)</f>
        <v>0</v>
      </c>
      <c r="BQ154" s="59">
        <f t="shared" ref="BQ154" si="1431">+IF(BQ144="SI",BP161,0)</f>
        <v>0</v>
      </c>
      <c r="BR154" s="59">
        <f t="shared" ref="BR154" si="1432">+IF(BR144="SI",BQ161,0)</f>
        <v>0</v>
      </c>
      <c r="BS154" s="59">
        <f t="shared" ref="BS154" si="1433">+IF(BS144="SI",BR161,0)</f>
        <v>0</v>
      </c>
      <c r="BT154" s="59">
        <f t="shared" ref="BT154" si="1434">+IF(BT144="SI",BS161,0)</f>
        <v>0</v>
      </c>
      <c r="BU154" s="59">
        <f t="shared" ref="BU154" si="1435">+IF(BU144="SI",BT161,0)</f>
        <v>0</v>
      </c>
      <c r="BV154" s="59">
        <f t="shared" ref="BV154" si="1436">+IF(BV144="SI",BU161,0)</f>
        <v>0</v>
      </c>
      <c r="BW154" s="59">
        <f t="shared" ref="BW154" si="1437">+IF(BW144="SI",BV161,0)</f>
        <v>0</v>
      </c>
      <c r="BX154" s="59">
        <f t="shared" ref="BX154" si="1438">+IF(BX144="SI",BW161,0)</f>
        <v>0</v>
      </c>
      <c r="BY154" s="59">
        <f t="shared" ref="BY154" si="1439">+IF(BY144="SI",BX161,0)</f>
        <v>0</v>
      </c>
      <c r="BZ154" s="59">
        <f t="shared" ref="BZ154" si="1440">+IF(BZ144="SI",BY161,0)</f>
        <v>0</v>
      </c>
      <c r="CA154" s="59">
        <f t="shared" ref="CA154" si="1441">+IF(CA144="SI",BZ161,0)</f>
        <v>0</v>
      </c>
      <c r="CB154" s="59">
        <f t="shared" ref="CB154" si="1442">+IF(CB144="SI",CA161,0)</f>
        <v>0</v>
      </c>
      <c r="CC154" s="59">
        <f t="shared" ref="CC154" si="1443">+IF(CC144="SI",CB161,0)</f>
        <v>0</v>
      </c>
      <c r="CD154" s="59">
        <f t="shared" ref="CD154" si="1444">+IF(CD144="SI",CC161,0)</f>
        <v>0</v>
      </c>
      <c r="CE154" s="59">
        <f t="shared" ref="CE154" si="1445">+IF(CE144="SI",CD161,0)</f>
        <v>0</v>
      </c>
      <c r="CF154" s="59">
        <f t="shared" ref="CF154" si="1446">+IF(CF144="SI",CE161,0)</f>
        <v>0</v>
      </c>
      <c r="CG154" s="59">
        <f t="shared" ref="CG154" si="1447">+IF(CG144="SI",CF161,0)</f>
        <v>0</v>
      </c>
      <c r="CH154" s="59">
        <f t="shared" ref="CH154" si="1448">+IF(CH144="SI",CG161,0)</f>
        <v>0</v>
      </c>
      <c r="CI154" s="59">
        <f t="shared" ref="CI154" si="1449">+IF(CI144="SI",CH161,0)</f>
        <v>0</v>
      </c>
      <c r="CJ154" s="59">
        <f t="shared" ref="CJ154" si="1450">+IF(CJ144="SI",CI161,0)</f>
        <v>0</v>
      </c>
      <c r="CK154" s="59">
        <f t="shared" ref="CK154" si="1451">+IF(CK144="SI",CJ161,0)</f>
        <v>0</v>
      </c>
      <c r="CL154" s="59">
        <f t="shared" ref="CL154" si="1452">+IF(CL144="SI",CK161,0)</f>
        <v>0</v>
      </c>
      <c r="CM154" s="59">
        <f t="shared" ref="CM154" si="1453">+IF(CM144="SI",CL161,0)</f>
        <v>0</v>
      </c>
      <c r="CN154" s="59">
        <f t="shared" ref="CN154" si="1454">+IF(CN144="SI",CM161,0)</f>
        <v>0</v>
      </c>
      <c r="CO154" s="59">
        <f t="shared" ref="CO154" si="1455">+IF(CO144="SI",CN161,0)</f>
        <v>0</v>
      </c>
      <c r="CP154" s="59">
        <f t="shared" ref="CP154" si="1456">+IF(CP144="SI",CO161,0)</f>
        <v>0</v>
      </c>
      <c r="CQ154" s="59">
        <f t="shared" ref="CQ154" si="1457">+IF(CQ144="SI",CP161,0)</f>
        <v>0</v>
      </c>
      <c r="CR154" s="59">
        <f t="shared" ref="CR154" si="1458">+IF(CR144="SI",CQ161,0)</f>
        <v>0</v>
      </c>
      <c r="CS154" s="59">
        <f t="shared" ref="CS154" si="1459">+IF(CS144="SI",CR161,0)</f>
        <v>0</v>
      </c>
      <c r="CT154" s="59">
        <f t="shared" ref="CT154" si="1460">+IF(CT144="SI",CS161,0)</f>
        <v>0</v>
      </c>
      <c r="CU154" s="59">
        <f t="shared" ref="CU154" si="1461">+IF(CU144="SI",CT161,0)</f>
        <v>0</v>
      </c>
      <c r="CV154" s="59">
        <f t="shared" ref="CV154" si="1462">+IF(CV144="SI",CU161,0)</f>
        <v>0</v>
      </c>
      <c r="CW154" s="59">
        <f t="shared" ref="CW154" si="1463">+IF(CW144="SI",CV161,0)</f>
        <v>0</v>
      </c>
      <c r="CX154" s="59">
        <f t="shared" ref="CX154" si="1464">+IF(CX144="SI",CW161,0)</f>
        <v>0</v>
      </c>
      <c r="CY154" s="59">
        <f t="shared" ref="CY154" si="1465">+IF(CY144="SI",CX161,0)</f>
        <v>0</v>
      </c>
      <c r="CZ154" s="59">
        <f t="shared" ref="CZ154" si="1466">+IF(CZ144="SI",CY161,0)</f>
        <v>0</v>
      </c>
      <c r="DA154" s="59">
        <f t="shared" ref="DA154" si="1467">+IF(DA144="SI",CZ161,0)</f>
        <v>0</v>
      </c>
      <c r="DB154" s="59">
        <f t="shared" ref="DB154" si="1468">+IF(DB144="SI",DA161,0)</f>
        <v>0</v>
      </c>
      <c r="DC154" s="59">
        <f t="shared" ref="DC154" si="1469">+IF(DC144="SI",DB161,0)</f>
        <v>0</v>
      </c>
      <c r="DD154" s="59">
        <f t="shared" ref="DD154" si="1470">+IF(DD144="SI",DC161,0)</f>
        <v>0</v>
      </c>
      <c r="DE154" s="59">
        <f t="shared" ref="DE154" si="1471">+IF(DE144="SI",DD161,0)</f>
        <v>0</v>
      </c>
      <c r="DF154" s="59">
        <f t="shared" ref="DF154" si="1472">+IF(DF144="SI",DE161,0)</f>
        <v>0</v>
      </c>
      <c r="DG154" s="59">
        <f t="shared" ref="DG154" si="1473">+IF(DG144="SI",DF161,0)</f>
        <v>0</v>
      </c>
      <c r="DH154" s="59">
        <f t="shared" ref="DH154" si="1474">+IF(DH144="SI",DG161,0)</f>
        <v>0</v>
      </c>
      <c r="DI154" s="59">
        <f t="shared" ref="DI154" si="1475">+IF(DI144="SI",DH161,0)</f>
        <v>0</v>
      </c>
      <c r="DJ154" s="59">
        <f t="shared" ref="DJ154" si="1476">+IF(DJ144="SI",DI161,0)</f>
        <v>0</v>
      </c>
      <c r="DK154" s="59">
        <f t="shared" ref="DK154" si="1477">+IF(DK144="SI",DJ161,0)</f>
        <v>0</v>
      </c>
      <c r="DL154" s="59">
        <f t="shared" ref="DL154" si="1478">+IF(DL144="SI",DK161,0)</f>
        <v>0</v>
      </c>
      <c r="DM154" s="59">
        <f t="shared" ref="DM154" si="1479">+IF(DM144="SI",DL161,0)</f>
        <v>0</v>
      </c>
      <c r="DN154" s="59">
        <f t="shared" ref="DN154" si="1480">+IF(DN144="SI",DM161,0)</f>
        <v>0</v>
      </c>
      <c r="DO154" s="59">
        <f t="shared" ref="DO154" si="1481">+IF(DO144="SI",DN161,0)</f>
        <v>0</v>
      </c>
      <c r="DP154" s="59">
        <f t="shared" ref="DP154" si="1482">+IF(DP144="SI",DO161,0)</f>
        <v>0</v>
      </c>
      <c r="DQ154" s="59">
        <f t="shared" ref="DQ154" si="1483">+IF(DQ144="SI",DP161,0)</f>
        <v>0</v>
      </c>
      <c r="DR154" s="59">
        <f t="shared" ref="DR154" si="1484">+IF(DR144="SI",DQ161,0)</f>
        <v>0</v>
      </c>
      <c r="DS154" s="59">
        <f t="shared" ref="DS154" si="1485">+IF(DS144="SI",DR161,0)</f>
        <v>0</v>
      </c>
      <c r="DT154" s="59">
        <f t="shared" ref="DT154" si="1486">+IF(DT144="SI",DS161,0)</f>
        <v>0</v>
      </c>
    </row>
    <row r="155" spans="3:124" ht="16.5" outlineLevel="1" thickTop="1" thickBot="1" x14ac:dyDescent="0.3">
      <c r="C155" s="110" t="s">
        <v>209</v>
      </c>
      <c r="E155" s="59"/>
      <c r="F155" s="59">
        <f>+E147</f>
        <v>0</v>
      </c>
      <c r="G155" s="59">
        <f t="shared" ref="G155:G156" si="1487">+F147</f>
        <v>0</v>
      </c>
      <c r="H155" s="59">
        <f t="shared" ref="H155:H156" si="1488">+G147</f>
        <v>0</v>
      </c>
      <c r="I155" s="59">
        <f t="shared" ref="I155:I156" si="1489">+H147</f>
        <v>0</v>
      </c>
      <c r="J155" s="59">
        <f t="shared" ref="J155:J156" si="1490">+I147</f>
        <v>0</v>
      </c>
      <c r="K155" s="59">
        <f t="shared" ref="K155:K156" si="1491">+J147</f>
        <v>0</v>
      </c>
      <c r="L155" s="59">
        <f t="shared" ref="L155:L156" si="1492">+K147</f>
        <v>0</v>
      </c>
      <c r="M155" s="59">
        <f t="shared" ref="M155:M156" si="1493">+L147</f>
        <v>0</v>
      </c>
      <c r="N155" s="59">
        <f t="shared" ref="N155:N156" si="1494">+M147</f>
        <v>0</v>
      </c>
      <c r="O155" s="59">
        <f t="shared" ref="O155:O156" si="1495">+N147</f>
        <v>0</v>
      </c>
      <c r="P155" s="59">
        <f t="shared" ref="P155:P156" si="1496">+O147</f>
        <v>0</v>
      </c>
      <c r="Q155" s="59">
        <f t="shared" ref="Q155:Q156" si="1497">+P147</f>
        <v>0</v>
      </c>
      <c r="R155" s="59">
        <f t="shared" ref="R155:R156" si="1498">+Q147</f>
        <v>0</v>
      </c>
      <c r="S155" s="59">
        <f t="shared" ref="S155:S156" si="1499">+R147</f>
        <v>0</v>
      </c>
      <c r="T155" s="59">
        <f t="shared" ref="T155:T156" si="1500">+S147</f>
        <v>0</v>
      </c>
      <c r="U155" s="59">
        <f t="shared" ref="U155:U156" si="1501">+T147</f>
        <v>0</v>
      </c>
      <c r="V155" s="59">
        <f t="shared" ref="V155:V156" si="1502">+U147</f>
        <v>0</v>
      </c>
      <c r="W155" s="59">
        <f t="shared" ref="W155:W156" si="1503">+V147</f>
        <v>0</v>
      </c>
      <c r="X155" s="59">
        <f t="shared" ref="X155:X156" si="1504">+W147</f>
        <v>0</v>
      </c>
      <c r="Y155" s="59">
        <f t="shared" ref="Y155:Y156" si="1505">+X147</f>
        <v>0</v>
      </c>
      <c r="Z155" s="59">
        <f t="shared" ref="Z155:Z156" si="1506">+Y147</f>
        <v>0</v>
      </c>
      <c r="AA155" s="59">
        <f t="shared" ref="AA155:AA156" si="1507">+Z147</f>
        <v>0</v>
      </c>
      <c r="AB155" s="59">
        <f t="shared" ref="AB155:AB156" si="1508">+AA147</f>
        <v>0</v>
      </c>
      <c r="AC155" s="59">
        <f t="shared" ref="AC155:AC156" si="1509">+AB147</f>
        <v>0</v>
      </c>
      <c r="AD155" s="59">
        <f t="shared" ref="AD155:AD156" si="1510">+AC147</f>
        <v>0</v>
      </c>
      <c r="AE155" s="59">
        <f t="shared" ref="AE155:AE156" si="1511">+AD147</f>
        <v>0</v>
      </c>
      <c r="AF155" s="59">
        <f t="shared" ref="AF155:AF156" si="1512">+AE147</f>
        <v>0</v>
      </c>
      <c r="AG155" s="59">
        <f t="shared" ref="AG155:AG156" si="1513">+AF147</f>
        <v>0</v>
      </c>
      <c r="AH155" s="59">
        <f t="shared" ref="AH155:AH156" si="1514">+AG147</f>
        <v>0</v>
      </c>
      <c r="AI155" s="59">
        <f t="shared" ref="AI155:AI156" si="1515">+AH147</f>
        <v>0</v>
      </c>
      <c r="AJ155" s="59">
        <f t="shared" ref="AJ155:AJ156" si="1516">+AI147</f>
        <v>0</v>
      </c>
      <c r="AK155" s="59">
        <f t="shared" ref="AK155:AK156" si="1517">+AJ147</f>
        <v>0</v>
      </c>
      <c r="AL155" s="59">
        <f t="shared" ref="AL155:AL156" si="1518">+AK147</f>
        <v>0</v>
      </c>
      <c r="AM155" s="59">
        <f t="shared" ref="AM155:AM156" si="1519">+AL147</f>
        <v>0</v>
      </c>
      <c r="AN155" s="59">
        <f t="shared" ref="AN155:AN156" si="1520">+AM147</f>
        <v>0</v>
      </c>
      <c r="AO155" s="59">
        <f t="shared" ref="AO155:AO156" si="1521">+AN147</f>
        <v>0</v>
      </c>
      <c r="AP155" s="59">
        <f t="shared" ref="AP155:AP156" si="1522">+AO147</f>
        <v>0</v>
      </c>
      <c r="AQ155" s="59">
        <f t="shared" ref="AQ155:AQ156" si="1523">+AP147</f>
        <v>0</v>
      </c>
      <c r="AR155" s="59">
        <f t="shared" ref="AR155:AR156" si="1524">+AQ147</f>
        <v>0</v>
      </c>
      <c r="AS155" s="59">
        <f t="shared" ref="AS155:AS156" si="1525">+AR147</f>
        <v>0</v>
      </c>
      <c r="AT155" s="59">
        <f t="shared" ref="AT155:AT156" si="1526">+AS147</f>
        <v>0</v>
      </c>
      <c r="AU155" s="59">
        <f t="shared" ref="AU155:AU156" si="1527">+AT147</f>
        <v>0</v>
      </c>
      <c r="AV155" s="59">
        <f t="shared" ref="AV155:AV156" si="1528">+AU147</f>
        <v>0</v>
      </c>
      <c r="AW155" s="59">
        <f t="shared" ref="AW155:AW156" si="1529">+AV147</f>
        <v>0</v>
      </c>
      <c r="AX155" s="59">
        <f t="shared" ref="AX155:AX156" si="1530">+AW147</f>
        <v>0</v>
      </c>
      <c r="AY155" s="59">
        <f t="shared" ref="AY155:AY156" si="1531">+AX147</f>
        <v>0</v>
      </c>
      <c r="AZ155" s="59">
        <f t="shared" ref="AZ155:AZ156" si="1532">+AY147</f>
        <v>0</v>
      </c>
      <c r="BA155" s="59">
        <f t="shared" ref="BA155:BA156" si="1533">+AZ147</f>
        <v>0</v>
      </c>
      <c r="BB155" s="59">
        <f t="shared" ref="BB155:BB156" si="1534">+BA147</f>
        <v>0</v>
      </c>
      <c r="BC155" s="59">
        <f t="shared" ref="BC155:BC156" si="1535">+BB147</f>
        <v>0</v>
      </c>
      <c r="BD155" s="59">
        <f t="shared" ref="BD155:BD156" si="1536">+BC147</f>
        <v>0</v>
      </c>
      <c r="BE155" s="59">
        <f t="shared" ref="BE155:BE156" si="1537">+BD147</f>
        <v>0</v>
      </c>
      <c r="BF155" s="59">
        <f t="shared" ref="BF155:BF156" si="1538">+BE147</f>
        <v>0</v>
      </c>
      <c r="BG155" s="59">
        <f t="shared" ref="BG155:BG156" si="1539">+BF147</f>
        <v>0</v>
      </c>
      <c r="BH155" s="59">
        <f t="shared" ref="BH155:BH156" si="1540">+BG147</f>
        <v>0</v>
      </c>
      <c r="BI155" s="59">
        <f t="shared" ref="BI155:BI156" si="1541">+BH147</f>
        <v>0</v>
      </c>
      <c r="BJ155" s="59">
        <f t="shared" ref="BJ155:BJ156" si="1542">+BI147</f>
        <v>0</v>
      </c>
      <c r="BK155" s="59">
        <f t="shared" ref="BK155:BK156" si="1543">+BJ147</f>
        <v>0</v>
      </c>
      <c r="BL155" s="59">
        <f t="shared" ref="BL155:BL156" si="1544">+BK147</f>
        <v>0</v>
      </c>
      <c r="BM155" s="59">
        <f t="shared" ref="BM155:BM156" si="1545">+BL147</f>
        <v>0</v>
      </c>
      <c r="BN155" s="59">
        <f t="shared" ref="BN155:BN156" si="1546">+BM147</f>
        <v>0</v>
      </c>
      <c r="BO155" s="59">
        <f t="shared" ref="BO155:BO156" si="1547">+BN147</f>
        <v>0</v>
      </c>
      <c r="BP155" s="59">
        <f t="shared" ref="BP155:BP156" si="1548">+BO147</f>
        <v>0</v>
      </c>
      <c r="BQ155" s="59">
        <f t="shared" ref="BQ155:BQ156" si="1549">+BP147</f>
        <v>0</v>
      </c>
      <c r="BR155" s="59">
        <f t="shared" ref="BR155:BR156" si="1550">+BQ147</f>
        <v>0</v>
      </c>
      <c r="BS155" s="59">
        <f t="shared" ref="BS155:BS156" si="1551">+BR147</f>
        <v>0</v>
      </c>
      <c r="BT155" s="59">
        <f t="shared" ref="BT155:BT156" si="1552">+BS147</f>
        <v>0</v>
      </c>
      <c r="BU155" s="59">
        <f t="shared" ref="BU155:BU156" si="1553">+BT147</f>
        <v>0</v>
      </c>
      <c r="BV155" s="59">
        <f t="shared" ref="BV155:BV156" si="1554">+BU147</f>
        <v>0</v>
      </c>
      <c r="BW155" s="59">
        <f t="shared" ref="BW155:BW156" si="1555">+BV147</f>
        <v>0</v>
      </c>
      <c r="BX155" s="59">
        <f t="shared" ref="BX155:BX156" si="1556">+BW147</f>
        <v>0</v>
      </c>
      <c r="BY155" s="59">
        <f t="shared" ref="BY155:BY156" si="1557">+BX147</f>
        <v>0</v>
      </c>
      <c r="BZ155" s="59">
        <f t="shared" ref="BZ155:BZ156" si="1558">+BY147</f>
        <v>0</v>
      </c>
      <c r="CA155" s="59">
        <f t="shared" ref="CA155:CA156" si="1559">+BZ147</f>
        <v>0</v>
      </c>
      <c r="CB155" s="59">
        <f t="shared" ref="CB155:CB156" si="1560">+CA147</f>
        <v>0</v>
      </c>
      <c r="CC155" s="59">
        <f t="shared" ref="CC155:CC156" si="1561">+CB147</f>
        <v>0</v>
      </c>
      <c r="CD155" s="59">
        <f t="shared" ref="CD155:CD156" si="1562">+CC147</f>
        <v>0</v>
      </c>
      <c r="CE155" s="59">
        <f t="shared" ref="CE155:CE156" si="1563">+CD147</f>
        <v>0</v>
      </c>
      <c r="CF155" s="59">
        <f t="shared" ref="CF155:CF156" si="1564">+CE147</f>
        <v>0</v>
      </c>
      <c r="CG155" s="59">
        <f t="shared" ref="CG155:CG156" si="1565">+CF147</f>
        <v>0</v>
      </c>
      <c r="CH155" s="59">
        <f t="shared" ref="CH155:CH156" si="1566">+CG147</f>
        <v>0</v>
      </c>
      <c r="CI155" s="59">
        <f t="shared" ref="CI155:CI156" si="1567">+CH147</f>
        <v>0</v>
      </c>
      <c r="CJ155" s="59">
        <f t="shared" ref="CJ155:CJ156" si="1568">+CI147</f>
        <v>0</v>
      </c>
      <c r="CK155" s="59">
        <f t="shared" ref="CK155:CK156" si="1569">+CJ147</f>
        <v>0</v>
      </c>
      <c r="CL155" s="59">
        <f t="shared" ref="CL155:CL156" si="1570">+CK147</f>
        <v>0</v>
      </c>
      <c r="CM155" s="59">
        <f t="shared" ref="CM155:CM156" si="1571">+CL147</f>
        <v>0</v>
      </c>
      <c r="CN155" s="59">
        <f t="shared" ref="CN155:CN156" si="1572">+CM147</f>
        <v>0</v>
      </c>
      <c r="CO155" s="59">
        <f t="shared" ref="CO155:CO156" si="1573">+CN147</f>
        <v>0</v>
      </c>
      <c r="CP155" s="59">
        <f t="shared" ref="CP155:CP156" si="1574">+CO147</f>
        <v>0</v>
      </c>
      <c r="CQ155" s="59">
        <f t="shared" ref="CQ155:CQ156" si="1575">+CP147</f>
        <v>0</v>
      </c>
      <c r="CR155" s="59">
        <f t="shared" ref="CR155:CR156" si="1576">+CQ147</f>
        <v>0</v>
      </c>
      <c r="CS155" s="59">
        <f t="shared" ref="CS155:CS156" si="1577">+CR147</f>
        <v>0</v>
      </c>
      <c r="CT155" s="59">
        <f t="shared" ref="CT155:CT156" si="1578">+CS147</f>
        <v>0</v>
      </c>
      <c r="CU155" s="59">
        <f t="shared" ref="CU155:CU156" si="1579">+CT147</f>
        <v>0</v>
      </c>
      <c r="CV155" s="59">
        <f t="shared" ref="CV155:CV156" si="1580">+CU147</f>
        <v>0</v>
      </c>
      <c r="CW155" s="59">
        <f t="shared" ref="CW155:CW156" si="1581">+CV147</f>
        <v>0</v>
      </c>
      <c r="CX155" s="59">
        <f t="shared" ref="CX155:CX156" si="1582">+CW147</f>
        <v>0</v>
      </c>
      <c r="CY155" s="59">
        <f t="shared" ref="CY155:CY156" si="1583">+CX147</f>
        <v>0</v>
      </c>
      <c r="CZ155" s="59">
        <f t="shared" ref="CZ155:CZ156" si="1584">+CY147</f>
        <v>0</v>
      </c>
      <c r="DA155" s="59">
        <f t="shared" ref="DA155:DA156" si="1585">+CZ147</f>
        <v>0</v>
      </c>
      <c r="DB155" s="59">
        <f t="shared" ref="DB155:DB156" si="1586">+DA147</f>
        <v>0</v>
      </c>
      <c r="DC155" s="59">
        <f t="shared" ref="DC155:DC156" si="1587">+DB147</f>
        <v>0</v>
      </c>
      <c r="DD155" s="59">
        <f t="shared" ref="DD155:DD156" si="1588">+DC147</f>
        <v>0</v>
      </c>
      <c r="DE155" s="59">
        <f t="shared" ref="DE155:DE156" si="1589">+DD147</f>
        <v>0</v>
      </c>
      <c r="DF155" s="59">
        <f t="shared" ref="DF155:DF156" si="1590">+DE147</f>
        <v>0</v>
      </c>
      <c r="DG155" s="59">
        <f t="shared" ref="DG155:DG156" si="1591">+DF147</f>
        <v>0</v>
      </c>
      <c r="DH155" s="59">
        <f t="shared" ref="DH155:DH156" si="1592">+DG147</f>
        <v>0</v>
      </c>
      <c r="DI155" s="59">
        <f t="shared" ref="DI155:DI156" si="1593">+DH147</f>
        <v>0</v>
      </c>
      <c r="DJ155" s="59">
        <f t="shared" ref="DJ155:DJ156" si="1594">+DI147</f>
        <v>0</v>
      </c>
      <c r="DK155" s="59">
        <f t="shared" ref="DK155:DK156" si="1595">+DJ147</f>
        <v>0</v>
      </c>
      <c r="DL155" s="59">
        <f t="shared" ref="DL155:DL156" si="1596">+DK147</f>
        <v>0</v>
      </c>
      <c r="DM155" s="59">
        <f t="shared" ref="DM155:DM156" si="1597">+DL147</f>
        <v>0</v>
      </c>
      <c r="DN155" s="59">
        <f t="shared" ref="DN155:DN156" si="1598">+DM147</f>
        <v>0</v>
      </c>
      <c r="DO155" s="59">
        <f t="shared" ref="DO155:DO156" si="1599">+DN147</f>
        <v>0</v>
      </c>
      <c r="DP155" s="59">
        <f t="shared" ref="DP155:DP156" si="1600">+DO147</f>
        <v>0</v>
      </c>
      <c r="DQ155" s="59">
        <f t="shared" ref="DQ155:DQ156" si="1601">+DP147</f>
        <v>0</v>
      </c>
      <c r="DR155" s="59">
        <f t="shared" ref="DR155:DR156" si="1602">+DQ147</f>
        <v>0</v>
      </c>
      <c r="DS155" s="59">
        <f t="shared" ref="DS155:DS156" si="1603">+DR147</f>
        <v>0</v>
      </c>
      <c r="DT155" s="59">
        <f t="shared" ref="DT155:DT156" si="1604">+DS147</f>
        <v>0</v>
      </c>
    </row>
    <row r="156" spans="3:124" ht="16.5" outlineLevel="1" thickTop="1" thickBot="1" x14ac:dyDescent="0.3">
      <c r="C156" s="110" t="s">
        <v>210</v>
      </c>
      <c r="E156" s="59"/>
      <c r="F156" s="59">
        <f>+E148</f>
        <v>0</v>
      </c>
      <c r="G156" s="59">
        <f t="shared" si="1487"/>
        <v>0</v>
      </c>
      <c r="H156" s="59">
        <f t="shared" si="1488"/>
        <v>0</v>
      </c>
      <c r="I156" s="59">
        <f t="shared" si="1489"/>
        <v>0</v>
      </c>
      <c r="J156" s="59">
        <f t="shared" si="1490"/>
        <v>0</v>
      </c>
      <c r="K156" s="59">
        <f t="shared" si="1491"/>
        <v>0</v>
      </c>
      <c r="L156" s="59">
        <f t="shared" si="1492"/>
        <v>0</v>
      </c>
      <c r="M156" s="59">
        <f t="shared" si="1493"/>
        <v>0</v>
      </c>
      <c r="N156" s="59">
        <f t="shared" si="1494"/>
        <v>0</v>
      </c>
      <c r="O156" s="59">
        <f t="shared" si="1495"/>
        <v>0</v>
      </c>
      <c r="P156" s="59">
        <f t="shared" si="1496"/>
        <v>0</v>
      </c>
      <c r="Q156" s="59">
        <f t="shared" si="1497"/>
        <v>0</v>
      </c>
      <c r="R156" s="59">
        <f t="shared" si="1498"/>
        <v>0</v>
      </c>
      <c r="S156" s="59">
        <f t="shared" si="1499"/>
        <v>0</v>
      </c>
      <c r="T156" s="59">
        <f t="shared" si="1500"/>
        <v>0</v>
      </c>
      <c r="U156" s="59">
        <f t="shared" si="1501"/>
        <v>0</v>
      </c>
      <c r="V156" s="59">
        <f t="shared" si="1502"/>
        <v>0</v>
      </c>
      <c r="W156" s="59">
        <f t="shared" si="1503"/>
        <v>0</v>
      </c>
      <c r="X156" s="59">
        <f t="shared" si="1504"/>
        <v>0</v>
      </c>
      <c r="Y156" s="59">
        <f t="shared" si="1505"/>
        <v>0</v>
      </c>
      <c r="Z156" s="59">
        <f t="shared" si="1506"/>
        <v>0</v>
      </c>
      <c r="AA156" s="59">
        <f t="shared" si="1507"/>
        <v>0</v>
      </c>
      <c r="AB156" s="59">
        <f t="shared" si="1508"/>
        <v>0</v>
      </c>
      <c r="AC156" s="59">
        <f t="shared" si="1509"/>
        <v>0</v>
      </c>
      <c r="AD156" s="59">
        <f t="shared" si="1510"/>
        <v>0</v>
      </c>
      <c r="AE156" s="59">
        <f t="shared" si="1511"/>
        <v>0</v>
      </c>
      <c r="AF156" s="59">
        <f t="shared" si="1512"/>
        <v>0</v>
      </c>
      <c r="AG156" s="59">
        <f t="shared" si="1513"/>
        <v>0</v>
      </c>
      <c r="AH156" s="59">
        <f t="shared" si="1514"/>
        <v>0</v>
      </c>
      <c r="AI156" s="59">
        <f t="shared" si="1515"/>
        <v>0</v>
      </c>
      <c r="AJ156" s="59">
        <f t="shared" si="1516"/>
        <v>0</v>
      </c>
      <c r="AK156" s="59">
        <f t="shared" si="1517"/>
        <v>0</v>
      </c>
      <c r="AL156" s="59">
        <f t="shared" si="1518"/>
        <v>0</v>
      </c>
      <c r="AM156" s="59">
        <f t="shared" si="1519"/>
        <v>0</v>
      </c>
      <c r="AN156" s="59">
        <f t="shared" si="1520"/>
        <v>0</v>
      </c>
      <c r="AO156" s="59">
        <f t="shared" si="1521"/>
        <v>0</v>
      </c>
      <c r="AP156" s="59">
        <f t="shared" si="1522"/>
        <v>0</v>
      </c>
      <c r="AQ156" s="59">
        <f t="shared" si="1523"/>
        <v>0</v>
      </c>
      <c r="AR156" s="59">
        <f t="shared" si="1524"/>
        <v>0</v>
      </c>
      <c r="AS156" s="59">
        <f t="shared" si="1525"/>
        <v>0</v>
      </c>
      <c r="AT156" s="59">
        <f t="shared" si="1526"/>
        <v>0</v>
      </c>
      <c r="AU156" s="59">
        <f t="shared" si="1527"/>
        <v>0</v>
      </c>
      <c r="AV156" s="59">
        <f t="shared" si="1528"/>
        <v>0</v>
      </c>
      <c r="AW156" s="59">
        <f t="shared" si="1529"/>
        <v>0</v>
      </c>
      <c r="AX156" s="59">
        <f t="shared" si="1530"/>
        <v>0</v>
      </c>
      <c r="AY156" s="59">
        <f t="shared" si="1531"/>
        <v>0</v>
      </c>
      <c r="AZ156" s="59">
        <f t="shared" si="1532"/>
        <v>0</v>
      </c>
      <c r="BA156" s="59">
        <f t="shared" si="1533"/>
        <v>0</v>
      </c>
      <c r="BB156" s="59">
        <f t="shared" si="1534"/>
        <v>0</v>
      </c>
      <c r="BC156" s="59">
        <f t="shared" si="1535"/>
        <v>0</v>
      </c>
      <c r="BD156" s="59">
        <f t="shared" si="1536"/>
        <v>0</v>
      </c>
      <c r="BE156" s="59">
        <f t="shared" si="1537"/>
        <v>0</v>
      </c>
      <c r="BF156" s="59">
        <f t="shared" si="1538"/>
        <v>0</v>
      </c>
      <c r="BG156" s="59">
        <f t="shared" si="1539"/>
        <v>0</v>
      </c>
      <c r="BH156" s="59">
        <f t="shared" si="1540"/>
        <v>0</v>
      </c>
      <c r="BI156" s="59">
        <f t="shared" si="1541"/>
        <v>0</v>
      </c>
      <c r="BJ156" s="59">
        <f t="shared" si="1542"/>
        <v>0</v>
      </c>
      <c r="BK156" s="59">
        <f t="shared" si="1543"/>
        <v>0</v>
      </c>
      <c r="BL156" s="59">
        <f t="shared" si="1544"/>
        <v>0</v>
      </c>
      <c r="BM156" s="59">
        <f t="shared" si="1545"/>
        <v>0</v>
      </c>
      <c r="BN156" s="59">
        <f t="shared" si="1546"/>
        <v>0</v>
      </c>
      <c r="BO156" s="59">
        <f t="shared" si="1547"/>
        <v>0</v>
      </c>
      <c r="BP156" s="59">
        <f t="shared" si="1548"/>
        <v>0</v>
      </c>
      <c r="BQ156" s="59">
        <f t="shared" si="1549"/>
        <v>0</v>
      </c>
      <c r="BR156" s="59">
        <f t="shared" si="1550"/>
        <v>0</v>
      </c>
      <c r="BS156" s="59">
        <f t="shared" si="1551"/>
        <v>0</v>
      </c>
      <c r="BT156" s="59">
        <f t="shared" si="1552"/>
        <v>0</v>
      </c>
      <c r="BU156" s="59">
        <f t="shared" si="1553"/>
        <v>0</v>
      </c>
      <c r="BV156" s="59">
        <f t="shared" si="1554"/>
        <v>0</v>
      </c>
      <c r="BW156" s="59">
        <f t="shared" si="1555"/>
        <v>0</v>
      </c>
      <c r="BX156" s="59">
        <f t="shared" si="1556"/>
        <v>0</v>
      </c>
      <c r="BY156" s="59">
        <f t="shared" si="1557"/>
        <v>0</v>
      </c>
      <c r="BZ156" s="59">
        <f t="shared" si="1558"/>
        <v>0</v>
      </c>
      <c r="CA156" s="59">
        <f t="shared" si="1559"/>
        <v>0</v>
      </c>
      <c r="CB156" s="59">
        <f t="shared" si="1560"/>
        <v>0</v>
      </c>
      <c r="CC156" s="59">
        <f t="shared" si="1561"/>
        <v>0</v>
      </c>
      <c r="CD156" s="59">
        <f t="shared" si="1562"/>
        <v>0</v>
      </c>
      <c r="CE156" s="59">
        <f t="shared" si="1563"/>
        <v>0</v>
      </c>
      <c r="CF156" s="59">
        <f t="shared" si="1564"/>
        <v>0</v>
      </c>
      <c r="CG156" s="59">
        <f t="shared" si="1565"/>
        <v>0</v>
      </c>
      <c r="CH156" s="59">
        <f t="shared" si="1566"/>
        <v>0</v>
      </c>
      <c r="CI156" s="59">
        <f t="shared" si="1567"/>
        <v>0</v>
      </c>
      <c r="CJ156" s="59">
        <f t="shared" si="1568"/>
        <v>0</v>
      </c>
      <c r="CK156" s="59">
        <f t="shared" si="1569"/>
        <v>0</v>
      </c>
      <c r="CL156" s="59">
        <f t="shared" si="1570"/>
        <v>0</v>
      </c>
      <c r="CM156" s="59">
        <f t="shared" si="1571"/>
        <v>0</v>
      </c>
      <c r="CN156" s="59">
        <f t="shared" si="1572"/>
        <v>0</v>
      </c>
      <c r="CO156" s="59">
        <f t="shared" si="1573"/>
        <v>0</v>
      </c>
      <c r="CP156" s="59">
        <f t="shared" si="1574"/>
        <v>0</v>
      </c>
      <c r="CQ156" s="59">
        <f t="shared" si="1575"/>
        <v>0</v>
      </c>
      <c r="CR156" s="59">
        <f t="shared" si="1576"/>
        <v>0</v>
      </c>
      <c r="CS156" s="59">
        <f t="shared" si="1577"/>
        <v>0</v>
      </c>
      <c r="CT156" s="59">
        <f t="shared" si="1578"/>
        <v>0</v>
      </c>
      <c r="CU156" s="59">
        <f t="shared" si="1579"/>
        <v>0</v>
      </c>
      <c r="CV156" s="59">
        <f t="shared" si="1580"/>
        <v>0</v>
      </c>
      <c r="CW156" s="59">
        <f t="shared" si="1581"/>
        <v>0</v>
      </c>
      <c r="CX156" s="59">
        <f t="shared" si="1582"/>
        <v>0</v>
      </c>
      <c r="CY156" s="59">
        <f t="shared" si="1583"/>
        <v>0</v>
      </c>
      <c r="CZ156" s="59">
        <f t="shared" si="1584"/>
        <v>0</v>
      </c>
      <c r="DA156" s="59">
        <f t="shared" si="1585"/>
        <v>0</v>
      </c>
      <c r="DB156" s="59">
        <f t="shared" si="1586"/>
        <v>0</v>
      </c>
      <c r="DC156" s="59">
        <f t="shared" si="1587"/>
        <v>0</v>
      </c>
      <c r="DD156" s="59">
        <f t="shared" si="1588"/>
        <v>0</v>
      </c>
      <c r="DE156" s="59">
        <f t="shared" si="1589"/>
        <v>0</v>
      </c>
      <c r="DF156" s="59">
        <f t="shared" si="1590"/>
        <v>0</v>
      </c>
      <c r="DG156" s="59">
        <f t="shared" si="1591"/>
        <v>0</v>
      </c>
      <c r="DH156" s="59">
        <f t="shared" si="1592"/>
        <v>0</v>
      </c>
      <c r="DI156" s="59">
        <f t="shared" si="1593"/>
        <v>0</v>
      </c>
      <c r="DJ156" s="59">
        <f t="shared" si="1594"/>
        <v>0</v>
      </c>
      <c r="DK156" s="59">
        <f t="shared" si="1595"/>
        <v>0</v>
      </c>
      <c r="DL156" s="59">
        <f t="shared" si="1596"/>
        <v>0</v>
      </c>
      <c r="DM156" s="59">
        <f t="shared" si="1597"/>
        <v>0</v>
      </c>
      <c r="DN156" s="59">
        <f t="shared" si="1598"/>
        <v>0</v>
      </c>
      <c r="DO156" s="59">
        <f t="shared" si="1599"/>
        <v>0</v>
      </c>
      <c r="DP156" s="59">
        <f t="shared" si="1600"/>
        <v>0</v>
      </c>
      <c r="DQ156" s="59">
        <f t="shared" si="1601"/>
        <v>0</v>
      </c>
      <c r="DR156" s="59">
        <f t="shared" si="1602"/>
        <v>0</v>
      </c>
      <c r="DS156" s="59">
        <f t="shared" si="1603"/>
        <v>0</v>
      </c>
      <c r="DT156" s="59">
        <f t="shared" si="1604"/>
        <v>0</v>
      </c>
    </row>
    <row r="157" spans="3:124" ht="16.5" outlineLevel="1" thickTop="1" thickBot="1" x14ac:dyDescent="0.3">
      <c r="C157" s="110" t="s">
        <v>213</v>
      </c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</row>
    <row r="158" spans="3:124" ht="15.75" outlineLevel="1" thickTop="1" x14ac:dyDescent="0.25">
      <c r="C158" s="108"/>
    </row>
    <row r="159" spans="3:124" ht="15.75" outlineLevel="1" thickBot="1" x14ac:dyDescent="0.3">
      <c r="C159" s="108"/>
    </row>
    <row r="160" spans="3:124" ht="16.5" outlineLevel="1" thickTop="1" thickBot="1" x14ac:dyDescent="0.3">
      <c r="C160" s="110" t="s">
        <v>217</v>
      </c>
      <c r="E160" s="59">
        <f t="shared" ref="E160:BP160" si="1605">+E146-E153-E154</f>
        <v>0</v>
      </c>
      <c r="F160" s="59">
        <f t="shared" si="1605"/>
        <v>0</v>
      </c>
      <c r="G160" s="59">
        <f t="shared" si="1605"/>
        <v>0</v>
      </c>
      <c r="H160" s="59">
        <f t="shared" si="1605"/>
        <v>0</v>
      </c>
      <c r="I160" s="59">
        <f t="shared" si="1605"/>
        <v>0</v>
      </c>
      <c r="J160" s="59">
        <f t="shared" si="1605"/>
        <v>0</v>
      </c>
      <c r="K160" s="59">
        <f t="shared" si="1605"/>
        <v>0</v>
      </c>
      <c r="L160" s="59">
        <f t="shared" si="1605"/>
        <v>0</v>
      </c>
      <c r="M160" s="59">
        <f t="shared" si="1605"/>
        <v>0</v>
      </c>
      <c r="N160" s="59">
        <f t="shared" si="1605"/>
        <v>0</v>
      </c>
      <c r="O160" s="59">
        <f t="shared" si="1605"/>
        <v>0</v>
      </c>
      <c r="P160" s="59">
        <f t="shared" si="1605"/>
        <v>0</v>
      </c>
      <c r="Q160" s="59">
        <f t="shared" si="1605"/>
        <v>0</v>
      </c>
      <c r="R160" s="59">
        <f t="shared" si="1605"/>
        <v>0</v>
      </c>
      <c r="S160" s="59">
        <f t="shared" si="1605"/>
        <v>0</v>
      </c>
      <c r="T160" s="59">
        <f t="shared" si="1605"/>
        <v>0</v>
      </c>
      <c r="U160" s="59">
        <f t="shared" si="1605"/>
        <v>0</v>
      </c>
      <c r="V160" s="59">
        <f t="shared" si="1605"/>
        <v>0</v>
      </c>
      <c r="W160" s="59">
        <f t="shared" si="1605"/>
        <v>0</v>
      </c>
      <c r="X160" s="59">
        <f t="shared" si="1605"/>
        <v>0</v>
      </c>
      <c r="Y160" s="59">
        <f t="shared" si="1605"/>
        <v>0</v>
      </c>
      <c r="Z160" s="59">
        <f t="shared" si="1605"/>
        <v>0</v>
      </c>
      <c r="AA160" s="59">
        <f t="shared" si="1605"/>
        <v>0</v>
      </c>
      <c r="AB160" s="59">
        <f t="shared" si="1605"/>
        <v>0</v>
      </c>
      <c r="AC160" s="59">
        <f t="shared" si="1605"/>
        <v>0</v>
      </c>
      <c r="AD160" s="59">
        <f t="shared" si="1605"/>
        <v>0</v>
      </c>
      <c r="AE160" s="59">
        <f t="shared" si="1605"/>
        <v>0</v>
      </c>
      <c r="AF160" s="59">
        <f t="shared" si="1605"/>
        <v>0</v>
      </c>
      <c r="AG160" s="59">
        <f t="shared" si="1605"/>
        <v>0</v>
      </c>
      <c r="AH160" s="59">
        <f t="shared" si="1605"/>
        <v>0</v>
      </c>
      <c r="AI160" s="59">
        <f t="shared" si="1605"/>
        <v>0</v>
      </c>
      <c r="AJ160" s="59">
        <f t="shared" si="1605"/>
        <v>0</v>
      </c>
      <c r="AK160" s="59">
        <f t="shared" si="1605"/>
        <v>0</v>
      </c>
      <c r="AL160" s="59">
        <f t="shared" si="1605"/>
        <v>0</v>
      </c>
      <c r="AM160" s="59">
        <f t="shared" si="1605"/>
        <v>0</v>
      </c>
      <c r="AN160" s="59">
        <f t="shared" si="1605"/>
        <v>0</v>
      </c>
      <c r="AO160" s="59">
        <f t="shared" si="1605"/>
        <v>0</v>
      </c>
      <c r="AP160" s="59">
        <f t="shared" si="1605"/>
        <v>0</v>
      </c>
      <c r="AQ160" s="59">
        <f t="shared" si="1605"/>
        <v>0</v>
      </c>
      <c r="AR160" s="59">
        <f t="shared" si="1605"/>
        <v>0</v>
      </c>
      <c r="AS160" s="59">
        <f t="shared" si="1605"/>
        <v>0</v>
      </c>
      <c r="AT160" s="59">
        <f t="shared" si="1605"/>
        <v>0</v>
      </c>
      <c r="AU160" s="59">
        <f t="shared" si="1605"/>
        <v>0</v>
      </c>
      <c r="AV160" s="59">
        <f t="shared" si="1605"/>
        <v>0</v>
      </c>
      <c r="AW160" s="59">
        <f t="shared" si="1605"/>
        <v>0</v>
      </c>
      <c r="AX160" s="59">
        <f t="shared" si="1605"/>
        <v>0</v>
      </c>
      <c r="AY160" s="59">
        <f t="shared" si="1605"/>
        <v>0</v>
      </c>
      <c r="AZ160" s="59">
        <f t="shared" si="1605"/>
        <v>0</v>
      </c>
      <c r="BA160" s="59">
        <f t="shared" si="1605"/>
        <v>0</v>
      </c>
      <c r="BB160" s="59">
        <f t="shared" si="1605"/>
        <v>0</v>
      </c>
      <c r="BC160" s="59">
        <f t="shared" si="1605"/>
        <v>0</v>
      </c>
      <c r="BD160" s="59">
        <f t="shared" si="1605"/>
        <v>0</v>
      </c>
      <c r="BE160" s="59">
        <f t="shared" si="1605"/>
        <v>0</v>
      </c>
      <c r="BF160" s="59">
        <f t="shared" si="1605"/>
        <v>0</v>
      </c>
      <c r="BG160" s="59">
        <f t="shared" si="1605"/>
        <v>0</v>
      </c>
      <c r="BH160" s="59">
        <f t="shared" si="1605"/>
        <v>0</v>
      </c>
      <c r="BI160" s="59">
        <f t="shared" si="1605"/>
        <v>0</v>
      </c>
      <c r="BJ160" s="59">
        <f t="shared" si="1605"/>
        <v>0</v>
      </c>
      <c r="BK160" s="59">
        <f t="shared" si="1605"/>
        <v>0</v>
      </c>
      <c r="BL160" s="59">
        <f t="shared" si="1605"/>
        <v>0</v>
      </c>
      <c r="BM160" s="59">
        <f t="shared" si="1605"/>
        <v>0</v>
      </c>
      <c r="BN160" s="59">
        <f t="shared" si="1605"/>
        <v>0</v>
      </c>
      <c r="BO160" s="59">
        <f t="shared" si="1605"/>
        <v>0</v>
      </c>
      <c r="BP160" s="59">
        <f t="shared" si="1605"/>
        <v>0</v>
      </c>
      <c r="BQ160" s="59">
        <f t="shared" ref="BQ160:DT160" si="1606">+BQ146-BQ153-BQ154</f>
        <v>0</v>
      </c>
      <c r="BR160" s="59">
        <f t="shared" si="1606"/>
        <v>0</v>
      </c>
      <c r="BS160" s="59">
        <f t="shared" si="1606"/>
        <v>0</v>
      </c>
      <c r="BT160" s="59">
        <f t="shared" si="1606"/>
        <v>0</v>
      </c>
      <c r="BU160" s="59">
        <f t="shared" si="1606"/>
        <v>0</v>
      </c>
      <c r="BV160" s="59">
        <f t="shared" si="1606"/>
        <v>0</v>
      </c>
      <c r="BW160" s="59">
        <f t="shared" si="1606"/>
        <v>0</v>
      </c>
      <c r="BX160" s="59">
        <f t="shared" si="1606"/>
        <v>0</v>
      </c>
      <c r="BY160" s="59">
        <f t="shared" si="1606"/>
        <v>0</v>
      </c>
      <c r="BZ160" s="59">
        <f t="shared" si="1606"/>
        <v>0</v>
      </c>
      <c r="CA160" s="59">
        <f t="shared" si="1606"/>
        <v>0</v>
      </c>
      <c r="CB160" s="59">
        <f t="shared" si="1606"/>
        <v>0</v>
      </c>
      <c r="CC160" s="59">
        <f t="shared" si="1606"/>
        <v>0</v>
      </c>
      <c r="CD160" s="59">
        <f t="shared" si="1606"/>
        <v>0</v>
      </c>
      <c r="CE160" s="59">
        <f t="shared" si="1606"/>
        <v>0</v>
      </c>
      <c r="CF160" s="59">
        <f t="shared" si="1606"/>
        <v>0</v>
      </c>
      <c r="CG160" s="59">
        <f t="shared" si="1606"/>
        <v>0</v>
      </c>
      <c r="CH160" s="59">
        <f t="shared" si="1606"/>
        <v>0</v>
      </c>
      <c r="CI160" s="59">
        <f t="shared" si="1606"/>
        <v>0</v>
      </c>
      <c r="CJ160" s="59">
        <f t="shared" si="1606"/>
        <v>0</v>
      </c>
      <c r="CK160" s="59">
        <f t="shared" si="1606"/>
        <v>0</v>
      </c>
      <c r="CL160" s="59">
        <f t="shared" si="1606"/>
        <v>0</v>
      </c>
      <c r="CM160" s="59">
        <f t="shared" si="1606"/>
        <v>0</v>
      </c>
      <c r="CN160" s="59">
        <f t="shared" si="1606"/>
        <v>0</v>
      </c>
      <c r="CO160" s="59">
        <f t="shared" si="1606"/>
        <v>0</v>
      </c>
      <c r="CP160" s="59">
        <f t="shared" si="1606"/>
        <v>0</v>
      </c>
      <c r="CQ160" s="59">
        <f t="shared" si="1606"/>
        <v>0</v>
      </c>
      <c r="CR160" s="59">
        <f t="shared" si="1606"/>
        <v>0</v>
      </c>
      <c r="CS160" s="59">
        <f t="shared" si="1606"/>
        <v>0</v>
      </c>
      <c r="CT160" s="59">
        <f t="shared" si="1606"/>
        <v>0</v>
      </c>
      <c r="CU160" s="59">
        <f t="shared" si="1606"/>
        <v>0</v>
      </c>
      <c r="CV160" s="59">
        <f t="shared" si="1606"/>
        <v>0</v>
      </c>
      <c r="CW160" s="59">
        <f t="shared" si="1606"/>
        <v>0</v>
      </c>
      <c r="CX160" s="59">
        <f t="shared" si="1606"/>
        <v>0</v>
      </c>
      <c r="CY160" s="59">
        <f t="shared" si="1606"/>
        <v>0</v>
      </c>
      <c r="CZ160" s="59">
        <f t="shared" si="1606"/>
        <v>0</v>
      </c>
      <c r="DA160" s="59">
        <f t="shared" si="1606"/>
        <v>0</v>
      </c>
      <c r="DB160" s="59">
        <f t="shared" si="1606"/>
        <v>0</v>
      </c>
      <c r="DC160" s="59">
        <f t="shared" si="1606"/>
        <v>0</v>
      </c>
      <c r="DD160" s="59">
        <f t="shared" si="1606"/>
        <v>0</v>
      </c>
      <c r="DE160" s="59">
        <f t="shared" si="1606"/>
        <v>0</v>
      </c>
      <c r="DF160" s="59">
        <f t="shared" si="1606"/>
        <v>0</v>
      </c>
      <c r="DG160" s="59">
        <f t="shared" si="1606"/>
        <v>0</v>
      </c>
      <c r="DH160" s="59">
        <f t="shared" si="1606"/>
        <v>0</v>
      </c>
      <c r="DI160" s="59">
        <f t="shared" si="1606"/>
        <v>0</v>
      </c>
      <c r="DJ160" s="59">
        <f t="shared" si="1606"/>
        <v>0</v>
      </c>
      <c r="DK160" s="59">
        <f t="shared" si="1606"/>
        <v>0</v>
      </c>
      <c r="DL160" s="59">
        <f t="shared" si="1606"/>
        <v>0</v>
      </c>
      <c r="DM160" s="59">
        <f t="shared" si="1606"/>
        <v>0</v>
      </c>
      <c r="DN160" s="59">
        <f t="shared" si="1606"/>
        <v>0</v>
      </c>
      <c r="DO160" s="59">
        <f t="shared" si="1606"/>
        <v>0</v>
      </c>
      <c r="DP160" s="59">
        <f t="shared" si="1606"/>
        <v>0</v>
      </c>
      <c r="DQ160" s="59">
        <f t="shared" si="1606"/>
        <v>0</v>
      </c>
      <c r="DR160" s="59">
        <f t="shared" si="1606"/>
        <v>0</v>
      </c>
      <c r="DS160" s="59">
        <f t="shared" si="1606"/>
        <v>0</v>
      </c>
      <c r="DT160" s="59">
        <f t="shared" si="1606"/>
        <v>0</v>
      </c>
    </row>
    <row r="161" spans="3:124" ht="16.5" outlineLevel="1" thickTop="1" thickBot="1" x14ac:dyDescent="0.3">
      <c r="C161" s="110" t="s">
        <v>218</v>
      </c>
      <c r="E161" s="59">
        <f>+E160</f>
        <v>0</v>
      </c>
      <c r="F161" s="59">
        <f>+E161+F160</f>
        <v>0</v>
      </c>
      <c r="G161" s="59">
        <f t="shared" ref="G161" si="1607">+F161+G160</f>
        <v>0</v>
      </c>
      <c r="H161" s="59">
        <f t="shared" ref="H161" si="1608">+G161+H160</f>
        <v>0</v>
      </c>
      <c r="I161" s="59">
        <f t="shared" ref="I161" si="1609">+H161+I160</f>
        <v>0</v>
      </c>
      <c r="J161" s="59">
        <f t="shared" ref="J161" si="1610">+I161+J160</f>
        <v>0</v>
      </c>
      <c r="K161" s="59">
        <f t="shared" ref="K161" si="1611">+J161+K160</f>
        <v>0</v>
      </c>
      <c r="L161" s="59">
        <f t="shared" ref="L161" si="1612">+K161+L160</f>
        <v>0</v>
      </c>
      <c r="M161" s="59">
        <f t="shared" ref="M161" si="1613">+L161+M160</f>
        <v>0</v>
      </c>
      <c r="N161" s="59">
        <f t="shared" ref="N161" si="1614">+M161+N160</f>
        <v>0</v>
      </c>
      <c r="O161" s="59">
        <f t="shared" ref="O161" si="1615">+N161+O160</f>
        <v>0</v>
      </c>
      <c r="P161" s="59">
        <f t="shared" ref="P161" si="1616">+O161+P160</f>
        <v>0</v>
      </c>
      <c r="Q161" s="59">
        <f t="shared" ref="Q161" si="1617">+P161+Q160</f>
        <v>0</v>
      </c>
      <c r="R161" s="59">
        <f t="shared" ref="R161" si="1618">+Q161+R160</f>
        <v>0</v>
      </c>
      <c r="S161" s="59">
        <f t="shared" ref="S161" si="1619">+R161+S160</f>
        <v>0</v>
      </c>
      <c r="T161" s="59">
        <f t="shared" ref="T161" si="1620">+S161+T160</f>
        <v>0</v>
      </c>
      <c r="U161" s="59">
        <f t="shared" ref="U161" si="1621">+T161+U160</f>
        <v>0</v>
      </c>
      <c r="V161" s="59">
        <f t="shared" ref="V161" si="1622">+U161+V160</f>
        <v>0</v>
      </c>
      <c r="W161" s="59">
        <f t="shared" ref="W161" si="1623">+V161+W160</f>
        <v>0</v>
      </c>
      <c r="X161" s="59">
        <f t="shared" ref="X161" si="1624">+W161+X160</f>
        <v>0</v>
      </c>
      <c r="Y161" s="59">
        <f t="shared" ref="Y161" si="1625">+X161+Y160</f>
        <v>0</v>
      </c>
      <c r="Z161" s="59">
        <f t="shared" ref="Z161" si="1626">+Y161+Z160</f>
        <v>0</v>
      </c>
      <c r="AA161" s="59">
        <f t="shared" ref="AA161" si="1627">+Z161+AA160</f>
        <v>0</v>
      </c>
      <c r="AB161" s="59">
        <f t="shared" ref="AB161" si="1628">+AA161+AB160</f>
        <v>0</v>
      </c>
      <c r="AC161" s="59">
        <f t="shared" ref="AC161" si="1629">+AB161+AC160</f>
        <v>0</v>
      </c>
      <c r="AD161" s="59">
        <f t="shared" ref="AD161" si="1630">+AC161+AD160</f>
        <v>0</v>
      </c>
      <c r="AE161" s="59">
        <f t="shared" ref="AE161" si="1631">+AD161+AE160</f>
        <v>0</v>
      </c>
      <c r="AF161" s="59">
        <f t="shared" ref="AF161" si="1632">+AE161+AF160</f>
        <v>0</v>
      </c>
      <c r="AG161" s="59">
        <f t="shared" ref="AG161" si="1633">+AF161+AG160</f>
        <v>0</v>
      </c>
      <c r="AH161" s="59">
        <f t="shared" ref="AH161" si="1634">+AG161+AH160</f>
        <v>0</v>
      </c>
      <c r="AI161" s="59">
        <f t="shared" ref="AI161" si="1635">+AH161+AI160</f>
        <v>0</v>
      </c>
      <c r="AJ161" s="59">
        <f t="shared" ref="AJ161" si="1636">+AI161+AJ160</f>
        <v>0</v>
      </c>
      <c r="AK161" s="59">
        <f t="shared" ref="AK161" si="1637">+AJ161+AK160</f>
        <v>0</v>
      </c>
      <c r="AL161" s="59">
        <f t="shared" ref="AL161" si="1638">+AK161+AL160</f>
        <v>0</v>
      </c>
      <c r="AM161" s="59">
        <f t="shared" ref="AM161" si="1639">+AL161+AM160</f>
        <v>0</v>
      </c>
      <c r="AN161" s="59">
        <f t="shared" ref="AN161" si="1640">+AM161+AN160</f>
        <v>0</v>
      </c>
      <c r="AO161" s="59">
        <f t="shared" ref="AO161" si="1641">+AN161+AO160</f>
        <v>0</v>
      </c>
      <c r="AP161" s="59">
        <f t="shared" ref="AP161" si="1642">+AO161+AP160</f>
        <v>0</v>
      </c>
      <c r="AQ161" s="59">
        <f t="shared" ref="AQ161" si="1643">+AP161+AQ160</f>
        <v>0</v>
      </c>
      <c r="AR161" s="59">
        <f t="shared" ref="AR161" si="1644">+AQ161+AR160</f>
        <v>0</v>
      </c>
      <c r="AS161" s="59">
        <f t="shared" ref="AS161" si="1645">+AR161+AS160</f>
        <v>0</v>
      </c>
      <c r="AT161" s="59">
        <f t="shared" ref="AT161" si="1646">+AS161+AT160</f>
        <v>0</v>
      </c>
      <c r="AU161" s="59">
        <f t="shared" ref="AU161" si="1647">+AT161+AU160</f>
        <v>0</v>
      </c>
      <c r="AV161" s="59">
        <f t="shared" ref="AV161" si="1648">+AU161+AV160</f>
        <v>0</v>
      </c>
      <c r="AW161" s="59">
        <f t="shared" ref="AW161" si="1649">+AV161+AW160</f>
        <v>0</v>
      </c>
      <c r="AX161" s="59">
        <f t="shared" ref="AX161" si="1650">+AW161+AX160</f>
        <v>0</v>
      </c>
      <c r="AY161" s="59">
        <f t="shared" ref="AY161" si="1651">+AX161+AY160</f>
        <v>0</v>
      </c>
      <c r="AZ161" s="59">
        <f t="shared" ref="AZ161" si="1652">+AY161+AZ160</f>
        <v>0</v>
      </c>
      <c r="BA161" s="59">
        <f t="shared" ref="BA161" si="1653">+AZ161+BA160</f>
        <v>0</v>
      </c>
      <c r="BB161" s="59">
        <f t="shared" ref="BB161" si="1654">+BA161+BB160</f>
        <v>0</v>
      </c>
      <c r="BC161" s="59">
        <f t="shared" ref="BC161" si="1655">+BB161+BC160</f>
        <v>0</v>
      </c>
      <c r="BD161" s="59">
        <f t="shared" ref="BD161" si="1656">+BC161+BD160</f>
        <v>0</v>
      </c>
      <c r="BE161" s="59">
        <f t="shared" ref="BE161" si="1657">+BD161+BE160</f>
        <v>0</v>
      </c>
      <c r="BF161" s="59">
        <f t="shared" ref="BF161" si="1658">+BE161+BF160</f>
        <v>0</v>
      </c>
      <c r="BG161" s="59">
        <f t="shared" ref="BG161" si="1659">+BF161+BG160</f>
        <v>0</v>
      </c>
      <c r="BH161" s="59">
        <f t="shared" ref="BH161" si="1660">+BG161+BH160</f>
        <v>0</v>
      </c>
      <c r="BI161" s="59">
        <f t="shared" ref="BI161" si="1661">+BH161+BI160</f>
        <v>0</v>
      </c>
      <c r="BJ161" s="59">
        <f t="shared" ref="BJ161" si="1662">+BI161+BJ160</f>
        <v>0</v>
      </c>
      <c r="BK161" s="59">
        <f t="shared" ref="BK161" si="1663">+BJ161+BK160</f>
        <v>0</v>
      </c>
      <c r="BL161" s="59">
        <f t="shared" ref="BL161" si="1664">+BK161+BL160</f>
        <v>0</v>
      </c>
      <c r="BM161" s="59">
        <f t="shared" ref="BM161" si="1665">+BL161+BM160</f>
        <v>0</v>
      </c>
      <c r="BN161" s="59">
        <f t="shared" ref="BN161" si="1666">+BM161+BN160</f>
        <v>0</v>
      </c>
      <c r="BO161" s="59">
        <f t="shared" ref="BO161" si="1667">+BN161+BO160</f>
        <v>0</v>
      </c>
      <c r="BP161" s="59">
        <f t="shared" ref="BP161" si="1668">+BO161+BP160</f>
        <v>0</v>
      </c>
      <c r="BQ161" s="59">
        <f t="shared" ref="BQ161" si="1669">+BP161+BQ160</f>
        <v>0</v>
      </c>
      <c r="BR161" s="59">
        <f t="shared" ref="BR161" si="1670">+BQ161+BR160</f>
        <v>0</v>
      </c>
      <c r="BS161" s="59">
        <f t="shared" ref="BS161" si="1671">+BR161+BS160</f>
        <v>0</v>
      </c>
      <c r="BT161" s="59">
        <f t="shared" ref="BT161" si="1672">+BS161+BT160</f>
        <v>0</v>
      </c>
      <c r="BU161" s="59">
        <f t="shared" ref="BU161" si="1673">+BT161+BU160</f>
        <v>0</v>
      </c>
      <c r="BV161" s="59">
        <f t="shared" ref="BV161" si="1674">+BU161+BV160</f>
        <v>0</v>
      </c>
      <c r="BW161" s="59">
        <f t="shared" ref="BW161" si="1675">+BV161+BW160</f>
        <v>0</v>
      </c>
      <c r="BX161" s="59">
        <f t="shared" ref="BX161" si="1676">+BW161+BX160</f>
        <v>0</v>
      </c>
      <c r="BY161" s="59">
        <f t="shared" ref="BY161" si="1677">+BX161+BY160</f>
        <v>0</v>
      </c>
      <c r="BZ161" s="59">
        <f t="shared" ref="BZ161" si="1678">+BY161+BZ160</f>
        <v>0</v>
      </c>
      <c r="CA161" s="59">
        <f t="shared" ref="CA161" si="1679">+BZ161+CA160</f>
        <v>0</v>
      </c>
      <c r="CB161" s="59">
        <f t="shared" ref="CB161" si="1680">+CA161+CB160</f>
        <v>0</v>
      </c>
      <c r="CC161" s="59">
        <f t="shared" ref="CC161" si="1681">+CB161+CC160</f>
        <v>0</v>
      </c>
      <c r="CD161" s="59">
        <f t="shared" ref="CD161" si="1682">+CC161+CD160</f>
        <v>0</v>
      </c>
      <c r="CE161" s="59">
        <f t="shared" ref="CE161" si="1683">+CD161+CE160</f>
        <v>0</v>
      </c>
      <c r="CF161" s="59">
        <f t="shared" ref="CF161" si="1684">+CE161+CF160</f>
        <v>0</v>
      </c>
      <c r="CG161" s="59">
        <f t="shared" ref="CG161" si="1685">+CF161+CG160</f>
        <v>0</v>
      </c>
      <c r="CH161" s="59">
        <f t="shared" ref="CH161" si="1686">+CG161+CH160</f>
        <v>0</v>
      </c>
      <c r="CI161" s="59">
        <f t="shared" ref="CI161" si="1687">+CH161+CI160</f>
        <v>0</v>
      </c>
      <c r="CJ161" s="59">
        <f t="shared" ref="CJ161" si="1688">+CI161+CJ160</f>
        <v>0</v>
      </c>
      <c r="CK161" s="59">
        <f t="shared" ref="CK161" si="1689">+CJ161+CK160</f>
        <v>0</v>
      </c>
      <c r="CL161" s="59">
        <f t="shared" ref="CL161" si="1690">+CK161+CL160</f>
        <v>0</v>
      </c>
      <c r="CM161" s="59">
        <f t="shared" ref="CM161" si="1691">+CL161+CM160</f>
        <v>0</v>
      </c>
      <c r="CN161" s="59">
        <f t="shared" ref="CN161" si="1692">+CM161+CN160</f>
        <v>0</v>
      </c>
      <c r="CO161" s="59">
        <f t="shared" ref="CO161" si="1693">+CN161+CO160</f>
        <v>0</v>
      </c>
      <c r="CP161" s="59">
        <f t="shared" ref="CP161" si="1694">+CO161+CP160</f>
        <v>0</v>
      </c>
      <c r="CQ161" s="59">
        <f t="shared" ref="CQ161" si="1695">+CP161+CQ160</f>
        <v>0</v>
      </c>
      <c r="CR161" s="59">
        <f t="shared" ref="CR161" si="1696">+CQ161+CR160</f>
        <v>0</v>
      </c>
      <c r="CS161" s="59">
        <f t="shared" ref="CS161" si="1697">+CR161+CS160</f>
        <v>0</v>
      </c>
      <c r="CT161" s="59">
        <f t="shared" ref="CT161" si="1698">+CS161+CT160</f>
        <v>0</v>
      </c>
      <c r="CU161" s="59">
        <f t="shared" ref="CU161" si="1699">+CT161+CU160</f>
        <v>0</v>
      </c>
      <c r="CV161" s="59">
        <f t="shared" ref="CV161" si="1700">+CU161+CV160</f>
        <v>0</v>
      </c>
      <c r="CW161" s="59">
        <f t="shared" ref="CW161" si="1701">+CV161+CW160</f>
        <v>0</v>
      </c>
      <c r="CX161" s="59">
        <f t="shared" ref="CX161" si="1702">+CW161+CX160</f>
        <v>0</v>
      </c>
      <c r="CY161" s="59">
        <f t="shared" ref="CY161" si="1703">+CX161+CY160</f>
        <v>0</v>
      </c>
      <c r="CZ161" s="59">
        <f t="shared" ref="CZ161" si="1704">+CY161+CZ160</f>
        <v>0</v>
      </c>
      <c r="DA161" s="59">
        <f t="shared" ref="DA161" si="1705">+CZ161+DA160</f>
        <v>0</v>
      </c>
      <c r="DB161" s="59">
        <f t="shared" ref="DB161" si="1706">+DA161+DB160</f>
        <v>0</v>
      </c>
      <c r="DC161" s="59">
        <f t="shared" ref="DC161" si="1707">+DB161+DC160</f>
        <v>0</v>
      </c>
      <c r="DD161" s="59">
        <f t="shared" ref="DD161" si="1708">+DC161+DD160</f>
        <v>0</v>
      </c>
      <c r="DE161" s="59">
        <f t="shared" ref="DE161" si="1709">+DD161+DE160</f>
        <v>0</v>
      </c>
      <c r="DF161" s="59">
        <f t="shared" ref="DF161" si="1710">+DE161+DF160</f>
        <v>0</v>
      </c>
      <c r="DG161" s="59">
        <f t="shared" ref="DG161" si="1711">+DF161+DG160</f>
        <v>0</v>
      </c>
      <c r="DH161" s="59">
        <f t="shared" ref="DH161" si="1712">+DG161+DH160</f>
        <v>0</v>
      </c>
      <c r="DI161" s="59">
        <f t="shared" ref="DI161" si="1713">+DH161+DI160</f>
        <v>0</v>
      </c>
      <c r="DJ161" s="59">
        <f t="shared" ref="DJ161" si="1714">+DI161+DJ160</f>
        <v>0</v>
      </c>
      <c r="DK161" s="59">
        <f t="shared" ref="DK161" si="1715">+DJ161+DK160</f>
        <v>0</v>
      </c>
      <c r="DL161" s="59">
        <f t="shared" ref="DL161" si="1716">+DK161+DL160</f>
        <v>0</v>
      </c>
      <c r="DM161" s="59">
        <f t="shared" ref="DM161" si="1717">+DL161+DM160</f>
        <v>0</v>
      </c>
      <c r="DN161" s="59">
        <f t="shared" ref="DN161" si="1718">+DM161+DN160</f>
        <v>0</v>
      </c>
      <c r="DO161" s="59">
        <f t="shared" ref="DO161" si="1719">+DN161+DO160</f>
        <v>0</v>
      </c>
      <c r="DP161" s="59">
        <f t="shared" ref="DP161" si="1720">+DO161+DP160</f>
        <v>0</v>
      </c>
      <c r="DQ161" s="59">
        <f t="shared" ref="DQ161" si="1721">+DP161+DQ160</f>
        <v>0</v>
      </c>
      <c r="DR161" s="59">
        <f t="shared" ref="DR161" si="1722">+DQ161+DR160</f>
        <v>0</v>
      </c>
      <c r="DS161" s="59">
        <f t="shared" ref="DS161" si="1723">+DR161+DS160</f>
        <v>0</v>
      </c>
      <c r="DT161" s="59">
        <f t="shared" ref="DT161" si="1724">+DS161+DT160</f>
        <v>0</v>
      </c>
    </row>
    <row r="162" spans="3:124" ht="16.5" outlineLevel="1" thickTop="1" thickBot="1" x14ac:dyDescent="0.3">
      <c r="C162" s="110" t="s">
        <v>219</v>
      </c>
      <c r="E162" s="59">
        <f>+E147-E155</f>
        <v>0</v>
      </c>
      <c r="F162" s="59">
        <f>+F147-F155</f>
        <v>0</v>
      </c>
      <c r="G162" s="59">
        <f t="shared" ref="G162:BR162" si="1725">+G147-G155</f>
        <v>0</v>
      </c>
      <c r="H162" s="59">
        <f t="shared" si="1725"/>
        <v>0</v>
      </c>
      <c r="I162" s="59">
        <f t="shared" si="1725"/>
        <v>0</v>
      </c>
      <c r="J162" s="59">
        <f t="shared" si="1725"/>
        <v>0</v>
      </c>
      <c r="K162" s="59">
        <f t="shared" si="1725"/>
        <v>0</v>
      </c>
      <c r="L162" s="59">
        <f t="shared" si="1725"/>
        <v>0</v>
      </c>
      <c r="M162" s="59">
        <f t="shared" si="1725"/>
        <v>0</v>
      </c>
      <c r="N162" s="59">
        <f t="shared" si="1725"/>
        <v>0</v>
      </c>
      <c r="O162" s="59">
        <f t="shared" si="1725"/>
        <v>0</v>
      </c>
      <c r="P162" s="59">
        <f t="shared" si="1725"/>
        <v>0</v>
      </c>
      <c r="Q162" s="59">
        <f t="shared" si="1725"/>
        <v>0</v>
      </c>
      <c r="R162" s="59">
        <f t="shared" si="1725"/>
        <v>0</v>
      </c>
      <c r="S162" s="59">
        <f t="shared" si="1725"/>
        <v>0</v>
      </c>
      <c r="T162" s="59">
        <f t="shared" si="1725"/>
        <v>0</v>
      </c>
      <c r="U162" s="59">
        <f t="shared" si="1725"/>
        <v>0</v>
      </c>
      <c r="V162" s="59">
        <f t="shared" si="1725"/>
        <v>0</v>
      </c>
      <c r="W162" s="59">
        <f t="shared" si="1725"/>
        <v>0</v>
      </c>
      <c r="X162" s="59">
        <f t="shared" si="1725"/>
        <v>0</v>
      </c>
      <c r="Y162" s="59">
        <f t="shared" si="1725"/>
        <v>0</v>
      </c>
      <c r="Z162" s="59">
        <f t="shared" si="1725"/>
        <v>0</v>
      </c>
      <c r="AA162" s="59">
        <f t="shared" si="1725"/>
        <v>0</v>
      </c>
      <c r="AB162" s="59">
        <f t="shared" si="1725"/>
        <v>0</v>
      </c>
      <c r="AC162" s="59">
        <f t="shared" si="1725"/>
        <v>0</v>
      </c>
      <c r="AD162" s="59">
        <f t="shared" si="1725"/>
        <v>0</v>
      </c>
      <c r="AE162" s="59">
        <f t="shared" si="1725"/>
        <v>0</v>
      </c>
      <c r="AF162" s="59">
        <f t="shared" si="1725"/>
        <v>0</v>
      </c>
      <c r="AG162" s="59">
        <f t="shared" si="1725"/>
        <v>0</v>
      </c>
      <c r="AH162" s="59">
        <f t="shared" si="1725"/>
        <v>0</v>
      </c>
      <c r="AI162" s="59">
        <f t="shared" si="1725"/>
        <v>0</v>
      </c>
      <c r="AJ162" s="59">
        <f t="shared" si="1725"/>
        <v>0</v>
      </c>
      <c r="AK162" s="59">
        <f t="shared" si="1725"/>
        <v>0</v>
      </c>
      <c r="AL162" s="59">
        <f t="shared" si="1725"/>
        <v>0</v>
      </c>
      <c r="AM162" s="59">
        <f t="shared" si="1725"/>
        <v>0</v>
      </c>
      <c r="AN162" s="59">
        <f t="shared" si="1725"/>
        <v>0</v>
      </c>
      <c r="AO162" s="59">
        <f t="shared" si="1725"/>
        <v>0</v>
      </c>
      <c r="AP162" s="59">
        <f t="shared" si="1725"/>
        <v>0</v>
      </c>
      <c r="AQ162" s="59">
        <f t="shared" si="1725"/>
        <v>0</v>
      </c>
      <c r="AR162" s="59">
        <f t="shared" si="1725"/>
        <v>0</v>
      </c>
      <c r="AS162" s="59">
        <f t="shared" si="1725"/>
        <v>0</v>
      </c>
      <c r="AT162" s="59">
        <f t="shared" si="1725"/>
        <v>0</v>
      </c>
      <c r="AU162" s="59">
        <f t="shared" si="1725"/>
        <v>0</v>
      </c>
      <c r="AV162" s="59">
        <f t="shared" si="1725"/>
        <v>0</v>
      </c>
      <c r="AW162" s="59">
        <f t="shared" si="1725"/>
        <v>0</v>
      </c>
      <c r="AX162" s="59">
        <f t="shared" si="1725"/>
        <v>0</v>
      </c>
      <c r="AY162" s="59">
        <f t="shared" si="1725"/>
        <v>0</v>
      </c>
      <c r="AZ162" s="59">
        <f t="shared" si="1725"/>
        <v>0</v>
      </c>
      <c r="BA162" s="59">
        <f t="shared" si="1725"/>
        <v>0</v>
      </c>
      <c r="BB162" s="59">
        <f t="shared" si="1725"/>
        <v>0</v>
      </c>
      <c r="BC162" s="59">
        <f t="shared" si="1725"/>
        <v>0</v>
      </c>
      <c r="BD162" s="59">
        <f t="shared" si="1725"/>
        <v>0</v>
      </c>
      <c r="BE162" s="59">
        <f t="shared" si="1725"/>
        <v>0</v>
      </c>
      <c r="BF162" s="59">
        <f t="shared" si="1725"/>
        <v>0</v>
      </c>
      <c r="BG162" s="59">
        <f t="shared" si="1725"/>
        <v>0</v>
      </c>
      <c r="BH162" s="59">
        <f t="shared" si="1725"/>
        <v>0</v>
      </c>
      <c r="BI162" s="59">
        <f t="shared" si="1725"/>
        <v>0</v>
      </c>
      <c r="BJ162" s="59">
        <f t="shared" si="1725"/>
        <v>0</v>
      </c>
      <c r="BK162" s="59">
        <f t="shared" si="1725"/>
        <v>0</v>
      </c>
      <c r="BL162" s="59">
        <f t="shared" si="1725"/>
        <v>0</v>
      </c>
      <c r="BM162" s="59">
        <f t="shared" si="1725"/>
        <v>0</v>
      </c>
      <c r="BN162" s="59">
        <f t="shared" si="1725"/>
        <v>0</v>
      </c>
      <c r="BO162" s="59">
        <f t="shared" si="1725"/>
        <v>0</v>
      </c>
      <c r="BP162" s="59">
        <f t="shared" si="1725"/>
        <v>0</v>
      </c>
      <c r="BQ162" s="59">
        <f t="shared" si="1725"/>
        <v>0</v>
      </c>
      <c r="BR162" s="59">
        <f t="shared" si="1725"/>
        <v>0</v>
      </c>
      <c r="BS162" s="59">
        <f t="shared" ref="BS162:DT162" si="1726">+BS147-BS155</f>
        <v>0</v>
      </c>
      <c r="BT162" s="59">
        <f t="shared" si="1726"/>
        <v>0</v>
      </c>
      <c r="BU162" s="59">
        <f t="shared" si="1726"/>
        <v>0</v>
      </c>
      <c r="BV162" s="59">
        <f t="shared" si="1726"/>
        <v>0</v>
      </c>
      <c r="BW162" s="59">
        <f t="shared" si="1726"/>
        <v>0</v>
      </c>
      <c r="BX162" s="59">
        <f t="shared" si="1726"/>
        <v>0</v>
      </c>
      <c r="BY162" s="59">
        <f t="shared" si="1726"/>
        <v>0</v>
      </c>
      <c r="BZ162" s="59">
        <f t="shared" si="1726"/>
        <v>0</v>
      </c>
      <c r="CA162" s="59">
        <f t="shared" si="1726"/>
        <v>0</v>
      </c>
      <c r="CB162" s="59">
        <f t="shared" si="1726"/>
        <v>0</v>
      </c>
      <c r="CC162" s="59">
        <f t="shared" si="1726"/>
        <v>0</v>
      </c>
      <c r="CD162" s="59">
        <f t="shared" si="1726"/>
        <v>0</v>
      </c>
      <c r="CE162" s="59">
        <f t="shared" si="1726"/>
        <v>0</v>
      </c>
      <c r="CF162" s="59">
        <f t="shared" si="1726"/>
        <v>0</v>
      </c>
      <c r="CG162" s="59">
        <f t="shared" si="1726"/>
        <v>0</v>
      </c>
      <c r="CH162" s="59">
        <f t="shared" si="1726"/>
        <v>0</v>
      </c>
      <c r="CI162" s="59">
        <f t="shared" si="1726"/>
        <v>0</v>
      </c>
      <c r="CJ162" s="59">
        <f t="shared" si="1726"/>
        <v>0</v>
      </c>
      <c r="CK162" s="59">
        <f t="shared" si="1726"/>
        <v>0</v>
      </c>
      <c r="CL162" s="59">
        <f t="shared" si="1726"/>
        <v>0</v>
      </c>
      <c r="CM162" s="59">
        <f t="shared" si="1726"/>
        <v>0</v>
      </c>
      <c r="CN162" s="59">
        <f t="shared" si="1726"/>
        <v>0</v>
      </c>
      <c r="CO162" s="59">
        <f t="shared" si="1726"/>
        <v>0</v>
      </c>
      <c r="CP162" s="59">
        <f t="shared" si="1726"/>
        <v>0</v>
      </c>
      <c r="CQ162" s="59">
        <f t="shared" si="1726"/>
        <v>0</v>
      </c>
      <c r="CR162" s="59">
        <f t="shared" si="1726"/>
        <v>0</v>
      </c>
      <c r="CS162" s="59">
        <f t="shared" si="1726"/>
        <v>0</v>
      </c>
      <c r="CT162" s="59">
        <f t="shared" si="1726"/>
        <v>0</v>
      </c>
      <c r="CU162" s="59">
        <f t="shared" si="1726"/>
        <v>0</v>
      </c>
      <c r="CV162" s="59">
        <f t="shared" si="1726"/>
        <v>0</v>
      </c>
      <c r="CW162" s="59">
        <f t="shared" si="1726"/>
        <v>0</v>
      </c>
      <c r="CX162" s="59">
        <f t="shared" si="1726"/>
        <v>0</v>
      </c>
      <c r="CY162" s="59">
        <f t="shared" si="1726"/>
        <v>0</v>
      </c>
      <c r="CZ162" s="59">
        <f t="shared" si="1726"/>
        <v>0</v>
      </c>
      <c r="DA162" s="59">
        <f t="shared" si="1726"/>
        <v>0</v>
      </c>
      <c r="DB162" s="59">
        <f t="shared" si="1726"/>
        <v>0</v>
      </c>
      <c r="DC162" s="59">
        <f t="shared" si="1726"/>
        <v>0</v>
      </c>
      <c r="DD162" s="59">
        <f t="shared" si="1726"/>
        <v>0</v>
      </c>
      <c r="DE162" s="59">
        <f t="shared" si="1726"/>
        <v>0</v>
      </c>
      <c r="DF162" s="59">
        <f t="shared" si="1726"/>
        <v>0</v>
      </c>
      <c r="DG162" s="59">
        <f t="shared" si="1726"/>
        <v>0</v>
      </c>
      <c r="DH162" s="59">
        <f t="shared" si="1726"/>
        <v>0</v>
      </c>
      <c r="DI162" s="59">
        <f t="shared" si="1726"/>
        <v>0</v>
      </c>
      <c r="DJ162" s="59">
        <f t="shared" si="1726"/>
        <v>0</v>
      </c>
      <c r="DK162" s="59">
        <f t="shared" si="1726"/>
        <v>0</v>
      </c>
      <c r="DL162" s="59">
        <f t="shared" si="1726"/>
        <v>0</v>
      </c>
      <c r="DM162" s="59">
        <f t="shared" si="1726"/>
        <v>0</v>
      </c>
      <c r="DN162" s="59">
        <f t="shared" si="1726"/>
        <v>0</v>
      </c>
      <c r="DO162" s="59">
        <f t="shared" si="1726"/>
        <v>0</v>
      </c>
      <c r="DP162" s="59">
        <f t="shared" si="1726"/>
        <v>0</v>
      </c>
      <c r="DQ162" s="59">
        <f t="shared" si="1726"/>
        <v>0</v>
      </c>
      <c r="DR162" s="59">
        <f t="shared" si="1726"/>
        <v>0</v>
      </c>
      <c r="DS162" s="59">
        <f t="shared" si="1726"/>
        <v>0</v>
      </c>
      <c r="DT162" s="59">
        <f t="shared" si="1726"/>
        <v>0</v>
      </c>
    </row>
    <row r="163" spans="3:124" ht="16.5" outlineLevel="1" thickTop="1" thickBot="1" x14ac:dyDescent="0.3">
      <c r="C163" s="110" t="s">
        <v>220</v>
      </c>
      <c r="E163" s="59">
        <f>+E148-E156</f>
        <v>0</v>
      </c>
      <c r="F163" s="59">
        <f t="shared" ref="F163:BQ163" si="1727">+F148-F156</f>
        <v>0</v>
      </c>
      <c r="G163" s="59">
        <f t="shared" si="1727"/>
        <v>0</v>
      </c>
      <c r="H163" s="59">
        <f t="shared" si="1727"/>
        <v>0</v>
      </c>
      <c r="I163" s="59">
        <f t="shared" si="1727"/>
        <v>0</v>
      </c>
      <c r="J163" s="59">
        <f t="shared" si="1727"/>
        <v>0</v>
      </c>
      <c r="K163" s="59">
        <f t="shared" si="1727"/>
        <v>0</v>
      </c>
      <c r="L163" s="59">
        <f t="shared" si="1727"/>
        <v>0</v>
      </c>
      <c r="M163" s="59">
        <f t="shared" si="1727"/>
        <v>0</v>
      </c>
      <c r="N163" s="59">
        <f t="shared" si="1727"/>
        <v>0</v>
      </c>
      <c r="O163" s="59">
        <f t="shared" si="1727"/>
        <v>0</v>
      </c>
      <c r="P163" s="59">
        <f t="shared" si="1727"/>
        <v>0</v>
      </c>
      <c r="Q163" s="59">
        <f t="shared" si="1727"/>
        <v>0</v>
      </c>
      <c r="R163" s="59">
        <f t="shared" si="1727"/>
        <v>0</v>
      </c>
      <c r="S163" s="59">
        <f t="shared" si="1727"/>
        <v>0</v>
      </c>
      <c r="T163" s="59">
        <f t="shared" si="1727"/>
        <v>0</v>
      </c>
      <c r="U163" s="59">
        <f t="shared" si="1727"/>
        <v>0</v>
      </c>
      <c r="V163" s="59">
        <f t="shared" si="1727"/>
        <v>0</v>
      </c>
      <c r="W163" s="59">
        <f t="shared" si="1727"/>
        <v>0</v>
      </c>
      <c r="X163" s="59">
        <f t="shared" si="1727"/>
        <v>0</v>
      </c>
      <c r="Y163" s="59">
        <f t="shared" si="1727"/>
        <v>0</v>
      </c>
      <c r="Z163" s="59">
        <f t="shared" si="1727"/>
        <v>0</v>
      </c>
      <c r="AA163" s="59">
        <f t="shared" si="1727"/>
        <v>0</v>
      </c>
      <c r="AB163" s="59">
        <f t="shared" si="1727"/>
        <v>0</v>
      </c>
      <c r="AC163" s="59">
        <f t="shared" si="1727"/>
        <v>0</v>
      </c>
      <c r="AD163" s="59">
        <f t="shared" si="1727"/>
        <v>0</v>
      </c>
      <c r="AE163" s="59">
        <f t="shared" si="1727"/>
        <v>0</v>
      </c>
      <c r="AF163" s="59">
        <f t="shared" si="1727"/>
        <v>0</v>
      </c>
      <c r="AG163" s="59">
        <f t="shared" si="1727"/>
        <v>0</v>
      </c>
      <c r="AH163" s="59">
        <f t="shared" si="1727"/>
        <v>0</v>
      </c>
      <c r="AI163" s="59">
        <f t="shared" si="1727"/>
        <v>0</v>
      </c>
      <c r="AJ163" s="59">
        <f t="shared" si="1727"/>
        <v>0</v>
      </c>
      <c r="AK163" s="59">
        <f t="shared" si="1727"/>
        <v>0</v>
      </c>
      <c r="AL163" s="59">
        <f t="shared" si="1727"/>
        <v>0</v>
      </c>
      <c r="AM163" s="59">
        <f t="shared" si="1727"/>
        <v>0</v>
      </c>
      <c r="AN163" s="59">
        <f t="shared" si="1727"/>
        <v>0</v>
      </c>
      <c r="AO163" s="59">
        <f t="shared" si="1727"/>
        <v>0</v>
      </c>
      <c r="AP163" s="59">
        <f t="shared" si="1727"/>
        <v>0</v>
      </c>
      <c r="AQ163" s="59">
        <f t="shared" si="1727"/>
        <v>0</v>
      </c>
      <c r="AR163" s="59">
        <f t="shared" si="1727"/>
        <v>0</v>
      </c>
      <c r="AS163" s="59">
        <f t="shared" si="1727"/>
        <v>0</v>
      </c>
      <c r="AT163" s="59">
        <f t="shared" si="1727"/>
        <v>0</v>
      </c>
      <c r="AU163" s="59">
        <f t="shared" si="1727"/>
        <v>0</v>
      </c>
      <c r="AV163" s="59">
        <f t="shared" si="1727"/>
        <v>0</v>
      </c>
      <c r="AW163" s="59">
        <f t="shared" si="1727"/>
        <v>0</v>
      </c>
      <c r="AX163" s="59">
        <f t="shared" si="1727"/>
        <v>0</v>
      </c>
      <c r="AY163" s="59">
        <f t="shared" si="1727"/>
        <v>0</v>
      </c>
      <c r="AZ163" s="59">
        <f t="shared" si="1727"/>
        <v>0</v>
      </c>
      <c r="BA163" s="59">
        <f t="shared" si="1727"/>
        <v>0</v>
      </c>
      <c r="BB163" s="59">
        <f t="shared" si="1727"/>
        <v>0</v>
      </c>
      <c r="BC163" s="59">
        <f t="shared" si="1727"/>
        <v>0</v>
      </c>
      <c r="BD163" s="59">
        <f t="shared" si="1727"/>
        <v>0</v>
      </c>
      <c r="BE163" s="59">
        <f t="shared" si="1727"/>
        <v>0</v>
      </c>
      <c r="BF163" s="59">
        <f t="shared" si="1727"/>
        <v>0</v>
      </c>
      <c r="BG163" s="59">
        <f t="shared" si="1727"/>
        <v>0</v>
      </c>
      <c r="BH163" s="59">
        <f t="shared" si="1727"/>
        <v>0</v>
      </c>
      <c r="BI163" s="59">
        <f t="shared" si="1727"/>
        <v>0</v>
      </c>
      <c r="BJ163" s="59">
        <f t="shared" si="1727"/>
        <v>0</v>
      </c>
      <c r="BK163" s="59">
        <f t="shared" si="1727"/>
        <v>0</v>
      </c>
      <c r="BL163" s="59">
        <f t="shared" si="1727"/>
        <v>0</v>
      </c>
      <c r="BM163" s="59">
        <f t="shared" si="1727"/>
        <v>0</v>
      </c>
      <c r="BN163" s="59">
        <f t="shared" si="1727"/>
        <v>0</v>
      </c>
      <c r="BO163" s="59">
        <f t="shared" si="1727"/>
        <v>0</v>
      </c>
      <c r="BP163" s="59">
        <f t="shared" si="1727"/>
        <v>0</v>
      </c>
      <c r="BQ163" s="59">
        <f t="shared" si="1727"/>
        <v>0</v>
      </c>
      <c r="BR163" s="59">
        <f t="shared" ref="BR163:DT163" si="1728">+BR148-BR156</f>
        <v>0</v>
      </c>
      <c r="BS163" s="59">
        <f t="shared" si="1728"/>
        <v>0</v>
      </c>
      <c r="BT163" s="59">
        <f t="shared" si="1728"/>
        <v>0</v>
      </c>
      <c r="BU163" s="59">
        <f t="shared" si="1728"/>
        <v>0</v>
      </c>
      <c r="BV163" s="59">
        <f t="shared" si="1728"/>
        <v>0</v>
      </c>
      <c r="BW163" s="59">
        <f t="shared" si="1728"/>
        <v>0</v>
      </c>
      <c r="BX163" s="59">
        <f t="shared" si="1728"/>
        <v>0</v>
      </c>
      <c r="BY163" s="59">
        <f t="shared" si="1728"/>
        <v>0</v>
      </c>
      <c r="BZ163" s="59">
        <f t="shared" si="1728"/>
        <v>0</v>
      </c>
      <c r="CA163" s="59">
        <f t="shared" si="1728"/>
        <v>0</v>
      </c>
      <c r="CB163" s="59">
        <f t="shared" si="1728"/>
        <v>0</v>
      </c>
      <c r="CC163" s="59">
        <f t="shared" si="1728"/>
        <v>0</v>
      </c>
      <c r="CD163" s="59">
        <f t="shared" si="1728"/>
        <v>0</v>
      </c>
      <c r="CE163" s="59">
        <f t="shared" si="1728"/>
        <v>0</v>
      </c>
      <c r="CF163" s="59">
        <f t="shared" si="1728"/>
        <v>0</v>
      </c>
      <c r="CG163" s="59">
        <f t="shared" si="1728"/>
        <v>0</v>
      </c>
      <c r="CH163" s="59">
        <f t="shared" si="1728"/>
        <v>0</v>
      </c>
      <c r="CI163" s="59">
        <f t="shared" si="1728"/>
        <v>0</v>
      </c>
      <c r="CJ163" s="59">
        <f t="shared" si="1728"/>
        <v>0</v>
      </c>
      <c r="CK163" s="59">
        <f t="shared" si="1728"/>
        <v>0</v>
      </c>
      <c r="CL163" s="59">
        <f t="shared" si="1728"/>
        <v>0</v>
      </c>
      <c r="CM163" s="59">
        <f t="shared" si="1728"/>
        <v>0</v>
      </c>
      <c r="CN163" s="59">
        <f t="shared" si="1728"/>
        <v>0</v>
      </c>
      <c r="CO163" s="59">
        <f t="shared" si="1728"/>
        <v>0</v>
      </c>
      <c r="CP163" s="59">
        <f t="shared" si="1728"/>
        <v>0</v>
      </c>
      <c r="CQ163" s="59">
        <f t="shared" si="1728"/>
        <v>0</v>
      </c>
      <c r="CR163" s="59">
        <f t="shared" si="1728"/>
        <v>0</v>
      </c>
      <c r="CS163" s="59">
        <f t="shared" si="1728"/>
        <v>0</v>
      </c>
      <c r="CT163" s="59">
        <f t="shared" si="1728"/>
        <v>0</v>
      </c>
      <c r="CU163" s="59">
        <f t="shared" si="1728"/>
        <v>0</v>
      </c>
      <c r="CV163" s="59">
        <f t="shared" si="1728"/>
        <v>0</v>
      </c>
      <c r="CW163" s="59">
        <f t="shared" si="1728"/>
        <v>0</v>
      </c>
      <c r="CX163" s="59">
        <f t="shared" si="1728"/>
        <v>0</v>
      </c>
      <c r="CY163" s="59">
        <f t="shared" si="1728"/>
        <v>0</v>
      </c>
      <c r="CZ163" s="59">
        <f t="shared" si="1728"/>
        <v>0</v>
      </c>
      <c r="DA163" s="59">
        <f t="shared" si="1728"/>
        <v>0</v>
      </c>
      <c r="DB163" s="59">
        <f t="shared" si="1728"/>
        <v>0</v>
      </c>
      <c r="DC163" s="59">
        <f t="shared" si="1728"/>
        <v>0</v>
      </c>
      <c r="DD163" s="59">
        <f t="shared" si="1728"/>
        <v>0</v>
      </c>
      <c r="DE163" s="59">
        <f t="shared" si="1728"/>
        <v>0</v>
      </c>
      <c r="DF163" s="59">
        <f t="shared" si="1728"/>
        <v>0</v>
      </c>
      <c r="DG163" s="59">
        <f t="shared" si="1728"/>
        <v>0</v>
      </c>
      <c r="DH163" s="59">
        <f t="shared" si="1728"/>
        <v>0</v>
      </c>
      <c r="DI163" s="59">
        <f t="shared" si="1728"/>
        <v>0</v>
      </c>
      <c r="DJ163" s="59">
        <f t="shared" si="1728"/>
        <v>0</v>
      </c>
      <c r="DK163" s="59">
        <f t="shared" si="1728"/>
        <v>0</v>
      </c>
      <c r="DL163" s="59">
        <f t="shared" si="1728"/>
        <v>0</v>
      </c>
      <c r="DM163" s="59">
        <f t="shared" si="1728"/>
        <v>0</v>
      </c>
      <c r="DN163" s="59">
        <f t="shared" si="1728"/>
        <v>0</v>
      </c>
      <c r="DO163" s="59">
        <f t="shared" si="1728"/>
        <v>0</v>
      </c>
      <c r="DP163" s="59">
        <f t="shared" si="1728"/>
        <v>0</v>
      </c>
      <c r="DQ163" s="59">
        <f t="shared" si="1728"/>
        <v>0</v>
      </c>
      <c r="DR163" s="59">
        <f t="shared" si="1728"/>
        <v>0</v>
      </c>
      <c r="DS163" s="59">
        <f t="shared" si="1728"/>
        <v>0</v>
      </c>
      <c r="DT163" s="59">
        <f t="shared" si="1728"/>
        <v>0</v>
      </c>
    </row>
    <row r="164" spans="3:124" ht="16.5" outlineLevel="1" thickTop="1" thickBot="1" x14ac:dyDescent="0.3">
      <c r="C164" s="110" t="s">
        <v>131</v>
      </c>
      <c r="E164" s="59">
        <f>+E149-E157</f>
        <v>0</v>
      </c>
      <c r="F164" s="59">
        <f t="shared" ref="F164:BQ164" si="1729">+F149-F157</f>
        <v>0</v>
      </c>
      <c r="G164" s="59">
        <f t="shared" si="1729"/>
        <v>0</v>
      </c>
      <c r="H164" s="59">
        <f t="shared" si="1729"/>
        <v>0</v>
      </c>
      <c r="I164" s="59">
        <f t="shared" si="1729"/>
        <v>0</v>
      </c>
      <c r="J164" s="59">
        <f t="shared" si="1729"/>
        <v>0</v>
      </c>
      <c r="K164" s="59">
        <f t="shared" si="1729"/>
        <v>0</v>
      </c>
      <c r="L164" s="59">
        <f t="shared" si="1729"/>
        <v>0</v>
      </c>
      <c r="M164" s="59">
        <f t="shared" si="1729"/>
        <v>0</v>
      </c>
      <c r="N164" s="59">
        <f t="shared" si="1729"/>
        <v>0</v>
      </c>
      <c r="O164" s="59">
        <f t="shared" si="1729"/>
        <v>0</v>
      </c>
      <c r="P164" s="59">
        <f t="shared" si="1729"/>
        <v>0</v>
      </c>
      <c r="Q164" s="59">
        <f t="shared" si="1729"/>
        <v>0</v>
      </c>
      <c r="R164" s="59">
        <f t="shared" si="1729"/>
        <v>0</v>
      </c>
      <c r="S164" s="59">
        <f t="shared" si="1729"/>
        <v>0</v>
      </c>
      <c r="T164" s="59">
        <f t="shared" si="1729"/>
        <v>0</v>
      </c>
      <c r="U164" s="59">
        <f t="shared" si="1729"/>
        <v>0</v>
      </c>
      <c r="V164" s="59">
        <f t="shared" si="1729"/>
        <v>0</v>
      </c>
      <c r="W164" s="59">
        <f t="shared" si="1729"/>
        <v>0</v>
      </c>
      <c r="X164" s="59">
        <f t="shared" si="1729"/>
        <v>0</v>
      </c>
      <c r="Y164" s="59">
        <f t="shared" si="1729"/>
        <v>0</v>
      </c>
      <c r="Z164" s="59">
        <f t="shared" si="1729"/>
        <v>0</v>
      </c>
      <c r="AA164" s="59">
        <f t="shared" si="1729"/>
        <v>0</v>
      </c>
      <c r="AB164" s="59">
        <f t="shared" si="1729"/>
        <v>0</v>
      </c>
      <c r="AC164" s="59">
        <f t="shared" si="1729"/>
        <v>0</v>
      </c>
      <c r="AD164" s="59">
        <f t="shared" si="1729"/>
        <v>0</v>
      </c>
      <c r="AE164" s="59">
        <f t="shared" si="1729"/>
        <v>0</v>
      </c>
      <c r="AF164" s="59">
        <f t="shared" si="1729"/>
        <v>0</v>
      </c>
      <c r="AG164" s="59">
        <f t="shared" si="1729"/>
        <v>0</v>
      </c>
      <c r="AH164" s="59">
        <f t="shared" si="1729"/>
        <v>0</v>
      </c>
      <c r="AI164" s="59">
        <f t="shared" si="1729"/>
        <v>0</v>
      </c>
      <c r="AJ164" s="59">
        <f t="shared" si="1729"/>
        <v>0</v>
      </c>
      <c r="AK164" s="59">
        <f t="shared" si="1729"/>
        <v>0</v>
      </c>
      <c r="AL164" s="59">
        <f t="shared" si="1729"/>
        <v>0</v>
      </c>
      <c r="AM164" s="59">
        <f t="shared" si="1729"/>
        <v>0</v>
      </c>
      <c r="AN164" s="59">
        <f t="shared" si="1729"/>
        <v>0</v>
      </c>
      <c r="AO164" s="59">
        <f t="shared" si="1729"/>
        <v>0</v>
      </c>
      <c r="AP164" s="59">
        <f t="shared" si="1729"/>
        <v>0</v>
      </c>
      <c r="AQ164" s="59">
        <f t="shared" si="1729"/>
        <v>0</v>
      </c>
      <c r="AR164" s="59">
        <f t="shared" si="1729"/>
        <v>0</v>
      </c>
      <c r="AS164" s="59">
        <f t="shared" si="1729"/>
        <v>0</v>
      </c>
      <c r="AT164" s="59">
        <f t="shared" si="1729"/>
        <v>0</v>
      </c>
      <c r="AU164" s="59">
        <f t="shared" si="1729"/>
        <v>0</v>
      </c>
      <c r="AV164" s="59">
        <f t="shared" si="1729"/>
        <v>0</v>
      </c>
      <c r="AW164" s="59">
        <f t="shared" si="1729"/>
        <v>0</v>
      </c>
      <c r="AX164" s="59">
        <f t="shared" si="1729"/>
        <v>0</v>
      </c>
      <c r="AY164" s="59">
        <f t="shared" si="1729"/>
        <v>0</v>
      </c>
      <c r="AZ164" s="59">
        <f t="shared" si="1729"/>
        <v>0</v>
      </c>
      <c r="BA164" s="59">
        <f t="shared" si="1729"/>
        <v>0</v>
      </c>
      <c r="BB164" s="59">
        <f t="shared" si="1729"/>
        <v>0</v>
      </c>
      <c r="BC164" s="59">
        <f t="shared" si="1729"/>
        <v>0</v>
      </c>
      <c r="BD164" s="59">
        <f t="shared" si="1729"/>
        <v>0</v>
      </c>
      <c r="BE164" s="59">
        <f t="shared" si="1729"/>
        <v>0</v>
      </c>
      <c r="BF164" s="59">
        <f t="shared" si="1729"/>
        <v>0</v>
      </c>
      <c r="BG164" s="59">
        <f t="shared" si="1729"/>
        <v>0</v>
      </c>
      <c r="BH164" s="59">
        <f t="shared" si="1729"/>
        <v>0</v>
      </c>
      <c r="BI164" s="59">
        <f t="shared" si="1729"/>
        <v>0</v>
      </c>
      <c r="BJ164" s="59">
        <f t="shared" si="1729"/>
        <v>0</v>
      </c>
      <c r="BK164" s="59">
        <f t="shared" si="1729"/>
        <v>0</v>
      </c>
      <c r="BL164" s="59">
        <f t="shared" si="1729"/>
        <v>0</v>
      </c>
      <c r="BM164" s="59">
        <f t="shared" si="1729"/>
        <v>0</v>
      </c>
      <c r="BN164" s="59">
        <f t="shared" si="1729"/>
        <v>0</v>
      </c>
      <c r="BO164" s="59">
        <f t="shared" si="1729"/>
        <v>0</v>
      </c>
      <c r="BP164" s="59">
        <f t="shared" si="1729"/>
        <v>0</v>
      </c>
      <c r="BQ164" s="59">
        <f t="shared" si="1729"/>
        <v>0</v>
      </c>
      <c r="BR164" s="59">
        <f t="shared" ref="BR164:DT164" si="1730">+BR149-BR157</f>
        <v>0</v>
      </c>
      <c r="BS164" s="59">
        <f t="shared" si="1730"/>
        <v>0</v>
      </c>
      <c r="BT164" s="59">
        <f t="shared" si="1730"/>
        <v>0</v>
      </c>
      <c r="BU164" s="59">
        <f t="shared" si="1730"/>
        <v>0</v>
      </c>
      <c r="BV164" s="59">
        <f t="shared" si="1730"/>
        <v>0</v>
      </c>
      <c r="BW164" s="59">
        <f t="shared" si="1730"/>
        <v>0</v>
      </c>
      <c r="BX164" s="59">
        <f t="shared" si="1730"/>
        <v>0</v>
      </c>
      <c r="BY164" s="59">
        <f t="shared" si="1730"/>
        <v>0</v>
      </c>
      <c r="BZ164" s="59">
        <f t="shared" si="1730"/>
        <v>0</v>
      </c>
      <c r="CA164" s="59">
        <f t="shared" si="1730"/>
        <v>0</v>
      </c>
      <c r="CB164" s="59">
        <f t="shared" si="1730"/>
        <v>0</v>
      </c>
      <c r="CC164" s="59">
        <f t="shared" si="1730"/>
        <v>0</v>
      </c>
      <c r="CD164" s="59">
        <f t="shared" si="1730"/>
        <v>0</v>
      </c>
      <c r="CE164" s="59">
        <f t="shared" si="1730"/>
        <v>0</v>
      </c>
      <c r="CF164" s="59">
        <f t="shared" si="1730"/>
        <v>0</v>
      </c>
      <c r="CG164" s="59">
        <f t="shared" si="1730"/>
        <v>0</v>
      </c>
      <c r="CH164" s="59">
        <f t="shared" si="1730"/>
        <v>0</v>
      </c>
      <c r="CI164" s="59">
        <f t="shared" si="1730"/>
        <v>0</v>
      </c>
      <c r="CJ164" s="59">
        <f t="shared" si="1730"/>
        <v>0</v>
      </c>
      <c r="CK164" s="59">
        <f t="shared" si="1730"/>
        <v>0</v>
      </c>
      <c r="CL164" s="59">
        <f t="shared" si="1730"/>
        <v>0</v>
      </c>
      <c r="CM164" s="59">
        <f t="shared" si="1730"/>
        <v>0</v>
      </c>
      <c r="CN164" s="59">
        <f t="shared" si="1730"/>
        <v>0</v>
      </c>
      <c r="CO164" s="59">
        <f t="shared" si="1730"/>
        <v>0</v>
      </c>
      <c r="CP164" s="59">
        <f t="shared" si="1730"/>
        <v>0</v>
      </c>
      <c r="CQ164" s="59">
        <f t="shared" si="1730"/>
        <v>0</v>
      </c>
      <c r="CR164" s="59">
        <f t="shared" si="1730"/>
        <v>0</v>
      </c>
      <c r="CS164" s="59">
        <f t="shared" si="1730"/>
        <v>0</v>
      </c>
      <c r="CT164" s="59">
        <f t="shared" si="1730"/>
        <v>0</v>
      </c>
      <c r="CU164" s="59">
        <f t="shared" si="1730"/>
        <v>0</v>
      </c>
      <c r="CV164" s="59">
        <f t="shared" si="1730"/>
        <v>0</v>
      </c>
      <c r="CW164" s="59">
        <f t="shared" si="1730"/>
        <v>0</v>
      </c>
      <c r="CX164" s="59">
        <f t="shared" si="1730"/>
        <v>0</v>
      </c>
      <c r="CY164" s="59">
        <f t="shared" si="1730"/>
        <v>0</v>
      </c>
      <c r="CZ164" s="59">
        <f t="shared" si="1730"/>
        <v>0</v>
      </c>
      <c r="DA164" s="59">
        <f t="shared" si="1730"/>
        <v>0</v>
      </c>
      <c r="DB164" s="59">
        <f t="shared" si="1730"/>
        <v>0</v>
      </c>
      <c r="DC164" s="59">
        <f t="shared" si="1730"/>
        <v>0</v>
      </c>
      <c r="DD164" s="59">
        <f t="shared" si="1730"/>
        <v>0</v>
      </c>
      <c r="DE164" s="59">
        <f t="shared" si="1730"/>
        <v>0</v>
      </c>
      <c r="DF164" s="59">
        <f t="shared" si="1730"/>
        <v>0</v>
      </c>
      <c r="DG164" s="59">
        <f t="shared" si="1730"/>
        <v>0</v>
      </c>
      <c r="DH164" s="59">
        <f t="shared" si="1730"/>
        <v>0</v>
      </c>
      <c r="DI164" s="59">
        <f t="shared" si="1730"/>
        <v>0</v>
      </c>
      <c r="DJ164" s="59">
        <f t="shared" si="1730"/>
        <v>0</v>
      </c>
      <c r="DK164" s="59">
        <f t="shared" si="1730"/>
        <v>0</v>
      </c>
      <c r="DL164" s="59">
        <f t="shared" si="1730"/>
        <v>0</v>
      </c>
      <c r="DM164" s="59">
        <f t="shared" si="1730"/>
        <v>0</v>
      </c>
      <c r="DN164" s="59">
        <f t="shared" si="1730"/>
        <v>0</v>
      </c>
      <c r="DO164" s="59">
        <f t="shared" si="1730"/>
        <v>0</v>
      </c>
      <c r="DP164" s="59">
        <f t="shared" si="1730"/>
        <v>0</v>
      </c>
      <c r="DQ164" s="59">
        <f t="shared" si="1730"/>
        <v>0</v>
      </c>
      <c r="DR164" s="59">
        <f t="shared" si="1730"/>
        <v>0</v>
      </c>
      <c r="DS164" s="59">
        <f t="shared" si="1730"/>
        <v>0</v>
      </c>
      <c r="DT164" s="59">
        <f t="shared" si="1730"/>
        <v>0</v>
      </c>
    </row>
    <row r="165" spans="3:124" ht="15.75" outlineLevel="1" thickTop="1" x14ac:dyDescent="0.25"/>
    <row r="170" spans="3:124" x14ac:dyDescent="0.25">
      <c r="D170" s="16" t="s">
        <v>28</v>
      </c>
      <c r="E170" s="55">
        <f t="shared" ref="E170:AJ170" si="1731">+E6</f>
        <v>2020</v>
      </c>
      <c r="F170" s="55">
        <f t="shared" si="1731"/>
        <v>2020</v>
      </c>
      <c r="G170" s="55">
        <f t="shared" si="1731"/>
        <v>2020</v>
      </c>
      <c r="H170" s="55">
        <f t="shared" si="1731"/>
        <v>2020</v>
      </c>
      <c r="I170" s="55">
        <f t="shared" si="1731"/>
        <v>2020</v>
      </c>
      <c r="J170" s="55">
        <f t="shared" si="1731"/>
        <v>2020</v>
      </c>
      <c r="K170" s="55">
        <f t="shared" si="1731"/>
        <v>2020</v>
      </c>
      <c r="L170" s="55">
        <f t="shared" si="1731"/>
        <v>2020</v>
      </c>
      <c r="M170" s="55">
        <f t="shared" si="1731"/>
        <v>2020</v>
      </c>
      <c r="N170" s="55">
        <f t="shared" si="1731"/>
        <v>2020</v>
      </c>
      <c r="O170" s="55">
        <f t="shared" si="1731"/>
        <v>2020</v>
      </c>
      <c r="P170" s="55">
        <f t="shared" si="1731"/>
        <v>2020</v>
      </c>
      <c r="Q170" s="55">
        <f t="shared" si="1731"/>
        <v>2021</v>
      </c>
      <c r="R170" s="55">
        <f t="shared" si="1731"/>
        <v>2021</v>
      </c>
      <c r="S170" s="55">
        <f t="shared" si="1731"/>
        <v>2021</v>
      </c>
      <c r="T170" s="55">
        <f t="shared" si="1731"/>
        <v>2021</v>
      </c>
      <c r="U170" s="55">
        <f t="shared" si="1731"/>
        <v>2021</v>
      </c>
      <c r="V170" s="55">
        <f t="shared" si="1731"/>
        <v>2021</v>
      </c>
      <c r="W170" s="55">
        <f t="shared" si="1731"/>
        <v>2021</v>
      </c>
      <c r="X170" s="55">
        <f t="shared" si="1731"/>
        <v>2021</v>
      </c>
      <c r="Y170" s="55">
        <f t="shared" si="1731"/>
        <v>2021</v>
      </c>
      <c r="Z170" s="55">
        <f t="shared" si="1731"/>
        <v>2021</v>
      </c>
      <c r="AA170" s="55">
        <f t="shared" si="1731"/>
        <v>2021</v>
      </c>
      <c r="AB170" s="55">
        <f t="shared" si="1731"/>
        <v>2021</v>
      </c>
      <c r="AC170" s="55">
        <f t="shared" si="1731"/>
        <v>2022</v>
      </c>
      <c r="AD170" s="55">
        <f t="shared" si="1731"/>
        <v>2022</v>
      </c>
      <c r="AE170" s="55">
        <f t="shared" si="1731"/>
        <v>2022</v>
      </c>
      <c r="AF170" s="55">
        <f t="shared" si="1731"/>
        <v>2022</v>
      </c>
      <c r="AG170" s="55">
        <f t="shared" si="1731"/>
        <v>2022</v>
      </c>
      <c r="AH170" s="55">
        <f t="shared" si="1731"/>
        <v>2022</v>
      </c>
      <c r="AI170" s="55">
        <f t="shared" si="1731"/>
        <v>2022</v>
      </c>
      <c r="AJ170" s="55">
        <f t="shared" si="1731"/>
        <v>2022</v>
      </c>
      <c r="AK170" s="55">
        <f t="shared" ref="AK170:BP170" si="1732">+AK6</f>
        <v>2022</v>
      </c>
      <c r="AL170" s="55">
        <f t="shared" si="1732"/>
        <v>2022</v>
      </c>
      <c r="AM170" s="55">
        <f t="shared" si="1732"/>
        <v>2022</v>
      </c>
      <c r="AN170" s="55">
        <f t="shared" si="1732"/>
        <v>2022</v>
      </c>
      <c r="AO170" s="55">
        <f t="shared" si="1732"/>
        <v>2023</v>
      </c>
      <c r="AP170" s="55">
        <f t="shared" si="1732"/>
        <v>2023</v>
      </c>
      <c r="AQ170" s="55">
        <f t="shared" si="1732"/>
        <v>2023</v>
      </c>
      <c r="AR170" s="55">
        <f t="shared" si="1732"/>
        <v>2023</v>
      </c>
      <c r="AS170" s="55">
        <f t="shared" si="1732"/>
        <v>2023</v>
      </c>
      <c r="AT170" s="55">
        <f t="shared" si="1732"/>
        <v>2023</v>
      </c>
      <c r="AU170" s="55">
        <f t="shared" si="1732"/>
        <v>2023</v>
      </c>
      <c r="AV170" s="55">
        <f t="shared" si="1732"/>
        <v>2023</v>
      </c>
      <c r="AW170" s="55">
        <f t="shared" si="1732"/>
        <v>2023</v>
      </c>
      <c r="AX170" s="55">
        <f t="shared" si="1732"/>
        <v>2023</v>
      </c>
      <c r="AY170" s="55">
        <f t="shared" si="1732"/>
        <v>2023</v>
      </c>
      <c r="AZ170" s="55">
        <f t="shared" si="1732"/>
        <v>2023</v>
      </c>
      <c r="BA170" s="55">
        <f t="shared" si="1732"/>
        <v>2024</v>
      </c>
      <c r="BB170" s="55">
        <f t="shared" si="1732"/>
        <v>2024</v>
      </c>
      <c r="BC170" s="55">
        <f t="shared" si="1732"/>
        <v>2024</v>
      </c>
      <c r="BD170" s="55">
        <f t="shared" si="1732"/>
        <v>2024</v>
      </c>
      <c r="BE170" s="55">
        <f t="shared" si="1732"/>
        <v>2024</v>
      </c>
      <c r="BF170" s="55">
        <f t="shared" si="1732"/>
        <v>2024</v>
      </c>
      <c r="BG170" s="55">
        <f t="shared" si="1732"/>
        <v>2024</v>
      </c>
      <c r="BH170" s="55">
        <f t="shared" si="1732"/>
        <v>2024</v>
      </c>
      <c r="BI170" s="55">
        <f t="shared" si="1732"/>
        <v>2024</v>
      </c>
      <c r="BJ170" s="55">
        <f t="shared" si="1732"/>
        <v>2024</v>
      </c>
      <c r="BK170" s="55">
        <f t="shared" si="1732"/>
        <v>2024</v>
      </c>
      <c r="BL170" s="55">
        <f t="shared" si="1732"/>
        <v>2024</v>
      </c>
      <c r="BM170" s="55">
        <f t="shared" si="1732"/>
        <v>2025</v>
      </c>
      <c r="BN170" s="55">
        <f t="shared" si="1732"/>
        <v>2025</v>
      </c>
      <c r="BO170" s="55">
        <f t="shared" si="1732"/>
        <v>2025</v>
      </c>
      <c r="BP170" s="55">
        <f t="shared" si="1732"/>
        <v>2025</v>
      </c>
      <c r="BQ170" s="55">
        <f t="shared" ref="BQ170:CV170" si="1733">+BQ6</f>
        <v>2025</v>
      </c>
      <c r="BR170" s="55">
        <f t="shared" si="1733"/>
        <v>2025</v>
      </c>
      <c r="BS170" s="55">
        <f t="shared" si="1733"/>
        <v>2025</v>
      </c>
      <c r="BT170" s="55">
        <f t="shared" si="1733"/>
        <v>2025</v>
      </c>
      <c r="BU170" s="55">
        <f t="shared" si="1733"/>
        <v>2025</v>
      </c>
      <c r="BV170" s="55">
        <f t="shared" si="1733"/>
        <v>2025</v>
      </c>
      <c r="BW170" s="55">
        <f t="shared" si="1733"/>
        <v>2025</v>
      </c>
      <c r="BX170" s="55">
        <f t="shared" si="1733"/>
        <v>2025</v>
      </c>
      <c r="BY170" s="55">
        <f t="shared" si="1733"/>
        <v>2026</v>
      </c>
      <c r="BZ170" s="55">
        <f t="shared" si="1733"/>
        <v>2026</v>
      </c>
      <c r="CA170" s="55">
        <f t="shared" si="1733"/>
        <v>2026</v>
      </c>
      <c r="CB170" s="55">
        <f t="shared" si="1733"/>
        <v>2026</v>
      </c>
      <c r="CC170" s="55">
        <f t="shared" si="1733"/>
        <v>2026</v>
      </c>
      <c r="CD170" s="55">
        <f t="shared" si="1733"/>
        <v>2026</v>
      </c>
      <c r="CE170" s="55">
        <f t="shared" si="1733"/>
        <v>2026</v>
      </c>
      <c r="CF170" s="55">
        <f t="shared" si="1733"/>
        <v>2026</v>
      </c>
      <c r="CG170" s="55">
        <f t="shared" si="1733"/>
        <v>2026</v>
      </c>
      <c r="CH170" s="55">
        <f t="shared" si="1733"/>
        <v>2026</v>
      </c>
      <c r="CI170" s="55">
        <f t="shared" si="1733"/>
        <v>2026</v>
      </c>
      <c r="CJ170" s="55">
        <f t="shared" si="1733"/>
        <v>2026</v>
      </c>
      <c r="CK170" s="55">
        <f t="shared" si="1733"/>
        <v>2027</v>
      </c>
      <c r="CL170" s="55">
        <f t="shared" si="1733"/>
        <v>2027</v>
      </c>
      <c r="CM170" s="55">
        <f t="shared" si="1733"/>
        <v>2027</v>
      </c>
      <c r="CN170" s="55">
        <f t="shared" si="1733"/>
        <v>2027</v>
      </c>
      <c r="CO170" s="55">
        <f t="shared" si="1733"/>
        <v>2027</v>
      </c>
      <c r="CP170" s="55">
        <f t="shared" si="1733"/>
        <v>2027</v>
      </c>
      <c r="CQ170" s="55">
        <f t="shared" si="1733"/>
        <v>2027</v>
      </c>
      <c r="CR170" s="55">
        <f t="shared" si="1733"/>
        <v>2027</v>
      </c>
      <c r="CS170" s="55">
        <f t="shared" si="1733"/>
        <v>2027</v>
      </c>
      <c r="CT170" s="55">
        <f t="shared" si="1733"/>
        <v>2027</v>
      </c>
      <c r="CU170" s="55">
        <f t="shared" si="1733"/>
        <v>2027</v>
      </c>
      <c r="CV170" s="55">
        <f t="shared" si="1733"/>
        <v>2027</v>
      </c>
      <c r="CW170" s="55">
        <f t="shared" ref="CW170:DT170" si="1734">+CW6</f>
        <v>2028</v>
      </c>
      <c r="CX170" s="55">
        <f t="shared" si="1734"/>
        <v>2028</v>
      </c>
      <c r="CY170" s="55">
        <f t="shared" si="1734"/>
        <v>2028</v>
      </c>
      <c r="CZ170" s="55">
        <f t="shared" si="1734"/>
        <v>2028</v>
      </c>
      <c r="DA170" s="55">
        <f t="shared" si="1734"/>
        <v>2028</v>
      </c>
      <c r="DB170" s="55">
        <f t="shared" si="1734"/>
        <v>2028</v>
      </c>
      <c r="DC170" s="55">
        <f t="shared" si="1734"/>
        <v>2028</v>
      </c>
      <c r="DD170" s="55">
        <f t="shared" si="1734"/>
        <v>2028</v>
      </c>
      <c r="DE170" s="55">
        <f t="shared" si="1734"/>
        <v>2028</v>
      </c>
      <c r="DF170" s="55">
        <f t="shared" si="1734"/>
        <v>2028</v>
      </c>
      <c r="DG170" s="55">
        <f t="shared" si="1734"/>
        <v>2028</v>
      </c>
      <c r="DH170" s="55">
        <f t="shared" si="1734"/>
        <v>2028</v>
      </c>
      <c r="DI170" s="55">
        <f t="shared" si="1734"/>
        <v>2029</v>
      </c>
      <c r="DJ170" s="55">
        <f t="shared" si="1734"/>
        <v>2029</v>
      </c>
      <c r="DK170" s="55">
        <f t="shared" si="1734"/>
        <v>2029</v>
      </c>
      <c r="DL170" s="55">
        <f t="shared" si="1734"/>
        <v>2029</v>
      </c>
      <c r="DM170" s="55">
        <f t="shared" si="1734"/>
        <v>2029</v>
      </c>
      <c r="DN170" s="55">
        <f t="shared" si="1734"/>
        <v>2029</v>
      </c>
      <c r="DO170" s="55">
        <f t="shared" si="1734"/>
        <v>2029</v>
      </c>
      <c r="DP170" s="55">
        <f t="shared" si="1734"/>
        <v>2029</v>
      </c>
      <c r="DQ170" s="55">
        <f t="shared" si="1734"/>
        <v>2029</v>
      </c>
      <c r="DR170" s="55">
        <f t="shared" si="1734"/>
        <v>2029</v>
      </c>
      <c r="DS170" s="55">
        <f t="shared" si="1734"/>
        <v>2029</v>
      </c>
      <c r="DT170" s="55">
        <f t="shared" si="1734"/>
        <v>2029</v>
      </c>
    </row>
    <row r="171" spans="3:124" x14ac:dyDescent="0.25">
      <c r="C171" s="16" t="s">
        <v>200</v>
      </c>
      <c r="D171" s="16" t="s">
        <v>27</v>
      </c>
      <c r="E171" s="55" t="str">
        <f t="shared" ref="E171:AJ171" si="1735">+E7</f>
        <v>gen</v>
      </c>
      <c r="F171" s="55" t="str">
        <f t="shared" si="1735"/>
        <v>feb</v>
      </c>
      <c r="G171" s="55" t="str">
        <f t="shared" si="1735"/>
        <v>mar</v>
      </c>
      <c r="H171" s="55" t="str">
        <f t="shared" si="1735"/>
        <v>apr</v>
      </c>
      <c r="I171" s="55" t="str">
        <f t="shared" si="1735"/>
        <v>mag</v>
      </c>
      <c r="J171" s="55" t="str">
        <f t="shared" si="1735"/>
        <v>giu</v>
      </c>
      <c r="K171" s="55" t="str">
        <f t="shared" si="1735"/>
        <v>lug</v>
      </c>
      <c r="L171" s="55" t="str">
        <f t="shared" si="1735"/>
        <v>ago</v>
      </c>
      <c r="M171" s="55" t="str">
        <f t="shared" si="1735"/>
        <v>set</v>
      </c>
      <c r="N171" s="55" t="str">
        <f t="shared" si="1735"/>
        <v>ott</v>
      </c>
      <c r="O171" s="55" t="str">
        <f t="shared" si="1735"/>
        <v>nov</v>
      </c>
      <c r="P171" s="55" t="str">
        <f t="shared" si="1735"/>
        <v>dic</v>
      </c>
      <c r="Q171" s="55" t="str">
        <f t="shared" si="1735"/>
        <v>gen</v>
      </c>
      <c r="R171" s="55" t="str">
        <f t="shared" si="1735"/>
        <v>feb</v>
      </c>
      <c r="S171" s="55" t="str">
        <f t="shared" si="1735"/>
        <v>mar</v>
      </c>
      <c r="T171" s="55" t="str">
        <f t="shared" si="1735"/>
        <v>apr</v>
      </c>
      <c r="U171" s="55" t="str">
        <f t="shared" si="1735"/>
        <v>mag</v>
      </c>
      <c r="V171" s="55" t="str">
        <f t="shared" si="1735"/>
        <v>giu</v>
      </c>
      <c r="W171" s="55" t="str">
        <f t="shared" si="1735"/>
        <v>lug</v>
      </c>
      <c r="X171" s="55" t="str">
        <f t="shared" si="1735"/>
        <v>ago</v>
      </c>
      <c r="Y171" s="55" t="str">
        <f t="shared" si="1735"/>
        <v>set</v>
      </c>
      <c r="Z171" s="55" t="str">
        <f t="shared" si="1735"/>
        <v>ott</v>
      </c>
      <c r="AA171" s="55" t="str">
        <f t="shared" si="1735"/>
        <v>nov</v>
      </c>
      <c r="AB171" s="55" t="str">
        <f t="shared" si="1735"/>
        <v>dic</v>
      </c>
      <c r="AC171" s="55" t="str">
        <f t="shared" si="1735"/>
        <v>gen</v>
      </c>
      <c r="AD171" s="55" t="str">
        <f t="shared" si="1735"/>
        <v>feb</v>
      </c>
      <c r="AE171" s="55" t="str">
        <f t="shared" si="1735"/>
        <v>mar</v>
      </c>
      <c r="AF171" s="55" t="str">
        <f t="shared" si="1735"/>
        <v>apr</v>
      </c>
      <c r="AG171" s="55" t="str">
        <f t="shared" si="1735"/>
        <v>mag</v>
      </c>
      <c r="AH171" s="55" t="str">
        <f t="shared" si="1735"/>
        <v>giu</v>
      </c>
      <c r="AI171" s="55" t="str">
        <f t="shared" si="1735"/>
        <v>lug</v>
      </c>
      <c r="AJ171" s="55" t="str">
        <f t="shared" si="1735"/>
        <v>ago</v>
      </c>
      <c r="AK171" s="55" t="str">
        <f t="shared" ref="AK171:BP171" si="1736">+AK7</f>
        <v>set</v>
      </c>
      <c r="AL171" s="55" t="str">
        <f t="shared" si="1736"/>
        <v>ott</v>
      </c>
      <c r="AM171" s="55" t="str">
        <f t="shared" si="1736"/>
        <v>nov</v>
      </c>
      <c r="AN171" s="55" t="str">
        <f t="shared" si="1736"/>
        <v>dic</v>
      </c>
      <c r="AO171" s="55" t="str">
        <f t="shared" si="1736"/>
        <v>gen</v>
      </c>
      <c r="AP171" s="55" t="str">
        <f t="shared" si="1736"/>
        <v>feb</v>
      </c>
      <c r="AQ171" s="55" t="str">
        <f t="shared" si="1736"/>
        <v>mar</v>
      </c>
      <c r="AR171" s="55" t="str">
        <f t="shared" si="1736"/>
        <v>apr</v>
      </c>
      <c r="AS171" s="55" t="str">
        <f t="shared" si="1736"/>
        <v>mag</v>
      </c>
      <c r="AT171" s="55" t="str">
        <f t="shared" si="1736"/>
        <v>giu</v>
      </c>
      <c r="AU171" s="55" t="str">
        <f t="shared" si="1736"/>
        <v>lug</v>
      </c>
      <c r="AV171" s="55" t="str">
        <f t="shared" si="1736"/>
        <v>ago</v>
      </c>
      <c r="AW171" s="55" t="str">
        <f t="shared" si="1736"/>
        <v>set</v>
      </c>
      <c r="AX171" s="55" t="str">
        <f t="shared" si="1736"/>
        <v>ott</v>
      </c>
      <c r="AY171" s="55" t="str">
        <f t="shared" si="1736"/>
        <v>nov</v>
      </c>
      <c r="AZ171" s="55" t="str">
        <f t="shared" si="1736"/>
        <v>dic</v>
      </c>
      <c r="BA171" s="55" t="str">
        <f t="shared" si="1736"/>
        <v>gen</v>
      </c>
      <c r="BB171" s="55" t="str">
        <f t="shared" si="1736"/>
        <v>feb</v>
      </c>
      <c r="BC171" s="55" t="str">
        <f t="shared" si="1736"/>
        <v>mar</v>
      </c>
      <c r="BD171" s="55" t="str">
        <f t="shared" si="1736"/>
        <v>apr</v>
      </c>
      <c r="BE171" s="55" t="str">
        <f t="shared" si="1736"/>
        <v>mag</v>
      </c>
      <c r="BF171" s="55" t="str">
        <f t="shared" si="1736"/>
        <v>giu</v>
      </c>
      <c r="BG171" s="55" t="str">
        <f t="shared" si="1736"/>
        <v>lug</v>
      </c>
      <c r="BH171" s="55" t="str">
        <f t="shared" si="1736"/>
        <v>ago</v>
      </c>
      <c r="BI171" s="55" t="str">
        <f t="shared" si="1736"/>
        <v>set</v>
      </c>
      <c r="BJ171" s="55" t="str">
        <f t="shared" si="1736"/>
        <v>ott</v>
      </c>
      <c r="BK171" s="55" t="str">
        <f t="shared" si="1736"/>
        <v>nov</v>
      </c>
      <c r="BL171" s="55" t="str">
        <f t="shared" si="1736"/>
        <v>dic</v>
      </c>
      <c r="BM171" s="55" t="str">
        <f t="shared" si="1736"/>
        <v>gen</v>
      </c>
      <c r="BN171" s="55" t="str">
        <f t="shared" si="1736"/>
        <v>feb</v>
      </c>
      <c r="BO171" s="55" t="str">
        <f t="shared" si="1736"/>
        <v>mar</v>
      </c>
      <c r="BP171" s="55" t="str">
        <f t="shared" si="1736"/>
        <v>apr</v>
      </c>
      <c r="BQ171" s="55" t="str">
        <f t="shared" ref="BQ171:CV171" si="1737">+BQ7</f>
        <v>mag</v>
      </c>
      <c r="BR171" s="55" t="str">
        <f t="shared" si="1737"/>
        <v>giu</v>
      </c>
      <c r="BS171" s="55" t="str">
        <f t="shared" si="1737"/>
        <v>lug</v>
      </c>
      <c r="BT171" s="55" t="str">
        <f t="shared" si="1737"/>
        <v>ago</v>
      </c>
      <c r="BU171" s="55" t="str">
        <f t="shared" si="1737"/>
        <v>set</v>
      </c>
      <c r="BV171" s="55" t="str">
        <f t="shared" si="1737"/>
        <v>ott</v>
      </c>
      <c r="BW171" s="55" t="str">
        <f t="shared" si="1737"/>
        <v>nov</v>
      </c>
      <c r="BX171" s="55" t="str">
        <f t="shared" si="1737"/>
        <v>dic</v>
      </c>
      <c r="BY171" s="55" t="str">
        <f t="shared" si="1737"/>
        <v>gen</v>
      </c>
      <c r="BZ171" s="55" t="str">
        <f t="shared" si="1737"/>
        <v>feb</v>
      </c>
      <c r="CA171" s="55" t="str">
        <f t="shared" si="1737"/>
        <v>mar</v>
      </c>
      <c r="CB171" s="55" t="str">
        <f t="shared" si="1737"/>
        <v>apr</v>
      </c>
      <c r="CC171" s="55" t="str">
        <f t="shared" si="1737"/>
        <v>mag</v>
      </c>
      <c r="CD171" s="55" t="str">
        <f t="shared" si="1737"/>
        <v>giu</v>
      </c>
      <c r="CE171" s="55" t="str">
        <f t="shared" si="1737"/>
        <v>lug</v>
      </c>
      <c r="CF171" s="55" t="str">
        <f t="shared" si="1737"/>
        <v>ago</v>
      </c>
      <c r="CG171" s="55" t="str">
        <f t="shared" si="1737"/>
        <v>set</v>
      </c>
      <c r="CH171" s="55" t="str">
        <f t="shared" si="1737"/>
        <v>ott</v>
      </c>
      <c r="CI171" s="55" t="str">
        <f t="shared" si="1737"/>
        <v>nov</v>
      </c>
      <c r="CJ171" s="55" t="str">
        <f t="shared" si="1737"/>
        <v>dic</v>
      </c>
      <c r="CK171" s="55" t="str">
        <f t="shared" si="1737"/>
        <v>gen</v>
      </c>
      <c r="CL171" s="55" t="str">
        <f t="shared" si="1737"/>
        <v>feb</v>
      </c>
      <c r="CM171" s="55" t="str">
        <f t="shared" si="1737"/>
        <v>mar</v>
      </c>
      <c r="CN171" s="55" t="str">
        <f t="shared" si="1737"/>
        <v>apr</v>
      </c>
      <c r="CO171" s="55" t="str">
        <f t="shared" si="1737"/>
        <v>mag</v>
      </c>
      <c r="CP171" s="55" t="str">
        <f t="shared" si="1737"/>
        <v>giu</v>
      </c>
      <c r="CQ171" s="55" t="str">
        <f t="shared" si="1737"/>
        <v>lug</v>
      </c>
      <c r="CR171" s="55" t="str">
        <f t="shared" si="1737"/>
        <v>ago</v>
      </c>
      <c r="CS171" s="55" t="str">
        <f t="shared" si="1737"/>
        <v>set</v>
      </c>
      <c r="CT171" s="55" t="str">
        <f t="shared" si="1737"/>
        <v>ott</v>
      </c>
      <c r="CU171" s="55" t="str">
        <f t="shared" si="1737"/>
        <v>nov</v>
      </c>
      <c r="CV171" s="55" t="str">
        <f t="shared" si="1737"/>
        <v>dic</v>
      </c>
      <c r="CW171" s="55" t="str">
        <f t="shared" ref="CW171:DT171" si="1738">+CW7</f>
        <v>gen</v>
      </c>
      <c r="CX171" s="55" t="str">
        <f t="shared" si="1738"/>
        <v>feb</v>
      </c>
      <c r="CY171" s="55" t="str">
        <f t="shared" si="1738"/>
        <v>mar</v>
      </c>
      <c r="CZ171" s="55" t="str">
        <f t="shared" si="1738"/>
        <v>apr</v>
      </c>
      <c r="DA171" s="55" t="str">
        <f t="shared" si="1738"/>
        <v>mag</v>
      </c>
      <c r="DB171" s="55" t="str">
        <f t="shared" si="1738"/>
        <v>giu</v>
      </c>
      <c r="DC171" s="55" t="str">
        <f t="shared" si="1738"/>
        <v>lug</v>
      </c>
      <c r="DD171" s="55" t="str">
        <f t="shared" si="1738"/>
        <v>ago</v>
      </c>
      <c r="DE171" s="55" t="str">
        <f t="shared" si="1738"/>
        <v>set</v>
      </c>
      <c r="DF171" s="55" t="str">
        <f t="shared" si="1738"/>
        <v>ott</v>
      </c>
      <c r="DG171" s="55" t="str">
        <f t="shared" si="1738"/>
        <v>nov</v>
      </c>
      <c r="DH171" s="55" t="str">
        <f t="shared" si="1738"/>
        <v>dic</v>
      </c>
      <c r="DI171" s="55" t="str">
        <f t="shared" si="1738"/>
        <v>gen</v>
      </c>
      <c r="DJ171" s="55" t="str">
        <f t="shared" si="1738"/>
        <v>feb</v>
      </c>
      <c r="DK171" s="55" t="str">
        <f t="shared" si="1738"/>
        <v>mar</v>
      </c>
      <c r="DL171" s="55" t="str">
        <f t="shared" si="1738"/>
        <v>apr</v>
      </c>
      <c r="DM171" s="55" t="str">
        <f t="shared" si="1738"/>
        <v>mag</v>
      </c>
      <c r="DN171" s="55" t="str">
        <f t="shared" si="1738"/>
        <v>giu</v>
      </c>
      <c r="DO171" s="55" t="str">
        <f t="shared" si="1738"/>
        <v>lug</v>
      </c>
      <c r="DP171" s="55" t="str">
        <f t="shared" si="1738"/>
        <v>ago</v>
      </c>
      <c r="DQ171" s="55" t="str">
        <f t="shared" si="1738"/>
        <v>set</v>
      </c>
      <c r="DR171" s="55" t="str">
        <f t="shared" si="1738"/>
        <v>ott</v>
      </c>
      <c r="DS171" s="55" t="str">
        <f t="shared" si="1738"/>
        <v>nov</v>
      </c>
      <c r="DT171" s="55" t="str">
        <f t="shared" si="1738"/>
        <v>dic</v>
      </c>
    </row>
    <row r="172" spans="3:124" x14ac:dyDescent="0.25">
      <c r="C172" t="s">
        <v>221</v>
      </c>
      <c r="E172" s="115">
        <f>+E11+E38+E65+E92+E119+E146</f>
        <v>29166.666666666668</v>
      </c>
      <c r="F172" s="115">
        <f t="shared" ref="F172:BQ172" si="1739">+F11+F38+F65+F92+F119+F146</f>
        <v>29166.666666666668</v>
      </c>
      <c r="G172" s="115">
        <f t="shared" si="1739"/>
        <v>29166.666666666668</v>
      </c>
      <c r="H172" s="115">
        <f t="shared" si="1739"/>
        <v>29166.666666666668</v>
      </c>
      <c r="I172" s="115">
        <f t="shared" si="1739"/>
        <v>29166.666666666668</v>
      </c>
      <c r="J172" s="115">
        <f t="shared" si="1739"/>
        <v>29166.666666666668</v>
      </c>
      <c r="K172" s="115">
        <f t="shared" si="1739"/>
        <v>29166.666666666668</v>
      </c>
      <c r="L172" s="115">
        <f t="shared" si="1739"/>
        <v>29166.666666666668</v>
      </c>
      <c r="M172" s="115">
        <f t="shared" si="1739"/>
        <v>29166.666666666668</v>
      </c>
      <c r="N172" s="115">
        <f t="shared" si="1739"/>
        <v>29166.666666666668</v>
      </c>
      <c r="O172" s="115">
        <f t="shared" si="1739"/>
        <v>29166.666666666668</v>
      </c>
      <c r="P172" s="115">
        <f t="shared" si="1739"/>
        <v>29166.666666666668</v>
      </c>
      <c r="Q172" s="115">
        <f t="shared" si="1739"/>
        <v>41666.666666666672</v>
      </c>
      <c r="R172" s="115">
        <f t="shared" si="1739"/>
        <v>41666.666666666672</v>
      </c>
      <c r="S172" s="115">
        <f t="shared" si="1739"/>
        <v>41666.666666666672</v>
      </c>
      <c r="T172" s="115">
        <f t="shared" si="1739"/>
        <v>41666.666666666672</v>
      </c>
      <c r="U172" s="115">
        <f t="shared" si="1739"/>
        <v>41666.666666666672</v>
      </c>
      <c r="V172" s="115">
        <f t="shared" si="1739"/>
        <v>41666.666666666672</v>
      </c>
      <c r="W172" s="115">
        <f t="shared" si="1739"/>
        <v>41666.666666666672</v>
      </c>
      <c r="X172" s="115">
        <f t="shared" si="1739"/>
        <v>41666.666666666672</v>
      </c>
      <c r="Y172" s="115">
        <f t="shared" si="1739"/>
        <v>41666.666666666672</v>
      </c>
      <c r="Z172" s="115">
        <f t="shared" si="1739"/>
        <v>41666.666666666672</v>
      </c>
      <c r="AA172" s="115">
        <f t="shared" si="1739"/>
        <v>41666.666666666672</v>
      </c>
      <c r="AB172" s="115">
        <f t="shared" si="1739"/>
        <v>41666.666666666672</v>
      </c>
      <c r="AC172" s="115">
        <f t="shared" si="1739"/>
        <v>41666.666666666672</v>
      </c>
      <c r="AD172" s="115">
        <f t="shared" si="1739"/>
        <v>41666.666666666672</v>
      </c>
      <c r="AE172" s="115">
        <f t="shared" si="1739"/>
        <v>41666.666666666672</v>
      </c>
      <c r="AF172" s="115">
        <f t="shared" si="1739"/>
        <v>41666.666666666672</v>
      </c>
      <c r="AG172" s="115">
        <f t="shared" si="1739"/>
        <v>41666.666666666672</v>
      </c>
      <c r="AH172" s="115">
        <f t="shared" si="1739"/>
        <v>41666.666666666672</v>
      </c>
      <c r="AI172" s="115">
        <f t="shared" si="1739"/>
        <v>41666.666666666672</v>
      </c>
      <c r="AJ172" s="115">
        <f t="shared" si="1739"/>
        <v>41666.666666666672</v>
      </c>
      <c r="AK172" s="115">
        <f t="shared" si="1739"/>
        <v>41666.666666666672</v>
      </c>
      <c r="AL172" s="115">
        <f t="shared" si="1739"/>
        <v>41666.666666666672</v>
      </c>
      <c r="AM172" s="115">
        <f t="shared" si="1739"/>
        <v>41666.666666666672</v>
      </c>
      <c r="AN172" s="115">
        <f t="shared" si="1739"/>
        <v>41666.666666666672</v>
      </c>
      <c r="AO172" s="115">
        <f t="shared" si="1739"/>
        <v>41666.666666666672</v>
      </c>
      <c r="AP172" s="115">
        <f t="shared" si="1739"/>
        <v>41666.666666666672</v>
      </c>
      <c r="AQ172" s="115">
        <f t="shared" si="1739"/>
        <v>41666.666666666672</v>
      </c>
      <c r="AR172" s="115">
        <f t="shared" si="1739"/>
        <v>41666.666666666672</v>
      </c>
      <c r="AS172" s="115">
        <f t="shared" si="1739"/>
        <v>41666.666666666672</v>
      </c>
      <c r="AT172" s="115">
        <f t="shared" si="1739"/>
        <v>41666.666666666672</v>
      </c>
      <c r="AU172" s="115">
        <f t="shared" si="1739"/>
        <v>41666.666666666672</v>
      </c>
      <c r="AV172" s="115">
        <f t="shared" si="1739"/>
        <v>41666.666666666672</v>
      </c>
      <c r="AW172" s="115">
        <f t="shared" si="1739"/>
        <v>41666.666666666672</v>
      </c>
      <c r="AX172" s="115">
        <f t="shared" si="1739"/>
        <v>41666.666666666672</v>
      </c>
      <c r="AY172" s="115">
        <f t="shared" si="1739"/>
        <v>41666.666666666672</v>
      </c>
      <c r="AZ172" s="115">
        <f t="shared" si="1739"/>
        <v>41666.666666666672</v>
      </c>
      <c r="BA172" s="115">
        <f t="shared" si="1739"/>
        <v>41666.666666666672</v>
      </c>
      <c r="BB172" s="115">
        <f t="shared" si="1739"/>
        <v>41666.666666666672</v>
      </c>
      <c r="BC172" s="115">
        <f t="shared" si="1739"/>
        <v>41666.666666666672</v>
      </c>
      <c r="BD172" s="115">
        <f t="shared" si="1739"/>
        <v>41666.666666666672</v>
      </c>
      <c r="BE172" s="115">
        <f t="shared" si="1739"/>
        <v>41666.666666666672</v>
      </c>
      <c r="BF172" s="115">
        <f t="shared" si="1739"/>
        <v>41666.666666666672</v>
      </c>
      <c r="BG172" s="115">
        <f t="shared" si="1739"/>
        <v>41666.666666666672</v>
      </c>
      <c r="BH172" s="115">
        <f t="shared" si="1739"/>
        <v>41666.666666666672</v>
      </c>
      <c r="BI172" s="115">
        <f t="shared" si="1739"/>
        <v>41666.666666666672</v>
      </c>
      <c r="BJ172" s="115">
        <f t="shared" si="1739"/>
        <v>41666.666666666672</v>
      </c>
      <c r="BK172" s="115">
        <f t="shared" si="1739"/>
        <v>41666.666666666672</v>
      </c>
      <c r="BL172" s="115">
        <f t="shared" si="1739"/>
        <v>41666.666666666672</v>
      </c>
      <c r="BM172" s="115">
        <f t="shared" si="1739"/>
        <v>41666.666666666672</v>
      </c>
      <c r="BN172" s="115">
        <f t="shared" si="1739"/>
        <v>41666.666666666672</v>
      </c>
      <c r="BO172" s="115">
        <f t="shared" si="1739"/>
        <v>41666.666666666672</v>
      </c>
      <c r="BP172" s="115">
        <f t="shared" si="1739"/>
        <v>41666.666666666672</v>
      </c>
      <c r="BQ172" s="115">
        <f t="shared" si="1739"/>
        <v>41666.666666666672</v>
      </c>
      <c r="BR172" s="115">
        <f t="shared" ref="BR172:DT172" si="1740">+BR11+BR38+BR65+BR92+BR119+BR146</f>
        <v>41666.666666666672</v>
      </c>
      <c r="BS172" s="115">
        <f t="shared" si="1740"/>
        <v>41666.666666666672</v>
      </c>
      <c r="BT172" s="115">
        <f t="shared" si="1740"/>
        <v>41666.666666666672</v>
      </c>
      <c r="BU172" s="115">
        <f t="shared" si="1740"/>
        <v>41666.666666666672</v>
      </c>
      <c r="BV172" s="115">
        <f t="shared" si="1740"/>
        <v>41666.666666666672</v>
      </c>
      <c r="BW172" s="115">
        <f t="shared" si="1740"/>
        <v>41666.666666666672</v>
      </c>
      <c r="BX172" s="115">
        <f t="shared" si="1740"/>
        <v>41666.666666666672</v>
      </c>
      <c r="BY172" s="115">
        <f t="shared" si="1740"/>
        <v>41666.666666666672</v>
      </c>
      <c r="BZ172" s="115">
        <f t="shared" si="1740"/>
        <v>41666.666666666672</v>
      </c>
      <c r="CA172" s="115">
        <f t="shared" si="1740"/>
        <v>41666.666666666672</v>
      </c>
      <c r="CB172" s="115">
        <f t="shared" si="1740"/>
        <v>41666.666666666672</v>
      </c>
      <c r="CC172" s="115">
        <f t="shared" si="1740"/>
        <v>41666.666666666672</v>
      </c>
      <c r="CD172" s="115">
        <f t="shared" si="1740"/>
        <v>41666.666666666672</v>
      </c>
      <c r="CE172" s="115">
        <f t="shared" si="1740"/>
        <v>41666.666666666672</v>
      </c>
      <c r="CF172" s="115">
        <f t="shared" si="1740"/>
        <v>41666.666666666672</v>
      </c>
      <c r="CG172" s="115">
        <f t="shared" si="1740"/>
        <v>41666.666666666672</v>
      </c>
      <c r="CH172" s="115">
        <f t="shared" si="1740"/>
        <v>41666.666666666672</v>
      </c>
      <c r="CI172" s="115">
        <f t="shared" si="1740"/>
        <v>41666.666666666672</v>
      </c>
      <c r="CJ172" s="115">
        <f t="shared" si="1740"/>
        <v>41666.666666666672</v>
      </c>
      <c r="CK172" s="115">
        <f t="shared" si="1740"/>
        <v>41666.666666666672</v>
      </c>
      <c r="CL172" s="115">
        <f t="shared" si="1740"/>
        <v>41666.666666666672</v>
      </c>
      <c r="CM172" s="115">
        <f t="shared" si="1740"/>
        <v>41666.666666666672</v>
      </c>
      <c r="CN172" s="115">
        <f t="shared" si="1740"/>
        <v>41666.666666666672</v>
      </c>
      <c r="CO172" s="115">
        <f t="shared" si="1740"/>
        <v>41666.666666666672</v>
      </c>
      <c r="CP172" s="115">
        <f t="shared" si="1740"/>
        <v>41666.666666666672</v>
      </c>
      <c r="CQ172" s="115">
        <f t="shared" si="1740"/>
        <v>41666.666666666672</v>
      </c>
      <c r="CR172" s="115">
        <f t="shared" si="1740"/>
        <v>41666.666666666672</v>
      </c>
      <c r="CS172" s="115">
        <f t="shared" si="1740"/>
        <v>41666.666666666672</v>
      </c>
      <c r="CT172" s="115">
        <f t="shared" si="1740"/>
        <v>41666.666666666672</v>
      </c>
      <c r="CU172" s="115">
        <f t="shared" si="1740"/>
        <v>41666.666666666672</v>
      </c>
      <c r="CV172" s="115">
        <f t="shared" si="1740"/>
        <v>41666.666666666672</v>
      </c>
      <c r="CW172" s="115">
        <f t="shared" si="1740"/>
        <v>41666.666666666672</v>
      </c>
      <c r="CX172" s="115">
        <f t="shared" si="1740"/>
        <v>41666.666666666672</v>
      </c>
      <c r="CY172" s="115">
        <f t="shared" si="1740"/>
        <v>41666.666666666672</v>
      </c>
      <c r="CZ172" s="115">
        <f t="shared" si="1740"/>
        <v>41666.666666666672</v>
      </c>
      <c r="DA172" s="115">
        <f t="shared" si="1740"/>
        <v>41666.666666666672</v>
      </c>
      <c r="DB172" s="115">
        <f t="shared" si="1740"/>
        <v>41666.666666666672</v>
      </c>
      <c r="DC172" s="115">
        <f t="shared" si="1740"/>
        <v>41666.666666666672</v>
      </c>
      <c r="DD172" s="115">
        <f t="shared" si="1740"/>
        <v>41666.666666666672</v>
      </c>
      <c r="DE172" s="115">
        <f t="shared" si="1740"/>
        <v>41666.666666666672</v>
      </c>
      <c r="DF172" s="115">
        <f t="shared" si="1740"/>
        <v>41666.666666666672</v>
      </c>
      <c r="DG172" s="115">
        <f t="shared" si="1740"/>
        <v>41666.666666666672</v>
      </c>
      <c r="DH172" s="115">
        <f t="shared" si="1740"/>
        <v>41666.666666666672</v>
      </c>
      <c r="DI172" s="115">
        <f t="shared" si="1740"/>
        <v>41666.666666666672</v>
      </c>
      <c r="DJ172" s="115">
        <f t="shared" si="1740"/>
        <v>41666.666666666672</v>
      </c>
      <c r="DK172" s="115">
        <f t="shared" si="1740"/>
        <v>41666.666666666672</v>
      </c>
      <c r="DL172" s="115">
        <f t="shared" si="1740"/>
        <v>41666.666666666672</v>
      </c>
      <c r="DM172" s="115">
        <f t="shared" si="1740"/>
        <v>41666.666666666672</v>
      </c>
      <c r="DN172" s="115">
        <f t="shared" si="1740"/>
        <v>41666.666666666672</v>
      </c>
      <c r="DO172" s="115">
        <f t="shared" si="1740"/>
        <v>41666.666666666672</v>
      </c>
      <c r="DP172" s="115">
        <f t="shared" si="1740"/>
        <v>41666.666666666672</v>
      </c>
      <c r="DQ172" s="115">
        <f t="shared" si="1740"/>
        <v>41666.666666666672</v>
      </c>
      <c r="DR172" s="115">
        <f t="shared" si="1740"/>
        <v>41666.666666666672</v>
      </c>
      <c r="DS172" s="115">
        <f t="shared" si="1740"/>
        <v>41666.666666666672</v>
      </c>
      <c r="DT172" s="115">
        <f t="shared" si="1740"/>
        <v>41666.666666666672</v>
      </c>
    </row>
    <row r="173" spans="3:124" x14ac:dyDescent="0.25">
      <c r="C173" t="s">
        <v>209</v>
      </c>
      <c r="E173" s="115">
        <f>+E12+E39+E66+E93+E120+E147</f>
        <v>9625.0000000000018</v>
      </c>
      <c r="F173" s="115">
        <f t="shared" ref="F173:BQ173" si="1741">+F12+F39+F66+F93+F120+F147</f>
        <v>9625.0000000000018</v>
      </c>
      <c r="G173" s="115">
        <f t="shared" si="1741"/>
        <v>9625.0000000000018</v>
      </c>
      <c r="H173" s="115">
        <f t="shared" si="1741"/>
        <v>9625.0000000000018</v>
      </c>
      <c r="I173" s="115">
        <f t="shared" si="1741"/>
        <v>9625.0000000000018</v>
      </c>
      <c r="J173" s="115">
        <f t="shared" si="1741"/>
        <v>9625.0000000000018</v>
      </c>
      <c r="K173" s="115">
        <f t="shared" si="1741"/>
        <v>9625.0000000000018</v>
      </c>
      <c r="L173" s="115">
        <f t="shared" si="1741"/>
        <v>9625.0000000000018</v>
      </c>
      <c r="M173" s="115">
        <f t="shared" si="1741"/>
        <v>9625.0000000000018</v>
      </c>
      <c r="N173" s="115">
        <f t="shared" si="1741"/>
        <v>9625.0000000000018</v>
      </c>
      <c r="O173" s="115">
        <f t="shared" si="1741"/>
        <v>9625.0000000000018</v>
      </c>
      <c r="P173" s="115">
        <f t="shared" si="1741"/>
        <v>9625.0000000000018</v>
      </c>
      <c r="Q173" s="115">
        <f t="shared" si="1741"/>
        <v>13750</v>
      </c>
      <c r="R173" s="115">
        <f t="shared" si="1741"/>
        <v>13750</v>
      </c>
      <c r="S173" s="115">
        <f t="shared" si="1741"/>
        <v>13750</v>
      </c>
      <c r="T173" s="115">
        <f t="shared" si="1741"/>
        <v>13750</v>
      </c>
      <c r="U173" s="115">
        <f t="shared" si="1741"/>
        <v>13750</v>
      </c>
      <c r="V173" s="115">
        <f t="shared" si="1741"/>
        <v>13750</v>
      </c>
      <c r="W173" s="115">
        <f t="shared" si="1741"/>
        <v>13750</v>
      </c>
      <c r="X173" s="115">
        <f t="shared" si="1741"/>
        <v>13750</v>
      </c>
      <c r="Y173" s="115">
        <f t="shared" si="1741"/>
        <v>13750</v>
      </c>
      <c r="Z173" s="115">
        <f t="shared" si="1741"/>
        <v>13750</v>
      </c>
      <c r="AA173" s="115">
        <f t="shared" si="1741"/>
        <v>13750</v>
      </c>
      <c r="AB173" s="115">
        <f t="shared" si="1741"/>
        <v>13750</v>
      </c>
      <c r="AC173" s="115">
        <f t="shared" si="1741"/>
        <v>13750</v>
      </c>
      <c r="AD173" s="115">
        <f t="shared" si="1741"/>
        <v>13750</v>
      </c>
      <c r="AE173" s="115">
        <f t="shared" si="1741"/>
        <v>13750</v>
      </c>
      <c r="AF173" s="115">
        <f t="shared" si="1741"/>
        <v>13750</v>
      </c>
      <c r="AG173" s="115">
        <f t="shared" si="1741"/>
        <v>13750</v>
      </c>
      <c r="AH173" s="115">
        <f t="shared" si="1741"/>
        <v>13750</v>
      </c>
      <c r="AI173" s="115">
        <f t="shared" si="1741"/>
        <v>13750</v>
      </c>
      <c r="AJ173" s="115">
        <f t="shared" si="1741"/>
        <v>13750</v>
      </c>
      <c r="AK173" s="115">
        <f t="shared" si="1741"/>
        <v>13750</v>
      </c>
      <c r="AL173" s="115">
        <f t="shared" si="1741"/>
        <v>13750</v>
      </c>
      <c r="AM173" s="115">
        <f t="shared" si="1741"/>
        <v>13750</v>
      </c>
      <c r="AN173" s="115">
        <f t="shared" si="1741"/>
        <v>13750</v>
      </c>
      <c r="AO173" s="115">
        <f t="shared" si="1741"/>
        <v>13750</v>
      </c>
      <c r="AP173" s="115">
        <f t="shared" si="1741"/>
        <v>13750</v>
      </c>
      <c r="AQ173" s="115">
        <f t="shared" si="1741"/>
        <v>13750</v>
      </c>
      <c r="AR173" s="115">
        <f t="shared" si="1741"/>
        <v>13750</v>
      </c>
      <c r="AS173" s="115">
        <f t="shared" si="1741"/>
        <v>13750</v>
      </c>
      <c r="AT173" s="115">
        <f t="shared" si="1741"/>
        <v>13750</v>
      </c>
      <c r="AU173" s="115">
        <f t="shared" si="1741"/>
        <v>13750</v>
      </c>
      <c r="AV173" s="115">
        <f t="shared" si="1741"/>
        <v>13750</v>
      </c>
      <c r="AW173" s="115">
        <f t="shared" si="1741"/>
        <v>13750</v>
      </c>
      <c r="AX173" s="115">
        <f t="shared" si="1741"/>
        <v>13750</v>
      </c>
      <c r="AY173" s="115">
        <f t="shared" si="1741"/>
        <v>13750</v>
      </c>
      <c r="AZ173" s="115">
        <f t="shared" si="1741"/>
        <v>13750</v>
      </c>
      <c r="BA173" s="115">
        <f t="shared" si="1741"/>
        <v>13750</v>
      </c>
      <c r="BB173" s="115">
        <f t="shared" si="1741"/>
        <v>13750</v>
      </c>
      <c r="BC173" s="115">
        <f t="shared" si="1741"/>
        <v>13750</v>
      </c>
      <c r="BD173" s="115">
        <f t="shared" si="1741"/>
        <v>13750</v>
      </c>
      <c r="BE173" s="115">
        <f t="shared" si="1741"/>
        <v>13750</v>
      </c>
      <c r="BF173" s="115">
        <f t="shared" si="1741"/>
        <v>13750</v>
      </c>
      <c r="BG173" s="115">
        <f t="shared" si="1741"/>
        <v>13750</v>
      </c>
      <c r="BH173" s="115">
        <f t="shared" si="1741"/>
        <v>13750</v>
      </c>
      <c r="BI173" s="115">
        <f t="shared" si="1741"/>
        <v>13750</v>
      </c>
      <c r="BJ173" s="115">
        <f t="shared" si="1741"/>
        <v>13750</v>
      </c>
      <c r="BK173" s="115">
        <f t="shared" si="1741"/>
        <v>13750</v>
      </c>
      <c r="BL173" s="115">
        <f t="shared" si="1741"/>
        <v>13750</v>
      </c>
      <c r="BM173" s="115">
        <f t="shared" si="1741"/>
        <v>13750</v>
      </c>
      <c r="BN173" s="115">
        <f t="shared" si="1741"/>
        <v>13750</v>
      </c>
      <c r="BO173" s="115">
        <f t="shared" si="1741"/>
        <v>13750</v>
      </c>
      <c r="BP173" s="115">
        <f t="shared" si="1741"/>
        <v>13750</v>
      </c>
      <c r="BQ173" s="115">
        <f t="shared" si="1741"/>
        <v>13750</v>
      </c>
      <c r="BR173" s="115">
        <f t="shared" ref="BR173:DT173" si="1742">+BR12+BR39+BR66+BR93+BR120+BR147</f>
        <v>13750</v>
      </c>
      <c r="BS173" s="115">
        <f t="shared" si="1742"/>
        <v>13750</v>
      </c>
      <c r="BT173" s="115">
        <f t="shared" si="1742"/>
        <v>13750</v>
      </c>
      <c r="BU173" s="115">
        <f t="shared" si="1742"/>
        <v>13750</v>
      </c>
      <c r="BV173" s="115">
        <f t="shared" si="1742"/>
        <v>13750</v>
      </c>
      <c r="BW173" s="115">
        <f t="shared" si="1742"/>
        <v>13750</v>
      </c>
      <c r="BX173" s="115">
        <f t="shared" si="1742"/>
        <v>13750</v>
      </c>
      <c r="BY173" s="115">
        <f t="shared" si="1742"/>
        <v>13750</v>
      </c>
      <c r="BZ173" s="115">
        <f t="shared" si="1742"/>
        <v>13750</v>
      </c>
      <c r="CA173" s="115">
        <f t="shared" si="1742"/>
        <v>13750</v>
      </c>
      <c r="CB173" s="115">
        <f t="shared" si="1742"/>
        <v>13750</v>
      </c>
      <c r="CC173" s="115">
        <f t="shared" si="1742"/>
        <v>13750</v>
      </c>
      <c r="CD173" s="115">
        <f t="shared" si="1742"/>
        <v>13750</v>
      </c>
      <c r="CE173" s="115">
        <f t="shared" si="1742"/>
        <v>13750</v>
      </c>
      <c r="CF173" s="115">
        <f t="shared" si="1742"/>
        <v>13750</v>
      </c>
      <c r="CG173" s="115">
        <f t="shared" si="1742"/>
        <v>13750</v>
      </c>
      <c r="CH173" s="115">
        <f t="shared" si="1742"/>
        <v>13750</v>
      </c>
      <c r="CI173" s="115">
        <f t="shared" si="1742"/>
        <v>13750</v>
      </c>
      <c r="CJ173" s="115">
        <f t="shared" si="1742"/>
        <v>13750</v>
      </c>
      <c r="CK173" s="115">
        <f t="shared" si="1742"/>
        <v>13750</v>
      </c>
      <c r="CL173" s="115">
        <f t="shared" si="1742"/>
        <v>13750</v>
      </c>
      <c r="CM173" s="115">
        <f t="shared" si="1742"/>
        <v>13750</v>
      </c>
      <c r="CN173" s="115">
        <f t="shared" si="1742"/>
        <v>13750</v>
      </c>
      <c r="CO173" s="115">
        <f t="shared" si="1742"/>
        <v>13750</v>
      </c>
      <c r="CP173" s="115">
        <f t="shared" si="1742"/>
        <v>13750</v>
      </c>
      <c r="CQ173" s="115">
        <f t="shared" si="1742"/>
        <v>13750</v>
      </c>
      <c r="CR173" s="115">
        <f t="shared" si="1742"/>
        <v>13750</v>
      </c>
      <c r="CS173" s="115">
        <f t="shared" si="1742"/>
        <v>13750</v>
      </c>
      <c r="CT173" s="115">
        <f t="shared" si="1742"/>
        <v>13750</v>
      </c>
      <c r="CU173" s="115">
        <f t="shared" si="1742"/>
        <v>13750</v>
      </c>
      <c r="CV173" s="115">
        <f t="shared" si="1742"/>
        <v>13750</v>
      </c>
      <c r="CW173" s="115">
        <f t="shared" si="1742"/>
        <v>13750</v>
      </c>
      <c r="CX173" s="115">
        <f t="shared" si="1742"/>
        <v>13750</v>
      </c>
      <c r="CY173" s="115">
        <f t="shared" si="1742"/>
        <v>13750</v>
      </c>
      <c r="CZ173" s="115">
        <f t="shared" si="1742"/>
        <v>13750</v>
      </c>
      <c r="DA173" s="115">
        <f t="shared" si="1742"/>
        <v>13750</v>
      </c>
      <c r="DB173" s="115">
        <f t="shared" si="1742"/>
        <v>13750</v>
      </c>
      <c r="DC173" s="115">
        <f t="shared" si="1742"/>
        <v>13750</v>
      </c>
      <c r="DD173" s="115">
        <f t="shared" si="1742"/>
        <v>13750</v>
      </c>
      <c r="DE173" s="115">
        <f t="shared" si="1742"/>
        <v>13750</v>
      </c>
      <c r="DF173" s="115">
        <f t="shared" si="1742"/>
        <v>13750</v>
      </c>
      <c r="DG173" s="115">
        <f t="shared" si="1742"/>
        <v>13750</v>
      </c>
      <c r="DH173" s="115">
        <f t="shared" si="1742"/>
        <v>13750</v>
      </c>
      <c r="DI173" s="115">
        <f t="shared" si="1742"/>
        <v>13750</v>
      </c>
      <c r="DJ173" s="115">
        <f t="shared" si="1742"/>
        <v>13750</v>
      </c>
      <c r="DK173" s="115">
        <f t="shared" si="1742"/>
        <v>13750</v>
      </c>
      <c r="DL173" s="115">
        <f t="shared" si="1742"/>
        <v>13750</v>
      </c>
      <c r="DM173" s="115">
        <f t="shared" si="1742"/>
        <v>13750</v>
      </c>
      <c r="DN173" s="115">
        <f t="shared" si="1742"/>
        <v>13750</v>
      </c>
      <c r="DO173" s="115">
        <f t="shared" si="1742"/>
        <v>13750</v>
      </c>
      <c r="DP173" s="115">
        <f t="shared" si="1742"/>
        <v>13750</v>
      </c>
      <c r="DQ173" s="115">
        <f t="shared" si="1742"/>
        <v>13750</v>
      </c>
      <c r="DR173" s="115">
        <f t="shared" si="1742"/>
        <v>13750</v>
      </c>
      <c r="DS173" s="115">
        <f t="shared" si="1742"/>
        <v>13750</v>
      </c>
      <c r="DT173" s="115">
        <f t="shared" si="1742"/>
        <v>13750</v>
      </c>
    </row>
    <row r="174" spans="3:124" x14ac:dyDescent="0.25">
      <c r="C174" t="s">
        <v>222</v>
      </c>
      <c r="E174" s="115">
        <f>+E13+E40+E67+E94+E121+E148</f>
        <v>291.66666666666669</v>
      </c>
      <c r="F174" s="115">
        <f t="shared" ref="F174:BQ174" si="1743">+F13+F40+F67+F94+F121+F148</f>
        <v>291.66666666666669</v>
      </c>
      <c r="G174" s="115">
        <f t="shared" si="1743"/>
        <v>291.66666666666669</v>
      </c>
      <c r="H174" s="115">
        <f t="shared" si="1743"/>
        <v>291.66666666666669</v>
      </c>
      <c r="I174" s="115">
        <f t="shared" si="1743"/>
        <v>291.66666666666669</v>
      </c>
      <c r="J174" s="115">
        <f t="shared" si="1743"/>
        <v>291.66666666666669</v>
      </c>
      <c r="K174" s="115">
        <f t="shared" si="1743"/>
        <v>291.66666666666669</v>
      </c>
      <c r="L174" s="115">
        <f t="shared" si="1743"/>
        <v>291.66666666666669</v>
      </c>
      <c r="M174" s="115">
        <f t="shared" si="1743"/>
        <v>291.66666666666669</v>
      </c>
      <c r="N174" s="115">
        <f t="shared" si="1743"/>
        <v>291.66666666666669</v>
      </c>
      <c r="O174" s="115">
        <f t="shared" si="1743"/>
        <v>291.66666666666669</v>
      </c>
      <c r="P174" s="115">
        <f t="shared" si="1743"/>
        <v>291.66666666666669</v>
      </c>
      <c r="Q174" s="115">
        <f t="shared" si="1743"/>
        <v>416.66666666666669</v>
      </c>
      <c r="R174" s="115">
        <f t="shared" si="1743"/>
        <v>416.66666666666669</v>
      </c>
      <c r="S174" s="115">
        <f t="shared" si="1743"/>
        <v>416.66666666666669</v>
      </c>
      <c r="T174" s="115">
        <f t="shared" si="1743"/>
        <v>416.66666666666669</v>
      </c>
      <c r="U174" s="115">
        <f t="shared" si="1743"/>
        <v>416.66666666666669</v>
      </c>
      <c r="V174" s="115">
        <f t="shared" si="1743"/>
        <v>416.66666666666669</v>
      </c>
      <c r="W174" s="115">
        <f t="shared" si="1743"/>
        <v>416.66666666666669</v>
      </c>
      <c r="X174" s="115">
        <f t="shared" si="1743"/>
        <v>416.66666666666669</v>
      </c>
      <c r="Y174" s="115">
        <f t="shared" si="1743"/>
        <v>416.66666666666669</v>
      </c>
      <c r="Z174" s="115">
        <f t="shared" si="1743"/>
        <v>416.66666666666669</v>
      </c>
      <c r="AA174" s="115">
        <f t="shared" si="1743"/>
        <v>416.66666666666669</v>
      </c>
      <c r="AB174" s="115">
        <f t="shared" si="1743"/>
        <v>416.66666666666669</v>
      </c>
      <c r="AC174" s="115">
        <f t="shared" si="1743"/>
        <v>416.66666666666669</v>
      </c>
      <c r="AD174" s="115">
        <f t="shared" si="1743"/>
        <v>416.66666666666669</v>
      </c>
      <c r="AE174" s="115">
        <f t="shared" si="1743"/>
        <v>416.66666666666669</v>
      </c>
      <c r="AF174" s="115">
        <f t="shared" si="1743"/>
        <v>416.66666666666669</v>
      </c>
      <c r="AG174" s="115">
        <f t="shared" si="1743"/>
        <v>416.66666666666669</v>
      </c>
      <c r="AH174" s="115">
        <f t="shared" si="1743"/>
        <v>416.66666666666669</v>
      </c>
      <c r="AI174" s="115">
        <f t="shared" si="1743"/>
        <v>416.66666666666669</v>
      </c>
      <c r="AJ174" s="115">
        <f t="shared" si="1743"/>
        <v>416.66666666666669</v>
      </c>
      <c r="AK174" s="115">
        <f t="shared" si="1743"/>
        <v>416.66666666666669</v>
      </c>
      <c r="AL174" s="115">
        <f t="shared" si="1743"/>
        <v>416.66666666666669</v>
      </c>
      <c r="AM174" s="115">
        <f t="shared" si="1743"/>
        <v>416.66666666666669</v>
      </c>
      <c r="AN174" s="115">
        <f t="shared" si="1743"/>
        <v>416.66666666666669</v>
      </c>
      <c r="AO174" s="115">
        <f t="shared" si="1743"/>
        <v>416.66666666666669</v>
      </c>
      <c r="AP174" s="115">
        <f t="shared" si="1743"/>
        <v>416.66666666666669</v>
      </c>
      <c r="AQ174" s="115">
        <f t="shared" si="1743"/>
        <v>416.66666666666669</v>
      </c>
      <c r="AR174" s="115">
        <f t="shared" si="1743"/>
        <v>416.66666666666669</v>
      </c>
      <c r="AS174" s="115">
        <f t="shared" si="1743"/>
        <v>416.66666666666669</v>
      </c>
      <c r="AT174" s="115">
        <f t="shared" si="1743"/>
        <v>416.66666666666669</v>
      </c>
      <c r="AU174" s="115">
        <f t="shared" si="1743"/>
        <v>416.66666666666669</v>
      </c>
      <c r="AV174" s="115">
        <f t="shared" si="1743"/>
        <v>416.66666666666669</v>
      </c>
      <c r="AW174" s="115">
        <f t="shared" si="1743"/>
        <v>416.66666666666669</v>
      </c>
      <c r="AX174" s="115">
        <f t="shared" si="1743"/>
        <v>416.66666666666669</v>
      </c>
      <c r="AY174" s="115">
        <f t="shared" si="1743"/>
        <v>416.66666666666669</v>
      </c>
      <c r="AZ174" s="115">
        <f t="shared" si="1743"/>
        <v>416.66666666666669</v>
      </c>
      <c r="BA174" s="115">
        <f t="shared" si="1743"/>
        <v>416.66666666666669</v>
      </c>
      <c r="BB174" s="115">
        <f t="shared" si="1743"/>
        <v>416.66666666666669</v>
      </c>
      <c r="BC174" s="115">
        <f t="shared" si="1743"/>
        <v>416.66666666666669</v>
      </c>
      <c r="BD174" s="115">
        <f t="shared" si="1743"/>
        <v>416.66666666666669</v>
      </c>
      <c r="BE174" s="115">
        <f t="shared" si="1743"/>
        <v>416.66666666666669</v>
      </c>
      <c r="BF174" s="115">
        <f t="shared" si="1743"/>
        <v>416.66666666666669</v>
      </c>
      <c r="BG174" s="115">
        <f t="shared" si="1743"/>
        <v>416.66666666666669</v>
      </c>
      <c r="BH174" s="115">
        <f t="shared" si="1743"/>
        <v>416.66666666666669</v>
      </c>
      <c r="BI174" s="115">
        <f t="shared" si="1743"/>
        <v>416.66666666666669</v>
      </c>
      <c r="BJ174" s="115">
        <f t="shared" si="1743"/>
        <v>416.66666666666669</v>
      </c>
      <c r="BK174" s="115">
        <f t="shared" si="1743"/>
        <v>416.66666666666669</v>
      </c>
      <c r="BL174" s="115">
        <f t="shared" si="1743"/>
        <v>416.66666666666669</v>
      </c>
      <c r="BM174" s="115">
        <f t="shared" si="1743"/>
        <v>416.66666666666669</v>
      </c>
      <c r="BN174" s="115">
        <f t="shared" si="1743"/>
        <v>416.66666666666669</v>
      </c>
      <c r="BO174" s="115">
        <f t="shared" si="1743"/>
        <v>416.66666666666669</v>
      </c>
      <c r="BP174" s="115">
        <f t="shared" si="1743"/>
        <v>416.66666666666669</v>
      </c>
      <c r="BQ174" s="115">
        <f t="shared" si="1743"/>
        <v>416.66666666666669</v>
      </c>
      <c r="BR174" s="115">
        <f t="shared" ref="BR174:DT174" si="1744">+BR13+BR40+BR67+BR94+BR121+BR148</f>
        <v>416.66666666666669</v>
      </c>
      <c r="BS174" s="115">
        <f t="shared" si="1744"/>
        <v>416.66666666666669</v>
      </c>
      <c r="BT174" s="115">
        <f t="shared" si="1744"/>
        <v>416.66666666666669</v>
      </c>
      <c r="BU174" s="115">
        <f t="shared" si="1744"/>
        <v>416.66666666666669</v>
      </c>
      <c r="BV174" s="115">
        <f t="shared" si="1744"/>
        <v>416.66666666666669</v>
      </c>
      <c r="BW174" s="115">
        <f t="shared" si="1744"/>
        <v>416.66666666666669</v>
      </c>
      <c r="BX174" s="115">
        <f t="shared" si="1744"/>
        <v>416.66666666666669</v>
      </c>
      <c r="BY174" s="115">
        <f t="shared" si="1744"/>
        <v>416.66666666666669</v>
      </c>
      <c r="BZ174" s="115">
        <f t="shared" si="1744"/>
        <v>416.66666666666669</v>
      </c>
      <c r="CA174" s="115">
        <f t="shared" si="1744"/>
        <v>416.66666666666669</v>
      </c>
      <c r="CB174" s="115">
        <f t="shared" si="1744"/>
        <v>416.66666666666669</v>
      </c>
      <c r="CC174" s="115">
        <f t="shared" si="1744"/>
        <v>416.66666666666669</v>
      </c>
      <c r="CD174" s="115">
        <f t="shared" si="1744"/>
        <v>416.66666666666669</v>
      </c>
      <c r="CE174" s="115">
        <f t="shared" si="1744"/>
        <v>416.66666666666669</v>
      </c>
      <c r="CF174" s="115">
        <f t="shared" si="1744"/>
        <v>416.66666666666669</v>
      </c>
      <c r="CG174" s="115">
        <f t="shared" si="1744"/>
        <v>416.66666666666669</v>
      </c>
      <c r="CH174" s="115">
        <f t="shared" si="1744"/>
        <v>416.66666666666669</v>
      </c>
      <c r="CI174" s="115">
        <f t="shared" si="1744"/>
        <v>416.66666666666669</v>
      </c>
      <c r="CJ174" s="115">
        <f t="shared" si="1744"/>
        <v>416.66666666666669</v>
      </c>
      <c r="CK174" s="115">
        <f t="shared" si="1744"/>
        <v>416.66666666666669</v>
      </c>
      <c r="CL174" s="115">
        <f t="shared" si="1744"/>
        <v>416.66666666666669</v>
      </c>
      <c r="CM174" s="115">
        <f t="shared" si="1744"/>
        <v>416.66666666666669</v>
      </c>
      <c r="CN174" s="115">
        <f t="shared" si="1744"/>
        <v>416.66666666666669</v>
      </c>
      <c r="CO174" s="115">
        <f t="shared" si="1744"/>
        <v>416.66666666666669</v>
      </c>
      <c r="CP174" s="115">
        <f t="shared" si="1744"/>
        <v>416.66666666666669</v>
      </c>
      <c r="CQ174" s="115">
        <f t="shared" si="1744"/>
        <v>416.66666666666669</v>
      </c>
      <c r="CR174" s="115">
        <f t="shared" si="1744"/>
        <v>416.66666666666669</v>
      </c>
      <c r="CS174" s="115">
        <f t="shared" si="1744"/>
        <v>416.66666666666669</v>
      </c>
      <c r="CT174" s="115">
        <f t="shared" si="1744"/>
        <v>416.66666666666669</v>
      </c>
      <c r="CU174" s="115">
        <f t="shared" si="1744"/>
        <v>416.66666666666669</v>
      </c>
      <c r="CV174" s="115">
        <f t="shared" si="1744"/>
        <v>416.66666666666669</v>
      </c>
      <c r="CW174" s="115">
        <f t="shared" si="1744"/>
        <v>416.66666666666669</v>
      </c>
      <c r="CX174" s="115">
        <f t="shared" si="1744"/>
        <v>416.66666666666669</v>
      </c>
      <c r="CY174" s="115">
        <f t="shared" si="1744"/>
        <v>416.66666666666669</v>
      </c>
      <c r="CZ174" s="115">
        <f t="shared" si="1744"/>
        <v>416.66666666666669</v>
      </c>
      <c r="DA174" s="115">
        <f t="shared" si="1744"/>
        <v>416.66666666666669</v>
      </c>
      <c r="DB174" s="115">
        <f t="shared" si="1744"/>
        <v>416.66666666666669</v>
      </c>
      <c r="DC174" s="115">
        <f t="shared" si="1744"/>
        <v>416.66666666666669</v>
      </c>
      <c r="DD174" s="115">
        <f t="shared" si="1744"/>
        <v>416.66666666666669</v>
      </c>
      <c r="DE174" s="115">
        <f t="shared" si="1744"/>
        <v>416.66666666666669</v>
      </c>
      <c r="DF174" s="115">
        <f t="shared" si="1744"/>
        <v>416.66666666666669</v>
      </c>
      <c r="DG174" s="115">
        <f t="shared" si="1744"/>
        <v>416.66666666666669</v>
      </c>
      <c r="DH174" s="115">
        <f t="shared" si="1744"/>
        <v>416.66666666666669</v>
      </c>
      <c r="DI174" s="115">
        <f t="shared" si="1744"/>
        <v>416.66666666666669</v>
      </c>
      <c r="DJ174" s="115">
        <f t="shared" si="1744"/>
        <v>416.66666666666669</v>
      </c>
      <c r="DK174" s="115">
        <f t="shared" si="1744"/>
        <v>416.66666666666669</v>
      </c>
      <c r="DL174" s="115">
        <f t="shared" si="1744"/>
        <v>416.66666666666669</v>
      </c>
      <c r="DM174" s="115">
        <f t="shared" si="1744"/>
        <v>416.66666666666669</v>
      </c>
      <c r="DN174" s="115">
        <f t="shared" si="1744"/>
        <v>416.66666666666669</v>
      </c>
      <c r="DO174" s="115">
        <f t="shared" si="1744"/>
        <v>416.66666666666669</v>
      </c>
      <c r="DP174" s="115">
        <f t="shared" si="1744"/>
        <v>416.66666666666669</v>
      </c>
      <c r="DQ174" s="115">
        <f t="shared" si="1744"/>
        <v>416.66666666666669</v>
      </c>
      <c r="DR174" s="115">
        <f t="shared" si="1744"/>
        <v>416.66666666666669</v>
      </c>
      <c r="DS174" s="115">
        <f t="shared" si="1744"/>
        <v>416.66666666666669</v>
      </c>
      <c r="DT174" s="115">
        <f t="shared" si="1744"/>
        <v>416.66666666666669</v>
      </c>
    </row>
    <row r="175" spans="3:124" ht="15.75" thickBot="1" x14ac:dyDescent="0.3">
      <c r="C175" t="s">
        <v>211</v>
      </c>
      <c r="E175" s="115">
        <f>+E14+E41+E68+E95+E122+E149</f>
        <v>2187.5</v>
      </c>
      <c r="F175" s="115">
        <f t="shared" ref="F175:BQ175" si="1745">+F14+F41+F68+F95+F122+F149</f>
        <v>2187.5</v>
      </c>
      <c r="G175" s="115">
        <f t="shared" si="1745"/>
        <v>2187.5</v>
      </c>
      <c r="H175" s="115">
        <f t="shared" si="1745"/>
        <v>2187.5</v>
      </c>
      <c r="I175" s="115">
        <f t="shared" si="1745"/>
        <v>2187.5</v>
      </c>
      <c r="J175" s="115">
        <f t="shared" si="1745"/>
        <v>2187.5</v>
      </c>
      <c r="K175" s="115">
        <f t="shared" si="1745"/>
        <v>2187.5</v>
      </c>
      <c r="L175" s="115">
        <f t="shared" si="1745"/>
        <v>2187.5</v>
      </c>
      <c r="M175" s="115">
        <f t="shared" si="1745"/>
        <v>2187.5</v>
      </c>
      <c r="N175" s="115">
        <f t="shared" si="1745"/>
        <v>2187.5</v>
      </c>
      <c r="O175" s="115">
        <f t="shared" si="1745"/>
        <v>2187.5</v>
      </c>
      <c r="P175" s="115">
        <f t="shared" si="1745"/>
        <v>2187.5</v>
      </c>
      <c r="Q175" s="115">
        <f t="shared" si="1745"/>
        <v>3125</v>
      </c>
      <c r="R175" s="115">
        <f t="shared" si="1745"/>
        <v>3125</v>
      </c>
      <c r="S175" s="115">
        <f t="shared" si="1745"/>
        <v>3125</v>
      </c>
      <c r="T175" s="115">
        <f t="shared" si="1745"/>
        <v>3125</v>
      </c>
      <c r="U175" s="115">
        <f t="shared" si="1745"/>
        <v>3125</v>
      </c>
      <c r="V175" s="115">
        <f t="shared" si="1745"/>
        <v>3125</v>
      </c>
      <c r="W175" s="115">
        <f t="shared" si="1745"/>
        <v>3125</v>
      </c>
      <c r="X175" s="115">
        <f t="shared" si="1745"/>
        <v>3125</v>
      </c>
      <c r="Y175" s="115">
        <f t="shared" si="1745"/>
        <v>3125</v>
      </c>
      <c r="Z175" s="115">
        <f t="shared" si="1745"/>
        <v>3125</v>
      </c>
      <c r="AA175" s="115">
        <f t="shared" si="1745"/>
        <v>3125</v>
      </c>
      <c r="AB175" s="115">
        <f t="shared" si="1745"/>
        <v>3125</v>
      </c>
      <c r="AC175" s="115">
        <f t="shared" si="1745"/>
        <v>3125</v>
      </c>
      <c r="AD175" s="115">
        <f t="shared" si="1745"/>
        <v>3125</v>
      </c>
      <c r="AE175" s="115">
        <f t="shared" si="1745"/>
        <v>3125</v>
      </c>
      <c r="AF175" s="115">
        <f t="shared" si="1745"/>
        <v>3125</v>
      </c>
      <c r="AG175" s="115">
        <f t="shared" si="1745"/>
        <v>3125</v>
      </c>
      <c r="AH175" s="115">
        <f t="shared" si="1745"/>
        <v>3125</v>
      </c>
      <c r="AI175" s="115">
        <f t="shared" si="1745"/>
        <v>3125</v>
      </c>
      <c r="AJ175" s="115">
        <f t="shared" si="1745"/>
        <v>3125</v>
      </c>
      <c r="AK175" s="115">
        <f t="shared" si="1745"/>
        <v>3125</v>
      </c>
      <c r="AL175" s="115">
        <f t="shared" si="1745"/>
        <v>3125</v>
      </c>
      <c r="AM175" s="115">
        <f t="shared" si="1745"/>
        <v>3125</v>
      </c>
      <c r="AN175" s="115">
        <f t="shared" si="1745"/>
        <v>3125</v>
      </c>
      <c r="AO175" s="115">
        <f t="shared" si="1745"/>
        <v>3125</v>
      </c>
      <c r="AP175" s="115">
        <f t="shared" si="1745"/>
        <v>3125</v>
      </c>
      <c r="AQ175" s="115">
        <f t="shared" si="1745"/>
        <v>3125</v>
      </c>
      <c r="AR175" s="115">
        <f t="shared" si="1745"/>
        <v>3125</v>
      </c>
      <c r="AS175" s="115">
        <f t="shared" si="1745"/>
        <v>3125</v>
      </c>
      <c r="AT175" s="115">
        <f t="shared" si="1745"/>
        <v>3125</v>
      </c>
      <c r="AU175" s="115">
        <f t="shared" si="1745"/>
        <v>3125</v>
      </c>
      <c r="AV175" s="115">
        <f t="shared" si="1745"/>
        <v>3125</v>
      </c>
      <c r="AW175" s="115">
        <f t="shared" si="1745"/>
        <v>3125</v>
      </c>
      <c r="AX175" s="115">
        <f t="shared" si="1745"/>
        <v>3125</v>
      </c>
      <c r="AY175" s="115">
        <f t="shared" si="1745"/>
        <v>3125</v>
      </c>
      <c r="AZ175" s="115">
        <f t="shared" si="1745"/>
        <v>3125</v>
      </c>
      <c r="BA175" s="115">
        <f t="shared" si="1745"/>
        <v>3125</v>
      </c>
      <c r="BB175" s="115">
        <f t="shared" si="1745"/>
        <v>3125</v>
      </c>
      <c r="BC175" s="115">
        <f t="shared" si="1745"/>
        <v>3125</v>
      </c>
      <c r="BD175" s="115">
        <f t="shared" si="1745"/>
        <v>3125</v>
      </c>
      <c r="BE175" s="115">
        <f t="shared" si="1745"/>
        <v>3125</v>
      </c>
      <c r="BF175" s="115">
        <f t="shared" si="1745"/>
        <v>3125</v>
      </c>
      <c r="BG175" s="115">
        <f t="shared" si="1745"/>
        <v>3125</v>
      </c>
      <c r="BH175" s="115">
        <f t="shared" si="1745"/>
        <v>3125</v>
      </c>
      <c r="BI175" s="115">
        <f t="shared" si="1745"/>
        <v>3125</v>
      </c>
      <c r="BJ175" s="115">
        <f t="shared" si="1745"/>
        <v>3125</v>
      </c>
      <c r="BK175" s="115">
        <f t="shared" si="1745"/>
        <v>3125</v>
      </c>
      <c r="BL175" s="115">
        <f t="shared" si="1745"/>
        <v>3125</v>
      </c>
      <c r="BM175" s="115">
        <f t="shared" si="1745"/>
        <v>3125</v>
      </c>
      <c r="BN175" s="115">
        <f t="shared" si="1745"/>
        <v>3125</v>
      </c>
      <c r="BO175" s="115">
        <f t="shared" si="1745"/>
        <v>3125</v>
      </c>
      <c r="BP175" s="115">
        <f t="shared" si="1745"/>
        <v>3125</v>
      </c>
      <c r="BQ175" s="115">
        <f t="shared" si="1745"/>
        <v>3125</v>
      </c>
      <c r="BR175" s="115">
        <f t="shared" ref="BR175:DT175" si="1746">+BR14+BR41+BR68+BR95+BR122+BR149</f>
        <v>3125</v>
      </c>
      <c r="BS175" s="115">
        <f t="shared" si="1746"/>
        <v>3125</v>
      </c>
      <c r="BT175" s="115">
        <f t="shared" si="1746"/>
        <v>3125</v>
      </c>
      <c r="BU175" s="115">
        <f t="shared" si="1746"/>
        <v>3125</v>
      </c>
      <c r="BV175" s="115">
        <f t="shared" si="1746"/>
        <v>3125</v>
      </c>
      <c r="BW175" s="115">
        <f t="shared" si="1746"/>
        <v>3125</v>
      </c>
      <c r="BX175" s="115">
        <f t="shared" si="1746"/>
        <v>3125</v>
      </c>
      <c r="BY175" s="115">
        <f t="shared" si="1746"/>
        <v>3125</v>
      </c>
      <c r="BZ175" s="115">
        <f t="shared" si="1746"/>
        <v>3125</v>
      </c>
      <c r="CA175" s="115">
        <f t="shared" si="1746"/>
        <v>3125</v>
      </c>
      <c r="CB175" s="115">
        <f t="shared" si="1746"/>
        <v>3125</v>
      </c>
      <c r="CC175" s="115">
        <f t="shared" si="1746"/>
        <v>3125</v>
      </c>
      <c r="CD175" s="115">
        <f t="shared" si="1746"/>
        <v>3125</v>
      </c>
      <c r="CE175" s="115">
        <f t="shared" si="1746"/>
        <v>3125</v>
      </c>
      <c r="CF175" s="115">
        <f t="shared" si="1746"/>
        <v>3125</v>
      </c>
      <c r="CG175" s="115">
        <f t="shared" si="1746"/>
        <v>3125</v>
      </c>
      <c r="CH175" s="115">
        <f t="shared" si="1746"/>
        <v>3125</v>
      </c>
      <c r="CI175" s="115">
        <f t="shared" si="1746"/>
        <v>3125</v>
      </c>
      <c r="CJ175" s="115">
        <f t="shared" si="1746"/>
        <v>3125</v>
      </c>
      <c r="CK175" s="115">
        <f t="shared" si="1746"/>
        <v>3125</v>
      </c>
      <c r="CL175" s="115">
        <f t="shared" si="1746"/>
        <v>3125</v>
      </c>
      <c r="CM175" s="115">
        <f t="shared" si="1746"/>
        <v>3125</v>
      </c>
      <c r="CN175" s="115">
        <f t="shared" si="1746"/>
        <v>3125</v>
      </c>
      <c r="CO175" s="115">
        <f t="shared" si="1746"/>
        <v>3125</v>
      </c>
      <c r="CP175" s="115">
        <f t="shared" si="1746"/>
        <v>3125</v>
      </c>
      <c r="CQ175" s="115">
        <f t="shared" si="1746"/>
        <v>3125</v>
      </c>
      <c r="CR175" s="115">
        <f t="shared" si="1746"/>
        <v>3125</v>
      </c>
      <c r="CS175" s="115">
        <f t="shared" si="1746"/>
        <v>3125</v>
      </c>
      <c r="CT175" s="115">
        <f t="shared" si="1746"/>
        <v>3125</v>
      </c>
      <c r="CU175" s="115">
        <f t="shared" si="1746"/>
        <v>3125</v>
      </c>
      <c r="CV175" s="115">
        <f t="shared" si="1746"/>
        <v>3125</v>
      </c>
      <c r="CW175" s="115">
        <f t="shared" si="1746"/>
        <v>3125</v>
      </c>
      <c r="CX175" s="115">
        <f t="shared" si="1746"/>
        <v>3125</v>
      </c>
      <c r="CY175" s="115">
        <f t="shared" si="1746"/>
        <v>3125</v>
      </c>
      <c r="CZ175" s="115">
        <f t="shared" si="1746"/>
        <v>3125</v>
      </c>
      <c r="DA175" s="115">
        <f t="shared" si="1746"/>
        <v>3125</v>
      </c>
      <c r="DB175" s="115">
        <f t="shared" si="1746"/>
        <v>3125</v>
      </c>
      <c r="DC175" s="115">
        <f t="shared" si="1746"/>
        <v>3125</v>
      </c>
      <c r="DD175" s="115">
        <f t="shared" si="1746"/>
        <v>3125</v>
      </c>
      <c r="DE175" s="115">
        <f t="shared" si="1746"/>
        <v>3125</v>
      </c>
      <c r="DF175" s="115">
        <f t="shared" si="1746"/>
        <v>3125</v>
      </c>
      <c r="DG175" s="115">
        <f t="shared" si="1746"/>
        <v>3125</v>
      </c>
      <c r="DH175" s="115">
        <f t="shared" si="1746"/>
        <v>3125</v>
      </c>
      <c r="DI175" s="115">
        <f t="shared" si="1746"/>
        <v>3125</v>
      </c>
      <c r="DJ175" s="115">
        <f t="shared" si="1746"/>
        <v>3125</v>
      </c>
      <c r="DK175" s="115">
        <f t="shared" si="1746"/>
        <v>3125</v>
      </c>
      <c r="DL175" s="115">
        <f t="shared" si="1746"/>
        <v>3125</v>
      </c>
      <c r="DM175" s="115">
        <f t="shared" si="1746"/>
        <v>3125</v>
      </c>
      <c r="DN175" s="115">
        <f t="shared" si="1746"/>
        <v>3125</v>
      </c>
      <c r="DO175" s="115">
        <f t="shared" si="1746"/>
        <v>3125</v>
      </c>
      <c r="DP175" s="115">
        <f t="shared" si="1746"/>
        <v>3125</v>
      </c>
      <c r="DQ175" s="115">
        <f t="shared" si="1746"/>
        <v>3125</v>
      </c>
      <c r="DR175" s="115">
        <f t="shared" si="1746"/>
        <v>3125</v>
      </c>
      <c r="DS175" s="115">
        <f t="shared" si="1746"/>
        <v>3125</v>
      </c>
      <c r="DT175" s="115">
        <f t="shared" si="1746"/>
        <v>3125</v>
      </c>
    </row>
    <row r="176" spans="3:124" x14ac:dyDescent="0.25">
      <c r="C176" s="16" t="s">
        <v>215</v>
      </c>
      <c r="D176" s="16"/>
      <c r="E176" s="116">
        <f>SUM(E172:E175)</f>
        <v>41270.833333333336</v>
      </c>
      <c r="F176" s="116">
        <f t="shared" ref="F176:K176" si="1747">SUM(F172:F175)</f>
        <v>41270.833333333336</v>
      </c>
      <c r="G176" s="116">
        <f t="shared" si="1747"/>
        <v>41270.833333333336</v>
      </c>
      <c r="H176" s="116">
        <f t="shared" si="1747"/>
        <v>41270.833333333336</v>
      </c>
      <c r="I176" s="116">
        <f t="shared" si="1747"/>
        <v>41270.833333333336</v>
      </c>
      <c r="J176" s="116">
        <f t="shared" si="1747"/>
        <v>41270.833333333336</v>
      </c>
      <c r="K176" s="116">
        <f t="shared" si="1747"/>
        <v>41270.833333333336</v>
      </c>
      <c r="L176" s="116">
        <f t="shared" ref="L176" si="1748">SUM(L172:L175)</f>
        <v>41270.833333333336</v>
      </c>
      <c r="M176" s="116">
        <f t="shared" ref="M176" si="1749">SUM(M172:M175)</f>
        <v>41270.833333333336</v>
      </c>
      <c r="N176" s="116">
        <f t="shared" ref="N176" si="1750">SUM(N172:N175)</f>
        <v>41270.833333333336</v>
      </c>
      <c r="O176" s="116">
        <f t="shared" ref="O176" si="1751">SUM(O172:O175)</f>
        <v>41270.833333333336</v>
      </c>
      <c r="P176" s="116">
        <f t="shared" ref="P176:Q176" si="1752">SUM(P172:P175)</f>
        <v>41270.833333333336</v>
      </c>
      <c r="Q176" s="116">
        <f t="shared" si="1752"/>
        <v>58958.333333333336</v>
      </c>
      <c r="R176" s="116">
        <f t="shared" ref="R176" si="1753">SUM(R172:R175)</f>
        <v>58958.333333333336</v>
      </c>
      <c r="S176" s="116">
        <f t="shared" ref="S176" si="1754">SUM(S172:S175)</f>
        <v>58958.333333333336</v>
      </c>
      <c r="T176" s="116">
        <f t="shared" ref="T176" si="1755">SUM(T172:T175)</f>
        <v>58958.333333333336</v>
      </c>
      <c r="U176" s="116">
        <f t="shared" ref="U176" si="1756">SUM(U172:U175)</f>
        <v>58958.333333333336</v>
      </c>
      <c r="V176" s="116">
        <f t="shared" ref="V176:W176" si="1757">SUM(V172:V175)</f>
        <v>58958.333333333336</v>
      </c>
      <c r="W176" s="116">
        <f t="shared" si="1757"/>
        <v>58958.333333333336</v>
      </c>
      <c r="X176" s="116">
        <f t="shared" ref="X176" si="1758">SUM(X172:X175)</f>
        <v>58958.333333333336</v>
      </c>
      <c r="Y176" s="116">
        <f t="shared" ref="Y176" si="1759">SUM(Y172:Y175)</f>
        <v>58958.333333333336</v>
      </c>
      <c r="Z176" s="116">
        <f t="shared" ref="Z176" si="1760">SUM(Z172:Z175)</f>
        <v>58958.333333333336</v>
      </c>
      <c r="AA176" s="116">
        <f t="shared" ref="AA176" si="1761">SUM(AA172:AA175)</f>
        <v>58958.333333333336</v>
      </c>
      <c r="AB176" s="116">
        <f t="shared" ref="AB176:AC176" si="1762">SUM(AB172:AB175)</f>
        <v>58958.333333333336</v>
      </c>
      <c r="AC176" s="116">
        <f t="shared" si="1762"/>
        <v>58958.333333333336</v>
      </c>
      <c r="AD176" s="116">
        <f t="shared" ref="AD176" si="1763">SUM(AD172:AD175)</f>
        <v>58958.333333333336</v>
      </c>
      <c r="AE176" s="116">
        <f t="shared" ref="AE176" si="1764">SUM(AE172:AE175)</f>
        <v>58958.333333333336</v>
      </c>
      <c r="AF176" s="116">
        <f t="shared" ref="AF176" si="1765">SUM(AF172:AF175)</f>
        <v>58958.333333333336</v>
      </c>
      <c r="AG176" s="116">
        <f t="shared" ref="AG176" si="1766">SUM(AG172:AG175)</f>
        <v>58958.333333333336</v>
      </c>
      <c r="AH176" s="116">
        <f t="shared" ref="AH176:AI176" si="1767">SUM(AH172:AH175)</f>
        <v>58958.333333333336</v>
      </c>
      <c r="AI176" s="116">
        <f t="shared" si="1767"/>
        <v>58958.333333333336</v>
      </c>
      <c r="AJ176" s="116">
        <f t="shared" ref="AJ176" si="1768">SUM(AJ172:AJ175)</f>
        <v>58958.333333333336</v>
      </c>
      <c r="AK176" s="116">
        <f t="shared" ref="AK176" si="1769">SUM(AK172:AK175)</f>
        <v>58958.333333333336</v>
      </c>
      <c r="AL176" s="116">
        <f t="shared" ref="AL176" si="1770">SUM(AL172:AL175)</f>
        <v>58958.333333333336</v>
      </c>
      <c r="AM176" s="116">
        <f t="shared" ref="AM176" si="1771">SUM(AM172:AM175)</f>
        <v>58958.333333333336</v>
      </c>
      <c r="AN176" s="116">
        <f t="shared" ref="AN176:AO176" si="1772">SUM(AN172:AN175)</f>
        <v>58958.333333333336</v>
      </c>
      <c r="AO176" s="116">
        <f t="shared" si="1772"/>
        <v>58958.333333333336</v>
      </c>
      <c r="AP176" s="116">
        <f t="shared" ref="AP176" si="1773">SUM(AP172:AP175)</f>
        <v>58958.333333333336</v>
      </c>
      <c r="AQ176" s="116">
        <f t="shared" ref="AQ176" si="1774">SUM(AQ172:AQ175)</f>
        <v>58958.333333333336</v>
      </c>
      <c r="AR176" s="116">
        <f t="shared" ref="AR176" si="1775">SUM(AR172:AR175)</f>
        <v>58958.333333333336</v>
      </c>
      <c r="AS176" s="116">
        <f t="shared" ref="AS176" si="1776">SUM(AS172:AS175)</f>
        <v>58958.333333333336</v>
      </c>
      <c r="AT176" s="116">
        <f t="shared" ref="AT176:AU176" si="1777">SUM(AT172:AT175)</f>
        <v>58958.333333333336</v>
      </c>
      <c r="AU176" s="116">
        <f t="shared" si="1777"/>
        <v>58958.333333333336</v>
      </c>
      <c r="AV176" s="116">
        <f t="shared" ref="AV176" si="1778">SUM(AV172:AV175)</f>
        <v>58958.333333333336</v>
      </c>
      <c r="AW176" s="116">
        <f t="shared" ref="AW176" si="1779">SUM(AW172:AW175)</f>
        <v>58958.333333333336</v>
      </c>
      <c r="AX176" s="116">
        <f t="shared" ref="AX176" si="1780">SUM(AX172:AX175)</f>
        <v>58958.333333333336</v>
      </c>
      <c r="AY176" s="116">
        <f t="shared" ref="AY176" si="1781">SUM(AY172:AY175)</f>
        <v>58958.333333333336</v>
      </c>
      <c r="AZ176" s="116">
        <f t="shared" ref="AZ176:BA176" si="1782">SUM(AZ172:AZ175)</f>
        <v>58958.333333333336</v>
      </c>
      <c r="BA176" s="116">
        <f t="shared" si="1782"/>
        <v>58958.333333333336</v>
      </c>
      <c r="BB176" s="116">
        <f t="shared" ref="BB176" si="1783">SUM(BB172:BB175)</f>
        <v>58958.333333333336</v>
      </c>
      <c r="BC176" s="116">
        <f t="shared" ref="BC176" si="1784">SUM(BC172:BC175)</f>
        <v>58958.333333333336</v>
      </c>
      <c r="BD176" s="116">
        <f t="shared" ref="BD176" si="1785">SUM(BD172:BD175)</f>
        <v>58958.333333333336</v>
      </c>
      <c r="BE176" s="116">
        <f t="shared" ref="BE176" si="1786">SUM(BE172:BE175)</f>
        <v>58958.333333333336</v>
      </c>
      <c r="BF176" s="116">
        <f t="shared" ref="BF176:BG176" si="1787">SUM(BF172:BF175)</f>
        <v>58958.333333333336</v>
      </c>
      <c r="BG176" s="116">
        <f t="shared" si="1787"/>
        <v>58958.333333333336</v>
      </c>
      <c r="BH176" s="116">
        <f t="shared" ref="BH176" si="1788">SUM(BH172:BH175)</f>
        <v>58958.333333333336</v>
      </c>
      <c r="BI176" s="116">
        <f t="shared" ref="BI176" si="1789">SUM(BI172:BI175)</f>
        <v>58958.333333333336</v>
      </c>
      <c r="BJ176" s="116">
        <f t="shared" ref="BJ176" si="1790">SUM(BJ172:BJ175)</f>
        <v>58958.333333333336</v>
      </c>
      <c r="BK176" s="116">
        <f t="shared" ref="BK176" si="1791">SUM(BK172:BK175)</f>
        <v>58958.333333333336</v>
      </c>
      <c r="BL176" s="116">
        <f t="shared" ref="BL176:BM176" si="1792">SUM(BL172:BL175)</f>
        <v>58958.333333333336</v>
      </c>
      <c r="BM176" s="116">
        <f t="shared" si="1792"/>
        <v>58958.333333333336</v>
      </c>
      <c r="BN176" s="116">
        <f t="shared" ref="BN176" si="1793">SUM(BN172:BN175)</f>
        <v>58958.333333333336</v>
      </c>
      <c r="BO176" s="116">
        <f t="shared" ref="BO176" si="1794">SUM(BO172:BO175)</f>
        <v>58958.333333333336</v>
      </c>
      <c r="BP176" s="116">
        <f t="shared" ref="BP176" si="1795">SUM(BP172:BP175)</f>
        <v>58958.333333333336</v>
      </c>
      <c r="BQ176" s="116">
        <f t="shared" ref="BQ176" si="1796">SUM(BQ172:BQ175)</f>
        <v>58958.333333333336</v>
      </c>
      <c r="BR176" s="116">
        <f t="shared" ref="BR176:BS176" si="1797">SUM(BR172:BR175)</f>
        <v>58958.333333333336</v>
      </c>
      <c r="BS176" s="116">
        <f t="shared" si="1797"/>
        <v>58958.333333333336</v>
      </c>
      <c r="BT176" s="116">
        <f t="shared" ref="BT176" si="1798">SUM(BT172:BT175)</f>
        <v>58958.333333333336</v>
      </c>
      <c r="BU176" s="116">
        <f t="shared" ref="BU176" si="1799">SUM(BU172:BU175)</f>
        <v>58958.333333333336</v>
      </c>
      <c r="BV176" s="116">
        <f t="shared" ref="BV176" si="1800">SUM(BV172:BV175)</f>
        <v>58958.333333333336</v>
      </c>
      <c r="BW176" s="116">
        <f t="shared" ref="BW176" si="1801">SUM(BW172:BW175)</f>
        <v>58958.333333333336</v>
      </c>
      <c r="BX176" s="116">
        <f t="shared" ref="BX176:BY176" si="1802">SUM(BX172:BX175)</f>
        <v>58958.333333333336</v>
      </c>
      <c r="BY176" s="116">
        <f t="shared" si="1802"/>
        <v>58958.333333333336</v>
      </c>
      <c r="BZ176" s="116">
        <f t="shared" ref="BZ176" si="1803">SUM(BZ172:BZ175)</f>
        <v>58958.333333333336</v>
      </c>
      <c r="CA176" s="116">
        <f t="shared" ref="CA176" si="1804">SUM(CA172:CA175)</f>
        <v>58958.333333333336</v>
      </c>
      <c r="CB176" s="116">
        <f t="shared" ref="CB176" si="1805">SUM(CB172:CB175)</f>
        <v>58958.333333333336</v>
      </c>
      <c r="CC176" s="116">
        <f t="shared" ref="CC176" si="1806">SUM(CC172:CC175)</f>
        <v>58958.333333333336</v>
      </c>
      <c r="CD176" s="116">
        <f t="shared" ref="CD176:CE176" si="1807">SUM(CD172:CD175)</f>
        <v>58958.333333333336</v>
      </c>
      <c r="CE176" s="116">
        <f t="shared" si="1807"/>
        <v>58958.333333333336</v>
      </c>
      <c r="CF176" s="116">
        <f t="shared" ref="CF176" si="1808">SUM(CF172:CF175)</f>
        <v>58958.333333333336</v>
      </c>
      <c r="CG176" s="116">
        <f t="shared" ref="CG176" si="1809">SUM(CG172:CG175)</f>
        <v>58958.333333333336</v>
      </c>
      <c r="CH176" s="116">
        <f t="shared" ref="CH176" si="1810">SUM(CH172:CH175)</f>
        <v>58958.333333333336</v>
      </c>
      <c r="CI176" s="116">
        <f t="shared" ref="CI176" si="1811">SUM(CI172:CI175)</f>
        <v>58958.333333333336</v>
      </c>
      <c r="CJ176" s="116">
        <f t="shared" ref="CJ176:CK176" si="1812">SUM(CJ172:CJ175)</f>
        <v>58958.333333333336</v>
      </c>
      <c r="CK176" s="116">
        <f t="shared" si="1812"/>
        <v>58958.333333333336</v>
      </c>
      <c r="CL176" s="116">
        <f t="shared" ref="CL176" si="1813">SUM(CL172:CL175)</f>
        <v>58958.333333333336</v>
      </c>
      <c r="CM176" s="116">
        <f t="shared" ref="CM176" si="1814">SUM(CM172:CM175)</f>
        <v>58958.333333333336</v>
      </c>
      <c r="CN176" s="116">
        <f t="shared" ref="CN176" si="1815">SUM(CN172:CN175)</f>
        <v>58958.333333333336</v>
      </c>
      <c r="CO176" s="116">
        <f t="shared" ref="CO176" si="1816">SUM(CO172:CO175)</f>
        <v>58958.333333333336</v>
      </c>
      <c r="CP176" s="116">
        <f t="shared" ref="CP176:CQ176" si="1817">SUM(CP172:CP175)</f>
        <v>58958.333333333336</v>
      </c>
      <c r="CQ176" s="116">
        <f t="shared" si="1817"/>
        <v>58958.333333333336</v>
      </c>
      <c r="CR176" s="116">
        <f t="shared" ref="CR176" si="1818">SUM(CR172:CR175)</f>
        <v>58958.333333333336</v>
      </c>
      <c r="CS176" s="116">
        <f t="shared" ref="CS176" si="1819">SUM(CS172:CS175)</f>
        <v>58958.333333333336</v>
      </c>
      <c r="CT176" s="116">
        <f t="shared" ref="CT176" si="1820">SUM(CT172:CT175)</f>
        <v>58958.333333333336</v>
      </c>
      <c r="CU176" s="116">
        <f t="shared" ref="CU176" si="1821">SUM(CU172:CU175)</f>
        <v>58958.333333333336</v>
      </c>
      <c r="CV176" s="116">
        <f t="shared" ref="CV176:CW176" si="1822">SUM(CV172:CV175)</f>
        <v>58958.333333333336</v>
      </c>
      <c r="CW176" s="116">
        <f t="shared" si="1822"/>
        <v>58958.333333333336</v>
      </c>
      <c r="CX176" s="116">
        <f t="shared" ref="CX176" si="1823">SUM(CX172:CX175)</f>
        <v>58958.333333333336</v>
      </c>
      <c r="CY176" s="116">
        <f t="shared" ref="CY176" si="1824">SUM(CY172:CY175)</f>
        <v>58958.333333333336</v>
      </c>
      <c r="CZ176" s="116">
        <f t="shared" ref="CZ176" si="1825">SUM(CZ172:CZ175)</f>
        <v>58958.333333333336</v>
      </c>
      <c r="DA176" s="116">
        <f t="shared" ref="DA176" si="1826">SUM(DA172:DA175)</f>
        <v>58958.333333333336</v>
      </c>
      <c r="DB176" s="116">
        <f t="shared" ref="DB176:DC176" si="1827">SUM(DB172:DB175)</f>
        <v>58958.333333333336</v>
      </c>
      <c r="DC176" s="116">
        <f t="shared" si="1827"/>
        <v>58958.333333333336</v>
      </c>
      <c r="DD176" s="116">
        <f t="shared" ref="DD176" si="1828">SUM(DD172:DD175)</f>
        <v>58958.333333333336</v>
      </c>
      <c r="DE176" s="116">
        <f t="shared" ref="DE176" si="1829">SUM(DE172:DE175)</f>
        <v>58958.333333333336</v>
      </c>
      <c r="DF176" s="116">
        <f t="shared" ref="DF176" si="1830">SUM(DF172:DF175)</f>
        <v>58958.333333333336</v>
      </c>
      <c r="DG176" s="116">
        <f t="shared" ref="DG176" si="1831">SUM(DG172:DG175)</f>
        <v>58958.333333333336</v>
      </c>
      <c r="DH176" s="116">
        <f t="shared" ref="DH176:DI176" si="1832">SUM(DH172:DH175)</f>
        <v>58958.333333333336</v>
      </c>
      <c r="DI176" s="116">
        <f t="shared" si="1832"/>
        <v>58958.333333333336</v>
      </c>
      <c r="DJ176" s="116">
        <f t="shared" ref="DJ176" si="1833">SUM(DJ172:DJ175)</f>
        <v>58958.333333333336</v>
      </c>
      <c r="DK176" s="116">
        <f t="shared" ref="DK176" si="1834">SUM(DK172:DK175)</f>
        <v>58958.333333333336</v>
      </c>
      <c r="DL176" s="116">
        <f t="shared" ref="DL176" si="1835">SUM(DL172:DL175)</f>
        <v>58958.333333333336</v>
      </c>
      <c r="DM176" s="116">
        <f t="shared" ref="DM176" si="1836">SUM(DM172:DM175)</f>
        <v>58958.333333333336</v>
      </c>
      <c r="DN176" s="116">
        <f t="shared" ref="DN176:DO176" si="1837">SUM(DN172:DN175)</f>
        <v>58958.333333333336</v>
      </c>
      <c r="DO176" s="116">
        <f t="shared" si="1837"/>
        <v>58958.333333333336</v>
      </c>
      <c r="DP176" s="116">
        <f t="shared" ref="DP176" si="1838">SUM(DP172:DP175)</f>
        <v>58958.333333333336</v>
      </c>
      <c r="DQ176" s="116">
        <f t="shared" ref="DQ176" si="1839">SUM(DQ172:DQ175)</f>
        <v>58958.333333333336</v>
      </c>
      <c r="DR176" s="116">
        <f t="shared" ref="DR176" si="1840">SUM(DR172:DR175)</f>
        <v>58958.333333333336</v>
      </c>
      <c r="DS176" s="116">
        <f t="shared" ref="DS176" si="1841">SUM(DS172:DS175)</f>
        <v>58958.333333333336</v>
      </c>
      <c r="DT176" s="116">
        <f t="shared" ref="DT176" si="1842">SUM(DT172:DT175)</f>
        <v>58958.333333333336</v>
      </c>
    </row>
    <row r="178" spans="3:124" x14ac:dyDescent="0.25">
      <c r="C178" t="s">
        <v>221</v>
      </c>
      <c r="E178" s="115">
        <f>+E18+E45+E72+E99+E126+E153</f>
        <v>26923.076923076926</v>
      </c>
      <c r="F178" s="115">
        <f t="shared" ref="F178:BQ179" si="1843">+F18+F45+F72+F99+F126+F153</f>
        <v>26923.076923076926</v>
      </c>
      <c r="G178" s="115">
        <f t="shared" si="1843"/>
        <v>26923.076923076926</v>
      </c>
      <c r="H178" s="115">
        <f t="shared" si="1843"/>
        <v>26923.076923076926</v>
      </c>
      <c r="I178" s="115">
        <f t="shared" si="1843"/>
        <v>26923.076923076926</v>
      </c>
      <c r="J178" s="115">
        <f t="shared" si="1843"/>
        <v>26923.076923076926</v>
      </c>
      <c r="K178" s="115">
        <f t="shared" si="1843"/>
        <v>26923.076923076926</v>
      </c>
      <c r="L178" s="115">
        <f t="shared" si="1843"/>
        <v>26923.076923076926</v>
      </c>
      <c r="M178" s="115">
        <f t="shared" si="1843"/>
        <v>26923.076923076926</v>
      </c>
      <c r="N178" s="115">
        <f t="shared" si="1843"/>
        <v>26923.076923076926</v>
      </c>
      <c r="O178" s="115">
        <f t="shared" si="1843"/>
        <v>26923.076923076926</v>
      </c>
      <c r="P178" s="115">
        <f t="shared" si="1843"/>
        <v>26923.076923076926</v>
      </c>
      <c r="Q178" s="115">
        <f t="shared" si="1843"/>
        <v>38461.538461538461</v>
      </c>
      <c r="R178" s="115">
        <f t="shared" si="1843"/>
        <v>38461.538461538461</v>
      </c>
      <c r="S178" s="115">
        <f t="shared" si="1843"/>
        <v>38461.538461538461</v>
      </c>
      <c r="T178" s="115">
        <f t="shared" si="1843"/>
        <v>38461.538461538461</v>
      </c>
      <c r="U178" s="115">
        <f t="shared" si="1843"/>
        <v>38461.538461538461</v>
      </c>
      <c r="V178" s="115">
        <f t="shared" si="1843"/>
        <v>38461.538461538461</v>
      </c>
      <c r="W178" s="115">
        <f t="shared" si="1843"/>
        <v>38461.538461538461</v>
      </c>
      <c r="X178" s="115">
        <f t="shared" si="1843"/>
        <v>38461.538461538461</v>
      </c>
      <c r="Y178" s="115">
        <f t="shared" si="1843"/>
        <v>38461.538461538461</v>
      </c>
      <c r="Z178" s="115">
        <f t="shared" si="1843"/>
        <v>38461.538461538461</v>
      </c>
      <c r="AA178" s="115">
        <f t="shared" si="1843"/>
        <v>38461.538461538461</v>
      </c>
      <c r="AB178" s="115">
        <f t="shared" si="1843"/>
        <v>38461.538461538461</v>
      </c>
      <c r="AC178" s="115">
        <f t="shared" si="1843"/>
        <v>38461.538461538461</v>
      </c>
      <c r="AD178" s="115">
        <f t="shared" si="1843"/>
        <v>38461.538461538461</v>
      </c>
      <c r="AE178" s="115">
        <f t="shared" si="1843"/>
        <v>38461.538461538461</v>
      </c>
      <c r="AF178" s="115">
        <f t="shared" si="1843"/>
        <v>38461.538461538461</v>
      </c>
      <c r="AG178" s="115">
        <f t="shared" si="1843"/>
        <v>38461.538461538461</v>
      </c>
      <c r="AH178" s="115">
        <f t="shared" si="1843"/>
        <v>38461.538461538461</v>
      </c>
      <c r="AI178" s="115">
        <f t="shared" si="1843"/>
        <v>38461.538461538461</v>
      </c>
      <c r="AJ178" s="115">
        <f t="shared" si="1843"/>
        <v>38461.538461538461</v>
      </c>
      <c r="AK178" s="115">
        <f t="shared" si="1843"/>
        <v>38461.538461538461</v>
      </c>
      <c r="AL178" s="115">
        <f t="shared" si="1843"/>
        <v>38461.538461538461</v>
      </c>
      <c r="AM178" s="115">
        <f t="shared" si="1843"/>
        <v>38461.538461538461</v>
      </c>
      <c r="AN178" s="115">
        <f t="shared" si="1843"/>
        <v>38461.538461538461</v>
      </c>
      <c r="AO178" s="115">
        <f t="shared" si="1843"/>
        <v>38461.538461538461</v>
      </c>
      <c r="AP178" s="115">
        <f t="shared" si="1843"/>
        <v>38461.538461538461</v>
      </c>
      <c r="AQ178" s="115">
        <f t="shared" si="1843"/>
        <v>38461.538461538461</v>
      </c>
      <c r="AR178" s="115">
        <f t="shared" si="1843"/>
        <v>38461.538461538461</v>
      </c>
      <c r="AS178" s="115">
        <f t="shared" si="1843"/>
        <v>38461.538461538461</v>
      </c>
      <c r="AT178" s="115">
        <f t="shared" si="1843"/>
        <v>38461.538461538461</v>
      </c>
      <c r="AU178" s="115">
        <f t="shared" si="1843"/>
        <v>38461.538461538461</v>
      </c>
      <c r="AV178" s="115">
        <f t="shared" si="1843"/>
        <v>38461.538461538461</v>
      </c>
      <c r="AW178" s="115">
        <f t="shared" si="1843"/>
        <v>38461.538461538461</v>
      </c>
      <c r="AX178" s="115">
        <f t="shared" si="1843"/>
        <v>38461.538461538461</v>
      </c>
      <c r="AY178" s="115">
        <f t="shared" si="1843"/>
        <v>38461.538461538461</v>
      </c>
      <c r="AZ178" s="115">
        <f t="shared" si="1843"/>
        <v>38461.538461538461</v>
      </c>
      <c r="BA178" s="115">
        <f t="shared" si="1843"/>
        <v>38461.538461538461</v>
      </c>
      <c r="BB178" s="115">
        <f t="shared" si="1843"/>
        <v>38461.538461538461</v>
      </c>
      <c r="BC178" s="115">
        <f t="shared" si="1843"/>
        <v>38461.538461538461</v>
      </c>
      <c r="BD178" s="115">
        <f t="shared" si="1843"/>
        <v>38461.538461538461</v>
      </c>
      <c r="BE178" s="115">
        <f t="shared" si="1843"/>
        <v>38461.538461538461</v>
      </c>
      <c r="BF178" s="115">
        <f t="shared" si="1843"/>
        <v>38461.538461538461</v>
      </c>
      <c r="BG178" s="115">
        <f t="shared" si="1843"/>
        <v>38461.538461538461</v>
      </c>
      <c r="BH178" s="115">
        <f t="shared" si="1843"/>
        <v>38461.538461538461</v>
      </c>
      <c r="BI178" s="115">
        <f t="shared" si="1843"/>
        <v>38461.538461538461</v>
      </c>
      <c r="BJ178" s="115">
        <f t="shared" si="1843"/>
        <v>38461.538461538461</v>
      </c>
      <c r="BK178" s="115">
        <f t="shared" si="1843"/>
        <v>38461.538461538461</v>
      </c>
      <c r="BL178" s="115">
        <f t="shared" si="1843"/>
        <v>38461.538461538461</v>
      </c>
      <c r="BM178" s="115">
        <f t="shared" si="1843"/>
        <v>38461.538461538461</v>
      </c>
      <c r="BN178" s="115">
        <f t="shared" si="1843"/>
        <v>38461.538461538461</v>
      </c>
      <c r="BO178" s="115">
        <f t="shared" si="1843"/>
        <v>38461.538461538461</v>
      </c>
      <c r="BP178" s="115">
        <f t="shared" si="1843"/>
        <v>38461.538461538461</v>
      </c>
      <c r="BQ178" s="115">
        <f t="shared" si="1843"/>
        <v>38461.538461538461</v>
      </c>
      <c r="BR178" s="115">
        <f t="shared" ref="BR178:DT182" si="1844">+BR18+BR45+BR72+BR99+BR126+BR153</f>
        <v>38461.538461538461</v>
      </c>
      <c r="BS178" s="115">
        <f t="shared" si="1844"/>
        <v>38461.538461538461</v>
      </c>
      <c r="BT178" s="115">
        <f t="shared" si="1844"/>
        <v>38461.538461538461</v>
      </c>
      <c r="BU178" s="115">
        <f t="shared" si="1844"/>
        <v>38461.538461538461</v>
      </c>
      <c r="BV178" s="115">
        <f t="shared" si="1844"/>
        <v>38461.538461538461</v>
      </c>
      <c r="BW178" s="115">
        <f t="shared" si="1844"/>
        <v>38461.538461538461</v>
      </c>
      <c r="BX178" s="115">
        <f t="shared" si="1844"/>
        <v>38461.538461538461</v>
      </c>
      <c r="BY178" s="115">
        <f t="shared" si="1844"/>
        <v>38461.538461538461</v>
      </c>
      <c r="BZ178" s="115">
        <f t="shared" si="1844"/>
        <v>38461.538461538461</v>
      </c>
      <c r="CA178" s="115">
        <f t="shared" si="1844"/>
        <v>38461.538461538461</v>
      </c>
      <c r="CB178" s="115">
        <f t="shared" si="1844"/>
        <v>38461.538461538461</v>
      </c>
      <c r="CC178" s="115">
        <f t="shared" si="1844"/>
        <v>38461.538461538461</v>
      </c>
      <c r="CD178" s="115">
        <f t="shared" si="1844"/>
        <v>38461.538461538461</v>
      </c>
      <c r="CE178" s="115">
        <f t="shared" si="1844"/>
        <v>38461.538461538461</v>
      </c>
      <c r="CF178" s="115">
        <f t="shared" si="1844"/>
        <v>38461.538461538461</v>
      </c>
      <c r="CG178" s="115">
        <f t="shared" si="1844"/>
        <v>38461.538461538461</v>
      </c>
      <c r="CH178" s="115">
        <f t="shared" si="1844"/>
        <v>38461.538461538461</v>
      </c>
      <c r="CI178" s="115">
        <f t="shared" si="1844"/>
        <v>38461.538461538461</v>
      </c>
      <c r="CJ178" s="115">
        <f t="shared" si="1844"/>
        <v>38461.538461538461</v>
      </c>
      <c r="CK178" s="115">
        <f t="shared" si="1844"/>
        <v>38461.538461538461</v>
      </c>
      <c r="CL178" s="115">
        <f t="shared" si="1844"/>
        <v>38461.538461538461</v>
      </c>
      <c r="CM178" s="115">
        <f t="shared" si="1844"/>
        <v>38461.538461538461</v>
      </c>
      <c r="CN178" s="115">
        <f t="shared" si="1844"/>
        <v>38461.538461538461</v>
      </c>
      <c r="CO178" s="115">
        <f t="shared" si="1844"/>
        <v>38461.538461538461</v>
      </c>
      <c r="CP178" s="115">
        <f t="shared" si="1844"/>
        <v>38461.538461538461</v>
      </c>
      <c r="CQ178" s="115">
        <f t="shared" si="1844"/>
        <v>38461.538461538461</v>
      </c>
      <c r="CR178" s="115">
        <f t="shared" si="1844"/>
        <v>38461.538461538461</v>
      </c>
      <c r="CS178" s="115">
        <f t="shared" si="1844"/>
        <v>38461.538461538461</v>
      </c>
      <c r="CT178" s="115">
        <f t="shared" si="1844"/>
        <v>38461.538461538461</v>
      </c>
      <c r="CU178" s="115">
        <f t="shared" si="1844"/>
        <v>38461.538461538461</v>
      </c>
      <c r="CV178" s="115">
        <f t="shared" si="1844"/>
        <v>38461.538461538461</v>
      </c>
      <c r="CW178" s="115">
        <f t="shared" si="1844"/>
        <v>38461.538461538461</v>
      </c>
      <c r="CX178" s="115">
        <f t="shared" si="1844"/>
        <v>38461.538461538461</v>
      </c>
      <c r="CY178" s="115">
        <f t="shared" si="1844"/>
        <v>38461.538461538461</v>
      </c>
      <c r="CZ178" s="115">
        <f t="shared" si="1844"/>
        <v>38461.538461538461</v>
      </c>
      <c r="DA178" s="115">
        <f t="shared" si="1844"/>
        <v>38461.538461538461</v>
      </c>
      <c r="DB178" s="115">
        <f t="shared" si="1844"/>
        <v>38461.538461538461</v>
      </c>
      <c r="DC178" s="115">
        <f t="shared" si="1844"/>
        <v>38461.538461538461</v>
      </c>
      <c r="DD178" s="115">
        <f t="shared" si="1844"/>
        <v>38461.538461538461</v>
      </c>
      <c r="DE178" s="115">
        <f t="shared" si="1844"/>
        <v>38461.538461538461</v>
      </c>
      <c r="DF178" s="115">
        <f t="shared" si="1844"/>
        <v>38461.538461538461</v>
      </c>
      <c r="DG178" s="115">
        <f t="shared" si="1844"/>
        <v>38461.538461538461</v>
      </c>
      <c r="DH178" s="115">
        <f t="shared" si="1844"/>
        <v>38461.538461538461</v>
      </c>
      <c r="DI178" s="115">
        <f t="shared" si="1844"/>
        <v>38461.538461538461</v>
      </c>
      <c r="DJ178" s="115">
        <f t="shared" si="1844"/>
        <v>38461.538461538461</v>
      </c>
      <c r="DK178" s="115">
        <f t="shared" si="1844"/>
        <v>38461.538461538461</v>
      </c>
      <c r="DL178" s="115">
        <f t="shared" si="1844"/>
        <v>38461.538461538461</v>
      </c>
      <c r="DM178" s="115">
        <f t="shared" si="1844"/>
        <v>38461.538461538461</v>
      </c>
      <c r="DN178" s="115">
        <f t="shared" si="1844"/>
        <v>38461.538461538461</v>
      </c>
      <c r="DO178" s="115">
        <f t="shared" si="1844"/>
        <v>38461.538461538461</v>
      </c>
      <c r="DP178" s="115">
        <f t="shared" si="1844"/>
        <v>38461.538461538461</v>
      </c>
      <c r="DQ178" s="115">
        <f t="shared" si="1844"/>
        <v>38461.538461538461</v>
      </c>
      <c r="DR178" s="115">
        <f t="shared" si="1844"/>
        <v>38461.538461538461</v>
      </c>
      <c r="DS178" s="115">
        <f t="shared" si="1844"/>
        <v>38461.538461538461</v>
      </c>
      <c r="DT178" s="115">
        <f t="shared" si="1844"/>
        <v>38461.538461538461</v>
      </c>
    </row>
    <row r="179" spans="3:124" x14ac:dyDescent="0.25">
      <c r="C179" t="s">
        <v>223</v>
      </c>
      <c r="E179" s="115">
        <f t="shared" ref="E179:T182" si="1845">+E19+E46+E73+E100+E127+E154</f>
        <v>0</v>
      </c>
      <c r="F179" s="115">
        <f t="shared" si="1845"/>
        <v>0</v>
      </c>
      <c r="G179" s="115">
        <f t="shared" si="1845"/>
        <v>0</v>
      </c>
      <c r="H179" s="115">
        <f t="shared" si="1845"/>
        <v>0</v>
      </c>
      <c r="I179" s="115">
        <f t="shared" si="1845"/>
        <v>0</v>
      </c>
      <c r="J179" s="115">
        <f t="shared" si="1845"/>
        <v>0</v>
      </c>
      <c r="K179" s="115">
        <f t="shared" si="1845"/>
        <v>0</v>
      </c>
      <c r="L179" s="115">
        <f t="shared" si="1845"/>
        <v>0</v>
      </c>
      <c r="M179" s="115">
        <f t="shared" si="1845"/>
        <v>0</v>
      </c>
      <c r="N179" s="115">
        <f t="shared" si="1845"/>
        <v>0</v>
      </c>
      <c r="O179" s="115">
        <f t="shared" si="1845"/>
        <v>0</v>
      </c>
      <c r="P179" s="115">
        <f t="shared" si="1845"/>
        <v>24679.487179487169</v>
      </c>
      <c r="Q179" s="115">
        <f t="shared" si="1845"/>
        <v>0</v>
      </c>
      <c r="R179" s="115">
        <f t="shared" si="1845"/>
        <v>0</v>
      </c>
      <c r="S179" s="115">
        <f t="shared" si="1845"/>
        <v>0</v>
      </c>
      <c r="T179" s="115">
        <f t="shared" si="1845"/>
        <v>0</v>
      </c>
      <c r="U179" s="115">
        <f t="shared" si="1843"/>
        <v>0</v>
      </c>
      <c r="V179" s="115">
        <f t="shared" si="1843"/>
        <v>0</v>
      </c>
      <c r="W179" s="115">
        <f t="shared" si="1843"/>
        <v>0</v>
      </c>
      <c r="X179" s="115">
        <f t="shared" si="1843"/>
        <v>0</v>
      </c>
      <c r="Y179" s="115">
        <f t="shared" si="1843"/>
        <v>0</v>
      </c>
      <c r="Z179" s="115">
        <f t="shared" si="1843"/>
        <v>0</v>
      </c>
      <c r="AA179" s="115">
        <f t="shared" si="1843"/>
        <v>0</v>
      </c>
      <c r="AB179" s="115">
        <f t="shared" si="1843"/>
        <v>37500.000000000029</v>
      </c>
      <c r="AC179" s="115">
        <f t="shared" si="1843"/>
        <v>0</v>
      </c>
      <c r="AD179" s="115">
        <f t="shared" si="1843"/>
        <v>0</v>
      </c>
      <c r="AE179" s="115">
        <f t="shared" si="1843"/>
        <v>0</v>
      </c>
      <c r="AF179" s="115">
        <f t="shared" si="1843"/>
        <v>0</v>
      </c>
      <c r="AG179" s="115">
        <f t="shared" si="1843"/>
        <v>0</v>
      </c>
      <c r="AH179" s="115">
        <f t="shared" si="1843"/>
        <v>0</v>
      </c>
      <c r="AI179" s="115">
        <f t="shared" si="1843"/>
        <v>0</v>
      </c>
      <c r="AJ179" s="115">
        <f t="shared" si="1843"/>
        <v>0</v>
      </c>
      <c r="AK179" s="115">
        <f t="shared" si="1843"/>
        <v>0</v>
      </c>
      <c r="AL179" s="115">
        <f t="shared" si="1843"/>
        <v>0</v>
      </c>
      <c r="AM179" s="115">
        <f t="shared" si="1843"/>
        <v>0</v>
      </c>
      <c r="AN179" s="115">
        <f t="shared" si="1843"/>
        <v>38461.538461538497</v>
      </c>
      <c r="AO179" s="115">
        <f t="shared" si="1843"/>
        <v>0</v>
      </c>
      <c r="AP179" s="115">
        <f t="shared" si="1843"/>
        <v>0</v>
      </c>
      <c r="AQ179" s="115">
        <f t="shared" si="1843"/>
        <v>0</v>
      </c>
      <c r="AR179" s="115">
        <f t="shared" si="1843"/>
        <v>0</v>
      </c>
      <c r="AS179" s="115">
        <f t="shared" si="1843"/>
        <v>0</v>
      </c>
      <c r="AT179" s="115">
        <f t="shared" si="1843"/>
        <v>0</v>
      </c>
      <c r="AU179" s="115">
        <f t="shared" si="1843"/>
        <v>0</v>
      </c>
      <c r="AV179" s="115">
        <f t="shared" si="1843"/>
        <v>0</v>
      </c>
      <c r="AW179" s="115">
        <f t="shared" si="1843"/>
        <v>0</v>
      </c>
      <c r="AX179" s="115">
        <f t="shared" si="1843"/>
        <v>0</v>
      </c>
      <c r="AY179" s="115">
        <f t="shared" si="1843"/>
        <v>0</v>
      </c>
      <c r="AZ179" s="115">
        <f t="shared" si="1843"/>
        <v>38461.538461538497</v>
      </c>
      <c r="BA179" s="115">
        <f t="shared" si="1843"/>
        <v>0</v>
      </c>
      <c r="BB179" s="115">
        <f t="shared" si="1843"/>
        <v>0</v>
      </c>
      <c r="BC179" s="115">
        <f t="shared" si="1843"/>
        <v>0</v>
      </c>
      <c r="BD179" s="115">
        <f t="shared" si="1843"/>
        <v>0</v>
      </c>
      <c r="BE179" s="115">
        <f t="shared" si="1843"/>
        <v>0</v>
      </c>
      <c r="BF179" s="115">
        <f t="shared" si="1843"/>
        <v>0</v>
      </c>
      <c r="BG179" s="115">
        <f t="shared" si="1843"/>
        <v>0</v>
      </c>
      <c r="BH179" s="115">
        <f t="shared" si="1843"/>
        <v>0</v>
      </c>
      <c r="BI179" s="115">
        <f t="shared" si="1843"/>
        <v>0</v>
      </c>
      <c r="BJ179" s="115">
        <f t="shared" si="1843"/>
        <v>0</v>
      </c>
      <c r="BK179" s="115">
        <f t="shared" si="1843"/>
        <v>0</v>
      </c>
      <c r="BL179" s="115">
        <f t="shared" si="1843"/>
        <v>38461.538461538497</v>
      </c>
      <c r="BM179" s="115">
        <f t="shared" si="1843"/>
        <v>0</v>
      </c>
      <c r="BN179" s="115">
        <f t="shared" si="1843"/>
        <v>0</v>
      </c>
      <c r="BO179" s="115">
        <f t="shared" si="1843"/>
        <v>0</v>
      </c>
      <c r="BP179" s="115">
        <f t="shared" si="1843"/>
        <v>0</v>
      </c>
      <c r="BQ179" s="115">
        <f t="shared" si="1843"/>
        <v>0</v>
      </c>
      <c r="BR179" s="115">
        <f t="shared" si="1844"/>
        <v>0</v>
      </c>
      <c r="BS179" s="115">
        <f t="shared" si="1844"/>
        <v>0</v>
      </c>
      <c r="BT179" s="115">
        <f t="shared" si="1844"/>
        <v>0</v>
      </c>
      <c r="BU179" s="115">
        <f t="shared" si="1844"/>
        <v>0</v>
      </c>
      <c r="BV179" s="115">
        <f t="shared" si="1844"/>
        <v>0</v>
      </c>
      <c r="BW179" s="115">
        <f t="shared" si="1844"/>
        <v>0</v>
      </c>
      <c r="BX179" s="115">
        <f t="shared" si="1844"/>
        <v>38461.538461538497</v>
      </c>
      <c r="BY179" s="115">
        <f t="shared" si="1844"/>
        <v>0</v>
      </c>
      <c r="BZ179" s="115">
        <f t="shared" si="1844"/>
        <v>0</v>
      </c>
      <c r="CA179" s="115">
        <f t="shared" si="1844"/>
        <v>0</v>
      </c>
      <c r="CB179" s="115">
        <f t="shared" si="1844"/>
        <v>0</v>
      </c>
      <c r="CC179" s="115">
        <f t="shared" si="1844"/>
        <v>0</v>
      </c>
      <c r="CD179" s="115">
        <f t="shared" si="1844"/>
        <v>0</v>
      </c>
      <c r="CE179" s="115">
        <f t="shared" si="1844"/>
        <v>0</v>
      </c>
      <c r="CF179" s="115">
        <f t="shared" si="1844"/>
        <v>0</v>
      </c>
      <c r="CG179" s="115">
        <f t="shared" si="1844"/>
        <v>0</v>
      </c>
      <c r="CH179" s="115">
        <f t="shared" si="1844"/>
        <v>0</v>
      </c>
      <c r="CI179" s="115">
        <f t="shared" si="1844"/>
        <v>0</v>
      </c>
      <c r="CJ179" s="115">
        <f t="shared" si="1844"/>
        <v>38461.538461538497</v>
      </c>
      <c r="CK179" s="115">
        <f t="shared" si="1844"/>
        <v>0</v>
      </c>
      <c r="CL179" s="115">
        <f t="shared" si="1844"/>
        <v>0</v>
      </c>
      <c r="CM179" s="115">
        <f t="shared" si="1844"/>
        <v>0</v>
      </c>
      <c r="CN179" s="115">
        <f t="shared" si="1844"/>
        <v>0</v>
      </c>
      <c r="CO179" s="115">
        <f t="shared" si="1844"/>
        <v>0</v>
      </c>
      <c r="CP179" s="115">
        <f t="shared" si="1844"/>
        <v>0</v>
      </c>
      <c r="CQ179" s="115">
        <f t="shared" si="1844"/>
        <v>0</v>
      </c>
      <c r="CR179" s="115">
        <f t="shared" si="1844"/>
        <v>0</v>
      </c>
      <c r="CS179" s="115">
        <f t="shared" si="1844"/>
        <v>0</v>
      </c>
      <c r="CT179" s="115">
        <f t="shared" si="1844"/>
        <v>0</v>
      </c>
      <c r="CU179" s="115">
        <f t="shared" si="1844"/>
        <v>0</v>
      </c>
      <c r="CV179" s="115">
        <f t="shared" si="1844"/>
        <v>38461.538461538497</v>
      </c>
      <c r="CW179" s="115">
        <f t="shared" si="1844"/>
        <v>0</v>
      </c>
      <c r="CX179" s="115">
        <f t="shared" si="1844"/>
        <v>0</v>
      </c>
      <c r="CY179" s="115">
        <f t="shared" si="1844"/>
        <v>0</v>
      </c>
      <c r="CZ179" s="115">
        <f t="shared" si="1844"/>
        <v>0</v>
      </c>
      <c r="DA179" s="115">
        <f t="shared" si="1844"/>
        <v>0</v>
      </c>
      <c r="DB179" s="115">
        <f t="shared" si="1844"/>
        <v>0</v>
      </c>
      <c r="DC179" s="115">
        <f t="shared" si="1844"/>
        <v>0</v>
      </c>
      <c r="DD179" s="115">
        <f t="shared" si="1844"/>
        <v>0</v>
      </c>
      <c r="DE179" s="115">
        <f t="shared" si="1844"/>
        <v>0</v>
      </c>
      <c r="DF179" s="115">
        <f t="shared" si="1844"/>
        <v>0</v>
      </c>
      <c r="DG179" s="115">
        <f t="shared" si="1844"/>
        <v>0</v>
      </c>
      <c r="DH179" s="115">
        <f t="shared" si="1844"/>
        <v>38461.538461538497</v>
      </c>
      <c r="DI179" s="115">
        <f t="shared" si="1844"/>
        <v>0</v>
      </c>
      <c r="DJ179" s="115">
        <f t="shared" si="1844"/>
        <v>0</v>
      </c>
      <c r="DK179" s="115">
        <f t="shared" si="1844"/>
        <v>0</v>
      </c>
      <c r="DL179" s="115">
        <f t="shared" si="1844"/>
        <v>0</v>
      </c>
      <c r="DM179" s="115">
        <f t="shared" si="1844"/>
        <v>0</v>
      </c>
      <c r="DN179" s="115">
        <f t="shared" si="1844"/>
        <v>0</v>
      </c>
      <c r="DO179" s="115">
        <f t="shared" si="1844"/>
        <v>0</v>
      </c>
      <c r="DP179" s="115">
        <f t="shared" si="1844"/>
        <v>0</v>
      </c>
      <c r="DQ179" s="115">
        <f t="shared" si="1844"/>
        <v>0</v>
      </c>
      <c r="DR179" s="115">
        <f t="shared" si="1844"/>
        <v>0</v>
      </c>
      <c r="DS179" s="115">
        <f t="shared" si="1844"/>
        <v>0</v>
      </c>
      <c r="DT179" s="115">
        <f t="shared" si="1844"/>
        <v>38461.538461538497</v>
      </c>
    </row>
    <row r="180" spans="3:124" x14ac:dyDescent="0.25">
      <c r="C180" t="s">
        <v>209</v>
      </c>
      <c r="E180" s="115">
        <f t="shared" si="1845"/>
        <v>0</v>
      </c>
      <c r="F180" s="115">
        <f t="shared" ref="F180:BQ182" si="1846">+F20+F47+F74+F101+F128+F155</f>
        <v>9625.0000000000018</v>
      </c>
      <c r="G180" s="115">
        <f t="shared" si="1846"/>
        <v>9625.0000000000018</v>
      </c>
      <c r="H180" s="115">
        <f t="shared" si="1846"/>
        <v>9625.0000000000018</v>
      </c>
      <c r="I180" s="115">
        <f t="shared" si="1846"/>
        <v>9625.0000000000018</v>
      </c>
      <c r="J180" s="115">
        <f t="shared" si="1846"/>
        <v>9625.0000000000018</v>
      </c>
      <c r="K180" s="115">
        <f t="shared" si="1846"/>
        <v>9625.0000000000018</v>
      </c>
      <c r="L180" s="115">
        <f t="shared" si="1846"/>
        <v>9625.0000000000018</v>
      </c>
      <c r="M180" s="115">
        <f t="shared" si="1846"/>
        <v>9625.0000000000018</v>
      </c>
      <c r="N180" s="115">
        <f t="shared" si="1846"/>
        <v>9625.0000000000018</v>
      </c>
      <c r="O180" s="115">
        <f t="shared" si="1846"/>
        <v>9625.0000000000018</v>
      </c>
      <c r="P180" s="115">
        <f t="shared" si="1846"/>
        <v>9625.0000000000018</v>
      </c>
      <c r="Q180" s="115">
        <f t="shared" si="1846"/>
        <v>9625.0000000000018</v>
      </c>
      <c r="R180" s="115">
        <f t="shared" si="1846"/>
        <v>13750</v>
      </c>
      <c r="S180" s="115">
        <f t="shared" si="1846"/>
        <v>13750</v>
      </c>
      <c r="T180" s="115">
        <f t="shared" si="1846"/>
        <v>13750</v>
      </c>
      <c r="U180" s="115">
        <f t="shared" si="1846"/>
        <v>13750</v>
      </c>
      <c r="V180" s="115">
        <f t="shared" si="1846"/>
        <v>13750</v>
      </c>
      <c r="W180" s="115">
        <f t="shared" si="1846"/>
        <v>13750</v>
      </c>
      <c r="X180" s="115">
        <f t="shared" si="1846"/>
        <v>13750</v>
      </c>
      <c r="Y180" s="115">
        <f t="shared" si="1846"/>
        <v>13750</v>
      </c>
      <c r="Z180" s="115">
        <f t="shared" si="1846"/>
        <v>13750</v>
      </c>
      <c r="AA180" s="115">
        <f t="shared" si="1846"/>
        <v>13750</v>
      </c>
      <c r="AB180" s="115">
        <f t="shared" si="1846"/>
        <v>13750</v>
      </c>
      <c r="AC180" s="115">
        <f t="shared" si="1846"/>
        <v>13750</v>
      </c>
      <c r="AD180" s="115">
        <f t="shared" si="1846"/>
        <v>13750</v>
      </c>
      <c r="AE180" s="115">
        <f t="shared" si="1846"/>
        <v>13750</v>
      </c>
      <c r="AF180" s="115">
        <f t="shared" si="1846"/>
        <v>13750</v>
      </c>
      <c r="AG180" s="115">
        <f t="shared" si="1846"/>
        <v>13750</v>
      </c>
      <c r="AH180" s="115">
        <f t="shared" si="1846"/>
        <v>13750</v>
      </c>
      <c r="AI180" s="115">
        <f t="shared" si="1846"/>
        <v>13750</v>
      </c>
      <c r="AJ180" s="115">
        <f t="shared" si="1846"/>
        <v>13750</v>
      </c>
      <c r="AK180" s="115">
        <f t="shared" si="1846"/>
        <v>13750</v>
      </c>
      <c r="AL180" s="115">
        <f t="shared" si="1846"/>
        <v>13750</v>
      </c>
      <c r="AM180" s="115">
        <f t="shared" si="1846"/>
        <v>13750</v>
      </c>
      <c r="AN180" s="115">
        <f t="shared" si="1846"/>
        <v>13750</v>
      </c>
      <c r="AO180" s="115">
        <f t="shared" si="1846"/>
        <v>13750</v>
      </c>
      <c r="AP180" s="115">
        <f t="shared" si="1846"/>
        <v>13750</v>
      </c>
      <c r="AQ180" s="115">
        <f t="shared" si="1846"/>
        <v>13750</v>
      </c>
      <c r="AR180" s="115">
        <f t="shared" si="1846"/>
        <v>13750</v>
      </c>
      <c r="AS180" s="115">
        <f t="shared" si="1846"/>
        <v>13750</v>
      </c>
      <c r="AT180" s="115">
        <f t="shared" si="1846"/>
        <v>13750</v>
      </c>
      <c r="AU180" s="115">
        <f t="shared" si="1846"/>
        <v>13750</v>
      </c>
      <c r="AV180" s="115">
        <f t="shared" si="1846"/>
        <v>13750</v>
      </c>
      <c r="AW180" s="115">
        <f t="shared" si="1846"/>
        <v>13750</v>
      </c>
      <c r="AX180" s="115">
        <f t="shared" si="1846"/>
        <v>13750</v>
      </c>
      <c r="AY180" s="115">
        <f t="shared" si="1846"/>
        <v>13750</v>
      </c>
      <c r="AZ180" s="115">
        <f t="shared" si="1846"/>
        <v>13750</v>
      </c>
      <c r="BA180" s="115">
        <f t="shared" si="1846"/>
        <v>13750</v>
      </c>
      <c r="BB180" s="115">
        <f t="shared" si="1846"/>
        <v>13750</v>
      </c>
      <c r="BC180" s="115">
        <f t="shared" si="1846"/>
        <v>13750</v>
      </c>
      <c r="BD180" s="115">
        <f t="shared" si="1846"/>
        <v>13750</v>
      </c>
      <c r="BE180" s="115">
        <f t="shared" si="1846"/>
        <v>13750</v>
      </c>
      <c r="BF180" s="115">
        <f t="shared" si="1846"/>
        <v>13750</v>
      </c>
      <c r="BG180" s="115">
        <f t="shared" si="1846"/>
        <v>13750</v>
      </c>
      <c r="BH180" s="115">
        <f t="shared" si="1846"/>
        <v>13750</v>
      </c>
      <c r="BI180" s="115">
        <f t="shared" si="1846"/>
        <v>13750</v>
      </c>
      <c r="BJ180" s="115">
        <f t="shared" si="1846"/>
        <v>13750</v>
      </c>
      <c r="BK180" s="115">
        <f t="shared" si="1846"/>
        <v>13750</v>
      </c>
      <c r="BL180" s="115">
        <f t="shared" si="1846"/>
        <v>13750</v>
      </c>
      <c r="BM180" s="115">
        <f t="shared" si="1846"/>
        <v>13750</v>
      </c>
      <c r="BN180" s="115">
        <f t="shared" si="1846"/>
        <v>13750</v>
      </c>
      <c r="BO180" s="115">
        <f t="shared" si="1846"/>
        <v>13750</v>
      </c>
      <c r="BP180" s="115">
        <f t="shared" si="1846"/>
        <v>13750</v>
      </c>
      <c r="BQ180" s="115">
        <f t="shared" si="1846"/>
        <v>13750</v>
      </c>
      <c r="BR180" s="115">
        <f t="shared" si="1844"/>
        <v>13750</v>
      </c>
      <c r="BS180" s="115">
        <f t="shared" si="1844"/>
        <v>13750</v>
      </c>
      <c r="BT180" s="115">
        <f t="shared" si="1844"/>
        <v>13750</v>
      </c>
      <c r="BU180" s="115">
        <f t="shared" si="1844"/>
        <v>13750</v>
      </c>
      <c r="BV180" s="115">
        <f t="shared" si="1844"/>
        <v>13750</v>
      </c>
      <c r="BW180" s="115">
        <f t="shared" si="1844"/>
        <v>13750</v>
      </c>
      <c r="BX180" s="115">
        <f t="shared" si="1844"/>
        <v>13750</v>
      </c>
      <c r="BY180" s="115">
        <f t="shared" si="1844"/>
        <v>13750</v>
      </c>
      <c r="BZ180" s="115">
        <f t="shared" si="1844"/>
        <v>13750</v>
      </c>
      <c r="CA180" s="115">
        <f t="shared" si="1844"/>
        <v>13750</v>
      </c>
      <c r="CB180" s="115">
        <f t="shared" si="1844"/>
        <v>13750</v>
      </c>
      <c r="CC180" s="115">
        <f t="shared" si="1844"/>
        <v>13750</v>
      </c>
      <c r="CD180" s="115">
        <f t="shared" si="1844"/>
        <v>13750</v>
      </c>
      <c r="CE180" s="115">
        <f t="shared" si="1844"/>
        <v>13750</v>
      </c>
      <c r="CF180" s="115">
        <f t="shared" si="1844"/>
        <v>13750</v>
      </c>
      <c r="CG180" s="115">
        <f t="shared" si="1844"/>
        <v>13750</v>
      </c>
      <c r="CH180" s="115">
        <f t="shared" si="1844"/>
        <v>13750</v>
      </c>
      <c r="CI180" s="115">
        <f t="shared" si="1844"/>
        <v>13750</v>
      </c>
      <c r="CJ180" s="115">
        <f t="shared" si="1844"/>
        <v>13750</v>
      </c>
      <c r="CK180" s="115">
        <f t="shared" si="1844"/>
        <v>13750</v>
      </c>
      <c r="CL180" s="115">
        <f t="shared" si="1844"/>
        <v>13750</v>
      </c>
      <c r="CM180" s="115">
        <f t="shared" si="1844"/>
        <v>13750</v>
      </c>
      <c r="CN180" s="115">
        <f t="shared" si="1844"/>
        <v>13750</v>
      </c>
      <c r="CO180" s="115">
        <f t="shared" si="1844"/>
        <v>13750</v>
      </c>
      <c r="CP180" s="115">
        <f t="shared" si="1844"/>
        <v>13750</v>
      </c>
      <c r="CQ180" s="115">
        <f t="shared" si="1844"/>
        <v>13750</v>
      </c>
      <c r="CR180" s="115">
        <f t="shared" si="1844"/>
        <v>13750</v>
      </c>
      <c r="CS180" s="115">
        <f t="shared" si="1844"/>
        <v>13750</v>
      </c>
      <c r="CT180" s="115">
        <f t="shared" si="1844"/>
        <v>13750</v>
      </c>
      <c r="CU180" s="115">
        <f t="shared" si="1844"/>
        <v>13750</v>
      </c>
      <c r="CV180" s="115">
        <f t="shared" si="1844"/>
        <v>13750</v>
      </c>
      <c r="CW180" s="115">
        <f t="shared" si="1844"/>
        <v>13750</v>
      </c>
      <c r="CX180" s="115">
        <f t="shared" si="1844"/>
        <v>13750</v>
      </c>
      <c r="CY180" s="115">
        <f t="shared" si="1844"/>
        <v>13750</v>
      </c>
      <c r="CZ180" s="115">
        <f t="shared" si="1844"/>
        <v>13750</v>
      </c>
      <c r="DA180" s="115">
        <f t="shared" si="1844"/>
        <v>13750</v>
      </c>
      <c r="DB180" s="115">
        <f t="shared" si="1844"/>
        <v>13750</v>
      </c>
      <c r="DC180" s="115">
        <f t="shared" si="1844"/>
        <v>13750</v>
      </c>
      <c r="DD180" s="115">
        <f t="shared" si="1844"/>
        <v>13750</v>
      </c>
      <c r="DE180" s="115">
        <f t="shared" si="1844"/>
        <v>13750</v>
      </c>
      <c r="DF180" s="115">
        <f t="shared" si="1844"/>
        <v>13750</v>
      </c>
      <c r="DG180" s="115">
        <f t="shared" si="1844"/>
        <v>13750</v>
      </c>
      <c r="DH180" s="115">
        <f t="shared" si="1844"/>
        <v>13750</v>
      </c>
      <c r="DI180" s="115">
        <f t="shared" si="1844"/>
        <v>13750</v>
      </c>
      <c r="DJ180" s="115">
        <f t="shared" si="1844"/>
        <v>13750</v>
      </c>
      <c r="DK180" s="115">
        <f t="shared" si="1844"/>
        <v>13750</v>
      </c>
      <c r="DL180" s="115">
        <f t="shared" si="1844"/>
        <v>13750</v>
      </c>
      <c r="DM180" s="115">
        <f t="shared" si="1844"/>
        <v>13750</v>
      </c>
      <c r="DN180" s="115">
        <f t="shared" si="1844"/>
        <v>13750</v>
      </c>
      <c r="DO180" s="115">
        <f t="shared" si="1844"/>
        <v>13750</v>
      </c>
      <c r="DP180" s="115">
        <f t="shared" si="1844"/>
        <v>13750</v>
      </c>
      <c r="DQ180" s="115">
        <f t="shared" si="1844"/>
        <v>13750</v>
      </c>
      <c r="DR180" s="115">
        <f t="shared" si="1844"/>
        <v>13750</v>
      </c>
      <c r="DS180" s="115">
        <f t="shared" si="1844"/>
        <v>13750</v>
      </c>
      <c r="DT180" s="115">
        <f t="shared" si="1844"/>
        <v>13750</v>
      </c>
    </row>
    <row r="181" spans="3:124" x14ac:dyDescent="0.25">
      <c r="C181" t="s">
        <v>224</v>
      </c>
      <c r="E181" s="115">
        <f t="shared" si="1845"/>
        <v>0</v>
      </c>
      <c r="F181" s="115">
        <f t="shared" si="1846"/>
        <v>291.66666666666669</v>
      </c>
      <c r="G181" s="115">
        <f t="shared" si="1846"/>
        <v>291.66666666666669</v>
      </c>
      <c r="H181" s="115">
        <f t="shared" si="1846"/>
        <v>291.66666666666669</v>
      </c>
      <c r="I181" s="115">
        <f t="shared" si="1846"/>
        <v>291.66666666666669</v>
      </c>
      <c r="J181" s="115">
        <f t="shared" si="1846"/>
        <v>291.66666666666669</v>
      </c>
      <c r="K181" s="115">
        <f t="shared" si="1846"/>
        <v>291.66666666666669</v>
      </c>
      <c r="L181" s="115">
        <f t="shared" si="1846"/>
        <v>291.66666666666669</v>
      </c>
      <c r="M181" s="115">
        <f t="shared" si="1846"/>
        <v>291.66666666666669</v>
      </c>
      <c r="N181" s="115">
        <f t="shared" si="1846"/>
        <v>291.66666666666669</v>
      </c>
      <c r="O181" s="115">
        <f t="shared" si="1846"/>
        <v>291.66666666666669</v>
      </c>
      <c r="P181" s="115">
        <f t="shared" si="1846"/>
        <v>291.66666666666669</v>
      </c>
      <c r="Q181" s="115">
        <f t="shared" si="1846"/>
        <v>291.66666666666669</v>
      </c>
      <c r="R181" s="115">
        <f t="shared" si="1846"/>
        <v>416.66666666666669</v>
      </c>
      <c r="S181" s="115">
        <f t="shared" si="1846"/>
        <v>416.66666666666669</v>
      </c>
      <c r="T181" s="115">
        <f t="shared" si="1846"/>
        <v>416.66666666666669</v>
      </c>
      <c r="U181" s="115">
        <f t="shared" si="1846"/>
        <v>416.66666666666669</v>
      </c>
      <c r="V181" s="115">
        <f t="shared" si="1846"/>
        <v>416.66666666666669</v>
      </c>
      <c r="W181" s="115">
        <f t="shared" si="1846"/>
        <v>416.66666666666669</v>
      </c>
      <c r="X181" s="115">
        <f t="shared" si="1846"/>
        <v>416.66666666666669</v>
      </c>
      <c r="Y181" s="115">
        <f t="shared" si="1846"/>
        <v>416.66666666666669</v>
      </c>
      <c r="Z181" s="115">
        <f t="shared" si="1846"/>
        <v>416.66666666666669</v>
      </c>
      <c r="AA181" s="115">
        <f t="shared" si="1846"/>
        <v>416.66666666666669</v>
      </c>
      <c r="AB181" s="115">
        <f t="shared" si="1846"/>
        <v>416.66666666666669</v>
      </c>
      <c r="AC181" s="115">
        <f t="shared" si="1846"/>
        <v>416.66666666666669</v>
      </c>
      <c r="AD181" s="115">
        <f t="shared" si="1846"/>
        <v>416.66666666666669</v>
      </c>
      <c r="AE181" s="115">
        <f t="shared" si="1846"/>
        <v>416.66666666666669</v>
      </c>
      <c r="AF181" s="115">
        <f t="shared" si="1846"/>
        <v>416.66666666666669</v>
      </c>
      <c r="AG181" s="115">
        <f t="shared" si="1846"/>
        <v>416.66666666666669</v>
      </c>
      <c r="AH181" s="115">
        <f t="shared" si="1846"/>
        <v>416.66666666666669</v>
      </c>
      <c r="AI181" s="115">
        <f t="shared" si="1846"/>
        <v>416.66666666666669</v>
      </c>
      <c r="AJ181" s="115">
        <f t="shared" si="1846"/>
        <v>416.66666666666669</v>
      </c>
      <c r="AK181" s="115">
        <f t="shared" si="1846"/>
        <v>416.66666666666669</v>
      </c>
      <c r="AL181" s="115">
        <f t="shared" si="1846"/>
        <v>416.66666666666669</v>
      </c>
      <c r="AM181" s="115">
        <f t="shared" si="1846"/>
        <v>416.66666666666669</v>
      </c>
      <c r="AN181" s="115">
        <f t="shared" si="1846"/>
        <v>416.66666666666669</v>
      </c>
      <c r="AO181" s="115">
        <f t="shared" si="1846"/>
        <v>416.66666666666669</v>
      </c>
      <c r="AP181" s="115">
        <f t="shared" si="1846"/>
        <v>416.66666666666669</v>
      </c>
      <c r="AQ181" s="115">
        <f t="shared" si="1846"/>
        <v>416.66666666666669</v>
      </c>
      <c r="AR181" s="115">
        <f t="shared" si="1846"/>
        <v>416.66666666666669</v>
      </c>
      <c r="AS181" s="115">
        <f t="shared" si="1846"/>
        <v>416.66666666666669</v>
      </c>
      <c r="AT181" s="115">
        <f t="shared" si="1846"/>
        <v>416.66666666666669</v>
      </c>
      <c r="AU181" s="115">
        <f t="shared" si="1846"/>
        <v>416.66666666666669</v>
      </c>
      <c r="AV181" s="115">
        <f t="shared" si="1846"/>
        <v>416.66666666666669</v>
      </c>
      <c r="AW181" s="115">
        <f t="shared" si="1846"/>
        <v>416.66666666666669</v>
      </c>
      <c r="AX181" s="115">
        <f t="shared" si="1846"/>
        <v>416.66666666666669</v>
      </c>
      <c r="AY181" s="115">
        <f t="shared" si="1846"/>
        <v>416.66666666666669</v>
      </c>
      <c r="AZ181" s="115">
        <f t="shared" si="1846"/>
        <v>416.66666666666669</v>
      </c>
      <c r="BA181" s="115">
        <f t="shared" si="1846"/>
        <v>416.66666666666669</v>
      </c>
      <c r="BB181" s="115">
        <f t="shared" si="1846"/>
        <v>416.66666666666669</v>
      </c>
      <c r="BC181" s="115">
        <f t="shared" si="1846"/>
        <v>416.66666666666669</v>
      </c>
      <c r="BD181" s="115">
        <f t="shared" si="1846"/>
        <v>416.66666666666669</v>
      </c>
      <c r="BE181" s="115">
        <f t="shared" si="1846"/>
        <v>416.66666666666669</v>
      </c>
      <c r="BF181" s="115">
        <f t="shared" si="1846"/>
        <v>416.66666666666669</v>
      </c>
      <c r="BG181" s="115">
        <f t="shared" si="1846"/>
        <v>416.66666666666669</v>
      </c>
      <c r="BH181" s="115">
        <f t="shared" si="1846"/>
        <v>416.66666666666669</v>
      </c>
      <c r="BI181" s="115">
        <f t="shared" si="1846"/>
        <v>416.66666666666669</v>
      </c>
      <c r="BJ181" s="115">
        <f t="shared" si="1846"/>
        <v>416.66666666666669</v>
      </c>
      <c r="BK181" s="115">
        <f t="shared" si="1846"/>
        <v>416.66666666666669</v>
      </c>
      <c r="BL181" s="115">
        <f t="shared" si="1846"/>
        <v>416.66666666666669</v>
      </c>
      <c r="BM181" s="115">
        <f t="shared" si="1846"/>
        <v>416.66666666666669</v>
      </c>
      <c r="BN181" s="115">
        <f t="shared" si="1846"/>
        <v>416.66666666666669</v>
      </c>
      <c r="BO181" s="115">
        <f t="shared" si="1846"/>
        <v>416.66666666666669</v>
      </c>
      <c r="BP181" s="115">
        <f t="shared" si="1846"/>
        <v>416.66666666666669</v>
      </c>
      <c r="BQ181" s="115">
        <f t="shared" si="1846"/>
        <v>416.66666666666669</v>
      </c>
      <c r="BR181" s="115">
        <f t="shared" si="1844"/>
        <v>416.66666666666669</v>
      </c>
      <c r="BS181" s="115">
        <f t="shared" si="1844"/>
        <v>416.66666666666669</v>
      </c>
      <c r="BT181" s="115">
        <f t="shared" si="1844"/>
        <v>416.66666666666669</v>
      </c>
      <c r="BU181" s="115">
        <f t="shared" si="1844"/>
        <v>416.66666666666669</v>
      </c>
      <c r="BV181" s="115">
        <f t="shared" si="1844"/>
        <v>416.66666666666669</v>
      </c>
      <c r="BW181" s="115">
        <f t="shared" si="1844"/>
        <v>416.66666666666669</v>
      </c>
      <c r="BX181" s="115">
        <f t="shared" si="1844"/>
        <v>416.66666666666669</v>
      </c>
      <c r="BY181" s="115">
        <f t="shared" si="1844"/>
        <v>416.66666666666669</v>
      </c>
      <c r="BZ181" s="115">
        <f t="shared" si="1844"/>
        <v>416.66666666666669</v>
      </c>
      <c r="CA181" s="115">
        <f t="shared" si="1844"/>
        <v>416.66666666666669</v>
      </c>
      <c r="CB181" s="115">
        <f t="shared" si="1844"/>
        <v>416.66666666666669</v>
      </c>
      <c r="CC181" s="115">
        <f t="shared" si="1844"/>
        <v>416.66666666666669</v>
      </c>
      <c r="CD181" s="115">
        <f t="shared" si="1844"/>
        <v>416.66666666666669</v>
      </c>
      <c r="CE181" s="115">
        <f t="shared" si="1844"/>
        <v>416.66666666666669</v>
      </c>
      <c r="CF181" s="115">
        <f t="shared" si="1844"/>
        <v>416.66666666666669</v>
      </c>
      <c r="CG181" s="115">
        <f t="shared" si="1844"/>
        <v>416.66666666666669</v>
      </c>
      <c r="CH181" s="115">
        <f t="shared" si="1844"/>
        <v>416.66666666666669</v>
      </c>
      <c r="CI181" s="115">
        <f t="shared" si="1844"/>
        <v>416.66666666666669</v>
      </c>
      <c r="CJ181" s="115">
        <f t="shared" si="1844"/>
        <v>416.66666666666669</v>
      </c>
      <c r="CK181" s="115">
        <f t="shared" si="1844"/>
        <v>416.66666666666669</v>
      </c>
      <c r="CL181" s="115">
        <f t="shared" si="1844"/>
        <v>416.66666666666669</v>
      </c>
      <c r="CM181" s="115">
        <f t="shared" si="1844"/>
        <v>416.66666666666669</v>
      </c>
      <c r="CN181" s="115">
        <f t="shared" si="1844"/>
        <v>416.66666666666669</v>
      </c>
      <c r="CO181" s="115">
        <f t="shared" si="1844"/>
        <v>416.66666666666669</v>
      </c>
      <c r="CP181" s="115">
        <f t="shared" si="1844"/>
        <v>416.66666666666669</v>
      </c>
      <c r="CQ181" s="115">
        <f t="shared" si="1844"/>
        <v>416.66666666666669</v>
      </c>
      <c r="CR181" s="115">
        <f t="shared" si="1844"/>
        <v>416.66666666666669</v>
      </c>
      <c r="CS181" s="115">
        <f t="shared" si="1844"/>
        <v>416.66666666666669</v>
      </c>
      <c r="CT181" s="115">
        <f t="shared" si="1844"/>
        <v>416.66666666666669</v>
      </c>
      <c r="CU181" s="115">
        <f t="shared" si="1844"/>
        <v>416.66666666666669</v>
      </c>
      <c r="CV181" s="115">
        <f t="shared" si="1844"/>
        <v>416.66666666666669</v>
      </c>
      <c r="CW181" s="115">
        <f t="shared" si="1844"/>
        <v>416.66666666666669</v>
      </c>
      <c r="CX181" s="115">
        <f t="shared" si="1844"/>
        <v>416.66666666666669</v>
      </c>
      <c r="CY181" s="115">
        <f t="shared" si="1844"/>
        <v>416.66666666666669</v>
      </c>
      <c r="CZ181" s="115">
        <f t="shared" si="1844"/>
        <v>416.66666666666669</v>
      </c>
      <c r="DA181" s="115">
        <f t="shared" si="1844"/>
        <v>416.66666666666669</v>
      </c>
      <c r="DB181" s="115">
        <f t="shared" si="1844"/>
        <v>416.66666666666669</v>
      </c>
      <c r="DC181" s="115">
        <f t="shared" si="1844"/>
        <v>416.66666666666669</v>
      </c>
      <c r="DD181" s="115">
        <f t="shared" si="1844"/>
        <v>416.66666666666669</v>
      </c>
      <c r="DE181" s="115">
        <f t="shared" si="1844"/>
        <v>416.66666666666669</v>
      </c>
      <c r="DF181" s="115">
        <f t="shared" si="1844"/>
        <v>416.66666666666669</v>
      </c>
      <c r="DG181" s="115">
        <f t="shared" si="1844"/>
        <v>416.66666666666669</v>
      </c>
      <c r="DH181" s="115">
        <f t="shared" si="1844"/>
        <v>416.66666666666669</v>
      </c>
      <c r="DI181" s="115">
        <f t="shared" si="1844"/>
        <v>416.66666666666669</v>
      </c>
      <c r="DJ181" s="115">
        <f t="shared" si="1844"/>
        <v>416.66666666666669</v>
      </c>
      <c r="DK181" s="115">
        <f t="shared" si="1844"/>
        <v>416.66666666666669</v>
      </c>
      <c r="DL181" s="115">
        <f t="shared" si="1844"/>
        <v>416.66666666666669</v>
      </c>
      <c r="DM181" s="115">
        <f t="shared" si="1844"/>
        <v>416.66666666666669</v>
      </c>
      <c r="DN181" s="115">
        <f t="shared" si="1844"/>
        <v>416.66666666666669</v>
      </c>
      <c r="DO181" s="115">
        <f t="shared" si="1844"/>
        <v>416.66666666666669</v>
      </c>
      <c r="DP181" s="115">
        <f t="shared" si="1844"/>
        <v>416.66666666666669</v>
      </c>
      <c r="DQ181" s="115">
        <f t="shared" si="1844"/>
        <v>416.66666666666669</v>
      </c>
      <c r="DR181" s="115">
        <f t="shared" si="1844"/>
        <v>416.66666666666669</v>
      </c>
      <c r="DS181" s="115">
        <f t="shared" si="1844"/>
        <v>416.66666666666669</v>
      </c>
      <c r="DT181" s="115">
        <f t="shared" si="1844"/>
        <v>416.66666666666669</v>
      </c>
    </row>
    <row r="182" spans="3:124" ht="15.75" thickBot="1" x14ac:dyDescent="0.3">
      <c r="C182" t="s">
        <v>225</v>
      </c>
      <c r="E182" s="115">
        <f t="shared" si="1845"/>
        <v>0</v>
      </c>
      <c r="F182" s="115">
        <f t="shared" si="1846"/>
        <v>0</v>
      </c>
      <c r="G182" s="115">
        <f t="shared" si="1846"/>
        <v>0</v>
      </c>
      <c r="H182" s="115">
        <f t="shared" si="1846"/>
        <v>0</v>
      </c>
      <c r="I182" s="115">
        <f t="shared" si="1846"/>
        <v>0</v>
      </c>
      <c r="J182" s="115">
        <f t="shared" si="1846"/>
        <v>0</v>
      </c>
      <c r="K182" s="115">
        <f t="shared" si="1846"/>
        <v>0</v>
      </c>
      <c r="L182" s="115">
        <f t="shared" si="1846"/>
        <v>0</v>
      </c>
      <c r="M182" s="115">
        <f t="shared" si="1846"/>
        <v>0</v>
      </c>
      <c r="N182" s="115">
        <f t="shared" si="1846"/>
        <v>0</v>
      </c>
      <c r="O182" s="115">
        <f t="shared" si="1846"/>
        <v>0</v>
      </c>
      <c r="P182" s="115">
        <f t="shared" si="1846"/>
        <v>0</v>
      </c>
      <c r="Q182" s="115">
        <f t="shared" si="1846"/>
        <v>0</v>
      </c>
      <c r="R182" s="115">
        <f t="shared" si="1846"/>
        <v>0</v>
      </c>
      <c r="S182" s="115">
        <f t="shared" si="1846"/>
        <v>0</v>
      </c>
      <c r="T182" s="115">
        <f t="shared" si="1846"/>
        <v>0</v>
      </c>
      <c r="U182" s="115">
        <f t="shared" si="1846"/>
        <v>0</v>
      </c>
      <c r="V182" s="115">
        <f t="shared" si="1846"/>
        <v>0</v>
      </c>
      <c r="W182" s="115">
        <f t="shared" si="1846"/>
        <v>0</v>
      </c>
      <c r="X182" s="115">
        <f t="shared" si="1846"/>
        <v>0</v>
      </c>
      <c r="Y182" s="115">
        <f t="shared" si="1846"/>
        <v>0</v>
      </c>
      <c r="Z182" s="115">
        <f t="shared" si="1846"/>
        <v>0</v>
      </c>
      <c r="AA182" s="115">
        <f t="shared" si="1846"/>
        <v>0</v>
      </c>
      <c r="AB182" s="115">
        <f t="shared" si="1846"/>
        <v>0</v>
      </c>
      <c r="AC182" s="115">
        <f t="shared" si="1846"/>
        <v>0</v>
      </c>
      <c r="AD182" s="115">
        <f t="shared" si="1846"/>
        <v>0</v>
      </c>
      <c r="AE182" s="115">
        <f t="shared" si="1846"/>
        <v>0</v>
      </c>
      <c r="AF182" s="115">
        <f t="shared" si="1846"/>
        <v>0</v>
      </c>
      <c r="AG182" s="115">
        <f t="shared" si="1846"/>
        <v>0</v>
      </c>
      <c r="AH182" s="115">
        <f t="shared" si="1846"/>
        <v>0</v>
      </c>
      <c r="AI182" s="115">
        <f t="shared" si="1846"/>
        <v>0</v>
      </c>
      <c r="AJ182" s="115">
        <f t="shared" si="1846"/>
        <v>0</v>
      </c>
      <c r="AK182" s="115">
        <f t="shared" si="1846"/>
        <v>0</v>
      </c>
      <c r="AL182" s="115">
        <f t="shared" si="1846"/>
        <v>0</v>
      </c>
      <c r="AM182" s="115">
        <f t="shared" si="1846"/>
        <v>0</v>
      </c>
      <c r="AN182" s="115">
        <f t="shared" si="1846"/>
        <v>0</v>
      </c>
      <c r="AO182" s="115">
        <f t="shared" si="1846"/>
        <v>0</v>
      </c>
      <c r="AP182" s="115">
        <f t="shared" si="1846"/>
        <v>0</v>
      </c>
      <c r="AQ182" s="115">
        <f t="shared" si="1846"/>
        <v>0</v>
      </c>
      <c r="AR182" s="115">
        <f t="shared" si="1846"/>
        <v>0</v>
      </c>
      <c r="AS182" s="115">
        <f t="shared" si="1846"/>
        <v>0</v>
      </c>
      <c r="AT182" s="115">
        <f t="shared" si="1846"/>
        <v>0</v>
      </c>
      <c r="AU182" s="115">
        <f t="shared" si="1846"/>
        <v>0</v>
      </c>
      <c r="AV182" s="115">
        <f t="shared" si="1846"/>
        <v>0</v>
      </c>
      <c r="AW182" s="115">
        <f t="shared" si="1846"/>
        <v>0</v>
      </c>
      <c r="AX182" s="115">
        <f t="shared" si="1846"/>
        <v>0</v>
      </c>
      <c r="AY182" s="115">
        <f t="shared" si="1846"/>
        <v>0</v>
      </c>
      <c r="AZ182" s="115">
        <f t="shared" si="1846"/>
        <v>0</v>
      </c>
      <c r="BA182" s="115">
        <f t="shared" si="1846"/>
        <v>0</v>
      </c>
      <c r="BB182" s="115">
        <f t="shared" si="1846"/>
        <v>0</v>
      </c>
      <c r="BC182" s="115">
        <f t="shared" si="1846"/>
        <v>0</v>
      </c>
      <c r="BD182" s="115">
        <f t="shared" si="1846"/>
        <v>0</v>
      </c>
      <c r="BE182" s="115">
        <f t="shared" si="1846"/>
        <v>0</v>
      </c>
      <c r="BF182" s="115">
        <f t="shared" si="1846"/>
        <v>0</v>
      </c>
      <c r="BG182" s="115">
        <f t="shared" si="1846"/>
        <v>0</v>
      </c>
      <c r="BH182" s="115">
        <f t="shared" si="1846"/>
        <v>0</v>
      </c>
      <c r="BI182" s="115">
        <f t="shared" si="1846"/>
        <v>0</v>
      </c>
      <c r="BJ182" s="115">
        <f t="shared" si="1846"/>
        <v>0</v>
      </c>
      <c r="BK182" s="115">
        <f t="shared" si="1846"/>
        <v>0</v>
      </c>
      <c r="BL182" s="115">
        <f t="shared" si="1846"/>
        <v>0</v>
      </c>
      <c r="BM182" s="115">
        <f t="shared" si="1846"/>
        <v>0</v>
      </c>
      <c r="BN182" s="115">
        <f t="shared" si="1846"/>
        <v>0</v>
      </c>
      <c r="BO182" s="115">
        <f t="shared" si="1846"/>
        <v>0</v>
      </c>
      <c r="BP182" s="115">
        <f t="shared" si="1846"/>
        <v>0</v>
      </c>
      <c r="BQ182" s="115">
        <f t="shared" si="1846"/>
        <v>0</v>
      </c>
      <c r="BR182" s="115">
        <f t="shared" si="1844"/>
        <v>0</v>
      </c>
      <c r="BS182" s="115">
        <f t="shared" si="1844"/>
        <v>0</v>
      </c>
      <c r="BT182" s="115">
        <f t="shared" si="1844"/>
        <v>0</v>
      </c>
      <c r="BU182" s="115">
        <f t="shared" si="1844"/>
        <v>0</v>
      </c>
      <c r="BV182" s="115">
        <f t="shared" si="1844"/>
        <v>0</v>
      </c>
      <c r="BW182" s="115">
        <f t="shared" si="1844"/>
        <v>0</v>
      </c>
      <c r="BX182" s="115">
        <f t="shared" si="1844"/>
        <v>0</v>
      </c>
      <c r="BY182" s="115">
        <f t="shared" si="1844"/>
        <v>0</v>
      </c>
      <c r="BZ182" s="115">
        <f t="shared" si="1844"/>
        <v>0</v>
      </c>
      <c r="CA182" s="115">
        <f t="shared" si="1844"/>
        <v>0</v>
      </c>
      <c r="CB182" s="115">
        <f t="shared" si="1844"/>
        <v>0</v>
      </c>
      <c r="CC182" s="115">
        <f t="shared" si="1844"/>
        <v>0</v>
      </c>
      <c r="CD182" s="115">
        <f t="shared" si="1844"/>
        <v>0</v>
      </c>
      <c r="CE182" s="115">
        <f t="shared" si="1844"/>
        <v>0</v>
      </c>
      <c r="CF182" s="115">
        <f t="shared" si="1844"/>
        <v>0</v>
      </c>
      <c r="CG182" s="115">
        <f t="shared" si="1844"/>
        <v>0</v>
      </c>
      <c r="CH182" s="115">
        <f t="shared" si="1844"/>
        <v>0</v>
      </c>
      <c r="CI182" s="115">
        <f t="shared" si="1844"/>
        <v>0</v>
      </c>
      <c r="CJ182" s="115">
        <f t="shared" si="1844"/>
        <v>0</v>
      </c>
      <c r="CK182" s="115">
        <f t="shared" si="1844"/>
        <v>0</v>
      </c>
      <c r="CL182" s="115">
        <f t="shared" si="1844"/>
        <v>0</v>
      </c>
      <c r="CM182" s="115">
        <f t="shared" si="1844"/>
        <v>0</v>
      </c>
      <c r="CN182" s="115">
        <f t="shared" si="1844"/>
        <v>0</v>
      </c>
      <c r="CO182" s="115">
        <f t="shared" si="1844"/>
        <v>0</v>
      </c>
      <c r="CP182" s="115">
        <f t="shared" si="1844"/>
        <v>0</v>
      </c>
      <c r="CQ182" s="115">
        <f t="shared" si="1844"/>
        <v>0</v>
      </c>
      <c r="CR182" s="115">
        <f t="shared" si="1844"/>
        <v>0</v>
      </c>
      <c r="CS182" s="115">
        <f t="shared" si="1844"/>
        <v>0</v>
      </c>
      <c r="CT182" s="115">
        <f t="shared" si="1844"/>
        <v>0</v>
      </c>
      <c r="CU182" s="115">
        <f t="shared" si="1844"/>
        <v>0</v>
      </c>
      <c r="CV182" s="115">
        <f t="shared" si="1844"/>
        <v>0</v>
      </c>
      <c r="CW182" s="115">
        <f t="shared" si="1844"/>
        <v>0</v>
      </c>
      <c r="CX182" s="115">
        <f t="shared" si="1844"/>
        <v>0</v>
      </c>
      <c r="CY182" s="115">
        <f t="shared" si="1844"/>
        <v>0</v>
      </c>
      <c r="CZ182" s="115">
        <f t="shared" si="1844"/>
        <v>0</v>
      </c>
      <c r="DA182" s="115">
        <f t="shared" ref="DA182:DT182" si="1847">+DA22+DA49+DA76+DA103+DA130+DA157</f>
        <v>0</v>
      </c>
      <c r="DB182" s="115">
        <f t="shared" si="1847"/>
        <v>0</v>
      </c>
      <c r="DC182" s="115">
        <f t="shared" si="1847"/>
        <v>0</v>
      </c>
      <c r="DD182" s="115">
        <f t="shared" si="1847"/>
        <v>0</v>
      </c>
      <c r="DE182" s="115">
        <f t="shared" si="1847"/>
        <v>0</v>
      </c>
      <c r="DF182" s="115">
        <f t="shared" si="1847"/>
        <v>0</v>
      </c>
      <c r="DG182" s="115">
        <f t="shared" si="1847"/>
        <v>0</v>
      </c>
      <c r="DH182" s="115">
        <f t="shared" si="1847"/>
        <v>0</v>
      </c>
      <c r="DI182" s="115">
        <f t="shared" si="1847"/>
        <v>0</v>
      </c>
      <c r="DJ182" s="115">
        <f t="shared" si="1847"/>
        <v>0</v>
      </c>
      <c r="DK182" s="115">
        <f t="shared" si="1847"/>
        <v>0</v>
      </c>
      <c r="DL182" s="115">
        <f t="shared" si="1847"/>
        <v>0</v>
      </c>
      <c r="DM182" s="115">
        <f t="shared" si="1847"/>
        <v>0</v>
      </c>
      <c r="DN182" s="115">
        <f t="shared" si="1847"/>
        <v>0</v>
      </c>
      <c r="DO182" s="115">
        <f t="shared" si="1847"/>
        <v>0</v>
      </c>
      <c r="DP182" s="115">
        <f t="shared" si="1847"/>
        <v>0</v>
      </c>
      <c r="DQ182" s="115">
        <f t="shared" si="1847"/>
        <v>0</v>
      </c>
      <c r="DR182" s="115">
        <f t="shared" si="1847"/>
        <v>0</v>
      </c>
      <c r="DS182" s="115">
        <f t="shared" si="1847"/>
        <v>0</v>
      </c>
      <c r="DT182" s="115">
        <f t="shared" si="1847"/>
        <v>0</v>
      </c>
    </row>
    <row r="183" spans="3:124" x14ac:dyDescent="0.25">
      <c r="C183" s="16" t="s">
        <v>226</v>
      </c>
      <c r="E183" s="116">
        <f>SUM(E178:E182)</f>
        <v>26923.076923076926</v>
      </c>
      <c r="F183" s="116">
        <f t="shared" ref="F183:BQ183" si="1848">SUM(F178:F182)</f>
        <v>36839.743589743593</v>
      </c>
      <c r="G183" s="116">
        <f t="shared" si="1848"/>
        <v>36839.743589743593</v>
      </c>
      <c r="H183" s="116">
        <f t="shared" si="1848"/>
        <v>36839.743589743593</v>
      </c>
      <c r="I183" s="116">
        <f t="shared" si="1848"/>
        <v>36839.743589743593</v>
      </c>
      <c r="J183" s="116">
        <f t="shared" si="1848"/>
        <v>36839.743589743593</v>
      </c>
      <c r="K183" s="116">
        <f t="shared" si="1848"/>
        <v>36839.743589743593</v>
      </c>
      <c r="L183" s="116">
        <f t="shared" si="1848"/>
        <v>36839.743589743593</v>
      </c>
      <c r="M183" s="116">
        <f t="shared" si="1848"/>
        <v>36839.743589743593</v>
      </c>
      <c r="N183" s="116">
        <f t="shared" si="1848"/>
        <v>36839.743589743593</v>
      </c>
      <c r="O183" s="116">
        <f t="shared" si="1848"/>
        <v>36839.743589743593</v>
      </c>
      <c r="P183" s="116">
        <f t="shared" si="1848"/>
        <v>61519.230769230759</v>
      </c>
      <c r="Q183" s="116">
        <f t="shared" si="1848"/>
        <v>48378.205128205125</v>
      </c>
      <c r="R183" s="116">
        <f t="shared" si="1848"/>
        <v>52628.205128205125</v>
      </c>
      <c r="S183" s="116">
        <f t="shared" si="1848"/>
        <v>52628.205128205125</v>
      </c>
      <c r="T183" s="116">
        <f t="shared" si="1848"/>
        <v>52628.205128205125</v>
      </c>
      <c r="U183" s="116">
        <f t="shared" si="1848"/>
        <v>52628.205128205125</v>
      </c>
      <c r="V183" s="116">
        <f t="shared" si="1848"/>
        <v>52628.205128205125</v>
      </c>
      <c r="W183" s="116">
        <f t="shared" si="1848"/>
        <v>52628.205128205125</v>
      </c>
      <c r="X183" s="116">
        <f t="shared" si="1848"/>
        <v>52628.205128205125</v>
      </c>
      <c r="Y183" s="116">
        <f t="shared" si="1848"/>
        <v>52628.205128205125</v>
      </c>
      <c r="Z183" s="116">
        <f t="shared" si="1848"/>
        <v>52628.205128205125</v>
      </c>
      <c r="AA183" s="116">
        <f t="shared" si="1848"/>
        <v>52628.205128205125</v>
      </c>
      <c r="AB183" s="116">
        <f t="shared" si="1848"/>
        <v>90128.205128205169</v>
      </c>
      <c r="AC183" s="116">
        <f t="shared" si="1848"/>
        <v>52628.205128205125</v>
      </c>
      <c r="AD183" s="116">
        <f t="shared" si="1848"/>
        <v>52628.205128205125</v>
      </c>
      <c r="AE183" s="116">
        <f t="shared" si="1848"/>
        <v>52628.205128205125</v>
      </c>
      <c r="AF183" s="116">
        <f t="shared" si="1848"/>
        <v>52628.205128205125</v>
      </c>
      <c r="AG183" s="116">
        <f t="shared" si="1848"/>
        <v>52628.205128205125</v>
      </c>
      <c r="AH183" s="116">
        <f t="shared" si="1848"/>
        <v>52628.205128205125</v>
      </c>
      <c r="AI183" s="116">
        <f t="shared" si="1848"/>
        <v>52628.205128205125</v>
      </c>
      <c r="AJ183" s="116">
        <f t="shared" si="1848"/>
        <v>52628.205128205125</v>
      </c>
      <c r="AK183" s="116">
        <f t="shared" si="1848"/>
        <v>52628.205128205125</v>
      </c>
      <c r="AL183" s="116">
        <f t="shared" si="1848"/>
        <v>52628.205128205125</v>
      </c>
      <c r="AM183" s="116">
        <f t="shared" si="1848"/>
        <v>52628.205128205125</v>
      </c>
      <c r="AN183" s="116">
        <f t="shared" si="1848"/>
        <v>91089.743589743637</v>
      </c>
      <c r="AO183" s="116">
        <f t="shared" si="1848"/>
        <v>52628.205128205125</v>
      </c>
      <c r="AP183" s="116">
        <f t="shared" si="1848"/>
        <v>52628.205128205125</v>
      </c>
      <c r="AQ183" s="116">
        <f t="shared" si="1848"/>
        <v>52628.205128205125</v>
      </c>
      <c r="AR183" s="116">
        <f t="shared" si="1848"/>
        <v>52628.205128205125</v>
      </c>
      <c r="AS183" s="116">
        <f t="shared" si="1848"/>
        <v>52628.205128205125</v>
      </c>
      <c r="AT183" s="116">
        <f t="shared" si="1848"/>
        <v>52628.205128205125</v>
      </c>
      <c r="AU183" s="116">
        <f t="shared" si="1848"/>
        <v>52628.205128205125</v>
      </c>
      <c r="AV183" s="116">
        <f t="shared" si="1848"/>
        <v>52628.205128205125</v>
      </c>
      <c r="AW183" s="116">
        <f t="shared" si="1848"/>
        <v>52628.205128205125</v>
      </c>
      <c r="AX183" s="116">
        <f t="shared" si="1848"/>
        <v>52628.205128205125</v>
      </c>
      <c r="AY183" s="116">
        <f t="shared" si="1848"/>
        <v>52628.205128205125</v>
      </c>
      <c r="AZ183" s="116">
        <f t="shared" si="1848"/>
        <v>91089.743589743637</v>
      </c>
      <c r="BA183" s="116">
        <f t="shared" si="1848"/>
        <v>52628.205128205125</v>
      </c>
      <c r="BB183" s="116">
        <f t="shared" si="1848"/>
        <v>52628.205128205125</v>
      </c>
      <c r="BC183" s="116">
        <f t="shared" si="1848"/>
        <v>52628.205128205125</v>
      </c>
      <c r="BD183" s="116">
        <f t="shared" si="1848"/>
        <v>52628.205128205125</v>
      </c>
      <c r="BE183" s="116">
        <f t="shared" si="1848"/>
        <v>52628.205128205125</v>
      </c>
      <c r="BF183" s="116">
        <f t="shared" si="1848"/>
        <v>52628.205128205125</v>
      </c>
      <c r="BG183" s="116">
        <f t="shared" si="1848"/>
        <v>52628.205128205125</v>
      </c>
      <c r="BH183" s="116">
        <f t="shared" si="1848"/>
        <v>52628.205128205125</v>
      </c>
      <c r="BI183" s="116">
        <f t="shared" si="1848"/>
        <v>52628.205128205125</v>
      </c>
      <c r="BJ183" s="116">
        <f t="shared" si="1848"/>
        <v>52628.205128205125</v>
      </c>
      <c r="BK183" s="116">
        <f t="shared" si="1848"/>
        <v>52628.205128205125</v>
      </c>
      <c r="BL183" s="116">
        <f t="shared" si="1848"/>
        <v>91089.743589743637</v>
      </c>
      <c r="BM183" s="116">
        <f t="shared" si="1848"/>
        <v>52628.205128205125</v>
      </c>
      <c r="BN183" s="116">
        <f t="shared" si="1848"/>
        <v>52628.205128205125</v>
      </c>
      <c r="BO183" s="116">
        <f t="shared" si="1848"/>
        <v>52628.205128205125</v>
      </c>
      <c r="BP183" s="116">
        <f t="shared" si="1848"/>
        <v>52628.205128205125</v>
      </c>
      <c r="BQ183" s="116">
        <f t="shared" si="1848"/>
        <v>52628.205128205125</v>
      </c>
      <c r="BR183" s="116">
        <f t="shared" ref="BR183:DT183" si="1849">SUM(BR178:BR182)</f>
        <v>52628.205128205125</v>
      </c>
      <c r="BS183" s="116">
        <f t="shared" si="1849"/>
        <v>52628.205128205125</v>
      </c>
      <c r="BT183" s="116">
        <f t="shared" si="1849"/>
        <v>52628.205128205125</v>
      </c>
      <c r="BU183" s="116">
        <f t="shared" si="1849"/>
        <v>52628.205128205125</v>
      </c>
      <c r="BV183" s="116">
        <f t="shared" si="1849"/>
        <v>52628.205128205125</v>
      </c>
      <c r="BW183" s="116">
        <f t="shared" si="1849"/>
        <v>52628.205128205125</v>
      </c>
      <c r="BX183" s="116">
        <f t="shared" si="1849"/>
        <v>91089.743589743637</v>
      </c>
      <c r="BY183" s="116">
        <f t="shared" si="1849"/>
        <v>52628.205128205125</v>
      </c>
      <c r="BZ183" s="116">
        <f t="shared" si="1849"/>
        <v>52628.205128205125</v>
      </c>
      <c r="CA183" s="116">
        <f t="shared" si="1849"/>
        <v>52628.205128205125</v>
      </c>
      <c r="CB183" s="116">
        <f t="shared" si="1849"/>
        <v>52628.205128205125</v>
      </c>
      <c r="CC183" s="116">
        <f t="shared" si="1849"/>
        <v>52628.205128205125</v>
      </c>
      <c r="CD183" s="116">
        <f t="shared" si="1849"/>
        <v>52628.205128205125</v>
      </c>
      <c r="CE183" s="116">
        <f t="shared" si="1849"/>
        <v>52628.205128205125</v>
      </c>
      <c r="CF183" s="116">
        <f t="shared" si="1849"/>
        <v>52628.205128205125</v>
      </c>
      <c r="CG183" s="116">
        <f t="shared" si="1849"/>
        <v>52628.205128205125</v>
      </c>
      <c r="CH183" s="116">
        <f t="shared" si="1849"/>
        <v>52628.205128205125</v>
      </c>
      <c r="CI183" s="116">
        <f t="shared" si="1849"/>
        <v>52628.205128205125</v>
      </c>
      <c r="CJ183" s="116">
        <f t="shared" si="1849"/>
        <v>91089.743589743637</v>
      </c>
      <c r="CK183" s="116">
        <f t="shared" si="1849"/>
        <v>52628.205128205125</v>
      </c>
      <c r="CL183" s="116">
        <f t="shared" si="1849"/>
        <v>52628.205128205125</v>
      </c>
      <c r="CM183" s="116">
        <f t="shared" si="1849"/>
        <v>52628.205128205125</v>
      </c>
      <c r="CN183" s="116">
        <f t="shared" si="1849"/>
        <v>52628.205128205125</v>
      </c>
      <c r="CO183" s="116">
        <f t="shared" si="1849"/>
        <v>52628.205128205125</v>
      </c>
      <c r="CP183" s="116">
        <f t="shared" si="1849"/>
        <v>52628.205128205125</v>
      </c>
      <c r="CQ183" s="116">
        <f t="shared" si="1849"/>
        <v>52628.205128205125</v>
      </c>
      <c r="CR183" s="116">
        <f t="shared" si="1849"/>
        <v>52628.205128205125</v>
      </c>
      <c r="CS183" s="116">
        <f t="shared" si="1849"/>
        <v>52628.205128205125</v>
      </c>
      <c r="CT183" s="116">
        <f t="shared" si="1849"/>
        <v>52628.205128205125</v>
      </c>
      <c r="CU183" s="116">
        <f t="shared" si="1849"/>
        <v>52628.205128205125</v>
      </c>
      <c r="CV183" s="116">
        <f t="shared" si="1849"/>
        <v>91089.743589743637</v>
      </c>
      <c r="CW183" s="116">
        <f t="shared" si="1849"/>
        <v>52628.205128205125</v>
      </c>
      <c r="CX183" s="116">
        <f t="shared" si="1849"/>
        <v>52628.205128205125</v>
      </c>
      <c r="CY183" s="116">
        <f t="shared" si="1849"/>
        <v>52628.205128205125</v>
      </c>
      <c r="CZ183" s="116">
        <f t="shared" si="1849"/>
        <v>52628.205128205125</v>
      </c>
      <c r="DA183" s="116">
        <f t="shared" si="1849"/>
        <v>52628.205128205125</v>
      </c>
      <c r="DB183" s="116">
        <f t="shared" si="1849"/>
        <v>52628.205128205125</v>
      </c>
      <c r="DC183" s="116">
        <f t="shared" si="1849"/>
        <v>52628.205128205125</v>
      </c>
      <c r="DD183" s="116">
        <f t="shared" si="1849"/>
        <v>52628.205128205125</v>
      </c>
      <c r="DE183" s="116">
        <f t="shared" si="1849"/>
        <v>52628.205128205125</v>
      </c>
      <c r="DF183" s="116">
        <f t="shared" si="1849"/>
        <v>52628.205128205125</v>
      </c>
      <c r="DG183" s="116">
        <f t="shared" si="1849"/>
        <v>52628.205128205125</v>
      </c>
      <c r="DH183" s="116">
        <f t="shared" si="1849"/>
        <v>91089.743589743637</v>
      </c>
      <c r="DI183" s="116">
        <f t="shared" si="1849"/>
        <v>52628.205128205125</v>
      </c>
      <c r="DJ183" s="116">
        <f t="shared" si="1849"/>
        <v>52628.205128205125</v>
      </c>
      <c r="DK183" s="116">
        <f t="shared" si="1849"/>
        <v>52628.205128205125</v>
      </c>
      <c r="DL183" s="116">
        <f t="shared" si="1849"/>
        <v>52628.205128205125</v>
      </c>
      <c r="DM183" s="116">
        <f t="shared" si="1849"/>
        <v>52628.205128205125</v>
      </c>
      <c r="DN183" s="116">
        <f t="shared" si="1849"/>
        <v>52628.205128205125</v>
      </c>
      <c r="DO183" s="116">
        <f t="shared" si="1849"/>
        <v>52628.205128205125</v>
      </c>
      <c r="DP183" s="116">
        <f t="shared" si="1849"/>
        <v>52628.205128205125</v>
      </c>
      <c r="DQ183" s="116">
        <f t="shared" si="1849"/>
        <v>52628.205128205125</v>
      </c>
      <c r="DR183" s="116">
        <f t="shared" si="1849"/>
        <v>52628.205128205125</v>
      </c>
      <c r="DS183" s="116">
        <f t="shared" si="1849"/>
        <v>52628.205128205125</v>
      </c>
      <c r="DT183" s="116">
        <f t="shared" si="1849"/>
        <v>91089.743589743637</v>
      </c>
    </row>
    <row r="185" spans="3:124" x14ac:dyDescent="0.25">
      <c r="C185" t="s">
        <v>227</v>
      </c>
      <c r="E185" s="115">
        <f>+E25+E52+E79+E106+E133+E160</f>
        <v>2243.5897435897427</v>
      </c>
      <c r="F185" s="115">
        <f t="shared" ref="F185:BQ185" si="1850">+F25+F52+F79+F106+F133+F160</f>
        <v>2243.5897435897427</v>
      </c>
      <c r="G185" s="115">
        <f t="shared" si="1850"/>
        <v>2243.5897435897427</v>
      </c>
      <c r="H185" s="115">
        <f t="shared" si="1850"/>
        <v>2243.5897435897427</v>
      </c>
      <c r="I185" s="115">
        <f t="shared" si="1850"/>
        <v>2243.5897435897427</v>
      </c>
      <c r="J185" s="115">
        <f t="shared" si="1850"/>
        <v>2243.5897435897427</v>
      </c>
      <c r="K185" s="115">
        <f t="shared" si="1850"/>
        <v>2243.5897435897427</v>
      </c>
      <c r="L185" s="115">
        <f t="shared" si="1850"/>
        <v>2243.5897435897427</v>
      </c>
      <c r="M185" s="115">
        <f t="shared" si="1850"/>
        <v>2243.5897435897427</v>
      </c>
      <c r="N185" s="115">
        <f t="shared" si="1850"/>
        <v>2243.5897435897427</v>
      </c>
      <c r="O185" s="115">
        <f t="shared" si="1850"/>
        <v>2243.5897435897427</v>
      </c>
      <c r="P185" s="115">
        <f t="shared" si="1850"/>
        <v>-22435.89743589743</v>
      </c>
      <c r="Q185" s="115">
        <f t="shared" si="1850"/>
        <v>3205.1282051282078</v>
      </c>
      <c r="R185" s="115">
        <f t="shared" si="1850"/>
        <v>3205.1282051282078</v>
      </c>
      <c r="S185" s="115">
        <f t="shared" si="1850"/>
        <v>3205.1282051282078</v>
      </c>
      <c r="T185" s="115">
        <f t="shared" si="1850"/>
        <v>3205.1282051282078</v>
      </c>
      <c r="U185" s="115">
        <f t="shared" si="1850"/>
        <v>3205.1282051282078</v>
      </c>
      <c r="V185" s="115">
        <f t="shared" si="1850"/>
        <v>3205.1282051282078</v>
      </c>
      <c r="W185" s="115">
        <f t="shared" si="1850"/>
        <v>3205.1282051282078</v>
      </c>
      <c r="X185" s="115">
        <f t="shared" si="1850"/>
        <v>3205.1282051282078</v>
      </c>
      <c r="Y185" s="115">
        <f t="shared" si="1850"/>
        <v>3205.1282051282078</v>
      </c>
      <c r="Z185" s="115">
        <f t="shared" si="1850"/>
        <v>3205.1282051282078</v>
      </c>
      <c r="AA185" s="115">
        <f t="shared" si="1850"/>
        <v>3205.1282051282078</v>
      </c>
      <c r="AB185" s="115">
        <f t="shared" si="1850"/>
        <v>-34294.871794871819</v>
      </c>
      <c r="AC185" s="115">
        <f t="shared" si="1850"/>
        <v>3205.1282051282078</v>
      </c>
      <c r="AD185" s="115">
        <f t="shared" si="1850"/>
        <v>3205.1282051282078</v>
      </c>
      <c r="AE185" s="115">
        <f t="shared" si="1850"/>
        <v>3205.1282051282078</v>
      </c>
      <c r="AF185" s="115">
        <f t="shared" si="1850"/>
        <v>3205.1282051282078</v>
      </c>
      <c r="AG185" s="115">
        <f t="shared" si="1850"/>
        <v>3205.1282051282078</v>
      </c>
      <c r="AH185" s="115">
        <f t="shared" si="1850"/>
        <v>3205.1282051282078</v>
      </c>
      <c r="AI185" s="115">
        <f t="shared" si="1850"/>
        <v>3205.1282051282078</v>
      </c>
      <c r="AJ185" s="115">
        <f t="shared" si="1850"/>
        <v>3205.1282051282078</v>
      </c>
      <c r="AK185" s="115">
        <f t="shared" si="1850"/>
        <v>3205.1282051282078</v>
      </c>
      <c r="AL185" s="115">
        <f t="shared" si="1850"/>
        <v>3205.1282051282078</v>
      </c>
      <c r="AM185" s="115">
        <f t="shared" si="1850"/>
        <v>3205.1282051282078</v>
      </c>
      <c r="AN185" s="115">
        <f t="shared" si="1850"/>
        <v>-35256.410256410287</v>
      </c>
      <c r="AO185" s="115">
        <f t="shared" si="1850"/>
        <v>3205.1282051282078</v>
      </c>
      <c r="AP185" s="115">
        <f t="shared" si="1850"/>
        <v>3205.1282051282078</v>
      </c>
      <c r="AQ185" s="115">
        <f t="shared" si="1850"/>
        <v>3205.1282051282078</v>
      </c>
      <c r="AR185" s="115">
        <f t="shared" si="1850"/>
        <v>3205.1282051282078</v>
      </c>
      <c r="AS185" s="115">
        <f t="shared" si="1850"/>
        <v>3205.1282051282078</v>
      </c>
      <c r="AT185" s="115">
        <f t="shared" si="1850"/>
        <v>3205.1282051282078</v>
      </c>
      <c r="AU185" s="115">
        <f t="shared" si="1850"/>
        <v>3205.1282051282078</v>
      </c>
      <c r="AV185" s="115">
        <f t="shared" si="1850"/>
        <v>3205.1282051282078</v>
      </c>
      <c r="AW185" s="115">
        <f t="shared" si="1850"/>
        <v>3205.1282051282078</v>
      </c>
      <c r="AX185" s="115">
        <f t="shared" si="1850"/>
        <v>3205.1282051282078</v>
      </c>
      <c r="AY185" s="115">
        <f t="shared" si="1850"/>
        <v>3205.1282051282078</v>
      </c>
      <c r="AZ185" s="115">
        <f t="shared" si="1850"/>
        <v>-35256.410256410287</v>
      </c>
      <c r="BA185" s="115">
        <f t="shared" si="1850"/>
        <v>3205.1282051282078</v>
      </c>
      <c r="BB185" s="115">
        <f t="shared" si="1850"/>
        <v>3205.1282051282078</v>
      </c>
      <c r="BC185" s="115">
        <f t="shared" si="1850"/>
        <v>3205.1282051282078</v>
      </c>
      <c r="BD185" s="115">
        <f t="shared" si="1850"/>
        <v>3205.1282051282078</v>
      </c>
      <c r="BE185" s="115">
        <f t="shared" si="1850"/>
        <v>3205.1282051282078</v>
      </c>
      <c r="BF185" s="115">
        <f t="shared" si="1850"/>
        <v>3205.1282051282078</v>
      </c>
      <c r="BG185" s="115">
        <f t="shared" si="1850"/>
        <v>3205.1282051282078</v>
      </c>
      <c r="BH185" s="115">
        <f t="shared" si="1850"/>
        <v>3205.1282051282078</v>
      </c>
      <c r="BI185" s="115">
        <f t="shared" si="1850"/>
        <v>3205.1282051282078</v>
      </c>
      <c r="BJ185" s="115">
        <f t="shared" si="1850"/>
        <v>3205.1282051282078</v>
      </c>
      <c r="BK185" s="115">
        <f t="shared" si="1850"/>
        <v>3205.1282051282078</v>
      </c>
      <c r="BL185" s="115">
        <f t="shared" si="1850"/>
        <v>-35256.410256410287</v>
      </c>
      <c r="BM185" s="115">
        <f t="shared" si="1850"/>
        <v>3205.1282051282078</v>
      </c>
      <c r="BN185" s="115">
        <f t="shared" si="1850"/>
        <v>3205.1282051282078</v>
      </c>
      <c r="BO185" s="115">
        <f t="shared" si="1850"/>
        <v>3205.1282051282078</v>
      </c>
      <c r="BP185" s="115">
        <f t="shared" si="1850"/>
        <v>3205.1282051282078</v>
      </c>
      <c r="BQ185" s="115">
        <f t="shared" si="1850"/>
        <v>3205.1282051282078</v>
      </c>
      <c r="BR185" s="115">
        <f t="shared" ref="BR185:DT185" si="1851">+BR25+BR52+BR79+BR106+BR133+BR160</f>
        <v>3205.1282051282078</v>
      </c>
      <c r="BS185" s="115">
        <f t="shared" si="1851"/>
        <v>3205.1282051282078</v>
      </c>
      <c r="BT185" s="115">
        <f t="shared" si="1851"/>
        <v>3205.1282051282078</v>
      </c>
      <c r="BU185" s="115">
        <f t="shared" si="1851"/>
        <v>3205.1282051282078</v>
      </c>
      <c r="BV185" s="115">
        <f t="shared" si="1851"/>
        <v>3205.1282051282078</v>
      </c>
      <c r="BW185" s="115">
        <f t="shared" si="1851"/>
        <v>3205.1282051282078</v>
      </c>
      <c r="BX185" s="115">
        <f t="shared" si="1851"/>
        <v>-35256.410256410287</v>
      </c>
      <c r="BY185" s="115">
        <f t="shared" si="1851"/>
        <v>3205.1282051282078</v>
      </c>
      <c r="BZ185" s="115">
        <f t="shared" si="1851"/>
        <v>3205.1282051282078</v>
      </c>
      <c r="CA185" s="115">
        <f t="shared" si="1851"/>
        <v>3205.1282051282078</v>
      </c>
      <c r="CB185" s="115">
        <f t="shared" si="1851"/>
        <v>3205.1282051282078</v>
      </c>
      <c r="CC185" s="115">
        <f t="shared" si="1851"/>
        <v>3205.1282051282078</v>
      </c>
      <c r="CD185" s="115">
        <f t="shared" si="1851"/>
        <v>3205.1282051282078</v>
      </c>
      <c r="CE185" s="115">
        <f t="shared" si="1851"/>
        <v>3205.1282051282078</v>
      </c>
      <c r="CF185" s="115">
        <f t="shared" si="1851"/>
        <v>3205.1282051282078</v>
      </c>
      <c r="CG185" s="115">
        <f t="shared" si="1851"/>
        <v>3205.1282051282078</v>
      </c>
      <c r="CH185" s="115">
        <f t="shared" si="1851"/>
        <v>3205.1282051282078</v>
      </c>
      <c r="CI185" s="115">
        <f t="shared" si="1851"/>
        <v>3205.1282051282078</v>
      </c>
      <c r="CJ185" s="115">
        <f t="shared" si="1851"/>
        <v>-35256.410256410287</v>
      </c>
      <c r="CK185" s="115">
        <f t="shared" si="1851"/>
        <v>3205.1282051282078</v>
      </c>
      <c r="CL185" s="115">
        <f t="shared" si="1851"/>
        <v>3205.1282051282078</v>
      </c>
      <c r="CM185" s="115">
        <f t="shared" si="1851"/>
        <v>3205.1282051282078</v>
      </c>
      <c r="CN185" s="115">
        <f t="shared" si="1851"/>
        <v>3205.1282051282078</v>
      </c>
      <c r="CO185" s="115">
        <f t="shared" si="1851"/>
        <v>3205.1282051282078</v>
      </c>
      <c r="CP185" s="115">
        <f t="shared" si="1851"/>
        <v>3205.1282051282078</v>
      </c>
      <c r="CQ185" s="115">
        <f t="shared" si="1851"/>
        <v>3205.1282051282078</v>
      </c>
      <c r="CR185" s="115">
        <f t="shared" si="1851"/>
        <v>3205.1282051282078</v>
      </c>
      <c r="CS185" s="115">
        <f t="shared" si="1851"/>
        <v>3205.1282051282078</v>
      </c>
      <c r="CT185" s="115">
        <f t="shared" si="1851"/>
        <v>3205.1282051282078</v>
      </c>
      <c r="CU185" s="115">
        <f t="shared" si="1851"/>
        <v>3205.1282051282078</v>
      </c>
      <c r="CV185" s="115">
        <f t="shared" si="1851"/>
        <v>-35256.410256410287</v>
      </c>
      <c r="CW185" s="115">
        <f t="shared" si="1851"/>
        <v>3205.1282051282078</v>
      </c>
      <c r="CX185" s="115">
        <f t="shared" si="1851"/>
        <v>3205.1282051282078</v>
      </c>
      <c r="CY185" s="115">
        <f t="shared" si="1851"/>
        <v>3205.1282051282078</v>
      </c>
      <c r="CZ185" s="115">
        <f t="shared" si="1851"/>
        <v>3205.1282051282078</v>
      </c>
      <c r="DA185" s="115">
        <f t="shared" si="1851"/>
        <v>3205.1282051282078</v>
      </c>
      <c r="DB185" s="115">
        <f t="shared" si="1851"/>
        <v>3205.1282051282078</v>
      </c>
      <c r="DC185" s="115">
        <f t="shared" si="1851"/>
        <v>3205.1282051282078</v>
      </c>
      <c r="DD185" s="115">
        <f t="shared" si="1851"/>
        <v>3205.1282051282078</v>
      </c>
      <c r="DE185" s="115">
        <f t="shared" si="1851"/>
        <v>3205.1282051282078</v>
      </c>
      <c r="DF185" s="115">
        <f t="shared" si="1851"/>
        <v>3205.1282051282078</v>
      </c>
      <c r="DG185" s="115">
        <f t="shared" si="1851"/>
        <v>3205.1282051282078</v>
      </c>
      <c r="DH185" s="115">
        <f t="shared" si="1851"/>
        <v>-35256.410256410287</v>
      </c>
      <c r="DI185" s="115">
        <f t="shared" si="1851"/>
        <v>3205.1282051282078</v>
      </c>
      <c r="DJ185" s="115">
        <f t="shared" si="1851"/>
        <v>3205.1282051282078</v>
      </c>
      <c r="DK185" s="115">
        <f t="shared" si="1851"/>
        <v>3205.1282051282078</v>
      </c>
      <c r="DL185" s="115">
        <f t="shared" si="1851"/>
        <v>3205.1282051282078</v>
      </c>
      <c r="DM185" s="115">
        <f t="shared" si="1851"/>
        <v>3205.1282051282078</v>
      </c>
      <c r="DN185" s="115">
        <f t="shared" si="1851"/>
        <v>3205.1282051282078</v>
      </c>
      <c r="DO185" s="115">
        <f t="shared" si="1851"/>
        <v>3205.1282051282078</v>
      </c>
      <c r="DP185" s="115">
        <f t="shared" si="1851"/>
        <v>3205.1282051282078</v>
      </c>
      <c r="DQ185" s="115">
        <f t="shared" si="1851"/>
        <v>3205.1282051282078</v>
      </c>
      <c r="DR185" s="115">
        <f t="shared" si="1851"/>
        <v>3205.1282051282078</v>
      </c>
      <c r="DS185" s="115">
        <f t="shared" si="1851"/>
        <v>3205.1282051282078</v>
      </c>
      <c r="DT185" s="115">
        <f t="shared" si="1851"/>
        <v>-35256.410256410287</v>
      </c>
    </row>
    <row r="186" spans="3:124" x14ac:dyDescent="0.25">
      <c r="C186" t="s">
        <v>228</v>
      </c>
      <c r="E186" s="115">
        <f>+E27+E54+E81+E108+E135+E162</f>
        <v>9625.0000000000018</v>
      </c>
      <c r="F186" s="115">
        <f t="shared" ref="F186:BQ186" si="1852">+F27+F54+F81+F108+F135+F162</f>
        <v>0</v>
      </c>
      <c r="G186" s="115">
        <f t="shared" si="1852"/>
        <v>0</v>
      </c>
      <c r="H186" s="115">
        <f t="shared" si="1852"/>
        <v>0</v>
      </c>
      <c r="I186" s="115">
        <f t="shared" si="1852"/>
        <v>0</v>
      </c>
      <c r="J186" s="115">
        <f t="shared" si="1852"/>
        <v>0</v>
      </c>
      <c r="K186" s="115">
        <f t="shared" si="1852"/>
        <v>0</v>
      </c>
      <c r="L186" s="115">
        <f t="shared" si="1852"/>
        <v>0</v>
      </c>
      <c r="M186" s="115">
        <f t="shared" si="1852"/>
        <v>0</v>
      </c>
      <c r="N186" s="115">
        <f t="shared" si="1852"/>
        <v>0</v>
      </c>
      <c r="O186" s="115">
        <f t="shared" si="1852"/>
        <v>0</v>
      </c>
      <c r="P186" s="115">
        <f t="shared" si="1852"/>
        <v>0</v>
      </c>
      <c r="Q186" s="115">
        <f t="shared" si="1852"/>
        <v>4124.9999999999991</v>
      </c>
      <c r="R186" s="115">
        <f t="shared" si="1852"/>
        <v>0</v>
      </c>
      <c r="S186" s="115">
        <f t="shared" si="1852"/>
        <v>0</v>
      </c>
      <c r="T186" s="115">
        <f t="shared" si="1852"/>
        <v>0</v>
      </c>
      <c r="U186" s="115">
        <f t="shared" si="1852"/>
        <v>0</v>
      </c>
      <c r="V186" s="115">
        <f t="shared" si="1852"/>
        <v>0</v>
      </c>
      <c r="W186" s="115">
        <f t="shared" si="1852"/>
        <v>0</v>
      </c>
      <c r="X186" s="115">
        <f t="shared" si="1852"/>
        <v>0</v>
      </c>
      <c r="Y186" s="115">
        <f t="shared" si="1852"/>
        <v>0</v>
      </c>
      <c r="Z186" s="115">
        <f t="shared" si="1852"/>
        <v>0</v>
      </c>
      <c r="AA186" s="115">
        <f t="shared" si="1852"/>
        <v>0</v>
      </c>
      <c r="AB186" s="115">
        <f t="shared" si="1852"/>
        <v>0</v>
      </c>
      <c r="AC186" s="115">
        <f t="shared" si="1852"/>
        <v>0</v>
      </c>
      <c r="AD186" s="115">
        <f t="shared" si="1852"/>
        <v>0</v>
      </c>
      <c r="AE186" s="115">
        <f t="shared" si="1852"/>
        <v>0</v>
      </c>
      <c r="AF186" s="115">
        <f t="shared" si="1852"/>
        <v>0</v>
      </c>
      <c r="AG186" s="115">
        <f t="shared" si="1852"/>
        <v>0</v>
      </c>
      <c r="AH186" s="115">
        <f t="shared" si="1852"/>
        <v>0</v>
      </c>
      <c r="AI186" s="115">
        <f t="shared" si="1852"/>
        <v>0</v>
      </c>
      <c r="AJ186" s="115">
        <f t="shared" si="1852"/>
        <v>0</v>
      </c>
      <c r="AK186" s="115">
        <f t="shared" si="1852"/>
        <v>0</v>
      </c>
      <c r="AL186" s="115">
        <f t="shared" si="1852"/>
        <v>0</v>
      </c>
      <c r="AM186" s="115">
        <f t="shared" si="1852"/>
        <v>0</v>
      </c>
      <c r="AN186" s="115">
        <f t="shared" si="1852"/>
        <v>0</v>
      </c>
      <c r="AO186" s="115">
        <f t="shared" si="1852"/>
        <v>0</v>
      </c>
      <c r="AP186" s="115">
        <f t="shared" si="1852"/>
        <v>0</v>
      </c>
      <c r="AQ186" s="115">
        <f t="shared" si="1852"/>
        <v>0</v>
      </c>
      <c r="AR186" s="115">
        <f t="shared" si="1852"/>
        <v>0</v>
      </c>
      <c r="AS186" s="115">
        <f t="shared" si="1852"/>
        <v>0</v>
      </c>
      <c r="AT186" s="115">
        <f t="shared" si="1852"/>
        <v>0</v>
      </c>
      <c r="AU186" s="115">
        <f t="shared" si="1852"/>
        <v>0</v>
      </c>
      <c r="AV186" s="115">
        <f t="shared" si="1852"/>
        <v>0</v>
      </c>
      <c r="AW186" s="115">
        <f t="shared" si="1852"/>
        <v>0</v>
      </c>
      <c r="AX186" s="115">
        <f t="shared" si="1852"/>
        <v>0</v>
      </c>
      <c r="AY186" s="115">
        <f t="shared" si="1852"/>
        <v>0</v>
      </c>
      <c r="AZ186" s="115">
        <f t="shared" si="1852"/>
        <v>0</v>
      </c>
      <c r="BA186" s="115">
        <f t="shared" si="1852"/>
        <v>0</v>
      </c>
      <c r="BB186" s="115">
        <f t="shared" si="1852"/>
        <v>0</v>
      </c>
      <c r="BC186" s="115">
        <f t="shared" si="1852"/>
        <v>0</v>
      </c>
      <c r="BD186" s="115">
        <f t="shared" si="1852"/>
        <v>0</v>
      </c>
      <c r="BE186" s="115">
        <f t="shared" si="1852"/>
        <v>0</v>
      </c>
      <c r="BF186" s="115">
        <f t="shared" si="1852"/>
        <v>0</v>
      </c>
      <c r="BG186" s="115">
        <f t="shared" si="1852"/>
        <v>0</v>
      </c>
      <c r="BH186" s="115">
        <f t="shared" si="1852"/>
        <v>0</v>
      </c>
      <c r="BI186" s="115">
        <f t="shared" si="1852"/>
        <v>0</v>
      </c>
      <c r="BJ186" s="115">
        <f t="shared" si="1852"/>
        <v>0</v>
      </c>
      <c r="BK186" s="115">
        <f t="shared" si="1852"/>
        <v>0</v>
      </c>
      <c r="BL186" s="115">
        <f t="shared" si="1852"/>
        <v>0</v>
      </c>
      <c r="BM186" s="115">
        <f t="shared" si="1852"/>
        <v>0</v>
      </c>
      <c r="BN186" s="115">
        <f t="shared" si="1852"/>
        <v>0</v>
      </c>
      <c r="BO186" s="115">
        <f t="shared" si="1852"/>
        <v>0</v>
      </c>
      <c r="BP186" s="115">
        <f t="shared" si="1852"/>
        <v>0</v>
      </c>
      <c r="BQ186" s="115">
        <f t="shared" si="1852"/>
        <v>0</v>
      </c>
      <c r="BR186" s="115">
        <f t="shared" ref="BR186:DT186" si="1853">+BR27+BR54+BR81+BR108+BR135+BR162</f>
        <v>0</v>
      </c>
      <c r="BS186" s="115">
        <f t="shared" si="1853"/>
        <v>0</v>
      </c>
      <c r="BT186" s="115">
        <f t="shared" si="1853"/>
        <v>0</v>
      </c>
      <c r="BU186" s="115">
        <f t="shared" si="1853"/>
        <v>0</v>
      </c>
      <c r="BV186" s="115">
        <f t="shared" si="1853"/>
        <v>0</v>
      </c>
      <c r="BW186" s="115">
        <f t="shared" si="1853"/>
        <v>0</v>
      </c>
      <c r="BX186" s="115">
        <f t="shared" si="1853"/>
        <v>0</v>
      </c>
      <c r="BY186" s="115">
        <f t="shared" si="1853"/>
        <v>0</v>
      </c>
      <c r="BZ186" s="115">
        <f t="shared" si="1853"/>
        <v>0</v>
      </c>
      <c r="CA186" s="115">
        <f t="shared" si="1853"/>
        <v>0</v>
      </c>
      <c r="CB186" s="115">
        <f t="shared" si="1853"/>
        <v>0</v>
      </c>
      <c r="CC186" s="115">
        <f t="shared" si="1853"/>
        <v>0</v>
      </c>
      <c r="CD186" s="115">
        <f t="shared" si="1853"/>
        <v>0</v>
      </c>
      <c r="CE186" s="115">
        <f t="shared" si="1853"/>
        <v>0</v>
      </c>
      <c r="CF186" s="115">
        <f t="shared" si="1853"/>
        <v>0</v>
      </c>
      <c r="CG186" s="115">
        <f t="shared" si="1853"/>
        <v>0</v>
      </c>
      <c r="CH186" s="115">
        <f t="shared" si="1853"/>
        <v>0</v>
      </c>
      <c r="CI186" s="115">
        <f t="shared" si="1853"/>
        <v>0</v>
      </c>
      <c r="CJ186" s="115">
        <f t="shared" si="1853"/>
        <v>0</v>
      </c>
      <c r="CK186" s="115">
        <f t="shared" si="1853"/>
        <v>0</v>
      </c>
      <c r="CL186" s="115">
        <f t="shared" si="1853"/>
        <v>0</v>
      </c>
      <c r="CM186" s="115">
        <f t="shared" si="1853"/>
        <v>0</v>
      </c>
      <c r="CN186" s="115">
        <f t="shared" si="1853"/>
        <v>0</v>
      </c>
      <c r="CO186" s="115">
        <f t="shared" si="1853"/>
        <v>0</v>
      </c>
      <c r="CP186" s="115">
        <f t="shared" si="1853"/>
        <v>0</v>
      </c>
      <c r="CQ186" s="115">
        <f t="shared" si="1853"/>
        <v>0</v>
      </c>
      <c r="CR186" s="115">
        <f t="shared" si="1853"/>
        <v>0</v>
      </c>
      <c r="CS186" s="115">
        <f t="shared" si="1853"/>
        <v>0</v>
      </c>
      <c r="CT186" s="115">
        <f t="shared" si="1853"/>
        <v>0</v>
      </c>
      <c r="CU186" s="115">
        <f t="shared" si="1853"/>
        <v>0</v>
      </c>
      <c r="CV186" s="115">
        <f t="shared" si="1853"/>
        <v>0</v>
      </c>
      <c r="CW186" s="115">
        <f t="shared" si="1853"/>
        <v>0</v>
      </c>
      <c r="CX186" s="115">
        <f t="shared" si="1853"/>
        <v>0</v>
      </c>
      <c r="CY186" s="115">
        <f t="shared" si="1853"/>
        <v>0</v>
      </c>
      <c r="CZ186" s="115">
        <f t="shared" si="1853"/>
        <v>0</v>
      </c>
      <c r="DA186" s="115">
        <f t="shared" si="1853"/>
        <v>0</v>
      </c>
      <c r="DB186" s="115">
        <f t="shared" si="1853"/>
        <v>0</v>
      </c>
      <c r="DC186" s="115">
        <f t="shared" si="1853"/>
        <v>0</v>
      </c>
      <c r="DD186" s="115">
        <f t="shared" si="1853"/>
        <v>0</v>
      </c>
      <c r="DE186" s="115">
        <f t="shared" si="1853"/>
        <v>0</v>
      </c>
      <c r="DF186" s="115">
        <f t="shared" si="1853"/>
        <v>0</v>
      </c>
      <c r="DG186" s="115">
        <f t="shared" si="1853"/>
        <v>0</v>
      </c>
      <c r="DH186" s="115">
        <f t="shared" si="1853"/>
        <v>0</v>
      </c>
      <c r="DI186" s="115">
        <f t="shared" si="1853"/>
        <v>0</v>
      </c>
      <c r="DJ186" s="115">
        <f t="shared" si="1853"/>
        <v>0</v>
      </c>
      <c r="DK186" s="115">
        <f t="shared" si="1853"/>
        <v>0</v>
      </c>
      <c r="DL186" s="115">
        <f t="shared" si="1853"/>
        <v>0</v>
      </c>
      <c r="DM186" s="115">
        <f t="shared" si="1853"/>
        <v>0</v>
      </c>
      <c r="DN186" s="115">
        <f t="shared" si="1853"/>
        <v>0</v>
      </c>
      <c r="DO186" s="115">
        <f t="shared" si="1853"/>
        <v>0</v>
      </c>
      <c r="DP186" s="115">
        <f t="shared" si="1853"/>
        <v>0</v>
      </c>
      <c r="DQ186" s="115">
        <f t="shared" si="1853"/>
        <v>0</v>
      </c>
      <c r="DR186" s="115">
        <f t="shared" si="1853"/>
        <v>0</v>
      </c>
      <c r="DS186" s="115">
        <f t="shared" si="1853"/>
        <v>0</v>
      </c>
      <c r="DT186" s="115">
        <f t="shared" si="1853"/>
        <v>0</v>
      </c>
    </row>
    <row r="187" spans="3:124" x14ac:dyDescent="0.25">
      <c r="C187" t="s">
        <v>229</v>
      </c>
      <c r="E187" s="115">
        <f>+E28+E55+E82+E109+E136+E163</f>
        <v>291.66666666666669</v>
      </c>
      <c r="F187" s="115">
        <f t="shared" ref="F187:BQ187" si="1854">+F28+F55+F82+F109+F136+F163</f>
        <v>0</v>
      </c>
      <c r="G187" s="115">
        <f t="shared" si="1854"/>
        <v>0</v>
      </c>
      <c r="H187" s="115">
        <f t="shared" si="1854"/>
        <v>0</v>
      </c>
      <c r="I187" s="115">
        <f t="shared" si="1854"/>
        <v>0</v>
      </c>
      <c r="J187" s="115">
        <f t="shared" si="1854"/>
        <v>0</v>
      </c>
      <c r="K187" s="115">
        <f t="shared" si="1854"/>
        <v>0</v>
      </c>
      <c r="L187" s="115">
        <f t="shared" si="1854"/>
        <v>0</v>
      </c>
      <c r="M187" s="115">
        <f t="shared" si="1854"/>
        <v>0</v>
      </c>
      <c r="N187" s="115">
        <f t="shared" si="1854"/>
        <v>0</v>
      </c>
      <c r="O187" s="115">
        <f t="shared" si="1854"/>
        <v>0</v>
      </c>
      <c r="P187" s="115">
        <f t="shared" si="1854"/>
        <v>0</v>
      </c>
      <c r="Q187" s="115">
        <f t="shared" si="1854"/>
        <v>125</v>
      </c>
      <c r="R187" s="115">
        <f t="shared" si="1854"/>
        <v>0</v>
      </c>
      <c r="S187" s="115">
        <f t="shared" si="1854"/>
        <v>0</v>
      </c>
      <c r="T187" s="115">
        <f t="shared" si="1854"/>
        <v>0</v>
      </c>
      <c r="U187" s="115">
        <f t="shared" si="1854"/>
        <v>0</v>
      </c>
      <c r="V187" s="115">
        <f t="shared" si="1854"/>
        <v>0</v>
      </c>
      <c r="W187" s="115">
        <f t="shared" si="1854"/>
        <v>0</v>
      </c>
      <c r="X187" s="115">
        <f t="shared" si="1854"/>
        <v>0</v>
      </c>
      <c r="Y187" s="115">
        <f t="shared" si="1854"/>
        <v>0</v>
      </c>
      <c r="Z187" s="115">
        <f t="shared" si="1854"/>
        <v>0</v>
      </c>
      <c r="AA187" s="115">
        <f t="shared" si="1854"/>
        <v>0</v>
      </c>
      <c r="AB187" s="115">
        <f t="shared" si="1854"/>
        <v>0</v>
      </c>
      <c r="AC187" s="115">
        <f t="shared" si="1854"/>
        <v>0</v>
      </c>
      <c r="AD187" s="115">
        <f t="shared" si="1854"/>
        <v>0</v>
      </c>
      <c r="AE187" s="115">
        <f t="shared" si="1854"/>
        <v>0</v>
      </c>
      <c r="AF187" s="115">
        <f t="shared" si="1854"/>
        <v>0</v>
      </c>
      <c r="AG187" s="115">
        <f t="shared" si="1854"/>
        <v>0</v>
      </c>
      <c r="AH187" s="115">
        <f t="shared" si="1854"/>
        <v>0</v>
      </c>
      <c r="AI187" s="115">
        <f t="shared" si="1854"/>
        <v>0</v>
      </c>
      <c r="AJ187" s="115">
        <f t="shared" si="1854"/>
        <v>0</v>
      </c>
      <c r="AK187" s="115">
        <f t="shared" si="1854"/>
        <v>0</v>
      </c>
      <c r="AL187" s="115">
        <f t="shared" si="1854"/>
        <v>0</v>
      </c>
      <c r="AM187" s="115">
        <f t="shared" si="1854"/>
        <v>0</v>
      </c>
      <c r="AN187" s="115">
        <f t="shared" si="1854"/>
        <v>0</v>
      </c>
      <c r="AO187" s="115">
        <f t="shared" si="1854"/>
        <v>0</v>
      </c>
      <c r="AP187" s="115">
        <f t="shared" si="1854"/>
        <v>0</v>
      </c>
      <c r="AQ187" s="115">
        <f t="shared" si="1854"/>
        <v>0</v>
      </c>
      <c r="AR187" s="115">
        <f t="shared" si="1854"/>
        <v>0</v>
      </c>
      <c r="AS187" s="115">
        <f t="shared" si="1854"/>
        <v>0</v>
      </c>
      <c r="AT187" s="115">
        <f t="shared" si="1854"/>
        <v>0</v>
      </c>
      <c r="AU187" s="115">
        <f t="shared" si="1854"/>
        <v>0</v>
      </c>
      <c r="AV187" s="115">
        <f t="shared" si="1854"/>
        <v>0</v>
      </c>
      <c r="AW187" s="115">
        <f t="shared" si="1854"/>
        <v>0</v>
      </c>
      <c r="AX187" s="115">
        <f t="shared" si="1854"/>
        <v>0</v>
      </c>
      <c r="AY187" s="115">
        <f t="shared" si="1854"/>
        <v>0</v>
      </c>
      <c r="AZ187" s="115">
        <f t="shared" si="1854"/>
        <v>0</v>
      </c>
      <c r="BA187" s="115">
        <f t="shared" si="1854"/>
        <v>0</v>
      </c>
      <c r="BB187" s="115">
        <f t="shared" si="1854"/>
        <v>0</v>
      </c>
      <c r="BC187" s="115">
        <f t="shared" si="1854"/>
        <v>0</v>
      </c>
      <c r="BD187" s="115">
        <f t="shared" si="1854"/>
        <v>0</v>
      </c>
      <c r="BE187" s="115">
        <f t="shared" si="1854"/>
        <v>0</v>
      </c>
      <c r="BF187" s="115">
        <f t="shared" si="1854"/>
        <v>0</v>
      </c>
      <c r="BG187" s="115">
        <f t="shared" si="1854"/>
        <v>0</v>
      </c>
      <c r="BH187" s="115">
        <f t="shared" si="1854"/>
        <v>0</v>
      </c>
      <c r="BI187" s="115">
        <f t="shared" si="1854"/>
        <v>0</v>
      </c>
      <c r="BJ187" s="115">
        <f t="shared" si="1854"/>
        <v>0</v>
      </c>
      <c r="BK187" s="115">
        <f t="shared" si="1854"/>
        <v>0</v>
      </c>
      <c r="BL187" s="115">
        <f t="shared" si="1854"/>
        <v>0</v>
      </c>
      <c r="BM187" s="115">
        <f t="shared" si="1854"/>
        <v>0</v>
      </c>
      <c r="BN187" s="115">
        <f t="shared" si="1854"/>
        <v>0</v>
      </c>
      <c r="BO187" s="115">
        <f t="shared" si="1854"/>
        <v>0</v>
      </c>
      <c r="BP187" s="115">
        <f t="shared" si="1854"/>
        <v>0</v>
      </c>
      <c r="BQ187" s="115">
        <f t="shared" si="1854"/>
        <v>0</v>
      </c>
      <c r="BR187" s="115">
        <f t="shared" ref="BR187:DT187" si="1855">+BR28+BR55+BR82+BR109+BR136+BR163</f>
        <v>0</v>
      </c>
      <c r="BS187" s="115">
        <f t="shared" si="1855"/>
        <v>0</v>
      </c>
      <c r="BT187" s="115">
        <f t="shared" si="1855"/>
        <v>0</v>
      </c>
      <c r="BU187" s="115">
        <f t="shared" si="1855"/>
        <v>0</v>
      </c>
      <c r="BV187" s="115">
        <f t="shared" si="1855"/>
        <v>0</v>
      </c>
      <c r="BW187" s="115">
        <f t="shared" si="1855"/>
        <v>0</v>
      </c>
      <c r="BX187" s="115">
        <f t="shared" si="1855"/>
        <v>0</v>
      </c>
      <c r="BY187" s="115">
        <f t="shared" si="1855"/>
        <v>0</v>
      </c>
      <c r="BZ187" s="115">
        <f t="shared" si="1855"/>
        <v>0</v>
      </c>
      <c r="CA187" s="115">
        <f t="shared" si="1855"/>
        <v>0</v>
      </c>
      <c r="CB187" s="115">
        <f t="shared" si="1855"/>
        <v>0</v>
      </c>
      <c r="CC187" s="115">
        <f t="shared" si="1855"/>
        <v>0</v>
      </c>
      <c r="CD187" s="115">
        <f t="shared" si="1855"/>
        <v>0</v>
      </c>
      <c r="CE187" s="115">
        <f t="shared" si="1855"/>
        <v>0</v>
      </c>
      <c r="CF187" s="115">
        <f t="shared" si="1855"/>
        <v>0</v>
      </c>
      <c r="CG187" s="115">
        <f t="shared" si="1855"/>
        <v>0</v>
      </c>
      <c r="CH187" s="115">
        <f t="shared" si="1855"/>
        <v>0</v>
      </c>
      <c r="CI187" s="115">
        <f t="shared" si="1855"/>
        <v>0</v>
      </c>
      <c r="CJ187" s="115">
        <f t="shared" si="1855"/>
        <v>0</v>
      </c>
      <c r="CK187" s="115">
        <f t="shared" si="1855"/>
        <v>0</v>
      </c>
      <c r="CL187" s="115">
        <f t="shared" si="1855"/>
        <v>0</v>
      </c>
      <c r="CM187" s="115">
        <f t="shared" si="1855"/>
        <v>0</v>
      </c>
      <c r="CN187" s="115">
        <f t="shared" si="1855"/>
        <v>0</v>
      </c>
      <c r="CO187" s="115">
        <f t="shared" si="1855"/>
        <v>0</v>
      </c>
      <c r="CP187" s="115">
        <f t="shared" si="1855"/>
        <v>0</v>
      </c>
      <c r="CQ187" s="115">
        <f t="shared" si="1855"/>
        <v>0</v>
      </c>
      <c r="CR187" s="115">
        <f t="shared" si="1855"/>
        <v>0</v>
      </c>
      <c r="CS187" s="115">
        <f t="shared" si="1855"/>
        <v>0</v>
      </c>
      <c r="CT187" s="115">
        <f t="shared" si="1855"/>
        <v>0</v>
      </c>
      <c r="CU187" s="115">
        <f t="shared" si="1855"/>
        <v>0</v>
      </c>
      <c r="CV187" s="115">
        <f t="shared" si="1855"/>
        <v>0</v>
      </c>
      <c r="CW187" s="115">
        <f t="shared" si="1855"/>
        <v>0</v>
      </c>
      <c r="CX187" s="115">
        <f t="shared" si="1855"/>
        <v>0</v>
      </c>
      <c r="CY187" s="115">
        <f t="shared" si="1855"/>
        <v>0</v>
      </c>
      <c r="CZ187" s="115">
        <f t="shared" si="1855"/>
        <v>0</v>
      </c>
      <c r="DA187" s="115">
        <f t="shared" si="1855"/>
        <v>0</v>
      </c>
      <c r="DB187" s="115">
        <f t="shared" si="1855"/>
        <v>0</v>
      </c>
      <c r="DC187" s="115">
        <f t="shared" si="1855"/>
        <v>0</v>
      </c>
      <c r="DD187" s="115">
        <f t="shared" si="1855"/>
        <v>0</v>
      </c>
      <c r="DE187" s="115">
        <f t="shared" si="1855"/>
        <v>0</v>
      </c>
      <c r="DF187" s="115">
        <f t="shared" si="1855"/>
        <v>0</v>
      </c>
      <c r="DG187" s="115">
        <f t="shared" si="1855"/>
        <v>0</v>
      </c>
      <c r="DH187" s="115">
        <f t="shared" si="1855"/>
        <v>0</v>
      </c>
      <c r="DI187" s="115">
        <f t="shared" si="1855"/>
        <v>0</v>
      </c>
      <c r="DJ187" s="115">
        <f t="shared" si="1855"/>
        <v>0</v>
      </c>
      <c r="DK187" s="115">
        <f t="shared" si="1855"/>
        <v>0</v>
      </c>
      <c r="DL187" s="115">
        <f t="shared" si="1855"/>
        <v>0</v>
      </c>
      <c r="DM187" s="115">
        <f t="shared" si="1855"/>
        <v>0</v>
      </c>
      <c r="DN187" s="115">
        <f t="shared" si="1855"/>
        <v>0</v>
      </c>
      <c r="DO187" s="115">
        <f t="shared" si="1855"/>
        <v>0</v>
      </c>
      <c r="DP187" s="115">
        <f t="shared" si="1855"/>
        <v>0</v>
      </c>
      <c r="DQ187" s="115">
        <f t="shared" si="1855"/>
        <v>0</v>
      </c>
      <c r="DR187" s="115">
        <f t="shared" si="1855"/>
        <v>0</v>
      </c>
      <c r="DS187" s="115">
        <f t="shared" si="1855"/>
        <v>0</v>
      </c>
      <c r="DT187" s="115">
        <f t="shared" si="1855"/>
        <v>0</v>
      </c>
    </row>
    <row r="188" spans="3:124" ht="15.75" thickBot="1" x14ac:dyDescent="0.3">
      <c r="C188" t="s">
        <v>211</v>
      </c>
      <c r="E188" s="115">
        <f>+E29+E56+E83+E110+E137+E164</f>
        <v>2187.5</v>
      </c>
      <c r="F188" s="115">
        <f t="shared" ref="F188:BQ188" si="1856">+F29+F56+F83+F110+F137+F164</f>
        <v>2187.5</v>
      </c>
      <c r="G188" s="115">
        <f t="shared" si="1856"/>
        <v>2187.5</v>
      </c>
      <c r="H188" s="115">
        <f t="shared" si="1856"/>
        <v>2187.5</v>
      </c>
      <c r="I188" s="115">
        <f t="shared" si="1856"/>
        <v>2187.5</v>
      </c>
      <c r="J188" s="115">
        <f t="shared" si="1856"/>
        <v>2187.5</v>
      </c>
      <c r="K188" s="115">
        <f t="shared" si="1856"/>
        <v>2187.5</v>
      </c>
      <c r="L188" s="115">
        <f t="shared" si="1856"/>
        <v>2187.5</v>
      </c>
      <c r="M188" s="115">
        <f t="shared" si="1856"/>
        <v>2187.5</v>
      </c>
      <c r="N188" s="115">
        <f t="shared" si="1856"/>
        <v>2187.5</v>
      </c>
      <c r="O188" s="115">
        <f t="shared" si="1856"/>
        <v>2187.5</v>
      </c>
      <c r="P188" s="115">
        <f t="shared" si="1856"/>
        <v>2187.5</v>
      </c>
      <c r="Q188" s="115">
        <f t="shared" si="1856"/>
        <v>3125</v>
      </c>
      <c r="R188" s="115">
        <f t="shared" si="1856"/>
        <v>3125</v>
      </c>
      <c r="S188" s="115">
        <f t="shared" si="1856"/>
        <v>3125</v>
      </c>
      <c r="T188" s="115">
        <f t="shared" si="1856"/>
        <v>3125</v>
      </c>
      <c r="U188" s="115">
        <f t="shared" si="1856"/>
        <v>3125</v>
      </c>
      <c r="V188" s="115">
        <f t="shared" si="1856"/>
        <v>3125</v>
      </c>
      <c r="W188" s="115">
        <f t="shared" si="1856"/>
        <v>3125</v>
      </c>
      <c r="X188" s="115">
        <f t="shared" si="1856"/>
        <v>3125</v>
      </c>
      <c r="Y188" s="115">
        <f t="shared" si="1856"/>
        <v>3125</v>
      </c>
      <c r="Z188" s="115">
        <f t="shared" si="1856"/>
        <v>3125</v>
      </c>
      <c r="AA188" s="115">
        <f t="shared" si="1856"/>
        <v>3125</v>
      </c>
      <c r="AB188" s="115">
        <f t="shared" si="1856"/>
        <v>3125</v>
      </c>
      <c r="AC188" s="115">
        <f t="shared" si="1856"/>
        <v>3125</v>
      </c>
      <c r="AD188" s="115">
        <f t="shared" si="1856"/>
        <v>3125</v>
      </c>
      <c r="AE188" s="115">
        <f t="shared" si="1856"/>
        <v>3125</v>
      </c>
      <c r="AF188" s="115">
        <f t="shared" si="1856"/>
        <v>3125</v>
      </c>
      <c r="AG188" s="115">
        <f t="shared" si="1856"/>
        <v>3125</v>
      </c>
      <c r="AH188" s="115">
        <f t="shared" si="1856"/>
        <v>3125</v>
      </c>
      <c r="AI188" s="115">
        <f t="shared" si="1856"/>
        <v>3125</v>
      </c>
      <c r="AJ188" s="115">
        <f t="shared" si="1856"/>
        <v>3125</v>
      </c>
      <c r="AK188" s="115">
        <f t="shared" si="1856"/>
        <v>3125</v>
      </c>
      <c r="AL188" s="115">
        <f t="shared" si="1856"/>
        <v>3125</v>
      </c>
      <c r="AM188" s="115">
        <f t="shared" si="1856"/>
        <v>3125</v>
      </c>
      <c r="AN188" s="115">
        <f t="shared" si="1856"/>
        <v>3125</v>
      </c>
      <c r="AO188" s="115">
        <f t="shared" si="1856"/>
        <v>3125</v>
      </c>
      <c r="AP188" s="115">
        <f t="shared" si="1856"/>
        <v>3125</v>
      </c>
      <c r="AQ188" s="115">
        <f t="shared" si="1856"/>
        <v>3125</v>
      </c>
      <c r="AR188" s="115">
        <f t="shared" si="1856"/>
        <v>3125</v>
      </c>
      <c r="AS188" s="115">
        <f t="shared" si="1856"/>
        <v>3125</v>
      </c>
      <c r="AT188" s="115">
        <f t="shared" si="1856"/>
        <v>3125</v>
      </c>
      <c r="AU188" s="115">
        <f t="shared" si="1856"/>
        <v>3125</v>
      </c>
      <c r="AV188" s="115">
        <f t="shared" si="1856"/>
        <v>3125</v>
      </c>
      <c r="AW188" s="115">
        <f t="shared" si="1856"/>
        <v>3125</v>
      </c>
      <c r="AX188" s="115">
        <f t="shared" si="1856"/>
        <v>3125</v>
      </c>
      <c r="AY188" s="115">
        <f t="shared" si="1856"/>
        <v>3125</v>
      </c>
      <c r="AZ188" s="115">
        <f t="shared" si="1856"/>
        <v>3125</v>
      </c>
      <c r="BA188" s="115">
        <f t="shared" si="1856"/>
        <v>3125</v>
      </c>
      <c r="BB188" s="115">
        <f t="shared" si="1856"/>
        <v>3125</v>
      </c>
      <c r="BC188" s="115">
        <f t="shared" si="1856"/>
        <v>3125</v>
      </c>
      <c r="BD188" s="115">
        <f t="shared" si="1856"/>
        <v>3125</v>
      </c>
      <c r="BE188" s="115">
        <f t="shared" si="1856"/>
        <v>3125</v>
      </c>
      <c r="BF188" s="115">
        <f t="shared" si="1856"/>
        <v>3125</v>
      </c>
      <c r="BG188" s="115">
        <f t="shared" si="1856"/>
        <v>3125</v>
      </c>
      <c r="BH188" s="115">
        <f t="shared" si="1856"/>
        <v>3125</v>
      </c>
      <c r="BI188" s="115">
        <f t="shared" si="1856"/>
        <v>3125</v>
      </c>
      <c r="BJ188" s="115">
        <f t="shared" si="1856"/>
        <v>3125</v>
      </c>
      <c r="BK188" s="115">
        <f t="shared" si="1856"/>
        <v>3125</v>
      </c>
      <c r="BL188" s="115">
        <f t="shared" si="1856"/>
        <v>3125</v>
      </c>
      <c r="BM188" s="115">
        <f t="shared" si="1856"/>
        <v>3125</v>
      </c>
      <c r="BN188" s="115">
        <f t="shared" si="1856"/>
        <v>3125</v>
      </c>
      <c r="BO188" s="115">
        <f t="shared" si="1856"/>
        <v>3125</v>
      </c>
      <c r="BP188" s="115">
        <f t="shared" si="1856"/>
        <v>3125</v>
      </c>
      <c r="BQ188" s="115">
        <f t="shared" si="1856"/>
        <v>3125</v>
      </c>
      <c r="BR188" s="115">
        <f t="shared" ref="BR188:DT188" si="1857">+BR29+BR56+BR83+BR110+BR137+BR164</f>
        <v>3125</v>
      </c>
      <c r="BS188" s="115">
        <f t="shared" si="1857"/>
        <v>3125</v>
      </c>
      <c r="BT188" s="115">
        <f t="shared" si="1857"/>
        <v>3125</v>
      </c>
      <c r="BU188" s="115">
        <f t="shared" si="1857"/>
        <v>3125</v>
      </c>
      <c r="BV188" s="115">
        <f t="shared" si="1857"/>
        <v>3125</v>
      </c>
      <c r="BW188" s="115">
        <f t="shared" si="1857"/>
        <v>3125</v>
      </c>
      <c r="BX188" s="115">
        <f t="shared" si="1857"/>
        <v>3125</v>
      </c>
      <c r="BY188" s="115">
        <f t="shared" si="1857"/>
        <v>3125</v>
      </c>
      <c r="BZ188" s="115">
        <f t="shared" si="1857"/>
        <v>3125</v>
      </c>
      <c r="CA188" s="115">
        <f t="shared" si="1857"/>
        <v>3125</v>
      </c>
      <c r="CB188" s="115">
        <f t="shared" si="1857"/>
        <v>3125</v>
      </c>
      <c r="CC188" s="115">
        <f t="shared" si="1857"/>
        <v>3125</v>
      </c>
      <c r="CD188" s="115">
        <f t="shared" si="1857"/>
        <v>3125</v>
      </c>
      <c r="CE188" s="115">
        <f t="shared" si="1857"/>
        <v>3125</v>
      </c>
      <c r="CF188" s="115">
        <f t="shared" si="1857"/>
        <v>3125</v>
      </c>
      <c r="CG188" s="115">
        <f t="shared" si="1857"/>
        <v>3125</v>
      </c>
      <c r="CH188" s="115">
        <f t="shared" si="1857"/>
        <v>3125</v>
      </c>
      <c r="CI188" s="115">
        <f t="shared" si="1857"/>
        <v>3125</v>
      </c>
      <c r="CJ188" s="115">
        <f t="shared" si="1857"/>
        <v>3125</v>
      </c>
      <c r="CK188" s="115">
        <f t="shared" si="1857"/>
        <v>3125</v>
      </c>
      <c r="CL188" s="115">
        <f t="shared" si="1857"/>
        <v>3125</v>
      </c>
      <c r="CM188" s="115">
        <f t="shared" si="1857"/>
        <v>3125</v>
      </c>
      <c r="CN188" s="115">
        <f t="shared" si="1857"/>
        <v>3125</v>
      </c>
      <c r="CO188" s="115">
        <f t="shared" si="1857"/>
        <v>3125</v>
      </c>
      <c r="CP188" s="115">
        <f t="shared" si="1857"/>
        <v>3125</v>
      </c>
      <c r="CQ188" s="115">
        <f t="shared" si="1857"/>
        <v>3125</v>
      </c>
      <c r="CR188" s="115">
        <f t="shared" si="1857"/>
        <v>3125</v>
      </c>
      <c r="CS188" s="115">
        <f t="shared" si="1857"/>
        <v>3125</v>
      </c>
      <c r="CT188" s="115">
        <f t="shared" si="1857"/>
        <v>3125</v>
      </c>
      <c r="CU188" s="115">
        <f t="shared" si="1857"/>
        <v>3125</v>
      </c>
      <c r="CV188" s="115">
        <f t="shared" si="1857"/>
        <v>3125</v>
      </c>
      <c r="CW188" s="115">
        <f t="shared" si="1857"/>
        <v>3125</v>
      </c>
      <c r="CX188" s="115">
        <f t="shared" si="1857"/>
        <v>3125</v>
      </c>
      <c r="CY188" s="115">
        <f t="shared" si="1857"/>
        <v>3125</v>
      </c>
      <c r="CZ188" s="115">
        <f t="shared" si="1857"/>
        <v>3125</v>
      </c>
      <c r="DA188" s="115">
        <f t="shared" si="1857"/>
        <v>3125</v>
      </c>
      <c r="DB188" s="115">
        <f t="shared" si="1857"/>
        <v>3125</v>
      </c>
      <c r="DC188" s="115">
        <f t="shared" si="1857"/>
        <v>3125</v>
      </c>
      <c r="DD188" s="115">
        <f t="shared" si="1857"/>
        <v>3125</v>
      </c>
      <c r="DE188" s="115">
        <f t="shared" si="1857"/>
        <v>3125</v>
      </c>
      <c r="DF188" s="115">
        <f t="shared" si="1857"/>
        <v>3125</v>
      </c>
      <c r="DG188" s="115">
        <f t="shared" si="1857"/>
        <v>3125</v>
      </c>
      <c r="DH188" s="115">
        <f t="shared" si="1857"/>
        <v>3125</v>
      </c>
      <c r="DI188" s="115">
        <f t="shared" si="1857"/>
        <v>3125</v>
      </c>
      <c r="DJ188" s="115">
        <f t="shared" si="1857"/>
        <v>3125</v>
      </c>
      <c r="DK188" s="115">
        <f t="shared" si="1857"/>
        <v>3125</v>
      </c>
      <c r="DL188" s="115">
        <f t="shared" si="1857"/>
        <v>3125</v>
      </c>
      <c r="DM188" s="115">
        <f t="shared" si="1857"/>
        <v>3125</v>
      </c>
      <c r="DN188" s="115">
        <f t="shared" si="1857"/>
        <v>3125</v>
      </c>
      <c r="DO188" s="115">
        <f t="shared" si="1857"/>
        <v>3125</v>
      </c>
      <c r="DP188" s="115">
        <f t="shared" si="1857"/>
        <v>3125</v>
      </c>
      <c r="DQ188" s="115">
        <f t="shared" si="1857"/>
        <v>3125</v>
      </c>
      <c r="DR188" s="115">
        <f t="shared" si="1857"/>
        <v>3125</v>
      </c>
      <c r="DS188" s="115">
        <f t="shared" si="1857"/>
        <v>3125</v>
      </c>
      <c r="DT188" s="115">
        <f t="shared" si="1857"/>
        <v>3125</v>
      </c>
    </row>
    <row r="189" spans="3:124" x14ac:dyDescent="0.25">
      <c r="C189" s="16" t="s">
        <v>230</v>
      </c>
      <c r="E189" s="116">
        <f>SUM(E185:E188)</f>
        <v>14347.75641025641</v>
      </c>
      <c r="F189" s="116">
        <f t="shared" ref="F189:BQ189" si="1858">SUM(F185:F188)</f>
        <v>4431.0897435897423</v>
      </c>
      <c r="G189" s="116">
        <f t="shared" si="1858"/>
        <v>4431.0897435897423</v>
      </c>
      <c r="H189" s="116">
        <f t="shared" si="1858"/>
        <v>4431.0897435897423</v>
      </c>
      <c r="I189" s="116">
        <f t="shared" si="1858"/>
        <v>4431.0897435897423</v>
      </c>
      <c r="J189" s="116">
        <f t="shared" si="1858"/>
        <v>4431.0897435897423</v>
      </c>
      <c r="K189" s="116">
        <f t="shared" si="1858"/>
        <v>4431.0897435897423</v>
      </c>
      <c r="L189" s="116">
        <f t="shared" si="1858"/>
        <v>4431.0897435897423</v>
      </c>
      <c r="M189" s="116">
        <f t="shared" si="1858"/>
        <v>4431.0897435897423</v>
      </c>
      <c r="N189" s="116">
        <f t="shared" si="1858"/>
        <v>4431.0897435897423</v>
      </c>
      <c r="O189" s="116">
        <f t="shared" si="1858"/>
        <v>4431.0897435897423</v>
      </c>
      <c r="P189" s="116">
        <f t="shared" si="1858"/>
        <v>-20248.39743589743</v>
      </c>
      <c r="Q189" s="116">
        <f t="shared" si="1858"/>
        <v>10580.128205128207</v>
      </c>
      <c r="R189" s="116">
        <f t="shared" si="1858"/>
        <v>6330.1282051282078</v>
      </c>
      <c r="S189" s="116">
        <f t="shared" si="1858"/>
        <v>6330.1282051282078</v>
      </c>
      <c r="T189" s="116">
        <f t="shared" si="1858"/>
        <v>6330.1282051282078</v>
      </c>
      <c r="U189" s="116">
        <f t="shared" si="1858"/>
        <v>6330.1282051282078</v>
      </c>
      <c r="V189" s="116">
        <f t="shared" si="1858"/>
        <v>6330.1282051282078</v>
      </c>
      <c r="W189" s="116">
        <f t="shared" si="1858"/>
        <v>6330.1282051282078</v>
      </c>
      <c r="X189" s="116">
        <f t="shared" si="1858"/>
        <v>6330.1282051282078</v>
      </c>
      <c r="Y189" s="116">
        <f t="shared" si="1858"/>
        <v>6330.1282051282078</v>
      </c>
      <c r="Z189" s="116">
        <f t="shared" si="1858"/>
        <v>6330.1282051282078</v>
      </c>
      <c r="AA189" s="116">
        <f t="shared" si="1858"/>
        <v>6330.1282051282078</v>
      </c>
      <c r="AB189" s="116">
        <f t="shared" si="1858"/>
        <v>-31169.871794871819</v>
      </c>
      <c r="AC189" s="116">
        <f t="shared" si="1858"/>
        <v>6330.1282051282078</v>
      </c>
      <c r="AD189" s="116">
        <f t="shared" si="1858"/>
        <v>6330.1282051282078</v>
      </c>
      <c r="AE189" s="116">
        <f t="shared" si="1858"/>
        <v>6330.1282051282078</v>
      </c>
      <c r="AF189" s="116">
        <f t="shared" si="1858"/>
        <v>6330.1282051282078</v>
      </c>
      <c r="AG189" s="116">
        <f t="shared" si="1858"/>
        <v>6330.1282051282078</v>
      </c>
      <c r="AH189" s="116">
        <f t="shared" si="1858"/>
        <v>6330.1282051282078</v>
      </c>
      <c r="AI189" s="116">
        <f t="shared" si="1858"/>
        <v>6330.1282051282078</v>
      </c>
      <c r="AJ189" s="116">
        <f t="shared" si="1858"/>
        <v>6330.1282051282078</v>
      </c>
      <c r="AK189" s="116">
        <f t="shared" si="1858"/>
        <v>6330.1282051282078</v>
      </c>
      <c r="AL189" s="116">
        <f t="shared" si="1858"/>
        <v>6330.1282051282078</v>
      </c>
      <c r="AM189" s="116">
        <f t="shared" si="1858"/>
        <v>6330.1282051282078</v>
      </c>
      <c r="AN189" s="116">
        <f t="shared" si="1858"/>
        <v>-32131.410256410287</v>
      </c>
      <c r="AO189" s="116">
        <f t="shared" si="1858"/>
        <v>6330.1282051282078</v>
      </c>
      <c r="AP189" s="116">
        <f t="shared" si="1858"/>
        <v>6330.1282051282078</v>
      </c>
      <c r="AQ189" s="116">
        <f t="shared" si="1858"/>
        <v>6330.1282051282078</v>
      </c>
      <c r="AR189" s="116">
        <f t="shared" si="1858"/>
        <v>6330.1282051282078</v>
      </c>
      <c r="AS189" s="116">
        <f t="shared" si="1858"/>
        <v>6330.1282051282078</v>
      </c>
      <c r="AT189" s="116">
        <f t="shared" si="1858"/>
        <v>6330.1282051282078</v>
      </c>
      <c r="AU189" s="116">
        <f t="shared" si="1858"/>
        <v>6330.1282051282078</v>
      </c>
      <c r="AV189" s="116">
        <f t="shared" si="1858"/>
        <v>6330.1282051282078</v>
      </c>
      <c r="AW189" s="116">
        <f t="shared" si="1858"/>
        <v>6330.1282051282078</v>
      </c>
      <c r="AX189" s="116">
        <f t="shared" si="1858"/>
        <v>6330.1282051282078</v>
      </c>
      <c r="AY189" s="116">
        <f t="shared" si="1858"/>
        <v>6330.1282051282078</v>
      </c>
      <c r="AZ189" s="116">
        <f t="shared" si="1858"/>
        <v>-32131.410256410287</v>
      </c>
      <c r="BA189" s="116">
        <f t="shared" si="1858"/>
        <v>6330.1282051282078</v>
      </c>
      <c r="BB189" s="116">
        <f t="shared" si="1858"/>
        <v>6330.1282051282078</v>
      </c>
      <c r="BC189" s="116">
        <f t="shared" si="1858"/>
        <v>6330.1282051282078</v>
      </c>
      <c r="BD189" s="116">
        <f t="shared" si="1858"/>
        <v>6330.1282051282078</v>
      </c>
      <c r="BE189" s="116">
        <f t="shared" si="1858"/>
        <v>6330.1282051282078</v>
      </c>
      <c r="BF189" s="116">
        <f t="shared" si="1858"/>
        <v>6330.1282051282078</v>
      </c>
      <c r="BG189" s="116">
        <f t="shared" si="1858"/>
        <v>6330.1282051282078</v>
      </c>
      <c r="BH189" s="116">
        <f t="shared" si="1858"/>
        <v>6330.1282051282078</v>
      </c>
      <c r="BI189" s="116">
        <f t="shared" si="1858"/>
        <v>6330.1282051282078</v>
      </c>
      <c r="BJ189" s="116">
        <f t="shared" si="1858"/>
        <v>6330.1282051282078</v>
      </c>
      <c r="BK189" s="116">
        <f t="shared" si="1858"/>
        <v>6330.1282051282078</v>
      </c>
      <c r="BL189" s="116">
        <f t="shared" si="1858"/>
        <v>-32131.410256410287</v>
      </c>
      <c r="BM189" s="116">
        <f t="shared" si="1858"/>
        <v>6330.1282051282078</v>
      </c>
      <c r="BN189" s="116">
        <f t="shared" si="1858"/>
        <v>6330.1282051282078</v>
      </c>
      <c r="BO189" s="116">
        <f t="shared" si="1858"/>
        <v>6330.1282051282078</v>
      </c>
      <c r="BP189" s="116">
        <f t="shared" si="1858"/>
        <v>6330.1282051282078</v>
      </c>
      <c r="BQ189" s="116">
        <f t="shared" si="1858"/>
        <v>6330.1282051282078</v>
      </c>
      <c r="BR189" s="116">
        <f t="shared" ref="BR189:DT189" si="1859">SUM(BR185:BR188)</f>
        <v>6330.1282051282078</v>
      </c>
      <c r="BS189" s="116">
        <f t="shared" si="1859"/>
        <v>6330.1282051282078</v>
      </c>
      <c r="BT189" s="116">
        <f t="shared" si="1859"/>
        <v>6330.1282051282078</v>
      </c>
      <c r="BU189" s="116">
        <f t="shared" si="1859"/>
        <v>6330.1282051282078</v>
      </c>
      <c r="BV189" s="116">
        <f t="shared" si="1859"/>
        <v>6330.1282051282078</v>
      </c>
      <c r="BW189" s="116">
        <f t="shared" si="1859"/>
        <v>6330.1282051282078</v>
      </c>
      <c r="BX189" s="116">
        <f t="shared" si="1859"/>
        <v>-32131.410256410287</v>
      </c>
      <c r="BY189" s="116">
        <f t="shared" si="1859"/>
        <v>6330.1282051282078</v>
      </c>
      <c r="BZ189" s="116">
        <f t="shared" si="1859"/>
        <v>6330.1282051282078</v>
      </c>
      <c r="CA189" s="116">
        <f t="shared" si="1859"/>
        <v>6330.1282051282078</v>
      </c>
      <c r="CB189" s="116">
        <f t="shared" si="1859"/>
        <v>6330.1282051282078</v>
      </c>
      <c r="CC189" s="116">
        <f t="shared" si="1859"/>
        <v>6330.1282051282078</v>
      </c>
      <c r="CD189" s="116">
        <f t="shared" si="1859"/>
        <v>6330.1282051282078</v>
      </c>
      <c r="CE189" s="116">
        <f t="shared" si="1859"/>
        <v>6330.1282051282078</v>
      </c>
      <c r="CF189" s="116">
        <f t="shared" si="1859"/>
        <v>6330.1282051282078</v>
      </c>
      <c r="CG189" s="116">
        <f t="shared" si="1859"/>
        <v>6330.1282051282078</v>
      </c>
      <c r="CH189" s="116">
        <f t="shared" si="1859"/>
        <v>6330.1282051282078</v>
      </c>
      <c r="CI189" s="116">
        <f t="shared" si="1859"/>
        <v>6330.1282051282078</v>
      </c>
      <c r="CJ189" s="116">
        <f t="shared" si="1859"/>
        <v>-32131.410256410287</v>
      </c>
      <c r="CK189" s="116">
        <f t="shared" si="1859"/>
        <v>6330.1282051282078</v>
      </c>
      <c r="CL189" s="116">
        <f t="shared" si="1859"/>
        <v>6330.1282051282078</v>
      </c>
      <c r="CM189" s="116">
        <f t="shared" si="1859"/>
        <v>6330.1282051282078</v>
      </c>
      <c r="CN189" s="116">
        <f t="shared" si="1859"/>
        <v>6330.1282051282078</v>
      </c>
      <c r="CO189" s="116">
        <f t="shared" si="1859"/>
        <v>6330.1282051282078</v>
      </c>
      <c r="CP189" s="116">
        <f t="shared" si="1859"/>
        <v>6330.1282051282078</v>
      </c>
      <c r="CQ189" s="116">
        <f t="shared" si="1859"/>
        <v>6330.1282051282078</v>
      </c>
      <c r="CR189" s="116">
        <f t="shared" si="1859"/>
        <v>6330.1282051282078</v>
      </c>
      <c r="CS189" s="116">
        <f t="shared" si="1859"/>
        <v>6330.1282051282078</v>
      </c>
      <c r="CT189" s="116">
        <f t="shared" si="1859"/>
        <v>6330.1282051282078</v>
      </c>
      <c r="CU189" s="116">
        <f t="shared" si="1859"/>
        <v>6330.1282051282078</v>
      </c>
      <c r="CV189" s="116">
        <f t="shared" si="1859"/>
        <v>-32131.410256410287</v>
      </c>
      <c r="CW189" s="116">
        <f t="shared" si="1859"/>
        <v>6330.1282051282078</v>
      </c>
      <c r="CX189" s="116">
        <f t="shared" si="1859"/>
        <v>6330.1282051282078</v>
      </c>
      <c r="CY189" s="116">
        <f t="shared" si="1859"/>
        <v>6330.1282051282078</v>
      </c>
      <c r="CZ189" s="116">
        <f t="shared" si="1859"/>
        <v>6330.1282051282078</v>
      </c>
      <c r="DA189" s="116">
        <f t="shared" si="1859"/>
        <v>6330.1282051282078</v>
      </c>
      <c r="DB189" s="116">
        <f t="shared" si="1859"/>
        <v>6330.1282051282078</v>
      </c>
      <c r="DC189" s="116">
        <f t="shared" si="1859"/>
        <v>6330.1282051282078</v>
      </c>
      <c r="DD189" s="116">
        <f t="shared" si="1859"/>
        <v>6330.1282051282078</v>
      </c>
      <c r="DE189" s="116">
        <f t="shared" si="1859"/>
        <v>6330.1282051282078</v>
      </c>
      <c r="DF189" s="116">
        <f t="shared" si="1859"/>
        <v>6330.1282051282078</v>
      </c>
      <c r="DG189" s="116">
        <f t="shared" si="1859"/>
        <v>6330.1282051282078</v>
      </c>
      <c r="DH189" s="116">
        <f t="shared" si="1859"/>
        <v>-32131.410256410287</v>
      </c>
      <c r="DI189" s="116">
        <f t="shared" si="1859"/>
        <v>6330.1282051282078</v>
      </c>
      <c r="DJ189" s="116">
        <f t="shared" si="1859"/>
        <v>6330.1282051282078</v>
      </c>
      <c r="DK189" s="116">
        <f t="shared" si="1859"/>
        <v>6330.1282051282078</v>
      </c>
      <c r="DL189" s="116">
        <f t="shared" si="1859"/>
        <v>6330.1282051282078</v>
      </c>
      <c r="DM189" s="116">
        <f t="shared" si="1859"/>
        <v>6330.1282051282078</v>
      </c>
      <c r="DN189" s="116">
        <f t="shared" si="1859"/>
        <v>6330.1282051282078</v>
      </c>
      <c r="DO189" s="116">
        <f t="shared" si="1859"/>
        <v>6330.1282051282078</v>
      </c>
      <c r="DP189" s="116">
        <f t="shared" si="1859"/>
        <v>6330.1282051282078</v>
      </c>
      <c r="DQ189" s="116">
        <f t="shared" si="1859"/>
        <v>6330.1282051282078</v>
      </c>
      <c r="DR189" s="116">
        <f t="shared" si="1859"/>
        <v>6330.1282051282078</v>
      </c>
      <c r="DS189" s="116">
        <f t="shared" si="1859"/>
        <v>6330.1282051282078</v>
      </c>
      <c r="DT189" s="116">
        <f t="shared" si="1859"/>
        <v>-32131.410256410287</v>
      </c>
    </row>
  </sheetData>
  <hyperlinks>
    <hyperlink ref="D1" location="Input!A1" display="MENU" xr:uid="{00000000-0004-0000-1E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79998168889431442"/>
  </sheetPr>
  <dimension ref="A1:DU93"/>
  <sheetViews>
    <sheetView showGridLines="0" workbookViewId="0">
      <selection activeCell="F16" sqref="F16"/>
    </sheetView>
  </sheetViews>
  <sheetFormatPr defaultColWidth="8.85546875" defaultRowHeight="15" x14ac:dyDescent="0.25"/>
  <cols>
    <col min="2" max="2" width="18.7109375" customWidth="1"/>
    <col min="3" max="3" width="31.7109375" bestFit="1" customWidth="1"/>
    <col min="4" max="4" width="11.7109375" customWidth="1"/>
    <col min="6" max="6" width="10.28515625" customWidth="1"/>
  </cols>
  <sheetData>
    <row r="1" spans="1:125" ht="30" customHeight="1" x14ac:dyDescent="0.3">
      <c r="A1" s="29" t="s">
        <v>236</v>
      </c>
      <c r="C1" s="13" t="s">
        <v>41</v>
      </c>
      <c r="D1" s="13"/>
    </row>
    <row r="3" spans="1:125" x14ac:dyDescent="0.25">
      <c r="E3" s="7" t="s">
        <v>28</v>
      </c>
      <c r="F3" s="55">
        <f>+I_Investimenti!I4</f>
        <v>2020</v>
      </c>
      <c r="G3" s="55">
        <f>+I_Investimenti!J4</f>
        <v>2020</v>
      </c>
      <c r="H3" s="55">
        <f>+I_Investimenti!K4</f>
        <v>2020</v>
      </c>
      <c r="I3" s="55">
        <f>+I_Investimenti!L4</f>
        <v>2020</v>
      </c>
      <c r="J3" s="55">
        <f>+I_Investimenti!M4</f>
        <v>2020</v>
      </c>
      <c r="K3" s="55">
        <f>+I_Investimenti!N4</f>
        <v>2020</v>
      </c>
      <c r="L3" s="55">
        <f>+I_Investimenti!O4</f>
        <v>2020</v>
      </c>
      <c r="M3" s="55">
        <f>+I_Investimenti!P4</f>
        <v>2020</v>
      </c>
      <c r="N3" s="55">
        <f>+I_Investimenti!Q4</f>
        <v>2020</v>
      </c>
      <c r="O3" s="55">
        <f>+I_Investimenti!R4</f>
        <v>2020</v>
      </c>
      <c r="P3" s="55">
        <f>+I_Investimenti!S4</f>
        <v>2020</v>
      </c>
      <c r="Q3" s="55">
        <f>+I_Investimenti!T4</f>
        <v>2020</v>
      </c>
      <c r="R3" s="55">
        <f>+I_Investimenti!U4</f>
        <v>2021</v>
      </c>
      <c r="S3" s="55">
        <f>+I_Investimenti!V4</f>
        <v>2021</v>
      </c>
      <c r="T3" s="55">
        <f>+I_Investimenti!W4</f>
        <v>2021</v>
      </c>
      <c r="U3" s="55">
        <f>+I_Investimenti!X4</f>
        <v>2021</v>
      </c>
      <c r="V3" s="55">
        <f>+I_Investimenti!Y4</f>
        <v>2021</v>
      </c>
      <c r="W3" s="55">
        <f>+I_Investimenti!Z4</f>
        <v>2021</v>
      </c>
      <c r="X3" s="55">
        <f>+I_Investimenti!AA4</f>
        <v>2021</v>
      </c>
      <c r="Y3" s="55">
        <f>+I_Investimenti!AB4</f>
        <v>2021</v>
      </c>
      <c r="Z3" s="55">
        <f>+I_Investimenti!AC4</f>
        <v>2021</v>
      </c>
      <c r="AA3" s="55">
        <f>+I_Investimenti!AD4</f>
        <v>2021</v>
      </c>
      <c r="AB3" s="55">
        <f>+I_Investimenti!AE4</f>
        <v>2021</v>
      </c>
      <c r="AC3" s="55">
        <f>+I_Investimenti!AF4</f>
        <v>2021</v>
      </c>
      <c r="AD3" s="55">
        <f>+I_Investimenti!AG4</f>
        <v>2022</v>
      </c>
      <c r="AE3" s="55">
        <f>+I_Investimenti!AH4</f>
        <v>2022</v>
      </c>
      <c r="AF3" s="55">
        <f>+I_Investimenti!AI4</f>
        <v>2022</v>
      </c>
      <c r="AG3" s="55">
        <f>+I_Investimenti!AJ4</f>
        <v>2022</v>
      </c>
      <c r="AH3" s="55">
        <f>+I_Investimenti!AK4</f>
        <v>2022</v>
      </c>
      <c r="AI3" s="55">
        <f>+I_Investimenti!AL4</f>
        <v>2022</v>
      </c>
      <c r="AJ3" s="55">
        <f>+I_Investimenti!AM4</f>
        <v>2022</v>
      </c>
      <c r="AK3" s="55">
        <f>+I_Investimenti!AN4</f>
        <v>2022</v>
      </c>
      <c r="AL3" s="55">
        <f>+I_Investimenti!AO4</f>
        <v>2022</v>
      </c>
      <c r="AM3" s="55">
        <f>+I_Investimenti!AP4</f>
        <v>2022</v>
      </c>
      <c r="AN3" s="55">
        <f>+I_Investimenti!AQ4</f>
        <v>2022</v>
      </c>
      <c r="AO3" s="55">
        <f>+I_Investimenti!AR4</f>
        <v>2022</v>
      </c>
      <c r="AP3" s="55">
        <f>+I_Investimenti!AS4</f>
        <v>2023</v>
      </c>
      <c r="AQ3" s="55">
        <f>+I_Investimenti!AT4</f>
        <v>2023</v>
      </c>
      <c r="AR3" s="55">
        <f>+I_Investimenti!AU4</f>
        <v>2023</v>
      </c>
      <c r="AS3" s="55">
        <f>+I_Investimenti!AV4</f>
        <v>2023</v>
      </c>
      <c r="AT3" s="55">
        <f>+I_Investimenti!AW4</f>
        <v>2023</v>
      </c>
      <c r="AU3" s="55">
        <f>+I_Investimenti!AX4</f>
        <v>2023</v>
      </c>
      <c r="AV3" s="55">
        <f>+I_Investimenti!AY4</f>
        <v>2023</v>
      </c>
      <c r="AW3" s="55">
        <f>+I_Investimenti!AZ4</f>
        <v>2023</v>
      </c>
      <c r="AX3" s="55">
        <f>+I_Investimenti!BA4</f>
        <v>2023</v>
      </c>
      <c r="AY3" s="55">
        <f>+I_Investimenti!BB4</f>
        <v>2023</v>
      </c>
      <c r="AZ3" s="55">
        <f>+I_Investimenti!BC4</f>
        <v>2023</v>
      </c>
      <c r="BA3" s="55">
        <f>+I_Investimenti!BD4</f>
        <v>2023</v>
      </c>
      <c r="BB3" s="55">
        <f>+I_Investimenti!BE4</f>
        <v>2024</v>
      </c>
      <c r="BC3" s="55">
        <f>+I_Investimenti!BF4</f>
        <v>2024</v>
      </c>
      <c r="BD3" s="55">
        <f>+I_Investimenti!BG4</f>
        <v>2024</v>
      </c>
      <c r="BE3" s="55">
        <f>+I_Investimenti!BH4</f>
        <v>2024</v>
      </c>
      <c r="BF3" s="55">
        <f>+I_Investimenti!BI4</f>
        <v>2024</v>
      </c>
      <c r="BG3" s="55">
        <f>+I_Investimenti!BJ4</f>
        <v>2024</v>
      </c>
      <c r="BH3" s="55">
        <f>+I_Investimenti!BK4</f>
        <v>2024</v>
      </c>
      <c r="BI3" s="55">
        <f>+I_Investimenti!BL4</f>
        <v>2024</v>
      </c>
      <c r="BJ3" s="55">
        <f>+I_Investimenti!BM4</f>
        <v>2024</v>
      </c>
      <c r="BK3" s="55">
        <f>+I_Investimenti!BN4</f>
        <v>2024</v>
      </c>
      <c r="BL3" s="55">
        <f>+I_Investimenti!BO4</f>
        <v>2024</v>
      </c>
      <c r="BM3" s="55">
        <f>+I_Investimenti!BP4</f>
        <v>2024</v>
      </c>
      <c r="BN3" s="55">
        <f>+I_Investimenti!BQ4</f>
        <v>2025</v>
      </c>
      <c r="BO3" s="55">
        <f>+I_Investimenti!BR4</f>
        <v>2025</v>
      </c>
      <c r="BP3" s="55">
        <f>+I_Investimenti!BS4</f>
        <v>2025</v>
      </c>
      <c r="BQ3" s="55">
        <f>+I_Investimenti!BT4</f>
        <v>2025</v>
      </c>
      <c r="BR3" s="55">
        <f>+I_Investimenti!BU4</f>
        <v>2025</v>
      </c>
      <c r="BS3" s="55">
        <f>+I_Investimenti!BV4</f>
        <v>2025</v>
      </c>
      <c r="BT3" s="55">
        <f>+I_Investimenti!BW4</f>
        <v>2025</v>
      </c>
      <c r="BU3" s="55">
        <f>+I_Investimenti!BX4</f>
        <v>2025</v>
      </c>
      <c r="BV3" s="55">
        <f>+I_Investimenti!BY4</f>
        <v>2025</v>
      </c>
      <c r="BW3" s="55">
        <f>+I_Investimenti!BZ4</f>
        <v>2025</v>
      </c>
      <c r="BX3" s="55">
        <f>+I_Investimenti!CA4</f>
        <v>2025</v>
      </c>
      <c r="BY3" s="55">
        <f>+I_Investimenti!CB4</f>
        <v>2025</v>
      </c>
      <c r="BZ3" s="55">
        <f>+I_Investimenti!CC4</f>
        <v>2026</v>
      </c>
      <c r="CA3" s="55">
        <f>+I_Investimenti!CD4</f>
        <v>2026</v>
      </c>
      <c r="CB3" s="55">
        <f>+I_Investimenti!CE4</f>
        <v>2026</v>
      </c>
      <c r="CC3" s="55">
        <f>+I_Investimenti!CF4</f>
        <v>2026</v>
      </c>
      <c r="CD3" s="55">
        <f>+I_Investimenti!CG4</f>
        <v>2026</v>
      </c>
      <c r="CE3" s="55">
        <f>+I_Investimenti!CH4</f>
        <v>2026</v>
      </c>
      <c r="CF3" s="55">
        <f>+I_Investimenti!CI4</f>
        <v>2026</v>
      </c>
      <c r="CG3" s="55">
        <f>+I_Investimenti!CJ4</f>
        <v>2026</v>
      </c>
      <c r="CH3" s="55">
        <f>+I_Investimenti!CK4</f>
        <v>2026</v>
      </c>
      <c r="CI3" s="55">
        <f>+I_Investimenti!CL4</f>
        <v>2026</v>
      </c>
      <c r="CJ3" s="55">
        <f>+I_Investimenti!CM4</f>
        <v>2026</v>
      </c>
      <c r="CK3" s="55">
        <f>+I_Investimenti!CN4</f>
        <v>2026</v>
      </c>
      <c r="CL3" s="55">
        <f>+I_Investimenti!CO4</f>
        <v>2027</v>
      </c>
      <c r="CM3" s="55">
        <f>+I_Investimenti!CP4</f>
        <v>2027</v>
      </c>
      <c r="CN3" s="55">
        <f>+I_Investimenti!CQ4</f>
        <v>2027</v>
      </c>
      <c r="CO3" s="55">
        <f>+I_Investimenti!CR4</f>
        <v>2027</v>
      </c>
      <c r="CP3" s="55">
        <f>+I_Investimenti!CS4</f>
        <v>2027</v>
      </c>
      <c r="CQ3" s="55">
        <f>+I_Investimenti!CT4</f>
        <v>2027</v>
      </c>
      <c r="CR3" s="55">
        <f>+I_Investimenti!CU4</f>
        <v>2027</v>
      </c>
      <c r="CS3" s="55">
        <f>+I_Investimenti!CV4</f>
        <v>2027</v>
      </c>
      <c r="CT3" s="55">
        <f>+I_Investimenti!CW4</f>
        <v>2027</v>
      </c>
      <c r="CU3" s="55">
        <f>+I_Investimenti!CX4</f>
        <v>2027</v>
      </c>
      <c r="CV3" s="55">
        <f>+I_Investimenti!CY4</f>
        <v>2027</v>
      </c>
      <c r="CW3" s="55">
        <f>+I_Investimenti!CZ4</f>
        <v>2027</v>
      </c>
      <c r="CX3" s="55">
        <f>+I_Investimenti!DA4</f>
        <v>2028</v>
      </c>
      <c r="CY3" s="55">
        <f>+I_Investimenti!DB4</f>
        <v>2028</v>
      </c>
      <c r="CZ3" s="55">
        <f>+I_Investimenti!DC4</f>
        <v>2028</v>
      </c>
      <c r="DA3" s="55">
        <f>+I_Investimenti!DD4</f>
        <v>2028</v>
      </c>
      <c r="DB3" s="55">
        <f>+I_Investimenti!DE4</f>
        <v>2028</v>
      </c>
      <c r="DC3" s="55">
        <f>+I_Investimenti!DF4</f>
        <v>2028</v>
      </c>
      <c r="DD3" s="55">
        <f>+I_Investimenti!DG4</f>
        <v>2028</v>
      </c>
      <c r="DE3" s="55">
        <f>+I_Investimenti!DH4</f>
        <v>2028</v>
      </c>
      <c r="DF3" s="55">
        <f>+I_Investimenti!DI4</f>
        <v>2028</v>
      </c>
      <c r="DG3" s="55">
        <f>+I_Investimenti!DJ4</f>
        <v>2028</v>
      </c>
      <c r="DH3" s="55">
        <f>+I_Investimenti!DK4</f>
        <v>2028</v>
      </c>
      <c r="DI3" s="55">
        <f>+I_Investimenti!DL4</f>
        <v>2028</v>
      </c>
      <c r="DJ3" s="55">
        <f>+I_Investimenti!DM4</f>
        <v>2029</v>
      </c>
      <c r="DK3" s="55">
        <f>+I_Investimenti!DN4</f>
        <v>2029</v>
      </c>
      <c r="DL3" s="55">
        <f>+I_Investimenti!DO4</f>
        <v>2029</v>
      </c>
      <c r="DM3" s="55">
        <f>+I_Investimenti!DP4</f>
        <v>2029</v>
      </c>
      <c r="DN3" s="55">
        <f>+I_Investimenti!DQ4</f>
        <v>2029</v>
      </c>
      <c r="DO3" s="55">
        <f>+I_Investimenti!DR4</f>
        <v>2029</v>
      </c>
      <c r="DP3" s="55">
        <f>+I_Investimenti!DS4</f>
        <v>2029</v>
      </c>
      <c r="DQ3" s="55">
        <f>+I_Investimenti!DT4</f>
        <v>2029</v>
      </c>
      <c r="DR3" s="55">
        <f>+I_Investimenti!DU4</f>
        <v>2029</v>
      </c>
      <c r="DS3" s="55">
        <f>+I_Investimenti!DV4</f>
        <v>2029</v>
      </c>
      <c r="DT3" s="55">
        <f>+I_Investimenti!DW4</f>
        <v>2029</v>
      </c>
      <c r="DU3" s="55">
        <f>+I_Investimenti!DX4</f>
        <v>2029</v>
      </c>
    </row>
    <row r="4" spans="1:125" ht="15" customHeight="1" x14ac:dyDescent="0.35">
      <c r="C4" s="6" t="s">
        <v>4</v>
      </c>
      <c r="D4" s="6"/>
      <c r="E4" s="7" t="s">
        <v>27</v>
      </c>
      <c r="F4" s="55" t="str">
        <f>+I_Investimenti!I5</f>
        <v>gen</v>
      </c>
      <c r="G4" s="55" t="str">
        <f>+I_Investimenti!J5</f>
        <v>feb</v>
      </c>
      <c r="H4" s="55" t="str">
        <f>+I_Investimenti!K5</f>
        <v>mar</v>
      </c>
      <c r="I4" s="55" t="str">
        <f>+I_Investimenti!L5</f>
        <v>apr</v>
      </c>
      <c r="J4" s="55" t="str">
        <f>+I_Investimenti!M5</f>
        <v>mag</v>
      </c>
      <c r="K4" s="55" t="str">
        <f>+I_Investimenti!N5</f>
        <v>giu</v>
      </c>
      <c r="L4" s="55" t="str">
        <f>+I_Investimenti!O5</f>
        <v>lug</v>
      </c>
      <c r="M4" s="55" t="str">
        <f>+I_Investimenti!P5</f>
        <v>ago</v>
      </c>
      <c r="N4" s="55" t="str">
        <f>+I_Investimenti!Q5</f>
        <v>set</v>
      </c>
      <c r="O4" s="55" t="str">
        <f>+I_Investimenti!R5</f>
        <v>ott</v>
      </c>
      <c r="P4" s="55" t="str">
        <f>+I_Investimenti!S5</f>
        <v>nov</v>
      </c>
      <c r="Q4" s="55" t="str">
        <f>+I_Investimenti!T5</f>
        <v>dic</v>
      </c>
      <c r="R4" s="55" t="str">
        <f>+I_Investimenti!U5</f>
        <v>gen</v>
      </c>
      <c r="S4" s="55" t="str">
        <f>+I_Investimenti!V5</f>
        <v>feb</v>
      </c>
      <c r="T4" s="55" t="str">
        <f>+I_Investimenti!W5</f>
        <v>mar</v>
      </c>
      <c r="U4" s="55" t="str">
        <f>+I_Investimenti!X5</f>
        <v>apr</v>
      </c>
      <c r="V4" s="55" t="str">
        <f>+I_Investimenti!Y5</f>
        <v>mag</v>
      </c>
      <c r="W4" s="55" t="str">
        <f>+I_Investimenti!Z5</f>
        <v>giu</v>
      </c>
      <c r="X4" s="55" t="str">
        <f>+I_Investimenti!AA5</f>
        <v>lug</v>
      </c>
      <c r="Y4" s="55" t="str">
        <f>+I_Investimenti!AB5</f>
        <v>ago</v>
      </c>
      <c r="Z4" s="55" t="str">
        <f>+I_Investimenti!AC5</f>
        <v>set</v>
      </c>
      <c r="AA4" s="55" t="str">
        <f>+I_Investimenti!AD5</f>
        <v>ott</v>
      </c>
      <c r="AB4" s="55" t="str">
        <f>+I_Investimenti!AE5</f>
        <v>nov</v>
      </c>
      <c r="AC4" s="55" t="str">
        <f>+I_Investimenti!AF5</f>
        <v>dic</v>
      </c>
      <c r="AD4" s="55" t="str">
        <f>+I_Investimenti!AG5</f>
        <v>gen</v>
      </c>
      <c r="AE4" s="55" t="str">
        <f>+I_Investimenti!AH5</f>
        <v>feb</v>
      </c>
      <c r="AF4" s="55" t="str">
        <f>+I_Investimenti!AI5</f>
        <v>mar</v>
      </c>
      <c r="AG4" s="55" t="str">
        <f>+I_Investimenti!AJ5</f>
        <v>apr</v>
      </c>
      <c r="AH4" s="55" t="str">
        <f>+I_Investimenti!AK5</f>
        <v>mag</v>
      </c>
      <c r="AI4" s="55" t="str">
        <f>+I_Investimenti!AL5</f>
        <v>giu</v>
      </c>
      <c r="AJ4" s="55" t="str">
        <f>+I_Investimenti!AM5</f>
        <v>lug</v>
      </c>
      <c r="AK4" s="55" t="str">
        <f>+I_Investimenti!AN5</f>
        <v>ago</v>
      </c>
      <c r="AL4" s="55" t="str">
        <f>+I_Investimenti!AO5</f>
        <v>set</v>
      </c>
      <c r="AM4" s="55" t="str">
        <f>+I_Investimenti!AP5</f>
        <v>ott</v>
      </c>
      <c r="AN4" s="55" t="str">
        <f>+I_Investimenti!AQ5</f>
        <v>nov</v>
      </c>
      <c r="AO4" s="55" t="str">
        <f>+I_Investimenti!AR5</f>
        <v>dic</v>
      </c>
      <c r="AP4" s="55" t="str">
        <f>+I_Investimenti!AS5</f>
        <v>gen</v>
      </c>
      <c r="AQ4" s="55" t="str">
        <f>+I_Investimenti!AT5</f>
        <v>feb</v>
      </c>
      <c r="AR4" s="55" t="str">
        <f>+I_Investimenti!AU5</f>
        <v>mar</v>
      </c>
      <c r="AS4" s="55" t="str">
        <f>+I_Investimenti!AV5</f>
        <v>apr</v>
      </c>
      <c r="AT4" s="55" t="str">
        <f>+I_Investimenti!AW5</f>
        <v>mag</v>
      </c>
      <c r="AU4" s="55" t="str">
        <f>+I_Investimenti!AX5</f>
        <v>giu</v>
      </c>
      <c r="AV4" s="55" t="str">
        <f>+I_Investimenti!AY5</f>
        <v>lug</v>
      </c>
      <c r="AW4" s="55" t="str">
        <f>+I_Investimenti!AZ5</f>
        <v>ago</v>
      </c>
      <c r="AX4" s="55" t="str">
        <f>+I_Investimenti!BA5</f>
        <v>set</v>
      </c>
      <c r="AY4" s="55" t="str">
        <f>+I_Investimenti!BB5</f>
        <v>ott</v>
      </c>
      <c r="AZ4" s="55" t="str">
        <f>+I_Investimenti!BC5</f>
        <v>nov</v>
      </c>
      <c r="BA4" s="55" t="str">
        <f>+I_Investimenti!BD5</f>
        <v>dic</v>
      </c>
      <c r="BB4" s="55" t="str">
        <f>+I_Investimenti!BE5</f>
        <v>gen</v>
      </c>
      <c r="BC4" s="55" t="str">
        <f>+I_Investimenti!BF5</f>
        <v>feb</v>
      </c>
      <c r="BD4" s="55" t="str">
        <f>+I_Investimenti!BG5</f>
        <v>mar</v>
      </c>
      <c r="BE4" s="55" t="str">
        <f>+I_Investimenti!BH5</f>
        <v>apr</v>
      </c>
      <c r="BF4" s="55" t="str">
        <f>+I_Investimenti!BI5</f>
        <v>mag</v>
      </c>
      <c r="BG4" s="55" t="str">
        <f>+I_Investimenti!BJ5</f>
        <v>giu</v>
      </c>
      <c r="BH4" s="55" t="str">
        <f>+I_Investimenti!BK5</f>
        <v>lug</v>
      </c>
      <c r="BI4" s="55" t="str">
        <f>+I_Investimenti!BL5</f>
        <v>ago</v>
      </c>
      <c r="BJ4" s="55" t="str">
        <f>+I_Investimenti!BM5</f>
        <v>set</v>
      </c>
      <c r="BK4" s="55" t="str">
        <f>+I_Investimenti!BN5</f>
        <v>ott</v>
      </c>
      <c r="BL4" s="55" t="str">
        <f>+I_Investimenti!BO5</f>
        <v>nov</v>
      </c>
      <c r="BM4" s="55" t="str">
        <f>+I_Investimenti!BP5</f>
        <v>dic</v>
      </c>
      <c r="BN4" s="55" t="str">
        <f>+I_Investimenti!BQ5</f>
        <v>gen</v>
      </c>
      <c r="BO4" s="55" t="str">
        <f>+I_Investimenti!BR5</f>
        <v>feb</v>
      </c>
      <c r="BP4" s="55" t="str">
        <f>+I_Investimenti!BS5</f>
        <v>mar</v>
      </c>
      <c r="BQ4" s="55" t="str">
        <f>+I_Investimenti!BT5</f>
        <v>apr</v>
      </c>
      <c r="BR4" s="55" t="str">
        <f>+I_Investimenti!BU5</f>
        <v>mag</v>
      </c>
      <c r="BS4" s="55" t="str">
        <f>+I_Investimenti!BV5</f>
        <v>giu</v>
      </c>
      <c r="BT4" s="55" t="str">
        <f>+I_Investimenti!BW5</f>
        <v>lug</v>
      </c>
      <c r="BU4" s="55" t="str">
        <f>+I_Investimenti!BX5</f>
        <v>ago</v>
      </c>
      <c r="BV4" s="55" t="str">
        <f>+I_Investimenti!BY5</f>
        <v>set</v>
      </c>
      <c r="BW4" s="55" t="str">
        <f>+I_Investimenti!BZ5</f>
        <v>ott</v>
      </c>
      <c r="BX4" s="55" t="str">
        <f>+I_Investimenti!CA5</f>
        <v>nov</v>
      </c>
      <c r="BY4" s="55" t="str">
        <f>+I_Investimenti!CB5</f>
        <v>dic</v>
      </c>
      <c r="BZ4" s="55" t="str">
        <f>+I_Investimenti!CC5</f>
        <v>gen</v>
      </c>
      <c r="CA4" s="55" t="str">
        <f>+I_Investimenti!CD5</f>
        <v>feb</v>
      </c>
      <c r="CB4" s="55" t="str">
        <f>+I_Investimenti!CE5</f>
        <v>mar</v>
      </c>
      <c r="CC4" s="55" t="str">
        <f>+I_Investimenti!CF5</f>
        <v>apr</v>
      </c>
      <c r="CD4" s="55" t="str">
        <f>+I_Investimenti!CG5</f>
        <v>mag</v>
      </c>
      <c r="CE4" s="55" t="str">
        <f>+I_Investimenti!CH5</f>
        <v>giu</v>
      </c>
      <c r="CF4" s="55" t="str">
        <f>+I_Investimenti!CI5</f>
        <v>lug</v>
      </c>
      <c r="CG4" s="55" t="str">
        <f>+I_Investimenti!CJ5</f>
        <v>ago</v>
      </c>
      <c r="CH4" s="55" t="str">
        <f>+I_Investimenti!CK5</f>
        <v>set</v>
      </c>
      <c r="CI4" s="55" t="str">
        <f>+I_Investimenti!CL5</f>
        <v>ott</v>
      </c>
      <c r="CJ4" s="55" t="str">
        <f>+I_Investimenti!CM5</f>
        <v>nov</v>
      </c>
      <c r="CK4" s="55" t="str">
        <f>+I_Investimenti!CN5</f>
        <v>dic</v>
      </c>
      <c r="CL4" s="55" t="str">
        <f>+I_Investimenti!CO5</f>
        <v>gen</v>
      </c>
      <c r="CM4" s="55" t="str">
        <f>+I_Investimenti!CP5</f>
        <v>feb</v>
      </c>
      <c r="CN4" s="55" t="str">
        <f>+I_Investimenti!CQ5</f>
        <v>mar</v>
      </c>
      <c r="CO4" s="55" t="str">
        <f>+I_Investimenti!CR5</f>
        <v>apr</v>
      </c>
      <c r="CP4" s="55" t="str">
        <f>+I_Investimenti!CS5</f>
        <v>mag</v>
      </c>
      <c r="CQ4" s="55" t="str">
        <f>+I_Investimenti!CT5</f>
        <v>giu</v>
      </c>
      <c r="CR4" s="55" t="str">
        <f>+I_Investimenti!CU5</f>
        <v>lug</v>
      </c>
      <c r="CS4" s="55" t="str">
        <f>+I_Investimenti!CV5</f>
        <v>ago</v>
      </c>
      <c r="CT4" s="55" t="str">
        <f>+I_Investimenti!CW5</f>
        <v>set</v>
      </c>
      <c r="CU4" s="55" t="str">
        <f>+I_Investimenti!CX5</f>
        <v>ott</v>
      </c>
      <c r="CV4" s="55" t="str">
        <f>+I_Investimenti!CY5</f>
        <v>nov</v>
      </c>
      <c r="CW4" s="55" t="str">
        <f>+I_Investimenti!CZ5</f>
        <v>dic</v>
      </c>
      <c r="CX4" s="55" t="str">
        <f>+I_Investimenti!DA5</f>
        <v>gen</v>
      </c>
      <c r="CY4" s="55" t="str">
        <f>+I_Investimenti!DB5</f>
        <v>feb</v>
      </c>
      <c r="CZ4" s="55" t="str">
        <f>+I_Investimenti!DC5</f>
        <v>mar</v>
      </c>
      <c r="DA4" s="55" t="str">
        <f>+I_Investimenti!DD5</f>
        <v>apr</v>
      </c>
      <c r="DB4" s="55" t="str">
        <f>+I_Investimenti!DE5</f>
        <v>mag</v>
      </c>
      <c r="DC4" s="55" t="str">
        <f>+I_Investimenti!DF5</f>
        <v>giu</v>
      </c>
      <c r="DD4" s="55" t="str">
        <f>+I_Investimenti!DG5</f>
        <v>lug</v>
      </c>
      <c r="DE4" s="55" t="str">
        <f>+I_Investimenti!DH5</f>
        <v>ago</v>
      </c>
      <c r="DF4" s="55" t="str">
        <f>+I_Investimenti!DI5</f>
        <v>set</v>
      </c>
      <c r="DG4" s="55" t="str">
        <f>+I_Investimenti!DJ5</f>
        <v>ott</v>
      </c>
      <c r="DH4" s="55" t="str">
        <f>+I_Investimenti!DK5</f>
        <v>nov</v>
      </c>
      <c r="DI4" s="55" t="str">
        <f>+I_Investimenti!DL5</f>
        <v>dic</v>
      </c>
      <c r="DJ4" s="55" t="str">
        <f>+I_Investimenti!DM5</f>
        <v>gen</v>
      </c>
      <c r="DK4" s="55" t="str">
        <f>+I_Investimenti!DN5</f>
        <v>feb</v>
      </c>
      <c r="DL4" s="55" t="str">
        <f>+I_Investimenti!DO5</f>
        <v>mar</v>
      </c>
      <c r="DM4" s="55" t="str">
        <f>+I_Investimenti!DP5</f>
        <v>apr</v>
      </c>
      <c r="DN4" s="55" t="str">
        <f>+I_Investimenti!DQ5</f>
        <v>mag</v>
      </c>
      <c r="DO4" s="55" t="str">
        <f>+I_Investimenti!DR5</f>
        <v>giu</v>
      </c>
      <c r="DP4" s="55" t="str">
        <f>+I_Investimenti!DS5</f>
        <v>lug</v>
      </c>
      <c r="DQ4" s="55" t="str">
        <f>+I_Investimenti!DT5</f>
        <v>ago</v>
      </c>
      <c r="DR4" s="55" t="str">
        <f>+I_Investimenti!DU5</f>
        <v>set</v>
      </c>
      <c r="DS4" s="55" t="str">
        <f>+I_Investimenti!DV5</f>
        <v>ott</v>
      </c>
      <c r="DT4" s="55" t="str">
        <f>+I_Investimenti!DW5</f>
        <v>nov</v>
      </c>
      <c r="DU4" s="55" t="str">
        <f>+I_Investimenti!DX5</f>
        <v>dic</v>
      </c>
    </row>
    <row r="5" spans="1:125" ht="20.45" customHeight="1" thickBot="1" x14ac:dyDescent="0.3">
      <c r="C5" s="16" t="s">
        <v>241</v>
      </c>
    </row>
    <row r="6" spans="1:125" ht="16.5" thickTop="1" thickBot="1" x14ac:dyDescent="0.3">
      <c r="C6" s="119" t="s">
        <v>69</v>
      </c>
      <c r="D6" s="120"/>
      <c r="F6" s="59">
        <f>+SUMIF(I_Investimenti!$D$6:$D$22,C_Investimenti!$C6,I_Investimenti!I$6:I$22)</f>
        <v>0</v>
      </c>
      <c r="G6" s="59">
        <f>+SUMIF(I_Investimenti!$D$6:$D$22,C_Investimenti!$C6,I_Investimenti!J$6:J$22)</f>
        <v>0</v>
      </c>
      <c r="H6" s="59">
        <f>+SUMIF(I_Investimenti!$D$6:$D$22,C_Investimenti!$C6,I_Investimenti!K$6:K$22)</f>
        <v>0</v>
      </c>
      <c r="I6" s="59">
        <f>+SUMIF(I_Investimenti!$D$6:$D$22,C_Investimenti!$C6,I_Investimenti!L$6:L$22)</f>
        <v>0</v>
      </c>
      <c r="J6" s="59">
        <f>+SUMIF(I_Investimenti!$D$6:$D$22,C_Investimenti!$C6,I_Investimenti!M$6:M$22)</f>
        <v>0</v>
      </c>
      <c r="K6" s="59">
        <f>+SUMIF(I_Investimenti!$D$6:$D$22,C_Investimenti!$C6,I_Investimenti!N$6:N$22)</f>
        <v>0</v>
      </c>
      <c r="L6" s="59">
        <f>+SUMIF(I_Investimenti!$D$6:$D$22,C_Investimenti!$C6,I_Investimenti!O$6:O$22)</f>
        <v>0</v>
      </c>
      <c r="M6" s="59">
        <f>+SUMIF(I_Investimenti!$D$6:$D$22,C_Investimenti!$C6,I_Investimenti!P$6:P$22)</f>
        <v>0</v>
      </c>
      <c r="N6" s="59">
        <f>+SUMIF(I_Investimenti!$D$6:$D$22,C_Investimenti!$C6,I_Investimenti!Q$6:Q$22)</f>
        <v>0</v>
      </c>
      <c r="O6" s="59">
        <f>+SUMIF(I_Investimenti!$D$6:$D$22,C_Investimenti!$C6,I_Investimenti!R$6:R$22)</f>
        <v>0</v>
      </c>
      <c r="P6" s="59">
        <f>+SUMIF(I_Investimenti!$D$6:$D$22,C_Investimenti!$C6,I_Investimenti!S$6:S$22)</f>
        <v>0</v>
      </c>
      <c r="Q6" s="59">
        <f>+SUMIF(I_Investimenti!$D$6:$D$22,C_Investimenti!$C6,I_Investimenti!T$6:T$22)</f>
        <v>0</v>
      </c>
      <c r="R6" s="59">
        <f>+SUMIF(I_Investimenti!$D$6:$D$22,C_Investimenti!$C6,I_Investimenti!U$6:U$22)</f>
        <v>0</v>
      </c>
      <c r="S6" s="59">
        <f>+SUMIF(I_Investimenti!$D$6:$D$22,C_Investimenti!$C6,I_Investimenti!V$6:V$22)</f>
        <v>0</v>
      </c>
      <c r="T6" s="59">
        <f>+SUMIF(I_Investimenti!$D$6:$D$22,C_Investimenti!$C6,I_Investimenti!W$6:W$22)</f>
        <v>0</v>
      </c>
      <c r="U6" s="59">
        <f>+SUMIF(I_Investimenti!$D$6:$D$22,C_Investimenti!$C6,I_Investimenti!X$6:X$22)</f>
        <v>0</v>
      </c>
      <c r="V6" s="59">
        <f>+SUMIF(I_Investimenti!$D$6:$D$22,C_Investimenti!$C6,I_Investimenti!Y$6:Y$22)</f>
        <v>0</v>
      </c>
      <c r="W6" s="59">
        <f>+SUMIF(I_Investimenti!$D$6:$D$22,C_Investimenti!$C6,I_Investimenti!Z$6:Z$22)</f>
        <v>0</v>
      </c>
      <c r="X6" s="59">
        <f>+SUMIF(I_Investimenti!$D$6:$D$22,C_Investimenti!$C6,I_Investimenti!AA$6:AA$22)</f>
        <v>0</v>
      </c>
      <c r="Y6" s="59">
        <f>+SUMIF(I_Investimenti!$D$6:$D$22,C_Investimenti!$C6,I_Investimenti!AB$6:AB$22)</f>
        <v>0</v>
      </c>
      <c r="Z6" s="59">
        <f>+SUMIF(I_Investimenti!$D$6:$D$22,C_Investimenti!$C6,I_Investimenti!AC$6:AC$22)</f>
        <v>0</v>
      </c>
      <c r="AA6" s="59">
        <f>+SUMIF(I_Investimenti!$D$6:$D$22,C_Investimenti!$C6,I_Investimenti!AD$6:AD$22)</f>
        <v>0</v>
      </c>
      <c r="AB6" s="59">
        <f>+SUMIF(I_Investimenti!$D$6:$D$22,C_Investimenti!$C6,I_Investimenti!AE$6:AE$22)</f>
        <v>0</v>
      </c>
      <c r="AC6" s="59">
        <f>+SUMIF(I_Investimenti!$D$6:$D$22,C_Investimenti!$C6,I_Investimenti!AF$6:AF$22)</f>
        <v>0</v>
      </c>
      <c r="AD6" s="59">
        <f>+SUMIF(I_Investimenti!$D$6:$D$22,C_Investimenti!$C6,I_Investimenti!AG$6:AG$22)</f>
        <v>0</v>
      </c>
      <c r="AE6" s="59">
        <f>+SUMIF(I_Investimenti!$D$6:$D$22,C_Investimenti!$C6,I_Investimenti!AH$6:AH$22)</f>
        <v>0</v>
      </c>
      <c r="AF6" s="59">
        <f>+SUMIF(I_Investimenti!$D$6:$D$22,C_Investimenti!$C6,I_Investimenti!AI$6:AI$22)</f>
        <v>0</v>
      </c>
      <c r="AG6" s="59">
        <f>+SUMIF(I_Investimenti!$D$6:$D$22,C_Investimenti!$C6,I_Investimenti!AJ$6:AJ$22)</f>
        <v>0</v>
      </c>
      <c r="AH6" s="59">
        <f>+SUMIF(I_Investimenti!$D$6:$D$22,C_Investimenti!$C6,I_Investimenti!AK$6:AK$22)</f>
        <v>0</v>
      </c>
      <c r="AI6" s="59">
        <f>+SUMIF(I_Investimenti!$D$6:$D$22,C_Investimenti!$C6,I_Investimenti!AL$6:AL$22)</f>
        <v>0</v>
      </c>
      <c r="AJ6" s="59">
        <f>+SUMIF(I_Investimenti!$D$6:$D$22,C_Investimenti!$C6,I_Investimenti!AM$6:AM$22)</f>
        <v>0</v>
      </c>
      <c r="AK6" s="59">
        <f>+SUMIF(I_Investimenti!$D$6:$D$22,C_Investimenti!$C6,I_Investimenti!AN$6:AN$22)</f>
        <v>0</v>
      </c>
      <c r="AL6" s="59">
        <f>+SUMIF(I_Investimenti!$D$6:$D$22,C_Investimenti!$C6,I_Investimenti!AO$6:AO$22)</f>
        <v>0</v>
      </c>
      <c r="AM6" s="59">
        <f>+SUMIF(I_Investimenti!$D$6:$D$22,C_Investimenti!$C6,I_Investimenti!AP$6:AP$22)</f>
        <v>0</v>
      </c>
      <c r="AN6" s="59">
        <f>+SUMIF(I_Investimenti!$D$6:$D$22,C_Investimenti!$C6,I_Investimenti!AQ$6:AQ$22)</f>
        <v>0</v>
      </c>
      <c r="AO6" s="59">
        <f>+SUMIF(I_Investimenti!$D$6:$D$22,C_Investimenti!$C6,I_Investimenti!AR$6:AR$22)</f>
        <v>0</v>
      </c>
      <c r="AP6" s="59">
        <f>+SUMIF(I_Investimenti!$D$6:$D$22,C_Investimenti!$C6,I_Investimenti!AS$6:AS$22)</f>
        <v>0</v>
      </c>
      <c r="AQ6" s="59">
        <f>+SUMIF(I_Investimenti!$D$6:$D$22,C_Investimenti!$C6,I_Investimenti!AT$6:AT$22)</f>
        <v>0</v>
      </c>
      <c r="AR6" s="59">
        <f>+SUMIF(I_Investimenti!$D$6:$D$22,C_Investimenti!$C6,I_Investimenti!AU$6:AU$22)</f>
        <v>0</v>
      </c>
      <c r="AS6" s="59">
        <f>+SUMIF(I_Investimenti!$D$6:$D$22,C_Investimenti!$C6,I_Investimenti!AV$6:AV$22)</f>
        <v>0</v>
      </c>
      <c r="AT6" s="59">
        <f>+SUMIF(I_Investimenti!$D$6:$D$22,C_Investimenti!$C6,I_Investimenti!AW$6:AW$22)</f>
        <v>0</v>
      </c>
      <c r="AU6" s="59">
        <f>+SUMIF(I_Investimenti!$D$6:$D$22,C_Investimenti!$C6,I_Investimenti!AX$6:AX$22)</f>
        <v>0</v>
      </c>
      <c r="AV6" s="59">
        <f>+SUMIF(I_Investimenti!$D$6:$D$22,C_Investimenti!$C6,I_Investimenti!AY$6:AY$22)</f>
        <v>0</v>
      </c>
      <c r="AW6" s="59">
        <f>+SUMIF(I_Investimenti!$D$6:$D$22,C_Investimenti!$C6,I_Investimenti!AZ$6:AZ$22)</f>
        <v>0</v>
      </c>
      <c r="AX6" s="59">
        <f>+SUMIF(I_Investimenti!$D$6:$D$22,C_Investimenti!$C6,I_Investimenti!BA$6:BA$22)</f>
        <v>0</v>
      </c>
      <c r="AY6" s="59">
        <f>+SUMIF(I_Investimenti!$D$6:$D$22,C_Investimenti!$C6,I_Investimenti!BB$6:BB$22)</f>
        <v>0</v>
      </c>
      <c r="AZ6" s="59">
        <f>+SUMIF(I_Investimenti!$D$6:$D$22,C_Investimenti!$C6,I_Investimenti!BC$6:BC$22)</f>
        <v>0</v>
      </c>
      <c r="BA6" s="59">
        <f>+SUMIF(I_Investimenti!$D$6:$D$22,C_Investimenti!$C6,I_Investimenti!BD$6:BD$22)</f>
        <v>0</v>
      </c>
      <c r="BB6" s="59">
        <f>+SUMIF(I_Investimenti!$D$6:$D$22,C_Investimenti!$C6,I_Investimenti!BE$6:BE$22)</f>
        <v>0</v>
      </c>
      <c r="BC6" s="59">
        <f>+SUMIF(I_Investimenti!$D$6:$D$22,C_Investimenti!$C6,I_Investimenti!BF$6:BF$22)</f>
        <v>0</v>
      </c>
      <c r="BD6" s="59">
        <f>+SUMIF(I_Investimenti!$D$6:$D$22,C_Investimenti!$C6,I_Investimenti!BG$6:BG$22)</f>
        <v>0</v>
      </c>
      <c r="BE6" s="59">
        <f>+SUMIF(I_Investimenti!$D$6:$D$22,C_Investimenti!$C6,I_Investimenti!BH$6:BH$22)</f>
        <v>0</v>
      </c>
      <c r="BF6" s="59">
        <f>+SUMIF(I_Investimenti!$D$6:$D$22,C_Investimenti!$C6,I_Investimenti!BI$6:BI$22)</f>
        <v>0</v>
      </c>
      <c r="BG6" s="59">
        <f>+SUMIF(I_Investimenti!$D$6:$D$22,C_Investimenti!$C6,I_Investimenti!BJ$6:BJ$22)</f>
        <v>0</v>
      </c>
      <c r="BH6" s="59">
        <f>+SUMIF(I_Investimenti!$D$6:$D$22,C_Investimenti!$C6,I_Investimenti!BK$6:BK$22)</f>
        <v>0</v>
      </c>
      <c r="BI6" s="59">
        <f>+SUMIF(I_Investimenti!$D$6:$D$22,C_Investimenti!$C6,I_Investimenti!BL$6:BL$22)</f>
        <v>0</v>
      </c>
      <c r="BJ6" s="59">
        <f>+SUMIF(I_Investimenti!$D$6:$D$22,C_Investimenti!$C6,I_Investimenti!BM$6:BM$22)</f>
        <v>0</v>
      </c>
      <c r="BK6" s="59">
        <f>+SUMIF(I_Investimenti!$D$6:$D$22,C_Investimenti!$C6,I_Investimenti!BN$6:BN$22)</f>
        <v>0</v>
      </c>
      <c r="BL6" s="59">
        <f>+SUMIF(I_Investimenti!$D$6:$D$22,C_Investimenti!$C6,I_Investimenti!BO$6:BO$22)</f>
        <v>0</v>
      </c>
      <c r="BM6" s="59">
        <f>+SUMIF(I_Investimenti!$D$6:$D$22,C_Investimenti!$C6,I_Investimenti!BP$6:BP$22)</f>
        <v>0</v>
      </c>
      <c r="BN6" s="59">
        <f>+SUMIF(I_Investimenti!$D$6:$D$22,C_Investimenti!$C6,I_Investimenti!BQ$6:BQ$22)</f>
        <v>0</v>
      </c>
      <c r="BO6" s="59">
        <f>+SUMIF(I_Investimenti!$D$6:$D$22,C_Investimenti!$C6,I_Investimenti!BR$6:BR$22)</f>
        <v>0</v>
      </c>
      <c r="BP6" s="59">
        <f>+SUMIF(I_Investimenti!$D$6:$D$22,C_Investimenti!$C6,I_Investimenti!BS$6:BS$22)</f>
        <v>0</v>
      </c>
      <c r="BQ6" s="59">
        <f>+SUMIF(I_Investimenti!$D$6:$D$22,C_Investimenti!$C6,I_Investimenti!BT$6:BT$22)</f>
        <v>0</v>
      </c>
      <c r="BR6" s="59">
        <f>+SUMIF(I_Investimenti!$D$6:$D$22,C_Investimenti!$C6,I_Investimenti!BU$6:BU$22)</f>
        <v>0</v>
      </c>
      <c r="BS6" s="59">
        <f>+SUMIF(I_Investimenti!$D$6:$D$22,C_Investimenti!$C6,I_Investimenti!BV$6:BV$22)</f>
        <v>0</v>
      </c>
      <c r="BT6" s="59">
        <f>+SUMIF(I_Investimenti!$D$6:$D$22,C_Investimenti!$C6,I_Investimenti!BW$6:BW$22)</f>
        <v>0</v>
      </c>
      <c r="BU6" s="59">
        <f>+SUMIF(I_Investimenti!$D$6:$D$22,C_Investimenti!$C6,I_Investimenti!BX$6:BX$22)</f>
        <v>0</v>
      </c>
      <c r="BV6" s="59">
        <f>+SUMIF(I_Investimenti!$D$6:$D$22,C_Investimenti!$C6,I_Investimenti!BY$6:BY$22)</f>
        <v>0</v>
      </c>
      <c r="BW6" s="59">
        <f>+SUMIF(I_Investimenti!$D$6:$D$22,C_Investimenti!$C6,I_Investimenti!BZ$6:BZ$22)</f>
        <v>0</v>
      </c>
      <c r="BX6" s="59">
        <f>+SUMIF(I_Investimenti!$D$6:$D$22,C_Investimenti!$C6,I_Investimenti!CA$6:CA$22)</f>
        <v>0</v>
      </c>
      <c r="BY6" s="59">
        <f>+SUMIF(I_Investimenti!$D$6:$D$22,C_Investimenti!$C6,I_Investimenti!CB$6:CB$22)</f>
        <v>0</v>
      </c>
      <c r="BZ6" s="59">
        <f>+SUMIF(I_Investimenti!$D$6:$D$22,C_Investimenti!$C6,I_Investimenti!CC$6:CC$22)</f>
        <v>0</v>
      </c>
      <c r="CA6" s="59">
        <f>+SUMIF(I_Investimenti!$D$6:$D$22,C_Investimenti!$C6,I_Investimenti!CD$6:CD$22)</f>
        <v>0</v>
      </c>
      <c r="CB6" s="59">
        <f>+SUMIF(I_Investimenti!$D$6:$D$22,C_Investimenti!$C6,I_Investimenti!CE$6:CE$22)</f>
        <v>0</v>
      </c>
      <c r="CC6" s="59">
        <f>+SUMIF(I_Investimenti!$D$6:$D$22,C_Investimenti!$C6,I_Investimenti!CF$6:CF$22)</f>
        <v>0</v>
      </c>
      <c r="CD6" s="59">
        <f>+SUMIF(I_Investimenti!$D$6:$D$22,C_Investimenti!$C6,I_Investimenti!CG$6:CG$22)</f>
        <v>0</v>
      </c>
      <c r="CE6" s="59">
        <f>+SUMIF(I_Investimenti!$D$6:$D$22,C_Investimenti!$C6,I_Investimenti!CH$6:CH$22)</f>
        <v>0</v>
      </c>
      <c r="CF6" s="59">
        <f>+SUMIF(I_Investimenti!$D$6:$D$22,C_Investimenti!$C6,I_Investimenti!CI$6:CI$22)</f>
        <v>0</v>
      </c>
      <c r="CG6" s="59">
        <f>+SUMIF(I_Investimenti!$D$6:$D$22,C_Investimenti!$C6,I_Investimenti!CJ$6:CJ$22)</f>
        <v>0</v>
      </c>
      <c r="CH6" s="59">
        <f>+SUMIF(I_Investimenti!$D$6:$D$22,C_Investimenti!$C6,I_Investimenti!CK$6:CK$22)</f>
        <v>0</v>
      </c>
      <c r="CI6" s="59">
        <f>+SUMIF(I_Investimenti!$D$6:$D$22,C_Investimenti!$C6,I_Investimenti!CL$6:CL$22)</f>
        <v>0</v>
      </c>
      <c r="CJ6" s="59">
        <f>+SUMIF(I_Investimenti!$D$6:$D$22,C_Investimenti!$C6,I_Investimenti!CM$6:CM$22)</f>
        <v>0</v>
      </c>
      <c r="CK6" s="59">
        <f>+SUMIF(I_Investimenti!$D$6:$D$22,C_Investimenti!$C6,I_Investimenti!CN$6:CN$22)</f>
        <v>0</v>
      </c>
      <c r="CL6" s="59">
        <f>+SUMIF(I_Investimenti!$D$6:$D$22,C_Investimenti!$C6,I_Investimenti!CO$6:CO$22)</f>
        <v>0</v>
      </c>
      <c r="CM6" s="59">
        <f>+SUMIF(I_Investimenti!$D$6:$D$22,C_Investimenti!$C6,I_Investimenti!CP$6:CP$22)</f>
        <v>0</v>
      </c>
      <c r="CN6" s="59">
        <f>+SUMIF(I_Investimenti!$D$6:$D$22,C_Investimenti!$C6,I_Investimenti!CQ$6:CQ$22)</f>
        <v>0</v>
      </c>
      <c r="CO6" s="59">
        <f>+SUMIF(I_Investimenti!$D$6:$D$22,C_Investimenti!$C6,I_Investimenti!CR$6:CR$22)</f>
        <v>0</v>
      </c>
      <c r="CP6" s="59">
        <f>+SUMIF(I_Investimenti!$D$6:$D$22,C_Investimenti!$C6,I_Investimenti!CS$6:CS$22)</f>
        <v>0</v>
      </c>
      <c r="CQ6" s="59">
        <f>+SUMIF(I_Investimenti!$D$6:$D$22,C_Investimenti!$C6,I_Investimenti!CT$6:CT$22)</f>
        <v>0</v>
      </c>
      <c r="CR6" s="59">
        <f>+SUMIF(I_Investimenti!$D$6:$D$22,C_Investimenti!$C6,I_Investimenti!CU$6:CU$22)</f>
        <v>0</v>
      </c>
      <c r="CS6" s="59">
        <f>+SUMIF(I_Investimenti!$D$6:$D$22,C_Investimenti!$C6,I_Investimenti!CV$6:CV$22)</f>
        <v>0</v>
      </c>
      <c r="CT6" s="59">
        <f>+SUMIF(I_Investimenti!$D$6:$D$22,C_Investimenti!$C6,I_Investimenti!CW$6:CW$22)</f>
        <v>0</v>
      </c>
      <c r="CU6" s="59">
        <f>+SUMIF(I_Investimenti!$D$6:$D$22,C_Investimenti!$C6,I_Investimenti!CX$6:CX$22)</f>
        <v>0</v>
      </c>
      <c r="CV6" s="59">
        <f>+SUMIF(I_Investimenti!$D$6:$D$22,C_Investimenti!$C6,I_Investimenti!CY$6:CY$22)</f>
        <v>0</v>
      </c>
      <c r="CW6" s="59">
        <f>+SUMIF(I_Investimenti!$D$6:$D$22,C_Investimenti!$C6,I_Investimenti!CZ$6:CZ$22)</f>
        <v>0</v>
      </c>
      <c r="CX6" s="59">
        <f>+SUMIF(I_Investimenti!$D$6:$D$22,C_Investimenti!$C6,I_Investimenti!DA$6:DA$22)</f>
        <v>0</v>
      </c>
      <c r="CY6" s="59">
        <f>+SUMIF(I_Investimenti!$D$6:$D$22,C_Investimenti!$C6,I_Investimenti!DB$6:DB$22)</f>
        <v>0</v>
      </c>
      <c r="CZ6" s="59">
        <f>+SUMIF(I_Investimenti!$D$6:$D$22,C_Investimenti!$C6,I_Investimenti!DC$6:DC$22)</f>
        <v>0</v>
      </c>
      <c r="DA6" s="59">
        <f>+SUMIF(I_Investimenti!$D$6:$D$22,C_Investimenti!$C6,I_Investimenti!DD$6:DD$22)</f>
        <v>0</v>
      </c>
      <c r="DB6" s="59">
        <f>+SUMIF(I_Investimenti!$D$6:$D$22,C_Investimenti!$C6,I_Investimenti!DE$6:DE$22)</f>
        <v>0</v>
      </c>
      <c r="DC6" s="59">
        <f>+SUMIF(I_Investimenti!$D$6:$D$22,C_Investimenti!$C6,I_Investimenti!DF$6:DF$22)</f>
        <v>0</v>
      </c>
      <c r="DD6" s="59">
        <f>+SUMIF(I_Investimenti!$D$6:$D$22,C_Investimenti!$C6,I_Investimenti!DG$6:DG$22)</f>
        <v>0</v>
      </c>
      <c r="DE6" s="59">
        <f>+SUMIF(I_Investimenti!$D$6:$D$22,C_Investimenti!$C6,I_Investimenti!DH$6:DH$22)</f>
        <v>0</v>
      </c>
      <c r="DF6" s="59">
        <f>+SUMIF(I_Investimenti!$D$6:$D$22,C_Investimenti!$C6,I_Investimenti!DI$6:DI$22)</f>
        <v>0</v>
      </c>
      <c r="DG6" s="59">
        <f>+SUMIF(I_Investimenti!$D$6:$D$22,C_Investimenti!$C6,I_Investimenti!DJ$6:DJ$22)</f>
        <v>0</v>
      </c>
      <c r="DH6" s="59">
        <f>+SUMIF(I_Investimenti!$D$6:$D$22,C_Investimenti!$C6,I_Investimenti!DK$6:DK$22)</f>
        <v>0</v>
      </c>
      <c r="DI6" s="59">
        <f>+SUMIF(I_Investimenti!$D$6:$D$22,C_Investimenti!$C6,I_Investimenti!DL$6:DL$22)</f>
        <v>0</v>
      </c>
      <c r="DJ6" s="59">
        <f>+SUMIF(I_Investimenti!$D$6:$D$22,C_Investimenti!$C6,I_Investimenti!DM$6:DM$22)</f>
        <v>0</v>
      </c>
      <c r="DK6" s="59">
        <f>+SUMIF(I_Investimenti!$D$6:$D$22,C_Investimenti!$C6,I_Investimenti!DN$6:DN$22)</f>
        <v>0</v>
      </c>
      <c r="DL6" s="59">
        <f>+SUMIF(I_Investimenti!$D$6:$D$22,C_Investimenti!$C6,I_Investimenti!DO$6:DO$22)</f>
        <v>0</v>
      </c>
      <c r="DM6" s="59">
        <f>+SUMIF(I_Investimenti!$D$6:$D$22,C_Investimenti!$C6,I_Investimenti!DP$6:DP$22)</f>
        <v>0</v>
      </c>
      <c r="DN6" s="59">
        <f>+SUMIF(I_Investimenti!$D$6:$D$22,C_Investimenti!$C6,I_Investimenti!DQ$6:DQ$22)</f>
        <v>0</v>
      </c>
      <c r="DO6" s="59">
        <f>+SUMIF(I_Investimenti!$D$6:$D$22,C_Investimenti!$C6,I_Investimenti!DR$6:DR$22)</f>
        <v>0</v>
      </c>
      <c r="DP6" s="59">
        <f>+SUMIF(I_Investimenti!$D$6:$D$22,C_Investimenti!$C6,I_Investimenti!DS$6:DS$22)</f>
        <v>0</v>
      </c>
      <c r="DQ6" s="59">
        <f>+SUMIF(I_Investimenti!$D$6:$D$22,C_Investimenti!$C6,I_Investimenti!DT$6:DT$22)</f>
        <v>0</v>
      </c>
      <c r="DR6" s="59">
        <f>+SUMIF(I_Investimenti!$D$6:$D$22,C_Investimenti!$C6,I_Investimenti!DU$6:DU$22)</f>
        <v>0</v>
      </c>
      <c r="DS6" s="59">
        <f>+SUMIF(I_Investimenti!$D$6:$D$22,C_Investimenti!$C6,I_Investimenti!DV$6:DV$22)</f>
        <v>0</v>
      </c>
      <c r="DT6" s="59">
        <f>+SUMIF(I_Investimenti!$D$6:$D$22,C_Investimenti!$C6,I_Investimenti!DW$6:DW$22)</f>
        <v>0</v>
      </c>
      <c r="DU6" s="59">
        <f>+SUMIF(I_Investimenti!$D$6:$D$22,C_Investimenti!$C6,I_Investimenti!DX$6:DX$22)</f>
        <v>0</v>
      </c>
    </row>
    <row r="7" spans="1:125" ht="16.5" thickTop="1" thickBot="1" x14ac:dyDescent="0.3">
      <c r="C7" s="119" t="s">
        <v>70</v>
      </c>
      <c r="D7" s="120"/>
      <c r="F7" s="59">
        <f>+SUMIF(I_Investimenti!$D$6:$D$22,C_Investimenti!$C7,I_Investimenti!I$6:I$22)</f>
        <v>0</v>
      </c>
      <c r="G7" s="59">
        <f>+SUMIF(I_Investimenti!$D$6:$D$22,C_Investimenti!$C7,I_Investimenti!J$6:J$22)</f>
        <v>0</v>
      </c>
      <c r="H7" s="59">
        <f>+SUMIF(I_Investimenti!$D$6:$D$22,C_Investimenti!$C7,I_Investimenti!K$6:K$22)</f>
        <v>0</v>
      </c>
      <c r="I7" s="59">
        <f>+SUMIF(I_Investimenti!$D$6:$D$22,C_Investimenti!$C7,I_Investimenti!L$6:L$22)</f>
        <v>0</v>
      </c>
      <c r="J7" s="59">
        <f>+SUMIF(I_Investimenti!$D$6:$D$22,C_Investimenti!$C7,I_Investimenti!M$6:M$22)</f>
        <v>0</v>
      </c>
      <c r="K7" s="59">
        <f>+SUMIF(I_Investimenti!$D$6:$D$22,C_Investimenti!$C7,I_Investimenti!N$6:N$22)</f>
        <v>0</v>
      </c>
      <c r="L7" s="59">
        <f>+SUMIF(I_Investimenti!$D$6:$D$22,C_Investimenti!$C7,I_Investimenti!O$6:O$22)</f>
        <v>0</v>
      </c>
      <c r="M7" s="59">
        <f>+SUMIF(I_Investimenti!$D$6:$D$22,C_Investimenti!$C7,I_Investimenti!P$6:P$22)</f>
        <v>0</v>
      </c>
      <c r="N7" s="59">
        <f>+SUMIF(I_Investimenti!$D$6:$D$22,C_Investimenti!$C7,I_Investimenti!Q$6:Q$22)</f>
        <v>0</v>
      </c>
      <c r="O7" s="59">
        <f>+SUMIF(I_Investimenti!$D$6:$D$22,C_Investimenti!$C7,I_Investimenti!R$6:R$22)</f>
        <v>0</v>
      </c>
      <c r="P7" s="59">
        <f>+SUMIF(I_Investimenti!$D$6:$D$22,C_Investimenti!$C7,I_Investimenti!S$6:S$22)</f>
        <v>0</v>
      </c>
      <c r="Q7" s="59">
        <f>+SUMIF(I_Investimenti!$D$6:$D$22,C_Investimenti!$C7,I_Investimenti!T$6:T$22)</f>
        <v>0</v>
      </c>
      <c r="R7" s="59">
        <f>+SUMIF(I_Investimenti!$D$6:$D$22,C_Investimenti!$C7,I_Investimenti!U$6:U$22)</f>
        <v>0</v>
      </c>
      <c r="S7" s="59">
        <f>+SUMIF(I_Investimenti!$D$6:$D$22,C_Investimenti!$C7,I_Investimenti!V$6:V$22)</f>
        <v>0</v>
      </c>
      <c r="T7" s="59">
        <f>+SUMIF(I_Investimenti!$D$6:$D$22,C_Investimenti!$C7,I_Investimenti!W$6:W$22)</f>
        <v>0</v>
      </c>
      <c r="U7" s="59">
        <f>+SUMIF(I_Investimenti!$D$6:$D$22,C_Investimenti!$C7,I_Investimenti!X$6:X$22)</f>
        <v>0</v>
      </c>
      <c r="V7" s="59">
        <f>+SUMIF(I_Investimenti!$D$6:$D$22,C_Investimenti!$C7,I_Investimenti!Y$6:Y$22)</f>
        <v>0</v>
      </c>
      <c r="W7" s="59">
        <f>+SUMIF(I_Investimenti!$D$6:$D$22,C_Investimenti!$C7,I_Investimenti!Z$6:Z$22)</f>
        <v>0</v>
      </c>
      <c r="X7" s="59">
        <f>+SUMIF(I_Investimenti!$D$6:$D$22,C_Investimenti!$C7,I_Investimenti!AA$6:AA$22)</f>
        <v>0</v>
      </c>
      <c r="Y7" s="59">
        <f>+SUMIF(I_Investimenti!$D$6:$D$22,C_Investimenti!$C7,I_Investimenti!AB$6:AB$22)</f>
        <v>0</v>
      </c>
      <c r="Z7" s="59">
        <f>+SUMIF(I_Investimenti!$D$6:$D$22,C_Investimenti!$C7,I_Investimenti!AC$6:AC$22)</f>
        <v>0</v>
      </c>
      <c r="AA7" s="59">
        <f>+SUMIF(I_Investimenti!$D$6:$D$22,C_Investimenti!$C7,I_Investimenti!AD$6:AD$22)</f>
        <v>0</v>
      </c>
      <c r="AB7" s="59">
        <f>+SUMIF(I_Investimenti!$D$6:$D$22,C_Investimenti!$C7,I_Investimenti!AE$6:AE$22)</f>
        <v>0</v>
      </c>
      <c r="AC7" s="59">
        <f>+SUMIF(I_Investimenti!$D$6:$D$22,C_Investimenti!$C7,I_Investimenti!AF$6:AF$22)</f>
        <v>0</v>
      </c>
      <c r="AD7" s="59">
        <f>+SUMIF(I_Investimenti!$D$6:$D$22,C_Investimenti!$C7,I_Investimenti!AG$6:AG$22)</f>
        <v>0</v>
      </c>
      <c r="AE7" s="59">
        <f>+SUMIF(I_Investimenti!$D$6:$D$22,C_Investimenti!$C7,I_Investimenti!AH$6:AH$22)</f>
        <v>0</v>
      </c>
      <c r="AF7" s="59">
        <f>+SUMIF(I_Investimenti!$D$6:$D$22,C_Investimenti!$C7,I_Investimenti!AI$6:AI$22)</f>
        <v>0</v>
      </c>
      <c r="AG7" s="59">
        <f>+SUMIF(I_Investimenti!$D$6:$D$22,C_Investimenti!$C7,I_Investimenti!AJ$6:AJ$22)</f>
        <v>0</v>
      </c>
      <c r="AH7" s="59">
        <f>+SUMIF(I_Investimenti!$D$6:$D$22,C_Investimenti!$C7,I_Investimenti!AK$6:AK$22)</f>
        <v>0</v>
      </c>
      <c r="AI7" s="59">
        <f>+SUMIF(I_Investimenti!$D$6:$D$22,C_Investimenti!$C7,I_Investimenti!AL$6:AL$22)</f>
        <v>0</v>
      </c>
      <c r="AJ7" s="59">
        <f>+SUMIF(I_Investimenti!$D$6:$D$22,C_Investimenti!$C7,I_Investimenti!AM$6:AM$22)</f>
        <v>0</v>
      </c>
      <c r="AK7" s="59">
        <f>+SUMIF(I_Investimenti!$D$6:$D$22,C_Investimenti!$C7,I_Investimenti!AN$6:AN$22)</f>
        <v>0</v>
      </c>
      <c r="AL7" s="59">
        <f>+SUMIF(I_Investimenti!$D$6:$D$22,C_Investimenti!$C7,I_Investimenti!AO$6:AO$22)</f>
        <v>0</v>
      </c>
      <c r="AM7" s="59">
        <f>+SUMIF(I_Investimenti!$D$6:$D$22,C_Investimenti!$C7,I_Investimenti!AP$6:AP$22)</f>
        <v>0</v>
      </c>
      <c r="AN7" s="59">
        <f>+SUMIF(I_Investimenti!$D$6:$D$22,C_Investimenti!$C7,I_Investimenti!AQ$6:AQ$22)</f>
        <v>0</v>
      </c>
      <c r="AO7" s="59">
        <f>+SUMIF(I_Investimenti!$D$6:$D$22,C_Investimenti!$C7,I_Investimenti!AR$6:AR$22)</f>
        <v>0</v>
      </c>
      <c r="AP7" s="59">
        <f>+SUMIF(I_Investimenti!$D$6:$D$22,C_Investimenti!$C7,I_Investimenti!AS$6:AS$22)</f>
        <v>0</v>
      </c>
      <c r="AQ7" s="59">
        <f>+SUMIF(I_Investimenti!$D$6:$D$22,C_Investimenti!$C7,I_Investimenti!AT$6:AT$22)</f>
        <v>0</v>
      </c>
      <c r="AR7" s="59">
        <f>+SUMIF(I_Investimenti!$D$6:$D$22,C_Investimenti!$C7,I_Investimenti!AU$6:AU$22)</f>
        <v>0</v>
      </c>
      <c r="AS7" s="59">
        <f>+SUMIF(I_Investimenti!$D$6:$D$22,C_Investimenti!$C7,I_Investimenti!AV$6:AV$22)</f>
        <v>0</v>
      </c>
      <c r="AT7" s="59">
        <f>+SUMIF(I_Investimenti!$D$6:$D$22,C_Investimenti!$C7,I_Investimenti!AW$6:AW$22)</f>
        <v>0</v>
      </c>
      <c r="AU7" s="59">
        <f>+SUMIF(I_Investimenti!$D$6:$D$22,C_Investimenti!$C7,I_Investimenti!AX$6:AX$22)</f>
        <v>0</v>
      </c>
      <c r="AV7" s="59">
        <f>+SUMIF(I_Investimenti!$D$6:$D$22,C_Investimenti!$C7,I_Investimenti!AY$6:AY$22)</f>
        <v>0</v>
      </c>
      <c r="AW7" s="59">
        <f>+SUMIF(I_Investimenti!$D$6:$D$22,C_Investimenti!$C7,I_Investimenti!AZ$6:AZ$22)</f>
        <v>0</v>
      </c>
      <c r="AX7" s="59">
        <f>+SUMIF(I_Investimenti!$D$6:$D$22,C_Investimenti!$C7,I_Investimenti!BA$6:BA$22)</f>
        <v>0</v>
      </c>
      <c r="AY7" s="59">
        <f>+SUMIF(I_Investimenti!$D$6:$D$22,C_Investimenti!$C7,I_Investimenti!BB$6:BB$22)</f>
        <v>0</v>
      </c>
      <c r="AZ7" s="59">
        <f>+SUMIF(I_Investimenti!$D$6:$D$22,C_Investimenti!$C7,I_Investimenti!BC$6:BC$22)</f>
        <v>0</v>
      </c>
      <c r="BA7" s="59">
        <f>+SUMIF(I_Investimenti!$D$6:$D$22,C_Investimenti!$C7,I_Investimenti!BD$6:BD$22)</f>
        <v>0</v>
      </c>
      <c r="BB7" s="59">
        <f>+SUMIF(I_Investimenti!$D$6:$D$22,C_Investimenti!$C7,I_Investimenti!BE$6:BE$22)</f>
        <v>0</v>
      </c>
      <c r="BC7" s="59">
        <f>+SUMIF(I_Investimenti!$D$6:$D$22,C_Investimenti!$C7,I_Investimenti!BF$6:BF$22)</f>
        <v>0</v>
      </c>
      <c r="BD7" s="59">
        <f>+SUMIF(I_Investimenti!$D$6:$D$22,C_Investimenti!$C7,I_Investimenti!BG$6:BG$22)</f>
        <v>0</v>
      </c>
      <c r="BE7" s="59">
        <f>+SUMIF(I_Investimenti!$D$6:$D$22,C_Investimenti!$C7,I_Investimenti!BH$6:BH$22)</f>
        <v>0</v>
      </c>
      <c r="BF7" s="59">
        <f>+SUMIF(I_Investimenti!$D$6:$D$22,C_Investimenti!$C7,I_Investimenti!BI$6:BI$22)</f>
        <v>0</v>
      </c>
      <c r="BG7" s="59">
        <f>+SUMIF(I_Investimenti!$D$6:$D$22,C_Investimenti!$C7,I_Investimenti!BJ$6:BJ$22)</f>
        <v>0</v>
      </c>
      <c r="BH7" s="59">
        <f>+SUMIF(I_Investimenti!$D$6:$D$22,C_Investimenti!$C7,I_Investimenti!BK$6:BK$22)</f>
        <v>0</v>
      </c>
      <c r="BI7" s="59">
        <f>+SUMIF(I_Investimenti!$D$6:$D$22,C_Investimenti!$C7,I_Investimenti!BL$6:BL$22)</f>
        <v>0</v>
      </c>
      <c r="BJ7" s="59">
        <f>+SUMIF(I_Investimenti!$D$6:$D$22,C_Investimenti!$C7,I_Investimenti!BM$6:BM$22)</f>
        <v>0</v>
      </c>
      <c r="BK7" s="59">
        <f>+SUMIF(I_Investimenti!$D$6:$D$22,C_Investimenti!$C7,I_Investimenti!BN$6:BN$22)</f>
        <v>0</v>
      </c>
      <c r="BL7" s="59">
        <f>+SUMIF(I_Investimenti!$D$6:$D$22,C_Investimenti!$C7,I_Investimenti!BO$6:BO$22)</f>
        <v>0</v>
      </c>
      <c r="BM7" s="59">
        <f>+SUMIF(I_Investimenti!$D$6:$D$22,C_Investimenti!$C7,I_Investimenti!BP$6:BP$22)</f>
        <v>0</v>
      </c>
      <c r="BN7" s="59">
        <f>+SUMIF(I_Investimenti!$D$6:$D$22,C_Investimenti!$C7,I_Investimenti!BQ$6:BQ$22)</f>
        <v>0</v>
      </c>
      <c r="BO7" s="59">
        <f>+SUMIF(I_Investimenti!$D$6:$D$22,C_Investimenti!$C7,I_Investimenti!BR$6:BR$22)</f>
        <v>0</v>
      </c>
      <c r="BP7" s="59">
        <f>+SUMIF(I_Investimenti!$D$6:$D$22,C_Investimenti!$C7,I_Investimenti!BS$6:BS$22)</f>
        <v>0</v>
      </c>
      <c r="BQ7" s="59">
        <f>+SUMIF(I_Investimenti!$D$6:$D$22,C_Investimenti!$C7,I_Investimenti!BT$6:BT$22)</f>
        <v>0</v>
      </c>
      <c r="BR7" s="59">
        <f>+SUMIF(I_Investimenti!$D$6:$D$22,C_Investimenti!$C7,I_Investimenti!BU$6:BU$22)</f>
        <v>0</v>
      </c>
      <c r="BS7" s="59">
        <f>+SUMIF(I_Investimenti!$D$6:$D$22,C_Investimenti!$C7,I_Investimenti!BV$6:BV$22)</f>
        <v>0</v>
      </c>
      <c r="BT7" s="59">
        <f>+SUMIF(I_Investimenti!$D$6:$D$22,C_Investimenti!$C7,I_Investimenti!BW$6:BW$22)</f>
        <v>0</v>
      </c>
      <c r="BU7" s="59">
        <f>+SUMIF(I_Investimenti!$D$6:$D$22,C_Investimenti!$C7,I_Investimenti!BX$6:BX$22)</f>
        <v>0</v>
      </c>
      <c r="BV7" s="59">
        <f>+SUMIF(I_Investimenti!$D$6:$D$22,C_Investimenti!$C7,I_Investimenti!BY$6:BY$22)</f>
        <v>0</v>
      </c>
      <c r="BW7" s="59">
        <f>+SUMIF(I_Investimenti!$D$6:$D$22,C_Investimenti!$C7,I_Investimenti!BZ$6:BZ$22)</f>
        <v>0</v>
      </c>
      <c r="BX7" s="59">
        <f>+SUMIF(I_Investimenti!$D$6:$D$22,C_Investimenti!$C7,I_Investimenti!CA$6:CA$22)</f>
        <v>0</v>
      </c>
      <c r="BY7" s="59">
        <f>+SUMIF(I_Investimenti!$D$6:$D$22,C_Investimenti!$C7,I_Investimenti!CB$6:CB$22)</f>
        <v>0</v>
      </c>
      <c r="BZ7" s="59">
        <f>+SUMIF(I_Investimenti!$D$6:$D$22,C_Investimenti!$C7,I_Investimenti!CC$6:CC$22)</f>
        <v>0</v>
      </c>
      <c r="CA7" s="59">
        <f>+SUMIF(I_Investimenti!$D$6:$D$22,C_Investimenti!$C7,I_Investimenti!CD$6:CD$22)</f>
        <v>0</v>
      </c>
      <c r="CB7" s="59">
        <f>+SUMIF(I_Investimenti!$D$6:$D$22,C_Investimenti!$C7,I_Investimenti!CE$6:CE$22)</f>
        <v>0</v>
      </c>
      <c r="CC7" s="59">
        <f>+SUMIF(I_Investimenti!$D$6:$D$22,C_Investimenti!$C7,I_Investimenti!CF$6:CF$22)</f>
        <v>0</v>
      </c>
      <c r="CD7" s="59">
        <f>+SUMIF(I_Investimenti!$D$6:$D$22,C_Investimenti!$C7,I_Investimenti!CG$6:CG$22)</f>
        <v>0</v>
      </c>
      <c r="CE7" s="59">
        <f>+SUMIF(I_Investimenti!$D$6:$D$22,C_Investimenti!$C7,I_Investimenti!CH$6:CH$22)</f>
        <v>0</v>
      </c>
      <c r="CF7" s="59">
        <f>+SUMIF(I_Investimenti!$D$6:$D$22,C_Investimenti!$C7,I_Investimenti!CI$6:CI$22)</f>
        <v>0</v>
      </c>
      <c r="CG7" s="59">
        <f>+SUMIF(I_Investimenti!$D$6:$D$22,C_Investimenti!$C7,I_Investimenti!CJ$6:CJ$22)</f>
        <v>0</v>
      </c>
      <c r="CH7" s="59">
        <f>+SUMIF(I_Investimenti!$D$6:$D$22,C_Investimenti!$C7,I_Investimenti!CK$6:CK$22)</f>
        <v>0</v>
      </c>
      <c r="CI7" s="59">
        <f>+SUMIF(I_Investimenti!$D$6:$D$22,C_Investimenti!$C7,I_Investimenti!CL$6:CL$22)</f>
        <v>0</v>
      </c>
      <c r="CJ7" s="59">
        <f>+SUMIF(I_Investimenti!$D$6:$D$22,C_Investimenti!$C7,I_Investimenti!CM$6:CM$22)</f>
        <v>0</v>
      </c>
      <c r="CK7" s="59">
        <f>+SUMIF(I_Investimenti!$D$6:$D$22,C_Investimenti!$C7,I_Investimenti!CN$6:CN$22)</f>
        <v>0</v>
      </c>
      <c r="CL7" s="59">
        <f>+SUMIF(I_Investimenti!$D$6:$D$22,C_Investimenti!$C7,I_Investimenti!CO$6:CO$22)</f>
        <v>0</v>
      </c>
      <c r="CM7" s="59">
        <f>+SUMIF(I_Investimenti!$D$6:$D$22,C_Investimenti!$C7,I_Investimenti!CP$6:CP$22)</f>
        <v>0</v>
      </c>
      <c r="CN7" s="59">
        <f>+SUMIF(I_Investimenti!$D$6:$D$22,C_Investimenti!$C7,I_Investimenti!CQ$6:CQ$22)</f>
        <v>0</v>
      </c>
      <c r="CO7" s="59">
        <f>+SUMIF(I_Investimenti!$D$6:$D$22,C_Investimenti!$C7,I_Investimenti!CR$6:CR$22)</f>
        <v>0</v>
      </c>
      <c r="CP7" s="59">
        <f>+SUMIF(I_Investimenti!$D$6:$D$22,C_Investimenti!$C7,I_Investimenti!CS$6:CS$22)</f>
        <v>0</v>
      </c>
      <c r="CQ7" s="59">
        <f>+SUMIF(I_Investimenti!$D$6:$D$22,C_Investimenti!$C7,I_Investimenti!CT$6:CT$22)</f>
        <v>0</v>
      </c>
      <c r="CR7" s="59">
        <f>+SUMIF(I_Investimenti!$D$6:$D$22,C_Investimenti!$C7,I_Investimenti!CU$6:CU$22)</f>
        <v>0</v>
      </c>
      <c r="CS7" s="59">
        <f>+SUMIF(I_Investimenti!$D$6:$D$22,C_Investimenti!$C7,I_Investimenti!CV$6:CV$22)</f>
        <v>0</v>
      </c>
      <c r="CT7" s="59">
        <f>+SUMIF(I_Investimenti!$D$6:$D$22,C_Investimenti!$C7,I_Investimenti!CW$6:CW$22)</f>
        <v>0</v>
      </c>
      <c r="CU7" s="59">
        <f>+SUMIF(I_Investimenti!$D$6:$D$22,C_Investimenti!$C7,I_Investimenti!CX$6:CX$22)</f>
        <v>0</v>
      </c>
      <c r="CV7" s="59">
        <f>+SUMIF(I_Investimenti!$D$6:$D$22,C_Investimenti!$C7,I_Investimenti!CY$6:CY$22)</f>
        <v>0</v>
      </c>
      <c r="CW7" s="59">
        <f>+SUMIF(I_Investimenti!$D$6:$D$22,C_Investimenti!$C7,I_Investimenti!CZ$6:CZ$22)</f>
        <v>0</v>
      </c>
      <c r="CX7" s="59">
        <f>+SUMIF(I_Investimenti!$D$6:$D$22,C_Investimenti!$C7,I_Investimenti!DA$6:DA$22)</f>
        <v>0</v>
      </c>
      <c r="CY7" s="59">
        <f>+SUMIF(I_Investimenti!$D$6:$D$22,C_Investimenti!$C7,I_Investimenti!DB$6:DB$22)</f>
        <v>0</v>
      </c>
      <c r="CZ7" s="59">
        <f>+SUMIF(I_Investimenti!$D$6:$D$22,C_Investimenti!$C7,I_Investimenti!DC$6:DC$22)</f>
        <v>0</v>
      </c>
      <c r="DA7" s="59">
        <f>+SUMIF(I_Investimenti!$D$6:$D$22,C_Investimenti!$C7,I_Investimenti!DD$6:DD$22)</f>
        <v>0</v>
      </c>
      <c r="DB7" s="59">
        <f>+SUMIF(I_Investimenti!$D$6:$D$22,C_Investimenti!$C7,I_Investimenti!DE$6:DE$22)</f>
        <v>0</v>
      </c>
      <c r="DC7" s="59">
        <f>+SUMIF(I_Investimenti!$D$6:$D$22,C_Investimenti!$C7,I_Investimenti!DF$6:DF$22)</f>
        <v>0</v>
      </c>
      <c r="DD7" s="59">
        <f>+SUMIF(I_Investimenti!$D$6:$D$22,C_Investimenti!$C7,I_Investimenti!DG$6:DG$22)</f>
        <v>0</v>
      </c>
      <c r="DE7" s="59">
        <f>+SUMIF(I_Investimenti!$D$6:$D$22,C_Investimenti!$C7,I_Investimenti!DH$6:DH$22)</f>
        <v>0</v>
      </c>
      <c r="DF7" s="59">
        <f>+SUMIF(I_Investimenti!$D$6:$D$22,C_Investimenti!$C7,I_Investimenti!DI$6:DI$22)</f>
        <v>0</v>
      </c>
      <c r="DG7" s="59">
        <f>+SUMIF(I_Investimenti!$D$6:$D$22,C_Investimenti!$C7,I_Investimenti!DJ$6:DJ$22)</f>
        <v>0</v>
      </c>
      <c r="DH7" s="59">
        <f>+SUMIF(I_Investimenti!$D$6:$D$22,C_Investimenti!$C7,I_Investimenti!DK$6:DK$22)</f>
        <v>0</v>
      </c>
      <c r="DI7" s="59">
        <f>+SUMIF(I_Investimenti!$D$6:$D$22,C_Investimenti!$C7,I_Investimenti!DL$6:DL$22)</f>
        <v>0</v>
      </c>
      <c r="DJ7" s="59">
        <f>+SUMIF(I_Investimenti!$D$6:$D$22,C_Investimenti!$C7,I_Investimenti!DM$6:DM$22)</f>
        <v>0</v>
      </c>
      <c r="DK7" s="59">
        <f>+SUMIF(I_Investimenti!$D$6:$D$22,C_Investimenti!$C7,I_Investimenti!DN$6:DN$22)</f>
        <v>0</v>
      </c>
      <c r="DL7" s="59">
        <f>+SUMIF(I_Investimenti!$D$6:$D$22,C_Investimenti!$C7,I_Investimenti!DO$6:DO$22)</f>
        <v>0</v>
      </c>
      <c r="DM7" s="59">
        <f>+SUMIF(I_Investimenti!$D$6:$D$22,C_Investimenti!$C7,I_Investimenti!DP$6:DP$22)</f>
        <v>0</v>
      </c>
      <c r="DN7" s="59">
        <f>+SUMIF(I_Investimenti!$D$6:$D$22,C_Investimenti!$C7,I_Investimenti!DQ$6:DQ$22)</f>
        <v>0</v>
      </c>
      <c r="DO7" s="59">
        <f>+SUMIF(I_Investimenti!$D$6:$D$22,C_Investimenti!$C7,I_Investimenti!DR$6:DR$22)</f>
        <v>0</v>
      </c>
      <c r="DP7" s="59">
        <f>+SUMIF(I_Investimenti!$D$6:$D$22,C_Investimenti!$C7,I_Investimenti!DS$6:DS$22)</f>
        <v>0</v>
      </c>
      <c r="DQ7" s="59">
        <f>+SUMIF(I_Investimenti!$D$6:$D$22,C_Investimenti!$C7,I_Investimenti!DT$6:DT$22)</f>
        <v>0</v>
      </c>
      <c r="DR7" s="59">
        <f>+SUMIF(I_Investimenti!$D$6:$D$22,C_Investimenti!$C7,I_Investimenti!DU$6:DU$22)</f>
        <v>0</v>
      </c>
      <c r="DS7" s="59">
        <f>+SUMIF(I_Investimenti!$D$6:$D$22,C_Investimenti!$C7,I_Investimenti!DV$6:DV$22)</f>
        <v>0</v>
      </c>
      <c r="DT7" s="59">
        <f>+SUMIF(I_Investimenti!$D$6:$D$22,C_Investimenti!$C7,I_Investimenti!DW$6:DW$22)</f>
        <v>0</v>
      </c>
      <c r="DU7" s="59">
        <f>+SUMIF(I_Investimenti!$D$6:$D$22,C_Investimenti!$C7,I_Investimenti!DX$6:DX$22)</f>
        <v>0</v>
      </c>
    </row>
    <row r="8" spans="1:125" ht="16.5" thickTop="1" thickBot="1" x14ac:dyDescent="0.3">
      <c r="C8" s="119" t="s">
        <v>71</v>
      </c>
      <c r="D8" s="120"/>
      <c r="F8" s="59">
        <f>+SUMIF(I_Investimenti!$D$6:$D$22,C_Investimenti!$C8,I_Investimenti!I$6:I$22)</f>
        <v>0</v>
      </c>
      <c r="G8" s="59">
        <f>+SUMIF(I_Investimenti!$D$6:$D$22,C_Investimenti!$C8,I_Investimenti!J$6:J$22)</f>
        <v>0</v>
      </c>
      <c r="H8" s="59">
        <f>+SUMIF(I_Investimenti!$D$6:$D$22,C_Investimenti!$C8,I_Investimenti!K$6:K$22)</f>
        <v>0</v>
      </c>
      <c r="I8" s="59">
        <f>+SUMIF(I_Investimenti!$D$6:$D$22,C_Investimenti!$C8,I_Investimenti!L$6:L$22)</f>
        <v>0</v>
      </c>
      <c r="J8" s="59">
        <f>+SUMIF(I_Investimenti!$D$6:$D$22,C_Investimenti!$C8,I_Investimenti!M$6:M$22)</f>
        <v>0</v>
      </c>
      <c r="K8" s="59">
        <f>+SUMIF(I_Investimenti!$D$6:$D$22,C_Investimenti!$C8,I_Investimenti!N$6:N$22)</f>
        <v>0</v>
      </c>
      <c r="L8" s="59">
        <f>+SUMIF(I_Investimenti!$D$6:$D$22,C_Investimenti!$C8,I_Investimenti!O$6:O$22)</f>
        <v>0</v>
      </c>
      <c r="M8" s="59">
        <f>+SUMIF(I_Investimenti!$D$6:$D$22,C_Investimenti!$C8,I_Investimenti!P$6:P$22)</f>
        <v>0</v>
      </c>
      <c r="N8" s="59">
        <f>+SUMIF(I_Investimenti!$D$6:$D$22,C_Investimenti!$C8,I_Investimenti!Q$6:Q$22)</f>
        <v>0</v>
      </c>
      <c r="O8" s="59">
        <f>+SUMIF(I_Investimenti!$D$6:$D$22,C_Investimenti!$C8,I_Investimenti!R$6:R$22)</f>
        <v>0</v>
      </c>
      <c r="P8" s="59">
        <f>+SUMIF(I_Investimenti!$D$6:$D$22,C_Investimenti!$C8,I_Investimenti!S$6:S$22)</f>
        <v>0</v>
      </c>
      <c r="Q8" s="59">
        <f>+SUMIF(I_Investimenti!$D$6:$D$22,C_Investimenti!$C8,I_Investimenti!T$6:T$22)</f>
        <v>0</v>
      </c>
      <c r="R8" s="59">
        <f>+SUMIF(I_Investimenti!$D$6:$D$22,C_Investimenti!$C8,I_Investimenti!U$6:U$22)</f>
        <v>0</v>
      </c>
      <c r="S8" s="59">
        <f>+SUMIF(I_Investimenti!$D$6:$D$22,C_Investimenti!$C8,I_Investimenti!V$6:V$22)</f>
        <v>0</v>
      </c>
      <c r="T8" s="59">
        <f>+SUMIF(I_Investimenti!$D$6:$D$22,C_Investimenti!$C8,I_Investimenti!W$6:W$22)</f>
        <v>0</v>
      </c>
      <c r="U8" s="59">
        <f>+SUMIF(I_Investimenti!$D$6:$D$22,C_Investimenti!$C8,I_Investimenti!X$6:X$22)</f>
        <v>0</v>
      </c>
      <c r="V8" s="59">
        <f>+SUMIF(I_Investimenti!$D$6:$D$22,C_Investimenti!$C8,I_Investimenti!Y$6:Y$22)</f>
        <v>0</v>
      </c>
      <c r="W8" s="59">
        <f>+SUMIF(I_Investimenti!$D$6:$D$22,C_Investimenti!$C8,I_Investimenti!Z$6:Z$22)</f>
        <v>0</v>
      </c>
      <c r="X8" s="59">
        <f>+SUMIF(I_Investimenti!$D$6:$D$22,C_Investimenti!$C8,I_Investimenti!AA$6:AA$22)</f>
        <v>0</v>
      </c>
      <c r="Y8" s="59">
        <f>+SUMIF(I_Investimenti!$D$6:$D$22,C_Investimenti!$C8,I_Investimenti!AB$6:AB$22)</f>
        <v>0</v>
      </c>
      <c r="Z8" s="59">
        <f>+SUMIF(I_Investimenti!$D$6:$D$22,C_Investimenti!$C8,I_Investimenti!AC$6:AC$22)</f>
        <v>0</v>
      </c>
      <c r="AA8" s="59">
        <f>+SUMIF(I_Investimenti!$D$6:$D$22,C_Investimenti!$C8,I_Investimenti!AD$6:AD$22)</f>
        <v>0</v>
      </c>
      <c r="AB8" s="59">
        <f>+SUMIF(I_Investimenti!$D$6:$D$22,C_Investimenti!$C8,I_Investimenti!AE$6:AE$22)</f>
        <v>0</v>
      </c>
      <c r="AC8" s="59">
        <f>+SUMIF(I_Investimenti!$D$6:$D$22,C_Investimenti!$C8,I_Investimenti!AF$6:AF$22)</f>
        <v>0</v>
      </c>
      <c r="AD8" s="59">
        <f>+SUMIF(I_Investimenti!$D$6:$D$22,C_Investimenti!$C8,I_Investimenti!AG$6:AG$22)</f>
        <v>0</v>
      </c>
      <c r="AE8" s="59">
        <f>+SUMIF(I_Investimenti!$D$6:$D$22,C_Investimenti!$C8,I_Investimenti!AH$6:AH$22)</f>
        <v>0</v>
      </c>
      <c r="AF8" s="59">
        <f>+SUMIF(I_Investimenti!$D$6:$D$22,C_Investimenti!$C8,I_Investimenti!AI$6:AI$22)</f>
        <v>0</v>
      </c>
      <c r="AG8" s="59">
        <f>+SUMIF(I_Investimenti!$D$6:$D$22,C_Investimenti!$C8,I_Investimenti!AJ$6:AJ$22)</f>
        <v>0</v>
      </c>
      <c r="AH8" s="59">
        <f>+SUMIF(I_Investimenti!$D$6:$D$22,C_Investimenti!$C8,I_Investimenti!AK$6:AK$22)</f>
        <v>0</v>
      </c>
      <c r="AI8" s="59">
        <f>+SUMIF(I_Investimenti!$D$6:$D$22,C_Investimenti!$C8,I_Investimenti!AL$6:AL$22)</f>
        <v>0</v>
      </c>
      <c r="AJ8" s="59">
        <f>+SUMIF(I_Investimenti!$D$6:$D$22,C_Investimenti!$C8,I_Investimenti!AM$6:AM$22)</f>
        <v>0</v>
      </c>
      <c r="AK8" s="59">
        <f>+SUMIF(I_Investimenti!$D$6:$D$22,C_Investimenti!$C8,I_Investimenti!AN$6:AN$22)</f>
        <v>0</v>
      </c>
      <c r="AL8" s="59">
        <f>+SUMIF(I_Investimenti!$D$6:$D$22,C_Investimenti!$C8,I_Investimenti!AO$6:AO$22)</f>
        <v>0</v>
      </c>
      <c r="AM8" s="59">
        <f>+SUMIF(I_Investimenti!$D$6:$D$22,C_Investimenti!$C8,I_Investimenti!AP$6:AP$22)</f>
        <v>0</v>
      </c>
      <c r="AN8" s="59">
        <f>+SUMIF(I_Investimenti!$D$6:$D$22,C_Investimenti!$C8,I_Investimenti!AQ$6:AQ$22)</f>
        <v>0</v>
      </c>
      <c r="AO8" s="59">
        <f>+SUMIF(I_Investimenti!$D$6:$D$22,C_Investimenti!$C8,I_Investimenti!AR$6:AR$22)</f>
        <v>0</v>
      </c>
      <c r="AP8" s="59">
        <f>+SUMIF(I_Investimenti!$D$6:$D$22,C_Investimenti!$C8,I_Investimenti!AS$6:AS$22)</f>
        <v>0</v>
      </c>
      <c r="AQ8" s="59">
        <f>+SUMIF(I_Investimenti!$D$6:$D$22,C_Investimenti!$C8,I_Investimenti!AT$6:AT$22)</f>
        <v>0</v>
      </c>
      <c r="AR8" s="59">
        <f>+SUMIF(I_Investimenti!$D$6:$D$22,C_Investimenti!$C8,I_Investimenti!AU$6:AU$22)</f>
        <v>0</v>
      </c>
      <c r="AS8" s="59">
        <f>+SUMIF(I_Investimenti!$D$6:$D$22,C_Investimenti!$C8,I_Investimenti!AV$6:AV$22)</f>
        <v>0</v>
      </c>
      <c r="AT8" s="59">
        <f>+SUMIF(I_Investimenti!$D$6:$D$22,C_Investimenti!$C8,I_Investimenti!AW$6:AW$22)</f>
        <v>0</v>
      </c>
      <c r="AU8" s="59">
        <f>+SUMIF(I_Investimenti!$D$6:$D$22,C_Investimenti!$C8,I_Investimenti!AX$6:AX$22)</f>
        <v>0</v>
      </c>
      <c r="AV8" s="59">
        <f>+SUMIF(I_Investimenti!$D$6:$D$22,C_Investimenti!$C8,I_Investimenti!AY$6:AY$22)</f>
        <v>0</v>
      </c>
      <c r="AW8" s="59">
        <f>+SUMIF(I_Investimenti!$D$6:$D$22,C_Investimenti!$C8,I_Investimenti!AZ$6:AZ$22)</f>
        <v>0</v>
      </c>
      <c r="AX8" s="59">
        <f>+SUMIF(I_Investimenti!$D$6:$D$22,C_Investimenti!$C8,I_Investimenti!BA$6:BA$22)</f>
        <v>0</v>
      </c>
      <c r="AY8" s="59">
        <f>+SUMIF(I_Investimenti!$D$6:$D$22,C_Investimenti!$C8,I_Investimenti!BB$6:BB$22)</f>
        <v>0</v>
      </c>
      <c r="AZ8" s="59">
        <f>+SUMIF(I_Investimenti!$D$6:$D$22,C_Investimenti!$C8,I_Investimenti!BC$6:BC$22)</f>
        <v>0</v>
      </c>
      <c r="BA8" s="59">
        <f>+SUMIF(I_Investimenti!$D$6:$D$22,C_Investimenti!$C8,I_Investimenti!BD$6:BD$22)</f>
        <v>0</v>
      </c>
      <c r="BB8" s="59">
        <f>+SUMIF(I_Investimenti!$D$6:$D$22,C_Investimenti!$C8,I_Investimenti!BE$6:BE$22)</f>
        <v>0</v>
      </c>
      <c r="BC8" s="59">
        <f>+SUMIF(I_Investimenti!$D$6:$D$22,C_Investimenti!$C8,I_Investimenti!BF$6:BF$22)</f>
        <v>0</v>
      </c>
      <c r="BD8" s="59">
        <f>+SUMIF(I_Investimenti!$D$6:$D$22,C_Investimenti!$C8,I_Investimenti!BG$6:BG$22)</f>
        <v>0</v>
      </c>
      <c r="BE8" s="59">
        <f>+SUMIF(I_Investimenti!$D$6:$D$22,C_Investimenti!$C8,I_Investimenti!BH$6:BH$22)</f>
        <v>0</v>
      </c>
      <c r="BF8" s="59">
        <f>+SUMIF(I_Investimenti!$D$6:$D$22,C_Investimenti!$C8,I_Investimenti!BI$6:BI$22)</f>
        <v>0</v>
      </c>
      <c r="BG8" s="59">
        <f>+SUMIF(I_Investimenti!$D$6:$D$22,C_Investimenti!$C8,I_Investimenti!BJ$6:BJ$22)</f>
        <v>0</v>
      </c>
      <c r="BH8" s="59">
        <f>+SUMIF(I_Investimenti!$D$6:$D$22,C_Investimenti!$C8,I_Investimenti!BK$6:BK$22)</f>
        <v>0</v>
      </c>
      <c r="BI8" s="59">
        <f>+SUMIF(I_Investimenti!$D$6:$D$22,C_Investimenti!$C8,I_Investimenti!BL$6:BL$22)</f>
        <v>0</v>
      </c>
      <c r="BJ8" s="59">
        <f>+SUMIF(I_Investimenti!$D$6:$D$22,C_Investimenti!$C8,I_Investimenti!BM$6:BM$22)</f>
        <v>0</v>
      </c>
      <c r="BK8" s="59">
        <f>+SUMIF(I_Investimenti!$D$6:$D$22,C_Investimenti!$C8,I_Investimenti!BN$6:BN$22)</f>
        <v>0</v>
      </c>
      <c r="BL8" s="59">
        <f>+SUMIF(I_Investimenti!$D$6:$D$22,C_Investimenti!$C8,I_Investimenti!BO$6:BO$22)</f>
        <v>0</v>
      </c>
      <c r="BM8" s="59">
        <f>+SUMIF(I_Investimenti!$D$6:$D$22,C_Investimenti!$C8,I_Investimenti!BP$6:BP$22)</f>
        <v>0</v>
      </c>
      <c r="BN8" s="59">
        <f>+SUMIF(I_Investimenti!$D$6:$D$22,C_Investimenti!$C8,I_Investimenti!BQ$6:BQ$22)</f>
        <v>0</v>
      </c>
      <c r="BO8" s="59">
        <f>+SUMIF(I_Investimenti!$D$6:$D$22,C_Investimenti!$C8,I_Investimenti!BR$6:BR$22)</f>
        <v>0</v>
      </c>
      <c r="BP8" s="59">
        <f>+SUMIF(I_Investimenti!$D$6:$D$22,C_Investimenti!$C8,I_Investimenti!BS$6:BS$22)</f>
        <v>0</v>
      </c>
      <c r="BQ8" s="59">
        <f>+SUMIF(I_Investimenti!$D$6:$D$22,C_Investimenti!$C8,I_Investimenti!BT$6:BT$22)</f>
        <v>0</v>
      </c>
      <c r="BR8" s="59">
        <f>+SUMIF(I_Investimenti!$D$6:$D$22,C_Investimenti!$C8,I_Investimenti!BU$6:BU$22)</f>
        <v>0</v>
      </c>
      <c r="BS8" s="59">
        <f>+SUMIF(I_Investimenti!$D$6:$D$22,C_Investimenti!$C8,I_Investimenti!BV$6:BV$22)</f>
        <v>0</v>
      </c>
      <c r="BT8" s="59">
        <f>+SUMIF(I_Investimenti!$D$6:$D$22,C_Investimenti!$C8,I_Investimenti!BW$6:BW$22)</f>
        <v>0</v>
      </c>
      <c r="BU8" s="59">
        <f>+SUMIF(I_Investimenti!$D$6:$D$22,C_Investimenti!$C8,I_Investimenti!BX$6:BX$22)</f>
        <v>0</v>
      </c>
      <c r="BV8" s="59">
        <f>+SUMIF(I_Investimenti!$D$6:$D$22,C_Investimenti!$C8,I_Investimenti!BY$6:BY$22)</f>
        <v>0</v>
      </c>
      <c r="BW8" s="59">
        <f>+SUMIF(I_Investimenti!$D$6:$D$22,C_Investimenti!$C8,I_Investimenti!BZ$6:BZ$22)</f>
        <v>0</v>
      </c>
      <c r="BX8" s="59">
        <f>+SUMIF(I_Investimenti!$D$6:$D$22,C_Investimenti!$C8,I_Investimenti!CA$6:CA$22)</f>
        <v>0</v>
      </c>
      <c r="BY8" s="59">
        <f>+SUMIF(I_Investimenti!$D$6:$D$22,C_Investimenti!$C8,I_Investimenti!CB$6:CB$22)</f>
        <v>0</v>
      </c>
      <c r="BZ8" s="59">
        <f>+SUMIF(I_Investimenti!$D$6:$D$22,C_Investimenti!$C8,I_Investimenti!CC$6:CC$22)</f>
        <v>0</v>
      </c>
      <c r="CA8" s="59">
        <f>+SUMIF(I_Investimenti!$D$6:$D$22,C_Investimenti!$C8,I_Investimenti!CD$6:CD$22)</f>
        <v>0</v>
      </c>
      <c r="CB8" s="59">
        <f>+SUMIF(I_Investimenti!$D$6:$D$22,C_Investimenti!$C8,I_Investimenti!CE$6:CE$22)</f>
        <v>0</v>
      </c>
      <c r="CC8" s="59">
        <f>+SUMIF(I_Investimenti!$D$6:$D$22,C_Investimenti!$C8,I_Investimenti!CF$6:CF$22)</f>
        <v>0</v>
      </c>
      <c r="CD8" s="59">
        <f>+SUMIF(I_Investimenti!$D$6:$D$22,C_Investimenti!$C8,I_Investimenti!CG$6:CG$22)</f>
        <v>0</v>
      </c>
      <c r="CE8" s="59">
        <f>+SUMIF(I_Investimenti!$D$6:$D$22,C_Investimenti!$C8,I_Investimenti!CH$6:CH$22)</f>
        <v>0</v>
      </c>
      <c r="CF8" s="59">
        <f>+SUMIF(I_Investimenti!$D$6:$D$22,C_Investimenti!$C8,I_Investimenti!CI$6:CI$22)</f>
        <v>0</v>
      </c>
      <c r="CG8" s="59">
        <f>+SUMIF(I_Investimenti!$D$6:$D$22,C_Investimenti!$C8,I_Investimenti!CJ$6:CJ$22)</f>
        <v>0</v>
      </c>
      <c r="CH8" s="59">
        <f>+SUMIF(I_Investimenti!$D$6:$D$22,C_Investimenti!$C8,I_Investimenti!CK$6:CK$22)</f>
        <v>0</v>
      </c>
      <c r="CI8" s="59">
        <f>+SUMIF(I_Investimenti!$D$6:$D$22,C_Investimenti!$C8,I_Investimenti!CL$6:CL$22)</f>
        <v>0</v>
      </c>
      <c r="CJ8" s="59">
        <f>+SUMIF(I_Investimenti!$D$6:$D$22,C_Investimenti!$C8,I_Investimenti!CM$6:CM$22)</f>
        <v>0</v>
      </c>
      <c r="CK8" s="59">
        <f>+SUMIF(I_Investimenti!$D$6:$D$22,C_Investimenti!$C8,I_Investimenti!CN$6:CN$22)</f>
        <v>0</v>
      </c>
      <c r="CL8" s="59">
        <f>+SUMIF(I_Investimenti!$D$6:$D$22,C_Investimenti!$C8,I_Investimenti!CO$6:CO$22)</f>
        <v>0</v>
      </c>
      <c r="CM8" s="59">
        <f>+SUMIF(I_Investimenti!$D$6:$D$22,C_Investimenti!$C8,I_Investimenti!CP$6:CP$22)</f>
        <v>0</v>
      </c>
      <c r="CN8" s="59">
        <f>+SUMIF(I_Investimenti!$D$6:$D$22,C_Investimenti!$C8,I_Investimenti!CQ$6:CQ$22)</f>
        <v>0</v>
      </c>
      <c r="CO8" s="59">
        <f>+SUMIF(I_Investimenti!$D$6:$D$22,C_Investimenti!$C8,I_Investimenti!CR$6:CR$22)</f>
        <v>0</v>
      </c>
      <c r="CP8" s="59">
        <f>+SUMIF(I_Investimenti!$D$6:$D$22,C_Investimenti!$C8,I_Investimenti!CS$6:CS$22)</f>
        <v>0</v>
      </c>
      <c r="CQ8" s="59">
        <f>+SUMIF(I_Investimenti!$D$6:$D$22,C_Investimenti!$C8,I_Investimenti!CT$6:CT$22)</f>
        <v>0</v>
      </c>
      <c r="CR8" s="59">
        <f>+SUMIF(I_Investimenti!$D$6:$D$22,C_Investimenti!$C8,I_Investimenti!CU$6:CU$22)</f>
        <v>0</v>
      </c>
      <c r="CS8" s="59">
        <f>+SUMIF(I_Investimenti!$D$6:$D$22,C_Investimenti!$C8,I_Investimenti!CV$6:CV$22)</f>
        <v>0</v>
      </c>
      <c r="CT8" s="59">
        <f>+SUMIF(I_Investimenti!$D$6:$D$22,C_Investimenti!$C8,I_Investimenti!CW$6:CW$22)</f>
        <v>0</v>
      </c>
      <c r="CU8" s="59">
        <f>+SUMIF(I_Investimenti!$D$6:$D$22,C_Investimenti!$C8,I_Investimenti!CX$6:CX$22)</f>
        <v>0</v>
      </c>
      <c r="CV8" s="59">
        <f>+SUMIF(I_Investimenti!$D$6:$D$22,C_Investimenti!$C8,I_Investimenti!CY$6:CY$22)</f>
        <v>0</v>
      </c>
      <c r="CW8" s="59">
        <f>+SUMIF(I_Investimenti!$D$6:$D$22,C_Investimenti!$C8,I_Investimenti!CZ$6:CZ$22)</f>
        <v>0</v>
      </c>
      <c r="CX8" s="59">
        <f>+SUMIF(I_Investimenti!$D$6:$D$22,C_Investimenti!$C8,I_Investimenti!DA$6:DA$22)</f>
        <v>0</v>
      </c>
      <c r="CY8" s="59">
        <f>+SUMIF(I_Investimenti!$D$6:$D$22,C_Investimenti!$C8,I_Investimenti!DB$6:DB$22)</f>
        <v>0</v>
      </c>
      <c r="CZ8" s="59">
        <f>+SUMIF(I_Investimenti!$D$6:$D$22,C_Investimenti!$C8,I_Investimenti!DC$6:DC$22)</f>
        <v>0</v>
      </c>
      <c r="DA8" s="59">
        <f>+SUMIF(I_Investimenti!$D$6:$D$22,C_Investimenti!$C8,I_Investimenti!DD$6:DD$22)</f>
        <v>0</v>
      </c>
      <c r="DB8" s="59">
        <f>+SUMIF(I_Investimenti!$D$6:$D$22,C_Investimenti!$C8,I_Investimenti!DE$6:DE$22)</f>
        <v>0</v>
      </c>
      <c r="DC8" s="59">
        <f>+SUMIF(I_Investimenti!$D$6:$D$22,C_Investimenti!$C8,I_Investimenti!DF$6:DF$22)</f>
        <v>0</v>
      </c>
      <c r="DD8" s="59">
        <f>+SUMIF(I_Investimenti!$D$6:$D$22,C_Investimenti!$C8,I_Investimenti!DG$6:DG$22)</f>
        <v>0</v>
      </c>
      <c r="DE8" s="59">
        <f>+SUMIF(I_Investimenti!$D$6:$D$22,C_Investimenti!$C8,I_Investimenti!DH$6:DH$22)</f>
        <v>0</v>
      </c>
      <c r="DF8" s="59">
        <f>+SUMIF(I_Investimenti!$D$6:$D$22,C_Investimenti!$C8,I_Investimenti!DI$6:DI$22)</f>
        <v>0</v>
      </c>
      <c r="DG8" s="59">
        <f>+SUMIF(I_Investimenti!$D$6:$D$22,C_Investimenti!$C8,I_Investimenti!DJ$6:DJ$22)</f>
        <v>0</v>
      </c>
      <c r="DH8" s="59">
        <f>+SUMIF(I_Investimenti!$D$6:$D$22,C_Investimenti!$C8,I_Investimenti!DK$6:DK$22)</f>
        <v>0</v>
      </c>
      <c r="DI8" s="59">
        <f>+SUMIF(I_Investimenti!$D$6:$D$22,C_Investimenti!$C8,I_Investimenti!DL$6:DL$22)</f>
        <v>0</v>
      </c>
      <c r="DJ8" s="59">
        <f>+SUMIF(I_Investimenti!$D$6:$D$22,C_Investimenti!$C8,I_Investimenti!DM$6:DM$22)</f>
        <v>0</v>
      </c>
      <c r="DK8" s="59">
        <f>+SUMIF(I_Investimenti!$D$6:$D$22,C_Investimenti!$C8,I_Investimenti!DN$6:DN$22)</f>
        <v>0</v>
      </c>
      <c r="DL8" s="59">
        <f>+SUMIF(I_Investimenti!$D$6:$D$22,C_Investimenti!$C8,I_Investimenti!DO$6:DO$22)</f>
        <v>0</v>
      </c>
      <c r="DM8" s="59">
        <f>+SUMIF(I_Investimenti!$D$6:$D$22,C_Investimenti!$C8,I_Investimenti!DP$6:DP$22)</f>
        <v>0</v>
      </c>
      <c r="DN8" s="59">
        <f>+SUMIF(I_Investimenti!$D$6:$D$22,C_Investimenti!$C8,I_Investimenti!DQ$6:DQ$22)</f>
        <v>0</v>
      </c>
      <c r="DO8" s="59">
        <f>+SUMIF(I_Investimenti!$D$6:$D$22,C_Investimenti!$C8,I_Investimenti!DR$6:DR$22)</f>
        <v>0</v>
      </c>
      <c r="DP8" s="59">
        <f>+SUMIF(I_Investimenti!$D$6:$D$22,C_Investimenti!$C8,I_Investimenti!DS$6:DS$22)</f>
        <v>0</v>
      </c>
      <c r="DQ8" s="59">
        <f>+SUMIF(I_Investimenti!$D$6:$D$22,C_Investimenti!$C8,I_Investimenti!DT$6:DT$22)</f>
        <v>0</v>
      </c>
      <c r="DR8" s="59">
        <f>+SUMIF(I_Investimenti!$D$6:$D$22,C_Investimenti!$C8,I_Investimenti!DU$6:DU$22)</f>
        <v>0</v>
      </c>
      <c r="DS8" s="59">
        <f>+SUMIF(I_Investimenti!$D$6:$D$22,C_Investimenti!$C8,I_Investimenti!DV$6:DV$22)</f>
        <v>0</v>
      </c>
      <c r="DT8" s="59">
        <f>+SUMIF(I_Investimenti!$D$6:$D$22,C_Investimenti!$C8,I_Investimenti!DW$6:DW$22)</f>
        <v>0</v>
      </c>
      <c r="DU8" s="59">
        <f>+SUMIF(I_Investimenti!$D$6:$D$22,C_Investimenti!$C8,I_Investimenti!DX$6:DX$22)</f>
        <v>0</v>
      </c>
    </row>
    <row r="9" spans="1:125" ht="16.5" thickTop="1" thickBot="1" x14ac:dyDescent="0.3">
      <c r="C9" s="119" t="s">
        <v>72</v>
      </c>
      <c r="D9" s="120"/>
      <c r="F9" s="59">
        <f>+SUMIF(I_Investimenti!$D$6:$D$22,C_Investimenti!$C9,I_Investimenti!I$6:I$22)</f>
        <v>0</v>
      </c>
      <c r="G9" s="59">
        <f>+SUMIF(I_Investimenti!$D$6:$D$22,C_Investimenti!$C9,I_Investimenti!J$6:J$22)</f>
        <v>0</v>
      </c>
      <c r="H9" s="59">
        <f>+SUMIF(I_Investimenti!$D$6:$D$22,C_Investimenti!$C9,I_Investimenti!K$6:K$22)</f>
        <v>0</v>
      </c>
      <c r="I9" s="59">
        <f>+SUMIF(I_Investimenti!$D$6:$D$22,C_Investimenti!$C9,I_Investimenti!L$6:L$22)</f>
        <v>0</v>
      </c>
      <c r="J9" s="59">
        <f>+SUMIF(I_Investimenti!$D$6:$D$22,C_Investimenti!$C9,I_Investimenti!M$6:M$22)</f>
        <v>0</v>
      </c>
      <c r="K9" s="59">
        <f>+SUMIF(I_Investimenti!$D$6:$D$22,C_Investimenti!$C9,I_Investimenti!N$6:N$22)</f>
        <v>0</v>
      </c>
      <c r="L9" s="59">
        <f>+SUMIF(I_Investimenti!$D$6:$D$22,C_Investimenti!$C9,I_Investimenti!O$6:O$22)</f>
        <v>0</v>
      </c>
      <c r="M9" s="59">
        <f>+SUMIF(I_Investimenti!$D$6:$D$22,C_Investimenti!$C9,I_Investimenti!P$6:P$22)</f>
        <v>0</v>
      </c>
      <c r="N9" s="59">
        <f>+SUMIF(I_Investimenti!$D$6:$D$22,C_Investimenti!$C9,I_Investimenti!Q$6:Q$22)</f>
        <v>0</v>
      </c>
      <c r="O9" s="59">
        <f>+SUMIF(I_Investimenti!$D$6:$D$22,C_Investimenti!$C9,I_Investimenti!R$6:R$22)</f>
        <v>0</v>
      </c>
      <c r="P9" s="59">
        <f>+SUMIF(I_Investimenti!$D$6:$D$22,C_Investimenti!$C9,I_Investimenti!S$6:S$22)</f>
        <v>0</v>
      </c>
      <c r="Q9" s="59">
        <f>+SUMIF(I_Investimenti!$D$6:$D$22,C_Investimenti!$C9,I_Investimenti!T$6:T$22)</f>
        <v>0</v>
      </c>
      <c r="R9" s="59">
        <f>+SUMIF(I_Investimenti!$D$6:$D$22,C_Investimenti!$C9,I_Investimenti!U$6:U$22)</f>
        <v>0</v>
      </c>
      <c r="S9" s="59">
        <f>+SUMIF(I_Investimenti!$D$6:$D$22,C_Investimenti!$C9,I_Investimenti!V$6:V$22)</f>
        <v>0</v>
      </c>
      <c r="T9" s="59">
        <f>+SUMIF(I_Investimenti!$D$6:$D$22,C_Investimenti!$C9,I_Investimenti!W$6:W$22)</f>
        <v>0</v>
      </c>
      <c r="U9" s="59">
        <f>+SUMIF(I_Investimenti!$D$6:$D$22,C_Investimenti!$C9,I_Investimenti!X$6:X$22)</f>
        <v>0</v>
      </c>
      <c r="V9" s="59">
        <f>+SUMIF(I_Investimenti!$D$6:$D$22,C_Investimenti!$C9,I_Investimenti!Y$6:Y$22)</f>
        <v>0</v>
      </c>
      <c r="W9" s="59">
        <f>+SUMIF(I_Investimenti!$D$6:$D$22,C_Investimenti!$C9,I_Investimenti!Z$6:Z$22)</f>
        <v>0</v>
      </c>
      <c r="X9" s="59">
        <f>+SUMIF(I_Investimenti!$D$6:$D$22,C_Investimenti!$C9,I_Investimenti!AA$6:AA$22)</f>
        <v>0</v>
      </c>
      <c r="Y9" s="59">
        <f>+SUMIF(I_Investimenti!$D$6:$D$22,C_Investimenti!$C9,I_Investimenti!AB$6:AB$22)</f>
        <v>0</v>
      </c>
      <c r="Z9" s="59">
        <f>+SUMIF(I_Investimenti!$D$6:$D$22,C_Investimenti!$C9,I_Investimenti!AC$6:AC$22)</f>
        <v>0</v>
      </c>
      <c r="AA9" s="59">
        <f>+SUMIF(I_Investimenti!$D$6:$D$22,C_Investimenti!$C9,I_Investimenti!AD$6:AD$22)</f>
        <v>0</v>
      </c>
      <c r="AB9" s="59">
        <f>+SUMIF(I_Investimenti!$D$6:$D$22,C_Investimenti!$C9,I_Investimenti!AE$6:AE$22)</f>
        <v>0</v>
      </c>
      <c r="AC9" s="59">
        <f>+SUMIF(I_Investimenti!$D$6:$D$22,C_Investimenti!$C9,I_Investimenti!AF$6:AF$22)</f>
        <v>0</v>
      </c>
      <c r="AD9" s="59">
        <f>+SUMIF(I_Investimenti!$D$6:$D$22,C_Investimenti!$C9,I_Investimenti!AG$6:AG$22)</f>
        <v>0</v>
      </c>
      <c r="AE9" s="59">
        <f>+SUMIF(I_Investimenti!$D$6:$D$22,C_Investimenti!$C9,I_Investimenti!AH$6:AH$22)</f>
        <v>0</v>
      </c>
      <c r="AF9" s="59">
        <f>+SUMIF(I_Investimenti!$D$6:$D$22,C_Investimenti!$C9,I_Investimenti!AI$6:AI$22)</f>
        <v>0</v>
      </c>
      <c r="AG9" s="59">
        <f>+SUMIF(I_Investimenti!$D$6:$D$22,C_Investimenti!$C9,I_Investimenti!AJ$6:AJ$22)</f>
        <v>0</v>
      </c>
      <c r="AH9" s="59">
        <f>+SUMIF(I_Investimenti!$D$6:$D$22,C_Investimenti!$C9,I_Investimenti!AK$6:AK$22)</f>
        <v>0</v>
      </c>
      <c r="AI9" s="59">
        <f>+SUMIF(I_Investimenti!$D$6:$D$22,C_Investimenti!$C9,I_Investimenti!AL$6:AL$22)</f>
        <v>0</v>
      </c>
      <c r="AJ9" s="59">
        <f>+SUMIF(I_Investimenti!$D$6:$D$22,C_Investimenti!$C9,I_Investimenti!AM$6:AM$22)</f>
        <v>0</v>
      </c>
      <c r="AK9" s="59">
        <f>+SUMIF(I_Investimenti!$D$6:$D$22,C_Investimenti!$C9,I_Investimenti!AN$6:AN$22)</f>
        <v>0</v>
      </c>
      <c r="AL9" s="59">
        <f>+SUMIF(I_Investimenti!$D$6:$D$22,C_Investimenti!$C9,I_Investimenti!AO$6:AO$22)</f>
        <v>0</v>
      </c>
      <c r="AM9" s="59">
        <f>+SUMIF(I_Investimenti!$D$6:$D$22,C_Investimenti!$C9,I_Investimenti!AP$6:AP$22)</f>
        <v>0</v>
      </c>
      <c r="AN9" s="59">
        <f>+SUMIF(I_Investimenti!$D$6:$D$22,C_Investimenti!$C9,I_Investimenti!AQ$6:AQ$22)</f>
        <v>0</v>
      </c>
      <c r="AO9" s="59">
        <f>+SUMIF(I_Investimenti!$D$6:$D$22,C_Investimenti!$C9,I_Investimenti!AR$6:AR$22)</f>
        <v>0</v>
      </c>
      <c r="AP9" s="59">
        <f>+SUMIF(I_Investimenti!$D$6:$D$22,C_Investimenti!$C9,I_Investimenti!AS$6:AS$22)</f>
        <v>0</v>
      </c>
      <c r="AQ9" s="59">
        <f>+SUMIF(I_Investimenti!$D$6:$D$22,C_Investimenti!$C9,I_Investimenti!AT$6:AT$22)</f>
        <v>0</v>
      </c>
      <c r="AR9" s="59">
        <f>+SUMIF(I_Investimenti!$D$6:$D$22,C_Investimenti!$C9,I_Investimenti!AU$6:AU$22)</f>
        <v>0</v>
      </c>
      <c r="AS9" s="59">
        <f>+SUMIF(I_Investimenti!$D$6:$D$22,C_Investimenti!$C9,I_Investimenti!AV$6:AV$22)</f>
        <v>0</v>
      </c>
      <c r="AT9" s="59">
        <f>+SUMIF(I_Investimenti!$D$6:$D$22,C_Investimenti!$C9,I_Investimenti!AW$6:AW$22)</f>
        <v>0</v>
      </c>
      <c r="AU9" s="59">
        <f>+SUMIF(I_Investimenti!$D$6:$D$22,C_Investimenti!$C9,I_Investimenti!AX$6:AX$22)</f>
        <v>0</v>
      </c>
      <c r="AV9" s="59">
        <f>+SUMIF(I_Investimenti!$D$6:$D$22,C_Investimenti!$C9,I_Investimenti!AY$6:AY$22)</f>
        <v>0</v>
      </c>
      <c r="AW9" s="59">
        <f>+SUMIF(I_Investimenti!$D$6:$D$22,C_Investimenti!$C9,I_Investimenti!AZ$6:AZ$22)</f>
        <v>0</v>
      </c>
      <c r="AX9" s="59">
        <f>+SUMIF(I_Investimenti!$D$6:$D$22,C_Investimenti!$C9,I_Investimenti!BA$6:BA$22)</f>
        <v>0</v>
      </c>
      <c r="AY9" s="59">
        <f>+SUMIF(I_Investimenti!$D$6:$D$22,C_Investimenti!$C9,I_Investimenti!BB$6:BB$22)</f>
        <v>0</v>
      </c>
      <c r="AZ9" s="59">
        <f>+SUMIF(I_Investimenti!$D$6:$D$22,C_Investimenti!$C9,I_Investimenti!BC$6:BC$22)</f>
        <v>0</v>
      </c>
      <c r="BA9" s="59">
        <f>+SUMIF(I_Investimenti!$D$6:$D$22,C_Investimenti!$C9,I_Investimenti!BD$6:BD$22)</f>
        <v>0</v>
      </c>
      <c r="BB9" s="59">
        <f>+SUMIF(I_Investimenti!$D$6:$D$22,C_Investimenti!$C9,I_Investimenti!BE$6:BE$22)</f>
        <v>0</v>
      </c>
      <c r="BC9" s="59">
        <f>+SUMIF(I_Investimenti!$D$6:$D$22,C_Investimenti!$C9,I_Investimenti!BF$6:BF$22)</f>
        <v>0</v>
      </c>
      <c r="BD9" s="59">
        <f>+SUMIF(I_Investimenti!$D$6:$D$22,C_Investimenti!$C9,I_Investimenti!BG$6:BG$22)</f>
        <v>0</v>
      </c>
      <c r="BE9" s="59">
        <f>+SUMIF(I_Investimenti!$D$6:$D$22,C_Investimenti!$C9,I_Investimenti!BH$6:BH$22)</f>
        <v>0</v>
      </c>
      <c r="BF9" s="59">
        <f>+SUMIF(I_Investimenti!$D$6:$D$22,C_Investimenti!$C9,I_Investimenti!BI$6:BI$22)</f>
        <v>0</v>
      </c>
      <c r="BG9" s="59">
        <f>+SUMIF(I_Investimenti!$D$6:$D$22,C_Investimenti!$C9,I_Investimenti!BJ$6:BJ$22)</f>
        <v>0</v>
      </c>
      <c r="BH9" s="59">
        <f>+SUMIF(I_Investimenti!$D$6:$D$22,C_Investimenti!$C9,I_Investimenti!BK$6:BK$22)</f>
        <v>0</v>
      </c>
      <c r="BI9" s="59">
        <f>+SUMIF(I_Investimenti!$D$6:$D$22,C_Investimenti!$C9,I_Investimenti!BL$6:BL$22)</f>
        <v>0</v>
      </c>
      <c r="BJ9" s="59">
        <f>+SUMIF(I_Investimenti!$D$6:$D$22,C_Investimenti!$C9,I_Investimenti!BM$6:BM$22)</f>
        <v>0</v>
      </c>
      <c r="BK9" s="59">
        <f>+SUMIF(I_Investimenti!$D$6:$D$22,C_Investimenti!$C9,I_Investimenti!BN$6:BN$22)</f>
        <v>0</v>
      </c>
      <c r="BL9" s="59">
        <f>+SUMIF(I_Investimenti!$D$6:$D$22,C_Investimenti!$C9,I_Investimenti!BO$6:BO$22)</f>
        <v>0</v>
      </c>
      <c r="BM9" s="59">
        <f>+SUMIF(I_Investimenti!$D$6:$D$22,C_Investimenti!$C9,I_Investimenti!BP$6:BP$22)</f>
        <v>0</v>
      </c>
      <c r="BN9" s="59">
        <f>+SUMIF(I_Investimenti!$D$6:$D$22,C_Investimenti!$C9,I_Investimenti!BQ$6:BQ$22)</f>
        <v>0</v>
      </c>
      <c r="BO9" s="59">
        <f>+SUMIF(I_Investimenti!$D$6:$D$22,C_Investimenti!$C9,I_Investimenti!BR$6:BR$22)</f>
        <v>0</v>
      </c>
      <c r="BP9" s="59">
        <f>+SUMIF(I_Investimenti!$D$6:$D$22,C_Investimenti!$C9,I_Investimenti!BS$6:BS$22)</f>
        <v>0</v>
      </c>
      <c r="BQ9" s="59">
        <f>+SUMIF(I_Investimenti!$D$6:$D$22,C_Investimenti!$C9,I_Investimenti!BT$6:BT$22)</f>
        <v>0</v>
      </c>
      <c r="BR9" s="59">
        <f>+SUMIF(I_Investimenti!$D$6:$D$22,C_Investimenti!$C9,I_Investimenti!BU$6:BU$22)</f>
        <v>0</v>
      </c>
      <c r="BS9" s="59">
        <f>+SUMIF(I_Investimenti!$D$6:$D$22,C_Investimenti!$C9,I_Investimenti!BV$6:BV$22)</f>
        <v>0</v>
      </c>
      <c r="BT9" s="59">
        <f>+SUMIF(I_Investimenti!$D$6:$D$22,C_Investimenti!$C9,I_Investimenti!BW$6:BW$22)</f>
        <v>0</v>
      </c>
      <c r="BU9" s="59">
        <f>+SUMIF(I_Investimenti!$D$6:$D$22,C_Investimenti!$C9,I_Investimenti!BX$6:BX$22)</f>
        <v>0</v>
      </c>
      <c r="BV9" s="59">
        <f>+SUMIF(I_Investimenti!$D$6:$D$22,C_Investimenti!$C9,I_Investimenti!BY$6:BY$22)</f>
        <v>0</v>
      </c>
      <c r="BW9" s="59">
        <f>+SUMIF(I_Investimenti!$D$6:$D$22,C_Investimenti!$C9,I_Investimenti!BZ$6:BZ$22)</f>
        <v>0</v>
      </c>
      <c r="BX9" s="59">
        <f>+SUMIF(I_Investimenti!$D$6:$D$22,C_Investimenti!$C9,I_Investimenti!CA$6:CA$22)</f>
        <v>0</v>
      </c>
      <c r="BY9" s="59">
        <f>+SUMIF(I_Investimenti!$D$6:$D$22,C_Investimenti!$C9,I_Investimenti!CB$6:CB$22)</f>
        <v>0</v>
      </c>
      <c r="BZ9" s="59">
        <f>+SUMIF(I_Investimenti!$D$6:$D$22,C_Investimenti!$C9,I_Investimenti!CC$6:CC$22)</f>
        <v>0</v>
      </c>
      <c r="CA9" s="59">
        <f>+SUMIF(I_Investimenti!$D$6:$D$22,C_Investimenti!$C9,I_Investimenti!CD$6:CD$22)</f>
        <v>0</v>
      </c>
      <c r="CB9" s="59">
        <f>+SUMIF(I_Investimenti!$D$6:$D$22,C_Investimenti!$C9,I_Investimenti!CE$6:CE$22)</f>
        <v>0</v>
      </c>
      <c r="CC9" s="59">
        <f>+SUMIF(I_Investimenti!$D$6:$D$22,C_Investimenti!$C9,I_Investimenti!CF$6:CF$22)</f>
        <v>0</v>
      </c>
      <c r="CD9" s="59">
        <f>+SUMIF(I_Investimenti!$D$6:$D$22,C_Investimenti!$C9,I_Investimenti!CG$6:CG$22)</f>
        <v>0</v>
      </c>
      <c r="CE9" s="59">
        <f>+SUMIF(I_Investimenti!$D$6:$D$22,C_Investimenti!$C9,I_Investimenti!CH$6:CH$22)</f>
        <v>0</v>
      </c>
      <c r="CF9" s="59">
        <f>+SUMIF(I_Investimenti!$D$6:$D$22,C_Investimenti!$C9,I_Investimenti!CI$6:CI$22)</f>
        <v>0</v>
      </c>
      <c r="CG9" s="59">
        <f>+SUMIF(I_Investimenti!$D$6:$D$22,C_Investimenti!$C9,I_Investimenti!CJ$6:CJ$22)</f>
        <v>0</v>
      </c>
      <c r="CH9" s="59">
        <f>+SUMIF(I_Investimenti!$D$6:$D$22,C_Investimenti!$C9,I_Investimenti!CK$6:CK$22)</f>
        <v>0</v>
      </c>
      <c r="CI9" s="59">
        <f>+SUMIF(I_Investimenti!$D$6:$D$22,C_Investimenti!$C9,I_Investimenti!CL$6:CL$22)</f>
        <v>0</v>
      </c>
      <c r="CJ9" s="59">
        <f>+SUMIF(I_Investimenti!$D$6:$D$22,C_Investimenti!$C9,I_Investimenti!CM$6:CM$22)</f>
        <v>0</v>
      </c>
      <c r="CK9" s="59">
        <f>+SUMIF(I_Investimenti!$D$6:$D$22,C_Investimenti!$C9,I_Investimenti!CN$6:CN$22)</f>
        <v>0</v>
      </c>
      <c r="CL9" s="59">
        <f>+SUMIF(I_Investimenti!$D$6:$D$22,C_Investimenti!$C9,I_Investimenti!CO$6:CO$22)</f>
        <v>0</v>
      </c>
      <c r="CM9" s="59">
        <f>+SUMIF(I_Investimenti!$D$6:$D$22,C_Investimenti!$C9,I_Investimenti!CP$6:CP$22)</f>
        <v>0</v>
      </c>
      <c r="CN9" s="59">
        <f>+SUMIF(I_Investimenti!$D$6:$D$22,C_Investimenti!$C9,I_Investimenti!CQ$6:CQ$22)</f>
        <v>0</v>
      </c>
      <c r="CO9" s="59">
        <f>+SUMIF(I_Investimenti!$D$6:$D$22,C_Investimenti!$C9,I_Investimenti!CR$6:CR$22)</f>
        <v>0</v>
      </c>
      <c r="CP9" s="59">
        <f>+SUMIF(I_Investimenti!$D$6:$D$22,C_Investimenti!$C9,I_Investimenti!CS$6:CS$22)</f>
        <v>0</v>
      </c>
      <c r="CQ9" s="59">
        <f>+SUMIF(I_Investimenti!$D$6:$D$22,C_Investimenti!$C9,I_Investimenti!CT$6:CT$22)</f>
        <v>0</v>
      </c>
      <c r="CR9" s="59">
        <f>+SUMIF(I_Investimenti!$D$6:$D$22,C_Investimenti!$C9,I_Investimenti!CU$6:CU$22)</f>
        <v>0</v>
      </c>
      <c r="CS9" s="59">
        <f>+SUMIF(I_Investimenti!$D$6:$D$22,C_Investimenti!$C9,I_Investimenti!CV$6:CV$22)</f>
        <v>0</v>
      </c>
      <c r="CT9" s="59">
        <f>+SUMIF(I_Investimenti!$D$6:$D$22,C_Investimenti!$C9,I_Investimenti!CW$6:CW$22)</f>
        <v>0</v>
      </c>
      <c r="CU9" s="59">
        <f>+SUMIF(I_Investimenti!$D$6:$D$22,C_Investimenti!$C9,I_Investimenti!CX$6:CX$22)</f>
        <v>0</v>
      </c>
      <c r="CV9" s="59">
        <f>+SUMIF(I_Investimenti!$D$6:$D$22,C_Investimenti!$C9,I_Investimenti!CY$6:CY$22)</f>
        <v>0</v>
      </c>
      <c r="CW9" s="59">
        <f>+SUMIF(I_Investimenti!$D$6:$D$22,C_Investimenti!$C9,I_Investimenti!CZ$6:CZ$22)</f>
        <v>0</v>
      </c>
      <c r="CX9" s="59">
        <f>+SUMIF(I_Investimenti!$D$6:$D$22,C_Investimenti!$C9,I_Investimenti!DA$6:DA$22)</f>
        <v>0</v>
      </c>
      <c r="CY9" s="59">
        <f>+SUMIF(I_Investimenti!$D$6:$D$22,C_Investimenti!$C9,I_Investimenti!DB$6:DB$22)</f>
        <v>0</v>
      </c>
      <c r="CZ9" s="59">
        <f>+SUMIF(I_Investimenti!$D$6:$D$22,C_Investimenti!$C9,I_Investimenti!DC$6:DC$22)</f>
        <v>0</v>
      </c>
      <c r="DA9" s="59">
        <f>+SUMIF(I_Investimenti!$D$6:$D$22,C_Investimenti!$C9,I_Investimenti!DD$6:DD$22)</f>
        <v>0</v>
      </c>
      <c r="DB9" s="59">
        <f>+SUMIF(I_Investimenti!$D$6:$D$22,C_Investimenti!$C9,I_Investimenti!DE$6:DE$22)</f>
        <v>0</v>
      </c>
      <c r="DC9" s="59">
        <f>+SUMIF(I_Investimenti!$D$6:$D$22,C_Investimenti!$C9,I_Investimenti!DF$6:DF$22)</f>
        <v>0</v>
      </c>
      <c r="DD9" s="59">
        <f>+SUMIF(I_Investimenti!$D$6:$D$22,C_Investimenti!$C9,I_Investimenti!DG$6:DG$22)</f>
        <v>0</v>
      </c>
      <c r="DE9" s="59">
        <f>+SUMIF(I_Investimenti!$D$6:$D$22,C_Investimenti!$C9,I_Investimenti!DH$6:DH$22)</f>
        <v>0</v>
      </c>
      <c r="DF9" s="59">
        <f>+SUMIF(I_Investimenti!$D$6:$D$22,C_Investimenti!$C9,I_Investimenti!DI$6:DI$22)</f>
        <v>0</v>
      </c>
      <c r="DG9" s="59">
        <f>+SUMIF(I_Investimenti!$D$6:$D$22,C_Investimenti!$C9,I_Investimenti!DJ$6:DJ$22)</f>
        <v>0</v>
      </c>
      <c r="DH9" s="59">
        <f>+SUMIF(I_Investimenti!$D$6:$D$22,C_Investimenti!$C9,I_Investimenti!DK$6:DK$22)</f>
        <v>0</v>
      </c>
      <c r="DI9" s="59">
        <f>+SUMIF(I_Investimenti!$D$6:$D$22,C_Investimenti!$C9,I_Investimenti!DL$6:DL$22)</f>
        <v>0</v>
      </c>
      <c r="DJ9" s="59">
        <f>+SUMIF(I_Investimenti!$D$6:$D$22,C_Investimenti!$C9,I_Investimenti!DM$6:DM$22)</f>
        <v>0</v>
      </c>
      <c r="DK9" s="59">
        <f>+SUMIF(I_Investimenti!$D$6:$D$22,C_Investimenti!$C9,I_Investimenti!DN$6:DN$22)</f>
        <v>0</v>
      </c>
      <c r="DL9" s="59">
        <f>+SUMIF(I_Investimenti!$D$6:$D$22,C_Investimenti!$C9,I_Investimenti!DO$6:DO$22)</f>
        <v>0</v>
      </c>
      <c r="DM9" s="59">
        <f>+SUMIF(I_Investimenti!$D$6:$D$22,C_Investimenti!$C9,I_Investimenti!DP$6:DP$22)</f>
        <v>0</v>
      </c>
      <c r="DN9" s="59">
        <f>+SUMIF(I_Investimenti!$D$6:$D$22,C_Investimenti!$C9,I_Investimenti!DQ$6:DQ$22)</f>
        <v>0</v>
      </c>
      <c r="DO9" s="59">
        <f>+SUMIF(I_Investimenti!$D$6:$D$22,C_Investimenti!$C9,I_Investimenti!DR$6:DR$22)</f>
        <v>0</v>
      </c>
      <c r="DP9" s="59">
        <f>+SUMIF(I_Investimenti!$D$6:$D$22,C_Investimenti!$C9,I_Investimenti!DS$6:DS$22)</f>
        <v>0</v>
      </c>
      <c r="DQ9" s="59">
        <f>+SUMIF(I_Investimenti!$D$6:$D$22,C_Investimenti!$C9,I_Investimenti!DT$6:DT$22)</f>
        <v>0</v>
      </c>
      <c r="DR9" s="59">
        <f>+SUMIF(I_Investimenti!$D$6:$D$22,C_Investimenti!$C9,I_Investimenti!DU$6:DU$22)</f>
        <v>0</v>
      </c>
      <c r="DS9" s="59">
        <f>+SUMIF(I_Investimenti!$D$6:$D$22,C_Investimenti!$C9,I_Investimenti!DV$6:DV$22)</f>
        <v>0</v>
      </c>
      <c r="DT9" s="59">
        <f>+SUMIF(I_Investimenti!$D$6:$D$22,C_Investimenti!$C9,I_Investimenti!DW$6:DW$22)</f>
        <v>0</v>
      </c>
      <c r="DU9" s="59">
        <f>+SUMIF(I_Investimenti!$D$6:$D$22,C_Investimenti!$C9,I_Investimenti!DX$6:DX$22)</f>
        <v>0</v>
      </c>
    </row>
    <row r="10" spans="1:125" ht="16.5" thickTop="1" thickBot="1" x14ac:dyDescent="0.3">
      <c r="C10" s="119" t="s">
        <v>73</v>
      </c>
      <c r="D10" s="120"/>
      <c r="F10" s="59">
        <f>+SUMIF(I_Investimenti!$D$6:$D$22,C_Investimenti!$C10,I_Investimenti!I$6:I$22)</f>
        <v>0</v>
      </c>
      <c r="G10" s="59">
        <f>+SUMIF(I_Investimenti!$D$6:$D$22,C_Investimenti!$C10,I_Investimenti!J$6:J$22)</f>
        <v>0</v>
      </c>
      <c r="H10" s="59">
        <f>+SUMIF(I_Investimenti!$D$6:$D$22,C_Investimenti!$C10,I_Investimenti!K$6:K$22)</f>
        <v>0</v>
      </c>
      <c r="I10" s="59">
        <f>+SUMIF(I_Investimenti!$D$6:$D$22,C_Investimenti!$C10,I_Investimenti!L$6:L$22)</f>
        <v>0</v>
      </c>
      <c r="J10" s="59">
        <f>+SUMIF(I_Investimenti!$D$6:$D$22,C_Investimenti!$C10,I_Investimenti!M$6:M$22)</f>
        <v>0</v>
      </c>
      <c r="K10" s="59">
        <f>+SUMIF(I_Investimenti!$D$6:$D$22,C_Investimenti!$C10,I_Investimenti!N$6:N$22)</f>
        <v>0</v>
      </c>
      <c r="L10" s="59">
        <f>+SUMIF(I_Investimenti!$D$6:$D$22,C_Investimenti!$C10,I_Investimenti!O$6:O$22)</f>
        <v>0</v>
      </c>
      <c r="M10" s="59">
        <f>+SUMIF(I_Investimenti!$D$6:$D$22,C_Investimenti!$C10,I_Investimenti!P$6:P$22)</f>
        <v>0</v>
      </c>
      <c r="N10" s="59">
        <f>+SUMIF(I_Investimenti!$D$6:$D$22,C_Investimenti!$C10,I_Investimenti!Q$6:Q$22)</f>
        <v>0</v>
      </c>
      <c r="O10" s="59">
        <f>+SUMIF(I_Investimenti!$D$6:$D$22,C_Investimenti!$C10,I_Investimenti!R$6:R$22)</f>
        <v>0</v>
      </c>
      <c r="P10" s="59">
        <f>+SUMIF(I_Investimenti!$D$6:$D$22,C_Investimenti!$C10,I_Investimenti!S$6:S$22)</f>
        <v>0</v>
      </c>
      <c r="Q10" s="59">
        <f>+SUMIF(I_Investimenti!$D$6:$D$22,C_Investimenti!$C10,I_Investimenti!T$6:T$22)</f>
        <v>0</v>
      </c>
      <c r="R10" s="59">
        <f>+SUMIF(I_Investimenti!$D$6:$D$22,C_Investimenti!$C10,I_Investimenti!U$6:U$22)</f>
        <v>0</v>
      </c>
      <c r="S10" s="59">
        <f>+SUMIF(I_Investimenti!$D$6:$D$22,C_Investimenti!$C10,I_Investimenti!V$6:V$22)</f>
        <v>0</v>
      </c>
      <c r="T10" s="59">
        <f>+SUMIF(I_Investimenti!$D$6:$D$22,C_Investimenti!$C10,I_Investimenti!W$6:W$22)</f>
        <v>0</v>
      </c>
      <c r="U10" s="59">
        <f>+SUMIF(I_Investimenti!$D$6:$D$22,C_Investimenti!$C10,I_Investimenti!X$6:X$22)</f>
        <v>0</v>
      </c>
      <c r="V10" s="59">
        <f>+SUMIF(I_Investimenti!$D$6:$D$22,C_Investimenti!$C10,I_Investimenti!Y$6:Y$22)</f>
        <v>0</v>
      </c>
      <c r="W10" s="59">
        <f>+SUMIF(I_Investimenti!$D$6:$D$22,C_Investimenti!$C10,I_Investimenti!Z$6:Z$22)</f>
        <v>0</v>
      </c>
      <c r="X10" s="59">
        <f>+SUMIF(I_Investimenti!$D$6:$D$22,C_Investimenti!$C10,I_Investimenti!AA$6:AA$22)</f>
        <v>0</v>
      </c>
      <c r="Y10" s="59">
        <f>+SUMIF(I_Investimenti!$D$6:$D$22,C_Investimenti!$C10,I_Investimenti!AB$6:AB$22)</f>
        <v>0</v>
      </c>
      <c r="Z10" s="59">
        <f>+SUMIF(I_Investimenti!$D$6:$D$22,C_Investimenti!$C10,I_Investimenti!AC$6:AC$22)</f>
        <v>0</v>
      </c>
      <c r="AA10" s="59">
        <f>+SUMIF(I_Investimenti!$D$6:$D$22,C_Investimenti!$C10,I_Investimenti!AD$6:AD$22)</f>
        <v>0</v>
      </c>
      <c r="AB10" s="59">
        <f>+SUMIF(I_Investimenti!$D$6:$D$22,C_Investimenti!$C10,I_Investimenti!AE$6:AE$22)</f>
        <v>0</v>
      </c>
      <c r="AC10" s="59">
        <f>+SUMIF(I_Investimenti!$D$6:$D$22,C_Investimenti!$C10,I_Investimenti!AF$6:AF$22)</f>
        <v>0</v>
      </c>
      <c r="AD10" s="59">
        <f>+SUMIF(I_Investimenti!$D$6:$D$22,C_Investimenti!$C10,I_Investimenti!AG$6:AG$22)</f>
        <v>0</v>
      </c>
      <c r="AE10" s="59">
        <f>+SUMIF(I_Investimenti!$D$6:$D$22,C_Investimenti!$C10,I_Investimenti!AH$6:AH$22)</f>
        <v>0</v>
      </c>
      <c r="AF10" s="59">
        <f>+SUMIF(I_Investimenti!$D$6:$D$22,C_Investimenti!$C10,I_Investimenti!AI$6:AI$22)</f>
        <v>0</v>
      </c>
      <c r="AG10" s="59">
        <f>+SUMIF(I_Investimenti!$D$6:$D$22,C_Investimenti!$C10,I_Investimenti!AJ$6:AJ$22)</f>
        <v>0</v>
      </c>
      <c r="AH10" s="59">
        <f>+SUMIF(I_Investimenti!$D$6:$D$22,C_Investimenti!$C10,I_Investimenti!AK$6:AK$22)</f>
        <v>0</v>
      </c>
      <c r="AI10" s="59">
        <f>+SUMIF(I_Investimenti!$D$6:$D$22,C_Investimenti!$C10,I_Investimenti!AL$6:AL$22)</f>
        <v>0</v>
      </c>
      <c r="AJ10" s="59">
        <f>+SUMIF(I_Investimenti!$D$6:$D$22,C_Investimenti!$C10,I_Investimenti!AM$6:AM$22)</f>
        <v>0</v>
      </c>
      <c r="AK10" s="59">
        <f>+SUMIF(I_Investimenti!$D$6:$D$22,C_Investimenti!$C10,I_Investimenti!AN$6:AN$22)</f>
        <v>0</v>
      </c>
      <c r="AL10" s="59">
        <f>+SUMIF(I_Investimenti!$D$6:$D$22,C_Investimenti!$C10,I_Investimenti!AO$6:AO$22)</f>
        <v>0</v>
      </c>
      <c r="AM10" s="59">
        <f>+SUMIF(I_Investimenti!$D$6:$D$22,C_Investimenti!$C10,I_Investimenti!AP$6:AP$22)</f>
        <v>0</v>
      </c>
      <c r="AN10" s="59">
        <f>+SUMIF(I_Investimenti!$D$6:$D$22,C_Investimenti!$C10,I_Investimenti!AQ$6:AQ$22)</f>
        <v>0</v>
      </c>
      <c r="AO10" s="59">
        <f>+SUMIF(I_Investimenti!$D$6:$D$22,C_Investimenti!$C10,I_Investimenti!AR$6:AR$22)</f>
        <v>0</v>
      </c>
      <c r="AP10" s="59">
        <f>+SUMIF(I_Investimenti!$D$6:$D$22,C_Investimenti!$C10,I_Investimenti!AS$6:AS$22)</f>
        <v>0</v>
      </c>
      <c r="AQ10" s="59">
        <f>+SUMIF(I_Investimenti!$D$6:$D$22,C_Investimenti!$C10,I_Investimenti!AT$6:AT$22)</f>
        <v>0</v>
      </c>
      <c r="AR10" s="59">
        <f>+SUMIF(I_Investimenti!$D$6:$D$22,C_Investimenti!$C10,I_Investimenti!AU$6:AU$22)</f>
        <v>0</v>
      </c>
      <c r="AS10" s="59">
        <f>+SUMIF(I_Investimenti!$D$6:$D$22,C_Investimenti!$C10,I_Investimenti!AV$6:AV$22)</f>
        <v>0</v>
      </c>
      <c r="AT10" s="59">
        <f>+SUMIF(I_Investimenti!$D$6:$D$22,C_Investimenti!$C10,I_Investimenti!AW$6:AW$22)</f>
        <v>0</v>
      </c>
      <c r="AU10" s="59">
        <f>+SUMIF(I_Investimenti!$D$6:$D$22,C_Investimenti!$C10,I_Investimenti!AX$6:AX$22)</f>
        <v>0</v>
      </c>
      <c r="AV10" s="59">
        <f>+SUMIF(I_Investimenti!$D$6:$D$22,C_Investimenti!$C10,I_Investimenti!AY$6:AY$22)</f>
        <v>0</v>
      </c>
      <c r="AW10" s="59">
        <f>+SUMIF(I_Investimenti!$D$6:$D$22,C_Investimenti!$C10,I_Investimenti!AZ$6:AZ$22)</f>
        <v>0</v>
      </c>
      <c r="AX10" s="59">
        <f>+SUMIF(I_Investimenti!$D$6:$D$22,C_Investimenti!$C10,I_Investimenti!BA$6:BA$22)</f>
        <v>0</v>
      </c>
      <c r="AY10" s="59">
        <f>+SUMIF(I_Investimenti!$D$6:$D$22,C_Investimenti!$C10,I_Investimenti!BB$6:BB$22)</f>
        <v>0</v>
      </c>
      <c r="AZ10" s="59">
        <f>+SUMIF(I_Investimenti!$D$6:$D$22,C_Investimenti!$C10,I_Investimenti!BC$6:BC$22)</f>
        <v>0</v>
      </c>
      <c r="BA10" s="59">
        <f>+SUMIF(I_Investimenti!$D$6:$D$22,C_Investimenti!$C10,I_Investimenti!BD$6:BD$22)</f>
        <v>0</v>
      </c>
      <c r="BB10" s="59">
        <f>+SUMIF(I_Investimenti!$D$6:$D$22,C_Investimenti!$C10,I_Investimenti!BE$6:BE$22)</f>
        <v>0</v>
      </c>
      <c r="BC10" s="59">
        <f>+SUMIF(I_Investimenti!$D$6:$D$22,C_Investimenti!$C10,I_Investimenti!BF$6:BF$22)</f>
        <v>0</v>
      </c>
      <c r="BD10" s="59">
        <f>+SUMIF(I_Investimenti!$D$6:$D$22,C_Investimenti!$C10,I_Investimenti!BG$6:BG$22)</f>
        <v>0</v>
      </c>
      <c r="BE10" s="59">
        <f>+SUMIF(I_Investimenti!$D$6:$D$22,C_Investimenti!$C10,I_Investimenti!BH$6:BH$22)</f>
        <v>0</v>
      </c>
      <c r="BF10" s="59">
        <f>+SUMIF(I_Investimenti!$D$6:$D$22,C_Investimenti!$C10,I_Investimenti!BI$6:BI$22)</f>
        <v>0</v>
      </c>
      <c r="BG10" s="59">
        <f>+SUMIF(I_Investimenti!$D$6:$D$22,C_Investimenti!$C10,I_Investimenti!BJ$6:BJ$22)</f>
        <v>0</v>
      </c>
      <c r="BH10" s="59">
        <f>+SUMIF(I_Investimenti!$D$6:$D$22,C_Investimenti!$C10,I_Investimenti!BK$6:BK$22)</f>
        <v>0</v>
      </c>
      <c r="BI10" s="59">
        <f>+SUMIF(I_Investimenti!$D$6:$D$22,C_Investimenti!$C10,I_Investimenti!BL$6:BL$22)</f>
        <v>0</v>
      </c>
      <c r="BJ10" s="59">
        <f>+SUMIF(I_Investimenti!$D$6:$D$22,C_Investimenti!$C10,I_Investimenti!BM$6:BM$22)</f>
        <v>0</v>
      </c>
      <c r="BK10" s="59">
        <f>+SUMIF(I_Investimenti!$D$6:$D$22,C_Investimenti!$C10,I_Investimenti!BN$6:BN$22)</f>
        <v>0</v>
      </c>
      <c r="BL10" s="59">
        <f>+SUMIF(I_Investimenti!$D$6:$D$22,C_Investimenti!$C10,I_Investimenti!BO$6:BO$22)</f>
        <v>0</v>
      </c>
      <c r="BM10" s="59">
        <f>+SUMIF(I_Investimenti!$D$6:$D$22,C_Investimenti!$C10,I_Investimenti!BP$6:BP$22)</f>
        <v>0</v>
      </c>
      <c r="BN10" s="59">
        <f>+SUMIF(I_Investimenti!$D$6:$D$22,C_Investimenti!$C10,I_Investimenti!BQ$6:BQ$22)</f>
        <v>0</v>
      </c>
      <c r="BO10" s="59">
        <f>+SUMIF(I_Investimenti!$D$6:$D$22,C_Investimenti!$C10,I_Investimenti!BR$6:BR$22)</f>
        <v>0</v>
      </c>
      <c r="BP10" s="59">
        <f>+SUMIF(I_Investimenti!$D$6:$D$22,C_Investimenti!$C10,I_Investimenti!BS$6:BS$22)</f>
        <v>0</v>
      </c>
      <c r="BQ10" s="59">
        <f>+SUMIF(I_Investimenti!$D$6:$D$22,C_Investimenti!$C10,I_Investimenti!BT$6:BT$22)</f>
        <v>0</v>
      </c>
      <c r="BR10" s="59">
        <f>+SUMIF(I_Investimenti!$D$6:$D$22,C_Investimenti!$C10,I_Investimenti!BU$6:BU$22)</f>
        <v>0</v>
      </c>
      <c r="BS10" s="59">
        <f>+SUMIF(I_Investimenti!$D$6:$D$22,C_Investimenti!$C10,I_Investimenti!BV$6:BV$22)</f>
        <v>0</v>
      </c>
      <c r="BT10" s="59">
        <f>+SUMIF(I_Investimenti!$D$6:$D$22,C_Investimenti!$C10,I_Investimenti!BW$6:BW$22)</f>
        <v>0</v>
      </c>
      <c r="BU10" s="59">
        <f>+SUMIF(I_Investimenti!$D$6:$D$22,C_Investimenti!$C10,I_Investimenti!BX$6:BX$22)</f>
        <v>0</v>
      </c>
      <c r="BV10" s="59">
        <f>+SUMIF(I_Investimenti!$D$6:$D$22,C_Investimenti!$C10,I_Investimenti!BY$6:BY$22)</f>
        <v>0</v>
      </c>
      <c r="BW10" s="59">
        <f>+SUMIF(I_Investimenti!$D$6:$D$22,C_Investimenti!$C10,I_Investimenti!BZ$6:BZ$22)</f>
        <v>0</v>
      </c>
      <c r="BX10" s="59">
        <f>+SUMIF(I_Investimenti!$D$6:$D$22,C_Investimenti!$C10,I_Investimenti!CA$6:CA$22)</f>
        <v>0</v>
      </c>
      <c r="BY10" s="59">
        <f>+SUMIF(I_Investimenti!$D$6:$D$22,C_Investimenti!$C10,I_Investimenti!CB$6:CB$22)</f>
        <v>0</v>
      </c>
      <c r="BZ10" s="59">
        <f>+SUMIF(I_Investimenti!$D$6:$D$22,C_Investimenti!$C10,I_Investimenti!CC$6:CC$22)</f>
        <v>0</v>
      </c>
      <c r="CA10" s="59">
        <f>+SUMIF(I_Investimenti!$D$6:$D$22,C_Investimenti!$C10,I_Investimenti!CD$6:CD$22)</f>
        <v>0</v>
      </c>
      <c r="CB10" s="59">
        <f>+SUMIF(I_Investimenti!$D$6:$D$22,C_Investimenti!$C10,I_Investimenti!CE$6:CE$22)</f>
        <v>0</v>
      </c>
      <c r="CC10" s="59">
        <f>+SUMIF(I_Investimenti!$D$6:$D$22,C_Investimenti!$C10,I_Investimenti!CF$6:CF$22)</f>
        <v>0</v>
      </c>
      <c r="CD10" s="59">
        <f>+SUMIF(I_Investimenti!$D$6:$D$22,C_Investimenti!$C10,I_Investimenti!CG$6:CG$22)</f>
        <v>0</v>
      </c>
      <c r="CE10" s="59">
        <f>+SUMIF(I_Investimenti!$D$6:$D$22,C_Investimenti!$C10,I_Investimenti!CH$6:CH$22)</f>
        <v>0</v>
      </c>
      <c r="CF10" s="59">
        <f>+SUMIF(I_Investimenti!$D$6:$D$22,C_Investimenti!$C10,I_Investimenti!CI$6:CI$22)</f>
        <v>0</v>
      </c>
      <c r="CG10" s="59">
        <f>+SUMIF(I_Investimenti!$D$6:$D$22,C_Investimenti!$C10,I_Investimenti!CJ$6:CJ$22)</f>
        <v>0</v>
      </c>
      <c r="CH10" s="59">
        <f>+SUMIF(I_Investimenti!$D$6:$D$22,C_Investimenti!$C10,I_Investimenti!CK$6:CK$22)</f>
        <v>0</v>
      </c>
      <c r="CI10" s="59">
        <f>+SUMIF(I_Investimenti!$D$6:$D$22,C_Investimenti!$C10,I_Investimenti!CL$6:CL$22)</f>
        <v>0</v>
      </c>
      <c r="CJ10" s="59">
        <f>+SUMIF(I_Investimenti!$D$6:$D$22,C_Investimenti!$C10,I_Investimenti!CM$6:CM$22)</f>
        <v>0</v>
      </c>
      <c r="CK10" s="59">
        <f>+SUMIF(I_Investimenti!$D$6:$D$22,C_Investimenti!$C10,I_Investimenti!CN$6:CN$22)</f>
        <v>0</v>
      </c>
      <c r="CL10" s="59">
        <f>+SUMIF(I_Investimenti!$D$6:$D$22,C_Investimenti!$C10,I_Investimenti!CO$6:CO$22)</f>
        <v>0</v>
      </c>
      <c r="CM10" s="59">
        <f>+SUMIF(I_Investimenti!$D$6:$D$22,C_Investimenti!$C10,I_Investimenti!CP$6:CP$22)</f>
        <v>0</v>
      </c>
      <c r="CN10" s="59">
        <f>+SUMIF(I_Investimenti!$D$6:$D$22,C_Investimenti!$C10,I_Investimenti!CQ$6:CQ$22)</f>
        <v>0</v>
      </c>
      <c r="CO10" s="59">
        <f>+SUMIF(I_Investimenti!$D$6:$D$22,C_Investimenti!$C10,I_Investimenti!CR$6:CR$22)</f>
        <v>0</v>
      </c>
      <c r="CP10" s="59">
        <f>+SUMIF(I_Investimenti!$D$6:$D$22,C_Investimenti!$C10,I_Investimenti!CS$6:CS$22)</f>
        <v>0</v>
      </c>
      <c r="CQ10" s="59">
        <f>+SUMIF(I_Investimenti!$D$6:$D$22,C_Investimenti!$C10,I_Investimenti!CT$6:CT$22)</f>
        <v>0</v>
      </c>
      <c r="CR10" s="59">
        <f>+SUMIF(I_Investimenti!$D$6:$D$22,C_Investimenti!$C10,I_Investimenti!CU$6:CU$22)</f>
        <v>0</v>
      </c>
      <c r="CS10" s="59">
        <f>+SUMIF(I_Investimenti!$D$6:$D$22,C_Investimenti!$C10,I_Investimenti!CV$6:CV$22)</f>
        <v>0</v>
      </c>
      <c r="CT10" s="59">
        <f>+SUMIF(I_Investimenti!$D$6:$D$22,C_Investimenti!$C10,I_Investimenti!CW$6:CW$22)</f>
        <v>0</v>
      </c>
      <c r="CU10" s="59">
        <f>+SUMIF(I_Investimenti!$D$6:$D$22,C_Investimenti!$C10,I_Investimenti!CX$6:CX$22)</f>
        <v>0</v>
      </c>
      <c r="CV10" s="59">
        <f>+SUMIF(I_Investimenti!$D$6:$D$22,C_Investimenti!$C10,I_Investimenti!CY$6:CY$22)</f>
        <v>0</v>
      </c>
      <c r="CW10" s="59">
        <f>+SUMIF(I_Investimenti!$D$6:$D$22,C_Investimenti!$C10,I_Investimenti!CZ$6:CZ$22)</f>
        <v>0</v>
      </c>
      <c r="CX10" s="59">
        <f>+SUMIF(I_Investimenti!$D$6:$D$22,C_Investimenti!$C10,I_Investimenti!DA$6:DA$22)</f>
        <v>0</v>
      </c>
      <c r="CY10" s="59">
        <f>+SUMIF(I_Investimenti!$D$6:$D$22,C_Investimenti!$C10,I_Investimenti!DB$6:DB$22)</f>
        <v>0</v>
      </c>
      <c r="CZ10" s="59">
        <f>+SUMIF(I_Investimenti!$D$6:$D$22,C_Investimenti!$C10,I_Investimenti!DC$6:DC$22)</f>
        <v>0</v>
      </c>
      <c r="DA10" s="59">
        <f>+SUMIF(I_Investimenti!$D$6:$D$22,C_Investimenti!$C10,I_Investimenti!DD$6:DD$22)</f>
        <v>0</v>
      </c>
      <c r="DB10" s="59">
        <f>+SUMIF(I_Investimenti!$D$6:$D$22,C_Investimenti!$C10,I_Investimenti!DE$6:DE$22)</f>
        <v>0</v>
      </c>
      <c r="DC10" s="59">
        <f>+SUMIF(I_Investimenti!$D$6:$D$22,C_Investimenti!$C10,I_Investimenti!DF$6:DF$22)</f>
        <v>0</v>
      </c>
      <c r="DD10" s="59">
        <f>+SUMIF(I_Investimenti!$D$6:$D$22,C_Investimenti!$C10,I_Investimenti!DG$6:DG$22)</f>
        <v>0</v>
      </c>
      <c r="DE10" s="59">
        <f>+SUMIF(I_Investimenti!$D$6:$D$22,C_Investimenti!$C10,I_Investimenti!DH$6:DH$22)</f>
        <v>0</v>
      </c>
      <c r="DF10" s="59">
        <f>+SUMIF(I_Investimenti!$D$6:$D$22,C_Investimenti!$C10,I_Investimenti!DI$6:DI$22)</f>
        <v>0</v>
      </c>
      <c r="DG10" s="59">
        <f>+SUMIF(I_Investimenti!$D$6:$D$22,C_Investimenti!$C10,I_Investimenti!DJ$6:DJ$22)</f>
        <v>0</v>
      </c>
      <c r="DH10" s="59">
        <f>+SUMIF(I_Investimenti!$D$6:$D$22,C_Investimenti!$C10,I_Investimenti!DK$6:DK$22)</f>
        <v>0</v>
      </c>
      <c r="DI10" s="59">
        <f>+SUMIF(I_Investimenti!$D$6:$D$22,C_Investimenti!$C10,I_Investimenti!DL$6:DL$22)</f>
        <v>0</v>
      </c>
      <c r="DJ10" s="59">
        <f>+SUMIF(I_Investimenti!$D$6:$D$22,C_Investimenti!$C10,I_Investimenti!DM$6:DM$22)</f>
        <v>0</v>
      </c>
      <c r="DK10" s="59">
        <f>+SUMIF(I_Investimenti!$D$6:$D$22,C_Investimenti!$C10,I_Investimenti!DN$6:DN$22)</f>
        <v>0</v>
      </c>
      <c r="DL10" s="59">
        <f>+SUMIF(I_Investimenti!$D$6:$D$22,C_Investimenti!$C10,I_Investimenti!DO$6:DO$22)</f>
        <v>0</v>
      </c>
      <c r="DM10" s="59">
        <f>+SUMIF(I_Investimenti!$D$6:$D$22,C_Investimenti!$C10,I_Investimenti!DP$6:DP$22)</f>
        <v>0</v>
      </c>
      <c r="DN10" s="59">
        <f>+SUMIF(I_Investimenti!$D$6:$D$22,C_Investimenti!$C10,I_Investimenti!DQ$6:DQ$22)</f>
        <v>0</v>
      </c>
      <c r="DO10" s="59">
        <f>+SUMIF(I_Investimenti!$D$6:$D$22,C_Investimenti!$C10,I_Investimenti!DR$6:DR$22)</f>
        <v>0</v>
      </c>
      <c r="DP10" s="59">
        <f>+SUMIF(I_Investimenti!$D$6:$D$22,C_Investimenti!$C10,I_Investimenti!DS$6:DS$22)</f>
        <v>0</v>
      </c>
      <c r="DQ10" s="59">
        <f>+SUMIF(I_Investimenti!$D$6:$D$22,C_Investimenti!$C10,I_Investimenti!DT$6:DT$22)</f>
        <v>0</v>
      </c>
      <c r="DR10" s="59">
        <f>+SUMIF(I_Investimenti!$D$6:$D$22,C_Investimenti!$C10,I_Investimenti!DU$6:DU$22)</f>
        <v>0</v>
      </c>
      <c r="DS10" s="59">
        <f>+SUMIF(I_Investimenti!$D$6:$D$22,C_Investimenti!$C10,I_Investimenti!DV$6:DV$22)</f>
        <v>0</v>
      </c>
      <c r="DT10" s="59">
        <f>+SUMIF(I_Investimenti!$D$6:$D$22,C_Investimenti!$C10,I_Investimenti!DW$6:DW$22)</f>
        <v>0</v>
      </c>
      <c r="DU10" s="59">
        <f>+SUMIF(I_Investimenti!$D$6:$D$22,C_Investimenti!$C10,I_Investimenti!DX$6:DX$22)</f>
        <v>0</v>
      </c>
    </row>
    <row r="11" spans="1:125" ht="16.5" thickTop="1" thickBot="1" x14ac:dyDescent="0.3">
      <c r="C11" s="119" t="s">
        <v>74</v>
      </c>
      <c r="D11" s="120"/>
      <c r="F11" s="59">
        <f>+SUMIF(I_Investimenti!$D$6:$D$22,C_Investimenti!$C11,I_Investimenti!I$6:I$22)</f>
        <v>0</v>
      </c>
      <c r="G11" s="59">
        <f>+SUMIF(I_Investimenti!$D$6:$D$22,C_Investimenti!$C11,I_Investimenti!J$6:J$22)</f>
        <v>0</v>
      </c>
      <c r="H11" s="59">
        <f>+SUMIF(I_Investimenti!$D$6:$D$22,C_Investimenti!$C11,I_Investimenti!K$6:K$22)</f>
        <v>0</v>
      </c>
      <c r="I11" s="59">
        <f>+SUMIF(I_Investimenti!$D$6:$D$22,C_Investimenti!$C11,I_Investimenti!L$6:L$22)</f>
        <v>0</v>
      </c>
      <c r="J11" s="59">
        <f>+SUMIF(I_Investimenti!$D$6:$D$22,C_Investimenti!$C11,I_Investimenti!M$6:M$22)</f>
        <v>0</v>
      </c>
      <c r="K11" s="59">
        <f>+SUMIF(I_Investimenti!$D$6:$D$22,C_Investimenti!$C11,I_Investimenti!N$6:N$22)</f>
        <v>0</v>
      </c>
      <c r="L11" s="59">
        <f>+SUMIF(I_Investimenti!$D$6:$D$22,C_Investimenti!$C11,I_Investimenti!O$6:O$22)</f>
        <v>0</v>
      </c>
      <c r="M11" s="59">
        <f>+SUMIF(I_Investimenti!$D$6:$D$22,C_Investimenti!$C11,I_Investimenti!P$6:P$22)</f>
        <v>0</v>
      </c>
      <c r="N11" s="59">
        <f>+SUMIF(I_Investimenti!$D$6:$D$22,C_Investimenti!$C11,I_Investimenti!Q$6:Q$22)</f>
        <v>0</v>
      </c>
      <c r="O11" s="59">
        <f>+SUMIF(I_Investimenti!$D$6:$D$22,C_Investimenti!$C11,I_Investimenti!R$6:R$22)</f>
        <v>0</v>
      </c>
      <c r="P11" s="59">
        <f>+SUMIF(I_Investimenti!$D$6:$D$22,C_Investimenti!$C11,I_Investimenti!S$6:S$22)</f>
        <v>0</v>
      </c>
      <c r="Q11" s="59">
        <f>+SUMIF(I_Investimenti!$D$6:$D$22,C_Investimenti!$C11,I_Investimenti!T$6:T$22)</f>
        <v>0</v>
      </c>
      <c r="R11" s="59">
        <f>+SUMIF(I_Investimenti!$D$6:$D$22,C_Investimenti!$C11,I_Investimenti!U$6:U$22)</f>
        <v>0</v>
      </c>
      <c r="S11" s="59">
        <f>+SUMIF(I_Investimenti!$D$6:$D$22,C_Investimenti!$C11,I_Investimenti!V$6:V$22)</f>
        <v>0</v>
      </c>
      <c r="T11" s="59">
        <f>+SUMIF(I_Investimenti!$D$6:$D$22,C_Investimenti!$C11,I_Investimenti!W$6:W$22)</f>
        <v>0</v>
      </c>
      <c r="U11" s="59">
        <f>+SUMIF(I_Investimenti!$D$6:$D$22,C_Investimenti!$C11,I_Investimenti!X$6:X$22)</f>
        <v>0</v>
      </c>
      <c r="V11" s="59">
        <f>+SUMIF(I_Investimenti!$D$6:$D$22,C_Investimenti!$C11,I_Investimenti!Y$6:Y$22)</f>
        <v>0</v>
      </c>
      <c r="W11" s="59">
        <f>+SUMIF(I_Investimenti!$D$6:$D$22,C_Investimenti!$C11,I_Investimenti!Z$6:Z$22)</f>
        <v>0</v>
      </c>
      <c r="X11" s="59">
        <f>+SUMIF(I_Investimenti!$D$6:$D$22,C_Investimenti!$C11,I_Investimenti!AA$6:AA$22)</f>
        <v>0</v>
      </c>
      <c r="Y11" s="59">
        <f>+SUMIF(I_Investimenti!$D$6:$D$22,C_Investimenti!$C11,I_Investimenti!AB$6:AB$22)</f>
        <v>0</v>
      </c>
      <c r="Z11" s="59">
        <f>+SUMIF(I_Investimenti!$D$6:$D$22,C_Investimenti!$C11,I_Investimenti!AC$6:AC$22)</f>
        <v>0</v>
      </c>
      <c r="AA11" s="59">
        <f>+SUMIF(I_Investimenti!$D$6:$D$22,C_Investimenti!$C11,I_Investimenti!AD$6:AD$22)</f>
        <v>0</v>
      </c>
      <c r="AB11" s="59">
        <f>+SUMIF(I_Investimenti!$D$6:$D$22,C_Investimenti!$C11,I_Investimenti!AE$6:AE$22)</f>
        <v>0</v>
      </c>
      <c r="AC11" s="59">
        <f>+SUMIF(I_Investimenti!$D$6:$D$22,C_Investimenti!$C11,I_Investimenti!AF$6:AF$22)</f>
        <v>0</v>
      </c>
      <c r="AD11" s="59">
        <f>+SUMIF(I_Investimenti!$D$6:$D$22,C_Investimenti!$C11,I_Investimenti!AG$6:AG$22)</f>
        <v>0</v>
      </c>
      <c r="AE11" s="59">
        <f>+SUMIF(I_Investimenti!$D$6:$D$22,C_Investimenti!$C11,I_Investimenti!AH$6:AH$22)</f>
        <v>0</v>
      </c>
      <c r="AF11" s="59">
        <f>+SUMIF(I_Investimenti!$D$6:$D$22,C_Investimenti!$C11,I_Investimenti!AI$6:AI$22)</f>
        <v>0</v>
      </c>
      <c r="AG11" s="59">
        <f>+SUMIF(I_Investimenti!$D$6:$D$22,C_Investimenti!$C11,I_Investimenti!AJ$6:AJ$22)</f>
        <v>0</v>
      </c>
      <c r="AH11" s="59">
        <f>+SUMIF(I_Investimenti!$D$6:$D$22,C_Investimenti!$C11,I_Investimenti!AK$6:AK$22)</f>
        <v>0</v>
      </c>
      <c r="AI11" s="59">
        <f>+SUMIF(I_Investimenti!$D$6:$D$22,C_Investimenti!$C11,I_Investimenti!AL$6:AL$22)</f>
        <v>0</v>
      </c>
      <c r="AJ11" s="59">
        <f>+SUMIF(I_Investimenti!$D$6:$D$22,C_Investimenti!$C11,I_Investimenti!AM$6:AM$22)</f>
        <v>0</v>
      </c>
      <c r="AK11" s="59">
        <f>+SUMIF(I_Investimenti!$D$6:$D$22,C_Investimenti!$C11,I_Investimenti!AN$6:AN$22)</f>
        <v>0</v>
      </c>
      <c r="AL11" s="59">
        <f>+SUMIF(I_Investimenti!$D$6:$D$22,C_Investimenti!$C11,I_Investimenti!AO$6:AO$22)</f>
        <v>0</v>
      </c>
      <c r="AM11" s="59">
        <f>+SUMIF(I_Investimenti!$D$6:$D$22,C_Investimenti!$C11,I_Investimenti!AP$6:AP$22)</f>
        <v>0</v>
      </c>
      <c r="AN11" s="59">
        <f>+SUMIF(I_Investimenti!$D$6:$D$22,C_Investimenti!$C11,I_Investimenti!AQ$6:AQ$22)</f>
        <v>0</v>
      </c>
      <c r="AO11" s="59">
        <f>+SUMIF(I_Investimenti!$D$6:$D$22,C_Investimenti!$C11,I_Investimenti!AR$6:AR$22)</f>
        <v>0</v>
      </c>
      <c r="AP11" s="59">
        <f>+SUMIF(I_Investimenti!$D$6:$D$22,C_Investimenti!$C11,I_Investimenti!AS$6:AS$22)</f>
        <v>0</v>
      </c>
      <c r="AQ11" s="59">
        <f>+SUMIF(I_Investimenti!$D$6:$D$22,C_Investimenti!$C11,I_Investimenti!AT$6:AT$22)</f>
        <v>0</v>
      </c>
      <c r="AR11" s="59">
        <f>+SUMIF(I_Investimenti!$D$6:$D$22,C_Investimenti!$C11,I_Investimenti!AU$6:AU$22)</f>
        <v>0</v>
      </c>
      <c r="AS11" s="59">
        <f>+SUMIF(I_Investimenti!$D$6:$D$22,C_Investimenti!$C11,I_Investimenti!AV$6:AV$22)</f>
        <v>0</v>
      </c>
      <c r="AT11" s="59">
        <f>+SUMIF(I_Investimenti!$D$6:$D$22,C_Investimenti!$C11,I_Investimenti!AW$6:AW$22)</f>
        <v>0</v>
      </c>
      <c r="AU11" s="59">
        <f>+SUMIF(I_Investimenti!$D$6:$D$22,C_Investimenti!$C11,I_Investimenti!AX$6:AX$22)</f>
        <v>0</v>
      </c>
      <c r="AV11" s="59">
        <f>+SUMIF(I_Investimenti!$D$6:$D$22,C_Investimenti!$C11,I_Investimenti!AY$6:AY$22)</f>
        <v>0</v>
      </c>
      <c r="AW11" s="59">
        <f>+SUMIF(I_Investimenti!$D$6:$D$22,C_Investimenti!$C11,I_Investimenti!AZ$6:AZ$22)</f>
        <v>0</v>
      </c>
      <c r="AX11" s="59">
        <f>+SUMIF(I_Investimenti!$D$6:$D$22,C_Investimenti!$C11,I_Investimenti!BA$6:BA$22)</f>
        <v>0</v>
      </c>
      <c r="AY11" s="59">
        <f>+SUMIF(I_Investimenti!$D$6:$D$22,C_Investimenti!$C11,I_Investimenti!BB$6:BB$22)</f>
        <v>0</v>
      </c>
      <c r="AZ11" s="59">
        <f>+SUMIF(I_Investimenti!$D$6:$D$22,C_Investimenti!$C11,I_Investimenti!BC$6:BC$22)</f>
        <v>0</v>
      </c>
      <c r="BA11" s="59">
        <f>+SUMIF(I_Investimenti!$D$6:$D$22,C_Investimenti!$C11,I_Investimenti!BD$6:BD$22)</f>
        <v>0</v>
      </c>
      <c r="BB11" s="59">
        <f>+SUMIF(I_Investimenti!$D$6:$D$22,C_Investimenti!$C11,I_Investimenti!BE$6:BE$22)</f>
        <v>0</v>
      </c>
      <c r="BC11" s="59">
        <f>+SUMIF(I_Investimenti!$D$6:$D$22,C_Investimenti!$C11,I_Investimenti!BF$6:BF$22)</f>
        <v>0</v>
      </c>
      <c r="BD11" s="59">
        <f>+SUMIF(I_Investimenti!$D$6:$D$22,C_Investimenti!$C11,I_Investimenti!BG$6:BG$22)</f>
        <v>0</v>
      </c>
      <c r="BE11" s="59">
        <f>+SUMIF(I_Investimenti!$D$6:$D$22,C_Investimenti!$C11,I_Investimenti!BH$6:BH$22)</f>
        <v>0</v>
      </c>
      <c r="BF11" s="59">
        <f>+SUMIF(I_Investimenti!$D$6:$D$22,C_Investimenti!$C11,I_Investimenti!BI$6:BI$22)</f>
        <v>0</v>
      </c>
      <c r="BG11" s="59">
        <f>+SUMIF(I_Investimenti!$D$6:$D$22,C_Investimenti!$C11,I_Investimenti!BJ$6:BJ$22)</f>
        <v>0</v>
      </c>
      <c r="BH11" s="59">
        <f>+SUMIF(I_Investimenti!$D$6:$D$22,C_Investimenti!$C11,I_Investimenti!BK$6:BK$22)</f>
        <v>0</v>
      </c>
      <c r="BI11" s="59">
        <f>+SUMIF(I_Investimenti!$D$6:$D$22,C_Investimenti!$C11,I_Investimenti!BL$6:BL$22)</f>
        <v>0</v>
      </c>
      <c r="BJ11" s="59">
        <f>+SUMIF(I_Investimenti!$D$6:$D$22,C_Investimenti!$C11,I_Investimenti!BM$6:BM$22)</f>
        <v>0</v>
      </c>
      <c r="BK11" s="59">
        <f>+SUMIF(I_Investimenti!$D$6:$D$22,C_Investimenti!$C11,I_Investimenti!BN$6:BN$22)</f>
        <v>0</v>
      </c>
      <c r="BL11" s="59">
        <f>+SUMIF(I_Investimenti!$D$6:$D$22,C_Investimenti!$C11,I_Investimenti!BO$6:BO$22)</f>
        <v>0</v>
      </c>
      <c r="BM11" s="59">
        <f>+SUMIF(I_Investimenti!$D$6:$D$22,C_Investimenti!$C11,I_Investimenti!BP$6:BP$22)</f>
        <v>0</v>
      </c>
      <c r="BN11" s="59">
        <f>+SUMIF(I_Investimenti!$D$6:$D$22,C_Investimenti!$C11,I_Investimenti!BQ$6:BQ$22)</f>
        <v>0</v>
      </c>
      <c r="BO11" s="59">
        <f>+SUMIF(I_Investimenti!$D$6:$D$22,C_Investimenti!$C11,I_Investimenti!BR$6:BR$22)</f>
        <v>0</v>
      </c>
      <c r="BP11" s="59">
        <f>+SUMIF(I_Investimenti!$D$6:$D$22,C_Investimenti!$C11,I_Investimenti!BS$6:BS$22)</f>
        <v>0</v>
      </c>
      <c r="BQ11" s="59">
        <f>+SUMIF(I_Investimenti!$D$6:$D$22,C_Investimenti!$C11,I_Investimenti!BT$6:BT$22)</f>
        <v>0</v>
      </c>
      <c r="BR11" s="59">
        <f>+SUMIF(I_Investimenti!$D$6:$D$22,C_Investimenti!$C11,I_Investimenti!BU$6:BU$22)</f>
        <v>0</v>
      </c>
      <c r="BS11" s="59">
        <f>+SUMIF(I_Investimenti!$D$6:$D$22,C_Investimenti!$C11,I_Investimenti!BV$6:BV$22)</f>
        <v>0</v>
      </c>
      <c r="BT11" s="59">
        <f>+SUMIF(I_Investimenti!$D$6:$D$22,C_Investimenti!$C11,I_Investimenti!BW$6:BW$22)</f>
        <v>0</v>
      </c>
      <c r="BU11" s="59">
        <f>+SUMIF(I_Investimenti!$D$6:$D$22,C_Investimenti!$C11,I_Investimenti!BX$6:BX$22)</f>
        <v>0</v>
      </c>
      <c r="BV11" s="59">
        <f>+SUMIF(I_Investimenti!$D$6:$D$22,C_Investimenti!$C11,I_Investimenti!BY$6:BY$22)</f>
        <v>0</v>
      </c>
      <c r="BW11" s="59">
        <f>+SUMIF(I_Investimenti!$D$6:$D$22,C_Investimenti!$C11,I_Investimenti!BZ$6:BZ$22)</f>
        <v>0</v>
      </c>
      <c r="BX11" s="59">
        <f>+SUMIF(I_Investimenti!$D$6:$D$22,C_Investimenti!$C11,I_Investimenti!CA$6:CA$22)</f>
        <v>0</v>
      </c>
      <c r="BY11" s="59">
        <f>+SUMIF(I_Investimenti!$D$6:$D$22,C_Investimenti!$C11,I_Investimenti!CB$6:CB$22)</f>
        <v>0</v>
      </c>
      <c r="BZ11" s="59">
        <f>+SUMIF(I_Investimenti!$D$6:$D$22,C_Investimenti!$C11,I_Investimenti!CC$6:CC$22)</f>
        <v>0</v>
      </c>
      <c r="CA11" s="59">
        <f>+SUMIF(I_Investimenti!$D$6:$D$22,C_Investimenti!$C11,I_Investimenti!CD$6:CD$22)</f>
        <v>0</v>
      </c>
      <c r="CB11" s="59">
        <f>+SUMIF(I_Investimenti!$D$6:$D$22,C_Investimenti!$C11,I_Investimenti!CE$6:CE$22)</f>
        <v>0</v>
      </c>
      <c r="CC11" s="59">
        <f>+SUMIF(I_Investimenti!$D$6:$D$22,C_Investimenti!$C11,I_Investimenti!CF$6:CF$22)</f>
        <v>0</v>
      </c>
      <c r="CD11" s="59">
        <f>+SUMIF(I_Investimenti!$D$6:$D$22,C_Investimenti!$C11,I_Investimenti!CG$6:CG$22)</f>
        <v>0</v>
      </c>
      <c r="CE11" s="59">
        <f>+SUMIF(I_Investimenti!$D$6:$D$22,C_Investimenti!$C11,I_Investimenti!CH$6:CH$22)</f>
        <v>0</v>
      </c>
      <c r="CF11" s="59">
        <f>+SUMIF(I_Investimenti!$D$6:$D$22,C_Investimenti!$C11,I_Investimenti!CI$6:CI$22)</f>
        <v>0</v>
      </c>
      <c r="CG11" s="59">
        <f>+SUMIF(I_Investimenti!$D$6:$D$22,C_Investimenti!$C11,I_Investimenti!CJ$6:CJ$22)</f>
        <v>0</v>
      </c>
      <c r="CH11" s="59">
        <f>+SUMIF(I_Investimenti!$D$6:$D$22,C_Investimenti!$C11,I_Investimenti!CK$6:CK$22)</f>
        <v>0</v>
      </c>
      <c r="CI11" s="59">
        <f>+SUMIF(I_Investimenti!$D$6:$D$22,C_Investimenti!$C11,I_Investimenti!CL$6:CL$22)</f>
        <v>0</v>
      </c>
      <c r="CJ11" s="59">
        <f>+SUMIF(I_Investimenti!$D$6:$D$22,C_Investimenti!$C11,I_Investimenti!CM$6:CM$22)</f>
        <v>0</v>
      </c>
      <c r="CK11" s="59">
        <f>+SUMIF(I_Investimenti!$D$6:$D$22,C_Investimenti!$C11,I_Investimenti!CN$6:CN$22)</f>
        <v>0</v>
      </c>
      <c r="CL11" s="59">
        <f>+SUMIF(I_Investimenti!$D$6:$D$22,C_Investimenti!$C11,I_Investimenti!CO$6:CO$22)</f>
        <v>0</v>
      </c>
      <c r="CM11" s="59">
        <f>+SUMIF(I_Investimenti!$D$6:$D$22,C_Investimenti!$C11,I_Investimenti!CP$6:CP$22)</f>
        <v>0</v>
      </c>
      <c r="CN11" s="59">
        <f>+SUMIF(I_Investimenti!$D$6:$D$22,C_Investimenti!$C11,I_Investimenti!CQ$6:CQ$22)</f>
        <v>0</v>
      </c>
      <c r="CO11" s="59">
        <f>+SUMIF(I_Investimenti!$D$6:$D$22,C_Investimenti!$C11,I_Investimenti!CR$6:CR$22)</f>
        <v>0</v>
      </c>
      <c r="CP11" s="59">
        <f>+SUMIF(I_Investimenti!$D$6:$D$22,C_Investimenti!$C11,I_Investimenti!CS$6:CS$22)</f>
        <v>0</v>
      </c>
      <c r="CQ11" s="59">
        <f>+SUMIF(I_Investimenti!$D$6:$D$22,C_Investimenti!$C11,I_Investimenti!CT$6:CT$22)</f>
        <v>0</v>
      </c>
      <c r="CR11" s="59">
        <f>+SUMIF(I_Investimenti!$D$6:$D$22,C_Investimenti!$C11,I_Investimenti!CU$6:CU$22)</f>
        <v>0</v>
      </c>
      <c r="CS11" s="59">
        <f>+SUMIF(I_Investimenti!$D$6:$D$22,C_Investimenti!$C11,I_Investimenti!CV$6:CV$22)</f>
        <v>0</v>
      </c>
      <c r="CT11" s="59">
        <f>+SUMIF(I_Investimenti!$D$6:$D$22,C_Investimenti!$C11,I_Investimenti!CW$6:CW$22)</f>
        <v>0</v>
      </c>
      <c r="CU11" s="59">
        <f>+SUMIF(I_Investimenti!$D$6:$D$22,C_Investimenti!$C11,I_Investimenti!CX$6:CX$22)</f>
        <v>0</v>
      </c>
      <c r="CV11" s="59">
        <f>+SUMIF(I_Investimenti!$D$6:$D$22,C_Investimenti!$C11,I_Investimenti!CY$6:CY$22)</f>
        <v>0</v>
      </c>
      <c r="CW11" s="59">
        <f>+SUMIF(I_Investimenti!$D$6:$D$22,C_Investimenti!$C11,I_Investimenti!CZ$6:CZ$22)</f>
        <v>0</v>
      </c>
      <c r="CX11" s="59">
        <f>+SUMIF(I_Investimenti!$D$6:$D$22,C_Investimenti!$C11,I_Investimenti!DA$6:DA$22)</f>
        <v>0</v>
      </c>
      <c r="CY11" s="59">
        <f>+SUMIF(I_Investimenti!$D$6:$D$22,C_Investimenti!$C11,I_Investimenti!DB$6:DB$22)</f>
        <v>0</v>
      </c>
      <c r="CZ11" s="59">
        <f>+SUMIF(I_Investimenti!$D$6:$D$22,C_Investimenti!$C11,I_Investimenti!DC$6:DC$22)</f>
        <v>0</v>
      </c>
      <c r="DA11" s="59">
        <f>+SUMIF(I_Investimenti!$D$6:$D$22,C_Investimenti!$C11,I_Investimenti!DD$6:DD$22)</f>
        <v>0</v>
      </c>
      <c r="DB11" s="59">
        <f>+SUMIF(I_Investimenti!$D$6:$D$22,C_Investimenti!$C11,I_Investimenti!DE$6:DE$22)</f>
        <v>0</v>
      </c>
      <c r="DC11" s="59">
        <f>+SUMIF(I_Investimenti!$D$6:$D$22,C_Investimenti!$C11,I_Investimenti!DF$6:DF$22)</f>
        <v>0</v>
      </c>
      <c r="DD11" s="59">
        <f>+SUMIF(I_Investimenti!$D$6:$D$22,C_Investimenti!$C11,I_Investimenti!DG$6:DG$22)</f>
        <v>0</v>
      </c>
      <c r="DE11" s="59">
        <f>+SUMIF(I_Investimenti!$D$6:$D$22,C_Investimenti!$C11,I_Investimenti!DH$6:DH$22)</f>
        <v>0</v>
      </c>
      <c r="DF11" s="59">
        <f>+SUMIF(I_Investimenti!$D$6:$D$22,C_Investimenti!$C11,I_Investimenti!DI$6:DI$22)</f>
        <v>0</v>
      </c>
      <c r="DG11" s="59">
        <f>+SUMIF(I_Investimenti!$D$6:$D$22,C_Investimenti!$C11,I_Investimenti!DJ$6:DJ$22)</f>
        <v>0</v>
      </c>
      <c r="DH11" s="59">
        <f>+SUMIF(I_Investimenti!$D$6:$D$22,C_Investimenti!$C11,I_Investimenti!DK$6:DK$22)</f>
        <v>0</v>
      </c>
      <c r="DI11" s="59">
        <f>+SUMIF(I_Investimenti!$D$6:$D$22,C_Investimenti!$C11,I_Investimenti!DL$6:DL$22)</f>
        <v>0</v>
      </c>
      <c r="DJ11" s="59">
        <f>+SUMIF(I_Investimenti!$D$6:$D$22,C_Investimenti!$C11,I_Investimenti!DM$6:DM$22)</f>
        <v>0</v>
      </c>
      <c r="DK11" s="59">
        <f>+SUMIF(I_Investimenti!$D$6:$D$22,C_Investimenti!$C11,I_Investimenti!DN$6:DN$22)</f>
        <v>0</v>
      </c>
      <c r="DL11" s="59">
        <f>+SUMIF(I_Investimenti!$D$6:$D$22,C_Investimenti!$C11,I_Investimenti!DO$6:DO$22)</f>
        <v>0</v>
      </c>
      <c r="DM11" s="59">
        <f>+SUMIF(I_Investimenti!$D$6:$D$22,C_Investimenti!$C11,I_Investimenti!DP$6:DP$22)</f>
        <v>0</v>
      </c>
      <c r="DN11" s="59">
        <f>+SUMIF(I_Investimenti!$D$6:$D$22,C_Investimenti!$C11,I_Investimenti!DQ$6:DQ$22)</f>
        <v>0</v>
      </c>
      <c r="DO11" s="59">
        <f>+SUMIF(I_Investimenti!$D$6:$D$22,C_Investimenti!$C11,I_Investimenti!DR$6:DR$22)</f>
        <v>0</v>
      </c>
      <c r="DP11" s="59">
        <f>+SUMIF(I_Investimenti!$D$6:$D$22,C_Investimenti!$C11,I_Investimenti!DS$6:DS$22)</f>
        <v>0</v>
      </c>
      <c r="DQ11" s="59">
        <f>+SUMIF(I_Investimenti!$D$6:$D$22,C_Investimenti!$C11,I_Investimenti!DT$6:DT$22)</f>
        <v>0</v>
      </c>
      <c r="DR11" s="59">
        <f>+SUMIF(I_Investimenti!$D$6:$D$22,C_Investimenti!$C11,I_Investimenti!DU$6:DU$22)</f>
        <v>0</v>
      </c>
      <c r="DS11" s="59">
        <f>+SUMIF(I_Investimenti!$D$6:$D$22,C_Investimenti!$C11,I_Investimenti!DV$6:DV$22)</f>
        <v>0</v>
      </c>
      <c r="DT11" s="59">
        <f>+SUMIF(I_Investimenti!$D$6:$D$22,C_Investimenti!$C11,I_Investimenti!DW$6:DW$22)</f>
        <v>0</v>
      </c>
      <c r="DU11" s="59">
        <f>+SUMIF(I_Investimenti!$D$6:$D$22,C_Investimenti!$C11,I_Investimenti!DX$6:DX$22)</f>
        <v>0</v>
      </c>
    </row>
    <row r="12" spans="1:125" ht="15.75" thickTop="1" x14ac:dyDescent="0.25">
      <c r="C12" s="120"/>
      <c r="D12" s="120"/>
      <c r="E12" s="16" t="s">
        <v>191</v>
      </c>
      <c r="F12" s="124">
        <f>SUM(F6:F11)</f>
        <v>0</v>
      </c>
      <c r="G12" s="124">
        <f t="shared" ref="G12:BR12" si="0">SUM(G6:G11)</f>
        <v>0</v>
      </c>
      <c r="H12" s="124">
        <f t="shared" si="0"/>
        <v>0</v>
      </c>
      <c r="I12" s="124">
        <f t="shared" si="0"/>
        <v>0</v>
      </c>
      <c r="J12" s="124">
        <f t="shared" si="0"/>
        <v>0</v>
      </c>
      <c r="K12" s="124">
        <f t="shared" si="0"/>
        <v>0</v>
      </c>
      <c r="L12" s="124">
        <f t="shared" si="0"/>
        <v>0</v>
      </c>
      <c r="M12" s="124">
        <f t="shared" si="0"/>
        <v>0</v>
      </c>
      <c r="N12" s="124">
        <f t="shared" si="0"/>
        <v>0</v>
      </c>
      <c r="O12" s="124">
        <f t="shared" si="0"/>
        <v>0</v>
      </c>
      <c r="P12" s="124">
        <f t="shared" si="0"/>
        <v>0</v>
      </c>
      <c r="Q12" s="124">
        <f t="shared" si="0"/>
        <v>0</v>
      </c>
      <c r="R12" s="124">
        <f t="shared" si="0"/>
        <v>0</v>
      </c>
      <c r="S12" s="124">
        <f t="shared" si="0"/>
        <v>0</v>
      </c>
      <c r="T12" s="124">
        <f t="shared" si="0"/>
        <v>0</v>
      </c>
      <c r="U12" s="124">
        <f t="shared" si="0"/>
        <v>0</v>
      </c>
      <c r="V12" s="124">
        <f t="shared" si="0"/>
        <v>0</v>
      </c>
      <c r="W12" s="124">
        <f t="shared" si="0"/>
        <v>0</v>
      </c>
      <c r="X12" s="124">
        <f t="shared" si="0"/>
        <v>0</v>
      </c>
      <c r="Y12" s="124">
        <f t="shared" si="0"/>
        <v>0</v>
      </c>
      <c r="Z12" s="124">
        <f t="shared" si="0"/>
        <v>0</v>
      </c>
      <c r="AA12" s="124">
        <f t="shared" si="0"/>
        <v>0</v>
      </c>
      <c r="AB12" s="124">
        <f t="shared" si="0"/>
        <v>0</v>
      </c>
      <c r="AC12" s="124">
        <f t="shared" si="0"/>
        <v>0</v>
      </c>
      <c r="AD12" s="124">
        <f t="shared" si="0"/>
        <v>0</v>
      </c>
      <c r="AE12" s="124">
        <f t="shared" si="0"/>
        <v>0</v>
      </c>
      <c r="AF12" s="124">
        <f t="shared" si="0"/>
        <v>0</v>
      </c>
      <c r="AG12" s="124">
        <f t="shared" si="0"/>
        <v>0</v>
      </c>
      <c r="AH12" s="124">
        <f t="shared" si="0"/>
        <v>0</v>
      </c>
      <c r="AI12" s="124">
        <f t="shared" si="0"/>
        <v>0</v>
      </c>
      <c r="AJ12" s="124">
        <f t="shared" si="0"/>
        <v>0</v>
      </c>
      <c r="AK12" s="124">
        <f t="shared" si="0"/>
        <v>0</v>
      </c>
      <c r="AL12" s="124">
        <f t="shared" si="0"/>
        <v>0</v>
      </c>
      <c r="AM12" s="124">
        <f t="shared" si="0"/>
        <v>0</v>
      </c>
      <c r="AN12" s="124">
        <f t="shared" si="0"/>
        <v>0</v>
      </c>
      <c r="AO12" s="124">
        <f t="shared" si="0"/>
        <v>0</v>
      </c>
      <c r="AP12" s="124">
        <f t="shared" si="0"/>
        <v>0</v>
      </c>
      <c r="AQ12" s="124">
        <f t="shared" si="0"/>
        <v>0</v>
      </c>
      <c r="AR12" s="124">
        <f t="shared" si="0"/>
        <v>0</v>
      </c>
      <c r="AS12" s="124">
        <f t="shared" si="0"/>
        <v>0</v>
      </c>
      <c r="AT12" s="124">
        <f t="shared" si="0"/>
        <v>0</v>
      </c>
      <c r="AU12" s="124">
        <f t="shared" si="0"/>
        <v>0</v>
      </c>
      <c r="AV12" s="124">
        <f t="shared" si="0"/>
        <v>0</v>
      </c>
      <c r="AW12" s="124">
        <f t="shared" si="0"/>
        <v>0</v>
      </c>
      <c r="AX12" s="124">
        <f t="shared" si="0"/>
        <v>0</v>
      </c>
      <c r="AY12" s="124">
        <f t="shared" si="0"/>
        <v>0</v>
      </c>
      <c r="AZ12" s="124">
        <f t="shared" si="0"/>
        <v>0</v>
      </c>
      <c r="BA12" s="124">
        <f t="shared" si="0"/>
        <v>0</v>
      </c>
      <c r="BB12" s="124">
        <f t="shared" si="0"/>
        <v>0</v>
      </c>
      <c r="BC12" s="124">
        <f t="shared" si="0"/>
        <v>0</v>
      </c>
      <c r="BD12" s="124">
        <f t="shared" si="0"/>
        <v>0</v>
      </c>
      <c r="BE12" s="124">
        <f t="shared" si="0"/>
        <v>0</v>
      </c>
      <c r="BF12" s="124">
        <f t="shared" si="0"/>
        <v>0</v>
      </c>
      <c r="BG12" s="124">
        <f t="shared" si="0"/>
        <v>0</v>
      </c>
      <c r="BH12" s="124">
        <f t="shared" si="0"/>
        <v>0</v>
      </c>
      <c r="BI12" s="124">
        <f t="shared" si="0"/>
        <v>0</v>
      </c>
      <c r="BJ12" s="124">
        <f t="shared" si="0"/>
        <v>0</v>
      </c>
      <c r="BK12" s="124">
        <f t="shared" si="0"/>
        <v>0</v>
      </c>
      <c r="BL12" s="124">
        <f t="shared" si="0"/>
        <v>0</v>
      </c>
      <c r="BM12" s="124">
        <f t="shared" si="0"/>
        <v>0</v>
      </c>
      <c r="BN12" s="124">
        <f t="shared" si="0"/>
        <v>0</v>
      </c>
      <c r="BO12" s="124">
        <f t="shared" si="0"/>
        <v>0</v>
      </c>
      <c r="BP12" s="124">
        <f t="shared" si="0"/>
        <v>0</v>
      </c>
      <c r="BQ12" s="124">
        <f t="shared" si="0"/>
        <v>0</v>
      </c>
      <c r="BR12" s="124">
        <f t="shared" si="0"/>
        <v>0</v>
      </c>
      <c r="BS12" s="124">
        <f t="shared" ref="BS12:DU12" si="1">SUM(BS6:BS11)</f>
        <v>0</v>
      </c>
      <c r="BT12" s="124">
        <f t="shared" si="1"/>
        <v>0</v>
      </c>
      <c r="BU12" s="124">
        <f t="shared" si="1"/>
        <v>0</v>
      </c>
      <c r="BV12" s="124">
        <f t="shared" si="1"/>
        <v>0</v>
      </c>
      <c r="BW12" s="124">
        <f t="shared" si="1"/>
        <v>0</v>
      </c>
      <c r="BX12" s="124">
        <f t="shared" si="1"/>
        <v>0</v>
      </c>
      <c r="BY12" s="124">
        <f t="shared" si="1"/>
        <v>0</v>
      </c>
      <c r="BZ12" s="124">
        <f t="shared" si="1"/>
        <v>0</v>
      </c>
      <c r="CA12" s="124">
        <f t="shared" si="1"/>
        <v>0</v>
      </c>
      <c r="CB12" s="124">
        <f t="shared" si="1"/>
        <v>0</v>
      </c>
      <c r="CC12" s="124">
        <f t="shared" si="1"/>
        <v>0</v>
      </c>
      <c r="CD12" s="124">
        <f t="shared" si="1"/>
        <v>0</v>
      </c>
      <c r="CE12" s="124">
        <f t="shared" si="1"/>
        <v>0</v>
      </c>
      <c r="CF12" s="124">
        <f t="shared" si="1"/>
        <v>0</v>
      </c>
      <c r="CG12" s="124">
        <f t="shared" si="1"/>
        <v>0</v>
      </c>
      <c r="CH12" s="124">
        <f t="shared" si="1"/>
        <v>0</v>
      </c>
      <c r="CI12" s="124">
        <f t="shared" si="1"/>
        <v>0</v>
      </c>
      <c r="CJ12" s="124">
        <f t="shared" si="1"/>
        <v>0</v>
      </c>
      <c r="CK12" s="124">
        <f t="shared" si="1"/>
        <v>0</v>
      </c>
      <c r="CL12" s="124">
        <f t="shared" si="1"/>
        <v>0</v>
      </c>
      <c r="CM12" s="124">
        <f t="shared" si="1"/>
        <v>0</v>
      </c>
      <c r="CN12" s="124">
        <f t="shared" si="1"/>
        <v>0</v>
      </c>
      <c r="CO12" s="124">
        <f t="shared" si="1"/>
        <v>0</v>
      </c>
      <c r="CP12" s="124">
        <f t="shared" si="1"/>
        <v>0</v>
      </c>
      <c r="CQ12" s="124">
        <f t="shared" si="1"/>
        <v>0</v>
      </c>
      <c r="CR12" s="124">
        <f t="shared" si="1"/>
        <v>0</v>
      </c>
      <c r="CS12" s="124">
        <f t="shared" si="1"/>
        <v>0</v>
      </c>
      <c r="CT12" s="124">
        <f t="shared" si="1"/>
        <v>0</v>
      </c>
      <c r="CU12" s="124">
        <f t="shared" si="1"/>
        <v>0</v>
      </c>
      <c r="CV12" s="124">
        <f t="shared" si="1"/>
        <v>0</v>
      </c>
      <c r="CW12" s="124">
        <f t="shared" si="1"/>
        <v>0</v>
      </c>
      <c r="CX12" s="124">
        <f t="shared" si="1"/>
        <v>0</v>
      </c>
      <c r="CY12" s="124">
        <f t="shared" si="1"/>
        <v>0</v>
      </c>
      <c r="CZ12" s="124">
        <f t="shared" si="1"/>
        <v>0</v>
      </c>
      <c r="DA12" s="124">
        <f t="shared" si="1"/>
        <v>0</v>
      </c>
      <c r="DB12" s="124">
        <f t="shared" si="1"/>
        <v>0</v>
      </c>
      <c r="DC12" s="124">
        <f t="shared" si="1"/>
        <v>0</v>
      </c>
      <c r="DD12" s="124">
        <f t="shared" si="1"/>
        <v>0</v>
      </c>
      <c r="DE12" s="124">
        <f t="shared" si="1"/>
        <v>0</v>
      </c>
      <c r="DF12" s="124">
        <f t="shared" si="1"/>
        <v>0</v>
      </c>
      <c r="DG12" s="124">
        <f t="shared" si="1"/>
        <v>0</v>
      </c>
      <c r="DH12" s="124">
        <f t="shared" si="1"/>
        <v>0</v>
      </c>
      <c r="DI12" s="124">
        <f t="shared" si="1"/>
        <v>0</v>
      </c>
      <c r="DJ12" s="124">
        <f t="shared" si="1"/>
        <v>0</v>
      </c>
      <c r="DK12" s="124">
        <f t="shared" si="1"/>
        <v>0</v>
      </c>
      <c r="DL12" s="124">
        <f t="shared" si="1"/>
        <v>0</v>
      </c>
      <c r="DM12" s="124">
        <f t="shared" si="1"/>
        <v>0</v>
      </c>
      <c r="DN12" s="124">
        <f t="shared" si="1"/>
        <v>0</v>
      </c>
      <c r="DO12" s="124">
        <f t="shared" si="1"/>
        <v>0</v>
      </c>
      <c r="DP12" s="124">
        <f t="shared" si="1"/>
        <v>0</v>
      </c>
      <c r="DQ12" s="124">
        <f t="shared" si="1"/>
        <v>0</v>
      </c>
      <c r="DR12" s="124">
        <f t="shared" si="1"/>
        <v>0</v>
      </c>
      <c r="DS12" s="124">
        <f t="shared" si="1"/>
        <v>0</v>
      </c>
      <c r="DT12" s="124">
        <f t="shared" si="1"/>
        <v>0</v>
      </c>
      <c r="DU12" s="124">
        <f t="shared" si="1"/>
        <v>0</v>
      </c>
    </row>
    <row r="14" spans="1:125" x14ac:dyDescent="0.25">
      <c r="C14" s="121" t="s">
        <v>194</v>
      </c>
      <c r="E14" s="7" t="str">
        <f>+E3</f>
        <v>anno</v>
      </c>
      <c r="F14" s="55">
        <f>+F3</f>
        <v>2020</v>
      </c>
      <c r="G14" s="55">
        <f t="shared" ref="G14:BR14" si="2">+G3</f>
        <v>2020</v>
      </c>
      <c r="H14" s="55">
        <f t="shared" si="2"/>
        <v>2020</v>
      </c>
      <c r="I14" s="55">
        <f t="shared" si="2"/>
        <v>2020</v>
      </c>
      <c r="J14" s="55">
        <f t="shared" si="2"/>
        <v>2020</v>
      </c>
      <c r="K14" s="55">
        <f t="shared" si="2"/>
        <v>2020</v>
      </c>
      <c r="L14" s="55">
        <f t="shared" si="2"/>
        <v>2020</v>
      </c>
      <c r="M14" s="55">
        <f t="shared" si="2"/>
        <v>2020</v>
      </c>
      <c r="N14" s="55">
        <f t="shared" si="2"/>
        <v>2020</v>
      </c>
      <c r="O14" s="55">
        <f t="shared" si="2"/>
        <v>2020</v>
      </c>
      <c r="P14" s="55">
        <f t="shared" si="2"/>
        <v>2020</v>
      </c>
      <c r="Q14" s="55">
        <f t="shared" si="2"/>
        <v>2020</v>
      </c>
      <c r="R14" s="55">
        <f t="shared" si="2"/>
        <v>2021</v>
      </c>
      <c r="S14" s="55">
        <f t="shared" si="2"/>
        <v>2021</v>
      </c>
      <c r="T14" s="55">
        <f t="shared" si="2"/>
        <v>2021</v>
      </c>
      <c r="U14" s="55">
        <f t="shared" si="2"/>
        <v>2021</v>
      </c>
      <c r="V14" s="55">
        <f t="shared" si="2"/>
        <v>2021</v>
      </c>
      <c r="W14" s="55">
        <f t="shared" si="2"/>
        <v>2021</v>
      </c>
      <c r="X14" s="55">
        <f t="shared" si="2"/>
        <v>2021</v>
      </c>
      <c r="Y14" s="55">
        <f t="shared" si="2"/>
        <v>2021</v>
      </c>
      <c r="Z14" s="55">
        <f t="shared" si="2"/>
        <v>2021</v>
      </c>
      <c r="AA14" s="55">
        <f t="shared" si="2"/>
        <v>2021</v>
      </c>
      <c r="AB14" s="55">
        <f t="shared" si="2"/>
        <v>2021</v>
      </c>
      <c r="AC14" s="55">
        <f t="shared" si="2"/>
        <v>2021</v>
      </c>
      <c r="AD14" s="55">
        <f t="shared" si="2"/>
        <v>2022</v>
      </c>
      <c r="AE14" s="55">
        <f t="shared" si="2"/>
        <v>2022</v>
      </c>
      <c r="AF14" s="55">
        <f t="shared" si="2"/>
        <v>2022</v>
      </c>
      <c r="AG14" s="55">
        <f t="shared" si="2"/>
        <v>2022</v>
      </c>
      <c r="AH14" s="55">
        <f t="shared" si="2"/>
        <v>2022</v>
      </c>
      <c r="AI14" s="55">
        <f t="shared" si="2"/>
        <v>2022</v>
      </c>
      <c r="AJ14" s="55">
        <f t="shared" si="2"/>
        <v>2022</v>
      </c>
      <c r="AK14" s="55">
        <f t="shared" si="2"/>
        <v>2022</v>
      </c>
      <c r="AL14" s="55">
        <f t="shared" si="2"/>
        <v>2022</v>
      </c>
      <c r="AM14" s="55">
        <f t="shared" si="2"/>
        <v>2022</v>
      </c>
      <c r="AN14" s="55">
        <f t="shared" si="2"/>
        <v>2022</v>
      </c>
      <c r="AO14" s="55">
        <f t="shared" si="2"/>
        <v>2022</v>
      </c>
      <c r="AP14" s="55">
        <f t="shared" si="2"/>
        <v>2023</v>
      </c>
      <c r="AQ14" s="55">
        <f t="shared" si="2"/>
        <v>2023</v>
      </c>
      <c r="AR14" s="55">
        <f t="shared" si="2"/>
        <v>2023</v>
      </c>
      <c r="AS14" s="55">
        <f t="shared" si="2"/>
        <v>2023</v>
      </c>
      <c r="AT14" s="55">
        <f t="shared" si="2"/>
        <v>2023</v>
      </c>
      <c r="AU14" s="55">
        <f t="shared" si="2"/>
        <v>2023</v>
      </c>
      <c r="AV14" s="55">
        <f t="shared" si="2"/>
        <v>2023</v>
      </c>
      <c r="AW14" s="55">
        <f t="shared" si="2"/>
        <v>2023</v>
      </c>
      <c r="AX14" s="55">
        <f t="shared" si="2"/>
        <v>2023</v>
      </c>
      <c r="AY14" s="55">
        <f t="shared" si="2"/>
        <v>2023</v>
      </c>
      <c r="AZ14" s="55">
        <f t="shared" si="2"/>
        <v>2023</v>
      </c>
      <c r="BA14" s="55">
        <f t="shared" si="2"/>
        <v>2023</v>
      </c>
      <c r="BB14" s="55">
        <f t="shared" si="2"/>
        <v>2024</v>
      </c>
      <c r="BC14" s="55">
        <f t="shared" si="2"/>
        <v>2024</v>
      </c>
      <c r="BD14" s="55">
        <f t="shared" si="2"/>
        <v>2024</v>
      </c>
      <c r="BE14" s="55">
        <f t="shared" si="2"/>
        <v>2024</v>
      </c>
      <c r="BF14" s="55">
        <f t="shared" si="2"/>
        <v>2024</v>
      </c>
      <c r="BG14" s="55">
        <f t="shared" si="2"/>
        <v>2024</v>
      </c>
      <c r="BH14" s="55">
        <f t="shared" si="2"/>
        <v>2024</v>
      </c>
      <c r="BI14" s="55">
        <f t="shared" si="2"/>
        <v>2024</v>
      </c>
      <c r="BJ14" s="55">
        <f t="shared" si="2"/>
        <v>2024</v>
      </c>
      <c r="BK14" s="55">
        <f t="shared" si="2"/>
        <v>2024</v>
      </c>
      <c r="BL14" s="55">
        <f t="shared" si="2"/>
        <v>2024</v>
      </c>
      <c r="BM14" s="55">
        <f t="shared" si="2"/>
        <v>2024</v>
      </c>
      <c r="BN14" s="55">
        <f t="shared" si="2"/>
        <v>2025</v>
      </c>
      <c r="BO14" s="55">
        <f t="shared" si="2"/>
        <v>2025</v>
      </c>
      <c r="BP14" s="55">
        <f t="shared" si="2"/>
        <v>2025</v>
      </c>
      <c r="BQ14" s="55">
        <f t="shared" si="2"/>
        <v>2025</v>
      </c>
      <c r="BR14" s="55">
        <f t="shared" si="2"/>
        <v>2025</v>
      </c>
      <c r="BS14" s="55">
        <f t="shared" ref="BS14:DU14" si="3">+BS3</f>
        <v>2025</v>
      </c>
      <c r="BT14" s="55">
        <f t="shared" si="3"/>
        <v>2025</v>
      </c>
      <c r="BU14" s="55">
        <f t="shared" si="3"/>
        <v>2025</v>
      </c>
      <c r="BV14" s="55">
        <f t="shared" si="3"/>
        <v>2025</v>
      </c>
      <c r="BW14" s="55">
        <f t="shared" si="3"/>
        <v>2025</v>
      </c>
      <c r="BX14" s="55">
        <f t="shared" si="3"/>
        <v>2025</v>
      </c>
      <c r="BY14" s="55">
        <f t="shared" si="3"/>
        <v>2025</v>
      </c>
      <c r="BZ14" s="55">
        <f t="shared" si="3"/>
        <v>2026</v>
      </c>
      <c r="CA14" s="55">
        <f t="shared" si="3"/>
        <v>2026</v>
      </c>
      <c r="CB14" s="55">
        <f t="shared" si="3"/>
        <v>2026</v>
      </c>
      <c r="CC14" s="55">
        <f t="shared" si="3"/>
        <v>2026</v>
      </c>
      <c r="CD14" s="55">
        <f t="shared" si="3"/>
        <v>2026</v>
      </c>
      <c r="CE14" s="55">
        <f t="shared" si="3"/>
        <v>2026</v>
      </c>
      <c r="CF14" s="55">
        <f t="shared" si="3"/>
        <v>2026</v>
      </c>
      <c r="CG14" s="55">
        <f t="shared" si="3"/>
        <v>2026</v>
      </c>
      <c r="CH14" s="55">
        <f t="shared" si="3"/>
        <v>2026</v>
      </c>
      <c r="CI14" s="55">
        <f t="shared" si="3"/>
        <v>2026</v>
      </c>
      <c r="CJ14" s="55">
        <f t="shared" si="3"/>
        <v>2026</v>
      </c>
      <c r="CK14" s="55">
        <f t="shared" si="3"/>
        <v>2026</v>
      </c>
      <c r="CL14" s="55">
        <f t="shared" si="3"/>
        <v>2027</v>
      </c>
      <c r="CM14" s="55">
        <f t="shared" si="3"/>
        <v>2027</v>
      </c>
      <c r="CN14" s="55">
        <f t="shared" si="3"/>
        <v>2027</v>
      </c>
      <c r="CO14" s="55">
        <f t="shared" si="3"/>
        <v>2027</v>
      </c>
      <c r="CP14" s="55">
        <f t="shared" si="3"/>
        <v>2027</v>
      </c>
      <c r="CQ14" s="55">
        <f t="shared" si="3"/>
        <v>2027</v>
      </c>
      <c r="CR14" s="55">
        <f t="shared" si="3"/>
        <v>2027</v>
      </c>
      <c r="CS14" s="55">
        <f t="shared" si="3"/>
        <v>2027</v>
      </c>
      <c r="CT14" s="55">
        <f t="shared" si="3"/>
        <v>2027</v>
      </c>
      <c r="CU14" s="55">
        <f t="shared" si="3"/>
        <v>2027</v>
      </c>
      <c r="CV14" s="55">
        <f t="shared" si="3"/>
        <v>2027</v>
      </c>
      <c r="CW14" s="55">
        <f t="shared" si="3"/>
        <v>2027</v>
      </c>
      <c r="CX14" s="55">
        <f t="shared" si="3"/>
        <v>2028</v>
      </c>
      <c r="CY14" s="55">
        <f t="shared" si="3"/>
        <v>2028</v>
      </c>
      <c r="CZ14" s="55">
        <f t="shared" si="3"/>
        <v>2028</v>
      </c>
      <c r="DA14" s="55">
        <f t="shared" si="3"/>
        <v>2028</v>
      </c>
      <c r="DB14" s="55">
        <f t="shared" si="3"/>
        <v>2028</v>
      </c>
      <c r="DC14" s="55">
        <f t="shared" si="3"/>
        <v>2028</v>
      </c>
      <c r="DD14" s="55">
        <f t="shared" si="3"/>
        <v>2028</v>
      </c>
      <c r="DE14" s="55">
        <f t="shared" si="3"/>
        <v>2028</v>
      </c>
      <c r="DF14" s="55">
        <f t="shared" si="3"/>
        <v>2028</v>
      </c>
      <c r="DG14" s="55">
        <f t="shared" si="3"/>
        <v>2028</v>
      </c>
      <c r="DH14" s="55">
        <f t="shared" si="3"/>
        <v>2028</v>
      </c>
      <c r="DI14" s="55">
        <f t="shared" si="3"/>
        <v>2028</v>
      </c>
      <c r="DJ14" s="55">
        <f t="shared" si="3"/>
        <v>2029</v>
      </c>
      <c r="DK14" s="55">
        <f t="shared" si="3"/>
        <v>2029</v>
      </c>
      <c r="DL14" s="55">
        <f t="shared" si="3"/>
        <v>2029</v>
      </c>
      <c r="DM14" s="55">
        <f t="shared" si="3"/>
        <v>2029</v>
      </c>
      <c r="DN14" s="55">
        <f t="shared" si="3"/>
        <v>2029</v>
      </c>
      <c r="DO14" s="55">
        <f t="shared" si="3"/>
        <v>2029</v>
      </c>
      <c r="DP14" s="55">
        <f t="shared" si="3"/>
        <v>2029</v>
      </c>
      <c r="DQ14" s="55">
        <f t="shared" si="3"/>
        <v>2029</v>
      </c>
      <c r="DR14" s="55">
        <f t="shared" si="3"/>
        <v>2029</v>
      </c>
      <c r="DS14" s="55">
        <f t="shared" si="3"/>
        <v>2029</v>
      </c>
      <c r="DT14" s="55">
        <f t="shared" si="3"/>
        <v>2029</v>
      </c>
      <c r="DU14" s="55">
        <f t="shared" si="3"/>
        <v>2029</v>
      </c>
    </row>
    <row r="15" spans="1:125" ht="15.75" thickBot="1" x14ac:dyDescent="0.3">
      <c r="C15" s="16" t="s">
        <v>54</v>
      </c>
      <c r="D15" s="121" t="s">
        <v>18</v>
      </c>
      <c r="E15" s="7" t="str">
        <f>+E4</f>
        <v>mese</v>
      </c>
      <c r="F15" s="55" t="str">
        <f>+F4</f>
        <v>gen</v>
      </c>
      <c r="G15" s="55" t="str">
        <f t="shared" ref="G15:BR15" si="4">+G4</f>
        <v>feb</v>
      </c>
      <c r="H15" s="55" t="str">
        <f t="shared" si="4"/>
        <v>mar</v>
      </c>
      <c r="I15" s="55" t="str">
        <f t="shared" si="4"/>
        <v>apr</v>
      </c>
      <c r="J15" s="55" t="str">
        <f t="shared" si="4"/>
        <v>mag</v>
      </c>
      <c r="K15" s="55" t="str">
        <f t="shared" si="4"/>
        <v>giu</v>
      </c>
      <c r="L15" s="55" t="str">
        <f t="shared" si="4"/>
        <v>lug</v>
      </c>
      <c r="M15" s="55" t="str">
        <f t="shared" si="4"/>
        <v>ago</v>
      </c>
      <c r="N15" s="55" t="str">
        <f t="shared" si="4"/>
        <v>set</v>
      </c>
      <c r="O15" s="55" t="str">
        <f t="shared" si="4"/>
        <v>ott</v>
      </c>
      <c r="P15" s="55" t="str">
        <f t="shared" si="4"/>
        <v>nov</v>
      </c>
      <c r="Q15" s="55" t="str">
        <f t="shared" si="4"/>
        <v>dic</v>
      </c>
      <c r="R15" s="55" t="str">
        <f t="shared" si="4"/>
        <v>gen</v>
      </c>
      <c r="S15" s="55" t="str">
        <f t="shared" si="4"/>
        <v>feb</v>
      </c>
      <c r="T15" s="55" t="str">
        <f t="shared" si="4"/>
        <v>mar</v>
      </c>
      <c r="U15" s="55" t="str">
        <f t="shared" si="4"/>
        <v>apr</v>
      </c>
      <c r="V15" s="55" t="str">
        <f t="shared" si="4"/>
        <v>mag</v>
      </c>
      <c r="W15" s="55" t="str">
        <f t="shared" si="4"/>
        <v>giu</v>
      </c>
      <c r="X15" s="55" t="str">
        <f t="shared" si="4"/>
        <v>lug</v>
      </c>
      <c r="Y15" s="55" t="str">
        <f t="shared" si="4"/>
        <v>ago</v>
      </c>
      <c r="Z15" s="55" t="str">
        <f t="shared" si="4"/>
        <v>set</v>
      </c>
      <c r="AA15" s="55" t="str">
        <f t="shared" si="4"/>
        <v>ott</v>
      </c>
      <c r="AB15" s="55" t="str">
        <f t="shared" si="4"/>
        <v>nov</v>
      </c>
      <c r="AC15" s="55" t="str">
        <f t="shared" si="4"/>
        <v>dic</v>
      </c>
      <c r="AD15" s="55" t="str">
        <f t="shared" si="4"/>
        <v>gen</v>
      </c>
      <c r="AE15" s="55" t="str">
        <f t="shared" si="4"/>
        <v>feb</v>
      </c>
      <c r="AF15" s="55" t="str">
        <f t="shared" si="4"/>
        <v>mar</v>
      </c>
      <c r="AG15" s="55" t="str">
        <f t="shared" si="4"/>
        <v>apr</v>
      </c>
      <c r="AH15" s="55" t="str">
        <f t="shared" si="4"/>
        <v>mag</v>
      </c>
      <c r="AI15" s="55" t="str">
        <f t="shared" si="4"/>
        <v>giu</v>
      </c>
      <c r="AJ15" s="55" t="str">
        <f t="shared" si="4"/>
        <v>lug</v>
      </c>
      <c r="AK15" s="55" t="str">
        <f t="shared" si="4"/>
        <v>ago</v>
      </c>
      <c r="AL15" s="55" t="str">
        <f t="shared" si="4"/>
        <v>set</v>
      </c>
      <c r="AM15" s="55" t="str">
        <f t="shared" si="4"/>
        <v>ott</v>
      </c>
      <c r="AN15" s="55" t="str">
        <f t="shared" si="4"/>
        <v>nov</v>
      </c>
      <c r="AO15" s="55" t="str">
        <f t="shared" si="4"/>
        <v>dic</v>
      </c>
      <c r="AP15" s="55" t="str">
        <f t="shared" si="4"/>
        <v>gen</v>
      </c>
      <c r="AQ15" s="55" t="str">
        <f t="shared" si="4"/>
        <v>feb</v>
      </c>
      <c r="AR15" s="55" t="str">
        <f t="shared" si="4"/>
        <v>mar</v>
      </c>
      <c r="AS15" s="55" t="str">
        <f t="shared" si="4"/>
        <v>apr</v>
      </c>
      <c r="AT15" s="55" t="str">
        <f t="shared" si="4"/>
        <v>mag</v>
      </c>
      <c r="AU15" s="55" t="str">
        <f t="shared" si="4"/>
        <v>giu</v>
      </c>
      <c r="AV15" s="55" t="str">
        <f t="shared" si="4"/>
        <v>lug</v>
      </c>
      <c r="AW15" s="55" t="str">
        <f t="shared" si="4"/>
        <v>ago</v>
      </c>
      <c r="AX15" s="55" t="str">
        <f t="shared" si="4"/>
        <v>set</v>
      </c>
      <c r="AY15" s="55" t="str">
        <f t="shared" si="4"/>
        <v>ott</v>
      </c>
      <c r="AZ15" s="55" t="str">
        <f t="shared" si="4"/>
        <v>nov</v>
      </c>
      <c r="BA15" s="55" t="str">
        <f t="shared" si="4"/>
        <v>dic</v>
      </c>
      <c r="BB15" s="55" t="str">
        <f t="shared" si="4"/>
        <v>gen</v>
      </c>
      <c r="BC15" s="55" t="str">
        <f t="shared" si="4"/>
        <v>feb</v>
      </c>
      <c r="BD15" s="55" t="str">
        <f t="shared" si="4"/>
        <v>mar</v>
      </c>
      <c r="BE15" s="55" t="str">
        <f t="shared" si="4"/>
        <v>apr</v>
      </c>
      <c r="BF15" s="55" t="str">
        <f t="shared" si="4"/>
        <v>mag</v>
      </c>
      <c r="BG15" s="55" t="str">
        <f t="shared" si="4"/>
        <v>giu</v>
      </c>
      <c r="BH15" s="55" t="str">
        <f t="shared" si="4"/>
        <v>lug</v>
      </c>
      <c r="BI15" s="55" t="str">
        <f t="shared" si="4"/>
        <v>ago</v>
      </c>
      <c r="BJ15" s="55" t="str">
        <f t="shared" si="4"/>
        <v>set</v>
      </c>
      <c r="BK15" s="55" t="str">
        <f t="shared" si="4"/>
        <v>ott</v>
      </c>
      <c r="BL15" s="55" t="str">
        <f t="shared" si="4"/>
        <v>nov</v>
      </c>
      <c r="BM15" s="55" t="str">
        <f t="shared" si="4"/>
        <v>dic</v>
      </c>
      <c r="BN15" s="55" t="str">
        <f t="shared" si="4"/>
        <v>gen</v>
      </c>
      <c r="BO15" s="55" t="str">
        <f t="shared" si="4"/>
        <v>feb</v>
      </c>
      <c r="BP15" s="55" t="str">
        <f t="shared" si="4"/>
        <v>mar</v>
      </c>
      <c r="BQ15" s="55" t="str">
        <f t="shared" si="4"/>
        <v>apr</v>
      </c>
      <c r="BR15" s="55" t="str">
        <f t="shared" si="4"/>
        <v>mag</v>
      </c>
      <c r="BS15" s="55" t="str">
        <f t="shared" ref="BS15:DU15" si="5">+BS4</f>
        <v>giu</v>
      </c>
      <c r="BT15" s="55" t="str">
        <f t="shared" si="5"/>
        <v>lug</v>
      </c>
      <c r="BU15" s="55" t="str">
        <f t="shared" si="5"/>
        <v>ago</v>
      </c>
      <c r="BV15" s="55" t="str">
        <f t="shared" si="5"/>
        <v>set</v>
      </c>
      <c r="BW15" s="55" t="str">
        <f t="shared" si="5"/>
        <v>ott</v>
      </c>
      <c r="BX15" s="55" t="str">
        <f t="shared" si="5"/>
        <v>nov</v>
      </c>
      <c r="BY15" s="55" t="str">
        <f t="shared" si="5"/>
        <v>dic</v>
      </c>
      <c r="BZ15" s="55" t="str">
        <f t="shared" si="5"/>
        <v>gen</v>
      </c>
      <c r="CA15" s="55" t="str">
        <f t="shared" si="5"/>
        <v>feb</v>
      </c>
      <c r="CB15" s="55" t="str">
        <f t="shared" si="5"/>
        <v>mar</v>
      </c>
      <c r="CC15" s="55" t="str">
        <f t="shared" si="5"/>
        <v>apr</v>
      </c>
      <c r="CD15" s="55" t="str">
        <f t="shared" si="5"/>
        <v>mag</v>
      </c>
      <c r="CE15" s="55" t="str">
        <f t="shared" si="5"/>
        <v>giu</v>
      </c>
      <c r="CF15" s="55" t="str">
        <f t="shared" si="5"/>
        <v>lug</v>
      </c>
      <c r="CG15" s="55" t="str">
        <f t="shared" si="5"/>
        <v>ago</v>
      </c>
      <c r="CH15" s="55" t="str">
        <f t="shared" si="5"/>
        <v>set</v>
      </c>
      <c r="CI15" s="55" t="str">
        <f t="shared" si="5"/>
        <v>ott</v>
      </c>
      <c r="CJ15" s="55" t="str">
        <f t="shared" si="5"/>
        <v>nov</v>
      </c>
      <c r="CK15" s="55" t="str">
        <f t="shared" si="5"/>
        <v>dic</v>
      </c>
      <c r="CL15" s="55" t="str">
        <f t="shared" si="5"/>
        <v>gen</v>
      </c>
      <c r="CM15" s="55" t="str">
        <f t="shared" si="5"/>
        <v>feb</v>
      </c>
      <c r="CN15" s="55" t="str">
        <f t="shared" si="5"/>
        <v>mar</v>
      </c>
      <c r="CO15" s="55" t="str">
        <f t="shared" si="5"/>
        <v>apr</v>
      </c>
      <c r="CP15" s="55" t="str">
        <f t="shared" si="5"/>
        <v>mag</v>
      </c>
      <c r="CQ15" s="55" t="str">
        <f t="shared" si="5"/>
        <v>giu</v>
      </c>
      <c r="CR15" s="55" t="str">
        <f t="shared" si="5"/>
        <v>lug</v>
      </c>
      <c r="CS15" s="55" t="str">
        <f t="shared" si="5"/>
        <v>ago</v>
      </c>
      <c r="CT15" s="55" t="str">
        <f t="shared" si="5"/>
        <v>set</v>
      </c>
      <c r="CU15" s="55" t="str">
        <f t="shared" si="5"/>
        <v>ott</v>
      </c>
      <c r="CV15" s="55" t="str">
        <f t="shared" si="5"/>
        <v>nov</v>
      </c>
      <c r="CW15" s="55" t="str">
        <f t="shared" si="5"/>
        <v>dic</v>
      </c>
      <c r="CX15" s="55" t="str">
        <f t="shared" si="5"/>
        <v>gen</v>
      </c>
      <c r="CY15" s="55" t="str">
        <f t="shared" si="5"/>
        <v>feb</v>
      </c>
      <c r="CZ15" s="55" t="str">
        <f t="shared" si="5"/>
        <v>mar</v>
      </c>
      <c r="DA15" s="55" t="str">
        <f t="shared" si="5"/>
        <v>apr</v>
      </c>
      <c r="DB15" s="55" t="str">
        <f t="shared" si="5"/>
        <v>mag</v>
      </c>
      <c r="DC15" s="55" t="str">
        <f t="shared" si="5"/>
        <v>giu</v>
      </c>
      <c r="DD15" s="55" t="str">
        <f t="shared" si="5"/>
        <v>lug</v>
      </c>
      <c r="DE15" s="55" t="str">
        <f t="shared" si="5"/>
        <v>ago</v>
      </c>
      <c r="DF15" s="55" t="str">
        <f t="shared" si="5"/>
        <v>set</v>
      </c>
      <c r="DG15" s="55" t="str">
        <f t="shared" si="5"/>
        <v>ott</v>
      </c>
      <c r="DH15" s="55" t="str">
        <f t="shared" si="5"/>
        <v>nov</v>
      </c>
      <c r="DI15" s="55" t="str">
        <f t="shared" si="5"/>
        <v>dic</v>
      </c>
      <c r="DJ15" s="55" t="str">
        <f t="shared" si="5"/>
        <v>gen</v>
      </c>
      <c r="DK15" s="55" t="str">
        <f t="shared" si="5"/>
        <v>feb</v>
      </c>
      <c r="DL15" s="55" t="str">
        <f t="shared" si="5"/>
        <v>mar</v>
      </c>
      <c r="DM15" s="55" t="str">
        <f t="shared" si="5"/>
        <v>apr</v>
      </c>
      <c r="DN15" s="55" t="str">
        <f t="shared" si="5"/>
        <v>mag</v>
      </c>
      <c r="DO15" s="55" t="str">
        <f t="shared" si="5"/>
        <v>giu</v>
      </c>
      <c r="DP15" s="55" t="str">
        <f t="shared" si="5"/>
        <v>lug</v>
      </c>
      <c r="DQ15" s="55" t="str">
        <f t="shared" si="5"/>
        <v>ago</v>
      </c>
      <c r="DR15" s="55" t="str">
        <f t="shared" si="5"/>
        <v>set</v>
      </c>
      <c r="DS15" s="55" t="str">
        <f t="shared" si="5"/>
        <v>ott</v>
      </c>
      <c r="DT15" s="55" t="str">
        <f t="shared" si="5"/>
        <v>nov</v>
      </c>
      <c r="DU15" s="55" t="str">
        <f t="shared" si="5"/>
        <v>dic</v>
      </c>
    </row>
    <row r="16" spans="1:125" ht="16.5" thickTop="1" thickBot="1" x14ac:dyDescent="0.3">
      <c r="C16" s="122">
        <f>+I_Investimenti!C6</f>
        <v>0</v>
      </c>
      <c r="D16" s="57">
        <f>+I_Investimenti!F6</f>
        <v>0</v>
      </c>
      <c r="F16" s="59">
        <f>+I_Investimenti!I6*I_Investimenti!$F6</f>
        <v>0</v>
      </c>
      <c r="G16" s="59">
        <f>+I_Investimenti!J6*I_Investimenti!$F6</f>
        <v>0</v>
      </c>
      <c r="H16" s="59">
        <f>+I_Investimenti!K6*I_Investimenti!$F6</f>
        <v>0</v>
      </c>
      <c r="I16" s="59">
        <f>+I_Investimenti!L6*I_Investimenti!$F6</f>
        <v>0</v>
      </c>
      <c r="J16" s="59">
        <f>+I_Investimenti!M6*I_Investimenti!$F6</f>
        <v>0</v>
      </c>
      <c r="K16" s="59">
        <f>+I_Investimenti!N6*I_Investimenti!$F6</f>
        <v>0</v>
      </c>
      <c r="L16" s="59">
        <f>+I_Investimenti!O6*I_Investimenti!$F6</f>
        <v>0</v>
      </c>
      <c r="M16" s="59">
        <f>+I_Investimenti!P6*I_Investimenti!$F6</f>
        <v>0</v>
      </c>
      <c r="N16" s="59">
        <f>+I_Investimenti!Q6*I_Investimenti!$F6</f>
        <v>0</v>
      </c>
      <c r="O16" s="59">
        <f>+I_Investimenti!R6*I_Investimenti!$F6</f>
        <v>0</v>
      </c>
      <c r="P16" s="59">
        <f>+I_Investimenti!S6*I_Investimenti!$F6</f>
        <v>0</v>
      </c>
      <c r="Q16" s="59">
        <f>+I_Investimenti!T6*I_Investimenti!$F6</f>
        <v>0</v>
      </c>
      <c r="R16" s="59">
        <f>+I_Investimenti!U6*I_Investimenti!$F6</f>
        <v>0</v>
      </c>
      <c r="S16" s="59">
        <f>+I_Investimenti!V6*I_Investimenti!$F6</f>
        <v>0</v>
      </c>
      <c r="T16" s="59">
        <f>+I_Investimenti!W6*I_Investimenti!$F6</f>
        <v>0</v>
      </c>
      <c r="U16" s="59">
        <f>+I_Investimenti!X6*I_Investimenti!$F6</f>
        <v>0</v>
      </c>
      <c r="V16" s="59">
        <f>+I_Investimenti!Y6*I_Investimenti!$F6</f>
        <v>0</v>
      </c>
      <c r="W16" s="59">
        <f>+I_Investimenti!Z6*I_Investimenti!$F6</f>
        <v>0</v>
      </c>
      <c r="X16" s="59">
        <f>+I_Investimenti!AA6*I_Investimenti!$F6</f>
        <v>0</v>
      </c>
      <c r="Y16" s="59">
        <f>+I_Investimenti!AB6*I_Investimenti!$F6</f>
        <v>0</v>
      </c>
      <c r="Z16" s="59">
        <f>+I_Investimenti!AC6*I_Investimenti!$F6</f>
        <v>0</v>
      </c>
      <c r="AA16" s="59">
        <f>+I_Investimenti!AD6*I_Investimenti!$F6</f>
        <v>0</v>
      </c>
      <c r="AB16" s="59">
        <f>+I_Investimenti!AE6*I_Investimenti!$F6</f>
        <v>0</v>
      </c>
      <c r="AC16" s="59">
        <f>+I_Investimenti!AF6*I_Investimenti!$F6</f>
        <v>0</v>
      </c>
      <c r="AD16" s="59">
        <f>+I_Investimenti!AG6*I_Investimenti!$F6</f>
        <v>0</v>
      </c>
      <c r="AE16" s="59">
        <f>+I_Investimenti!AH6*I_Investimenti!$F6</f>
        <v>0</v>
      </c>
      <c r="AF16" s="59">
        <f>+I_Investimenti!AI6*I_Investimenti!$F6</f>
        <v>0</v>
      </c>
      <c r="AG16" s="59">
        <f>+I_Investimenti!AJ6*I_Investimenti!$F6</f>
        <v>0</v>
      </c>
      <c r="AH16" s="59">
        <f>+I_Investimenti!AK6*I_Investimenti!$F6</f>
        <v>0</v>
      </c>
      <c r="AI16" s="59">
        <f>+I_Investimenti!AL6*I_Investimenti!$F6</f>
        <v>0</v>
      </c>
      <c r="AJ16" s="59">
        <f>+I_Investimenti!AM6*I_Investimenti!$F6</f>
        <v>0</v>
      </c>
      <c r="AK16" s="59">
        <f>+I_Investimenti!AN6*I_Investimenti!$F6</f>
        <v>0</v>
      </c>
      <c r="AL16" s="59">
        <f>+I_Investimenti!AO6*I_Investimenti!$F6</f>
        <v>0</v>
      </c>
      <c r="AM16" s="59">
        <f>+I_Investimenti!AP6*I_Investimenti!$F6</f>
        <v>0</v>
      </c>
      <c r="AN16" s="59">
        <f>+I_Investimenti!AQ6*I_Investimenti!$F6</f>
        <v>0</v>
      </c>
      <c r="AO16" s="59">
        <f>+I_Investimenti!AR6*I_Investimenti!$F6</f>
        <v>0</v>
      </c>
      <c r="AP16" s="59">
        <f>+I_Investimenti!AS6*I_Investimenti!$F6</f>
        <v>0</v>
      </c>
      <c r="AQ16" s="59">
        <f>+I_Investimenti!AT6*I_Investimenti!$F6</f>
        <v>0</v>
      </c>
      <c r="AR16" s="59">
        <f>+I_Investimenti!AU6*I_Investimenti!$F6</f>
        <v>0</v>
      </c>
      <c r="AS16" s="59">
        <f>+I_Investimenti!AV6*I_Investimenti!$F6</f>
        <v>0</v>
      </c>
      <c r="AT16" s="59">
        <f>+I_Investimenti!AW6*I_Investimenti!$F6</f>
        <v>0</v>
      </c>
      <c r="AU16" s="59">
        <f>+I_Investimenti!AX6*I_Investimenti!$F6</f>
        <v>0</v>
      </c>
      <c r="AV16" s="59">
        <f>+I_Investimenti!AY6*I_Investimenti!$F6</f>
        <v>0</v>
      </c>
      <c r="AW16" s="59">
        <f>+I_Investimenti!AZ6*I_Investimenti!$F6</f>
        <v>0</v>
      </c>
      <c r="AX16" s="59">
        <f>+I_Investimenti!BA6*I_Investimenti!$F6</f>
        <v>0</v>
      </c>
      <c r="AY16" s="59">
        <f>+I_Investimenti!BB6*I_Investimenti!$F6</f>
        <v>0</v>
      </c>
      <c r="AZ16" s="59">
        <f>+I_Investimenti!BC6*I_Investimenti!$F6</f>
        <v>0</v>
      </c>
      <c r="BA16" s="59">
        <f>+I_Investimenti!BD6*I_Investimenti!$F6</f>
        <v>0</v>
      </c>
      <c r="BB16" s="59">
        <f>+I_Investimenti!BE6*I_Investimenti!$F6</f>
        <v>0</v>
      </c>
      <c r="BC16" s="59">
        <f>+I_Investimenti!BF6*I_Investimenti!$F6</f>
        <v>0</v>
      </c>
      <c r="BD16" s="59">
        <f>+I_Investimenti!BG6*I_Investimenti!$F6</f>
        <v>0</v>
      </c>
      <c r="BE16" s="59">
        <f>+I_Investimenti!BH6*I_Investimenti!$F6</f>
        <v>0</v>
      </c>
      <c r="BF16" s="59">
        <f>+I_Investimenti!BI6*I_Investimenti!$F6</f>
        <v>0</v>
      </c>
      <c r="BG16" s="59">
        <f>+I_Investimenti!BJ6*I_Investimenti!$F6</f>
        <v>0</v>
      </c>
      <c r="BH16" s="59">
        <f>+I_Investimenti!BK6*I_Investimenti!$F6</f>
        <v>0</v>
      </c>
      <c r="BI16" s="59">
        <f>+I_Investimenti!BL6*I_Investimenti!$F6</f>
        <v>0</v>
      </c>
      <c r="BJ16" s="59">
        <f>+I_Investimenti!BM6*I_Investimenti!$F6</f>
        <v>0</v>
      </c>
      <c r="BK16" s="59">
        <f>+I_Investimenti!BN6*I_Investimenti!$F6</f>
        <v>0</v>
      </c>
      <c r="BL16" s="59">
        <f>+I_Investimenti!BO6*I_Investimenti!$F6</f>
        <v>0</v>
      </c>
      <c r="BM16" s="59">
        <f>+I_Investimenti!BP6*I_Investimenti!$F6</f>
        <v>0</v>
      </c>
      <c r="BN16" s="59">
        <f>+I_Investimenti!BQ6*I_Investimenti!$F6</f>
        <v>0</v>
      </c>
      <c r="BO16" s="59">
        <f>+I_Investimenti!BR6*I_Investimenti!$F6</f>
        <v>0</v>
      </c>
      <c r="BP16" s="59">
        <f>+I_Investimenti!BS6*I_Investimenti!$F6</f>
        <v>0</v>
      </c>
      <c r="BQ16" s="59">
        <f>+I_Investimenti!BT6*I_Investimenti!$F6</f>
        <v>0</v>
      </c>
      <c r="BR16" s="59">
        <f>+I_Investimenti!BU6*I_Investimenti!$F6</f>
        <v>0</v>
      </c>
      <c r="BS16" s="59">
        <f>+I_Investimenti!BV6*I_Investimenti!$F6</f>
        <v>0</v>
      </c>
      <c r="BT16" s="59">
        <f>+I_Investimenti!BW6*I_Investimenti!$F6</f>
        <v>0</v>
      </c>
      <c r="BU16" s="59">
        <f>+I_Investimenti!BX6*I_Investimenti!$F6</f>
        <v>0</v>
      </c>
      <c r="BV16" s="59">
        <f>+I_Investimenti!BY6*I_Investimenti!$F6</f>
        <v>0</v>
      </c>
      <c r="BW16" s="59">
        <f>+I_Investimenti!BZ6*I_Investimenti!$F6</f>
        <v>0</v>
      </c>
      <c r="BX16" s="59">
        <f>+I_Investimenti!CA6*I_Investimenti!$F6</f>
        <v>0</v>
      </c>
      <c r="BY16" s="59">
        <f>+I_Investimenti!CB6*I_Investimenti!$F6</f>
        <v>0</v>
      </c>
      <c r="BZ16" s="59">
        <f>+I_Investimenti!CC6*I_Investimenti!$F6</f>
        <v>0</v>
      </c>
      <c r="CA16" s="59">
        <f>+I_Investimenti!CD6*I_Investimenti!$F6</f>
        <v>0</v>
      </c>
      <c r="CB16" s="59">
        <f>+I_Investimenti!CE6*I_Investimenti!$F6</f>
        <v>0</v>
      </c>
      <c r="CC16" s="59">
        <f>+I_Investimenti!CF6*I_Investimenti!$F6</f>
        <v>0</v>
      </c>
      <c r="CD16" s="59">
        <f>+I_Investimenti!CG6*I_Investimenti!$F6</f>
        <v>0</v>
      </c>
      <c r="CE16" s="59">
        <f>+I_Investimenti!CH6*I_Investimenti!$F6</f>
        <v>0</v>
      </c>
      <c r="CF16" s="59">
        <f>+I_Investimenti!CI6*I_Investimenti!$F6</f>
        <v>0</v>
      </c>
      <c r="CG16" s="59">
        <f>+I_Investimenti!CJ6*I_Investimenti!$F6</f>
        <v>0</v>
      </c>
      <c r="CH16" s="59">
        <f>+I_Investimenti!CK6*I_Investimenti!$F6</f>
        <v>0</v>
      </c>
      <c r="CI16" s="59">
        <f>+I_Investimenti!CL6*I_Investimenti!$F6</f>
        <v>0</v>
      </c>
      <c r="CJ16" s="59">
        <f>+I_Investimenti!CM6*I_Investimenti!$F6</f>
        <v>0</v>
      </c>
      <c r="CK16" s="59">
        <f>+I_Investimenti!CN6*I_Investimenti!$F6</f>
        <v>0</v>
      </c>
      <c r="CL16" s="59">
        <f>+I_Investimenti!CO6*I_Investimenti!$F6</f>
        <v>0</v>
      </c>
      <c r="CM16" s="59">
        <f>+I_Investimenti!CP6*I_Investimenti!$F6</f>
        <v>0</v>
      </c>
      <c r="CN16" s="59">
        <f>+I_Investimenti!CQ6*I_Investimenti!$F6</f>
        <v>0</v>
      </c>
      <c r="CO16" s="59">
        <f>+I_Investimenti!CR6*I_Investimenti!$F6</f>
        <v>0</v>
      </c>
      <c r="CP16" s="59">
        <f>+I_Investimenti!CS6*I_Investimenti!$F6</f>
        <v>0</v>
      </c>
      <c r="CQ16" s="59">
        <f>+I_Investimenti!CT6*I_Investimenti!$F6</f>
        <v>0</v>
      </c>
      <c r="CR16" s="59">
        <f>+I_Investimenti!CU6*I_Investimenti!$F6</f>
        <v>0</v>
      </c>
      <c r="CS16" s="59">
        <f>+I_Investimenti!CV6*I_Investimenti!$F6</f>
        <v>0</v>
      </c>
      <c r="CT16" s="59">
        <f>+I_Investimenti!CW6*I_Investimenti!$F6</f>
        <v>0</v>
      </c>
      <c r="CU16" s="59">
        <f>+I_Investimenti!CX6*I_Investimenti!$F6</f>
        <v>0</v>
      </c>
      <c r="CV16" s="59">
        <f>+I_Investimenti!CY6*I_Investimenti!$F6</f>
        <v>0</v>
      </c>
      <c r="CW16" s="59">
        <f>+I_Investimenti!CZ6*I_Investimenti!$F6</f>
        <v>0</v>
      </c>
      <c r="CX16" s="59">
        <f>+I_Investimenti!DA6*I_Investimenti!$F6</f>
        <v>0</v>
      </c>
      <c r="CY16" s="59">
        <f>+I_Investimenti!DB6*I_Investimenti!$F6</f>
        <v>0</v>
      </c>
      <c r="CZ16" s="59">
        <f>+I_Investimenti!DC6*I_Investimenti!$F6</f>
        <v>0</v>
      </c>
      <c r="DA16" s="59">
        <f>+I_Investimenti!DD6*I_Investimenti!$F6</f>
        <v>0</v>
      </c>
      <c r="DB16" s="59">
        <f>+I_Investimenti!DE6*I_Investimenti!$F6</f>
        <v>0</v>
      </c>
      <c r="DC16" s="59">
        <f>+I_Investimenti!DF6*I_Investimenti!$F6</f>
        <v>0</v>
      </c>
      <c r="DD16" s="59">
        <f>+I_Investimenti!DG6*I_Investimenti!$F6</f>
        <v>0</v>
      </c>
      <c r="DE16" s="59">
        <f>+I_Investimenti!DH6*I_Investimenti!$F6</f>
        <v>0</v>
      </c>
      <c r="DF16" s="59">
        <f>+I_Investimenti!DI6*I_Investimenti!$F6</f>
        <v>0</v>
      </c>
      <c r="DG16" s="59">
        <f>+I_Investimenti!DJ6*I_Investimenti!$F6</f>
        <v>0</v>
      </c>
      <c r="DH16" s="59">
        <f>+I_Investimenti!DK6*I_Investimenti!$F6</f>
        <v>0</v>
      </c>
      <c r="DI16" s="59">
        <f>+I_Investimenti!DL6*I_Investimenti!$F6</f>
        <v>0</v>
      </c>
      <c r="DJ16" s="59">
        <f>+I_Investimenti!DM6*I_Investimenti!$F6</f>
        <v>0</v>
      </c>
      <c r="DK16" s="59">
        <f>+I_Investimenti!DN6*I_Investimenti!$F6</f>
        <v>0</v>
      </c>
      <c r="DL16" s="59">
        <f>+I_Investimenti!DO6*I_Investimenti!$F6</f>
        <v>0</v>
      </c>
      <c r="DM16" s="59">
        <f>+I_Investimenti!DP6*I_Investimenti!$F6</f>
        <v>0</v>
      </c>
      <c r="DN16" s="59">
        <f>+I_Investimenti!DQ6*I_Investimenti!$F6</f>
        <v>0</v>
      </c>
      <c r="DO16" s="59">
        <f>+I_Investimenti!DR6*I_Investimenti!$F6</f>
        <v>0</v>
      </c>
      <c r="DP16" s="59">
        <f>+I_Investimenti!DS6*I_Investimenti!$F6</f>
        <v>0</v>
      </c>
      <c r="DQ16" s="59">
        <f>+I_Investimenti!DT6*I_Investimenti!$F6</f>
        <v>0</v>
      </c>
      <c r="DR16" s="59">
        <f>+I_Investimenti!DU6*I_Investimenti!$F6</f>
        <v>0</v>
      </c>
      <c r="DS16" s="59">
        <f>+I_Investimenti!DV6*I_Investimenti!$F6</f>
        <v>0</v>
      </c>
      <c r="DT16" s="59">
        <f>+I_Investimenti!DW6*I_Investimenti!$F6</f>
        <v>0</v>
      </c>
      <c r="DU16" s="59">
        <f>+I_Investimenti!DX6*I_Investimenti!$F6</f>
        <v>0</v>
      </c>
    </row>
    <row r="17" spans="3:125" ht="16.5" thickTop="1" thickBot="1" x14ac:dyDescent="0.3">
      <c r="C17" s="122">
        <f>+I_Investimenti!C7</f>
        <v>0</v>
      </c>
      <c r="D17" s="57">
        <f>+I_Investimenti!F7</f>
        <v>0</v>
      </c>
      <c r="F17" s="59">
        <f>+I_Investimenti!I7*I_Investimenti!$F7</f>
        <v>0</v>
      </c>
      <c r="G17" s="59">
        <f>+I_Investimenti!J7*I_Investimenti!$F7</f>
        <v>0</v>
      </c>
      <c r="H17" s="59">
        <f>+I_Investimenti!K7*I_Investimenti!$F7</f>
        <v>0</v>
      </c>
      <c r="I17" s="59">
        <f>+I_Investimenti!L7*I_Investimenti!$F7</f>
        <v>0</v>
      </c>
      <c r="J17" s="59">
        <f>+I_Investimenti!M7*I_Investimenti!$F7</f>
        <v>0</v>
      </c>
      <c r="K17" s="59">
        <f>+I_Investimenti!N7*I_Investimenti!$F7</f>
        <v>0</v>
      </c>
      <c r="L17" s="59">
        <f>+I_Investimenti!O7*I_Investimenti!$F7</f>
        <v>0</v>
      </c>
      <c r="M17" s="59">
        <f>+I_Investimenti!P7*I_Investimenti!$F7</f>
        <v>0</v>
      </c>
      <c r="N17" s="59">
        <f>+I_Investimenti!Q7*I_Investimenti!$F7</f>
        <v>0</v>
      </c>
      <c r="O17" s="59">
        <f>+I_Investimenti!R7*I_Investimenti!$F7</f>
        <v>0</v>
      </c>
      <c r="P17" s="59">
        <f>+I_Investimenti!S7*I_Investimenti!$F7</f>
        <v>0</v>
      </c>
      <c r="Q17" s="59">
        <f>+I_Investimenti!T7*I_Investimenti!$F7</f>
        <v>0</v>
      </c>
      <c r="R17" s="59">
        <f>+I_Investimenti!U7*I_Investimenti!$F7</f>
        <v>0</v>
      </c>
      <c r="S17" s="59">
        <f>+I_Investimenti!V7*I_Investimenti!$F7</f>
        <v>0</v>
      </c>
      <c r="T17" s="59">
        <f>+I_Investimenti!W7*I_Investimenti!$F7</f>
        <v>0</v>
      </c>
      <c r="U17" s="59">
        <f>+I_Investimenti!X7*I_Investimenti!$F7</f>
        <v>0</v>
      </c>
      <c r="V17" s="59">
        <f>+I_Investimenti!Y7*I_Investimenti!$F7</f>
        <v>0</v>
      </c>
      <c r="W17" s="59">
        <f>+I_Investimenti!Z7*I_Investimenti!$F7</f>
        <v>0</v>
      </c>
      <c r="X17" s="59">
        <f>+I_Investimenti!AA7*I_Investimenti!$F7</f>
        <v>0</v>
      </c>
      <c r="Y17" s="59">
        <f>+I_Investimenti!AB7*I_Investimenti!$F7</f>
        <v>0</v>
      </c>
      <c r="Z17" s="59">
        <f>+I_Investimenti!AC7*I_Investimenti!$F7</f>
        <v>0</v>
      </c>
      <c r="AA17" s="59">
        <f>+I_Investimenti!AD7*I_Investimenti!$F7</f>
        <v>0</v>
      </c>
      <c r="AB17" s="59">
        <f>+I_Investimenti!AE7*I_Investimenti!$F7</f>
        <v>0</v>
      </c>
      <c r="AC17" s="59">
        <f>+I_Investimenti!AF7*I_Investimenti!$F7</f>
        <v>0</v>
      </c>
      <c r="AD17" s="59">
        <f>+I_Investimenti!AG7*I_Investimenti!$F7</f>
        <v>0</v>
      </c>
      <c r="AE17" s="59">
        <f>+I_Investimenti!AH7*I_Investimenti!$F7</f>
        <v>0</v>
      </c>
      <c r="AF17" s="59">
        <f>+I_Investimenti!AI7*I_Investimenti!$F7</f>
        <v>0</v>
      </c>
      <c r="AG17" s="59">
        <f>+I_Investimenti!AJ7*I_Investimenti!$F7</f>
        <v>0</v>
      </c>
      <c r="AH17" s="59">
        <f>+I_Investimenti!AK7*I_Investimenti!$F7</f>
        <v>0</v>
      </c>
      <c r="AI17" s="59">
        <f>+I_Investimenti!AL7*I_Investimenti!$F7</f>
        <v>0</v>
      </c>
      <c r="AJ17" s="59">
        <f>+I_Investimenti!AM7*I_Investimenti!$F7</f>
        <v>0</v>
      </c>
      <c r="AK17" s="59">
        <f>+I_Investimenti!AN7*I_Investimenti!$F7</f>
        <v>0</v>
      </c>
      <c r="AL17" s="59">
        <f>+I_Investimenti!AO7*I_Investimenti!$F7</f>
        <v>0</v>
      </c>
      <c r="AM17" s="59">
        <f>+I_Investimenti!AP7*I_Investimenti!$F7</f>
        <v>0</v>
      </c>
      <c r="AN17" s="59">
        <f>+I_Investimenti!AQ7*I_Investimenti!$F7</f>
        <v>0</v>
      </c>
      <c r="AO17" s="59">
        <f>+I_Investimenti!AR7*I_Investimenti!$F7</f>
        <v>0</v>
      </c>
      <c r="AP17" s="59">
        <f>+I_Investimenti!AS7*I_Investimenti!$F7</f>
        <v>0</v>
      </c>
      <c r="AQ17" s="59">
        <f>+I_Investimenti!AT7*I_Investimenti!$F7</f>
        <v>0</v>
      </c>
      <c r="AR17" s="59">
        <f>+I_Investimenti!AU7*I_Investimenti!$F7</f>
        <v>0</v>
      </c>
      <c r="AS17" s="59">
        <f>+I_Investimenti!AV7*I_Investimenti!$F7</f>
        <v>0</v>
      </c>
      <c r="AT17" s="59">
        <f>+I_Investimenti!AW7*I_Investimenti!$F7</f>
        <v>0</v>
      </c>
      <c r="AU17" s="59">
        <f>+I_Investimenti!AX7*I_Investimenti!$F7</f>
        <v>0</v>
      </c>
      <c r="AV17" s="59">
        <f>+I_Investimenti!AY7*I_Investimenti!$F7</f>
        <v>0</v>
      </c>
      <c r="AW17" s="59">
        <f>+I_Investimenti!AZ7*I_Investimenti!$F7</f>
        <v>0</v>
      </c>
      <c r="AX17" s="59">
        <f>+I_Investimenti!BA7*I_Investimenti!$F7</f>
        <v>0</v>
      </c>
      <c r="AY17" s="59">
        <f>+I_Investimenti!BB7*I_Investimenti!$F7</f>
        <v>0</v>
      </c>
      <c r="AZ17" s="59">
        <f>+I_Investimenti!BC7*I_Investimenti!$F7</f>
        <v>0</v>
      </c>
      <c r="BA17" s="59">
        <f>+I_Investimenti!BD7*I_Investimenti!$F7</f>
        <v>0</v>
      </c>
      <c r="BB17" s="59">
        <f>+I_Investimenti!BE7*I_Investimenti!$F7</f>
        <v>0</v>
      </c>
      <c r="BC17" s="59">
        <f>+I_Investimenti!BF7*I_Investimenti!$F7</f>
        <v>0</v>
      </c>
      <c r="BD17" s="59">
        <f>+I_Investimenti!BG7*I_Investimenti!$F7</f>
        <v>0</v>
      </c>
      <c r="BE17" s="59">
        <f>+I_Investimenti!BH7*I_Investimenti!$F7</f>
        <v>0</v>
      </c>
      <c r="BF17" s="59">
        <f>+I_Investimenti!BI7*I_Investimenti!$F7</f>
        <v>0</v>
      </c>
      <c r="BG17" s="59">
        <f>+I_Investimenti!BJ7*I_Investimenti!$F7</f>
        <v>0</v>
      </c>
      <c r="BH17" s="59">
        <f>+I_Investimenti!BK7*I_Investimenti!$F7</f>
        <v>0</v>
      </c>
      <c r="BI17" s="59">
        <f>+I_Investimenti!BL7*I_Investimenti!$F7</f>
        <v>0</v>
      </c>
      <c r="BJ17" s="59">
        <f>+I_Investimenti!BM7*I_Investimenti!$F7</f>
        <v>0</v>
      </c>
      <c r="BK17" s="59">
        <f>+I_Investimenti!BN7*I_Investimenti!$F7</f>
        <v>0</v>
      </c>
      <c r="BL17" s="59">
        <f>+I_Investimenti!BO7*I_Investimenti!$F7</f>
        <v>0</v>
      </c>
      <c r="BM17" s="59">
        <f>+I_Investimenti!BP7*I_Investimenti!$F7</f>
        <v>0</v>
      </c>
      <c r="BN17" s="59">
        <f>+I_Investimenti!BQ7*I_Investimenti!$F7</f>
        <v>0</v>
      </c>
      <c r="BO17" s="59">
        <f>+I_Investimenti!BR7*I_Investimenti!$F7</f>
        <v>0</v>
      </c>
      <c r="BP17" s="59">
        <f>+I_Investimenti!BS7*I_Investimenti!$F7</f>
        <v>0</v>
      </c>
      <c r="BQ17" s="59">
        <f>+I_Investimenti!BT7*I_Investimenti!$F7</f>
        <v>0</v>
      </c>
      <c r="BR17" s="59">
        <f>+I_Investimenti!BU7*I_Investimenti!$F7</f>
        <v>0</v>
      </c>
      <c r="BS17" s="59">
        <f>+I_Investimenti!BV7*I_Investimenti!$F7</f>
        <v>0</v>
      </c>
      <c r="BT17" s="59">
        <f>+I_Investimenti!BW7*I_Investimenti!$F7</f>
        <v>0</v>
      </c>
      <c r="BU17" s="59">
        <f>+I_Investimenti!BX7*I_Investimenti!$F7</f>
        <v>0</v>
      </c>
      <c r="BV17" s="59">
        <f>+I_Investimenti!BY7*I_Investimenti!$F7</f>
        <v>0</v>
      </c>
      <c r="BW17" s="59">
        <f>+I_Investimenti!BZ7*I_Investimenti!$F7</f>
        <v>0</v>
      </c>
      <c r="BX17" s="59">
        <f>+I_Investimenti!CA7*I_Investimenti!$F7</f>
        <v>0</v>
      </c>
      <c r="BY17" s="59">
        <f>+I_Investimenti!CB7*I_Investimenti!$F7</f>
        <v>0</v>
      </c>
      <c r="BZ17" s="59">
        <f>+I_Investimenti!CC7*I_Investimenti!$F7</f>
        <v>0</v>
      </c>
      <c r="CA17" s="59">
        <f>+I_Investimenti!CD7*I_Investimenti!$F7</f>
        <v>0</v>
      </c>
      <c r="CB17" s="59">
        <f>+I_Investimenti!CE7*I_Investimenti!$F7</f>
        <v>0</v>
      </c>
      <c r="CC17" s="59">
        <f>+I_Investimenti!CF7*I_Investimenti!$F7</f>
        <v>0</v>
      </c>
      <c r="CD17" s="59">
        <f>+I_Investimenti!CG7*I_Investimenti!$F7</f>
        <v>0</v>
      </c>
      <c r="CE17" s="59">
        <f>+I_Investimenti!CH7*I_Investimenti!$F7</f>
        <v>0</v>
      </c>
      <c r="CF17" s="59">
        <f>+I_Investimenti!CI7*I_Investimenti!$F7</f>
        <v>0</v>
      </c>
      <c r="CG17" s="59">
        <f>+I_Investimenti!CJ7*I_Investimenti!$F7</f>
        <v>0</v>
      </c>
      <c r="CH17" s="59">
        <f>+I_Investimenti!CK7*I_Investimenti!$F7</f>
        <v>0</v>
      </c>
      <c r="CI17" s="59">
        <f>+I_Investimenti!CL7*I_Investimenti!$F7</f>
        <v>0</v>
      </c>
      <c r="CJ17" s="59">
        <f>+I_Investimenti!CM7*I_Investimenti!$F7</f>
        <v>0</v>
      </c>
      <c r="CK17" s="59">
        <f>+I_Investimenti!CN7*I_Investimenti!$F7</f>
        <v>0</v>
      </c>
      <c r="CL17" s="59">
        <f>+I_Investimenti!CO7*I_Investimenti!$F7</f>
        <v>0</v>
      </c>
      <c r="CM17" s="59">
        <f>+I_Investimenti!CP7*I_Investimenti!$F7</f>
        <v>0</v>
      </c>
      <c r="CN17" s="59">
        <f>+I_Investimenti!CQ7*I_Investimenti!$F7</f>
        <v>0</v>
      </c>
      <c r="CO17" s="59">
        <f>+I_Investimenti!CR7*I_Investimenti!$F7</f>
        <v>0</v>
      </c>
      <c r="CP17" s="59">
        <f>+I_Investimenti!CS7*I_Investimenti!$F7</f>
        <v>0</v>
      </c>
      <c r="CQ17" s="59">
        <f>+I_Investimenti!CT7*I_Investimenti!$F7</f>
        <v>0</v>
      </c>
      <c r="CR17" s="59">
        <f>+I_Investimenti!CU7*I_Investimenti!$F7</f>
        <v>0</v>
      </c>
      <c r="CS17" s="59">
        <f>+I_Investimenti!CV7*I_Investimenti!$F7</f>
        <v>0</v>
      </c>
      <c r="CT17" s="59">
        <f>+I_Investimenti!CW7*I_Investimenti!$F7</f>
        <v>0</v>
      </c>
      <c r="CU17" s="59">
        <f>+I_Investimenti!CX7*I_Investimenti!$F7</f>
        <v>0</v>
      </c>
      <c r="CV17" s="59">
        <f>+I_Investimenti!CY7*I_Investimenti!$F7</f>
        <v>0</v>
      </c>
      <c r="CW17" s="59">
        <f>+I_Investimenti!CZ7*I_Investimenti!$F7</f>
        <v>0</v>
      </c>
      <c r="CX17" s="59">
        <f>+I_Investimenti!DA7*I_Investimenti!$F7</f>
        <v>0</v>
      </c>
      <c r="CY17" s="59">
        <f>+I_Investimenti!DB7*I_Investimenti!$F7</f>
        <v>0</v>
      </c>
      <c r="CZ17" s="59">
        <f>+I_Investimenti!DC7*I_Investimenti!$F7</f>
        <v>0</v>
      </c>
      <c r="DA17" s="59">
        <f>+I_Investimenti!DD7*I_Investimenti!$F7</f>
        <v>0</v>
      </c>
      <c r="DB17" s="59">
        <f>+I_Investimenti!DE7*I_Investimenti!$F7</f>
        <v>0</v>
      </c>
      <c r="DC17" s="59">
        <f>+I_Investimenti!DF7*I_Investimenti!$F7</f>
        <v>0</v>
      </c>
      <c r="DD17" s="59">
        <f>+I_Investimenti!DG7*I_Investimenti!$F7</f>
        <v>0</v>
      </c>
      <c r="DE17" s="59">
        <f>+I_Investimenti!DH7*I_Investimenti!$F7</f>
        <v>0</v>
      </c>
      <c r="DF17" s="59">
        <f>+I_Investimenti!DI7*I_Investimenti!$F7</f>
        <v>0</v>
      </c>
      <c r="DG17" s="59">
        <f>+I_Investimenti!DJ7*I_Investimenti!$F7</f>
        <v>0</v>
      </c>
      <c r="DH17" s="59">
        <f>+I_Investimenti!DK7*I_Investimenti!$F7</f>
        <v>0</v>
      </c>
      <c r="DI17" s="59">
        <f>+I_Investimenti!DL7*I_Investimenti!$F7</f>
        <v>0</v>
      </c>
      <c r="DJ17" s="59">
        <f>+I_Investimenti!DM7*I_Investimenti!$F7</f>
        <v>0</v>
      </c>
      <c r="DK17" s="59">
        <f>+I_Investimenti!DN7*I_Investimenti!$F7</f>
        <v>0</v>
      </c>
      <c r="DL17" s="59">
        <f>+I_Investimenti!DO7*I_Investimenti!$F7</f>
        <v>0</v>
      </c>
      <c r="DM17" s="59">
        <f>+I_Investimenti!DP7*I_Investimenti!$F7</f>
        <v>0</v>
      </c>
      <c r="DN17" s="59">
        <f>+I_Investimenti!DQ7*I_Investimenti!$F7</f>
        <v>0</v>
      </c>
      <c r="DO17" s="59">
        <f>+I_Investimenti!DR7*I_Investimenti!$F7</f>
        <v>0</v>
      </c>
      <c r="DP17" s="59">
        <f>+I_Investimenti!DS7*I_Investimenti!$F7</f>
        <v>0</v>
      </c>
      <c r="DQ17" s="59">
        <f>+I_Investimenti!DT7*I_Investimenti!$F7</f>
        <v>0</v>
      </c>
      <c r="DR17" s="59">
        <f>+I_Investimenti!DU7*I_Investimenti!$F7</f>
        <v>0</v>
      </c>
      <c r="DS17" s="59">
        <f>+I_Investimenti!DV7*I_Investimenti!$F7</f>
        <v>0</v>
      </c>
      <c r="DT17" s="59">
        <f>+I_Investimenti!DW7*I_Investimenti!$F7</f>
        <v>0</v>
      </c>
      <c r="DU17" s="59">
        <f>+I_Investimenti!DX7*I_Investimenti!$F7</f>
        <v>0</v>
      </c>
    </row>
    <row r="18" spans="3:125" ht="16.5" thickTop="1" thickBot="1" x14ac:dyDescent="0.3">
      <c r="C18" s="122">
        <f>+I_Investimenti!C8</f>
        <v>0</v>
      </c>
      <c r="D18" s="57">
        <f>+I_Investimenti!F8</f>
        <v>0</v>
      </c>
      <c r="F18" s="59">
        <f>+I_Investimenti!I8*I_Investimenti!$F8</f>
        <v>0</v>
      </c>
      <c r="G18" s="59">
        <f>+I_Investimenti!J8*I_Investimenti!$F8</f>
        <v>0</v>
      </c>
      <c r="H18" s="59">
        <f>+I_Investimenti!K8*I_Investimenti!$F8</f>
        <v>0</v>
      </c>
      <c r="I18" s="59">
        <f>+I_Investimenti!L8*I_Investimenti!$F8</f>
        <v>0</v>
      </c>
      <c r="J18" s="59">
        <f>+I_Investimenti!M8*I_Investimenti!$F8</f>
        <v>0</v>
      </c>
      <c r="K18" s="59">
        <f>+I_Investimenti!N8*I_Investimenti!$F8</f>
        <v>0</v>
      </c>
      <c r="L18" s="59">
        <f>+I_Investimenti!O8*I_Investimenti!$F8</f>
        <v>0</v>
      </c>
      <c r="M18" s="59">
        <f>+I_Investimenti!P8*I_Investimenti!$F8</f>
        <v>0</v>
      </c>
      <c r="N18" s="59">
        <f>+I_Investimenti!Q8*I_Investimenti!$F8</f>
        <v>0</v>
      </c>
      <c r="O18" s="59">
        <f>+I_Investimenti!R8*I_Investimenti!$F8</f>
        <v>0</v>
      </c>
      <c r="P18" s="59">
        <f>+I_Investimenti!S8*I_Investimenti!$F8</f>
        <v>0</v>
      </c>
      <c r="Q18" s="59">
        <f>+I_Investimenti!T8*I_Investimenti!$F8</f>
        <v>0</v>
      </c>
      <c r="R18" s="59">
        <f>+I_Investimenti!U8*I_Investimenti!$F8</f>
        <v>0</v>
      </c>
      <c r="S18" s="59">
        <f>+I_Investimenti!V8*I_Investimenti!$F8</f>
        <v>0</v>
      </c>
      <c r="T18" s="59">
        <f>+I_Investimenti!W8*I_Investimenti!$F8</f>
        <v>0</v>
      </c>
      <c r="U18" s="59">
        <f>+I_Investimenti!X8*I_Investimenti!$F8</f>
        <v>0</v>
      </c>
      <c r="V18" s="59">
        <f>+I_Investimenti!Y8*I_Investimenti!$F8</f>
        <v>0</v>
      </c>
      <c r="W18" s="59">
        <f>+I_Investimenti!Z8*I_Investimenti!$F8</f>
        <v>0</v>
      </c>
      <c r="X18" s="59">
        <f>+I_Investimenti!AA8*I_Investimenti!$F8</f>
        <v>0</v>
      </c>
      <c r="Y18" s="59">
        <f>+I_Investimenti!AB8*I_Investimenti!$F8</f>
        <v>0</v>
      </c>
      <c r="Z18" s="59">
        <f>+I_Investimenti!AC8*I_Investimenti!$F8</f>
        <v>0</v>
      </c>
      <c r="AA18" s="59">
        <f>+I_Investimenti!AD8*I_Investimenti!$F8</f>
        <v>0</v>
      </c>
      <c r="AB18" s="59">
        <f>+I_Investimenti!AE8*I_Investimenti!$F8</f>
        <v>0</v>
      </c>
      <c r="AC18" s="59">
        <f>+I_Investimenti!AF8*I_Investimenti!$F8</f>
        <v>0</v>
      </c>
      <c r="AD18" s="59">
        <f>+I_Investimenti!AG8*I_Investimenti!$F8</f>
        <v>0</v>
      </c>
      <c r="AE18" s="59">
        <f>+I_Investimenti!AH8*I_Investimenti!$F8</f>
        <v>0</v>
      </c>
      <c r="AF18" s="59">
        <f>+I_Investimenti!AI8*I_Investimenti!$F8</f>
        <v>0</v>
      </c>
      <c r="AG18" s="59">
        <f>+I_Investimenti!AJ8*I_Investimenti!$F8</f>
        <v>0</v>
      </c>
      <c r="AH18" s="59">
        <f>+I_Investimenti!AK8*I_Investimenti!$F8</f>
        <v>0</v>
      </c>
      <c r="AI18" s="59">
        <f>+I_Investimenti!AL8*I_Investimenti!$F8</f>
        <v>0</v>
      </c>
      <c r="AJ18" s="59">
        <f>+I_Investimenti!AM8*I_Investimenti!$F8</f>
        <v>0</v>
      </c>
      <c r="AK18" s="59">
        <f>+I_Investimenti!AN8*I_Investimenti!$F8</f>
        <v>0</v>
      </c>
      <c r="AL18" s="59">
        <f>+I_Investimenti!AO8*I_Investimenti!$F8</f>
        <v>0</v>
      </c>
      <c r="AM18" s="59">
        <f>+I_Investimenti!AP8*I_Investimenti!$F8</f>
        <v>0</v>
      </c>
      <c r="AN18" s="59">
        <f>+I_Investimenti!AQ8*I_Investimenti!$F8</f>
        <v>0</v>
      </c>
      <c r="AO18" s="59">
        <f>+I_Investimenti!AR8*I_Investimenti!$F8</f>
        <v>0</v>
      </c>
      <c r="AP18" s="59">
        <f>+I_Investimenti!AS8*I_Investimenti!$F8</f>
        <v>0</v>
      </c>
      <c r="AQ18" s="59">
        <f>+I_Investimenti!AT8*I_Investimenti!$F8</f>
        <v>0</v>
      </c>
      <c r="AR18" s="59">
        <f>+I_Investimenti!AU8*I_Investimenti!$F8</f>
        <v>0</v>
      </c>
      <c r="AS18" s="59">
        <f>+I_Investimenti!AV8*I_Investimenti!$F8</f>
        <v>0</v>
      </c>
      <c r="AT18" s="59">
        <f>+I_Investimenti!AW8*I_Investimenti!$F8</f>
        <v>0</v>
      </c>
      <c r="AU18" s="59">
        <f>+I_Investimenti!AX8*I_Investimenti!$F8</f>
        <v>0</v>
      </c>
      <c r="AV18" s="59">
        <f>+I_Investimenti!AY8*I_Investimenti!$F8</f>
        <v>0</v>
      </c>
      <c r="AW18" s="59">
        <f>+I_Investimenti!AZ8*I_Investimenti!$F8</f>
        <v>0</v>
      </c>
      <c r="AX18" s="59">
        <f>+I_Investimenti!BA8*I_Investimenti!$F8</f>
        <v>0</v>
      </c>
      <c r="AY18" s="59">
        <f>+I_Investimenti!BB8*I_Investimenti!$F8</f>
        <v>0</v>
      </c>
      <c r="AZ18" s="59">
        <f>+I_Investimenti!BC8*I_Investimenti!$F8</f>
        <v>0</v>
      </c>
      <c r="BA18" s="59">
        <f>+I_Investimenti!BD8*I_Investimenti!$F8</f>
        <v>0</v>
      </c>
      <c r="BB18" s="59">
        <f>+I_Investimenti!BE8*I_Investimenti!$F8</f>
        <v>0</v>
      </c>
      <c r="BC18" s="59">
        <f>+I_Investimenti!BF8*I_Investimenti!$F8</f>
        <v>0</v>
      </c>
      <c r="BD18" s="59">
        <f>+I_Investimenti!BG8*I_Investimenti!$F8</f>
        <v>0</v>
      </c>
      <c r="BE18" s="59">
        <f>+I_Investimenti!BH8*I_Investimenti!$F8</f>
        <v>0</v>
      </c>
      <c r="BF18" s="59">
        <f>+I_Investimenti!BI8*I_Investimenti!$F8</f>
        <v>0</v>
      </c>
      <c r="BG18" s="59">
        <f>+I_Investimenti!BJ8*I_Investimenti!$F8</f>
        <v>0</v>
      </c>
      <c r="BH18" s="59">
        <f>+I_Investimenti!BK8*I_Investimenti!$F8</f>
        <v>0</v>
      </c>
      <c r="BI18" s="59">
        <f>+I_Investimenti!BL8*I_Investimenti!$F8</f>
        <v>0</v>
      </c>
      <c r="BJ18" s="59">
        <f>+I_Investimenti!BM8*I_Investimenti!$F8</f>
        <v>0</v>
      </c>
      <c r="BK18" s="59">
        <f>+I_Investimenti!BN8*I_Investimenti!$F8</f>
        <v>0</v>
      </c>
      <c r="BL18" s="59">
        <f>+I_Investimenti!BO8*I_Investimenti!$F8</f>
        <v>0</v>
      </c>
      <c r="BM18" s="59">
        <f>+I_Investimenti!BP8*I_Investimenti!$F8</f>
        <v>0</v>
      </c>
      <c r="BN18" s="59">
        <f>+I_Investimenti!BQ8*I_Investimenti!$F8</f>
        <v>0</v>
      </c>
      <c r="BO18" s="59">
        <f>+I_Investimenti!BR8*I_Investimenti!$F8</f>
        <v>0</v>
      </c>
      <c r="BP18" s="59">
        <f>+I_Investimenti!BS8*I_Investimenti!$F8</f>
        <v>0</v>
      </c>
      <c r="BQ18" s="59">
        <f>+I_Investimenti!BT8*I_Investimenti!$F8</f>
        <v>0</v>
      </c>
      <c r="BR18" s="59">
        <f>+I_Investimenti!BU8*I_Investimenti!$F8</f>
        <v>0</v>
      </c>
      <c r="BS18" s="59">
        <f>+I_Investimenti!BV8*I_Investimenti!$F8</f>
        <v>0</v>
      </c>
      <c r="BT18" s="59">
        <f>+I_Investimenti!BW8*I_Investimenti!$F8</f>
        <v>0</v>
      </c>
      <c r="BU18" s="59">
        <f>+I_Investimenti!BX8*I_Investimenti!$F8</f>
        <v>0</v>
      </c>
      <c r="BV18" s="59">
        <f>+I_Investimenti!BY8*I_Investimenti!$F8</f>
        <v>0</v>
      </c>
      <c r="BW18" s="59">
        <f>+I_Investimenti!BZ8*I_Investimenti!$F8</f>
        <v>0</v>
      </c>
      <c r="BX18" s="59">
        <f>+I_Investimenti!CA8*I_Investimenti!$F8</f>
        <v>0</v>
      </c>
      <c r="BY18" s="59">
        <f>+I_Investimenti!CB8*I_Investimenti!$F8</f>
        <v>0</v>
      </c>
      <c r="BZ18" s="59">
        <f>+I_Investimenti!CC8*I_Investimenti!$F8</f>
        <v>0</v>
      </c>
      <c r="CA18" s="59">
        <f>+I_Investimenti!CD8*I_Investimenti!$F8</f>
        <v>0</v>
      </c>
      <c r="CB18" s="59">
        <f>+I_Investimenti!CE8*I_Investimenti!$F8</f>
        <v>0</v>
      </c>
      <c r="CC18" s="59">
        <f>+I_Investimenti!CF8*I_Investimenti!$F8</f>
        <v>0</v>
      </c>
      <c r="CD18" s="59">
        <f>+I_Investimenti!CG8*I_Investimenti!$F8</f>
        <v>0</v>
      </c>
      <c r="CE18" s="59">
        <f>+I_Investimenti!CH8*I_Investimenti!$F8</f>
        <v>0</v>
      </c>
      <c r="CF18" s="59">
        <f>+I_Investimenti!CI8*I_Investimenti!$F8</f>
        <v>0</v>
      </c>
      <c r="CG18" s="59">
        <f>+I_Investimenti!CJ8*I_Investimenti!$F8</f>
        <v>0</v>
      </c>
      <c r="CH18" s="59">
        <f>+I_Investimenti!CK8*I_Investimenti!$F8</f>
        <v>0</v>
      </c>
      <c r="CI18" s="59">
        <f>+I_Investimenti!CL8*I_Investimenti!$F8</f>
        <v>0</v>
      </c>
      <c r="CJ18" s="59">
        <f>+I_Investimenti!CM8*I_Investimenti!$F8</f>
        <v>0</v>
      </c>
      <c r="CK18" s="59">
        <f>+I_Investimenti!CN8*I_Investimenti!$F8</f>
        <v>0</v>
      </c>
      <c r="CL18" s="59">
        <f>+I_Investimenti!CO8*I_Investimenti!$F8</f>
        <v>0</v>
      </c>
      <c r="CM18" s="59">
        <f>+I_Investimenti!CP8*I_Investimenti!$F8</f>
        <v>0</v>
      </c>
      <c r="CN18" s="59">
        <f>+I_Investimenti!CQ8*I_Investimenti!$F8</f>
        <v>0</v>
      </c>
      <c r="CO18" s="59">
        <f>+I_Investimenti!CR8*I_Investimenti!$F8</f>
        <v>0</v>
      </c>
      <c r="CP18" s="59">
        <f>+I_Investimenti!CS8*I_Investimenti!$F8</f>
        <v>0</v>
      </c>
      <c r="CQ18" s="59">
        <f>+I_Investimenti!CT8*I_Investimenti!$F8</f>
        <v>0</v>
      </c>
      <c r="CR18" s="59">
        <f>+I_Investimenti!CU8*I_Investimenti!$F8</f>
        <v>0</v>
      </c>
      <c r="CS18" s="59">
        <f>+I_Investimenti!CV8*I_Investimenti!$F8</f>
        <v>0</v>
      </c>
      <c r="CT18" s="59">
        <f>+I_Investimenti!CW8*I_Investimenti!$F8</f>
        <v>0</v>
      </c>
      <c r="CU18" s="59">
        <f>+I_Investimenti!CX8*I_Investimenti!$F8</f>
        <v>0</v>
      </c>
      <c r="CV18" s="59">
        <f>+I_Investimenti!CY8*I_Investimenti!$F8</f>
        <v>0</v>
      </c>
      <c r="CW18" s="59">
        <f>+I_Investimenti!CZ8*I_Investimenti!$F8</f>
        <v>0</v>
      </c>
      <c r="CX18" s="59">
        <f>+I_Investimenti!DA8*I_Investimenti!$F8</f>
        <v>0</v>
      </c>
      <c r="CY18" s="59">
        <f>+I_Investimenti!DB8*I_Investimenti!$F8</f>
        <v>0</v>
      </c>
      <c r="CZ18" s="59">
        <f>+I_Investimenti!DC8*I_Investimenti!$F8</f>
        <v>0</v>
      </c>
      <c r="DA18" s="59">
        <f>+I_Investimenti!DD8*I_Investimenti!$F8</f>
        <v>0</v>
      </c>
      <c r="DB18" s="59">
        <f>+I_Investimenti!DE8*I_Investimenti!$F8</f>
        <v>0</v>
      </c>
      <c r="DC18" s="59">
        <f>+I_Investimenti!DF8*I_Investimenti!$F8</f>
        <v>0</v>
      </c>
      <c r="DD18" s="59">
        <f>+I_Investimenti!DG8*I_Investimenti!$F8</f>
        <v>0</v>
      </c>
      <c r="DE18" s="59">
        <f>+I_Investimenti!DH8*I_Investimenti!$F8</f>
        <v>0</v>
      </c>
      <c r="DF18" s="59">
        <f>+I_Investimenti!DI8*I_Investimenti!$F8</f>
        <v>0</v>
      </c>
      <c r="DG18" s="59">
        <f>+I_Investimenti!DJ8*I_Investimenti!$F8</f>
        <v>0</v>
      </c>
      <c r="DH18" s="59">
        <f>+I_Investimenti!DK8*I_Investimenti!$F8</f>
        <v>0</v>
      </c>
      <c r="DI18" s="59">
        <f>+I_Investimenti!DL8*I_Investimenti!$F8</f>
        <v>0</v>
      </c>
      <c r="DJ18" s="59">
        <f>+I_Investimenti!DM8*I_Investimenti!$F8</f>
        <v>0</v>
      </c>
      <c r="DK18" s="59">
        <f>+I_Investimenti!DN8*I_Investimenti!$F8</f>
        <v>0</v>
      </c>
      <c r="DL18" s="59">
        <f>+I_Investimenti!DO8*I_Investimenti!$F8</f>
        <v>0</v>
      </c>
      <c r="DM18" s="59">
        <f>+I_Investimenti!DP8*I_Investimenti!$F8</f>
        <v>0</v>
      </c>
      <c r="DN18" s="59">
        <f>+I_Investimenti!DQ8*I_Investimenti!$F8</f>
        <v>0</v>
      </c>
      <c r="DO18" s="59">
        <f>+I_Investimenti!DR8*I_Investimenti!$F8</f>
        <v>0</v>
      </c>
      <c r="DP18" s="59">
        <f>+I_Investimenti!DS8*I_Investimenti!$F8</f>
        <v>0</v>
      </c>
      <c r="DQ18" s="59">
        <f>+I_Investimenti!DT8*I_Investimenti!$F8</f>
        <v>0</v>
      </c>
      <c r="DR18" s="59">
        <f>+I_Investimenti!DU8*I_Investimenti!$F8</f>
        <v>0</v>
      </c>
      <c r="DS18" s="59">
        <f>+I_Investimenti!DV8*I_Investimenti!$F8</f>
        <v>0</v>
      </c>
      <c r="DT18" s="59">
        <f>+I_Investimenti!DW8*I_Investimenti!$F8</f>
        <v>0</v>
      </c>
      <c r="DU18" s="59">
        <f>+I_Investimenti!DX8*I_Investimenti!$F8</f>
        <v>0</v>
      </c>
    </row>
    <row r="19" spans="3:125" ht="16.5" thickTop="1" thickBot="1" x14ac:dyDescent="0.3">
      <c r="C19" s="122">
        <f>+I_Investimenti!C9</f>
        <v>0</v>
      </c>
      <c r="D19" s="57">
        <f>+I_Investimenti!F9</f>
        <v>0</v>
      </c>
      <c r="F19" s="59">
        <f>+I_Investimenti!I9*I_Investimenti!$F9</f>
        <v>0</v>
      </c>
      <c r="G19" s="59">
        <f>+I_Investimenti!J9*I_Investimenti!$F9</f>
        <v>0</v>
      </c>
      <c r="H19" s="59">
        <f>+I_Investimenti!K9*I_Investimenti!$F9</f>
        <v>0</v>
      </c>
      <c r="I19" s="59">
        <f>+I_Investimenti!L9*I_Investimenti!$F9</f>
        <v>0</v>
      </c>
      <c r="J19" s="59">
        <f>+I_Investimenti!M9*I_Investimenti!$F9</f>
        <v>0</v>
      </c>
      <c r="K19" s="59">
        <f>+I_Investimenti!N9*I_Investimenti!$F9</f>
        <v>0</v>
      </c>
      <c r="L19" s="59">
        <f>+I_Investimenti!O9*I_Investimenti!$F9</f>
        <v>0</v>
      </c>
      <c r="M19" s="59">
        <f>+I_Investimenti!P9*I_Investimenti!$F9</f>
        <v>0</v>
      </c>
      <c r="N19" s="59">
        <f>+I_Investimenti!Q9*I_Investimenti!$F9</f>
        <v>0</v>
      </c>
      <c r="O19" s="59">
        <f>+I_Investimenti!R9*I_Investimenti!$F9</f>
        <v>0</v>
      </c>
      <c r="P19" s="59">
        <f>+I_Investimenti!S9*I_Investimenti!$F9</f>
        <v>0</v>
      </c>
      <c r="Q19" s="59">
        <f>+I_Investimenti!T9*I_Investimenti!$F9</f>
        <v>0</v>
      </c>
      <c r="R19" s="59">
        <f>+I_Investimenti!U9*I_Investimenti!$F9</f>
        <v>0</v>
      </c>
      <c r="S19" s="59">
        <f>+I_Investimenti!V9*I_Investimenti!$F9</f>
        <v>0</v>
      </c>
      <c r="T19" s="59">
        <f>+I_Investimenti!W9*I_Investimenti!$F9</f>
        <v>0</v>
      </c>
      <c r="U19" s="59">
        <f>+I_Investimenti!X9*I_Investimenti!$F9</f>
        <v>0</v>
      </c>
      <c r="V19" s="59">
        <f>+I_Investimenti!Y9*I_Investimenti!$F9</f>
        <v>0</v>
      </c>
      <c r="W19" s="59">
        <f>+I_Investimenti!Z9*I_Investimenti!$F9</f>
        <v>0</v>
      </c>
      <c r="X19" s="59">
        <f>+I_Investimenti!AA9*I_Investimenti!$F9</f>
        <v>0</v>
      </c>
      <c r="Y19" s="59">
        <f>+I_Investimenti!AB9*I_Investimenti!$F9</f>
        <v>0</v>
      </c>
      <c r="Z19" s="59">
        <f>+I_Investimenti!AC9*I_Investimenti!$F9</f>
        <v>0</v>
      </c>
      <c r="AA19" s="59">
        <f>+I_Investimenti!AD9*I_Investimenti!$F9</f>
        <v>0</v>
      </c>
      <c r="AB19" s="59">
        <f>+I_Investimenti!AE9*I_Investimenti!$F9</f>
        <v>0</v>
      </c>
      <c r="AC19" s="59">
        <f>+I_Investimenti!AF9*I_Investimenti!$F9</f>
        <v>0</v>
      </c>
      <c r="AD19" s="59">
        <f>+I_Investimenti!AG9*I_Investimenti!$F9</f>
        <v>0</v>
      </c>
      <c r="AE19" s="59">
        <f>+I_Investimenti!AH9*I_Investimenti!$F9</f>
        <v>0</v>
      </c>
      <c r="AF19" s="59">
        <f>+I_Investimenti!AI9*I_Investimenti!$F9</f>
        <v>0</v>
      </c>
      <c r="AG19" s="59">
        <f>+I_Investimenti!AJ9*I_Investimenti!$F9</f>
        <v>0</v>
      </c>
      <c r="AH19" s="59">
        <f>+I_Investimenti!AK9*I_Investimenti!$F9</f>
        <v>0</v>
      </c>
      <c r="AI19" s="59">
        <f>+I_Investimenti!AL9*I_Investimenti!$F9</f>
        <v>0</v>
      </c>
      <c r="AJ19" s="59">
        <f>+I_Investimenti!AM9*I_Investimenti!$F9</f>
        <v>0</v>
      </c>
      <c r="AK19" s="59">
        <f>+I_Investimenti!AN9*I_Investimenti!$F9</f>
        <v>0</v>
      </c>
      <c r="AL19" s="59">
        <f>+I_Investimenti!AO9*I_Investimenti!$F9</f>
        <v>0</v>
      </c>
      <c r="AM19" s="59">
        <f>+I_Investimenti!AP9*I_Investimenti!$F9</f>
        <v>0</v>
      </c>
      <c r="AN19" s="59">
        <f>+I_Investimenti!AQ9*I_Investimenti!$F9</f>
        <v>0</v>
      </c>
      <c r="AO19" s="59">
        <f>+I_Investimenti!AR9*I_Investimenti!$F9</f>
        <v>0</v>
      </c>
      <c r="AP19" s="59">
        <f>+I_Investimenti!AS9*I_Investimenti!$F9</f>
        <v>0</v>
      </c>
      <c r="AQ19" s="59">
        <f>+I_Investimenti!AT9*I_Investimenti!$F9</f>
        <v>0</v>
      </c>
      <c r="AR19" s="59">
        <f>+I_Investimenti!AU9*I_Investimenti!$F9</f>
        <v>0</v>
      </c>
      <c r="AS19" s="59">
        <f>+I_Investimenti!AV9*I_Investimenti!$F9</f>
        <v>0</v>
      </c>
      <c r="AT19" s="59">
        <f>+I_Investimenti!AW9*I_Investimenti!$F9</f>
        <v>0</v>
      </c>
      <c r="AU19" s="59">
        <f>+I_Investimenti!AX9*I_Investimenti!$F9</f>
        <v>0</v>
      </c>
      <c r="AV19" s="59">
        <f>+I_Investimenti!AY9*I_Investimenti!$F9</f>
        <v>0</v>
      </c>
      <c r="AW19" s="59">
        <f>+I_Investimenti!AZ9*I_Investimenti!$F9</f>
        <v>0</v>
      </c>
      <c r="AX19" s="59">
        <f>+I_Investimenti!BA9*I_Investimenti!$F9</f>
        <v>0</v>
      </c>
      <c r="AY19" s="59">
        <f>+I_Investimenti!BB9*I_Investimenti!$F9</f>
        <v>0</v>
      </c>
      <c r="AZ19" s="59">
        <f>+I_Investimenti!BC9*I_Investimenti!$F9</f>
        <v>0</v>
      </c>
      <c r="BA19" s="59">
        <f>+I_Investimenti!BD9*I_Investimenti!$F9</f>
        <v>0</v>
      </c>
      <c r="BB19" s="59">
        <f>+I_Investimenti!BE9*I_Investimenti!$F9</f>
        <v>0</v>
      </c>
      <c r="BC19" s="59">
        <f>+I_Investimenti!BF9*I_Investimenti!$F9</f>
        <v>0</v>
      </c>
      <c r="BD19" s="59">
        <f>+I_Investimenti!BG9*I_Investimenti!$F9</f>
        <v>0</v>
      </c>
      <c r="BE19" s="59">
        <f>+I_Investimenti!BH9*I_Investimenti!$F9</f>
        <v>0</v>
      </c>
      <c r="BF19" s="59">
        <f>+I_Investimenti!BI9*I_Investimenti!$F9</f>
        <v>0</v>
      </c>
      <c r="BG19" s="59">
        <f>+I_Investimenti!BJ9*I_Investimenti!$F9</f>
        <v>0</v>
      </c>
      <c r="BH19" s="59">
        <f>+I_Investimenti!BK9*I_Investimenti!$F9</f>
        <v>0</v>
      </c>
      <c r="BI19" s="59">
        <f>+I_Investimenti!BL9*I_Investimenti!$F9</f>
        <v>0</v>
      </c>
      <c r="BJ19" s="59">
        <f>+I_Investimenti!BM9*I_Investimenti!$F9</f>
        <v>0</v>
      </c>
      <c r="BK19" s="59">
        <f>+I_Investimenti!BN9*I_Investimenti!$F9</f>
        <v>0</v>
      </c>
      <c r="BL19" s="59">
        <f>+I_Investimenti!BO9*I_Investimenti!$F9</f>
        <v>0</v>
      </c>
      <c r="BM19" s="59">
        <f>+I_Investimenti!BP9*I_Investimenti!$F9</f>
        <v>0</v>
      </c>
      <c r="BN19" s="59">
        <f>+I_Investimenti!BQ9*I_Investimenti!$F9</f>
        <v>0</v>
      </c>
      <c r="BO19" s="59">
        <f>+I_Investimenti!BR9*I_Investimenti!$F9</f>
        <v>0</v>
      </c>
      <c r="BP19" s="59">
        <f>+I_Investimenti!BS9*I_Investimenti!$F9</f>
        <v>0</v>
      </c>
      <c r="BQ19" s="59">
        <f>+I_Investimenti!BT9*I_Investimenti!$F9</f>
        <v>0</v>
      </c>
      <c r="BR19" s="59">
        <f>+I_Investimenti!BU9*I_Investimenti!$F9</f>
        <v>0</v>
      </c>
      <c r="BS19" s="59">
        <f>+I_Investimenti!BV9*I_Investimenti!$F9</f>
        <v>0</v>
      </c>
      <c r="BT19" s="59">
        <f>+I_Investimenti!BW9*I_Investimenti!$F9</f>
        <v>0</v>
      </c>
      <c r="BU19" s="59">
        <f>+I_Investimenti!BX9*I_Investimenti!$F9</f>
        <v>0</v>
      </c>
      <c r="BV19" s="59">
        <f>+I_Investimenti!BY9*I_Investimenti!$F9</f>
        <v>0</v>
      </c>
      <c r="BW19" s="59">
        <f>+I_Investimenti!BZ9*I_Investimenti!$F9</f>
        <v>0</v>
      </c>
      <c r="BX19" s="59">
        <f>+I_Investimenti!CA9*I_Investimenti!$F9</f>
        <v>0</v>
      </c>
      <c r="BY19" s="59">
        <f>+I_Investimenti!CB9*I_Investimenti!$F9</f>
        <v>0</v>
      </c>
      <c r="BZ19" s="59">
        <f>+I_Investimenti!CC9*I_Investimenti!$F9</f>
        <v>0</v>
      </c>
      <c r="CA19" s="59">
        <f>+I_Investimenti!CD9*I_Investimenti!$F9</f>
        <v>0</v>
      </c>
      <c r="CB19" s="59">
        <f>+I_Investimenti!CE9*I_Investimenti!$F9</f>
        <v>0</v>
      </c>
      <c r="CC19" s="59">
        <f>+I_Investimenti!CF9*I_Investimenti!$F9</f>
        <v>0</v>
      </c>
      <c r="CD19" s="59">
        <f>+I_Investimenti!CG9*I_Investimenti!$F9</f>
        <v>0</v>
      </c>
      <c r="CE19" s="59">
        <f>+I_Investimenti!CH9*I_Investimenti!$F9</f>
        <v>0</v>
      </c>
      <c r="CF19" s="59">
        <f>+I_Investimenti!CI9*I_Investimenti!$F9</f>
        <v>0</v>
      </c>
      <c r="CG19" s="59">
        <f>+I_Investimenti!CJ9*I_Investimenti!$F9</f>
        <v>0</v>
      </c>
      <c r="CH19" s="59">
        <f>+I_Investimenti!CK9*I_Investimenti!$F9</f>
        <v>0</v>
      </c>
      <c r="CI19" s="59">
        <f>+I_Investimenti!CL9*I_Investimenti!$F9</f>
        <v>0</v>
      </c>
      <c r="CJ19" s="59">
        <f>+I_Investimenti!CM9*I_Investimenti!$F9</f>
        <v>0</v>
      </c>
      <c r="CK19" s="59">
        <f>+I_Investimenti!CN9*I_Investimenti!$F9</f>
        <v>0</v>
      </c>
      <c r="CL19" s="59">
        <f>+I_Investimenti!CO9*I_Investimenti!$F9</f>
        <v>0</v>
      </c>
      <c r="CM19" s="59">
        <f>+I_Investimenti!CP9*I_Investimenti!$F9</f>
        <v>0</v>
      </c>
      <c r="CN19" s="59">
        <f>+I_Investimenti!CQ9*I_Investimenti!$F9</f>
        <v>0</v>
      </c>
      <c r="CO19" s="59">
        <f>+I_Investimenti!CR9*I_Investimenti!$F9</f>
        <v>0</v>
      </c>
      <c r="CP19" s="59">
        <f>+I_Investimenti!CS9*I_Investimenti!$F9</f>
        <v>0</v>
      </c>
      <c r="CQ19" s="59">
        <f>+I_Investimenti!CT9*I_Investimenti!$F9</f>
        <v>0</v>
      </c>
      <c r="CR19" s="59">
        <f>+I_Investimenti!CU9*I_Investimenti!$F9</f>
        <v>0</v>
      </c>
      <c r="CS19" s="59">
        <f>+I_Investimenti!CV9*I_Investimenti!$F9</f>
        <v>0</v>
      </c>
      <c r="CT19" s="59">
        <f>+I_Investimenti!CW9*I_Investimenti!$F9</f>
        <v>0</v>
      </c>
      <c r="CU19" s="59">
        <f>+I_Investimenti!CX9*I_Investimenti!$F9</f>
        <v>0</v>
      </c>
      <c r="CV19" s="59">
        <f>+I_Investimenti!CY9*I_Investimenti!$F9</f>
        <v>0</v>
      </c>
      <c r="CW19" s="59">
        <f>+I_Investimenti!CZ9*I_Investimenti!$F9</f>
        <v>0</v>
      </c>
      <c r="CX19" s="59">
        <f>+I_Investimenti!DA9*I_Investimenti!$F9</f>
        <v>0</v>
      </c>
      <c r="CY19" s="59">
        <f>+I_Investimenti!DB9*I_Investimenti!$F9</f>
        <v>0</v>
      </c>
      <c r="CZ19" s="59">
        <f>+I_Investimenti!DC9*I_Investimenti!$F9</f>
        <v>0</v>
      </c>
      <c r="DA19" s="59">
        <f>+I_Investimenti!DD9*I_Investimenti!$F9</f>
        <v>0</v>
      </c>
      <c r="DB19" s="59">
        <f>+I_Investimenti!DE9*I_Investimenti!$F9</f>
        <v>0</v>
      </c>
      <c r="DC19" s="59">
        <f>+I_Investimenti!DF9*I_Investimenti!$F9</f>
        <v>0</v>
      </c>
      <c r="DD19" s="59">
        <f>+I_Investimenti!DG9*I_Investimenti!$F9</f>
        <v>0</v>
      </c>
      <c r="DE19" s="59">
        <f>+I_Investimenti!DH9*I_Investimenti!$F9</f>
        <v>0</v>
      </c>
      <c r="DF19" s="59">
        <f>+I_Investimenti!DI9*I_Investimenti!$F9</f>
        <v>0</v>
      </c>
      <c r="DG19" s="59">
        <f>+I_Investimenti!DJ9*I_Investimenti!$F9</f>
        <v>0</v>
      </c>
      <c r="DH19" s="59">
        <f>+I_Investimenti!DK9*I_Investimenti!$F9</f>
        <v>0</v>
      </c>
      <c r="DI19" s="59">
        <f>+I_Investimenti!DL9*I_Investimenti!$F9</f>
        <v>0</v>
      </c>
      <c r="DJ19" s="59">
        <f>+I_Investimenti!DM9*I_Investimenti!$F9</f>
        <v>0</v>
      </c>
      <c r="DK19" s="59">
        <f>+I_Investimenti!DN9*I_Investimenti!$F9</f>
        <v>0</v>
      </c>
      <c r="DL19" s="59">
        <f>+I_Investimenti!DO9*I_Investimenti!$F9</f>
        <v>0</v>
      </c>
      <c r="DM19" s="59">
        <f>+I_Investimenti!DP9*I_Investimenti!$F9</f>
        <v>0</v>
      </c>
      <c r="DN19" s="59">
        <f>+I_Investimenti!DQ9*I_Investimenti!$F9</f>
        <v>0</v>
      </c>
      <c r="DO19" s="59">
        <f>+I_Investimenti!DR9*I_Investimenti!$F9</f>
        <v>0</v>
      </c>
      <c r="DP19" s="59">
        <f>+I_Investimenti!DS9*I_Investimenti!$F9</f>
        <v>0</v>
      </c>
      <c r="DQ19" s="59">
        <f>+I_Investimenti!DT9*I_Investimenti!$F9</f>
        <v>0</v>
      </c>
      <c r="DR19" s="59">
        <f>+I_Investimenti!DU9*I_Investimenti!$F9</f>
        <v>0</v>
      </c>
      <c r="DS19" s="59">
        <f>+I_Investimenti!DV9*I_Investimenti!$F9</f>
        <v>0</v>
      </c>
      <c r="DT19" s="59">
        <f>+I_Investimenti!DW9*I_Investimenti!$F9</f>
        <v>0</v>
      </c>
      <c r="DU19" s="59">
        <f>+I_Investimenti!DX9*I_Investimenti!$F9</f>
        <v>0</v>
      </c>
    </row>
    <row r="20" spans="3:125" ht="16.5" thickTop="1" thickBot="1" x14ac:dyDescent="0.3">
      <c r="C20" s="122">
        <f>+I_Investimenti!C10</f>
        <v>0</v>
      </c>
      <c r="D20" s="57">
        <f>+I_Investimenti!F10</f>
        <v>0</v>
      </c>
      <c r="F20" s="59">
        <f>+I_Investimenti!I10*I_Investimenti!$F10</f>
        <v>0</v>
      </c>
      <c r="G20" s="59">
        <f>+I_Investimenti!J10*I_Investimenti!$F10</f>
        <v>0</v>
      </c>
      <c r="H20" s="59">
        <f>+I_Investimenti!K10*I_Investimenti!$F10</f>
        <v>0</v>
      </c>
      <c r="I20" s="59">
        <f>+I_Investimenti!L10*I_Investimenti!$F10</f>
        <v>0</v>
      </c>
      <c r="J20" s="59">
        <f>+I_Investimenti!M10*I_Investimenti!$F10</f>
        <v>0</v>
      </c>
      <c r="K20" s="59">
        <f>+I_Investimenti!N10*I_Investimenti!$F10</f>
        <v>0</v>
      </c>
      <c r="L20" s="59">
        <f>+I_Investimenti!O10*I_Investimenti!$F10</f>
        <v>0</v>
      </c>
      <c r="M20" s="59">
        <f>+I_Investimenti!P10*I_Investimenti!$F10</f>
        <v>0</v>
      </c>
      <c r="N20" s="59">
        <f>+I_Investimenti!Q10*I_Investimenti!$F10</f>
        <v>0</v>
      </c>
      <c r="O20" s="59">
        <f>+I_Investimenti!R10*I_Investimenti!$F10</f>
        <v>0</v>
      </c>
      <c r="P20" s="59">
        <f>+I_Investimenti!S10*I_Investimenti!$F10</f>
        <v>0</v>
      </c>
      <c r="Q20" s="59">
        <f>+I_Investimenti!T10*I_Investimenti!$F10</f>
        <v>0</v>
      </c>
      <c r="R20" s="59">
        <f>+I_Investimenti!U10*I_Investimenti!$F10</f>
        <v>0</v>
      </c>
      <c r="S20" s="59">
        <f>+I_Investimenti!V10*I_Investimenti!$F10</f>
        <v>0</v>
      </c>
      <c r="T20" s="59">
        <f>+I_Investimenti!W10*I_Investimenti!$F10</f>
        <v>0</v>
      </c>
      <c r="U20" s="59">
        <f>+I_Investimenti!X10*I_Investimenti!$F10</f>
        <v>0</v>
      </c>
      <c r="V20" s="59">
        <f>+I_Investimenti!Y10*I_Investimenti!$F10</f>
        <v>0</v>
      </c>
      <c r="W20" s="59">
        <f>+I_Investimenti!Z10*I_Investimenti!$F10</f>
        <v>0</v>
      </c>
      <c r="X20" s="59">
        <f>+I_Investimenti!AA10*I_Investimenti!$F10</f>
        <v>0</v>
      </c>
      <c r="Y20" s="59">
        <f>+I_Investimenti!AB10*I_Investimenti!$F10</f>
        <v>0</v>
      </c>
      <c r="Z20" s="59">
        <f>+I_Investimenti!AC10*I_Investimenti!$F10</f>
        <v>0</v>
      </c>
      <c r="AA20" s="59">
        <f>+I_Investimenti!AD10*I_Investimenti!$F10</f>
        <v>0</v>
      </c>
      <c r="AB20" s="59">
        <f>+I_Investimenti!AE10*I_Investimenti!$F10</f>
        <v>0</v>
      </c>
      <c r="AC20" s="59">
        <f>+I_Investimenti!AF10*I_Investimenti!$F10</f>
        <v>0</v>
      </c>
      <c r="AD20" s="59">
        <f>+I_Investimenti!AG10*I_Investimenti!$F10</f>
        <v>0</v>
      </c>
      <c r="AE20" s="59">
        <f>+I_Investimenti!AH10*I_Investimenti!$F10</f>
        <v>0</v>
      </c>
      <c r="AF20" s="59">
        <f>+I_Investimenti!AI10*I_Investimenti!$F10</f>
        <v>0</v>
      </c>
      <c r="AG20" s="59">
        <f>+I_Investimenti!AJ10*I_Investimenti!$F10</f>
        <v>0</v>
      </c>
      <c r="AH20" s="59">
        <f>+I_Investimenti!AK10*I_Investimenti!$F10</f>
        <v>0</v>
      </c>
      <c r="AI20" s="59">
        <f>+I_Investimenti!AL10*I_Investimenti!$F10</f>
        <v>0</v>
      </c>
      <c r="AJ20" s="59">
        <f>+I_Investimenti!AM10*I_Investimenti!$F10</f>
        <v>0</v>
      </c>
      <c r="AK20" s="59">
        <f>+I_Investimenti!AN10*I_Investimenti!$F10</f>
        <v>0</v>
      </c>
      <c r="AL20" s="59">
        <f>+I_Investimenti!AO10*I_Investimenti!$F10</f>
        <v>0</v>
      </c>
      <c r="AM20" s="59">
        <f>+I_Investimenti!AP10*I_Investimenti!$F10</f>
        <v>0</v>
      </c>
      <c r="AN20" s="59">
        <f>+I_Investimenti!AQ10*I_Investimenti!$F10</f>
        <v>0</v>
      </c>
      <c r="AO20" s="59">
        <f>+I_Investimenti!AR10*I_Investimenti!$F10</f>
        <v>0</v>
      </c>
      <c r="AP20" s="59">
        <f>+I_Investimenti!AS10*I_Investimenti!$F10</f>
        <v>0</v>
      </c>
      <c r="AQ20" s="59">
        <f>+I_Investimenti!AT10*I_Investimenti!$F10</f>
        <v>0</v>
      </c>
      <c r="AR20" s="59">
        <f>+I_Investimenti!AU10*I_Investimenti!$F10</f>
        <v>0</v>
      </c>
      <c r="AS20" s="59">
        <f>+I_Investimenti!AV10*I_Investimenti!$F10</f>
        <v>0</v>
      </c>
      <c r="AT20" s="59">
        <f>+I_Investimenti!AW10*I_Investimenti!$F10</f>
        <v>0</v>
      </c>
      <c r="AU20" s="59">
        <f>+I_Investimenti!AX10*I_Investimenti!$F10</f>
        <v>0</v>
      </c>
      <c r="AV20" s="59">
        <f>+I_Investimenti!AY10*I_Investimenti!$F10</f>
        <v>0</v>
      </c>
      <c r="AW20" s="59">
        <f>+I_Investimenti!AZ10*I_Investimenti!$F10</f>
        <v>0</v>
      </c>
      <c r="AX20" s="59">
        <f>+I_Investimenti!BA10*I_Investimenti!$F10</f>
        <v>0</v>
      </c>
      <c r="AY20" s="59">
        <f>+I_Investimenti!BB10*I_Investimenti!$F10</f>
        <v>0</v>
      </c>
      <c r="AZ20" s="59">
        <f>+I_Investimenti!BC10*I_Investimenti!$F10</f>
        <v>0</v>
      </c>
      <c r="BA20" s="59">
        <f>+I_Investimenti!BD10*I_Investimenti!$F10</f>
        <v>0</v>
      </c>
      <c r="BB20" s="59">
        <f>+I_Investimenti!BE10*I_Investimenti!$F10</f>
        <v>0</v>
      </c>
      <c r="BC20" s="59">
        <f>+I_Investimenti!BF10*I_Investimenti!$F10</f>
        <v>0</v>
      </c>
      <c r="BD20" s="59">
        <f>+I_Investimenti!BG10*I_Investimenti!$F10</f>
        <v>0</v>
      </c>
      <c r="BE20" s="59">
        <f>+I_Investimenti!BH10*I_Investimenti!$F10</f>
        <v>0</v>
      </c>
      <c r="BF20" s="59">
        <f>+I_Investimenti!BI10*I_Investimenti!$F10</f>
        <v>0</v>
      </c>
      <c r="BG20" s="59">
        <f>+I_Investimenti!BJ10*I_Investimenti!$F10</f>
        <v>0</v>
      </c>
      <c r="BH20" s="59">
        <f>+I_Investimenti!BK10*I_Investimenti!$F10</f>
        <v>0</v>
      </c>
      <c r="BI20" s="59">
        <f>+I_Investimenti!BL10*I_Investimenti!$F10</f>
        <v>0</v>
      </c>
      <c r="BJ20" s="59">
        <f>+I_Investimenti!BM10*I_Investimenti!$F10</f>
        <v>0</v>
      </c>
      <c r="BK20" s="59">
        <f>+I_Investimenti!BN10*I_Investimenti!$F10</f>
        <v>0</v>
      </c>
      <c r="BL20" s="59">
        <f>+I_Investimenti!BO10*I_Investimenti!$F10</f>
        <v>0</v>
      </c>
      <c r="BM20" s="59">
        <f>+I_Investimenti!BP10*I_Investimenti!$F10</f>
        <v>0</v>
      </c>
      <c r="BN20" s="59">
        <f>+I_Investimenti!BQ10*I_Investimenti!$F10</f>
        <v>0</v>
      </c>
      <c r="BO20" s="59">
        <f>+I_Investimenti!BR10*I_Investimenti!$F10</f>
        <v>0</v>
      </c>
      <c r="BP20" s="59">
        <f>+I_Investimenti!BS10*I_Investimenti!$F10</f>
        <v>0</v>
      </c>
      <c r="BQ20" s="59">
        <f>+I_Investimenti!BT10*I_Investimenti!$F10</f>
        <v>0</v>
      </c>
      <c r="BR20" s="59">
        <f>+I_Investimenti!BU10*I_Investimenti!$F10</f>
        <v>0</v>
      </c>
      <c r="BS20" s="59">
        <f>+I_Investimenti!BV10*I_Investimenti!$F10</f>
        <v>0</v>
      </c>
      <c r="BT20" s="59">
        <f>+I_Investimenti!BW10*I_Investimenti!$F10</f>
        <v>0</v>
      </c>
      <c r="BU20" s="59">
        <f>+I_Investimenti!BX10*I_Investimenti!$F10</f>
        <v>0</v>
      </c>
      <c r="BV20" s="59">
        <f>+I_Investimenti!BY10*I_Investimenti!$F10</f>
        <v>0</v>
      </c>
      <c r="BW20" s="59">
        <f>+I_Investimenti!BZ10*I_Investimenti!$F10</f>
        <v>0</v>
      </c>
      <c r="BX20" s="59">
        <f>+I_Investimenti!CA10*I_Investimenti!$F10</f>
        <v>0</v>
      </c>
      <c r="BY20" s="59">
        <f>+I_Investimenti!CB10*I_Investimenti!$F10</f>
        <v>0</v>
      </c>
      <c r="BZ20" s="59">
        <f>+I_Investimenti!CC10*I_Investimenti!$F10</f>
        <v>0</v>
      </c>
      <c r="CA20" s="59">
        <f>+I_Investimenti!CD10*I_Investimenti!$F10</f>
        <v>0</v>
      </c>
      <c r="CB20" s="59">
        <f>+I_Investimenti!CE10*I_Investimenti!$F10</f>
        <v>0</v>
      </c>
      <c r="CC20" s="59">
        <f>+I_Investimenti!CF10*I_Investimenti!$F10</f>
        <v>0</v>
      </c>
      <c r="CD20" s="59">
        <f>+I_Investimenti!CG10*I_Investimenti!$F10</f>
        <v>0</v>
      </c>
      <c r="CE20" s="59">
        <f>+I_Investimenti!CH10*I_Investimenti!$F10</f>
        <v>0</v>
      </c>
      <c r="CF20" s="59">
        <f>+I_Investimenti!CI10*I_Investimenti!$F10</f>
        <v>0</v>
      </c>
      <c r="CG20" s="59">
        <f>+I_Investimenti!CJ10*I_Investimenti!$F10</f>
        <v>0</v>
      </c>
      <c r="CH20" s="59">
        <f>+I_Investimenti!CK10*I_Investimenti!$F10</f>
        <v>0</v>
      </c>
      <c r="CI20" s="59">
        <f>+I_Investimenti!CL10*I_Investimenti!$F10</f>
        <v>0</v>
      </c>
      <c r="CJ20" s="59">
        <f>+I_Investimenti!CM10*I_Investimenti!$F10</f>
        <v>0</v>
      </c>
      <c r="CK20" s="59">
        <f>+I_Investimenti!CN10*I_Investimenti!$F10</f>
        <v>0</v>
      </c>
      <c r="CL20" s="59">
        <f>+I_Investimenti!CO10*I_Investimenti!$F10</f>
        <v>0</v>
      </c>
      <c r="CM20" s="59">
        <f>+I_Investimenti!CP10*I_Investimenti!$F10</f>
        <v>0</v>
      </c>
      <c r="CN20" s="59">
        <f>+I_Investimenti!CQ10*I_Investimenti!$F10</f>
        <v>0</v>
      </c>
      <c r="CO20" s="59">
        <f>+I_Investimenti!CR10*I_Investimenti!$F10</f>
        <v>0</v>
      </c>
      <c r="CP20" s="59">
        <f>+I_Investimenti!CS10*I_Investimenti!$F10</f>
        <v>0</v>
      </c>
      <c r="CQ20" s="59">
        <f>+I_Investimenti!CT10*I_Investimenti!$F10</f>
        <v>0</v>
      </c>
      <c r="CR20" s="59">
        <f>+I_Investimenti!CU10*I_Investimenti!$F10</f>
        <v>0</v>
      </c>
      <c r="CS20" s="59">
        <f>+I_Investimenti!CV10*I_Investimenti!$F10</f>
        <v>0</v>
      </c>
      <c r="CT20" s="59">
        <f>+I_Investimenti!CW10*I_Investimenti!$F10</f>
        <v>0</v>
      </c>
      <c r="CU20" s="59">
        <f>+I_Investimenti!CX10*I_Investimenti!$F10</f>
        <v>0</v>
      </c>
      <c r="CV20" s="59">
        <f>+I_Investimenti!CY10*I_Investimenti!$F10</f>
        <v>0</v>
      </c>
      <c r="CW20" s="59">
        <f>+I_Investimenti!CZ10*I_Investimenti!$F10</f>
        <v>0</v>
      </c>
      <c r="CX20" s="59">
        <f>+I_Investimenti!DA10*I_Investimenti!$F10</f>
        <v>0</v>
      </c>
      <c r="CY20" s="59">
        <f>+I_Investimenti!DB10*I_Investimenti!$F10</f>
        <v>0</v>
      </c>
      <c r="CZ20" s="59">
        <f>+I_Investimenti!DC10*I_Investimenti!$F10</f>
        <v>0</v>
      </c>
      <c r="DA20" s="59">
        <f>+I_Investimenti!DD10*I_Investimenti!$F10</f>
        <v>0</v>
      </c>
      <c r="DB20" s="59">
        <f>+I_Investimenti!DE10*I_Investimenti!$F10</f>
        <v>0</v>
      </c>
      <c r="DC20" s="59">
        <f>+I_Investimenti!DF10*I_Investimenti!$F10</f>
        <v>0</v>
      </c>
      <c r="DD20" s="59">
        <f>+I_Investimenti!DG10*I_Investimenti!$F10</f>
        <v>0</v>
      </c>
      <c r="DE20" s="59">
        <f>+I_Investimenti!DH10*I_Investimenti!$F10</f>
        <v>0</v>
      </c>
      <c r="DF20" s="59">
        <f>+I_Investimenti!DI10*I_Investimenti!$F10</f>
        <v>0</v>
      </c>
      <c r="DG20" s="59">
        <f>+I_Investimenti!DJ10*I_Investimenti!$F10</f>
        <v>0</v>
      </c>
      <c r="DH20" s="59">
        <f>+I_Investimenti!DK10*I_Investimenti!$F10</f>
        <v>0</v>
      </c>
      <c r="DI20" s="59">
        <f>+I_Investimenti!DL10*I_Investimenti!$F10</f>
        <v>0</v>
      </c>
      <c r="DJ20" s="59">
        <f>+I_Investimenti!DM10*I_Investimenti!$F10</f>
        <v>0</v>
      </c>
      <c r="DK20" s="59">
        <f>+I_Investimenti!DN10*I_Investimenti!$F10</f>
        <v>0</v>
      </c>
      <c r="DL20" s="59">
        <f>+I_Investimenti!DO10*I_Investimenti!$F10</f>
        <v>0</v>
      </c>
      <c r="DM20" s="59">
        <f>+I_Investimenti!DP10*I_Investimenti!$F10</f>
        <v>0</v>
      </c>
      <c r="DN20" s="59">
        <f>+I_Investimenti!DQ10*I_Investimenti!$F10</f>
        <v>0</v>
      </c>
      <c r="DO20" s="59">
        <f>+I_Investimenti!DR10*I_Investimenti!$F10</f>
        <v>0</v>
      </c>
      <c r="DP20" s="59">
        <f>+I_Investimenti!DS10*I_Investimenti!$F10</f>
        <v>0</v>
      </c>
      <c r="DQ20" s="59">
        <f>+I_Investimenti!DT10*I_Investimenti!$F10</f>
        <v>0</v>
      </c>
      <c r="DR20" s="59">
        <f>+I_Investimenti!DU10*I_Investimenti!$F10</f>
        <v>0</v>
      </c>
      <c r="DS20" s="59">
        <f>+I_Investimenti!DV10*I_Investimenti!$F10</f>
        <v>0</v>
      </c>
      <c r="DT20" s="59">
        <f>+I_Investimenti!DW10*I_Investimenti!$F10</f>
        <v>0</v>
      </c>
      <c r="DU20" s="59">
        <f>+I_Investimenti!DX10*I_Investimenti!$F10</f>
        <v>0</v>
      </c>
    </row>
    <row r="21" spans="3:125" ht="16.5" thickTop="1" thickBot="1" x14ac:dyDescent="0.3">
      <c r="C21" s="122">
        <f>+I_Investimenti!C11</f>
        <v>0</v>
      </c>
      <c r="D21" s="57">
        <f>+I_Investimenti!F11</f>
        <v>0</v>
      </c>
      <c r="F21" s="59">
        <f>+I_Investimenti!I11*I_Investimenti!$F11</f>
        <v>0</v>
      </c>
      <c r="G21" s="59">
        <f>+I_Investimenti!J11*I_Investimenti!$F11</f>
        <v>0</v>
      </c>
      <c r="H21" s="59">
        <f>+I_Investimenti!K11*I_Investimenti!$F11</f>
        <v>0</v>
      </c>
      <c r="I21" s="59">
        <f>+I_Investimenti!L11*I_Investimenti!$F11</f>
        <v>0</v>
      </c>
      <c r="J21" s="59">
        <f>+I_Investimenti!M11*I_Investimenti!$F11</f>
        <v>0</v>
      </c>
      <c r="K21" s="59">
        <f>+I_Investimenti!N11*I_Investimenti!$F11</f>
        <v>0</v>
      </c>
      <c r="L21" s="59">
        <f>+I_Investimenti!O11*I_Investimenti!$F11</f>
        <v>0</v>
      </c>
      <c r="M21" s="59">
        <f>+I_Investimenti!P11*I_Investimenti!$F11</f>
        <v>0</v>
      </c>
      <c r="N21" s="59">
        <f>+I_Investimenti!Q11*I_Investimenti!$F11</f>
        <v>0</v>
      </c>
      <c r="O21" s="59">
        <f>+I_Investimenti!R11*I_Investimenti!$F11</f>
        <v>0</v>
      </c>
      <c r="P21" s="59">
        <f>+I_Investimenti!S11*I_Investimenti!$F11</f>
        <v>0</v>
      </c>
      <c r="Q21" s="59">
        <f>+I_Investimenti!T11*I_Investimenti!$F11</f>
        <v>0</v>
      </c>
      <c r="R21" s="59">
        <f>+I_Investimenti!U11*I_Investimenti!$F11</f>
        <v>0</v>
      </c>
      <c r="S21" s="59">
        <f>+I_Investimenti!V11*I_Investimenti!$F11</f>
        <v>0</v>
      </c>
      <c r="T21" s="59">
        <f>+I_Investimenti!W11*I_Investimenti!$F11</f>
        <v>0</v>
      </c>
      <c r="U21" s="59">
        <f>+I_Investimenti!X11*I_Investimenti!$F11</f>
        <v>0</v>
      </c>
      <c r="V21" s="59">
        <f>+I_Investimenti!Y11*I_Investimenti!$F11</f>
        <v>0</v>
      </c>
      <c r="W21" s="59">
        <f>+I_Investimenti!Z11*I_Investimenti!$F11</f>
        <v>0</v>
      </c>
      <c r="X21" s="59">
        <f>+I_Investimenti!AA11*I_Investimenti!$F11</f>
        <v>0</v>
      </c>
      <c r="Y21" s="59">
        <f>+I_Investimenti!AB11*I_Investimenti!$F11</f>
        <v>0</v>
      </c>
      <c r="Z21" s="59">
        <f>+I_Investimenti!AC11*I_Investimenti!$F11</f>
        <v>0</v>
      </c>
      <c r="AA21" s="59">
        <f>+I_Investimenti!AD11*I_Investimenti!$F11</f>
        <v>0</v>
      </c>
      <c r="AB21" s="59">
        <f>+I_Investimenti!AE11*I_Investimenti!$F11</f>
        <v>0</v>
      </c>
      <c r="AC21" s="59">
        <f>+I_Investimenti!AF11*I_Investimenti!$F11</f>
        <v>0</v>
      </c>
      <c r="AD21" s="59">
        <f>+I_Investimenti!AG11*I_Investimenti!$F11</f>
        <v>0</v>
      </c>
      <c r="AE21" s="59">
        <f>+I_Investimenti!AH11*I_Investimenti!$F11</f>
        <v>0</v>
      </c>
      <c r="AF21" s="59">
        <f>+I_Investimenti!AI11*I_Investimenti!$F11</f>
        <v>0</v>
      </c>
      <c r="AG21" s="59">
        <f>+I_Investimenti!AJ11*I_Investimenti!$F11</f>
        <v>0</v>
      </c>
      <c r="AH21" s="59">
        <f>+I_Investimenti!AK11*I_Investimenti!$F11</f>
        <v>0</v>
      </c>
      <c r="AI21" s="59">
        <f>+I_Investimenti!AL11*I_Investimenti!$F11</f>
        <v>0</v>
      </c>
      <c r="AJ21" s="59">
        <f>+I_Investimenti!AM11*I_Investimenti!$F11</f>
        <v>0</v>
      </c>
      <c r="AK21" s="59">
        <f>+I_Investimenti!AN11*I_Investimenti!$F11</f>
        <v>0</v>
      </c>
      <c r="AL21" s="59">
        <f>+I_Investimenti!AO11*I_Investimenti!$F11</f>
        <v>0</v>
      </c>
      <c r="AM21" s="59">
        <f>+I_Investimenti!AP11*I_Investimenti!$F11</f>
        <v>0</v>
      </c>
      <c r="AN21" s="59">
        <f>+I_Investimenti!AQ11*I_Investimenti!$F11</f>
        <v>0</v>
      </c>
      <c r="AO21" s="59">
        <f>+I_Investimenti!AR11*I_Investimenti!$F11</f>
        <v>0</v>
      </c>
      <c r="AP21" s="59">
        <f>+I_Investimenti!AS11*I_Investimenti!$F11</f>
        <v>0</v>
      </c>
      <c r="AQ21" s="59">
        <f>+I_Investimenti!AT11*I_Investimenti!$F11</f>
        <v>0</v>
      </c>
      <c r="AR21" s="59">
        <f>+I_Investimenti!AU11*I_Investimenti!$F11</f>
        <v>0</v>
      </c>
      <c r="AS21" s="59">
        <f>+I_Investimenti!AV11*I_Investimenti!$F11</f>
        <v>0</v>
      </c>
      <c r="AT21" s="59">
        <f>+I_Investimenti!AW11*I_Investimenti!$F11</f>
        <v>0</v>
      </c>
      <c r="AU21" s="59">
        <f>+I_Investimenti!AX11*I_Investimenti!$F11</f>
        <v>0</v>
      </c>
      <c r="AV21" s="59">
        <f>+I_Investimenti!AY11*I_Investimenti!$F11</f>
        <v>0</v>
      </c>
      <c r="AW21" s="59">
        <f>+I_Investimenti!AZ11*I_Investimenti!$F11</f>
        <v>0</v>
      </c>
      <c r="AX21" s="59">
        <f>+I_Investimenti!BA11*I_Investimenti!$F11</f>
        <v>0</v>
      </c>
      <c r="AY21" s="59">
        <f>+I_Investimenti!BB11*I_Investimenti!$F11</f>
        <v>0</v>
      </c>
      <c r="AZ21" s="59">
        <f>+I_Investimenti!BC11*I_Investimenti!$F11</f>
        <v>0</v>
      </c>
      <c r="BA21" s="59">
        <f>+I_Investimenti!BD11*I_Investimenti!$F11</f>
        <v>0</v>
      </c>
      <c r="BB21" s="59">
        <f>+I_Investimenti!BE11*I_Investimenti!$F11</f>
        <v>0</v>
      </c>
      <c r="BC21" s="59">
        <f>+I_Investimenti!BF11*I_Investimenti!$F11</f>
        <v>0</v>
      </c>
      <c r="BD21" s="59">
        <f>+I_Investimenti!BG11*I_Investimenti!$F11</f>
        <v>0</v>
      </c>
      <c r="BE21" s="59">
        <f>+I_Investimenti!BH11*I_Investimenti!$F11</f>
        <v>0</v>
      </c>
      <c r="BF21" s="59">
        <f>+I_Investimenti!BI11*I_Investimenti!$F11</f>
        <v>0</v>
      </c>
      <c r="BG21" s="59">
        <f>+I_Investimenti!BJ11*I_Investimenti!$F11</f>
        <v>0</v>
      </c>
      <c r="BH21" s="59">
        <f>+I_Investimenti!BK11*I_Investimenti!$F11</f>
        <v>0</v>
      </c>
      <c r="BI21" s="59">
        <f>+I_Investimenti!BL11*I_Investimenti!$F11</f>
        <v>0</v>
      </c>
      <c r="BJ21" s="59">
        <f>+I_Investimenti!BM11*I_Investimenti!$F11</f>
        <v>0</v>
      </c>
      <c r="BK21" s="59">
        <f>+I_Investimenti!BN11*I_Investimenti!$F11</f>
        <v>0</v>
      </c>
      <c r="BL21" s="59">
        <f>+I_Investimenti!BO11*I_Investimenti!$F11</f>
        <v>0</v>
      </c>
      <c r="BM21" s="59">
        <f>+I_Investimenti!BP11*I_Investimenti!$F11</f>
        <v>0</v>
      </c>
      <c r="BN21" s="59">
        <f>+I_Investimenti!BQ11*I_Investimenti!$F11</f>
        <v>0</v>
      </c>
      <c r="BO21" s="59">
        <f>+I_Investimenti!BR11*I_Investimenti!$F11</f>
        <v>0</v>
      </c>
      <c r="BP21" s="59">
        <f>+I_Investimenti!BS11*I_Investimenti!$F11</f>
        <v>0</v>
      </c>
      <c r="BQ21" s="59">
        <f>+I_Investimenti!BT11*I_Investimenti!$F11</f>
        <v>0</v>
      </c>
      <c r="BR21" s="59">
        <f>+I_Investimenti!BU11*I_Investimenti!$F11</f>
        <v>0</v>
      </c>
      <c r="BS21" s="59">
        <f>+I_Investimenti!BV11*I_Investimenti!$F11</f>
        <v>0</v>
      </c>
      <c r="BT21" s="59">
        <f>+I_Investimenti!BW11*I_Investimenti!$F11</f>
        <v>0</v>
      </c>
      <c r="BU21" s="59">
        <f>+I_Investimenti!BX11*I_Investimenti!$F11</f>
        <v>0</v>
      </c>
      <c r="BV21" s="59">
        <f>+I_Investimenti!BY11*I_Investimenti!$F11</f>
        <v>0</v>
      </c>
      <c r="BW21" s="59">
        <f>+I_Investimenti!BZ11*I_Investimenti!$F11</f>
        <v>0</v>
      </c>
      <c r="BX21" s="59">
        <f>+I_Investimenti!CA11*I_Investimenti!$F11</f>
        <v>0</v>
      </c>
      <c r="BY21" s="59">
        <f>+I_Investimenti!CB11*I_Investimenti!$F11</f>
        <v>0</v>
      </c>
      <c r="BZ21" s="59">
        <f>+I_Investimenti!CC11*I_Investimenti!$F11</f>
        <v>0</v>
      </c>
      <c r="CA21" s="59">
        <f>+I_Investimenti!CD11*I_Investimenti!$F11</f>
        <v>0</v>
      </c>
      <c r="CB21" s="59">
        <f>+I_Investimenti!CE11*I_Investimenti!$F11</f>
        <v>0</v>
      </c>
      <c r="CC21" s="59">
        <f>+I_Investimenti!CF11*I_Investimenti!$F11</f>
        <v>0</v>
      </c>
      <c r="CD21" s="59">
        <f>+I_Investimenti!CG11*I_Investimenti!$F11</f>
        <v>0</v>
      </c>
      <c r="CE21" s="59">
        <f>+I_Investimenti!CH11*I_Investimenti!$F11</f>
        <v>0</v>
      </c>
      <c r="CF21" s="59">
        <f>+I_Investimenti!CI11*I_Investimenti!$F11</f>
        <v>0</v>
      </c>
      <c r="CG21" s="59">
        <f>+I_Investimenti!CJ11*I_Investimenti!$F11</f>
        <v>0</v>
      </c>
      <c r="CH21" s="59">
        <f>+I_Investimenti!CK11*I_Investimenti!$F11</f>
        <v>0</v>
      </c>
      <c r="CI21" s="59">
        <f>+I_Investimenti!CL11*I_Investimenti!$F11</f>
        <v>0</v>
      </c>
      <c r="CJ21" s="59">
        <f>+I_Investimenti!CM11*I_Investimenti!$F11</f>
        <v>0</v>
      </c>
      <c r="CK21" s="59">
        <f>+I_Investimenti!CN11*I_Investimenti!$F11</f>
        <v>0</v>
      </c>
      <c r="CL21" s="59">
        <f>+I_Investimenti!CO11*I_Investimenti!$F11</f>
        <v>0</v>
      </c>
      <c r="CM21" s="59">
        <f>+I_Investimenti!CP11*I_Investimenti!$F11</f>
        <v>0</v>
      </c>
      <c r="CN21" s="59">
        <f>+I_Investimenti!CQ11*I_Investimenti!$F11</f>
        <v>0</v>
      </c>
      <c r="CO21" s="59">
        <f>+I_Investimenti!CR11*I_Investimenti!$F11</f>
        <v>0</v>
      </c>
      <c r="CP21" s="59">
        <f>+I_Investimenti!CS11*I_Investimenti!$F11</f>
        <v>0</v>
      </c>
      <c r="CQ21" s="59">
        <f>+I_Investimenti!CT11*I_Investimenti!$F11</f>
        <v>0</v>
      </c>
      <c r="CR21" s="59">
        <f>+I_Investimenti!CU11*I_Investimenti!$F11</f>
        <v>0</v>
      </c>
      <c r="CS21" s="59">
        <f>+I_Investimenti!CV11*I_Investimenti!$F11</f>
        <v>0</v>
      </c>
      <c r="CT21" s="59">
        <f>+I_Investimenti!CW11*I_Investimenti!$F11</f>
        <v>0</v>
      </c>
      <c r="CU21" s="59">
        <f>+I_Investimenti!CX11*I_Investimenti!$F11</f>
        <v>0</v>
      </c>
      <c r="CV21" s="59">
        <f>+I_Investimenti!CY11*I_Investimenti!$F11</f>
        <v>0</v>
      </c>
      <c r="CW21" s="59">
        <f>+I_Investimenti!CZ11*I_Investimenti!$F11</f>
        <v>0</v>
      </c>
      <c r="CX21" s="59">
        <f>+I_Investimenti!DA11*I_Investimenti!$F11</f>
        <v>0</v>
      </c>
      <c r="CY21" s="59">
        <f>+I_Investimenti!DB11*I_Investimenti!$F11</f>
        <v>0</v>
      </c>
      <c r="CZ21" s="59">
        <f>+I_Investimenti!DC11*I_Investimenti!$F11</f>
        <v>0</v>
      </c>
      <c r="DA21" s="59">
        <f>+I_Investimenti!DD11*I_Investimenti!$F11</f>
        <v>0</v>
      </c>
      <c r="DB21" s="59">
        <f>+I_Investimenti!DE11*I_Investimenti!$F11</f>
        <v>0</v>
      </c>
      <c r="DC21" s="59">
        <f>+I_Investimenti!DF11*I_Investimenti!$F11</f>
        <v>0</v>
      </c>
      <c r="DD21" s="59">
        <f>+I_Investimenti!DG11*I_Investimenti!$F11</f>
        <v>0</v>
      </c>
      <c r="DE21" s="59">
        <f>+I_Investimenti!DH11*I_Investimenti!$F11</f>
        <v>0</v>
      </c>
      <c r="DF21" s="59">
        <f>+I_Investimenti!DI11*I_Investimenti!$F11</f>
        <v>0</v>
      </c>
      <c r="DG21" s="59">
        <f>+I_Investimenti!DJ11*I_Investimenti!$F11</f>
        <v>0</v>
      </c>
      <c r="DH21" s="59">
        <f>+I_Investimenti!DK11*I_Investimenti!$F11</f>
        <v>0</v>
      </c>
      <c r="DI21" s="59">
        <f>+I_Investimenti!DL11*I_Investimenti!$F11</f>
        <v>0</v>
      </c>
      <c r="DJ21" s="59">
        <f>+I_Investimenti!DM11*I_Investimenti!$F11</f>
        <v>0</v>
      </c>
      <c r="DK21" s="59">
        <f>+I_Investimenti!DN11*I_Investimenti!$F11</f>
        <v>0</v>
      </c>
      <c r="DL21" s="59">
        <f>+I_Investimenti!DO11*I_Investimenti!$F11</f>
        <v>0</v>
      </c>
      <c r="DM21" s="59">
        <f>+I_Investimenti!DP11*I_Investimenti!$F11</f>
        <v>0</v>
      </c>
      <c r="DN21" s="59">
        <f>+I_Investimenti!DQ11*I_Investimenti!$F11</f>
        <v>0</v>
      </c>
      <c r="DO21" s="59">
        <f>+I_Investimenti!DR11*I_Investimenti!$F11</f>
        <v>0</v>
      </c>
      <c r="DP21" s="59">
        <f>+I_Investimenti!DS11*I_Investimenti!$F11</f>
        <v>0</v>
      </c>
      <c r="DQ21" s="59">
        <f>+I_Investimenti!DT11*I_Investimenti!$F11</f>
        <v>0</v>
      </c>
      <c r="DR21" s="59">
        <f>+I_Investimenti!DU11*I_Investimenti!$F11</f>
        <v>0</v>
      </c>
      <c r="DS21" s="59">
        <f>+I_Investimenti!DV11*I_Investimenti!$F11</f>
        <v>0</v>
      </c>
      <c r="DT21" s="59">
        <f>+I_Investimenti!DW11*I_Investimenti!$F11</f>
        <v>0</v>
      </c>
      <c r="DU21" s="59">
        <f>+I_Investimenti!DX11*I_Investimenti!$F11</f>
        <v>0</v>
      </c>
    </row>
    <row r="22" spans="3:125" ht="16.5" thickTop="1" thickBot="1" x14ac:dyDescent="0.3">
      <c r="C22" s="122">
        <f>+I_Investimenti!C12</f>
        <v>0</v>
      </c>
      <c r="D22" s="57">
        <f>+I_Investimenti!F12</f>
        <v>0</v>
      </c>
      <c r="F22" s="59">
        <f>+I_Investimenti!I12*I_Investimenti!$F12</f>
        <v>0</v>
      </c>
      <c r="G22" s="59">
        <f>+I_Investimenti!J12*I_Investimenti!$F12</f>
        <v>0</v>
      </c>
      <c r="H22" s="59">
        <f>+I_Investimenti!K12*I_Investimenti!$F12</f>
        <v>0</v>
      </c>
      <c r="I22" s="59">
        <f>+I_Investimenti!L12*I_Investimenti!$F12</f>
        <v>0</v>
      </c>
      <c r="J22" s="59">
        <f>+I_Investimenti!M12*I_Investimenti!$F12</f>
        <v>0</v>
      </c>
      <c r="K22" s="59">
        <f>+I_Investimenti!N12*I_Investimenti!$F12</f>
        <v>0</v>
      </c>
      <c r="L22" s="59">
        <f>+I_Investimenti!O12*I_Investimenti!$F12</f>
        <v>0</v>
      </c>
      <c r="M22" s="59">
        <f>+I_Investimenti!P12*I_Investimenti!$F12</f>
        <v>0</v>
      </c>
      <c r="N22" s="59">
        <f>+I_Investimenti!Q12*I_Investimenti!$F12</f>
        <v>0</v>
      </c>
      <c r="O22" s="59">
        <f>+I_Investimenti!R12*I_Investimenti!$F12</f>
        <v>0</v>
      </c>
      <c r="P22" s="59">
        <f>+I_Investimenti!S12*I_Investimenti!$F12</f>
        <v>0</v>
      </c>
      <c r="Q22" s="59">
        <f>+I_Investimenti!T12*I_Investimenti!$F12</f>
        <v>0</v>
      </c>
      <c r="R22" s="59">
        <f>+I_Investimenti!U12*I_Investimenti!$F12</f>
        <v>0</v>
      </c>
      <c r="S22" s="59">
        <f>+I_Investimenti!V12*I_Investimenti!$F12</f>
        <v>0</v>
      </c>
      <c r="T22" s="59">
        <f>+I_Investimenti!W12*I_Investimenti!$F12</f>
        <v>0</v>
      </c>
      <c r="U22" s="59">
        <f>+I_Investimenti!X12*I_Investimenti!$F12</f>
        <v>0</v>
      </c>
      <c r="V22" s="59">
        <f>+I_Investimenti!Y12*I_Investimenti!$F12</f>
        <v>0</v>
      </c>
      <c r="W22" s="59">
        <f>+I_Investimenti!Z12*I_Investimenti!$F12</f>
        <v>0</v>
      </c>
      <c r="X22" s="59">
        <f>+I_Investimenti!AA12*I_Investimenti!$F12</f>
        <v>0</v>
      </c>
      <c r="Y22" s="59">
        <f>+I_Investimenti!AB12*I_Investimenti!$F12</f>
        <v>0</v>
      </c>
      <c r="Z22" s="59">
        <f>+I_Investimenti!AC12*I_Investimenti!$F12</f>
        <v>0</v>
      </c>
      <c r="AA22" s="59">
        <f>+I_Investimenti!AD12*I_Investimenti!$F12</f>
        <v>0</v>
      </c>
      <c r="AB22" s="59">
        <f>+I_Investimenti!AE12*I_Investimenti!$F12</f>
        <v>0</v>
      </c>
      <c r="AC22" s="59">
        <f>+I_Investimenti!AF12*I_Investimenti!$F12</f>
        <v>0</v>
      </c>
      <c r="AD22" s="59">
        <f>+I_Investimenti!AG12*I_Investimenti!$F12</f>
        <v>0</v>
      </c>
      <c r="AE22" s="59">
        <f>+I_Investimenti!AH12*I_Investimenti!$F12</f>
        <v>0</v>
      </c>
      <c r="AF22" s="59">
        <f>+I_Investimenti!AI12*I_Investimenti!$F12</f>
        <v>0</v>
      </c>
      <c r="AG22" s="59">
        <f>+I_Investimenti!AJ12*I_Investimenti!$F12</f>
        <v>0</v>
      </c>
      <c r="AH22" s="59">
        <f>+I_Investimenti!AK12*I_Investimenti!$F12</f>
        <v>0</v>
      </c>
      <c r="AI22" s="59">
        <f>+I_Investimenti!AL12*I_Investimenti!$F12</f>
        <v>0</v>
      </c>
      <c r="AJ22" s="59">
        <f>+I_Investimenti!AM12*I_Investimenti!$F12</f>
        <v>0</v>
      </c>
      <c r="AK22" s="59">
        <f>+I_Investimenti!AN12*I_Investimenti!$F12</f>
        <v>0</v>
      </c>
      <c r="AL22" s="59">
        <f>+I_Investimenti!AO12*I_Investimenti!$F12</f>
        <v>0</v>
      </c>
      <c r="AM22" s="59">
        <f>+I_Investimenti!AP12*I_Investimenti!$F12</f>
        <v>0</v>
      </c>
      <c r="AN22" s="59">
        <f>+I_Investimenti!AQ12*I_Investimenti!$F12</f>
        <v>0</v>
      </c>
      <c r="AO22" s="59">
        <f>+I_Investimenti!AR12*I_Investimenti!$F12</f>
        <v>0</v>
      </c>
      <c r="AP22" s="59">
        <f>+I_Investimenti!AS12*I_Investimenti!$F12</f>
        <v>0</v>
      </c>
      <c r="AQ22" s="59">
        <f>+I_Investimenti!AT12*I_Investimenti!$F12</f>
        <v>0</v>
      </c>
      <c r="AR22" s="59">
        <f>+I_Investimenti!AU12*I_Investimenti!$F12</f>
        <v>0</v>
      </c>
      <c r="AS22" s="59">
        <f>+I_Investimenti!AV12*I_Investimenti!$F12</f>
        <v>0</v>
      </c>
      <c r="AT22" s="59">
        <f>+I_Investimenti!AW12*I_Investimenti!$F12</f>
        <v>0</v>
      </c>
      <c r="AU22" s="59">
        <f>+I_Investimenti!AX12*I_Investimenti!$F12</f>
        <v>0</v>
      </c>
      <c r="AV22" s="59">
        <f>+I_Investimenti!AY12*I_Investimenti!$F12</f>
        <v>0</v>
      </c>
      <c r="AW22" s="59">
        <f>+I_Investimenti!AZ12*I_Investimenti!$F12</f>
        <v>0</v>
      </c>
      <c r="AX22" s="59">
        <f>+I_Investimenti!BA12*I_Investimenti!$F12</f>
        <v>0</v>
      </c>
      <c r="AY22" s="59">
        <f>+I_Investimenti!BB12*I_Investimenti!$F12</f>
        <v>0</v>
      </c>
      <c r="AZ22" s="59">
        <f>+I_Investimenti!BC12*I_Investimenti!$F12</f>
        <v>0</v>
      </c>
      <c r="BA22" s="59">
        <f>+I_Investimenti!BD12*I_Investimenti!$F12</f>
        <v>0</v>
      </c>
      <c r="BB22" s="59">
        <f>+I_Investimenti!BE12*I_Investimenti!$F12</f>
        <v>0</v>
      </c>
      <c r="BC22" s="59">
        <f>+I_Investimenti!BF12*I_Investimenti!$F12</f>
        <v>0</v>
      </c>
      <c r="BD22" s="59">
        <f>+I_Investimenti!BG12*I_Investimenti!$F12</f>
        <v>0</v>
      </c>
      <c r="BE22" s="59">
        <f>+I_Investimenti!BH12*I_Investimenti!$F12</f>
        <v>0</v>
      </c>
      <c r="BF22" s="59">
        <f>+I_Investimenti!BI12*I_Investimenti!$F12</f>
        <v>0</v>
      </c>
      <c r="BG22" s="59">
        <f>+I_Investimenti!BJ12*I_Investimenti!$F12</f>
        <v>0</v>
      </c>
      <c r="BH22" s="59">
        <f>+I_Investimenti!BK12*I_Investimenti!$F12</f>
        <v>0</v>
      </c>
      <c r="BI22" s="59">
        <f>+I_Investimenti!BL12*I_Investimenti!$F12</f>
        <v>0</v>
      </c>
      <c r="BJ22" s="59">
        <f>+I_Investimenti!BM12*I_Investimenti!$F12</f>
        <v>0</v>
      </c>
      <c r="BK22" s="59">
        <f>+I_Investimenti!BN12*I_Investimenti!$F12</f>
        <v>0</v>
      </c>
      <c r="BL22" s="59">
        <f>+I_Investimenti!BO12*I_Investimenti!$F12</f>
        <v>0</v>
      </c>
      <c r="BM22" s="59">
        <f>+I_Investimenti!BP12*I_Investimenti!$F12</f>
        <v>0</v>
      </c>
      <c r="BN22" s="59">
        <f>+I_Investimenti!BQ12*I_Investimenti!$F12</f>
        <v>0</v>
      </c>
      <c r="BO22" s="59">
        <f>+I_Investimenti!BR12*I_Investimenti!$F12</f>
        <v>0</v>
      </c>
      <c r="BP22" s="59">
        <f>+I_Investimenti!BS12*I_Investimenti!$F12</f>
        <v>0</v>
      </c>
      <c r="BQ22" s="59">
        <f>+I_Investimenti!BT12*I_Investimenti!$F12</f>
        <v>0</v>
      </c>
      <c r="BR22" s="59">
        <f>+I_Investimenti!BU12*I_Investimenti!$F12</f>
        <v>0</v>
      </c>
      <c r="BS22" s="59">
        <f>+I_Investimenti!BV12*I_Investimenti!$F12</f>
        <v>0</v>
      </c>
      <c r="BT22" s="59">
        <f>+I_Investimenti!BW12*I_Investimenti!$F12</f>
        <v>0</v>
      </c>
      <c r="BU22" s="59">
        <f>+I_Investimenti!BX12*I_Investimenti!$F12</f>
        <v>0</v>
      </c>
      <c r="BV22" s="59">
        <f>+I_Investimenti!BY12*I_Investimenti!$F12</f>
        <v>0</v>
      </c>
      <c r="BW22" s="59">
        <f>+I_Investimenti!BZ12*I_Investimenti!$F12</f>
        <v>0</v>
      </c>
      <c r="BX22" s="59">
        <f>+I_Investimenti!CA12*I_Investimenti!$F12</f>
        <v>0</v>
      </c>
      <c r="BY22" s="59">
        <f>+I_Investimenti!CB12*I_Investimenti!$F12</f>
        <v>0</v>
      </c>
      <c r="BZ22" s="59">
        <f>+I_Investimenti!CC12*I_Investimenti!$F12</f>
        <v>0</v>
      </c>
      <c r="CA22" s="59">
        <f>+I_Investimenti!CD12*I_Investimenti!$F12</f>
        <v>0</v>
      </c>
      <c r="CB22" s="59">
        <f>+I_Investimenti!CE12*I_Investimenti!$F12</f>
        <v>0</v>
      </c>
      <c r="CC22" s="59">
        <f>+I_Investimenti!CF12*I_Investimenti!$F12</f>
        <v>0</v>
      </c>
      <c r="CD22" s="59">
        <f>+I_Investimenti!CG12*I_Investimenti!$F12</f>
        <v>0</v>
      </c>
      <c r="CE22" s="59">
        <f>+I_Investimenti!CH12*I_Investimenti!$F12</f>
        <v>0</v>
      </c>
      <c r="CF22" s="59">
        <f>+I_Investimenti!CI12*I_Investimenti!$F12</f>
        <v>0</v>
      </c>
      <c r="CG22" s="59">
        <f>+I_Investimenti!CJ12*I_Investimenti!$F12</f>
        <v>0</v>
      </c>
      <c r="CH22" s="59">
        <f>+I_Investimenti!CK12*I_Investimenti!$F12</f>
        <v>0</v>
      </c>
      <c r="CI22" s="59">
        <f>+I_Investimenti!CL12*I_Investimenti!$F12</f>
        <v>0</v>
      </c>
      <c r="CJ22" s="59">
        <f>+I_Investimenti!CM12*I_Investimenti!$F12</f>
        <v>0</v>
      </c>
      <c r="CK22" s="59">
        <f>+I_Investimenti!CN12*I_Investimenti!$F12</f>
        <v>0</v>
      </c>
      <c r="CL22" s="59">
        <f>+I_Investimenti!CO12*I_Investimenti!$F12</f>
        <v>0</v>
      </c>
      <c r="CM22" s="59">
        <f>+I_Investimenti!CP12*I_Investimenti!$F12</f>
        <v>0</v>
      </c>
      <c r="CN22" s="59">
        <f>+I_Investimenti!CQ12*I_Investimenti!$F12</f>
        <v>0</v>
      </c>
      <c r="CO22" s="59">
        <f>+I_Investimenti!CR12*I_Investimenti!$F12</f>
        <v>0</v>
      </c>
      <c r="CP22" s="59">
        <f>+I_Investimenti!CS12*I_Investimenti!$F12</f>
        <v>0</v>
      </c>
      <c r="CQ22" s="59">
        <f>+I_Investimenti!CT12*I_Investimenti!$F12</f>
        <v>0</v>
      </c>
      <c r="CR22" s="59">
        <f>+I_Investimenti!CU12*I_Investimenti!$F12</f>
        <v>0</v>
      </c>
      <c r="CS22" s="59">
        <f>+I_Investimenti!CV12*I_Investimenti!$F12</f>
        <v>0</v>
      </c>
      <c r="CT22" s="59">
        <f>+I_Investimenti!CW12*I_Investimenti!$F12</f>
        <v>0</v>
      </c>
      <c r="CU22" s="59">
        <f>+I_Investimenti!CX12*I_Investimenti!$F12</f>
        <v>0</v>
      </c>
      <c r="CV22" s="59">
        <f>+I_Investimenti!CY12*I_Investimenti!$F12</f>
        <v>0</v>
      </c>
      <c r="CW22" s="59">
        <f>+I_Investimenti!CZ12*I_Investimenti!$F12</f>
        <v>0</v>
      </c>
      <c r="CX22" s="59">
        <f>+I_Investimenti!DA12*I_Investimenti!$F12</f>
        <v>0</v>
      </c>
      <c r="CY22" s="59">
        <f>+I_Investimenti!DB12*I_Investimenti!$F12</f>
        <v>0</v>
      </c>
      <c r="CZ22" s="59">
        <f>+I_Investimenti!DC12*I_Investimenti!$F12</f>
        <v>0</v>
      </c>
      <c r="DA22" s="59">
        <f>+I_Investimenti!DD12*I_Investimenti!$F12</f>
        <v>0</v>
      </c>
      <c r="DB22" s="59">
        <f>+I_Investimenti!DE12*I_Investimenti!$F12</f>
        <v>0</v>
      </c>
      <c r="DC22" s="59">
        <f>+I_Investimenti!DF12*I_Investimenti!$F12</f>
        <v>0</v>
      </c>
      <c r="DD22" s="59">
        <f>+I_Investimenti!DG12*I_Investimenti!$F12</f>
        <v>0</v>
      </c>
      <c r="DE22" s="59">
        <f>+I_Investimenti!DH12*I_Investimenti!$F12</f>
        <v>0</v>
      </c>
      <c r="DF22" s="59">
        <f>+I_Investimenti!DI12*I_Investimenti!$F12</f>
        <v>0</v>
      </c>
      <c r="DG22" s="59">
        <f>+I_Investimenti!DJ12*I_Investimenti!$F12</f>
        <v>0</v>
      </c>
      <c r="DH22" s="59">
        <f>+I_Investimenti!DK12*I_Investimenti!$F12</f>
        <v>0</v>
      </c>
      <c r="DI22" s="59">
        <f>+I_Investimenti!DL12*I_Investimenti!$F12</f>
        <v>0</v>
      </c>
      <c r="DJ22" s="59">
        <f>+I_Investimenti!DM12*I_Investimenti!$F12</f>
        <v>0</v>
      </c>
      <c r="DK22" s="59">
        <f>+I_Investimenti!DN12*I_Investimenti!$F12</f>
        <v>0</v>
      </c>
      <c r="DL22" s="59">
        <f>+I_Investimenti!DO12*I_Investimenti!$F12</f>
        <v>0</v>
      </c>
      <c r="DM22" s="59">
        <f>+I_Investimenti!DP12*I_Investimenti!$F12</f>
        <v>0</v>
      </c>
      <c r="DN22" s="59">
        <f>+I_Investimenti!DQ12*I_Investimenti!$F12</f>
        <v>0</v>
      </c>
      <c r="DO22" s="59">
        <f>+I_Investimenti!DR12*I_Investimenti!$F12</f>
        <v>0</v>
      </c>
      <c r="DP22" s="59">
        <f>+I_Investimenti!DS12*I_Investimenti!$F12</f>
        <v>0</v>
      </c>
      <c r="DQ22" s="59">
        <f>+I_Investimenti!DT12*I_Investimenti!$F12</f>
        <v>0</v>
      </c>
      <c r="DR22" s="59">
        <f>+I_Investimenti!DU12*I_Investimenti!$F12</f>
        <v>0</v>
      </c>
      <c r="DS22" s="59">
        <f>+I_Investimenti!DV12*I_Investimenti!$F12</f>
        <v>0</v>
      </c>
      <c r="DT22" s="59">
        <f>+I_Investimenti!DW12*I_Investimenti!$F12</f>
        <v>0</v>
      </c>
      <c r="DU22" s="59">
        <f>+I_Investimenti!DX12*I_Investimenti!$F12</f>
        <v>0</v>
      </c>
    </row>
    <row r="23" spans="3:125" ht="16.5" thickTop="1" thickBot="1" x14ac:dyDescent="0.3">
      <c r="C23" s="122">
        <f>+I_Investimenti!C13</f>
        <v>0</v>
      </c>
      <c r="D23" s="57">
        <f>+I_Investimenti!F13</f>
        <v>0</v>
      </c>
      <c r="F23" s="59">
        <f>+I_Investimenti!I13*I_Investimenti!$F13</f>
        <v>0</v>
      </c>
      <c r="G23" s="59">
        <f>+I_Investimenti!J13*I_Investimenti!$F13</f>
        <v>0</v>
      </c>
      <c r="H23" s="59">
        <f>+I_Investimenti!K13*I_Investimenti!$F13</f>
        <v>0</v>
      </c>
      <c r="I23" s="59">
        <f>+I_Investimenti!L13*I_Investimenti!$F13</f>
        <v>0</v>
      </c>
      <c r="J23" s="59">
        <f>+I_Investimenti!M13*I_Investimenti!$F13</f>
        <v>0</v>
      </c>
      <c r="K23" s="59">
        <f>+I_Investimenti!N13*I_Investimenti!$F13</f>
        <v>0</v>
      </c>
      <c r="L23" s="59">
        <f>+I_Investimenti!O13*I_Investimenti!$F13</f>
        <v>0</v>
      </c>
      <c r="M23" s="59">
        <f>+I_Investimenti!P13*I_Investimenti!$F13</f>
        <v>0</v>
      </c>
      <c r="N23" s="59">
        <f>+I_Investimenti!Q13*I_Investimenti!$F13</f>
        <v>0</v>
      </c>
      <c r="O23" s="59">
        <f>+I_Investimenti!R13*I_Investimenti!$F13</f>
        <v>0</v>
      </c>
      <c r="P23" s="59">
        <f>+I_Investimenti!S13*I_Investimenti!$F13</f>
        <v>0</v>
      </c>
      <c r="Q23" s="59">
        <f>+I_Investimenti!T13*I_Investimenti!$F13</f>
        <v>0</v>
      </c>
      <c r="R23" s="59">
        <f>+I_Investimenti!U13*I_Investimenti!$F13</f>
        <v>0</v>
      </c>
      <c r="S23" s="59">
        <f>+I_Investimenti!V13*I_Investimenti!$F13</f>
        <v>0</v>
      </c>
      <c r="T23" s="59">
        <f>+I_Investimenti!W13*I_Investimenti!$F13</f>
        <v>0</v>
      </c>
      <c r="U23" s="59">
        <f>+I_Investimenti!X13*I_Investimenti!$F13</f>
        <v>0</v>
      </c>
      <c r="V23" s="59">
        <f>+I_Investimenti!Y13*I_Investimenti!$F13</f>
        <v>0</v>
      </c>
      <c r="W23" s="59">
        <f>+I_Investimenti!Z13*I_Investimenti!$F13</f>
        <v>0</v>
      </c>
      <c r="X23" s="59">
        <f>+I_Investimenti!AA13*I_Investimenti!$F13</f>
        <v>0</v>
      </c>
      <c r="Y23" s="59">
        <f>+I_Investimenti!AB13*I_Investimenti!$F13</f>
        <v>0</v>
      </c>
      <c r="Z23" s="59">
        <f>+I_Investimenti!AC13*I_Investimenti!$F13</f>
        <v>0</v>
      </c>
      <c r="AA23" s="59">
        <f>+I_Investimenti!AD13*I_Investimenti!$F13</f>
        <v>0</v>
      </c>
      <c r="AB23" s="59">
        <f>+I_Investimenti!AE13*I_Investimenti!$F13</f>
        <v>0</v>
      </c>
      <c r="AC23" s="59">
        <f>+I_Investimenti!AF13*I_Investimenti!$F13</f>
        <v>0</v>
      </c>
      <c r="AD23" s="59">
        <f>+I_Investimenti!AG13*I_Investimenti!$F13</f>
        <v>0</v>
      </c>
      <c r="AE23" s="59">
        <f>+I_Investimenti!AH13*I_Investimenti!$F13</f>
        <v>0</v>
      </c>
      <c r="AF23" s="59">
        <f>+I_Investimenti!AI13*I_Investimenti!$F13</f>
        <v>0</v>
      </c>
      <c r="AG23" s="59">
        <f>+I_Investimenti!AJ13*I_Investimenti!$F13</f>
        <v>0</v>
      </c>
      <c r="AH23" s="59">
        <f>+I_Investimenti!AK13*I_Investimenti!$F13</f>
        <v>0</v>
      </c>
      <c r="AI23" s="59">
        <f>+I_Investimenti!AL13*I_Investimenti!$F13</f>
        <v>0</v>
      </c>
      <c r="AJ23" s="59">
        <f>+I_Investimenti!AM13*I_Investimenti!$F13</f>
        <v>0</v>
      </c>
      <c r="AK23" s="59">
        <f>+I_Investimenti!AN13*I_Investimenti!$F13</f>
        <v>0</v>
      </c>
      <c r="AL23" s="59">
        <f>+I_Investimenti!AO13*I_Investimenti!$F13</f>
        <v>0</v>
      </c>
      <c r="AM23" s="59">
        <f>+I_Investimenti!AP13*I_Investimenti!$F13</f>
        <v>0</v>
      </c>
      <c r="AN23" s="59">
        <f>+I_Investimenti!AQ13*I_Investimenti!$F13</f>
        <v>0</v>
      </c>
      <c r="AO23" s="59">
        <f>+I_Investimenti!AR13*I_Investimenti!$F13</f>
        <v>0</v>
      </c>
      <c r="AP23" s="59">
        <f>+I_Investimenti!AS13*I_Investimenti!$F13</f>
        <v>0</v>
      </c>
      <c r="AQ23" s="59">
        <f>+I_Investimenti!AT13*I_Investimenti!$F13</f>
        <v>0</v>
      </c>
      <c r="AR23" s="59">
        <f>+I_Investimenti!AU13*I_Investimenti!$F13</f>
        <v>0</v>
      </c>
      <c r="AS23" s="59">
        <f>+I_Investimenti!AV13*I_Investimenti!$F13</f>
        <v>0</v>
      </c>
      <c r="AT23" s="59">
        <f>+I_Investimenti!AW13*I_Investimenti!$F13</f>
        <v>0</v>
      </c>
      <c r="AU23" s="59">
        <f>+I_Investimenti!AX13*I_Investimenti!$F13</f>
        <v>0</v>
      </c>
      <c r="AV23" s="59">
        <f>+I_Investimenti!AY13*I_Investimenti!$F13</f>
        <v>0</v>
      </c>
      <c r="AW23" s="59">
        <f>+I_Investimenti!AZ13*I_Investimenti!$F13</f>
        <v>0</v>
      </c>
      <c r="AX23" s="59">
        <f>+I_Investimenti!BA13*I_Investimenti!$F13</f>
        <v>0</v>
      </c>
      <c r="AY23" s="59">
        <f>+I_Investimenti!BB13*I_Investimenti!$F13</f>
        <v>0</v>
      </c>
      <c r="AZ23" s="59">
        <f>+I_Investimenti!BC13*I_Investimenti!$F13</f>
        <v>0</v>
      </c>
      <c r="BA23" s="59">
        <f>+I_Investimenti!BD13*I_Investimenti!$F13</f>
        <v>0</v>
      </c>
      <c r="BB23" s="59">
        <f>+I_Investimenti!BE13*I_Investimenti!$F13</f>
        <v>0</v>
      </c>
      <c r="BC23" s="59">
        <f>+I_Investimenti!BF13*I_Investimenti!$F13</f>
        <v>0</v>
      </c>
      <c r="BD23" s="59">
        <f>+I_Investimenti!BG13*I_Investimenti!$F13</f>
        <v>0</v>
      </c>
      <c r="BE23" s="59">
        <f>+I_Investimenti!BH13*I_Investimenti!$F13</f>
        <v>0</v>
      </c>
      <c r="BF23" s="59">
        <f>+I_Investimenti!BI13*I_Investimenti!$F13</f>
        <v>0</v>
      </c>
      <c r="BG23" s="59">
        <f>+I_Investimenti!BJ13*I_Investimenti!$F13</f>
        <v>0</v>
      </c>
      <c r="BH23" s="59">
        <f>+I_Investimenti!BK13*I_Investimenti!$F13</f>
        <v>0</v>
      </c>
      <c r="BI23" s="59">
        <f>+I_Investimenti!BL13*I_Investimenti!$F13</f>
        <v>0</v>
      </c>
      <c r="BJ23" s="59">
        <f>+I_Investimenti!BM13*I_Investimenti!$F13</f>
        <v>0</v>
      </c>
      <c r="BK23" s="59">
        <f>+I_Investimenti!BN13*I_Investimenti!$F13</f>
        <v>0</v>
      </c>
      <c r="BL23" s="59">
        <f>+I_Investimenti!BO13*I_Investimenti!$F13</f>
        <v>0</v>
      </c>
      <c r="BM23" s="59">
        <f>+I_Investimenti!BP13*I_Investimenti!$F13</f>
        <v>0</v>
      </c>
      <c r="BN23" s="59">
        <f>+I_Investimenti!BQ13*I_Investimenti!$F13</f>
        <v>0</v>
      </c>
      <c r="BO23" s="59">
        <f>+I_Investimenti!BR13*I_Investimenti!$F13</f>
        <v>0</v>
      </c>
      <c r="BP23" s="59">
        <f>+I_Investimenti!BS13*I_Investimenti!$F13</f>
        <v>0</v>
      </c>
      <c r="BQ23" s="59">
        <f>+I_Investimenti!BT13*I_Investimenti!$F13</f>
        <v>0</v>
      </c>
      <c r="BR23" s="59">
        <f>+I_Investimenti!BU13*I_Investimenti!$F13</f>
        <v>0</v>
      </c>
      <c r="BS23" s="59">
        <f>+I_Investimenti!BV13*I_Investimenti!$F13</f>
        <v>0</v>
      </c>
      <c r="BT23" s="59">
        <f>+I_Investimenti!BW13*I_Investimenti!$F13</f>
        <v>0</v>
      </c>
      <c r="BU23" s="59">
        <f>+I_Investimenti!BX13*I_Investimenti!$F13</f>
        <v>0</v>
      </c>
      <c r="BV23" s="59">
        <f>+I_Investimenti!BY13*I_Investimenti!$F13</f>
        <v>0</v>
      </c>
      <c r="BW23" s="59">
        <f>+I_Investimenti!BZ13*I_Investimenti!$F13</f>
        <v>0</v>
      </c>
      <c r="BX23" s="59">
        <f>+I_Investimenti!CA13*I_Investimenti!$F13</f>
        <v>0</v>
      </c>
      <c r="BY23" s="59">
        <f>+I_Investimenti!CB13*I_Investimenti!$F13</f>
        <v>0</v>
      </c>
      <c r="BZ23" s="59">
        <f>+I_Investimenti!CC13*I_Investimenti!$F13</f>
        <v>0</v>
      </c>
      <c r="CA23" s="59">
        <f>+I_Investimenti!CD13*I_Investimenti!$F13</f>
        <v>0</v>
      </c>
      <c r="CB23" s="59">
        <f>+I_Investimenti!CE13*I_Investimenti!$F13</f>
        <v>0</v>
      </c>
      <c r="CC23" s="59">
        <f>+I_Investimenti!CF13*I_Investimenti!$F13</f>
        <v>0</v>
      </c>
      <c r="CD23" s="59">
        <f>+I_Investimenti!CG13*I_Investimenti!$F13</f>
        <v>0</v>
      </c>
      <c r="CE23" s="59">
        <f>+I_Investimenti!CH13*I_Investimenti!$F13</f>
        <v>0</v>
      </c>
      <c r="CF23" s="59">
        <f>+I_Investimenti!CI13*I_Investimenti!$F13</f>
        <v>0</v>
      </c>
      <c r="CG23" s="59">
        <f>+I_Investimenti!CJ13*I_Investimenti!$F13</f>
        <v>0</v>
      </c>
      <c r="CH23" s="59">
        <f>+I_Investimenti!CK13*I_Investimenti!$F13</f>
        <v>0</v>
      </c>
      <c r="CI23" s="59">
        <f>+I_Investimenti!CL13*I_Investimenti!$F13</f>
        <v>0</v>
      </c>
      <c r="CJ23" s="59">
        <f>+I_Investimenti!CM13*I_Investimenti!$F13</f>
        <v>0</v>
      </c>
      <c r="CK23" s="59">
        <f>+I_Investimenti!CN13*I_Investimenti!$F13</f>
        <v>0</v>
      </c>
      <c r="CL23" s="59">
        <f>+I_Investimenti!CO13*I_Investimenti!$F13</f>
        <v>0</v>
      </c>
      <c r="CM23" s="59">
        <f>+I_Investimenti!CP13*I_Investimenti!$F13</f>
        <v>0</v>
      </c>
      <c r="CN23" s="59">
        <f>+I_Investimenti!CQ13*I_Investimenti!$F13</f>
        <v>0</v>
      </c>
      <c r="CO23" s="59">
        <f>+I_Investimenti!CR13*I_Investimenti!$F13</f>
        <v>0</v>
      </c>
      <c r="CP23" s="59">
        <f>+I_Investimenti!CS13*I_Investimenti!$F13</f>
        <v>0</v>
      </c>
      <c r="CQ23" s="59">
        <f>+I_Investimenti!CT13*I_Investimenti!$F13</f>
        <v>0</v>
      </c>
      <c r="CR23" s="59">
        <f>+I_Investimenti!CU13*I_Investimenti!$F13</f>
        <v>0</v>
      </c>
      <c r="CS23" s="59">
        <f>+I_Investimenti!CV13*I_Investimenti!$F13</f>
        <v>0</v>
      </c>
      <c r="CT23" s="59">
        <f>+I_Investimenti!CW13*I_Investimenti!$F13</f>
        <v>0</v>
      </c>
      <c r="CU23" s="59">
        <f>+I_Investimenti!CX13*I_Investimenti!$F13</f>
        <v>0</v>
      </c>
      <c r="CV23" s="59">
        <f>+I_Investimenti!CY13*I_Investimenti!$F13</f>
        <v>0</v>
      </c>
      <c r="CW23" s="59">
        <f>+I_Investimenti!CZ13*I_Investimenti!$F13</f>
        <v>0</v>
      </c>
      <c r="CX23" s="59">
        <f>+I_Investimenti!DA13*I_Investimenti!$F13</f>
        <v>0</v>
      </c>
      <c r="CY23" s="59">
        <f>+I_Investimenti!DB13*I_Investimenti!$F13</f>
        <v>0</v>
      </c>
      <c r="CZ23" s="59">
        <f>+I_Investimenti!DC13*I_Investimenti!$F13</f>
        <v>0</v>
      </c>
      <c r="DA23" s="59">
        <f>+I_Investimenti!DD13*I_Investimenti!$F13</f>
        <v>0</v>
      </c>
      <c r="DB23" s="59">
        <f>+I_Investimenti!DE13*I_Investimenti!$F13</f>
        <v>0</v>
      </c>
      <c r="DC23" s="59">
        <f>+I_Investimenti!DF13*I_Investimenti!$F13</f>
        <v>0</v>
      </c>
      <c r="DD23" s="59">
        <f>+I_Investimenti!DG13*I_Investimenti!$F13</f>
        <v>0</v>
      </c>
      <c r="DE23" s="59">
        <f>+I_Investimenti!DH13*I_Investimenti!$F13</f>
        <v>0</v>
      </c>
      <c r="DF23" s="59">
        <f>+I_Investimenti!DI13*I_Investimenti!$F13</f>
        <v>0</v>
      </c>
      <c r="DG23" s="59">
        <f>+I_Investimenti!DJ13*I_Investimenti!$F13</f>
        <v>0</v>
      </c>
      <c r="DH23" s="59">
        <f>+I_Investimenti!DK13*I_Investimenti!$F13</f>
        <v>0</v>
      </c>
      <c r="DI23" s="59">
        <f>+I_Investimenti!DL13*I_Investimenti!$F13</f>
        <v>0</v>
      </c>
      <c r="DJ23" s="59">
        <f>+I_Investimenti!DM13*I_Investimenti!$F13</f>
        <v>0</v>
      </c>
      <c r="DK23" s="59">
        <f>+I_Investimenti!DN13*I_Investimenti!$F13</f>
        <v>0</v>
      </c>
      <c r="DL23" s="59">
        <f>+I_Investimenti!DO13*I_Investimenti!$F13</f>
        <v>0</v>
      </c>
      <c r="DM23" s="59">
        <f>+I_Investimenti!DP13*I_Investimenti!$F13</f>
        <v>0</v>
      </c>
      <c r="DN23" s="59">
        <f>+I_Investimenti!DQ13*I_Investimenti!$F13</f>
        <v>0</v>
      </c>
      <c r="DO23" s="59">
        <f>+I_Investimenti!DR13*I_Investimenti!$F13</f>
        <v>0</v>
      </c>
      <c r="DP23" s="59">
        <f>+I_Investimenti!DS13*I_Investimenti!$F13</f>
        <v>0</v>
      </c>
      <c r="DQ23" s="59">
        <f>+I_Investimenti!DT13*I_Investimenti!$F13</f>
        <v>0</v>
      </c>
      <c r="DR23" s="59">
        <f>+I_Investimenti!DU13*I_Investimenti!$F13</f>
        <v>0</v>
      </c>
      <c r="DS23" s="59">
        <f>+I_Investimenti!DV13*I_Investimenti!$F13</f>
        <v>0</v>
      </c>
      <c r="DT23" s="59">
        <f>+I_Investimenti!DW13*I_Investimenti!$F13</f>
        <v>0</v>
      </c>
      <c r="DU23" s="59">
        <f>+I_Investimenti!DX13*I_Investimenti!$F13</f>
        <v>0</v>
      </c>
    </row>
    <row r="24" spans="3:125" ht="16.5" thickTop="1" thickBot="1" x14ac:dyDescent="0.3">
      <c r="C24" s="122">
        <f>+I_Investimenti!C14</f>
        <v>0</v>
      </c>
      <c r="D24" s="57">
        <f>+I_Investimenti!F14</f>
        <v>0</v>
      </c>
      <c r="F24" s="59">
        <f>+I_Investimenti!I14*I_Investimenti!$F14</f>
        <v>0</v>
      </c>
      <c r="G24" s="59">
        <f>+I_Investimenti!J14*I_Investimenti!$F14</f>
        <v>0</v>
      </c>
      <c r="H24" s="59">
        <f>+I_Investimenti!K14*I_Investimenti!$F14</f>
        <v>0</v>
      </c>
      <c r="I24" s="59">
        <f>+I_Investimenti!L14*I_Investimenti!$F14</f>
        <v>0</v>
      </c>
      <c r="J24" s="59">
        <f>+I_Investimenti!M14*I_Investimenti!$F14</f>
        <v>0</v>
      </c>
      <c r="K24" s="59">
        <f>+I_Investimenti!N14*I_Investimenti!$F14</f>
        <v>0</v>
      </c>
      <c r="L24" s="59">
        <f>+I_Investimenti!O14*I_Investimenti!$F14</f>
        <v>0</v>
      </c>
      <c r="M24" s="59">
        <f>+I_Investimenti!P14*I_Investimenti!$F14</f>
        <v>0</v>
      </c>
      <c r="N24" s="59">
        <f>+I_Investimenti!Q14*I_Investimenti!$F14</f>
        <v>0</v>
      </c>
      <c r="O24" s="59">
        <f>+I_Investimenti!R14*I_Investimenti!$F14</f>
        <v>0</v>
      </c>
      <c r="P24" s="59">
        <f>+I_Investimenti!S14*I_Investimenti!$F14</f>
        <v>0</v>
      </c>
      <c r="Q24" s="59">
        <f>+I_Investimenti!T14*I_Investimenti!$F14</f>
        <v>0</v>
      </c>
      <c r="R24" s="59">
        <f>+I_Investimenti!U14*I_Investimenti!$F14</f>
        <v>0</v>
      </c>
      <c r="S24" s="59">
        <f>+I_Investimenti!V14*I_Investimenti!$F14</f>
        <v>0</v>
      </c>
      <c r="T24" s="59">
        <f>+I_Investimenti!W14*I_Investimenti!$F14</f>
        <v>0</v>
      </c>
      <c r="U24" s="59">
        <f>+I_Investimenti!X14*I_Investimenti!$F14</f>
        <v>0</v>
      </c>
      <c r="V24" s="59">
        <f>+I_Investimenti!Y14*I_Investimenti!$F14</f>
        <v>0</v>
      </c>
      <c r="W24" s="59">
        <f>+I_Investimenti!Z14*I_Investimenti!$F14</f>
        <v>0</v>
      </c>
      <c r="X24" s="59">
        <f>+I_Investimenti!AA14*I_Investimenti!$F14</f>
        <v>0</v>
      </c>
      <c r="Y24" s="59">
        <f>+I_Investimenti!AB14*I_Investimenti!$F14</f>
        <v>0</v>
      </c>
      <c r="Z24" s="59">
        <f>+I_Investimenti!AC14*I_Investimenti!$F14</f>
        <v>0</v>
      </c>
      <c r="AA24" s="59">
        <f>+I_Investimenti!AD14*I_Investimenti!$F14</f>
        <v>0</v>
      </c>
      <c r="AB24" s="59">
        <f>+I_Investimenti!AE14*I_Investimenti!$F14</f>
        <v>0</v>
      </c>
      <c r="AC24" s="59">
        <f>+I_Investimenti!AF14*I_Investimenti!$F14</f>
        <v>0</v>
      </c>
      <c r="AD24" s="59">
        <f>+I_Investimenti!AG14*I_Investimenti!$F14</f>
        <v>0</v>
      </c>
      <c r="AE24" s="59">
        <f>+I_Investimenti!AH14*I_Investimenti!$F14</f>
        <v>0</v>
      </c>
      <c r="AF24" s="59">
        <f>+I_Investimenti!AI14*I_Investimenti!$F14</f>
        <v>0</v>
      </c>
      <c r="AG24" s="59">
        <f>+I_Investimenti!AJ14*I_Investimenti!$F14</f>
        <v>0</v>
      </c>
      <c r="AH24" s="59">
        <f>+I_Investimenti!AK14*I_Investimenti!$F14</f>
        <v>0</v>
      </c>
      <c r="AI24" s="59">
        <f>+I_Investimenti!AL14*I_Investimenti!$F14</f>
        <v>0</v>
      </c>
      <c r="AJ24" s="59">
        <f>+I_Investimenti!AM14*I_Investimenti!$F14</f>
        <v>0</v>
      </c>
      <c r="AK24" s="59">
        <f>+I_Investimenti!AN14*I_Investimenti!$F14</f>
        <v>0</v>
      </c>
      <c r="AL24" s="59">
        <f>+I_Investimenti!AO14*I_Investimenti!$F14</f>
        <v>0</v>
      </c>
      <c r="AM24" s="59">
        <f>+I_Investimenti!AP14*I_Investimenti!$F14</f>
        <v>0</v>
      </c>
      <c r="AN24" s="59">
        <f>+I_Investimenti!AQ14*I_Investimenti!$F14</f>
        <v>0</v>
      </c>
      <c r="AO24" s="59">
        <f>+I_Investimenti!AR14*I_Investimenti!$F14</f>
        <v>0</v>
      </c>
      <c r="AP24" s="59">
        <f>+I_Investimenti!AS14*I_Investimenti!$F14</f>
        <v>0</v>
      </c>
      <c r="AQ24" s="59">
        <f>+I_Investimenti!AT14*I_Investimenti!$F14</f>
        <v>0</v>
      </c>
      <c r="AR24" s="59">
        <f>+I_Investimenti!AU14*I_Investimenti!$F14</f>
        <v>0</v>
      </c>
      <c r="AS24" s="59">
        <f>+I_Investimenti!AV14*I_Investimenti!$F14</f>
        <v>0</v>
      </c>
      <c r="AT24" s="59">
        <f>+I_Investimenti!AW14*I_Investimenti!$F14</f>
        <v>0</v>
      </c>
      <c r="AU24" s="59">
        <f>+I_Investimenti!AX14*I_Investimenti!$F14</f>
        <v>0</v>
      </c>
      <c r="AV24" s="59">
        <f>+I_Investimenti!AY14*I_Investimenti!$F14</f>
        <v>0</v>
      </c>
      <c r="AW24" s="59">
        <f>+I_Investimenti!AZ14*I_Investimenti!$F14</f>
        <v>0</v>
      </c>
      <c r="AX24" s="59">
        <f>+I_Investimenti!BA14*I_Investimenti!$F14</f>
        <v>0</v>
      </c>
      <c r="AY24" s="59">
        <f>+I_Investimenti!BB14*I_Investimenti!$F14</f>
        <v>0</v>
      </c>
      <c r="AZ24" s="59">
        <f>+I_Investimenti!BC14*I_Investimenti!$F14</f>
        <v>0</v>
      </c>
      <c r="BA24" s="59">
        <f>+I_Investimenti!BD14*I_Investimenti!$F14</f>
        <v>0</v>
      </c>
      <c r="BB24" s="59">
        <f>+I_Investimenti!BE14*I_Investimenti!$F14</f>
        <v>0</v>
      </c>
      <c r="BC24" s="59">
        <f>+I_Investimenti!BF14*I_Investimenti!$F14</f>
        <v>0</v>
      </c>
      <c r="BD24" s="59">
        <f>+I_Investimenti!BG14*I_Investimenti!$F14</f>
        <v>0</v>
      </c>
      <c r="BE24" s="59">
        <f>+I_Investimenti!BH14*I_Investimenti!$F14</f>
        <v>0</v>
      </c>
      <c r="BF24" s="59">
        <f>+I_Investimenti!BI14*I_Investimenti!$F14</f>
        <v>0</v>
      </c>
      <c r="BG24" s="59">
        <f>+I_Investimenti!BJ14*I_Investimenti!$F14</f>
        <v>0</v>
      </c>
      <c r="BH24" s="59">
        <f>+I_Investimenti!BK14*I_Investimenti!$F14</f>
        <v>0</v>
      </c>
      <c r="BI24" s="59">
        <f>+I_Investimenti!BL14*I_Investimenti!$F14</f>
        <v>0</v>
      </c>
      <c r="BJ24" s="59">
        <f>+I_Investimenti!BM14*I_Investimenti!$F14</f>
        <v>0</v>
      </c>
      <c r="BK24" s="59">
        <f>+I_Investimenti!BN14*I_Investimenti!$F14</f>
        <v>0</v>
      </c>
      <c r="BL24" s="59">
        <f>+I_Investimenti!BO14*I_Investimenti!$F14</f>
        <v>0</v>
      </c>
      <c r="BM24" s="59">
        <f>+I_Investimenti!BP14*I_Investimenti!$F14</f>
        <v>0</v>
      </c>
      <c r="BN24" s="59">
        <f>+I_Investimenti!BQ14*I_Investimenti!$F14</f>
        <v>0</v>
      </c>
      <c r="BO24" s="59">
        <f>+I_Investimenti!BR14*I_Investimenti!$F14</f>
        <v>0</v>
      </c>
      <c r="BP24" s="59">
        <f>+I_Investimenti!BS14*I_Investimenti!$F14</f>
        <v>0</v>
      </c>
      <c r="BQ24" s="59">
        <f>+I_Investimenti!BT14*I_Investimenti!$F14</f>
        <v>0</v>
      </c>
      <c r="BR24" s="59">
        <f>+I_Investimenti!BU14*I_Investimenti!$F14</f>
        <v>0</v>
      </c>
      <c r="BS24" s="59">
        <f>+I_Investimenti!BV14*I_Investimenti!$F14</f>
        <v>0</v>
      </c>
      <c r="BT24" s="59">
        <f>+I_Investimenti!BW14*I_Investimenti!$F14</f>
        <v>0</v>
      </c>
      <c r="BU24" s="59">
        <f>+I_Investimenti!BX14*I_Investimenti!$F14</f>
        <v>0</v>
      </c>
      <c r="BV24" s="59">
        <f>+I_Investimenti!BY14*I_Investimenti!$F14</f>
        <v>0</v>
      </c>
      <c r="BW24" s="59">
        <f>+I_Investimenti!BZ14*I_Investimenti!$F14</f>
        <v>0</v>
      </c>
      <c r="BX24" s="59">
        <f>+I_Investimenti!CA14*I_Investimenti!$F14</f>
        <v>0</v>
      </c>
      <c r="BY24" s="59">
        <f>+I_Investimenti!CB14*I_Investimenti!$F14</f>
        <v>0</v>
      </c>
      <c r="BZ24" s="59">
        <f>+I_Investimenti!CC14*I_Investimenti!$F14</f>
        <v>0</v>
      </c>
      <c r="CA24" s="59">
        <f>+I_Investimenti!CD14*I_Investimenti!$F14</f>
        <v>0</v>
      </c>
      <c r="CB24" s="59">
        <f>+I_Investimenti!CE14*I_Investimenti!$F14</f>
        <v>0</v>
      </c>
      <c r="CC24" s="59">
        <f>+I_Investimenti!CF14*I_Investimenti!$F14</f>
        <v>0</v>
      </c>
      <c r="CD24" s="59">
        <f>+I_Investimenti!CG14*I_Investimenti!$F14</f>
        <v>0</v>
      </c>
      <c r="CE24" s="59">
        <f>+I_Investimenti!CH14*I_Investimenti!$F14</f>
        <v>0</v>
      </c>
      <c r="CF24" s="59">
        <f>+I_Investimenti!CI14*I_Investimenti!$F14</f>
        <v>0</v>
      </c>
      <c r="CG24" s="59">
        <f>+I_Investimenti!CJ14*I_Investimenti!$F14</f>
        <v>0</v>
      </c>
      <c r="CH24" s="59">
        <f>+I_Investimenti!CK14*I_Investimenti!$F14</f>
        <v>0</v>
      </c>
      <c r="CI24" s="59">
        <f>+I_Investimenti!CL14*I_Investimenti!$F14</f>
        <v>0</v>
      </c>
      <c r="CJ24" s="59">
        <f>+I_Investimenti!CM14*I_Investimenti!$F14</f>
        <v>0</v>
      </c>
      <c r="CK24" s="59">
        <f>+I_Investimenti!CN14*I_Investimenti!$F14</f>
        <v>0</v>
      </c>
      <c r="CL24" s="59">
        <f>+I_Investimenti!CO14*I_Investimenti!$F14</f>
        <v>0</v>
      </c>
      <c r="CM24" s="59">
        <f>+I_Investimenti!CP14*I_Investimenti!$F14</f>
        <v>0</v>
      </c>
      <c r="CN24" s="59">
        <f>+I_Investimenti!CQ14*I_Investimenti!$F14</f>
        <v>0</v>
      </c>
      <c r="CO24" s="59">
        <f>+I_Investimenti!CR14*I_Investimenti!$F14</f>
        <v>0</v>
      </c>
      <c r="CP24" s="59">
        <f>+I_Investimenti!CS14*I_Investimenti!$F14</f>
        <v>0</v>
      </c>
      <c r="CQ24" s="59">
        <f>+I_Investimenti!CT14*I_Investimenti!$F14</f>
        <v>0</v>
      </c>
      <c r="CR24" s="59">
        <f>+I_Investimenti!CU14*I_Investimenti!$F14</f>
        <v>0</v>
      </c>
      <c r="CS24" s="59">
        <f>+I_Investimenti!CV14*I_Investimenti!$F14</f>
        <v>0</v>
      </c>
      <c r="CT24" s="59">
        <f>+I_Investimenti!CW14*I_Investimenti!$F14</f>
        <v>0</v>
      </c>
      <c r="CU24" s="59">
        <f>+I_Investimenti!CX14*I_Investimenti!$F14</f>
        <v>0</v>
      </c>
      <c r="CV24" s="59">
        <f>+I_Investimenti!CY14*I_Investimenti!$F14</f>
        <v>0</v>
      </c>
      <c r="CW24" s="59">
        <f>+I_Investimenti!CZ14*I_Investimenti!$F14</f>
        <v>0</v>
      </c>
      <c r="CX24" s="59">
        <f>+I_Investimenti!DA14*I_Investimenti!$F14</f>
        <v>0</v>
      </c>
      <c r="CY24" s="59">
        <f>+I_Investimenti!DB14*I_Investimenti!$F14</f>
        <v>0</v>
      </c>
      <c r="CZ24" s="59">
        <f>+I_Investimenti!DC14*I_Investimenti!$F14</f>
        <v>0</v>
      </c>
      <c r="DA24" s="59">
        <f>+I_Investimenti!DD14*I_Investimenti!$F14</f>
        <v>0</v>
      </c>
      <c r="DB24" s="59">
        <f>+I_Investimenti!DE14*I_Investimenti!$F14</f>
        <v>0</v>
      </c>
      <c r="DC24" s="59">
        <f>+I_Investimenti!DF14*I_Investimenti!$F14</f>
        <v>0</v>
      </c>
      <c r="DD24" s="59">
        <f>+I_Investimenti!DG14*I_Investimenti!$F14</f>
        <v>0</v>
      </c>
      <c r="DE24" s="59">
        <f>+I_Investimenti!DH14*I_Investimenti!$F14</f>
        <v>0</v>
      </c>
      <c r="DF24" s="59">
        <f>+I_Investimenti!DI14*I_Investimenti!$F14</f>
        <v>0</v>
      </c>
      <c r="DG24" s="59">
        <f>+I_Investimenti!DJ14*I_Investimenti!$F14</f>
        <v>0</v>
      </c>
      <c r="DH24" s="59">
        <f>+I_Investimenti!DK14*I_Investimenti!$F14</f>
        <v>0</v>
      </c>
      <c r="DI24" s="59">
        <f>+I_Investimenti!DL14*I_Investimenti!$F14</f>
        <v>0</v>
      </c>
      <c r="DJ24" s="59">
        <f>+I_Investimenti!DM14*I_Investimenti!$F14</f>
        <v>0</v>
      </c>
      <c r="DK24" s="59">
        <f>+I_Investimenti!DN14*I_Investimenti!$F14</f>
        <v>0</v>
      </c>
      <c r="DL24" s="59">
        <f>+I_Investimenti!DO14*I_Investimenti!$F14</f>
        <v>0</v>
      </c>
      <c r="DM24" s="59">
        <f>+I_Investimenti!DP14*I_Investimenti!$F14</f>
        <v>0</v>
      </c>
      <c r="DN24" s="59">
        <f>+I_Investimenti!DQ14*I_Investimenti!$F14</f>
        <v>0</v>
      </c>
      <c r="DO24" s="59">
        <f>+I_Investimenti!DR14*I_Investimenti!$F14</f>
        <v>0</v>
      </c>
      <c r="DP24" s="59">
        <f>+I_Investimenti!DS14*I_Investimenti!$F14</f>
        <v>0</v>
      </c>
      <c r="DQ24" s="59">
        <f>+I_Investimenti!DT14*I_Investimenti!$F14</f>
        <v>0</v>
      </c>
      <c r="DR24" s="59">
        <f>+I_Investimenti!DU14*I_Investimenti!$F14</f>
        <v>0</v>
      </c>
      <c r="DS24" s="59">
        <f>+I_Investimenti!DV14*I_Investimenti!$F14</f>
        <v>0</v>
      </c>
      <c r="DT24" s="59">
        <f>+I_Investimenti!DW14*I_Investimenti!$F14</f>
        <v>0</v>
      </c>
      <c r="DU24" s="59">
        <f>+I_Investimenti!DX14*I_Investimenti!$F14</f>
        <v>0</v>
      </c>
    </row>
    <row r="25" spans="3:125" ht="16.5" thickTop="1" thickBot="1" x14ac:dyDescent="0.3">
      <c r="C25" s="122">
        <f>+I_Investimenti!C15</f>
        <v>0</v>
      </c>
      <c r="D25" s="57">
        <f>+I_Investimenti!F15</f>
        <v>0</v>
      </c>
      <c r="F25" s="59">
        <f>+I_Investimenti!I15*I_Investimenti!$F15</f>
        <v>0</v>
      </c>
      <c r="G25" s="59">
        <f>+I_Investimenti!J15*I_Investimenti!$F15</f>
        <v>0</v>
      </c>
      <c r="H25" s="59">
        <f>+I_Investimenti!K15*I_Investimenti!$F15</f>
        <v>0</v>
      </c>
      <c r="I25" s="59">
        <f>+I_Investimenti!L15*I_Investimenti!$F15</f>
        <v>0</v>
      </c>
      <c r="J25" s="59">
        <f>+I_Investimenti!M15*I_Investimenti!$F15</f>
        <v>0</v>
      </c>
      <c r="K25" s="59">
        <f>+I_Investimenti!N15*I_Investimenti!$F15</f>
        <v>0</v>
      </c>
      <c r="L25" s="59">
        <f>+I_Investimenti!O15*I_Investimenti!$F15</f>
        <v>0</v>
      </c>
      <c r="M25" s="59">
        <f>+I_Investimenti!P15*I_Investimenti!$F15</f>
        <v>0</v>
      </c>
      <c r="N25" s="59">
        <f>+I_Investimenti!Q15*I_Investimenti!$F15</f>
        <v>0</v>
      </c>
      <c r="O25" s="59">
        <f>+I_Investimenti!R15*I_Investimenti!$F15</f>
        <v>0</v>
      </c>
      <c r="P25" s="59">
        <f>+I_Investimenti!S15*I_Investimenti!$F15</f>
        <v>0</v>
      </c>
      <c r="Q25" s="59">
        <f>+I_Investimenti!T15*I_Investimenti!$F15</f>
        <v>0</v>
      </c>
      <c r="R25" s="59">
        <f>+I_Investimenti!U15*I_Investimenti!$F15</f>
        <v>0</v>
      </c>
      <c r="S25" s="59">
        <f>+I_Investimenti!V15*I_Investimenti!$F15</f>
        <v>0</v>
      </c>
      <c r="T25" s="59">
        <f>+I_Investimenti!W15*I_Investimenti!$F15</f>
        <v>0</v>
      </c>
      <c r="U25" s="59">
        <f>+I_Investimenti!X15*I_Investimenti!$F15</f>
        <v>0</v>
      </c>
      <c r="V25" s="59">
        <f>+I_Investimenti!Y15*I_Investimenti!$F15</f>
        <v>0</v>
      </c>
      <c r="W25" s="59">
        <f>+I_Investimenti!Z15*I_Investimenti!$F15</f>
        <v>0</v>
      </c>
      <c r="X25" s="59">
        <f>+I_Investimenti!AA15*I_Investimenti!$F15</f>
        <v>0</v>
      </c>
      <c r="Y25" s="59">
        <f>+I_Investimenti!AB15*I_Investimenti!$F15</f>
        <v>0</v>
      </c>
      <c r="Z25" s="59">
        <f>+I_Investimenti!AC15*I_Investimenti!$F15</f>
        <v>0</v>
      </c>
      <c r="AA25" s="59">
        <f>+I_Investimenti!AD15*I_Investimenti!$F15</f>
        <v>0</v>
      </c>
      <c r="AB25" s="59">
        <f>+I_Investimenti!AE15*I_Investimenti!$F15</f>
        <v>0</v>
      </c>
      <c r="AC25" s="59">
        <f>+I_Investimenti!AF15*I_Investimenti!$F15</f>
        <v>0</v>
      </c>
      <c r="AD25" s="59">
        <f>+I_Investimenti!AG15*I_Investimenti!$F15</f>
        <v>0</v>
      </c>
      <c r="AE25" s="59">
        <f>+I_Investimenti!AH15*I_Investimenti!$F15</f>
        <v>0</v>
      </c>
      <c r="AF25" s="59">
        <f>+I_Investimenti!AI15*I_Investimenti!$F15</f>
        <v>0</v>
      </c>
      <c r="AG25" s="59">
        <f>+I_Investimenti!AJ15*I_Investimenti!$F15</f>
        <v>0</v>
      </c>
      <c r="AH25" s="59">
        <f>+I_Investimenti!AK15*I_Investimenti!$F15</f>
        <v>0</v>
      </c>
      <c r="AI25" s="59">
        <f>+I_Investimenti!AL15*I_Investimenti!$F15</f>
        <v>0</v>
      </c>
      <c r="AJ25" s="59">
        <f>+I_Investimenti!AM15*I_Investimenti!$F15</f>
        <v>0</v>
      </c>
      <c r="AK25" s="59">
        <f>+I_Investimenti!AN15*I_Investimenti!$F15</f>
        <v>0</v>
      </c>
      <c r="AL25" s="59">
        <f>+I_Investimenti!AO15*I_Investimenti!$F15</f>
        <v>0</v>
      </c>
      <c r="AM25" s="59">
        <f>+I_Investimenti!AP15*I_Investimenti!$F15</f>
        <v>0</v>
      </c>
      <c r="AN25" s="59">
        <f>+I_Investimenti!AQ15*I_Investimenti!$F15</f>
        <v>0</v>
      </c>
      <c r="AO25" s="59">
        <f>+I_Investimenti!AR15*I_Investimenti!$F15</f>
        <v>0</v>
      </c>
      <c r="AP25" s="59">
        <f>+I_Investimenti!AS15*I_Investimenti!$F15</f>
        <v>0</v>
      </c>
      <c r="AQ25" s="59">
        <f>+I_Investimenti!AT15*I_Investimenti!$F15</f>
        <v>0</v>
      </c>
      <c r="AR25" s="59">
        <f>+I_Investimenti!AU15*I_Investimenti!$F15</f>
        <v>0</v>
      </c>
      <c r="AS25" s="59">
        <f>+I_Investimenti!AV15*I_Investimenti!$F15</f>
        <v>0</v>
      </c>
      <c r="AT25" s="59">
        <f>+I_Investimenti!AW15*I_Investimenti!$F15</f>
        <v>0</v>
      </c>
      <c r="AU25" s="59">
        <f>+I_Investimenti!AX15*I_Investimenti!$F15</f>
        <v>0</v>
      </c>
      <c r="AV25" s="59">
        <f>+I_Investimenti!AY15*I_Investimenti!$F15</f>
        <v>0</v>
      </c>
      <c r="AW25" s="59">
        <f>+I_Investimenti!AZ15*I_Investimenti!$F15</f>
        <v>0</v>
      </c>
      <c r="AX25" s="59">
        <f>+I_Investimenti!BA15*I_Investimenti!$F15</f>
        <v>0</v>
      </c>
      <c r="AY25" s="59">
        <f>+I_Investimenti!BB15*I_Investimenti!$F15</f>
        <v>0</v>
      </c>
      <c r="AZ25" s="59">
        <f>+I_Investimenti!BC15*I_Investimenti!$F15</f>
        <v>0</v>
      </c>
      <c r="BA25" s="59">
        <f>+I_Investimenti!BD15*I_Investimenti!$F15</f>
        <v>0</v>
      </c>
      <c r="BB25" s="59">
        <f>+I_Investimenti!BE15*I_Investimenti!$F15</f>
        <v>0</v>
      </c>
      <c r="BC25" s="59">
        <f>+I_Investimenti!BF15*I_Investimenti!$F15</f>
        <v>0</v>
      </c>
      <c r="BD25" s="59">
        <f>+I_Investimenti!BG15*I_Investimenti!$F15</f>
        <v>0</v>
      </c>
      <c r="BE25" s="59">
        <f>+I_Investimenti!BH15*I_Investimenti!$F15</f>
        <v>0</v>
      </c>
      <c r="BF25" s="59">
        <f>+I_Investimenti!BI15*I_Investimenti!$F15</f>
        <v>0</v>
      </c>
      <c r="BG25" s="59">
        <f>+I_Investimenti!BJ15*I_Investimenti!$F15</f>
        <v>0</v>
      </c>
      <c r="BH25" s="59">
        <f>+I_Investimenti!BK15*I_Investimenti!$F15</f>
        <v>0</v>
      </c>
      <c r="BI25" s="59">
        <f>+I_Investimenti!BL15*I_Investimenti!$F15</f>
        <v>0</v>
      </c>
      <c r="BJ25" s="59">
        <f>+I_Investimenti!BM15*I_Investimenti!$F15</f>
        <v>0</v>
      </c>
      <c r="BK25" s="59">
        <f>+I_Investimenti!BN15*I_Investimenti!$F15</f>
        <v>0</v>
      </c>
      <c r="BL25" s="59">
        <f>+I_Investimenti!BO15*I_Investimenti!$F15</f>
        <v>0</v>
      </c>
      <c r="BM25" s="59">
        <f>+I_Investimenti!BP15*I_Investimenti!$F15</f>
        <v>0</v>
      </c>
      <c r="BN25" s="59">
        <f>+I_Investimenti!BQ15*I_Investimenti!$F15</f>
        <v>0</v>
      </c>
      <c r="BO25" s="59">
        <f>+I_Investimenti!BR15*I_Investimenti!$F15</f>
        <v>0</v>
      </c>
      <c r="BP25" s="59">
        <f>+I_Investimenti!BS15*I_Investimenti!$F15</f>
        <v>0</v>
      </c>
      <c r="BQ25" s="59">
        <f>+I_Investimenti!BT15*I_Investimenti!$F15</f>
        <v>0</v>
      </c>
      <c r="BR25" s="59">
        <f>+I_Investimenti!BU15*I_Investimenti!$F15</f>
        <v>0</v>
      </c>
      <c r="BS25" s="59">
        <f>+I_Investimenti!BV15*I_Investimenti!$F15</f>
        <v>0</v>
      </c>
      <c r="BT25" s="59">
        <f>+I_Investimenti!BW15*I_Investimenti!$F15</f>
        <v>0</v>
      </c>
      <c r="BU25" s="59">
        <f>+I_Investimenti!BX15*I_Investimenti!$F15</f>
        <v>0</v>
      </c>
      <c r="BV25" s="59">
        <f>+I_Investimenti!BY15*I_Investimenti!$F15</f>
        <v>0</v>
      </c>
      <c r="BW25" s="59">
        <f>+I_Investimenti!BZ15*I_Investimenti!$F15</f>
        <v>0</v>
      </c>
      <c r="BX25" s="59">
        <f>+I_Investimenti!CA15*I_Investimenti!$F15</f>
        <v>0</v>
      </c>
      <c r="BY25" s="59">
        <f>+I_Investimenti!CB15*I_Investimenti!$F15</f>
        <v>0</v>
      </c>
      <c r="BZ25" s="59">
        <f>+I_Investimenti!CC15*I_Investimenti!$F15</f>
        <v>0</v>
      </c>
      <c r="CA25" s="59">
        <f>+I_Investimenti!CD15*I_Investimenti!$F15</f>
        <v>0</v>
      </c>
      <c r="CB25" s="59">
        <f>+I_Investimenti!CE15*I_Investimenti!$F15</f>
        <v>0</v>
      </c>
      <c r="CC25" s="59">
        <f>+I_Investimenti!CF15*I_Investimenti!$F15</f>
        <v>0</v>
      </c>
      <c r="CD25" s="59">
        <f>+I_Investimenti!CG15*I_Investimenti!$F15</f>
        <v>0</v>
      </c>
      <c r="CE25" s="59">
        <f>+I_Investimenti!CH15*I_Investimenti!$F15</f>
        <v>0</v>
      </c>
      <c r="CF25" s="59">
        <f>+I_Investimenti!CI15*I_Investimenti!$F15</f>
        <v>0</v>
      </c>
      <c r="CG25" s="59">
        <f>+I_Investimenti!CJ15*I_Investimenti!$F15</f>
        <v>0</v>
      </c>
      <c r="CH25" s="59">
        <f>+I_Investimenti!CK15*I_Investimenti!$F15</f>
        <v>0</v>
      </c>
      <c r="CI25" s="59">
        <f>+I_Investimenti!CL15*I_Investimenti!$F15</f>
        <v>0</v>
      </c>
      <c r="CJ25" s="59">
        <f>+I_Investimenti!CM15*I_Investimenti!$F15</f>
        <v>0</v>
      </c>
      <c r="CK25" s="59">
        <f>+I_Investimenti!CN15*I_Investimenti!$F15</f>
        <v>0</v>
      </c>
      <c r="CL25" s="59">
        <f>+I_Investimenti!CO15*I_Investimenti!$F15</f>
        <v>0</v>
      </c>
      <c r="CM25" s="59">
        <f>+I_Investimenti!CP15*I_Investimenti!$F15</f>
        <v>0</v>
      </c>
      <c r="CN25" s="59">
        <f>+I_Investimenti!CQ15*I_Investimenti!$F15</f>
        <v>0</v>
      </c>
      <c r="CO25" s="59">
        <f>+I_Investimenti!CR15*I_Investimenti!$F15</f>
        <v>0</v>
      </c>
      <c r="CP25" s="59">
        <f>+I_Investimenti!CS15*I_Investimenti!$F15</f>
        <v>0</v>
      </c>
      <c r="CQ25" s="59">
        <f>+I_Investimenti!CT15*I_Investimenti!$F15</f>
        <v>0</v>
      </c>
      <c r="CR25" s="59">
        <f>+I_Investimenti!CU15*I_Investimenti!$F15</f>
        <v>0</v>
      </c>
      <c r="CS25" s="59">
        <f>+I_Investimenti!CV15*I_Investimenti!$F15</f>
        <v>0</v>
      </c>
      <c r="CT25" s="59">
        <f>+I_Investimenti!CW15*I_Investimenti!$F15</f>
        <v>0</v>
      </c>
      <c r="CU25" s="59">
        <f>+I_Investimenti!CX15*I_Investimenti!$F15</f>
        <v>0</v>
      </c>
      <c r="CV25" s="59">
        <f>+I_Investimenti!CY15*I_Investimenti!$F15</f>
        <v>0</v>
      </c>
      <c r="CW25" s="59">
        <f>+I_Investimenti!CZ15*I_Investimenti!$F15</f>
        <v>0</v>
      </c>
      <c r="CX25" s="59">
        <f>+I_Investimenti!DA15*I_Investimenti!$F15</f>
        <v>0</v>
      </c>
      <c r="CY25" s="59">
        <f>+I_Investimenti!DB15*I_Investimenti!$F15</f>
        <v>0</v>
      </c>
      <c r="CZ25" s="59">
        <f>+I_Investimenti!DC15*I_Investimenti!$F15</f>
        <v>0</v>
      </c>
      <c r="DA25" s="59">
        <f>+I_Investimenti!DD15*I_Investimenti!$F15</f>
        <v>0</v>
      </c>
      <c r="DB25" s="59">
        <f>+I_Investimenti!DE15*I_Investimenti!$F15</f>
        <v>0</v>
      </c>
      <c r="DC25" s="59">
        <f>+I_Investimenti!DF15*I_Investimenti!$F15</f>
        <v>0</v>
      </c>
      <c r="DD25" s="59">
        <f>+I_Investimenti!DG15*I_Investimenti!$F15</f>
        <v>0</v>
      </c>
      <c r="DE25" s="59">
        <f>+I_Investimenti!DH15*I_Investimenti!$F15</f>
        <v>0</v>
      </c>
      <c r="DF25" s="59">
        <f>+I_Investimenti!DI15*I_Investimenti!$F15</f>
        <v>0</v>
      </c>
      <c r="DG25" s="59">
        <f>+I_Investimenti!DJ15*I_Investimenti!$F15</f>
        <v>0</v>
      </c>
      <c r="DH25" s="59">
        <f>+I_Investimenti!DK15*I_Investimenti!$F15</f>
        <v>0</v>
      </c>
      <c r="DI25" s="59">
        <f>+I_Investimenti!DL15*I_Investimenti!$F15</f>
        <v>0</v>
      </c>
      <c r="DJ25" s="59">
        <f>+I_Investimenti!DM15*I_Investimenti!$F15</f>
        <v>0</v>
      </c>
      <c r="DK25" s="59">
        <f>+I_Investimenti!DN15*I_Investimenti!$F15</f>
        <v>0</v>
      </c>
      <c r="DL25" s="59">
        <f>+I_Investimenti!DO15*I_Investimenti!$F15</f>
        <v>0</v>
      </c>
      <c r="DM25" s="59">
        <f>+I_Investimenti!DP15*I_Investimenti!$F15</f>
        <v>0</v>
      </c>
      <c r="DN25" s="59">
        <f>+I_Investimenti!DQ15*I_Investimenti!$F15</f>
        <v>0</v>
      </c>
      <c r="DO25" s="59">
        <f>+I_Investimenti!DR15*I_Investimenti!$F15</f>
        <v>0</v>
      </c>
      <c r="DP25" s="59">
        <f>+I_Investimenti!DS15*I_Investimenti!$F15</f>
        <v>0</v>
      </c>
      <c r="DQ25" s="59">
        <f>+I_Investimenti!DT15*I_Investimenti!$F15</f>
        <v>0</v>
      </c>
      <c r="DR25" s="59">
        <f>+I_Investimenti!DU15*I_Investimenti!$F15</f>
        <v>0</v>
      </c>
      <c r="DS25" s="59">
        <f>+I_Investimenti!DV15*I_Investimenti!$F15</f>
        <v>0</v>
      </c>
      <c r="DT25" s="59">
        <f>+I_Investimenti!DW15*I_Investimenti!$F15</f>
        <v>0</v>
      </c>
      <c r="DU25" s="59">
        <f>+I_Investimenti!DX15*I_Investimenti!$F15</f>
        <v>0</v>
      </c>
    </row>
    <row r="26" spans="3:125" ht="16.5" thickTop="1" thickBot="1" x14ac:dyDescent="0.3">
      <c r="C26" s="122">
        <f>+I_Investimenti!C16</f>
        <v>0</v>
      </c>
      <c r="D26" s="57">
        <f>+I_Investimenti!F16</f>
        <v>0</v>
      </c>
      <c r="F26" s="59">
        <f>+I_Investimenti!I16*I_Investimenti!$F16</f>
        <v>0</v>
      </c>
      <c r="G26" s="59">
        <f>+I_Investimenti!J16*I_Investimenti!$F16</f>
        <v>0</v>
      </c>
      <c r="H26" s="59">
        <f>+I_Investimenti!K16*I_Investimenti!$F16</f>
        <v>0</v>
      </c>
      <c r="I26" s="59">
        <f>+I_Investimenti!L16*I_Investimenti!$F16</f>
        <v>0</v>
      </c>
      <c r="J26" s="59">
        <f>+I_Investimenti!M16*I_Investimenti!$F16</f>
        <v>0</v>
      </c>
      <c r="K26" s="59">
        <f>+I_Investimenti!N16*I_Investimenti!$F16</f>
        <v>0</v>
      </c>
      <c r="L26" s="59">
        <f>+I_Investimenti!O16*I_Investimenti!$F16</f>
        <v>0</v>
      </c>
      <c r="M26" s="59">
        <f>+I_Investimenti!P16*I_Investimenti!$F16</f>
        <v>0</v>
      </c>
      <c r="N26" s="59">
        <f>+I_Investimenti!Q16*I_Investimenti!$F16</f>
        <v>0</v>
      </c>
      <c r="O26" s="59">
        <f>+I_Investimenti!R16*I_Investimenti!$F16</f>
        <v>0</v>
      </c>
      <c r="P26" s="59">
        <f>+I_Investimenti!S16*I_Investimenti!$F16</f>
        <v>0</v>
      </c>
      <c r="Q26" s="59">
        <f>+I_Investimenti!T16*I_Investimenti!$F16</f>
        <v>0</v>
      </c>
      <c r="R26" s="59">
        <f>+I_Investimenti!U16*I_Investimenti!$F16</f>
        <v>0</v>
      </c>
      <c r="S26" s="59">
        <f>+I_Investimenti!V16*I_Investimenti!$F16</f>
        <v>0</v>
      </c>
      <c r="T26" s="59">
        <f>+I_Investimenti!W16*I_Investimenti!$F16</f>
        <v>0</v>
      </c>
      <c r="U26" s="59">
        <f>+I_Investimenti!X16*I_Investimenti!$F16</f>
        <v>0</v>
      </c>
      <c r="V26" s="59">
        <f>+I_Investimenti!Y16*I_Investimenti!$F16</f>
        <v>0</v>
      </c>
      <c r="W26" s="59">
        <f>+I_Investimenti!Z16*I_Investimenti!$F16</f>
        <v>0</v>
      </c>
      <c r="X26" s="59">
        <f>+I_Investimenti!AA16*I_Investimenti!$F16</f>
        <v>0</v>
      </c>
      <c r="Y26" s="59">
        <f>+I_Investimenti!AB16*I_Investimenti!$F16</f>
        <v>0</v>
      </c>
      <c r="Z26" s="59">
        <f>+I_Investimenti!AC16*I_Investimenti!$F16</f>
        <v>0</v>
      </c>
      <c r="AA26" s="59">
        <f>+I_Investimenti!AD16*I_Investimenti!$F16</f>
        <v>0</v>
      </c>
      <c r="AB26" s="59">
        <f>+I_Investimenti!AE16*I_Investimenti!$F16</f>
        <v>0</v>
      </c>
      <c r="AC26" s="59">
        <f>+I_Investimenti!AF16*I_Investimenti!$F16</f>
        <v>0</v>
      </c>
      <c r="AD26" s="59">
        <f>+I_Investimenti!AG16*I_Investimenti!$F16</f>
        <v>0</v>
      </c>
      <c r="AE26" s="59">
        <f>+I_Investimenti!AH16*I_Investimenti!$F16</f>
        <v>0</v>
      </c>
      <c r="AF26" s="59">
        <f>+I_Investimenti!AI16*I_Investimenti!$F16</f>
        <v>0</v>
      </c>
      <c r="AG26" s="59">
        <f>+I_Investimenti!AJ16*I_Investimenti!$F16</f>
        <v>0</v>
      </c>
      <c r="AH26" s="59">
        <f>+I_Investimenti!AK16*I_Investimenti!$F16</f>
        <v>0</v>
      </c>
      <c r="AI26" s="59">
        <f>+I_Investimenti!AL16*I_Investimenti!$F16</f>
        <v>0</v>
      </c>
      <c r="AJ26" s="59">
        <f>+I_Investimenti!AM16*I_Investimenti!$F16</f>
        <v>0</v>
      </c>
      <c r="AK26" s="59">
        <f>+I_Investimenti!AN16*I_Investimenti!$F16</f>
        <v>0</v>
      </c>
      <c r="AL26" s="59">
        <f>+I_Investimenti!AO16*I_Investimenti!$F16</f>
        <v>0</v>
      </c>
      <c r="AM26" s="59">
        <f>+I_Investimenti!AP16*I_Investimenti!$F16</f>
        <v>0</v>
      </c>
      <c r="AN26" s="59">
        <f>+I_Investimenti!AQ16*I_Investimenti!$F16</f>
        <v>0</v>
      </c>
      <c r="AO26" s="59">
        <f>+I_Investimenti!AR16*I_Investimenti!$F16</f>
        <v>0</v>
      </c>
      <c r="AP26" s="59">
        <f>+I_Investimenti!AS16*I_Investimenti!$F16</f>
        <v>0</v>
      </c>
      <c r="AQ26" s="59">
        <f>+I_Investimenti!AT16*I_Investimenti!$F16</f>
        <v>0</v>
      </c>
      <c r="AR26" s="59">
        <f>+I_Investimenti!AU16*I_Investimenti!$F16</f>
        <v>0</v>
      </c>
      <c r="AS26" s="59">
        <f>+I_Investimenti!AV16*I_Investimenti!$F16</f>
        <v>0</v>
      </c>
      <c r="AT26" s="59">
        <f>+I_Investimenti!AW16*I_Investimenti!$F16</f>
        <v>0</v>
      </c>
      <c r="AU26" s="59">
        <f>+I_Investimenti!AX16*I_Investimenti!$F16</f>
        <v>0</v>
      </c>
      <c r="AV26" s="59">
        <f>+I_Investimenti!AY16*I_Investimenti!$F16</f>
        <v>0</v>
      </c>
      <c r="AW26" s="59">
        <f>+I_Investimenti!AZ16*I_Investimenti!$F16</f>
        <v>0</v>
      </c>
      <c r="AX26" s="59">
        <f>+I_Investimenti!BA16*I_Investimenti!$F16</f>
        <v>0</v>
      </c>
      <c r="AY26" s="59">
        <f>+I_Investimenti!BB16*I_Investimenti!$F16</f>
        <v>0</v>
      </c>
      <c r="AZ26" s="59">
        <f>+I_Investimenti!BC16*I_Investimenti!$F16</f>
        <v>0</v>
      </c>
      <c r="BA26" s="59">
        <f>+I_Investimenti!BD16*I_Investimenti!$F16</f>
        <v>0</v>
      </c>
      <c r="BB26" s="59">
        <f>+I_Investimenti!BE16*I_Investimenti!$F16</f>
        <v>0</v>
      </c>
      <c r="BC26" s="59">
        <f>+I_Investimenti!BF16*I_Investimenti!$F16</f>
        <v>0</v>
      </c>
      <c r="BD26" s="59">
        <f>+I_Investimenti!BG16*I_Investimenti!$F16</f>
        <v>0</v>
      </c>
      <c r="BE26" s="59">
        <f>+I_Investimenti!BH16*I_Investimenti!$F16</f>
        <v>0</v>
      </c>
      <c r="BF26" s="59">
        <f>+I_Investimenti!BI16*I_Investimenti!$F16</f>
        <v>0</v>
      </c>
      <c r="BG26" s="59">
        <f>+I_Investimenti!BJ16*I_Investimenti!$F16</f>
        <v>0</v>
      </c>
      <c r="BH26" s="59">
        <f>+I_Investimenti!BK16*I_Investimenti!$F16</f>
        <v>0</v>
      </c>
      <c r="BI26" s="59">
        <f>+I_Investimenti!BL16*I_Investimenti!$F16</f>
        <v>0</v>
      </c>
      <c r="BJ26" s="59">
        <f>+I_Investimenti!BM16*I_Investimenti!$F16</f>
        <v>0</v>
      </c>
      <c r="BK26" s="59">
        <f>+I_Investimenti!BN16*I_Investimenti!$F16</f>
        <v>0</v>
      </c>
      <c r="BL26" s="59">
        <f>+I_Investimenti!BO16*I_Investimenti!$F16</f>
        <v>0</v>
      </c>
      <c r="BM26" s="59">
        <f>+I_Investimenti!BP16*I_Investimenti!$F16</f>
        <v>0</v>
      </c>
      <c r="BN26" s="59">
        <f>+I_Investimenti!BQ16*I_Investimenti!$F16</f>
        <v>0</v>
      </c>
      <c r="BO26" s="59">
        <f>+I_Investimenti!BR16*I_Investimenti!$F16</f>
        <v>0</v>
      </c>
      <c r="BP26" s="59">
        <f>+I_Investimenti!BS16*I_Investimenti!$F16</f>
        <v>0</v>
      </c>
      <c r="BQ26" s="59">
        <f>+I_Investimenti!BT16*I_Investimenti!$F16</f>
        <v>0</v>
      </c>
      <c r="BR26" s="59">
        <f>+I_Investimenti!BU16*I_Investimenti!$F16</f>
        <v>0</v>
      </c>
      <c r="BS26" s="59">
        <f>+I_Investimenti!BV16*I_Investimenti!$F16</f>
        <v>0</v>
      </c>
      <c r="BT26" s="59">
        <f>+I_Investimenti!BW16*I_Investimenti!$F16</f>
        <v>0</v>
      </c>
      <c r="BU26" s="59">
        <f>+I_Investimenti!BX16*I_Investimenti!$F16</f>
        <v>0</v>
      </c>
      <c r="BV26" s="59">
        <f>+I_Investimenti!BY16*I_Investimenti!$F16</f>
        <v>0</v>
      </c>
      <c r="BW26" s="59">
        <f>+I_Investimenti!BZ16*I_Investimenti!$F16</f>
        <v>0</v>
      </c>
      <c r="BX26" s="59">
        <f>+I_Investimenti!CA16*I_Investimenti!$F16</f>
        <v>0</v>
      </c>
      <c r="BY26" s="59">
        <f>+I_Investimenti!CB16*I_Investimenti!$F16</f>
        <v>0</v>
      </c>
      <c r="BZ26" s="59">
        <f>+I_Investimenti!CC16*I_Investimenti!$F16</f>
        <v>0</v>
      </c>
      <c r="CA26" s="59">
        <f>+I_Investimenti!CD16*I_Investimenti!$F16</f>
        <v>0</v>
      </c>
      <c r="CB26" s="59">
        <f>+I_Investimenti!CE16*I_Investimenti!$F16</f>
        <v>0</v>
      </c>
      <c r="CC26" s="59">
        <f>+I_Investimenti!CF16*I_Investimenti!$F16</f>
        <v>0</v>
      </c>
      <c r="CD26" s="59">
        <f>+I_Investimenti!CG16*I_Investimenti!$F16</f>
        <v>0</v>
      </c>
      <c r="CE26" s="59">
        <f>+I_Investimenti!CH16*I_Investimenti!$F16</f>
        <v>0</v>
      </c>
      <c r="CF26" s="59">
        <f>+I_Investimenti!CI16*I_Investimenti!$F16</f>
        <v>0</v>
      </c>
      <c r="CG26" s="59">
        <f>+I_Investimenti!CJ16*I_Investimenti!$F16</f>
        <v>0</v>
      </c>
      <c r="CH26" s="59">
        <f>+I_Investimenti!CK16*I_Investimenti!$F16</f>
        <v>0</v>
      </c>
      <c r="CI26" s="59">
        <f>+I_Investimenti!CL16*I_Investimenti!$F16</f>
        <v>0</v>
      </c>
      <c r="CJ26" s="59">
        <f>+I_Investimenti!CM16*I_Investimenti!$F16</f>
        <v>0</v>
      </c>
      <c r="CK26" s="59">
        <f>+I_Investimenti!CN16*I_Investimenti!$F16</f>
        <v>0</v>
      </c>
      <c r="CL26" s="59">
        <f>+I_Investimenti!CO16*I_Investimenti!$F16</f>
        <v>0</v>
      </c>
      <c r="CM26" s="59">
        <f>+I_Investimenti!CP16*I_Investimenti!$F16</f>
        <v>0</v>
      </c>
      <c r="CN26" s="59">
        <f>+I_Investimenti!CQ16*I_Investimenti!$F16</f>
        <v>0</v>
      </c>
      <c r="CO26" s="59">
        <f>+I_Investimenti!CR16*I_Investimenti!$F16</f>
        <v>0</v>
      </c>
      <c r="CP26" s="59">
        <f>+I_Investimenti!CS16*I_Investimenti!$F16</f>
        <v>0</v>
      </c>
      <c r="CQ26" s="59">
        <f>+I_Investimenti!CT16*I_Investimenti!$F16</f>
        <v>0</v>
      </c>
      <c r="CR26" s="59">
        <f>+I_Investimenti!CU16*I_Investimenti!$F16</f>
        <v>0</v>
      </c>
      <c r="CS26" s="59">
        <f>+I_Investimenti!CV16*I_Investimenti!$F16</f>
        <v>0</v>
      </c>
      <c r="CT26" s="59">
        <f>+I_Investimenti!CW16*I_Investimenti!$F16</f>
        <v>0</v>
      </c>
      <c r="CU26" s="59">
        <f>+I_Investimenti!CX16*I_Investimenti!$F16</f>
        <v>0</v>
      </c>
      <c r="CV26" s="59">
        <f>+I_Investimenti!CY16*I_Investimenti!$F16</f>
        <v>0</v>
      </c>
      <c r="CW26" s="59">
        <f>+I_Investimenti!CZ16*I_Investimenti!$F16</f>
        <v>0</v>
      </c>
      <c r="CX26" s="59">
        <f>+I_Investimenti!DA16*I_Investimenti!$F16</f>
        <v>0</v>
      </c>
      <c r="CY26" s="59">
        <f>+I_Investimenti!DB16*I_Investimenti!$F16</f>
        <v>0</v>
      </c>
      <c r="CZ26" s="59">
        <f>+I_Investimenti!DC16*I_Investimenti!$F16</f>
        <v>0</v>
      </c>
      <c r="DA26" s="59">
        <f>+I_Investimenti!DD16*I_Investimenti!$F16</f>
        <v>0</v>
      </c>
      <c r="DB26" s="59">
        <f>+I_Investimenti!DE16*I_Investimenti!$F16</f>
        <v>0</v>
      </c>
      <c r="DC26" s="59">
        <f>+I_Investimenti!DF16*I_Investimenti!$F16</f>
        <v>0</v>
      </c>
      <c r="DD26" s="59">
        <f>+I_Investimenti!DG16*I_Investimenti!$F16</f>
        <v>0</v>
      </c>
      <c r="DE26" s="59">
        <f>+I_Investimenti!DH16*I_Investimenti!$F16</f>
        <v>0</v>
      </c>
      <c r="DF26" s="59">
        <f>+I_Investimenti!DI16*I_Investimenti!$F16</f>
        <v>0</v>
      </c>
      <c r="DG26" s="59">
        <f>+I_Investimenti!DJ16*I_Investimenti!$F16</f>
        <v>0</v>
      </c>
      <c r="DH26" s="59">
        <f>+I_Investimenti!DK16*I_Investimenti!$F16</f>
        <v>0</v>
      </c>
      <c r="DI26" s="59">
        <f>+I_Investimenti!DL16*I_Investimenti!$F16</f>
        <v>0</v>
      </c>
      <c r="DJ26" s="59">
        <f>+I_Investimenti!DM16*I_Investimenti!$F16</f>
        <v>0</v>
      </c>
      <c r="DK26" s="59">
        <f>+I_Investimenti!DN16*I_Investimenti!$F16</f>
        <v>0</v>
      </c>
      <c r="DL26" s="59">
        <f>+I_Investimenti!DO16*I_Investimenti!$F16</f>
        <v>0</v>
      </c>
      <c r="DM26" s="59">
        <f>+I_Investimenti!DP16*I_Investimenti!$F16</f>
        <v>0</v>
      </c>
      <c r="DN26" s="59">
        <f>+I_Investimenti!DQ16*I_Investimenti!$F16</f>
        <v>0</v>
      </c>
      <c r="DO26" s="59">
        <f>+I_Investimenti!DR16*I_Investimenti!$F16</f>
        <v>0</v>
      </c>
      <c r="DP26" s="59">
        <f>+I_Investimenti!DS16*I_Investimenti!$F16</f>
        <v>0</v>
      </c>
      <c r="DQ26" s="59">
        <f>+I_Investimenti!DT16*I_Investimenti!$F16</f>
        <v>0</v>
      </c>
      <c r="DR26" s="59">
        <f>+I_Investimenti!DU16*I_Investimenti!$F16</f>
        <v>0</v>
      </c>
      <c r="DS26" s="59">
        <f>+I_Investimenti!DV16*I_Investimenti!$F16</f>
        <v>0</v>
      </c>
      <c r="DT26" s="59">
        <f>+I_Investimenti!DW16*I_Investimenti!$F16</f>
        <v>0</v>
      </c>
      <c r="DU26" s="59">
        <f>+I_Investimenti!DX16*I_Investimenti!$F16</f>
        <v>0</v>
      </c>
    </row>
    <row r="27" spans="3:125" ht="16.5" thickTop="1" thickBot="1" x14ac:dyDescent="0.3">
      <c r="C27" s="122">
        <f>+I_Investimenti!C17</f>
        <v>0</v>
      </c>
      <c r="D27" s="57">
        <f>+I_Investimenti!F17</f>
        <v>0</v>
      </c>
      <c r="F27" s="59">
        <f>+I_Investimenti!I17*I_Investimenti!$F17</f>
        <v>0</v>
      </c>
      <c r="G27" s="59">
        <f>+I_Investimenti!J17*I_Investimenti!$F17</f>
        <v>0</v>
      </c>
      <c r="H27" s="59">
        <f>+I_Investimenti!K17*I_Investimenti!$F17</f>
        <v>0</v>
      </c>
      <c r="I27" s="59">
        <f>+I_Investimenti!L17*I_Investimenti!$F17</f>
        <v>0</v>
      </c>
      <c r="J27" s="59">
        <f>+I_Investimenti!M17*I_Investimenti!$F17</f>
        <v>0</v>
      </c>
      <c r="K27" s="59">
        <f>+I_Investimenti!N17*I_Investimenti!$F17</f>
        <v>0</v>
      </c>
      <c r="L27" s="59">
        <f>+I_Investimenti!O17*I_Investimenti!$F17</f>
        <v>0</v>
      </c>
      <c r="M27" s="59">
        <f>+I_Investimenti!P17*I_Investimenti!$F17</f>
        <v>0</v>
      </c>
      <c r="N27" s="59">
        <f>+I_Investimenti!Q17*I_Investimenti!$F17</f>
        <v>0</v>
      </c>
      <c r="O27" s="59">
        <f>+I_Investimenti!R17*I_Investimenti!$F17</f>
        <v>0</v>
      </c>
      <c r="P27" s="59">
        <f>+I_Investimenti!S17*I_Investimenti!$F17</f>
        <v>0</v>
      </c>
      <c r="Q27" s="59">
        <f>+I_Investimenti!T17*I_Investimenti!$F17</f>
        <v>0</v>
      </c>
      <c r="R27" s="59">
        <f>+I_Investimenti!U17*I_Investimenti!$F17</f>
        <v>0</v>
      </c>
      <c r="S27" s="59">
        <f>+I_Investimenti!V17*I_Investimenti!$F17</f>
        <v>0</v>
      </c>
      <c r="T27" s="59">
        <f>+I_Investimenti!W17*I_Investimenti!$F17</f>
        <v>0</v>
      </c>
      <c r="U27" s="59">
        <f>+I_Investimenti!X17*I_Investimenti!$F17</f>
        <v>0</v>
      </c>
      <c r="V27" s="59">
        <f>+I_Investimenti!Y17*I_Investimenti!$F17</f>
        <v>0</v>
      </c>
      <c r="W27" s="59">
        <f>+I_Investimenti!Z17*I_Investimenti!$F17</f>
        <v>0</v>
      </c>
      <c r="X27" s="59">
        <f>+I_Investimenti!AA17*I_Investimenti!$F17</f>
        <v>0</v>
      </c>
      <c r="Y27" s="59">
        <f>+I_Investimenti!AB17*I_Investimenti!$F17</f>
        <v>0</v>
      </c>
      <c r="Z27" s="59">
        <f>+I_Investimenti!AC17*I_Investimenti!$F17</f>
        <v>0</v>
      </c>
      <c r="AA27" s="59">
        <f>+I_Investimenti!AD17*I_Investimenti!$F17</f>
        <v>0</v>
      </c>
      <c r="AB27" s="59">
        <f>+I_Investimenti!AE17*I_Investimenti!$F17</f>
        <v>0</v>
      </c>
      <c r="AC27" s="59">
        <f>+I_Investimenti!AF17*I_Investimenti!$F17</f>
        <v>0</v>
      </c>
      <c r="AD27" s="59">
        <f>+I_Investimenti!AG17*I_Investimenti!$F17</f>
        <v>0</v>
      </c>
      <c r="AE27" s="59">
        <f>+I_Investimenti!AH17*I_Investimenti!$F17</f>
        <v>0</v>
      </c>
      <c r="AF27" s="59">
        <f>+I_Investimenti!AI17*I_Investimenti!$F17</f>
        <v>0</v>
      </c>
      <c r="AG27" s="59">
        <f>+I_Investimenti!AJ17*I_Investimenti!$F17</f>
        <v>0</v>
      </c>
      <c r="AH27" s="59">
        <f>+I_Investimenti!AK17*I_Investimenti!$F17</f>
        <v>0</v>
      </c>
      <c r="AI27" s="59">
        <f>+I_Investimenti!AL17*I_Investimenti!$F17</f>
        <v>0</v>
      </c>
      <c r="AJ27" s="59">
        <f>+I_Investimenti!AM17*I_Investimenti!$F17</f>
        <v>0</v>
      </c>
      <c r="AK27" s="59">
        <f>+I_Investimenti!AN17*I_Investimenti!$F17</f>
        <v>0</v>
      </c>
      <c r="AL27" s="59">
        <f>+I_Investimenti!AO17*I_Investimenti!$F17</f>
        <v>0</v>
      </c>
      <c r="AM27" s="59">
        <f>+I_Investimenti!AP17*I_Investimenti!$F17</f>
        <v>0</v>
      </c>
      <c r="AN27" s="59">
        <f>+I_Investimenti!AQ17*I_Investimenti!$F17</f>
        <v>0</v>
      </c>
      <c r="AO27" s="59">
        <f>+I_Investimenti!AR17*I_Investimenti!$F17</f>
        <v>0</v>
      </c>
      <c r="AP27" s="59">
        <f>+I_Investimenti!AS17*I_Investimenti!$F17</f>
        <v>0</v>
      </c>
      <c r="AQ27" s="59">
        <f>+I_Investimenti!AT17*I_Investimenti!$F17</f>
        <v>0</v>
      </c>
      <c r="AR27" s="59">
        <f>+I_Investimenti!AU17*I_Investimenti!$F17</f>
        <v>0</v>
      </c>
      <c r="AS27" s="59">
        <f>+I_Investimenti!AV17*I_Investimenti!$F17</f>
        <v>0</v>
      </c>
      <c r="AT27" s="59">
        <f>+I_Investimenti!AW17*I_Investimenti!$F17</f>
        <v>0</v>
      </c>
      <c r="AU27" s="59">
        <f>+I_Investimenti!AX17*I_Investimenti!$F17</f>
        <v>0</v>
      </c>
      <c r="AV27" s="59">
        <f>+I_Investimenti!AY17*I_Investimenti!$F17</f>
        <v>0</v>
      </c>
      <c r="AW27" s="59">
        <f>+I_Investimenti!AZ17*I_Investimenti!$F17</f>
        <v>0</v>
      </c>
      <c r="AX27" s="59">
        <f>+I_Investimenti!BA17*I_Investimenti!$F17</f>
        <v>0</v>
      </c>
      <c r="AY27" s="59">
        <f>+I_Investimenti!BB17*I_Investimenti!$F17</f>
        <v>0</v>
      </c>
      <c r="AZ27" s="59">
        <f>+I_Investimenti!BC17*I_Investimenti!$F17</f>
        <v>0</v>
      </c>
      <c r="BA27" s="59">
        <f>+I_Investimenti!BD17*I_Investimenti!$F17</f>
        <v>0</v>
      </c>
      <c r="BB27" s="59">
        <f>+I_Investimenti!BE17*I_Investimenti!$F17</f>
        <v>0</v>
      </c>
      <c r="BC27" s="59">
        <f>+I_Investimenti!BF17*I_Investimenti!$F17</f>
        <v>0</v>
      </c>
      <c r="BD27" s="59">
        <f>+I_Investimenti!BG17*I_Investimenti!$F17</f>
        <v>0</v>
      </c>
      <c r="BE27" s="59">
        <f>+I_Investimenti!BH17*I_Investimenti!$F17</f>
        <v>0</v>
      </c>
      <c r="BF27" s="59">
        <f>+I_Investimenti!BI17*I_Investimenti!$F17</f>
        <v>0</v>
      </c>
      <c r="BG27" s="59">
        <f>+I_Investimenti!BJ17*I_Investimenti!$F17</f>
        <v>0</v>
      </c>
      <c r="BH27" s="59">
        <f>+I_Investimenti!BK17*I_Investimenti!$F17</f>
        <v>0</v>
      </c>
      <c r="BI27" s="59">
        <f>+I_Investimenti!BL17*I_Investimenti!$F17</f>
        <v>0</v>
      </c>
      <c r="BJ27" s="59">
        <f>+I_Investimenti!BM17*I_Investimenti!$F17</f>
        <v>0</v>
      </c>
      <c r="BK27" s="59">
        <f>+I_Investimenti!BN17*I_Investimenti!$F17</f>
        <v>0</v>
      </c>
      <c r="BL27" s="59">
        <f>+I_Investimenti!BO17*I_Investimenti!$F17</f>
        <v>0</v>
      </c>
      <c r="BM27" s="59">
        <f>+I_Investimenti!BP17*I_Investimenti!$F17</f>
        <v>0</v>
      </c>
      <c r="BN27" s="59">
        <f>+I_Investimenti!BQ17*I_Investimenti!$F17</f>
        <v>0</v>
      </c>
      <c r="BO27" s="59">
        <f>+I_Investimenti!BR17*I_Investimenti!$F17</f>
        <v>0</v>
      </c>
      <c r="BP27" s="59">
        <f>+I_Investimenti!BS17*I_Investimenti!$F17</f>
        <v>0</v>
      </c>
      <c r="BQ27" s="59">
        <f>+I_Investimenti!BT17*I_Investimenti!$F17</f>
        <v>0</v>
      </c>
      <c r="BR27" s="59">
        <f>+I_Investimenti!BU17*I_Investimenti!$F17</f>
        <v>0</v>
      </c>
      <c r="BS27" s="59">
        <f>+I_Investimenti!BV17*I_Investimenti!$F17</f>
        <v>0</v>
      </c>
      <c r="BT27" s="59">
        <f>+I_Investimenti!BW17*I_Investimenti!$F17</f>
        <v>0</v>
      </c>
      <c r="BU27" s="59">
        <f>+I_Investimenti!BX17*I_Investimenti!$F17</f>
        <v>0</v>
      </c>
      <c r="BV27" s="59">
        <f>+I_Investimenti!BY17*I_Investimenti!$F17</f>
        <v>0</v>
      </c>
      <c r="BW27" s="59">
        <f>+I_Investimenti!BZ17*I_Investimenti!$F17</f>
        <v>0</v>
      </c>
      <c r="BX27" s="59">
        <f>+I_Investimenti!CA17*I_Investimenti!$F17</f>
        <v>0</v>
      </c>
      <c r="BY27" s="59">
        <f>+I_Investimenti!CB17*I_Investimenti!$F17</f>
        <v>0</v>
      </c>
      <c r="BZ27" s="59">
        <f>+I_Investimenti!CC17*I_Investimenti!$F17</f>
        <v>0</v>
      </c>
      <c r="CA27" s="59">
        <f>+I_Investimenti!CD17*I_Investimenti!$F17</f>
        <v>0</v>
      </c>
      <c r="CB27" s="59">
        <f>+I_Investimenti!CE17*I_Investimenti!$F17</f>
        <v>0</v>
      </c>
      <c r="CC27" s="59">
        <f>+I_Investimenti!CF17*I_Investimenti!$F17</f>
        <v>0</v>
      </c>
      <c r="CD27" s="59">
        <f>+I_Investimenti!CG17*I_Investimenti!$F17</f>
        <v>0</v>
      </c>
      <c r="CE27" s="59">
        <f>+I_Investimenti!CH17*I_Investimenti!$F17</f>
        <v>0</v>
      </c>
      <c r="CF27" s="59">
        <f>+I_Investimenti!CI17*I_Investimenti!$F17</f>
        <v>0</v>
      </c>
      <c r="CG27" s="59">
        <f>+I_Investimenti!CJ17*I_Investimenti!$F17</f>
        <v>0</v>
      </c>
      <c r="CH27" s="59">
        <f>+I_Investimenti!CK17*I_Investimenti!$F17</f>
        <v>0</v>
      </c>
      <c r="CI27" s="59">
        <f>+I_Investimenti!CL17*I_Investimenti!$F17</f>
        <v>0</v>
      </c>
      <c r="CJ27" s="59">
        <f>+I_Investimenti!CM17*I_Investimenti!$F17</f>
        <v>0</v>
      </c>
      <c r="CK27" s="59">
        <f>+I_Investimenti!CN17*I_Investimenti!$F17</f>
        <v>0</v>
      </c>
      <c r="CL27" s="59">
        <f>+I_Investimenti!CO17*I_Investimenti!$F17</f>
        <v>0</v>
      </c>
      <c r="CM27" s="59">
        <f>+I_Investimenti!CP17*I_Investimenti!$F17</f>
        <v>0</v>
      </c>
      <c r="CN27" s="59">
        <f>+I_Investimenti!CQ17*I_Investimenti!$F17</f>
        <v>0</v>
      </c>
      <c r="CO27" s="59">
        <f>+I_Investimenti!CR17*I_Investimenti!$F17</f>
        <v>0</v>
      </c>
      <c r="CP27" s="59">
        <f>+I_Investimenti!CS17*I_Investimenti!$F17</f>
        <v>0</v>
      </c>
      <c r="CQ27" s="59">
        <f>+I_Investimenti!CT17*I_Investimenti!$F17</f>
        <v>0</v>
      </c>
      <c r="CR27" s="59">
        <f>+I_Investimenti!CU17*I_Investimenti!$F17</f>
        <v>0</v>
      </c>
      <c r="CS27" s="59">
        <f>+I_Investimenti!CV17*I_Investimenti!$F17</f>
        <v>0</v>
      </c>
      <c r="CT27" s="59">
        <f>+I_Investimenti!CW17*I_Investimenti!$F17</f>
        <v>0</v>
      </c>
      <c r="CU27" s="59">
        <f>+I_Investimenti!CX17*I_Investimenti!$F17</f>
        <v>0</v>
      </c>
      <c r="CV27" s="59">
        <f>+I_Investimenti!CY17*I_Investimenti!$F17</f>
        <v>0</v>
      </c>
      <c r="CW27" s="59">
        <f>+I_Investimenti!CZ17*I_Investimenti!$F17</f>
        <v>0</v>
      </c>
      <c r="CX27" s="59">
        <f>+I_Investimenti!DA17*I_Investimenti!$F17</f>
        <v>0</v>
      </c>
      <c r="CY27" s="59">
        <f>+I_Investimenti!DB17*I_Investimenti!$F17</f>
        <v>0</v>
      </c>
      <c r="CZ27" s="59">
        <f>+I_Investimenti!DC17*I_Investimenti!$F17</f>
        <v>0</v>
      </c>
      <c r="DA27" s="59">
        <f>+I_Investimenti!DD17*I_Investimenti!$F17</f>
        <v>0</v>
      </c>
      <c r="DB27" s="59">
        <f>+I_Investimenti!DE17*I_Investimenti!$F17</f>
        <v>0</v>
      </c>
      <c r="DC27" s="59">
        <f>+I_Investimenti!DF17*I_Investimenti!$F17</f>
        <v>0</v>
      </c>
      <c r="DD27" s="59">
        <f>+I_Investimenti!DG17*I_Investimenti!$F17</f>
        <v>0</v>
      </c>
      <c r="DE27" s="59">
        <f>+I_Investimenti!DH17*I_Investimenti!$F17</f>
        <v>0</v>
      </c>
      <c r="DF27" s="59">
        <f>+I_Investimenti!DI17*I_Investimenti!$F17</f>
        <v>0</v>
      </c>
      <c r="DG27" s="59">
        <f>+I_Investimenti!DJ17*I_Investimenti!$F17</f>
        <v>0</v>
      </c>
      <c r="DH27" s="59">
        <f>+I_Investimenti!DK17*I_Investimenti!$F17</f>
        <v>0</v>
      </c>
      <c r="DI27" s="59">
        <f>+I_Investimenti!DL17*I_Investimenti!$F17</f>
        <v>0</v>
      </c>
      <c r="DJ27" s="59">
        <f>+I_Investimenti!DM17*I_Investimenti!$F17</f>
        <v>0</v>
      </c>
      <c r="DK27" s="59">
        <f>+I_Investimenti!DN17*I_Investimenti!$F17</f>
        <v>0</v>
      </c>
      <c r="DL27" s="59">
        <f>+I_Investimenti!DO17*I_Investimenti!$F17</f>
        <v>0</v>
      </c>
      <c r="DM27" s="59">
        <f>+I_Investimenti!DP17*I_Investimenti!$F17</f>
        <v>0</v>
      </c>
      <c r="DN27" s="59">
        <f>+I_Investimenti!DQ17*I_Investimenti!$F17</f>
        <v>0</v>
      </c>
      <c r="DO27" s="59">
        <f>+I_Investimenti!DR17*I_Investimenti!$F17</f>
        <v>0</v>
      </c>
      <c r="DP27" s="59">
        <f>+I_Investimenti!DS17*I_Investimenti!$F17</f>
        <v>0</v>
      </c>
      <c r="DQ27" s="59">
        <f>+I_Investimenti!DT17*I_Investimenti!$F17</f>
        <v>0</v>
      </c>
      <c r="DR27" s="59">
        <f>+I_Investimenti!DU17*I_Investimenti!$F17</f>
        <v>0</v>
      </c>
      <c r="DS27" s="59">
        <f>+I_Investimenti!DV17*I_Investimenti!$F17</f>
        <v>0</v>
      </c>
      <c r="DT27" s="59">
        <f>+I_Investimenti!DW17*I_Investimenti!$F17</f>
        <v>0</v>
      </c>
      <c r="DU27" s="59">
        <f>+I_Investimenti!DX17*I_Investimenti!$F17</f>
        <v>0</v>
      </c>
    </row>
    <row r="28" spans="3:125" ht="16.5" thickTop="1" thickBot="1" x14ac:dyDescent="0.3">
      <c r="C28" s="122">
        <f>+I_Investimenti!C18</f>
        <v>0</v>
      </c>
      <c r="D28" s="57">
        <f>+I_Investimenti!F18</f>
        <v>0</v>
      </c>
      <c r="F28" s="59">
        <f>+I_Investimenti!I18*I_Investimenti!$F18</f>
        <v>0</v>
      </c>
      <c r="G28" s="59">
        <f>+I_Investimenti!J18*I_Investimenti!$F18</f>
        <v>0</v>
      </c>
      <c r="H28" s="59">
        <f>+I_Investimenti!K18*I_Investimenti!$F18</f>
        <v>0</v>
      </c>
      <c r="I28" s="59">
        <f>+I_Investimenti!L18*I_Investimenti!$F18</f>
        <v>0</v>
      </c>
      <c r="J28" s="59">
        <f>+I_Investimenti!M18*I_Investimenti!$F18</f>
        <v>0</v>
      </c>
      <c r="K28" s="59">
        <f>+I_Investimenti!N18*I_Investimenti!$F18</f>
        <v>0</v>
      </c>
      <c r="L28" s="59">
        <f>+I_Investimenti!O18*I_Investimenti!$F18</f>
        <v>0</v>
      </c>
      <c r="M28" s="59">
        <f>+I_Investimenti!P18*I_Investimenti!$F18</f>
        <v>0</v>
      </c>
      <c r="N28" s="59">
        <f>+I_Investimenti!Q18*I_Investimenti!$F18</f>
        <v>0</v>
      </c>
      <c r="O28" s="59">
        <f>+I_Investimenti!R18*I_Investimenti!$F18</f>
        <v>0</v>
      </c>
      <c r="P28" s="59">
        <f>+I_Investimenti!S18*I_Investimenti!$F18</f>
        <v>0</v>
      </c>
      <c r="Q28" s="59">
        <f>+I_Investimenti!T18*I_Investimenti!$F18</f>
        <v>0</v>
      </c>
      <c r="R28" s="59">
        <f>+I_Investimenti!U18*I_Investimenti!$F18</f>
        <v>0</v>
      </c>
      <c r="S28" s="59">
        <f>+I_Investimenti!V18*I_Investimenti!$F18</f>
        <v>0</v>
      </c>
      <c r="T28" s="59">
        <f>+I_Investimenti!W18*I_Investimenti!$F18</f>
        <v>0</v>
      </c>
      <c r="U28" s="59">
        <f>+I_Investimenti!X18*I_Investimenti!$F18</f>
        <v>0</v>
      </c>
      <c r="V28" s="59">
        <f>+I_Investimenti!Y18*I_Investimenti!$F18</f>
        <v>0</v>
      </c>
      <c r="W28" s="59">
        <f>+I_Investimenti!Z18*I_Investimenti!$F18</f>
        <v>0</v>
      </c>
      <c r="X28" s="59">
        <f>+I_Investimenti!AA18*I_Investimenti!$F18</f>
        <v>0</v>
      </c>
      <c r="Y28" s="59">
        <f>+I_Investimenti!AB18*I_Investimenti!$F18</f>
        <v>0</v>
      </c>
      <c r="Z28" s="59">
        <f>+I_Investimenti!AC18*I_Investimenti!$F18</f>
        <v>0</v>
      </c>
      <c r="AA28" s="59">
        <f>+I_Investimenti!AD18*I_Investimenti!$F18</f>
        <v>0</v>
      </c>
      <c r="AB28" s="59">
        <f>+I_Investimenti!AE18*I_Investimenti!$F18</f>
        <v>0</v>
      </c>
      <c r="AC28" s="59">
        <f>+I_Investimenti!AF18*I_Investimenti!$F18</f>
        <v>0</v>
      </c>
      <c r="AD28" s="59">
        <f>+I_Investimenti!AG18*I_Investimenti!$F18</f>
        <v>0</v>
      </c>
      <c r="AE28" s="59">
        <f>+I_Investimenti!AH18*I_Investimenti!$F18</f>
        <v>0</v>
      </c>
      <c r="AF28" s="59">
        <f>+I_Investimenti!AI18*I_Investimenti!$F18</f>
        <v>0</v>
      </c>
      <c r="AG28" s="59">
        <f>+I_Investimenti!AJ18*I_Investimenti!$F18</f>
        <v>0</v>
      </c>
      <c r="AH28" s="59">
        <f>+I_Investimenti!AK18*I_Investimenti!$F18</f>
        <v>0</v>
      </c>
      <c r="AI28" s="59">
        <f>+I_Investimenti!AL18*I_Investimenti!$F18</f>
        <v>0</v>
      </c>
      <c r="AJ28" s="59">
        <f>+I_Investimenti!AM18*I_Investimenti!$F18</f>
        <v>0</v>
      </c>
      <c r="AK28" s="59">
        <f>+I_Investimenti!AN18*I_Investimenti!$F18</f>
        <v>0</v>
      </c>
      <c r="AL28" s="59">
        <f>+I_Investimenti!AO18*I_Investimenti!$F18</f>
        <v>0</v>
      </c>
      <c r="AM28" s="59">
        <f>+I_Investimenti!AP18*I_Investimenti!$F18</f>
        <v>0</v>
      </c>
      <c r="AN28" s="59">
        <f>+I_Investimenti!AQ18*I_Investimenti!$F18</f>
        <v>0</v>
      </c>
      <c r="AO28" s="59">
        <f>+I_Investimenti!AR18*I_Investimenti!$F18</f>
        <v>0</v>
      </c>
      <c r="AP28" s="59">
        <f>+I_Investimenti!AS18*I_Investimenti!$F18</f>
        <v>0</v>
      </c>
      <c r="AQ28" s="59">
        <f>+I_Investimenti!AT18*I_Investimenti!$F18</f>
        <v>0</v>
      </c>
      <c r="AR28" s="59">
        <f>+I_Investimenti!AU18*I_Investimenti!$F18</f>
        <v>0</v>
      </c>
      <c r="AS28" s="59">
        <f>+I_Investimenti!AV18*I_Investimenti!$F18</f>
        <v>0</v>
      </c>
      <c r="AT28" s="59">
        <f>+I_Investimenti!AW18*I_Investimenti!$F18</f>
        <v>0</v>
      </c>
      <c r="AU28" s="59">
        <f>+I_Investimenti!AX18*I_Investimenti!$F18</f>
        <v>0</v>
      </c>
      <c r="AV28" s="59">
        <f>+I_Investimenti!AY18*I_Investimenti!$F18</f>
        <v>0</v>
      </c>
      <c r="AW28" s="59">
        <f>+I_Investimenti!AZ18*I_Investimenti!$F18</f>
        <v>0</v>
      </c>
      <c r="AX28" s="59">
        <f>+I_Investimenti!BA18*I_Investimenti!$F18</f>
        <v>0</v>
      </c>
      <c r="AY28" s="59">
        <f>+I_Investimenti!BB18*I_Investimenti!$F18</f>
        <v>0</v>
      </c>
      <c r="AZ28" s="59">
        <f>+I_Investimenti!BC18*I_Investimenti!$F18</f>
        <v>0</v>
      </c>
      <c r="BA28" s="59">
        <f>+I_Investimenti!BD18*I_Investimenti!$F18</f>
        <v>0</v>
      </c>
      <c r="BB28" s="59">
        <f>+I_Investimenti!BE18*I_Investimenti!$F18</f>
        <v>0</v>
      </c>
      <c r="BC28" s="59">
        <f>+I_Investimenti!BF18*I_Investimenti!$F18</f>
        <v>0</v>
      </c>
      <c r="BD28" s="59">
        <f>+I_Investimenti!BG18*I_Investimenti!$F18</f>
        <v>0</v>
      </c>
      <c r="BE28" s="59">
        <f>+I_Investimenti!BH18*I_Investimenti!$F18</f>
        <v>0</v>
      </c>
      <c r="BF28" s="59">
        <f>+I_Investimenti!BI18*I_Investimenti!$F18</f>
        <v>0</v>
      </c>
      <c r="BG28" s="59">
        <f>+I_Investimenti!BJ18*I_Investimenti!$F18</f>
        <v>0</v>
      </c>
      <c r="BH28" s="59">
        <f>+I_Investimenti!BK18*I_Investimenti!$F18</f>
        <v>0</v>
      </c>
      <c r="BI28" s="59">
        <f>+I_Investimenti!BL18*I_Investimenti!$F18</f>
        <v>0</v>
      </c>
      <c r="BJ28" s="59">
        <f>+I_Investimenti!BM18*I_Investimenti!$F18</f>
        <v>0</v>
      </c>
      <c r="BK28" s="59">
        <f>+I_Investimenti!BN18*I_Investimenti!$F18</f>
        <v>0</v>
      </c>
      <c r="BL28" s="59">
        <f>+I_Investimenti!BO18*I_Investimenti!$F18</f>
        <v>0</v>
      </c>
      <c r="BM28" s="59">
        <f>+I_Investimenti!BP18*I_Investimenti!$F18</f>
        <v>0</v>
      </c>
      <c r="BN28" s="59">
        <f>+I_Investimenti!BQ18*I_Investimenti!$F18</f>
        <v>0</v>
      </c>
      <c r="BO28" s="59">
        <f>+I_Investimenti!BR18*I_Investimenti!$F18</f>
        <v>0</v>
      </c>
      <c r="BP28" s="59">
        <f>+I_Investimenti!BS18*I_Investimenti!$F18</f>
        <v>0</v>
      </c>
      <c r="BQ28" s="59">
        <f>+I_Investimenti!BT18*I_Investimenti!$F18</f>
        <v>0</v>
      </c>
      <c r="BR28" s="59">
        <f>+I_Investimenti!BU18*I_Investimenti!$F18</f>
        <v>0</v>
      </c>
      <c r="BS28" s="59">
        <f>+I_Investimenti!BV18*I_Investimenti!$F18</f>
        <v>0</v>
      </c>
      <c r="BT28" s="59">
        <f>+I_Investimenti!BW18*I_Investimenti!$F18</f>
        <v>0</v>
      </c>
      <c r="BU28" s="59">
        <f>+I_Investimenti!BX18*I_Investimenti!$F18</f>
        <v>0</v>
      </c>
      <c r="BV28" s="59">
        <f>+I_Investimenti!BY18*I_Investimenti!$F18</f>
        <v>0</v>
      </c>
      <c r="BW28" s="59">
        <f>+I_Investimenti!BZ18*I_Investimenti!$F18</f>
        <v>0</v>
      </c>
      <c r="BX28" s="59">
        <f>+I_Investimenti!CA18*I_Investimenti!$F18</f>
        <v>0</v>
      </c>
      <c r="BY28" s="59">
        <f>+I_Investimenti!CB18*I_Investimenti!$F18</f>
        <v>0</v>
      </c>
      <c r="BZ28" s="59">
        <f>+I_Investimenti!CC18*I_Investimenti!$F18</f>
        <v>0</v>
      </c>
      <c r="CA28" s="59">
        <f>+I_Investimenti!CD18*I_Investimenti!$F18</f>
        <v>0</v>
      </c>
      <c r="CB28" s="59">
        <f>+I_Investimenti!CE18*I_Investimenti!$F18</f>
        <v>0</v>
      </c>
      <c r="CC28" s="59">
        <f>+I_Investimenti!CF18*I_Investimenti!$F18</f>
        <v>0</v>
      </c>
      <c r="CD28" s="59">
        <f>+I_Investimenti!CG18*I_Investimenti!$F18</f>
        <v>0</v>
      </c>
      <c r="CE28" s="59">
        <f>+I_Investimenti!CH18*I_Investimenti!$F18</f>
        <v>0</v>
      </c>
      <c r="CF28" s="59">
        <f>+I_Investimenti!CI18*I_Investimenti!$F18</f>
        <v>0</v>
      </c>
      <c r="CG28" s="59">
        <f>+I_Investimenti!CJ18*I_Investimenti!$F18</f>
        <v>0</v>
      </c>
      <c r="CH28" s="59">
        <f>+I_Investimenti!CK18*I_Investimenti!$F18</f>
        <v>0</v>
      </c>
      <c r="CI28" s="59">
        <f>+I_Investimenti!CL18*I_Investimenti!$F18</f>
        <v>0</v>
      </c>
      <c r="CJ28" s="59">
        <f>+I_Investimenti!CM18*I_Investimenti!$F18</f>
        <v>0</v>
      </c>
      <c r="CK28" s="59">
        <f>+I_Investimenti!CN18*I_Investimenti!$F18</f>
        <v>0</v>
      </c>
      <c r="CL28" s="59">
        <f>+I_Investimenti!CO18*I_Investimenti!$F18</f>
        <v>0</v>
      </c>
      <c r="CM28" s="59">
        <f>+I_Investimenti!CP18*I_Investimenti!$F18</f>
        <v>0</v>
      </c>
      <c r="CN28" s="59">
        <f>+I_Investimenti!CQ18*I_Investimenti!$F18</f>
        <v>0</v>
      </c>
      <c r="CO28" s="59">
        <f>+I_Investimenti!CR18*I_Investimenti!$F18</f>
        <v>0</v>
      </c>
      <c r="CP28" s="59">
        <f>+I_Investimenti!CS18*I_Investimenti!$F18</f>
        <v>0</v>
      </c>
      <c r="CQ28" s="59">
        <f>+I_Investimenti!CT18*I_Investimenti!$F18</f>
        <v>0</v>
      </c>
      <c r="CR28" s="59">
        <f>+I_Investimenti!CU18*I_Investimenti!$F18</f>
        <v>0</v>
      </c>
      <c r="CS28" s="59">
        <f>+I_Investimenti!CV18*I_Investimenti!$F18</f>
        <v>0</v>
      </c>
      <c r="CT28" s="59">
        <f>+I_Investimenti!CW18*I_Investimenti!$F18</f>
        <v>0</v>
      </c>
      <c r="CU28" s="59">
        <f>+I_Investimenti!CX18*I_Investimenti!$F18</f>
        <v>0</v>
      </c>
      <c r="CV28" s="59">
        <f>+I_Investimenti!CY18*I_Investimenti!$F18</f>
        <v>0</v>
      </c>
      <c r="CW28" s="59">
        <f>+I_Investimenti!CZ18*I_Investimenti!$F18</f>
        <v>0</v>
      </c>
      <c r="CX28" s="59">
        <f>+I_Investimenti!DA18*I_Investimenti!$F18</f>
        <v>0</v>
      </c>
      <c r="CY28" s="59">
        <f>+I_Investimenti!DB18*I_Investimenti!$F18</f>
        <v>0</v>
      </c>
      <c r="CZ28" s="59">
        <f>+I_Investimenti!DC18*I_Investimenti!$F18</f>
        <v>0</v>
      </c>
      <c r="DA28" s="59">
        <f>+I_Investimenti!DD18*I_Investimenti!$F18</f>
        <v>0</v>
      </c>
      <c r="DB28" s="59">
        <f>+I_Investimenti!DE18*I_Investimenti!$F18</f>
        <v>0</v>
      </c>
      <c r="DC28" s="59">
        <f>+I_Investimenti!DF18*I_Investimenti!$F18</f>
        <v>0</v>
      </c>
      <c r="DD28" s="59">
        <f>+I_Investimenti!DG18*I_Investimenti!$F18</f>
        <v>0</v>
      </c>
      <c r="DE28" s="59">
        <f>+I_Investimenti!DH18*I_Investimenti!$F18</f>
        <v>0</v>
      </c>
      <c r="DF28" s="59">
        <f>+I_Investimenti!DI18*I_Investimenti!$F18</f>
        <v>0</v>
      </c>
      <c r="DG28" s="59">
        <f>+I_Investimenti!DJ18*I_Investimenti!$F18</f>
        <v>0</v>
      </c>
      <c r="DH28" s="59">
        <f>+I_Investimenti!DK18*I_Investimenti!$F18</f>
        <v>0</v>
      </c>
      <c r="DI28" s="59">
        <f>+I_Investimenti!DL18*I_Investimenti!$F18</f>
        <v>0</v>
      </c>
      <c r="DJ28" s="59">
        <f>+I_Investimenti!DM18*I_Investimenti!$F18</f>
        <v>0</v>
      </c>
      <c r="DK28" s="59">
        <f>+I_Investimenti!DN18*I_Investimenti!$F18</f>
        <v>0</v>
      </c>
      <c r="DL28" s="59">
        <f>+I_Investimenti!DO18*I_Investimenti!$F18</f>
        <v>0</v>
      </c>
      <c r="DM28" s="59">
        <f>+I_Investimenti!DP18*I_Investimenti!$F18</f>
        <v>0</v>
      </c>
      <c r="DN28" s="59">
        <f>+I_Investimenti!DQ18*I_Investimenti!$F18</f>
        <v>0</v>
      </c>
      <c r="DO28" s="59">
        <f>+I_Investimenti!DR18*I_Investimenti!$F18</f>
        <v>0</v>
      </c>
      <c r="DP28" s="59">
        <f>+I_Investimenti!DS18*I_Investimenti!$F18</f>
        <v>0</v>
      </c>
      <c r="DQ28" s="59">
        <f>+I_Investimenti!DT18*I_Investimenti!$F18</f>
        <v>0</v>
      </c>
      <c r="DR28" s="59">
        <f>+I_Investimenti!DU18*I_Investimenti!$F18</f>
        <v>0</v>
      </c>
      <c r="DS28" s="59">
        <f>+I_Investimenti!DV18*I_Investimenti!$F18</f>
        <v>0</v>
      </c>
      <c r="DT28" s="59">
        <f>+I_Investimenti!DW18*I_Investimenti!$F18</f>
        <v>0</v>
      </c>
      <c r="DU28" s="59">
        <f>+I_Investimenti!DX18*I_Investimenti!$F18</f>
        <v>0</v>
      </c>
    </row>
    <row r="29" spans="3:125" ht="16.5" thickTop="1" thickBot="1" x14ac:dyDescent="0.3">
      <c r="C29" s="122">
        <f>+I_Investimenti!C19</f>
        <v>0</v>
      </c>
      <c r="D29" s="57">
        <f>+I_Investimenti!F19</f>
        <v>0</v>
      </c>
      <c r="F29" s="59">
        <f>+I_Investimenti!I19*I_Investimenti!$F19</f>
        <v>0</v>
      </c>
      <c r="G29" s="59">
        <f>+I_Investimenti!J19*I_Investimenti!$F19</f>
        <v>0</v>
      </c>
      <c r="H29" s="59">
        <f>+I_Investimenti!K19*I_Investimenti!$F19</f>
        <v>0</v>
      </c>
      <c r="I29" s="59">
        <f>+I_Investimenti!L19*I_Investimenti!$F19</f>
        <v>0</v>
      </c>
      <c r="J29" s="59">
        <f>+I_Investimenti!M19*I_Investimenti!$F19</f>
        <v>0</v>
      </c>
      <c r="K29" s="59">
        <f>+I_Investimenti!N19*I_Investimenti!$F19</f>
        <v>0</v>
      </c>
      <c r="L29" s="59">
        <f>+I_Investimenti!O19*I_Investimenti!$F19</f>
        <v>0</v>
      </c>
      <c r="M29" s="59">
        <f>+I_Investimenti!P19*I_Investimenti!$F19</f>
        <v>0</v>
      </c>
      <c r="N29" s="59">
        <f>+I_Investimenti!Q19*I_Investimenti!$F19</f>
        <v>0</v>
      </c>
      <c r="O29" s="59">
        <f>+I_Investimenti!R19*I_Investimenti!$F19</f>
        <v>0</v>
      </c>
      <c r="P29" s="59">
        <f>+I_Investimenti!S19*I_Investimenti!$F19</f>
        <v>0</v>
      </c>
      <c r="Q29" s="59">
        <f>+I_Investimenti!T19*I_Investimenti!$F19</f>
        <v>0</v>
      </c>
      <c r="R29" s="59">
        <f>+I_Investimenti!U19*I_Investimenti!$F19</f>
        <v>0</v>
      </c>
      <c r="S29" s="59">
        <f>+I_Investimenti!V19*I_Investimenti!$F19</f>
        <v>0</v>
      </c>
      <c r="T29" s="59">
        <f>+I_Investimenti!W19*I_Investimenti!$F19</f>
        <v>0</v>
      </c>
      <c r="U29" s="59">
        <f>+I_Investimenti!X19*I_Investimenti!$F19</f>
        <v>0</v>
      </c>
      <c r="V29" s="59">
        <f>+I_Investimenti!Y19*I_Investimenti!$F19</f>
        <v>0</v>
      </c>
      <c r="W29" s="59">
        <f>+I_Investimenti!Z19*I_Investimenti!$F19</f>
        <v>0</v>
      </c>
      <c r="X29" s="59">
        <f>+I_Investimenti!AA19*I_Investimenti!$F19</f>
        <v>0</v>
      </c>
      <c r="Y29" s="59">
        <f>+I_Investimenti!AB19*I_Investimenti!$F19</f>
        <v>0</v>
      </c>
      <c r="Z29" s="59">
        <f>+I_Investimenti!AC19*I_Investimenti!$F19</f>
        <v>0</v>
      </c>
      <c r="AA29" s="59">
        <f>+I_Investimenti!AD19*I_Investimenti!$F19</f>
        <v>0</v>
      </c>
      <c r="AB29" s="59">
        <f>+I_Investimenti!AE19*I_Investimenti!$F19</f>
        <v>0</v>
      </c>
      <c r="AC29" s="59">
        <f>+I_Investimenti!AF19*I_Investimenti!$F19</f>
        <v>0</v>
      </c>
      <c r="AD29" s="59">
        <f>+I_Investimenti!AG19*I_Investimenti!$F19</f>
        <v>0</v>
      </c>
      <c r="AE29" s="59">
        <f>+I_Investimenti!AH19*I_Investimenti!$F19</f>
        <v>0</v>
      </c>
      <c r="AF29" s="59">
        <f>+I_Investimenti!AI19*I_Investimenti!$F19</f>
        <v>0</v>
      </c>
      <c r="AG29" s="59">
        <f>+I_Investimenti!AJ19*I_Investimenti!$F19</f>
        <v>0</v>
      </c>
      <c r="AH29" s="59">
        <f>+I_Investimenti!AK19*I_Investimenti!$F19</f>
        <v>0</v>
      </c>
      <c r="AI29" s="59">
        <f>+I_Investimenti!AL19*I_Investimenti!$F19</f>
        <v>0</v>
      </c>
      <c r="AJ29" s="59">
        <f>+I_Investimenti!AM19*I_Investimenti!$F19</f>
        <v>0</v>
      </c>
      <c r="AK29" s="59">
        <f>+I_Investimenti!AN19*I_Investimenti!$F19</f>
        <v>0</v>
      </c>
      <c r="AL29" s="59">
        <f>+I_Investimenti!AO19*I_Investimenti!$F19</f>
        <v>0</v>
      </c>
      <c r="AM29" s="59">
        <f>+I_Investimenti!AP19*I_Investimenti!$F19</f>
        <v>0</v>
      </c>
      <c r="AN29" s="59">
        <f>+I_Investimenti!AQ19*I_Investimenti!$F19</f>
        <v>0</v>
      </c>
      <c r="AO29" s="59">
        <f>+I_Investimenti!AR19*I_Investimenti!$F19</f>
        <v>0</v>
      </c>
      <c r="AP29" s="59">
        <f>+I_Investimenti!AS19*I_Investimenti!$F19</f>
        <v>0</v>
      </c>
      <c r="AQ29" s="59">
        <f>+I_Investimenti!AT19*I_Investimenti!$F19</f>
        <v>0</v>
      </c>
      <c r="AR29" s="59">
        <f>+I_Investimenti!AU19*I_Investimenti!$F19</f>
        <v>0</v>
      </c>
      <c r="AS29" s="59">
        <f>+I_Investimenti!AV19*I_Investimenti!$F19</f>
        <v>0</v>
      </c>
      <c r="AT29" s="59">
        <f>+I_Investimenti!AW19*I_Investimenti!$F19</f>
        <v>0</v>
      </c>
      <c r="AU29" s="59">
        <f>+I_Investimenti!AX19*I_Investimenti!$F19</f>
        <v>0</v>
      </c>
      <c r="AV29" s="59">
        <f>+I_Investimenti!AY19*I_Investimenti!$F19</f>
        <v>0</v>
      </c>
      <c r="AW29" s="59">
        <f>+I_Investimenti!AZ19*I_Investimenti!$F19</f>
        <v>0</v>
      </c>
      <c r="AX29" s="59">
        <f>+I_Investimenti!BA19*I_Investimenti!$F19</f>
        <v>0</v>
      </c>
      <c r="AY29" s="59">
        <f>+I_Investimenti!BB19*I_Investimenti!$F19</f>
        <v>0</v>
      </c>
      <c r="AZ29" s="59">
        <f>+I_Investimenti!BC19*I_Investimenti!$F19</f>
        <v>0</v>
      </c>
      <c r="BA29" s="59">
        <f>+I_Investimenti!BD19*I_Investimenti!$F19</f>
        <v>0</v>
      </c>
      <c r="BB29" s="59">
        <f>+I_Investimenti!BE19*I_Investimenti!$F19</f>
        <v>0</v>
      </c>
      <c r="BC29" s="59">
        <f>+I_Investimenti!BF19*I_Investimenti!$F19</f>
        <v>0</v>
      </c>
      <c r="BD29" s="59">
        <f>+I_Investimenti!BG19*I_Investimenti!$F19</f>
        <v>0</v>
      </c>
      <c r="BE29" s="59">
        <f>+I_Investimenti!BH19*I_Investimenti!$F19</f>
        <v>0</v>
      </c>
      <c r="BF29" s="59">
        <f>+I_Investimenti!BI19*I_Investimenti!$F19</f>
        <v>0</v>
      </c>
      <c r="BG29" s="59">
        <f>+I_Investimenti!BJ19*I_Investimenti!$F19</f>
        <v>0</v>
      </c>
      <c r="BH29" s="59">
        <f>+I_Investimenti!BK19*I_Investimenti!$F19</f>
        <v>0</v>
      </c>
      <c r="BI29" s="59">
        <f>+I_Investimenti!BL19*I_Investimenti!$F19</f>
        <v>0</v>
      </c>
      <c r="BJ29" s="59">
        <f>+I_Investimenti!BM19*I_Investimenti!$F19</f>
        <v>0</v>
      </c>
      <c r="BK29" s="59">
        <f>+I_Investimenti!BN19*I_Investimenti!$F19</f>
        <v>0</v>
      </c>
      <c r="BL29" s="59">
        <f>+I_Investimenti!BO19*I_Investimenti!$F19</f>
        <v>0</v>
      </c>
      <c r="BM29" s="59">
        <f>+I_Investimenti!BP19*I_Investimenti!$F19</f>
        <v>0</v>
      </c>
      <c r="BN29" s="59">
        <f>+I_Investimenti!BQ19*I_Investimenti!$F19</f>
        <v>0</v>
      </c>
      <c r="BO29" s="59">
        <f>+I_Investimenti!BR19*I_Investimenti!$F19</f>
        <v>0</v>
      </c>
      <c r="BP29" s="59">
        <f>+I_Investimenti!BS19*I_Investimenti!$F19</f>
        <v>0</v>
      </c>
      <c r="BQ29" s="59">
        <f>+I_Investimenti!BT19*I_Investimenti!$F19</f>
        <v>0</v>
      </c>
      <c r="BR29" s="59">
        <f>+I_Investimenti!BU19*I_Investimenti!$F19</f>
        <v>0</v>
      </c>
      <c r="BS29" s="59">
        <f>+I_Investimenti!BV19*I_Investimenti!$F19</f>
        <v>0</v>
      </c>
      <c r="BT29" s="59">
        <f>+I_Investimenti!BW19*I_Investimenti!$F19</f>
        <v>0</v>
      </c>
      <c r="BU29" s="59">
        <f>+I_Investimenti!BX19*I_Investimenti!$F19</f>
        <v>0</v>
      </c>
      <c r="BV29" s="59">
        <f>+I_Investimenti!BY19*I_Investimenti!$F19</f>
        <v>0</v>
      </c>
      <c r="BW29" s="59">
        <f>+I_Investimenti!BZ19*I_Investimenti!$F19</f>
        <v>0</v>
      </c>
      <c r="BX29" s="59">
        <f>+I_Investimenti!CA19*I_Investimenti!$F19</f>
        <v>0</v>
      </c>
      <c r="BY29" s="59">
        <f>+I_Investimenti!CB19*I_Investimenti!$F19</f>
        <v>0</v>
      </c>
      <c r="BZ29" s="59">
        <f>+I_Investimenti!CC19*I_Investimenti!$F19</f>
        <v>0</v>
      </c>
      <c r="CA29" s="59">
        <f>+I_Investimenti!CD19*I_Investimenti!$F19</f>
        <v>0</v>
      </c>
      <c r="CB29" s="59">
        <f>+I_Investimenti!CE19*I_Investimenti!$F19</f>
        <v>0</v>
      </c>
      <c r="CC29" s="59">
        <f>+I_Investimenti!CF19*I_Investimenti!$F19</f>
        <v>0</v>
      </c>
      <c r="CD29" s="59">
        <f>+I_Investimenti!CG19*I_Investimenti!$F19</f>
        <v>0</v>
      </c>
      <c r="CE29" s="59">
        <f>+I_Investimenti!CH19*I_Investimenti!$F19</f>
        <v>0</v>
      </c>
      <c r="CF29" s="59">
        <f>+I_Investimenti!CI19*I_Investimenti!$F19</f>
        <v>0</v>
      </c>
      <c r="CG29" s="59">
        <f>+I_Investimenti!CJ19*I_Investimenti!$F19</f>
        <v>0</v>
      </c>
      <c r="CH29" s="59">
        <f>+I_Investimenti!CK19*I_Investimenti!$F19</f>
        <v>0</v>
      </c>
      <c r="CI29" s="59">
        <f>+I_Investimenti!CL19*I_Investimenti!$F19</f>
        <v>0</v>
      </c>
      <c r="CJ29" s="59">
        <f>+I_Investimenti!CM19*I_Investimenti!$F19</f>
        <v>0</v>
      </c>
      <c r="CK29" s="59">
        <f>+I_Investimenti!CN19*I_Investimenti!$F19</f>
        <v>0</v>
      </c>
      <c r="CL29" s="59">
        <f>+I_Investimenti!CO19*I_Investimenti!$F19</f>
        <v>0</v>
      </c>
      <c r="CM29" s="59">
        <f>+I_Investimenti!CP19*I_Investimenti!$F19</f>
        <v>0</v>
      </c>
      <c r="CN29" s="59">
        <f>+I_Investimenti!CQ19*I_Investimenti!$F19</f>
        <v>0</v>
      </c>
      <c r="CO29" s="59">
        <f>+I_Investimenti!CR19*I_Investimenti!$F19</f>
        <v>0</v>
      </c>
      <c r="CP29" s="59">
        <f>+I_Investimenti!CS19*I_Investimenti!$F19</f>
        <v>0</v>
      </c>
      <c r="CQ29" s="59">
        <f>+I_Investimenti!CT19*I_Investimenti!$F19</f>
        <v>0</v>
      </c>
      <c r="CR29" s="59">
        <f>+I_Investimenti!CU19*I_Investimenti!$F19</f>
        <v>0</v>
      </c>
      <c r="CS29" s="59">
        <f>+I_Investimenti!CV19*I_Investimenti!$F19</f>
        <v>0</v>
      </c>
      <c r="CT29" s="59">
        <f>+I_Investimenti!CW19*I_Investimenti!$F19</f>
        <v>0</v>
      </c>
      <c r="CU29" s="59">
        <f>+I_Investimenti!CX19*I_Investimenti!$F19</f>
        <v>0</v>
      </c>
      <c r="CV29" s="59">
        <f>+I_Investimenti!CY19*I_Investimenti!$F19</f>
        <v>0</v>
      </c>
      <c r="CW29" s="59">
        <f>+I_Investimenti!CZ19*I_Investimenti!$F19</f>
        <v>0</v>
      </c>
      <c r="CX29" s="59">
        <f>+I_Investimenti!DA19*I_Investimenti!$F19</f>
        <v>0</v>
      </c>
      <c r="CY29" s="59">
        <f>+I_Investimenti!DB19*I_Investimenti!$F19</f>
        <v>0</v>
      </c>
      <c r="CZ29" s="59">
        <f>+I_Investimenti!DC19*I_Investimenti!$F19</f>
        <v>0</v>
      </c>
      <c r="DA29" s="59">
        <f>+I_Investimenti!DD19*I_Investimenti!$F19</f>
        <v>0</v>
      </c>
      <c r="DB29" s="59">
        <f>+I_Investimenti!DE19*I_Investimenti!$F19</f>
        <v>0</v>
      </c>
      <c r="DC29" s="59">
        <f>+I_Investimenti!DF19*I_Investimenti!$F19</f>
        <v>0</v>
      </c>
      <c r="DD29" s="59">
        <f>+I_Investimenti!DG19*I_Investimenti!$F19</f>
        <v>0</v>
      </c>
      <c r="DE29" s="59">
        <f>+I_Investimenti!DH19*I_Investimenti!$F19</f>
        <v>0</v>
      </c>
      <c r="DF29" s="59">
        <f>+I_Investimenti!DI19*I_Investimenti!$F19</f>
        <v>0</v>
      </c>
      <c r="DG29" s="59">
        <f>+I_Investimenti!DJ19*I_Investimenti!$F19</f>
        <v>0</v>
      </c>
      <c r="DH29" s="59">
        <f>+I_Investimenti!DK19*I_Investimenti!$F19</f>
        <v>0</v>
      </c>
      <c r="DI29" s="59">
        <f>+I_Investimenti!DL19*I_Investimenti!$F19</f>
        <v>0</v>
      </c>
      <c r="DJ29" s="59">
        <f>+I_Investimenti!DM19*I_Investimenti!$F19</f>
        <v>0</v>
      </c>
      <c r="DK29" s="59">
        <f>+I_Investimenti!DN19*I_Investimenti!$F19</f>
        <v>0</v>
      </c>
      <c r="DL29" s="59">
        <f>+I_Investimenti!DO19*I_Investimenti!$F19</f>
        <v>0</v>
      </c>
      <c r="DM29" s="59">
        <f>+I_Investimenti!DP19*I_Investimenti!$F19</f>
        <v>0</v>
      </c>
      <c r="DN29" s="59">
        <f>+I_Investimenti!DQ19*I_Investimenti!$F19</f>
        <v>0</v>
      </c>
      <c r="DO29" s="59">
        <f>+I_Investimenti!DR19*I_Investimenti!$F19</f>
        <v>0</v>
      </c>
      <c r="DP29" s="59">
        <f>+I_Investimenti!DS19*I_Investimenti!$F19</f>
        <v>0</v>
      </c>
      <c r="DQ29" s="59">
        <f>+I_Investimenti!DT19*I_Investimenti!$F19</f>
        <v>0</v>
      </c>
      <c r="DR29" s="59">
        <f>+I_Investimenti!DU19*I_Investimenti!$F19</f>
        <v>0</v>
      </c>
      <c r="DS29" s="59">
        <f>+I_Investimenti!DV19*I_Investimenti!$F19</f>
        <v>0</v>
      </c>
      <c r="DT29" s="59">
        <f>+I_Investimenti!DW19*I_Investimenti!$F19</f>
        <v>0</v>
      </c>
      <c r="DU29" s="59">
        <f>+I_Investimenti!DX19*I_Investimenti!$F19</f>
        <v>0</v>
      </c>
    </row>
    <row r="30" spans="3:125" ht="16.5" thickTop="1" thickBot="1" x14ac:dyDescent="0.3">
      <c r="C30" s="122">
        <f>+I_Investimenti!C20</f>
        <v>0</v>
      </c>
      <c r="D30" s="57">
        <f>+I_Investimenti!F20</f>
        <v>0</v>
      </c>
      <c r="F30" s="59">
        <f>+I_Investimenti!I20*I_Investimenti!$F20</f>
        <v>0</v>
      </c>
      <c r="G30" s="59">
        <f>+I_Investimenti!J20*I_Investimenti!$F20</f>
        <v>0</v>
      </c>
      <c r="H30" s="59">
        <f>+I_Investimenti!K20*I_Investimenti!$F20</f>
        <v>0</v>
      </c>
      <c r="I30" s="59">
        <f>+I_Investimenti!L20*I_Investimenti!$F20</f>
        <v>0</v>
      </c>
      <c r="J30" s="59">
        <f>+I_Investimenti!M20*I_Investimenti!$F20</f>
        <v>0</v>
      </c>
      <c r="K30" s="59">
        <f>+I_Investimenti!N20*I_Investimenti!$F20</f>
        <v>0</v>
      </c>
      <c r="L30" s="59">
        <f>+I_Investimenti!O20*I_Investimenti!$F20</f>
        <v>0</v>
      </c>
      <c r="M30" s="59">
        <f>+I_Investimenti!P20*I_Investimenti!$F20</f>
        <v>0</v>
      </c>
      <c r="N30" s="59">
        <f>+I_Investimenti!Q20*I_Investimenti!$F20</f>
        <v>0</v>
      </c>
      <c r="O30" s="59">
        <f>+I_Investimenti!R20*I_Investimenti!$F20</f>
        <v>0</v>
      </c>
      <c r="P30" s="59">
        <f>+I_Investimenti!S20*I_Investimenti!$F20</f>
        <v>0</v>
      </c>
      <c r="Q30" s="59">
        <f>+I_Investimenti!T20*I_Investimenti!$F20</f>
        <v>0</v>
      </c>
      <c r="R30" s="59">
        <f>+I_Investimenti!U20*I_Investimenti!$F20</f>
        <v>0</v>
      </c>
      <c r="S30" s="59">
        <f>+I_Investimenti!V20*I_Investimenti!$F20</f>
        <v>0</v>
      </c>
      <c r="T30" s="59">
        <f>+I_Investimenti!W20*I_Investimenti!$F20</f>
        <v>0</v>
      </c>
      <c r="U30" s="59">
        <f>+I_Investimenti!X20*I_Investimenti!$F20</f>
        <v>0</v>
      </c>
      <c r="V30" s="59">
        <f>+I_Investimenti!Y20*I_Investimenti!$F20</f>
        <v>0</v>
      </c>
      <c r="W30" s="59">
        <f>+I_Investimenti!Z20*I_Investimenti!$F20</f>
        <v>0</v>
      </c>
      <c r="X30" s="59">
        <f>+I_Investimenti!AA20*I_Investimenti!$F20</f>
        <v>0</v>
      </c>
      <c r="Y30" s="59">
        <f>+I_Investimenti!AB20*I_Investimenti!$F20</f>
        <v>0</v>
      </c>
      <c r="Z30" s="59">
        <f>+I_Investimenti!AC20*I_Investimenti!$F20</f>
        <v>0</v>
      </c>
      <c r="AA30" s="59">
        <f>+I_Investimenti!AD20*I_Investimenti!$F20</f>
        <v>0</v>
      </c>
      <c r="AB30" s="59">
        <f>+I_Investimenti!AE20*I_Investimenti!$F20</f>
        <v>0</v>
      </c>
      <c r="AC30" s="59">
        <f>+I_Investimenti!AF20*I_Investimenti!$F20</f>
        <v>0</v>
      </c>
      <c r="AD30" s="59">
        <f>+I_Investimenti!AG20*I_Investimenti!$F20</f>
        <v>0</v>
      </c>
      <c r="AE30" s="59">
        <f>+I_Investimenti!AH20*I_Investimenti!$F20</f>
        <v>0</v>
      </c>
      <c r="AF30" s="59">
        <f>+I_Investimenti!AI20*I_Investimenti!$F20</f>
        <v>0</v>
      </c>
      <c r="AG30" s="59">
        <f>+I_Investimenti!AJ20*I_Investimenti!$F20</f>
        <v>0</v>
      </c>
      <c r="AH30" s="59">
        <f>+I_Investimenti!AK20*I_Investimenti!$F20</f>
        <v>0</v>
      </c>
      <c r="AI30" s="59">
        <f>+I_Investimenti!AL20*I_Investimenti!$F20</f>
        <v>0</v>
      </c>
      <c r="AJ30" s="59">
        <f>+I_Investimenti!AM20*I_Investimenti!$F20</f>
        <v>0</v>
      </c>
      <c r="AK30" s="59">
        <f>+I_Investimenti!AN20*I_Investimenti!$F20</f>
        <v>0</v>
      </c>
      <c r="AL30" s="59">
        <f>+I_Investimenti!AO20*I_Investimenti!$F20</f>
        <v>0</v>
      </c>
      <c r="AM30" s="59">
        <f>+I_Investimenti!AP20*I_Investimenti!$F20</f>
        <v>0</v>
      </c>
      <c r="AN30" s="59">
        <f>+I_Investimenti!AQ20*I_Investimenti!$F20</f>
        <v>0</v>
      </c>
      <c r="AO30" s="59">
        <f>+I_Investimenti!AR20*I_Investimenti!$F20</f>
        <v>0</v>
      </c>
      <c r="AP30" s="59">
        <f>+I_Investimenti!AS20*I_Investimenti!$F20</f>
        <v>0</v>
      </c>
      <c r="AQ30" s="59">
        <f>+I_Investimenti!AT20*I_Investimenti!$F20</f>
        <v>0</v>
      </c>
      <c r="AR30" s="59">
        <f>+I_Investimenti!AU20*I_Investimenti!$F20</f>
        <v>0</v>
      </c>
      <c r="AS30" s="59">
        <f>+I_Investimenti!AV20*I_Investimenti!$F20</f>
        <v>0</v>
      </c>
      <c r="AT30" s="59">
        <f>+I_Investimenti!AW20*I_Investimenti!$F20</f>
        <v>0</v>
      </c>
      <c r="AU30" s="59">
        <f>+I_Investimenti!AX20*I_Investimenti!$F20</f>
        <v>0</v>
      </c>
      <c r="AV30" s="59">
        <f>+I_Investimenti!AY20*I_Investimenti!$F20</f>
        <v>0</v>
      </c>
      <c r="AW30" s="59">
        <f>+I_Investimenti!AZ20*I_Investimenti!$F20</f>
        <v>0</v>
      </c>
      <c r="AX30" s="59">
        <f>+I_Investimenti!BA20*I_Investimenti!$F20</f>
        <v>0</v>
      </c>
      <c r="AY30" s="59">
        <f>+I_Investimenti!BB20*I_Investimenti!$F20</f>
        <v>0</v>
      </c>
      <c r="AZ30" s="59">
        <f>+I_Investimenti!BC20*I_Investimenti!$F20</f>
        <v>0</v>
      </c>
      <c r="BA30" s="59">
        <f>+I_Investimenti!BD20*I_Investimenti!$F20</f>
        <v>0</v>
      </c>
      <c r="BB30" s="59">
        <f>+I_Investimenti!BE20*I_Investimenti!$F20</f>
        <v>0</v>
      </c>
      <c r="BC30" s="59">
        <f>+I_Investimenti!BF20*I_Investimenti!$F20</f>
        <v>0</v>
      </c>
      <c r="BD30" s="59">
        <f>+I_Investimenti!BG20*I_Investimenti!$F20</f>
        <v>0</v>
      </c>
      <c r="BE30" s="59">
        <f>+I_Investimenti!BH20*I_Investimenti!$F20</f>
        <v>0</v>
      </c>
      <c r="BF30" s="59">
        <f>+I_Investimenti!BI20*I_Investimenti!$F20</f>
        <v>0</v>
      </c>
      <c r="BG30" s="59">
        <f>+I_Investimenti!BJ20*I_Investimenti!$F20</f>
        <v>0</v>
      </c>
      <c r="BH30" s="59">
        <f>+I_Investimenti!BK20*I_Investimenti!$F20</f>
        <v>0</v>
      </c>
      <c r="BI30" s="59">
        <f>+I_Investimenti!BL20*I_Investimenti!$F20</f>
        <v>0</v>
      </c>
      <c r="BJ30" s="59">
        <f>+I_Investimenti!BM20*I_Investimenti!$F20</f>
        <v>0</v>
      </c>
      <c r="BK30" s="59">
        <f>+I_Investimenti!BN20*I_Investimenti!$F20</f>
        <v>0</v>
      </c>
      <c r="BL30" s="59">
        <f>+I_Investimenti!BO20*I_Investimenti!$F20</f>
        <v>0</v>
      </c>
      <c r="BM30" s="59">
        <f>+I_Investimenti!BP20*I_Investimenti!$F20</f>
        <v>0</v>
      </c>
      <c r="BN30" s="59">
        <f>+I_Investimenti!BQ20*I_Investimenti!$F20</f>
        <v>0</v>
      </c>
      <c r="BO30" s="59">
        <f>+I_Investimenti!BR20*I_Investimenti!$F20</f>
        <v>0</v>
      </c>
      <c r="BP30" s="59">
        <f>+I_Investimenti!BS20*I_Investimenti!$F20</f>
        <v>0</v>
      </c>
      <c r="BQ30" s="59">
        <f>+I_Investimenti!BT20*I_Investimenti!$F20</f>
        <v>0</v>
      </c>
      <c r="BR30" s="59">
        <f>+I_Investimenti!BU20*I_Investimenti!$F20</f>
        <v>0</v>
      </c>
      <c r="BS30" s="59">
        <f>+I_Investimenti!BV20*I_Investimenti!$F20</f>
        <v>0</v>
      </c>
      <c r="BT30" s="59">
        <f>+I_Investimenti!BW20*I_Investimenti!$F20</f>
        <v>0</v>
      </c>
      <c r="BU30" s="59">
        <f>+I_Investimenti!BX20*I_Investimenti!$F20</f>
        <v>0</v>
      </c>
      <c r="BV30" s="59">
        <f>+I_Investimenti!BY20*I_Investimenti!$F20</f>
        <v>0</v>
      </c>
      <c r="BW30" s="59">
        <f>+I_Investimenti!BZ20*I_Investimenti!$F20</f>
        <v>0</v>
      </c>
      <c r="BX30" s="59">
        <f>+I_Investimenti!CA20*I_Investimenti!$F20</f>
        <v>0</v>
      </c>
      <c r="BY30" s="59">
        <f>+I_Investimenti!CB20*I_Investimenti!$F20</f>
        <v>0</v>
      </c>
      <c r="BZ30" s="59">
        <f>+I_Investimenti!CC20*I_Investimenti!$F20</f>
        <v>0</v>
      </c>
      <c r="CA30" s="59">
        <f>+I_Investimenti!CD20*I_Investimenti!$F20</f>
        <v>0</v>
      </c>
      <c r="CB30" s="59">
        <f>+I_Investimenti!CE20*I_Investimenti!$F20</f>
        <v>0</v>
      </c>
      <c r="CC30" s="59">
        <f>+I_Investimenti!CF20*I_Investimenti!$F20</f>
        <v>0</v>
      </c>
      <c r="CD30" s="59">
        <f>+I_Investimenti!CG20*I_Investimenti!$F20</f>
        <v>0</v>
      </c>
      <c r="CE30" s="59">
        <f>+I_Investimenti!CH20*I_Investimenti!$F20</f>
        <v>0</v>
      </c>
      <c r="CF30" s="59">
        <f>+I_Investimenti!CI20*I_Investimenti!$F20</f>
        <v>0</v>
      </c>
      <c r="CG30" s="59">
        <f>+I_Investimenti!CJ20*I_Investimenti!$F20</f>
        <v>0</v>
      </c>
      <c r="CH30" s="59">
        <f>+I_Investimenti!CK20*I_Investimenti!$F20</f>
        <v>0</v>
      </c>
      <c r="CI30" s="59">
        <f>+I_Investimenti!CL20*I_Investimenti!$F20</f>
        <v>0</v>
      </c>
      <c r="CJ30" s="59">
        <f>+I_Investimenti!CM20*I_Investimenti!$F20</f>
        <v>0</v>
      </c>
      <c r="CK30" s="59">
        <f>+I_Investimenti!CN20*I_Investimenti!$F20</f>
        <v>0</v>
      </c>
      <c r="CL30" s="59">
        <f>+I_Investimenti!CO20*I_Investimenti!$F20</f>
        <v>0</v>
      </c>
      <c r="CM30" s="59">
        <f>+I_Investimenti!CP20*I_Investimenti!$F20</f>
        <v>0</v>
      </c>
      <c r="CN30" s="59">
        <f>+I_Investimenti!CQ20*I_Investimenti!$F20</f>
        <v>0</v>
      </c>
      <c r="CO30" s="59">
        <f>+I_Investimenti!CR20*I_Investimenti!$F20</f>
        <v>0</v>
      </c>
      <c r="CP30" s="59">
        <f>+I_Investimenti!CS20*I_Investimenti!$F20</f>
        <v>0</v>
      </c>
      <c r="CQ30" s="59">
        <f>+I_Investimenti!CT20*I_Investimenti!$F20</f>
        <v>0</v>
      </c>
      <c r="CR30" s="59">
        <f>+I_Investimenti!CU20*I_Investimenti!$F20</f>
        <v>0</v>
      </c>
      <c r="CS30" s="59">
        <f>+I_Investimenti!CV20*I_Investimenti!$F20</f>
        <v>0</v>
      </c>
      <c r="CT30" s="59">
        <f>+I_Investimenti!CW20*I_Investimenti!$F20</f>
        <v>0</v>
      </c>
      <c r="CU30" s="59">
        <f>+I_Investimenti!CX20*I_Investimenti!$F20</f>
        <v>0</v>
      </c>
      <c r="CV30" s="59">
        <f>+I_Investimenti!CY20*I_Investimenti!$F20</f>
        <v>0</v>
      </c>
      <c r="CW30" s="59">
        <f>+I_Investimenti!CZ20*I_Investimenti!$F20</f>
        <v>0</v>
      </c>
      <c r="CX30" s="59">
        <f>+I_Investimenti!DA20*I_Investimenti!$F20</f>
        <v>0</v>
      </c>
      <c r="CY30" s="59">
        <f>+I_Investimenti!DB20*I_Investimenti!$F20</f>
        <v>0</v>
      </c>
      <c r="CZ30" s="59">
        <f>+I_Investimenti!DC20*I_Investimenti!$F20</f>
        <v>0</v>
      </c>
      <c r="DA30" s="59">
        <f>+I_Investimenti!DD20*I_Investimenti!$F20</f>
        <v>0</v>
      </c>
      <c r="DB30" s="59">
        <f>+I_Investimenti!DE20*I_Investimenti!$F20</f>
        <v>0</v>
      </c>
      <c r="DC30" s="59">
        <f>+I_Investimenti!DF20*I_Investimenti!$F20</f>
        <v>0</v>
      </c>
      <c r="DD30" s="59">
        <f>+I_Investimenti!DG20*I_Investimenti!$F20</f>
        <v>0</v>
      </c>
      <c r="DE30" s="59">
        <f>+I_Investimenti!DH20*I_Investimenti!$F20</f>
        <v>0</v>
      </c>
      <c r="DF30" s="59">
        <f>+I_Investimenti!DI20*I_Investimenti!$F20</f>
        <v>0</v>
      </c>
      <c r="DG30" s="59">
        <f>+I_Investimenti!DJ20*I_Investimenti!$F20</f>
        <v>0</v>
      </c>
      <c r="DH30" s="59">
        <f>+I_Investimenti!DK20*I_Investimenti!$F20</f>
        <v>0</v>
      </c>
      <c r="DI30" s="59">
        <f>+I_Investimenti!DL20*I_Investimenti!$F20</f>
        <v>0</v>
      </c>
      <c r="DJ30" s="59">
        <f>+I_Investimenti!DM20*I_Investimenti!$F20</f>
        <v>0</v>
      </c>
      <c r="DK30" s="59">
        <f>+I_Investimenti!DN20*I_Investimenti!$F20</f>
        <v>0</v>
      </c>
      <c r="DL30" s="59">
        <f>+I_Investimenti!DO20*I_Investimenti!$F20</f>
        <v>0</v>
      </c>
      <c r="DM30" s="59">
        <f>+I_Investimenti!DP20*I_Investimenti!$F20</f>
        <v>0</v>
      </c>
      <c r="DN30" s="59">
        <f>+I_Investimenti!DQ20*I_Investimenti!$F20</f>
        <v>0</v>
      </c>
      <c r="DO30" s="59">
        <f>+I_Investimenti!DR20*I_Investimenti!$F20</f>
        <v>0</v>
      </c>
      <c r="DP30" s="59">
        <f>+I_Investimenti!DS20*I_Investimenti!$F20</f>
        <v>0</v>
      </c>
      <c r="DQ30" s="59">
        <f>+I_Investimenti!DT20*I_Investimenti!$F20</f>
        <v>0</v>
      </c>
      <c r="DR30" s="59">
        <f>+I_Investimenti!DU20*I_Investimenti!$F20</f>
        <v>0</v>
      </c>
      <c r="DS30" s="59">
        <f>+I_Investimenti!DV20*I_Investimenti!$F20</f>
        <v>0</v>
      </c>
      <c r="DT30" s="59">
        <f>+I_Investimenti!DW20*I_Investimenti!$F20</f>
        <v>0</v>
      </c>
      <c r="DU30" s="59">
        <f>+I_Investimenti!DX20*I_Investimenti!$F20</f>
        <v>0</v>
      </c>
    </row>
    <row r="31" spans="3:125" ht="16.5" thickTop="1" thickBot="1" x14ac:dyDescent="0.3">
      <c r="C31" s="122">
        <f>+I_Investimenti!C21</f>
        <v>0</v>
      </c>
      <c r="D31" s="57">
        <f>+I_Investimenti!F21</f>
        <v>0</v>
      </c>
      <c r="F31" s="59">
        <f>+I_Investimenti!I21*I_Investimenti!$F21</f>
        <v>0</v>
      </c>
      <c r="G31" s="59">
        <f>+I_Investimenti!J21*I_Investimenti!$F21</f>
        <v>0</v>
      </c>
      <c r="H31" s="59">
        <f>+I_Investimenti!K21*I_Investimenti!$F21</f>
        <v>0</v>
      </c>
      <c r="I31" s="59">
        <f>+I_Investimenti!L21*I_Investimenti!$F21</f>
        <v>0</v>
      </c>
      <c r="J31" s="59">
        <f>+I_Investimenti!M21*I_Investimenti!$F21</f>
        <v>0</v>
      </c>
      <c r="K31" s="59">
        <f>+I_Investimenti!N21*I_Investimenti!$F21</f>
        <v>0</v>
      </c>
      <c r="L31" s="59">
        <f>+I_Investimenti!O21*I_Investimenti!$F21</f>
        <v>0</v>
      </c>
      <c r="M31" s="59">
        <f>+I_Investimenti!P21*I_Investimenti!$F21</f>
        <v>0</v>
      </c>
      <c r="N31" s="59">
        <f>+I_Investimenti!Q21*I_Investimenti!$F21</f>
        <v>0</v>
      </c>
      <c r="O31" s="59">
        <f>+I_Investimenti!R21*I_Investimenti!$F21</f>
        <v>0</v>
      </c>
      <c r="P31" s="59">
        <f>+I_Investimenti!S21*I_Investimenti!$F21</f>
        <v>0</v>
      </c>
      <c r="Q31" s="59">
        <f>+I_Investimenti!T21*I_Investimenti!$F21</f>
        <v>0</v>
      </c>
      <c r="R31" s="59">
        <f>+I_Investimenti!U21*I_Investimenti!$F21</f>
        <v>0</v>
      </c>
      <c r="S31" s="59">
        <f>+I_Investimenti!V21*I_Investimenti!$F21</f>
        <v>0</v>
      </c>
      <c r="T31" s="59">
        <f>+I_Investimenti!W21*I_Investimenti!$F21</f>
        <v>0</v>
      </c>
      <c r="U31" s="59">
        <f>+I_Investimenti!X21*I_Investimenti!$F21</f>
        <v>0</v>
      </c>
      <c r="V31" s="59">
        <f>+I_Investimenti!Y21*I_Investimenti!$F21</f>
        <v>0</v>
      </c>
      <c r="W31" s="59">
        <f>+I_Investimenti!Z21*I_Investimenti!$F21</f>
        <v>0</v>
      </c>
      <c r="X31" s="59">
        <f>+I_Investimenti!AA21*I_Investimenti!$F21</f>
        <v>0</v>
      </c>
      <c r="Y31" s="59">
        <f>+I_Investimenti!AB21*I_Investimenti!$F21</f>
        <v>0</v>
      </c>
      <c r="Z31" s="59">
        <f>+I_Investimenti!AC21*I_Investimenti!$F21</f>
        <v>0</v>
      </c>
      <c r="AA31" s="59">
        <f>+I_Investimenti!AD21*I_Investimenti!$F21</f>
        <v>0</v>
      </c>
      <c r="AB31" s="59">
        <f>+I_Investimenti!AE21*I_Investimenti!$F21</f>
        <v>0</v>
      </c>
      <c r="AC31" s="59">
        <f>+I_Investimenti!AF21*I_Investimenti!$F21</f>
        <v>0</v>
      </c>
      <c r="AD31" s="59">
        <f>+I_Investimenti!AG21*I_Investimenti!$F21</f>
        <v>0</v>
      </c>
      <c r="AE31" s="59">
        <f>+I_Investimenti!AH21*I_Investimenti!$F21</f>
        <v>0</v>
      </c>
      <c r="AF31" s="59">
        <f>+I_Investimenti!AI21*I_Investimenti!$F21</f>
        <v>0</v>
      </c>
      <c r="AG31" s="59">
        <f>+I_Investimenti!AJ21*I_Investimenti!$F21</f>
        <v>0</v>
      </c>
      <c r="AH31" s="59">
        <f>+I_Investimenti!AK21*I_Investimenti!$F21</f>
        <v>0</v>
      </c>
      <c r="AI31" s="59">
        <f>+I_Investimenti!AL21*I_Investimenti!$F21</f>
        <v>0</v>
      </c>
      <c r="AJ31" s="59">
        <f>+I_Investimenti!AM21*I_Investimenti!$F21</f>
        <v>0</v>
      </c>
      <c r="AK31" s="59">
        <f>+I_Investimenti!AN21*I_Investimenti!$F21</f>
        <v>0</v>
      </c>
      <c r="AL31" s="59">
        <f>+I_Investimenti!AO21*I_Investimenti!$F21</f>
        <v>0</v>
      </c>
      <c r="AM31" s="59">
        <f>+I_Investimenti!AP21*I_Investimenti!$F21</f>
        <v>0</v>
      </c>
      <c r="AN31" s="59">
        <f>+I_Investimenti!AQ21*I_Investimenti!$F21</f>
        <v>0</v>
      </c>
      <c r="AO31" s="59">
        <f>+I_Investimenti!AR21*I_Investimenti!$F21</f>
        <v>0</v>
      </c>
      <c r="AP31" s="59">
        <f>+I_Investimenti!AS21*I_Investimenti!$F21</f>
        <v>0</v>
      </c>
      <c r="AQ31" s="59">
        <f>+I_Investimenti!AT21*I_Investimenti!$F21</f>
        <v>0</v>
      </c>
      <c r="AR31" s="59">
        <f>+I_Investimenti!AU21*I_Investimenti!$F21</f>
        <v>0</v>
      </c>
      <c r="AS31" s="59">
        <f>+I_Investimenti!AV21*I_Investimenti!$F21</f>
        <v>0</v>
      </c>
      <c r="AT31" s="59">
        <f>+I_Investimenti!AW21*I_Investimenti!$F21</f>
        <v>0</v>
      </c>
      <c r="AU31" s="59">
        <f>+I_Investimenti!AX21*I_Investimenti!$F21</f>
        <v>0</v>
      </c>
      <c r="AV31" s="59">
        <f>+I_Investimenti!AY21*I_Investimenti!$F21</f>
        <v>0</v>
      </c>
      <c r="AW31" s="59">
        <f>+I_Investimenti!AZ21*I_Investimenti!$F21</f>
        <v>0</v>
      </c>
      <c r="AX31" s="59">
        <f>+I_Investimenti!BA21*I_Investimenti!$F21</f>
        <v>0</v>
      </c>
      <c r="AY31" s="59">
        <f>+I_Investimenti!BB21*I_Investimenti!$F21</f>
        <v>0</v>
      </c>
      <c r="AZ31" s="59">
        <f>+I_Investimenti!BC21*I_Investimenti!$F21</f>
        <v>0</v>
      </c>
      <c r="BA31" s="59">
        <f>+I_Investimenti!BD21*I_Investimenti!$F21</f>
        <v>0</v>
      </c>
      <c r="BB31" s="59">
        <f>+I_Investimenti!BE21*I_Investimenti!$F21</f>
        <v>0</v>
      </c>
      <c r="BC31" s="59">
        <f>+I_Investimenti!BF21*I_Investimenti!$F21</f>
        <v>0</v>
      </c>
      <c r="BD31" s="59">
        <f>+I_Investimenti!BG21*I_Investimenti!$F21</f>
        <v>0</v>
      </c>
      <c r="BE31" s="59">
        <f>+I_Investimenti!BH21*I_Investimenti!$F21</f>
        <v>0</v>
      </c>
      <c r="BF31" s="59">
        <f>+I_Investimenti!BI21*I_Investimenti!$F21</f>
        <v>0</v>
      </c>
      <c r="BG31" s="59">
        <f>+I_Investimenti!BJ21*I_Investimenti!$F21</f>
        <v>0</v>
      </c>
      <c r="BH31" s="59">
        <f>+I_Investimenti!BK21*I_Investimenti!$F21</f>
        <v>0</v>
      </c>
      <c r="BI31" s="59">
        <f>+I_Investimenti!BL21*I_Investimenti!$F21</f>
        <v>0</v>
      </c>
      <c r="BJ31" s="59">
        <f>+I_Investimenti!BM21*I_Investimenti!$F21</f>
        <v>0</v>
      </c>
      <c r="BK31" s="59">
        <f>+I_Investimenti!BN21*I_Investimenti!$F21</f>
        <v>0</v>
      </c>
      <c r="BL31" s="59">
        <f>+I_Investimenti!BO21*I_Investimenti!$F21</f>
        <v>0</v>
      </c>
      <c r="BM31" s="59">
        <f>+I_Investimenti!BP21*I_Investimenti!$F21</f>
        <v>0</v>
      </c>
      <c r="BN31" s="59">
        <f>+I_Investimenti!BQ21*I_Investimenti!$F21</f>
        <v>0</v>
      </c>
      <c r="BO31" s="59">
        <f>+I_Investimenti!BR21*I_Investimenti!$F21</f>
        <v>0</v>
      </c>
      <c r="BP31" s="59">
        <f>+I_Investimenti!BS21*I_Investimenti!$F21</f>
        <v>0</v>
      </c>
      <c r="BQ31" s="59">
        <f>+I_Investimenti!BT21*I_Investimenti!$F21</f>
        <v>0</v>
      </c>
      <c r="BR31" s="59">
        <f>+I_Investimenti!BU21*I_Investimenti!$F21</f>
        <v>0</v>
      </c>
      <c r="BS31" s="59">
        <f>+I_Investimenti!BV21*I_Investimenti!$F21</f>
        <v>0</v>
      </c>
      <c r="BT31" s="59">
        <f>+I_Investimenti!BW21*I_Investimenti!$F21</f>
        <v>0</v>
      </c>
      <c r="BU31" s="59">
        <f>+I_Investimenti!BX21*I_Investimenti!$F21</f>
        <v>0</v>
      </c>
      <c r="BV31" s="59">
        <f>+I_Investimenti!BY21*I_Investimenti!$F21</f>
        <v>0</v>
      </c>
      <c r="BW31" s="59">
        <f>+I_Investimenti!BZ21*I_Investimenti!$F21</f>
        <v>0</v>
      </c>
      <c r="BX31" s="59">
        <f>+I_Investimenti!CA21*I_Investimenti!$F21</f>
        <v>0</v>
      </c>
      <c r="BY31" s="59">
        <f>+I_Investimenti!CB21*I_Investimenti!$F21</f>
        <v>0</v>
      </c>
      <c r="BZ31" s="59">
        <f>+I_Investimenti!CC21*I_Investimenti!$F21</f>
        <v>0</v>
      </c>
      <c r="CA31" s="59">
        <f>+I_Investimenti!CD21*I_Investimenti!$F21</f>
        <v>0</v>
      </c>
      <c r="CB31" s="59">
        <f>+I_Investimenti!CE21*I_Investimenti!$F21</f>
        <v>0</v>
      </c>
      <c r="CC31" s="59">
        <f>+I_Investimenti!CF21*I_Investimenti!$F21</f>
        <v>0</v>
      </c>
      <c r="CD31" s="59">
        <f>+I_Investimenti!CG21*I_Investimenti!$F21</f>
        <v>0</v>
      </c>
      <c r="CE31" s="59">
        <f>+I_Investimenti!CH21*I_Investimenti!$F21</f>
        <v>0</v>
      </c>
      <c r="CF31" s="59">
        <f>+I_Investimenti!CI21*I_Investimenti!$F21</f>
        <v>0</v>
      </c>
      <c r="CG31" s="59">
        <f>+I_Investimenti!CJ21*I_Investimenti!$F21</f>
        <v>0</v>
      </c>
      <c r="CH31" s="59">
        <f>+I_Investimenti!CK21*I_Investimenti!$F21</f>
        <v>0</v>
      </c>
      <c r="CI31" s="59">
        <f>+I_Investimenti!CL21*I_Investimenti!$F21</f>
        <v>0</v>
      </c>
      <c r="CJ31" s="59">
        <f>+I_Investimenti!CM21*I_Investimenti!$F21</f>
        <v>0</v>
      </c>
      <c r="CK31" s="59">
        <f>+I_Investimenti!CN21*I_Investimenti!$F21</f>
        <v>0</v>
      </c>
      <c r="CL31" s="59">
        <f>+I_Investimenti!CO21*I_Investimenti!$F21</f>
        <v>0</v>
      </c>
      <c r="CM31" s="59">
        <f>+I_Investimenti!CP21*I_Investimenti!$F21</f>
        <v>0</v>
      </c>
      <c r="CN31" s="59">
        <f>+I_Investimenti!CQ21*I_Investimenti!$F21</f>
        <v>0</v>
      </c>
      <c r="CO31" s="59">
        <f>+I_Investimenti!CR21*I_Investimenti!$F21</f>
        <v>0</v>
      </c>
      <c r="CP31" s="59">
        <f>+I_Investimenti!CS21*I_Investimenti!$F21</f>
        <v>0</v>
      </c>
      <c r="CQ31" s="59">
        <f>+I_Investimenti!CT21*I_Investimenti!$F21</f>
        <v>0</v>
      </c>
      <c r="CR31" s="59">
        <f>+I_Investimenti!CU21*I_Investimenti!$F21</f>
        <v>0</v>
      </c>
      <c r="CS31" s="59">
        <f>+I_Investimenti!CV21*I_Investimenti!$F21</f>
        <v>0</v>
      </c>
      <c r="CT31" s="59">
        <f>+I_Investimenti!CW21*I_Investimenti!$F21</f>
        <v>0</v>
      </c>
      <c r="CU31" s="59">
        <f>+I_Investimenti!CX21*I_Investimenti!$F21</f>
        <v>0</v>
      </c>
      <c r="CV31" s="59">
        <f>+I_Investimenti!CY21*I_Investimenti!$F21</f>
        <v>0</v>
      </c>
      <c r="CW31" s="59">
        <f>+I_Investimenti!CZ21*I_Investimenti!$F21</f>
        <v>0</v>
      </c>
      <c r="CX31" s="59">
        <f>+I_Investimenti!DA21*I_Investimenti!$F21</f>
        <v>0</v>
      </c>
      <c r="CY31" s="59">
        <f>+I_Investimenti!DB21*I_Investimenti!$F21</f>
        <v>0</v>
      </c>
      <c r="CZ31" s="59">
        <f>+I_Investimenti!DC21*I_Investimenti!$F21</f>
        <v>0</v>
      </c>
      <c r="DA31" s="59">
        <f>+I_Investimenti!DD21*I_Investimenti!$F21</f>
        <v>0</v>
      </c>
      <c r="DB31" s="59">
        <f>+I_Investimenti!DE21*I_Investimenti!$F21</f>
        <v>0</v>
      </c>
      <c r="DC31" s="59">
        <f>+I_Investimenti!DF21*I_Investimenti!$F21</f>
        <v>0</v>
      </c>
      <c r="DD31" s="59">
        <f>+I_Investimenti!DG21*I_Investimenti!$F21</f>
        <v>0</v>
      </c>
      <c r="DE31" s="59">
        <f>+I_Investimenti!DH21*I_Investimenti!$F21</f>
        <v>0</v>
      </c>
      <c r="DF31" s="59">
        <f>+I_Investimenti!DI21*I_Investimenti!$F21</f>
        <v>0</v>
      </c>
      <c r="DG31" s="59">
        <f>+I_Investimenti!DJ21*I_Investimenti!$F21</f>
        <v>0</v>
      </c>
      <c r="DH31" s="59">
        <f>+I_Investimenti!DK21*I_Investimenti!$F21</f>
        <v>0</v>
      </c>
      <c r="DI31" s="59">
        <f>+I_Investimenti!DL21*I_Investimenti!$F21</f>
        <v>0</v>
      </c>
      <c r="DJ31" s="59">
        <f>+I_Investimenti!DM21*I_Investimenti!$F21</f>
        <v>0</v>
      </c>
      <c r="DK31" s="59">
        <f>+I_Investimenti!DN21*I_Investimenti!$F21</f>
        <v>0</v>
      </c>
      <c r="DL31" s="59">
        <f>+I_Investimenti!DO21*I_Investimenti!$F21</f>
        <v>0</v>
      </c>
      <c r="DM31" s="59">
        <f>+I_Investimenti!DP21*I_Investimenti!$F21</f>
        <v>0</v>
      </c>
      <c r="DN31" s="59">
        <f>+I_Investimenti!DQ21*I_Investimenti!$F21</f>
        <v>0</v>
      </c>
      <c r="DO31" s="59">
        <f>+I_Investimenti!DR21*I_Investimenti!$F21</f>
        <v>0</v>
      </c>
      <c r="DP31" s="59">
        <f>+I_Investimenti!DS21*I_Investimenti!$F21</f>
        <v>0</v>
      </c>
      <c r="DQ31" s="59">
        <f>+I_Investimenti!DT21*I_Investimenti!$F21</f>
        <v>0</v>
      </c>
      <c r="DR31" s="59">
        <f>+I_Investimenti!DU21*I_Investimenti!$F21</f>
        <v>0</v>
      </c>
      <c r="DS31" s="59">
        <f>+I_Investimenti!DV21*I_Investimenti!$F21</f>
        <v>0</v>
      </c>
      <c r="DT31" s="59">
        <f>+I_Investimenti!DW21*I_Investimenti!$F21</f>
        <v>0</v>
      </c>
      <c r="DU31" s="59">
        <f>+I_Investimenti!DX21*I_Investimenti!$F21</f>
        <v>0</v>
      </c>
    </row>
    <row r="32" spans="3:125" ht="16.5" thickTop="1" thickBot="1" x14ac:dyDescent="0.3">
      <c r="C32" s="122">
        <f>+I_Investimenti!C22</f>
        <v>0</v>
      </c>
      <c r="D32" s="57">
        <f>+I_Investimenti!F22</f>
        <v>0</v>
      </c>
      <c r="F32" s="59">
        <f>+I_Investimenti!I22*I_Investimenti!$F22</f>
        <v>0</v>
      </c>
      <c r="G32" s="59">
        <f>+I_Investimenti!J22*I_Investimenti!$F22</f>
        <v>0</v>
      </c>
      <c r="H32" s="59">
        <f>+I_Investimenti!K22*I_Investimenti!$F22</f>
        <v>0</v>
      </c>
      <c r="I32" s="59">
        <f>+I_Investimenti!L22*I_Investimenti!$F22</f>
        <v>0</v>
      </c>
      <c r="J32" s="59">
        <f>+I_Investimenti!M22*I_Investimenti!$F22</f>
        <v>0</v>
      </c>
      <c r="K32" s="59">
        <f>+I_Investimenti!N22*I_Investimenti!$F22</f>
        <v>0</v>
      </c>
      <c r="L32" s="59">
        <f>+I_Investimenti!O22*I_Investimenti!$F22</f>
        <v>0</v>
      </c>
      <c r="M32" s="59">
        <f>+I_Investimenti!P22*I_Investimenti!$F22</f>
        <v>0</v>
      </c>
      <c r="N32" s="59">
        <f>+I_Investimenti!Q22*I_Investimenti!$F22</f>
        <v>0</v>
      </c>
      <c r="O32" s="59">
        <f>+I_Investimenti!R22*I_Investimenti!$F22</f>
        <v>0</v>
      </c>
      <c r="P32" s="59">
        <f>+I_Investimenti!S22*I_Investimenti!$F22</f>
        <v>0</v>
      </c>
      <c r="Q32" s="59">
        <f>+I_Investimenti!T22*I_Investimenti!$F22</f>
        <v>0</v>
      </c>
      <c r="R32" s="59">
        <f>+I_Investimenti!U22*I_Investimenti!$F22</f>
        <v>0</v>
      </c>
      <c r="S32" s="59">
        <f>+I_Investimenti!V22*I_Investimenti!$F22</f>
        <v>0</v>
      </c>
      <c r="T32" s="59">
        <f>+I_Investimenti!W22*I_Investimenti!$F22</f>
        <v>0</v>
      </c>
      <c r="U32" s="59">
        <f>+I_Investimenti!X22*I_Investimenti!$F22</f>
        <v>0</v>
      </c>
      <c r="V32" s="59">
        <f>+I_Investimenti!Y22*I_Investimenti!$F22</f>
        <v>0</v>
      </c>
      <c r="W32" s="59">
        <f>+I_Investimenti!Z22*I_Investimenti!$F22</f>
        <v>0</v>
      </c>
      <c r="X32" s="59">
        <f>+I_Investimenti!AA22*I_Investimenti!$F22</f>
        <v>0</v>
      </c>
      <c r="Y32" s="59">
        <f>+I_Investimenti!AB22*I_Investimenti!$F22</f>
        <v>0</v>
      </c>
      <c r="Z32" s="59">
        <f>+I_Investimenti!AC22*I_Investimenti!$F22</f>
        <v>0</v>
      </c>
      <c r="AA32" s="59">
        <f>+I_Investimenti!AD22*I_Investimenti!$F22</f>
        <v>0</v>
      </c>
      <c r="AB32" s="59">
        <f>+I_Investimenti!AE22*I_Investimenti!$F22</f>
        <v>0</v>
      </c>
      <c r="AC32" s="59">
        <f>+I_Investimenti!AF22*I_Investimenti!$F22</f>
        <v>0</v>
      </c>
      <c r="AD32" s="59">
        <f>+I_Investimenti!AG22*I_Investimenti!$F22</f>
        <v>0</v>
      </c>
      <c r="AE32" s="59">
        <f>+I_Investimenti!AH22*I_Investimenti!$F22</f>
        <v>0</v>
      </c>
      <c r="AF32" s="59">
        <f>+I_Investimenti!AI22*I_Investimenti!$F22</f>
        <v>0</v>
      </c>
      <c r="AG32" s="59">
        <f>+I_Investimenti!AJ22*I_Investimenti!$F22</f>
        <v>0</v>
      </c>
      <c r="AH32" s="59">
        <f>+I_Investimenti!AK22*I_Investimenti!$F22</f>
        <v>0</v>
      </c>
      <c r="AI32" s="59">
        <f>+I_Investimenti!AL22*I_Investimenti!$F22</f>
        <v>0</v>
      </c>
      <c r="AJ32" s="59">
        <f>+I_Investimenti!AM22*I_Investimenti!$F22</f>
        <v>0</v>
      </c>
      <c r="AK32" s="59">
        <f>+I_Investimenti!AN22*I_Investimenti!$F22</f>
        <v>0</v>
      </c>
      <c r="AL32" s="59">
        <f>+I_Investimenti!AO22*I_Investimenti!$F22</f>
        <v>0</v>
      </c>
      <c r="AM32" s="59">
        <f>+I_Investimenti!AP22*I_Investimenti!$F22</f>
        <v>0</v>
      </c>
      <c r="AN32" s="59">
        <f>+I_Investimenti!AQ22*I_Investimenti!$F22</f>
        <v>0</v>
      </c>
      <c r="AO32" s="59">
        <f>+I_Investimenti!AR22*I_Investimenti!$F22</f>
        <v>0</v>
      </c>
      <c r="AP32" s="59">
        <f>+I_Investimenti!AS22*I_Investimenti!$F22</f>
        <v>0</v>
      </c>
      <c r="AQ32" s="59">
        <f>+I_Investimenti!AT22*I_Investimenti!$F22</f>
        <v>0</v>
      </c>
      <c r="AR32" s="59">
        <f>+I_Investimenti!AU22*I_Investimenti!$F22</f>
        <v>0</v>
      </c>
      <c r="AS32" s="59">
        <f>+I_Investimenti!AV22*I_Investimenti!$F22</f>
        <v>0</v>
      </c>
      <c r="AT32" s="59">
        <f>+I_Investimenti!AW22*I_Investimenti!$F22</f>
        <v>0</v>
      </c>
      <c r="AU32" s="59">
        <f>+I_Investimenti!AX22*I_Investimenti!$F22</f>
        <v>0</v>
      </c>
      <c r="AV32" s="59">
        <f>+I_Investimenti!AY22*I_Investimenti!$F22</f>
        <v>0</v>
      </c>
      <c r="AW32" s="59">
        <f>+I_Investimenti!AZ22*I_Investimenti!$F22</f>
        <v>0</v>
      </c>
      <c r="AX32" s="59">
        <f>+I_Investimenti!BA22*I_Investimenti!$F22</f>
        <v>0</v>
      </c>
      <c r="AY32" s="59">
        <f>+I_Investimenti!BB22*I_Investimenti!$F22</f>
        <v>0</v>
      </c>
      <c r="AZ32" s="59">
        <f>+I_Investimenti!BC22*I_Investimenti!$F22</f>
        <v>0</v>
      </c>
      <c r="BA32" s="59">
        <f>+I_Investimenti!BD22*I_Investimenti!$F22</f>
        <v>0</v>
      </c>
      <c r="BB32" s="59">
        <f>+I_Investimenti!BE22*I_Investimenti!$F22</f>
        <v>0</v>
      </c>
      <c r="BC32" s="59">
        <f>+I_Investimenti!BF22*I_Investimenti!$F22</f>
        <v>0</v>
      </c>
      <c r="BD32" s="59">
        <f>+I_Investimenti!BG22*I_Investimenti!$F22</f>
        <v>0</v>
      </c>
      <c r="BE32" s="59">
        <f>+I_Investimenti!BH22*I_Investimenti!$F22</f>
        <v>0</v>
      </c>
      <c r="BF32" s="59">
        <f>+I_Investimenti!BI22*I_Investimenti!$F22</f>
        <v>0</v>
      </c>
      <c r="BG32" s="59">
        <f>+I_Investimenti!BJ22*I_Investimenti!$F22</f>
        <v>0</v>
      </c>
      <c r="BH32" s="59">
        <f>+I_Investimenti!BK22*I_Investimenti!$F22</f>
        <v>0</v>
      </c>
      <c r="BI32" s="59">
        <f>+I_Investimenti!BL22*I_Investimenti!$F22</f>
        <v>0</v>
      </c>
      <c r="BJ32" s="59">
        <f>+I_Investimenti!BM22*I_Investimenti!$F22</f>
        <v>0</v>
      </c>
      <c r="BK32" s="59">
        <f>+I_Investimenti!BN22*I_Investimenti!$F22</f>
        <v>0</v>
      </c>
      <c r="BL32" s="59">
        <f>+I_Investimenti!BO22*I_Investimenti!$F22</f>
        <v>0</v>
      </c>
      <c r="BM32" s="59">
        <f>+I_Investimenti!BP22*I_Investimenti!$F22</f>
        <v>0</v>
      </c>
      <c r="BN32" s="59">
        <f>+I_Investimenti!BQ22*I_Investimenti!$F22</f>
        <v>0</v>
      </c>
      <c r="BO32" s="59">
        <f>+I_Investimenti!BR22*I_Investimenti!$F22</f>
        <v>0</v>
      </c>
      <c r="BP32" s="59">
        <f>+I_Investimenti!BS22*I_Investimenti!$F22</f>
        <v>0</v>
      </c>
      <c r="BQ32" s="59">
        <f>+I_Investimenti!BT22*I_Investimenti!$F22</f>
        <v>0</v>
      </c>
      <c r="BR32" s="59">
        <f>+I_Investimenti!BU22*I_Investimenti!$F22</f>
        <v>0</v>
      </c>
      <c r="BS32" s="59">
        <f>+I_Investimenti!BV22*I_Investimenti!$F22</f>
        <v>0</v>
      </c>
      <c r="BT32" s="59">
        <f>+I_Investimenti!BW22*I_Investimenti!$F22</f>
        <v>0</v>
      </c>
      <c r="BU32" s="59">
        <f>+I_Investimenti!BX22*I_Investimenti!$F22</f>
        <v>0</v>
      </c>
      <c r="BV32" s="59">
        <f>+I_Investimenti!BY22*I_Investimenti!$F22</f>
        <v>0</v>
      </c>
      <c r="BW32" s="59">
        <f>+I_Investimenti!BZ22*I_Investimenti!$F22</f>
        <v>0</v>
      </c>
      <c r="BX32" s="59">
        <f>+I_Investimenti!CA22*I_Investimenti!$F22</f>
        <v>0</v>
      </c>
      <c r="BY32" s="59">
        <f>+I_Investimenti!CB22*I_Investimenti!$F22</f>
        <v>0</v>
      </c>
      <c r="BZ32" s="59">
        <f>+I_Investimenti!CC22*I_Investimenti!$F22</f>
        <v>0</v>
      </c>
      <c r="CA32" s="59">
        <f>+I_Investimenti!CD22*I_Investimenti!$F22</f>
        <v>0</v>
      </c>
      <c r="CB32" s="59">
        <f>+I_Investimenti!CE22*I_Investimenti!$F22</f>
        <v>0</v>
      </c>
      <c r="CC32" s="59">
        <f>+I_Investimenti!CF22*I_Investimenti!$F22</f>
        <v>0</v>
      </c>
      <c r="CD32" s="59">
        <f>+I_Investimenti!CG22*I_Investimenti!$F22</f>
        <v>0</v>
      </c>
      <c r="CE32" s="59">
        <f>+I_Investimenti!CH22*I_Investimenti!$F22</f>
        <v>0</v>
      </c>
      <c r="CF32" s="59">
        <f>+I_Investimenti!CI22*I_Investimenti!$F22</f>
        <v>0</v>
      </c>
      <c r="CG32" s="59">
        <f>+I_Investimenti!CJ22*I_Investimenti!$F22</f>
        <v>0</v>
      </c>
      <c r="CH32" s="59">
        <f>+I_Investimenti!CK22*I_Investimenti!$F22</f>
        <v>0</v>
      </c>
      <c r="CI32" s="59">
        <f>+I_Investimenti!CL22*I_Investimenti!$F22</f>
        <v>0</v>
      </c>
      <c r="CJ32" s="59">
        <f>+I_Investimenti!CM22*I_Investimenti!$F22</f>
        <v>0</v>
      </c>
      <c r="CK32" s="59">
        <f>+I_Investimenti!CN22*I_Investimenti!$F22</f>
        <v>0</v>
      </c>
      <c r="CL32" s="59">
        <f>+I_Investimenti!CO22*I_Investimenti!$F22</f>
        <v>0</v>
      </c>
      <c r="CM32" s="59">
        <f>+I_Investimenti!CP22*I_Investimenti!$F22</f>
        <v>0</v>
      </c>
      <c r="CN32" s="59">
        <f>+I_Investimenti!CQ22*I_Investimenti!$F22</f>
        <v>0</v>
      </c>
      <c r="CO32" s="59">
        <f>+I_Investimenti!CR22*I_Investimenti!$F22</f>
        <v>0</v>
      </c>
      <c r="CP32" s="59">
        <f>+I_Investimenti!CS22*I_Investimenti!$F22</f>
        <v>0</v>
      </c>
      <c r="CQ32" s="59">
        <f>+I_Investimenti!CT22*I_Investimenti!$F22</f>
        <v>0</v>
      </c>
      <c r="CR32" s="59">
        <f>+I_Investimenti!CU22*I_Investimenti!$F22</f>
        <v>0</v>
      </c>
      <c r="CS32" s="59">
        <f>+I_Investimenti!CV22*I_Investimenti!$F22</f>
        <v>0</v>
      </c>
      <c r="CT32" s="59">
        <f>+I_Investimenti!CW22*I_Investimenti!$F22</f>
        <v>0</v>
      </c>
      <c r="CU32" s="59">
        <f>+I_Investimenti!CX22*I_Investimenti!$F22</f>
        <v>0</v>
      </c>
      <c r="CV32" s="59">
        <f>+I_Investimenti!CY22*I_Investimenti!$F22</f>
        <v>0</v>
      </c>
      <c r="CW32" s="59">
        <f>+I_Investimenti!CZ22*I_Investimenti!$F22</f>
        <v>0</v>
      </c>
      <c r="CX32" s="59">
        <f>+I_Investimenti!DA22*I_Investimenti!$F22</f>
        <v>0</v>
      </c>
      <c r="CY32" s="59">
        <f>+I_Investimenti!DB22*I_Investimenti!$F22</f>
        <v>0</v>
      </c>
      <c r="CZ32" s="59">
        <f>+I_Investimenti!DC22*I_Investimenti!$F22</f>
        <v>0</v>
      </c>
      <c r="DA32" s="59">
        <f>+I_Investimenti!DD22*I_Investimenti!$F22</f>
        <v>0</v>
      </c>
      <c r="DB32" s="59">
        <f>+I_Investimenti!DE22*I_Investimenti!$F22</f>
        <v>0</v>
      </c>
      <c r="DC32" s="59">
        <f>+I_Investimenti!DF22*I_Investimenti!$F22</f>
        <v>0</v>
      </c>
      <c r="DD32" s="59">
        <f>+I_Investimenti!DG22*I_Investimenti!$F22</f>
        <v>0</v>
      </c>
      <c r="DE32" s="59">
        <f>+I_Investimenti!DH22*I_Investimenti!$F22</f>
        <v>0</v>
      </c>
      <c r="DF32" s="59">
        <f>+I_Investimenti!DI22*I_Investimenti!$F22</f>
        <v>0</v>
      </c>
      <c r="DG32" s="59">
        <f>+I_Investimenti!DJ22*I_Investimenti!$F22</f>
        <v>0</v>
      </c>
      <c r="DH32" s="59">
        <f>+I_Investimenti!DK22*I_Investimenti!$F22</f>
        <v>0</v>
      </c>
      <c r="DI32" s="59">
        <f>+I_Investimenti!DL22*I_Investimenti!$F22</f>
        <v>0</v>
      </c>
      <c r="DJ32" s="59">
        <f>+I_Investimenti!DM22*I_Investimenti!$F22</f>
        <v>0</v>
      </c>
      <c r="DK32" s="59">
        <f>+I_Investimenti!DN22*I_Investimenti!$F22</f>
        <v>0</v>
      </c>
      <c r="DL32" s="59">
        <f>+I_Investimenti!DO22*I_Investimenti!$F22</f>
        <v>0</v>
      </c>
      <c r="DM32" s="59">
        <f>+I_Investimenti!DP22*I_Investimenti!$F22</f>
        <v>0</v>
      </c>
      <c r="DN32" s="59">
        <f>+I_Investimenti!DQ22*I_Investimenti!$F22</f>
        <v>0</v>
      </c>
      <c r="DO32" s="59">
        <f>+I_Investimenti!DR22*I_Investimenti!$F22</f>
        <v>0</v>
      </c>
      <c r="DP32" s="59">
        <f>+I_Investimenti!DS22*I_Investimenti!$F22</f>
        <v>0</v>
      </c>
      <c r="DQ32" s="59">
        <f>+I_Investimenti!DT22*I_Investimenti!$F22</f>
        <v>0</v>
      </c>
      <c r="DR32" s="59">
        <f>+I_Investimenti!DU22*I_Investimenti!$F22</f>
        <v>0</v>
      </c>
      <c r="DS32" s="59">
        <f>+I_Investimenti!DV22*I_Investimenti!$F22</f>
        <v>0</v>
      </c>
      <c r="DT32" s="59">
        <f>+I_Investimenti!DW22*I_Investimenti!$F22</f>
        <v>0</v>
      </c>
      <c r="DU32" s="59">
        <f>+I_Investimenti!DX22*I_Investimenti!$F22</f>
        <v>0</v>
      </c>
    </row>
    <row r="33" spans="3:125" ht="15.75" thickTop="1" x14ac:dyDescent="0.25">
      <c r="E33" s="16" t="s">
        <v>191</v>
      </c>
      <c r="F33" s="95">
        <f>SUM(F16:F32)</f>
        <v>0</v>
      </c>
      <c r="G33" s="95">
        <f t="shared" ref="G33:BR33" si="6">SUM(G16:G32)</f>
        <v>0</v>
      </c>
      <c r="H33" s="95">
        <f t="shared" si="6"/>
        <v>0</v>
      </c>
      <c r="I33" s="95">
        <f t="shared" si="6"/>
        <v>0</v>
      </c>
      <c r="J33" s="95">
        <f t="shared" si="6"/>
        <v>0</v>
      </c>
      <c r="K33" s="95">
        <f t="shared" si="6"/>
        <v>0</v>
      </c>
      <c r="L33" s="95">
        <f t="shared" si="6"/>
        <v>0</v>
      </c>
      <c r="M33" s="95">
        <f t="shared" si="6"/>
        <v>0</v>
      </c>
      <c r="N33" s="95">
        <f t="shared" si="6"/>
        <v>0</v>
      </c>
      <c r="O33" s="95">
        <f t="shared" si="6"/>
        <v>0</v>
      </c>
      <c r="P33" s="95">
        <f t="shared" si="6"/>
        <v>0</v>
      </c>
      <c r="Q33" s="95">
        <f t="shared" si="6"/>
        <v>0</v>
      </c>
      <c r="R33" s="95">
        <f t="shared" si="6"/>
        <v>0</v>
      </c>
      <c r="S33" s="95">
        <f t="shared" si="6"/>
        <v>0</v>
      </c>
      <c r="T33" s="95">
        <f t="shared" si="6"/>
        <v>0</v>
      </c>
      <c r="U33" s="95">
        <f t="shared" si="6"/>
        <v>0</v>
      </c>
      <c r="V33" s="95">
        <f t="shared" si="6"/>
        <v>0</v>
      </c>
      <c r="W33" s="95">
        <f t="shared" si="6"/>
        <v>0</v>
      </c>
      <c r="X33" s="95">
        <f t="shared" si="6"/>
        <v>0</v>
      </c>
      <c r="Y33" s="95">
        <f t="shared" si="6"/>
        <v>0</v>
      </c>
      <c r="Z33" s="95">
        <f t="shared" si="6"/>
        <v>0</v>
      </c>
      <c r="AA33" s="95">
        <f t="shared" si="6"/>
        <v>0</v>
      </c>
      <c r="AB33" s="95">
        <f t="shared" si="6"/>
        <v>0</v>
      </c>
      <c r="AC33" s="95">
        <f t="shared" si="6"/>
        <v>0</v>
      </c>
      <c r="AD33" s="95">
        <f t="shared" si="6"/>
        <v>0</v>
      </c>
      <c r="AE33" s="95">
        <f t="shared" si="6"/>
        <v>0</v>
      </c>
      <c r="AF33" s="95">
        <f t="shared" si="6"/>
        <v>0</v>
      </c>
      <c r="AG33" s="95">
        <f t="shared" si="6"/>
        <v>0</v>
      </c>
      <c r="AH33" s="95">
        <f t="shared" si="6"/>
        <v>0</v>
      </c>
      <c r="AI33" s="95">
        <f t="shared" si="6"/>
        <v>0</v>
      </c>
      <c r="AJ33" s="95">
        <f t="shared" si="6"/>
        <v>0</v>
      </c>
      <c r="AK33" s="95">
        <f t="shared" si="6"/>
        <v>0</v>
      </c>
      <c r="AL33" s="95">
        <f t="shared" si="6"/>
        <v>0</v>
      </c>
      <c r="AM33" s="95">
        <f t="shared" si="6"/>
        <v>0</v>
      </c>
      <c r="AN33" s="95">
        <f t="shared" si="6"/>
        <v>0</v>
      </c>
      <c r="AO33" s="95">
        <f t="shared" si="6"/>
        <v>0</v>
      </c>
      <c r="AP33" s="95">
        <f t="shared" si="6"/>
        <v>0</v>
      </c>
      <c r="AQ33" s="95">
        <f t="shared" si="6"/>
        <v>0</v>
      </c>
      <c r="AR33" s="95">
        <f t="shared" si="6"/>
        <v>0</v>
      </c>
      <c r="AS33" s="95">
        <f t="shared" si="6"/>
        <v>0</v>
      </c>
      <c r="AT33" s="95">
        <f t="shared" si="6"/>
        <v>0</v>
      </c>
      <c r="AU33" s="95">
        <f t="shared" si="6"/>
        <v>0</v>
      </c>
      <c r="AV33" s="95">
        <f t="shared" si="6"/>
        <v>0</v>
      </c>
      <c r="AW33" s="95">
        <f t="shared" si="6"/>
        <v>0</v>
      </c>
      <c r="AX33" s="95">
        <f t="shared" si="6"/>
        <v>0</v>
      </c>
      <c r="AY33" s="95">
        <f t="shared" si="6"/>
        <v>0</v>
      </c>
      <c r="AZ33" s="95">
        <f t="shared" si="6"/>
        <v>0</v>
      </c>
      <c r="BA33" s="95">
        <f t="shared" si="6"/>
        <v>0</v>
      </c>
      <c r="BB33" s="95">
        <f t="shared" si="6"/>
        <v>0</v>
      </c>
      <c r="BC33" s="95">
        <f t="shared" si="6"/>
        <v>0</v>
      </c>
      <c r="BD33" s="95">
        <f t="shared" si="6"/>
        <v>0</v>
      </c>
      <c r="BE33" s="95">
        <f t="shared" si="6"/>
        <v>0</v>
      </c>
      <c r="BF33" s="95">
        <f t="shared" si="6"/>
        <v>0</v>
      </c>
      <c r="BG33" s="95">
        <f t="shared" si="6"/>
        <v>0</v>
      </c>
      <c r="BH33" s="95">
        <f t="shared" si="6"/>
        <v>0</v>
      </c>
      <c r="BI33" s="95">
        <f t="shared" si="6"/>
        <v>0</v>
      </c>
      <c r="BJ33" s="95">
        <f t="shared" si="6"/>
        <v>0</v>
      </c>
      <c r="BK33" s="95">
        <f t="shared" si="6"/>
        <v>0</v>
      </c>
      <c r="BL33" s="95">
        <f t="shared" si="6"/>
        <v>0</v>
      </c>
      <c r="BM33" s="95">
        <f t="shared" si="6"/>
        <v>0</v>
      </c>
      <c r="BN33" s="95">
        <f t="shared" si="6"/>
        <v>0</v>
      </c>
      <c r="BO33" s="95">
        <f t="shared" si="6"/>
        <v>0</v>
      </c>
      <c r="BP33" s="95">
        <f t="shared" si="6"/>
        <v>0</v>
      </c>
      <c r="BQ33" s="95">
        <f t="shared" si="6"/>
        <v>0</v>
      </c>
      <c r="BR33" s="95">
        <f t="shared" si="6"/>
        <v>0</v>
      </c>
      <c r="BS33" s="95">
        <f t="shared" ref="BS33:DU33" si="7">SUM(BS16:BS32)</f>
        <v>0</v>
      </c>
      <c r="BT33" s="95">
        <f t="shared" si="7"/>
        <v>0</v>
      </c>
      <c r="BU33" s="95">
        <f t="shared" si="7"/>
        <v>0</v>
      </c>
      <c r="BV33" s="95">
        <f t="shared" si="7"/>
        <v>0</v>
      </c>
      <c r="BW33" s="95">
        <f t="shared" si="7"/>
        <v>0</v>
      </c>
      <c r="BX33" s="95">
        <f t="shared" si="7"/>
        <v>0</v>
      </c>
      <c r="BY33" s="95">
        <f t="shared" si="7"/>
        <v>0</v>
      </c>
      <c r="BZ33" s="95">
        <f t="shared" si="7"/>
        <v>0</v>
      </c>
      <c r="CA33" s="95">
        <f t="shared" si="7"/>
        <v>0</v>
      </c>
      <c r="CB33" s="95">
        <f t="shared" si="7"/>
        <v>0</v>
      </c>
      <c r="CC33" s="95">
        <f t="shared" si="7"/>
        <v>0</v>
      </c>
      <c r="CD33" s="95">
        <f t="shared" si="7"/>
        <v>0</v>
      </c>
      <c r="CE33" s="95">
        <f t="shared" si="7"/>
        <v>0</v>
      </c>
      <c r="CF33" s="95">
        <f t="shared" si="7"/>
        <v>0</v>
      </c>
      <c r="CG33" s="95">
        <f t="shared" si="7"/>
        <v>0</v>
      </c>
      <c r="CH33" s="95">
        <f t="shared" si="7"/>
        <v>0</v>
      </c>
      <c r="CI33" s="95">
        <f t="shared" si="7"/>
        <v>0</v>
      </c>
      <c r="CJ33" s="95">
        <f t="shared" si="7"/>
        <v>0</v>
      </c>
      <c r="CK33" s="95">
        <f t="shared" si="7"/>
        <v>0</v>
      </c>
      <c r="CL33" s="95">
        <f t="shared" si="7"/>
        <v>0</v>
      </c>
      <c r="CM33" s="95">
        <f t="shared" si="7"/>
        <v>0</v>
      </c>
      <c r="CN33" s="95">
        <f t="shared" si="7"/>
        <v>0</v>
      </c>
      <c r="CO33" s="95">
        <f t="shared" si="7"/>
        <v>0</v>
      </c>
      <c r="CP33" s="95">
        <f t="shared" si="7"/>
        <v>0</v>
      </c>
      <c r="CQ33" s="95">
        <f t="shared" si="7"/>
        <v>0</v>
      </c>
      <c r="CR33" s="95">
        <f t="shared" si="7"/>
        <v>0</v>
      </c>
      <c r="CS33" s="95">
        <f t="shared" si="7"/>
        <v>0</v>
      </c>
      <c r="CT33" s="95">
        <f t="shared" si="7"/>
        <v>0</v>
      </c>
      <c r="CU33" s="95">
        <f t="shared" si="7"/>
        <v>0</v>
      </c>
      <c r="CV33" s="95">
        <f t="shared" si="7"/>
        <v>0</v>
      </c>
      <c r="CW33" s="95">
        <f t="shared" si="7"/>
        <v>0</v>
      </c>
      <c r="CX33" s="95">
        <f t="shared" si="7"/>
        <v>0</v>
      </c>
      <c r="CY33" s="95">
        <f t="shared" si="7"/>
        <v>0</v>
      </c>
      <c r="CZ33" s="95">
        <f t="shared" si="7"/>
        <v>0</v>
      </c>
      <c r="DA33" s="95">
        <f t="shared" si="7"/>
        <v>0</v>
      </c>
      <c r="DB33" s="95">
        <f t="shared" si="7"/>
        <v>0</v>
      </c>
      <c r="DC33" s="95">
        <f t="shared" si="7"/>
        <v>0</v>
      </c>
      <c r="DD33" s="95">
        <f t="shared" si="7"/>
        <v>0</v>
      </c>
      <c r="DE33" s="95">
        <f t="shared" si="7"/>
        <v>0</v>
      </c>
      <c r="DF33" s="95">
        <f t="shared" si="7"/>
        <v>0</v>
      </c>
      <c r="DG33" s="95">
        <f t="shared" si="7"/>
        <v>0</v>
      </c>
      <c r="DH33" s="95">
        <f t="shared" si="7"/>
        <v>0</v>
      </c>
      <c r="DI33" s="95">
        <f t="shared" si="7"/>
        <v>0</v>
      </c>
      <c r="DJ33" s="95">
        <f t="shared" si="7"/>
        <v>0</v>
      </c>
      <c r="DK33" s="95">
        <f t="shared" si="7"/>
        <v>0</v>
      </c>
      <c r="DL33" s="95">
        <f t="shared" si="7"/>
        <v>0</v>
      </c>
      <c r="DM33" s="95">
        <f t="shared" si="7"/>
        <v>0</v>
      </c>
      <c r="DN33" s="95">
        <f t="shared" si="7"/>
        <v>0</v>
      </c>
      <c r="DO33" s="95">
        <f t="shared" si="7"/>
        <v>0</v>
      </c>
      <c r="DP33" s="95">
        <f t="shared" si="7"/>
        <v>0</v>
      </c>
      <c r="DQ33" s="95">
        <f t="shared" si="7"/>
        <v>0</v>
      </c>
      <c r="DR33" s="95">
        <f t="shared" si="7"/>
        <v>0</v>
      </c>
      <c r="DS33" s="95">
        <f t="shared" si="7"/>
        <v>0</v>
      </c>
      <c r="DT33" s="95">
        <f t="shared" si="7"/>
        <v>0</v>
      </c>
      <c r="DU33" s="95">
        <f t="shared" si="7"/>
        <v>0</v>
      </c>
    </row>
    <row r="35" spans="3:125" x14ac:dyDescent="0.25">
      <c r="C35" s="121" t="s">
        <v>238</v>
      </c>
      <c r="E35" s="7" t="str">
        <f>+E3</f>
        <v>anno</v>
      </c>
      <c r="F35" s="55">
        <f t="shared" ref="F35:G35" si="8">+F3</f>
        <v>2020</v>
      </c>
      <c r="G35" s="55">
        <f t="shared" si="8"/>
        <v>2020</v>
      </c>
      <c r="H35" s="55">
        <f t="shared" ref="H35:BS35" si="9">+H3</f>
        <v>2020</v>
      </c>
      <c r="I35" s="55">
        <f t="shared" si="9"/>
        <v>2020</v>
      </c>
      <c r="J35" s="55">
        <f t="shared" si="9"/>
        <v>2020</v>
      </c>
      <c r="K35" s="55">
        <f t="shared" si="9"/>
        <v>2020</v>
      </c>
      <c r="L35" s="55">
        <f t="shared" si="9"/>
        <v>2020</v>
      </c>
      <c r="M35" s="55">
        <f t="shared" si="9"/>
        <v>2020</v>
      </c>
      <c r="N35" s="55">
        <f t="shared" si="9"/>
        <v>2020</v>
      </c>
      <c r="O35" s="55">
        <f t="shared" si="9"/>
        <v>2020</v>
      </c>
      <c r="P35" s="55">
        <f t="shared" si="9"/>
        <v>2020</v>
      </c>
      <c r="Q35" s="55">
        <f t="shared" si="9"/>
        <v>2020</v>
      </c>
      <c r="R35" s="55">
        <f t="shared" si="9"/>
        <v>2021</v>
      </c>
      <c r="S35" s="55">
        <f t="shared" si="9"/>
        <v>2021</v>
      </c>
      <c r="T35" s="55">
        <f t="shared" si="9"/>
        <v>2021</v>
      </c>
      <c r="U35" s="55">
        <f t="shared" si="9"/>
        <v>2021</v>
      </c>
      <c r="V35" s="55">
        <f t="shared" si="9"/>
        <v>2021</v>
      </c>
      <c r="W35" s="55">
        <f t="shared" si="9"/>
        <v>2021</v>
      </c>
      <c r="X35" s="55">
        <f t="shared" si="9"/>
        <v>2021</v>
      </c>
      <c r="Y35" s="55">
        <f t="shared" si="9"/>
        <v>2021</v>
      </c>
      <c r="Z35" s="55">
        <f t="shared" si="9"/>
        <v>2021</v>
      </c>
      <c r="AA35" s="55">
        <f t="shared" si="9"/>
        <v>2021</v>
      </c>
      <c r="AB35" s="55">
        <f t="shared" si="9"/>
        <v>2021</v>
      </c>
      <c r="AC35" s="55">
        <f t="shared" si="9"/>
        <v>2021</v>
      </c>
      <c r="AD35" s="55">
        <f t="shared" si="9"/>
        <v>2022</v>
      </c>
      <c r="AE35" s="55">
        <f t="shared" si="9"/>
        <v>2022</v>
      </c>
      <c r="AF35" s="55">
        <f t="shared" si="9"/>
        <v>2022</v>
      </c>
      <c r="AG35" s="55">
        <f t="shared" si="9"/>
        <v>2022</v>
      </c>
      <c r="AH35" s="55">
        <f t="shared" si="9"/>
        <v>2022</v>
      </c>
      <c r="AI35" s="55">
        <f t="shared" si="9"/>
        <v>2022</v>
      </c>
      <c r="AJ35" s="55">
        <f t="shared" si="9"/>
        <v>2022</v>
      </c>
      <c r="AK35" s="55">
        <f t="shared" si="9"/>
        <v>2022</v>
      </c>
      <c r="AL35" s="55">
        <f t="shared" si="9"/>
        <v>2022</v>
      </c>
      <c r="AM35" s="55">
        <f t="shared" si="9"/>
        <v>2022</v>
      </c>
      <c r="AN35" s="55">
        <f t="shared" si="9"/>
        <v>2022</v>
      </c>
      <c r="AO35" s="55">
        <f t="shared" si="9"/>
        <v>2022</v>
      </c>
      <c r="AP35" s="55">
        <f t="shared" si="9"/>
        <v>2023</v>
      </c>
      <c r="AQ35" s="55">
        <f t="shared" si="9"/>
        <v>2023</v>
      </c>
      <c r="AR35" s="55">
        <f t="shared" si="9"/>
        <v>2023</v>
      </c>
      <c r="AS35" s="55">
        <f t="shared" si="9"/>
        <v>2023</v>
      </c>
      <c r="AT35" s="55">
        <f t="shared" si="9"/>
        <v>2023</v>
      </c>
      <c r="AU35" s="55">
        <f t="shared" si="9"/>
        <v>2023</v>
      </c>
      <c r="AV35" s="55">
        <f t="shared" si="9"/>
        <v>2023</v>
      </c>
      <c r="AW35" s="55">
        <f t="shared" si="9"/>
        <v>2023</v>
      </c>
      <c r="AX35" s="55">
        <f t="shared" si="9"/>
        <v>2023</v>
      </c>
      <c r="AY35" s="55">
        <f t="shared" si="9"/>
        <v>2023</v>
      </c>
      <c r="AZ35" s="55">
        <f t="shared" si="9"/>
        <v>2023</v>
      </c>
      <c r="BA35" s="55">
        <f t="shared" si="9"/>
        <v>2023</v>
      </c>
      <c r="BB35" s="55">
        <f t="shared" si="9"/>
        <v>2024</v>
      </c>
      <c r="BC35" s="55">
        <f t="shared" si="9"/>
        <v>2024</v>
      </c>
      <c r="BD35" s="55">
        <f t="shared" si="9"/>
        <v>2024</v>
      </c>
      <c r="BE35" s="55">
        <f t="shared" si="9"/>
        <v>2024</v>
      </c>
      <c r="BF35" s="55">
        <f t="shared" si="9"/>
        <v>2024</v>
      </c>
      <c r="BG35" s="55">
        <f t="shared" si="9"/>
        <v>2024</v>
      </c>
      <c r="BH35" s="55">
        <f t="shared" si="9"/>
        <v>2024</v>
      </c>
      <c r="BI35" s="55">
        <f t="shared" si="9"/>
        <v>2024</v>
      </c>
      <c r="BJ35" s="55">
        <f t="shared" si="9"/>
        <v>2024</v>
      </c>
      <c r="BK35" s="55">
        <f t="shared" si="9"/>
        <v>2024</v>
      </c>
      <c r="BL35" s="55">
        <f t="shared" si="9"/>
        <v>2024</v>
      </c>
      <c r="BM35" s="55">
        <f t="shared" si="9"/>
        <v>2024</v>
      </c>
      <c r="BN35" s="55">
        <f t="shared" si="9"/>
        <v>2025</v>
      </c>
      <c r="BO35" s="55">
        <f t="shared" si="9"/>
        <v>2025</v>
      </c>
      <c r="BP35" s="55">
        <f t="shared" si="9"/>
        <v>2025</v>
      </c>
      <c r="BQ35" s="55">
        <f t="shared" si="9"/>
        <v>2025</v>
      </c>
      <c r="BR35" s="55">
        <f t="shared" si="9"/>
        <v>2025</v>
      </c>
      <c r="BS35" s="55">
        <f t="shared" si="9"/>
        <v>2025</v>
      </c>
      <c r="BT35" s="55">
        <f t="shared" ref="BT35:DU35" si="10">+BT3</f>
        <v>2025</v>
      </c>
      <c r="BU35" s="55">
        <f t="shared" si="10"/>
        <v>2025</v>
      </c>
      <c r="BV35" s="55">
        <f t="shared" si="10"/>
        <v>2025</v>
      </c>
      <c r="BW35" s="55">
        <f t="shared" si="10"/>
        <v>2025</v>
      </c>
      <c r="BX35" s="55">
        <f t="shared" si="10"/>
        <v>2025</v>
      </c>
      <c r="BY35" s="55">
        <f t="shared" si="10"/>
        <v>2025</v>
      </c>
      <c r="BZ35" s="55">
        <f t="shared" si="10"/>
        <v>2026</v>
      </c>
      <c r="CA35" s="55">
        <f t="shared" si="10"/>
        <v>2026</v>
      </c>
      <c r="CB35" s="55">
        <f t="shared" si="10"/>
        <v>2026</v>
      </c>
      <c r="CC35" s="55">
        <f t="shared" si="10"/>
        <v>2026</v>
      </c>
      <c r="CD35" s="55">
        <f t="shared" si="10"/>
        <v>2026</v>
      </c>
      <c r="CE35" s="55">
        <f t="shared" si="10"/>
        <v>2026</v>
      </c>
      <c r="CF35" s="55">
        <f t="shared" si="10"/>
        <v>2026</v>
      </c>
      <c r="CG35" s="55">
        <f t="shared" si="10"/>
        <v>2026</v>
      </c>
      <c r="CH35" s="55">
        <f t="shared" si="10"/>
        <v>2026</v>
      </c>
      <c r="CI35" s="55">
        <f t="shared" si="10"/>
        <v>2026</v>
      </c>
      <c r="CJ35" s="55">
        <f t="shared" si="10"/>
        <v>2026</v>
      </c>
      <c r="CK35" s="55">
        <f t="shared" si="10"/>
        <v>2026</v>
      </c>
      <c r="CL35" s="55">
        <f t="shared" si="10"/>
        <v>2027</v>
      </c>
      <c r="CM35" s="55">
        <f t="shared" si="10"/>
        <v>2027</v>
      </c>
      <c r="CN35" s="55">
        <f t="shared" si="10"/>
        <v>2027</v>
      </c>
      <c r="CO35" s="55">
        <f t="shared" si="10"/>
        <v>2027</v>
      </c>
      <c r="CP35" s="55">
        <f t="shared" si="10"/>
        <v>2027</v>
      </c>
      <c r="CQ35" s="55">
        <f t="shared" si="10"/>
        <v>2027</v>
      </c>
      <c r="CR35" s="55">
        <f t="shared" si="10"/>
        <v>2027</v>
      </c>
      <c r="CS35" s="55">
        <f t="shared" si="10"/>
        <v>2027</v>
      </c>
      <c r="CT35" s="55">
        <f t="shared" si="10"/>
        <v>2027</v>
      </c>
      <c r="CU35" s="55">
        <f t="shared" si="10"/>
        <v>2027</v>
      </c>
      <c r="CV35" s="55">
        <f t="shared" si="10"/>
        <v>2027</v>
      </c>
      <c r="CW35" s="55">
        <f t="shared" si="10"/>
        <v>2027</v>
      </c>
      <c r="CX35" s="55">
        <f t="shared" si="10"/>
        <v>2028</v>
      </c>
      <c r="CY35" s="55">
        <f t="shared" si="10"/>
        <v>2028</v>
      </c>
      <c r="CZ35" s="55">
        <f t="shared" si="10"/>
        <v>2028</v>
      </c>
      <c r="DA35" s="55">
        <f t="shared" si="10"/>
        <v>2028</v>
      </c>
      <c r="DB35" s="55">
        <f t="shared" si="10"/>
        <v>2028</v>
      </c>
      <c r="DC35" s="55">
        <f t="shared" si="10"/>
        <v>2028</v>
      </c>
      <c r="DD35" s="55">
        <f t="shared" si="10"/>
        <v>2028</v>
      </c>
      <c r="DE35" s="55">
        <f t="shared" si="10"/>
        <v>2028</v>
      </c>
      <c r="DF35" s="55">
        <f t="shared" si="10"/>
        <v>2028</v>
      </c>
      <c r="DG35" s="55">
        <f t="shared" si="10"/>
        <v>2028</v>
      </c>
      <c r="DH35" s="55">
        <f t="shared" si="10"/>
        <v>2028</v>
      </c>
      <c r="DI35" s="55">
        <f t="shared" si="10"/>
        <v>2028</v>
      </c>
      <c r="DJ35" s="55">
        <f t="shared" si="10"/>
        <v>2029</v>
      </c>
      <c r="DK35" s="55">
        <f t="shared" si="10"/>
        <v>2029</v>
      </c>
      <c r="DL35" s="55">
        <f t="shared" si="10"/>
        <v>2029</v>
      </c>
      <c r="DM35" s="55">
        <f t="shared" si="10"/>
        <v>2029</v>
      </c>
      <c r="DN35" s="55">
        <f t="shared" si="10"/>
        <v>2029</v>
      </c>
      <c r="DO35" s="55">
        <f t="shared" si="10"/>
        <v>2029</v>
      </c>
      <c r="DP35" s="55">
        <f t="shared" si="10"/>
        <v>2029</v>
      </c>
      <c r="DQ35" s="55">
        <f t="shared" si="10"/>
        <v>2029</v>
      </c>
      <c r="DR35" s="55">
        <f t="shared" si="10"/>
        <v>2029</v>
      </c>
      <c r="DS35" s="55">
        <f t="shared" si="10"/>
        <v>2029</v>
      </c>
      <c r="DT35" s="55">
        <f t="shared" si="10"/>
        <v>2029</v>
      </c>
      <c r="DU35" s="55">
        <f t="shared" si="10"/>
        <v>2029</v>
      </c>
    </row>
    <row r="36" spans="3:125" ht="15.75" thickBot="1" x14ac:dyDescent="0.3">
      <c r="C36" s="16" t="s">
        <v>54</v>
      </c>
      <c r="D36" s="121"/>
      <c r="E36" s="7" t="str">
        <f>+E4</f>
        <v>mese</v>
      </c>
      <c r="F36" s="55" t="str">
        <f t="shared" ref="F36:G36" si="11">+F4</f>
        <v>gen</v>
      </c>
      <c r="G36" s="55" t="str">
        <f t="shared" si="11"/>
        <v>feb</v>
      </c>
      <c r="H36" s="55" t="str">
        <f t="shared" ref="H36:BS36" si="12">+H4</f>
        <v>mar</v>
      </c>
      <c r="I36" s="55" t="str">
        <f t="shared" si="12"/>
        <v>apr</v>
      </c>
      <c r="J36" s="55" t="str">
        <f t="shared" si="12"/>
        <v>mag</v>
      </c>
      <c r="K36" s="55" t="str">
        <f t="shared" si="12"/>
        <v>giu</v>
      </c>
      <c r="L36" s="55" t="str">
        <f t="shared" si="12"/>
        <v>lug</v>
      </c>
      <c r="M36" s="55" t="str">
        <f t="shared" si="12"/>
        <v>ago</v>
      </c>
      <c r="N36" s="55" t="str">
        <f t="shared" si="12"/>
        <v>set</v>
      </c>
      <c r="O36" s="55" t="str">
        <f t="shared" si="12"/>
        <v>ott</v>
      </c>
      <c r="P36" s="55" t="str">
        <f t="shared" si="12"/>
        <v>nov</v>
      </c>
      <c r="Q36" s="55" t="str">
        <f t="shared" si="12"/>
        <v>dic</v>
      </c>
      <c r="R36" s="55" t="str">
        <f t="shared" si="12"/>
        <v>gen</v>
      </c>
      <c r="S36" s="55" t="str">
        <f t="shared" si="12"/>
        <v>feb</v>
      </c>
      <c r="T36" s="55" t="str">
        <f t="shared" si="12"/>
        <v>mar</v>
      </c>
      <c r="U36" s="55" t="str">
        <f t="shared" si="12"/>
        <v>apr</v>
      </c>
      <c r="V36" s="55" t="str">
        <f t="shared" si="12"/>
        <v>mag</v>
      </c>
      <c r="W36" s="55" t="str">
        <f t="shared" si="12"/>
        <v>giu</v>
      </c>
      <c r="X36" s="55" t="str">
        <f t="shared" si="12"/>
        <v>lug</v>
      </c>
      <c r="Y36" s="55" t="str">
        <f t="shared" si="12"/>
        <v>ago</v>
      </c>
      <c r="Z36" s="55" t="str">
        <f t="shared" si="12"/>
        <v>set</v>
      </c>
      <c r="AA36" s="55" t="str">
        <f t="shared" si="12"/>
        <v>ott</v>
      </c>
      <c r="AB36" s="55" t="str">
        <f t="shared" si="12"/>
        <v>nov</v>
      </c>
      <c r="AC36" s="55" t="str">
        <f t="shared" si="12"/>
        <v>dic</v>
      </c>
      <c r="AD36" s="55" t="str">
        <f t="shared" si="12"/>
        <v>gen</v>
      </c>
      <c r="AE36" s="55" t="str">
        <f t="shared" si="12"/>
        <v>feb</v>
      </c>
      <c r="AF36" s="55" t="str">
        <f t="shared" si="12"/>
        <v>mar</v>
      </c>
      <c r="AG36" s="55" t="str">
        <f t="shared" si="12"/>
        <v>apr</v>
      </c>
      <c r="AH36" s="55" t="str">
        <f t="shared" si="12"/>
        <v>mag</v>
      </c>
      <c r="AI36" s="55" t="str">
        <f t="shared" si="12"/>
        <v>giu</v>
      </c>
      <c r="AJ36" s="55" t="str">
        <f t="shared" si="12"/>
        <v>lug</v>
      </c>
      <c r="AK36" s="55" t="str">
        <f t="shared" si="12"/>
        <v>ago</v>
      </c>
      <c r="AL36" s="55" t="str">
        <f t="shared" si="12"/>
        <v>set</v>
      </c>
      <c r="AM36" s="55" t="str">
        <f t="shared" si="12"/>
        <v>ott</v>
      </c>
      <c r="AN36" s="55" t="str">
        <f t="shared" si="12"/>
        <v>nov</v>
      </c>
      <c r="AO36" s="55" t="str">
        <f t="shared" si="12"/>
        <v>dic</v>
      </c>
      <c r="AP36" s="55" t="str">
        <f t="shared" si="12"/>
        <v>gen</v>
      </c>
      <c r="AQ36" s="55" t="str">
        <f t="shared" si="12"/>
        <v>feb</v>
      </c>
      <c r="AR36" s="55" t="str">
        <f t="shared" si="12"/>
        <v>mar</v>
      </c>
      <c r="AS36" s="55" t="str">
        <f t="shared" si="12"/>
        <v>apr</v>
      </c>
      <c r="AT36" s="55" t="str">
        <f t="shared" si="12"/>
        <v>mag</v>
      </c>
      <c r="AU36" s="55" t="str">
        <f t="shared" si="12"/>
        <v>giu</v>
      </c>
      <c r="AV36" s="55" t="str">
        <f t="shared" si="12"/>
        <v>lug</v>
      </c>
      <c r="AW36" s="55" t="str">
        <f t="shared" si="12"/>
        <v>ago</v>
      </c>
      <c r="AX36" s="55" t="str">
        <f t="shared" si="12"/>
        <v>set</v>
      </c>
      <c r="AY36" s="55" t="str">
        <f t="shared" si="12"/>
        <v>ott</v>
      </c>
      <c r="AZ36" s="55" t="str">
        <f t="shared" si="12"/>
        <v>nov</v>
      </c>
      <c r="BA36" s="55" t="str">
        <f t="shared" si="12"/>
        <v>dic</v>
      </c>
      <c r="BB36" s="55" t="str">
        <f t="shared" si="12"/>
        <v>gen</v>
      </c>
      <c r="BC36" s="55" t="str">
        <f t="shared" si="12"/>
        <v>feb</v>
      </c>
      <c r="BD36" s="55" t="str">
        <f t="shared" si="12"/>
        <v>mar</v>
      </c>
      <c r="BE36" s="55" t="str">
        <f t="shared" si="12"/>
        <v>apr</v>
      </c>
      <c r="BF36" s="55" t="str">
        <f t="shared" si="12"/>
        <v>mag</v>
      </c>
      <c r="BG36" s="55" t="str">
        <f t="shared" si="12"/>
        <v>giu</v>
      </c>
      <c r="BH36" s="55" t="str">
        <f t="shared" si="12"/>
        <v>lug</v>
      </c>
      <c r="BI36" s="55" t="str">
        <f t="shared" si="12"/>
        <v>ago</v>
      </c>
      <c r="BJ36" s="55" t="str">
        <f t="shared" si="12"/>
        <v>set</v>
      </c>
      <c r="BK36" s="55" t="str">
        <f t="shared" si="12"/>
        <v>ott</v>
      </c>
      <c r="BL36" s="55" t="str">
        <f t="shared" si="12"/>
        <v>nov</v>
      </c>
      <c r="BM36" s="55" t="str">
        <f t="shared" si="12"/>
        <v>dic</v>
      </c>
      <c r="BN36" s="55" t="str">
        <f t="shared" si="12"/>
        <v>gen</v>
      </c>
      <c r="BO36" s="55" t="str">
        <f t="shared" si="12"/>
        <v>feb</v>
      </c>
      <c r="BP36" s="55" t="str">
        <f t="shared" si="12"/>
        <v>mar</v>
      </c>
      <c r="BQ36" s="55" t="str">
        <f t="shared" si="12"/>
        <v>apr</v>
      </c>
      <c r="BR36" s="55" t="str">
        <f t="shared" si="12"/>
        <v>mag</v>
      </c>
      <c r="BS36" s="55" t="str">
        <f t="shared" si="12"/>
        <v>giu</v>
      </c>
      <c r="BT36" s="55" t="str">
        <f t="shared" ref="BT36:DU36" si="13">+BT4</f>
        <v>lug</v>
      </c>
      <c r="BU36" s="55" t="str">
        <f t="shared" si="13"/>
        <v>ago</v>
      </c>
      <c r="BV36" s="55" t="str">
        <f t="shared" si="13"/>
        <v>set</v>
      </c>
      <c r="BW36" s="55" t="str">
        <f t="shared" si="13"/>
        <v>ott</v>
      </c>
      <c r="BX36" s="55" t="str">
        <f t="shared" si="13"/>
        <v>nov</v>
      </c>
      <c r="BY36" s="55" t="str">
        <f t="shared" si="13"/>
        <v>dic</v>
      </c>
      <c r="BZ36" s="55" t="str">
        <f t="shared" si="13"/>
        <v>gen</v>
      </c>
      <c r="CA36" s="55" t="str">
        <f t="shared" si="13"/>
        <v>feb</v>
      </c>
      <c r="CB36" s="55" t="str">
        <f t="shared" si="13"/>
        <v>mar</v>
      </c>
      <c r="CC36" s="55" t="str">
        <f t="shared" si="13"/>
        <v>apr</v>
      </c>
      <c r="CD36" s="55" t="str">
        <f t="shared" si="13"/>
        <v>mag</v>
      </c>
      <c r="CE36" s="55" t="str">
        <f t="shared" si="13"/>
        <v>giu</v>
      </c>
      <c r="CF36" s="55" t="str">
        <f t="shared" si="13"/>
        <v>lug</v>
      </c>
      <c r="CG36" s="55" t="str">
        <f t="shared" si="13"/>
        <v>ago</v>
      </c>
      <c r="CH36" s="55" t="str">
        <f t="shared" si="13"/>
        <v>set</v>
      </c>
      <c r="CI36" s="55" t="str">
        <f t="shared" si="13"/>
        <v>ott</v>
      </c>
      <c r="CJ36" s="55" t="str">
        <f t="shared" si="13"/>
        <v>nov</v>
      </c>
      <c r="CK36" s="55" t="str">
        <f t="shared" si="13"/>
        <v>dic</v>
      </c>
      <c r="CL36" s="55" t="str">
        <f t="shared" si="13"/>
        <v>gen</v>
      </c>
      <c r="CM36" s="55" t="str">
        <f t="shared" si="13"/>
        <v>feb</v>
      </c>
      <c r="CN36" s="55" t="str">
        <f t="shared" si="13"/>
        <v>mar</v>
      </c>
      <c r="CO36" s="55" t="str">
        <f t="shared" si="13"/>
        <v>apr</v>
      </c>
      <c r="CP36" s="55" t="str">
        <f t="shared" si="13"/>
        <v>mag</v>
      </c>
      <c r="CQ36" s="55" t="str">
        <f t="shared" si="13"/>
        <v>giu</v>
      </c>
      <c r="CR36" s="55" t="str">
        <f t="shared" si="13"/>
        <v>lug</v>
      </c>
      <c r="CS36" s="55" t="str">
        <f t="shared" si="13"/>
        <v>ago</v>
      </c>
      <c r="CT36" s="55" t="str">
        <f t="shared" si="13"/>
        <v>set</v>
      </c>
      <c r="CU36" s="55" t="str">
        <f t="shared" si="13"/>
        <v>ott</v>
      </c>
      <c r="CV36" s="55" t="str">
        <f t="shared" si="13"/>
        <v>nov</v>
      </c>
      <c r="CW36" s="55" t="str">
        <f t="shared" si="13"/>
        <v>dic</v>
      </c>
      <c r="CX36" s="55" t="str">
        <f t="shared" si="13"/>
        <v>gen</v>
      </c>
      <c r="CY36" s="55" t="str">
        <f t="shared" si="13"/>
        <v>feb</v>
      </c>
      <c r="CZ36" s="55" t="str">
        <f t="shared" si="13"/>
        <v>mar</v>
      </c>
      <c r="DA36" s="55" t="str">
        <f t="shared" si="13"/>
        <v>apr</v>
      </c>
      <c r="DB36" s="55" t="str">
        <f t="shared" si="13"/>
        <v>mag</v>
      </c>
      <c r="DC36" s="55" t="str">
        <f t="shared" si="13"/>
        <v>giu</v>
      </c>
      <c r="DD36" s="55" t="str">
        <f t="shared" si="13"/>
        <v>lug</v>
      </c>
      <c r="DE36" s="55" t="str">
        <f t="shared" si="13"/>
        <v>ago</v>
      </c>
      <c r="DF36" s="55" t="str">
        <f t="shared" si="13"/>
        <v>set</v>
      </c>
      <c r="DG36" s="55" t="str">
        <f t="shared" si="13"/>
        <v>ott</v>
      </c>
      <c r="DH36" s="55" t="str">
        <f t="shared" si="13"/>
        <v>nov</v>
      </c>
      <c r="DI36" s="55" t="str">
        <f t="shared" si="13"/>
        <v>dic</v>
      </c>
      <c r="DJ36" s="55" t="str">
        <f t="shared" si="13"/>
        <v>gen</v>
      </c>
      <c r="DK36" s="55" t="str">
        <f t="shared" si="13"/>
        <v>feb</v>
      </c>
      <c r="DL36" s="55" t="str">
        <f t="shared" si="13"/>
        <v>mar</v>
      </c>
      <c r="DM36" s="55" t="str">
        <f t="shared" si="13"/>
        <v>apr</v>
      </c>
      <c r="DN36" s="55" t="str">
        <f t="shared" si="13"/>
        <v>mag</v>
      </c>
      <c r="DO36" s="55" t="str">
        <f t="shared" si="13"/>
        <v>giu</v>
      </c>
      <c r="DP36" s="55" t="str">
        <f t="shared" si="13"/>
        <v>lug</v>
      </c>
      <c r="DQ36" s="55" t="str">
        <f t="shared" si="13"/>
        <v>ago</v>
      </c>
      <c r="DR36" s="55" t="str">
        <f t="shared" si="13"/>
        <v>set</v>
      </c>
      <c r="DS36" s="55" t="str">
        <f t="shared" si="13"/>
        <v>ott</v>
      </c>
      <c r="DT36" s="55" t="str">
        <f t="shared" si="13"/>
        <v>nov</v>
      </c>
      <c r="DU36" s="55" t="str">
        <f t="shared" si="13"/>
        <v>dic</v>
      </c>
    </row>
    <row r="37" spans="3:125" ht="16.5" thickTop="1" thickBot="1" x14ac:dyDescent="0.3">
      <c r="C37" s="122">
        <f>+C16</f>
        <v>0</v>
      </c>
      <c r="F37" s="59">
        <f>+I_Investimenti!I26</f>
        <v>0</v>
      </c>
      <c r="G37" s="59">
        <f>+I_Investimenti!J26</f>
        <v>0</v>
      </c>
      <c r="H37" s="59">
        <f>+I_Investimenti!K26</f>
        <v>0</v>
      </c>
      <c r="I37" s="59">
        <f>+I_Investimenti!L26</f>
        <v>0</v>
      </c>
      <c r="J37" s="59">
        <f>+I_Investimenti!M26</f>
        <v>0</v>
      </c>
      <c r="K37" s="59">
        <f>+I_Investimenti!N26</f>
        <v>0</v>
      </c>
      <c r="L37" s="59">
        <f>+I_Investimenti!O26</f>
        <v>0</v>
      </c>
      <c r="M37" s="59">
        <f>+I_Investimenti!P26</f>
        <v>0</v>
      </c>
      <c r="N37" s="59">
        <f>+I_Investimenti!Q26</f>
        <v>0</v>
      </c>
      <c r="O37" s="59">
        <f>+I_Investimenti!R26</f>
        <v>0</v>
      </c>
      <c r="P37" s="59">
        <f>+I_Investimenti!S26</f>
        <v>0</v>
      </c>
      <c r="Q37" s="59">
        <f>+I_Investimenti!T26</f>
        <v>0</v>
      </c>
      <c r="R37" s="59">
        <f>+I_Investimenti!U26</f>
        <v>0</v>
      </c>
      <c r="S37" s="59">
        <f>+I_Investimenti!V26</f>
        <v>0</v>
      </c>
      <c r="T37" s="59">
        <f>+I_Investimenti!W26</f>
        <v>0</v>
      </c>
      <c r="U37" s="59">
        <f>+I_Investimenti!X26</f>
        <v>0</v>
      </c>
      <c r="V37" s="59">
        <f>+I_Investimenti!Y26</f>
        <v>0</v>
      </c>
      <c r="W37" s="59">
        <f>+I_Investimenti!Z26</f>
        <v>0</v>
      </c>
      <c r="X37" s="59">
        <f>+I_Investimenti!AA26</f>
        <v>0</v>
      </c>
      <c r="Y37" s="59">
        <f>+I_Investimenti!AB26</f>
        <v>0</v>
      </c>
      <c r="Z37" s="59">
        <f>+I_Investimenti!AC26</f>
        <v>0</v>
      </c>
      <c r="AA37" s="59">
        <f>+I_Investimenti!AD26</f>
        <v>0</v>
      </c>
      <c r="AB37" s="59">
        <f>+I_Investimenti!AE26</f>
        <v>0</v>
      </c>
      <c r="AC37" s="59">
        <f>+I_Investimenti!AF26</f>
        <v>0</v>
      </c>
      <c r="AD37" s="59">
        <f>+I_Investimenti!AG26</f>
        <v>0</v>
      </c>
      <c r="AE37" s="59">
        <f>+I_Investimenti!AH26</f>
        <v>0</v>
      </c>
      <c r="AF37" s="59">
        <f>+I_Investimenti!AI26</f>
        <v>0</v>
      </c>
      <c r="AG37" s="59">
        <f>+I_Investimenti!AJ26</f>
        <v>0</v>
      </c>
      <c r="AH37" s="59">
        <f>+I_Investimenti!AK26</f>
        <v>0</v>
      </c>
      <c r="AI37" s="59">
        <f>+I_Investimenti!AL26</f>
        <v>0</v>
      </c>
      <c r="AJ37" s="59">
        <f>+I_Investimenti!AM26</f>
        <v>0</v>
      </c>
      <c r="AK37" s="59">
        <f>+I_Investimenti!AN26</f>
        <v>0</v>
      </c>
      <c r="AL37" s="59">
        <f>+I_Investimenti!AO26</f>
        <v>0</v>
      </c>
      <c r="AM37" s="59">
        <f>+I_Investimenti!AP26</f>
        <v>0</v>
      </c>
      <c r="AN37" s="59">
        <f>+I_Investimenti!AQ26</f>
        <v>0</v>
      </c>
      <c r="AO37" s="59">
        <f>+I_Investimenti!AR26</f>
        <v>0</v>
      </c>
      <c r="AP37" s="59">
        <f>+I_Investimenti!AS26</f>
        <v>0</v>
      </c>
      <c r="AQ37" s="59">
        <f>+I_Investimenti!AT26</f>
        <v>0</v>
      </c>
      <c r="AR37" s="59">
        <f>+I_Investimenti!AU26</f>
        <v>0</v>
      </c>
      <c r="AS37" s="59">
        <f>+I_Investimenti!AV26</f>
        <v>0</v>
      </c>
      <c r="AT37" s="59">
        <f>+I_Investimenti!AW26</f>
        <v>0</v>
      </c>
      <c r="AU37" s="59">
        <f>+I_Investimenti!AX26</f>
        <v>0</v>
      </c>
      <c r="AV37" s="59">
        <f>+I_Investimenti!AY26</f>
        <v>0</v>
      </c>
      <c r="AW37" s="59">
        <f>+I_Investimenti!AZ26</f>
        <v>0</v>
      </c>
      <c r="AX37" s="59">
        <f>+I_Investimenti!BA26</f>
        <v>0</v>
      </c>
      <c r="AY37" s="59">
        <f>+I_Investimenti!BB26</f>
        <v>0</v>
      </c>
      <c r="AZ37" s="59">
        <f>+I_Investimenti!BC26</f>
        <v>0</v>
      </c>
      <c r="BA37" s="59">
        <f>+I_Investimenti!BD26</f>
        <v>0</v>
      </c>
      <c r="BB37" s="59">
        <f>+I_Investimenti!BE26</f>
        <v>0</v>
      </c>
      <c r="BC37" s="59">
        <f>+I_Investimenti!BF26</f>
        <v>0</v>
      </c>
      <c r="BD37" s="59">
        <f>+I_Investimenti!BG26</f>
        <v>0</v>
      </c>
      <c r="BE37" s="59">
        <f>+I_Investimenti!BH26</f>
        <v>0</v>
      </c>
      <c r="BF37" s="59">
        <f>+I_Investimenti!BI26</f>
        <v>0</v>
      </c>
      <c r="BG37" s="59">
        <f>+I_Investimenti!BJ26</f>
        <v>0</v>
      </c>
      <c r="BH37" s="59">
        <f>+I_Investimenti!BK26</f>
        <v>0</v>
      </c>
      <c r="BI37" s="59">
        <f>+I_Investimenti!BL26</f>
        <v>0</v>
      </c>
      <c r="BJ37" s="59">
        <f>+I_Investimenti!BM26</f>
        <v>0</v>
      </c>
      <c r="BK37" s="59">
        <f>+I_Investimenti!BN26</f>
        <v>0</v>
      </c>
      <c r="BL37" s="59">
        <f>+I_Investimenti!BO26</f>
        <v>0</v>
      </c>
      <c r="BM37" s="59">
        <f>+I_Investimenti!BP26</f>
        <v>0</v>
      </c>
      <c r="BN37" s="59">
        <f>+I_Investimenti!BQ26</f>
        <v>0</v>
      </c>
      <c r="BO37" s="59">
        <f>+I_Investimenti!BR26</f>
        <v>0</v>
      </c>
      <c r="BP37" s="59">
        <f>+I_Investimenti!BS26</f>
        <v>0</v>
      </c>
      <c r="BQ37" s="59">
        <f>+I_Investimenti!BT26</f>
        <v>0</v>
      </c>
      <c r="BR37" s="59">
        <f>+I_Investimenti!BU26</f>
        <v>0</v>
      </c>
      <c r="BS37" s="59">
        <f>+I_Investimenti!BV26</f>
        <v>0</v>
      </c>
      <c r="BT37" s="59">
        <f>+I_Investimenti!BW26</f>
        <v>0</v>
      </c>
      <c r="BU37" s="59">
        <f>+I_Investimenti!BX26</f>
        <v>0</v>
      </c>
      <c r="BV37" s="59">
        <f>+I_Investimenti!BY26</f>
        <v>0</v>
      </c>
      <c r="BW37" s="59">
        <f>+I_Investimenti!BZ26</f>
        <v>0</v>
      </c>
      <c r="BX37" s="59">
        <f>+I_Investimenti!CA26</f>
        <v>0</v>
      </c>
      <c r="BY37" s="59">
        <f>+I_Investimenti!CB26</f>
        <v>0</v>
      </c>
      <c r="BZ37" s="59">
        <f>+I_Investimenti!CC26</f>
        <v>0</v>
      </c>
      <c r="CA37" s="59">
        <f>+I_Investimenti!CD26</f>
        <v>0</v>
      </c>
      <c r="CB37" s="59">
        <f>+I_Investimenti!CE26</f>
        <v>0</v>
      </c>
      <c r="CC37" s="59">
        <f>+I_Investimenti!CF26</f>
        <v>0</v>
      </c>
      <c r="CD37" s="59">
        <f>+I_Investimenti!CG26</f>
        <v>0</v>
      </c>
      <c r="CE37" s="59">
        <f>+I_Investimenti!CH26</f>
        <v>0</v>
      </c>
      <c r="CF37" s="59">
        <f>+I_Investimenti!CI26</f>
        <v>0</v>
      </c>
      <c r="CG37" s="59">
        <f>+I_Investimenti!CJ26</f>
        <v>0</v>
      </c>
      <c r="CH37" s="59">
        <f>+I_Investimenti!CK26</f>
        <v>0</v>
      </c>
      <c r="CI37" s="59">
        <f>+I_Investimenti!CL26</f>
        <v>0</v>
      </c>
      <c r="CJ37" s="59">
        <f>+I_Investimenti!CM26</f>
        <v>0</v>
      </c>
      <c r="CK37" s="59">
        <f>+I_Investimenti!CN26</f>
        <v>0</v>
      </c>
      <c r="CL37" s="59">
        <f>+I_Investimenti!CO26</f>
        <v>0</v>
      </c>
      <c r="CM37" s="59">
        <f>+I_Investimenti!CP26</f>
        <v>0</v>
      </c>
      <c r="CN37" s="59">
        <f>+I_Investimenti!CQ26</f>
        <v>0</v>
      </c>
      <c r="CO37" s="59">
        <f>+I_Investimenti!CR26</f>
        <v>0</v>
      </c>
      <c r="CP37" s="59">
        <f>+I_Investimenti!CS26</f>
        <v>0</v>
      </c>
      <c r="CQ37" s="59">
        <f>+I_Investimenti!CT26</f>
        <v>0</v>
      </c>
      <c r="CR37" s="59">
        <f>+I_Investimenti!CU26</f>
        <v>0</v>
      </c>
      <c r="CS37" s="59">
        <f>+I_Investimenti!CV26</f>
        <v>0</v>
      </c>
      <c r="CT37" s="59">
        <f>+I_Investimenti!CW26</f>
        <v>0</v>
      </c>
      <c r="CU37" s="59">
        <f>+I_Investimenti!CX26</f>
        <v>0</v>
      </c>
      <c r="CV37" s="59">
        <f>+I_Investimenti!CY26</f>
        <v>0</v>
      </c>
      <c r="CW37" s="59">
        <f>+I_Investimenti!CZ26</f>
        <v>0</v>
      </c>
      <c r="CX37" s="59">
        <f>+I_Investimenti!DA26</f>
        <v>0</v>
      </c>
      <c r="CY37" s="59">
        <f>+I_Investimenti!DB26</f>
        <v>0</v>
      </c>
      <c r="CZ37" s="59">
        <f>+I_Investimenti!DC26</f>
        <v>0</v>
      </c>
      <c r="DA37" s="59">
        <f>+I_Investimenti!DD26</f>
        <v>0</v>
      </c>
      <c r="DB37" s="59">
        <f>+I_Investimenti!DE26</f>
        <v>0</v>
      </c>
      <c r="DC37" s="59">
        <f>+I_Investimenti!DF26</f>
        <v>0</v>
      </c>
      <c r="DD37" s="59">
        <f>+I_Investimenti!DG26</f>
        <v>0</v>
      </c>
      <c r="DE37" s="59">
        <f>+I_Investimenti!DH26</f>
        <v>0</v>
      </c>
      <c r="DF37" s="59">
        <f>+I_Investimenti!DI26</f>
        <v>0</v>
      </c>
      <c r="DG37" s="59">
        <f>+I_Investimenti!DJ26</f>
        <v>0</v>
      </c>
      <c r="DH37" s="59">
        <f>+I_Investimenti!DK26</f>
        <v>0</v>
      </c>
      <c r="DI37" s="59">
        <f>+I_Investimenti!DL26</f>
        <v>0</v>
      </c>
      <c r="DJ37" s="59">
        <f>+I_Investimenti!DM26</f>
        <v>0</v>
      </c>
      <c r="DK37" s="59">
        <f>+I_Investimenti!DN26</f>
        <v>0</v>
      </c>
      <c r="DL37" s="59">
        <f>+I_Investimenti!DO26</f>
        <v>0</v>
      </c>
      <c r="DM37" s="59">
        <f>+I_Investimenti!DP26</f>
        <v>0</v>
      </c>
      <c r="DN37" s="59">
        <f>+I_Investimenti!DQ26</f>
        <v>0</v>
      </c>
      <c r="DO37" s="59">
        <f>+I_Investimenti!DR26</f>
        <v>0</v>
      </c>
      <c r="DP37" s="59">
        <f>+I_Investimenti!DS26</f>
        <v>0</v>
      </c>
      <c r="DQ37" s="59">
        <f>+I_Investimenti!DT26</f>
        <v>0</v>
      </c>
      <c r="DR37" s="59">
        <f>+I_Investimenti!DU26</f>
        <v>0</v>
      </c>
      <c r="DS37" s="59">
        <f>+I_Investimenti!DV26</f>
        <v>0</v>
      </c>
      <c r="DT37" s="59">
        <f>+I_Investimenti!DW26</f>
        <v>0</v>
      </c>
      <c r="DU37" s="59">
        <f>+I_Investimenti!DX26</f>
        <v>0</v>
      </c>
    </row>
    <row r="38" spans="3:125" ht="16.5" thickTop="1" thickBot="1" x14ac:dyDescent="0.3">
      <c r="C38" s="122">
        <f t="shared" ref="C38:C52" si="14">+C17</f>
        <v>0</v>
      </c>
      <c r="F38" s="59">
        <f>+I_Investimenti!I27</f>
        <v>0</v>
      </c>
      <c r="G38" s="59">
        <f>+I_Investimenti!J27</f>
        <v>0</v>
      </c>
      <c r="H38" s="59">
        <f>+I_Investimenti!K27</f>
        <v>0</v>
      </c>
      <c r="I38" s="59">
        <f>+I_Investimenti!L27</f>
        <v>0</v>
      </c>
      <c r="J38" s="59">
        <f>+I_Investimenti!M27</f>
        <v>0</v>
      </c>
      <c r="K38" s="59">
        <f>+I_Investimenti!N27</f>
        <v>0</v>
      </c>
      <c r="L38" s="59">
        <f>+I_Investimenti!O27</f>
        <v>0</v>
      </c>
      <c r="M38" s="59">
        <f>+I_Investimenti!P27</f>
        <v>0</v>
      </c>
      <c r="N38" s="59">
        <f>+I_Investimenti!Q27</f>
        <v>0</v>
      </c>
      <c r="O38" s="59">
        <f>+I_Investimenti!R27</f>
        <v>0</v>
      </c>
      <c r="P38" s="59">
        <f>+I_Investimenti!S27</f>
        <v>0</v>
      </c>
      <c r="Q38" s="59">
        <f>+I_Investimenti!T27</f>
        <v>0</v>
      </c>
      <c r="R38" s="59">
        <f>+I_Investimenti!U27</f>
        <v>0</v>
      </c>
      <c r="S38" s="59">
        <f>+I_Investimenti!V27</f>
        <v>0</v>
      </c>
      <c r="T38" s="59">
        <f>+I_Investimenti!W27</f>
        <v>0</v>
      </c>
      <c r="U38" s="59">
        <f>+I_Investimenti!X27</f>
        <v>0</v>
      </c>
      <c r="V38" s="59">
        <f>+I_Investimenti!Y27</f>
        <v>0</v>
      </c>
      <c r="W38" s="59">
        <f>+I_Investimenti!Z27</f>
        <v>0</v>
      </c>
      <c r="X38" s="59">
        <f>+I_Investimenti!AA27</f>
        <v>0</v>
      </c>
      <c r="Y38" s="59">
        <f>+I_Investimenti!AB27</f>
        <v>0</v>
      </c>
      <c r="Z38" s="59">
        <f>+I_Investimenti!AC27</f>
        <v>0</v>
      </c>
      <c r="AA38" s="59">
        <f>+I_Investimenti!AD27</f>
        <v>0</v>
      </c>
      <c r="AB38" s="59">
        <f>+I_Investimenti!AE27</f>
        <v>0</v>
      </c>
      <c r="AC38" s="59">
        <f>+I_Investimenti!AF27</f>
        <v>0</v>
      </c>
      <c r="AD38" s="59">
        <f>+I_Investimenti!AG27</f>
        <v>0</v>
      </c>
      <c r="AE38" s="59">
        <f>+I_Investimenti!AH27</f>
        <v>0</v>
      </c>
      <c r="AF38" s="59">
        <f>+I_Investimenti!AI27</f>
        <v>0</v>
      </c>
      <c r="AG38" s="59">
        <f>+I_Investimenti!AJ27</f>
        <v>0</v>
      </c>
      <c r="AH38" s="59">
        <f>+I_Investimenti!AK27</f>
        <v>0</v>
      </c>
      <c r="AI38" s="59">
        <f>+I_Investimenti!AL27</f>
        <v>0</v>
      </c>
      <c r="AJ38" s="59">
        <f>+I_Investimenti!AM27</f>
        <v>0</v>
      </c>
      <c r="AK38" s="59">
        <f>+I_Investimenti!AN27</f>
        <v>0</v>
      </c>
      <c r="AL38" s="59">
        <f>+I_Investimenti!AO27</f>
        <v>0</v>
      </c>
      <c r="AM38" s="59">
        <f>+I_Investimenti!AP27</f>
        <v>0</v>
      </c>
      <c r="AN38" s="59">
        <f>+I_Investimenti!AQ27</f>
        <v>0</v>
      </c>
      <c r="AO38" s="59">
        <f>+I_Investimenti!AR27</f>
        <v>0</v>
      </c>
      <c r="AP38" s="59">
        <f>+I_Investimenti!AS27</f>
        <v>0</v>
      </c>
      <c r="AQ38" s="59">
        <f>+I_Investimenti!AT27</f>
        <v>0</v>
      </c>
      <c r="AR38" s="59">
        <f>+I_Investimenti!AU27</f>
        <v>0</v>
      </c>
      <c r="AS38" s="59">
        <f>+I_Investimenti!AV27</f>
        <v>0</v>
      </c>
      <c r="AT38" s="59">
        <f>+I_Investimenti!AW27</f>
        <v>0</v>
      </c>
      <c r="AU38" s="59">
        <f>+I_Investimenti!AX27</f>
        <v>0</v>
      </c>
      <c r="AV38" s="59">
        <f>+I_Investimenti!AY27</f>
        <v>0</v>
      </c>
      <c r="AW38" s="59">
        <f>+I_Investimenti!AZ27</f>
        <v>0</v>
      </c>
      <c r="AX38" s="59">
        <f>+I_Investimenti!BA27</f>
        <v>0</v>
      </c>
      <c r="AY38" s="59">
        <f>+I_Investimenti!BB27</f>
        <v>0</v>
      </c>
      <c r="AZ38" s="59">
        <f>+I_Investimenti!BC27</f>
        <v>0</v>
      </c>
      <c r="BA38" s="59">
        <f>+I_Investimenti!BD27</f>
        <v>0</v>
      </c>
      <c r="BB38" s="59">
        <f>+I_Investimenti!BE27</f>
        <v>0</v>
      </c>
      <c r="BC38" s="59">
        <f>+I_Investimenti!BF27</f>
        <v>0</v>
      </c>
      <c r="BD38" s="59">
        <f>+I_Investimenti!BG27</f>
        <v>0</v>
      </c>
      <c r="BE38" s="59">
        <f>+I_Investimenti!BH27</f>
        <v>0</v>
      </c>
      <c r="BF38" s="59">
        <f>+I_Investimenti!BI27</f>
        <v>0</v>
      </c>
      <c r="BG38" s="59">
        <f>+I_Investimenti!BJ27</f>
        <v>0</v>
      </c>
      <c r="BH38" s="59">
        <f>+I_Investimenti!BK27</f>
        <v>0</v>
      </c>
      <c r="BI38" s="59">
        <f>+I_Investimenti!BL27</f>
        <v>0</v>
      </c>
      <c r="BJ38" s="59">
        <f>+I_Investimenti!BM27</f>
        <v>0</v>
      </c>
      <c r="BK38" s="59">
        <f>+I_Investimenti!BN27</f>
        <v>0</v>
      </c>
      <c r="BL38" s="59">
        <f>+I_Investimenti!BO27</f>
        <v>0</v>
      </c>
      <c r="BM38" s="59">
        <f>+I_Investimenti!BP27</f>
        <v>0</v>
      </c>
      <c r="BN38" s="59">
        <f>+I_Investimenti!BQ27</f>
        <v>0</v>
      </c>
      <c r="BO38" s="59">
        <f>+I_Investimenti!BR27</f>
        <v>0</v>
      </c>
      <c r="BP38" s="59">
        <f>+I_Investimenti!BS27</f>
        <v>0</v>
      </c>
      <c r="BQ38" s="59">
        <f>+I_Investimenti!BT27</f>
        <v>0</v>
      </c>
      <c r="BR38" s="59">
        <f>+I_Investimenti!BU27</f>
        <v>0</v>
      </c>
      <c r="BS38" s="59">
        <f>+I_Investimenti!BV27</f>
        <v>0</v>
      </c>
      <c r="BT38" s="59">
        <f>+I_Investimenti!BW27</f>
        <v>0</v>
      </c>
      <c r="BU38" s="59">
        <f>+I_Investimenti!BX27</f>
        <v>0</v>
      </c>
      <c r="BV38" s="59">
        <f>+I_Investimenti!BY27</f>
        <v>0</v>
      </c>
      <c r="BW38" s="59">
        <f>+I_Investimenti!BZ27</f>
        <v>0</v>
      </c>
      <c r="BX38" s="59">
        <f>+I_Investimenti!CA27</f>
        <v>0</v>
      </c>
      <c r="BY38" s="59">
        <f>+I_Investimenti!CB27</f>
        <v>0</v>
      </c>
      <c r="BZ38" s="59">
        <f>+I_Investimenti!CC27</f>
        <v>0</v>
      </c>
      <c r="CA38" s="59">
        <f>+I_Investimenti!CD27</f>
        <v>0</v>
      </c>
      <c r="CB38" s="59">
        <f>+I_Investimenti!CE27</f>
        <v>0</v>
      </c>
      <c r="CC38" s="59">
        <f>+I_Investimenti!CF27</f>
        <v>0</v>
      </c>
      <c r="CD38" s="59">
        <f>+I_Investimenti!CG27</f>
        <v>0</v>
      </c>
      <c r="CE38" s="59">
        <f>+I_Investimenti!CH27</f>
        <v>0</v>
      </c>
      <c r="CF38" s="59">
        <f>+I_Investimenti!CI27</f>
        <v>0</v>
      </c>
      <c r="CG38" s="59">
        <f>+I_Investimenti!CJ27</f>
        <v>0</v>
      </c>
      <c r="CH38" s="59">
        <f>+I_Investimenti!CK27</f>
        <v>0</v>
      </c>
      <c r="CI38" s="59">
        <f>+I_Investimenti!CL27</f>
        <v>0</v>
      </c>
      <c r="CJ38" s="59">
        <f>+I_Investimenti!CM27</f>
        <v>0</v>
      </c>
      <c r="CK38" s="59">
        <f>+I_Investimenti!CN27</f>
        <v>0</v>
      </c>
      <c r="CL38" s="59">
        <f>+I_Investimenti!CO27</f>
        <v>0</v>
      </c>
      <c r="CM38" s="59">
        <f>+I_Investimenti!CP27</f>
        <v>0</v>
      </c>
      <c r="CN38" s="59">
        <f>+I_Investimenti!CQ27</f>
        <v>0</v>
      </c>
      <c r="CO38" s="59">
        <f>+I_Investimenti!CR27</f>
        <v>0</v>
      </c>
      <c r="CP38" s="59">
        <f>+I_Investimenti!CS27</f>
        <v>0</v>
      </c>
      <c r="CQ38" s="59">
        <f>+I_Investimenti!CT27</f>
        <v>0</v>
      </c>
      <c r="CR38" s="59">
        <f>+I_Investimenti!CU27</f>
        <v>0</v>
      </c>
      <c r="CS38" s="59">
        <f>+I_Investimenti!CV27</f>
        <v>0</v>
      </c>
      <c r="CT38" s="59">
        <f>+I_Investimenti!CW27</f>
        <v>0</v>
      </c>
      <c r="CU38" s="59">
        <f>+I_Investimenti!CX27</f>
        <v>0</v>
      </c>
      <c r="CV38" s="59">
        <f>+I_Investimenti!CY27</f>
        <v>0</v>
      </c>
      <c r="CW38" s="59">
        <f>+I_Investimenti!CZ27</f>
        <v>0</v>
      </c>
      <c r="CX38" s="59">
        <f>+I_Investimenti!DA27</f>
        <v>0</v>
      </c>
      <c r="CY38" s="59">
        <f>+I_Investimenti!DB27</f>
        <v>0</v>
      </c>
      <c r="CZ38" s="59">
        <f>+I_Investimenti!DC27</f>
        <v>0</v>
      </c>
      <c r="DA38" s="59">
        <f>+I_Investimenti!DD27</f>
        <v>0</v>
      </c>
      <c r="DB38" s="59">
        <f>+I_Investimenti!DE27</f>
        <v>0</v>
      </c>
      <c r="DC38" s="59">
        <f>+I_Investimenti!DF27</f>
        <v>0</v>
      </c>
      <c r="DD38" s="59">
        <f>+I_Investimenti!DG27</f>
        <v>0</v>
      </c>
      <c r="DE38" s="59">
        <f>+I_Investimenti!DH27</f>
        <v>0</v>
      </c>
      <c r="DF38" s="59">
        <f>+I_Investimenti!DI27</f>
        <v>0</v>
      </c>
      <c r="DG38" s="59">
        <f>+I_Investimenti!DJ27</f>
        <v>0</v>
      </c>
      <c r="DH38" s="59">
        <f>+I_Investimenti!DK27</f>
        <v>0</v>
      </c>
      <c r="DI38" s="59">
        <f>+I_Investimenti!DL27</f>
        <v>0</v>
      </c>
      <c r="DJ38" s="59">
        <f>+I_Investimenti!DM27</f>
        <v>0</v>
      </c>
      <c r="DK38" s="59">
        <f>+I_Investimenti!DN27</f>
        <v>0</v>
      </c>
      <c r="DL38" s="59">
        <f>+I_Investimenti!DO27</f>
        <v>0</v>
      </c>
      <c r="DM38" s="59">
        <f>+I_Investimenti!DP27</f>
        <v>0</v>
      </c>
      <c r="DN38" s="59">
        <f>+I_Investimenti!DQ27</f>
        <v>0</v>
      </c>
      <c r="DO38" s="59">
        <f>+I_Investimenti!DR27</f>
        <v>0</v>
      </c>
      <c r="DP38" s="59">
        <f>+I_Investimenti!DS27</f>
        <v>0</v>
      </c>
      <c r="DQ38" s="59">
        <f>+I_Investimenti!DT27</f>
        <v>0</v>
      </c>
      <c r="DR38" s="59">
        <f>+I_Investimenti!DU27</f>
        <v>0</v>
      </c>
      <c r="DS38" s="59">
        <f>+I_Investimenti!DV27</f>
        <v>0</v>
      </c>
      <c r="DT38" s="59">
        <f>+I_Investimenti!DW27</f>
        <v>0</v>
      </c>
      <c r="DU38" s="59">
        <f>+I_Investimenti!DX27</f>
        <v>0</v>
      </c>
    </row>
    <row r="39" spans="3:125" ht="16.5" thickTop="1" thickBot="1" x14ac:dyDescent="0.3">
      <c r="C39" s="122">
        <f t="shared" si="14"/>
        <v>0</v>
      </c>
      <c r="F39" s="59">
        <f>+I_Investimenti!I28</f>
        <v>0</v>
      </c>
      <c r="G39" s="59">
        <f>+I_Investimenti!J28</f>
        <v>0</v>
      </c>
      <c r="H39" s="59">
        <f>+I_Investimenti!K28</f>
        <v>0</v>
      </c>
      <c r="I39" s="59">
        <f>+I_Investimenti!L28</f>
        <v>0</v>
      </c>
      <c r="J39" s="59">
        <f>+I_Investimenti!M28</f>
        <v>0</v>
      </c>
      <c r="K39" s="59">
        <f>+I_Investimenti!N28</f>
        <v>0</v>
      </c>
      <c r="L39" s="59">
        <f>+I_Investimenti!O28</f>
        <v>0</v>
      </c>
      <c r="M39" s="59">
        <f>+I_Investimenti!P28</f>
        <v>0</v>
      </c>
      <c r="N39" s="59">
        <f>+I_Investimenti!Q28</f>
        <v>0</v>
      </c>
      <c r="O39" s="59">
        <f>+I_Investimenti!R28</f>
        <v>0</v>
      </c>
      <c r="P39" s="59">
        <f>+I_Investimenti!S28</f>
        <v>0</v>
      </c>
      <c r="Q39" s="59">
        <f>+I_Investimenti!T28</f>
        <v>0</v>
      </c>
      <c r="R39" s="59">
        <f>+I_Investimenti!U28</f>
        <v>0</v>
      </c>
      <c r="S39" s="59">
        <f>+I_Investimenti!V28</f>
        <v>0</v>
      </c>
      <c r="T39" s="59">
        <f>+I_Investimenti!W28</f>
        <v>0</v>
      </c>
      <c r="U39" s="59">
        <f>+I_Investimenti!X28</f>
        <v>0</v>
      </c>
      <c r="V39" s="59">
        <f>+I_Investimenti!Y28</f>
        <v>0</v>
      </c>
      <c r="W39" s="59">
        <f>+I_Investimenti!Z28</f>
        <v>0</v>
      </c>
      <c r="X39" s="59">
        <f>+I_Investimenti!AA28</f>
        <v>0</v>
      </c>
      <c r="Y39" s="59">
        <f>+I_Investimenti!AB28</f>
        <v>0</v>
      </c>
      <c r="Z39" s="59">
        <f>+I_Investimenti!AC28</f>
        <v>0</v>
      </c>
      <c r="AA39" s="59">
        <f>+I_Investimenti!AD28</f>
        <v>0</v>
      </c>
      <c r="AB39" s="59">
        <f>+I_Investimenti!AE28</f>
        <v>0</v>
      </c>
      <c r="AC39" s="59">
        <f>+I_Investimenti!AF28</f>
        <v>0</v>
      </c>
      <c r="AD39" s="59">
        <f>+I_Investimenti!AG28</f>
        <v>0</v>
      </c>
      <c r="AE39" s="59">
        <f>+I_Investimenti!AH28</f>
        <v>0</v>
      </c>
      <c r="AF39" s="59">
        <f>+I_Investimenti!AI28</f>
        <v>0</v>
      </c>
      <c r="AG39" s="59">
        <f>+I_Investimenti!AJ28</f>
        <v>0</v>
      </c>
      <c r="AH39" s="59">
        <f>+I_Investimenti!AK28</f>
        <v>0</v>
      </c>
      <c r="AI39" s="59">
        <f>+I_Investimenti!AL28</f>
        <v>0</v>
      </c>
      <c r="AJ39" s="59">
        <f>+I_Investimenti!AM28</f>
        <v>0</v>
      </c>
      <c r="AK39" s="59">
        <f>+I_Investimenti!AN28</f>
        <v>0</v>
      </c>
      <c r="AL39" s="59">
        <f>+I_Investimenti!AO28</f>
        <v>0</v>
      </c>
      <c r="AM39" s="59">
        <f>+I_Investimenti!AP28</f>
        <v>0</v>
      </c>
      <c r="AN39" s="59">
        <f>+I_Investimenti!AQ28</f>
        <v>0</v>
      </c>
      <c r="AO39" s="59">
        <f>+I_Investimenti!AR28</f>
        <v>0</v>
      </c>
      <c r="AP39" s="59">
        <f>+I_Investimenti!AS28</f>
        <v>0</v>
      </c>
      <c r="AQ39" s="59">
        <f>+I_Investimenti!AT28</f>
        <v>0</v>
      </c>
      <c r="AR39" s="59">
        <f>+I_Investimenti!AU28</f>
        <v>0</v>
      </c>
      <c r="AS39" s="59">
        <f>+I_Investimenti!AV28</f>
        <v>0</v>
      </c>
      <c r="AT39" s="59">
        <f>+I_Investimenti!AW28</f>
        <v>0</v>
      </c>
      <c r="AU39" s="59">
        <f>+I_Investimenti!AX28</f>
        <v>0</v>
      </c>
      <c r="AV39" s="59">
        <f>+I_Investimenti!AY28</f>
        <v>0</v>
      </c>
      <c r="AW39" s="59">
        <f>+I_Investimenti!AZ28</f>
        <v>0</v>
      </c>
      <c r="AX39" s="59">
        <f>+I_Investimenti!BA28</f>
        <v>0</v>
      </c>
      <c r="AY39" s="59">
        <f>+I_Investimenti!BB28</f>
        <v>0</v>
      </c>
      <c r="AZ39" s="59">
        <f>+I_Investimenti!BC28</f>
        <v>0</v>
      </c>
      <c r="BA39" s="59">
        <f>+I_Investimenti!BD28</f>
        <v>0</v>
      </c>
      <c r="BB39" s="59">
        <f>+I_Investimenti!BE28</f>
        <v>0</v>
      </c>
      <c r="BC39" s="59">
        <f>+I_Investimenti!BF28</f>
        <v>0</v>
      </c>
      <c r="BD39" s="59">
        <f>+I_Investimenti!BG28</f>
        <v>0</v>
      </c>
      <c r="BE39" s="59">
        <f>+I_Investimenti!BH28</f>
        <v>0</v>
      </c>
      <c r="BF39" s="59">
        <f>+I_Investimenti!BI28</f>
        <v>0</v>
      </c>
      <c r="BG39" s="59">
        <f>+I_Investimenti!BJ28</f>
        <v>0</v>
      </c>
      <c r="BH39" s="59">
        <f>+I_Investimenti!BK28</f>
        <v>0</v>
      </c>
      <c r="BI39" s="59">
        <f>+I_Investimenti!BL28</f>
        <v>0</v>
      </c>
      <c r="BJ39" s="59">
        <f>+I_Investimenti!BM28</f>
        <v>0</v>
      </c>
      <c r="BK39" s="59">
        <f>+I_Investimenti!BN28</f>
        <v>0</v>
      </c>
      <c r="BL39" s="59">
        <f>+I_Investimenti!BO28</f>
        <v>0</v>
      </c>
      <c r="BM39" s="59">
        <f>+I_Investimenti!BP28</f>
        <v>0</v>
      </c>
      <c r="BN39" s="59">
        <f>+I_Investimenti!BQ28</f>
        <v>0</v>
      </c>
      <c r="BO39" s="59">
        <f>+I_Investimenti!BR28</f>
        <v>0</v>
      </c>
      <c r="BP39" s="59">
        <f>+I_Investimenti!BS28</f>
        <v>0</v>
      </c>
      <c r="BQ39" s="59">
        <f>+I_Investimenti!BT28</f>
        <v>0</v>
      </c>
      <c r="BR39" s="59">
        <f>+I_Investimenti!BU28</f>
        <v>0</v>
      </c>
      <c r="BS39" s="59">
        <f>+I_Investimenti!BV28</f>
        <v>0</v>
      </c>
      <c r="BT39" s="59">
        <f>+I_Investimenti!BW28</f>
        <v>0</v>
      </c>
      <c r="BU39" s="59">
        <f>+I_Investimenti!BX28</f>
        <v>0</v>
      </c>
      <c r="BV39" s="59">
        <f>+I_Investimenti!BY28</f>
        <v>0</v>
      </c>
      <c r="BW39" s="59">
        <f>+I_Investimenti!BZ28</f>
        <v>0</v>
      </c>
      <c r="BX39" s="59">
        <f>+I_Investimenti!CA28</f>
        <v>0</v>
      </c>
      <c r="BY39" s="59">
        <f>+I_Investimenti!CB28</f>
        <v>0</v>
      </c>
      <c r="BZ39" s="59">
        <f>+I_Investimenti!CC28</f>
        <v>0</v>
      </c>
      <c r="CA39" s="59">
        <f>+I_Investimenti!CD28</f>
        <v>0</v>
      </c>
      <c r="CB39" s="59">
        <f>+I_Investimenti!CE28</f>
        <v>0</v>
      </c>
      <c r="CC39" s="59">
        <f>+I_Investimenti!CF28</f>
        <v>0</v>
      </c>
      <c r="CD39" s="59">
        <f>+I_Investimenti!CG28</f>
        <v>0</v>
      </c>
      <c r="CE39" s="59">
        <f>+I_Investimenti!CH28</f>
        <v>0</v>
      </c>
      <c r="CF39" s="59">
        <f>+I_Investimenti!CI28</f>
        <v>0</v>
      </c>
      <c r="CG39" s="59">
        <f>+I_Investimenti!CJ28</f>
        <v>0</v>
      </c>
      <c r="CH39" s="59">
        <f>+I_Investimenti!CK28</f>
        <v>0</v>
      </c>
      <c r="CI39" s="59">
        <f>+I_Investimenti!CL28</f>
        <v>0</v>
      </c>
      <c r="CJ39" s="59">
        <f>+I_Investimenti!CM28</f>
        <v>0</v>
      </c>
      <c r="CK39" s="59">
        <f>+I_Investimenti!CN28</f>
        <v>0</v>
      </c>
      <c r="CL39" s="59">
        <f>+I_Investimenti!CO28</f>
        <v>0</v>
      </c>
      <c r="CM39" s="59">
        <f>+I_Investimenti!CP28</f>
        <v>0</v>
      </c>
      <c r="CN39" s="59">
        <f>+I_Investimenti!CQ28</f>
        <v>0</v>
      </c>
      <c r="CO39" s="59">
        <f>+I_Investimenti!CR28</f>
        <v>0</v>
      </c>
      <c r="CP39" s="59">
        <f>+I_Investimenti!CS28</f>
        <v>0</v>
      </c>
      <c r="CQ39" s="59">
        <f>+I_Investimenti!CT28</f>
        <v>0</v>
      </c>
      <c r="CR39" s="59">
        <f>+I_Investimenti!CU28</f>
        <v>0</v>
      </c>
      <c r="CS39" s="59">
        <f>+I_Investimenti!CV28</f>
        <v>0</v>
      </c>
      <c r="CT39" s="59">
        <f>+I_Investimenti!CW28</f>
        <v>0</v>
      </c>
      <c r="CU39" s="59">
        <f>+I_Investimenti!CX28</f>
        <v>0</v>
      </c>
      <c r="CV39" s="59">
        <f>+I_Investimenti!CY28</f>
        <v>0</v>
      </c>
      <c r="CW39" s="59">
        <f>+I_Investimenti!CZ28</f>
        <v>0</v>
      </c>
      <c r="CX39" s="59">
        <f>+I_Investimenti!DA28</f>
        <v>0</v>
      </c>
      <c r="CY39" s="59">
        <f>+I_Investimenti!DB28</f>
        <v>0</v>
      </c>
      <c r="CZ39" s="59">
        <f>+I_Investimenti!DC28</f>
        <v>0</v>
      </c>
      <c r="DA39" s="59">
        <f>+I_Investimenti!DD28</f>
        <v>0</v>
      </c>
      <c r="DB39" s="59">
        <f>+I_Investimenti!DE28</f>
        <v>0</v>
      </c>
      <c r="DC39" s="59">
        <f>+I_Investimenti!DF28</f>
        <v>0</v>
      </c>
      <c r="DD39" s="59">
        <f>+I_Investimenti!DG28</f>
        <v>0</v>
      </c>
      <c r="DE39" s="59">
        <f>+I_Investimenti!DH28</f>
        <v>0</v>
      </c>
      <c r="DF39" s="59">
        <f>+I_Investimenti!DI28</f>
        <v>0</v>
      </c>
      <c r="DG39" s="59">
        <f>+I_Investimenti!DJ28</f>
        <v>0</v>
      </c>
      <c r="DH39" s="59">
        <f>+I_Investimenti!DK28</f>
        <v>0</v>
      </c>
      <c r="DI39" s="59">
        <f>+I_Investimenti!DL28</f>
        <v>0</v>
      </c>
      <c r="DJ39" s="59">
        <f>+I_Investimenti!DM28</f>
        <v>0</v>
      </c>
      <c r="DK39" s="59">
        <f>+I_Investimenti!DN28</f>
        <v>0</v>
      </c>
      <c r="DL39" s="59">
        <f>+I_Investimenti!DO28</f>
        <v>0</v>
      </c>
      <c r="DM39" s="59">
        <f>+I_Investimenti!DP28</f>
        <v>0</v>
      </c>
      <c r="DN39" s="59">
        <f>+I_Investimenti!DQ28</f>
        <v>0</v>
      </c>
      <c r="DO39" s="59">
        <f>+I_Investimenti!DR28</f>
        <v>0</v>
      </c>
      <c r="DP39" s="59">
        <f>+I_Investimenti!DS28</f>
        <v>0</v>
      </c>
      <c r="DQ39" s="59">
        <f>+I_Investimenti!DT28</f>
        <v>0</v>
      </c>
      <c r="DR39" s="59">
        <f>+I_Investimenti!DU28</f>
        <v>0</v>
      </c>
      <c r="DS39" s="59">
        <f>+I_Investimenti!DV28</f>
        <v>0</v>
      </c>
      <c r="DT39" s="59">
        <f>+I_Investimenti!DW28</f>
        <v>0</v>
      </c>
      <c r="DU39" s="59">
        <f>+I_Investimenti!DX28</f>
        <v>0</v>
      </c>
    </row>
    <row r="40" spans="3:125" ht="16.5" thickTop="1" thickBot="1" x14ac:dyDescent="0.3">
      <c r="C40" s="122">
        <f t="shared" si="14"/>
        <v>0</v>
      </c>
      <c r="F40" s="59">
        <f>+I_Investimenti!I29</f>
        <v>0</v>
      </c>
      <c r="G40" s="59">
        <f>+I_Investimenti!J29</f>
        <v>0</v>
      </c>
      <c r="H40" s="59">
        <f>+I_Investimenti!K29</f>
        <v>0</v>
      </c>
      <c r="I40" s="59">
        <f>+I_Investimenti!L29</f>
        <v>0</v>
      </c>
      <c r="J40" s="59">
        <f>+I_Investimenti!M29</f>
        <v>0</v>
      </c>
      <c r="K40" s="59">
        <f>+I_Investimenti!N29</f>
        <v>0</v>
      </c>
      <c r="L40" s="59">
        <f>+I_Investimenti!O29</f>
        <v>0</v>
      </c>
      <c r="M40" s="59">
        <f>+I_Investimenti!P29</f>
        <v>0</v>
      </c>
      <c r="N40" s="59">
        <f>+I_Investimenti!Q29</f>
        <v>0</v>
      </c>
      <c r="O40" s="59">
        <f>+I_Investimenti!R29</f>
        <v>0</v>
      </c>
      <c r="P40" s="59">
        <f>+I_Investimenti!S29</f>
        <v>0</v>
      </c>
      <c r="Q40" s="59">
        <f>+I_Investimenti!T29</f>
        <v>0</v>
      </c>
      <c r="R40" s="59">
        <f>+I_Investimenti!U29</f>
        <v>0</v>
      </c>
      <c r="S40" s="59">
        <f>+I_Investimenti!V29</f>
        <v>0</v>
      </c>
      <c r="T40" s="59">
        <f>+I_Investimenti!W29</f>
        <v>0</v>
      </c>
      <c r="U40" s="59">
        <f>+I_Investimenti!X29</f>
        <v>0</v>
      </c>
      <c r="V40" s="59">
        <f>+I_Investimenti!Y29</f>
        <v>0</v>
      </c>
      <c r="W40" s="59">
        <f>+I_Investimenti!Z29</f>
        <v>0</v>
      </c>
      <c r="X40" s="59">
        <f>+I_Investimenti!AA29</f>
        <v>0</v>
      </c>
      <c r="Y40" s="59">
        <f>+I_Investimenti!AB29</f>
        <v>0</v>
      </c>
      <c r="Z40" s="59">
        <f>+I_Investimenti!AC29</f>
        <v>0</v>
      </c>
      <c r="AA40" s="59">
        <f>+I_Investimenti!AD29</f>
        <v>0</v>
      </c>
      <c r="AB40" s="59">
        <f>+I_Investimenti!AE29</f>
        <v>0</v>
      </c>
      <c r="AC40" s="59">
        <f>+I_Investimenti!AF29</f>
        <v>0</v>
      </c>
      <c r="AD40" s="59">
        <f>+I_Investimenti!AG29</f>
        <v>0</v>
      </c>
      <c r="AE40" s="59">
        <f>+I_Investimenti!AH29</f>
        <v>0</v>
      </c>
      <c r="AF40" s="59">
        <f>+I_Investimenti!AI29</f>
        <v>0</v>
      </c>
      <c r="AG40" s="59">
        <f>+I_Investimenti!AJ29</f>
        <v>0</v>
      </c>
      <c r="AH40" s="59">
        <f>+I_Investimenti!AK29</f>
        <v>0</v>
      </c>
      <c r="AI40" s="59">
        <f>+I_Investimenti!AL29</f>
        <v>0</v>
      </c>
      <c r="AJ40" s="59">
        <f>+I_Investimenti!AM29</f>
        <v>0</v>
      </c>
      <c r="AK40" s="59">
        <f>+I_Investimenti!AN29</f>
        <v>0</v>
      </c>
      <c r="AL40" s="59">
        <f>+I_Investimenti!AO29</f>
        <v>0</v>
      </c>
      <c r="AM40" s="59">
        <f>+I_Investimenti!AP29</f>
        <v>0</v>
      </c>
      <c r="AN40" s="59">
        <f>+I_Investimenti!AQ29</f>
        <v>0</v>
      </c>
      <c r="AO40" s="59">
        <f>+I_Investimenti!AR29</f>
        <v>0</v>
      </c>
      <c r="AP40" s="59">
        <f>+I_Investimenti!AS29</f>
        <v>0</v>
      </c>
      <c r="AQ40" s="59">
        <f>+I_Investimenti!AT29</f>
        <v>0</v>
      </c>
      <c r="AR40" s="59">
        <f>+I_Investimenti!AU29</f>
        <v>0</v>
      </c>
      <c r="AS40" s="59">
        <f>+I_Investimenti!AV29</f>
        <v>0</v>
      </c>
      <c r="AT40" s="59">
        <f>+I_Investimenti!AW29</f>
        <v>0</v>
      </c>
      <c r="AU40" s="59">
        <f>+I_Investimenti!AX29</f>
        <v>0</v>
      </c>
      <c r="AV40" s="59">
        <f>+I_Investimenti!AY29</f>
        <v>0</v>
      </c>
      <c r="AW40" s="59">
        <f>+I_Investimenti!AZ29</f>
        <v>0</v>
      </c>
      <c r="AX40" s="59">
        <f>+I_Investimenti!BA29</f>
        <v>0</v>
      </c>
      <c r="AY40" s="59">
        <f>+I_Investimenti!BB29</f>
        <v>0</v>
      </c>
      <c r="AZ40" s="59">
        <f>+I_Investimenti!BC29</f>
        <v>0</v>
      </c>
      <c r="BA40" s="59">
        <f>+I_Investimenti!BD29</f>
        <v>0</v>
      </c>
      <c r="BB40" s="59">
        <f>+I_Investimenti!BE29</f>
        <v>0</v>
      </c>
      <c r="BC40" s="59">
        <f>+I_Investimenti!BF29</f>
        <v>0</v>
      </c>
      <c r="BD40" s="59">
        <f>+I_Investimenti!BG29</f>
        <v>0</v>
      </c>
      <c r="BE40" s="59">
        <f>+I_Investimenti!BH29</f>
        <v>0</v>
      </c>
      <c r="BF40" s="59">
        <f>+I_Investimenti!BI29</f>
        <v>0</v>
      </c>
      <c r="BG40" s="59">
        <f>+I_Investimenti!BJ29</f>
        <v>0</v>
      </c>
      <c r="BH40" s="59">
        <f>+I_Investimenti!BK29</f>
        <v>0</v>
      </c>
      <c r="BI40" s="59">
        <f>+I_Investimenti!BL29</f>
        <v>0</v>
      </c>
      <c r="BJ40" s="59">
        <f>+I_Investimenti!BM29</f>
        <v>0</v>
      </c>
      <c r="BK40" s="59">
        <f>+I_Investimenti!BN29</f>
        <v>0</v>
      </c>
      <c r="BL40" s="59">
        <f>+I_Investimenti!BO29</f>
        <v>0</v>
      </c>
      <c r="BM40" s="59">
        <f>+I_Investimenti!BP29</f>
        <v>0</v>
      </c>
      <c r="BN40" s="59">
        <f>+I_Investimenti!BQ29</f>
        <v>0</v>
      </c>
      <c r="BO40" s="59">
        <f>+I_Investimenti!BR29</f>
        <v>0</v>
      </c>
      <c r="BP40" s="59">
        <f>+I_Investimenti!BS29</f>
        <v>0</v>
      </c>
      <c r="BQ40" s="59">
        <f>+I_Investimenti!BT29</f>
        <v>0</v>
      </c>
      <c r="BR40" s="59">
        <f>+I_Investimenti!BU29</f>
        <v>0</v>
      </c>
      <c r="BS40" s="59">
        <f>+I_Investimenti!BV29</f>
        <v>0</v>
      </c>
      <c r="BT40" s="59">
        <f>+I_Investimenti!BW29</f>
        <v>0</v>
      </c>
      <c r="BU40" s="59">
        <f>+I_Investimenti!BX29</f>
        <v>0</v>
      </c>
      <c r="BV40" s="59">
        <f>+I_Investimenti!BY29</f>
        <v>0</v>
      </c>
      <c r="BW40" s="59">
        <f>+I_Investimenti!BZ29</f>
        <v>0</v>
      </c>
      <c r="BX40" s="59">
        <f>+I_Investimenti!CA29</f>
        <v>0</v>
      </c>
      <c r="BY40" s="59">
        <f>+I_Investimenti!CB29</f>
        <v>0</v>
      </c>
      <c r="BZ40" s="59">
        <f>+I_Investimenti!CC29</f>
        <v>0</v>
      </c>
      <c r="CA40" s="59">
        <f>+I_Investimenti!CD29</f>
        <v>0</v>
      </c>
      <c r="CB40" s="59">
        <f>+I_Investimenti!CE29</f>
        <v>0</v>
      </c>
      <c r="CC40" s="59">
        <f>+I_Investimenti!CF29</f>
        <v>0</v>
      </c>
      <c r="CD40" s="59">
        <f>+I_Investimenti!CG29</f>
        <v>0</v>
      </c>
      <c r="CE40" s="59">
        <f>+I_Investimenti!CH29</f>
        <v>0</v>
      </c>
      <c r="CF40" s="59">
        <f>+I_Investimenti!CI29</f>
        <v>0</v>
      </c>
      <c r="CG40" s="59">
        <f>+I_Investimenti!CJ29</f>
        <v>0</v>
      </c>
      <c r="CH40" s="59">
        <f>+I_Investimenti!CK29</f>
        <v>0</v>
      </c>
      <c r="CI40" s="59">
        <f>+I_Investimenti!CL29</f>
        <v>0</v>
      </c>
      <c r="CJ40" s="59">
        <f>+I_Investimenti!CM29</f>
        <v>0</v>
      </c>
      <c r="CK40" s="59">
        <f>+I_Investimenti!CN29</f>
        <v>0</v>
      </c>
      <c r="CL40" s="59">
        <f>+I_Investimenti!CO29</f>
        <v>0</v>
      </c>
      <c r="CM40" s="59">
        <f>+I_Investimenti!CP29</f>
        <v>0</v>
      </c>
      <c r="CN40" s="59">
        <f>+I_Investimenti!CQ29</f>
        <v>0</v>
      </c>
      <c r="CO40" s="59">
        <f>+I_Investimenti!CR29</f>
        <v>0</v>
      </c>
      <c r="CP40" s="59">
        <f>+I_Investimenti!CS29</f>
        <v>0</v>
      </c>
      <c r="CQ40" s="59">
        <f>+I_Investimenti!CT29</f>
        <v>0</v>
      </c>
      <c r="CR40" s="59">
        <f>+I_Investimenti!CU29</f>
        <v>0</v>
      </c>
      <c r="CS40" s="59">
        <f>+I_Investimenti!CV29</f>
        <v>0</v>
      </c>
      <c r="CT40" s="59">
        <f>+I_Investimenti!CW29</f>
        <v>0</v>
      </c>
      <c r="CU40" s="59">
        <f>+I_Investimenti!CX29</f>
        <v>0</v>
      </c>
      <c r="CV40" s="59">
        <f>+I_Investimenti!CY29</f>
        <v>0</v>
      </c>
      <c r="CW40" s="59">
        <f>+I_Investimenti!CZ29</f>
        <v>0</v>
      </c>
      <c r="CX40" s="59">
        <f>+I_Investimenti!DA29</f>
        <v>0</v>
      </c>
      <c r="CY40" s="59">
        <f>+I_Investimenti!DB29</f>
        <v>0</v>
      </c>
      <c r="CZ40" s="59">
        <f>+I_Investimenti!DC29</f>
        <v>0</v>
      </c>
      <c r="DA40" s="59">
        <f>+I_Investimenti!DD29</f>
        <v>0</v>
      </c>
      <c r="DB40" s="59">
        <f>+I_Investimenti!DE29</f>
        <v>0</v>
      </c>
      <c r="DC40" s="59">
        <f>+I_Investimenti!DF29</f>
        <v>0</v>
      </c>
      <c r="DD40" s="59">
        <f>+I_Investimenti!DG29</f>
        <v>0</v>
      </c>
      <c r="DE40" s="59">
        <f>+I_Investimenti!DH29</f>
        <v>0</v>
      </c>
      <c r="DF40" s="59">
        <f>+I_Investimenti!DI29</f>
        <v>0</v>
      </c>
      <c r="DG40" s="59">
        <f>+I_Investimenti!DJ29</f>
        <v>0</v>
      </c>
      <c r="DH40" s="59">
        <f>+I_Investimenti!DK29</f>
        <v>0</v>
      </c>
      <c r="DI40" s="59">
        <f>+I_Investimenti!DL29</f>
        <v>0</v>
      </c>
      <c r="DJ40" s="59">
        <f>+I_Investimenti!DM29</f>
        <v>0</v>
      </c>
      <c r="DK40" s="59">
        <f>+I_Investimenti!DN29</f>
        <v>0</v>
      </c>
      <c r="DL40" s="59">
        <f>+I_Investimenti!DO29</f>
        <v>0</v>
      </c>
      <c r="DM40" s="59">
        <f>+I_Investimenti!DP29</f>
        <v>0</v>
      </c>
      <c r="DN40" s="59">
        <f>+I_Investimenti!DQ29</f>
        <v>0</v>
      </c>
      <c r="DO40" s="59">
        <f>+I_Investimenti!DR29</f>
        <v>0</v>
      </c>
      <c r="DP40" s="59">
        <f>+I_Investimenti!DS29</f>
        <v>0</v>
      </c>
      <c r="DQ40" s="59">
        <f>+I_Investimenti!DT29</f>
        <v>0</v>
      </c>
      <c r="DR40" s="59">
        <f>+I_Investimenti!DU29</f>
        <v>0</v>
      </c>
      <c r="DS40" s="59">
        <f>+I_Investimenti!DV29</f>
        <v>0</v>
      </c>
      <c r="DT40" s="59">
        <f>+I_Investimenti!DW29</f>
        <v>0</v>
      </c>
      <c r="DU40" s="59">
        <f>+I_Investimenti!DX29</f>
        <v>0</v>
      </c>
    </row>
    <row r="41" spans="3:125" ht="16.5" thickTop="1" thickBot="1" x14ac:dyDescent="0.3">
      <c r="C41" s="122">
        <f t="shared" si="14"/>
        <v>0</v>
      </c>
      <c r="F41" s="59">
        <f>+I_Investimenti!I30</f>
        <v>0</v>
      </c>
      <c r="G41" s="59">
        <f>+I_Investimenti!J30</f>
        <v>0</v>
      </c>
      <c r="H41" s="59">
        <f>+I_Investimenti!K30</f>
        <v>0</v>
      </c>
      <c r="I41" s="59">
        <f>+I_Investimenti!L30</f>
        <v>0</v>
      </c>
      <c r="J41" s="59">
        <f>+I_Investimenti!M30</f>
        <v>0</v>
      </c>
      <c r="K41" s="59">
        <f>+I_Investimenti!N30</f>
        <v>0</v>
      </c>
      <c r="L41" s="59">
        <f>+I_Investimenti!O30</f>
        <v>0</v>
      </c>
      <c r="M41" s="59">
        <f>+I_Investimenti!P30</f>
        <v>0</v>
      </c>
      <c r="N41" s="59">
        <f>+I_Investimenti!Q30</f>
        <v>0</v>
      </c>
      <c r="O41" s="59">
        <f>+I_Investimenti!R30</f>
        <v>0</v>
      </c>
      <c r="P41" s="59">
        <f>+I_Investimenti!S30</f>
        <v>0</v>
      </c>
      <c r="Q41" s="59">
        <f>+I_Investimenti!T30</f>
        <v>0</v>
      </c>
      <c r="R41" s="59">
        <f>+I_Investimenti!U30</f>
        <v>0</v>
      </c>
      <c r="S41" s="59">
        <f>+I_Investimenti!V30</f>
        <v>0</v>
      </c>
      <c r="T41" s="59">
        <f>+I_Investimenti!W30</f>
        <v>0</v>
      </c>
      <c r="U41" s="59">
        <f>+I_Investimenti!X30</f>
        <v>0</v>
      </c>
      <c r="V41" s="59">
        <f>+I_Investimenti!Y30</f>
        <v>0</v>
      </c>
      <c r="W41" s="59">
        <f>+I_Investimenti!Z30</f>
        <v>0</v>
      </c>
      <c r="X41" s="59">
        <f>+I_Investimenti!AA30</f>
        <v>0</v>
      </c>
      <c r="Y41" s="59">
        <f>+I_Investimenti!AB30</f>
        <v>0</v>
      </c>
      <c r="Z41" s="59">
        <f>+I_Investimenti!AC30</f>
        <v>0</v>
      </c>
      <c r="AA41" s="59">
        <f>+I_Investimenti!AD30</f>
        <v>0</v>
      </c>
      <c r="AB41" s="59">
        <f>+I_Investimenti!AE30</f>
        <v>0</v>
      </c>
      <c r="AC41" s="59">
        <f>+I_Investimenti!AF30</f>
        <v>0</v>
      </c>
      <c r="AD41" s="59">
        <f>+I_Investimenti!AG30</f>
        <v>0</v>
      </c>
      <c r="AE41" s="59">
        <f>+I_Investimenti!AH30</f>
        <v>0</v>
      </c>
      <c r="AF41" s="59">
        <f>+I_Investimenti!AI30</f>
        <v>0</v>
      </c>
      <c r="AG41" s="59">
        <f>+I_Investimenti!AJ30</f>
        <v>0</v>
      </c>
      <c r="AH41" s="59">
        <f>+I_Investimenti!AK30</f>
        <v>0</v>
      </c>
      <c r="AI41" s="59">
        <f>+I_Investimenti!AL30</f>
        <v>0</v>
      </c>
      <c r="AJ41" s="59">
        <f>+I_Investimenti!AM30</f>
        <v>0</v>
      </c>
      <c r="AK41" s="59">
        <f>+I_Investimenti!AN30</f>
        <v>0</v>
      </c>
      <c r="AL41" s="59">
        <f>+I_Investimenti!AO30</f>
        <v>0</v>
      </c>
      <c r="AM41" s="59">
        <f>+I_Investimenti!AP30</f>
        <v>0</v>
      </c>
      <c r="AN41" s="59">
        <f>+I_Investimenti!AQ30</f>
        <v>0</v>
      </c>
      <c r="AO41" s="59">
        <f>+I_Investimenti!AR30</f>
        <v>0</v>
      </c>
      <c r="AP41" s="59">
        <f>+I_Investimenti!AS30</f>
        <v>0</v>
      </c>
      <c r="AQ41" s="59">
        <f>+I_Investimenti!AT30</f>
        <v>0</v>
      </c>
      <c r="AR41" s="59">
        <f>+I_Investimenti!AU30</f>
        <v>0</v>
      </c>
      <c r="AS41" s="59">
        <f>+I_Investimenti!AV30</f>
        <v>0</v>
      </c>
      <c r="AT41" s="59">
        <f>+I_Investimenti!AW30</f>
        <v>0</v>
      </c>
      <c r="AU41" s="59">
        <f>+I_Investimenti!AX30</f>
        <v>0</v>
      </c>
      <c r="AV41" s="59">
        <f>+I_Investimenti!AY30</f>
        <v>0</v>
      </c>
      <c r="AW41" s="59">
        <f>+I_Investimenti!AZ30</f>
        <v>0</v>
      </c>
      <c r="AX41" s="59">
        <f>+I_Investimenti!BA30</f>
        <v>0</v>
      </c>
      <c r="AY41" s="59">
        <f>+I_Investimenti!BB30</f>
        <v>0</v>
      </c>
      <c r="AZ41" s="59">
        <f>+I_Investimenti!BC30</f>
        <v>0</v>
      </c>
      <c r="BA41" s="59">
        <f>+I_Investimenti!BD30</f>
        <v>0</v>
      </c>
      <c r="BB41" s="59">
        <f>+I_Investimenti!BE30</f>
        <v>0</v>
      </c>
      <c r="BC41" s="59">
        <f>+I_Investimenti!BF30</f>
        <v>0</v>
      </c>
      <c r="BD41" s="59">
        <f>+I_Investimenti!BG30</f>
        <v>0</v>
      </c>
      <c r="BE41" s="59">
        <f>+I_Investimenti!BH30</f>
        <v>0</v>
      </c>
      <c r="BF41" s="59">
        <f>+I_Investimenti!BI30</f>
        <v>0</v>
      </c>
      <c r="BG41" s="59">
        <f>+I_Investimenti!BJ30</f>
        <v>0</v>
      </c>
      <c r="BH41" s="59">
        <f>+I_Investimenti!BK30</f>
        <v>0</v>
      </c>
      <c r="BI41" s="59">
        <f>+I_Investimenti!BL30</f>
        <v>0</v>
      </c>
      <c r="BJ41" s="59">
        <f>+I_Investimenti!BM30</f>
        <v>0</v>
      </c>
      <c r="BK41" s="59">
        <f>+I_Investimenti!BN30</f>
        <v>0</v>
      </c>
      <c r="BL41" s="59">
        <f>+I_Investimenti!BO30</f>
        <v>0</v>
      </c>
      <c r="BM41" s="59">
        <f>+I_Investimenti!BP30</f>
        <v>0</v>
      </c>
      <c r="BN41" s="59">
        <f>+I_Investimenti!BQ30</f>
        <v>0</v>
      </c>
      <c r="BO41" s="59">
        <f>+I_Investimenti!BR30</f>
        <v>0</v>
      </c>
      <c r="BP41" s="59">
        <f>+I_Investimenti!BS30</f>
        <v>0</v>
      </c>
      <c r="BQ41" s="59">
        <f>+I_Investimenti!BT30</f>
        <v>0</v>
      </c>
      <c r="BR41" s="59">
        <f>+I_Investimenti!BU30</f>
        <v>0</v>
      </c>
      <c r="BS41" s="59">
        <f>+I_Investimenti!BV30</f>
        <v>0</v>
      </c>
      <c r="BT41" s="59">
        <f>+I_Investimenti!BW30</f>
        <v>0</v>
      </c>
      <c r="BU41" s="59">
        <f>+I_Investimenti!BX30</f>
        <v>0</v>
      </c>
      <c r="BV41" s="59">
        <f>+I_Investimenti!BY30</f>
        <v>0</v>
      </c>
      <c r="BW41" s="59">
        <f>+I_Investimenti!BZ30</f>
        <v>0</v>
      </c>
      <c r="BX41" s="59">
        <f>+I_Investimenti!CA30</f>
        <v>0</v>
      </c>
      <c r="BY41" s="59">
        <f>+I_Investimenti!CB30</f>
        <v>0</v>
      </c>
      <c r="BZ41" s="59">
        <f>+I_Investimenti!CC30</f>
        <v>0</v>
      </c>
      <c r="CA41" s="59">
        <f>+I_Investimenti!CD30</f>
        <v>0</v>
      </c>
      <c r="CB41" s="59">
        <f>+I_Investimenti!CE30</f>
        <v>0</v>
      </c>
      <c r="CC41" s="59">
        <f>+I_Investimenti!CF30</f>
        <v>0</v>
      </c>
      <c r="CD41" s="59">
        <f>+I_Investimenti!CG30</f>
        <v>0</v>
      </c>
      <c r="CE41" s="59">
        <f>+I_Investimenti!CH30</f>
        <v>0</v>
      </c>
      <c r="CF41" s="59">
        <f>+I_Investimenti!CI30</f>
        <v>0</v>
      </c>
      <c r="CG41" s="59">
        <f>+I_Investimenti!CJ30</f>
        <v>0</v>
      </c>
      <c r="CH41" s="59">
        <f>+I_Investimenti!CK30</f>
        <v>0</v>
      </c>
      <c r="CI41" s="59">
        <f>+I_Investimenti!CL30</f>
        <v>0</v>
      </c>
      <c r="CJ41" s="59">
        <f>+I_Investimenti!CM30</f>
        <v>0</v>
      </c>
      <c r="CK41" s="59">
        <f>+I_Investimenti!CN30</f>
        <v>0</v>
      </c>
      <c r="CL41" s="59">
        <f>+I_Investimenti!CO30</f>
        <v>0</v>
      </c>
      <c r="CM41" s="59">
        <f>+I_Investimenti!CP30</f>
        <v>0</v>
      </c>
      <c r="CN41" s="59">
        <f>+I_Investimenti!CQ30</f>
        <v>0</v>
      </c>
      <c r="CO41" s="59">
        <f>+I_Investimenti!CR30</f>
        <v>0</v>
      </c>
      <c r="CP41" s="59">
        <f>+I_Investimenti!CS30</f>
        <v>0</v>
      </c>
      <c r="CQ41" s="59">
        <f>+I_Investimenti!CT30</f>
        <v>0</v>
      </c>
      <c r="CR41" s="59">
        <f>+I_Investimenti!CU30</f>
        <v>0</v>
      </c>
      <c r="CS41" s="59">
        <f>+I_Investimenti!CV30</f>
        <v>0</v>
      </c>
      <c r="CT41" s="59">
        <f>+I_Investimenti!CW30</f>
        <v>0</v>
      </c>
      <c r="CU41" s="59">
        <f>+I_Investimenti!CX30</f>
        <v>0</v>
      </c>
      <c r="CV41" s="59">
        <f>+I_Investimenti!CY30</f>
        <v>0</v>
      </c>
      <c r="CW41" s="59">
        <f>+I_Investimenti!CZ30</f>
        <v>0</v>
      </c>
      <c r="CX41" s="59">
        <f>+I_Investimenti!DA30</f>
        <v>0</v>
      </c>
      <c r="CY41" s="59">
        <f>+I_Investimenti!DB30</f>
        <v>0</v>
      </c>
      <c r="CZ41" s="59">
        <f>+I_Investimenti!DC30</f>
        <v>0</v>
      </c>
      <c r="DA41" s="59">
        <f>+I_Investimenti!DD30</f>
        <v>0</v>
      </c>
      <c r="DB41" s="59">
        <f>+I_Investimenti!DE30</f>
        <v>0</v>
      </c>
      <c r="DC41" s="59">
        <f>+I_Investimenti!DF30</f>
        <v>0</v>
      </c>
      <c r="DD41" s="59">
        <f>+I_Investimenti!DG30</f>
        <v>0</v>
      </c>
      <c r="DE41" s="59">
        <f>+I_Investimenti!DH30</f>
        <v>0</v>
      </c>
      <c r="DF41" s="59">
        <f>+I_Investimenti!DI30</f>
        <v>0</v>
      </c>
      <c r="DG41" s="59">
        <f>+I_Investimenti!DJ30</f>
        <v>0</v>
      </c>
      <c r="DH41" s="59">
        <f>+I_Investimenti!DK30</f>
        <v>0</v>
      </c>
      <c r="DI41" s="59">
        <f>+I_Investimenti!DL30</f>
        <v>0</v>
      </c>
      <c r="DJ41" s="59">
        <f>+I_Investimenti!DM30</f>
        <v>0</v>
      </c>
      <c r="DK41" s="59">
        <f>+I_Investimenti!DN30</f>
        <v>0</v>
      </c>
      <c r="DL41" s="59">
        <f>+I_Investimenti!DO30</f>
        <v>0</v>
      </c>
      <c r="DM41" s="59">
        <f>+I_Investimenti!DP30</f>
        <v>0</v>
      </c>
      <c r="DN41" s="59">
        <f>+I_Investimenti!DQ30</f>
        <v>0</v>
      </c>
      <c r="DO41" s="59">
        <f>+I_Investimenti!DR30</f>
        <v>0</v>
      </c>
      <c r="DP41" s="59">
        <f>+I_Investimenti!DS30</f>
        <v>0</v>
      </c>
      <c r="DQ41" s="59">
        <f>+I_Investimenti!DT30</f>
        <v>0</v>
      </c>
      <c r="DR41" s="59">
        <f>+I_Investimenti!DU30</f>
        <v>0</v>
      </c>
      <c r="DS41" s="59">
        <f>+I_Investimenti!DV30</f>
        <v>0</v>
      </c>
      <c r="DT41" s="59">
        <f>+I_Investimenti!DW30</f>
        <v>0</v>
      </c>
      <c r="DU41" s="59">
        <f>+I_Investimenti!DX30</f>
        <v>0</v>
      </c>
    </row>
    <row r="42" spans="3:125" ht="16.5" thickTop="1" thickBot="1" x14ac:dyDescent="0.3">
      <c r="C42" s="122">
        <f t="shared" si="14"/>
        <v>0</v>
      </c>
      <c r="F42" s="59">
        <f>+I_Investimenti!I31</f>
        <v>0</v>
      </c>
      <c r="G42" s="59">
        <f>+I_Investimenti!J31</f>
        <v>0</v>
      </c>
      <c r="H42" s="59">
        <f>+I_Investimenti!K31</f>
        <v>0</v>
      </c>
      <c r="I42" s="59">
        <f>+I_Investimenti!L31</f>
        <v>0</v>
      </c>
      <c r="J42" s="59">
        <f>+I_Investimenti!M31</f>
        <v>0</v>
      </c>
      <c r="K42" s="59">
        <f>+I_Investimenti!N31</f>
        <v>0</v>
      </c>
      <c r="L42" s="59">
        <f>+I_Investimenti!O31</f>
        <v>0</v>
      </c>
      <c r="M42" s="59">
        <f>+I_Investimenti!P31</f>
        <v>0</v>
      </c>
      <c r="N42" s="59">
        <f>+I_Investimenti!Q31</f>
        <v>0</v>
      </c>
      <c r="O42" s="59">
        <f>+I_Investimenti!R31</f>
        <v>0</v>
      </c>
      <c r="P42" s="59">
        <f>+I_Investimenti!S31</f>
        <v>0</v>
      </c>
      <c r="Q42" s="59">
        <f>+I_Investimenti!T31</f>
        <v>0</v>
      </c>
      <c r="R42" s="59">
        <f>+I_Investimenti!U31</f>
        <v>0</v>
      </c>
      <c r="S42" s="59">
        <f>+I_Investimenti!V31</f>
        <v>0</v>
      </c>
      <c r="T42" s="59">
        <f>+I_Investimenti!W31</f>
        <v>0</v>
      </c>
      <c r="U42" s="59">
        <f>+I_Investimenti!X31</f>
        <v>0</v>
      </c>
      <c r="V42" s="59">
        <f>+I_Investimenti!Y31</f>
        <v>0</v>
      </c>
      <c r="W42" s="59">
        <f>+I_Investimenti!Z31</f>
        <v>0</v>
      </c>
      <c r="X42" s="59">
        <f>+I_Investimenti!AA31</f>
        <v>0</v>
      </c>
      <c r="Y42" s="59">
        <f>+I_Investimenti!AB31</f>
        <v>0</v>
      </c>
      <c r="Z42" s="59">
        <f>+I_Investimenti!AC31</f>
        <v>0</v>
      </c>
      <c r="AA42" s="59">
        <f>+I_Investimenti!AD31</f>
        <v>0</v>
      </c>
      <c r="AB42" s="59">
        <f>+I_Investimenti!AE31</f>
        <v>0</v>
      </c>
      <c r="AC42" s="59">
        <f>+I_Investimenti!AF31</f>
        <v>0</v>
      </c>
      <c r="AD42" s="59">
        <f>+I_Investimenti!AG31</f>
        <v>0</v>
      </c>
      <c r="AE42" s="59">
        <f>+I_Investimenti!AH31</f>
        <v>0</v>
      </c>
      <c r="AF42" s="59">
        <f>+I_Investimenti!AI31</f>
        <v>0</v>
      </c>
      <c r="AG42" s="59">
        <f>+I_Investimenti!AJ31</f>
        <v>0</v>
      </c>
      <c r="AH42" s="59">
        <f>+I_Investimenti!AK31</f>
        <v>0</v>
      </c>
      <c r="AI42" s="59">
        <f>+I_Investimenti!AL31</f>
        <v>0</v>
      </c>
      <c r="AJ42" s="59">
        <f>+I_Investimenti!AM31</f>
        <v>0</v>
      </c>
      <c r="AK42" s="59">
        <f>+I_Investimenti!AN31</f>
        <v>0</v>
      </c>
      <c r="AL42" s="59">
        <f>+I_Investimenti!AO31</f>
        <v>0</v>
      </c>
      <c r="AM42" s="59">
        <f>+I_Investimenti!AP31</f>
        <v>0</v>
      </c>
      <c r="AN42" s="59">
        <f>+I_Investimenti!AQ31</f>
        <v>0</v>
      </c>
      <c r="AO42" s="59">
        <f>+I_Investimenti!AR31</f>
        <v>0</v>
      </c>
      <c r="AP42" s="59">
        <f>+I_Investimenti!AS31</f>
        <v>0</v>
      </c>
      <c r="AQ42" s="59">
        <f>+I_Investimenti!AT31</f>
        <v>0</v>
      </c>
      <c r="AR42" s="59">
        <f>+I_Investimenti!AU31</f>
        <v>0</v>
      </c>
      <c r="AS42" s="59">
        <f>+I_Investimenti!AV31</f>
        <v>0</v>
      </c>
      <c r="AT42" s="59">
        <f>+I_Investimenti!AW31</f>
        <v>0</v>
      </c>
      <c r="AU42" s="59">
        <f>+I_Investimenti!AX31</f>
        <v>0</v>
      </c>
      <c r="AV42" s="59">
        <f>+I_Investimenti!AY31</f>
        <v>0</v>
      </c>
      <c r="AW42" s="59">
        <f>+I_Investimenti!AZ31</f>
        <v>0</v>
      </c>
      <c r="AX42" s="59">
        <f>+I_Investimenti!BA31</f>
        <v>0</v>
      </c>
      <c r="AY42" s="59">
        <f>+I_Investimenti!BB31</f>
        <v>0</v>
      </c>
      <c r="AZ42" s="59">
        <f>+I_Investimenti!BC31</f>
        <v>0</v>
      </c>
      <c r="BA42" s="59">
        <f>+I_Investimenti!BD31</f>
        <v>0</v>
      </c>
      <c r="BB42" s="59">
        <f>+I_Investimenti!BE31</f>
        <v>0</v>
      </c>
      <c r="BC42" s="59">
        <f>+I_Investimenti!BF31</f>
        <v>0</v>
      </c>
      <c r="BD42" s="59">
        <f>+I_Investimenti!BG31</f>
        <v>0</v>
      </c>
      <c r="BE42" s="59">
        <f>+I_Investimenti!BH31</f>
        <v>0</v>
      </c>
      <c r="BF42" s="59">
        <f>+I_Investimenti!BI31</f>
        <v>0</v>
      </c>
      <c r="BG42" s="59">
        <f>+I_Investimenti!BJ31</f>
        <v>0</v>
      </c>
      <c r="BH42" s="59">
        <f>+I_Investimenti!BK31</f>
        <v>0</v>
      </c>
      <c r="BI42" s="59">
        <f>+I_Investimenti!BL31</f>
        <v>0</v>
      </c>
      <c r="BJ42" s="59">
        <f>+I_Investimenti!BM31</f>
        <v>0</v>
      </c>
      <c r="BK42" s="59">
        <f>+I_Investimenti!BN31</f>
        <v>0</v>
      </c>
      <c r="BL42" s="59">
        <f>+I_Investimenti!BO31</f>
        <v>0</v>
      </c>
      <c r="BM42" s="59">
        <f>+I_Investimenti!BP31</f>
        <v>0</v>
      </c>
      <c r="BN42" s="59">
        <f>+I_Investimenti!BQ31</f>
        <v>0</v>
      </c>
      <c r="BO42" s="59">
        <f>+I_Investimenti!BR31</f>
        <v>0</v>
      </c>
      <c r="BP42" s="59">
        <f>+I_Investimenti!BS31</f>
        <v>0</v>
      </c>
      <c r="BQ42" s="59">
        <f>+I_Investimenti!BT31</f>
        <v>0</v>
      </c>
      <c r="BR42" s="59">
        <f>+I_Investimenti!BU31</f>
        <v>0</v>
      </c>
      <c r="BS42" s="59">
        <f>+I_Investimenti!BV31</f>
        <v>0</v>
      </c>
      <c r="BT42" s="59">
        <f>+I_Investimenti!BW31</f>
        <v>0</v>
      </c>
      <c r="BU42" s="59">
        <f>+I_Investimenti!BX31</f>
        <v>0</v>
      </c>
      <c r="BV42" s="59">
        <f>+I_Investimenti!BY31</f>
        <v>0</v>
      </c>
      <c r="BW42" s="59">
        <f>+I_Investimenti!BZ31</f>
        <v>0</v>
      </c>
      <c r="BX42" s="59">
        <f>+I_Investimenti!CA31</f>
        <v>0</v>
      </c>
      <c r="BY42" s="59">
        <f>+I_Investimenti!CB31</f>
        <v>0</v>
      </c>
      <c r="BZ42" s="59">
        <f>+I_Investimenti!CC31</f>
        <v>0</v>
      </c>
      <c r="CA42" s="59">
        <f>+I_Investimenti!CD31</f>
        <v>0</v>
      </c>
      <c r="CB42" s="59">
        <f>+I_Investimenti!CE31</f>
        <v>0</v>
      </c>
      <c r="CC42" s="59">
        <f>+I_Investimenti!CF31</f>
        <v>0</v>
      </c>
      <c r="CD42" s="59">
        <f>+I_Investimenti!CG31</f>
        <v>0</v>
      </c>
      <c r="CE42" s="59">
        <f>+I_Investimenti!CH31</f>
        <v>0</v>
      </c>
      <c r="CF42" s="59">
        <f>+I_Investimenti!CI31</f>
        <v>0</v>
      </c>
      <c r="CG42" s="59">
        <f>+I_Investimenti!CJ31</f>
        <v>0</v>
      </c>
      <c r="CH42" s="59">
        <f>+I_Investimenti!CK31</f>
        <v>0</v>
      </c>
      <c r="CI42" s="59">
        <f>+I_Investimenti!CL31</f>
        <v>0</v>
      </c>
      <c r="CJ42" s="59">
        <f>+I_Investimenti!CM31</f>
        <v>0</v>
      </c>
      <c r="CK42" s="59">
        <f>+I_Investimenti!CN31</f>
        <v>0</v>
      </c>
      <c r="CL42" s="59">
        <f>+I_Investimenti!CO31</f>
        <v>0</v>
      </c>
      <c r="CM42" s="59">
        <f>+I_Investimenti!CP31</f>
        <v>0</v>
      </c>
      <c r="CN42" s="59">
        <f>+I_Investimenti!CQ31</f>
        <v>0</v>
      </c>
      <c r="CO42" s="59">
        <f>+I_Investimenti!CR31</f>
        <v>0</v>
      </c>
      <c r="CP42" s="59">
        <f>+I_Investimenti!CS31</f>
        <v>0</v>
      </c>
      <c r="CQ42" s="59">
        <f>+I_Investimenti!CT31</f>
        <v>0</v>
      </c>
      <c r="CR42" s="59">
        <f>+I_Investimenti!CU31</f>
        <v>0</v>
      </c>
      <c r="CS42" s="59">
        <f>+I_Investimenti!CV31</f>
        <v>0</v>
      </c>
      <c r="CT42" s="59">
        <f>+I_Investimenti!CW31</f>
        <v>0</v>
      </c>
      <c r="CU42" s="59">
        <f>+I_Investimenti!CX31</f>
        <v>0</v>
      </c>
      <c r="CV42" s="59">
        <f>+I_Investimenti!CY31</f>
        <v>0</v>
      </c>
      <c r="CW42" s="59">
        <f>+I_Investimenti!CZ31</f>
        <v>0</v>
      </c>
      <c r="CX42" s="59">
        <f>+I_Investimenti!DA31</f>
        <v>0</v>
      </c>
      <c r="CY42" s="59">
        <f>+I_Investimenti!DB31</f>
        <v>0</v>
      </c>
      <c r="CZ42" s="59">
        <f>+I_Investimenti!DC31</f>
        <v>0</v>
      </c>
      <c r="DA42" s="59">
        <f>+I_Investimenti!DD31</f>
        <v>0</v>
      </c>
      <c r="DB42" s="59">
        <f>+I_Investimenti!DE31</f>
        <v>0</v>
      </c>
      <c r="DC42" s="59">
        <f>+I_Investimenti!DF31</f>
        <v>0</v>
      </c>
      <c r="DD42" s="59">
        <f>+I_Investimenti!DG31</f>
        <v>0</v>
      </c>
      <c r="DE42" s="59">
        <f>+I_Investimenti!DH31</f>
        <v>0</v>
      </c>
      <c r="DF42" s="59">
        <f>+I_Investimenti!DI31</f>
        <v>0</v>
      </c>
      <c r="DG42" s="59">
        <f>+I_Investimenti!DJ31</f>
        <v>0</v>
      </c>
      <c r="DH42" s="59">
        <f>+I_Investimenti!DK31</f>
        <v>0</v>
      </c>
      <c r="DI42" s="59">
        <f>+I_Investimenti!DL31</f>
        <v>0</v>
      </c>
      <c r="DJ42" s="59">
        <f>+I_Investimenti!DM31</f>
        <v>0</v>
      </c>
      <c r="DK42" s="59">
        <f>+I_Investimenti!DN31</f>
        <v>0</v>
      </c>
      <c r="DL42" s="59">
        <f>+I_Investimenti!DO31</f>
        <v>0</v>
      </c>
      <c r="DM42" s="59">
        <f>+I_Investimenti!DP31</f>
        <v>0</v>
      </c>
      <c r="DN42" s="59">
        <f>+I_Investimenti!DQ31</f>
        <v>0</v>
      </c>
      <c r="DO42" s="59">
        <f>+I_Investimenti!DR31</f>
        <v>0</v>
      </c>
      <c r="DP42" s="59">
        <f>+I_Investimenti!DS31</f>
        <v>0</v>
      </c>
      <c r="DQ42" s="59">
        <f>+I_Investimenti!DT31</f>
        <v>0</v>
      </c>
      <c r="DR42" s="59">
        <f>+I_Investimenti!DU31</f>
        <v>0</v>
      </c>
      <c r="DS42" s="59">
        <f>+I_Investimenti!DV31</f>
        <v>0</v>
      </c>
      <c r="DT42" s="59">
        <f>+I_Investimenti!DW31</f>
        <v>0</v>
      </c>
      <c r="DU42" s="59">
        <f>+I_Investimenti!DX31</f>
        <v>0</v>
      </c>
    </row>
    <row r="43" spans="3:125" ht="16.5" thickTop="1" thickBot="1" x14ac:dyDescent="0.3">
      <c r="C43" s="122">
        <f t="shared" si="14"/>
        <v>0</v>
      </c>
      <c r="F43" s="59">
        <f>+I_Investimenti!I32</f>
        <v>0</v>
      </c>
      <c r="G43" s="59">
        <f>+I_Investimenti!J32</f>
        <v>0</v>
      </c>
      <c r="H43" s="59">
        <f>+I_Investimenti!K32</f>
        <v>0</v>
      </c>
      <c r="I43" s="59">
        <f>+I_Investimenti!L32</f>
        <v>0</v>
      </c>
      <c r="J43" s="59">
        <f>+I_Investimenti!M32</f>
        <v>0</v>
      </c>
      <c r="K43" s="59">
        <f>+I_Investimenti!N32</f>
        <v>0</v>
      </c>
      <c r="L43" s="59">
        <f>+I_Investimenti!O32</f>
        <v>0</v>
      </c>
      <c r="M43" s="59">
        <f>+I_Investimenti!P32</f>
        <v>0</v>
      </c>
      <c r="N43" s="59">
        <f>+I_Investimenti!Q32</f>
        <v>0</v>
      </c>
      <c r="O43" s="59">
        <f>+I_Investimenti!R32</f>
        <v>0</v>
      </c>
      <c r="P43" s="59">
        <f>+I_Investimenti!S32</f>
        <v>0</v>
      </c>
      <c r="Q43" s="59">
        <f>+I_Investimenti!T32</f>
        <v>0</v>
      </c>
      <c r="R43" s="59">
        <f>+I_Investimenti!U32</f>
        <v>0</v>
      </c>
      <c r="S43" s="59">
        <f>+I_Investimenti!V32</f>
        <v>0</v>
      </c>
      <c r="T43" s="59">
        <f>+I_Investimenti!W32</f>
        <v>0</v>
      </c>
      <c r="U43" s="59">
        <f>+I_Investimenti!X32</f>
        <v>0</v>
      </c>
      <c r="V43" s="59">
        <f>+I_Investimenti!Y32</f>
        <v>0</v>
      </c>
      <c r="W43" s="59">
        <f>+I_Investimenti!Z32</f>
        <v>0</v>
      </c>
      <c r="X43" s="59">
        <f>+I_Investimenti!AA32</f>
        <v>0</v>
      </c>
      <c r="Y43" s="59">
        <f>+I_Investimenti!AB32</f>
        <v>0</v>
      </c>
      <c r="Z43" s="59">
        <f>+I_Investimenti!AC32</f>
        <v>0</v>
      </c>
      <c r="AA43" s="59">
        <f>+I_Investimenti!AD32</f>
        <v>0</v>
      </c>
      <c r="AB43" s="59">
        <f>+I_Investimenti!AE32</f>
        <v>0</v>
      </c>
      <c r="AC43" s="59">
        <f>+I_Investimenti!AF32</f>
        <v>0</v>
      </c>
      <c r="AD43" s="59">
        <f>+I_Investimenti!AG32</f>
        <v>0</v>
      </c>
      <c r="AE43" s="59">
        <f>+I_Investimenti!AH32</f>
        <v>0</v>
      </c>
      <c r="AF43" s="59">
        <f>+I_Investimenti!AI32</f>
        <v>0</v>
      </c>
      <c r="AG43" s="59">
        <f>+I_Investimenti!AJ32</f>
        <v>0</v>
      </c>
      <c r="AH43" s="59">
        <f>+I_Investimenti!AK32</f>
        <v>0</v>
      </c>
      <c r="AI43" s="59">
        <f>+I_Investimenti!AL32</f>
        <v>0</v>
      </c>
      <c r="AJ43" s="59">
        <f>+I_Investimenti!AM32</f>
        <v>0</v>
      </c>
      <c r="AK43" s="59">
        <f>+I_Investimenti!AN32</f>
        <v>0</v>
      </c>
      <c r="AL43" s="59">
        <f>+I_Investimenti!AO32</f>
        <v>0</v>
      </c>
      <c r="AM43" s="59">
        <f>+I_Investimenti!AP32</f>
        <v>0</v>
      </c>
      <c r="AN43" s="59">
        <f>+I_Investimenti!AQ32</f>
        <v>0</v>
      </c>
      <c r="AO43" s="59">
        <f>+I_Investimenti!AR32</f>
        <v>0</v>
      </c>
      <c r="AP43" s="59">
        <f>+I_Investimenti!AS32</f>
        <v>0</v>
      </c>
      <c r="AQ43" s="59">
        <f>+I_Investimenti!AT32</f>
        <v>0</v>
      </c>
      <c r="AR43" s="59">
        <f>+I_Investimenti!AU32</f>
        <v>0</v>
      </c>
      <c r="AS43" s="59">
        <f>+I_Investimenti!AV32</f>
        <v>0</v>
      </c>
      <c r="AT43" s="59">
        <f>+I_Investimenti!AW32</f>
        <v>0</v>
      </c>
      <c r="AU43" s="59">
        <f>+I_Investimenti!AX32</f>
        <v>0</v>
      </c>
      <c r="AV43" s="59">
        <f>+I_Investimenti!AY32</f>
        <v>0</v>
      </c>
      <c r="AW43" s="59">
        <f>+I_Investimenti!AZ32</f>
        <v>0</v>
      </c>
      <c r="AX43" s="59">
        <f>+I_Investimenti!BA32</f>
        <v>0</v>
      </c>
      <c r="AY43" s="59">
        <f>+I_Investimenti!BB32</f>
        <v>0</v>
      </c>
      <c r="AZ43" s="59">
        <f>+I_Investimenti!BC32</f>
        <v>0</v>
      </c>
      <c r="BA43" s="59">
        <f>+I_Investimenti!BD32</f>
        <v>0</v>
      </c>
      <c r="BB43" s="59">
        <f>+I_Investimenti!BE32</f>
        <v>0</v>
      </c>
      <c r="BC43" s="59">
        <f>+I_Investimenti!BF32</f>
        <v>0</v>
      </c>
      <c r="BD43" s="59">
        <f>+I_Investimenti!BG32</f>
        <v>0</v>
      </c>
      <c r="BE43" s="59">
        <f>+I_Investimenti!BH32</f>
        <v>0</v>
      </c>
      <c r="BF43" s="59">
        <f>+I_Investimenti!BI32</f>
        <v>0</v>
      </c>
      <c r="BG43" s="59">
        <f>+I_Investimenti!BJ32</f>
        <v>0</v>
      </c>
      <c r="BH43" s="59">
        <f>+I_Investimenti!BK32</f>
        <v>0</v>
      </c>
      <c r="BI43" s="59">
        <f>+I_Investimenti!BL32</f>
        <v>0</v>
      </c>
      <c r="BJ43" s="59">
        <f>+I_Investimenti!BM32</f>
        <v>0</v>
      </c>
      <c r="BK43" s="59">
        <f>+I_Investimenti!BN32</f>
        <v>0</v>
      </c>
      <c r="BL43" s="59">
        <f>+I_Investimenti!BO32</f>
        <v>0</v>
      </c>
      <c r="BM43" s="59">
        <f>+I_Investimenti!BP32</f>
        <v>0</v>
      </c>
      <c r="BN43" s="59">
        <f>+I_Investimenti!BQ32</f>
        <v>0</v>
      </c>
      <c r="BO43" s="59">
        <f>+I_Investimenti!BR32</f>
        <v>0</v>
      </c>
      <c r="BP43" s="59">
        <f>+I_Investimenti!BS32</f>
        <v>0</v>
      </c>
      <c r="BQ43" s="59">
        <f>+I_Investimenti!BT32</f>
        <v>0</v>
      </c>
      <c r="BR43" s="59">
        <f>+I_Investimenti!BU32</f>
        <v>0</v>
      </c>
      <c r="BS43" s="59">
        <f>+I_Investimenti!BV32</f>
        <v>0</v>
      </c>
      <c r="BT43" s="59">
        <f>+I_Investimenti!BW32</f>
        <v>0</v>
      </c>
      <c r="BU43" s="59">
        <f>+I_Investimenti!BX32</f>
        <v>0</v>
      </c>
      <c r="BV43" s="59">
        <f>+I_Investimenti!BY32</f>
        <v>0</v>
      </c>
      <c r="BW43" s="59">
        <f>+I_Investimenti!BZ32</f>
        <v>0</v>
      </c>
      <c r="BX43" s="59">
        <f>+I_Investimenti!CA32</f>
        <v>0</v>
      </c>
      <c r="BY43" s="59">
        <f>+I_Investimenti!CB32</f>
        <v>0</v>
      </c>
      <c r="BZ43" s="59">
        <f>+I_Investimenti!CC32</f>
        <v>0</v>
      </c>
      <c r="CA43" s="59">
        <f>+I_Investimenti!CD32</f>
        <v>0</v>
      </c>
      <c r="CB43" s="59">
        <f>+I_Investimenti!CE32</f>
        <v>0</v>
      </c>
      <c r="CC43" s="59">
        <f>+I_Investimenti!CF32</f>
        <v>0</v>
      </c>
      <c r="CD43" s="59">
        <f>+I_Investimenti!CG32</f>
        <v>0</v>
      </c>
      <c r="CE43" s="59">
        <f>+I_Investimenti!CH32</f>
        <v>0</v>
      </c>
      <c r="CF43" s="59">
        <f>+I_Investimenti!CI32</f>
        <v>0</v>
      </c>
      <c r="CG43" s="59">
        <f>+I_Investimenti!CJ32</f>
        <v>0</v>
      </c>
      <c r="CH43" s="59">
        <f>+I_Investimenti!CK32</f>
        <v>0</v>
      </c>
      <c r="CI43" s="59">
        <f>+I_Investimenti!CL32</f>
        <v>0</v>
      </c>
      <c r="CJ43" s="59">
        <f>+I_Investimenti!CM32</f>
        <v>0</v>
      </c>
      <c r="CK43" s="59">
        <f>+I_Investimenti!CN32</f>
        <v>0</v>
      </c>
      <c r="CL43" s="59">
        <f>+I_Investimenti!CO32</f>
        <v>0</v>
      </c>
      <c r="CM43" s="59">
        <f>+I_Investimenti!CP32</f>
        <v>0</v>
      </c>
      <c r="CN43" s="59">
        <f>+I_Investimenti!CQ32</f>
        <v>0</v>
      </c>
      <c r="CO43" s="59">
        <f>+I_Investimenti!CR32</f>
        <v>0</v>
      </c>
      <c r="CP43" s="59">
        <f>+I_Investimenti!CS32</f>
        <v>0</v>
      </c>
      <c r="CQ43" s="59">
        <f>+I_Investimenti!CT32</f>
        <v>0</v>
      </c>
      <c r="CR43" s="59">
        <f>+I_Investimenti!CU32</f>
        <v>0</v>
      </c>
      <c r="CS43" s="59">
        <f>+I_Investimenti!CV32</f>
        <v>0</v>
      </c>
      <c r="CT43" s="59">
        <f>+I_Investimenti!CW32</f>
        <v>0</v>
      </c>
      <c r="CU43" s="59">
        <f>+I_Investimenti!CX32</f>
        <v>0</v>
      </c>
      <c r="CV43" s="59">
        <f>+I_Investimenti!CY32</f>
        <v>0</v>
      </c>
      <c r="CW43" s="59">
        <f>+I_Investimenti!CZ32</f>
        <v>0</v>
      </c>
      <c r="CX43" s="59">
        <f>+I_Investimenti!DA32</f>
        <v>0</v>
      </c>
      <c r="CY43" s="59">
        <f>+I_Investimenti!DB32</f>
        <v>0</v>
      </c>
      <c r="CZ43" s="59">
        <f>+I_Investimenti!DC32</f>
        <v>0</v>
      </c>
      <c r="DA43" s="59">
        <f>+I_Investimenti!DD32</f>
        <v>0</v>
      </c>
      <c r="DB43" s="59">
        <f>+I_Investimenti!DE32</f>
        <v>0</v>
      </c>
      <c r="DC43" s="59">
        <f>+I_Investimenti!DF32</f>
        <v>0</v>
      </c>
      <c r="DD43" s="59">
        <f>+I_Investimenti!DG32</f>
        <v>0</v>
      </c>
      <c r="DE43" s="59">
        <f>+I_Investimenti!DH32</f>
        <v>0</v>
      </c>
      <c r="DF43" s="59">
        <f>+I_Investimenti!DI32</f>
        <v>0</v>
      </c>
      <c r="DG43" s="59">
        <f>+I_Investimenti!DJ32</f>
        <v>0</v>
      </c>
      <c r="DH43" s="59">
        <f>+I_Investimenti!DK32</f>
        <v>0</v>
      </c>
      <c r="DI43" s="59">
        <f>+I_Investimenti!DL32</f>
        <v>0</v>
      </c>
      <c r="DJ43" s="59">
        <f>+I_Investimenti!DM32</f>
        <v>0</v>
      </c>
      <c r="DK43" s="59">
        <f>+I_Investimenti!DN32</f>
        <v>0</v>
      </c>
      <c r="DL43" s="59">
        <f>+I_Investimenti!DO32</f>
        <v>0</v>
      </c>
      <c r="DM43" s="59">
        <f>+I_Investimenti!DP32</f>
        <v>0</v>
      </c>
      <c r="DN43" s="59">
        <f>+I_Investimenti!DQ32</f>
        <v>0</v>
      </c>
      <c r="DO43" s="59">
        <f>+I_Investimenti!DR32</f>
        <v>0</v>
      </c>
      <c r="DP43" s="59">
        <f>+I_Investimenti!DS32</f>
        <v>0</v>
      </c>
      <c r="DQ43" s="59">
        <f>+I_Investimenti!DT32</f>
        <v>0</v>
      </c>
      <c r="DR43" s="59">
        <f>+I_Investimenti!DU32</f>
        <v>0</v>
      </c>
      <c r="DS43" s="59">
        <f>+I_Investimenti!DV32</f>
        <v>0</v>
      </c>
      <c r="DT43" s="59">
        <f>+I_Investimenti!DW32</f>
        <v>0</v>
      </c>
      <c r="DU43" s="59">
        <f>+I_Investimenti!DX32</f>
        <v>0</v>
      </c>
    </row>
    <row r="44" spans="3:125" ht="16.5" thickTop="1" thickBot="1" x14ac:dyDescent="0.3">
      <c r="C44" s="122">
        <f t="shared" si="14"/>
        <v>0</v>
      </c>
      <c r="F44" s="59">
        <f>+I_Investimenti!I33</f>
        <v>0</v>
      </c>
      <c r="G44" s="59">
        <f>+I_Investimenti!J33</f>
        <v>0</v>
      </c>
      <c r="H44" s="59">
        <f>+I_Investimenti!K33</f>
        <v>0</v>
      </c>
      <c r="I44" s="59">
        <f>+I_Investimenti!L33</f>
        <v>0</v>
      </c>
      <c r="J44" s="59">
        <f>+I_Investimenti!M33</f>
        <v>0</v>
      </c>
      <c r="K44" s="59">
        <f>+I_Investimenti!N33</f>
        <v>0</v>
      </c>
      <c r="L44" s="59">
        <f>+I_Investimenti!O33</f>
        <v>0</v>
      </c>
      <c r="M44" s="59">
        <f>+I_Investimenti!P33</f>
        <v>0</v>
      </c>
      <c r="N44" s="59">
        <f>+I_Investimenti!Q33</f>
        <v>0</v>
      </c>
      <c r="O44" s="59">
        <f>+I_Investimenti!R33</f>
        <v>0</v>
      </c>
      <c r="P44" s="59">
        <f>+I_Investimenti!S33</f>
        <v>0</v>
      </c>
      <c r="Q44" s="59">
        <f>+I_Investimenti!T33</f>
        <v>0</v>
      </c>
      <c r="R44" s="59">
        <f>+I_Investimenti!U33</f>
        <v>0</v>
      </c>
      <c r="S44" s="59">
        <f>+I_Investimenti!V33</f>
        <v>0</v>
      </c>
      <c r="T44" s="59">
        <f>+I_Investimenti!W33</f>
        <v>0</v>
      </c>
      <c r="U44" s="59">
        <f>+I_Investimenti!X33</f>
        <v>0</v>
      </c>
      <c r="V44" s="59">
        <f>+I_Investimenti!Y33</f>
        <v>0</v>
      </c>
      <c r="W44" s="59">
        <f>+I_Investimenti!Z33</f>
        <v>0</v>
      </c>
      <c r="X44" s="59">
        <f>+I_Investimenti!AA33</f>
        <v>0</v>
      </c>
      <c r="Y44" s="59">
        <f>+I_Investimenti!AB33</f>
        <v>0</v>
      </c>
      <c r="Z44" s="59">
        <f>+I_Investimenti!AC33</f>
        <v>0</v>
      </c>
      <c r="AA44" s="59">
        <f>+I_Investimenti!AD33</f>
        <v>0</v>
      </c>
      <c r="AB44" s="59">
        <f>+I_Investimenti!AE33</f>
        <v>0</v>
      </c>
      <c r="AC44" s="59">
        <f>+I_Investimenti!AF33</f>
        <v>0</v>
      </c>
      <c r="AD44" s="59">
        <f>+I_Investimenti!AG33</f>
        <v>0</v>
      </c>
      <c r="AE44" s="59">
        <f>+I_Investimenti!AH33</f>
        <v>0</v>
      </c>
      <c r="AF44" s="59">
        <f>+I_Investimenti!AI33</f>
        <v>0</v>
      </c>
      <c r="AG44" s="59">
        <f>+I_Investimenti!AJ33</f>
        <v>0</v>
      </c>
      <c r="AH44" s="59">
        <f>+I_Investimenti!AK33</f>
        <v>0</v>
      </c>
      <c r="AI44" s="59">
        <f>+I_Investimenti!AL33</f>
        <v>0</v>
      </c>
      <c r="AJ44" s="59">
        <f>+I_Investimenti!AM33</f>
        <v>0</v>
      </c>
      <c r="AK44" s="59">
        <f>+I_Investimenti!AN33</f>
        <v>0</v>
      </c>
      <c r="AL44" s="59">
        <f>+I_Investimenti!AO33</f>
        <v>0</v>
      </c>
      <c r="AM44" s="59">
        <f>+I_Investimenti!AP33</f>
        <v>0</v>
      </c>
      <c r="AN44" s="59">
        <f>+I_Investimenti!AQ33</f>
        <v>0</v>
      </c>
      <c r="AO44" s="59">
        <f>+I_Investimenti!AR33</f>
        <v>0</v>
      </c>
      <c r="AP44" s="59">
        <f>+I_Investimenti!AS33</f>
        <v>0</v>
      </c>
      <c r="AQ44" s="59">
        <f>+I_Investimenti!AT33</f>
        <v>0</v>
      </c>
      <c r="AR44" s="59">
        <f>+I_Investimenti!AU33</f>
        <v>0</v>
      </c>
      <c r="AS44" s="59">
        <f>+I_Investimenti!AV33</f>
        <v>0</v>
      </c>
      <c r="AT44" s="59">
        <f>+I_Investimenti!AW33</f>
        <v>0</v>
      </c>
      <c r="AU44" s="59">
        <f>+I_Investimenti!AX33</f>
        <v>0</v>
      </c>
      <c r="AV44" s="59">
        <f>+I_Investimenti!AY33</f>
        <v>0</v>
      </c>
      <c r="AW44" s="59">
        <f>+I_Investimenti!AZ33</f>
        <v>0</v>
      </c>
      <c r="AX44" s="59">
        <f>+I_Investimenti!BA33</f>
        <v>0</v>
      </c>
      <c r="AY44" s="59">
        <f>+I_Investimenti!BB33</f>
        <v>0</v>
      </c>
      <c r="AZ44" s="59">
        <f>+I_Investimenti!BC33</f>
        <v>0</v>
      </c>
      <c r="BA44" s="59">
        <f>+I_Investimenti!BD33</f>
        <v>0</v>
      </c>
      <c r="BB44" s="59">
        <f>+I_Investimenti!BE33</f>
        <v>0</v>
      </c>
      <c r="BC44" s="59">
        <f>+I_Investimenti!BF33</f>
        <v>0</v>
      </c>
      <c r="BD44" s="59">
        <f>+I_Investimenti!BG33</f>
        <v>0</v>
      </c>
      <c r="BE44" s="59">
        <f>+I_Investimenti!BH33</f>
        <v>0</v>
      </c>
      <c r="BF44" s="59">
        <f>+I_Investimenti!BI33</f>
        <v>0</v>
      </c>
      <c r="BG44" s="59">
        <f>+I_Investimenti!BJ33</f>
        <v>0</v>
      </c>
      <c r="BH44" s="59">
        <f>+I_Investimenti!BK33</f>
        <v>0</v>
      </c>
      <c r="BI44" s="59">
        <f>+I_Investimenti!BL33</f>
        <v>0</v>
      </c>
      <c r="BJ44" s="59">
        <f>+I_Investimenti!BM33</f>
        <v>0</v>
      </c>
      <c r="BK44" s="59">
        <f>+I_Investimenti!BN33</f>
        <v>0</v>
      </c>
      <c r="BL44" s="59">
        <f>+I_Investimenti!BO33</f>
        <v>0</v>
      </c>
      <c r="BM44" s="59">
        <f>+I_Investimenti!BP33</f>
        <v>0</v>
      </c>
      <c r="BN44" s="59">
        <f>+I_Investimenti!BQ33</f>
        <v>0</v>
      </c>
      <c r="BO44" s="59">
        <f>+I_Investimenti!BR33</f>
        <v>0</v>
      </c>
      <c r="BP44" s="59">
        <f>+I_Investimenti!BS33</f>
        <v>0</v>
      </c>
      <c r="BQ44" s="59">
        <f>+I_Investimenti!BT33</f>
        <v>0</v>
      </c>
      <c r="BR44" s="59">
        <f>+I_Investimenti!BU33</f>
        <v>0</v>
      </c>
      <c r="BS44" s="59">
        <f>+I_Investimenti!BV33</f>
        <v>0</v>
      </c>
      <c r="BT44" s="59">
        <f>+I_Investimenti!BW33</f>
        <v>0</v>
      </c>
      <c r="BU44" s="59">
        <f>+I_Investimenti!BX33</f>
        <v>0</v>
      </c>
      <c r="BV44" s="59">
        <f>+I_Investimenti!BY33</f>
        <v>0</v>
      </c>
      <c r="BW44" s="59">
        <f>+I_Investimenti!BZ33</f>
        <v>0</v>
      </c>
      <c r="BX44" s="59">
        <f>+I_Investimenti!CA33</f>
        <v>0</v>
      </c>
      <c r="BY44" s="59">
        <f>+I_Investimenti!CB33</f>
        <v>0</v>
      </c>
      <c r="BZ44" s="59">
        <f>+I_Investimenti!CC33</f>
        <v>0</v>
      </c>
      <c r="CA44" s="59">
        <f>+I_Investimenti!CD33</f>
        <v>0</v>
      </c>
      <c r="CB44" s="59">
        <f>+I_Investimenti!CE33</f>
        <v>0</v>
      </c>
      <c r="CC44" s="59">
        <f>+I_Investimenti!CF33</f>
        <v>0</v>
      </c>
      <c r="CD44" s="59">
        <f>+I_Investimenti!CG33</f>
        <v>0</v>
      </c>
      <c r="CE44" s="59">
        <f>+I_Investimenti!CH33</f>
        <v>0</v>
      </c>
      <c r="CF44" s="59">
        <f>+I_Investimenti!CI33</f>
        <v>0</v>
      </c>
      <c r="CG44" s="59">
        <f>+I_Investimenti!CJ33</f>
        <v>0</v>
      </c>
      <c r="CH44" s="59">
        <f>+I_Investimenti!CK33</f>
        <v>0</v>
      </c>
      <c r="CI44" s="59">
        <f>+I_Investimenti!CL33</f>
        <v>0</v>
      </c>
      <c r="CJ44" s="59">
        <f>+I_Investimenti!CM33</f>
        <v>0</v>
      </c>
      <c r="CK44" s="59">
        <f>+I_Investimenti!CN33</f>
        <v>0</v>
      </c>
      <c r="CL44" s="59">
        <f>+I_Investimenti!CO33</f>
        <v>0</v>
      </c>
      <c r="CM44" s="59">
        <f>+I_Investimenti!CP33</f>
        <v>0</v>
      </c>
      <c r="CN44" s="59">
        <f>+I_Investimenti!CQ33</f>
        <v>0</v>
      </c>
      <c r="CO44" s="59">
        <f>+I_Investimenti!CR33</f>
        <v>0</v>
      </c>
      <c r="CP44" s="59">
        <f>+I_Investimenti!CS33</f>
        <v>0</v>
      </c>
      <c r="CQ44" s="59">
        <f>+I_Investimenti!CT33</f>
        <v>0</v>
      </c>
      <c r="CR44" s="59">
        <f>+I_Investimenti!CU33</f>
        <v>0</v>
      </c>
      <c r="CS44" s="59">
        <f>+I_Investimenti!CV33</f>
        <v>0</v>
      </c>
      <c r="CT44" s="59">
        <f>+I_Investimenti!CW33</f>
        <v>0</v>
      </c>
      <c r="CU44" s="59">
        <f>+I_Investimenti!CX33</f>
        <v>0</v>
      </c>
      <c r="CV44" s="59">
        <f>+I_Investimenti!CY33</f>
        <v>0</v>
      </c>
      <c r="CW44" s="59">
        <f>+I_Investimenti!CZ33</f>
        <v>0</v>
      </c>
      <c r="CX44" s="59">
        <f>+I_Investimenti!DA33</f>
        <v>0</v>
      </c>
      <c r="CY44" s="59">
        <f>+I_Investimenti!DB33</f>
        <v>0</v>
      </c>
      <c r="CZ44" s="59">
        <f>+I_Investimenti!DC33</f>
        <v>0</v>
      </c>
      <c r="DA44" s="59">
        <f>+I_Investimenti!DD33</f>
        <v>0</v>
      </c>
      <c r="DB44" s="59">
        <f>+I_Investimenti!DE33</f>
        <v>0</v>
      </c>
      <c r="DC44" s="59">
        <f>+I_Investimenti!DF33</f>
        <v>0</v>
      </c>
      <c r="DD44" s="59">
        <f>+I_Investimenti!DG33</f>
        <v>0</v>
      </c>
      <c r="DE44" s="59">
        <f>+I_Investimenti!DH33</f>
        <v>0</v>
      </c>
      <c r="DF44" s="59">
        <f>+I_Investimenti!DI33</f>
        <v>0</v>
      </c>
      <c r="DG44" s="59">
        <f>+I_Investimenti!DJ33</f>
        <v>0</v>
      </c>
      <c r="DH44" s="59">
        <f>+I_Investimenti!DK33</f>
        <v>0</v>
      </c>
      <c r="DI44" s="59">
        <f>+I_Investimenti!DL33</f>
        <v>0</v>
      </c>
      <c r="DJ44" s="59">
        <f>+I_Investimenti!DM33</f>
        <v>0</v>
      </c>
      <c r="DK44" s="59">
        <f>+I_Investimenti!DN33</f>
        <v>0</v>
      </c>
      <c r="DL44" s="59">
        <f>+I_Investimenti!DO33</f>
        <v>0</v>
      </c>
      <c r="DM44" s="59">
        <f>+I_Investimenti!DP33</f>
        <v>0</v>
      </c>
      <c r="DN44" s="59">
        <f>+I_Investimenti!DQ33</f>
        <v>0</v>
      </c>
      <c r="DO44" s="59">
        <f>+I_Investimenti!DR33</f>
        <v>0</v>
      </c>
      <c r="DP44" s="59">
        <f>+I_Investimenti!DS33</f>
        <v>0</v>
      </c>
      <c r="DQ44" s="59">
        <f>+I_Investimenti!DT33</f>
        <v>0</v>
      </c>
      <c r="DR44" s="59">
        <f>+I_Investimenti!DU33</f>
        <v>0</v>
      </c>
      <c r="DS44" s="59">
        <f>+I_Investimenti!DV33</f>
        <v>0</v>
      </c>
      <c r="DT44" s="59">
        <f>+I_Investimenti!DW33</f>
        <v>0</v>
      </c>
      <c r="DU44" s="59">
        <f>+I_Investimenti!DX33</f>
        <v>0</v>
      </c>
    </row>
    <row r="45" spans="3:125" ht="16.5" thickTop="1" thickBot="1" x14ac:dyDescent="0.3">
      <c r="C45" s="122">
        <f t="shared" si="14"/>
        <v>0</v>
      </c>
      <c r="F45" s="59">
        <f>+I_Investimenti!I34</f>
        <v>0</v>
      </c>
      <c r="G45" s="59">
        <f>+I_Investimenti!J34</f>
        <v>0</v>
      </c>
      <c r="H45" s="59">
        <f>+I_Investimenti!K34</f>
        <v>0</v>
      </c>
      <c r="I45" s="59">
        <f>+I_Investimenti!L34</f>
        <v>0</v>
      </c>
      <c r="J45" s="59">
        <f>+I_Investimenti!M34</f>
        <v>0</v>
      </c>
      <c r="K45" s="59">
        <f>+I_Investimenti!N34</f>
        <v>0</v>
      </c>
      <c r="L45" s="59">
        <f>+I_Investimenti!O34</f>
        <v>0</v>
      </c>
      <c r="M45" s="59">
        <f>+I_Investimenti!P34</f>
        <v>0</v>
      </c>
      <c r="N45" s="59">
        <f>+I_Investimenti!Q34</f>
        <v>0</v>
      </c>
      <c r="O45" s="59">
        <f>+I_Investimenti!R34</f>
        <v>0</v>
      </c>
      <c r="P45" s="59">
        <f>+I_Investimenti!S34</f>
        <v>0</v>
      </c>
      <c r="Q45" s="59">
        <f>+I_Investimenti!T34</f>
        <v>0</v>
      </c>
      <c r="R45" s="59">
        <f>+I_Investimenti!U34</f>
        <v>0</v>
      </c>
      <c r="S45" s="59">
        <f>+I_Investimenti!V34</f>
        <v>0</v>
      </c>
      <c r="T45" s="59">
        <f>+I_Investimenti!W34</f>
        <v>0</v>
      </c>
      <c r="U45" s="59">
        <f>+I_Investimenti!X34</f>
        <v>0</v>
      </c>
      <c r="V45" s="59">
        <f>+I_Investimenti!Y34</f>
        <v>0</v>
      </c>
      <c r="W45" s="59">
        <f>+I_Investimenti!Z34</f>
        <v>0</v>
      </c>
      <c r="X45" s="59">
        <f>+I_Investimenti!AA34</f>
        <v>0</v>
      </c>
      <c r="Y45" s="59">
        <f>+I_Investimenti!AB34</f>
        <v>0</v>
      </c>
      <c r="Z45" s="59">
        <f>+I_Investimenti!AC34</f>
        <v>0</v>
      </c>
      <c r="AA45" s="59">
        <f>+I_Investimenti!AD34</f>
        <v>0</v>
      </c>
      <c r="AB45" s="59">
        <f>+I_Investimenti!AE34</f>
        <v>0</v>
      </c>
      <c r="AC45" s="59">
        <f>+I_Investimenti!AF34</f>
        <v>0</v>
      </c>
      <c r="AD45" s="59">
        <f>+I_Investimenti!AG34</f>
        <v>0</v>
      </c>
      <c r="AE45" s="59">
        <f>+I_Investimenti!AH34</f>
        <v>0</v>
      </c>
      <c r="AF45" s="59">
        <f>+I_Investimenti!AI34</f>
        <v>0</v>
      </c>
      <c r="AG45" s="59">
        <f>+I_Investimenti!AJ34</f>
        <v>0</v>
      </c>
      <c r="AH45" s="59">
        <f>+I_Investimenti!AK34</f>
        <v>0</v>
      </c>
      <c r="AI45" s="59">
        <f>+I_Investimenti!AL34</f>
        <v>0</v>
      </c>
      <c r="AJ45" s="59">
        <f>+I_Investimenti!AM34</f>
        <v>0</v>
      </c>
      <c r="AK45" s="59">
        <f>+I_Investimenti!AN34</f>
        <v>0</v>
      </c>
      <c r="AL45" s="59">
        <f>+I_Investimenti!AO34</f>
        <v>0</v>
      </c>
      <c r="AM45" s="59">
        <f>+I_Investimenti!AP34</f>
        <v>0</v>
      </c>
      <c r="AN45" s="59">
        <f>+I_Investimenti!AQ34</f>
        <v>0</v>
      </c>
      <c r="AO45" s="59">
        <f>+I_Investimenti!AR34</f>
        <v>0</v>
      </c>
      <c r="AP45" s="59">
        <f>+I_Investimenti!AS34</f>
        <v>0</v>
      </c>
      <c r="AQ45" s="59">
        <f>+I_Investimenti!AT34</f>
        <v>0</v>
      </c>
      <c r="AR45" s="59">
        <f>+I_Investimenti!AU34</f>
        <v>0</v>
      </c>
      <c r="AS45" s="59">
        <f>+I_Investimenti!AV34</f>
        <v>0</v>
      </c>
      <c r="AT45" s="59">
        <f>+I_Investimenti!AW34</f>
        <v>0</v>
      </c>
      <c r="AU45" s="59">
        <f>+I_Investimenti!AX34</f>
        <v>0</v>
      </c>
      <c r="AV45" s="59">
        <f>+I_Investimenti!AY34</f>
        <v>0</v>
      </c>
      <c r="AW45" s="59">
        <f>+I_Investimenti!AZ34</f>
        <v>0</v>
      </c>
      <c r="AX45" s="59">
        <f>+I_Investimenti!BA34</f>
        <v>0</v>
      </c>
      <c r="AY45" s="59">
        <f>+I_Investimenti!BB34</f>
        <v>0</v>
      </c>
      <c r="AZ45" s="59">
        <f>+I_Investimenti!BC34</f>
        <v>0</v>
      </c>
      <c r="BA45" s="59">
        <f>+I_Investimenti!BD34</f>
        <v>0</v>
      </c>
      <c r="BB45" s="59">
        <f>+I_Investimenti!BE34</f>
        <v>0</v>
      </c>
      <c r="BC45" s="59">
        <f>+I_Investimenti!BF34</f>
        <v>0</v>
      </c>
      <c r="BD45" s="59">
        <f>+I_Investimenti!BG34</f>
        <v>0</v>
      </c>
      <c r="BE45" s="59">
        <f>+I_Investimenti!BH34</f>
        <v>0</v>
      </c>
      <c r="BF45" s="59">
        <f>+I_Investimenti!BI34</f>
        <v>0</v>
      </c>
      <c r="BG45" s="59">
        <f>+I_Investimenti!BJ34</f>
        <v>0</v>
      </c>
      <c r="BH45" s="59">
        <f>+I_Investimenti!BK34</f>
        <v>0</v>
      </c>
      <c r="BI45" s="59">
        <f>+I_Investimenti!BL34</f>
        <v>0</v>
      </c>
      <c r="BJ45" s="59">
        <f>+I_Investimenti!BM34</f>
        <v>0</v>
      </c>
      <c r="BK45" s="59">
        <f>+I_Investimenti!BN34</f>
        <v>0</v>
      </c>
      <c r="BL45" s="59">
        <f>+I_Investimenti!BO34</f>
        <v>0</v>
      </c>
      <c r="BM45" s="59">
        <f>+I_Investimenti!BP34</f>
        <v>0</v>
      </c>
      <c r="BN45" s="59">
        <f>+I_Investimenti!BQ34</f>
        <v>0</v>
      </c>
      <c r="BO45" s="59">
        <f>+I_Investimenti!BR34</f>
        <v>0</v>
      </c>
      <c r="BP45" s="59">
        <f>+I_Investimenti!BS34</f>
        <v>0</v>
      </c>
      <c r="BQ45" s="59">
        <f>+I_Investimenti!BT34</f>
        <v>0</v>
      </c>
      <c r="BR45" s="59">
        <f>+I_Investimenti!BU34</f>
        <v>0</v>
      </c>
      <c r="BS45" s="59">
        <f>+I_Investimenti!BV34</f>
        <v>0</v>
      </c>
      <c r="BT45" s="59">
        <f>+I_Investimenti!BW34</f>
        <v>0</v>
      </c>
      <c r="BU45" s="59">
        <f>+I_Investimenti!BX34</f>
        <v>0</v>
      </c>
      <c r="BV45" s="59">
        <f>+I_Investimenti!BY34</f>
        <v>0</v>
      </c>
      <c r="BW45" s="59">
        <f>+I_Investimenti!BZ34</f>
        <v>0</v>
      </c>
      <c r="BX45" s="59">
        <f>+I_Investimenti!CA34</f>
        <v>0</v>
      </c>
      <c r="BY45" s="59">
        <f>+I_Investimenti!CB34</f>
        <v>0</v>
      </c>
      <c r="BZ45" s="59">
        <f>+I_Investimenti!CC34</f>
        <v>0</v>
      </c>
      <c r="CA45" s="59">
        <f>+I_Investimenti!CD34</f>
        <v>0</v>
      </c>
      <c r="CB45" s="59">
        <f>+I_Investimenti!CE34</f>
        <v>0</v>
      </c>
      <c r="CC45" s="59">
        <f>+I_Investimenti!CF34</f>
        <v>0</v>
      </c>
      <c r="CD45" s="59">
        <f>+I_Investimenti!CG34</f>
        <v>0</v>
      </c>
      <c r="CE45" s="59">
        <f>+I_Investimenti!CH34</f>
        <v>0</v>
      </c>
      <c r="CF45" s="59">
        <f>+I_Investimenti!CI34</f>
        <v>0</v>
      </c>
      <c r="CG45" s="59">
        <f>+I_Investimenti!CJ34</f>
        <v>0</v>
      </c>
      <c r="CH45" s="59">
        <f>+I_Investimenti!CK34</f>
        <v>0</v>
      </c>
      <c r="CI45" s="59">
        <f>+I_Investimenti!CL34</f>
        <v>0</v>
      </c>
      <c r="CJ45" s="59">
        <f>+I_Investimenti!CM34</f>
        <v>0</v>
      </c>
      <c r="CK45" s="59">
        <f>+I_Investimenti!CN34</f>
        <v>0</v>
      </c>
      <c r="CL45" s="59">
        <f>+I_Investimenti!CO34</f>
        <v>0</v>
      </c>
      <c r="CM45" s="59">
        <f>+I_Investimenti!CP34</f>
        <v>0</v>
      </c>
      <c r="CN45" s="59">
        <f>+I_Investimenti!CQ34</f>
        <v>0</v>
      </c>
      <c r="CO45" s="59">
        <f>+I_Investimenti!CR34</f>
        <v>0</v>
      </c>
      <c r="CP45" s="59">
        <f>+I_Investimenti!CS34</f>
        <v>0</v>
      </c>
      <c r="CQ45" s="59">
        <f>+I_Investimenti!CT34</f>
        <v>0</v>
      </c>
      <c r="CR45" s="59">
        <f>+I_Investimenti!CU34</f>
        <v>0</v>
      </c>
      <c r="CS45" s="59">
        <f>+I_Investimenti!CV34</f>
        <v>0</v>
      </c>
      <c r="CT45" s="59">
        <f>+I_Investimenti!CW34</f>
        <v>0</v>
      </c>
      <c r="CU45" s="59">
        <f>+I_Investimenti!CX34</f>
        <v>0</v>
      </c>
      <c r="CV45" s="59">
        <f>+I_Investimenti!CY34</f>
        <v>0</v>
      </c>
      <c r="CW45" s="59">
        <f>+I_Investimenti!CZ34</f>
        <v>0</v>
      </c>
      <c r="CX45" s="59">
        <f>+I_Investimenti!DA34</f>
        <v>0</v>
      </c>
      <c r="CY45" s="59">
        <f>+I_Investimenti!DB34</f>
        <v>0</v>
      </c>
      <c r="CZ45" s="59">
        <f>+I_Investimenti!DC34</f>
        <v>0</v>
      </c>
      <c r="DA45" s="59">
        <f>+I_Investimenti!DD34</f>
        <v>0</v>
      </c>
      <c r="DB45" s="59">
        <f>+I_Investimenti!DE34</f>
        <v>0</v>
      </c>
      <c r="DC45" s="59">
        <f>+I_Investimenti!DF34</f>
        <v>0</v>
      </c>
      <c r="DD45" s="59">
        <f>+I_Investimenti!DG34</f>
        <v>0</v>
      </c>
      <c r="DE45" s="59">
        <f>+I_Investimenti!DH34</f>
        <v>0</v>
      </c>
      <c r="DF45" s="59">
        <f>+I_Investimenti!DI34</f>
        <v>0</v>
      </c>
      <c r="DG45" s="59">
        <f>+I_Investimenti!DJ34</f>
        <v>0</v>
      </c>
      <c r="DH45" s="59">
        <f>+I_Investimenti!DK34</f>
        <v>0</v>
      </c>
      <c r="DI45" s="59">
        <f>+I_Investimenti!DL34</f>
        <v>0</v>
      </c>
      <c r="DJ45" s="59">
        <f>+I_Investimenti!DM34</f>
        <v>0</v>
      </c>
      <c r="DK45" s="59">
        <f>+I_Investimenti!DN34</f>
        <v>0</v>
      </c>
      <c r="DL45" s="59">
        <f>+I_Investimenti!DO34</f>
        <v>0</v>
      </c>
      <c r="DM45" s="59">
        <f>+I_Investimenti!DP34</f>
        <v>0</v>
      </c>
      <c r="DN45" s="59">
        <f>+I_Investimenti!DQ34</f>
        <v>0</v>
      </c>
      <c r="DO45" s="59">
        <f>+I_Investimenti!DR34</f>
        <v>0</v>
      </c>
      <c r="DP45" s="59">
        <f>+I_Investimenti!DS34</f>
        <v>0</v>
      </c>
      <c r="DQ45" s="59">
        <f>+I_Investimenti!DT34</f>
        <v>0</v>
      </c>
      <c r="DR45" s="59">
        <f>+I_Investimenti!DU34</f>
        <v>0</v>
      </c>
      <c r="DS45" s="59">
        <f>+I_Investimenti!DV34</f>
        <v>0</v>
      </c>
      <c r="DT45" s="59">
        <f>+I_Investimenti!DW34</f>
        <v>0</v>
      </c>
      <c r="DU45" s="59">
        <f>+I_Investimenti!DX34</f>
        <v>0</v>
      </c>
    </row>
    <row r="46" spans="3:125" ht="16.5" thickTop="1" thickBot="1" x14ac:dyDescent="0.3">
      <c r="C46" s="122">
        <f t="shared" si="14"/>
        <v>0</v>
      </c>
      <c r="F46" s="59">
        <f>+I_Investimenti!I35</f>
        <v>0</v>
      </c>
      <c r="G46" s="59">
        <f>+I_Investimenti!J35</f>
        <v>0</v>
      </c>
      <c r="H46" s="59">
        <f>+I_Investimenti!K35</f>
        <v>0</v>
      </c>
      <c r="I46" s="59">
        <f>+I_Investimenti!L35</f>
        <v>0</v>
      </c>
      <c r="J46" s="59">
        <f>+I_Investimenti!M35</f>
        <v>0</v>
      </c>
      <c r="K46" s="59">
        <f>+I_Investimenti!N35</f>
        <v>0</v>
      </c>
      <c r="L46" s="59">
        <f>+I_Investimenti!O35</f>
        <v>0</v>
      </c>
      <c r="M46" s="59">
        <f>+I_Investimenti!P35</f>
        <v>0</v>
      </c>
      <c r="N46" s="59">
        <f>+I_Investimenti!Q35</f>
        <v>0</v>
      </c>
      <c r="O46" s="59">
        <f>+I_Investimenti!R35</f>
        <v>0</v>
      </c>
      <c r="P46" s="59">
        <f>+I_Investimenti!S35</f>
        <v>0</v>
      </c>
      <c r="Q46" s="59">
        <f>+I_Investimenti!T35</f>
        <v>0</v>
      </c>
      <c r="R46" s="59">
        <f>+I_Investimenti!U35</f>
        <v>0</v>
      </c>
      <c r="S46" s="59">
        <f>+I_Investimenti!V35</f>
        <v>0</v>
      </c>
      <c r="T46" s="59">
        <f>+I_Investimenti!W35</f>
        <v>0</v>
      </c>
      <c r="U46" s="59">
        <f>+I_Investimenti!X35</f>
        <v>0</v>
      </c>
      <c r="V46" s="59">
        <f>+I_Investimenti!Y35</f>
        <v>0</v>
      </c>
      <c r="W46" s="59">
        <f>+I_Investimenti!Z35</f>
        <v>0</v>
      </c>
      <c r="X46" s="59">
        <f>+I_Investimenti!AA35</f>
        <v>0</v>
      </c>
      <c r="Y46" s="59">
        <f>+I_Investimenti!AB35</f>
        <v>0</v>
      </c>
      <c r="Z46" s="59">
        <f>+I_Investimenti!AC35</f>
        <v>0</v>
      </c>
      <c r="AA46" s="59">
        <f>+I_Investimenti!AD35</f>
        <v>0</v>
      </c>
      <c r="AB46" s="59">
        <f>+I_Investimenti!AE35</f>
        <v>0</v>
      </c>
      <c r="AC46" s="59">
        <f>+I_Investimenti!AF35</f>
        <v>0</v>
      </c>
      <c r="AD46" s="59">
        <f>+I_Investimenti!AG35</f>
        <v>0</v>
      </c>
      <c r="AE46" s="59">
        <f>+I_Investimenti!AH35</f>
        <v>0</v>
      </c>
      <c r="AF46" s="59">
        <f>+I_Investimenti!AI35</f>
        <v>0</v>
      </c>
      <c r="AG46" s="59">
        <f>+I_Investimenti!AJ35</f>
        <v>0</v>
      </c>
      <c r="AH46" s="59">
        <f>+I_Investimenti!AK35</f>
        <v>0</v>
      </c>
      <c r="AI46" s="59">
        <f>+I_Investimenti!AL35</f>
        <v>0</v>
      </c>
      <c r="AJ46" s="59">
        <f>+I_Investimenti!AM35</f>
        <v>0</v>
      </c>
      <c r="AK46" s="59">
        <f>+I_Investimenti!AN35</f>
        <v>0</v>
      </c>
      <c r="AL46" s="59">
        <f>+I_Investimenti!AO35</f>
        <v>0</v>
      </c>
      <c r="AM46" s="59">
        <f>+I_Investimenti!AP35</f>
        <v>0</v>
      </c>
      <c r="AN46" s="59">
        <f>+I_Investimenti!AQ35</f>
        <v>0</v>
      </c>
      <c r="AO46" s="59">
        <f>+I_Investimenti!AR35</f>
        <v>0</v>
      </c>
      <c r="AP46" s="59">
        <f>+I_Investimenti!AS35</f>
        <v>0</v>
      </c>
      <c r="AQ46" s="59">
        <f>+I_Investimenti!AT35</f>
        <v>0</v>
      </c>
      <c r="AR46" s="59">
        <f>+I_Investimenti!AU35</f>
        <v>0</v>
      </c>
      <c r="AS46" s="59">
        <f>+I_Investimenti!AV35</f>
        <v>0</v>
      </c>
      <c r="AT46" s="59">
        <f>+I_Investimenti!AW35</f>
        <v>0</v>
      </c>
      <c r="AU46" s="59">
        <f>+I_Investimenti!AX35</f>
        <v>0</v>
      </c>
      <c r="AV46" s="59">
        <f>+I_Investimenti!AY35</f>
        <v>0</v>
      </c>
      <c r="AW46" s="59">
        <f>+I_Investimenti!AZ35</f>
        <v>0</v>
      </c>
      <c r="AX46" s="59">
        <f>+I_Investimenti!BA35</f>
        <v>0</v>
      </c>
      <c r="AY46" s="59">
        <f>+I_Investimenti!BB35</f>
        <v>0</v>
      </c>
      <c r="AZ46" s="59">
        <f>+I_Investimenti!BC35</f>
        <v>0</v>
      </c>
      <c r="BA46" s="59">
        <f>+I_Investimenti!BD35</f>
        <v>0</v>
      </c>
      <c r="BB46" s="59">
        <f>+I_Investimenti!BE35</f>
        <v>0</v>
      </c>
      <c r="BC46" s="59">
        <f>+I_Investimenti!BF35</f>
        <v>0</v>
      </c>
      <c r="BD46" s="59">
        <f>+I_Investimenti!BG35</f>
        <v>0</v>
      </c>
      <c r="BE46" s="59">
        <f>+I_Investimenti!BH35</f>
        <v>0</v>
      </c>
      <c r="BF46" s="59">
        <f>+I_Investimenti!BI35</f>
        <v>0</v>
      </c>
      <c r="BG46" s="59">
        <f>+I_Investimenti!BJ35</f>
        <v>0</v>
      </c>
      <c r="BH46" s="59">
        <f>+I_Investimenti!BK35</f>
        <v>0</v>
      </c>
      <c r="BI46" s="59">
        <f>+I_Investimenti!BL35</f>
        <v>0</v>
      </c>
      <c r="BJ46" s="59">
        <f>+I_Investimenti!BM35</f>
        <v>0</v>
      </c>
      <c r="BK46" s="59">
        <f>+I_Investimenti!BN35</f>
        <v>0</v>
      </c>
      <c r="BL46" s="59">
        <f>+I_Investimenti!BO35</f>
        <v>0</v>
      </c>
      <c r="BM46" s="59">
        <f>+I_Investimenti!BP35</f>
        <v>0</v>
      </c>
      <c r="BN46" s="59">
        <f>+I_Investimenti!BQ35</f>
        <v>0</v>
      </c>
      <c r="BO46" s="59">
        <f>+I_Investimenti!BR35</f>
        <v>0</v>
      </c>
      <c r="BP46" s="59">
        <f>+I_Investimenti!BS35</f>
        <v>0</v>
      </c>
      <c r="BQ46" s="59">
        <f>+I_Investimenti!BT35</f>
        <v>0</v>
      </c>
      <c r="BR46" s="59">
        <f>+I_Investimenti!BU35</f>
        <v>0</v>
      </c>
      <c r="BS46" s="59">
        <f>+I_Investimenti!BV35</f>
        <v>0</v>
      </c>
      <c r="BT46" s="59">
        <f>+I_Investimenti!BW35</f>
        <v>0</v>
      </c>
      <c r="BU46" s="59">
        <f>+I_Investimenti!BX35</f>
        <v>0</v>
      </c>
      <c r="BV46" s="59">
        <f>+I_Investimenti!BY35</f>
        <v>0</v>
      </c>
      <c r="BW46" s="59">
        <f>+I_Investimenti!BZ35</f>
        <v>0</v>
      </c>
      <c r="BX46" s="59">
        <f>+I_Investimenti!CA35</f>
        <v>0</v>
      </c>
      <c r="BY46" s="59">
        <f>+I_Investimenti!CB35</f>
        <v>0</v>
      </c>
      <c r="BZ46" s="59">
        <f>+I_Investimenti!CC35</f>
        <v>0</v>
      </c>
      <c r="CA46" s="59">
        <f>+I_Investimenti!CD35</f>
        <v>0</v>
      </c>
      <c r="CB46" s="59">
        <f>+I_Investimenti!CE35</f>
        <v>0</v>
      </c>
      <c r="CC46" s="59">
        <f>+I_Investimenti!CF35</f>
        <v>0</v>
      </c>
      <c r="CD46" s="59">
        <f>+I_Investimenti!CG35</f>
        <v>0</v>
      </c>
      <c r="CE46" s="59">
        <f>+I_Investimenti!CH35</f>
        <v>0</v>
      </c>
      <c r="CF46" s="59">
        <f>+I_Investimenti!CI35</f>
        <v>0</v>
      </c>
      <c r="CG46" s="59">
        <f>+I_Investimenti!CJ35</f>
        <v>0</v>
      </c>
      <c r="CH46" s="59">
        <f>+I_Investimenti!CK35</f>
        <v>0</v>
      </c>
      <c r="CI46" s="59">
        <f>+I_Investimenti!CL35</f>
        <v>0</v>
      </c>
      <c r="CJ46" s="59">
        <f>+I_Investimenti!CM35</f>
        <v>0</v>
      </c>
      <c r="CK46" s="59">
        <f>+I_Investimenti!CN35</f>
        <v>0</v>
      </c>
      <c r="CL46" s="59">
        <f>+I_Investimenti!CO35</f>
        <v>0</v>
      </c>
      <c r="CM46" s="59">
        <f>+I_Investimenti!CP35</f>
        <v>0</v>
      </c>
      <c r="CN46" s="59">
        <f>+I_Investimenti!CQ35</f>
        <v>0</v>
      </c>
      <c r="CO46" s="59">
        <f>+I_Investimenti!CR35</f>
        <v>0</v>
      </c>
      <c r="CP46" s="59">
        <f>+I_Investimenti!CS35</f>
        <v>0</v>
      </c>
      <c r="CQ46" s="59">
        <f>+I_Investimenti!CT35</f>
        <v>0</v>
      </c>
      <c r="CR46" s="59">
        <f>+I_Investimenti!CU35</f>
        <v>0</v>
      </c>
      <c r="CS46" s="59">
        <f>+I_Investimenti!CV35</f>
        <v>0</v>
      </c>
      <c r="CT46" s="59">
        <f>+I_Investimenti!CW35</f>
        <v>0</v>
      </c>
      <c r="CU46" s="59">
        <f>+I_Investimenti!CX35</f>
        <v>0</v>
      </c>
      <c r="CV46" s="59">
        <f>+I_Investimenti!CY35</f>
        <v>0</v>
      </c>
      <c r="CW46" s="59">
        <f>+I_Investimenti!CZ35</f>
        <v>0</v>
      </c>
      <c r="CX46" s="59">
        <f>+I_Investimenti!DA35</f>
        <v>0</v>
      </c>
      <c r="CY46" s="59">
        <f>+I_Investimenti!DB35</f>
        <v>0</v>
      </c>
      <c r="CZ46" s="59">
        <f>+I_Investimenti!DC35</f>
        <v>0</v>
      </c>
      <c r="DA46" s="59">
        <f>+I_Investimenti!DD35</f>
        <v>0</v>
      </c>
      <c r="DB46" s="59">
        <f>+I_Investimenti!DE35</f>
        <v>0</v>
      </c>
      <c r="DC46" s="59">
        <f>+I_Investimenti!DF35</f>
        <v>0</v>
      </c>
      <c r="DD46" s="59">
        <f>+I_Investimenti!DG35</f>
        <v>0</v>
      </c>
      <c r="DE46" s="59">
        <f>+I_Investimenti!DH35</f>
        <v>0</v>
      </c>
      <c r="DF46" s="59">
        <f>+I_Investimenti!DI35</f>
        <v>0</v>
      </c>
      <c r="DG46" s="59">
        <f>+I_Investimenti!DJ35</f>
        <v>0</v>
      </c>
      <c r="DH46" s="59">
        <f>+I_Investimenti!DK35</f>
        <v>0</v>
      </c>
      <c r="DI46" s="59">
        <f>+I_Investimenti!DL35</f>
        <v>0</v>
      </c>
      <c r="DJ46" s="59">
        <f>+I_Investimenti!DM35</f>
        <v>0</v>
      </c>
      <c r="DK46" s="59">
        <f>+I_Investimenti!DN35</f>
        <v>0</v>
      </c>
      <c r="DL46" s="59">
        <f>+I_Investimenti!DO35</f>
        <v>0</v>
      </c>
      <c r="DM46" s="59">
        <f>+I_Investimenti!DP35</f>
        <v>0</v>
      </c>
      <c r="DN46" s="59">
        <f>+I_Investimenti!DQ35</f>
        <v>0</v>
      </c>
      <c r="DO46" s="59">
        <f>+I_Investimenti!DR35</f>
        <v>0</v>
      </c>
      <c r="DP46" s="59">
        <f>+I_Investimenti!DS35</f>
        <v>0</v>
      </c>
      <c r="DQ46" s="59">
        <f>+I_Investimenti!DT35</f>
        <v>0</v>
      </c>
      <c r="DR46" s="59">
        <f>+I_Investimenti!DU35</f>
        <v>0</v>
      </c>
      <c r="DS46" s="59">
        <f>+I_Investimenti!DV35</f>
        <v>0</v>
      </c>
      <c r="DT46" s="59">
        <f>+I_Investimenti!DW35</f>
        <v>0</v>
      </c>
      <c r="DU46" s="59">
        <f>+I_Investimenti!DX35</f>
        <v>0</v>
      </c>
    </row>
    <row r="47" spans="3:125" ht="16.5" thickTop="1" thickBot="1" x14ac:dyDescent="0.3">
      <c r="C47" s="122">
        <f t="shared" si="14"/>
        <v>0</v>
      </c>
      <c r="F47" s="59">
        <f>+I_Investimenti!I36</f>
        <v>0</v>
      </c>
      <c r="G47" s="59">
        <f>+I_Investimenti!J36</f>
        <v>0</v>
      </c>
      <c r="H47" s="59">
        <f>+I_Investimenti!K36</f>
        <v>0</v>
      </c>
      <c r="I47" s="59">
        <f>+I_Investimenti!L36</f>
        <v>0</v>
      </c>
      <c r="J47" s="59">
        <f>+I_Investimenti!M36</f>
        <v>0</v>
      </c>
      <c r="K47" s="59">
        <f>+I_Investimenti!N36</f>
        <v>0</v>
      </c>
      <c r="L47" s="59">
        <f>+I_Investimenti!O36</f>
        <v>0</v>
      </c>
      <c r="M47" s="59">
        <f>+I_Investimenti!P36</f>
        <v>0</v>
      </c>
      <c r="N47" s="59">
        <f>+I_Investimenti!Q36</f>
        <v>0</v>
      </c>
      <c r="O47" s="59">
        <f>+I_Investimenti!R36</f>
        <v>0</v>
      </c>
      <c r="P47" s="59">
        <f>+I_Investimenti!S36</f>
        <v>0</v>
      </c>
      <c r="Q47" s="59">
        <f>+I_Investimenti!T36</f>
        <v>0</v>
      </c>
      <c r="R47" s="59">
        <f>+I_Investimenti!U36</f>
        <v>0</v>
      </c>
      <c r="S47" s="59">
        <f>+I_Investimenti!V36</f>
        <v>0</v>
      </c>
      <c r="T47" s="59">
        <f>+I_Investimenti!W36</f>
        <v>0</v>
      </c>
      <c r="U47" s="59">
        <f>+I_Investimenti!X36</f>
        <v>0</v>
      </c>
      <c r="V47" s="59">
        <f>+I_Investimenti!Y36</f>
        <v>0</v>
      </c>
      <c r="W47" s="59">
        <f>+I_Investimenti!Z36</f>
        <v>0</v>
      </c>
      <c r="X47" s="59">
        <f>+I_Investimenti!AA36</f>
        <v>0</v>
      </c>
      <c r="Y47" s="59">
        <f>+I_Investimenti!AB36</f>
        <v>0</v>
      </c>
      <c r="Z47" s="59">
        <f>+I_Investimenti!AC36</f>
        <v>0</v>
      </c>
      <c r="AA47" s="59">
        <f>+I_Investimenti!AD36</f>
        <v>0</v>
      </c>
      <c r="AB47" s="59">
        <f>+I_Investimenti!AE36</f>
        <v>0</v>
      </c>
      <c r="AC47" s="59">
        <f>+I_Investimenti!AF36</f>
        <v>0</v>
      </c>
      <c r="AD47" s="59">
        <f>+I_Investimenti!AG36</f>
        <v>0</v>
      </c>
      <c r="AE47" s="59">
        <f>+I_Investimenti!AH36</f>
        <v>0</v>
      </c>
      <c r="AF47" s="59">
        <f>+I_Investimenti!AI36</f>
        <v>0</v>
      </c>
      <c r="AG47" s="59">
        <f>+I_Investimenti!AJ36</f>
        <v>0</v>
      </c>
      <c r="AH47" s="59">
        <f>+I_Investimenti!AK36</f>
        <v>0</v>
      </c>
      <c r="AI47" s="59">
        <f>+I_Investimenti!AL36</f>
        <v>0</v>
      </c>
      <c r="AJ47" s="59">
        <f>+I_Investimenti!AM36</f>
        <v>0</v>
      </c>
      <c r="AK47" s="59">
        <f>+I_Investimenti!AN36</f>
        <v>0</v>
      </c>
      <c r="AL47" s="59">
        <f>+I_Investimenti!AO36</f>
        <v>0</v>
      </c>
      <c r="AM47" s="59">
        <f>+I_Investimenti!AP36</f>
        <v>0</v>
      </c>
      <c r="AN47" s="59">
        <f>+I_Investimenti!AQ36</f>
        <v>0</v>
      </c>
      <c r="AO47" s="59">
        <f>+I_Investimenti!AR36</f>
        <v>0</v>
      </c>
      <c r="AP47" s="59">
        <f>+I_Investimenti!AS36</f>
        <v>0</v>
      </c>
      <c r="AQ47" s="59">
        <f>+I_Investimenti!AT36</f>
        <v>0</v>
      </c>
      <c r="AR47" s="59">
        <f>+I_Investimenti!AU36</f>
        <v>0</v>
      </c>
      <c r="AS47" s="59">
        <f>+I_Investimenti!AV36</f>
        <v>0</v>
      </c>
      <c r="AT47" s="59">
        <f>+I_Investimenti!AW36</f>
        <v>0</v>
      </c>
      <c r="AU47" s="59">
        <f>+I_Investimenti!AX36</f>
        <v>0</v>
      </c>
      <c r="AV47" s="59">
        <f>+I_Investimenti!AY36</f>
        <v>0</v>
      </c>
      <c r="AW47" s="59">
        <f>+I_Investimenti!AZ36</f>
        <v>0</v>
      </c>
      <c r="AX47" s="59">
        <f>+I_Investimenti!BA36</f>
        <v>0</v>
      </c>
      <c r="AY47" s="59">
        <f>+I_Investimenti!BB36</f>
        <v>0</v>
      </c>
      <c r="AZ47" s="59">
        <f>+I_Investimenti!BC36</f>
        <v>0</v>
      </c>
      <c r="BA47" s="59">
        <f>+I_Investimenti!BD36</f>
        <v>0</v>
      </c>
      <c r="BB47" s="59">
        <f>+I_Investimenti!BE36</f>
        <v>0</v>
      </c>
      <c r="BC47" s="59">
        <f>+I_Investimenti!BF36</f>
        <v>0</v>
      </c>
      <c r="BD47" s="59">
        <f>+I_Investimenti!BG36</f>
        <v>0</v>
      </c>
      <c r="BE47" s="59">
        <f>+I_Investimenti!BH36</f>
        <v>0</v>
      </c>
      <c r="BF47" s="59">
        <f>+I_Investimenti!BI36</f>
        <v>0</v>
      </c>
      <c r="BG47" s="59">
        <f>+I_Investimenti!BJ36</f>
        <v>0</v>
      </c>
      <c r="BH47" s="59">
        <f>+I_Investimenti!BK36</f>
        <v>0</v>
      </c>
      <c r="BI47" s="59">
        <f>+I_Investimenti!BL36</f>
        <v>0</v>
      </c>
      <c r="BJ47" s="59">
        <f>+I_Investimenti!BM36</f>
        <v>0</v>
      </c>
      <c r="BK47" s="59">
        <f>+I_Investimenti!BN36</f>
        <v>0</v>
      </c>
      <c r="BL47" s="59">
        <f>+I_Investimenti!BO36</f>
        <v>0</v>
      </c>
      <c r="BM47" s="59">
        <f>+I_Investimenti!BP36</f>
        <v>0</v>
      </c>
      <c r="BN47" s="59">
        <f>+I_Investimenti!BQ36</f>
        <v>0</v>
      </c>
      <c r="BO47" s="59">
        <f>+I_Investimenti!BR36</f>
        <v>0</v>
      </c>
      <c r="BP47" s="59">
        <f>+I_Investimenti!BS36</f>
        <v>0</v>
      </c>
      <c r="BQ47" s="59">
        <f>+I_Investimenti!BT36</f>
        <v>0</v>
      </c>
      <c r="BR47" s="59">
        <f>+I_Investimenti!BU36</f>
        <v>0</v>
      </c>
      <c r="BS47" s="59">
        <f>+I_Investimenti!BV36</f>
        <v>0</v>
      </c>
      <c r="BT47" s="59">
        <f>+I_Investimenti!BW36</f>
        <v>0</v>
      </c>
      <c r="BU47" s="59">
        <f>+I_Investimenti!BX36</f>
        <v>0</v>
      </c>
      <c r="BV47" s="59">
        <f>+I_Investimenti!BY36</f>
        <v>0</v>
      </c>
      <c r="BW47" s="59">
        <f>+I_Investimenti!BZ36</f>
        <v>0</v>
      </c>
      <c r="BX47" s="59">
        <f>+I_Investimenti!CA36</f>
        <v>0</v>
      </c>
      <c r="BY47" s="59">
        <f>+I_Investimenti!CB36</f>
        <v>0</v>
      </c>
      <c r="BZ47" s="59">
        <f>+I_Investimenti!CC36</f>
        <v>0</v>
      </c>
      <c r="CA47" s="59">
        <f>+I_Investimenti!CD36</f>
        <v>0</v>
      </c>
      <c r="CB47" s="59">
        <f>+I_Investimenti!CE36</f>
        <v>0</v>
      </c>
      <c r="CC47" s="59">
        <f>+I_Investimenti!CF36</f>
        <v>0</v>
      </c>
      <c r="CD47" s="59">
        <f>+I_Investimenti!CG36</f>
        <v>0</v>
      </c>
      <c r="CE47" s="59">
        <f>+I_Investimenti!CH36</f>
        <v>0</v>
      </c>
      <c r="CF47" s="59">
        <f>+I_Investimenti!CI36</f>
        <v>0</v>
      </c>
      <c r="CG47" s="59">
        <f>+I_Investimenti!CJ36</f>
        <v>0</v>
      </c>
      <c r="CH47" s="59">
        <f>+I_Investimenti!CK36</f>
        <v>0</v>
      </c>
      <c r="CI47" s="59">
        <f>+I_Investimenti!CL36</f>
        <v>0</v>
      </c>
      <c r="CJ47" s="59">
        <f>+I_Investimenti!CM36</f>
        <v>0</v>
      </c>
      <c r="CK47" s="59">
        <f>+I_Investimenti!CN36</f>
        <v>0</v>
      </c>
      <c r="CL47" s="59">
        <f>+I_Investimenti!CO36</f>
        <v>0</v>
      </c>
      <c r="CM47" s="59">
        <f>+I_Investimenti!CP36</f>
        <v>0</v>
      </c>
      <c r="CN47" s="59">
        <f>+I_Investimenti!CQ36</f>
        <v>0</v>
      </c>
      <c r="CO47" s="59">
        <f>+I_Investimenti!CR36</f>
        <v>0</v>
      </c>
      <c r="CP47" s="59">
        <f>+I_Investimenti!CS36</f>
        <v>0</v>
      </c>
      <c r="CQ47" s="59">
        <f>+I_Investimenti!CT36</f>
        <v>0</v>
      </c>
      <c r="CR47" s="59">
        <f>+I_Investimenti!CU36</f>
        <v>0</v>
      </c>
      <c r="CS47" s="59">
        <f>+I_Investimenti!CV36</f>
        <v>0</v>
      </c>
      <c r="CT47" s="59">
        <f>+I_Investimenti!CW36</f>
        <v>0</v>
      </c>
      <c r="CU47" s="59">
        <f>+I_Investimenti!CX36</f>
        <v>0</v>
      </c>
      <c r="CV47" s="59">
        <f>+I_Investimenti!CY36</f>
        <v>0</v>
      </c>
      <c r="CW47" s="59">
        <f>+I_Investimenti!CZ36</f>
        <v>0</v>
      </c>
      <c r="CX47" s="59">
        <f>+I_Investimenti!DA36</f>
        <v>0</v>
      </c>
      <c r="CY47" s="59">
        <f>+I_Investimenti!DB36</f>
        <v>0</v>
      </c>
      <c r="CZ47" s="59">
        <f>+I_Investimenti!DC36</f>
        <v>0</v>
      </c>
      <c r="DA47" s="59">
        <f>+I_Investimenti!DD36</f>
        <v>0</v>
      </c>
      <c r="DB47" s="59">
        <f>+I_Investimenti!DE36</f>
        <v>0</v>
      </c>
      <c r="DC47" s="59">
        <f>+I_Investimenti!DF36</f>
        <v>0</v>
      </c>
      <c r="DD47" s="59">
        <f>+I_Investimenti!DG36</f>
        <v>0</v>
      </c>
      <c r="DE47" s="59">
        <f>+I_Investimenti!DH36</f>
        <v>0</v>
      </c>
      <c r="DF47" s="59">
        <f>+I_Investimenti!DI36</f>
        <v>0</v>
      </c>
      <c r="DG47" s="59">
        <f>+I_Investimenti!DJ36</f>
        <v>0</v>
      </c>
      <c r="DH47" s="59">
        <f>+I_Investimenti!DK36</f>
        <v>0</v>
      </c>
      <c r="DI47" s="59">
        <f>+I_Investimenti!DL36</f>
        <v>0</v>
      </c>
      <c r="DJ47" s="59">
        <f>+I_Investimenti!DM36</f>
        <v>0</v>
      </c>
      <c r="DK47" s="59">
        <f>+I_Investimenti!DN36</f>
        <v>0</v>
      </c>
      <c r="DL47" s="59">
        <f>+I_Investimenti!DO36</f>
        <v>0</v>
      </c>
      <c r="DM47" s="59">
        <f>+I_Investimenti!DP36</f>
        <v>0</v>
      </c>
      <c r="DN47" s="59">
        <f>+I_Investimenti!DQ36</f>
        <v>0</v>
      </c>
      <c r="DO47" s="59">
        <f>+I_Investimenti!DR36</f>
        <v>0</v>
      </c>
      <c r="DP47" s="59">
        <f>+I_Investimenti!DS36</f>
        <v>0</v>
      </c>
      <c r="DQ47" s="59">
        <f>+I_Investimenti!DT36</f>
        <v>0</v>
      </c>
      <c r="DR47" s="59">
        <f>+I_Investimenti!DU36</f>
        <v>0</v>
      </c>
      <c r="DS47" s="59">
        <f>+I_Investimenti!DV36</f>
        <v>0</v>
      </c>
      <c r="DT47" s="59">
        <f>+I_Investimenti!DW36</f>
        <v>0</v>
      </c>
      <c r="DU47" s="59">
        <f>+I_Investimenti!DX36</f>
        <v>0</v>
      </c>
    </row>
    <row r="48" spans="3:125" ht="16.5" thickTop="1" thickBot="1" x14ac:dyDescent="0.3">
      <c r="C48" s="122">
        <f t="shared" si="14"/>
        <v>0</v>
      </c>
      <c r="F48" s="59">
        <f>+I_Investimenti!I37</f>
        <v>0</v>
      </c>
      <c r="G48" s="59">
        <f>+I_Investimenti!J37</f>
        <v>0</v>
      </c>
      <c r="H48" s="59">
        <f>+I_Investimenti!K37</f>
        <v>0</v>
      </c>
      <c r="I48" s="59">
        <f>+I_Investimenti!L37</f>
        <v>0</v>
      </c>
      <c r="J48" s="59">
        <f>+I_Investimenti!M37</f>
        <v>0</v>
      </c>
      <c r="K48" s="59">
        <f>+I_Investimenti!N37</f>
        <v>0</v>
      </c>
      <c r="L48" s="59">
        <f>+I_Investimenti!O37</f>
        <v>0</v>
      </c>
      <c r="M48" s="59">
        <f>+I_Investimenti!P37</f>
        <v>0</v>
      </c>
      <c r="N48" s="59">
        <f>+I_Investimenti!Q37</f>
        <v>0</v>
      </c>
      <c r="O48" s="59">
        <f>+I_Investimenti!R37</f>
        <v>0</v>
      </c>
      <c r="P48" s="59">
        <f>+I_Investimenti!S37</f>
        <v>0</v>
      </c>
      <c r="Q48" s="59">
        <f>+I_Investimenti!T37</f>
        <v>0</v>
      </c>
      <c r="R48" s="59">
        <f>+I_Investimenti!U37</f>
        <v>0</v>
      </c>
      <c r="S48" s="59">
        <f>+I_Investimenti!V37</f>
        <v>0</v>
      </c>
      <c r="T48" s="59">
        <f>+I_Investimenti!W37</f>
        <v>0</v>
      </c>
      <c r="U48" s="59">
        <f>+I_Investimenti!X37</f>
        <v>0</v>
      </c>
      <c r="V48" s="59">
        <f>+I_Investimenti!Y37</f>
        <v>0</v>
      </c>
      <c r="W48" s="59">
        <f>+I_Investimenti!Z37</f>
        <v>0</v>
      </c>
      <c r="X48" s="59">
        <f>+I_Investimenti!AA37</f>
        <v>0</v>
      </c>
      <c r="Y48" s="59">
        <f>+I_Investimenti!AB37</f>
        <v>0</v>
      </c>
      <c r="Z48" s="59">
        <f>+I_Investimenti!AC37</f>
        <v>0</v>
      </c>
      <c r="AA48" s="59">
        <f>+I_Investimenti!AD37</f>
        <v>0</v>
      </c>
      <c r="AB48" s="59">
        <f>+I_Investimenti!AE37</f>
        <v>0</v>
      </c>
      <c r="AC48" s="59">
        <f>+I_Investimenti!AF37</f>
        <v>0</v>
      </c>
      <c r="AD48" s="59">
        <f>+I_Investimenti!AG37</f>
        <v>0</v>
      </c>
      <c r="AE48" s="59">
        <f>+I_Investimenti!AH37</f>
        <v>0</v>
      </c>
      <c r="AF48" s="59">
        <f>+I_Investimenti!AI37</f>
        <v>0</v>
      </c>
      <c r="AG48" s="59">
        <f>+I_Investimenti!AJ37</f>
        <v>0</v>
      </c>
      <c r="AH48" s="59">
        <f>+I_Investimenti!AK37</f>
        <v>0</v>
      </c>
      <c r="AI48" s="59">
        <f>+I_Investimenti!AL37</f>
        <v>0</v>
      </c>
      <c r="AJ48" s="59">
        <f>+I_Investimenti!AM37</f>
        <v>0</v>
      </c>
      <c r="AK48" s="59">
        <f>+I_Investimenti!AN37</f>
        <v>0</v>
      </c>
      <c r="AL48" s="59">
        <f>+I_Investimenti!AO37</f>
        <v>0</v>
      </c>
      <c r="AM48" s="59">
        <f>+I_Investimenti!AP37</f>
        <v>0</v>
      </c>
      <c r="AN48" s="59">
        <f>+I_Investimenti!AQ37</f>
        <v>0</v>
      </c>
      <c r="AO48" s="59">
        <f>+I_Investimenti!AR37</f>
        <v>0</v>
      </c>
      <c r="AP48" s="59">
        <f>+I_Investimenti!AS37</f>
        <v>0</v>
      </c>
      <c r="AQ48" s="59">
        <f>+I_Investimenti!AT37</f>
        <v>0</v>
      </c>
      <c r="AR48" s="59">
        <f>+I_Investimenti!AU37</f>
        <v>0</v>
      </c>
      <c r="AS48" s="59">
        <f>+I_Investimenti!AV37</f>
        <v>0</v>
      </c>
      <c r="AT48" s="59">
        <f>+I_Investimenti!AW37</f>
        <v>0</v>
      </c>
      <c r="AU48" s="59">
        <f>+I_Investimenti!AX37</f>
        <v>0</v>
      </c>
      <c r="AV48" s="59">
        <f>+I_Investimenti!AY37</f>
        <v>0</v>
      </c>
      <c r="AW48" s="59">
        <f>+I_Investimenti!AZ37</f>
        <v>0</v>
      </c>
      <c r="AX48" s="59">
        <f>+I_Investimenti!BA37</f>
        <v>0</v>
      </c>
      <c r="AY48" s="59">
        <f>+I_Investimenti!BB37</f>
        <v>0</v>
      </c>
      <c r="AZ48" s="59">
        <f>+I_Investimenti!BC37</f>
        <v>0</v>
      </c>
      <c r="BA48" s="59">
        <f>+I_Investimenti!BD37</f>
        <v>0</v>
      </c>
      <c r="BB48" s="59">
        <f>+I_Investimenti!BE37</f>
        <v>0</v>
      </c>
      <c r="BC48" s="59">
        <f>+I_Investimenti!BF37</f>
        <v>0</v>
      </c>
      <c r="BD48" s="59">
        <f>+I_Investimenti!BG37</f>
        <v>0</v>
      </c>
      <c r="BE48" s="59">
        <f>+I_Investimenti!BH37</f>
        <v>0</v>
      </c>
      <c r="BF48" s="59">
        <f>+I_Investimenti!BI37</f>
        <v>0</v>
      </c>
      <c r="BG48" s="59">
        <f>+I_Investimenti!BJ37</f>
        <v>0</v>
      </c>
      <c r="BH48" s="59">
        <f>+I_Investimenti!BK37</f>
        <v>0</v>
      </c>
      <c r="BI48" s="59">
        <f>+I_Investimenti!BL37</f>
        <v>0</v>
      </c>
      <c r="BJ48" s="59">
        <f>+I_Investimenti!BM37</f>
        <v>0</v>
      </c>
      <c r="BK48" s="59">
        <f>+I_Investimenti!BN37</f>
        <v>0</v>
      </c>
      <c r="BL48" s="59">
        <f>+I_Investimenti!BO37</f>
        <v>0</v>
      </c>
      <c r="BM48" s="59">
        <f>+I_Investimenti!BP37</f>
        <v>0</v>
      </c>
      <c r="BN48" s="59">
        <f>+I_Investimenti!BQ37</f>
        <v>0</v>
      </c>
      <c r="BO48" s="59">
        <f>+I_Investimenti!BR37</f>
        <v>0</v>
      </c>
      <c r="BP48" s="59">
        <f>+I_Investimenti!BS37</f>
        <v>0</v>
      </c>
      <c r="BQ48" s="59">
        <f>+I_Investimenti!BT37</f>
        <v>0</v>
      </c>
      <c r="BR48" s="59">
        <f>+I_Investimenti!BU37</f>
        <v>0</v>
      </c>
      <c r="BS48" s="59">
        <f>+I_Investimenti!BV37</f>
        <v>0</v>
      </c>
      <c r="BT48" s="59">
        <f>+I_Investimenti!BW37</f>
        <v>0</v>
      </c>
      <c r="BU48" s="59">
        <f>+I_Investimenti!BX37</f>
        <v>0</v>
      </c>
      <c r="BV48" s="59">
        <f>+I_Investimenti!BY37</f>
        <v>0</v>
      </c>
      <c r="BW48" s="59">
        <f>+I_Investimenti!BZ37</f>
        <v>0</v>
      </c>
      <c r="BX48" s="59">
        <f>+I_Investimenti!CA37</f>
        <v>0</v>
      </c>
      <c r="BY48" s="59">
        <f>+I_Investimenti!CB37</f>
        <v>0</v>
      </c>
      <c r="BZ48" s="59">
        <f>+I_Investimenti!CC37</f>
        <v>0</v>
      </c>
      <c r="CA48" s="59">
        <f>+I_Investimenti!CD37</f>
        <v>0</v>
      </c>
      <c r="CB48" s="59">
        <f>+I_Investimenti!CE37</f>
        <v>0</v>
      </c>
      <c r="CC48" s="59">
        <f>+I_Investimenti!CF37</f>
        <v>0</v>
      </c>
      <c r="CD48" s="59">
        <f>+I_Investimenti!CG37</f>
        <v>0</v>
      </c>
      <c r="CE48" s="59">
        <f>+I_Investimenti!CH37</f>
        <v>0</v>
      </c>
      <c r="CF48" s="59">
        <f>+I_Investimenti!CI37</f>
        <v>0</v>
      </c>
      <c r="CG48" s="59">
        <f>+I_Investimenti!CJ37</f>
        <v>0</v>
      </c>
      <c r="CH48" s="59">
        <f>+I_Investimenti!CK37</f>
        <v>0</v>
      </c>
      <c r="CI48" s="59">
        <f>+I_Investimenti!CL37</f>
        <v>0</v>
      </c>
      <c r="CJ48" s="59">
        <f>+I_Investimenti!CM37</f>
        <v>0</v>
      </c>
      <c r="CK48" s="59">
        <f>+I_Investimenti!CN37</f>
        <v>0</v>
      </c>
      <c r="CL48" s="59">
        <f>+I_Investimenti!CO37</f>
        <v>0</v>
      </c>
      <c r="CM48" s="59">
        <f>+I_Investimenti!CP37</f>
        <v>0</v>
      </c>
      <c r="CN48" s="59">
        <f>+I_Investimenti!CQ37</f>
        <v>0</v>
      </c>
      <c r="CO48" s="59">
        <f>+I_Investimenti!CR37</f>
        <v>0</v>
      </c>
      <c r="CP48" s="59">
        <f>+I_Investimenti!CS37</f>
        <v>0</v>
      </c>
      <c r="CQ48" s="59">
        <f>+I_Investimenti!CT37</f>
        <v>0</v>
      </c>
      <c r="CR48" s="59">
        <f>+I_Investimenti!CU37</f>
        <v>0</v>
      </c>
      <c r="CS48" s="59">
        <f>+I_Investimenti!CV37</f>
        <v>0</v>
      </c>
      <c r="CT48" s="59">
        <f>+I_Investimenti!CW37</f>
        <v>0</v>
      </c>
      <c r="CU48" s="59">
        <f>+I_Investimenti!CX37</f>
        <v>0</v>
      </c>
      <c r="CV48" s="59">
        <f>+I_Investimenti!CY37</f>
        <v>0</v>
      </c>
      <c r="CW48" s="59">
        <f>+I_Investimenti!CZ37</f>
        <v>0</v>
      </c>
      <c r="CX48" s="59">
        <f>+I_Investimenti!DA37</f>
        <v>0</v>
      </c>
      <c r="CY48" s="59">
        <f>+I_Investimenti!DB37</f>
        <v>0</v>
      </c>
      <c r="CZ48" s="59">
        <f>+I_Investimenti!DC37</f>
        <v>0</v>
      </c>
      <c r="DA48" s="59">
        <f>+I_Investimenti!DD37</f>
        <v>0</v>
      </c>
      <c r="DB48" s="59">
        <f>+I_Investimenti!DE37</f>
        <v>0</v>
      </c>
      <c r="DC48" s="59">
        <f>+I_Investimenti!DF37</f>
        <v>0</v>
      </c>
      <c r="DD48" s="59">
        <f>+I_Investimenti!DG37</f>
        <v>0</v>
      </c>
      <c r="DE48" s="59">
        <f>+I_Investimenti!DH37</f>
        <v>0</v>
      </c>
      <c r="DF48" s="59">
        <f>+I_Investimenti!DI37</f>
        <v>0</v>
      </c>
      <c r="DG48" s="59">
        <f>+I_Investimenti!DJ37</f>
        <v>0</v>
      </c>
      <c r="DH48" s="59">
        <f>+I_Investimenti!DK37</f>
        <v>0</v>
      </c>
      <c r="DI48" s="59">
        <f>+I_Investimenti!DL37</f>
        <v>0</v>
      </c>
      <c r="DJ48" s="59">
        <f>+I_Investimenti!DM37</f>
        <v>0</v>
      </c>
      <c r="DK48" s="59">
        <f>+I_Investimenti!DN37</f>
        <v>0</v>
      </c>
      <c r="DL48" s="59">
        <f>+I_Investimenti!DO37</f>
        <v>0</v>
      </c>
      <c r="DM48" s="59">
        <f>+I_Investimenti!DP37</f>
        <v>0</v>
      </c>
      <c r="DN48" s="59">
        <f>+I_Investimenti!DQ37</f>
        <v>0</v>
      </c>
      <c r="DO48" s="59">
        <f>+I_Investimenti!DR37</f>
        <v>0</v>
      </c>
      <c r="DP48" s="59">
        <f>+I_Investimenti!DS37</f>
        <v>0</v>
      </c>
      <c r="DQ48" s="59">
        <f>+I_Investimenti!DT37</f>
        <v>0</v>
      </c>
      <c r="DR48" s="59">
        <f>+I_Investimenti!DU37</f>
        <v>0</v>
      </c>
      <c r="DS48" s="59">
        <f>+I_Investimenti!DV37</f>
        <v>0</v>
      </c>
      <c r="DT48" s="59">
        <f>+I_Investimenti!DW37</f>
        <v>0</v>
      </c>
      <c r="DU48" s="59">
        <f>+I_Investimenti!DX37</f>
        <v>0</v>
      </c>
    </row>
    <row r="49" spans="3:125" ht="16.5" thickTop="1" thickBot="1" x14ac:dyDescent="0.3">
      <c r="C49" s="122">
        <f t="shared" si="14"/>
        <v>0</v>
      </c>
      <c r="F49" s="59">
        <f>+I_Investimenti!I38</f>
        <v>0</v>
      </c>
      <c r="G49" s="59">
        <f>+I_Investimenti!J38</f>
        <v>0</v>
      </c>
      <c r="H49" s="59">
        <f>+I_Investimenti!K38</f>
        <v>0</v>
      </c>
      <c r="I49" s="59">
        <f>+I_Investimenti!L38</f>
        <v>0</v>
      </c>
      <c r="J49" s="59">
        <f>+I_Investimenti!M38</f>
        <v>0</v>
      </c>
      <c r="K49" s="59">
        <f>+I_Investimenti!N38</f>
        <v>0</v>
      </c>
      <c r="L49" s="59">
        <f>+I_Investimenti!O38</f>
        <v>0</v>
      </c>
      <c r="M49" s="59">
        <f>+I_Investimenti!P38</f>
        <v>0</v>
      </c>
      <c r="N49" s="59">
        <f>+I_Investimenti!Q38</f>
        <v>0</v>
      </c>
      <c r="O49" s="59">
        <f>+I_Investimenti!R38</f>
        <v>0</v>
      </c>
      <c r="P49" s="59">
        <f>+I_Investimenti!S38</f>
        <v>0</v>
      </c>
      <c r="Q49" s="59">
        <f>+I_Investimenti!T38</f>
        <v>0</v>
      </c>
      <c r="R49" s="59">
        <f>+I_Investimenti!U38</f>
        <v>0</v>
      </c>
      <c r="S49" s="59">
        <f>+I_Investimenti!V38</f>
        <v>0</v>
      </c>
      <c r="T49" s="59">
        <f>+I_Investimenti!W38</f>
        <v>0</v>
      </c>
      <c r="U49" s="59">
        <f>+I_Investimenti!X38</f>
        <v>0</v>
      </c>
      <c r="V49" s="59">
        <f>+I_Investimenti!Y38</f>
        <v>0</v>
      </c>
      <c r="W49" s="59">
        <f>+I_Investimenti!Z38</f>
        <v>0</v>
      </c>
      <c r="X49" s="59">
        <f>+I_Investimenti!AA38</f>
        <v>0</v>
      </c>
      <c r="Y49" s="59">
        <f>+I_Investimenti!AB38</f>
        <v>0</v>
      </c>
      <c r="Z49" s="59">
        <f>+I_Investimenti!AC38</f>
        <v>0</v>
      </c>
      <c r="AA49" s="59">
        <f>+I_Investimenti!AD38</f>
        <v>0</v>
      </c>
      <c r="AB49" s="59">
        <f>+I_Investimenti!AE38</f>
        <v>0</v>
      </c>
      <c r="AC49" s="59">
        <f>+I_Investimenti!AF38</f>
        <v>0</v>
      </c>
      <c r="AD49" s="59">
        <f>+I_Investimenti!AG38</f>
        <v>0</v>
      </c>
      <c r="AE49" s="59">
        <f>+I_Investimenti!AH38</f>
        <v>0</v>
      </c>
      <c r="AF49" s="59">
        <f>+I_Investimenti!AI38</f>
        <v>0</v>
      </c>
      <c r="AG49" s="59">
        <f>+I_Investimenti!AJ38</f>
        <v>0</v>
      </c>
      <c r="AH49" s="59">
        <f>+I_Investimenti!AK38</f>
        <v>0</v>
      </c>
      <c r="AI49" s="59">
        <f>+I_Investimenti!AL38</f>
        <v>0</v>
      </c>
      <c r="AJ49" s="59">
        <f>+I_Investimenti!AM38</f>
        <v>0</v>
      </c>
      <c r="AK49" s="59">
        <f>+I_Investimenti!AN38</f>
        <v>0</v>
      </c>
      <c r="AL49" s="59">
        <f>+I_Investimenti!AO38</f>
        <v>0</v>
      </c>
      <c r="AM49" s="59">
        <f>+I_Investimenti!AP38</f>
        <v>0</v>
      </c>
      <c r="AN49" s="59">
        <f>+I_Investimenti!AQ38</f>
        <v>0</v>
      </c>
      <c r="AO49" s="59">
        <f>+I_Investimenti!AR38</f>
        <v>0</v>
      </c>
      <c r="AP49" s="59">
        <f>+I_Investimenti!AS38</f>
        <v>0</v>
      </c>
      <c r="AQ49" s="59">
        <f>+I_Investimenti!AT38</f>
        <v>0</v>
      </c>
      <c r="AR49" s="59">
        <f>+I_Investimenti!AU38</f>
        <v>0</v>
      </c>
      <c r="AS49" s="59">
        <f>+I_Investimenti!AV38</f>
        <v>0</v>
      </c>
      <c r="AT49" s="59">
        <f>+I_Investimenti!AW38</f>
        <v>0</v>
      </c>
      <c r="AU49" s="59">
        <f>+I_Investimenti!AX38</f>
        <v>0</v>
      </c>
      <c r="AV49" s="59">
        <f>+I_Investimenti!AY38</f>
        <v>0</v>
      </c>
      <c r="AW49" s="59">
        <f>+I_Investimenti!AZ38</f>
        <v>0</v>
      </c>
      <c r="AX49" s="59">
        <f>+I_Investimenti!BA38</f>
        <v>0</v>
      </c>
      <c r="AY49" s="59">
        <f>+I_Investimenti!BB38</f>
        <v>0</v>
      </c>
      <c r="AZ49" s="59">
        <f>+I_Investimenti!BC38</f>
        <v>0</v>
      </c>
      <c r="BA49" s="59">
        <f>+I_Investimenti!BD38</f>
        <v>0</v>
      </c>
      <c r="BB49" s="59">
        <f>+I_Investimenti!BE38</f>
        <v>0</v>
      </c>
      <c r="BC49" s="59">
        <f>+I_Investimenti!BF38</f>
        <v>0</v>
      </c>
      <c r="BD49" s="59">
        <f>+I_Investimenti!BG38</f>
        <v>0</v>
      </c>
      <c r="BE49" s="59">
        <f>+I_Investimenti!BH38</f>
        <v>0</v>
      </c>
      <c r="BF49" s="59">
        <f>+I_Investimenti!BI38</f>
        <v>0</v>
      </c>
      <c r="BG49" s="59">
        <f>+I_Investimenti!BJ38</f>
        <v>0</v>
      </c>
      <c r="BH49" s="59">
        <f>+I_Investimenti!BK38</f>
        <v>0</v>
      </c>
      <c r="BI49" s="59">
        <f>+I_Investimenti!BL38</f>
        <v>0</v>
      </c>
      <c r="BJ49" s="59">
        <f>+I_Investimenti!BM38</f>
        <v>0</v>
      </c>
      <c r="BK49" s="59">
        <f>+I_Investimenti!BN38</f>
        <v>0</v>
      </c>
      <c r="BL49" s="59">
        <f>+I_Investimenti!BO38</f>
        <v>0</v>
      </c>
      <c r="BM49" s="59">
        <f>+I_Investimenti!BP38</f>
        <v>0</v>
      </c>
      <c r="BN49" s="59">
        <f>+I_Investimenti!BQ38</f>
        <v>0</v>
      </c>
      <c r="BO49" s="59">
        <f>+I_Investimenti!BR38</f>
        <v>0</v>
      </c>
      <c r="BP49" s="59">
        <f>+I_Investimenti!BS38</f>
        <v>0</v>
      </c>
      <c r="BQ49" s="59">
        <f>+I_Investimenti!BT38</f>
        <v>0</v>
      </c>
      <c r="BR49" s="59">
        <f>+I_Investimenti!BU38</f>
        <v>0</v>
      </c>
      <c r="BS49" s="59">
        <f>+I_Investimenti!BV38</f>
        <v>0</v>
      </c>
      <c r="BT49" s="59">
        <f>+I_Investimenti!BW38</f>
        <v>0</v>
      </c>
      <c r="BU49" s="59">
        <f>+I_Investimenti!BX38</f>
        <v>0</v>
      </c>
      <c r="BV49" s="59">
        <f>+I_Investimenti!BY38</f>
        <v>0</v>
      </c>
      <c r="BW49" s="59">
        <f>+I_Investimenti!BZ38</f>
        <v>0</v>
      </c>
      <c r="BX49" s="59">
        <f>+I_Investimenti!CA38</f>
        <v>0</v>
      </c>
      <c r="BY49" s="59">
        <f>+I_Investimenti!CB38</f>
        <v>0</v>
      </c>
      <c r="BZ49" s="59">
        <f>+I_Investimenti!CC38</f>
        <v>0</v>
      </c>
      <c r="CA49" s="59">
        <f>+I_Investimenti!CD38</f>
        <v>0</v>
      </c>
      <c r="CB49" s="59">
        <f>+I_Investimenti!CE38</f>
        <v>0</v>
      </c>
      <c r="CC49" s="59">
        <f>+I_Investimenti!CF38</f>
        <v>0</v>
      </c>
      <c r="CD49" s="59">
        <f>+I_Investimenti!CG38</f>
        <v>0</v>
      </c>
      <c r="CE49" s="59">
        <f>+I_Investimenti!CH38</f>
        <v>0</v>
      </c>
      <c r="CF49" s="59">
        <f>+I_Investimenti!CI38</f>
        <v>0</v>
      </c>
      <c r="CG49" s="59">
        <f>+I_Investimenti!CJ38</f>
        <v>0</v>
      </c>
      <c r="CH49" s="59">
        <f>+I_Investimenti!CK38</f>
        <v>0</v>
      </c>
      <c r="CI49" s="59">
        <f>+I_Investimenti!CL38</f>
        <v>0</v>
      </c>
      <c r="CJ49" s="59">
        <f>+I_Investimenti!CM38</f>
        <v>0</v>
      </c>
      <c r="CK49" s="59">
        <f>+I_Investimenti!CN38</f>
        <v>0</v>
      </c>
      <c r="CL49" s="59">
        <f>+I_Investimenti!CO38</f>
        <v>0</v>
      </c>
      <c r="CM49" s="59">
        <f>+I_Investimenti!CP38</f>
        <v>0</v>
      </c>
      <c r="CN49" s="59">
        <f>+I_Investimenti!CQ38</f>
        <v>0</v>
      </c>
      <c r="CO49" s="59">
        <f>+I_Investimenti!CR38</f>
        <v>0</v>
      </c>
      <c r="CP49" s="59">
        <f>+I_Investimenti!CS38</f>
        <v>0</v>
      </c>
      <c r="CQ49" s="59">
        <f>+I_Investimenti!CT38</f>
        <v>0</v>
      </c>
      <c r="CR49" s="59">
        <f>+I_Investimenti!CU38</f>
        <v>0</v>
      </c>
      <c r="CS49" s="59">
        <f>+I_Investimenti!CV38</f>
        <v>0</v>
      </c>
      <c r="CT49" s="59">
        <f>+I_Investimenti!CW38</f>
        <v>0</v>
      </c>
      <c r="CU49" s="59">
        <f>+I_Investimenti!CX38</f>
        <v>0</v>
      </c>
      <c r="CV49" s="59">
        <f>+I_Investimenti!CY38</f>
        <v>0</v>
      </c>
      <c r="CW49" s="59">
        <f>+I_Investimenti!CZ38</f>
        <v>0</v>
      </c>
      <c r="CX49" s="59">
        <f>+I_Investimenti!DA38</f>
        <v>0</v>
      </c>
      <c r="CY49" s="59">
        <f>+I_Investimenti!DB38</f>
        <v>0</v>
      </c>
      <c r="CZ49" s="59">
        <f>+I_Investimenti!DC38</f>
        <v>0</v>
      </c>
      <c r="DA49" s="59">
        <f>+I_Investimenti!DD38</f>
        <v>0</v>
      </c>
      <c r="DB49" s="59">
        <f>+I_Investimenti!DE38</f>
        <v>0</v>
      </c>
      <c r="DC49" s="59">
        <f>+I_Investimenti!DF38</f>
        <v>0</v>
      </c>
      <c r="DD49" s="59">
        <f>+I_Investimenti!DG38</f>
        <v>0</v>
      </c>
      <c r="DE49" s="59">
        <f>+I_Investimenti!DH38</f>
        <v>0</v>
      </c>
      <c r="DF49" s="59">
        <f>+I_Investimenti!DI38</f>
        <v>0</v>
      </c>
      <c r="DG49" s="59">
        <f>+I_Investimenti!DJ38</f>
        <v>0</v>
      </c>
      <c r="DH49" s="59">
        <f>+I_Investimenti!DK38</f>
        <v>0</v>
      </c>
      <c r="DI49" s="59">
        <f>+I_Investimenti!DL38</f>
        <v>0</v>
      </c>
      <c r="DJ49" s="59">
        <f>+I_Investimenti!DM38</f>
        <v>0</v>
      </c>
      <c r="DK49" s="59">
        <f>+I_Investimenti!DN38</f>
        <v>0</v>
      </c>
      <c r="DL49" s="59">
        <f>+I_Investimenti!DO38</f>
        <v>0</v>
      </c>
      <c r="DM49" s="59">
        <f>+I_Investimenti!DP38</f>
        <v>0</v>
      </c>
      <c r="DN49" s="59">
        <f>+I_Investimenti!DQ38</f>
        <v>0</v>
      </c>
      <c r="DO49" s="59">
        <f>+I_Investimenti!DR38</f>
        <v>0</v>
      </c>
      <c r="DP49" s="59">
        <f>+I_Investimenti!DS38</f>
        <v>0</v>
      </c>
      <c r="DQ49" s="59">
        <f>+I_Investimenti!DT38</f>
        <v>0</v>
      </c>
      <c r="DR49" s="59">
        <f>+I_Investimenti!DU38</f>
        <v>0</v>
      </c>
      <c r="DS49" s="59">
        <f>+I_Investimenti!DV38</f>
        <v>0</v>
      </c>
      <c r="DT49" s="59">
        <f>+I_Investimenti!DW38</f>
        <v>0</v>
      </c>
      <c r="DU49" s="59">
        <f>+I_Investimenti!DX38</f>
        <v>0</v>
      </c>
    </row>
    <row r="50" spans="3:125" ht="16.5" thickTop="1" thickBot="1" x14ac:dyDescent="0.3">
      <c r="C50" s="122">
        <f t="shared" si="14"/>
        <v>0</v>
      </c>
      <c r="F50" s="59">
        <f>+I_Investimenti!I39</f>
        <v>0</v>
      </c>
      <c r="G50" s="59">
        <f>+I_Investimenti!J39</f>
        <v>0</v>
      </c>
      <c r="H50" s="59">
        <f>+I_Investimenti!K39</f>
        <v>0</v>
      </c>
      <c r="I50" s="59">
        <f>+I_Investimenti!L39</f>
        <v>0</v>
      </c>
      <c r="J50" s="59">
        <f>+I_Investimenti!M39</f>
        <v>0</v>
      </c>
      <c r="K50" s="59">
        <f>+I_Investimenti!N39</f>
        <v>0</v>
      </c>
      <c r="L50" s="59">
        <f>+I_Investimenti!O39</f>
        <v>0</v>
      </c>
      <c r="M50" s="59">
        <f>+I_Investimenti!P39</f>
        <v>0</v>
      </c>
      <c r="N50" s="59">
        <f>+I_Investimenti!Q39</f>
        <v>0</v>
      </c>
      <c r="O50" s="59">
        <f>+I_Investimenti!R39</f>
        <v>0</v>
      </c>
      <c r="P50" s="59">
        <f>+I_Investimenti!S39</f>
        <v>0</v>
      </c>
      <c r="Q50" s="59">
        <f>+I_Investimenti!T39</f>
        <v>0</v>
      </c>
      <c r="R50" s="59">
        <f>+I_Investimenti!U39</f>
        <v>0</v>
      </c>
      <c r="S50" s="59">
        <f>+I_Investimenti!V39</f>
        <v>0</v>
      </c>
      <c r="T50" s="59">
        <f>+I_Investimenti!W39</f>
        <v>0</v>
      </c>
      <c r="U50" s="59">
        <f>+I_Investimenti!X39</f>
        <v>0</v>
      </c>
      <c r="V50" s="59">
        <f>+I_Investimenti!Y39</f>
        <v>0</v>
      </c>
      <c r="W50" s="59">
        <f>+I_Investimenti!Z39</f>
        <v>0</v>
      </c>
      <c r="X50" s="59">
        <f>+I_Investimenti!AA39</f>
        <v>0</v>
      </c>
      <c r="Y50" s="59">
        <f>+I_Investimenti!AB39</f>
        <v>0</v>
      </c>
      <c r="Z50" s="59">
        <f>+I_Investimenti!AC39</f>
        <v>0</v>
      </c>
      <c r="AA50" s="59">
        <f>+I_Investimenti!AD39</f>
        <v>0</v>
      </c>
      <c r="AB50" s="59">
        <f>+I_Investimenti!AE39</f>
        <v>0</v>
      </c>
      <c r="AC50" s="59">
        <f>+I_Investimenti!AF39</f>
        <v>0</v>
      </c>
      <c r="AD50" s="59">
        <f>+I_Investimenti!AG39</f>
        <v>0</v>
      </c>
      <c r="AE50" s="59">
        <f>+I_Investimenti!AH39</f>
        <v>0</v>
      </c>
      <c r="AF50" s="59">
        <f>+I_Investimenti!AI39</f>
        <v>0</v>
      </c>
      <c r="AG50" s="59">
        <f>+I_Investimenti!AJ39</f>
        <v>0</v>
      </c>
      <c r="AH50" s="59">
        <f>+I_Investimenti!AK39</f>
        <v>0</v>
      </c>
      <c r="AI50" s="59">
        <f>+I_Investimenti!AL39</f>
        <v>0</v>
      </c>
      <c r="AJ50" s="59">
        <f>+I_Investimenti!AM39</f>
        <v>0</v>
      </c>
      <c r="AK50" s="59">
        <f>+I_Investimenti!AN39</f>
        <v>0</v>
      </c>
      <c r="AL50" s="59">
        <f>+I_Investimenti!AO39</f>
        <v>0</v>
      </c>
      <c r="AM50" s="59">
        <f>+I_Investimenti!AP39</f>
        <v>0</v>
      </c>
      <c r="AN50" s="59">
        <f>+I_Investimenti!AQ39</f>
        <v>0</v>
      </c>
      <c r="AO50" s="59">
        <f>+I_Investimenti!AR39</f>
        <v>0</v>
      </c>
      <c r="AP50" s="59">
        <f>+I_Investimenti!AS39</f>
        <v>0</v>
      </c>
      <c r="AQ50" s="59">
        <f>+I_Investimenti!AT39</f>
        <v>0</v>
      </c>
      <c r="AR50" s="59">
        <f>+I_Investimenti!AU39</f>
        <v>0</v>
      </c>
      <c r="AS50" s="59">
        <f>+I_Investimenti!AV39</f>
        <v>0</v>
      </c>
      <c r="AT50" s="59">
        <f>+I_Investimenti!AW39</f>
        <v>0</v>
      </c>
      <c r="AU50" s="59">
        <f>+I_Investimenti!AX39</f>
        <v>0</v>
      </c>
      <c r="AV50" s="59">
        <f>+I_Investimenti!AY39</f>
        <v>0</v>
      </c>
      <c r="AW50" s="59">
        <f>+I_Investimenti!AZ39</f>
        <v>0</v>
      </c>
      <c r="AX50" s="59">
        <f>+I_Investimenti!BA39</f>
        <v>0</v>
      </c>
      <c r="AY50" s="59">
        <f>+I_Investimenti!BB39</f>
        <v>0</v>
      </c>
      <c r="AZ50" s="59">
        <f>+I_Investimenti!BC39</f>
        <v>0</v>
      </c>
      <c r="BA50" s="59">
        <f>+I_Investimenti!BD39</f>
        <v>0</v>
      </c>
      <c r="BB50" s="59">
        <f>+I_Investimenti!BE39</f>
        <v>0</v>
      </c>
      <c r="BC50" s="59">
        <f>+I_Investimenti!BF39</f>
        <v>0</v>
      </c>
      <c r="BD50" s="59">
        <f>+I_Investimenti!BG39</f>
        <v>0</v>
      </c>
      <c r="BE50" s="59">
        <f>+I_Investimenti!BH39</f>
        <v>0</v>
      </c>
      <c r="BF50" s="59">
        <f>+I_Investimenti!BI39</f>
        <v>0</v>
      </c>
      <c r="BG50" s="59">
        <f>+I_Investimenti!BJ39</f>
        <v>0</v>
      </c>
      <c r="BH50" s="59">
        <f>+I_Investimenti!BK39</f>
        <v>0</v>
      </c>
      <c r="BI50" s="59">
        <f>+I_Investimenti!BL39</f>
        <v>0</v>
      </c>
      <c r="BJ50" s="59">
        <f>+I_Investimenti!BM39</f>
        <v>0</v>
      </c>
      <c r="BK50" s="59">
        <f>+I_Investimenti!BN39</f>
        <v>0</v>
      </c>
      <c r="BL50" s="59">
        <f>+I_Investimenti!BO39</f>
        <v>0</v>
      </c>
      <c r="BM50" s="59">
        <f>+I_Investimenti!BP39</f>
        <v>0</v>
      </c>
      <c r="BN50" s="59">
        <f>+I_Investimenti!BQ39</f>
        <v>0</v>
      </c>
      <c r="BO50" s="59">
        <f>+I_Investimenti!BR39</f>
        <v>0</v>
      </c>
      <c r="BP50" s="59">
        <f>+I_Investimenti!BS39</f>
        <v>0</v>
      </c>
      <c r="BQ50" s="59">
        <f>+I_Investimenti!BT39</f>
        <v>0</v>
      </c>
      <c r="BR50" s="59">
        <f>+I_Investimenti!BU39</f>
        <v>0</v>
      </c>
      <c r="BS50" s="59">
        <f>+I_Investimenti!BV39</f>
        <v>0</v>
      </c>
      <c r="BT50" s="59">
        <f>+I_Investimenti!BW39</f>
        <v>0</v>
      </c>
      <c r="BU50" s="59">
        <f>+I_Investimenti!BX39</f>
        <v>0</v>
      </c>
      <c r="BV50" s="59">
        <f>+I_Investimenti!BY39</f>
        <v>0</v>
      </c>
      <c r="BW50" s="59">
        <f>+I_Investimenti!BZ39</f>
        <v>0</v>
      </c>
      <c r="BX50" s="59">
        <f>+I_Investimenti!CA39</f>
        <v>0</v>
      </c>
      <c r="BY50" s="59">
        <f>+I_Investimenti!CB39</f>
        <v>0</v>
      </c>
      <c r="BZ50" s="59">
        <f>+I_Investimenti!CC39</f>
        <v>0</v>
      </c>
      <c r="CA50" s="59">
        <f>+I_Investimenti!CD39</f>
        <v>0</v>
      </c>
      <c r="CB50" s="59">
        <f>+I_Investimenti!CE39</f>
        <v>0</v>
      </c>
      <c r="CC50" s="59">
        <f>+I_Investimenti!CF39</f>
        <v>0</v>
      </c>
      <c r="CD50" s="59">
        <f>+I_Investimenti!CG39</f>
        <v>0</v>
      </c>
      <c r="CE50" s="59">
        <f>+I_Investimenti!CH39</f>
        <v>0</v>
      </c>
      <c r="CF50" s="59">
        <f>+I_Investimenti!CI39</f>
        <v>0</v>
      </c>
      <c r="CG50" s="59">
        <f>+I_Investimenti!CJ39</f>
        <v>0</v>
      </c>
      <c r="CH50" s="59">
        <f>+I_Investimenti!CK39</f>
        <v>0</v>
      </c>
      <c r="CI50" s="59">
        <f>+I_Investimenti!CL39</f>
        <v>0</v>
      </c>
      <c r="CJ50" s="59">
        <f>+I_Investimenti!CM39</f>
        <v>0</v>
      </c>
      <c r="CK50" s="59">
        <f>+I_Investimenti!CN39</f>
        <v>0</v>
      </c>
      <c r="CL50" s="59">
        <f>+I_Investimenti!CO39</f>
        <v>0</v>
      </c>
      <c r="CM50" s="59">
        <f>+I_Investimenti!CP39</f>
        <v>0</v>
      </c>
      <c r="CN50" s="59">
        <f>+I_Investimenti!CQ39</f>
        <v>0</v>
      </c>
      <c r="CO50" s="59">
        <f>+I_Investimenti!CR39</f>
        <v>0</v>
      </c>
      <c r="CP50" s="59">
        <f>+I_Investimenti!CS39</f>
        <v>0</v>
      </c>
      <c r="CQ50" s="59">
        <f>+I_Investimenti!CT39</f>
        <v>0</v>
      </c>
      <c r="CR50" s="59">
        <f>+I_Investimenti!CU39</f>
        <v>0</v>
      </c>
      <c r="CS50" s="59">
        <f>+I_Investimenti!CV39</f>
        <v>0</v>
      </c>
      <c r="CT50" s="59">
        <f>+I_Investimenti!CW39</f>
        <v>0</v>
      </c>
      <c r="CU50" s="59">
        <f>+I_Investimenti!CX39</f>
        <v>0</v>
      </c>
      <c r="CV50" s="59">
        <f>+I_Investimenti!CY39</f>
        <v>0</v>
      </c>
      <c r="CW50" s="59">
        <f>+I_Investimenti!CZ39</f>
        <v>0</v>
      </c>
      <c r="CX50" s="59">
        <f>+I_Investimenti!DA39</f>
        <v>0</v>
      </c>
      <c r="CY50" s="59">
        <f>+I_Investimenti!DB39</f>
        <v>0</v>
      </c>
      <c r="CZ50" s="59">
        <f>+I_Investimenti!DC39</f>
        <v>0</v>
      </c>
      <c r="DA50" s="59">
        <f>+I_Investimenti!DD39</f>
        <v>0</v>
      </c>
      <c r="DB50" s="59">
        <f>+I_Investimenti!DE39</f>
        <v>0</v>
      </c>
      <c r="DC50" s="59">
        <f>+I_Investimenti!DF39</f>
        <v>0</v>
      </c>
      <c r="DD50" s="59">
        <f>+I_Investimenti!DG39</f>
        <v>0</v>
      </c>
      <c r="DE50" s="59">
        <f>+I_Investimenti!DH39</f>
        <v>0</v>
      </c>
      <c r="DF50" s="59">
        <f>+I_Investimenti!DI39</f>
        <v>0</v>
      </c>
      <c r="DG50" s="59">
        <f>+I_Investimenti!DJ39</f>
        <v>0</v>
      </c>
      <c r="DH50" s="59">
        <f>+I_Investimenti!DK39</f>
        <v>0</v>
      </c>
      <c r="DI50" s="59">
        <f>+I_Investimenti!DL39</f>
        <v>0</v>
      </c>
      <c r="DJ50" s="59">
        <f>+I_Investimenti!DM39</f>
        <v>0</v>
      </c>
      <c r="DK50" s="59">
        <f>+I_Investimenti!DN39</f>
        <v>0</v>
      </c>
      <c r="DL50" s="59">
        <f>+I_Investimenti!DO39</f>
        <v>0</v>
      </c>
      <c r="DM50" s="59">
        <f>+I_Investimenti!DP39</f>
        <v>0</v>
      </c>
      <c r="DN50" s="59">
        <f>+I_Investimenti!DQ39</f>
        <v>0</v>
      </c>
      <c r="DO50" s="59">
        <f>+I_Investimenti!DR39</f>
        <v>0</v>
      </c>
      <c r="DP50" s="59">
        <f>+I_Investimenti!DS39</f>
        <v>0</v>
      </c>
      <c r="DQ50" s="59">
        <f>+I_Investimenti!DT39</f>
        <v>0</v>
      </c>
      <c r="DR50" s="59">
        <f>+I_Investimenti!DU39</f>
        <v>0</v>
      </c>
      <c r="DS50" s="59">
        <f>+I_Investimenti!DV39</f>
        <v>0</v>
      </c>
      <c r="DT50" s="59">
        <f>+I_Investimenti!DW39</f>
        <v>0</v>
      </c>
      <c r="DU50" s="59">
        <f>+I_Investimenti!DX39</f>
        <v>0</v>
      </c>
    </row>
    <row r="51" spans="3:125" ht="16.5" thickTop="1" thickBot="1" x14ac:dyDescent="0.3">
      <c r="C51" s="122">
        <f t="shared" si="14"/>
        <v>0</v>
      </c>
      <c r="F51" s="59">
        <f>+I_Investimenti!I40</f>
        <v>0</v>
      </c>
      <c r="G51" s="59">
        <f>+I_Investimenti!J40</f>
        <v>0</v>
      </c>
      <c r="H51" s="59">
        <f>+I_Investimenti!K40</f>
        <v>0</v>
      </c>
      <c r="I51" s="59">
        <f>+I_Investimenti!L40</f>
        <v>0</v>
      </c>
      <c r="J51" s="59">
        <f>+I_Investimenti!M40</f>
        <v>0</v>
      </c>
      <c r="K51" s="59">
        <f>+I_Investimenti!N40</f>
        <v>0</v>
      </c>
      <c r="L51" s="59">
        <f>+I_Investimenti!O40</f>
        <v>0</v>
      </c>
      <c r="M51" s="59">
        <f>+I_Investimenti!P40</f>
        <v>0</v>
      </c>
      <c r="N51" s="59">
        <f>+I_Investimenti!Q40</f>
        <v>0</v>
      </c>
      <c r="O51" s="59">
        <f>+I_Investimenti!R40</f>
        <v>0</v>
      </c>
      <c r="P51" s="59">
        <f>+I_Investimenti!S40</f>
        <v>0</v>
      </c>
      <c r="Q51" s="59">
        <f>+I_Investimenti!T40</f>
        <v>0</v>
      </c>
      <c r="R51" s="59">
        <f>+I_Investimenti!U40</f>
        <v>0</v>
      </c>
      <c r="S51" s="59">
        <f>+I_Investimenti!V40</f>
        <v>0</v>
      </c>
      <c r="T51" s="59">
        <f>+I_Investimenti!W40</f>
        <v>0</v>
      </c>
      <c r="U51" s="59">
        <f>+I_Investimenti!X40</f>
        <v>0</v>
      </c>
      <c r="V51" s="59">
        <f>+I_Investimenti!Y40</f>
        <v>0</v>
      </c>
      <c r="W51" s="59">
        <f>+I_Investimenti!Z40</f>
        <v>0</v>
      </c>
      <c r="X51" s="59">
        <f>+I_Investimenti!AA40</f>
        <v>0</v>
      </c>
      <c r="Y51" s="59">
        <f>+I_Investimenti!AB40</f>
        <v>0</v>
      </c>
      <c r="Z51" s="59">
        <f>+I_Investimenti!AC40</f>
        <v>0</v>
      </c>
      <c r="AA51" s="59">
        <f>+I_Investimenti!AD40</f>
        <v>0</v>
      </c>
      <c r="AB51" s="59">
        <f>+I_Investimenti!AE40</f>
        <v>0</v>
      </c>
      <c r="AC51" s="59">
        <f>+I_Investimenti!AF40</f>
        <v>0</v>
      </c>
      <c r="AD51" s="59">
        <f>+I_Investimenti!AG40</f>
        <v>0</v>
      </c>
      <c r="AE51" s="59">
        <f>+I_Investimenti!AH40</f>
        <v>0</v>
      </c>
      <c r="AF51" s="59">
        <f>+I_Investimenti!AI40</f>
        <v>0</v>
      </c>
      <c r="AG51" s="59">
        <f>+I_Investimenti!AJ40</f>
        <v>0</v>
      </c>
      <c r="AH51" s="59">
        <f>+I_Investimenti!AK40</f>
        <v>0</v>
      </c>
      <c r="AI51" s="59">
        <f>+I_Investimenti!AL40</f>
        <v>0</v>
      </c>
      <c r="AJ51" s="59">
        <f>+I_Investimenti!AM40</f>
        <v>0</v>
      </c>
      <c r="AK51" s="59">
        <f>+I_Investimenti!AN40</f>
        <v>0</v>
      </c>
      <c r="AL51" s="59">
        <f>+I_Investimenti!AO40</f>
        <v>0</v>
      </c>
      <c r="AM51" s="59">
        <f>+I_Investimenti!AP40</f>
        <v>0</v>
      </c>
      <c r="AN51" s="59">
        <f>+I_Investimenti!AQ40</f>
        <v>0</v>
      </c>
      <c r="AO51" s="59">
        <f>+I_Investimenti!AR40</f>
        <v>0</v>
      </c>
      <c r="AP51" s="59">
        <f>+I_Investimenti!AS40</f>
        <v>0</v>
      </c>
      <c r="AQ51" s="59">
        <f>+I_Investimenti!AT40</f>
        <v>0</v>
      </c>
      <c r="AR51" s="59">
        <f>+I_Investimenti!AU40</f>
        <v>0</v>
      </c>
      <c r="AS51" s="59">
        <f>+I_Investimenti!AV40</f>
        <v>0</v>
      </c>
      <c r="AT51" s="59">
        <f>+I_Investimenti!AW40</f>
        <v>0</v>
      </c>
      <c r="AU51" s="59">
        <f>+I_Investimenti!AX40</f>
        <v>0</v>
      </c>
      <c r="AV51" s="59">
        <f>+I_Investimenti!AY40</f>
        <v>0</v>
      </c>
      <c r="AW51" s="59">
        <f>+I_Investimenti!AZ40</f>
        <v>0</v>
      </c>
      <c r="AX51" s="59">
        <f>+I_Investimenti!BA40</f>
        <v>0</v>
      </c>
      <c r="AY51" s="59">
        <f>+I_Investimenti!BB40</f>
        <v>0</v>
      </c>
      <c r="AZ51" s="59">
        <f>+I_Investimenti!BC40</f>
        <v>0</v>
      </c>
      <c r="BA51" s="59">
        <f>+I_Investimenti!BD40</f>
        <v>0</v>
      </c>
      <c r="BB51" s="59">
        <f>+I_Investimenti!BE40</f>
        <v>0</v>
      </c>
      <c r="BC51" s="59">
        <f>+I_Investimenti!BF40</f>
        <v>0</v>
      </c>
      <c r="BD51" s="59">
        <f>+I_Investimenti!BG40</f>
        <v>0</v>
      </c>
      <c r="BE51" s="59">
        <f>+I_Investimenti!BH40</f>
        <v>0</v>
      </c>
      <c r="BF51" s="59">
        <f>+I_Investimenti!BI40</f>
        <v>0</v>
      </c>
      <c r="BG51" s="59">
        <f>+I_Investimenti!BJ40</f>
        <v>0</v>
      </c>
      <c r="BH51" s="59">
        <f>+I_Investimenti!BK40</f>
        <v>0</v>
      </c>
      <c r="BI51" s="59">
        <f>+I_Investimenti!BL40</f>
        <v>0</v>
      </c>
      <c r="BJ51" s="59">
        <f>+I_Investimenti!BM40</f>
        <v>0</v>
      </c>
      <c r="BK51" s="59">
        <f>+I_Investimenti!BN40</f>
        <v>0</v>
      </c>
      <c r="BL51" s="59">
        <f>+I_Investimenti!BO40</f>
        <v>0</v>
      </c>
      <c r="BM51" s="59">
        <f>+I_Investimenti!BP40</f>
        <v>0</v>
      </c>
      <c r="BN51" s="59">
        <f>+I_Investimenti!BQ40</f>
        <v>0</v>
      </c>
      <c r="BO51" s="59">
        <f>+I_Investimenti!BR40</f>
        <v>0</v>
      </c>
      <c r="BP51" s="59">
        <f>+I_Investimenti!BS40</f>
        <v>0</v>
      </c>
      <c r="BQ51" s="59">
        <f>+I_Investimenti!BT40</f>
        <v>0</v>
      </c>
      <c r="BR51" s="59">
        <f>+I_Investimenti!BU40</f>
        <v>0</v>
      </c>
      <c r="BS51" s="59">
        <f>+I_Investimenti!BV40</f>
        <v>0</v>
      </c>
      <c r="BT51" s="59">
        <f>+I_Investimenti!BW40</f>
        <v>0</v>
      </c>
      <c r="BU51" s="59">
        <f>+I_Investimenti!BX40</f>
        <v>0</v>
      </c>
      <c r="BV51" s="59">
        <f>+I_Investimenti!BY40</f>
        <v>0</v>
      </c>
      <c r="BW51" s="59">
        <f>+I_Investimenti!BZ40</f>
        <v>0</v>
      </c>
      <c r="BX51" s="59">
        <f>+I_Investimenti!CA40</f>
        <v>0</v>
      </c>
      <c r="BY51" s="59">
        <f>+I_Investimenti!CB40</f>
        <v>0</v>
      </c>
      <c r="BZ51" s="59">
        <f>+I_Investimenti!CC40</f>
        <v>0</v>
      </c>
      <c r="CA51" s="59">
        <f>+I_Investimenti!CD40</f>
        <v>0</v>
      </c>
      <c r="CB51" s="59">
        <f>+I_Investimenti!CE40</f>
        <v>0</v>
      </c>
      <c r="CC51" s="59">
        <f>+I_Investimenti!CF40</f>
        <v>0</v>
      </c>
      <c r="CD51" s="59">
        <f>+I_Investimenti!CG40</f>
        <v>0</v>
      </c>
      <c r="CE51" s="59">
        <f>+I_Investimenti!CH40</f>
        <v>0</v>
      </c>
      <c r="CF51" s="59">
        <f>+I_Investimenti!CI40</f>
        <v>0</v>
      </c>
      <c r="CG51" s="59">
        <f>+I_Investimenti!CJ40</f>
        <v>0</v>
      </c>
      <c r="CH51" s="59">
        <f>+I_Investimenti!CK40</f>
        <v>0</v>
      </c>
      <c r="CI51" s="59">
        <f>+I_Investimenti!CL40</f>
        <v>0</v>
      </c>
      <c r="CJ51" s="59">
        <f>+I_Investimenti!CM40</f>
        <v>0</v>
      </c>
      <c r="CK51" s="59">
        <f>+I_Investimenti!CN40</f>
        <v>0</v>
      </c>
      <c r="CL51" s="59">
        <f>+I_Investimenti!CO40</f>
        <v>0</v>
      </c>
      <c r="CM51" s="59">
        <f>+I_Investimenti!CP40</f>
        <v>0</v>
      </c>
      <c r="CN51" s="59">
        <f>+I_Investimenti!CQ40</f>
        <v>0</v>
      </c>
      <c r="CO51" s="59">
        <f>+I_Investimenti!CR40</f>
        <v>0</v>
      </c>
      <c r="CP51" s="59">
        <f>+I_Investimenti!CS40</f>
        <v>0</v>
      </c>
      <c r="CQ51" s="59">
        <f>+I_Investimenti!CT40</f>
        <v>0</v>
      </c>
      <c r="CR51" s="59">
        <f>+I_Investimenti!CU40</f>
        <v>0</v>
      </c>
      <c r="CS51" s="59">
        <f>+I_Investimenti!CV40</f>
        <v>0</v>
      </c>
      <c r="CT51" s="59">
        <f>+I_Investimenti!CW40</f>
        <v>0</v>
      </c>
      <c r="CU51" s="59">
        <f>+I_Investimenti!CX40</f>
        <v>0</v>
      </c>
      <c r="CV51" s="59">
        <f>+I_Investimenti!CY40</f>
        <v>0</v>
      </c>
      <c r="CW51" s="59">
        <f>+I_Investimenti!CZ40</f>
        <v>0</v>
      </c>
      <c r="CX51" s="59">
        <f>+I_Investimenti!DA40</f>
        <v>0</v>
      </c>
      <c r="CY51" s="59">
        <f>+I_Investimenti!DB40</f>
        <v>0</v>
      </c>
      <c r="CZ51" s="59">
        <f>+I_Investimenti!DC40</f>
        <v>0</v>
      </c>
      <c r="DA51" s="59">
        <f>+I_Investimenti!DD40</f>
        <v>0</v>
      </c>
      <c r="DB51" s="59">
        <f>+I_Investimenti!DE40</f>
        <v>0</v>
      </c>
      <c r="DC51" s="59">
        <f>+I_Investimenti!DF40</f>
        <v>0</v>
      </c>
      <c r="DD51" s="59">
        <f>+I_Investimenti!DG40</f>
        <v>0</v>
      </c>
      <c r="DE51" s="59">
        <f>+I_Investimenti!DH40</f>
        <v>0</v>
      </c>
      <c r="DF51" s="59">
        <f>+I_Investimenti!DI40</f>
        <v>0</v>
      </c>
      <c r="DG51" s="59">
        <f>+I_Investimenti!DJ40</f>
        <v>0</v>
      </c>
      <c r="DH51" s="59">
        <f>+I_Investimenti!DK40</f>
        <v>0</v>
      </c>
      <c r="DI51" s="59">
        <f>+I_Investimenti!DL40</f>
        <v>0</v>
      </c>
      <c r="DJ51" s="59">
        <f>+I_Investimenti!DM40</f>
        <v>0</v>
      </c>
      <c r="DK51" s="59">
        <f>+I_Investimenti!DN40</f>
        <v>0</v>
      </c>
      <c r="DL51" s="59">
        <f>+I_Investimenti!DO40</f>
        <v>0</v>
      </c>
      <c r="DM51" s="59">
        <f>+I_Investimenti!DP40</f>
        <v>0</v>
      </c>
      <c r="DN51" s="59">
        <f>+I_Investimenti!DQ40</f>
        <v>0</v>
      </c>
      <c r="DO51" s="59">
        <f>+I_Investimenti!DR40</f>
        <v>0</v>
      </c>
      <c r="DP51" s="59">
        <f>+I_Investimenti!DS40</f>
        <v>0</v>
      </c>
      <c r="DQ51" s="59">
        <f>+I_Investimenti!DT40</f>
        <v>0</v>
      </c>
      <c r="DR51" s="59">
        <f>+I_Investimenti!DU40</f>
        <v>0</v>
      </c>
      <c r="DS51" s="59">
        <f>+I_Investimenti!DV40</f>
        <v>0</v>
      </c>
      <c r="DT51" s="59">
        <f>+I_Investimenti!DW40</f>
        <v>0</v>
      </c>
      <c r="DU51" s="59">
        <f>+I_Investimenti!DX40</f>
        <v>0</v>
      </c>
    </row>
    <row r="52" spans="3:125" ht="16.5" thickTop="1" thickBot="1" x14ac:dyDescent="0.3">
      <c r="C52" s="122">
        <f t="shared" si="14"/>
        <v>0</v>
      </c>
      <c r="F52" s="59">
        <f>+I_Investimenti!I41</f>
        <v>0</v>
      </c>
      <c r="G52" s="59">
        <f>+I_Investimenti!J41</f>
        <v>0</v>
      </c>
      <c r="H52" s="59">
        <f>+I_Investimenti!K41</f>
        <v>0</v>
      </c>
      <c r="I52" s="59">
        <f>+I_Investimenti!L41</f>
        <v>0</v>
      </c>
      <c r="J52" s="59">
        <f>+I_Investimenti!M41</f>
        <v>0</v>
      </c>
      <c r="K52" s="59">
        <f>+I_Investimenti!N41</f>
        <v>0</v>
      </c>
      <c r="L52" s="59">
        <f>+I_Investimenti!O41</f>
        <v>0</v>
      </c>
      <c r="M52" s="59">
        <f>+I_Investimenti!P41</f>
        <v>0</v>
      </c>
      <c r="N52" s="59">
        <f>+I_Investimenti!Q41</f>
        <v>0</v>
      </c>
      <c r="O52" s="59">
        <f>+I_Investimenti!R41</f>
        <v>0</v>
      </c>
      <c r="P52" s="59">
        <f>+I_Investimenti!S41</f>
        <v>0</v>
      </c>
      <c r="Q52" s="59">
        <f>+I_Investimenti!T41</f>
        <v>0</v>
      </c>
      <c r="R52" s="59">
        <f>+I_Investimenti!U41</f>
        <v>0</v>
      </c>
      <c r="S52" s="59">
        <f>+I_Investimenti!V41</f>
        <v>0</v>
      </c>
      <c r="T52" s="59">
        <f>+I_Investimenti!W41</f>
        <v>0</v>
      </c>
      <c r="U52" s="59">
        <f>+I_Investimenti!X41</f>
        <v>0</v>
      </c>
      <c r="V52" s="59">
        <f>+I_Investimenti!Y41</f>
        <v>0</v>
      </c>
      <c r="W52" s="59">
        <f>+I_Investimenti!Z41</f>
        <v>0</v>
      </c>
      <c r="X52" s="59">
        <f>+I_Investimenti!AA41</f>
        <v>0</v>
      </c>
      <c r="Y52" s="59">
        <f>+I_Investimenti!AB41</f>
        <v>0</v>
      </c>
      <c r="Z52" s="59">
        <f>+I_Investimenti!AC41</f>
        <v>0</v>
      </c>
      <c r="AA52" s="59">
        <f>+I_Investimenti!AD41</f>
        <v>0</v>
      </c>
      <c r="AB52" s="59">
        <f>+I_Investimenti!AE41</f>
        <v>0</v>
      </c>
      <c r="AC52" s="59">
        <f>+I_Investimenti!AF41</f>
        <v>0</v>
      </c>
      <c r="AD52" s="59">
        <f>+I_Investimenti!AG41</f>
        <v>0</v>
      </c>
      <c r="AE52" s="59">
        <f>+I_Investimenti!AH41</f>
        <v>0</v>
      </c>
      <c r="AF52" s="59">
        <f>+I_Investimenti!AI41</f>
        <v>0</v>
      </c>
      <c r="AG52" s="59">
        <f>+I_Investimenti!AJ41</f>
        <v>0</v>
      </c>
      <c r="AH52" s="59">
        <f>+I_Investimenti!AK41</f>
        <v>0</v>
      </c>
      <c r="AI52" s="59">
        <f>+I_Investimenti!AL41</f>
        <v>0</v>
      </c>
      <c r="AJ52" s="59">
        <f>+I_Investimenti!AM41</f>
        <v>0</v>
      </c>
      <c r="AK52" s="59">
        <f>+I_Investimenti!AN41</f>
        <v>0</v>
      </c>
      <c r="AL52" s="59">
        <f>+I_Investimenti!AO41</f>
        <v>0</v>
      </c>
      <c r="AM52" s="59">
        <f>+I_Investimenti!AP41</f>
        <v>0</v>
      </c>
      <c r="AN52" s="59">
        <f>+I_Investimenti!AQ41</f>
        <v>0</v>
      </c>
      <c r="AO52" s="59">
        <f>+I_Investimenti!AR41</f>
        <v>0</v>
      </c>
      <c r="AP52" s="59">
        <f>+I_Investimenti!AS41</f>
        <v>0</v>
      </c>
      <c r="AQ52" s="59">
        <f>+I_Investimenti!AT41</f>
        <v>0</v>
      </c>
      <c r="AR52" s="59">
        <f>+I_Investimenti!AU41</f>
        <v>0</v>
      </c>
      <c r="AS52" s="59">
        <f>+I_Investimenti!AV41</f>
        <v>0</v>
      </c>
      <c r="AT52" s="59">
        <f>+I_Investimenti!AW41</f>
        <v>0</v>
      </c>
      <c r="AU52" s="59">
        <f>+I_Investimenti!AX41</f>
        <v>0</v>
      </c>
      <c r="AV52" s="59">
        <f>+I_Investimenti!AY41</f>
        <v>0</v>
      </c>
      <c r="AW52" s="59">
        <f>+I_Investimenti!AZ41</f>
        <v>0</v>
      </c>
      <c r="AX52" s="59">
        <f>+I_Investimenti!BA41</f>
        <v>0</v>
      </c>
      <c r="AY52" s="59">
        <f>+I_Investimenti!BB41</f>
        <v>0</v>
      </c>
      <c r="AZ52" s="59">
        <f>+I_Investimenti!BC41</f>
        <v>0</v>
      </c>
      <c r="BA52" s="59">
        <f>+I_Investimenti!BD41</f>
        <v>0</v>
      </c>
      <c r="BB52" s="59">
        <f>+I_Investimenti!BE41</f>
        <v>0</v>
      </c>
      <c r="BC52" s="59">
        <f>+I_Investimenti!BF41</f>
        <v>0</v>
      </c>
      <c r="BD52" s="59">
        <f>+I_Investimenti!BG41</f>
        <v>0</v>
      </c>
      <c r="BE52" s="59">
        <f>+I_Investimenti!BH41</f>
        <v>0</v>
      </c>
      <c r="BF52" s="59">
        <f>+I_Investimenti!BI41</f>
        <v>0</v>
      </c>
      <c r="BG52" s="59">
        <f>+I_Investimenti!BJ41</f>
        <v>0</v>
      </c>
      <c r="BH52" s="59">
        <f>+I_Investimenti!BK41</f>
        <v>0</v>
      </c>
      <c r="BI52" s="59">
        <f>+I_Investimenti!BL41</f>
        <v>0</v>
      </c>
      <c r="BJ52" s="59">
        <f>+I_Investimenti!BM41</f>
        <v>0</v>
      </c>
      <c r="BK52" s="59">
        <f>+I_Investimenti!BN41</f>
        <v>0</v>
      </c>
      <c r="BL52" s="59">
        <f>+I_Investimenti!BO41</f>
        <v>0</v>
      </c>
      <c r="BM52" s="59">
        <f>+I_Investimenti!BP41</f>
        <v>0</v>
      </c>
      <c r="BN52" s="59">
        <f>+I_Investimenti!BQ41</f>
        <v>0</v>
      </c>
      <c r="BO52" s="59">
        <f>+I_Investimenti!BR41</f>
        <v>0</v>
      </c>
      <c r="BP52" s="59">
        <f>+I_Investimenti!BS41</f>
        <v>0</v>
      </c>
      <c r="BQ52" s="59">
        <f>+I_Investimenti!BT41</f>
        <v>0</v>
      </c>
      <c r="BR52" s="59">
        <f>+I_Investimenti!BU41</f>
        <v>0</v>
      </c>
      <c r="BS52" s="59">
        <f>+I_Investimenti!BV41</f>
        <v>0</v>
      </c>
      <c r="BT52" s="59">
        <f>+I_Investimenti!BW41</f>
        <v>0</v>
      </c>
      <c r="BU52" s="59">
        <f>+I_Investimenti!BX41</f>
        <v>0</v>
      </c>
      <c r="BV52" s="59">
        <f>+I_Investimenti!BY41</f>
        <v>0</v>
      </c>
      <c r="BW52" s="59">
        <f>+I_Investimenti!BZ41</f>
        <v>0</v>
      </c>
      <c r="BX52" s="59">
        <f>+I_Investimenti!CA41</f>
        <v>0</v>
      </c>
      <c r="BY52" s="59">
        <f>+I_Investimenti!CB41</f>
        <v>0</v>
      </c>
      <c r="BZ52" s="59">
        <f>+I_Investimenti!CC41</f>
        <v>0</v>
      </c>
      <c r="CA52" s="59">
        <f>+I_Investimenti!CD41</f>
        <v>0</v>
      </c>
      <c r="CB52" s="59">
        <f>+I_Investimenti!CE41</f>
        <v>0</v>
      </c>
      <c r="CC52" s="59">
        <f>+I_Investimenti!CF41</f>
        <v>0</v>
      </c>
      <c r="CD52" s="59">
        <f>+I_Investimenti!CG41</f>
        <v>0</v>
      </c>
      <c r="CE52" s="59">
        <f>+I_Investimenti!CH41</f>
        <v>0</v>
      </c>
      <c r="CF52" s="59">
        <f>+I_Investimenti!CI41</f>
        <v>0</v>
      </c>
      <c r="CG52" s="59">
        <f>+I_Investimenti!CJ41</f>
        <v>0</v>
      </c>
      <c r="CH52" s="59">
        <f>+I_Investimenti!CK41</f>
        <v>0</v>
      </c>
      <c r="CI52" s="59">
        <f>+I_Investimenti!CL41</f>
        <v>0</v>
      </c>
      <c r="CJ52" s="59">
        <f>+I_Investimenti!CM41</f>
        <v>0</v>
      </c>
      <c r="CK52" s="59">
        <f>+I_Investimenti!CN41</f>
        <v>0</v>
      </c>
      <c r="CL52" s="59">
        <f>+I_Investimenti!CO41</f>
        <v>0</v>
      </c>
      <c r="CM52" s="59">
        <f>+I_Investimenti!CP41</f>
        <v>0</v>
      </c>
      <c r="CN52" s="59">
        <f>+I_Investimenti!CQ41</f>
        <v>0</v>
      </c>
      <c r="CO52" s="59">
        <f>+I_Investimenti!CR41</f>
        <v>0</v>
      </c>
      <c r="CP52" s="59">
        <f>+I_Investimenti!CS41</f>
        <v>0</v>
      </c>
      <c r="CQ52" s="59">
        <f>+I_Investimenti!CT41</f>
        <v>0</v>
      </c>
      <c r="CR52" s="59">
        <f>+I_Investimenti!CU41</f>
        <v>0</v>
      </c>
      <c r="CS52" s="59">
        <f>+I_Investimenti!CV41</f>
        <v>0</v>
      </c>
      <c r="CT52" s="59">
        <f>+I_Investimenti!CW41</f>
        <v>0</v>
      </c>
      <c r="CU52" s="59">
        <f>+I_Investimenti!CX41</f>
        <v>0</v>
      </c>
      <c r="CV52" s="59">
        <f>+I_Investimenti!CY41</f>
        <v>0</v>
      </c>
      <c r="CW52" s="59">
        <f>+I_Investimenti!CZ41</f>
        <v>0</v>
      </c>
      <c r="CX52" s="59">
        <f>+I_Investimenti!DA41</f>
        <v>0</v>
      </c>
      <c r="CY52" s="59">
        <f>+I_Investimenti!DB41</f>
        <v>0</v>
      </c>
      <c r="CZ52" s="59">
        <f>+I_Investimenti!DC41</f>
        <v>0</v>
      </c>
      <c r="DA52" s="59">
        <f>+I_Investimenti!DD41</f>
        <v>0</v>
      </c>
      <c r="DB52" s="59">
        <f>+I_Investimenti!DE41</f>
        <v>0</v>
      </c>
      <c r="DC52" s="59">
        <f>+I_Investimenti!DF41</f>
        <v>0</v>
      </c>
      <c r="DD52" s="59">
        <f>+I_Investimenti!DG41</f>
        <v>0</v>
      </c>
      <c r="DE52" s="59">
        <f>+I_Investimenti!DH41</f>
        <v>0</v>
      </c>
      <c r="DF52" s="59">
        <f>+I_Investimenti!DI41</f>
        <v>0</v>
      </c>
      <c r="DG52" s="59">
        <f>+I_Investimenti!DJ41</f>
        <v>0</v>
      </c>
      <c r="DH52" s="59">
        <f>+I_Investimenti!DK41</f>
        <v>0</v>
      </c>
      <c r="DI52" s="59">
        <f>+I_Investimenti!DL41</f>
        <v>0</v>
      </c>
      <c r="DJ52" s="59">
        <f>+I_Investimenti!DM41</f>
        <v>0</v>
      </c>
      <c r="DK52" s="59">
        <f>+I_Investimenti!DN41</f>
        <v>0</v>
      </c>
      <c r="DL52" s="59">
        <f>+I_Investimenti!DO41</f>
        <v>0</v>
      </c>
      <c r="DM52" s="59">
        <f>+I_Investimenti!DP41</f>
        <v>0</v>
      </c>
      <c r="DN52" s="59">
        <f>+I_Investimenti!DQ41</f>
        <v>0</v>
      </c>
      <c r="DO52" s="59">
        <f>+I_Investimenti!DR41</f>
        <v>0</v>
      </c>
      <c r="DP52" s="59">
        <f>+I_Investimenti!DS41</f>
        <v>0</v>
      </c>
      <c r="DQ52" s="59">
        <f>+I_Investimenti!DT41</f>
        <v>0</v>
      </c>
      <c r="DR52" s="59">
        <f>+I_Investimenti!DU41</f>
        <v>0</v>
      </c>
      <c r="DS52" s="59">
        <f>+I_Investimenti!DV41</f>
        <v>0</v>
      </c>
      <c r="DT52" s="59">
        <f>+I_Investimenti!DW41</f>
        <v>0</v>
      </c>
      <c r="DU52" s="59">
        <f>+I_Investimenti!DX41</f>
        <v>0</v>
      </c>
    </row>
    <row r="53" spans="3:125" ht="16.5" thickTop="1" thickBot="1" x14ac:dyDescent="0.3">
      <c r="C53" s="122">
        <f>+C32</f>
        <v>0</v>
      </c>
      <c r="F53" s="59">
        <f>+I_Investimenti!I42</f>
        <v>0</v>
      </c>
      <c r="G53" s="59">
        <f>+I_Investimenti!J42</f>
        <v>0</v>
      </c>
      <c r="H53" s="59">
        <f>+I_Investimenti!K42</f>
        <v>0</v>
      </c>
      <c r="I53" s="59">
        <f>+I_Investimenti!L42</f>
        <v>0</v>
      </c>
      <c r="J53" s="59">
        <f>+I_Investimenti!M42</f>
        <v>0</v>
      </c>
      <c r="K53" s="59">
        <f>+I_Investimenti!N42</f>
        <v>0</v>
      </c>
      <c r="L53" s="59">
        <f>+I_Investimenti!O42</f>
        <v>0</v>
      </c>
      <c r="M53" s="59">
        <f>+I_Investimenti!P42</f>
        <v>0</v>
      </c>
      <c r="N53" s="59">
        <f>+I_Investimenti!Q42</f>
        <v>0</v>
      </c>
      <c r="O53" s="59">
        <f>+I_Investimenti!R42</f>
        <v>0</v>
      </c>
      <c r="P53" s="59">
        <f>+I_Investimenti!S42</f>
        <v>0</v>
      </c>
      <c r="Q53" s="59">
        <f>+I_Investimenti!T42</f>
        <v>0</v>
      </c>
      <c r="R53" s="59">
        <f>+I_Investimenti!U42</f>
        <v>0</v>
      </c>
      <c r="S53" s="59">
        <f>+I_Investimenti!V42</f>
        <v>0</v>
      </c>
      <c r="T53" s="59">
        <f>+I_Investimenti!W42</f>
        <v>0</v>
      </c>
      <c r="U53" s="59">
        <f>+I_Investimenti!X42</f>
        <v>0</v>
      </c>
      <c r="V53" s="59">
        <f>+I_Investimenti!Y42</f>
        <v>0</v>
      </c>
      <c r="W53" s="59">
        <f>+I_Investimenti!Z42</f>
        <v>0</v>
      </c>
      <c r="X53" s="59">
        <f>+I_Investimenti!AA42</f>
        <v>0</v>
      </c>
      <c r="Y53" s="59">
        <f>+I_Investimenti!AB42</f>
        <v>0</v>
      </c>
      <c r="Z53" s="59">
        <f>+I_Investimenti!AC42</f>
        <v>0</v>
      </c>
      <c r="AA53" s="59">
        <f>+I_Investimenti!AD42</f>
        <v>0</v>
      </c>
      <c r="AB53" s="59">
        <f>+I_Investimenti!AE42</f>
        <v>0</v>
      </c>
      <c r="AC53" s="59">
        <f>+I_Investimenti!AF42</f>
        <v>0</v>
      </c>
      <c r="AD53" s="59">
        <f>+I_Investimenti!AG42</f>
        <v>0</v>
      </c>
      <c r="AE53" s="59">
        <f>+I_Investimenti!AH42</f>
        <v>0</v>
      </c>
      <c r="AF53" s="59">
        <f>+I_Investimenti!AI42</f>
        <v>0</v>
      </c>
      <c r="AG53" s="59">
        <f>+I_Investimenti!AJ42</f>
        <v>0</v>
      </c>
      <c r="AH53" s="59">
        <f>+I_Investimenti!AK42</f>
        <v>0</v>
      </c>
      <c r="AI53" s="59">
        <f>+I_Investimenti!AL42</f>
        <v>0</v>
      </c>
      <c r="AJ53" s="59">
        <f>+I_Investimenti!AM42</f>
        <v>0</v>
      </c>
      <c r="AK53" s="59">
        <f>+I_Investimenti!AN42</f>
        <v>0</v>
      </c>
      <c r="AL53" s="59">
        <f>+I_Investimenti!AO42</f>
        <v>0</v>
      </c>
      <c r="AM53" s="59">
        <f>+I_Investimenti!AP42</f>
        <v>0</v>
      </c>
      <c r="AN53" s="59">
        <f>+I_Investimenti!AQ42</f>
        <v>0</v>
      </c>
      <c r="AO53" s="59">
        <f>+I_Investimenti!AR42</f>
        <v>0</v>
      </c>
      <c r="AP53" s="59">
        <f>+I_Investimenti!AS42</f>
        <v>0</v>
      </c>
      <c r="AQ53" s="59">
        <f>+I_Investimenti!AT42</f>
        <v>0</v>
      </c>
      <c r="AR53" s="59">
        <f>+I_Investimenti!AU42</f>
        <v>0</v>
      </c>
      <c r="AS53" s="59">
        <f>+I_Investimenti!AV42</f>
        <v>0</v>
      </c>
      <c r="AT53" s="59">
        <f>+I_Investimenti!AW42</f>
        <v>0</v>
      </c>
      <c r="AU53" s="59">
        <f>+I_Investimenti!AX42</f>
        <v>0</v>
      </c>
      <c r="AV53" s="59">
        <f>+I_Investimenti!AY42</f>
        <v>0</v>
      </c>
      <c r="AW53" s="59">
        <f>+I_Investimenti!AZ42</f>
        <v>0</v>
      </c>
      <c r="AX53" s="59">
        <f>+I_Investimenti!BA42</f>
        <v>0</v>
      </c>
      <c r="AY53" s="59">
        <f>+I_Investimenti!BB42</f>
        <v>0</v>
      </c>
      <c r="AZ53" s="59">
        <f>+I_Investimenti!BC42</f>
        <v>0</v>
      </c>
      <c r="BA53" s="59">
        <f>+I_Investimenti!BD42</f>
        <v>0</v>
      </c>
      <c r="BB53" s="59">
        <f>+I_Investimenti!BE42</f>
        <v>0</v>
      </c>
      <c r="BC53" s="59">
        <f>+I_Investimenti!BF42</f>
        <v>0</v>
      </c>
      <c r="BD53" s="59">
        <f>+I_Investimenti!BG42</f>
        <v>0</v>
      </c>
      <c r="BE53" s="59">
        <f>+I_Investimenti!BH42</f>
        <v>0</v>
      </c>
      <c r="BF53" s="59">
        <f>+I_Investimenti!BI42</f>
        <v>0</v>
      </c>
      <c r="BG53" s="59">
        <f>+I_Investimenti!BJ42</f>
        <v>0</v>
      </c>
      <c r="BH53" s="59">
        <f>+I_Investimenti!BK42</f>
        <v>0</v>
      </c>
      <c r="BI53" s="59">
        <f>+I_Investimenti!BL42</f>
        <v>0</v>
      </c>
      <c r="BJ53" s="59">
        <f>+I_Investimenti!BM42</f>
        <v>0</v>
      </c>
      <c r="BK53" s="59">
        <f>+I_Investimenti!BN42</f>
        <v>0</v>
      </c>
      <c r="BL53" s="59">
        <f>+I_Investimenti!BO42</f>
        <v>0</v>
      </c>
      <c r="BM53" s="59">
        <f>+I_Investimenti!BP42</f>
        <v>0</v>
      </c>
      <c r="BN53" s="59">
        <f>+I_Investimenti!BQ42</f>
        <v>0</v>
      </c>
      <c r="BO53" s="59">
        <f>+I_Investimenti!BR42</f>
        <v>0</v>
      </c>
      <c r="BP53" s="59">
        <f>+I_Investimenti!BS42</f>
        <v>0</v>
      </c>
      <c r="BQ53" s="59">
        <f>+I_Investimenti!BT42</f>
        <v>0</v>
      </c>
      <c r="BR53" s="59">
        <f>+I_Investimenti!BU42</f>
        <v>0</v>
      </c>
      <c r="BS53" s="59">
        <f>+I_Investimenti!BV42</f>
        <v>0</v>
      </c>
      <c r="BT53" s="59">
        <f>+I_Investimenti!BW42</f>
        <v>0</v>
      </c>
      <c r="BU53" s="59">
        <f>+I_Investimenti!BX42</f>
        <v>0</v>
      </c>
      <c r="BV53" s="59">
        <f>+I_Investimenti!BY42</f>
        <v>0</v>
      </c>
      <c r="BW53" s="59">
        <f>+I_Investimenti!BZ42</f>
        <v>0</v>
      </c>
      <c r="BX53" s="59">
        <f>+I_Investimenti!CA42</f>
        <v>0</v>
      </c>
      <c r="BY53" s="59">
        <f>+I_Investimenti!CB42</f>
        <v>0</v>
      </c>
      <c r="BZ53" s="59">
        <f>+I_Investimenti!CC42</f>
        <v>0</v>
      </c>
      <c r="CA53" s="59">
        <f>+I_Investimenti!CD42</f>
        <v>0</v>
      </c>
      <c r="CB53" s="59">
        <f>+I_Investimenti!CE42</f>
        <v>0</v>
      </c>
      <c r="CC53" s="59">
        <f>+I_Investimenti!CF42</f>
        <v>0</v>
      </c>
      <c r="CD53" s="59">
        <f>+I_Investimenti!CG42</f>
        <v>0</v>
      </c>
      <c r="CE53" s="59">
        <f>+I_Investimenti!CH42</f>
        <v>0</v>
      </c>
      <c r="CF53" s="59">
        <f>+I_Investimenti!CI42</f>
        <v>0</v>
      </c>
      <c r="CG53" s="59">
        <f>+I_Investimenti!CJ42</f>
        <v>0</v>
      </c>
      <c r="CH53" s="59">
        <f>+I_Investimenti!CK42</f>
        <v>0</v>
      </c>
      <c r="CI53" s="59">
        <f>+I_Investimenti!CL42</f>
        <v>0</v>
      </c>
      <c r="CJ53" s="59">
        <f>+I_Investimenti!CM42</f>
        <v>0</v>
      </c>
      <c r="CK53" s="59">
        <f>+I_Investimenti!CN42</f>
        <v>0</v>
      </c>
      <c r="CL53" s="59">
        <f>+I_Investimenti!CO42</f>
        <v>0</v>
      </c>
      <c r="CM53" s="59">
        <f>+I_Investimenti!CP42</f>
        <v>0</v>
      </c>
      <c r="CN53" s="59">
        <f>+I_Investimenti!CQ42</f>
        <v>0</v>
      </c>
      <c r="CO53" s="59">
        <f>+I_Investimenti!CR42</f>
        <v>0</v>
      </c>
      <c r="CP53" s="59">
        <f>+I_Investimenti!CS42</f>
        <v>0</v>
      </c>
      <c r="CQ53" s="59">
        <f>+I_Investimenti!CT42</f>
        <v>0</v>
      </c>
      <c r="CR53" s="59">
        <f>+I_Investimenti!CU42</f>
        <v>0</v>
      </c>
      <c r="CS53" s="59">
        <f>+I_Investimenti!CV42</f>
        <v>0</v>
      </c>
      <c r="CT53" s="59">
        <f>+I_Investimenti!CW42</f>
        <v>0</v>
      </c>
      <c r="CU53" s="59">
        <f>+I_Investimenti!CX42</f>
        <v>0</v>
      </c>
      <c r="CV53" s="59">
        <f>+I_Investimenti!CY42</f>
        <v>0</v>
      </c>
      <c r="CW53" s="59">
        <f>+I_Investimenti!CZ42</f>
        <v>0</v>
      </c>
      <c r="CX53" s="59">
        <f>+I_Investimenti!DA42</f>
        <v>0</v>
      </c>
      <c r="CY53" s="59">
        <f>+I_Investimenti!DB42</f>
        <v>0</v>
      </c>
      <c r="CZ53" s="59">
        <f>+I_Investimenti!DC42</f>
        <v>0</v>
      </c>
      <c r="DA53" s="59">
        <f>+I_Investimenti!DD42</f>
        <v>0</v>
      </c>
      <c r="DB53" s="59">
        <f>+I_Investimenti!DE42</f>
        <v>0</v>
      </c>
      <c r="DC53" s="59">
        <f>+I_Investimenti!DF42</f>
        <v>0</v>
      </c>
      <c r="DD53" s="59">
        <f>+I_Investimenti!DG42</f>
        <v>0</v>
      </c>
      <c r="DE53" s="59">
        <f>+I_Investimenti!DH42</f>
        <v>0</v>
      </c>
      <c r="DF53" s="59">
        <f>+I_Investimenti!DI42</f>
        <v>0</v>
      </c>
      <c r="DG53" s="59">
        <f>+I_Investimenti!DJ42</f>
        <v>0</v>
      </c>
      <c r="DH53" s="59">
        <f>+I_Investimenti!DK42</f>
        <v>0</v>
      </c>
      <c r="DI53" s="59">
        <f>+I_Investimenti!DL42</f>
        <v>0</v>
      </c>
      <c r="DJ53" s="59">
        <f>+I_Investimenti!DM42</f>
        <v>0</v>
      </c>
      <c r="DK53" s="59">
        <f>+I_Investimenti!DN42</f>
        <v>0</v>
      </c>
      <c r="DL53" s="59">
        <f>+I_Investimenti!DO42</f>
        <v>0</v>
      </c>
      <c r="DM53" s="59">
        <f>+I_Investimenti!DP42</f>
        <v>0</v>
      </c>
      <c r="DN53" s="59">
        <f>+I_Investimenti!DQ42</f>
        <v>0</v>
      </c>
      <c r="DO53" s="59">
        <f>+I_Investimenti!DR42</f>
        <v>0</v>
      </c>
      <c r="DP53" s="59">
        <f>+I_Investimenti!DS42</f>
        <v>0</v>
      </c>
      <c r="DQ53" s="59">
        <f>+I_Investimenti!DT42</f>
        <v>0</v>
      </c>
      <c r="DR53" s="59">
        <f>+I_Investimenti!DU42</f>
        <v>0</v>
      </c>
      <c r="DS53" s="59">
        <f>+I_Investimenti!DV42</f>
        <v>0</v>
      </c>
      <c r="DT53" s="59">
        <f>+I_Investimenti!DW42</f>
        <v>0</v>
      </c>
      <c r="DU53" s="59">
        <f>+I_Investimenti!DX42</f>
        <v>0</v>
      </c>
    </row>
    <row r="54" spans="3:125" ht="15.75" thickTop="1" x14ac:dyDescent="0.25">
      <c r="C54" s="123"/>
      <c r="E54" s="16" t="s">
        <v>191</v>
      </c>
      <c r="F54" s="95">
        <f>SUM(F37:F53)</f>
        <v>0</v>
      </c>
      <c r="G54" s="95">
        <f t="shared" ref="G54:BR54" si="15">SUM(G37:G53)</f>
        <v>0</v>
      </c>
      <c r="H54" s="95">
        <f t="shared" si="15"/>
        <v>0</v>
      </c>
      <c r="I54" s="95">
        <f t="shared" si="15"/>
        <v>0</v>
      </c>
      <c r="J54" s="95">
        <f t="shared" si="15"/>
        <v>0</v>
      </c>
      <c r="K54" s="95">
        <f t="shared" si="15"/>
        <v>0</v>
      </c>
      <c r="L54" s="95">
        <f t="shared" si="15"/>
        <v>0</v>
      </c>
      <c r="M54" s="95">
        <f t="shared" si="15"/>
        <v>0</v>
      </c>
      <c r="N54" s="95">
        <f t="shared" si="15"/>
        <v>0</v>
      </c>
      <c r="O54" s="95">
        <f t="shared" si="15"/>
        <v>0</v>
      </c>
      <c r="P54" s="95">
        <f t="shared" si="15"/>
        <v>0</v>
      </c>
      <c r="Q54" s="95">
        <f t="shared" si="15"/>
        <v>0</v>
      </c>
      <c r="R54" s="95">
        <f t="shared" si="15"/>
        <v>0</v>
      </c>
      <c r="S54" s="95">
        <f t="shared" si="15"/>
        <v>0</v>
      </c>
      <c r="T54" s="95">
        <f t="shared" si="15"/>
        <v>0</v>
      </c>
      <c r="U54" s="95">
        <f t="shared" si="15"/>
        <v>0</v>
      </c>
      <c r="V54" s="95">
        <f t="shared" si="15"/>
        <v>0</v>
      </c>
      <c r="W54" s="95">
        <f t="shared" si="15"/>
        <v>0</v>
      </c>
      <c r="X54" s="95">
        <f t="shared" si="15"/>
        <v>0</v>
      </c>
      <c r="Y54" s="95">
        <f t="shared" si="15"/>
        <v>0</v>
      </c>
      <c r="Z54" s="95">
        <f t="shared" si="15"/>
        <v>0</v>
      </c>
      <c r="AA54" s="95">
        <f t="shared" si="15"/>
        <v>0</v>
      </c>
      <c r="AB54" s="95">
        <f t="shared" si="15"/>
        <v>0</v>
      </c>
      <c r="AC54" s="95">
        <f t="shared" si="15"/>
        <v>0</v>
      </c>
      <c r="AD54" s="95">
        <f t="shared" si="15"/>
        <v>0</v>
      </c>
      <c r="AE54" s="95">
        <f t="shared" si="15"/>
        <v>0</v>
      </c>
      <c r="AF54" s="95">
        <f t="shared" si="15"/>
        <v>0</v>
      </c>
      <c r="AG54" s="95">
        <f t="shared" si="15"/>
        <v>0</v>
      </c>
      <c r="AH54" s="95">
        <f t="shared" si="15"/>
        <v>0</v>
      </c>
      <c r="AI54" s="95">
        <f t="shared" si="15"/>
        <v>0</v>
      </c>
      <c r="AJ54" s="95">
        <f t="shared" si="15"/>
        <v>0</v>
      </c>
      <c r="AK54" s="95">
        <f t="shared" si="15"/>
        <v>0</v>
      </c>
      <c r="AL54" s="95">
        <f t="shared" si="15"/>
        <v>0</v>
      </c>
      <c r="AM54" s="95">
        <f t="shared" si="15"/>
        <v>0</v>
      </c>
      <c r="AN54" s="95">
        <f t="shared" si="15"/>
        <v>0</v>
      </c>
      <c r="AO54" s="95">
        <f t="shared" si="15"/>
        <v>0</v>
      </c>
      <c r="AP54" s="95">
        <f t="shared" si="15"/>
        <v>0</v>
      </c>
      <c r="AQ54" s="95">
        <f t="shared" si="15"/>
        <v>0</v>
      </c>
      <c r="AR54" s="95">
        <f t="shared" si="15"/>
        <v>0</v>
      </c>
      <c r="AS54" s="95">
        <f t="shared" si="15"/>
        <v>0</v>
      </c>
      <c r="AT54" s="95">
        <f t="shared" si="15"/>
        <v>0</v>
      </c>
      <c r="AU54" s="95">
        <f t="shared" si="15"/>
        <v>0</v>
      </c>
      <c r="AV54" s="95">
        <f t="shared" si="15"/>
        <v>0</v>
      </c>
      <c r="AW54" s="95">
        <f t="shared" si="15"/>
        <v>0</v>
      </c>
      <c r="AX54" s="95">
        <f t="shared" si="15"/>
        <v>0</v>
      </c>
      <c r="AY54" s="95">
        <f t="shared" si="15"/>
        <v>0</v>
      </c>
      <c r="AZ54" s="95">
        <f t="shared" si="15"/>
        <v>0</v>
      </c>
      <c r="BA54" s="95">
        <f t="shared" si="15"/>
        <v>0</v>
      </c>
      <c r="BB54" s="95">
        <f t="shared" si="15"/>
        <v>0</v>
      </c>
      <c r="BC54" s="95">
        <f t="shared" si="15"/>
        <v>0</v>
      </c>
      <c r="BD54" s="95">
        <f t="shared" si="15"/>
        <v>0</v>
      </c>
      <c r="BE54" s="95">
        <f t="shared" si="15"/>
        <v>0</v>
      </c>
      <c r="BF54" s="95">
        <f t="shared" si="15"/>
        <v>0</v>
      </c>
      <c r="BG54" s="95">
        <f t="shared" si="15"/>
        <v>0</v>
      </c>
      <c r="BH54" s="95">
        <f t="shared" si="15"/>
        <v>0</v>
      </c>
      <c r="BI54" s="95">
        <f t="shared" si="15"/>
        <v>0</v>
      </c>
      <c r="BJ54" s="95">
        <f t="shared" si="15"/>
        <v>0</v>
      </c>
      <c r="BK54" s="95">
        <f t="shared" si="15"/>
        <v>0</v>
      </c>
      <c r="BL54" s="95">
        <f t="shared" si="15"/>
        <v>0</v>
      </c>
      <c r="BM54" s="95">
        <f t="shared" si="15"/>
        <v>0</v>
      </c>
      <c r="BN54" s="95">
        <f t="shared" si="15"/>
        <v>0</v>
      </c>
      <c r="BO54" s="95">
        <f t="shared" si="15"/>
        <v>0</v>
      </c>
      <c r="BP54" s="95">
        <f t="shared" si="15"/>
        <v>0</v>
      </c>
      <c r="BQ54" s="95">
        <f t="shared" si="15"/>
        <v>0</v>
      </c>
      <c r="BR54" s="95">
        <f t="shared" si="15"/>
        <v>0</v>
      </c>
      <c r="BS54" s="95">
        <f t="shared" ref="BS54:DU54" si="16">SUM(BS37:BS53)</f>
        <v>0</v>
      </c>
      <c r="BT54" s="95">
        <f t="shared" si="16"/>
        <v>0</v>
      </c>
      <c r="BU54" s="95">
        <f t="shared" si="16"/>
        <v>0</v>
      </c>
      <c r="BV54" s="95">
        <f t="shared" si="16"/>
        <v>0</v>
      </c>
      <c r="BW54" s="95">
        <f t="shared" si="16"/>
        <v>0</v>
      </c>
      <c r="BX54" s="95">
        <f t="shared" si="16"/>
        <v>0</v>
      </c>
      <c r="BY54" s="95">
        <f t="shared" si="16"/>
        <v>0</v>
      </c>
      <c r="BZ54" s="95">
        <f t="shared" si="16"/>
        <v>0</v>
      </c>
      <c r="CA54" s="95">
        <f t="shared" si="16"/>
        <v>0</v>
      </c>
      <c r="CB54" s="95">
        <f t="shared" si="16"/>
        <v>0</v>
      </c>
      <c r="CC54" s="95">
        <f t="shared" si="16"/>
        <v>0</v>
      </c>
      <c r="CD54" s="95">
        <f t="shared" si="16"/>
        <v>0</v>
      </c>
      <c r="CE54" s="95">
        <f t="shared" si="16"/>
        <v>0</v>
      </c>
      <c r="CF54" s="95">
        <f t="shared" si="16"/>
        <v>0</v>
      </c>
      <c r="CG54" s="95">
        <f t="shared" si="16"/>
        <v>0</v>
      </c>
      <c r="CH54" s="95">
        <f t="shared" si="16"/>
        <v>0</v>
      </c>
      <c r="CI54" s="95">
        <f t="shared" si="16"/>
        <v>0</v>
      </c>
      <c r="CJ54" s="95">
        <f t="shared" si="16"/>
        <v>0</v>
      </c>
      <c r="CK54" s="95">
        <f t="shared" si="16"/>
        <v>0</v>
      </c>
      <c r="CL54" s="95">
        <f t="shared" si="16"/>
        <v>0</v>
      </c>
      <c r="CM54" s="95">
        <f t="shared" si="16"/>
        <v>0</v>
      </c>
      <c r="CN54" s="95">
        <f t="shared" si="16"/>
        <v>0</v>
      </c>
      <c r="CO54" s="95">
        <f t="shared" si="16"/>
        <v>0</v>
      </c>
      <c r="CP54" s="95">
        <f t="shared" si="16"/>
        <v>0</v>
      </c>
      <c r="CQ54" s="95">
        <f t="shared" si="16"/>
        <v>0</v>
      </c>
      <c r="CR54" s="95">
        <f t="shared" si="16"/>
        <v>0</v>
      </c>
      <c r="CS54" s="95">
        <f t="shared" si="16"/>
        <v>0</v>
      </c>
      <c r="CT54" s="95">
        <f t="shared" si="16"/>
        <v>0</v>
      </c>
      <c r="CU54" s="95">
        <f t="shared" si="16"/>
        <v>0</v>
      </c>
      <c r="CV54" s="95">
        <f t="shared" si="16"/>
        <v>0</v>
      </c>
      <c r="CW54" s="95">
        <f t="shared" si="16"/>
        <v>0</v>
      </c>
      <c r="CX54" s="95">
        <f t="shared" si="16"/>
        <v>0</v>
      </c>
      <c r="CY54" s="95">
        <f t="shared" si="16"/>
        <v>0</v>
      </c>
      <c r="CZ54" s="95">
        <f t="shared" si="16"/>
        <v>0</v>
      </c>
      <c r="DA54" s="95">
        <f t="shared" si="16"/>
        <v>0</v>
      </c>
      <c r="DB54" s="95">
        <f t="shared" si="16"/>
        <v>0</v>
      </c>
      <c r="DC54" s="95">
        <f t="shared" si="16"/>
        <v>0</v>
      </c>
      <c r="DD54" s="95">
        <f t="shared" si="16"/>
        <v>0</v>
      </c>
      <c r="DE54" s="95">
        <f t="shared" si="16"/>
        <v>0</v>
      </c>
      <c r="DF54" s="95">
        <f t="shared" si="16"/>
        <v>0</v>
      </c>
      <c r="DG54" s="95">
        <f t="shared" si="16"/>
        <v>0</v>
      </c>
      <c r="DH54" s="95">
        <f t="shared" si="16"/>
        <v>0</v>
      </c>
      <c r="DI54" s="95">
        <f t="shared" si="16"/>
        <v>0</v>
      </c>
      <c r="DJ54" s="95">
        <f t="shared" si="16"/>
        <v>0</v>
      </c>
      <c r="DK54" s="95">
        <f t="shared" si="16"/>
        <v>0</v>
      </c>
      <c r="DL54" s="95">
        <f t="shared" si="16"/>
        <v>0</v>
      </c>
      <c r="DM54" s="95">
        <f t="shared" si="16"/>
        <v>0</v>
      </c>
      <c r="DN54" s="95">
        <f t="shared" si="16"/>
        <v>0</v>
      </c>
      <c r="DO54" s="95">
        <f t="shared" si="16"/>
        <v>0</v>
      </c>
      <c r="DP54" s="95">
        <f t="shared" si="16"/>
        <v>0</v>
      </c>
      <c r="DQ54" s="95">
        <f t="shared" si="16"/>
        <v>0</v>
      </c>
      <c r="DR54" s="95">
        <f t="shared" si="16"/>
        <v>0</v>
      </c>
      <c r="DS54" s="95">
        <f t="shared" si="16"/>
        <v>0</v>
      </c>
      <c r="DT54" s="95">
        <f t="shared" si="16"/>
        <v>0</v>
      </c>
      <c r="DU54" s="95">
        <f t="shared" si="16"/>
        <v>0</v>
      </c>
    </row>
    <row r="55" spans="3:125" x14ac:dyDescent="0.25">
      <c r="C55" s="125"/>
    </row>
    <row r="56" spans="3:125" x14ac:dyDescent="0.25">
      <c r="C56" s="121" t="s">
        <v>242</v>
      </c>
      <c r="E56" s="7" t="str">
        <f>+E3</f>
        <v>anno</v>
      </c>
      <c r="F56" s="55">
        <f>+F3</f>
        <v>2020</v>
      </c>
      <c r="G56" s="55">
        <f t="shared" ref="G56:BR56" si="17">+G3</f>
        <v>2020</v>
      </c>
      <c r="H56" s="55">
        <f t="shared" si="17"/>
        <v>2020</v>
      </c>
      <c r="I56" s="55">
        <f t="shared" si="17"/>
        <v>2020</v>
      </c>
      <c r="J56" s="55">
        <f t="shared" si="17"/>
        <v>2020</v>
      </c>
      <c r="K56" s="55">
        <f t="shared" si="17"/>
        <v>2020</v>
      </c>
      <c r="L56" s="55">
        <f t="shared" si="17"/>
        <v>2020</v>
      </c>
      <c r="M56" s="55">
        <f t="shared" si="17"/>
        <v>2020</v>
      </c>
      <c r="N56" s="55">
        <f t="shared" si="17"/>
        <v>2020</v>
      </c>
      <c r="O56" s="55">
        <f t="shared" si="17"/>
        <v>2020</v>
      </c>
      <c r="P56" s="55">
        <f t="shared" si="17"/>
        <v>2020</v>
      </c>
      <c r="Q56" s="55">
        <f t="shared" si="17"/>
        <v>2020</v>
      </c>
      <c r="R56" s="55">
        <f t="shared" si="17"/>
        <v>2021</v>
      </c>
      <c r="S56" s="55">
        <f t="shared" si="17"/>
        <v>2021</v>
      </c>
      <c r="T56" s="55">
        <f t="shared" si="17"/>
        <v>2021</v>
      </c>
      <c r="U56" s="55">
        <f t="shared" si="17"/>
        <v>2021</v>
      </c>
      <c r="V56" s="55">
        <f t="shared" si="17"/>
        <v>2021</v>
      </c>
      <c r="W56" s="55">
        <f t="shared" si="17"/>
        <v>2021</v>
      </c>
      <c r="X56" s="55">
        <f t="shared" si="17"/>
        <v>2021</v>
      </c>
      <c r="Y56" s="55">
        <f t="shared" si="17"/>
        <v>2021</v>
      </c>
      <c r="Z56" s="55">
        <f t="shared" si="17"/>
        <v>2021</v>
      </c>
      <c r="AA56" s="55">
        <f t="shared" si="17"/>
        <v>2021</v>
      </c>
      <c r="AB56" s="55">
        <f t="shared" si="17"/>
        <v>2021</v>
      </c>
      <c r="AC56" s="55">
        <f t="shared" si="17"/>
        <v>2021</v>
      </c>
      <c r="AD56" s="55">
        <f t="shared" si="17"/>
        <v>2022</v>
      </c>
      <c r="AE56" s="55">
        <f t="shared" si="17"/>
        <v>2022</v>
      </c>
      <c r="AF56" s="55">
        <f t="shared" si="17"/>
        <v>2022</v>
      </c>
      <c r="AG56" s="55">
        <f t="shared" si="17"/>
        <v>2022</v>
      </c>
      <c r="AH56" s="55">
        <f t="shared" si="17"/>
        <v>2022</v>
      </c>
      <c r="AI56" s="55">
        <f t="shared" si="17"/>
        <v>2022</v>
      </c>
      <c r="AJ56" s="55">
        <f t="shared" si="17"/>
        <v>2022</v>
      </c>
      <c r="AK56" s="55">
        <f t="shared" si="17"/>
        <v>2022</v>
      </c>
      <c r="AL56" s="55">
        <f t="shared" si="17"/>
        <v>2022</v>
      </c>
      <c r="AM56" s="55">
        <f t="shared" si="17"/>
        <v>2022</v>
      </c>
      <c r="AN56" s="55">
        <f t="shared" si="17"/>
        <v>2022</v>
      </c>
      <c r="AO56" s="55">
        <f t="shared" si="17"/>
        <v>2022</v>
      </c>
      <c r="AP56" s="55">
        <f t="shared" si="17"/>
        <v>2023</v>
      </c>
      <c r="AQ56" s="55">
        <f t="shared" si="17"/>
        <v>2023</v>
      </c>
      <c r="AR56" s="55">
        <f t="shared" si="17"/>
        <v>2023</v>
      </c>
      <c r="AS56" s="55">
        <f t="shared" si="17"/>
        <v>2023</v>
      </c>
      <c r="AT56" s="55">
        <f t="shared" si="17"/>
        <v>2023</v>
      </c>
      <c r="AU56" s="55">
        <f t="shared" si="17"/>
        <v>2023</v>
      </c>
      <c r="AV56" s="55">
        <f t="shared" si="17"/>
        <v>2023</v>
      </c>
      <c r="AW56" s="55">
        <f t="shared" si="17"/>
        <v>2023</v>
      </c>
      <c r="AX56" s="55">
        <f t="shared" si="17"/>
        <v>2023</v>
      </c>
      <c r="AY56" s="55">
        <f t="shared" si="17"/>
        <v>2023</v>
      </c>
      <c r="AZ56" s="55">
        <f t="shared" si="17"/>
        <v>2023</v>
      </c>
      <c r="BA56" s="55">
        <f t="shared" si="17"/>
        <v>2023</v>
      </c>
      <c r="BB56" s="55">
        <f t="shared" si="17"/>
        <v>2024</v>
      </c>
      <c r="BC56" s="55">
        <f t="shared" si="17"/>
        <v>2024</v>
      </c>
      <c r="BD56" s="55">
        <f t="shared" si="17"/>
        <v>2024</v>
      </c>
      <c r="BE56" s="55">
        <f t="shared" si="17"/>
        <v>2024</v>
      </c>
      <c r="BF56" s="55">
        <f t="shared" si="17"/>
        <v>2024</v>
      </c>
      <c r="BG56" s="55">
        <f t="shared" si="17"/>
        <v>2024</v>
      </c>
      <c r="BH56" s="55">
        <f t="shared" si="17"/>
        <v>2024</v>
      </c>
      <c r="BI56" s="55">
        <f t="shared" si="17"/>
        <v>2024</v>
      </c>
      <c r="BJ56" s="55">
        <f t="shared" si="17"/>
        <v>2024</v>
      </c>
      <c r="BK56" s="55">
        <f t="shared" si="17"/>
        <v>2024</v>
      </c>
      <c r="BL56" s="55">
        <f t="shared" si="17"/>
        <v>2024</v>
      </c>
      <c r="BM56" s="55">
        <f t="shared" si="17"/>
        <v>2024</v>
      </c>
      <c r="BN56" s="55">
        <f t="shared" si="17"/>
        <v>2025</v>
      </c>
      <c r="BO56" s="55">
        <f t="shared" si="17"/>
        <v>2025</v>
      </c>
      <c r="BP56" s="55">
        <f t="shared" si="17"/>
        <v>2025</v>
      </c>
      <c r="BQ56" s="55">
        <f t="shared" si="17"/>
        <v>2025</v>
      </c>
      <c r="BR56" s="55">
        <f t="shared" si="17"/>
        <v>2025</v>
      </c>
      <c r="BS56" s="55">
        <f t="shared" ref="BS56:DU56" si="18">+BS3</f>
        <v>2025</v>
      </c>
      <c r="BT56" s="55">
        <f t="shared" si="18"/>
        <v>2025</v>
      </c>
      <c r="BU56" s="55">
        <f t="shared" si="18"/>
        <v>2025</v>
      </c>
      <c r="BV56" s="55">
        <f t="shared" si="18"/>
        <v>2025</v>
      </c>
      <c r="BW56" s="55">
        <f t="shared" si="18"/>
        <v>2025</v>
      </c>
      <c r="BX56" s="55">
        <f t="shared" si="18"/>
        <v>2025</v>
      </c>
      <c r="BY56" s="55">
        <f t="shared" si="18"/>
        <v>2025</v>
      </c>
      <c r="BZ56" s="55">
        <f t="shared" si="18"/>
        <v>2026</v>
      </c>
      <c r="CA56" s="55">
        <f t="shared" si="18"/>
        <v>2026</v>
      </c>
      <c r="CB56" s="55">
        <f t="shared" si="18"/>
        <v>2026</v>
      </c>
      <c r="CC56" s="55">
        <f t="shared" si="18"/>
        <v>2026</v>
      </c>
      <c r="CD56" s="55">
        <f t="shared" si="18"/>
        <v>2026</v>
      </c>
      <c r="CE56" s="55">
        <f t="shared" si="18"/>
        <v>2026</v>
      </c>
      <c r="CF56" s="55">
        <f t="shared" si="18"/>
        <v>2026</v>
      </c>
      <c r="CG56" s="55">
        <f t="shared" si="18"/>
        <v>2026</v>
      </c>
      <c r="CH56" s="55">
        <f t="shared" si="18"/>
        <v>2026</v>
      </c>
      <c r="CI56" s="55">
        <f t="shared" si="18"/>
        <v>2026</v>
      </c>
      <c r="CJ56" s="55">
        <f t="shared" si="18"/>
        <v>2026</v>
      </c>
      <c r="CK56" s="55">
        <f t="shared" si="18"/>
        <v>2026</v>
      </c>
      <c r="CL56" s="55">
        <f t="shared" si="18"/>
        <v>2027</v>
      </c>
      <c r="CM56" s="55">
        <f t="shared" si="18"/>
        <v>2027</v>
      </c>
      <c r="CN56" s="55">
        <f t="shared" si="18"/>
        <v>2027</v>
      </c>
      <c r="CO56" s="55">
        <f t="shared" si="18"/>
        <v>2027</v>
      </c>
      <c r="CP56" s="55">
        <f t="shared" si="18"/>
        <v>2027</v>
      </c>
      <c r="CQ56" s="55">
        <f t="shared" si="18"/>
        <v>2027</v>
      </c>
      <c r="CR56" s="55">
        <f t="shared" si="18"/>
        <v>2027</v>
      </c>
      <c r="CS56" s="55">
        <f t="shared" si="18"/>
        <v>2027</v>
      </c>
      <c r="CT56" s="55">
        <f t="shared" si="18"/>
        <v>2027</v>
      </c>
      <c r="CU56" s="55">
        <f t="shared" si="18"/>
        <v>2027</v>
      </c>
      <c r="CV56" s="55">
        <f t="shared" si="18"/>
        <v>2027</v>
      </c>
      <c r="CW56" s="55">
        <f t="shared" si="18"/>
        <v>2027</v>
      </c>
      <c r="CX56" s="55">
        <f t="shared" si="18"/>
        <v>2028</v>
      </c>
      <c r="CY56" s="55">
        <f t="shared" si="18"/>
        <v>2028</v>
      </c>
      <c r="CZ56" s="55">
        <f t="shared" si="18"/>
        <v>2028</v>
      </c>
      <c r="DA56" s="55">
        <f t="shared" si="18"/>
        <v>2028</v>
      </c>
      <c r="DB56" s="55">
        <f t="shared" si="18"/>
        <v>2028</v>
      </c>
      <c r="DC56" s="55">
        <f t="shared" si="18"/>
        <v>2028</v>
      </c>
      <c r="DD56" s="55">
        <f t="shared" si="18"/>
        <v>2028</v>
      </c>
      <c r="DE56" s="55">
        <f t="shared" si="18"/>
        <v>2028</v>
      </c>
      <c r="DF56" s="55">
        <f t="shared" si="18"/>
        <v>2028</v>
      </c>
      <c r="DG56" s="55">
        <f t="shared" si="18"/>
        <v>2028</v>
      </c>
      <c r="DH56" s="55">
        <f t="shared" si="18"/>
        <v>2028</v>
      </c>
      <c r="DI56" s="55">
        <f t="shared" si="18"/>
        <v>2028</v>
      </c>
      <c r="DJ56" s="55">
        <f t="shared" si="18"/>
        <v>2029</v>
      </c>
      <c r="DK56" s="55">
        <f t="shared" si="18"/>
        <v>2029</v>
      </c>
      <c r="DL56" s="55">
        <f t="shared" si="18"/>
        <v>2029</v>
      </c>
      <c r="DM56" s="55">
        <f t="shared" si="18"/>
        <v>2029</v>
      </c>
      <c r="DN56" s="55">
        <f t="shared" si="18"/>
        <v>2029</v>
      </c>
      <c r="DO56" s="55">
        <f t="shared" si="18"/>
        <v>2029</v>
      </c>
      <c r="DP56" s="55">
        <f t="shared" si="18"/>
        <v>2029</v>
      </c>
      <c r="DQ56" s="55">
        <f t="shared" si="18"/>
        <v>2029</v>
      </c>
      <c r="DR56" s="55">
        <f t="shared" si="18"/>
        <v>2029</v>
      </c>
      <c r="DS56" s="55">
        <f t="shared" si="18"/>
        <v>2029</v>
      </c>
      <c r="DT56" s="55">
        <f t="shared" si="18"/>
        <v>2029</v>
      </c>
      <c r="DU56" s="55">
        <f t="shared" si="18"/>
        <v>2029</v>
      </c>
    </row>
    <row r="57" spans="3:125" ht="15.75" thickBot="1" x14ac:dyDescent="0.3">
      <c r="C57" s="121" t="s">
        <v>54</v>
      </c>
      <c r="E57" s="7" t="str">
        <f>+E4</f>
        <v>mese</v>
      </c>
      <c r="F57" s="55" t="str">
        <f>+F4</f>
        <v>gen</v>
      </c>
      <c r="G57" s="55" t="str">
        <f t="shared" ref="G57:BR57" si="19">+G4</f>
        <v>feb</v>
      </c>
      <c r="H57" s="55" t="str">
        <f t="shared" si="19"/>
        <v>mar</v>
      </c>
      <c r="I57" s="55" t="str">
        <f t="shared" si="19"/>
        <v>apr</v>
      </c>
      <c r="J57" s="55" t="str">
        <f t="shared" si="19"/>
        <v>mag</v>
      </c>
      <c r="K57" s="55" t="str">
        <f t="shared" si="19"/>
        <v>giu</v>
      </c>
      <c r="L57" s="55" t="str">
        <f t="shared" si="19"/>
        <v>lug</v>
      </c>
      <c r="M57" s="55" t="str">
        <f t="shared" si="19"/>
        <v>ago</v>
      </c>
      <c r="N57" s="55" t="str">
        <f t="shared" si="19"/>
        <v>set</v>
      </c>
      <c r="O57" s="55" t="str">
        <f t="shared" si="19"/>
        <v>ott</v>
      </c>
      <c r="P57" s="55" t="str">
        <f t="shared" si="19"/>
        <v>nov</v>
      </c>
      <c r="Q57" s="55" t="str">
        <f t="shared" si="19"/>
        <v>dic</v>
      </c>
      <c r="R57" s="55" t="str">
        <f t="shared" si="19"/>
        <v>gen</v>
      </c>
      <c r="S57" s="55" t="str">
        <f t="shared" si="19"/>
        <v>feb</v>
      </c>
      <c r="T57" s="55" t="str">
        <f t="shared" si="19"/>
        <v>mar</v>
      </c>
      <c r="U57" s="55" t="str">
        <f t="shared" si="19"/>
        <v>apr</v>
      </c>
      <c r="V57" s="55" t="str">
        <f t="shared" si="19"/>
        <v>mag</v>
      </c>
      <c r="W57" s="55" t="str">
        <f t="shared" si="19"/>
        <v>giu</v>
      </c>
      <c r="X57" s="55" t="str">
        <f t="shared" si="19"/>
        <v>lug</v>
      </c>
      <c r="Y57" s="55" t="str">
        <f t="shared" si="19"/>
        <v>ago</v>
      </c>
      <c r="Z57" s="55" t="str">
        <f t="shared" si="19"/>
        <v>set</v>
      </c>
      <c r="AA57" s="55" t="str">
        <f t="shared" si="19"/>
        <v>ott</v>
      </c>
      <c r="AB57" s="55" t="str">
        <f t="shared" si="19"/>
        <v>nov</v>
      </c>
      <c r="AC57" s="55" t="str">
        <f t="shared" si="19"/>
        <v>dic</v>
      </c>
      <c r="AD57" s="55" t="str">
        <f t="shared" si="19"/>
        <v>gen</v>
      </c>
      <c r="AE57" s="55" t="str">
        <f t="shared" si="19"/>
        <v>feb</v>
      </c>
      <c r="AF57" s="55" t="str">
        <f t="shared" si="19"/>
        <v>mar</v>
      </c>
      <c r="AG57" s="55" t="str">
        <f t="shared" si="19"/>
        <v>apr</v>
      </c>
      <c r="AH57" s="55" t="str">
        <f t="shared" si="19"/>
        <v>mag</v>
      </c>
      <c r="AI57" s="55" t="str">
        <f t="shared" si="19"/>
        <v>giu</v>
      </c>
      <c r="AJ57" s="55" t="str">
        <f t="shared" si="19"/>
        <v>lug</v>
      </c>
      <c r="AK57" s="55" t="str">
        <f t="shared" si="19"/>
        <v>ago</v>
      </c>
      <c r="AL57" s="55" t="str">
        <f t="shared" si="19"/>
        <v>set</v>
      </c>
      <c r="AM57" s="55" t="str">
        <f t="shared" si="19"/>
        <v>ott</v>
      </c>
      <c r="AN57" s="55" t="str">
        <f t="shared" si="19"/>
        <v>nov</v>
      </c>
      <c r="AO57" s="55" t="str">
        <f t="shared" si="19"/>
        <v>dic</v>
      </c>
      <c r="AP57" s="55" t="str">
        <f t="shared" si="19"/>
        <v>gen</v>
      </c>
      <c r="AQ57" s="55" t="str">
        <f t="shared" si="19"/>
        <v>feb</v>
      </c>
      <c r="AR57" s="55" t="str">
        <f t="shared" si="19"/>
        <v>mar</v>
      </c>
      <c r="AS57" s="55" t="str">
        <f t="shared" si="19"/>
        <v>apr</v>
      </c>
      <c r="AT57" s="55" t="str">
        <f t="shared" si="19"/>
        <v>mag</v>
      </c>
      <c r="AU57" s="55" t="str">
        <f t="shared" si="19"/>
        <v>giu</v>
      </c>
      <c r="AV57" s="55" t="str">
        <f t="shared" si="19"/>
        <v>lug</v>
      </c>
      <c r="AW57" s="55" t="str">
        <f t="shared" si="19"/>
        <v>ago</v>
      </c>
      <c r="AX57" s="55" t="str">
        <f t="shared" si="19"/>
        <v>set</v>
      </c>
      <c r="AY57" s="55" t="str">
        <f t="shared" si="19"/>
        <v>ott</v>
      </c>
      <c r="AZ57" s="55" t="str">
        <f t="shared" si="19"/>
        <v>nov</v>
      </c>
      <c r="BA57" s="55" t="str">
        <f t="shared" si="19"/>
        <v>dic</v>
      </c>
      <c r="BB57" s="55" t="str">
        <f t="shared" si="19"/>
        <v>gen</v>
      </c>
      <c r="BC57" s="55" t="str">
        <f t="shared" si="19"/>
        <v>feb</v>
      </c>
      <c r="BD57" s="55" t="str">
        <f t="shared" si="19"/>
        <v>mar</v>
      </c>
      <c r="BE57" s="55" t="str">
        <f t="shared" si="19"/>
        <v>apr</v>
      </c>
      <c r="BF57" s="55" t="str">
        <f t="shared" si="19"/>
        <v>mag</v>
      </c>
      <c r="BG57" s="55" t="str">
        <f t="shared" si="19"/>
        <v>giu</v>
      </c>
      <c r="BH57" s="55" t="str">
        <f t="shared" si="19"/>
        <v>lug</v>
      </c>
      <c r="BI57" s="55" t="str">
        <f t="shared" si="19"/>
        <v>ago</v>
      </c>
      <c r="BJ57" s="55" t="str">
        <f t="shared" si="19"/>
        <v>set</v>
      </c>
      <c r="BK57" s="55" t="str">
        <f t="shared" si="19"/>
        <v>ott</v>
      </c>
      <c r="BL57" s="55" t="str">
        <f t="shared" si="19"/>
        <v>nov</v>
      </c>
      <c r="BM57" s="55" t="str">
        <f t="shared" si="19"/>
        <v>dic</v>
      </c>
      <c r="BN57" s="55" t="str">
        <f t="shared" si="19"/>
        <v>gen</v>
      </c>
      <c r="BO57" s="55" t="str">
        <f t="shared" si="19"/>
        <v>feb</v>
      </c>
      <c r="BP57" s="55" t="str">
        <f t="shared" si="19"/>
        <v>mar</v>
      </c>
      <c r="BQ57" s="55" t="str">
        <f t="shared" si="19"/>
        <v>apr</v>
      </c>
      <c r="BR57" s="55" t="str">
        <f t="shared" si="19"/>
        <v>mag</v>
      </c>
      <c r="BS57" s="55" t="str">
        <f t="shared" ref="BS57:DU57" si="20">+BS4</f>
        <v>giu</v>
      </c>
      <c r="BT57" s="55" t="str">
        <f t="shared" si="20"/>
        <v>lug</v>
      </c>
      <c r="BU57" s="55" t="str">
        <f t="shared" si="20"/>
        <v>ago</v>
      </c>
      <c r="BV57" s="55" t="str">
        <f t="shared" si="20"/>
        <v>set</v>
      </c>
      <c r="BW57" s="55" t="str">
        <f t="shared" si="20"/>
        <v>ott</v>
      </c>
      <c r="BX57" s="55" t="str">
        <f t="shared" si="20"/>
        <v>nov</v>
      </c>
      <c r="BY57" s="55" t="str">
        <f t="shared" si="20"/>
        <v>dic</v>
      </c>
      <c r="BZ57" s="55" t="str">
        <f t="shared" si="20"/>
        <v>gen</v>
      </c>
      <c r="CA57" s="55" t="str">
        <f t="shared" si="20"/>
        <v>feb</v>
      </c>
      <c r="CB57" s="55" t="str">
        <f t="shared" si="20"/>
        <v>mar</v>
      </c>
      <c r="CC57" s="55" t="str">
        <f t="shared" si="20"/>
        <v>apr</v>
      </c>
      <c r="CD57" s="55" t="str">
        <f t="shared" si="20"/>
        <v>mag</v>
      </c>
      <c r="CE57" s="55" t="str">
        <f t="shared" si="20"/>
        <v>giu</v>
      </c>
      <c r="CF57" s="55" t="str">
        <f t="shared" si="20"/>
        <v>lug</v>
      </c>
      <c r="CG57" s="55" t="str">
        <f t="shared" si="20"/>
        <v>ago</v>
      </c>
      <c r="CH57" s="55" t="str">
        <f t="shared" si="20"/>
        <v>set</v>
      </c>
      <c r="CI57" s="55" t="str">
        <f t="shared" si="20"/>
        <v>ott</v>
      </c>
      <c r="CJ57" s="55" t="str">
        <f t="shared" si="20"/>
        <v>nov</v>
      </c>
      <c r="CK57" s="55" t="str">
        <f t="shared" si="20"/>
        <v>dic</v>
      </c>
      <c r="CL57" s="55" t="str">
        <f t="shared" si="20"/>
        <v>gen</v>
      </c>
      <c r="CM57" s="55" t="str">
        <f t="shared" si="20"/>
        <v>feb</v>
      </c>
      <c r="CN57" s="55" t="str">
        <f t="shared" si="20"/>
        <v>mar</v>
      </c>
      <c r="CO57" s="55" t="str">
        <f t="shared" si="20"/>
        <v>apr</v>
      </c>
      <c r="CP57" s="55" t="str">
        <f t="shared" si="20"/>
        <v>mag</v>
      </c>
      <c r="CQ57" s="55" t="str">
        <f t="shared" si="20"/>
        <v>giu</v>
      </c>
      <c r="CR57" s="55" t="str">
        <f t="shared" si="20"/>
        <v>lug</v>
      </c>
      <c r="CS57" s="55" t="str">
        <f t="shared" si="20"/>
        <v>ago</v>
      </c>
      <c r="CT57" s="55" t="str">
        <f t="shared" si="20"/>
        <v>set</v>
      </c>
      <c r="CU57" s="55" t="str">
        <f t="shared" si="20"/>
        <v>ott</v>
      </c>
      <c r="CV57" s="55" t="str">
        <f t="shared" si="20"/>
        <v>nov</v>
      </c>
      <c r="CW57" s="55" t="str">
        <f t="shared" si="20"/>
        <v>dic</v>
      </c>
      <c r="CX57" s="55" t="str">
        <f t="shared" si="20"/>
        <v>gen</v>
      </c>
      <c r="CY57" s="55" t="str">
        <f t="shared" si="20"/>
        <v>feb</v>
      </c>
      <c r="CZ57" s="55" t="str">
        <f t="shared" si="20"/>
        <v>mar</v>
      </c>
      <c r="DA57" s="55" t="str">
        <f t="shared" si="20"/>
        <v>apr</v>
      </c>
      <c r="DB57" s="55" t="str">
        <f t="shared" si="20"/>
        <v>mag</v>
      </c>
      <c r="DC57" s="55" t="str">
        <f t="shared" si="20"/>
        <v>giu</v>
      </c>
      <c r="DD57" s="55" t="str">
        <f t="shared" si="20"/>
        <v>lug</v>
      </c>
      <c r="DE57" s="55" t="str">
        <f t="shared" si="20"/>
        <v>ago</v>
      </c>
      <c r="DF57" s="55" t="str">
        <f t="shared" si="20"/>
        <v>set</v>
      </c>
      <c r="DG57" s="55" t="str">
        <f t="shared" si="20"/>
        <v>ott</v>
      </c>
      <c r="DH57" s="55" t="str">
        <f t="shared" si="20"/>
        <v>nov</v>
      </c>
      <c r="DI57" s="55" t="str">
        <f t="shared" si="20"/>
        <v>dic</v>
      </c>
      <c r="DJ57" s="55" t="str">
        <f t="shared" si="20"/>
        <v>gen</v>
      </c>
      <c r="DK57" s="55" t="str">
        <f t="shared" si="20"/>
        <v>feb</v>
      </c>
      <c r="DL57" s="55" t="str">
        <f t="shared" si="20"/>
        <v>mar</v>
      </c>
      <c r="DM57" s="55" t="str">
        <f t="shared" si="20"/>
        <v>apr</v>
      </c>
      <c r="DN57" s="55" t="str">
        <f t="shared" si="20"/>
        <v>mag</v>
      </c>
      <c r="DO57" s="55" t="str">
        <f t="shared" si="20"/>
        <v>giu</v>
      </c>
      <c r="DP57" s="55" t="str">
        <f t="shared" si="20"/>
        <v>lug</v>
      </c>
      <c r="DQ57" s="55" t="str">
        <f t="shared" si="20"/>
        <v>ago</v>
      </c>
      <c r="DR57" s="55" t="str">
        <f t="shared" si="20"/>
        <v>set</v>
      </c>
      <c r="DS57" s="55" t="str">
        <f t="shared" si="20"/>
        <v>ott</v>
      </c>
      <c r="DT57" s="55" t="str">
        <f t="shared" si="20"/>
        <v>nov</v>
      </c>
      <c r="DU57" s="55" t="str">
        <f t="shared" si="20"/>
        <v>dic</v>
      </c>
    </row>
    <row r="58" spans="3:125" ht="16.5" thickTop="1" thickBot="1" x14ac:dyDescent="0.3">
      <c r="C58" s="122">
        <f t="shared" ref="C58:C74" si="21">+C37</f>
        <v>0</v>
      </c>
      <c r="F58" s="59">
        <f>+I_Investimenti!I6+C_Investimenti!F16-C_Investimenti!F37</f>
        <v>0</v>
      </c>
      <c r="G58" s="59">
        <f>+I_Investimenti!J6+C_Investimenti!G16-C_Investimenti!G37</f>
        <v>0</v>
      </c>
      <c r="H58" s="59">
        <f>+I_Investimenti!K6+C_Investimenti!H16-C_Investimenti!H37</f>
        <v>0</v>
      </c>
      <c r="I58" s="59">
        <f>+I_Investimenti!L6+C_Investimenti!I16-C_Investimenti!I37</f>
        <v>0</v>
      </c>
      <c r="J58" s="59">
        <f>+I_Investimenti!M6+C_Investimenti!J16-C_Investimenti!J37</f>
        <v>0</v>
      </c>
      <c r="K58" s="59">
        <f>+I_Investimenti!N6+C_Investimenti!K16-C_Investimenti!K37</f>
        <v>0</v>
      </c>
      <c r="L58" s="59">
        <f>+I_Investimenti!O6+C_Investimenti!L16-C_Investimenti!L37</f>
        <v>0</v>
      </c>
      <c r="M58" s="59">
        <f>+I_Investimenti!P6+C_Investimenti!M16-C_Investimenti!M37</f>
        <v>0</v>
      </c>
      <c r="N58" s="59">
        <f>+I_Investimenti!Q6+C_Investimenti!N16-C_Investimenti!N37</f>
        <v>0</v>
      </c>
      <c r="O58" s="59">
        <f>+I_Investimenti!R6+C_Investimenti!O16-C_Investimenti!O37</f>
        <v>0</v>
      </c>
      <c r="P58" s="59">
        <f>+I_Investimenti!S6+C_Investimenti!P16-C_Investimenti!P37</f>
        <v>0</v>
      </c>
      <c r="Q58" s="59">
        <f>+I_Investimenti!T6+C_Investimenti!Q16-C_Investimenti!Q37</f>
        <v>0</v>
      </c>
      <c r="R58" s="59">
        <f>+I_Investimenti!U6+C_Investimenti!R16-C_Investimenti!R37</f>
        <v>0</v>
      </c>
      <c r="S58" s="59">
        <f>+I_Investimenti!V6+C_Investimenti!S16-C_Investimenti!S37</f>
        <v>0</v>
      </c>
      <c r="T58" s="59">
        <f>+I_Investimenti!W6+C_Investimenti!T16-C_Investimenti!T37</f>
        <v>0</v>
      </c>
      <c r="U58" s="59">
        <f>+I_Investimenti!X6+C_Investimenti!U16-C_Investimenti!U37</f>
        <v>0</v>
      </c>
      <c r="V58" s="59">
        <f>+I_Investimenti!Y6+C_Investimenti!V16-C_Investimenti!V37</f>
        <v>0</v>
      </c>
      <c r="W58" s="59">
        <f>+I_Investimenti!Z6+C_Investimenti!W16-C_Investimenti!W37</f>
        <v>0</v>
      </c>
      <c r="X58" s="59">
        <f>+I_Investimenti!AA6+C_Investimenti!X16-C_Investimenti!X37</f>
        <v>0</v>
      </c>
      <c r="Y58" s="59">
        <f>+I_Investimenti!AB6+C_Investimenti!Y16-C_Investimenti!Y37</f>
        <v>0</v>
      </c>
      <c r="Z58" s="59">
        <f>+I_Investimenti!AC6+C_Investimenti!Z16-C_Investimenti!Z37</f>
        <v>0</v>
      </c>
      <c r="AA58" s="59">
        <f>+I_Investimenti!AD6+C_Investimenti!AA16-C_Investimenti!AA37</f>
        <v>0</v>
      </c>
      <c r="AB58" s="59">
        <f>+I_Investimenti!AE6+C_Investimenti!AB16-C_Investimenti!AB37</f>
        <v>0</v>
      </c>
      <c r="AC58" s="59">
        <f>+I_Investimenti!AF6+C_Investimenti!AC16-C_Investimenti!AC37</f>
        <v>0</v>
      </c>
      <c r="AD58" s="59">
        <f>+I_Investimenti!AG6+C_Investimenti!AD16-C_Investimenti!AD37</f>
        <v>0</v>
      </c>
      <c r="AE58" s="59">
        <f>+I_Investimenti!AH6+C_Investimenti!AE16-C_Investimenti!AE37</f>
        <v>0</v>
      </c>
      <c r="AF58" s="59">
        <f>+I_Investimenti!AI6+C_Investimenti!AF16-C_Investimenti!AF37</f>
        <v>0</v>
      </c>
      <c r="AG58" s="59">
        <f>+I_Investimenti!AJ6+C_Investimenti!AG16-C_Investimenti!AG37</f>
        <v>0</v>
      </c>
      <c r="AH58" s="59">
        <f>+I_Investimenti!AK6+C_Investimenti!AH16-C_Investimenti!AH37</f>
        <v>0</v>
      </c>
      <c r="AI58" s="59">
        <f>+I_Investimenti!AL6+C_Investimenti!AI16-C_Investimenti!AI37</f>
        <v>0</v>
      </c>
      <c r="AJ58" s="59">
        <f>+I_Investimenti!AM6+C_Investimenti!AJ16-C_Investimenti!AJ37</f>
        <v>0</v>
      </c>
      <c r="AK58" s="59">
        <f>+I_Investimenti!AN6+C_Investimenti!AK16-C_Investimenti!AK37</f>
        <v>0</v>
      </c>
      <c r="AL58" s="59">
        <f>+I_Investimenti!AO6+C_Investimenti!AL16-C_Investimenti!AL37</f>
        <v>0</v>
      </c>
      <c r="AM58" s="59">
        <f>+I_Investimenti!AP6+C_Investimenti!AM16-C_Investimenti!AM37</f>
        <v>0</v>
      </c>
      <c r="AN58" s="59">
        <f>+I_Investimenti!AQ6+C_Investimenti!AN16-C_Investimenti!AN37</f>
        <v>0</v>
      </c>
      <c r="AO58" s="59">
        <f>+I_Investimenti!AR6+C_Investimenti!AO16-C_Investimenti!AO37</f>
        <v>0</v>
      </c>
      <c r="AP58" s="59">
        <f>+I_Investimenti!AS6+C_Investimenti!AP16-C_Investimenti!AP37</f>
        <v>0</v>
      </c>
      <c r="AQ58" s="59">
        <f>+I_Investimenti!AT6+C_Investimenti!AQ16-C_Investimenti!AQ37</f>
        <v>0</v>
      </c>
      <c r="AR58" s="59">
        <f>+I_Investimenti!AU6+C_Investimenti!AR16-C_Investimenti!AR37</f>
        <v>0</v>
      </c>
      <c r="AS58" s="59">
        <f>+I_Investimenti!AV6+C_Investimenti!AS16-C_Investimenti!AS37</f>
        <v>0</v>
      </c>
      <c r="AT58" s="59">
        <f>+I_Investimenti!AW6+C_Investimenti!AT16-C_Investimenti!AT37</f>
        <v>0</v>
      </c>
      <c r="AU58" s="59">
        <f>+I_Investimenti!AX6+C_Investimenti!AU16-C_Investimenti!AU37</f>
        <v>0</v>
      </c>
      <c r="AV58" s="59">
        <f>+I_Investimenti!AY6+C_Investimenti!AV16-C_Investimenti!AV37</f>
        <v>0</v>
      </c>
      <c r="AW58" s="59">
        <f>+I_Investimenti!AZ6+C_Investimenti!AW16-C_Investimenti!AW37</f>
        <v>0</v>
      </c>
      <c r="AX58" s="59">
        <f>+I_Investimenti!BA6+C_Investimenti!AX16-C_Investimenti!AX37</f>
        <v>0</v>
      </c>
      <c r="AY58" s="59">
        <f>+I_Investimenti!BB6+C_Investimenti!AY16-C_Investimenti!AY37</f>
        <v>0</v>
      </c>
      <c r="AZ58" s="59">
        <f>+I_Investimenti!BC6+C_Investimenti!AZ16-C_Investimenti!AZ37</f>
        <v>0</v>
      </c>
      <c r="BA58" s="59">
        <f>+I_Investimenti!BD6+C_Investimenti!BA16-C_Investimenti!BA37</f>
        <v>0</v>
      </c>
      <c r="BB58" s="59">
        <f>+I_Investimenti!BE6+C_Investimenti!BB16-C_Investimenti!BB37</f>
        <v>0</v>
      </c>
      <c r="BC58" s="59">
        <f>+I_Investimenti!BF6+C_Investimenti!BC16-C_Investimenti!BC37</f>
        <v>0</v>
      </c>
      <c r="BD58" s="59">
        <f>+I_Investimenti!BG6+C_Investimenti!BD16-C_Investimenti!BD37</f>
        <v>0</v>
      </c>
      <c r="BE58" s="59">
        <f>+I_Investimenti!BH6+C_Investimenti!BE16-C_Investimenti!BE37</f>
        <v>0</v>
      </c>
      <c r="BF58" s="59">
        <f>+I_Investimenti!BI6+C_Investimenti!BF16-C_Investimenti!BF37</f>
        <v>0</v>
      </c>
      <c r="BG58" s="59">
        <f>+I_Investimenti!BJ6+C_Investimenti!BG16-C_Investimenti!BG37</f>
        <v>0</v>
      </c>
      <c r="BH58" s="59">
        <f>+I_Investimenti!BK6+C_Investimenti!BH16-C_Investimenti!BH37</f>
        <v>0</v>
      </c>
      <c r="BI58" s="59">
        <f>+I_Investimenti!BL6+C_Investimenti!BI16-C_Investimenti!BI37</f>
        <v>0</v>
      </c>
      <c r="BJ58" s="59">
        <f>+I_Investimenti!BM6+C_Investimenti!BJ16-C_Investimenti!BJ37</f>
        <v>0</v>
      </c>
      <c r="BK58" s="59">
        <f>+I_Investimenti!BN6+C_Investimenti!BK16-C_Investimenti!BK37</f>
        <v>0</v>
      </c>
      <c r="BL58" s="59">
        <f>+I_Investimenti!BO6+C_Investimenti!BL16-C_Investimenti!BL37</f>
        <v>0</v>
      </c>
      <c r="BM58" s="59">
        <f>+I_Investimenti!BP6+C_Investimenti!BM16-C_Investimenti!BM37</f>
        <v>0</v>
      </c>
      <c r="BN58" s="59">
        <f>+I_Investimenti!BQ6+C_Investimenti!BN16-C_Investimenti!BN37</f>
        <v>0</v>
      </c>
      <c r="BO58" s="59">
        <f>+I_Investimenti!BR6+C_Investimenti!BO16-C_Investimenti!BO37</f>
        <v>0</v>
      </c>
      <c r="BP58" s="59">
        <f>+I_Investimenti!BS6+C_Investimenti!BP16-C_Investimenti!BP37</f>
        <v>0</v>
      </c>
      <c r="BQ58" s="59">
        <f>+I_Investimenti!BT6+C_Investimenti!BQ16-C_Investimenti!BQ37</f>
        <v>0</v>
      </c>
      <c r="BR58" s="59">
        <f>+I_Investimenti!BU6+C_Investimenti!BR16-C_Investimenti!BR37</f>
        <v>0</v>
      </c>
      <c r="BS58" s="59">
        <f>+I_Investimenti!BV6+C_Investimenti!BS16-C_Investimenti!BS37</f>
        <v>0</v>
      </c>
      <c r="BT58" s="59">
        <f>+I_Investimenti!BW6+C_Investimenti!BT16-C_Investimenti!BT37</f>
        <v>0</v>
      </c>
      <c r="BU58" s="59">
        <f>+I_Investimenti!BX6+C_Investimenti!BU16-C_Investimenti!BU37</f>
        <v>0</v>
      </c>
      <c r="BV58" s="59">
        <f>+I_Investimenti!BY6+C_Investimenti!BV16-C_Investimenti!BV37</f>
        <v>0</v>
      </c>
      <c r="BW58" s="59">
        <f>+I_Investimenti!BZ6+C_Investimenti!BW16-C_Investimenti!BW37</f>
        <v>0</v>
      </c>
      <c r="BX58" s="59">
        <f>+I_Investimenti!CA6+C_Investimenti!BX16-C_Investimenti!BX37</f>
        <v>0</v>
      </c>
      <c r="BY58" s="59">
        <f>+I_Investimenti!CB6+C_Investimenti!BY16-C_Investimenti!BY37</f>
        <v>0</v>
      </c>
      <c r="BZ58" s="59">
        <f>+I_Investimenti!CC6+C_Investimenti!BZ16-C_Investimenti!BZ37</f>
        <v>0</v>
      </c>
      <c r="CA58" s="59">
        <f>+I_Investimenti!CD6+C_Investimenti!CA16-C_Investimenti!CA37</f>
        <v>0</v>
      </c>
      <c r="CB58" s="59">
        <f>+I_Investimenti!CE6+C_Investimenti!CB16-C_Investimenti!CB37</f>
        <v>0</v>
      </c>
      <c r="CC58" s="59">
        <f>+I_Investimenti!CF6+C_Investimenti!CC16-C_Investimenti!CC37</f>
        <v>0</v>
      </c>
      <c r="CD58" s="59">
        <f>+I_Investimenti!CG6+C_Investimenti!CD16-C_Investimenti!CD37</f>
        <v>0</v>
      </c>
      <c r="CE58" s="59">
        <f>+I_Investimenti!CH6+C_Investimenti!CE16-C_Investimenti!CE37</f>
        <v>0</v>
      </c>
      <c r="CF58" s="59">
        <f>+I_Investimenti!CI6+C_Investimenti!CF16-C_Investimenti!CF37</f>
        <v>0</v>
      </c>
      <c r="CG58" s="59">
        <f>+I_Investimenti!CJ6+C_Investimenti!CG16-C_Investimenti!CG37</f>
        <v>0</v>
      </c>
      <c r="CH58" s="59">
        <f>+I_Investimenti!CK6+C_Investimenti!CH16-C_Investimenti!CH37</f>
        <v>0</v>
      </c>
      <c r="CI58" s="59">
        <f>+I_Investimenti!CL6+C_Investimenti!CI16-C_Investimenti!CI37</f>
        <v>0</v>
      </c>
      <c r="CJ58" s="59">
        <f>+I_Investimenti!CM6+C_Investimenti!CJ16-C_Investimenti!CJ37</f>
        <v>0</v>
      </c>
      <c r="CK58" s="59">
        <f>+I_Investimenti!CN6+C_Investimenti!CK16-C_Investimenti!CK37</f>
        <v>0</v>
      </c>
      <c r="CL58" s="59">
        <f>+I_Investimenti!CO6+C_Investimenti!CL16-C_Investimenti!CL37</f>
        <v>0</v>
      </c>
      <c r="CM58" s="59">
        <f>+I_Investimenti!CP6+C_Investimenti!CM16-C_Investimenti!CM37</f>
        <v>0</v>
      </c>
      <c r="CN58" s="59">
        <f>+I_Investimenti!CQ6+C_Investimenti!CN16-C_Investimenti!CN37</f>
        <v>0</v>
      </c>
      <c r="CO58" s="59">
        <f>+I_Investimenti!CR6+C_Investimenti!CO16-C_Investimenti!CO37</f>
        <v>0</v>
      </c>
      <c r="CP58" s="59">
        <f>+I_Investimenti!CS6+C_Investimenti!CP16-C_Investimenti!CP37</f>
        <v>0</v>
      </c>
      <c r="CQ58" s="59">
        <f>+I_Investimenti!CT6+C_Investimenti!CQ16-C_Investimenti!CQ37</f>
        <v>0</v>
      </c>
      <c r="CR58" s="59">
        <f>+I_Investimenti!CU6+C_Investimenti!CR16-C_Investimenti!CR37</f>
        <v>0</v>
      </c>
      <c r="CS58" s="59">
        <f>+I_Investimenti!CV6+C_Investimenti!CS16-C_Investimenti!CS37</f>
        <v>0</v>
      </c>
      <c r="CT58" s="59">
        <f>+I_Investimenti!CW6+C_Investimenti!CT16-C_Investimenti!CT37</f>
        <v>0</v>
      </c>
      <c r="CU58" s="59">
        <f>+I_Investimenti!CX6+C_Investimenti!CU16-C_Investimenti!CU37</f>
        <v>0</v>
      </c>
      <c r="CV58" s="59">
        <f>+I_Investimenti!CY6+C_Investimenti!CV16-C_Investimenti!CV37</f>
        <v>0</v>
      </c>
      <c r="CW58" s="59">
        <f>+I_Investimenti!CZ6+C_Investimenti!CW16-C_Investimenti!CW37</f>
        <v>0</v>
      </c>
      <c r="CX58" s="59">
        <f>+I_Investimenti!DA6+C_Investimenti!CX16-C_Investimenti!CX37</f>
        <v>0</v>
      </c>
      <c r="CY58" s="59">
        <f>+I_Investimenti!DB6+C_Investimenti!CY16-C_Investimenti!CY37</f>
        <v>0</v>
      </c>
      <c r="CZ58" s="59">
        <f>+I_Investimenti!DC6+C_Investimenti!CZ16-C_Investimenti!CZ37</f>
        <v>0</v>
      </c>
      <c r="DA58" s="59">
        <f>+I_Investimenti!DD6+C_Investimenti!DA16-C_Investimenti!DA37</f>
        <v>0</v>
      </c>
      <c r="DB58" s="59">
        <f>+I_Investimenti!DE6+C_Investimenti!DB16-C_Investimenti!DB37</f>
        <v>0</v>
      </c>
      <c r="DC58" s="59">
        <f>+I_Investimenti!DF6+C_Investimenti!DC16-C_Investimenti!DC37</f>
        <v>0</v>
      </c>
      <c r="DD58" s="59">
        <f>+I_Investimenti!DG6+C_Investimenti!DD16-C_Investimenti!DD37</f>
        <v>0</v>
      </c>
      <c r="DE58" s="59">
        <f>+I_Investimenti!DH6+C_Investimenti!DE16-C_Investimenti!DE37</f>
        <v>0</v>
      </c>
      <c r="DF58" s="59">
        <f>+I_Investimenti!DI6+C_Investimenti!DF16-C_Investimenti!DF37</f>
        <v>0</v>
      </c>
      <c r="DG58" s="59">
        <f>+I_Investimenti!DJ6+C_Investimenti!DG16-C_Investimenti!DG37</f>
        <v>0</v>
      </c>
      <c r="DH58" s="59">
        <f>+I_Investimenti!DK6+C_Investimenti!DH16-C_Investimenti!DH37</f>
        <v>0</v>
      </c>
      <c r="DI58" s="59">
        <f>+I_Investimenti!DL6+C_Investimenti!DI16-C_Investimenti!DI37</f>
        <v>0</v>
      </c>
      <c r="DJ58" s="59">
        <f>+I_Investimenti!DM6+C_Investimenti!DJ16-C_Investimenti!DJ37</f>
        <v>0</v>
      </c>
      <c r="DK58" s="59">
        <f>+I_Investimenti!DN6+C_Investimenti!DK16-C_Investimenti!DK37</f>
        <v>0</v>
      </c>
      <c r="DL58" s="59">
        <f>+I_Investimenti!DO6+C_Investimenti!DL16-C_Investimenti!DL37</f>
        <v>0</v>
      </c>
      <c r="DM58" s="59">
        <f>+I_Investimenti!DP6+C_Investimenti!DM16-C_Investimenti!DM37</f>
        <v>0</v>
      </c>
      <c r="DN58" s="59">
        <f>+I_Investimenti!DQ6+C_Investimenti!DN16-C_Investimenti!DN37</f>
        <v>0</v>
      </c>
      <c r="DO58" s="59">
        <f>+I_Investimenti!DR6+C_Investimenti!DO16-C_Investimenti!DO37</f>
        <v>0</v>
      </c>
      <c r="DP58" s="59">
        <f>+I_Investimenti!DS6+C_Investimenti!DP16-C_Investimenti!DP37</f>
        <v>0</v>
      </c>
      <c r="DQ58" s="59">
        <f>+I_Investimenti!DT6+C_Investimenti!DQ16-C_Investimenti!DQ37</f>
        <v>0</v>
      </c>
      <c r="DR58" s="59">
        <f>+I_Investimenti!DU6+C_Investimenti!DR16-C_Investimenti!DR37</f>
        <v>0</v>
      </c>
      <c r="DS58" s="59">
        <f>+I_Investimenti!DV6+C_Investimenti!DS16-C_Investimenti!DS37</f>
        <v>0</v>
      </c>
      <c r="DT58" s="59">
        <f>+I_Investimenti!DW6+C_Investimenti!DT16-C_Investimenti!DT37</f>
        <v>0</v>
      </c>
      <c r="DU58" s="59">
        <f>+I_Investimenti!DX6+C_Investimenti!DU16-C_Investimenti!DU37</f>
        <v>0</v>
      </c>
    </row>
    <row r="59" spans="3:125" ht="16.5" thickTop="1" thickBot="1" x14ac:dyDescent="0.3">
      <c r="C59" s="122">
        <f t="shared" si="21"/>
        <v>0</v>
      </c>
      <c r="F59" s="59">
        <f>+I_Investimenti!I7+C_Investimenti!F17-C_Investimenti!F38</f>
        <v>0</v>
      </c>
      <c r="G59" s="59">
        <f>+I_Investimenti!J7+C_Investimenti!G17-C_Investimenti!G38</f>
        <v>0</v>
      </c>
      <c r="H59" s="59">
        <f>+I_Investimenti!K7+C_Investimenti!H17-C_Investimenti!H38</f>
        <v>0</v>
      </c>
      <c r="I59" s="59">
        <f>+I_Investimenti!L7+C_Investimenti!I17-C_Investimenti!I38</f>
        <v>0</v>
      </c>
      <c r="J59" s="59">
        <f>+I_Investimenti!M7+C_Investimenti!J17-C_Investimenti!J38</f>
        <v>0</v>
      </c>
      <c r="K59" s="59">
        <f>+I_Investimenti!N7+C_Investimenti!K17-C_Investimenti!K38</f>
        <v>0</v>
      </c>
      <c r="L59" s="59">
        <f>+I_Investimenti!O7+C_Investimenti!L17-C_Investimenti!L38</f>
        <v>0</v>
      </c>
      <c r="M59" s="59">
        <f>+I_Investimenti!P7+C_Investimenti!M17-C_Investimenti!M38</f>
        <v>0</v>
      </c>
      <c r="N59" s="59">
        <f>+I_Investimenti!Q7+C_Investimenti!N17-C_Investimenti!N38</f>
        <v>0</v>
      </c>
      <c r="O59" s="59">
        <f>+I_Investimenti!R7+C_Investimenti!O17-C_Investimenti!O38</f>
        <v>0</v>
      </c>
      <c r="P59" s="59">
        <f>+I_Investimenti!S7+C_Investimenti!P17-C_Investimenti!P38</f>
        <v>0</v>
      </c>
      <c r="Q59" s="59">
        <f>+I_Investimenti!T7+C_Investimenti!Q17-C_Investimenti!Q38</f>
        <v>0</v>
      </c>
      <c r="R59" s="59">
        <f>+I_Investimenti!U7+C_Investimenti!R17-C_Investimenti!R38</f>
        <v>0</v>
      </c>
      <c r="S59" s="59">
        <f>+I_Investimenti!V7+C_Investimenti!S17-C_Investimenti!S38</f>
        <v>0</v>
      </c>
      <c r="T59" s="59">
        <f>+I_Investimenti!W7+C_Investimenti!T17-C_Investimenti!T38</f>
        <v>0</v>
      </c>
      <c r="U59" s="59">
        <f>+I_Investimenti!X7+C_Investimenti!U17-C_Investimenti!U38</f>
        <v>0</v>
      </c>
      <c r="V59" s="59">
        <f>+I_Investimenti!Y7+C_Investimenti!V17-C_Investimenti!V38</f>
        <v>0</v>
      </c>
      <c r="W59" s="59">
        <f>+I_Investimenti!Z7+C_Investimenti!W17-C_Investimenti!W38</f>
        <v>0</v>
      </c>
      <c r="X59" s="59">
        <f>+I_Investimenti!AA7+C_Investimenti!X17-C_Investimenti!X38</f>
        <v>0</v>
      </c>
      <c r="Y59" s="59">
        <f>+I_Investimenti!AB7+C_Investimenti!Y17-C_Investimenti!Y38</f>
        <v>0</v>
      </c>
      <c r="Z59" s="59">
        <f>+I_Investimenti!AC7+C_Investimenti!Z17-C_Investimenti!Z38</f>
        <v>0</v>
      </c>
      <c r="AA59" s="59">
        <f>+I_Investimenti!AD7+C_Investimenti!AA17-C_Investimenti!AA38</f>
        <v>0</v>
      </c>
      <c r="AB59" s="59">
        <f>+I_Investimenti!AE7+C_Investimenti!AB17-C_Investimenti!AB38</f>
        <v>0</v>
      </c>
      <c r="AC59" s="59">
        <f>+I_Investimenti!AF7+C_Investimenti!AC17-C_Investimenti!AC38</f>
        <v>0</v>
      </c>
      <c r="AD59" s="59">
        <f>+I_Investimenti!AG7+C_Investimenti!AD17-C_Investimenti!AD38</f>
        <v>0</v>
      </c>
      <c r="AE59" s="59">
        <f>+I_Investimenti!AH7+C_Investimenti!AE17-C_Investimenti!AE38</f>
        <v>0</v>
      </c>
      <c r="AF59" s="59">
        <f>+I_Investimenti!AI7+C_Investimenti!AF17-C_Investimenti!AF38</f>
        <v>0</v>
      </c>
      <c r="AG59" s="59">
        <f>+I_Investimenti!AJ7+C_Investimenti!AG17-C_Investimenti!AG38</f>
        <v>0</v>
      </c>
      <c r="AH59" s="59">
        <f>+I_Investimenti!AK7+C_Investimenti!AH17-C_Investimenti!AH38</f>
        <v>0</v>
      </c>
      <c r="AI59" s="59">
        <f>+I_Investimenti!AL7+C_Investimenti!AI17-C_Investimenti!AI38</f>
        <v>0</v>
      </c>
      <c r="AJ59" s="59">
        <f>+I_Investimenti!AM7+C_Investimenti!AJ17-C_Investimenti!AJ38</f>
        <v>0</v>
      </c>
      <c r="AK59" s="59">
        <f>+I_Investimenti!AN7+C_Investimenti!AK17-C_Investimenti!AK38</f>
        <v>0</v>
      </c>
      <c r="AL59" s="59">
        <f>+I_Investimenti!AO7+C_Investimenti!AL17-C_Investimenti!AL38</f>
        <v>0</v>
      </c>
      <c r="AM59" s="59">
        <f>+I_Investimenti!AP7+C_Investimenti!AM17-C_Investimenti!AM38</f>
        <v>0</v>
      </c>
      <c r="AN59" s="59">
        <f>+I_Investimenti!AQ7+C_Investimenti!AN17-C_Investimenti!AN38</f>
        <v>0</v>
      </c>
      <c r="AO59" s="59">
        <f>+I_Investimenti!AR7+C_Investimenti!AO17-C_Investimenti!AO38</f>
        <v>0</v>
      </c>
      <c r="AP59" s="59">
        <f>+I_Investimenti!AS7+C_Investimenti!AP17-C_Investimenti!AP38</f>
        <v>0</v>
      </c>
      <c r="AQ59" s="59">
        <f>+I_Investimenti!AT7+C_Investimenti!AQ17-C_Investimenti!AQ38</f>
        <v>0</v>
      </c>
      <c r="AR59" s="59">
        <f>+I_Investimenti!AU7+C_Investimenti!AR17-C_Investimenti!AR38</f>
        <v>0</v>
      </c>
      <c r="AS59" s="59">
        <f>+I_Investimenti!AV7+C_Investimenti!AS17-C_Investimenti!AS38</f>
        <v>0</v>
      </c>
      <c r="AT59" s="59">
        <f>+I_Investimenti!AW7+C_Investimenti!AT17-C_Investimenti!AT38</f>
        <v>0</v>
      </c>
      <c r="AU59" s="59">
        <f>+I_Investimenti!AX7+C_Investimenti!AU17-C_Investimenti!AU38</f>
        <v>0</v>
      </c>
      <c r="AV59" s="59">
        <f>+I_Investimenti!AY7+C_Investimenti!AV17-C_Investimenti!AV38</f>
        <v>0</v>
      </c>
      <c r="AW59" s="59">
        <f>+I_Investimenti!AZ7+C_Investimenti!AW17-C_Investimenti!AW38</f>
        <v>0</v>
      </c>
      <c r="AX59" s="59">
        <f>+I_Investimenti!BA7+C_Investimenti!AX17-C_Investimenti!AX38</f>
        <v>0</v>
      </c>
      <c r="AY59" s="59">
        <f>+I_Investimenti!BB7+C_Investimenti!AY17-C_Investimenti!AY38</f>
        <v>0</v>
      </c>
      <c r="AZ59" s="59">
        <f>+I_Investimenti!BC7+C_Investimenti!AZ17-C_Investimenti!AZ38</f>
        <v>0</v>
      </c>
      <c r="BA59" s="59">
        <f>+I_Investimenti!BD7+C_Investimenti!BA17-C_Investimenti!BA38</f>
        <v>0</v>
      </c>
      <c r="BB59" s="59">
        <f>+I_Investimenti!BE7+C_Investimenti!BB17-C_Investimenti!BB38</f>
        <v>0</v>
      </c>
      <c r="BC59" s="59">
        <f>+I_Investimenti!BF7+C_Investimenti!BC17-C_Investimenti!BC38</f>
        <v>0</v>
      </c>
      <c r="BD59" s="59">
        <f>+I_Investimenti!BG7+C_Investimenti!BD17-C_Investimenti!BD38</f>
        <v>0</v>
      </c>
      <c r="BE59" s="59">
        <f>+I_Investimenti!BH7+C_Investimenti!BE17-C_Investimenti!BE38</f>
        <v>0</v>
      </c>
      <c r="BF59" s="59">
        <f>+I_Investimenti!BI7+C_Investimenti!BF17-C_Investimenti!BF38</f>
        <v>0</v>
      </c>
      <c r="BG59" s="59">
        <f>+I_Investimenti!BJ7+C_Investimenti!BG17-C_Investimenti!BG38</f>
        <v>0</v>
      </c>
      <c r="BH59" s="59">
        <f>+I_Investimenti!BK7+C_Investimenti!BH17-C_Investimenti!BH38</f>
        <v>0</v>
      </c>
      <c r="BI59" s="59">
        <f>+I_Investimenti!BL7+C_Investimenti!BI17-C_Investimenti!BI38</f>
        <v>0</v>
      </c>
      <c r="BJ59" s="59">
        <f>+I_Investimenti!BM7+C_Investimenti!BJ17-C_Investimenti!BJ38</f>
        <v>0</v>
      </c>
      <c r="BK59" s="59">
        <f>+I_Investimenti!BN7+C_Investimenti!BK17-C_Investimenti!BK38</f>
        <v>0</v>
      </c>
      <c r="BL59" s="59">
        <f>+I_Investimenti!BO7+C_Investimenti!BL17-C_Investimenti!BL38</f>
        <v>0</v>
      </c>
      <c r="BM59" s="59">
        <f>+I_Investimenti!BP7+C_Investimenti!BM17-C_Investimenti!BM38</f>
        <v>0</v>
      </c>
      <c r="BN59" s="59">
        <f>+I_Investimenti!BQ7+C_Investimenti!BN17-C_Investimenti!BN38</f>
        <v>0</v>
      </c>
      <c r="BO59" s="59">
        <f>+I_Investimenti!BR7+C_Investimenti!BO17-C_Investimenti!BO38</f>
        <v>0</v>
      </c>
      <c r="BP59" s="59">
        <f>+I_Investimenti!BS7+C_Investimenti!BP17-C_Investimenti!BP38</f>
        <v>0</v>
      </c>
      <c r="BQ59" s="59">
        <f>+I_Investimenti!BT7+C_Investimenti!BQ17-C_Investimenti!BQ38</f>
        <v>0</v>
      </c>
      <c r="BR59" s="59">
        <f>+I_Investimenti!BU7+C_Investimenti!BR17-C_Investimenti!BR38</f>
        <v>0</v>
      </c>
      <c r="BS59" s="59">
        <f>+I_Investimenti!BV7+C_Investimenti!BS17-C_Investimenti!BS38</f>
        <v>0</v>
      </c>
      <c r="BT59" s="59">
        <f>+I_Investimenti!BW7+C_Investimenti!BT17-C_Investimenti!BT38</f>
        <v>0</v>
      </c>
      <c r="BU59" s="59">
        <f>+I_Investimenti!BX7+C_Investimenti!BU17-C_Investimenti!BU38</f>
        <v>0</v>
      </c>
      <c r="BV59" s="59">
        <f>+I_Investimenti!BY7+C_Investimenti!BV17-C_Investimenti!BV38</f>
        <v>0</v>
      </c>
      <c r="BW59" s="59">
        <f>+I_Investimenti!BZ7+C_Investimenti!BW17-C_Investimenti!BW38</f>
        <v>0</v>
      </c>
      <c r="BX59" s="59">
        <f>+I_Investimenti!CA7+C_Investimenti!BX17-C_Investimenti!BX38</f>
        <v>0</v>
      </c>
      <c r="BY59" s="59">
        <f>+I_Investimenti!CB7+C_Investimenti!BY17-C_Investimenti!BY38</f>
        <v>0</v>
      </c>
      <c r="BZ59" s="59">
        <f>+I_Investimenti!CC7+C_Investimenti!BZ17-C_Investimenti!BZ38</f>
        <v>0</v>
      </c>
      <c r="CA59" s="59">
        <f>+I_Investimenti!CD7+C_Investimenti!CA17-C_Investimenti!CA38</f>
        <v>0</v>
      </c>
      <c r="CB59" s="59">
        <f>+I_Investimenti!CE7+C_Investimenti!CB17-C_Investimenti!CB38</f>
        <v>0</v>
      </c>
      <c r="CC59" s="59">
        <f>+I_Investimenti!CF7+C_Investimenti!CC17-C_Investimenti!CC38</f>
        <v>0</v>
      </c>
      <c r="CD59" s="59">
        <f>+I_Investimenti!CG7+C_Investimenti!CD17-C_Investimenti!CD38</f>
        <v>0</v>
      </c>
      <c r="CE59" s="59">
        <f>+I_Investimenti!CH7+C_Investimenti!CE17-C_Investimenti!CE38</f>
        <v>0</v>
      </c>
      <c r="CF59" s="59">
        <f>+I_Investimenti!CI7+C_Investimenti!CF17-C_Investimenti!CF38</f>
        <v>0</v>
      </c>
      <c r="CG59" s="59">
        <f>+I_Investimenti!CJ7+C_Investimenti!CG17-C_Investimenti!CG38</f>
        <v>0</v>
      </c>
      <c r="CH59" s="59">
        <f>+I_Investimenti!CK7+C_Investimenti!CH17-C_Investimenti!CH38</f>
        <v>0</v>
      </c>
      <c r="CI59" s="59">
        <f>+I_Investimenti!CL7+C_Investimenti!CI17-C_Investimenti!CI38</f>
        <v>0</v>
      </c>
      <c r="CJ59" s="59">
        <f>+I_Investimenti!CM7+C_Investimenti!CJ17-C_Investimenti!CJ38</f>
        <v>0</v>
      </c>
      <c r="CK59" s="59">
        <f>+I_Investimenti!CN7+C_Investimenti!CK17-C_Investimenti!CK38</f>
        <v>0</v>
      </c>
      <c r="CL59" s="59">
        <f>+I_Investimenti!CO7+C_Investimenti!CL17-C_Investimenti!CL38</f>
        <v>0</v>
      </c>
      <c r="CM59" s="59">
        <f>+I_Investimenti!CP7+C_Investimenti!CM17-C_Investimenti!CM38</f>
        <v>0</v>
      </c>
      <c r="CN59" s="59">
        <f>+I_Investimenti!CQ7+C_Investimenti!CN17-C_Investimenti!CN38</f>
        <v>0</v>
      </c>
      <c r="CO59" s="59">
        <f>+I_Investimenti!CR7+C_Investimenti!CO17-C_Investimenti!CO38</f>
        <v>0</v>
      </c>
      <c r="CP59" s="59">
        <f>+I_Investimenti!CS7+C_Investimenti!CP17-C_Investimenti!CP38</f>
        <v>0</v>
      </c>
      <c r="CQ59" s="59">
        <f>+I_Investimenti!CT7+C_Investimenti!CQ17-C_Investimenti!CQ38</f>
        <v>0</v>
      </c>
      <c r="CR59" s="59">
        <f>+I_Investimenti!CU7+C_Investimenti!CR17-C_Investimenti!CR38</f>
        <v>0</v>
      </c>
      <c r="CS59" s="59">
        <f>+I_Investimenti!CV7+C_Investimenti!CS17-C_Investimenti!CS38</f>
        <v>0</v>
      </c>
      <c r="CT59" s="59">
        <f>+I_Investimenti!CW7+C_Investimenti!CT17-C_Investimenti!CT38</f>
        <v>0</v>
      </c>
      <c r="CU59" s="59">
        <f>+I_Investimenti!CX7+C_Investimenti!CU17-C_Investimenti!CU38</f>
        <v>0</v>
      </c>
      <c r="CV59" s="59">
        <f>+I_Investimenti!CY7+C_Investimenti!CV17-C_Investimenti!CV38</f>
        <v>0</v>
      </c>
      <c r="CW59" s="59">
        <f>+I_Investimenti!CZ7+C_Investimenti!CW17-C_Investimenti!CW38</f>
        <v>0</v>
      </c>
      <c r="CX59" s="59">
        <f>+I_Investimenti!DA7+C_Investimenti!CX17-C_Investimenti!CX38</f>
        <v>0</v>
      </c>
      <c r="CY59" s="59">
        <f>+I_Investimenti!DB7+C_Investimenti!CY17-C_Investimenti!CY38</f>
        <v>0</v>
      </c>
      <c r="CZ59" s="59">
        <f>+I_Investimenti!DC7+C_Investimenti!CZ17-C_Investimenti!CZ38</f>
        <v>0</v>
      </c>
      <c r="DA59" s="59">
        <f>+I_Investimenti!DD7+C_Investimenti!DA17-C_Investimenti!DA38</f>
        <v>0</v>
      </c>
      <c r="DB59" s="59">
        <f>+I_Investimenti!DE7+C_Investimenti!DB17-C_Investimenti!DB38</f>
        <v>0</v>
      </c>
      <c r="DC59" s="59">
        <f>+I_Investimenti!DF7+C_Investimenti!DC17-C_Investimenti!DC38</f>
        <v>0</v>
      </c>
      <c r="DD59" s="59">
        <f>+I_Investimenti!DG7+C_Investimenti!DD17-C_Investimenti!DD38</f>
        <v>0</v>
      </c>
      <c r="DE59" s="59">
        <f>+I_Investimenti!DH7+C_Investimenti!DE17-C_Investimenti!DE38</f>
        <v>0</v>
      </c>
      <c r="DF59" s="59">
        <f>+I_Investimenti!DI7+C_Investimenti!DF17-C_Investimenti!DF38</f>
        <v>0</v>
      </c>
      <c r="DG59" s="59">
        <f>+I_Investimenti!DJ7+C_Investimenti!DG17-C_Investimenti!DG38</f>
        <v>0</v>
      </c>
      <c r="DH59" s="59">
        <f>+I_Investimenti!DK7+C_Investimenti!DH17-C_Investimenti!DH38</f>
        <v>0</v>
      </c>
      <c r="DI59" s="59">
        <f>+I_Investimenti!DL7+C_Investimenti!DI17-C_Investimenti!DI38</f>
        <v>0</v>
      </c>
      <c r="DJ59" s="59">
        <f>+I_Investimenti!DM7+C_Investimenti!DJ17-C_Investimenti!DJ38</f>
        <v>0</v>
      </c>
      <c r="DK59" s="59">
        <f>+I_Investimenti!DN7+C_Investimenti!DK17-C_Investimenti!DK38</f>
        <v>0</v>
      </c>
      <c r="DL59" s="59">
        <f>+I_Investimenti!DO7+C_Investimenti!DL17-C_Investimenti!DL38</f>
        <v>0</v>
      </c>
      <c r="DM59" s="59">
        <f>+I_Investimenti!DP7+C_Investimenti!DM17-C_Investimenti!DM38</f>
        <v>0</v>
      </c>
      <c r="DN59" s="59">
        <f>+I_Investimenti!DQ7+C_Investimenti!DN17-C_Investimenti!DN38</f>
        <v>0</v>
      </c>
      <c r="DO59" s="59">
        <f>+I_Investimenti!DR7+C_Investimenti!DO17-C_Investimenti!DO38</f>
        <v>0</v>
      </c>
      <c r="DP59" s="59">
        <f>+I_Investimenti!DS7+C_Investimenti!DP17-C_Investimenti!DP38</f>
        <v>0</v>
      </c>
      <c r="DQ59" s="59">
        <f>+I_Investimenti!DT7+C_Investimenti!DQ17-C_Investimenti!DQ38</f>
        <v>0</v>
      </c>
      <c r="DR59" s="59">
        <f>+I_Investimenti!DU7+C_Investimenti!DR17-C_Investimenti!DR38</f>
        <v>0</v>
      </c>
      <c r="DS59" s="59">
        <f>+I_Investimenti!DV7+C_Investimenti!DS17-C_Investimenti!DS38</f>
        <v>0</v>
      </c>
      <c r="DT59" s="59">
        <f>+I_Investimenti!DW7+C_Investimenti!DT17-C_Investimenti!DT38</f>
        <v>0</v>
      </c>
      <c r="DU59" s="59">
        <f>+I_Investimenti!DX7+C_Investimenti!DU17-C_Investimenti!DU38</f>
        <v>0</v>
      </c>
    </row>
    <row r="60" spans="3:125" ht="16.5" thickTop="1" thickBot="1" x14ac:dyDescent="0.3">
      <c r="C60" s="122">
        <f t="shared" si="21"/>
        <v>0</v>
      </c>
      <c r="F60" s="59">
        <f>+I_Investimenti!I8+C_Investimenti!F18-C_Investimenti!F39</f>
        <v>0</v>
      </c>
      <c r="G60" s="59">
        <f>+I_Investimenti!J8+C_Investimenti!G18-C_Investimenti!G39</f>
        <v>0</v>
      </c>
      <c r="H60" s="59">
        <f>+I_Investimenti!K8+C_Investimenti!H18-C_Investimenti!H39</f>
        <v>0</v>
      </c>
      <c r="I60" s="59">
        <f>+I_Investimenti!L8+C_Investimenti!I18-C_Investimenti!I39</f>
        <v>0</v>
      </c>
      <c r="J60" s="59">
        <f>+I_Investimenti!M8+C_Investimenti!J18-C_Investimenti!J39</f>
        <v>0</v>
      </c>
      <c r="K60" s="59">
        <f>+I_Investimenti!N8+C_Investimenti!K18-C_Investimenti!K39</f>
        <v>0</v>
      </c>
      <c r="L60" s="59">
        <f>+I_Investimenti!O8+C_Investimenti!L18-C_Investimenti!L39</f>
        <v>0</v>
      </c>
      <c r="M60" s="59">
        <f>+I_Investimenti!P8+C_Investimenti!M18-C_Investimenti!M39</f>
        <v>0</v>
      </c>
      <c r="N60" s="59">
        <f>+I_Investimenti!Q8+C_Investimenti!N18-C_Investimenti!N39</f>
        <v>0</v>
      </c>
      <c r="O60" s="59">
        <f>+I_Investimenti!R8+C_Investimenti!O18-C_Investimenti!O39</f>
        <v>0</v>
      </c>
      <c r="P60" s="59">
        <f>+I_Investimenti!S8+C_Investimenti!P18-C_Investimenti!P39</f>
        <v>0</v>
      </c>
      <c r="Q60" s="59">
        <f>+I_Investimenti!T8+C_Investimenti!Q18-C_Investimenti!Q39</f>
        <v>0</v>
      </c>
      <c r="R60" s="59">
        <f>+I_Investimenti!U8+C_Investimenti!R18-C_Investimenti!R39</f>
        <v>0</v>
      </c>
      <c r="S60" s="59">
        <f>+I_Investimenti!V8+C_Investimenti!S18-C_Investimenti!S39</f>
        <v>0</v>
      </c>
      <c r="T60" s="59">
        <f>+I_Investimenti!W8+C_Investimenti!T18-C_Investimenti!T39</f>
        <v>0</v>
      </c>
      <c r="U60" s="59">
        <f>+I_Investimenti!X8+C_Investimenti!U18-C_Investimenti!U39</f>
        <v>0</v>
      </c>
      <c r="V60" s="59">
        <f>+I_Investimenti!Y8+C_Investimenti!V18-C_Investimenti!V39</f>
        <v>0</v>
      </c>
      <c r="W60" s="59">
        <f>+I_Investimenti!Z8+C_Investimenti!W18-C_Investimenti!W39</f>
        <v>0</v>
      </c>
      <c r="X60" s="59">
        <f>+I_Investimenti!AA8+C_Investimenti!X18-C_Investimenti!X39</f>
        <v>0</v>
      </c>
      <c r="Y60" s="59">
        <f>+I_Investimenti!AB8+C_Investimenti!Y18-C_Investimenti!Y39</f>
        <v>0</v>
      </c>
      <c r="Z60" s="59">
        <f>+I_Investimenti!AC8+C_Investimenti!Z18-C_Investimenti!Z39</f>
        <v>0</v>
      </c>
      <c r="AA60" s="59">
        <f>+I_Investimenti!AD8+C_Investimenti!AA18-C_Investimenti!AA39</f>
        <v>0</v>
      </c>
      <c r="AB60" s="59">
        <f>+I_Investimenti!AE8+C_Investimenti!AB18-C_Investimenti!AB39</f>
        <v>0</v>
      </c>
      <c r="AC60" s="59">
        <f>+I_Investimenti!AF8+C_Investimenti!AC18-C_Investimenti!AC39</f>
        <v>0</v>
      </c>
      <c r="AD60" s="59">
        <f>+I_Investimenti!AG8+C_Investimenti!AD18-C_Investimenti!AD39</f>
        <v>0</v>
      </c>
      <c r="AE60" s="59">
        <f>+I_Investimenti!AH8+C_Investimenti!AE18-C_Investimenti!AE39</f>
        <v>0</v>
      </c>
      <c r="AF60" s="59">
        <f>+I_Investimenti!AI8+C_Investimenti!AF18-C_Investimenti!AF39</f>
        <v>0</v>
      </c>
      <c r="AG60" s="59">
        <f>+I_Investimenti!AJ8+C_Investimenti!AG18-C_Investimenti!AG39</f>
        <v>0</v>
      </c>
      <c r="AH60" s="59">
        <f>+I_Investimenti!AK8+C_Investimenti!AH18-C_Investimenti!AH39</f>
        <v>0</v>
      </c>
      <c r="AI60" s="59">
        <f>+I_Investimenti!AL8+C_Investimenti!AI18-C_Investimenti!AI39</f>
        <v>0</v>
      </c>
      <c r="AJ60" s="59">
        <f>+I_Investimenti!AM8+C_Investimenti!AJ18-C_Investimenti!AJ39</f>
        <v>0</v>
      </c>
      <c r="AK60" s="59">
        <f>+I_Investimenti!AN8+C_Investimenti!AK18-C_Investimenti!AK39</f>
        <v>0</v>
      </c>
      <c r="AL60" s="59">
        <f>+I_Investimenti!AO8+C_Investimenti!AL18-C_Investimenti!AL39</f>
        <v>0</v>
      </c>
      <c r="AM60" s="59">
        <f>+I_Investimenti!AP8+C_Investimenti!AM18-C_Investimenti!AM39</f>
        <v>0</v>
      </c>
      <c r="AN60" s="59">
        <f>+I_Investimenti!AQ8+C_Investimenti!AN18-C_Investimenti!AN39</f>
        <v>0</v>
      </c>
      <c r="AO60" s="59">
        <f>+I_Investimenti!AR8+C_Investimenti!AO18-C_Investimenti!AO39</f>
        <v>0</v>
      </c>
      <c r="AP60" s="59">
        <f>+I_Investimenti!AS8+C_Investimenti!AP18-C_Investimenti!AP39</f>
        <v>0</v>
      </c>
      <c r="AQ60" s="59">
        <f>+I_Investimenti!AT8+C_Investimenti!AQ18-C_Investimenti!AQ39</f>
        <v>0</v>
      </c>
      <c r="AR60" s="59">
        <f>+I_Investimenti!AU8+C_Investimenti!AR18-C_Investimenti!AR39</f>
        <v>0</v>
      </c>
      <c r="AS60" s="59">
        <f>+I_Investimenti!AV8+C_Investimenti!AS18-C_Investimenti!AS39</f>
        <v>0</v>
      </c>
      <c r="AT60" s="59">
        <f>+I_Investimenti!AW8+C_Investimenti!AT18-C_Investimenti!AT39</f>
        <v>0</v>
      </c>
      <c r="AU60" s="59">
        <f>+I_Investimenti!AX8+C_Investimenti!AU18-C_Investimenti!AU39</f>
        <v>0</v>
      </c>
      <c r="AV60" s="59">
        <f>+I_Investimenti!AY8+C_Investimenti!AV18-C_Investimenti!AV39</f>
        <v>0</v>
      </c>
      <c r="AW60" s="59">
        <f>+I_Investimenti!AZ8+C_Investimenti!AW18-C_Investimenti!AW39</f>
        <v>0</v>
      </c>
      <c r="AX60" s="59">
        <f>+I_Investimenti!BA8+C_Investimenti!AX18-C_Investimenti!AX39</f>
        <v>0</v>
      </c>
      <c r="AY60" s="59">
        <f>+I_Investimenti!BB8+C_Investimenti!AY18-C_Investimenti!AY39</f>
        <v>0</v>
      </c>
      <c r="AZ60" s="59">
        <f>+I_Investimenti!BC8+C_Investimenti!AZ18-C_Investimenti!AZ39</f>
        <v>0</v>
      </c>
      <c r="BA60" s="59">
        <f>+I_Investimenti!BD8+C_Investimenti!BA18-C_Investimenti!BA39</f>
        <v>0</v>
      </c>
      <c r="BB60" s="59">
        <f>+I_Investimenti!BE8+C_Investimenti!BB18-C_Investimenti!BB39</f>
        <v>0</v>
      </c>
      <c r="BC60" s="59">
        <f>+I_Investimenti!BF8+C_Investimenti!BC18-C_Investimenti!BC39</f>
        <v>0</v>
      </c>
      <c r="BD60" s="59">
        <f>+I_Investimenti!BG8+C_Investimenti!BD18-C_Investimenti!BD39</f>
        <v>0</v>
      </c>
      <c r="BE60" s="59">
        <f>+I_Investimenti!BH8+C_Investimenti!BE18-C_Investimenti!BE39</f>
        <v>0</v>
      </c>
      <c r="BF60" s="59">
        <f>+I_Investimenti!BI8+C_Investimenti!BF18-C_Investimenti!BF39</f>
        <v>0</v>
      </c>
      <c r="BG60" s="59">
        <f>+I_Investimenti!BJ8+C_Investimenti!BG18-C_Investimenti!BG39</f>
        <v>0</v>
      </c>
      <c r="BH60" s="59">
        <f>+I_Investimenti!BK8+C_Investimenti!BH18-C_Investimenti!BH39</f>
        <v>0</v>
      </c>
      <c r="BI60" s="59">
        <f>+I_Investimenti!BL8+C_Investimenti!BI18-C_Investimenti!BI39</f>
        <v>0</v>
      </c>
      <c r="BJ60" s="59">
        <f>+I_Investimenti!BM8+C_Investimenti!BJ18-C_Investimenti!BJ39</f>
        <v>0</v>
      </c>
      <c r="BK60" s="59">
        <f>+I_Investimenti!BN8+C_Investimenti!BK18-C_Investimenti!BK39</f>
        <v>0</v>
      </c>
      <c r="BL60" s="59">
        <f>+I_Investimenti!BO8+C_Investimenti!BL18-C_Investimenti!BL39</f>
        <v>0</v>
      </c>
      <c r="BM60" s="59">
        <f>+I_Investimenti!BP8+C_Investimenti!BM18-C_Investimenti!BM39</f>
        <v>0</v>
      </c>
      <c r="BN60" s="59">
        <f>+I_Investimenti!BQ8+C_Investimenti!BN18-C_Investimenti!BN39</f>
        <v>0</v>
      </c>
      <c r="BO60" s="59">
        <f>+I_Investimenti!BR8+C_Investimenti!BO18-C_Investimenti!BO39</f>
        <v>0</v>
      </c>
      <c r="BP60" s="59">
        <f>+I_Investimenti!BS8+C_Investimenti!BP18-C_Investimenti!BP39</f>
        <v>0</v>
      </c>
      <c r="BQ60" s="59">
        <f>+I_Investimenti!BT8+C_Investimenti!BQ18-C_Investimenti!BQ39</f>
        <v>0</v>
      </c>
      <c r="BR60" s="59">
        <f>+I_Investimenti!BU8+C_Investimenti!BR18-C_Investimenti!BR39</f>
        <v>0</v>
      </c>
      <c r="BS60" s="59">
        <f>+I_Investimenti!BV8+C_Investimenti!BS18-C_Investimenti!BS39</f>
        <v>0</v>
      </c>
      <c r="BT60" s="59">
        <f>+I_Investimenti!BW8+C_Investimenti!BT18-C_Investimenti!BT39</f>
        <v>0</v>
      </c>
      <c r="BU60" s="59">
        <f>+I_Investimenti!BX8+C_Investimenti!BU18-C_Investimenti!BU39</f>
        <v>0</v>
      </c>
      <c r="BV60" s="59">
        <f>+I_Investimenti!BY8+C_Investimenti!BV18-C_Investimenti!BV39</f>
        <v>0</v>
      </c>
      <c r="BW60" s="59">
        <f>+I_Investimenti!BZ8+C_Investimenti!BW18-C_Investimenti!BW39</f>
        <v>0</v>
      </c>
      <c r="BX60" s="59">
        <f>+I_Investimenti!CA8+C_Investimenti!BX18-C_Investimenti!BX39</f>
        <v>0</v>
      </c>
      <c r="BY60" s="59">
        <f>+I_Investimenti!CB8+C_Investimenti!BY18-C_Investimenti!BY39</f>
        <v>0</v>
      </c>
      <c r="BZ60" s="59">
        <f>+I_Investimenti!CC8+C_Investimenti!BZ18-C_Investimenti!BZ39</f>
        <v>0</v>
      </c>
      <c r="CA60" s="59">
        <f>+I_Investimenti!CD8+C_Investimenti!CA18-C_Investimenti!CA39</f>
        <v>0</v>
      </c>
      <c r="CB60" s="59">
        <f>+I_Investimenti!CE8+C_Investimenti!CB18-C_Investimenti!CB39</f>
        <v>0</v>
      </c>
      <c r="CC60" s="59">
        <f>+I_Investimenti!CF8+C_Investimenti!CC18-C_Investimenti!CC39</f>
        <v>0</v>
      </c>
      <c r="CD60" s="59">
        <f>+I_Investimenti!CG8+C_Investimenti!CD18-C_Investimenti!CD39</f>
        <v>0</v>
      </c>
      <c r="CE60" s="59">
        <f>+I_Investimenti!CH8+C_Investimenti!CE18-C_Investimenti!CE39</f>
        <v>0</v>
      </c>
      <c r="CF60" s="59">
        <f>+I_Investimenti!CI8+C_Investimenti!CF18-C_Investimenti!CF39</f>
        <v>0</v>
      </c>
      <c r="CG60" s="59">
        <f>+I_Investimenti!CJ8+C_Investimenti!CG18-C_Investimenti!CG39</f>
        <v>0</v>
      </c>
      <c r="CH60" s="59">
        <f>+I_Investimenti!CK8+C_Investimenti!CH18-C_Investimenti!CH39</f>
        <v>0</v>
      </c>
      <c r="CI60" s="59">
        <f>+I_Investimenti!CL8+C_Investimenti!CI18-C_Investimenti!CI39</f>
        <v>0</v>
      </c>
      <c r="CJ60" s="59">
        <f>+I_Investimenti!CM8+C_Investimenti!CJ18-C_Investimenti!CJ39</f>
        <v>0</v>
      </c>
      <c r="CK60" s="59">
        <f>+I_Investimenti!CN8+C_Investimenti!CK18-C_Investimenti!CK39</f>
        <v>0</v>
      </c>
      <c r="CL60" s="59">
        <f>+I_Investimenti!CO8+C_Investimenti!CL18-C_Investimenti!CL39</f>
        <v>0</v>
      </c>
      <c r="CM60" s="59">
        <f>+I_Investimenti!CP8+C_Investimenti!CM18-C_Investimenti!CM39</f>
        <v>0</v>
      </c>
      <c r="CN60" s="59">
        <f>+I_Investimenti!CQ8+C_Investimenti!CN18-C_Investimenti!CN39</f>
        <v>0</v>
      </c>
      <c r="CO60" s="59">
        <f>+I_Investimenti!CR8+C_Investimenti!CO18-C_Investimenti!CO39</f>
        <v>0</v>
      </c>
      <c r="CP60" s="59">
        <f>+I_Investimenti!CS8+C_Investimenti!CP18-C_Investimenti!CP39</f>
        <v>0</v>
      </c>
      <c r="CQ60" s="59">
        <f>+I_Investimenti!CT8+C_Investimenti!CQ18-C_Investimenti!CQ39</f>
        <v>0</v>
      </c>
      <c r="CR60" s="59">
        <f>+I_Investimenti!CU8+C_Investimenti!CR18-C_Investimenti!CR39</f>
        <v>0</v>
      </c>
      <c r="CS60" s="59">
        <f>+I_Investimenti!CV8+C_Investimenti!CS18-C_Investimenti!CS39</f>
        <v>0</v>
      </c>
      <c r="CT60" s="59">
        <f>+I_Investimenti!CW8+C_Investimenti!CT18-C_Investimenti!CT39</f>
        <v>0</v>
      </c>
      <c r="CU60" s="59">
        <f>+I_Investimenti!CX8+C_Investimenti!CU18-C_Investimenti!CU39</f>
        <v>0</v>
      </c>
      <c r="CV60" s="59">
        <f>+I_Investimenti!CY8+C_Investimenti!CV18-C_Investimenti!CV39</f>
        <v>0</v>
      </c>
      <c r="CW60" s="59">
        <f>+I_Investimenti!CZ8+C_Investimenti!CW18-C_Investimenti!CW39</f>
        <v>0</v>
      </c>
      <c r="CX60" s="59">
        <f>+I_Investimenti!DA8+C_Investimenti!CX18-C_Investimenti!CX39</f>
        <v>0</v>
      </c>
      <c r="CY60" s="59">
        <f>+I_Investimenti!DB8+C_Investimenti!CY18-C_Investimenti!CY39</f>
        <v>0</v>
      </c>
      <c r="CZ60" s="59">
        <f>+I_Investimenti!DC8+C_Investimenti!CZ18-C_Investimenti!CZ39</f>
        <v>0</v>
      </c>
      <c r="DA60" s="59">
        <f>+I_Investimenti!DD8+C_Investimenti!DA18-C_Investimenti!DA39</f>
        <v>0</v>
      </c>
      <c r="DB60" s="59">
        <f>+I_Investimenti!DE8+C_Investimenti!DB18-C_Investimenti!DB39</f>
        <v>0</v>
      </c>
      <c r="DC60" s="59">
        <f>+I_Investimenti!DF8+C_Investimenti!DC18-C_Investimenti!DC39</f>
        <v>0</v>
      </c>
      <c r="DD60" s="59">
        <f>+I_Investimenti!DG8+C_Investimenti!DD18-C_Investimenti!DD39</f>
        <v>0</v>
      </c>
      <c r="DE60" s="59">
        <f>+I_Investimenti!DH8+C_Investimenti!DE18-C_Investimenti!DE39</f>
        <v>0</v>
      </c>
      <c r="DF60" s="59">
        <f>+I_Investimenti!DI8+C_Investimenti!DF18-C_Investimenti!DF39</f>
        <v>0</v>
      </c>
      <c r="DG60" s="59">
        <f>+I_Investimenti!DJ8+C_Investimenti!DG18-C_Investimenti!DG39</f>
        <v>0</v>
      </c>
      <c r="DH60" s="59">
        <f>+I_Investimenti!DK8+C_Investimenti!DH18-C_Investimenti!DH39</f>
        <v>0</v>
      </c>
      <c r="DI60" s="59">
        <f>+I_Investimenti!DL8+C_Investimenti!DI18-C_Investimenti!DI39</f>
        <v>0</v>
      </c>
      <c r="DJ60" s="59">
        <f>+I_Investimenti!DM8+C_Investimenti!DJ18-C_Investimenti!DJ39</f>
        <v>0</v>
      </c>
      <c r="DK60" s="59">
        <f>+I_Investimenti!DN8+C_Investimenti!DK18-C_Investimenti!DK39</f>
        <v>0</v>
      </c>
      <c r="DL60" s="59">
        <f>+I_Investimenti!DO8+C_Investimenti!DL18-C_Investimenti!DL39</f>
        <v>0</v>
      </c>
      <c r="DM60" s="59">
        <f>+I_Investimenti!DP8+C_Investimenti!DM18-C_Investimenti!DM39</f>
        <v>0</v>
      </c>
      <c r="DN60" s="59">
        <f>+I_Investimenti!DQ8+C_Investimenti!DN18-C_Investimenti!DN39</f>
        <v>0</v>
      </c>
      <c r="DO60" s="59">
        <f>+I_Investimenti!DR8+C_Investimenti!DO18-C_Investimenti!DO39</f>
        <v>0</v>
      </c>
      <c r="DP60" s="59">
        <f>+I_Investimenti!DS8+C_Investimenti!DP18-C_Investimenti!DP39</f>
        <v>0</v>
      </c>
      <c r="DQ60" s="59">
        <f>+I_Investimenti!DT8+C_Investimenti!DQ18-C_Investimenti!DQ39</f>
        <v>0</v>
      </c>
      <c r="DR60" s="59">
        <f>+I_Investimenti!DU8+C_Investimenti!DR18-C_Investimenti!DR39</f>
        <v>0</v>
      </c>
      <c r="DS60" s="59">
        <f>+I_Investimenti!DV8+C_Investimenti!DS18-C_Investimenti!DS39</f>
        <v>0</v>
      </c>
      <c r="DT60" s="59">
        <f>+I_Investimenti!DW8+C_Investimenti!DT18-C_Investimenti!DT39</f>
        <v>0</v>
      </c>
      <c r="DU60" s="59">
        <f>+I_Investimenti!DX8+C_Investimenti!DU18-C_Investimenti!DU39</f>
        <v>0</v>
      </c>
    </row>
    <row r="61" spans="3:125" ht="16.5" thickTop="1" thickBot="1" x14ac:dyDescent="0.3">
      <c r="C61" s="122">
        <f t="shared" si="21"/>
        <v>0</v>
      </c>
      <c r="F61" s="59">
        <f>+I_Investimenti!I9+C_Investimenti!F19-C_Investimenti!F40</f>
        <v>0</v>
      </c>
      <c r="G61" s="59">
        <f>+I_Investimenti!J9+C_Investimenti!G19-C_Investimenti!G40</f>
        <v>0</v>
      </c>
      <c r="H61" s="59">
        <f>+I_Investimenti!K9+C_Investimenti!H19-C_Investimenti!H40</f>
        <v>0</v>
      </c>
      <c r="I61" s="59">
        <f>+I_Investimenti!L9+C_Investimenti!I19-C_Investimenti!I40</f>
        <v>0</v>
      </c>
      <c r="J61" s="59">
        <f>+I_Investimenti!M9+C_Investimenti!J19-C_Investimenti!J40</f>
        <v>0</v>
      </c>
      <c r="K61" s="59">
        <f>+I_Investimenti!N9+C_Investimenti!K19-C_Investimenti!K40</f>
        <v>0</v>
      </c>
      <c r="L61" s="59">
        <f>+I_Investimenti!O9+C_Investimenti!L19-C_Investimenti!L40</f>
        <v>0</v>
      </c>
      <c r="M61" s="59">
        <f>+I_Investimenti!P9+C_Investimenti!M19-C_Investimenti!M40</f>
        <v>0</v>
      </c>
      <c r="N61" s="59">
        <f>+I_Investimenti!Q9+C_Investimenti!N19-C_Investimenti!N40</f>
        <v>0</v>
      </c>
      <c r="O61" s="59">
        <f>+I_Investimenti!R9+C_Investimenti!O19-C_Investimenti!O40</f>
        <v>0</v>
      </c>
      <c r="P61" s="59">
        <f>+I_Investimenti!S9+C_Investimenti!P19-C_Investimenti!P40</f>
        <v>0</v>
      </c>
      <c r="Q61" s="59">
        <f>+I_Investimenti!T9+C_Investimenti!Q19-C_Investimenti!Q40</f>
        <v>0</v>
      </c>
      <c r="R61" s="59">
        <f>+I_Investimenti!U9+C_Investimenti!R19-C_Investimenti!R40</f>
        <v>0</v>
      </c>
      <c r="S61" s="59">
        <f>+I_Investimenti!V9+C_Investimenti!S19-C_Investimenti!S40</f>
        <v>0</v>
      </c>
      <c r="T61" s="59">
        <f>+I_Investimenti!W9+C_Investimenti!T19-C_Investimenti!T40</f>
        <v>0</v>
      </c>
      <c r="U61" s="59">
        <f>+I_Investimenti!X9+C_Investimenti!U19-C_Investimenti!U40</f>
        <v>0</v>
      </c>
      <c r="V61" s="59">
        <f>+I_Investimenti!Y9+C_Investimenti!V19-C_Investimenti!V40</f>
        <v>0</v>
      </c>
      <c r="W61" s="59">
        <f>+I_Investimenti!Z9+C_Investimenti!W19-C_Investimenti!W40</f>
        <v>0</v>
      </c>
      <c r="X61" s="59">
        <f>+I_Investimenti!AA9+C_Investimenti!X19-C_Investimenti!X40</f>
        <v>0</v>
      </c>
      <c r="Y61" s="59">
        <f>+I_Investimenti!AB9+C_Investimenti!Y19-C_Investimenti!Y40</f>
        <v>0</v>
      </c>
      <c r="Z61" s="59">
        <f>+I_Investimenti!AC9+C_Investimenti!Z19-C_Investimenti!Z40</f>
        <v>0</v>
      </c>
      <c r="AA61" s="59">
        <f>+I_Investimenti!AD9+C_Investimenti!AA19-C_Investimenti!AA40</f>
        <v>0</v>
      </c>
      <c r="AB61" s="59">
        <f>+I_Investimenti!AE9+C_Investimenti!AB19-C_Investimenti!AB40</f>
        <v>0</v>
      </c>
      <c r="AC61" s="59">
        <f>+I_Investimenti!AF9+C_Investimenti!AC19-C_Investimenti!AC40</f>
        <v>0</v>
      </c>
      <c r="AD61" s="59">
        <f>+I_Investimenti!AG9+C_Investimenti!AD19-C_Investimenti!AD40</f>
        <v>0</v>
      </c>
      <c r="AE61" s="59">
        <f>+I_Investimenti!AH9+C_Investimenti!AE19-C_Investimenti!AE40</f>
        <v>0</v>
      </c>
      <c r="AF61" s="59">
        <f>+I_Investimenti!AI9+C_Investimenti!AF19-C_Investimenti!AF40</f>
        <v>0</v>
      </c>
      <c r="AG61" s="59">
        <f>+I_Investimenti!AJ9+C_Investimenti!AG19-C_Investimenti!AG40</f>
        <v>0</v>
      </c>
      <c r="AH61" s="59">
        <f>+I_Investimenti!AK9+C_Investimenti!AH19-C_Investimenti!AH40</f>
        <v>0</v>
      </c>
      <c r="AI61" s="59">
        <f>+I_Investimenti!AL9+C_Investimenti!AI19-C_Investimenti!AI40</f>
        <v>0</v>
      </c>
      <c r="AJ61" s="59">
        <f>+I_Investimenti!AM9+C_Investimenti!AJ19-C_Investimenti!AJ40</f>
        <v>0</v>
      </c>
      <c r="AK61" s="59">
        <f>+I_Investimenti!AN9+C_Investimenti!AK19-C_Investimenti!AK40</f>
        <v>0</v>
      </c>
      <c r="AL61" s="59">
        <f>+I_Investimenti!AO9+C_Investimenti!AL19-C_Investimenti!AL40</f>
        <v>0</v>
      </c>
      <c r="AM61" s="59">
        <f>+I_Investimenti!AP9+C_Investimenti!AM19-C_Investimenti!AM40</f>
        <v>0</v>
      </c>
      <c r="AN61" s="59">
        <f>+I_Investimenti!AQ9+C_Investimenti!AN19-C_Investimenti!AN40</f>
        <v>0</v>
      </c>
      <c r="AO61" s="59">
        <f>+I_Investimenti!AR9+C_Investimenti!AO19-C_Investimenti!AO40</f>
        <v>0</v>
      </c>
      <c r="AP61" s="59">
        <f>+I_Investimenti!AS9+C_Investimenti!AP19-C_Investimenti!AP40</f>
        <v>0</v>
      </c>
      <c r="AQ61" s="59">
        <f>+I_Investimenti!AT9+C_Investimenti!AQ19-C_Investimenti!AQ40</f>
        <v>0</v>
      </c>
      <c r="AR61" s="59">
        <f>+I_Investimenti!AU9+C_Investimenti!AR19-C_Investimenti!AR40</f>
        <v>0</v>
      </c>
      <c r="AS61" s="59">
        <f>+I_Investimenti!AV9+C_Investimenti!AS19-C_Investimenti!AS40</f>
        <v>0</v>
      </c>
      <c r="AT61" s="59">
        <f>+I_Investimenti!AW9+C_Investimenti!AT19-C_Investimenti!AT40</f>
        <v>0</v>
      </c>
      <c r="AU61" s="59">
        <f>+I_Investimenti!AX9+C_Investimenti!AU19-C_Investimenti!AU40</f>
        <v>0</v>
      </c>
      <c r="AV61" s="59">
        <f>+I_Investimenti!AY9+C_Investimenti!AV19-C_Investimenti!AV40</f>
        <v>0</v>
      </c>
      <c r="AW61" s="59">
        <f>+I_Investimenti!AZ9+C_Investimenti!AW19-C_Investimenti!AW40</f>
        <v>0</v>
      </c>
      <c r="AX61" s="59">
        <f>+I_Investimenti!BA9+C_Investimenti!AX19-C_Investimenti!AX40</f>
        <v>0</v>
      </c>
      <c r="AY61" s="59">
        <f>+I_Investimenti!BB9+C_Investimenti!AY19-C_Investimenti!AY40</f>
        <v>0</v>
      </c>
      <c r="AZ61" s="59">
        <f>+I_Investimenti!BC9+C_Investimenti!AZ19-C_Investimenti!AZ40</f>
        <v>0</v>
      </c>
      <c r="BA61" s="59">
        <f>+I_Investimenti!BD9+C_Investimenti!BA19-C_Investimenti!BA40</f>
        <v>0</v>
      </c>
      <c r="BB61" s="59">
        <f>+I_Investimenti!BE9+C_Investimenti!BB19-C_Investimenti!BB40</f>
        <v>0</v>
      </c>
      <c r="BC61" s="59">
        <f>+I_Investimenti!BF9+C_Investimenti!BC19-C_Investimenti!BC40</f>
        <v>0</v>
      </c>
      <c r="BD61" s="59">
        <f>+I_Investimenti!BG9+C_Investimenti!BD19-C_Investimenti!BD40</f>
        <v>0</v>
      </c>
      <c r="BE61" s="59">
        <f>+I_Investimenti!BH9+C_Investimenti!BE19-C_Investimenti!BE40</f>
        <v>0</v>
      </c>
      <c r="BF61" s="59">
        <f>+I_Investimenti!BI9+C_Investimenti!BF19-C_Investimenti!BF40</f>
        <v>0</v>
      </c>
      <c r="BG61" s="59">
        <f>+I_Investimenti!BJ9+C_Investimenti!BG19-C_Investimenti!BG40</f>
        <v>0</v>
      </c>
      <c r="BH61" s="59">
        <f>+I_Investimenti!BK9+C_Investimenti!BH19-C_Investimenti!BH40</f>
        <v>0</v>
      </c>
      <c r="BI61" s="59">
        <f>+I_Investimenti!BL9+C_Investimenti!BI19-C_Investimenti!BI40</f>
        <v>0</v>
      </c>
      <c r="BJ61" s="59">
        <f>+I_Investimenti!BM9+C_Investimenti!BJ19-C_Investimenti!BJ40</f>
        <v>0</v>
      </c>
      <c r="BK61" s="59">
        <f>+I_Investimenti!BN9+C_Investimenti!BK19-C_Investimenti!BK40</f>
        <v>0</v>
      </c>
      <c r="BL61" s="59">
        <f>+I_Investimenti!BO9+C_Investimenti!BL19-C_Investimenti!BL40</f>
        <v>0</v>
      </c>
      <c r="BM61" s="59">
        <f>+I_Investimenti!BP9+C_Investimenti!BM19-C_Investimenti!BM40</f>
        <v>0</v>
      </c>
      <c r="BN61" s="59">
        <f>+I_Investimenti!BQ9+C_Investimenti!BN19-C_Investimenti!BN40</f>
        <v>0</v>
      </c>
      <c r="BO61" s="59">
        <f>+I_Investimenti!BR9+C_Investimenti!BO19-C_Investimenti!BO40</f>
        <v>0</v>
      </c>
      <c r="BP61" s="59">
        <f>+I_Investimenti!BS9+C_Investimenti!BP19-C_Investimenti!BP40</f>
        <v>0</v>
      </c>
      <c r="BQ61" s="59">
        <f>+I_Investimenti!BT9+C_Investimenti!BQ19-C_Investimenti!BQ40</f>
        <v>0</v>
      </c>
      <c r="BR61" s="59">
        <f>+I_Investimenti!BU9+C_Investimenti!BR19-C_Investimenti!BR40</f>
        <v>0</v>
      </c>
      <c r="BS61" s="59">
        <f>+I_Investimenti!BV9+C_Investimenti!BS19-C_Investimenti!BS40</f>
        <v>0</v>
      </c>
      <c r="BT61" s="59">
        <f>+I_Investimenti!BW9+C_Investimenti!BT19-C_Investimenti!BT40</f>
        <v>0</v>
      </c>
      <c r="BU61" s="59">
        <f>+I_Investimenti!BX9+C_Investimenti!BU19-C_Investimenti!BU40</f>
        <v>0</v>
      </c>
      <c r="BV61" s="59">
        <f>+I_Investimenti!BY9+C_Investimenti!BV19-C_Investimenti!BV40</f>
        <v>0</v>
      </c>
      <c r="BW61" s="59">
        <f>+I_Investimenti!BZ9+C_Investimenti!BW19-C_Investimenti!BW40</f>
        <v>0</v>
      </c>
      <c r="BX61" s="59">
        <f>+I_Investimenti!CA9+C_Investimenti!BX19-C_Investimenti!BX40</f>
        <v>0</v>
      </c>
      <c r="BY61" s="59">
        <f>+I_Investimenti!CB9+C_Investimenti!BY19-C_Investimenti!BY40</f>
        <v>0</v>
      </c>
      <c r="BZ61" s="59">
        <f>+I_Investimenti!CC9+C_Investimenti!BZ19-C_Investimenti!BZ40</f>
        <v>0</v>
      </c>
      <c r="CA61" s="59">
        <f>+I_Investimenti!CD9+C_Investimenti!CA19-C_Investimenti!CA40</f>
        <v>0</v>
      </c>
      <c r="CB61" s="59">
        <f>+I_Investimenti!CE9+C_Investimenti!CB19-C_Investimenti!CB40</f>
        <v>0</v>
      </c>
      <c r="CC61" s="59">
        <f>+I_Investimenti!CF9+C_Investimenti!CC19-C_Investimenti!CC40</f>
        <v>0</v>
      </c>
      <c r="CD61" s="59">
        <f>+I_Investimenti!CG9+C_Investimenti!CD19-C_Investimenti!CD40</f>
        <v>0</v>
      </c>
      <c r="CE61" s="59">
        <f>+I_Investimenti!CH9+C_Investimenti!CE19-C_Investimenti!CE40</f>
        <v>0</v>
      </c>
      <c r="CF61" s="59">
        <f>+I_Investimenti!CI9+C_Investimenti!CF19-C_Investimenti!CF40</f>
        <v>0</v>
      </c>
      <c r="CG61" s="59">
        <f>+I_Investimenti!CJ9+C_Investimenti!CG19-C_Investimenti!CG40</f>
        <v>0</v>
      </c>
      <c r="CH61" s="59">
        <f>+I_Investimenti!CK9+C_Investimenti!CH19-C_Investimenti!CH40</f>
        <v>0</v>
      </c>
      <c r="CI61" s="59">
        <f>+I_Investimenti!CL9+C_Investimenti!CI19-C_Investimenti!CI40</f>
        <v>0</v>
      </c>
      <c r="CJ61" s="59">
        <f>+I_Investimenti!CM9+C_Investimenti!CJ19-C_Investimenti!CJ40</f>
        <v>0</v>
      </c>
      <c r="CK61" s="59">
        <f>+I_Investimenti!CN9+C_Investimenti!CK19-C_Investimenti!CK40</f>
        <v>0</v>
      </c>
      <c r="CL61" s="59">
        <f>+I_Investimenti!CO9+C_Investimenti!CL19-C_Investimenti!CL40</f>
        <v>0</v>
      </c>
      <c r="CM61" s="59">
        <f>+I_Investimenti!CP9+C_Investimenti!CM19-C_Investimenti!CM40</f>
        <v>0</v>
      </c>
      <c r="CN61" s="59">
        <f>+I_Investimenti!CQ9+C_Investimenti!CN19-C_Investimenti!CN40</f>
        <v>0</v>
      </c>
      <c r="CO61" s="59">
        <f>+I_Investimenti!CR9+C_Investimenti!CO19-C_Investimenti!CO40</f>
        <v>0</v>
      </c>
      <c r="CP61" s="59">
        <f>+I_Investimenti!CS9+C_Investimenti!CP19-C_Investimenti!CP40</f>
        <v>0</v>
      </c>
      <c r="CQ61" s="59">
        <f>+I_Investimenti!CT9+C_Investimenti!CQ19-C_Investimenti!CQ40</f>
        <v>0</v>
      </c>
      <c r="CR61" s="59">
        <f>+I_Investimenti!CU9+C_Investimenti!CR19-C_Investimenti!CR40</f>
        <v>0</v>
      </c>
      <c r="CS61" s="59">
        <f>+I_Investimenti!CV9+C_Investimenti!CS19-C_Investimenti!CS40</f>
        <v>0</v>
      </c>
      <c r="CT61" s="59">
        <f>+I_Investimenti!CW9+C_Investimenti!CT19-C_Investimenti!CT40</f>
        <v>0</v>
      </c>
      <c r="CU61" s="59">
        <f>+I_Investimenti!CX9+C_Investimenti!CU19-C_Investimenti!CU40</f>
        <v>0</v>
      </c>
      <c r="CV61" s="59">
        <f>+I_Investimenti!CY9+C_Investimenti!CV19-C_Investimenti!CV40</f>
        <v>0</v>
      </c>
      <c r="CW61" s="59">
        <f>+I_Investimenti!CZ9+C_Investimenti!CW19-C_Investimenti!CW40</f>
        <v>0</v>
      </c>
      <c r="CX61" s="59">
        <f>+I_Investimenti!DA9+C_Investimenti!CX19-C_Investimenti!CX40</f>
        <v>0</v>
      </c>
      <c r="CY61" s="59">
        <f>+I_Investimenti!DB9+C_Investimenti!CY19-C_Investimenti!CY40</f>
        <v>0</v>
      </c>
      <c r="CZ61" s="59">
        <f>+I_Investimenti!DC9+C_Investimenti!CZ19-C_Investimenti!CZ40</f>
        <v>0</v>
      </c>
      <c r="DA61" s="59">
        <f>+I_Investimenti!DD9+C_Investimenti!DA19-C_Investimenti!DA40</f>
        <v>0</v>
      </c>
      <c r="DB61" s="59">
        <f>+I_Investimenti!DE9+C_Investimenti!DB19-C_Investimenti!DB40</f>
        <v>0</v>
      </c>
      <c r="DC61" s="59">
        <f>+I_Investimenti!DF9+C_Investimenti!DC19-C_Investimenti!DC40</f>
        <v>0</v>
      </c>
      <c r="DD61" s="59">
        <f>+I_Investimenti!DG9+C_Investimenti!DD19-C_Investimenti!DD40</f>
        <v>0</v>
      </c>
      <c r="DE61" s="59">
        <f>+I_Investimenti!DH9+C_Investimenti!DE19-C_Investimenti!DE40</f>
        <v>0</v>
      </c>
      <c r="DF61" s="59">
        <f>+I_Investimenti!DI9+C_Investimenti!DF19-C_Investimenti!DF40</f>
        <v>0</v>
      </c>
      <c r="DG61" s="59">
        <f>+I_Investimenti!DJ9+C_Investimenti!DG19-C_Investimenti!DG40</f>
        <v>0</v>
      </c>
      <c r="DH61" s="59">
        <f>+I_Investimenti!DK9+C_Investimenti!DH19-C_Investimenti!DH40</f>
        <v>0</v>
      </c>
      <c r="DI61" s="59">
        <f>+I_Investimenti!DL9+C_Investimenti!DI19-C_Investimenti!DI40</f>
        <v>0</v>
      </c>
      <c r="DJ61" s="59">
        <f>+I_Investimenti!DM9+C_Investimenti!DJ19-C_Investimenti!DJ40</f>
        <v>0</v>
      </c>
      <c r="DK61" s="59">
        <f>+I_Investimenti!DN9+C_Investimenti!DK19-C_Investimenti!DK40</f>
        <v>0</v>
      </c>
      <c r="DL61" s="59">
        <f>+I_Investimenti!DO9+C_Investimenti!DL19-C_Investimenti!DL40</f>
        <v>0</v>
      </c>
      <c r="DM61" s="59">
        <f>+I_Investimenti!DP9+C_Investimenti!DM19-C_Investimenti!DM40</f>
        <v>0</v>
      </c>
      <c r="DN61" s="59">
        <f>+I_Investimenti!DQ9+C_Investimenti!DN19-C_Investimenti!DN40</f>
        <v>0</v>
      </c>
      <c r="DO61" s="59">
        <f>+I_Investimenti!DR9+C_Investimenti!DO19-C_Investimenti!DO40</f>
        <v>0</v>
      </c>
      <c r="DP61" s="59">
        <f>+I_Investimenti!DS9+C_Investimenti!DP19-C_Investimenti!DP40</f>
        <v>0</v>
      </c>
      <c r="DQ61" s="59">
        <f>+I_Investimenti!DT9+C_Investimenti!DQ19-C_Investimenti!DQ40</f>
        <v>0</v>
      </c>
      <c r="DR61" s="59">
        <f>+I_Investimenti!DU9+C_Investimenti!DR19-C_Investimenti!DR40</f>
        <v>0</v>
      </c>
      <c r="DS61" s="59">
        <f>+I_Investimenti!DV9+C_Investimenti!DS19-C_Investimenti!DS40</f>
        <v>0</v>
      </c>
      <c r="DT61" s="59">
        <f>+I_Investimenti!DW9+C_Investimenti!DT19-C_Investimenti!DT40</f>
        <v>0</v>
      </c>
      <c r="DU61" s="59">
        <f>+I_Investimenti!DX9+C_Investimenti!DU19-C_Investimenti!DU40</f>
        <v>0</v>
      </c>
    </row>
    <row r="62" spans="3:125" ht="16.5" thickTop="1" thickBot="1" x14ac:dyDescent="0.3">
      <c r="C62" s="122">
        <f t="shared" si="21"/>
        <v>0</v>
      </c>
      <c r="F62" s="59">
        <f>+I_Investimenti!I10+C_Investimenti!F20-C_Investimenti!F41</f>
        <v>0</v>
      </c>
      <c r="G62" s="59">
        <f>+I_Investimenti!J10+C_Investimenti!G20-C_Investimenti!G41</f>
        <v>0</v>
      </c>
      <c r="H62" s="59">
        <f>+I_Investimenti!K10+C_Investimenti!H20-C_Investimenti!H41</f>
        <v>0</v>
      </c>
      <c r="I62" s="59">
        <f>+I_Investimenti!L10+C_Investimenti!I20-C_Investimenti!I41</f>
        <v>0</v>
      </c>
      <c r="J62" s="59">
        <f>+I_Investimenti!M10+C_Investimenti!J20-C_Investimenti!J41</f>
        <v>0</v>
      </c>
      <c r="K62" s="59">
        <f>+I_Investimenti!N10+C_Investimenti!K20-C_Investimenti!K41</f>
        <v>0</v>
      </c>
      <c r="L62" s="59">
        <f>+I_Investimenti!O10+C_Investimenti!L20-C_Investimenti!L41</f>
        <v>0</v>
      </c>
      <c r="M62" s="59">
        <f>+I_Investimenti!P10+C_Investimenti!M20-C_Investimenti!M41</f>
        <v>0</v>
      </c>
      <c r="N62" s="59">
        <f>+I_Investimenti!Q10+C_Investimenti!N20-C_Investimenti!N41</f>
        <v>0</v>
      </c>
      <c r="O62" s="59">
        <f>+I_Investimenti!R10+C_Investimenti!O20-C_Investimenti!O41</f>
        <v>0</v>
      </c>
      <c r="P62" s="59">
        <f>+I_Investimenti!S10+C_Investimenti!P20-C_Investimenti!P41</f>
        <v>0</v>
      </c>
      <c r="Q62" s="59">
        <f>+I_Investimenti!T10+C_Investimenti!Q20-C_Investimenti!Q41</f>
        <v>0</v>
      </c>
      <c r="R62" s="59">
        <f>+I_Investimenti!U10+C_Investimenti!R20-C_Investimenti!R41</f>
        <v>0</v>
      </c>
      <c r="S62" s="59">
        <f>+I_Investimenti!V10+C_Investimenti!S20-C_Investimenti!S41</f>
        <v>0</v>
      </c>
      <c r="T62" s="59">
        <f>+I_Investimenti!W10+C_Investimenti!T20-C_Investimenti!T41</f>
        <v>0</v>
      </c>
      <c r="U62" s="59">
        <f>+I_Investimenti!X10+C_Investimenti!U20-C_Investimenti!U41</f>
        <v>0</v>
      </c>
      <c r="V62" s="59">
        <f>+I_Investimenti!Y10+C_Investimenti!V20-C_Investimenti!V41</f>
        <v>0</v>
      </c>
      <c r="W62" s="59">
        <f>+I_Investimenti!Z10+C_Investimenti!W20-C_Investimenti!W41</f>
        <v>0</v>
      </c>
      <c r="X62" s="59">
        <f>+I_Investimenti!AA10+C_Investimenti!X20-C_Investimenti!X41</f>
        <v>0</v>
      </c>
      <c r="Y62" s="59">
        <f>+I_Investimenti!AB10+C_Investimenti!Y20-C_Investimenti!Y41</f>
        <v>0</v>
      </c>
      <c r="Z62" s="59">
        <f>+I_Investimenti!AC10+C_Investimenti!Z20-C_Investimenti!Z41</f>
        <v>0</v>
      </c>
      <c r="AA62" s="59">
        <f>+I_Investimenti!AD10+C_Investimenti!AA20-C_Investimenti!AA41</f>
        <v>0</v>
      </c>
      <c r="AB62" s="59">
        <f>+I_Investimenti!AE10+C_Investimenti!AB20-C_Investimenti!AB41</f>
        <v>0</v>
      </c>
      <c r="AC62" s="59">
        <f>+I_Investimenti!AF10+C_Investimenti!AC20-C_Investimenti!AC41</f>
        <v>0</v>
      </c>
      <c r="AD62" s="59">
        <f>+I_Investimenti!AG10+C_Investimenti!AD20-C_Investimenti!AD41</f>
        <v>0</v>
      </c>
      <c r="AE62" s="59">
        <f>+I_Investimenti!AH10+C_Investimenti!AE20-C_Investimenti!AE41</f>
        <v>0</v>
      </c>
      <c r="AF62" s="59">
        <f>+I_Investimenti!AI10+C_Investimenti!AF20-C_Investimenti!AF41</f>
        <v>0</v>
      </c>
      <c r="AG62" s="59">
        <f>+I_Investimenti!AJ10+C_Investimenti!AG20-C_Investimenti!AG41</f>
        <v>0</v>
      </c>
      <c r="AH62" s="59">
        <f>+I_Investimenti!AK10+C_Investimenti!AH20-C_Investimenti!AH41</f>
        <v>0</v>
      </c>
      <c r="AI62" s="59">
        <f>+I_Investimenti!AL10+C_Investimenti!AI20-C_Investimenti!AI41</f>
        <v>0</v>
      </c>
      <c r="AJ62" s="59">
        <f>+I_Investimenti!AM10+C_Investimenti!AJ20-C_Investimenti!AJ41</f>
        <v>0</v>
      </c>
      <c r="AK62" s="59">
        <f>+I_Investimenti!AN10+C_Investimenti!AK20-C_Investimenti!AK41</f>
        <v>0</v>
      </c>
      <c r="AL62" s="59">
        <f>+I_Investimenti!AO10+C_Investimenti!AL20-C_Investimenti!AL41</f>
        <v>0</v>
      </c>
      <c r="AM62" s="59">
        <f>+I_Investimenti!AP10+C_Investimenti!AM20-C_Investimenti!AM41</f>
        <v>0</v>
      </c>
      <c r="AN62" s="59">
        <f>+I_Investimenti!AQ10+C_Investimenti!AN20-C_Investimenti!AN41</f>
        <v>0</v>
      </c>
      <c r="AO62" s="59">
        <f>+I_Investimenti!AR10+C_Investimenti!AO20-C_Investimenti!AO41</f>
        <v>0</v>
      </c>
      <c r="AP62" s="59">
        <f>+I_Investimenti!AS10+C_Investimenti!AP20-C_Investimenti!AP41</f>
        <v>0</v>
      </c>
      <c r="AQ62" s="59">
        <f>+I_Investimenti!AT10+C_Investimenti!AQ20-C_Investimenti!AQ41</f>
        <v>0</v>
      </c>
      <c r="AR62" s="59">
        <f>+I_Investimenti!AU10+C_Investimenti!AR20-C_Investimenti!AR41</f>
        <v>0</v>
      </c>
      <c r="AS62" s="59">
        <f>+I_Investimenti!AV10+C_Investimenti!AS20-C_Investimenti!AS41</f>
        <v>0</v>
      </c>
      <c r="AT62" s="59">
        <f>+I_Investimenti!AW10+C_Investimenti!AT20-C_Investimenti!AT41</f>
        <v>0</v>
      </c>
      <c r="AU62" s="59">
        <f>+I_Investimenti!AX10+C_Investimenti!AU20-C_Investimenti!AU41</f>
        <v>0</v>
      </c>
      <c r="AV62" s="59">
        <f>+I_Investimenti!AY10+C_Investimenti!AV20-C_Investimenti!AV41</f>
        <v>0</v>
      </c>
      <c r="AW62" s="59">
        <f>+I_Investimenti!AZ10+C_Investimenti!AW20-C_Investimenti!AW41</f>
        <v>0</v>
      </c>
      <c r="AX62" s="59">
        <f>+I_Investimenti!BA10+C_Investimenti!AX20-C_Investimenti!AX41</f>
        <v>0</v>
      </c>
      <c r="AY62" s="59">
        <f>+I_Investimenti!BB10+C_Investimenti!AY20-C_Investimenti!AY41</f>
        <v>0</v>
      </c>
      <c r="AZ62" s="59">
        <f>+I_Investimenti!BC10+C_Investimenti!AZ20-C_Investimenti!AZ41</f>
        <v>0</v>
      </c>
      <c r="BA62" s="59">
        <f>+I_Investimenti!BD10+C_Investimenti!BA20-C_Investimenti!BA41</f>
        <v>0</v>
      </c>
      <c r="BB62" s="59">
        <f>+I_Investimenti!BE10+C_Investimenti!BB20-C_Investimenti!BB41</f>
        <v>0</v>
      </c>
      <c r="BC62" s="59">
        <f>+I_Investimenti!BF10+C_Investimenti!BC20-C_Investimenti!BC41</f>
        <v>0</v>
      </c>
      <c r="BD62" s="59">
        <f>+I_Investimenti!BG10+C_Investimenti!BD20-C_Investimenti!BD41</f>
        <v>0</v>
      </c>
      <c r="BE62" s="59">
        <f>+I_Investimenti!BH10+C_Investimenti!BE20-C_Investimenti!BE41</f>
        <v>0</v>
      </c>
      <c r="BF62" s="59">
        <f>+I_Investimenti!BI10+C_Investimenti!BF20-C_Investimenti!BF41</f>
        <v>0</v>
      </c>
      <c r="BG62" s="59">
        <f>+I_Investimenti!BJ10+C_Investimenti!BG20-C_Investimenti!BG41</f>
        <v>0</v>
      </c>
      <c r="BH62" s="59">
        <f>+I_Investimenti!BK10+C_Investimenti!BH20-C_Investimenti!BH41</f>
        <v>0</v>
      </c>
      <c r="BI62" s="59">
        <f>+I_Investimenti!BL10+C_Investimenti!BI20-C_Investimenti!BI41</f>
        <v>0</v>
      </c>
      <c r="BJ62" s="59">
        <f>+I_Investimenti!BM10+C_Investimenti!BJ20-C_Investimenti!BJ41</f>
        <v>0</v>
      </c>
      <c r="BK62" s="59">
        <f>+I_Investimenti!BN10+C_Investimenti!BK20-C_Investimenti!BK41</f>
        <v>0</v>
      </c>
      <c r="BL62" s="59">
        <f>+I_Investimenti!BO10+C_Investimenti!BL20-C_Investimenti!BL41</f>
        <v>0</v>
      </c>
      <c r="BM62" s="59">
        <f>+I_Investimenti!BP10+C_Investimenti!BM20-C_Investimenti!BM41</f>
        <v>0</v>
      </c>
      <c r="BN62" s="59">
        <f>+I_Investimenti!BQ10+C_Investimenti!BN20-C_Investimenti!BN41</f>
        <v>0</v>
      </c>
      <c r="BO62" s="59">
        <f>+I_Investimenti!BR10+C_Investimenti!BO20-C_Investimenti!BO41</f>
        <v>0</v>
      </c>
      <c r="BP62" s="59">
        <f>+I_Investimenti!BS10+C_Investimenti!BP20-C_Investimenti!BP41</f>
        <v>0</v>
      </c>
      <c r="BQ62" s="59">
        <f>+I_Investimenti!BT10+C_Investimenti!BQ20-C_Investimenti!BQ41</f>
        <v>0</v>
      </c>
      <c r="BR62" s="59">
        <f>+I_Investimenti!BU10+C_Investimenti!BR20-C_Investimenti!BR41</f>
        <v>0</v>
      </c>
      <c r="BS62" s="59">
        <f>+I_Investimenti!BV10+C_Investimenti!BS20-C_Investimenti!BS41</f>
        <v>0</v>
      </c>
      <c r="BT62" s="59">
        <f>+I_Investimenti!BW10+C_Investimenti!BT20-C_Investimenti!BT41</f>
        <v>0</v>
      </c>
      <c r="BU62" s="59">
        <f>+I_Investimenti!BX10+C_Investimenti!BU20-C_Investimenti!BU41</f>
        <v>0</v>
      </c>
      <c r="BV62" s="59">
        <f>+I_Investimenti!BY10+C_Investimenti!BV20-C_Investimenti!BV41</f>
        <v>0</v>
      </c>
      <c r="BW62" s="59">
        <f>+I_Investimenti!BZ10+C_Investimenti!BW20-C_Investimenti!BW41</f>
        <v>0</v>
      </c>
      <c r="BX62" s="59">
        <f>+I_Investimenti!CA10+C_Investimenti!BX20-C_Investimenti!BX41</f>
        <v>0</v>
      </c>
      <c r="BY62" s="59">
        <f>+I_Investimenti!CB10+C_Investimenti!BY20-C_Investimenti!BY41</f>
        <v>0</v>
      </c>
      <c r="BZ62" s="59">
        <f>+I_Investimenti!CC10+C_Investimenti!BZ20-C_Investimenti!BZ41</f>
        <v>0</v>
      </c>
      <c r="CA62" s="59">
        <f>+I_Investimenti!CD10+C_Investimenti!CA20-C_Investimenti!CA41</f>
        <v>0</v>
      </c>
      <c r="CB62" s="59">
        <f>+I_Investimenti!CE10+C_Investimenti!CB20-C_Investimenti!CB41</f>
        <v>0</v>
      </c>
      <c r="CC62" s="59">
        <f>+I_Investimenti!CF10+C_Investimenti!CC20-C_Investimenti!CC41</f>
        <v>0</v>
      </c>
      <c r="CD62" s="59">
        <f>+I_Investimenti!CG10+C_Investimenti!CD20-C_Investimenti!CD41</f>
        <v>0</v>
      </c>
      <c r="CE62" s="59">
        <f>+I_Investimenti!CH10+C_Investimenti!CE20-C_Investimenti!CE41</f>
        <v>0</v>
      </c>
      <c r="CF62" s="59">
        <f>+I_Investimenti!CI10+C_Investimenti!CF20-C_Investimenti!CF41</f>
        <v>0</v>
      </c>
      <c r="CG62" s="59">
        <f>+I_Investimenti!CJ10+C_Investimenti!CG20-C_Investimenti!CG41</f>
        <v>0</v>
      </c>
      <c r="CH62" s="59">
        <f>+I_Investimenti!CK10+C_Investimenti!CH20-C_Investimenti!CH41</f>
        <v>0</v>
      </c>
      <c r="CI62" s="59">
        <f>+I_Investimenti!CL10+C_Investimenti!CI20-C_Investimenti!CI41</f>
        <v>0</v>
      </c>
      <c r="CJ62" s="59">
        <f>+I_Investimenti!CM10+C_Investimenti!CJ20-C_Investimenti!CJ41</f>
        <v>0</v>
      </c>
      <c r="CK62" s="59">
        <f>+I_Investimenti!CN10+C_Investimenti!CK20-C_Investimenti!CK41</f>
        <v>0</v>
      </c>
      <c r="CL62" s="59">
        <f>+I_Investimenti!CO10+C_Investimenti!CL20-C_Investimenti!CL41</f>
        <v>0</v>
      </c>
      <c r="CM62" s="59">
        <f>+I_Investimenti!CP10+C_Investimenti!CM20-C_Investimenti!CM41</f>
        <v>0</v>
      </c>
      <c r="CN62" s="59">
        <f>+I_Investimenti!CQ10+C_Investimenti!CN20-C_Investimenti!CN41</f>
        <v>0</v>
      </c>
      <c r="CO62" s="59">
        <f>+I_Investimenti!CR10+C_Investimenti!CO20-C_Investimenti!CO41</f>
        <v>0</v>
      </c>
      <c r="CP62" s="59">
        <f>+I_Investimenti!CS10+C_Investimenti!CP20-C_Investimenti!CP41</f>
        <v>0</v>
      </c>
      <c r="CQ62" s="59">
        <f>+I_Investimenti!CT10+C_Investimenti!CQ20-C_Investimenti!CQ41</f>
        <v>0</v>
      </c>
      <c r="CR62" s="59">
        <f>+I_Investimenti!CU10+C_Investimenti!CR20-C_Investimenti!CR41</f>
        <v>0</v>
      </c>
      <c r="CS62" s="59">
        <f>+I_Investimenti!CV10+C_Investimenti!CS20-C_Investimenti!CS41</f>
        <v>0</v>
      </c>
      <c r="CT62" s="59">
        <f>+I_Investimenti!CW10+C_Investimenti!CT20-C_Investimenti!CT41</f>
        <v>0</v>
      </c>
      <c r="CU62" s="59">
        <f>+I_Investimenti!CX10+C_Investimenti!CU20-C_Investimenti!CU41</f>
        <v>0</v>
      </c>
      <c r="CV62" s="59">
        <f>+I_Investimenti!CY10+C_Investimenti!CV20-C_Investimenti!CV41</f>
        <v>0</v>
      </c>
      <c r="CW62" s="59">
        <f>+I_Investimenti!CZ10+C_Investimenti!CW20-C_Investimenti!CW41</f>
        <v>0</v>
      </c>
      <c r="CX62" s="59">
        <f>+I_Investimenti!DA10+C_Investimenti!CX20-C_Investimenti!CX41</f>
        <v>0</v>
      </c>
      <c r="CY62" s="59">
        <f>+I_Investimenti!DB10+C_Investimenti!CY20-C_Investimenti!CY41</f>
        <v>0</v>
      </c>
      <c r="CZ62" s="59">
        <f>+I_Investimenti!DC10+C_Investimenti!CZ20-C_Investimenti!CZ41</f>
        <v>0</v>
      </c>
      <c r="DA62" s="59">
        <f>+I_Investimenti!DD10+C_Investimenti!DA20-C_Investimenti!DA41</f>
        <v>0</v>
      </c>
      <c r="DB62" s="59">
        <f>+I_Investimenti!DE10+C_Investimenti!DB20-C_Investimenti!DB41</f>
        <v>0</v>
      </c>
      <c r="DC62" s="59">
        <f>+I_Investimenti!DF10+C_Investimenti!DC20-C_Investimenti!DC41</f>
        <v>0</v>
      </c>
      <c r="DD62" s="59">
        <f>+I_Investimenti!DG10+C_Investimenti!DD20-C_Investimenti!DD41</f>
        <v>0</v>
      </c>
      <c r="DE62" s="59">
        <f>+I_Investimenti!DH10+C_Investimenti!DE20-C_Investimenti!DE41</f>
        <v>0</v>
      </c>
      <c r="DF62" s="59">
        <f>+I_Investimenti!DI10+C_Investimenti!DF20-C_Investimenti!DF41</f>
        <v>0</v>
      </c>
      <c r="DG62" s="59">
        <f>+I_Investimenti!DJ10+C_Investimenti!DG20-C_Investimenti!DG41</f>
        <v>0</v>
      </c>
      <c r="DH62" s="59">
        <f>+I_Investimenti!DK10+C_Investimenti!DH20-C_Investimenti!DH41</f>
        <v>0</v>
      </c>
      <c r="DI62" s="59">
        <f>+I_Investimenti!DL10+C_Investimenti!DI20-C_Investimenti!DI41</f>
        <v>0</v>
      </c>
      <c r="DJ62" s="59">
        <f>+I_Investimenti!DM10+C_Investimenti!DJ20-C_Investimenti!DJ41</f>
        <v>0</v>
      </c>
      <c r="DK62" s="59">
        <f>+I_Investimenti!DN10+C_Investimenti!DK20-C_Investimenti!DK41</f>
        <v>0</v>
      </c>
      <c r="DL62" s="59">
        <f>+I_Investimenti!DO10+C_Investimenti!DL20-C_Investimenti!DL41</f>
        <v>0</v>
      </c>
      <c r="DM62" s="59">
        <f>+I_Investimenti!DP10+C_Investimenti!DM20-C_Investimenti!DM41</f>
        <v>0</v>
      </c>
      <c r="DN62" s="59">
        <f>+I_Investimenti!DQ10+C_Investimenti!DN20-C_Investimenti!DN41</f>
        <v>0</v>
      </c>
      <c r="DO62" s="59">
        <f>+I_Investimenti!DR10+C_Investimenti!DO20-C_Investimenti!DO41</f>
        <v>0</v>
      </c>
      <c r="DP62" s="59">
        <f>+I_Investimenti!DS10+C_Investimenti!DP20-C_Investimenti!DP41</f>
        <v>0</v>
      </c>
      <c r="DQ62" s="59">
        <f>+I_Investimenti!DT10+C_Investimenti!DQ20-C_Investimenti!DQ41</f>
        <v>0</v>
      </c>
      <c r="DR62" s="59">
        <f>+I_Investimenti!DU10+C_Investimenti!DR20-C_Investimenti!DR41</f>
        <v>0</v>
      </c>
      <c r="DS62" s="59">
        <f>+I_Investimenti!DV10+C_Investimenti!DS20-C_Investimenti!DS41</f>
        <v>0</v>
      </c>
      <c r="DT62" s="59">
        <f>+I_Investimenti!DW10+C_Investimenti!DT20-C_Investimenti!DT41</f>
        <v>0</v>
      </c>
      <c r="DU62" s="59">
        <f>+I_Investimenti!DX10+C_Investimenti!DU20-C_Investimenti!DU41</f>
        <v>0</v>
      </c>
    </row>
    <row r="63" spans="3:125" ht="16.5" thickTop="1" thickBot="1" x14ac:dyDescent="0.3">
      <c r="C63" s="122">
        <f t="shared" si="21"/>
        <v>0</v>
      </c>
      <c r="F63" s="59">
        <f>+I_Investimenti!I11+C_Investimenti!F21-C_Investimenti!F42</f>
        <v>0</v>
      </c>
      <c r="G63" s="59">
        <f>+I_Investimenti!J11+C_Investimenti!G21-C_Investimenti!G42</f>
        <v>0</v>
      </c>
      <c r="H63" s="59">
        <f>+I_Investimenti!K11+C_Investimenti!H21-C_Investimenti!H42</f>
        <v>0</v>
      </c>
      <c r="I63" s="59">
        <f>+I_Investimenti!L11+C_Investimenti!I21-C_Investimenti!I42</f>
        <v>0</v>
      </c>
      <c r="J63" s="59">
        <f>+I_Investimenti!M11+C_Investimenti!J21-C_Investimenti!J42</f>
        <v>0</v>
      </c>
      <c r="K63" s="59">
        <f>+I_Investimenti!N11+C_Investimenti!K21-C_Investimenti!K42</f>
        <v>0</v>
      </c>
      <c r="L63" s="59">
        <f>+I_Investimenti!O11+C_Investimenti!L21-C_Investimenti!L42</f>
        <v>0</v>
      </c>
      <c r="M63" s="59">
        <f>+I_Investimenti!P11+C_Investimenti!M21-C_Investimenti!M42</f>
        <v>0</v>
      </c>
      <c r="N63" s="59">
        <f>+I_Investimenti!Q11+C_Investimenti!N21-C_Investimenti!N42</f>
        <v>0</v>
      </c>
      <c r="O63" s="59">
        <f>+I_Investimenti!R11+C_Investimenti!O21-C_Investimenti!O42</f>
        <v>0</v>
      </c>
      <c r="P63" s="59">
        <f>+I_Investimenti!S11+C_Investimenti!P21-C_Investimenti!P42</f>
        <v>0</v>
      </c>
      <c r="Q63" s="59">
        <f>+I_Investimenti!T11+C_Investimenti!Q21-C_Investimenti!Q42</f>
        <v>0</v>
      </c>
      <c r="R63" s="59">
        <f>+I_Investimenti!U11+C_Investimenti!R21-C_Investimenti!R42</f>
        <v>0</v>
      </c>
      <c r="S63" s="59">
        <f>+I_Investimenti!V11+C_Investimenti!S21-C_Investimenti!S42</f>
        <v>0</v>
      </c>
      <c r="T63" s="59">
        <f>+I_Investimenti!W11+C_Investimenti!T21-C_Investimenti!T42</f>
        <v>0</v>
      </c>
      <c r="U63" s="59">
        <f>+I_Investimenti!X11+C_Investimenti!U21-C_Investimenti!U42</f>
        <v>0</v>
      </c>
      <c r="V63" s="59">
        <f>+I_Investimenti!Y11+C_Investimenti!V21-C_Investimenti!V42</f>
        <v>0</v>
      </c>
      <c r="W63" s="59">
        <f>+I_Investimenti!Z11+C_Investimenti!W21-C_Investimenti!W42</f>
        <v>0</v>
      </c>
      <c r="X63" s="59">
        <f>+I_Investimenti!AA11+C_Investimenti!X21-C_Investimenti!X42</f>
        <v>0</v>
      </c>
      <c r="Y63" s="59">
        <f>+I_Investimenti!AB11+C_Investimenti!Y21-C_Investimenti!Y42</f>
        <v>0</v>
      </c>
      <c r="Z63" s="59">
        <f>+I_Investimenti!AC11+C_Investimenti!Z21-C_Investimenti!Z42</f>
        <v>0</v>
      </c>
      <c r="AA63" s="59">
        <f>+I_Investimenti!AD11+C_Investimenti!AA21-C_Investimenti!AA42</f>
        <v>0</v>
      </c>
      <c r="AB63" s="59">
        <f>+I_Investimenti!AE11+C_Investimenti!AB21-C_Investimenti!AB42</f>
        <v>0</v>
      </c>
      <c r="AC63" s="59">
        <f>+I_Investimenti!AF11+C_Investimenti!AC21-C_Investimenti!AC42</f>
        <v>0</v>
      </c>
      <c r="AD63" s="59">
        <f>+I_Investimenti!AG11+C_Investimenti!AD21-C_Investimenti!AD42</f>
        <v>0</v>
      </c>
      <c r="AE63" s="59">
        <f>+I_Investimenti!AH11+C_Investimenti!AE21-C_Investimenti!AE42</f>
        <v>0</v>
      </c>
      <c r="AF63" s="59">
        <f>+I_Investimenti!AI11+C_Investimenti!AF21-C_Investimenti!AF42</f>
        <v>0</v>
      </c>
      <c r="AG63" s="59">
        <f>+I_Investimenti!AJ11+C_Investimenti!AG21-C_Investimenti!AG42</f>
        <v>0</v>
      </c>
      <c r="AH63" s="59">
        <f>+I_Investimenti!AK11+C_Investimenti!AH21-C_Investimenti!AH42</f>
        <v>0</v>
      </c>
      <c r="AI63" s="59">
        <f>+I_Investimenti!AL11+C_Investimenti!AI21-C_Investimenti!AI42</f>
        <v>0</v>
      </c>
      <c r="AJ63" s="59">
        <f>+I_Investimenti!AM11+C_Investimenti!AJ21-C_Investimenti!AJ42</f>
        <v>0</v>
      </c>
      <c r="AK63" s="59">
        <f>+I_Investimenti!AN11+C_Investimenti!AK21-C_Investimenti!AK42</f>
        <v>0</v>
      </c>
      <c r="AL63" s="59">
        <f>+I_Investimenti!AO11+C_Investimenti!AL21-C_Investimenti!AL42</f>
        <v>0</v>
      </c>
      <c r="AM63" s="59">
        <f>+I_Investimenti!AP11+C_Investimenti!AM21-C_Investimenti!AM42</f>
        <v>0</v>
      </c>
      <c r="AN63" s="59">
        <f>+I_Investimenti!AQ11+C_Investimenti!AN21-C_Investimenti!AN42</f>
        <v>0</v>
      </c>
      <c r="AO63" s="59">
        <f>+I_Investimenti!AR11+C_Investimenti!AO21-C_Investimenti!AO42</f>
        <v>0</v>
      </c>
      <c r="AP63" s="59">
        <f>+I_Investimenti!AS11+C_Investimenti!AP21-C_Investimenti!AP42</f>
        <v>0</v>
      </c>
      <c r="AQ63" s="59">
        <f>+I_Investimenti!AT11+C_Investimenti!AQ21-C_Investimenti!AQ42</f>
        <v>0</v>
      </c>
      <c r="AR63" s="59">
        <f>+I_Investimenti!AU11+C_Investimenti!AR21-C_Investimenti!AR42</f>
        <v>0</v>
      </c>
      <c r="AS63" s="59">
        <f>+I_Investimenti!AV11+C_Investimenti!AS21-C_Investimenti!AS42</f>
        <v>0</v>
      </c>
      <c r="AT63" s="59">
        <f>+I_Investimenti!AW11+C_Investimenti!AT21-C_Investimenti!AT42</f>
        <v>0</v>
      </c>
      <c r="AU63" s="59">
        <f>+I_Investimenti!AX11+C_Investimenti!AU21-C_Investimenti!AU42</f>
        <v>0</v>
      </c>
      <c r="AV63" s="59">
        <f>+I_Investimenti!AY11+C_Investimenti!AV21-C_Investimenti!AV42</f>
        <v>0</v>
      </c>
      <c r="AW63" s="59">
        <f>+I_Investimenti!AZ11+C_Investimenti!AW21-C_Investimenti!AW42</f>
        <v>0</v>
      </c>
      <c r="AX63" s="59">
        <f>+I_Investimenti!BA11+C_Investimenti!AX21-C_Investimenti!AX42</f>
        <v>0</v>
      </c>
      <c r="AY63" s="59">
        <f>+I_Investimenti!BB11+C_Investimenti!AY21-C_Investimenti!AY42</f>
        <v>0</v>
      </c>
      <c r="AZ63" s="59">
        <f>+I_Investimenti!BC11+C_Investimenti!AZ21-C_Investimenti!AZ42</f>
        <v>0</v>
      </c>
      <c r="BA63" s="59">
        <f>+I_Investimenti!BD11+C_Investimenti!BA21-C_Investimenti!BA42</f>
        <v>0</v>
      </c>
      <c r="BB63" s="59">
        <f>+I_Investimenti!BE11+C_Investimenti!BB21-C_Investimenti!BB42</f>
        <v>0</v>
      </c>
      <c r="BC63" s="59">
        <f>+I_Investimenti!BF11+C_Investimenti!BC21-C_Investimenti!BC42</f>
        <v>0</v>
      </c>
      <c r="BD63" s="59">
        <f>+I_Investimenti!BG11+C_Investimenti!BD21-C_Investimenti!BD42</f>
        <v>0</v>
      </c>
      <c r="BE63" s="59">
        <f>+I_Investimenti!BH11+C_Investimenti!BE21-C_Investimenti!BE42</f>
        <v>0</v>
      </c>
      <c r="BF63" s="59">
        <f>+I_Investimenti!BI11+C_Investimenti!BF21-C_Investimenti!BF42</f>
        <v>0</v>
      </c>
      <c r="BG63" s="59">
        <f>+I_Investimenti!BJ11+C_Investimenti!BG21-C_Investimenti!BG42</f>
        <v>0</v>
      </c>
      <c r="BH63" s="59">
        <f>+I_Investimenti!BK11+C_Investimenti!BH21-C_Investimenti!BH42</f>
        <v>0</v>
      </c>
      <c r="BI63" s="59">
        <f>+I_Investimenti!BL11+C_Investimenti!BI21-C_Investimenti!BI42</f>
        <v>0</v>
      </c>
      <c r="BJ63" s="59">
        <f>+I_Investimenti!BM11+C_Investimenti!BJ21-C_Investimenti!BJ42</f>
        <v>0</v>
      </c>
      <c r="BK63" s="59">
        <f>+I_Investimenti!BN11+C_Investimenti!BK21-C_Investimenti!BK42</f>
        <v>0</v>
      </c>
      <c r="BL63" s="59">
        <f>+I_Investimenti!BO11+C_Investimenti!BL21-C_Investimenti!BL42</f>
        <v>0</v>
      </c>
      <c r="BM63" s="59">
        <f>+I_Investimenti!BP11+C_Investimenti!BM21-C_Investimenti!BM42</f>
        <v>0</v>
      </c>
      <c r="BN63" s="59">
        <f>+I_Investimenti!BQ11+C_Investimenti!BN21-C_Investimenti!BN42</f>
        <v>0</v>
      </c>
      <c r="BO63" s="59">
        <f>+I_Investimenti!BR11+C_Investimenti!BO21-C_Investimenti!BO42</f>
        <v>0</v>
      </c>
      <c r="BP63" s="59">
        <f>+I_Investimenti!BS11+C_Investimenti!BP21-C_Investimenti!BP42</f>
        <v>0</v>
      </c>
      <c r="BQ63" s="59">
        <f>+I_Investimenti!BT11+C_Investimenti!BQ21-C_Investimenti!BQ42</f>
        <v>0</v>
      </c>
      <c r="BR63" s="59">
        <f>+I_Investimenti!BU11+C_Investimenti!BR21-C_Investimenti!BR42</f>
        <v>0</v>
      </c>
      <c r="BS63" s="59">
        <f>+I_Investimenti!BV11+C_Investimenti!BS21-C_Investimenti!BS42</f>
        <v>0</v>
      </c>
      <c r="BT63" s="59">
        <f>+I_Investimenti!BW11+C_Investimenti!BT21-C_Investimenti!BT42</f>
        <v>0</v>
      </c>
      <c r="BU63" s="59">
        <f>+I_Investimenti!BX11+C_Investimenti!BU21-C_Investimenti!BU42</f>
        <v>0</v>
      </c>
      <c r="BV63" s="59">
        <f>+I_Investimenti!BY11+C_Investimenti!BV21-C_Investimenti!BV42</f>
        <v>0</v>
      </c>
      <c r="BW63" s="59">
        <f>+I_Investimenti!BZ11+C_Investimenti!BW21-C_Investimenti!BW42</f>
        <v>0</v>
      </c>
      <c r="BX63" s="59">
        <f>+I_Investimenti!CA11+C_Investimenti!BX21-C_Investimenti!BX42</f>
        <v>0</v>
      </c>
      <c r="BY63" s="59">
        <f>+I_Investimenti!CB11+C_Investimenti!BY21-C_Investimenti!BY42</f>
        <v>0</v>
      </c>
      <c r="BZ63" s="59">
        <f>+I_Investimenti!CC11+C_Investimenti!BZ21-C_Investimenti!BZ42</f>
        <v>0</v>
      </c>
      <c r="CA63" s="59">
        <f>+I_Investimenti!CD11+C_Investimenti!CA21-C_Investimenti!CA42</f>
        <v>0</v>
      </c>
      <c r="CB63" s="59">
        <f>+I_Investimenti!CE11+C_Investimenti!CB21-C_Investimenti!CB42</f>
        <v>0</v>
      </c>
      <c r="CC63" s="59">
        <f>+I_Investimenti!CF11+C_Investimenti!CC21-C_Investimenti!CC42</f>
        <v>0</v>
      </c>
      <c r="CD63" s="59">
        <f>+I_Investimenti!CG11+C_Investimenti!CD21-C_Investimenti!CD42</f>
        <v>0</v>
      </c>
      <c r="CE63" s="59">
        <f>+I_Investimenti!CH11+C_Investimenti!CE21-C_Investimenti!CE42</f>
        <v>0</v>
      </c>
      <c r="CF63" s="59">
        <f>+I_Investimenti!CI11+C_Investimenti!CF21-C_Investimenti!CF42</f>
        <v>0</v>
      </c>
      <c r="CG63" s="59">
        <f>+I_Investimenti!CJ11+C_Investimenti!CG21-C_Investimenti!CG42</f>
        <v>0</v>
      </c>
      <c r="CH63" s="59">
        <f>+I_Investimenti!CK11+C_Investimenti!CH21-C_Investimenti!CH42</f>
        <v>0</v>
      </c>
      <c r="CI63" s="59">
        <f>+I_Investimenti!CL11+C_Investimenti!CI21-C_Investimenti!CI42</f>
        <v>0</v>
      </c>
      <c r="CJ63" s="59">
        <f>+I_Investimenti!CM11+C_Investimenti!CJ21-C_Investimenti!CJ42</f>
        <v>0</v>
      </c>
      <c r="CK63" s="59">
        <f>+I_Investimenti!CN11+C_Investimenti!CK21-C_Investimenti!CK42</f>
        <v>0</v>
      </c>
      <c r="CL63" s="59">
        <f>+I_Investimenti!CO11+C_Investimenti!CL21-C_Investimenti!CL42</f>
        <v>0</v>
      </c>
      <c r="CM63" s="59">
        <f>+I_Investimenti!CP11+C_Investimenti!CM21-C_Investimenti!CM42</f>
        <v>0</v>
      </c>
      <c r="CN63" s="59">
        <f>+I_Investimenti!CQ11+C_Investimenti!CN21-C_Investimenti!CN42</f>
        <v>0</v>
      </c>
      <c r="CO63" s="59">
        <f>+I_Investimenti!CR11+C_Investimenti!CO21-C_Investimenti!CO42</f>
        <v>0</v>
      </c>
      <c r="CP63" s="59">
        <f>+I_Investimenti!CS11+C_Investimenti!CP21-C_Investimenti!CP42</f>
        <v>0</v>
      </c>
      <c r="CQ63" s="59">
        <f>+I_Investimenti!CT11+C_Investimenti!CQ21-C_Investimenti!CQ42</f>
        <v>0</v>
      </c>
      <c r="CR63" s="59">
        <f>+I_Investimenti!CU11+C_Investimenti!CR21-C_Investimenti!CR42</f>
        <v>0</v>
      </c>
      <c r="CS63" s="59">
        <f>+I_Investimenti!CV11+C_Investimenti!CS21-C_Investimenti!CS42</f>
        <v>0</v>
      </c>
      <c r="CT63" s="59">
        <f>+I_Investimenti!CW11+C_Investimenti!CT21-C_Investimenti!CT42</f>
        <v>0</v>
      </c>
      <c r="CU63" s="59">
        <f>+I_Investimenti!CX11+C_Investimenti!CU21-C_Investimenti!CU42</f>
        <v>0</v>
      </c>
      <c r="CV63" s="59">
        <f>+I_Investimenti!CY11+C_Investimenti!CV21-C_Investimenti!CV42</f>
        <v>0</v>
      </c>
      <c r="CW63" s="59">
        <f>+I_Investimenti!CZ11+C_Investimenti!CW21-C_Investimenti!CW42</f>
        <v>0</v>
      </c>
      <c r="CX63" s="59">
        <f>+I_Investimenti!DA11+C_Investimenti!CX21-C_Investimenti!CX42</f>
        <v>0</v>
      </c>
      <c r="CY63" s="59">
        <f>+I_Investimenti!DB11+C_Investimenti!CY21-C_Investimenti!CY42</f>
        <v>0</v>
      </c>
      <c r="CZ63" s="59">
        <f>+I_Investimenti!DC11+C_Investimenti!CZ21-C_Investimenti!CZ42</f>
        <v>0</v>
      </c>
      <c r="DA63" s="59">
        <f>+I_Investimenti!DD11+C_Investimenti!DA21-C_Investimenti!DA42</f>
        <v>0</v>
      </c>
      <c r="DB63" s="59">
        <f>+I_Investimenti!DE11+C_Investimenti!DB21-C_Investimenti!DB42</f>
        <v>0</v>
      </c>
      <c r="DC63" s="59">
        <f>+I_Investimenti!DF11+C_Investimenti!DC21-C_Investimenti!DC42</f>
        <v>0</v>
      </c>
      <c r="DD63" s="59">
        <f>+I_Investimenti!DG11+C_Investimenti!DD21-C_Investimenti!DD42</f>
        <v>0</v>
      </c>
      <c r="DE63" s="59">
        <f>+I_Investimenti!DH11+C_Investimenti!DE21-C_Investimenti!DE42</f>
        <v>0</v>
      </c>
      <c r="DF63" s="59">
        <f>+I_Investimenti!DI11+C_Investimenti!DF21-C_Investimenti!DF42</f>
        <v>0</v>
      </c>
      <c r="DG63" s="59">
        <f>+I_Investimenti!DJ11+C_Investimenti!DG21-C_Investimenti!DG42</f>
        <v>0</v>
      </c>
      <c r="DH63" s="59">
        <f>+I_Investimenti!DK11+C_Investimenti!DH21-C_Investimenti!DH42</f>
        <v>0</v>
      </c>
      <c r="DI63" s="59">
        <f>+I_Investimenti!DL11+C_Investimenti!DI21-C_Investimenti!DI42</f>
        <v>0</v>
      </c>
      <c r="DJ63" s="59">
        <f>+I_Investimenti!DM11+C_Investimenti!DJ21-C_Investimenti!DJ42</f>
        <v>0</v>
      </c>
      <c r="DK63" s="59">
        <f>+I_Investimenti!DN11+C_Investimenti!DK21-C_Investimenti!DK42</f>
        <v>0</v>
      </c>
      <c r="DL63" s="59">
        <f>+I_Investimenti!DO11+C_Investimenti!DL21-C_Investimenti!DL42</f>
        <v>0</v>
      </c>
      <c r="DM63" s="59">
        <f>+I_Investimenti!DP11+C_Investimenti!DM21-C_Investimenti!DM42</f>
        <v>0</v>
      </c>
      <c r="DN63" s="59">
        <f>+I_Investimenti!DQ11+C_Investimenti!DN21-C_Investimenti!DN42</f>
        <v>0</v>
      </c>
      <c r="DO63" s="59">
        <f>+I_Investimenti!DR11+C_Investimenti!DO21-C_Investimenti!DO42</f>
        <v>0</v>
      </c>
      <c r="DP63" s="59">
        <f>+I_Investimenti!DS11+C_Investimenti!DP21-C_Investimenti!DP42</f>
        <v>0</v>
      </c>
      <c r="DQ63" s="59">
        <f>+I_Investimenti!DT11+C_Investimenti!DQ21-C_Investimenti!DQ42</f>
        <v>0</v>
      </c>
      <c r="DR63" s="59">
        <f>+I_Investimenti!DU11+C_Investimenti!DR21-C_Investimenti!DR42</f>
        <v>0</v>
      </c>
      <c r="DS63" s="59">
        <f>+I_Investimenti!DV11+C_Investimenti!DS21-C_Investimenti!DS42</f>
        <v>0</v>
      </c>
      <c r="DT63" s="59">
        <f>+I_Investimenti!DW11+C_Investimenti!DT21-C_Investimenti!DT42</f>
        <v>0</v>
      </c>
      <c r="DU63" s="59">
        <f>+I_Investimenti!DX11+C_Investimenti!DU21-C_Investimenti!DU42</f>
        <v>0</v>
      </c>
    </row>
    <row r="64" spans="3:125" ht="16.5" thickTop="1" thickBot="1" x14ac:dyDescent="0.3">
      <c r="C64" s="122">
        <f t="shared" si="21"/>
        <v>0</v>
      </c>
      <c r="F64" s="59">
        <f>+I_Investimenti!I12+C_Investimenti!F22-C_Investimenti!F43</f>
        <v>0</v>
      </c>
      <c r="G64" s="59">
        <f>+I_Investimenti!J12+C_Investimenti!G22-C_Investimenti!G43</f>
        <v>0</v>
      </c>
      <c r="H64" s="59">
        <f>+I_Investimenti!K12+C_Investimenti!H22-C_Investimenti!H43</f>
        <v>0</v>
      </c>
      <c r="I64" s="59">
        <f>+I_Investimenti!L12+C_Investimenti!I22-C_Investimenti!I43</f>
        <v>0</v>
      </c>
      <c r="J64" s="59">
        <f>+I_Investimenti!M12+C_Investimenti!J22-C_Investimenti!J43</f>
        <v>0</v>
      </c>
      <c r="K64" s="59">
        <f>+I_Investimenti!N12+C_Investimenti!K22-C_Investimenti!K43</f>
        <v>0</v>
      </c>
      <c r="L64" s="59">
        <f>+I_Investimenti!O12+C_Investimenti!L22-C_Investimenti!L43</f>
        <v>0</v>
      </c>
      <c r="M64" s="59">
        <f>+I_Investimenti!P12+C_Investimenti!M22-C_Investimenti!M43</f>
        <v>0</v>
      </c>
      <c r="N64" s="59">
        <f>+I_Investimenti!Q12+C_Investimenti!N22-C_Investimenti!N43</f>
        <v>0</v>
      </c>
      <c r="O64" s="59">
        <f>+I_Investimenti!R12+C_Investimenti!O22-C_Investimenti!O43</f>
        <v>0</v>
      </c>
      <c r="P64" s="59">
        <f>+I_Investimenti!S12+C_Investimenti!P22-C_Investimenti!P43</f>
        <v>0</v>
      </c>
      <c r="Q64" s="59">
        <f>+I_Investimenti!T12+C_Investimenti!Q22-C_Investimenti!Q43</f>
        <v>0</v>
      </c>
      <c r="R64" s="59">
        <f>+I_Investimenti!U12+C_Investimenti!R22-C_Investimenti!R43</f>
        <v>0</v>
      </c>
      <c r="S64" s="59">
        <f>+I_Investimenti!V12+C_Investimenti!S22-C_Investimenti!S43</f>
        <v>0</v>
      </c>
      <c r="T64" s="59">
        <f>+I_Investimenti!W12+C_Investimenti!T22-C_Investimenti!T43</f>
        <v>0</v>
      </c>
      <c r="U64" s="59">
        <f>+I_Investimenti!X12+C_Investimenti!U22-C_Investimenti!U43</f>
        <v>0</v>
      </c>
      <c r="V64" s="59">
        <f>+I_Investimenti!Y12+C_Investimenti!V22-C_Investimenti!V43</f>
        <v>0</v>
      </c>
      <c r="W64" s="59">
        <f>+I_Investimenti!Z12+C_Investimenti!W22-C_Investimenti!W43</f>
        <v>0</v>
      </c>
      <c r="X64" s="59">
        <f>+I_Investimenti!AA12+C_Investimenti!X22-C_Investimenti!X43</f>
        <v>0</v>
      </c>
      <c r="Y64" s="59">
        <f>+I_Investimenti!AB12+C_Investimenti!Y22-C_Investimenti!Y43</f>
        <v>0</v>
      </c>
      <c r="Z64" s="59">
        <f>+I_Investimenti!AC12+C_Investimenti!Z22-C_Investimenti!Z43</f>
        <v>0</v>
      </c>
      <c r="AA64" s="59">
        <f>+I_Investimenti!AD12+C_Investimenti!AA22-C_Investimenti!AA43</f>
        <v>0</v>
      </c>
      <c r="AB64" s="59">
        <f>+I_Investimenti!AE12+C_Investimenti!AB22-C_Investimenti!AB43</f>
        <v>0</v>
      </c>
      <c r="AC64" s="59">
        <f>+I_Investimenti!AF12+C_Investimenti!AC22-C_Investimenti!AC43</f>
        <v>0</v>
      </c>
      <c r="AD64" s="59">
        <f>+I_Investimenti!AG12+C_Investimenti!AD22-C_Investimenti!AD43</f>
        <v>0</v>
      </c>
      <c r="AE64" s="59">
        <f>+I_Investimenti!AH12+C_Investimenti!AE22-C_Investimenti!AE43</f>
        <v>0</v>
      </c>
      <c r="AF64" s="59">
        <f>+I_Investimenti!AI12+C_Investimenti!AF22-C_Investimenti!AF43</f>
        <v>0</v>
      </c>
      <c r="AG64" s="59">
        <f>+I_Investimenti!AJ12+C_Investimenti!AG22-C_Investimenti!AG43</f>
        <v>0</v>
      </c>
      <c r="AH64" s="59">
        <f>+I_Investimenti!AK12+C_Investimenti!AH22-C_Investimenti!AH43</f>
        <v>0</v>
      </c>
      <c r="AI64" s="59">
        <f>+I_Investimenti!AL12+C_Investimenti!AI22-C_Investimenti!AI43</f>
        <v>0</v>
      </c>
      <c r="AJ64" s="59">
        <f>+I_Investimenti!AM12+C_Investimenti!AJ22-C_Investimenti!AJ43</f>
        <v>0</v>
      </c>
      <c r="AK64" s="59">
        <f>+I_Investimenti!AN12+C_Investimenti!AK22-C_Investimenti!AK43</f>
        <v>0</v>
      </c>
      <c r="AL64" s="59">
        <f>+I_Investimenti!AO12+C_Investimenti!AL22-C_Investimenti!AL43</f>
        <v>0</v>
      </c>
      <c r="AM64" s="59">
        <f>+I_Investimenti!AP12+C_Investimenti!AM22-C_Investimenti!AM43</f>
        <v>0</v>
      </c>
      <c r="AN64" s="59">
        <f>+I_Investimenti!AQ12+C_Investimenti!AN22-C_Investimenti!AN43</f>
        <v>0</v>
      </c>
      <c r="AO64" s="59">
        <f>+I_Investimenti!AR12+C_Investimenti!AO22-C_Investimenti!AO43</f>
        <v>0</v>
      </c>
      <c r="AP64" s="59">
        <f>+I_Investimenti!AS12+C_Investimenti!AP22-C_Investimenti!AP43</f>
        <v>0</v>
      </c>
      <c r="AQ64" s="59">
        <f>+I_Investimenti!AT12+C_Investimenti!AQ22-C_Investimenti!AQ43</f>
        <v>0</v>
      </c>
      <c r="AR64" s="59">
        <f>+I_Investimenti!AU12+C_Investimenti!AR22-C_Investimenti!AR43</f>
        <v>0</v>
      </c>
      <c r="AS64" s="59">
        <f>+I_Investimenti!AV12+C_Investimenti!AS22-C_Investimenti!AS43</f>
        <v>0</v>
      </c>
      <c r="AT64" s="59">
        <f>+I_Investimenti!AW12+C_Investimenti!AT22-C_Investimenti!AT43</f>
        <v>0</v>
      </c>
      <c r="AU64" s="59">
        <f>+I_Investimenti!AX12+C_Investimenti!AU22-C_Investimenti!AU43</f>
        <v>0</v>
      </c>
      <c r="AV64" s="59">
        <f>+I_Investimenti!AY12+C_Investimenti!AV22-C_Investimenti!AV43</f>
        <v>0</v>
      </c>
      <c r="AW64" s="59">
        <f>+I_Investimenti!AZ12+C_Investimenti!AW22-C_Investimenti!AW43</f>
        <v>0</v>
      </c>
      <c r="AX64" s="59">
        <f>+I_Investimenti!BA12+C_Investimenti!AX22-C_Investimenti!AX43</f>
        <v>0</v>
      </c>
      <c r="AY64" s="59">
        <f>+I_Investimenti!BB12+C_Investimenti!AY22-C_Investimenti!AY43</f>
        <v>0</v>
      </c>
      <c r="AZ64" s="59">
        <f>+I_Investimenti!BC12+C_Investimenti!AZ22-C_Investimenti!AZ43</f>
        <v>0</v>
      </c>
      <c r="BA64" s="59">
        <f>+I_Investimenti!BD12+C_Investimenti!BA22-C_Investimenti!BA43</f>
        <v>0</v>
      </c>
      <c r="BB64" s="59">
        <f>+I_Investimenti!BE12+C_Investimenti!BB22-C_Investimenti!BB43</f>
        <v>0</v>
      </c>
      <c r="BC64" s="59">
        <f>+I_Investimenti!BF12+C_Investimenti!BC22-C_Investimenti!BC43</f>
        <v>0</v>
      </c>
      <c r="BD64" s="59">
        <f>+I_Investimenti!BG12+C_Investimenti!BD22-C_Investimenti!BD43</f>
        <v>0</v>
      </c>
      <c r="BE64" s="59">
        <f>+I_Investimenti!BH12+C_Investimenti!BE22-C_Investimenti!BE43</f>
        <v>0</v>
      </c>
      <c r="BF64" s="59">
        <f>+I_Investimenti!BI12+C_Investimenti!BF22-C_Investimenti!BF43</f>
        <v>0</v>
      </c>
      <c r="BG64" s="59">
        <f>+I_Investimenti!BJ12+C_Investimenti!BG22-C_Investimenti!BG43</f>
        <v>0</v>
      </c>
      <c r="BH64" s="59">
        <f>+I_Investimenti!BK12+C_Investimenti!BH22-C_Investimenti!BH43</f>
        <v>0</v>
      </c>
      <c r="BI64" s="59">
        <f>+I_Investimenti!BL12+C_Investimenti!BI22-C_Investimenti!BI43</f>
        <v>0</v>
      </c>
      <c r="BJ64" s="59">
        <f>+I_Investimenti!BM12+C_Investimenti!BJ22-C_Investimenti!BJ43</f>
        <v>0</v>
      </c>
      <c r="BK64" s="59">
        <f>+I_Investimenti!BN12+C_Investimenti!BK22-C_Investimenti!BK43</f>
        <v>0</v>
      </c>
      <c r="BL64" s="59">
        <f>+I_Investimenti!BO12+C_Investimenti!BL22-C_Investimenti!BL43</f>
        <v>0</v>
      </c>
      <c r="BM64" s="59">
        <f>+I_Investimenti!BP12+C_Investimenti!BM22-C_Investimenti!BM43</f>
        <v>0</v>
      </c>
      <c r="BN64" s="59">
        <f>+I_Investimenti!BQ12+C_Investimenti!BN22-C_Investimenti!BN43</f>
        <v>0</v>
      </c>
      <c r="BO64" s="59">
        <f>+I_Investimenti!BR12+C_Investimenti!BO22-C_Investimenti!BO43</f>
        <v>0</v>
      </c>
      <c r="BP64" s="59">
        <f>+I_Investimenti!BS12+C_Investimenti!BP22-C_Investimenti!BP43</f>
        <v>0</v>
      </c>
      <c r="BQ64" s="59">
        <f>+I_Investimenti!BT12+C_Investimenti!BQ22-C_Investimenti!BQ43</f>
        <v>0</v>
      </c>
      <c r="BR64" s="59">
        <f>+I_Investimenti!BU12+C_Investimenti!BR22-C_Investimenti!BR43</f>
        <v>0</v>
      </c>
      <c r="BS64" s="59">
        <f>+I_Investimenti!BV12+C_Investimenti!BS22-C_Investimenti!BS43</f>
        <v>0</v>
      </c>
      <c r="BT64" s="59">
        <f>+I_Investimenti!BW12+C_Investimenti!BT22-C_Investimenti!BT43</f>
        <v>0</v>
      </c>
      <c r="BU64" s="59">
        <f>+I_Investimenti!BX12+C_Investimenti!BU22-C_Investimenti!BU43</f>
        <v>0</v>
      </c>
      <c r="BV64" s="59">
        <f>+I_Investimenti!BY12+C_Investimenti!BV22-C_Investimenti!BV43</f>
        <v>0</v>
      </c>
      <c r="BW64" s="59">
        <f>+I_Investimenti!BZ12+C_Investimenti!BW22-C_Investimenti!BW43</f>
        <v>0</v>
      </c>
      <c r="BX64" s="59">
        <f>+I_Investimenti!CA12+C_Investimenti!BX22-C_Investimenti!BX43</f>
        <v>0</v>
      </c>
      <c r="BY64" s="59">
        <f>+I_Investimenti!CB12+C_Investimenti!BY22-C_Investimenti!BY43</f>
        <v>0</v>
      </c>
      <c r="BZ64" s="59">
        <f>+I_Investimenti!CC12+C_Investimenti!BZ22-C_Investimenti!BZ43</f>
        <v>0</v>
      </c>
      <c r="CA64" s="59">
        <f>+I_Investimenti!CD12+C_Investimenti!CA22-C_Investimenti!CA43</f>
        <v>0</v>
      </c>
      <c r="CB64" s="59">
        <f>+I_Investimenti!CE12+C_Investimenti!CB22-C_Investimenti!CB43</f>
        <v>0</v>
      </c>
      <c r="CC64" s="59">
        <f>+I_Investimenti!CF12+C_Investimenti!CC22-C_Investimenti!CC43</f>
        <v>0</v>
      </c>
      <c r="CD64" s="59">
        <f>+I_Investimenti!CG12+C_Investimenti!CD22-C_Investimenti!CD43</f>
        <v>0</v>
      </c>
      <c r="CE64" s="59">
        <f>+I_Investimenti!CH12+C_Investimenti!CE22-C_Investimenti!CE43</f>
        <v>0</v>
      </c>
      <c r="CF64" s="59">
        <f>+I_Investimenti!CI12+C_Investimenti!CF22-C_Investimenti!CF43</f>
        <v>0</v>
      </c>
      <c r="CG64" s="59">
        <f>+I_Investimenti!CJ12+C_Investimenti!CG22-C_Investimenti!CG43</f>
        <v>0</v>
      </c>
      <c r="CH64" s="59">
        <f>+I_Investimenti!CK12+C_Investimenti!CH22-C_Investimenti!CH43</f>
        <v>0</v>
      </c>
      <c r="CI64" s="59">
        <f>+I_Investimenti!CL12+C_Investimenti!CI22-C_Investimenti!CI43</f>
        <v>0</v>
      </c>
      <c r="CJ64" s="59">
        <f>+I_Investimenti!CM12+C_Investimenti!CJ22-C_Investimenti!CJ43</f>
        <v>0</v>
      </c>
      <c r="CK64" s="59">
        <f>+I_Investimenti!CN12+C_Investimenti!CK22-C_Investimenti!CK43</f>
        <v>0</v>
      </c>
      <c r="CL64" s="59">
        <f>+I_Investimenti!CO12+C_Investimenti!CL22-C_Investimenti!CL43</f>
        <v>0</v>
      </c>
      <c r="CM64" s="59">
        <f>+I_Investimenti!CP12+C_Investimenti!CM22-C_Investimenti!CM43</f>
        <v>0</v>
      </c>
      <c r="CN64" s="59">
        <f>+I_Investimenti!CQ12+C_Investimenti!CN22-C_Investimenti!CN43</f>
        <v>0</v>
      </c>
      <c r="CO64" s="59">
        <f>+I_Investimenti!CR12+C_Investimenti!CO22-C_Investimenti!CO43</f>
        <v>0</v>
      </c>
      <c r="CP64" s="59">
        <f>+I_Investimenti!CS12+C_Investimenti!CP22-C_Investimenti!CP43</f>
        <v>0</v>
      </c>
      <c r="CQ64" s="59">
        <f>+I_Investimenti!CT12+C_Investimenti!CQ22-C_Investimenti!CQ43</f>
        <v>0</v>
      </c>
      <c r="CR64" s="59">
        <f>+I_Investimenti!CU12+C_Investimenti!CR22-C_Investimenti!CR43</f>
        <v>0</v>
      </c>
      <c r="CS64" s="59">
        <f>+I_Investimenti!CV12+C_Investimenti!CS22-C_Investimenti!CS43</f>
        <v>0</v>
      </c>
      <c r="CT64" s="59">
        <f>+I_Investimenti!CW12+C_Investimenti!CT22-C_Investimenti!CT43</f>
        <v>0</v>
      </c>
      <c r="CU64" s="59">
        <f>+I_Investimenti!CX12+C_Investimenti!CU22-C_Investimenti!CU43</f>
        <v>0</v>
      </c>
      <c r="CV64" s="59">
        <f>+I_Investimenti!CY12+C_Investimenti!CV22-C_Investimenti!CV43</f>
        <v>0</v>
      </c>
      <c r="CW64" s="59">
        <f>+I_Investimenti!CZ12+C_Investimenti!CW22-C_Investimenti!CW43</f>
        <v>0</v>
      </c>
      <c r="CX64" s="59">
        <f>+I_Investimenti!DA12+C_Investimenti!CX22-C_Investimenti!CX43</f>
        <v>0</v>
      </c>
      <c r="CY64" s="59">
        <f>+I_Investimenti!DB12+C_Investimenti!CY22-C_Investimenti!CY43</f>
        <v>0</v>
      </c>
      <c r="CZ64" s="59">
        <f>+I_Investimenti!DC12+C_Investimenti!CZ22-C_Investimenti!CZ43</f>
        <v>0</v>
      </c>
      <c r="DA64" s="59">
        <f>+I_Investimenti!DD12+C_Investimenti!DA22-C_Investimenti!DA43</f>
        <v>0</v>
      </c>
      <c r="DB64" s="59">
        <f>+I_Investimenti!DE12+C_Investimenti!DB22-C_Investimenti!DB43</f>
        <v>0</v>
      </c>
      <c r="DC64" s="59">
        <f>+I_Investimenti!DF12+C_Investimenti!DC22-C_Investimenti!DC43</f>
        <v>0</v>
      </c>
      <c r="DD64" s="59">
        <f>+I_Investimenti!DG12+C_Investimenti!DD22-C_Investimenti!DD43</f>
        <v>0</v>
      </c>
      <c r="DE64" s="59">
        <f>+I_Investimenti!DH12+C_Investimenti!DE22-C_Investimenti!DE43</f>
        <v>0</v>
      </c>
      <c r="DF64" s="59">
        <f>+I_Investimenti!DI12+C_Investimenti!DF22-C_Investimenti!DF43</f>
        <v>0</v>
      </c>
      <c r="DG64" s="59">
        <f>+I_Investimenti!DJ12+C_Investimenti!DG22-C_Investimenti!DG43</f>
        <v>0</v>
      </c>
      <c r="DH64" s="59">
        <f>+I_Investimenti!DK12+C_Investimenti!DH22-C_Investimenti!DH43</f>
        <v>0</v>
      </c>
      <c r="DI64" s="59">
        <f>+I_Investimenti!DL12+C_Investimenti!DI22-C_Investimenti!DI43</f>
        <v>0</v>
      </c>
      <c r="DJ64" s="59">
        <f>+I_Investimenti!DM12+C_Investimenti!DJ22-C_Investimenti!DJ43</f>
        <v>0</v>
      </c>
      <c r="DK64" s="59">
        <f>+I_Investimenti!DN12+C_Investimenti!DK22-C_Investimenti!DK43</f>
        <v>0</v>
      </c>
      <c r="DL64" s="59">
        <f>+I_Investimenti!DO12+C_Investimenti!DL22-C_Investimenti!DL43</f>
        <v>0</v>
      </c>
      <c r="DM64" s="59">
        <f>+I_Investimenti!DP12+C_Investimenti!DM22-C_Investimenti!DM43</f>
        <v>0</v>
      </c>
      <c r="DN64" s="59">
        <f>+I_Investimenti!DQ12+C_Investimenti!DN22-C_Investimenti!DN43</f>
        <v>0</v>
      </c>
      <c r="DO64" s="59">
        <f>+I_Investimenti!DR12+C_Investimenti!DO22-C_Investimenti!DO43</f>
        <v>0</v>
      </c>
      <c r="DP64" s="59">
        <f>+I_Investimenti!DS12+C_Investimenti!DP22-C_Investimenti!DP43</f>
        <v>0</v>
      </c>
      <c r="DQ64" s="59">
        <f>+I_Investimenti!DT12+C_Investimenti!DQ22-C_Investimenti!DQ43</f>
        <v>0</v>
      </c>
      <c r="DR64" s="59">
        <f>+I_Investimenti!DU12+C_Investimenti!DR22-C_Investimenti!DR43</f>
        <v>0</v>
      </c>
      <c r="DS64" s="59">
        <f>+I_Investimenti!DV12+C_Investimenti!DS22-C_Investimenti!DS43</f>
        <v>0</v>
      </c>
      <c r="DT64" s="59">
        <f>+I_Investimenti!DW12+C_Investimenti!DT22-C_Investimenti!DT43</f>
        <v>0</v>
      </c>
      <c r="DU64" s="59">
        <f>+I_Investimenti!DX12+C_Investimenti!DU22-C_Investimenti!DU43</f>
        <v>0</v>
      </c>
    </row>
    <row r="65" spans="3:125" ht="16.5" thickTop="1" thickBot="1" x14ac:dyDescent="0.3">
      <c r="C65" s="122">
        <f t="shared" si="21"/>
        <v>0</v>
      </c>
      <c r="F65" s="59">
        <f>+I_Investimenti!I13+C_Investimenti!F23-C_Investimenti!F44</f>
        <v>0</v>
      </c>
      <c r="G65" s="59">
        <f>+I_Investimenti!J13+C_Investimenti!G23-C_Investimenti!G44</f>
        <v>0</v>
      </c>
      <c r="H65" s="59">
        <f>+I_Investimenti!K13+C_Investimenti!H23-C_Investimenti!H44</f>
        <v>0</v>
      </c>
      <c r="I65" s="59">
        <f>+I_Investimenti!L13+C_Investimenti!I23-C_Investimenti!I44</f>
        <v>0</v>
      </c>
      <c r="J65" s="59">
        <f>+I_Investimenti!M13+C_Investimenti!J23-C_Investimenti!J44</f>
        <v>0</v>
      </c>
      <c r="K65" s="59">
        <f>+I_Investimenti!N13+C_Investimenti!K23-C_Investimenti!K44</f>
        <v>0</v>
      </c>
      <c r="L65" s="59">
        <f>+I_Investimenti!O13+C_Investimenti!L23-C_Investimenti!L44</f>
        <v>0</v>
      </c>
      <c r="M65" s="59">
        <f>+I_Investimenti!P13+C_Investimenti!M23-C_Investimenti!M44</f>
        <v>0</v>
      </c>
      <c r="N65" s="59">
        <f>+I_Investimenti!Q13+C_Investimenti!N23-C_Investimenti!N44</f>
        <v>0</v>
      </c>
      <c r="O65" s="59">
        <f>+I_Investimenti!R13+C_Investimenti!O23-C_Investimenti!O44</f>
        <v>0</v>
      </c>
      <c r="P65" s="59">
        <f>+I_Investimenti!S13+C_Investimenti!P23-C_Investimenti!P44</f>
        <v>0</v>
      </c>
      <c r="Q65" s="59">
        <f>+I_Investimenti!T13+C_Investimenti!Q23-C_Investimenti!Q44</f>
        <v>0</v>
      </c>
      <c r="R65" s="59">
        <f>+I_Investimenti!U13+C_Investimenti!R23-C_Investimenti!R44</f>
        <v>0</v>
      </c>
      <c r="S65" s="59">
        <f>+I_Investimenti!V13+C_Investimenti!S23-C_Investimenti!S44</f>
        <v>0</v>
      </c>
      <c r="T65" s="59">
        <f>+I_Investimenti!W13+C_Investimenti!T23-C_Investimenti!T44</f>
        <v>0</v>
      </c>
      <c r="U65" s="59">
        <f>+I_Investimenti!X13+C_Investimenti!U23-C_Investimenti!U44</f>
        <v>0</v>
      </c>
      <c r="V65" s="59">
        <f>+I_Investimenti!Y13+C_Investimenti!V23-C_Investimenti!V44</f>
        <v>0</v>
      </c>
      <c r="W65" s="59">
        <f>+I_Investimenti!Z13+C_Investimenti!W23-C_Investimenti!W44</f>
        <v>0</v>
      </c>
      <c r="X65" s="59">
        <f>+I_Investimenti!AA13+C_Investimenti!X23-C_Investimenti!X44</f>
        <v>0</v>
      </c>
      <c r="Y65" s="59">
        <f>+I_Investimenti!AB13+C_Investimenti!Y23-C_Investimenti!Y44</f>
        <v>0</v>
      </c>
      <c r="Z65" s="59">
        <f>+I_Investimenti!AC13+C_Investimenti!Z23-C_Investimenti!Z44</f>
        <v>0</v>
      </c>
      <c r="AA65" s="59">
        <f>+I_Investimenti!AD13+C_Investimenti!AA23-C_Investimenti!AA44</f>
        <v>0</v>
      </c>
      <c r="AB65" s="59">
        <f>+I_Investimenti!AE13+C_Investimenti!AB23-C_Investimenti!AB44</f>
        <v>0</v>
      </c>
      <c r="AC65" s="59">
        <f>+I_Investimenti!AF13+C_Investimenti!AC23-C_Investimenti!AC44</f>
        <v>0</v>
      </c>
      <c r="AD65" s="59">
        <f>+I_Investimenti!AG13+C_Investimenti!AD23-C_Investimenti!AD44</f>
        <v>0</v>
      </c>
      <c r="AE65" s="59">
        <f>+I_Investimenti!AH13+C_Investimenti!AE23-C_Investimenti!AE44</f>
        <v>0</v>
      </c>
      <c r="AF65" s="59">
        <f>+I_Investimenti!AI13+C_Investimenti!AF23-C_Investimenti!AF44</f>
        <v>0</v>
      </c>
      <c r="AG65" s="59">
        <f>+I_Investimenti!AJ13+C_Investimenti!AG23-C_Investimenti!AG44</f>
        <v>0</v>
      </c>
      <c r="AH65" s="59">
        <f>+I_Investimenti!AK13+C_Investimenti!AH23-C_Investimenti!AH44</f>
        <v>0</v>
      </c>
      <c r="AI65" s="59">
        <f>+I_Investimenti!AL13+C_Investimenti!AI23-C_Investimenti!AI44</f>
        <v>0</v>
      </c>
      <c r="AJ65" s="59">
        <f>+I_Investimenti!AM13+C_Investimenti!AJ23-C_Investimenti!AJ44</f>
        <v>0</v>
      </c>
      <c r="AK65" s="59">
        <f>+I_Investimenti!AN13+C_Investimenti!AK23-C_Investimenti!AK44</f>
        <v>0</v>
      </c>
      <c r="AL65" s="59">
        <f>+I_Investimenti!AO13+C_Investimenti!AL23-C_Investimenti!AL44</f>
        <v>0</v>
      </c>
      <c r="AM65" s="59">
        <f>+I_Investimenti!AP13+C_Investimenti!AM23-C_Investimenti!AM44</f>
        <v>0</v>
      </c>
      <c r="AN65" s="59">
        <f>+I_Investimenti!AQ13+C_Investimenti!AN23-C_Investimenti!AN44</f>
        <v>0</v>
      </c>
      <c r="AO65" s="59">
        <f>+I_Investimenti!AR13+C_Investimenti!AO23-C_Investimenti!AO44</f>
        <v>0</v>
      </c>
      <c r="AP65" s="59">
        <f>+I_Investimenti!AS13+C_Investimenti!AP23-C_Investimenti!AP44</f>
        <v>0</v>
      </c>
      <c r="AQ65" s="59">
        <f>+I_Investimenti!AT13+C_Investimenti!AQ23-C_Investimenti!AQ44</f>
        <v>0</v>
      </c>
      <c r="AR65" s="59">
        <f>+I_Investimenti!AU13+C_Investimenti!AR23-C_Investimenti!AR44</f>
        <v>0</v>
      </c>
      <c r="AS65" s="59">
        <f>+I_Investimenti!AV13+C_Investimenti!AS23-C_Investimenti!AS44</f>
        <v>0</v>
      </c>
      <c r="AT65" s="59">
        <f>+I_Investimenti!AW13+C_Investimenti!AT23-C_Investimenti!AT44</f>
        <v>0</v>
      </c>
      <c r="AU65" s="59">
        <f>+I_Investimenti!AX13+C_Investimenti!AU23-C_Investimenti!AU44</f>
        <v>0</v>
      </c>
      <c r="AV65" s="59">
        <f>+I_Investimenti!AY13+C_Investimenti!AV23-C_Investimenti!AV44</f>
        <v>0</v>
      </c>
      <c r="AW65" s="59">
        <f>+I_Investimenti!AZ13+C_Investimenti!AW23-C_Investimenti!AW44</f>
        <v>0</v>
      </c>
      <c r="AX65" s="59">
        <f>+I_Investimenti!BA13+C_Investimenti!AX23-C_Investimenti!AX44</f>
        <v>0</v>
      </c>
      <c r="AY65" s="59">
        <f>+I_Investimenti!BB13+C_Investimenti!AY23-C_Investimenti!AY44</f>
        <v>0</v>
      </c>
      <c r="AZ65" s="59">
        <f>+I_Investimenti!BC13+C_Investimenti!AZ23-C_Investimenti!AZ44</f>
        <v>0</v>
      </c>
      <c r="BA65" s="59">
        <f>+I_Investimenti!BD13+C_Investimenti!BA23-C_Investimenti!BA44</f>
        <v>0</v>
      </c>
      <c r="BB65" s="59">
        <f>+I_Investimenti!BE13+C_Investimenti!BB23-C_Investimenti!BB44</f>
        <v>0</v>
      </c>
      <c r="BC65" s="59">
        <f>+I_Investimenti!BF13+C_Investimenti!BC23-C_Investimenti!BC44</f>
        <v>0</v>
      </c>
      <c r="BD65" s="59">
        <f>+I_Investimenti!BG13+C_Investimenti!BD23-C_Investimenti!BD44</f>
        <v>0</v>
      </c>
      <c r="BE65" s="59">
        <f>+I_Investimenti!BH13+C_Investimenti!BE23-C_Investimenti!BE44</f>
        <v>0</v>
      </c>
      <c r="BF65" s="59">
        <f>+I_Investimenti!BI13+C_Investimenti!BF23-C_Investimenti!BF44</f>
        <v>0</v>
      </c>
      <c r="BG65" s="59">
        <f>+I_Investimenti!BJ13+C_Investimenti!BG23-C_Investimenti!BG44</f>
        <v>0</v>
      </c>
      <c r="BH65" s="59">
        <f>+I_Investimenti!BK13+C_Investimenti!BH23-C_Investimenti!BH44</f>
        <v>0</v>
      </c>
      <c r="BI65" s="59">
        <f>+I_Investimenti!BL13+C_Investimenti!BI23-C_Investimenti!BI44</f>
        <v>0</v>
      </c>
      <c r="BJ65" s="59">
        <f>+I_Investimenti!BM13+C_Investimenti!BJ23-C_Investimenti!BJ44</f>
        <v>0</v>
      </c>
      <c r="BK65" s="59">
        <f>+I_Investimenti!BN13+C_Investimenti!BK23-C_Investimenti!BK44</f>
        <v>0</v>
      </c>
      <c r="BL65" s="59">
        <f>+I_Investimenti!BO13+C_Investimenti!BL23-C_Investimenti!BL44</f>
        <v>0</v>
      </c>
      <c r="BM65" s="59">
        <f>+I_Investimenti!BP13+C_Investimenti!BM23-C_Investimenti!BM44</f>
        <v>0</v>
      </c>
      <c r="BN65" s="59">
        <f>+I_Investimenti!BQ13+C_Investimenti!BN23-C_Investimenti!BN44</f>
        <v>0</v>
      </c>
      <c r="BO65" s="59">
        <f>+I_Investimenti!BR13+C_Investimenti!BO23-C_Investimenti!BO44</f>
        <v>0</v>
      </c>
      <c r="BP65" s="59">
        <f>+I_Investimenti!BS13+C_Investimenti!BP23-C_Investimenti!BP44</f>
        <v>0</v>
      </c>
      <c r="BQ65" s="59">
        <f>+I_Investimenti!BT13+C_Investimenti!BQ23-C_Investimenti!BQ44</f>
        <v>0</v>
      </c>
      <c r="BR65" s="59">
        <f>+I_Investimenti!BU13+C_Investimenti!BR23-C_Investimenti!BR44</f>
        <v>0</v>
      </c>
      <c r="BS65" s="59">
        <f>+I_Investimenti!BV13+C_Investimenti!BS23-C_Investimenti!BS44</f>
        <v>0</v>
      </c>
      <c r="BT65" s="59">
        <f>+I_Investimenti!BW13+C_Investimenti!BT23-C_Investimenti!BT44</f>
        <v>0</v>
      </c>
      <c r="BU65" s="59">
        <f>+I_Investimenti!BX13+C_Investimenti!BU23-C_Investimenti!BU44</f>
        <v>0</v>
      </c>
      <c r="BV65" s="59">
        <f>+I_Investimenti!BY13+C_Investimenti!BV23-C_Investimenti!BV44</f>
        <v>0</v>
      </c>
      <c r="BW65" s="59">
        <f>+I_Investimenti!BZ13+C_Investimenti!BW23-C_Investimenti!BW44</f>
        <v>0</v>
      </c>
      <c r="BX65" s="59">
        <f>+I_Investimenti!CA13+C_Investimenti!BX23-C_Investimenti!BX44</f>
        <v>0</v>
      </c>
      <c r="BY65" s="59">
        <f>+I_Investimenti!CB13+C_Investimenti!BY23-C_Investimenti!BY44</f>
        <v>0</v>
      </c>
      <c r="BZ65" s="59">
        <f>+I_Investimenti!CC13+C_Investimenti!BZ23-C_Investimenti!BZ44</f>
        <v>0</v>
      </c>
      <c r="CA65" s="59">
        <f>+I_Investimenti!CD13+C_Investimenti!CA23-C_Investimenti!CA44</f>
        <v>0</v>
      </c>
      <c r="CB65" s="59">
        <f>+I_Investimenti!CE13+C_Investimenti!CB23-C_Investimenti!CB44</f>
        <v>0</v>
      </c>
      <c r="CC65" s="59">
        <f>+I_Investimenti!CF13+C_Investimenti!CC23-C_Investimenti!CC44</f>
        <v>0</v>
      </c>
      <c r="CD65" s="59">
        <f>+I_Investimenti!CG13+C_Investimenti!CD23-C_Investimenti!CD44</f>
        <v>0</v>
      </c>
      <c r="CE65" s="59">
        <f>+I_Investimenti!CH13+C_Investimenti!CE23-C_Investimenti!CE44</f>
        <v>0</v>
      </c>
      <c r="CF65" s="59">
        <f>+I_Investimenti!CI13+C_Investimenti!CF23-C_Investimenti!CF44</f>
        <v>0</v>
      </c>
      <c r="CG65" s="59">
        <f>+I_Investimenti!CJ13+C_Investimenti!CG23-C_Investimenti!CG44</f>
        <v>0</v>
      </c>
      <c r="CH65" s="59">
        <f>+I_Investimenti!CK13+C_Investimenti!CH23-C_Investimenti!CH44</f>
        <v>0</v>
      </c>
      <c r="CI65" s="59">
        <f>+I_Investimenti!CL13+C_Investimenti!CI23-C_Investimenti!CI44</f>
        <v>0</v>
      </c>
      <c r="CJ65" s="59">
        <f>+I_Investimenti!CM13+C_Investimenti!CJ23-C_Investimenti!CJ44</f>
        <v>0</v>
      </c>
      <c r="CK65" s="59">
        <f>+I_Investimenti!CN13+C_Investimenti!CK23-C_Investimenti!CK44</f>
        <v>0</v>
      </c>
      <c r="CL65" s="59">
        <f>+I_Investimenti!CO13+C_Investimenti!CL23-C_Investimenti!CL44</f>
        <v>0</v>
      </c>
      <c r="CM65" s="59">
        <f>+I_Investimenti!CP13+C_Investimenti!CM23-C_Investimenti!CM44</f>
        <v>0</v>
      </c>
      <c r="CN65" s="59">
        <f>+I_Investimenti!CQ13+C_Investimenti!CN23-C_Investimenti!CN44</f>
        <v>0</v>
      </c>
      <c r="CO65" s="59">
        <f>+I_Investimenti!CR13+C_Investimenti!CO23-C_Investimenti!CO44</f>
        <v>0</v>
      </c>
      <c r="CP65" s="59">
        <f>+I_Investimenti!CS13+C_Investimenti!CP23-C_Investimenti!CP44</f>
        <v>0</v>
      </c>
      <c r="CQ65" s="59">
        <f>+I_Investimenti!CT13+C_Investimenti!CQ23-C_Investimenti!CQ44</f>
        <v>0</v>
      </c>
      <c r="CR65" s="59">
        <f>+I_Investimenti!CU13+C_Investimenti!CR23-C_Investimenti!CR44</f>
        <v>0</v>
      </c>
      <c r="CS65" s="59">
        <f>+I_Investimenti!CV13+C_Investimenti!CS23-C_Investimenti!CS44</f>
        <v>0</v>
      </c>
      <c r="CT65" s="59">
        <f>+I_Investimenti!CW13+C_Investimenti!CT23-C_Investimenti!CT44</f>
        <v>0</v>
      </c>
      <c r="CU65" s="59">
        <f>+I_Investimenti!CX13+C_Investimenti!CU23-C_Investimenti!CU44</f>
        <v>0</v>
      </c>
      <c r="CV65" s="59">
        <f>+I_Investimenti!CY13+C_Investimenti!CV23-C_Investimenti!CV44</f>
        <v>0</v>
      </c>
      <c r="CW65" s="59">
        <f>+I_Investimenti!CZ13+C_Investimenti!CW23-C_Investimenti!CW44</f>
        <v>0</v>
      </c>
      <c r="CX65" s="59">
        <f>+I_Investimenti!DA13+C_Investimenti!CX23-C_Investimenti!CX44</f>
        <v>0</v>
      </c>
      <c r="CY65" s="59">
        <f>+I_Investimenti!DB13+C_Investimenti!CY23-C_Investimenti!CY44</f>
        <v>0</v>
      </c>
      <c r="CZ65" s="59">
        <f>+I_Investimenti!DC13+C_Investimenti!CZ23-C_Investimenti!CZ44</f>
        <v>0</v>
      </c>
      <c r="DA65" s="59">
        <f>+I_Investimenti!DD13+C_Investimenti!DA23-C_Investimenti!DA44</f>
        <v>0</v>
      </c>
      <c r="DB65" s="59">
        <f>+I_Investimenti!DE13+C_Investimenti!DB23-C_Investimenti!DB44</f>
        <v>0</v>
      </c>
      <c r="DC65" s="59">
        <f>+I_Investimenti!DF13+C_Investimenti!DC23-C_Investimenti!DC44</f>
        <v>0</v>
      </c>
      <c r="DD65" s="59">
        <f>+I_Investimenti!DG13+C_Investimenti!DD23-C_Investimenti!DD44</f>
        <v>0</v>
      </c>
      <c r="DE65" s="59">
        <f>+I_Investimenti!DH13+C_Investimenti!DE23-C_Investimenti!DE44</f>
        <v>0</v>
      </c>
      <c r="DF65" s="59">
        <f>+I_Investimenti!DI13+C_Investimenti!DF23-C_Investimenti!DF44</f>
        <v>0</v>
      </c>
      <c r="DG65" s="59">
        <f>+I_Investimenti!DJ13+C_Investimenti!DG23-C_Investimenti!DG44</f>
        <v>0</v>
      </c>
      <c r="DH65" s="59">
        <f>+I_Investimenti!DK13+C_Investimenti!DH23-C_Investimenti!DH44</f>
        <v>0</v>
      </c>
      <c r="DI65" s="59">
        <f>+I_Investimenti!DL13+C_Investimenti!DI23-C_Investimenti!DI44</f>
        <v>0</v>
      </c>
      <c r="DJ65" s="59">
        <f>+I_Investimenti!DM13+C_Investimenti!DJ23-C_Investimenti!DJ44</f>
        <v>0</v>
      </c>
      <c r="DK65" s="59">
        <f>+I_Investimenti!DN13+C_Investimenti!DK23-C_Investimenti!DK44</f>
        <v>0</v>
      </c>
      <c r="DL65" s="59">
        <f>+I_Investimenti!DO13+C_Investimenti!DL23-C_Investimenti!DL44</f>
        <v>0</v>
      </c>
      <c r="DM65" s="59">
        <f>+I_Investimenti!DP13+C_Investimenti!DM23-C_Investimenti!DM44</f>
        <v>0</v>
      </c>
      <c r="DN65" s="59">
        <f>+I_Investimenti!DQ13+C_Investimenti!DN23-C_Investimenti!DN44</f>
        <v>0</v>
      </c>
      <c r="DO65" s="59">
        <f>+I_Investimenti!DR13+C_Investimenti!DO23-C_Investimenti!DO44</f>
        <v>0</v>
      </c>
      <c r="DP65" s="59">
        <f>+I_Investimenti!DS13+C_Investimenti!DP23-C_Investimenti!DP44</f>
        <v>0</v>
      </c>
      <c r="DQ65" s="59">
        <f>+I_Investimenti!DT13+C_Investimenti!DQ23-C_Investimenti!DQ44</f>
        <v>0</v>
      </c>
      <c r="DR65" s="59">
        <f>+I_Investimenti!DU13+C_Investimenti!DR23-C_Investimenti!DR44</f>
        <v>0</v>
      </c>
      <c r="DS65" s="59">
        <f>+I_Investimenti!DV13+C_Investimenti!DS23-C_Investimenti!DS44</f>
        <v>0</v>
      </c>
      <c r="DT65" s="59">
        <f>+I_Investimenti!DW13+C_Investimenti!DT23-C_Investimenti!DT44</f>
        <v>0</v>
      </c>
      <c r="DU65" s="59">
        <f>+I_Investimenti!DX13+C_Investimenti!DU23-C_Investimenti!DU44</f>
        <v>0</v>
      </c>
    </row>
    <row r="66" spans="3:125" ht="16.5" thickTop="1" thickBot="1" x14ac:dyDescent="0.3">
      <c r="C66" s="122">
        <f t="shared" si="21"/>
        <v>0</v>
      </c>
      <c r="F66" s="59">
        <f>+I_Investimenti!I14+C_Investimenti!F24-C_Investimenti!F45</f>
        <v>0</v>
      </c>
      <c r="G66" s="59">
        <f>+I_Investimenti!J14+C_Investimenti!G24-C_Investimenti!G45</f>
        <v>0</v>
      </c>
      <c r="H66" s="59">
        <f>+I_Investimenti!K14+C_Investimenti!H24-C_Investimenti!H45</f>
        <v>0</v>
      </c>
      <c r="I66" s="59">
        <f>+I_Investimenti!L14+C_Investimenti!I24-C_Investimenti!I45</f>
        <v>0</v>
      </c>
      <c r="J66" s="59">
        <f>+I_Investimenti!M14+C_Investimenti!J24-C_Investimenti!J45</f>
        <v>0</v>
      </c>
      <c r="K66" s="59">
        <f>+I_Investimenti!N14+C_Investimenti!K24-C_Investimenti!K45</f>
        <v>0</v>
      </c>
      <c r="L66" s="59">
        <f>+I_Investimenti!O14+C_Investimenti!L24-C_Investimenti!L45</f>
        <v>0</v>
      </c>
      <c r="M66" s="59">
        <f>+I_Investimenti!P14+C_Investimenti!M24-C_Investimenti!M45</f>
        <v>0</v>
      </c>
      <c r="N66" s="59">
        <f>+I_Investimenti!Q14+C_Investimenti!N24-C_Investimenti!N45</f>
        <v>0</v>
      </c>
      <c r="O66" s="59">
        <f>+I_Investimenti!R14+C_Investimenti!O24-C_Investimenti!O45</f>
        <v>0</v>
      </c>
      <c r="P66" s="59">
        <f>+I_Investimenti!S14+C_Investimenti!P24-C_Investimenti!P45</f>
        <v>0</v>
      </c>
      <c r="Q66" s="59">
        <f>+I_Investimenti!T14+C_Investimenti!Q24-C_Investimenti!Q45</f>
        <v>0</v>
      </c>
      <c r="R66" s="59">
        <f>+I_Investimenti!U14+C_Investimenti!R24-C_Investimenti!R45</f>
        <v>0</v>
      </c>
      <c r="S66" s="59">
        <f>+I_Investimenti!V14+C_Investimenti!S24-C_Investimenti!S45</f>
        <v>0</v>
      </c>
      <c r="T66" s="59">
        <f>+I_Investimenti!W14+C_Investimenti!T24-C_Investimenti!T45</f>
        <v>0</v>
      </c>
      <c r="U66" s="59">
        <f>+I_Investimenti!X14+C_Investimenti!U24-C_Investimenti!U45</f>
        <v>0</v>
      </c>
      <c r="V66" s="59">
        <f>+I_Investimenti!Y14+C_Investimenti!V24-C_Investimenti!V45</f>
        <v>0</v>
      </c>
      <c r="W66" s="59">
        <f>+I_Investimenti!Z14+C_Investimenti!W24-C_Investimenti!W45</f>
        <v>0</v>
      </c>
      <c r="X66" s="59">
        <f>+I_Investimenti!AA14+C_Investimenti!X24-C_Investimenti!X45</f>
        <v>0</v>
      </c>
      <c r="Y66" s="59">
        <f>+I_Investimenti!AB14+C_Investimenti!Y24-C_Investimenti!Y45</f>
        <v>0</v>
      </c>
      <c r="Z66" s="59">
        <f>+I_Investimenti!AC14+C_Investimenti!Z24-C_Investimenti!Z45</f>
        <v>0</v>
      </c>
      <c r="AA66" s="59">
        <f>+I_Investimenti!AD14+C_Investimenti!AA24-C_Investimenti!AA45</f>
        <v>0</v>
      </c>
      <c r="AB66" s="59">
        <f>+I_Investimenti!AE14+C_Investimenti!AB24-C_Investimenti!AB45</f>
        <v>0</v>
      </c>
      <c r="AC66" s="59">
        <f>+I_Investimenti!AF14+C_Investimenti!AC24-C_Investimenti!AC45</f>
        <v>0</v>
      </c>
      <c r="AD66" s="59">
        <f>+I_Investimenti!AG14+C_Investimenti!AD24-C_Investimenti!AD45</f>
        <v>0</v>
      </c>
      <c r="AE66" s="59">
        <f>+I_Investimenti!AH14+C_Investimenti!AE24-C_Investimenti!AE45</f>
        <v>0</v>
      </c>
      <c r="AF66" s="59">
        <f>+I_Investimenti!AI14+C_Investimenti!AF24-C_Investimenti!AF45</f>
        <v>0</v>
      </c>
      <c r="AG66" s="59">
        <f>+I_Investimenti!AJ14+C_Investimenti!AG24-C_Investimenti!AG45</f>
        <v>0</v>
      </c>
      <c r="AH66" s="59">
        <f>+I_Investimenti!AK14+C_Investimenti!AH24-C_Investimenti!AH45</f>
        <v>0</v>
      </c>
      <c r="AI66" s="59">
        <f>+I_Investimenti!AL14+C_Investimenti!AI24-C_Investimenti!AI45</f>
        <v>0</v>
      </c>
      <c r="AJ66" s="59">
        <f>+I_Investimenti!AM14+C_Investimenti!AJ24-C_Investimenti!AJ45</f>
        <v>0</v>
      </c>
      <c r="AK66" s="59">
        <f>+I_Investimenti!AN14+C_Investimenti!AK24-C_Investimenti!AK45</f>
        <v>0</v>
      </c>
      <c r="AL66" s="59">
        <f>+I_Investimenti!AO14+C_Investimenti!AL24-C_Investimenti!AL45</f>
        <v>0</v>
      </c>
      <c r="AM66" s="59">
        <f>+I_Investimenti!AP14+C_Investimenti!AM24-C_Investimenti!AM45</f>
        <v>0</v>
      </c>
      <c r="AN66" s="59">
        <f>+I_Investimenti!AQ14+C_Investimenti!AN24-C_Investimenti!AN45</f>
        <v>0</v>
      </c>
      <c r="AO66" s="59">
        <f>+I_Investimenti!AR14+C_Investimenti!AO24-C_Investimenti!AO45</f>
        <v>0</v>
      </c>
      <c r="AP66" s="59">
        <f>+I_Investimenti!AS14+C_Investimenti!AP24-C_Investimenti!AP45</f>
        <v>0</v>
      </c>
      <c r="AQ66" s="59">
        <f>+I_Investimenti!AT14+C_Investimenti!AQ24-C_Investimenti!AQ45</f>
        <v>0</v>
      </c>
      <c r="AR66" s="59">
        <f>+I_Investimenti!AU14+C_Investimenti!AR24-C_Investimenti!AR45</f>
        <v>0</v>
      </c>
      <c r="AS66" s="59">
        <f>+I_Investimenti!AV14+C_Investimenti!AS24-C_Investimenti!AS45</f>
        <v>0</v>
      </c>
      <c r="AT66" s="59">
        <f>+I_Investimenti!AW14+C_Investimenti!AT24-C_Investimenti!AT45</f>
        <v>0</v>
      </c>
      <c r="AU66" s="59">
        <f>+I_Investimenti!AX14+C_Investimenti!AU24-C_Investimenti!AU45</f>
        <v>0</v>
      </c>
      <c r="AV66" s="59">
        <f>+I_Investimenti!AY14+C_Investimenti!AV24-C_Investimenti!AV45</f>
        <v>0</v>
      </c>
      <c r="AW66" s="59">
        <f>+I_Investimenti!AZ14+C_Investimenti!AW24-C_Investimenti!AW45</f>
        <v>0</v>
      </c>
      <c r="AX66" s="59">
        <f>+I_Investimenti!BA14+C_Investimenti!AX24-C_Investimenti!AX45</f>
        <v>0</v>
      </c>
      <c r="AY66" s="59">
        <f>+I_Investimenti!BB14+C_Investimenti!AY24-C_Investimenti!AY45</f>
        <v>0</v>
      </c>
      <c r="AZ66" s="59">
        <f>+I_Investimenti!BC14+C_Investimenti!AZ24-C_Investimenti!AZ45</f>
        <v>0</v>
      </c>
      <c r="BA66" s="59">
        <f>+I_Investimenti!BD14+C_Investimenti!BA24-C_Investimenti!BA45</f>
        <v>0</v>
      </c>
      <c r="BB66" s="59">
        <f>+I_Investimenti!BE14+C_Investimenti!BB24-C_Investimenti!BB45</f>
        <v>0</v>
      </c>
      <c r="BC66" s="59">
        <f>+I_Investimenti!BF14+C_Investimenti!BC24-C_Investimenti!BC45</f>
        <v>0</v>
      </c>
      <c r="BD66" s="59">
        <f>+I_Investimenti!BG14+C_Investimenti!BD24-C_Investimenti!BD45</f>
        <v>0</v>
      </c>
      <c r="BE66" s="59">
        <f>+I_Investimenti!BH14+C_Investimenti!BE24-C_Investimenti!BE45</f>
        <v>0</v>
      </c>
      <c r="BF66" s="59">
        <f>+I_Investimenti!BI14+C_Investimenti!BF24-C_Investimenti!BF45</f>
        <v>0</v>
      </c>
      <c r="BG66" s="59">
        <f>+I_Investimenti!BJ14+C_Investimenti!BG24-C_Investimenti!BG45</f>
        <v>0</v>
      </c>
      <c r="BH66" s="59">
        <f>+I_Investimenti!BK14+C_Investimenti!BH24-C_Investimenti!BH45</f>
        <v>0</v>
      </c>
      <c r="BI66" s="59">
        <f>+I_Investimenti!BL14+C_Investimenti!BI24-C_Investimenti!BI45</f>
        <v>0</v>
      </c>
      <c r="BJ66" s="59">
        <f>+I_Investimenti!BM14+C_Investimenti!BJ24-C_Investimenti!BJ45</f>
        <v>0</v>
      </c>
      <c r="BK66" s="59">
        <f>+I_Investimenti!BN14+C_Investimenti!BK24-C_Investimenti!BK45</f>
        <v>0</v>
      </c>
      <c r="BL66" s="59">
        <f>+I_Investimenti!BO14+C_Investimenti!BL24-C_Investimenti!BL45</f>
        <v>0</v>
      </c>
      <c r="BM66" s="59">
        <f>+I_Investimenti!BP14+C_Investimenti!BM24-C_Investimenti!BM45</f>
        <v>0</v>
      </c>
      <c r="BN66" s="59">
        <f>+I_Investimenti!BQ14+C_Investimenti!BN24-C_Investimenti!BN45</f>
        <v>0</v>
      </c>
      <c r="BO66" s="59">
        <f>+I_Investimenti!BR14+C_Investimenti!BO24-C_Investimenti!BO45</f>
        <v>0</v>
      </c>
      <c r="BP66" s="59">
        <f>+I_Investimenti!BS14+C_Investimenti!BP24-C_Investimenti!BP45</f>
        <v>0</v>
      </c>
      <c r="BQ66" s="59">
        <f>+I_Investimenti!BT14+C_Investimenti!BQ24-C_Investimenti!BQ45</f>
        <v>0</v>
      </c>
      <c r="BR66" s="59">
        <f>+I_Investimenti!BU14+C_Investimenti!BR24-C_Investimenti!BR45</f>
        <v>0</v>
      </c>
      <c r="BS66" s="59">
        <f>+I_Investimenti!BV14+C_Investimenti!BS24-C_Investimenti!BS45</f>
        <v>0</v>
      </c>
      <c r="BT66" s="59">
        <f>+I_Investimenti!BW14+C_Investimenti!BT24-C_Investimenti!BT45</f>
        <v>0</v>
      </c>
      <c r="BU66" s="59">
        <f>+I_Investimenti!BX14+C_Investimenti!BU24-C_Investimenti!BU45</f>
        <v>0</v>
      </c>
      <c r="BV66" s="59">
        <f>+I_Investimenti!BY14+C_Investimenti!BV24-C_Investimenti!BV45</f>
        <v>0</v>
      </c>
      <c r="BW66" s="59">
        <f>+I_Investimenti!BZ14+C_Investimenti!BW24-C_Investimenti!BW45</f>
        <v>0</v>
      </c>
      <c r="BX66" s="59">
        <f>+I_Investimenti!CA14+C_Investimenti!BX24-C_Investimenti!BX45</f>
        <v>0</v>
      </c>
      <c r="BY66" s="59">
        <f>+I_Investimenti!CB14+C_Investimenti!BY24-C_Investimenti!BY45</f>
        <v>0</v>
      </c>
      <c r="BZ66" s="59">
        <f>+I_Investimenti!CC14+C_Investimenti!BZ24-C_Investimenti!BZ45</f>
        <v>0</v>
      </c>
      <c r="CA66" s="59">
        <f>+I_Investimenti!CD14+C_Investimenti!CA24-C_Investimenti!CA45</f>
        <v>0</v>
      </c>
      <c r="CB66" s="59">
        <f>+I_Investimenti!CE14+C_Investimenti!CB24-C_Investimenti!CB45</f>
        <v>0</v>
      </c>
      <c r="CC66" s="59">
        <f>+I_Investimenti!CF14+C_Investimenti!CC24-C_Investimenti!CC45</f>
        <v>0</v>
      </c>
      <c r="CD66" s="59">
        <f>+I_Investimenti!CG14+C_Investimenti!CD24-C_Investimenti!CD45</f>
        <v>0</v>
      </c>
      <c r="CE66" s="59">
        <f>+I_Investimenti!CH14+C_Investimenti!CE24-C_Investimenti!CE45</f>
        <v>0</v>
      </c>
      <c r="CF66" s="59">
        <f>+I_Investimenti!CI14+C_Investimenti!CF24-C_Investimenti!CF45</f>
        <v>0</v>
      </c>
      <c r="CG66" s="59">
        <f>+I_Investimenti!CJ14+C_Investimenti!CG24-C_Investimenti!CG45</f>
        <v>0</v>
      </c>
      <c r="CH66" s="59">
        <f>+I_Investimenti!CK14+C_Investimenti!CH24-C_Investimenti!CH45</f>
        <v>0</v>
      </c>
      <c r="CI66" s="59">
        <f>+I_Investimenti!CL14+C_Investimenti!CI24-C_Investimenti!CI45</f>
        <v>0</v>
      </c>
      <c r="CJ66" s="59">
        <f>+I_Investimenti!CM14+C_Investimenti!CJ24-C_Investimenti!CJ45</f>
        <v>0</v>
      </c>
      <c r="CK66" s="59">
        <f>+I_Investimenti!CN14+C_Investimenti!CK24-C_Investimenti!CK45</f>
        <v>0</v>
      </c>
      <c r="CL66" s="59">
        <f>+I_Investimenti!CO14+C_Investimenti!CL24-C_Investimenti!CL45</f>
        <v>0</v>
      </c>
      <c r="CM66" s="59">
        <f>+I_Investimenti!CP14+C_Investimenti!CM24-C_Investimenti!CM45</f>
        <v>0</v>
      </c>
      <c r="CN66" s="59">
        <f>+I_Investimenti!CQ14+C_Investimenti!CN24-C_Investimenti!CN45</f>
        <v>0</v>
      </c>
      <c r="CO66" s="59">
        <f>+I_Investimenti!CR14+C_Investimenti!CO24-C_Investimenti!CO45</f>
        <v>0</v>
      </c>
      <c r="CP66" s="59">
        <f>+I_Investimenti!CS14+C_Investimenti!CP24-C_Investimenti!CP45</f>
        <v>0</v>
      </c>
      <c r="CQ66" s="59">
        <f>+I_Investimenti!CT14+C_Investimenti!CQ24-C_Investimenti!CQ45</f>
        <v>0</v>
      </c>
      <c r="CR66" s="59">
        <f>+I_Investimenti!CU14+C_Investimenti!CR24-C_Investimenti!CR45</f>
        <v>0</v>
      </c>
      <c r="CS66" s="59">
        <f>+I_Investimenti!CV14+C_Investimenti!CS24-C_Investimenti!CS45</f>
        <v>0</v>
      </c>
      <c r="CT66" s="59">
        <f>+I_Investimenti!CW14+C_Investimenti!CT24-C_Investimenti!CT45</f>
        <v>0</v>
      </c>
      <c r="CU66" s="59">
        <f>+I_Investimenti!CX14+C_Investimenti!CU24-C_Investimenti!CU45</f>
        <v>0</v>
      </c>
      <c r="CV66" s="59">
        <f>+I_Investimenti!CY14+C_Investimenti!CV24-C_Investimenti!CV45</f>
        <v>0</v>
      </c>
      <c r="CW66" s="59">
        <f>+I_Investimenti!CZ14+C_Investimenti!CW24-C_Investimenti!CW45</f>
        <v>0</v>
      </c>
      <c r="CX66" s="59">
        <f>+I_Investimenti!DA14+C_Investimenti!CX24-C_Investimenti!CX45</f>
        <v>0</v>
      </c>
      <c r="CY66" s="59">
        <f>+I_Investimenti!DB14+C_Investimenti!CY24-C_Investimenti!CY45</f>
        <v>0</v>
      </c>
      <c r="CZ66" s="59">
        <f>+I_Investimenti!DC14+C_Investimenti!CZ24-C_Investimenti!CZ45</f>
        <v>0</v>
      </c>
      <c r="DA66" s="59">
        <f>+I_Investimenti!DD14+C_Investimenti!DA24-C_Investimenti!DA45</f>
        <v>0</v>
      </c>
      <c r="DB66" s="59">
        <f>+I_Investimenti!DE14+C_Investimenti!DB24-C_Investimenti!DB45</f>
        <v>0</v>
      </c>
      <c r="DC66" s="59">
        <f>+I_Investimenti!DF14+C_Investimenti!DC24-C_Investimenti!DC45</f>
        <v>0</v>
      </c>
      <c r="DD66" s="59">
        <f>+I_Investimenti!DG14+C_Investimenti!DD24-C_Investimenti!DD45</f>
        <v>0</v>
      </c>
      <c r="DE66" s="59">
        <f>+I_Investimenti!DH14+C_Investimenti!DE24-C_Investimenti!DE45</f>
        <v>0</v>
      </c>
      <c r="DF66" s="59">
        <f>+I_Investimenti!DI14+C_Investimenti!DF24-C_Investimenti!DF45</f>
        <v>0</v>
      </c>
      <c r="DG66" s="59">
        <f>+I_Investimenti!DJ14+C_Investimenti!DG24-C_Investimenti!DG45</f>
        <v>0</v>
      </c>
      <c r="DH66" s="59">
        <f>+I_Investimenti!DK14+C_Investimenti!DH24-C_Investimenti!DH45</f>
        <v>0</v>
      </c>
      <c r="DI66" s="59">
        <f>+I_Investimenti!DL14+C_Investimenti!DI24-C_Investimenti!DI45</f>
        <v>0</v>
      </c>
      <c r="DJ66" s="59">
        <f>+I_Investimenti!DM14+C_Investimenti!DJ24-C_Investimenti!DJ45</f>
        <v>0</v>
      </c>
      <c r="DK66" s="59">
        <f>+I_Investimenti!DN14+C_Investimenti!DK24-C_Investimenti!DK45</f>
        <v>0</v>
      </c>
      <c r="DL66" s="59">
        <f>+I_Investimenti!DO14+C_Investimenti!DL24-C_Investimenti!DL45</f>
        <v>0</v>
      </c>
      <c r="DM66" s="59">
        <f>+I_Investimenti!DP14+C_Investimenti!DM24-C_Investimenti!DM45</f>
        <v>0</v>
      </c>
      <c r="DN66" s="59">
        <f>+I_Investimenti!DQ14+C_Investimenti!DN24-C_Investimenti!DN45</f>
        <v>0</v>
      </c>
      <c r="DO66" s="59">
        <f>+I_Investimenti!DR14+C_Investimenti!DO24-C_Investimenti!DO45</f>
        <v>0</v>
      </c>
      <c r="DP66" s="59">
        <f>+I_Investimenti!DS14+C_Investimenti!DP24-C_Investimenti!DP45</f>
        <v>0</v>
      </c>
      <c r="DQ66" s="59">
        <f>+I_Investimenti!DT14+C_Investimenti!DQ24-C_Investimenti!DQ45</f>
        <v>0</v>
      </c>
      <c r="DR66" s="59">
        <f>+I_Investimenti!DU14+C_Investimenti!DR24-C_Investimenti!DR45</f>
        <v>0</v>
      </c>
      <c r="DS66" s="59">
        <f>+I_Investimenti!DV14+C_Investimenti!DS24-C_Investimenti!DS45</f>
        <v>0</v>
      </c>
      <c r="DT66" s="59">
        <f>+I_Investimenti!DW14+C_Investimenti!DT24-C_Investimenti!DT45</f>
        <v>0</v>
      </c>
      <c r="DU66" s="59">
        <f>+I_Investimenti!DX14+C_Investimenti!DU24-C_Investimenti!DU45</f>
        <v>0</v>
      </c>
    </row>
    <row r="67" spans="3:125" ht="16.5" thickTop="1" thickBot="1" x14ac:dyDescent="0.3">
      <c r="C67" s="122">
        <f t="shared" si="21"/>
        <v>0</v>
      </c>
      <c r="F67" s="59">
        <f>+I_Investimenti!I15+C_Investimenti!F25-C_Investimenti!F46</f>
        <v>0</v>
      </c>
      <c r="G67" s="59">
        <f>+I_Investimenti!J15+C_Investimenti!G25-C_Investimenti!G46</f>
        <v>0</v>
      </c>
      <c r="H67" s="59">
        <f>+I_Investimenti!K15+C_Investimenti!H25-C_Investimenti!H46</f>
        <v>0</v>
      </c>
      <c r="I67" s="59">
        <f>+I_Investimenti!L15+C_Investimenti!I25-C_Investimenti!I46</f>
        <v>0</v>
      </c>
      <c r="J67" s="59">
        <f>+I_Investimenti!M15+C_Investimenti!J25-C_Investimenti!J46</f>
        <v>0</v>
      </c>
      <c r="K67" s="59">
        <f>+I_Investimenti!N15+C_Investimenti!K25-C_Investimenti!K46</f>
        <v>0</v>
      </c>
      <c r="L67" s="59">
        <f>+I_Investimenti!O15+C_Investimenti!L25-C_Investimenti!L46</f>
        <v>0</v>
      </c>
      <c r="M67" s="59">
        <f>+I_Investimenti!P15+C_Investimenti!M25-C_Investimenti!M46</f>
        <v>0</v>
      </c>
      <c r="N67" s="59">
        <f>+I_Investimenti!Q15+C_Investimenti!N25-C_Investimenti!N46</f>
        <v>0</v>
      </c>
      <c r="O67" s="59">
        <f>+I_Investimenti!R15+C_Investimenti!O25-C_Investimenti!O46</f>
        <v>0</v>
      </c>
      <c r="P67" s="59">
        <f>+I_Investimenti!S15+C_Investimenti!P25-C_Investimenti!P46</f>
        <v>0</v>
      </c>
      <c r="Q67" s="59">
        <f>+I_Investimenti!T15+C_Investimenti!Q25-C_Investimenti!Q46</f>
        <v>0</v>
      </c>
      <c r="R67" s="59">
        <f>+I_Investimenti!U15+C_Investimenti!R25-C_Investimenti!R46</f>
        <v>0</v>
      </c>
      <c r="S67" s="59">
        <f>+I_Investimenti!V15+C_Investimenti!S25-C_Investimenti!S46</f>
        <v>0</v>
      </c>
      <c r="T67" s="59">
        <f>+I_Investimenti!W15+C_Investimenti!T25-C_Investimenti!T46</f>
        <v>0</v>
      </c>
      <c r="U67" s="59">
        <f>+I_Investimenti!X15+C_Investimenti!U25-C_Investimenti!U46</f>
        <v>0</v>
      </c>
      <c r="V67" s="59">
        <f>+I_Investimenti!Y15+C_Investimenti!V25-C_Investimenti!V46</f>
        <v>0</v>
      </c>
      <c r="W67" s="59">
        <f>+I_Investimenti!Z15+C_Investimenti!W25-C_Investimenti!W46</f>
        <v>0</v>
      </c>
      <c r="X67" s="59">
        <f>+I_Investimenti!AA15+C_Investimenti!X25-C_Investimenti!X46</f>
        <v>0</v>
      </c>
      <c r="Y67" s="59">
        <f>+I_Investimenti!AB15+C_Investimenti!Y25-C_Investimenti!Y46</f>
        <v>0</v>
      </c>
      <c r="Z67" s="59">
        <f>+I_Investimenti!AC15+C_Investimenti!Z25-C_Investimenti!Z46</f>
        <v>0</v>
      </c>
      <c r="AA67" s="59">
        <f>+I_Investimenti!AD15+C_Investimenti!AA25-C_Investimenti!AA46</f>
        <v>0</v>
      </c>
      <c r="AB67" s="59">
        <f>+I_Investimenti!AE15+C_Investimenti!AB25-C_Investimenti!AB46</f>
        <v>0</v>
      </c>
      <c r="AC67" s="59">
        <f>+I_Investimenti!AF15+C_Investimenti!AC25-C_Investimenti!AC46</f>
        <v>0</v>
      </c>
      <c r="AD67" s="59">
        <f>+I_Investimenti!AG15+C_Investimenti!AD25-C_Investimenti!AD46</f>
        <v>0</v>
      </c>
      <c r="AE67" s="59">
        <f>+I_Investimenti!AH15+C_Investimenti!AE25-C_Investimenti!AE46</f>
        <v>0</v>
      </c>
      <c r="AF67" s="59">
        <f>+I_Investimenti!AI15+C_Investimenti!AF25-C_Investimenti!AF46</f>
        <v>0</v>
      </c>
      <c r="AG67" s="59">
        <f>+I_Investimenti!AJ15+C_Investimenti!AG25-C_Investimenti!AG46</f>
        <v>0</v>
      </c>
      <c r="AH67" s="59">
        <f>+I_Investimenti!AK15+C_Investimenti!AH25-C_Investimenti!AH46</f>
        <v>0</v>
      </c>
      <c r="AI67" s="59">
        <f>+I_Investimenti!AL15+C_Investimenti!AI25-C_Investimenti!AI46</f>
        <v>0</v>
      </c>
      <c r="AJ67" s="59">
        <f>+I_Investimenti!AM15+C_Investimenti!AJ25-C_Investimenti!AJ46</f>
        <v>0</v>
      </c>
      <c r="AK67" s="59">
        <f>+I_Investimenti!AN15+C_Investimenti!AK25-C_Investimenti!AK46</f>
        <v>0</v>
      </c>
      <c r="AL67" s="59">
        <f>+I_Investimenti!AO15+C_Investimenti!AL25-C_Investimenti!AL46</f>
        <v>0</v>
      </c>
      <c r="AM67" s="59">
        <f>+I_Investimenti!AP15+C_Investimenti!AM25-C_Investimenti!AM46</f>
        <v>0</v>
      </c>
      <c r="AN67" s="59">
        <f>+I_Investimenti!AQ15+C_Investimenti!AN25-C_Investimenti!AN46</f>
        <v>0</v>
      </c>
      <c r="AO67" s="59">
        <f>+I_Investimenti!AR15+C_Investimenti!AO25-C_Investimenti!AO46</f>
        <v>0</v>
      </c>
      <c r="AP67" s="59">
        <f>+I_Investimenti!AS15+C_Investimenti!AP25-C_Investimenti!AP46</f>
        <v>0</v>
      </c>
      <c r="AQ67" s="59">
        <f>+I_Investimenti!AT15+C_Investimenti!AQ25-C_Investimenti!AQ46</f>
        <v>0</v>
      </c>
      <c r="AR67" s="59">
        <f>+I_Investimenti!AU15+C_Investimenti!AR25-C_Investimenti!AR46</f>
        <v>0</v>
      </c>
      <c r="AS67" s="59">
        <f>+I_Investimenti!AV15+C_Investimenti!AS25-C_Investimenti!AS46</f>
        <v>0</v>
      </c>
      <c r="AT67" s="59">
        <f>+I_Investimenti!AW15+C_Investimenti!AT25-C_Investimenti!AT46</f>
        <v>0</v>
      </c>
      <c r="AU67" s="59">
        <f>+I_Investimenti!AX15+C_Investimenti!AU25-C_Investimenti!AU46</f>
        <v>0</v>
      </c>
      <c r="AV67" s="59">
        <f>+I_Investimenti!AY15+C_Investimenti!AV25-C_Investimenti!AV46</f>
        <v>0</v>
      </c>
      <c r="AW67" s="59">
        <f>+I_Investimenti!AZ15+C_Investimenti!AW25-C_Investimenti!AW46</f>
        <v>0</v>
      </c>
      <c r="AX67" s="59">
        <f>+I_Investimenti!BA15+C_Investimenti!AX25-C_Investimenti!AX46</f>
        <v>0</v>
      </c>
      <c r="AY67" s="59">
        <f>+I_Investimenti!BB15+C_Investimenti!AY25-C_Investimenti!AY46</f>
        <v>0</v>
      </c>
      <c r="AZ67" s="59">
        <f>+I_Investimenti!BC15+C_Investimenti!AZ25-C_Investimenti!AZ46</f>
        <v>0</v>
      </c>
      <c r="BA67" s="59">
        <f>+I_Investimenti!BD15+C_Investimenti!BA25-C_Investimenti!BA46</f>
        <v>0</v>
      </c>
      <c r="BB67" s="59">
        <f>+I_Investimenti!BE15+C_Investimenti!BB25-C_Investimenti!BB46</f>
        <v>0</v>
      </c>
      <c r="BC67" s="59">
        <f>+I_Investimenti!BF15+C_Investimenti!BC25-C_Investimenti!BC46</f>
        <v>0</v>
      </c>
      <c r="BD67" s="59">
        <f>+I_Investimenti!BG15+C_Investimenti!BD25-C_Investimenti!BD46</f>
        <v>0</v>
      </c>
      <c r="BE67" s="59">
        <f>+I_Investimenti!BH15+C_Investimenti!BE25-C_Investimenti!BE46</f>
        <v>0</v>
      </c>
      <c r="BF67" s="59">
        <f>+I_Investimenti!BI15+C_Investimenti!BF25-C_Investimenti!BF46</f>
        <v>0</v>
      </c>
      <c r="BG67" s="59">
        <f>+I_Investimenti!BJ15+C_Investimenti!BG25-C_Investimenti!BG46</f>
        <v>0</v>
      </c>
      <c r="BH67" s="59">
        <f>+I_Investimenti!BK15+C_Investimenti!BH25-C_Investimenti!BH46</f>
        <v>0</v>
      </c>
      <c r="BI67" s="59">
        <f>+I_Investimenti!BL15+C_Investimenti!BI25-C_Investimenti!BI46</f>
        <v>0</v>
      </c>
      <c r="BJ67" s="59">
        <f>+I_Investimenti!BM15+C_Investimenti!BJ25-C_Investimenti!BJ46</f>
        <v>0</v>
      </c>
      <c r="BK67" s="59">
        <f>+I_Investimenti!BN15+C_Investimenti!BK25-C_Investimenti!BK46</f>
        <v>0</v>
      </c>
      <c r="BL67" s="59">
        <f>+I_Investimenti!BO15+C_Investimenti!BL25-C_Investimenti!BL46</f>
        <v>0</v>
      </c>
      <c r="BM67" s="59">
        <f>+I_Investimenti!BP15+C_Investimenti!BM25-C_Investimenti!BM46</f>
        <v>0</v>
      </c>
      <c r="BN67" s="59">
        <f>+I_Investimenti!BQ15+C_Investimenti!BN25-C_Investimenti!BN46</f>
        <v>0</v>
      </c>
      <c r="BO67" s="59">
        <f>+I_Investimenti!BR15+C_Investimenti!BO25-C_Investimenti!BO46</f>
        <v>0</v>
      </c>
      <c r="BP67" s="59">
        <f>+I_Investimenti!BS15+C_Investimenti!BP25-C_Investimenti!BP46</f>
        <v>0</v>
      </c>
      <c r="BQ67" s="59">
        <f>+I_Investimenti!BT15+C_Investimenti!BQ25-C_Investimenti!BQ46</f>
        <v>0</v>
      </c>
      <c r="BR67" s="59">
        <f>+I_Investimenti!BU15+C_Investimenti!BR25-C_Investimenti!BR46</f>
        <v>0</v>
      </c>
      <c r="BS67" s="59">
        <f>+I_Investimenti!BV15+C_Investimenti!BS25-C_Investimenti!BS46</f>
        <v>0</v>
      </c>
      <c r="BT67" s="59">
        <f>+I_Investimenti!BW15+C_Investimenti!BT25-C_Investimenti!BT46</f>
        <v>0</v>
      </c>
      <c r="BU67" s="59">
        <f>+I_Investimenti!BX15+C_Investimenti!BU25-C_Investimenti!BU46</f>
        <v>0</v>
      </c>
      <c r="BV67" s="59">
        <f>+I_Investimenti!BY15+C_Investimenti!BV25-C_Investimenti!BV46</f>
        <v>0</v>
      </c>
      <c r="BW67" s="59">
        <f>+I_Investimenti!BZ15+C_Investimenti!BW25-C_Investimenti!BW46</f>
        <v>0</v>
      </c>
      <c r="BX67" s="59">
        <f>+I_Investimenti!CA15+C_Investimenti!BX25-C_Investimenti!BX46</f>
        <v>0</v>
      </c>
      <c r="BY67" s="59">
        <f>+I_Investimenti!CB15+C_Investimenti!BY25-C_Investimenti!BY46</f>
        <v>0</v>
      </c>
      <c r="BZ67" s="59">
        <f>+I_Investimenti!CC15+C_Investimenti!BZ25-C_Investimenti!BZ46</f>
        <v>0</v>
      </c>
      <c r="CA67" s="59">
        <f>+I_Investimenti!CD15+C_Investimenti!CA25-C_Investimenti!CA46</f>
        <v>0</v>
      </c>
      <c r="CB67" s="59">
        <f>+I_Investimenti!CE15+C_Investimenti!CB25-C_Investimenti!CB46</f>
        <v>0</v>
      </c>
      <c r="CC67" s="59">
        <f>+I_Investimenti!CF15+C_Investimenti!CC25-C_Investimenti!CC46</f>
        <v>0</v>
      </c>
      <c r="CD67" s="59">
        <f>+I_Investimenti!CG15+C_Investimenti!CD25-C_Investimenti!CD46</f>
        <v>0</v>
      </c>
      <c r="CE67" s="59">
        <f>+I_Investimenti!CH15+C_Investimenti!CE25-C_Investimenti!CE46</f>
        <v>0</v>
      </c>
      <c r="CF67" s="59">
        <f>+I_Investimenti!CI15+C_Investimenti!CF25-C_Investimenti!CF46</f>
        <v>0</v>
      </c>
      <c r="CG67" s="59">
        <f>+I_Investimenti!CJ15+C_Investimenti!CG25-C_Investimenti!CG46</f>
        <v>0</v>
      </c>
      <c r="CH67" s="59">
        <f>+I_Investimenti!CK15+C_Investimenti!CH25-C_Investimenti!CH46</f>
        <v>0</v>
      </c>
      <c r="CI67" s="59">
        <f>+I_Investimenti!CL15+C_Investimenti!CI25-C_Investimenti!CI46</f>
        <v>0</v>
      </c>
      <c r="CJ67" s="59">
        <f>+I_Investimenti!CM15+C_Investimenti!CJ25-C_Investimenti!CJ46</f>
        <v>0</v>
      </c>
      <c r="CK67" s="59">
        <f>+I_Investimenti!CN15+C_Investimenti!CK25-C_Investimenti!CK46</f>
        <v>0</v>
      </c>
      <c r="CL67" s="59">
        <f>+I_Investimenti!CO15+C_Investimenti!CL25-C_Investimenti!CL46</f>
        <v>0</v>
      </c>
      <c r="CM67" s="59">
        <f>+I_Investimenti!CP15+C_Investimenti!CM25-C_Investimenti!CM46</f>
        <v>0</v>
      </c>
      <c r="CN67" s="59">
        <f>+I_Investimenti!CQ15+C_Investimenti!CN25-C_Investimenti!CN46</f>
        <v>0</v>
      </c>
      <c r="CO67" s="59">
        <f>+I_Investimenti!CR15+C_Investimenti!CO25-C_Investimenti!CO46</f>
        <v>0</v>
      </c>
      <c r="CP67" s="59">
        <f>+I_Investimenti!CS15+C_Investimenti!CP25-C_Investimenti!CP46</f>
        <v>0</v>
      </c>
      <c r="CQ67" s="59">
        <f>+I_Investimenti!CT15+C_Investimenti!CQ25-C_Investimenti!CQ46</f>
        <v>0</v>
      </c>
      <c r="CR67" s="59">
        <f>+I_Investimenti!CU15+C_Investimenti!CR25-C_Investimenti!CR46</f>
        <v>0</v>
      </c>
      <c r="CS67" s="59">
        <f>+I_Investimenti!CV15+C_Investimenti!CS25-C_Investimenti!CS46</f>
        <v>0</v>
      </c>
      <c r="CT67" s="59">
        <f>+I_Investimenti!CW15+C_Investimenti!CT25-C_Investimenti!CT46</f>
        <v>0</v>
      </c>
      <c r="CU67" s="59">
        <f>+I_Investimenti!CX15+C_Investimenti!CU25-C_Investimenti!CU46</f>
        <v>0</v>
      </c>
      <c r="CV67" s="59">
        <f>+I_Investimenti!CY15+C_Investimenti!CV25-C_Investimenti!CV46</f>
        <v>0</v>
      </c>
      <c r="CW67" s="59">
        <f>+I_Investimenti!CZ15+C_Investimenti!CW25-C_Investimenti!CW46</f>
        <v>0</v>
      </c>
      <c r="CX67" s="59">
        <f>+I_Investimenti!DA15+C_Investimenti!CX25-C_Investimenti!CX46</f>
        <v>0</v>
      </c>
      <c r="CY67" s="59">
        <f>+I_Investimenti!DB15+C_Investimenti!CY25-C_Investimenti!CY46</f>
        <v>0</v>
      </c>
      <c r="CZ67" s="59">
        <f>+I_Investimenti!DC15+C_Investimenti!CZ25-C_Investimenti!CZ46</f>
        <v>0</v>
      </c>
      <c r="DA67" s="59">
        <f>+I_Investimenti!DD15+C_Investimenti!DA25-C_Investimenti!DA46</f>
        <v>0</v>
      </c>
      <c r="DB67" s="59">
        <f>+I_Investimenti!DE15+C_Investimenti!DB25-C_Investimenti!DB46</f>
        <v>0</v>
      </c>
      <c r="DC67" s="59">
        <f>+I_Investimenti!DF15+C_Investimenti!DC25-C_Investimenti!DC46</f>
        <v>0</v>
      </c>
      <c r="DD67" s="59">
        <f>+I_Investimenti!DG15+C_Investimenti!DD25-C_Investimenti!DD46</f>
        <v>0</v>
      </c>
      <c r="DE67" s="59">
        <f>+I_Investimenti!DH15+C_Investimenti!DE25-C_Investimenti!DE46</f>
        <v>0</v>
      </c>
      <c r="DF67" s="59">
        <f>+I_Investimenti!DI15+C_Investimenti!DF25-C_Investimenti!DF46</f>
        <v>0</v>
      </c>
      <c r="DG67" s="59">
        <f>+I_Investimenti!DJ15+C_Investimenti!DG25-C_Investimenti!DG46</f>
        <v>0</v>
      </c>
      <c r="DH67" s="59">
        <f>+I_Investimenti!DK15+C_Investimenti!DH25-C_Investimenti!DH46</f>
        <v>0</v>
      </c>
      <c r="DI67" s="59">
        <f>+I_Investimenti!DL15+C_Investimenti!DI25-C_Investimenti!DI46</f>
        <v>0</v>
      </c>
      <c r="DJ67" s="59">
        <f>+I_Investimenti!DM15+C_Investimenti!DJ25-C_Investimenti!DJ46</f>
        <v>0</v>
      </c>
      <c r="DK67" s="59">
        <f>+I_Investimenti!DN15+C_Investimenti!DK25-C_Investimenti!DK46</f>
        <v>0</v>
      </c>
      <c r="DL67" s="59">
        <f>+I_Investimenti!DO15+C_Investimenti!DL25-C_Investimenti!DL46</f>
        <v>0</v>
      </c>
      <c r="DM67" s="59">
        <f>+I_Investimenti!DP15+C_Investimenti!DM25-C_Investimenti!DM46</f>
        <v>0</v>
      </c>
      <c r="DN67" s="59">
        <f>+I_Investimenti!DQ15+C_Investimenti!DN25-C_Investimenti!DN46</f>
        <v>0</v>
      </c>
      <c r="DO67" s="59">
        <f>+I_Investimenti!DR15+C_Investimenti!DO25-C_Investimenti!DO46</f>
        <v>0</v>
      </c>
      <c r="DP67" s="59">
        <f>+I_Investimenti!DS15+C_Investimenti!DP25-C_Investimenti!DP46</f>
        <v>0</v>
      </c>
      <c r="DQ67" s="59">
        <f>+I_Investimenti!DT15+C_Investimenti!DQ25-C_Investimenti!DQ46</f>
        <v>0</v>
      </c>
      <c r="DR67" s="59">
        <f>+I_Investimenti!DU15+C_Investimenti!DR25-C_Investimenti!DR46</f>
        <v>0</v>
      </c>
      <c r="DS67" s="59">
        <f>+I_Investimenti!DV15+C_Investimenti!DS25-C_Investimenti!DS46</f>
        <v>0</v>
      </c>
      <c r="DT67" s="59">
        <f>+I_Investimenti!DW15+C_Investimenti!DT25-C_Investimenti!DT46</f>
        <v>0</v>
      </c>
      <c r="DU67" s="59">
        <f>+I_Investimenti!DX15+C_Investimenti!DU25-C_Investimenti!DU46</f>
        <v>0</v>
      </c>
    </row>
    <row r="68" spans="3:125" ht="16.5" thickTop="1" thickBot="1" x14ac:dyDescent="0.3">
      <c r="C68" s="122">
        <f t="shared" si="21"/>
        <v>0</v>
      </c>
      <c r="F68" s="59">
        <f>+I_Investimenti!I16+C_Investimenti!F26-C_Investimenti!F47</f>
        <v>0</v>
      </c>
      <c r="G68" s="59">
        <f>+I_Investimenti!J16+C_Investimenti!G26-C_Investimenti!G47</f>
        <v>0</v>
      </c>
      <c r="H68" s="59">
        <f>+I_Investimenti!K16+C_Investimenti!H26-C_Investimenti!H47</f>
        <v>0</v>
      </c>
      <c r="I68" s="59">
        <f>+I_Investimenti!L16+C_Investimenti!I26-C_Investimenti!I47</f>
        <v>0</v>
      </c>
      <c r="J68" s="59">
        <f>+I_Investimenti!M16+C_Investimenti!J26-C_Investimenti!J47</f>
        <v>0</v>
      </c>
      <c r="K68" s="59">
        <f>+I_Investimenti!N16+C_Investimenti!K26-C_Investimenti!K47</f>
        <v>0</v>
      </c>
      <c r="L68" s="59">
        <f>+I_Investimenti!O16+C_Investimenti!L26-C_Investimenti!L47</f>
        <v>0</v>
      </c>
      <c r="M68" s="59">
        <f>+I_Investimenti!P16+C_Investimenti!M26-C_Investimenti!M47</f>
        <v>0</v>
      </c>
      <c r="N68" s="59">
        <f>+I_Investimenti!Q16+C_Investimenti!N26-C_Investimenti!N47</f>
        <v>0</v>
      </c>
      <c r="O68" s="59">
        <f>+I_Investimenti!R16+C_Investimenti!O26-C_Investimenti!O47</f>
        <v>0</v>
      </c>
      <c r="P68" s="59">
        <f>+I_Investimenti!S16+C_Investimenti!P26-C_Investimenti!P47</f>
        <v>0</v>
      </c>
      <c r="Q68" s="59">
        <f>+I_Investimenti!T16+C_Investimenti!Q26-C_Investimenti!Q47</f>
        <v>0</v>
      </c>
      <c r="R68" s="59">
        <f>+I_Investimenti!U16+C_Investimenti!R26-C_Investimenti!R47</f>
        <v>0</v>
      </c>
      <c r="S68" s="59">
        <f>+I_Investimenti!V16+C_Investimenti!S26-C_Investimenti!S47</f>
        <v>0</v>
      </c>
      <c r="T68" s="59">
        <f>+I_Investimenti!W16+C_Investimenti!T26-C_Investimenti!T47</f>
        <v>0</v>
      </c>
      <c r="U68" s="59">
        <f>+I_Investimenti!X16+C_Investimenti!U26-C_Investimenti!U47</f>
        <v>0</v>
      </c>
      <c r="V68" s="59">
        <f>+I_Investimenti!Y16+C_Investimenti!V26-C_Investimenti!V47</f>
        <v>0</v>
      </c>
      <c r="W68" s="59">
        <f>+I_Investimenti!Z16+C_Investimenti!W26-C_Investimenti!W47</f>
        <v>0</v>
      </c>
      <c r="X68" s="59">
        <f>+I_Investimenti!AA16+C_Investimenti!X26-C_Investimenti!X47</f>
        <v>0</v>
      </c>
      <c r="Y68" s="59">
        <f>+I_Investimenti!AB16+C_Investimenti!Y26-C_Investimenti!Y47</f>
        <v>0</v>
      </c>
      <c r="Z68" s="59">
        <f>+I_Investimenti!AC16+C_Investimenti!Z26-C_Investimenti!Z47</f>
        <v>0</v>
      </c>
      <c r="AA68" s="59">
        <f>+I_Investimenti!AD16+C_Investimenti!AA26-C_Investimenti!AA47</f>
        <v>0</v>
      </c>
      <c r="AB68" s="59">
        <f>+I_Investimenti!AE16+C_Investimenti!AB26-C_Investimenti!AB47</f>
        <v>0</v>
      </c>
      <c r="AC68" s="59">
        <f>+I_Investimenti!AF16+C_Investimenti!AC26-C_Investimenti!AC47</f>
        <v>0</v>
      </c>
      <c r="AD68" s="59">
        <f>+I_Investimenti!AG16+C_Investimenti!AD26-C_Investimenti!AD47</f>
        <v>0</v>
      </c>
      <c r="AE68" s="59">
        <f>+I_Investimenti!AH16+C_Investimenti!AE26-C_Investimenti!AE47</f>
        <v>0</v>
      </c>
      <c r="AF68" s="59">
        <f>+I_Investimenti!AI16+C_Investimenti!AF26-C_Investimenti!AF47</f>
        <v>0</v>
      </c>
      <c r="AG68" s="59">
        <f>+I_Investimenti!AJ16+C_Investimenti!AG26-C_Investimenti!AG47</f>
        <v>0</v>
      </c>
      <c r="AH68" s="59">
        <f>+I_Investimenti!AK16+C_Investimenti!AH26-C_Investimenti!AH47</f>
        <v>0</v>
      </c>
      <c r="AI68" s="59">
        <f>+I_Investimenti!AL16+C_Investimenti!AI26-C_Investimenti!AI47</f>
        <v>0</v>
      </c>
      <c r="AJ68" s="59">
        <f>+I_Investimenti!AM16+C_Investimenti!AJ26-C_Investimenti!AJ47</f>
        <v>0</v>
      </c>
      <c r="AK68" s="59">
        <f>+I_Investimenti!AN16+C_Investimenti!AK26-C_Investimenti!AK47</f>
        <v>0</v>
      </c>
      <c r="AL68" s="59">
        <f>+I_Investimenti!AO16+C_Investimenti!AL26-C_Investimenti!AL47</f>
        <v>0</v>
      </c>
      <c r="AM68" s="59">
        <f>+I_Investimenti!AP16+C_Investimenti!AM26-C_Investimenti!AM47</f>
        <v>0</v>
      </c>
      <c r="AN68" s="59">
        <f>+I_Investimenti!AQ16+C_Investimenti!AN26-C_Investimenti!AN47</f>
        <v>0</v>
      </c>
      <c r="AO68" s="59">
        <f>+I_Investimenti!AR16+C_Investimenti!AO26-C_Investimenti!AO47</f>
        <v>0</v>
      </c>
      <c r="AP68" s="59">
        <f>+I_Investimenti!AS16+C_Investimenti!AP26-C_Investimenti!AP47</f>
        <v>0</v>
      </c>
      <c r="AQ68" s="59">
        <f>+I_Investimenti!AT16+C_Investimenti!AQ26-C_Investimenti!AQ47</f>
        <v>0</v>
      </c>
      <c r="AR68" s="59">
        <f>+I_Investimenti!AU16+C_Investimenti!AR26-C_Investimenti!AR47</f>
        <v>0</v>
      </c>
      <c r="AS68" s="59">
        <f>+I_Investimenti!AV16+C_Investimenti!AS26-C_Investimenti!AS47</f>
        <v>0</v>
      </c>
      <c r="AT68" s="59">
        <f>+I_Investimenti!AW16+C_Investimenti!AT26-C_Investimenti!AT47</f>
        <v>0</v>
      </c>
      <c r="AU68" s="59">
        <f>+I_Investimenti!AX16+C_Investimenti!AU26-C_Investimenti!AU47</f>
        <v>0</v>
      </c>
      <c r="AV68" s="59">
        <f>+I_Investimenti!AY16+C_Investimenti!AV26-C_Investimenti!AV47</f>
        <v>0</v>
      </c>
      <c r="AW68" s="59">
        <f>+I_Investimenti!AZ16+C_Investimenti!AW26-C_Investimenti!AW47</f>
        <v>0</v>
      </c>
      <c r="AX68" s="59">
        <f>+I_Investimenti!BA16+C_Investimenti!AX26-C_Investimenti!AX47</f>
        <v>0</v>
      </c>
      <c r="AY68" s="59">
        <f>+I_Investimenti!BB16+C_Investimenti!AY26-C_Investimenti!AY47</f>
        <v>0</v>
      </c>
      <c r="AZ68" s="59">
        <f>+I_Investimenti!BC16+C_Investimenti!AZ26-C_Investimenti!AZ47</f>
        <v>0</v>
      </c>
      <c r="BA68" s="59">
        <f>+I_Investimenti!BD16+C_Investimenti!BA26-C_Investimenti!BA47</f>
        <v>0</v>
      </c>
      <c r="BB68" s="59">
        <f>+I_Investimenti!BE16+C_Investimenti!BB26-C_Investimenti!BB47</f>
        <v>0</v>
      </c>
      <c r="BC68" s="59">
        <f>+I_Investimenti!BF16+C_Investimenti!BC26-C_Investimenti!BC47</f>
        <v>0</v>
      </c>
      <c r="BD68" s="59">
        <f>+I_Investimenti!BG16+C_Investimenti!BD26-C_Investimenti!BD47</f>
        <v>0</v>
      </c>
      <c r="BE68" s="59">
        <f>+I_Investimenti!BH16+C_Investimenti!BE26-C_Investimenti!BE47</f>
        <v>0</v>
      </c>
      <c r="BF68" s="59">
        <f>+I_Investimenti!BI16+C_Investimenti!BF26-C_Investimenti!BF47</f>
        <v>0</v>
      </c>
      <c r="BG68" s="59">
        <f>+I_Investimenti!BJ16+C_Investimenti!BG26-C_Investimenti!BG47</f>
        <v>0</v>
      </c>
      <c r="BH68" s="59">
        <f>+I_Investimenti!BK16+C_Investimenti!BH26-C_Investimenti!BH47</f>
        <v>0</v>
      </c>
      <c r="BI68" s="59">
        <f>+I_Investimenti!BL16+C_Investimenti!BI26-C_Investimenti!BI47</f>
        <v>0</v>
      </c>
      <c r="BJ68" s="59">
        <f>+I_Investimenti!BM16+C_Investimenti!BJ26-C_Investimenti!BJ47</f>
        <v>0</v>
      </c>
      <c r="BK68" s="59">
        <f>+I_Investimenti!BN16+C_Investimenti!BK26-C_Investimenti!BK47</f>
        <v>0</v>
      </c>
      <c r="BL68" s="59">
        <f>+I_Investimenti!BO16+C_Investimenti!BL26-C_Investimenti!BL47</f>
        <v>0</v>
      </c>
      <c r="BM68" s="59">
        <f>+I_Investimenti!BP16+C_Investimenti!BM26-C_Investimenti!BM47</f>
        <v>0</v>
      </c>
      <c r="BN68" s="59">
        <f>+I_Investimenti!BQ16+C_Investimenti!BN26-C_Investimenti!BN47</f>
        <v>0</v>
      </c>
      <c r="BO68" s="59">
        <f>+I_Investimenti!BR16+C_Investimenti!BO26-C_Investimenti!BO47</f>
        <v>0</v>
      </c>
      <c r="BP68" s="59">
        <f>+I_Investimenti!BS16+C_Investimenti!BP26-C_Investimenti!BP47</f>
        <v>0</v>
      </c>
      <c r="BQ68" s="59">
        <f>+I_Investimenti!BT16+C_Investimenti!BQ26-C_Investimenti!BQ47</f>
        <v>0</v>
      </c>
      <c r="BR68" s="59">
        <f>+I_Investimenti!BU16+C_Investimenti!BR26-C_Investimenti!BR47</f>
        <v>0</v>
      </c>
      <c r="BS68" s="59">
        <f>+I_Investimenti!BV16+C_Investimenti!BS26-C_Investimenti!BS47</f>
        <v>0</v>
      </c>
      <c r="BT68" s="59">
        <f>+I_Investimenti!BW16+C_Investimenti!BT26-C_Investimenti!BT47</f>
        <v>0</v>
      </c>
      <c r="BU68" s="59">
        <f>+I_Investimenti!BX16+C_Investimenti!BU26-C_Investimenti!BU47</f>
        <v>0</v>
      </c>
      <c r="BV68" s="59">
        <f>+I_Investimenti!BY16+C_Investimenti!BV26-C_Investimenti!BV47</f>
        <v>0</v>
      </c>
      <c r="BW68" s="59">
        <f>+I_Investimenti!BZ16+C_Investimenti!BW26-C_Investimenti!BW47</f>
        <v>0</v>
      </c>
      <c r="BX68" s="59">
        <f>+I_Investimenti!CA16+C_Investimenti!BX26-C_Investimenti!BX47</f>
        <v>0</v>
      </c>
      <c r="BY68" s="59">
        <f>+I_Investimenti!CB16+C_Investimenti!BY26-C_Investimenti!BY47</f>
        <v>0</v>
      </c>
      <c r="BZ68" s="59">
        <f>+I_Investimenti!CC16+C_Investimenti!BZ26-C_Investimenti!BZ47</f>
        <v>0</v>
      </c>
      <c r="CA68" s="59">
        <f>+I_Investimenti!CD16+C_Investimenti!CA26-C_Investimenti!CA47</f>
        <v>0</v>
      </c>
      <c r="CB68" s="59">
        <f>+I_Investimenti!CE16+C_Investimenti!CB26-C_Investimenti!CB47</f>
        <v>0</v>
      </c>
      <c r="CC68" s="59">
        <f>+I_Investimenti!CF16+C_Investimenti!CC26-C_Investimenti!CC47</f>
        <v>0</v>
      </c>
      <c r="CD68" s="59">
        <f>+I_Investimenti!CG16+C_Investimenti!CD26-C_Investimenti!CD47</f>
        <v>0</v>
      </c>
      <c r="CE68" s="59">
        <f>+I_Investimenti!CH16+C_Investimenti!CE26-C_Investimenti!CE47</f>
        <v>0</v>
      </c>
      <c r="CF68" s="59">
        <f>+I_Investimenti!CI16+C_Investimenti!CF26-C_Investimenti!CF47</f>
        <v>0</v>
      </c>
      <c r="CG68" s="59">
        <f>+I_Investimenti!CJ16+C_Investimenti!CG26-C_Investimenti!CG47</f>
        <v>0</v>
      </c>
      <c r="CH68" s="59">
        <f>+I_Investimenti!CK16+C_Investimenti!CH26-C_Investimenti!CH47</f>
        <v>0</v>
      </c>
      <c r="CI68" s="59">
        <f>+I_Investimenti!CL16+C_Investimenti!CI26-C_Investimenti!CI47</f>
        <v>0</v>
      </c>
      <c r="CJ68" s="59">
        <f>+I_Investimenti!CM16+C_Investimenti!CJ26-C_Investimenti!CJ47</f>
        <v>0</v>
      </c>
      <c r="CK68" s="59">
        <f>+I_Investimenti!CN16+C_Investimenti!CK26-C_Investimenti!CK47</f>
        <v>0</v>
      </c>
      <c r="CL68" s="59">
        <f>+I_Investimenti!CO16+C_Investimenti!CL26-C_Investimenti!CL47</f>
        <v>0</v>
      </c>
      <c r="CM68" s="59">
        <f>+I_Investimenti!CP16+C_Investimenti!CM26-C_Investimenti!CM47</f>
        <v>0</v>
      </c>
      <c r="CN68" s="59">
        <f>+I_Investimenti!CQ16+C_Investimenti!CN26-C_Investimenti!CN47</f>
        <v>0</v>
      </c>
      <c r="CO68" s="59">
        <f>+I_Investimenti!CR16+C_Investimenti!CO26-C_Investimenti!CO47</f>
        <v>0</v>
      </c>
      <c r="CP68" s="59">
        <f>+I_Investimenti!CS16+C_Investimenti!CP26-C_Investimenti!CP47</f>
        <v>0</v>
      </c>
      <c r="CQ68" s="59">
        <f>+I_Investimenti!CT16+C_Investimenti!CQ26-C_Investimenti!CQ47</f>
        <v>0</v>
      </c>
      <c r="CR68" s="59">
        <f>+I_Investimenti!CU16+C_Investimenti!CR26-C_Investimenti!CR47</f>
        <v>0</v>
      </c>
      <c r="CS68" s="59">
        <f>+I_Investimenti!CV16+C_Investimenti!CS26-C_Investimenti!CS47</f>
        <v>0</v>
      </c>
      <c r="CT68" s="59">
        <f>+I_Investimenti!CW16+C_Investimenti!CT26-C_Investimenti!CT47</f>
        <v>0</v>
      </c>
      <c r="CU68" s="59">
        <f>+I_Investimenti!CX16+C_Investimenti!CU26-C_Investimenti!CU47</f>
        <v>0</v>
      </c>
      <c r="CV68" s="59">
        <f>+I_Investimenti!CY16+C_Investimenti!CV26-C_Investimenti!CV47</f>
        <v>0</v>
      </c>
      <c r="CW68" s="59">
        <f>+I_Investimenti!CZ16+C_Investimenti!CW26-C_Investimenti!CW47</f>
        <v>0</v>
      </c>
      <c r="CX68" s="59">
        <f>+I_Investimenti!DA16+C_Investimenti!CX26-C_Investimenti!CX47</f>
        <v>0</v>
      </c>
      <c r="CY68" s="59">
        <f>+I_Investimenti!DB16+C_Investimenti!CY26-C_Investimenti!CY47</f>
        <v>0</v>
      </c>
      <c r="CZ68" s="59">
        <f>+I_Investimenti!DC16+C_Investimenti!CZ26-C_Investimenti!CZ47</f>
        <v>0</v>
      </c>
      <c r="DA68" s="59">
        <f>+I_Investimenti!DD16+C_Investimenti!DA26-C_Investimenti!DA47</f>
        <v>0</v>
      </c>
      <c r="DB68" s="59">
        <f>+I_Investimenti!DE16+C_Investimenti!DB26-C_Investimenti!DB47</f>
        <v>0</v>
      </c>
      <c r="DC68" s="59">
        <f>+I_Investimenti!DF16+C_Investimenti!DC26-C_Investimenti!DC47</f>
        <v>0</v>
      </c>
      <c r="DD68" s="59">
        <f>+I_Investimenti!DG16+C_Investimenti!DD26-C_Investimenti!DD47</f>
        <v>0</v>
      </c>
      <c r="DE68" s="59">
        <f>+I_Investimenti!DH16+C_Investimenti!DE26-C_Investimenti!DE47</f>
        <v>0</v>
      </c>
      <c r="DF68" s="59">
        <f>+I_Investimenti!DI16+C_Investimenti!DF26-C_Investimenti!DF47</f>
        <v>0</v>
      </c>
      <c r="DG68" s="59">
        <f>+I_Investimenti!DJ16+C_Investimenti!DG26-C_Investimenti!DG47</f>
        <v>0</v>
      </c>
      <c r="DH68" s="59">
        <f>+I_Investimenti!DK16+C_Investimenti!DH26-C_Investimenti!DH47</f>
        <v>0</v>
      </c>
      <c r="DI68" s="59">
        <f>+I_Investimenti!DL16+C_Investimenti!DI26-C_Investimenti!DI47</f>
        <v>0</v>
      </c>
      <c r="DJ68" s="59">
        <f>+I_Investimenti!DM16+C_Investimenti!DJ26-C_Investimenti!DJ47</f>
        <v>0</v>
      </c>
      <c r="DK68" s="59">
        <f>+I_Investimenti!DN16+C_Investimenti!DK26-C_Investimenti!DK47</f>
        <v>0</v>
      </c>
      <c r="DL68" s="59">
        <f>+I_Investimenti!DO16+C_Investimenti!DL26-C_Investimenti!DL47</f>
        <v>0</v>
      </c>
      <c r="DM68" s="59">
        <f>+I_Investimenti!DP16+C_Investimenti!DM26-C_Investimenti!DM47</f>
        <v>0</v>
      </c>
      <c r="DN68" s="59">
        <f>+I_Investimenti!DQ16+C_Investimenti!DN26-C_Investimenti!DN47</f>
        <v>0</v>
      </c>
      <c r="DO68" s="59">
        <f>+I_Investimenti!DR16+C_Investimenti!DO26-C_Investimenti!DO47</f>
        <v>0</v>
      </c>
      <c r="DP68" s="59">
        <f>+I_Investimenti!DS16+C_Investimenti!DP26-C_Investimenti!DP47</f>
        <v>0</v>
      </c>
      <c r="DQ68" s="59">
        <f>+I_Investimenti!DT16+C_Investimenti!DQ26-C_Investimenti!DQ47</f>
        <v>0</v>
      </c>
      <c r="DR68" s="59">
        <f>+I_Investimenti!DU16+C_Investimenti!DR26-C_Investimenti!DR47</f>
        <v>0</v>
      </c>
      <c r="DS68" s="59">
        <f>+I_Investimenti!DV16+C_Investimenti!DS26-C_Investimenti!DS47</f>
        <v>0</v>
      </c>
      <c r="DT68" s="59">
        <f>+I_Investimenti!DW16+C_Investimenti!DT26-C_Investimenti!DT47</f>
        <v>0</v>
      </c>
      <c r="DU68" s="59">
        <f>+I_Investimenti!DX16+C_Investimenti!DU26-C_Investimenti!DU47</f>
        <v>0</v>
      </c>
    </row>
    <row r="69" spans="3:125" ht="16.5" thickTop="1" thickBot="1" x14ac:dyDescent="0.3">
      <c r="C69" s="122">
        <f t="shared" si="21"/>
        <v>0</v>
      </c>
      <c r="F69" s="59">
        <f>+I_Investimenti!I17+C_Investimenti!F27-C_Investimenti!F48</f>
        <v>0</v>
      </c>
      <c r="G69" s="59">
        <f>+I_Investimenti!J17+C_Investimenti!G27-C_Investimenti!G48</f>
        <v>0</v>
      </c>
      <c r="H69" s="59">
        <f>+I_Investimenti!K17+C_Investimenti!H27-C_Investimenti!H48</f>
        <v>0</v>
      </c>
      <c r="I69" s="59">
        <f>+I_Investimenti!L17+C_Investimenti!I27-C_Investimenti!I48</f>
        <v>0</v>
      </c>
      <c r="J69" s="59">
        <f>+I_Investimenti!M17+C_Investimenti!J27-C_Investimenti!J48</f>
        <v>0</v>
      </c>
      <c r="K69" s="59">
        <f>+I_Investimenti!N17+C_Investimenti!K27-C_Investimenti!K48</f>
        <v>0</v>
      </c>
      <c r="L69" s="59">
        <f>+I_Investimenti!O17+C_Investimenti!L27-C_Investimenti!L48</f>
        <v>0</v>
      </c>
      <c r="M69" s="59">
        <f>+I_Investimenti!P17+C_Investimenti!M27-C_Investimenti!M48</f>
        <v>0</v>
      </c>
      <c r="N69" s="59">
        <f>+I_Investimenti!Q17+C_Investimenti!N27-C_Investimenti!N48</f>
        <v>0</v>
      </c>
      <c r="O69" s="59">
        <f>+I_Investimenti!R17+C_Investimenti!O27-C_Investimenti!O48</f>
        <v>0</v>
      </c>
      <c r="P69" s="59">
        <f>+I_Investimenti!S17+C_Investimenti!P27-C_Investimenti!P48</f>
        <v>0</v>
      </c>
      <c r="Q69" s="59">
        <f>+I_Investimenti!T17+C_Investimenti!Q27-C_Investimenti!Q48</f>
        <v>0</v>
      </c>
      <c r="R69" s="59">
        <f>+I_Investimenti!U17+C_Investimenti!R27-C_Investimenti!R48</f>
        <v>0</v>
      </c>
      <c r="S69" s="59">
        <f>+I_Investimenti!V17+C_Investimenti!S27-C_Investimenti!S48</f>
        <v>0</v>
      </c>
      <c r="T69" s="59">
        <f>+I_Investimenti!W17+C_Investimenti!T27-C_Investimenti!T48</f>
        <v>0</v>
      </c>
      <c r="U69" s="59">
        <f>+I_Investimenti!X17+C_Investimenti!U27-C_Investimenti!U48</f>
        <v>0</v>
      </c>
      <c r="V69" s="59">
        <f>+I_Investimenti!Y17+C_Investimenti!V27-C_Investimenti!V48</f>
        <v>0</v>
      </c>
      <c r="W69" s="59">
        <f>+I_Investimenti!Z17+C_Investimenti!W27-C_Investimenti!W48</f>
        <v>0</v>
      </c>
      <c r="X69" s="59">
        <f>+I_Investimenti!AA17+C_Investimenti!X27-C_Investimenti!X48</f>
        <v>0</v>
      </c>
      <c r="Y69" s="59">
        <f>+I_Investimenti!AB17+C_Investimenti!Y27-C_Investimenti!Y48</f>
        <v>0</v>
      </c>
      <c r="Z69" s="59">
        <f>+I_Investimenti!AC17+C_Investimenti!Z27-C_Investimenti!Z48</f>
        <v>0</v>
      </c>
      <c r="AA69" s="59">
        <f>+I_Investimenti!AD17+C_Investimenti!AA27-C_Investimenti!AA48</f>
        <v>0</v>
      </c>
      <c r="AB69" s="59">
        <f>+I_Investimenti!AE17+C_Investimenti!AB27-C_Investimenti!AB48</f>
        <v>0</v>
      </c>
      <c r="AC69" s="59">
        <f>+I_Investimenti!AF17+C_Investimenti!AC27-C_Investimenti!AC48</f>
        <v>0</v>
      </c>
      <c r="AD69" s="59">
        <f>+I_Investimenti!AG17+C_Investimenti!AD27-C_Investimenti!AD48</f>
        <v>0</v>
      </c>
      <c r="AE69" s="59">
        <f>+I_Investimenti!AH17+C_Investimenti!AE27-C_Investimenti!AE48</f>
        <v>0</v>
      </c>
      <c r="AF69" s="59">
        <f>+I_Investimenti!AI17+C_Investimenti!AF27-C_Investimenti!AF48</f>
        <v>0</v>
      </c>
      <c r="AG69" s="59">
        <f>+I_Investimenti!AJ17+C_Investimenti!AG27-C_Investimenti!AG48</f>
        <v>0</v>
      </c>
      <c r="AH69" s="59">
        <f>+I_Investimenti!AK17+C_Investimenti!AH27-C_Investimenti!AH48</f>
        <v>0</v>
      </c>
      <c r="AI69" s="59">
        <f>+I_Investimenti!AL17+C_Investimenti!AI27-C_Investimenti!AI48</f>
        <v>0</v>
      </c>
      <c r="AJ69" s="59">
        <f>+I_Investimenti!AM17+C_Investimenti!AJ27-C_Investimenti!AJ48</f>
        <v>0</v>
      </c>
      <c r="AK69" s="59">
        <f>+I_Investimenti!AN17+C_Investimenti!AK27-C_Investimenti!AK48</f>
        <v>0</v>
      </c>
      <c r="AL69" s="59">
        <f>+I_Investimenti!AO17+C_Investimenti!AL27-C_Investimenti!AL48</f>
        <v>0</v>
      </c>
      <c r="AM69" s="59">
        <f>+I_Investimenti!AP17+C_Investimenti!AM27-C_Investimenti!AM48</f>
        <v>0</v>
      </c>
      <c r="AN69" s="59">
        <f>+I_Investimenti!AQ17+C_Investimenti!AN27-C_Investimenti!AN48</f>
        <v>0</v>
      </c>
      <c r="AO69" s="59">
        <f>+I_Investimenti!AR17+C_Investimenti!AO27-C_Investimenti!AO48</f>
        <v>0</v>
      </c>
      <c r="AP69" s="59">
        <f>+I_Investimenti!AS17+C_Investimenti!AP27-C_Investimenti!AP48</f>
        <v>0</v>
      </c>
      <c r="AQ69" s="59">
        <f>+I_Investimenti!AT17+C_Investimenti!AQ27-C_Investimenti!AQ48</f>
        <v>0</v>
      </c>
      <c r="AR69" s="59">
        <f>+I_Investimenti!AU17+C_Investimenti!AR27-C_Investimenti!AR48</f>
        <v>0</v>
      </c>
      <c r="AS69" s="59">
        <f>+I_Investimenti!AV17+C_Investimenti!AS27-C_Investimenti!AS48</f>
        <v>0</v>
      </c>
      <c r="AT69" s="59">
        <f>+I_Investimenti!AW17+C_Investimenti!AT27-C_Investimenti!AT48</f>
        <v>0</v>
      </c>
      <c r="AU69" s="59">
        <f>+I_Investimenti!AX17+C_Investimenti!AU27-C_Investimenti!AU48</f>
        <v>0</v>
      </c>
      <c r="AV69" s="59">
        <f>+I_Investimenti!AY17+C_Investimenti!AV27-C_Investimenti!AV48</f>
        <v>0</v>
      </c>
      <c r="AW69" s="59">
        <f>+I_Investimenti!AZ17+C_Investimenti!AW27-C_Investimenti!AW48</f>
        <v>0</v>
      </c>
      <c r="AX69" s="59">
        <f>+I_Investimenti!BA17+C_Investimenti!AX27-C_Investimenti!AX48</f>
        <v>0</v>
      </c>
      <c r="AY69" s="59">
        <f>+I_Investimenti!BB17+C_Investimenti!AY27-C_Investimenti!AY48</f>
        <v>0</v>
      </c>
      <c r="AZ69" s="59">
        <f>+I_Investimenti!BC17+C_Investimenti!AZ27-C_Investimenti!AZ48</f>
        <v>0</v>
      </c>
      <c r="BA69" s="59">
        <f>+I_Investimenti!BD17+C_Investimenti!BA27-C_Investimenti!BA48</f>
        <v>0</v>
      </c>
      <c r="BB69" s="59">
        <f>+I_Investimenti!BE17+C_Investimenti!BB27-C_Investimenti!BB48</f>
        <v>0</v>
      </c>
      <c r="BC69" s="59">
        <f>+I_Investimenti!BF17+C_Investimenti!BC27-C_Investimenti!BC48</f>
        <v>0</v>
      </c>
      <c r="BD69" s="59">
        <f>+I_Investimenti!BG17+C_Investimenti!BD27-C_Investimenti!BD48</f>
        <v>0</v>
      </c>
      <c r="BE69" s="59">
        <f>+I_Investimenti!BH17+C_Investimenti!BE27-C_Investimenti!BE48</f>
        <v>0</v>
      </c>
      <c r="BF69" s="59">
        <f>+I_Investimenti!BI17+C_Investimenti!BF27-C_Investimenti!BF48</f>
        <v>0</v>
      </c>
      <c r="BG69" s="59">
        <f>+I_Investimenti!BJ17+C_Investimenti!BG27-C_Investimenti!BG48</f>
        <v>0</v>
      </c>
      <c r="BH69" s="59">
        <f>+I_Investimenti!BK17+C_Investimenti!BH27-C_Investimenti!BH48</f>
        <v>0</v>
      </c>
      <c r="BI69" s="59">
        <f>+I_Investimenti!BL17+C_Investimenti!BI27-C_Investimenti!BI48</f>
        <v>0</v>
      </c>
      <c r="BJ69" s="59">
        <f>+I_Investimenti!BM17+C_Investimenti!BJ27-C_Investimenti!BJ48</f>
        <v>0</v>
      </c>
      <c r="BK69" s="59">
        <f>+I_Investimenti!BN17+C_Investimenti!BK27-C_Investimenti!BK48</f>
        <v>0</v>
      </c>
      <c r="BL69" s="59">
        <f>+I_Investimenti!BO17+C_Investimenti!BL27-C_Investimenti!BL48</f>
        <v>0</v>
      </c>
      <c r="BM69" s="59">
        <f>+I_Investimenti!BP17+C_Investimenti!BM27-C_Investimenti!BM48</f>
        <v>0</v>
      </c>
      <c r="BN69" s="59">
        <f>+I_Investimenti!BQ17+C_Investimenti!BN27-C_Investimenti!BN48</f>
        <v>0</v>
      </c>
      <c r="BO69" s="59">
        <f>+I_Investimenti!BR17+C_Investimenti!BO27-C_Investimenti!BO48</f>
        <v>0</v>
      </c>
      <c r="BP69" s="59">
        <f>+I_Investimenti!BS17+C_Investimenti!BP27-C_Investimenti!BP48</f>
        <v>0</v>
      </c>
      <c r="BQ69" s="59">
        <f>+I_Investimenti!BT17+C_Investimenti!BQ27-C_Investimenti!BQ48</f>
        <v>0</v>
      </c>
      <c r="BR69" s="59">
        <f>+I_Investimenti!BU17+C_Investimenti!BR27-C_Investimenti!BR48</f>
        <v>0</v>
      </c>
      <c r="BS69" s="59">
        <f>+I_Investimenti!BV17+C_Investimenti!BS27-C_Investimenti!BS48</f>
        <v>0</v>
      </c>
      <c r="BT69" s="59">
        <f>+I_Investimenti!BW17+C_Investimenti!BT27-C_Investimenti!BT48</f>
        <v>0</v>
      </c>
      <c r="BU69" s="59">
        <f>+I_Investimenti!BX17+C_Investimenti!BU27-C_Investimenti!BU48</f>
        <v>0</v>
      </c>
      <c r="BV69" s="59">
        <f>+I_Investimenti!BY17+C_Investimenti!BV27-C_Investimenti!BV48</f>
        <v>0</v>
      </c>
      <c r="BW69" s="59">
        <f>+I_Investimenti!BZ17+C_Investimenti!BW27-C_Investimenti!BW48</f>
        <v>0</v>
      </c>
      <c r="BX69" s="59">
        <f>+I_Investimenti!CA17+C_Investimenti!BX27-C_Investimenti!BX48</f>
        <v>0</v>
      </c>
      <c r="BY69" s="59">
        <f>+I_Investimenti!CB17+C_Investimenti!BY27-C_Investimenti!BY48</f>
        <v>0</v>
      </c>
      <c r="BZ69" s="59">
        <f>+I_Investimenti!CC17+C_Investimenti!BZ27-C_Investimenti!BZ48</f>
        <v>0</v>
      </c>
      <c r="CA69" s="59">
        <f>+I_Investimenti!CD17+C_Investimenti!CA27-C_Investimenti!CA48</f>
        <v>0</v>
      </c>
      <c r="CB69" s="59">
        <f>+I_Investimenti!CE17+C_Investimenti!CB27-C_Investimenti!CB48</f>
        <v>0</v>
      </c>
      <c r="CC69" s="59">
        <f>+I_Investimenti!CF17+C_Investimenti!CC27-C_Investimenti!CC48</f>
        <v>0</v>
      </c>
      <c r="CD69" s="59">
        <f>+I_Investimenti!CG17+C_Investimenti!CD27-C_Investimenti!CD48</f>
        <v>0</v>
      </c>
      <c r="CE69" s="59">
        <f>+I_Investimenti!CH17+C_Investimenti!CE27-C_Investimenti!CE48</f>
        <v>0</v>
      </c>
      <c r="CF69" s="59">
        <f>+I_Investimenti!CI17+C_Investimenti!CF27-C_Investimenti!CF48</f>
        <v>0</v>
      </c>
      <c r="CG69" s="59">
        <f>+I_Investimenti!CJ17+C_Investimenti!CG27-C_Investimenti!CG48</f>
        <v>0</v>
      </c>
      <c r="CH69" s="59">
        <f>+I_Investimenti!CK17+C_Investimenti!CH27-C_Investimenti!CH48</f>
        <v>0</v>
      </c>
      <c r="CI69" s="59">
        <f>+I_Investimenti!CL17+C_Investimenti!CI27-C_Investimenti!CI48</f>
        <v>0</v>
      </c>
      <c r="CJ69" s="59">
        <f>+I_Investimenti!CM17+C_Investimenti!CJ27-C_Investimenti!CJ48</f>
        <v>0</v>
      </c>
      <c r="CK69" s="59">
        <f>+I_Investimenti!CN17+C_Investimenti!CK27-C_Investimenti!CK48</f>
        <v>0</v>
      </c>
      <c r="CL69" s="59">
        <f>+I_Investimenti!CO17+C_Investimenti!CL27-C_Investimenti!CL48</f>
        <v>0</v>
      </c>
      <c r="CM69" s="59">
        <f>+I_Investimenti!CP17+C_Investimenti!CM27-C_Investimenti!CM48</f>
        <v>0</v>
      </c>
      <c r="CN69" s="59">
        <f>+I_Investimenti!CQ17+C_Investimenti!CN27-C_Investimenti!CN48</f>
        <v>0</v>
      </c>
      <c r="CO69" s="59">
        <f>+I_Investimenti!CR17+C_Investimenti!CO27-C_Investimenti!CO48</f>
        <v>0</v>
      </c>
      <c r="CP69" s="59">
        <f>+I_Investimenti!CS17+C_Investimenti!CP27-C_Investimenti!CP48</f>
        <v>0</v>
      </c>
      <c r="CQ69" s="59">
        <f>+I_Investimenti!CT17+C_Investimenti!CQ27-C_Investimenti!CQ48</f>
        <v>0</v>
      </c>
      <c r="CR69" s="59">
        <f>+I_Investimenti!CU17+C_Investimenti!CR27-C_Investimenti!CR48</f>
        <v>0</v>
      </c>
      <c r="CS69" s="59">
        <f>+I_Investimenti!CV17+C_Investimenti!CS27-C_Investimenti!CS48</f>
        <v>0</v>
      </c>
      <c r="CT69" s="59">
        <f>+I_Investimenti!CW17+C_Investimenti!CT27-C_Investimenti!CT48</f>
        <v>0</v>
      </c>
      <c r="CU69" s="59">
        <f>+I_Investimenti!CX17+C_Investimenti!CU27-C_Investimenti!CU48</f>
        <v>0</v>
      </c>
      <c r="CV69" s="59">
        <f>+I_Investimenti!CY17+C_Investimenti!CV27-C_Investimenti!CV48</f>
        <v>0</v>
      </c>
      <c r="CW69" s="59">
        <f>+I_Investimenti!CZ17+C_Investimenti!CW27-C_Investimenti!CW48</f>
        <v>0</v>
      </c>
      <c r="CX69" s="59">
        <f>+I_Investimenti!DA17+C_Investimenti!CX27-C_Investimenti!CX48</f>
        <v>0</v>
      </c>
      <c r="CY69" s="59">
        <f>+I_Investimenti!DB17+C_Investimenti!CY27-C_Investimenti!CY48</f>
        <v>0</v>
      </c>
      <c r="CZ69" s="59">
        <f>+I_Investimenti!DC17+C_Investimenti!CZ27-C_Investimenti!CZ48</f>
        <v>0</v>
      </c>
      <c r="DA69" s="59">
        <f>+I_Investimenti!DD17+C_Investimenti!DA27-C_Investimenti!DA48</f>
        <v>0</v>
      </c>
      <c r="DB69" s="59">
        <f>+I_Investimenti!DE17+C_Investimenti!DB27-C_Investimenti!DB48</f>
        <v>0</v>
      </c>
      <c r="DC69" s="59">
        <f>+I_Investimenti!DF17+C_Investimenti!DC27-C_Investimenti!DC48</f>
        <v>0</v>
      </c>
      <c r="DD69" s="59">
        <f>+I_Investimenti!DG17+C_Investimenti!DD27-C_Investimenti!DD48</f>
        <v>0</v>
      </c>
      <c r="DE69" s="59">
        <f>+I_Investimenti!DH17+C_Investimenti!DE27-C_Investimenti!DE48</f>
        <v>0</v>
      </c>
      <c r="DF69" s="59">
        <f>+I_Investimenti!DI17+C_Investimenti!DF27-C_Investimenti!DF48</f>
        <v>0</v>
      </c>
      <c r="DG69" s="59">
        <f>+I_Investimenti!DJ17+C_Investimenti!DG27-C_Investimenti!DG48</f>
        <v>0</v>
      </c>
      <c r="DH69" s="59">
        <f>+I_Investimenti!DK17+C_Investimenti!DH27-C_Investimenti!DH48</f>
        <v>0</v>
      </c>
      <c r="DI69" s="59">
        <f>+I_Investimenti!DL17+C_Investimenti!DI27-C_Investimenti!DI48</f>
        <v>0</v>
      </c>
      <c r="DJ69" s="59">
        <f>+I_Investimenti!DM17+C_Investimenti!DJ27-C_Investimenti!DJ48</f>
        <v>0</v>
      </c>
      <c r="DK69" s="59">
        <f>+I_Investimenti!DN17+C_Investimenti!DK27-C_Investimenti!DK48</f>
        <v>0</v>
      </c>
      <c r="DL69" s="59">
        <f>+I_Investimenti!DO17+C_Investimenti!DL27-C_Investimenti!DL48</f>
        <v>0</v>
      </c>
      <c r="DM69" s="59">
        <f>+I_Investimenti!DP17+C_Investimenti!DM27-C_Investimenti!DM48</f>
        <v>0</v>
      </c>
      <c r="DN69" s="59">
        <f>+I_Investimenti!DQ17+C_Investimenti!DN27-C_Investimenti!DN48</f>
        <v>0</v>
      </c>
      <c r="DO69" s="59">
        <f>+I_Investimenti!DR17+C_Investimenti!DO27-C_Investimenti!DO48</f>
        <v>0</v>
      </c>
      <c r="DP69" s="59">
        <f>+I_Investimenti!DS17+C_Investimenti!DP27-C_Investimenti!DP48</f>
        <v>0</v>
      </c>
      <c r="DQ69" s="59">
        <f>+I_Investimenti!DT17+C_Investimenti!DQ27-C_Investimenti!DQ48</f>
        <v>0</v>
      </c>
      <c r="DR69" s="59">
        <f>+I_Investimenti!DU17+C_Investimenti!DR27-C_Investimenti!DR48</f>
        <v>0</v>
      </c>
      <c r="DS69" s="59">
        <f>+I_Investimenti!DV17+C_Investimenti!DS27-C_Investimenti!DS48</f>
        <v>0</v>
      </c>
      <c r="DT69" s="59">
        <f>+I_Investimenti!DW17+C_Investimenti!DT27-C_Investimenti!DT48</f>
        <v>0</v>
      </c>
      <c r="DU69" s="59">
        <f>+I_Investimenti!DX17+C_Investimenti!DU27-C_Investimenti!DU48</f>
        <v>0</v>
      </c>
    </row>
    <row r="70" spans="3:125" ht="16.5" thickTop="1" thickBot="1" x14ac:dyDescent="0.3">
      <c r="C70" s="122">
        <f t="shared" si="21"/>
        <v>0</v>
      </c>
      <c r="F70" s="59">
        <f>+I_Investimenti!I18+C_Investimenti!F28-C_Investimenti!F49</f>
        <v>0</v>
      </c>
      <c r="G70" s="59">
        <f>+I_Investimenti!J18+C_Investimenti!G28-C_Investimenti!G49</f>
        <v>0</v>
      </c>
      <c r="H70" s="59">
        <f>+I_Investimenti!K18+C_Investimenti!H28-C_Investimenti!H49</f>
        <v>0</v>
      </c>
      <c r="I70" s="59">
        <f>+I_Investimenti!L18+C_Investimenti!I28-C_Investimenti!I49</f>
        <v>0</v>
      </c>
      <c r="J70" s="59">
        <f>+I_Investimenti!M18+C_Investimenti!J28-C_Investimenti!J49</f>
        <v>0</v>
      </c>
      <c r="K70" s="59">
        <f>+I_Investimenti!N18+C_Investimenti!K28-C_Investimenti!K49</f>
        <v>0</v>
      </c>
      <c r="L70" s="59">
        <f>+I_Investimenti!O18+C_Investimenti!L28-C_Investimenti!L49</f>
        <v>0</v>
      </c>
      <c r="M70" s="59">
        <f>+I_Investimenti!P18+C_Investimenti!M28-C_Investimenti!M49</f>
        <v>0</v>
      </c>
      <c r="N70" s="59">
        <f>+I_Investimenti!Q18+C_Investimenti!N28-C_Investimenti!N49</f>
        <v>0</v>
      </c>
      <c r="O70" s="59">
        <f>+I_Investimenti!R18+C_Investimenti!O28-C_Investimenti!O49</f>
        <v>0</v>
      </c>
      <c r="P70" s="59">
        <f>+I_Investimenti!S18+C_Investimenti!P28-C_Investimenti!P49</f>
        <v>0</v>
      </c>
      <c r="Q70" s="59">
        <f>+I_Investimenti!T18+C_Investimenti!Q28-C_Investimenti!Q49</f>
        <v>0</v>
      </c>
      <c r="R70" s="59">
        <f>+I_Investimenti!U18+C_Investimenti!R28-C_Investimenti!R49</f>
        <v>0</v>
      </c>
      <c r="S70" s="59">
        <f>+I_Investimenti!V18+C_Investimenti!S28-C_Investimenti!S49</f>
        <v>0</v>
      </c>
      <c r="T70" s="59">
        <f>+I_Investimenti!W18+C_Investimenti!T28-C_Investimenti!T49</f>
        <v>0</v>
      </c>
      <c r="U70" s="59">
        <f>+I_Investimenti!X18+C_Investimenti!U28-C_Investimenti!U49</f>
        <v>0</v>
      </c>
      <c r="V70" s="59">
        <f>+I_Investimenti!Y18+C_Investimenti!V28-C_Investimenti!V49</f>
        <v>0</v>
      </c>
      <c r="W70" s="59">
        <f>+I_Investimenti!Z18+C_Investimenti!W28-C_Investimenti!W49</f>
        <v>0</v>
      </c>
      <c r="X70" s="59">
        <f>+I_Investimenti!AA18+C_Investimenti!X28-C_Investimenti!X49</f>
        <v>0</v>
      </c>
      <c r="Y70" s="59">
        <f>+I_Investimenti!AB18+C_Investimenti!Y28-C_Investimenti!Y49</f>
        <v>0</v>
      </c>
      <c r="Z70" s="59">
        <f>+I_Investimenti!AC18+C_Investimenti!Z28-C_Investimenti!Z49</f>
        <v>0</v>
      </c>
      <c r="AA70" s="59">
        <f>+I_Investimenti!AD18+C_Investimenti!AA28-C_Investimenti!AA49</f>
        <v>0</v>
      </c>
      <c r="AB70" s="59">
        <f>+I_Investimenti!AE18+C_Investimenti!AB28-C_Investimenti!AB49</f>
        <v>0</v>
      </c>
      <c r="AC70" s="59">
        <f>+I_Investimenti!AF18+C_Investimenti!AC28-C_Investimenti!AC49</f>
        <v>0</v>
      </c>
      <c r="AD70" s="59">
        <f>+I_Investimenti!AG18+C_Investimenti!AD28-C_Investimenti!AD49</f>
        <v>0</v>
      </c>
      <c r="AE70" s="59">
        <f>+I_Investimenti!AH18+C_Investimenti!AE28-C_Investimenti!AE49</f>
        <v>0</v>
      </c>
      <c r="AF70" s="59">
        <f>+I_Investimenti!AI18+C_Investimenti!AF28-C_Investimenti!AF49</f>
        <v>0</v>
      </c>
      <c r="AG70" s="59">
        <f>+I_Investimenti!AJ18+C_Investimenti!AG28-C_Investimenti!AG49</f>
        <v>0</v>
      </c>
      <c r="AH70" s="59">
        <f>+I_Investimenti!AK18+C_Investimenti!AH28-C_Investimenti!AH49</f>
        <v>0</v>
      </c>
      <c r="AI70" s="59">
        <f>+I_Investimenti!AL18+C_Investimenti!AI28-C_Investimenti!AI49</f>
        <v>0</v>
      </c>
      <c r="AJ70" s="59">
        <f>+I_Investimenti!AM18+C_Investimenti!AJ28-C_Investimenti!AJ49</f>
        <v>0</v>
      </c>
      <c r="AK70" s="59">
        <f>+I_Investimenti!AN18+C_Investimenti!AK28-C_Investimenti!AK49</f>
        <v>0</v>
      </c>
      <c r="AL70" s="59">
        <f>+I_Investimenti!AO18+C_Investimenti!AL28-C_Investimenti!AL49</f>
        <v>0</v>
      </c>
      <c r="AM70" s="59">
        <f>+I_Investimenti!AP18+C_Investimenti!AM28-C_Investimenti!AM49</f>
        <v>0</v>
      </c>
      <c r="AN70" s="59">
        <f>+I_Investimenti!AQ18+C_Investimenti!AN28-C_Investimenti!AN49</f>
        <v>0</v>
      </c>
      <c r="AO70" s="59">
        <f>+I_Investimenti!AR18+C_Investimenti!AO28-C_Investimenti!AO49</f>
        <v>0</v>
      </c>
      <c r="AP70" s="59">
        <f>+I_Investimenti!AS18+C_Investimenti!AP28-C_Investimenti!AP49</f>
        <v>0</v>
      </c>
      <c r="AQ70" s="59">
        <f>+I_Investimenti!AT18+C_Investimenti!AQ28-C_Investimenti!AQ49</f>
        <v>0</v>
      </c>
      <c r="AR70" s="59">
        <f>+I_Investimenti!AU18+C_Investimenti!AR28-C_Investimenti!AR49</f>
        <v>0</v>
      </c>
      <c r="AS70" s="59">
        <f>+I_Investimenti!AV18+C_Investimenti!AS28-C_Investimenti!AS49</f>
        <v>0</v>
      </c>
      <c r="AT70" s="59">
        <f>+I_Investimenti!AW18+C_Investimenti!AT28-C_Investimenti!AT49</f>
        <v>0</v>
      </c>
      <c r="AU70" s="59">
        <f>+I_Investimenti!AX18+C_Investimenti!AU28-C_Investimenti!AU49</f>
        <v>0</v>
      </c>
      <c r="AV70" s="59">
        <f>+I_Investimenti!AY18+C_Investimenti!AV28-C_Investimenti!AV49</f>
        <v>0</v>
      </c>
      <c r="AW70" s="59">
        <f>+I_Investimenti!AZ18+C_Investimenti!AW28-C_Investimenti!AW49</f>
        <v>0</v>
      </c>
      <c r="AX70" s="59">
        <f>+I_Investimenti!BA18+C_Investimenti!AX28-C_Investimenti!AX49</f>
        <v>0</v>
      </c>
      <c r="AY70" s="59">
        <f>+I_Investimenti!BB18+C_Investimenti!AY28-C_Investimenti!AY49</f>
        <v>0</v>
      </c>
      <c r="AZ70" s="59">
        <f>+I_Investimenti!BC18+C_Investimenti!AZ28-C_Investimenti!AZ49</f>
        <v>0</v>
      </c>
      <c r="BA70" s="59">
        <f>+I_Investimenti!BD18+C_Investimenti!BA28-C_Investimenti!BA49</f>
        <v>0</v>
      </c>
      <c r="BB70" s="59">
        <f>+I_Investimenti!BE18+C_Investimenti!BB28-C_Investimenti!BB49</f>
        <v>0</v>
      </c>
      <c r="BC70" s="59">
        <f>+I_Investimenti!BF18+C_Investimenti!BC28-C_Investimenti!BC49</f>
        <v>0</v>
      </c>
      <c r="BD70" s="59">
        <f>+I_Investimenti!BG18+C_Investimenti!BD28-C_Investimenti!BD49</f>
        <v>0</v>
      </c>
      <c r="BE70" s="59">
        <f>+I_Investimenti!BH18+C_Investimenti!BE28-C_Investimenti!BE49</f>
        <v>0</v>
      </c>
      <c r="BF70" s="59">
        <f>+I_Investimenti!BI18+C_Investimenti!BF28-C_Investimenti!BF49</f>
        <v>0</v>
      </c>
      <c r="BG70" s="59">
        <f>+I_Investimenti!BJ18+C_Investimenti!BG28-C_Investimenti!BG49</f>
        <v>0</v>
      </c>
      <c r="BH70" s="59">
        <f>+I_Investimenti!BK18+C_Investimenti!BH28-C_Investimenti!BH49</f>
        <v>0</v>
      </c>
      <c r="BI70" s="59">
        <f>+I_Investimenti!BL18+C_Investimenti!BI28-C_Investimenti!BI49</f>
        <v>0</v>
      </c>
      <c r="BJ70" s="59">
        <f>+I_Investimenti!BM18+C_Investimenti!BJ28-C_Investimenti!BJ49</f>
        <v>0</v>
      </c>
      <c r="BK70" s="59">
        <f>+I_Investimenti!BN18+C_Investimenti!BK28-C_Investimenti!BK49</f>
        <v>0</v>
      </c>
      <c r="BL70" s="59">
        <f>+I_Investimenti!BO18+C_Investimenti!BL28-C_Investimenti!BL49</f>
        <v>0</v>
      </c>
      <c r="BM70" s="59">
        <f>+I_Investimenti!BP18+C_Investimenti!BM28-C_Investimenti!BM49</f>
        <v>0</v>
      </c>
      <c r="BN70" s="59">
        <f>+I_Investimenti!BQ18+C_Investimenti!BN28-C_Investimenti!BN49</f>
        <v>0</v>
      </c>
      <c r="BO70" s="59">
        <f>+I_Investimenti!BR18+C_Investimenti!BO28-C_Investimenti!BO49</f>
        <v>0</v>
      </c>
      <c r="BP70" s="59">
        <f>+I_Investimenti!BS18+C_Investimenti!BP28-C_Investimenti!BP49</f>
        <v>0</v>
      </c>
      <c r="BQ70" s="59">
        <f>+I_Investimenti!BT18+C_Investimenti!BQ28-C_Investimenti!BQ49</f>
        <v>0</v>
      </c>
      <c r="BR70" s="59">
        <f>+I_Investimenti!BU18+C_Investimenti!BR28-C_Investimenti!BR49</f>
        <v>0</v>
      </c>
      <c r="BS70" s="59">
        <f>+I_Investimenti!BV18+C_Investimenti!BS28-C_Investimenti!BS49</f>
        <v>0</v>
      </c>
      <c r="BT70" s="59">
        <f>+I_Investimenti!BW18+C_Investimenti!BT28-C_Investimenti!BT49</f>
        <v>0</v>
      </c>
      <c r="BU70" s="59">
        <f>+I_Investimenti!BX18+C_Investimenti!BU28-C_Investimenti!BU49</f>
        <v>0</v>
      </c>
      <c r="BV70" s="59">
        <f>+I_Investimenti!BY18+C_Investimenti!BV28-C_Investimenti!BV49</f>
        <v>0</v>
      </c>
      <c r="BW70" s="59">
        <f>+I_Investimenti!BZ18+C_Investimenti!BW28-C_Investimenti!BW49</f>
        <v>0</v>
      </c>
      <c r="BX70" s="59">
        <f>+I_Investimenti!CA18+C_Investimenti!BX28-C_Investimenti!BX49</f>
        <v>0</v>
      </c>
      <c r="BY70" s="59">
        <f>+I_Investimenti!CB18+C_Investimenti!BY28-C_Investimenti!BY49</f>
        <v>0</v>
      </c>
      <c r="BZ70" s="59">
        <f>+I_Investimenti!CC18+C_Investimenti!BZ28-C_Investimenti!BZ49</f>
        <v>0</v>
      </c>
      <c r="CA70" s="59">
        <f>+I_Investimenti!CD18+C_Investimenti!CA28-C_Investimenti!CA49</f>
        <v>0</v>
      </c>
      <c r="CB70" s="59">
        <f>+I_Investimenti!CE18+C_Investimenti!CB28-C_Investimenti!CB49</f>
        <v>0</v>
      </c>
      <c r="CC70" s="59">
        <f>+I_Investimenti!CF18+C_Investimenti!CC28-C_Investimenti!CC49</f>
        <v>0</v>
      </c>
      <c r="CD70" s="59">
        <f>+I_Investimenti!CG18+C_Investimenti!CD28-C_Investimenti!CD49</f>
        <v>0</v>
      </c>
      <c r="CE70" s="59">
        <f>+I_Investimenti!CH18+C_Investimenti!CE28-C_Investimenti!CE49</f>
        <v>0</v>
      </c>
      <c r="CF70" s="59">
        <f>+I_Investimenti!CI18+C_Investimenti!CF28-C_Investimenti!CF49</f>
        <v>0</v>
      </c>
      <c r="CG70" s="59">
        <f>+I_Investimenti!CJ18+C_Investimenti!CG28-C_Investimenti!CG49</f>
        <v>0</v>
      </c>
      <c r="CH70" s="59">
        <f>+I_Investimenti!CK18+C_Investimenti!CH28-C_Investimenti!CH49</f>
        <v>0</v>
      </c>
      <c r="CI70" s="59">
        <f>+I_Investimenti!CL18+C_Investimenti!CI28-C_Investimenti!CI49</f>
        <v>0</v>
      </c>
      <c r="CJ70" s="59">
        <f>+I_Investimenti!CM18+C_Investimenti!CJ28-C_Investimenti!CJ49</f>
        <v>0</v>
      </c>
      <c r="CK70" s="59">
        <f>+I_Investimenti!CN18+C_Investimenti!CK28-C_Investimenti!CK49</f>
        <v>0</v>
      </c>
      <c r="CL70" s="59">
        <f>+I_Investimenti!CO18+C_Investimenti!CL28-C_Investimenti!CL49</f>
        <v>0</v>
      </c>
      <c r="CM70" s="59">
        <f>+I_Investimenti!CP18+C_Investimenti!CM28-C_Investimenti!CM49</f>
        <v>0</v>
      </c>
      <c r="CN70" s="59">
        <f>+I_Investimenti!CQ18+C_Investimenti!CN28-C_Investimenti!CN49</f>
        <v>0</v>
      </c>
      <c r="CO70" s="59">
        <f>+I_Investimenti!CR18+C_Investimenti!CO28-C_Investimenti!CO49</f>
        <v>0</v>
      </c>
      <c r="CP70" s="59">
        <f>+I_Investimenti!CS18+C_Investimenti!CP28-C_Investimenti!CP49</f>
        <v>0</v>
      </c>
      <c r="CQ70" s="59">
        <f>+I_Investimenti!CT18+C_Investimenti!CQ28-C_Investimenti!CQ49</f>
        <v>0</v>
      </c>
      <c r="CR70" s="59">
        <f>+I_Investimenti!CU18+C_Investimenti!CR28-C_Investimenti!CR49</f>
        <v>0</v>
      </c>
      <c r="CS70" s="59">
        <f>+I_Investimenti!CV18+C_Investimenti!CS28-C_Investimenti!CS49</f>
        <v>0</v>
      </c>
      <c r="CT70" s="59">
        <f>+I_Investimenti!CW18+C_Investimenti!CT28-C_Investimenti!CT49</f>
        <v>0</v>
      </c>
      <c r="CU70" s="59">
        <f>+I_Investimenti!CX18+C_Investimenti!CU28-C_Investimenti!CU49</f>
        <v>0</v>
      </c>
      <c r="CV70" s="59">
        <f>+I_Investimenti!CY18+C_Investimenti!CV28-C_Investimenti!CV49</f>
        <v>0</v>
      </c>
      <c r="CW70" s="59">
        <f>+I_Investimenti!CZ18+C_Investimenti!CW28-C_Investimenti!CW49</f>
        <v>0</v>
      </c>
      <c r="CX70" s="59">
        <f>+I_Investimenti!DA18+C_Investimenti!CX28-C_Investimenti!CX49</f>
        <v>0</v>
      </c>
      <c r="CY70" s="59">
        <f>+I_Investimenti!DB18+C_Investimenti!CY28-C_Investimenti!CY49</f>
        <v>0</v>
      </c>
      <c r="CZ70" s="59">
        <f>+I_Investimenti!DC18+C_Investimenti!CZ28-C_Investimenti!CZ49</f>
        <v>0</v>
      </c>
      <c r="DA70" s="59">
        <f>+I_Investimenti!DD18+C_Investimenti!DA28-C_Investimenti!DA49</f>
        <v>0</v>
      </c>
      <c r="DB70" s="59">
        <f>+I_Investimenti!DE18+C_Investimenti!DB28-C_Investimenti!DB49</f>
        <v>0</v>
      </c>
      <c r="DC70" s="59">
        <f>+I_Investimenti!DF18+C_Investimenti!DC28-C_Investimenti!DC49</f>
        <v>0</v>
      </c>
      <c r="DD70" s="59">
        <f>+I_Investimenti!DG18+C_Investimenti!DD28-C_Investimenti!DD49</f>
        <v>0</v>
      </c>
      <c r="DE70" s="59">
        <f>+I_Investimenti!DH18+C_Investimenti!DE28-C_Investimenti!DE49</f>
        <v>0</v>
      </c>
      <c r="DF70" s="59">
        <f>+I_Investimenti!DI18+C_Investimenti!DF28-C_Investimenti!DF49</f>
        <v>0</v>
      </c>
      <c r="DG70" s="59">
        <f>+I_Investimenti!DJ18+C_Investimenti!DG28-C_Investimenti!DG49</f>
        <v>0</v>
      </c>
      <c r="DH70" s="59">
        <f>+I_Investimenti!DK18+C_Investimenti!DH28-C_Investimenti!DH49</f>
        <v>0</v>
      </c>
      <c r="DI70" s="59">
        <f>+I_Investimenti!DL18+C_Investimenti!DI28-C_Investimenti!DI49</f>
        <v>0</v>
      </c>
      <c r="DJ70" s="59">
        <f>+I_Investimenti!DM18+C_Investimenti!DJ28-C_Investimenti!DJ49</f>
        <v>0</v>
      </c>
      <c r="DK70" s="59">
        <f>+I_Investimenti!DN18+C_Investimenti!DK28-C_Investimenti!DK49</f>
        <v>0</v>
      </c>
      <c r="DL70" s="59">
        <f>+I_Investimenti!DO18+C_Investimenti!DL28-C_Investimenti!DL49</f>
        <v>0</v>
      </c>
      <c r="DM70" s="59">
        <f>+I_Investimenti!DP18+C_Investimenti!DM28-C_Investimenti!DM49</f>
        <v>0</v>
      </c>
      <c r="DN70" s="59">
        <f>+I_Investimenti!DQ18+C_Investimenti!DN28-C_Investimenti!DN49</f>
        <v>0</v>
      </c>
      <c r="DO70" s="59">
        <f>+I_Investimenti!DR18+C_Investimenti!DO28-C_Investimenti!DO49</f>
        <v>0</v>
      </c>
      <c r="DP70" s="59">
        <f>+I_Investimenti!DS18+C_Investimenti!DP28-C_Investimenti!DP49</f>
        <v>0</v>
      </c>
      <c r="DQ70" s="59">
        <f>+I_Investimenti!DT18+C_Investimenti!DQ28-C_Investimenti!DQ49</f>
        <v>0</v>
      </c>
      <c r="DR70" s="59">
        <f>+I_Investimenti!DU18+C_Investimenti!DR28-C_Investimenti!DR49</f>
        <v>0</v>
      </c>
      <c r="DS70" s="59">
        <f>+I_Investimenti!DV18+C_Investimenti!DS28-C_Investimenti!DS49</f>
        <v>0</v>
      </c>
      <c r="DT70" s="59">
        <f>+I_Investimenti!DW18+C_Investimenti!DT28-C_Investimenti!DT49</f>
        <v>0</v>
      </c>
      <c r="DU70" s="59">
        <f>+I_Investimenti!DX18+C_Investimenti!DU28-C_Investimenti!DU49</f>
        <v>0</v>
      </c>
    </row>
    <row r="71" spans="3:125" ht="16.5" thickTop="1" thickBot="1" x14ac:dyDescent="0.3">
      <c r="C71" s="122">
        <f t="shared" si="21"/>
        <v>0</v>
      </c>
      <c r="F71" s="59">
        <f>+I_Investimenti!I19+C_Investimenti!F29-C_Investimenti!F50</f>
        <v>0</v>
      </c>
      <c r="G71" s="59">
        <f>+I_Investimenti!J19+C_Investimenti!G29-C_Investimenti!G50</f>
        <v>0</v>
      </c>
      <c r="H71" s="59">
        <f>+I_Investimenti!K19+C_Investimenti!H29-C_Investimenti!H50</f>
        <v>0</v>
      </c>
      <c r="I71" s="59">
        <f>+I_Investimenti!L19+C_Investimenti!I29-C_Investimenti!I50</f>
        <v>0</v>
      </c>
      <c r="J71" s="59">
        <f>+I_Investimenti!M19+C_Investimenti!J29-C_Investimenti!J50</f>
        <v>0</v>
      </c>
      <c r="K71" s="59">
        <f>+I_Investimenti!N19+C_Investimenti!K29-C_Investimenti!K50</f>
        <v>0</v>
      </c>
      <c r="L71" s="59">
        <f>+I_Investimenti!O19+C_Investimenti!L29-C_Investimenti!L50</f>
        <v>0</v>
      </c>
      <c r="M71" s="59">
        <f>+I_Investimenti!P19+C_Investimenti!M29-C_Investimenti!M50</f>
        <v>0</v>
      </c>
      <c r="N71" s="59">
        <f>+I_Investimenti!Q19+C_Investimenti!N29-C_Investimenti!N50</f>
        <v>0</v>
      </c>
      <c r="O71" s="59">
        <f>+I_Investimenti!R19+C_Investimenti!O29-C_Investimenti!O50</f>
        <v>0</v>
      </c>
      <c r="P71" s="59">
        <f>+I_Investimenti!S19+C_Investimenti!P29-C_Investimenti!P50</f>
        <v>0</v>
      </c>
      <c r="Q71" s="59">
        <f>+I_Investimenti!T19+C_Investimenti!Q29-C_Investimenti!Q50</f>
        <v>0</v>
      </c>
      <c r="R71" s="59">
        <f>+I_Investimenti!U19+C_Investimenti!R29-C_Investimenti!R50</f>
        <v>0</v>
      </c>
      <c r="S71" s="59">
        <f>+I_Investimenti!V19+C_Investimenti!S29-C_Investimenti!S50</f>
        <v>0</v>
      </c>
      <c r="T71" s="59">
        <f>+I_Investimenti!W19+C_Investimenti!T29-C_Investimenti!T50</f>
        <v>0</v>
      </c>
      <c r="U71" s="59">
        <f>+I_Investimenti!X19+C_Investimenti!U29-C_Investimenti!U50</f>
        <v>0</v>
      </c>
      <c r="V71" s="59">
        <f>+I_Investimenti!Y19+C_Investimenti!V29-C_Investimenti!V50</f>
        <v>0</v>
      </c>
      <c r="W71" s="59">
        <f>+I_Investimenti!Z19+C_Investimenti!W29-C_Investimenti!W50</f>
        <v>0</v>
      </c>
      <c r="X71" s="59">
        <f>+I_Investimenti!AA19+C_Investimenti!X29-C_Investimenti!X50</f>
        <v>0</v>
      </c>
      <c r="Y71" s="59">
        <f>+I_Investimenti!AB19+C_Investimenti!Y29-C_Investimenti!Y50</f>
        <v>0</v>
      </c>
      <c r="Z71" s="59">
        <f>+I_Investimenti!AC19+C_Investimenti!Z29-C_Investimenti!Z50</f>
        <v>0</v>
      </c>
      <c r="AA71" s="59">
        <f>+I_Investimenti!AD19+C_Investimenti!AA29-C_Investimenti!AA50</f>
        <v>0</v>
      </c>
      <c r="AB71" s="59">
        <f>+I_Investimenti!AE19+C_Investimenti!AB29-C_Investimenti!AB50</f>
        <v>0</v>
      </c>
      <c r="AC71" s="59">
        <f>+I_Investimenti!AF19+C_Investimenti!AC29-C_Investimenti!AC50</f>
        <v>0</v>
      </c>
      <c r="AD71" s="59">
        <f>+I_Investimenti!AG19+C_Investimenti!AD29-C_Investimenti!AD50</f>
        <v>0</v>
      </c>
      <c r="AE71" s="59">
        <f>+I_Investimenti!AH19+C_Investimenti!AE29-C_Investimenti!AE50</f>
        <v>0</v>
      </c>
      <c r="AF71" s="59">
        <f>+I_Investimenti!AI19+C_Investimenti!AF29-C_Investimenti!AF50</f>
        <v>0</v>
      </c>
      <c r="AG71" s="59">
        <f>+I_Investimenti!AJ19+C_Investimenti!AG29-C_Investimenti!AG50</f>
        <v>0</v>
      </c>
      <c r="AH71" s="59">
        <f>+I_Investimenti!AK19+C_Investimenti!AH29-C_Investimenti!AH50</f>
        <v>0</v>
      </c>
      <c r="AI71" s="59">
        <f>+I_Investimenti!AL19+C_Investimenti!AI29-C_Investimenti!AI50</f>
        <v>0</v>
      </c>
      <c r="AJ71" s="59">
        <f>+I_Investimenti!AM19+C_Investimenti!AJ29-C_Investimenti!AJ50</f>
        <v>0</v>
      </c>
      <c r="AK71" s="59">
        <f>+I_Investimenti!AN19+C_Investimenti!AK29-C_Investimenti!AK50</f>
        <v>0</v>
      </c>
      <c r="AL71" s="59">
        <f>+I_Investimenti!AO19+C_Investimenti!AL29-C_Investimenti!AL50</f>
        <v>0</v>
      </c>
      <c r="AM71" s="59">
        <f>+I_Investimenti!AP19+C_Investimenti!AM29-C_Investimenti!AM50</f>
        <v>0</v>
      </c>
      <c r="AN71" s="59">
        <f>+I_Investimenti!AQ19+C_Investimenti!AN29-C_Investimenti!AN50</f>
        <v>0</v>
      </c>
      <c r="AO71" s="59">
        <f>+I_Investimenti!AR19+C_Investimenti!AO29-C_Investimenti!AO50</f>
        <v>0</v>
      </c>
      <c r="AP71" s="59">
        <f>+I_Investimenti!AS19+C_Investimenti!AP29-C_Investimenti!AP50</f>
        <v>0</v>
      </c>
      <c r="AQ71" s="59">
        <f>+I_Investimenti!AT19+C_Investimenti!AQ29-C_Investimenti!AQ50</f>
        <v>0</v>
      </c>
      <c r="AR71" s="59">
        <f>+I_Investimenti!AU19+C_Investimenti!AR29-C_Investimenti!AR50</f>
        <v>0</v>
      </c>
      <c r="AS71" s="59">
        <f>+I_Investimenti!AV19+C_Investimenti!AS29-C_Investimenti!AS50</f>
        <v>0</v>
      </c>
      <c r="AT71" s="59">
        <f>+I_Investimenti!AW19+C_Investimenti!AT29-C_Investimenti!AT50</f>
        <v>0</v>
      </c>
      <c r="AU71" s="59">
        <f>+I_Investimenti!AX19+C_Investimenti!AU29-C_Investimenti!AU50</f>
        <v>0</v>
      </c>
      <c r="AV71" s="59">
        <f>+I_Investimenti!AY19+C_Investimenti!AV29-C_Investimenti!AV50</f>
        <v>0</v>
      </c>
      <c r="AW71" s="59">
        <f>+I_Investimenti!AZ19+C_Investimenti!AW29-C_Investimenti!AW50</f>
        <v>0</v>
      </c>
      <c r="AX71" s="59">
        <f>+I_Investimenti!BA19+C_Investimenti!AX29-C_Investimenti!AX50</f>
        <v>0</v>
      </c>
      <c r="AY71" s="59">
        <f>+I_Investimenti!BB19+C_Investimenti!AY29-C_Investimenti!AY50</f>
        <v>0</v>
      </c>
      <c r="AZ71" s="59">
        <f>+I_Investimenti!BC19+C_Investimenti!AZ29-C_Investimenti!AZ50</f>
        <v>0</v>
      </c>
      <c r="BA71" s="59">
        <f>+I_Investimenti!BD19+C_Investimenti!BA29-C_Investimenti!BA50</f>
        <v>0</v>
      </c>
      <c r="BB71" s="59">
        <f>+I_Investimenti!BE19+C_Investimenti!BB29-C_Investimenti!BB50</f>
        <v>0</v>
      </c>
      <c r="BC71" s="59">
        <f>+I_Investimenti!BF19+C_Investimenti!BC29-C_Investimenti!BC50</f>
        <v>0</v>
      </c>
      <c r="BD71" s="59">
        <f>+I_Investimenti!BG19+C_Investimenti!BD29-C_Investimenti!BD50</f>
        <v>0</v>
      </c>
      <c r="BE71" s="59">
        <f>+I_Investimenti!BH19+C_Investimenti!BE29-C_Investimenti!BE50</f>
        <v>0</v>
      </c>
      <c r="BF71" s="59">
        <f>+I_Investimenti!BI19+C_Investimenti!BF29-C_Investimenti!BF50</f>
        <v>0</v>
      </c>
      <c r="BG71" s="59">
        <f>+I_Investimenti!BJ19+C_Investimenti!BG29-C_Investimenti!BG50</f>
        <v>0</v>
      </c>
      <c r="BH71" s="59">
        <f>+I_Investimenti!BK19+C_Investimenti!BH29-C_Investimenti!BH50</f>
        <v>0</v>
      </c>
      <c r="BI71" s="59">
        <f>+I_Investimenti!BL19+C_Investimenti!BI29-C_Investimenti!BI50</f>
        <v>0</v>
      </c>
      <c r="BJ71" s="59">
        <f>+I_Investimenti!BM19+C_Investimenti!BJ29-C_Investimenti!BJ50</f>
        <v>0</v>
      </c>
      <c r="BK71" s="59">
        <f>+I_Investimenti!BN19+C_Investimenti!BK29-C_Investimenti!BK50</f>
        <v>0</v>
      </c>
      <c r="BL71" s="59">
        <f>+I_Investimenti!BO19+C_Investimenti!BL29-C_Investimenti!BL50</f>
        <v>0</v>
      </c>
      <c r="BM71" s="59">
        <f>+I_Investimenti!BP19+C_Investimenti!BM29-C_Investimenti!BM50</f>
        <v>0</v>
      </c>
      <c r="BN71" s="59">
        <f>+I_Investimenti!BQ19+C_Investimenti!BN29-C_Investimenti!BN50</f>
        <v>0</v>
      </c>
      <c r="BO71" s="59">
        <f>+I_Investimenti!BR19+C_Investimenti!BO29-C_Investimenti!BO50</f>
        <v>0</v>
      </c>
      <c r="BP71" s="59">
        <f>+I_Investimenti!BS19+C_Investimenti!BP29-C_Investimenti!BP50</f>
        <v>0</v>
      </c>
      <c r="BQ71" s="59">
        <f>+I_Investimenti!BT19+C_Investimenti!BQ29-C_Investimenti!BQ50</f>
        <v>0</v>
      </c>
      <c r="BR71" s="59">
        <f>+I_Investimenti!BU19+C_Investimenti!BR29-C_Investimenti!BR50</f>
        <v>0</v>
      </c>
      <c r="BS71" s="59">
        <f>+I_Investimenti!BV19+C_Investimenti!BS29-C_Investimenti!BS50</f>
        <v>0</v>
      </c>
      <c r="BT71" s="59">
        <f>+I_Investimenti!BW19+C_Investimenti!BT29-C_Investimenti!BT50</f>
        <v>0</v>
      </c>
      <c r="BU71" s="59">
        <f>+I_Investimenti!BX19+C_Investimenti!BU29-C_Investimenti!BU50</f>
        <v>0</v>
      </c>
      <c r="BV71" s="59">
        <f>+I_Investimenti!BY19+C_Investimenti!BV29-C_Investimenti!BV50</f>
        <v>0</v>
      </c>
      <c r="BW71" s="59">
        <f>+I_Investimenti!BZ19+C_Investimenti!BW29-C_Investimenti!BW50</f>
        <v>0</v>
      </c>
      <c r="BX71" s="59">
        <f>+I_Investimenti!CA19+C_Investimenti!BX29-C_Investimenti!BX50</f>
        <v>0</v>
      </c>
      <c r="BY71" s="59">
        <f>+I_Investimenti!CB19+C_Investimenti!BY29-C_Investimenti!BY50</f>
        <v>0</v>
      </c>
      <c r="BZ71" s="59">
        <f>+I_Investimenti!CC19+C_Investimenti!BZ29-C_Investimenti!BZ50</f>
        <v>0</v>
      </c>
      <c r="CA71" s="59">
        <f>+I_Investimenti!CD19+C_Investimenti!CA29-C_Investimenti!CA50</f>
        <v>0</v>
      </c>
      <c r="CB71" s="59">
        <f>+I_Investimenti!CE19+C_Investimenti!CB29-C_Investimenti!CB50</f>
        <v>0</v>
      </c>
      <c r="CC71" s="59">
        <f>+I_Investimenti!CF19+C_Investimenti!CC29-C_Investimenti!CC50</f>
        <v>0</v>
      </c>
      <c r="CD71" s="59">
        <f>+I_Investimenti!CG19+C_Investimenti!CD29-C_Investimenti!CD50</f>
        <v>0</v>
      </c>
      <c r="CE71" s="59">
        <f>+I_Investimenti!CH19+C_Investimenti!CE29-C_Investimenti!CE50</f>
        <v>0</v>
      </c>
      <c r="CF71" s="59">
        <f>+I_Investimenti!CI19+C_Investimenti!CF29-C_Investimenti!CF50</f>
        <v>0</v>
      </c>
      <c r="CG71" s="59">
        <f>+I_Investimenti!CJ19+C_Investimenti!CG29-C_Investimenti!CG50</f>
        <v>0</v>
      </c>
      <c r="CH71" s="59">
        <f>+I_Investimenti!CK19+C_Investimenti!CH29-C_Investimenti!CH50</f>
        <v>0</v>
      </c>
      <c r="CI71" s="59">
        <f>+I_Investimenti!CL19+C_Investimenti!CI29-C_Investimenti!CI50</f>
        <v>0</v>
      </c>
      <c r="CJ71" s="59">
        <f>+I_Investimenti!CM19+C_Investimenti!CJ29-C_Investimenti!CJ50</f>
        <v>0</v>
      </c>
      <c r="CK71" s="59">
        <f>+I_Investimenti!CN19+C_Investimenti!CK29-C_Investimenti!CK50</f>
        <v>0</v>
      </c>
      <c r="CL71" s="59">
        <f>+I_Investimenti!CO19+C_Investimenti!CL29-C_Investimenti!CL50</f>
        <v>0</v>
      </c>
      <c r="CM71" s="59">
        <f>+I_Investimenti!CP19+C_Investimenti!CM29-C_Investimenti!CM50</f>
        <v>0</v>
      </c>
      <c r="CN71" s="59">
        <f>+I_Investimenti!CQ19+C_Investimenti!CN29-C_Investimenti!CN50</f>
        <v>0</v>
      </c>
      <c r="CO71" s="59">
        <f>+I_Investimenti!CR19+C_Investimenti!CO29-C_Investimenti!CO50</f>
        <v>0</v>
      </c>
      <c r="CP71" s="59">
        <f>+I_Investimenti!CS19+C_Investimenti!CP29-C_Investimenti!CP50</f>
        <v>0</v>
      </c>
      <c r="CQ71" s="59">
        <f>+I_Investimenti!CT19+C_Investimenti!CQ29-C_Investimenti!CQ50</f>
        <v>0</v>
      </c>
      <c r="CR71" s="59">
        <f>+I_Investimenti!CU19+C_Investimenti!CR29-C_Investimenti!CR50</f>
        <v>0</v>
      </c>
      <c r="CS71" s="59">
        <f>+I_Investimenti!CV19+C_Investimenti!CS29-C_Investimenti!CS50</f>
        <v>0</v>
      </c>
      <c r="CT71" s="59">
        <f>+I_Investimenti!CW19+C_Investimenti!CT29-C_Investimenti!CT50</f>
        <v>0</v>
      </c>
      <c r="CU71" s="59">
        <f>+I_Investimenti!CX19+C_Investimenti!CU29-C_Investimenti!CU50</f>
        <v>0</v>
      </c>
      <c r="CV71" s="59">
        <f>+I_Investimenti!CY19+C_Investimenti!CV29-C_Investimenti!CV50</f>
        <v>0</v>
      </c>
      <c r="CW71" s="59">
        <f>+I_Investimenti!CZ19+C_Investimenti!CW29-C_Investimenti!CW50</f>
        <v>0</v>
      </c>
      <c r="CX71" s="59">
        <f>+I_Investimenti!DA19+C_Investimenti!CX29-C_Investimenti!CX50</f>
        <v>0</v>
      </c>
      <c r="CY71" s="59">
        <f>+I_Investimenti!DB19+C_Investimenti!CY29-C_Investimenti!CY50</f>
        <v>0</v>
      </c>
      <c r="CZ71" s="59">
        <f>+I_Investimenti!DC19+C_Investimenti!CZ29-C_Investimenti!CZ50</f>
        <v>0</v>
      </c>
      <c r="DA71" s="59">
        <f>+I_Investimenti!DD19+C_Investimenti!DA29-C_Investimenti!DA50</f>
        <v>0</v>
      </c>
      <c r="DB71" s="59">
        <f>+I_Investimenti!DE19+C_Investimenti!DB29-C_Investimenti!DB50</f>
        <v>0</v>
      </c>
      <c r="DC71" s="59">
        <f>+I_Investimenti!DF19+C_Investimenti!DC29-C_Investimenti!DC50</f>
        <v>0</v>
      </c>
      <c r="DD71" s="59">
        <f>+I_Investimenti!DG19+C_Investimenti!DD29-C_Investimenti!DD50</f>
        <v>0</v>
      </c>
      <c r="DE71" s="59">
        <f>+I_Investimenti!DH19+C_Investimenti!DE29-C_Investimenti!DE50</f>
        <v>0</v>
      </c>
      <c r="DF71" s="59">
        <f>+I_Investimenti!DI19+C_Investimenti!DF29-C_Investimenti!DF50</f>
        <v>0</v>
      </c>
      <c r="DG71" s="59">
        <f>+I_Investimenti!DJ19+C_Investimenti!DG29-C_Investimenti!DG50</f>
        <v>0</v>
      </c>
      <c r="DH71" s="59">
        <f>+I_Investimenti!DK19+C_Investimenti!DH29-C_Investimenti!DH50</f>
        <v>0</v>
      </c>
      <c r="DI71" s="59">
        <f>+I_Investimenti!DL19+C_Investimenti!DI29-C_Investimenti!DI50</f>
        <v>0</v>
      </c>
      <c r="DJ71" s="59">
        <f>+I_Investimenti!DM19+C_Investimenti!DJ29-C_Investimenti!DJ50</f>
        <v>0</v>
      </c>
      <c r="DK71" s="59">
        <f>+I_Investimenti!DN19+C_Investimenti!DK29-C_Investimenti!DK50</f>
        <v>0</v>
      </c>
      <c r="DL71" s="59">
        <f>+I_Investimenti!DO19+C_Investimenti!DL29-C_Investimenti!DL50</f>
        <v>0</v>
      </c>
      <c r="DM71" s="59">
        <f>+I_Investimenti!DP19+C_Investimenti!DM29-C_Investimenti!DM50</f>
        <v>0</v>
      </c>
      <c r="DN71" s="59">
        <f>+I_Investimenti!DQ19+C_Investimenti!DN29-C_Investimenti!DN50</f>
        <v>0</v>
      </c>
      <c r="DO71" s="59">
        <f>+I_Investimenti!DR19+C_Investimenti!DO29-C_Investimenti!DO50</f>
        <v>0</v>
      </c>
      <c r="DP71" s="59">
        <f>+I_Investimenti!DS19+C_Investimenti!DP29-C_Investimenti!DP50</f>
        <v>0</v>
      </c>
      <c r="DQ71" s="59">
        <f>+I_Investimenti!DT19+C_Investimenti!DQ29-C_Investimenti!DQ50</f>
        <v>0</v>
      </c>
      <c r="DR71" s="59">
        <f>+I_Investimenti!DU19+C_Investimenti!DR29-C_Investimenti!DR50</f>
        <v>0</v>
      </c>
      <c r="DS71" s="59">
        <f>+I_Investimenti!DV19+C_Investimenti!DS29-C_Investimenti!DS50</f>
        <v>0</v>
      </c>
      <c r="DT71" s="59">
        <f>+I_Investimenti!DW19+C_Investimenti!DT29-C_Investimenti!DT50</f>
        <v>0</v>
      </c>
      <c r="DU71" s="59">
        <f>+I_Investimenti!DX19+C_Investimenti!DU29-C_Investimenti!DU50</f>
        <v>0</v>
      </c>
    </row>
    <row r="72" spans="3:125" ht="16.5" thickTop="1" thickBot="1" x14ac:dyDescent="0.3">
      <c r="C72" s="122">
        <f t="shared" si="21"/>
        <v>0</v>
      </c>
      <c r="F72" s="59">
        <f>+I_Investimenti!I20+C_Investimenti!F30-C_Investimenti!F51</f>
        <v>0</v>
      </c>
      <c r="G72" s="59">
        <f>+I_Investimenti!J20+C_Investimenti!G30-C_Investimenti!G51</f>
        <v>0</v>
      </c>
      <c r="H72" s="59">
        <f>+I_Investimenti!K20+C_Investimenti!H30-C_Investimenti!H51</f>
        <v>0</v>
      </c>
      <c r="I72" s="59">
        <f>+I_Investimenti!L20+C_Investimenti!I30-C_Investimenti!I51</f>
        <v>0</v>
      </c>
      <c r="J72" s="59">
        <f>+I_Investimenti!M20+C_Investimenti!J30-C_Investimenti!J51</f>
        <v>0</v>
      </c>
      <c r="K72" s="59">
        <f>+I_Investimenti!N20+C_Investimenti!K30-C_Investimenti!K51</f>
        <v>0</v>
      </c>
      <c r="L72" s="59">
        <f>+I_Investimenti!O20+C_Investimenti!L30-C_Investimenti!L51</f>
        <v>0</v>
      </c>
      <c r="M72" s="59">
        <f>+I_Investimenti!P20+C_Investimenti!M30-C_Investimenti!M51</f>
        <v>0</v>
      </c>
      <c r="N72" s="59">
        <f>+I_Investimenti!Q20+C_Investimenti!N30-C_Investimenti!N51</f>
        <v>0</v>
      </c>
      <c r="O72" s="59">
        <f>+I_Investimenti!R20+C_Investimenti!O30-C_Investimenti!O51</f>
        <v>0</v>
      </c>
      <c r="P72" s="59">
        <f>+I_Investimenti!S20+C_Investimenti!P30-C_Investimenti!P51</f>
        <v>0</v>
      </c>
      <c r="Q72" s="59">
        <f>+I_Investimenti!T20+C_Investimenti!Q30-C_Investimenti!Q51</f>
        <v>0</v>
      </c>
      <c r="R72" s="59">
        <f>+I_Investimenti!U20+C_Investimenti!R30-C_Investimenti!R51</f>
        <v>0</v>
      </c>
      <c r="S72" s="59">
        <f>+I_Investimenti!V20+C_Investimenti!S30-C_Investimenti!S51</f>
        <v>0</v>
      </c>
      <c r="T72" s="59">
        <f>+I_Investimenti!W20+C_Investimenti!T30-C_Investimenti!T51</f>
        <v>0</v>
      </c>
      <c r="U72" s="59">
        <f>+I_Investimenti!X20+C_Investimenti!U30-C_Investimenti!U51</f>
        <v>0</v>
      </c>
      <c r="V72" s="59">
        <f>+I_Investimenti!Y20+C_Investimenti!V30-C_Investimenti!V51</f>
        <v>0</v>
      </c>
      <c r="W72" s="59">
        <f>+I_Investimenti!Z20+C_Investimenti!W30-C_Investimenti!W51</f>
        <v>0</v>
      </c>
      <c r="X72" s="59">
        <f>+I_Investimenti!AA20+C_Investimenti!X30-C_Investimenti!X51</f>
        <v>0</v>
      </c>
      <c r="Y72" s="59">
        <f>+I_Investimenti!AB20+C_Investimenti!Y30-C_Investimenti!Y51</f>
        <v>0</v>
      </c>
      <c r="Z72" s="59">
        <f>+I_Investimenti!AC20+C_Investimenti!Z30-C_Investimenti!Z51</f>
        <v>0</v>
      </c>
      <c r="AA72" s="59">
        <f>+I_Investimenti!AD20+C_Investimenti!AA30-C_Investimenti!AA51</f>
        <v>0</v>
      </c>
      <c r="AB72" s="59">
        <f>+I_Investimenti!AE20+C_Investimenti!AB30-C_Investimenti!AB51</f>
        <v>0</v>
      </c>
      <c r="AC72" s="59">
        <f>+I_Investimenti!AF20+C_Investimenti!AC30-C_Investimenti!AC51</f>
        <v>0</v>
      </c>
      <c r="AD72" s="59">
        <f>+I_Investimenti!AG20+C_Investimenti!AD30-C_Investimenti!AD51</f>
        <v>0</v>
      </c>
      <c r="AE72" s="59">
        <f>+I_Investimenti!AH20+C_Investimenti!AE30-C_Investimenti!AE51</f>
        <v>0</v>
      </c>
      <c r="AF72" s="59">
        <f>+I_Investimenti!AI20+C_Investimenti!AF30-C_Investimenti!AF51</f>
        <v>0</v>
      </c>
      <c r="AG72" s="59">
        <f>+I_Investimenti!AJ20+C_Investimenti!AG30-C_Investimenti!AG51</f>
        <v>0</v>
      </c>
      <c r="AH72" s="59">
        <f>+I_Investimenti!AK20+C_Investimenti!AH30-C_Investimenti!AH51</f>
        <v>0</v>
      </c>
      <c r="AI72" s="59">
        <f>+I_Investimenti!AL20+C_Investimenti!AI30-C_Investimenti!AI51</f>
        <v>0</v>
      </c>
      <c r="AJ72" s="59">
        <f>+I_Investimenti!AM20+C_Investimenti!AJ30-C_Investimenti!AJ51</f>
        <v>0</v>
      </c>
      <c r="AK72" s="59">
        <f>+I_Investimenti!AN20+C_Investimenti!AK30-C_Investimenti!AK51</f>
        <v>0</v>
      </c>
      <c r="AL72" s="59">
        <f>+I_Investimenti!AO20+C_Investimenti!AL30-C_Investimenti!AL51</f>
        <v>0</v>
      </c>
      <c r="AM72" s="59">
        <f>+I_Investimenti!AP20+C_Investimenti!AM30-C_Investimenti!AM51</f>
        <v>0</v>
      </c>
      <c r="AN72" s="59">
        <f>+I_Investimenti!AQ20+C_Investimenti!AN30-C_Investimenti!AN51</f>
        <v>0</v>
      </c>
      <c r="AO72" s="59">
        <f>+I_Investimenti!AR20+C_Investimenti!AO30-C_Investimenti!AO51</f>
        <v>0</v>
      </c>
      <c r="AP72" s="59">
        <f>+I_Investimenti!AS20+C_Investimenti!AP30-C_Investimenti!AP51</f>
        <v>0</v>
      </c>
      <c r="AQ72" s="59">
        <f>+I_Investimenti!AT20+C_Investimenti!AQ30-C_Investimenti!AQ51</f>
        <v>0</v>
      </c>
      <c r="AR72" s="59">
        <f>+I_Investimenti!AU20+C_Investimenti!AR30-C_Investimenti!AR51</f>
        <v>0</v>
      </c>
      <c r="AS72" s="59">
        <f>+I_Investimenti!AV20+C_Investimenti!AS30-C_Investimenti!AS51</f>
        <v>0</v>
      </c>
      <c r="AT72" s="59">
        <f>+I_Investimenti!AW20+C_Investimenti!AT30-C_Investimenti!AT51</f>
        <v>0</v>
      </c>
      <c r="AU72" s="59">
        <f>+I_Investimenti!AX20+C_Investimenti!AU30-C_Investimenti!AU51</f>
        <v>0</v>
      </c>
      <c r="AV72" s="59">
        <f>+I_Investimenti!AY20+C_Investimenti!AV30-C_Investimenti!AV51</f>
        <v>0</v>
      </c>
      <c r="AW72" s="59">
        <f>+I_Investimenti!AZ20+C_Investimenti!AW30-C_Investimenti!AW51</f>
        <v>0</v>
      </c>
      <c r="AX72" s="59">
        <f>+I_Investimenti!BA20+C_Investimenti!AX30-C_Investimenti!AX51</f>
        <v>0</v>
      </c>
      <c r="AY72" s="59">
        <f>+I_Investimenti!BB20+C_Investimenti!AY30-C_Investimenti!AY51</f>
        <v>0</v>
      </c>
      <c r="AZ72" s="59">
        <f>+I_Investimenti!BC20+C_Investimenti!AZ30-C_Investimenti!AZ51</f>
        <v>0</v>
      </c>
      <c r="BA72" s="59">
        <f>+I_Investimenti!BD20+C_Investimenti!BA30-C_Investimenti!BA51</f>
        <v>0</v>
      </c>
      <c r="BB72" s="59">
        <f>+I_Investimenti!BE20+C_Investimenti!BB30-C_Investimenti!BB51</f>
        <v>0</v>
      </c>
      <c r="BC72" s="59">
        <f>+I_Investimenti!BF20+C_Investimenti!BC30-C_Investimenti!BC51</f>
        <v>0</v>
      </c>
      <c r="BD72" s="59">
        <f>+I_Investimenti!BG20+C_Investimenti!BD30-C_Investimenti!BD51</f>
        <v>0</v>
      </c>
      <c r="BE72" s="59">
        <f>+I_Investimenti!BH20+C_Investimenti!BE30-C_Investimenti!BE51</f>
        <v>0</v>
      </c>
      <c r="BF72" s="59">
        <f>+I_Investimenti!BI20+C_Investimenti!BF30-C_Investimenti!BF51</f>
        <v>0</v>
      </c>
      <c r="BG72" s="59">
        <f>+I_Investimenti!BJ20+C_Investimenti!BG30-C_Investimenti!BG51</f>
        <v>0</v>
      </c>
      <c r="BH72" s="59">
        <f>+I_Investimenti!BK20+C_Investimenti!BH30-C_Investimenti!BH51</f>
        <v>0</v>
      </c>
      <c r="BI72" s="59">
        <f>+I_Investimenti!BL20+C_Investimenti!BI30-C_Investimenti!BI51</f>
        <v>0</v>
      </c>
      <c r="BJ72" s="59">
        <f>+I_Investimenti!BM20+C_Investimenti!BJ30-C_Investimenti!BJ51</f>
        <v>0</v>
      </c>
      <c r="BK72" s="59">
        <f>+I_Investimenti!BN20+C_Investimenti!BK30-C_Investimenti!BK51</f>
        <v>0</v>
      </c>
      <c r="BL72" s="59">
        <f>+I_Investimenti!BO20+C_Investimenti!BL30-C_Investimenti!BL51</f>
        <v>0</v>
      </c>
      <c r="BM72" s="59">
        <f>+I_Investimenti!BP20+C_Investimenti!BM30-C_Investimenti!BM51</f>
        <v>0</v>
      </c>
      <c r="BN72" s="59">
        <f>+I_Investimenti!BQ20+C_Investimenti!BN30-C_Investimenti!BN51</f>
        <v>0</v>
      </c>
      <c r="BO72" s="59">
        <f>+I_Investimenti!BR20+C_Investimenti!BO30-C_Investimenti!BO51</f>
        <v>0</v>
      </c>
      <c r="BP72" s="59">
        <f>+I_Investimenti!BS20+C_Investimenti!BP30-C_Investimenti!BP51</f>
        <v>0</v>
      </c>
      <c r="BQ72" s="59">
        <f>+I_Investimenti!BT20+C_Investimenti!BQ30-C_Investimenti!BQ51</f>
        <v>0</v>
      </c>
      <c r="BR72" s="59">
        <f>+I_Investimenti!BU20+C_Investimenti!BR30-C_Investimenti!BR51</f>
        <v>0</v>
      </c>
      <c r="BS72" s="59">
        <f>+I_Investimenti!BV20+C_Investimenti!BS30-C_Investimenti!BS51</f>
        <v>0</v>
      </c>
      <c r="BT72" s="59">
        <f>+I_Investimenti!BW20+C_Investimenti!BT30-C_Investimenti!BT51</f>
        <v>0</v>
      </c>
      <c r="BU72" s="59">
        <f>+I_Investimenti!BX20+C_Investimenti!BU30-C_Investimenti!BU51</f>
        <v>0</v>
      </c>
      <c r="BV72" s="59">
        <f>+I_Investimenti!BY20+C_Investimenti!BV30-C_Investimenti!BV51</f>
        <v>0</v>
      </c>
      <c r="BW72" s="59">
        <f>+I_Investimenti!BZ20+C_Investimenti!BW30-C_Investimenti!BW51</f>
        <v>0</v>
      </c>
      <c r="BX72" s="59">
        <f>+I_Investimenti!CA20+C_Investimenti!BX30-C_Investimenti!BX51</f>
        <v>0</v>
      </c>
      <c r="BY72" s="59">
        <f>+I_Investimenti!CB20+C_Investimenti!BY30-C_Investimenti!BY51</f>
        <v>0</v>
      </c>
      <c r="BZ72" s="59">
        <f>+I_Investimenti!CC20+C_Investimenti!BZ30-C_Investimenti!BZ51</f>
        <v>0</v>
      </c>
      <c r="CA72" s="59">
        <f>+I_Investimenti!CD20+C_Investimenti!CA30-C_Investimenti!CA51</f>
        <v>0</v>
      </c>
      <c r="CB72" s="59">
        <f>+I_Investimenti!CE20+C_Investimenti!CB30-C_Investimenti!CB51</f>
        <v>0</v>
      </c>
      <c r="CC72" s="59">
        <f>+I_Investimenti!CF20+C_Investimenti!CC30-C_Investimenti!CC51</f>
        <v>0</v>
      </c>
      <c r="CD72" s="59">
        <f>+I_Investimenti!CG20+C_Investimenti!CD30-C_Investimenti!CD51</f>
        <v>0</v>
      </c>
      <c r="CE72" s="59">
        <f>+I_Investimenti!CH20+C_Investimenti!CE30-C_Investimenti!CE51</f>
        <v>0</v>
      </c>
      <c r="CF72" s="59">
        <f>+I_Investimenti!CI20+C_Investimenti!CF30-C_Investimenti!CF51</f>
        <v>0</v>
      </c>
      <c r="CG72" s="59">
        <f>+I_Investimenti!CJ20+C_Investimenti!CG30-C_Investimenti!CG51</f>
        <v>0</v>
      </c>
      <c r="CH72" s="59">
        <f>+I_Investimenti!CK20+C_Investimenti!CH30-C_Investimenti!CH51</f>
        <v>0</v>
      </c>
      <c r="CI72" s="59">
        <f>+I_Investimenti!CL20+C_Investimenti!CI30-C_Investimenti!CI51</f>
        <v>0</v>
      </c>
      <c r="CJ72" s="59">
        <f>+I_Investimenti!CM20+C_Investimenti!CJ30-C_Investimenti!CJ51</f>
        <v>0</v>
      </c>
      <c r="CK72" s="59">
        <f>+I_Investimenti!CN20+C_Investimenti!CK30-C_Investimenti!CK51</f>
        <v>0</v>
      </c>
      <c r="CL72" s="59">
        <f>+I_Investimenti!CO20+C_Investimenti!CL30-C_Investimenti!CL51</f>
        <v>0</v>
      </c>
      <c r="CM72" s="59">
        <f>+I_Investimenti!CP20+C_Investimenti!CM30-C_Investimenti!CM51</f>
        <v>0</v>
      </c>
      <c r="CN72" s="59">
        <f>+I_Investimenti!CQ20+C_Investimenti!CN30-C_Investimenti!CN51</f>
        <v>0</v>
      </c>
      <c r="CO72" s="59">
        <f>+I_Investimenti!CR20+C_Investimenti!CO30-C_Investimenti!CO51</f>
        <v>0</v>
      </c>
      <c r="CP72" s="59">
        <f>+I_Investimenti!CS20+C_Investimenti!CP30-C_Investimenti!CP51</f>
        <v>0</v>
      </c>
      <c r="CQ72" s="59">
        <f>+I_Investimenti!CT20+C_Investimenti!CQ30-C_Investimenti!CQ51</f>
        <v>0</v>
      </c>
      <c r="CR72" s="59">
        <f>+I_Investimenti!CU20+C_Investimenti!CR30-C_Investimenti!CR51</f>
        <v>0</v>
      </c>
      <c r="CS72" s="59">
        <f>+I_Investimenti!CV20+C_Investimenti!CS30-C_Investimenti!CS51</f>
        <v>0</v>
      </c>
      <c r="CT72" s="59">
        <f>+I_Investimenti!CW20+C_Investimenti!CT30-C_Investimenti!CT51</f>
        <v>0</v>
      </c>
      <c r="CU72" s="59">
        <f>+I_Investimenti!CX20+C_Investimenti!CU30-C_Investimenti!CU51</f>
        <v>0</v>
      </c>
      <c r="CV72" s="59">
        <f>+I_Investimenti!CY20+C_Investimenti!CV30-C_Investimenti!CV51</f>
        <v>0</v>
      </c>
      <c r="CW72" s="59">
        <f>+I_Investimenti!CZ20+C_Investimenti!CW30-C_Investimenti!CW51</f>
        <v>0</v>
      </c>
      <c r="CX72" s="59">
        <f>+I_Investimenti!DA20+C_Investimenti!CX30-C_Investimenti!CX51</f>
        <v>0</v>
      </c>
      <c r="CY72" s="59">
        <f>+I_Investimenti!DB20+C_Investimenti!CY30-C_Investimenti!CY51</f>
        <v>0</v>
      </c>
      <c r="CZ72" s="59">
        <f>+I_Investimenti!DC20+C_Investimenti!CZ30-C_Investimenti!CZ51</f>
        <v>0</v>
      </c>
      <c r="DA72" s="59">
        <f>+I_Investimenti!DD20+C_Investimenti!DA30-C_Investimenti!DA51</f>
        <v>0</v>
      </c>
      <c r="DB72" s="59">
        <f>+I_Investimenti!DE20+C_Investimenti!DB30-C_Investimenti!DB51</f>
        <v>0</v>
      </c>
      <c r="DC72" s="59">
        <f>+I_Investimenti!DF20+C_Investimenti!DC30-C_Investimenti!DC51</f>
        <v>0</v>
      </c>
      <c r="DD72" s="59">
        <f>+I_Investimenti!DG20+C_Investimenti!DD30-C_Investimenti!DD51</f>
        <v>0</v>
      </c>
      <c r="DE72" s="59">
        <f>+I_Investimenti!DH20+C_Investimenti!DE30-C_Investimenti!DE51</f>
        <v>0</v>
      </c>
      <c r="DF72" s="59">
        <f>+I_Investimenti!DI20+C_Investimenti!DF30-C_Investimenti!DF51</f>
        <v>0</v>
      </c>
      <c r="DG72" s="59">
        <f>+I_Investimenti!DJ20+C_Investimenti!DG30-C_Investimenti!DG51</f>
        <v>0</v>
      </c>
      <c r="DH72" s="59">
        <f>+I_Investimenti!DK20+C_Investimenti!DH30-C_Investimenti!DH51</f>
        <v>0</v>
      </c>
      <c r="DI72" s="59">
        <f>+I_Investimenti!DL20+C_Investimenti!DI30-C_Investimenti!DI51</f>
        <v>0</v>
      </c>
      <c r="DJ72" s="59">
        <f>+I_Investimenti!DM20+C_Investimenti!DJ30-C_Investimenti!DJ51</f>
        <v>0</v>
      </c>
      <c r="DK72" s="59">
        <f>+I_Investimenti!DN20+C_Investimenti!DK30-C_Investimenti!DK51</f>
        <v>0</v>
      </c>
      <c r="DL72" s="59">
        <f>+I_Investimenti!DO20+C_Investimenti!DL30-C_Investimenti!DL51</f>
        <v>0</v>
      </c>
      <c r="DM72" s="59">
        <f>+I_Investimenti!DP20+C_Investimenti!DM30-C_Investimenti!DM51</f>
        <v>0</v>
      </c>
      <c r="DN72" s="59">
        <f>+I_Investimenti!DQ20+C_Investimenti!DN30-C_Investimenti!DN51</f>
        <v>0</v>
      </c>
      <c r="DO72" s="59">
        <f>+I_Investimenti!DR20+C_Investimenti!DO30-C_Investimenti!DO51</f>
        <v>0</v>
      </c>
      <c r="DP72" s="59">
        <f>+I_Investimenti!DS20+C_Investimenti!DP30-C_Investimenti!DP51</f>
        <v>0</v>
      </c>
      <c r="DQ72" s="59">
        <f>+I_Investimenti!DT20+C_Investimenti!DQ30-C_Investimenti!DQ51</f>
        <v>0</v>
      </c>
      <c r="DR72" s="59">
        <f>+I_Investimenti!DU20+C_Investimenti!DR30-C_Investimenti!DR51</f>
        <v>0</v>
      </c>
      <c r="DS72" s="59">
        <f>+I_Investimenti!DV20+C_Investimenti!DS30-C_Investimenti!DS51</f>
        <v>0</v>
      </c>
      <c r="DT72" s="59">
        <f>+I_Investimenti!DW20+C_Investimenti!DT30-C_Investimenti!DT51</f>
        <v>0</v>
      </c>
      <c r="DU72" s="59">
        <f>+I_Investimenti!DX20+C_Investimenti!DU30-C_Investimenti!DU51</f>
        <v>0</v>
      </c>
    </row>
    <row r="73" spans="3:125" ht="16.5" thickTop="1" thickBot="1" x14ac:dyDescent="0.3">
      <c r="C73" s="122">
        <f t="shared" si="21"/>
        <v>0</v>
      </c>
      <c r="F73" s="59">
        <f>+I_Investimenti!I21+C_Investimenti!F31-C_Investimenti!F52</f>
        <v>0</v>
      </c>
      <c r="G73" s="59">
        <f>+I_Investimenti!J21+C_Investimenti!G31-C_Investimenti!G52</f>
        <v>0</v>
      </c>
      <c r="H73" s="59">
        <f>+I_Investimenti!K21+C_Investimenti!H31-C_Investimenti!H52</f>
        <v>0</v>
      </c>
      <c r="I73" s="59">
        <f>+I_Investimenti!L21+C_Investimenti!I31-C_Investimenti!I52</f>
        <v>0</v>
      </c>
      <c r="J73" s="59">
        <f>+I_Investimenti!M21+C_Investimenti!J31-C_Investimenti!J52</f>
        <v>0</v>
      </c>
      <c r="K73" s="59">
        <f>+I_Investimenti!N21+C_Investimenti!K31-C_Investimenti!K52</f>
        <v>0</v>
      </c>
      <c r="L73" s="59">
        <f>+I_Investimenti!O21+C_Investimenti!L31-C_Investimenti!L52</f>
        <v>0</v>
      </c>
      <c r="M73" s="59">
        <f>+I_Investimenti!P21+C_Investimenti!M31-C_Investimenti!M52</f>
        <v>0</v>
      </c>
      <c r="N73" s="59">
        <f>+I_Investimenti!Q21+C_Investimenti!N31-C_Investimenti!N52</f>
        <v>0</v>
      </c>
      <c r="O73" s="59">
        <f>+I_Investimenti!R21+C_Investimenti!O31-C_Investimenti!O52</f>
        <v>0</v>
      </c>
      <c r="P73" s="59">
        <f>+I_Investimenti!S21+C_Investimenti!P31-C_Investimenti!P52</f>
        <v>0</v>
      </c>
      <c r="Q73" s="59">
        <f>+I_Investimenti!T21+C_Investimenti!Q31-C_Investimenti!Q52</f>
        <v>0</v>
      </c>
      <c r="R73" s="59">
        <f>+I_Investimenti!U21+C_Investimenti!R31-C_Investimenti!R52</f>
        <v>0</v>
      </c>
      <c r="S73" s="59">
        <f>+I_Investimenti!V21+C_Investimenti!S31-C_Investimenti!S52</f>
        <v>0</v>
      </c>
      <c r="T73" s="59">
        <f>+I_Investimenti!W21+C_Investimenti!T31-C_Investimenti!T52</f>
        <v>0</v>
      </c>
      <c r="U73" s="59">
        <f>+I_Investimenti!X21+C_Investimenti!U31-C_Investimenti!U52</f>
        <v>0</v>
      </c>
      <c r="V73" s="59">
        <f>+I_Investimenti!Y21+C_Investimenti!V31-C_Investimenti!V52</f>
        <v>0</v>
      </c>
      <c r="W73" s="59">
        <f>+I_Investimenti!Z21+C_Investimenti!W31-C_Investimenti!W52</f>
        <v>0</v>
      </c>
      <c r="X73" s="59">
        <f>+I_Investimenti!AA21+C_Investimenti!X31-C_Investimenti!X52</f>
        <v>0</v>
      </c>
      <c r="Y73" s="59">
        <f>+I_Investimenti!AB21+C_Investimenti!Y31-C_Investimenti!Y52</f>
        <v>0</v>
      </c>
      <c r="Z73" s="59">
        <f>+I_Investimenti!AC21+C_Investimenti!Z31-C_Investimenti!Z52</f>
        <v>0</v>
      </c>
      <c r="AA73" s="59">
        <f>+I_Investimenti!AD21+C_Investimenti!AA31-C_Investimenti!AA52</f>
        <v>0</v>
      </c>
      <c r="AB73" s="59">
        <f>+I_Investimenti!AE21+C_Investimenti!AB31-C_Investimenti!AB52</f>
        <v>0</v>
      </c>
      <c r="AC73" s="59">
        <f>+I_Investimenti!AF21+C_Investimenti!AC31-C_Investimenti!AC52</f>
        <v>0</v>
      </c>
      <c r="AD73" s="59">
        <f>+I_Investimenti!AG21+C_Investimenti!AD31-C_Investimenti!AD52</f>
        <v>0</v>
      </c>
      <c r="AE73" s="59">
        <f>+I_Investimenti!AH21+C_Investimenti!AE31-C_Investimenti!AE52</f>
        <v>0</v>
      </c>
      <c r="AF73" s="59">
        <f>+I_Investimenti!AI21+C_Investimenti!AF31-C_Investimenti!AF52</f>
        <v>0</v>
      </c>
      <c r="AG73" s="59">
        <f>+I_Investimenti!AJ21+C_Investimenti!AG31-C_Investimenti!AG52</f>
        <v>0</v>
      </c>
      <c r="AH73" s="59">
        <f>+I_Investimenti!AK21+C_Investimenti!AH31-C_Investimenti!AH52</f>
        <v>0</v>
      </c>
      <c r="AI73" s="59">
        <f>+I_Investimenti!AL21+C_Investimenti!AI31-C_Investimenti!AI52</f>
        <v>0</v>
      </c>
      <c r="AJ73" s="59">
        <f>+I_Investimenti!AM21+C_Investimenti!AJ31-C_Investimenti!AJ52</f>
        <v>0</v>
      </c>
      <c r="AK73" s="59">
        <f>+I_Investimenti!AN21+C_Investimenti!AK31-C_Investimenti!AK52</f>
        <v>0</v>
      </c>
      <c r="AL73" s="59">
        <f>+I_Investimenti!AO21+C_Investimenti!AL31-C_Investimenti!AL52</f>
        <v>0</v>
      </c>
      <c r="AM73" s="59">
        <f>+I_Investimenti!AP21+C_Investimenti!AM31-C_Investimenti!AM52</f>
        <v>0</v>
      </c>
      <c r="AN73" s="59">
        <f>+I_Investimenti!AQ21+C_Investimenti!AN31-C_Investimenti!AN52</f>
        <v>0</v>
      </c>
      <c r="AO73" s="59">
        <f>+I_Investimenti!AR21+C_Investimenti!AO31-C_Investimenti!AO52</f>
        <v>0</v>
      </c>
      <c r="AP73" s="59">
        <f>+I_Investimenti!AS21+C_Investimenti!AP31-C_Investimenti!AP52</f>
        <v>0</v>
      </c>
      <c r="AQ73" s="59">
        <f>+I_Investimenti!AT21+C_Investimenti!AQ31-C_Investimenti!AQ52</f>
        <v>0</v>
      </c>
      <c r="AR73" s="59">
        <f>+I_Investimenti!AU21+C_Investimenti!AR31-C_Investimenti!AR52</f>
        <v>0</v>
      </c>
      <c r="AS73" s="59">
        <f>+I_Investimenti!AV21+C_Investimenti!AS31-C_Investimenti!AS52</f>
        <v>0</v>
      </c>
      <c r="AT73" s="59">
        <f>+I_Investimenti!AW21+C_Investimenti!AT31-C_Investimenti!AT52</f>
        <v>0</v>
      </c>
      <c r="AU73" s="59">
        <f>+I_Investimenti!AX21+C_Investimenti!AU31-C_Investimenti!AU52</f>
        <v>0</v>
      </c>
      <c r="AV73" s="59">
        <f>+I_Investimenti!AY21+C_Investimenti!AV31-C_Investimenti!AV52</f>
        <v>0</v>
      </c>
      <c r="AW73" s="59">
        <f>+I_Investimenti!AZ21+C_Investimenti!AW31-C_Investimenti!AW52</f>
        <v>0</v>
      </c>
      <c r="AX73" s="59">
        <f>+I_Investimenti!BA21+C_Investimenti!AX31-C_Investimenti!AX52</f>
        <v>0</v>
      </c>
      <c r="AY73" s="59">
        <f>+I_Investimenti!BB21+C_Investimenti!AY31-C_Investimenti!AY52</f>
        <v>0</v>
      </c>
      <c r="AZ73" s="59">
        <f>+I_Investimenti!BC21+C_Investimenti!AZ31-C_Investimenti!AZ52</f>
        <v>0</v>
      </c>
      <c r="BA73" s="59">
        <f>+I_Investimenti!BD21+C_Investimenti!BA31-C_Investimenti!BA52</f>
        <v>0</v>
      </c>
      <c r="BB73" s="59">
        <f>+I_Investimenti!BE21+C_Investimenti!BB31-C_Investimenti!BB52</f>
        <v>0</v>
      </c>
      <c r="BC73" s="59">
        <f>+I_Investimenti!BF21+C_Investimenti!BC31-C_Investimenti!BC52</f>
        <v>0</v>
      </c>
      <c r="BD73" s="59">
        <f>+I_Investimenti!BG21+C_Investimenti!BD31-C_Investimenti!BD52</f>
        <v>0</v>
      </c>
      <c r="BE73" s="59">
        <f>+I_Investimenti!BH21+C_Investimenti!BE31-C_Investimenti!BE52</f>
        <v>0</v>
      </c>
      <c r="BF73" s="59">
        <f>+I_Investimenti!BI21+C_Investimenti!BF31-C_Investimenti!BF52</f>
        <v>0</v>
      </c>
      <c r="BG73" s="59">
        <f>+I_Investimenti!BJ21+C_Investimenti!BG31-C_Investimenti!BG52</f>
        <v>0</v>
      </c>
      <c r="BH73" s="59">
        <f>+I_Investimenti!BK21+C_Investimenti!BH31-C_Investimenti!BH52</f>
        <v>0</v>
      </c>
      <c r="BI73" s="59">
        <f>+I_Investimenti!BL21+C_Investimenti!BI31-C_Investimenti!BI52</f>
        <v>0</v>
      </c>
      <c r="BJ73" s="59">
        <f>+I_Investimenti!BM21+C_Investimenti!BJ31-C_Investimenti!BJ52</f>
        <v>0</v>
      </c>
      <c r="BK73" s="59">
        <f>+I_Investimenti!BN21+C_Investimenti!BK31-C_Investimenti!BK52</f>
        <v>0</v>
      </c>
      <c r="BL73" s="59">
        <f>+I_Investimenti!BO21+C_Investimenti!BL31-C_Investimenti!BL52</f>
        <v>0</v>
      </c>
      <c r="BM73" s="59">
        <f>+I_Investimenti!BP21+C_Investimenti!BM31-C_Investimenti!BM52</f>
        <v>0</v>
      </c>
      <c r="BN73" s="59">
        <f>+I_Investimenti!BQ21+C_Investimenti!BN31-C_Investimenti!BN52</f>
        <v>0</v>
      </c>
      <c r="BO73" s="59">
        <f>+I_Investimenti!BR21+C_Investimenti!BO31-C_Investimenti!BO52</f>
        <v>0</v>
      </c>
      <c r="BP73" s="59">
        <f>+I_Investimenti!BS21+C_Investimenti!BP31-C_Investimenti!BP52</f>
        <v>0</v>
      </c>
      <c r="BQ73" s="59">
        <f>+I_Investimenti!BT21+C_Investimenti!BQ31-C_Investimenti!BQ52</f>
        <v>0</v>
      </c>
      <c r="BR73" s="59">
        <f>+I_Investimenti!BU21+C_Investimenti!BR31-C_Investimenti!BR52</f>
        <v>0</v>
      </c>
      <c r="BS73" s="59">
        <f>+I_Investimenti!BV21+C_Investimenti!BS31-C_Investimenti!BS52</f>
        <v>0</v>
      </c>
      <c r="BT73" s="59">
        <f>+I_Investimenti!BW21+C_Investimenti!BT31-C_Investimenti!BT52</f>
        <v>0</v>
      </c>
      <c r="BU73" s="59">
        <f>+I_Investimenti!BX21+C_Investimenti!BU31-C_Investimenti!BU52</f>
        <v>0</v>
      </c>
      <c r="BV73" s="59">
        <f>+I_Investimenti!BY21+C_Investimenti!BV31-C_Investimenti!BV52</f>
        <v>0</v>
      </c>
      <c r="BW73" s="59">
        <f>+I_Investimenti!BZ21+C_Investimenti!BW31-C_Investimenti!BW52</f>
        <v>0</v>
      </c>
      <c r="BX73" s="59">
        <f>+I_Investimenti!CA21+C_Investimenti!BX31-C_Investimenti!BX52</f>
        <v>0</v>
      </c>
      <c r="BY73" s="59">
        <f>+I_Investimenti!CB21+C_Investimenti!BY31-C_Investimenti!BY52</f>
        <v>0</v>
      </c>
      <c r="BZ73" s="59">
        <f>+I_Investimenti!CC21+C_Investimenti!BZ31-C_Investimenti!BZ52</f>
        <v>0</v>
      </c>
      <c r="CA73" s="59">
        <f>+I_Investimenti!CD21+C_Investimenti!CA31-C_Investimenti!CA52</f>
        <v>0</v>
      </c>
      <c r="CB73" s="59">
        <f>+I_Investimenti!CE21+C_Investimenti!CB31-C_Investimenti!CB52</f>
        <v>0</v>
      </c>
      <c r="CC73" s="59">
        <f>+I_Investimenti!CF21+C_Investimenti!CC31-C_Investimenti!CC52</f>
        <v>0</v>
      </c>
      <c r="CD73" s="59">
        <f>+I_Investimenti!CG21+C_Investimenti!CD31-C_Investimenti!CD52</f>
        <v>0</v>
      </c>
      <c r="CE73" s="59">
        <f>+I_Investimenti!CH21+C_Investimenti!CE31-C_Investimenti!CE52</f>
        <v>0</v>
      </c>
      <c r="CF73" s="59">
        <f>+I_Investimenti!CI21+C_Investimenti!CF31-C_Investimenti!CF52</f>
        <v>0</v>
      </c>
      <c r="CG73" s="59">
        <f>+I_Investimenti!CJ21+C_Investimenti!CG31-C_Investimenti!CG52</f>
        <v>0</v>
      </c>
      <c r="CH73" s="59">
        <f>+I_Investimenti!CK21+C_Investimenti!CH31-C_Investimenti!CH52</f>
        <v>0</v>
      </c>
      <c r="CI73" s="59">
        <f>+I_Investimenti!CL21+C_Investimenti!CI31-C_Investimenti!CI52</f>
        <v>0</v>
      </c>
      <c r="CJ73" s="59">
        <f>+I_Investimenti!CM21+C_Investimenti!CJ31-C_Investimenti!CJ52</f>
        <v>0</v>
      </c>
      <c r="CK73" s="59">
        <f>+I_Investimenti!CN21+C_Investimenti!CK31-C_Investimenti!CK52</f>
        <v>0</v>
      </c>
      <c r="CL73" s="59">
        <f>+I_Investimenti!CO21+C_Investimenti!CL31-C_Investimenti!CL52</f>
        <v>0</v>
      </c>
      <c r="CM73" s="59">
        <f>+I_Investimenti!CP21+C_Investimenti!CM31-C_Investimenti!CM52</f>
        <v>0</v>
      </c>
      <c r="CN73" s="59">
        <f>+I_Investimenti!CQ21+C_Investimenti!CN31-C_Investimenti!CN52</f>
        <v>0</v>
      </c>
      <c r="CO73" s="59">
        <f>+I_Investimenti!CR21+C_Investimenti!CO31-C_Investimenti!CO52</f>
        <v>0</v>
      </c>
      <c r="CP73" s="59">
        <f>+I_Investimenti!CS21+C_Investimenti!CP31-C_Investimenti!CP52</f>
        <v>0</v>
      </c>
      <c r="CQ73" s="59">
        <f>+I_Investimenti!CT21+C_Investimenti!CQ31-C_Investimenti!CQ52</f>
        <v>0</v>
      </c>
      <c r="CR73" s="59">
        <f>+I_Investimenti!CU21+C_Investimenti!CR31-C_Investimenti!CR52</f>
        <v>0</v>
      </c>
      <c r="CS73" s="59">
        <f>+I_Investimenti!CV21+C_Investimenti!CS31-C_Investimenti!CS52</f>
        <v>0</v>
      </c>
      <c r="CT73" s="59">
        <f>+I_Investimenti!CW21+C_Investimenti!CT31-C_Investimenti!CT52</f>
        <v>0</v>
      </c>
      <c r="CU73" s="59">
        <f>+I_Investimenti!CX21+C_Investimenti!CU31-C_Investimenti!CU52</f>
        <v>0</v>
      </c>
      <c r="CV73" s="59">
        <f>+I_Investimenti!CY21+C_Investimenti!CV31-C_Investimenti!CV52</f>
        <v>0</v>
      </c>
      <c r="CW73" s="59">
        <f>+I_Investimenti!CZ21+C_Investimenti!CW31-C_Investimenti!CW52</f>
        <v>0</v>
      </c>
      <c r="CX73" s="59">
        <f>+I_Investimenti!DA21+C_Investimenti!CX31-C_Investimenti!CX52</f>
        <v>0</v>
      </c>
      <c r="CY73" s="59">
        <f>+I_Investimenti!DB21+C_Investimenti!CY31-C_Investimenti!CY52</f>
        <v>0</v>
      </c>
      <c r="CZ73" s="59">
        <f>+I_Investimenti!DC21+C_Investimenti!CZ31-C_Investimenti!CZ52</f>
        <v>0</v>
      </c>
      <c r="DA73" s="59">
        <f>+I_Investimenti!DD21+C_Investimenti!DA31-C_Investimenti!DA52</f>
        <v>0</v>
      </c>
      <c r="DB73" s="59">
        <f>+I_Investimenti!DE21+C_Investimenti!DB31-C_Investimenti!DB52</f>
        <v>0</v>
      </c>
      <c r="DC73" s="59">
        <f>+I_Investimenti!DF21+C_Investimenti!DC31-C_Investimenti!DC52</f>
        <v>0</v>
      </c>
      <c r="DD73" s="59">
        <f>+I_Investimenti!DG21+C_Investimenti!DD31-C_Investimenti!DD52</f>
        <v>0</v>
      </c>
      <c r="DE73" s="59">
        <f>+I_Investimenti!DH21+C_Investimenti!DE31-C_Investimenti!DE52</f>
        <v>0</v>
      </c>
      <c r="DF73" s="59">
        <f>+I_Investimenti!DI21+C_Investimenti!DF31-C_Investimenti!DF52</f>
        <v>0</v>
      </c>
      <c r="DG73" s="59">
        <f>+I_Investimenti!DJ21+C_Investimenti!DG31-C_Investimenti!DG52</f>
        <v>0</v>
      </c>
      <c r="DH73" s="59">
        <f>+I_Investimenti!DK21+C_Investimenti!DH31-C_Investimenti!DH52</f>
        <v>0</v>
      </c>
      <c r="DI73" s="59">
        <f>+I_Investimenti!DL21+C_Investimenti!DI31-C_Investimenti!DI52</f>
        <v>0</v>
      </c>
      <c r="DJ73" s="59">
        <f>+I_Investimenti!DM21+C_Investimenti!DJ31-C_Investimenti!DJ52</f>
        <v>0</v>
      </c>
      <c r="DK73" s="59">
        <f>+I_Investimenti!DN21+C_Investimenti!DK31-C_Investimenti!DK52</f>
        <v>0</v>
      </c>
      <c r="DL73" s="59">
        <f>+I_Investimenti!DO21+C_Investimenti!DL31-C_Investimenti!DL52</f>
        <v>0</v>
      </c>
      <c r="DM73" s="59">
        <f>+I_Investimenti!DP21+C_Investimenti!DM31-C_Investimenti!DM52</f>
        <v>0</v>
      </c>
      <c r="DN73" s="59">
        <f>+I_Investimenti!DQ21+C_Investimenti!DN31-C_Investimenti!DN52</f>
        <v>0</v>
      </c>
      <c r="DO73" s="59">
        <f>+I_Investimenti!DR21+C_Investimenti!DO31-C_Investimenti!DO52</f>
        <v>0</v>
      </c>
      <c r="DP73" s="59">
        <f>+I_Investimenti!DS21+C_Investimenti!DP31-C_Investimenti!DP52</f>
        <v>0</v>
      </c>
      <c r="DQ73" s="59">
        <f>+I_Investimenti!DT21+C_Investimenti!DQ31-C_Investimenti!DQ52</f>
        <v>0</v>
      </c>
      <c r="DR73" s="59">
        <f>+I_Investimenti!DU21+C_Investimenti!DR31-C_Investimenti!DR52</f>
        <v>0</v>
      </c>
      <c r="DS73" s="59">
        <f>+I_Investimenti!DV21+C_Investimenti!DS31-C_Investimenti!DS52</f>
        <v>0</v>
      </c>
      <c r="DT73" s="59">
        <f>+I_Investimenti!DW21+C_Investimenti!DT31-C_Investimenti!DT52</f>
        <v>0</v>
      </c>
      <c r="DU73" s="59">
        <f>+I_Investimenti!DX21+C_Investimenti!DU31-C_Investimenti!DU52</f>
        <v>0</v>
      </c>
    </row>
    <row r="74" spans="3:125" ht="16.5" thickTop="1" thickBot="1" x14ac:dyDescent="0.3">
      <c r="C74" s="122">
        <f t="shared" si="21"/>
        <v>0</v>
      </c>
      <c r="F74" s="59">
        <f>+I_Investimenti!I22+C_Investimenti!F32-C_Investimenti!F53</f>
        <v>0</v>
      </c>
      <c r="G74" s="59">
        <f>+I_Investimenti!J22+C_Investimenti!G32-C_Investimenti!G53</f>
        <v>0</v>
      </c>
      <c r="H74" s="59">
        <f>+I_Investimenti!K22+C_Investimenti!H32-C_Investimenti!H53</f>
        <v>0</v>
      </c>
      <c r="I74" s="59">
        <f>+I_Investimenti!L22+C_Investimenti!I32-C_Investimenti!I53</f>
        <v>0</v>
      </c>
      <c r="J74" s="59">
        <f>+I_Investimenti!M22+C_Investimenti!J32-C_Investimenti!J53</f>
        <v>0</v>
      </c>
      <c r="K74" s="59">
        <f>+I_Investimenti!N22+C_Investimenti!K32-C_Investimenti!K53</f>
        <v>0</v>
      </c>
      <c r="L74" s="59">
        <f>+I_Investimenti!O22+C_Investimenti!L32-C_Investimenti!L53</f>
        <v>0</v>
      </c>
      <c r="M74" s="59">
        <f>+I_Investimenti!P22+C_Investimenti!M32-C_Investimenti!M53</f>
        <v>0</v>
      </c>
      <c r="N74" s="59">
        <f>+I_Investimenti!Q22+C_Investimenti!N32-C_Investimenti!N53</f>
        <v>0</v>
      </c>
      <c r="O74" s="59">
        <f>+I_Investimenti!R22+C_Investimenti!O32-C_Investimenti!O53</f>
        <v>0</v>
      </c>
      <c r="P74" s="59">
        <f>+I_Investimenti!S22+C_Investimenti!P32-C_Investimenti!P53</f>
        <v>0</v>
      </c>
      <c r="Q74" s="59">
        <f>+I_Investimenti!T22+C_Investimenti!Q32-C_Investimenti!Q53</f>
        <v>0</v>
      </c>
      <c r="R74" s="59">
        <f>+I_Investimenti!U22+C_Investimenti!R32-C_Investimenti!R53</f>
        <v>0</v>
      </c>
      <c r="S74" s="59">
        <f>+I_Investimenti!V22+C_Investimenti!S32-C_Investimenti!S53</f>
        <v>0</v>
      </c>
      <c r="T74" s="59">
        <f>+I_Investimenti!W22+C_Investimenti!T32-C_Investimenti!T53</f>
        <v>0</v>
      </c>
      <c r="U74" s="59">
        <f>+I_Investimenti!X22+C_Investimenti!U32-C_Investimenti!U53</f>
        <v>0</v>
      </c>
      <c r="V74" s="59">
        <f>+I_Investimenti!Y22+C_Investimenti!V32-C_Investimenti!V53</f>
        <v>0</v>
      </c>
      <c r="W74" s="59">
        <f>+I_Investimenti!Z22+C_Investimenti!W32-C_Investimenti!W53</f>
        <v>0</v>
      </c>
      <c r="X74" s="59">
        <f>+I_Investimenti!AA22+C_Investimenti!X32-C_Investimenti!X53</f>
        <v>0</v>
      </c>
      <c r="Y74" s="59">
        <f>+I_Investimenti!AB22+C_Investimenti!Y32-C_Investimenti!Y53</f>
        <v>0</v>
      </c>
      <c r="Z74" s="59">
        <f>+I_Investimenti!AC22+C_Investimenti!Z32-C_Investimenti!Z53</f>
        <v>0</v>
      </c>
      <c r="AA74" s="59">
        <f>+I_Investimenti!AD22+C_Investimenti!AA32-C_Investimenti!AA53</f>
        <v>0</v>
      </c>
      <c r="AB74" s="59">
        <f>+I_Investimenti!AE22+C_Investimenti!AB32-C_Investimenti!AB53</f>
        <v>0</v>
      </c>
      <c r="AC74" s="59">
        <f>+I_Investimenti!AF22+C_Investimenti!AC32-C_Investimenti!AC53</f>
        <v>0</v>
      </c>
      <c r="AD74" s="59">
        <f>+I_Investimenti!AG22+C_Investimenti!AD32-C_Investimenti!AD53</f>
        <v>0</v>
      </c>
      <c r="AE74" s="59">
        <f>+I_Investimenti!AH22+C_Investimenti!AE32-C_Investimenti!AE53</f>
        <v>0</v>
      </c>
      <c r="AF74" s="59">
        <f>+I_Investimenti!AI22+C_Investimenti!AF32-C_Investimenti!AF53</f>
        <v>0</v>
      </c>
      <c r="AG74" s="59">
        <f>+I_Investimenti!AJ22+C_Investimenti!AG32-C_Investimenti!AG53</f>
        <v>0</v>
      </c>
      <c r="AH74" s="59">
        <f>+I_Investimenti!AK22+C_Investimenti!AH32-C_Investimenti!AH53</f>
        <v>0</v>
      </c>
      <c r="AI74" s="59">
        <f>+I_Investimenti!AL22+C_Investimenti!AI32-C_Investimenti!AI53</f>
        <v>0</v>
      </c>
      <c r="AJ74" s="59">
        <f>+I_Investimenti!AM22+C_Investimenti!AJ32-C_Investimenti!AJ53</f>
        <v>0</v>
      </c>
      <c r="AK74" s="59">
        <f>+I_Investimenti!AN22+C_Investimenti!AK32-C_Investimenti!AK53</f>
        <v>0</v>
      </c>
      <c r="AL74" s="59">
        <f>+I_Investimenti!AO22+C_Investimenti!AL32-C_Investimenti!AL53</f>
        <v>0</v>
      </c>
      <c r="AM74" s="59">
        <f>+I_Investimenti!AP22+C_Investimenti!AM32-C_Investimenti!AM53</f>
        <v>0</v>
      </c>
      <c r="AN74" s="59">
        <f>+I_Investimenti!AQ22+C_Investimenti!AN32-C_Investimenti!AN53</f>
        <v>0</v>
      </c>
      <c r="AO74" s="59">
        <f>+I_Investimenti!AR22+C_Investimenti!AO32-C_Investimenti!AO53</f>
        <v>0</v>
      </c>
      <c r="AP74" s="59">
        <f>+I_Investimenti!AS22+C_Investimenti!AP32-C_Investimenti!AP53</f>
        <v>0</v>
      </c>
      <c r="AQ74" s="59">
        <f>+I_Investimenti!AT22+C_Investimenti!AQ32-C_Investimenti!AQ53</f>
        <v>0</v>
      </c>
      <c r="AR74" s="59">
        <f>+I_Investimenti!AU22+C_Investimenti!AR32-C_Investimenti!AR53</f>
        <v>0</v>
      </c>
      <c r="AS74" s="59">
        <f>+I_Investimenti!AV22+C_Investimenti!AS32-C_Investimenti!AS53</f>
        <v>0</v>
      </c>
      <c r="AT74" s="59">
        <f>+I_Investimenti!AW22+C_Investimenti!AT32-C_Investimenti!AT53</f>
        <v>0</v>
      </c>
      <c r="AU74" s="59">
        <f>+I_Investimenti!AX22+C_Investimenti!AU32-C_Investimenti!AU53</f>
        <v>0</v>
      </c>
      <c r="AV74" s="59">
        <f>+I_Investimenti!AY22+C_Investimenti!AV32-C_Investimenti!AV53</f>
        <v>0</v>
      </c>
      <c r="AW74" s="59">
        <f>+I_Investimenti!AZ22+C_Investimenti!AW32-C_Investimenti!AW53</f>
        <v>0</v>
      </c>
      <c r="AX74" s="59">
        <f>+I_Investimenti!BA22+C_Investimenti!AX32-C_Investimenti!AX53</f>
        <v>0</v>
      </c>
      <c r="AY74" s="59">
        <f>+I_Investimenti!BB22+C_Investimenti!AY32-C_Investimenti!AY53</f>
        <v>0</v>
      </c>
      <c r="AZ74" s="59">
        <f>+I_Investimenti!BC22+C_Investimenti!AZ32-C_Investimenti!AZ53</f>
        <v>0</v>
      </c>
      <c r="BA74" s="59">
        <f>+I_Investimenti!BD22+C_Investimenti!BA32-C_Investimenti!BA53</f>
        <v>0</v>
      </c>
      <c r="BB74" s="59">
        <f>+I_Investimenti!BE22+C_Investimenti!BB32-C_Investimenti!BB53</f>
        <v>0</v>
      </c>
      <c r="BC74" s="59">
        <f>+I_Investimenti!BF22+C_Investimenti!BC32-C_Investimenti!BC53</f>
        <v>0</v>
      </c>
      <c r="BD74" s="59">
        <f>+I_Investimenti!BG22+C_Investimenti!BD32-C_Investimenti!BD53</f>
        <v>0</v>
      </c>
      <c r="BE74" s="59">
        <f>+I_Investimenti!BH22+C_Investimenti!BE32-C_Investimenti!BE53</f>
        <v>0</v>
      </c>
      <c r="BF74" s="59">
        <f>+I_Investimenti!BI22+C_Investimenti!BF32-C_Investimenti!BF53</f>
        <v>0</v>
      </c>
      <c r="BG74" s="59">
        <f>+I_Investimenti!BJ22+C_Investimenti!BG32-C_Investimenti!BG53</f>
        <v>0</v>
      </c>
      <c r="BH74" s="59">
        <f>+I_Investimenti!BK22+C_Investimenti!BH32-C_Investimenti!BH53</f>
        <v>0</v>
      </c>
      <c r="BI74" s="59">
        <f>+I_Investimenti!BL22+C_Investimenti!BI32-C_Investimenti!BI53</f>
        <v>0</v>
      </c>
      <c r="BJ74" s="59">
        <f>+I_Investimenti!BM22+C_Investimenti!BJ32-C_Investimenti!BJ53</f>
        <v>0</v>
      </c>
      <c r="BK74" s="59">
        <f>+I_Investimenti!BN22+C_Investimenti!BK32-C_Investimenti!BK53</f>
        <v>0</v>
      </c>
      <c r="BL74" s="59">
        <f>+I_Investimenti!BO22+C_Investimenti!BL32-C_Investimenti!BL53</f>
        <v>0</v>
      </c>
      <c r="BM74" s="59">
        <f>+I_Investimenti!BP22+C_Investimenti!BM32-C_Investimenti!BM53</f>
        <v>0</v>
      </c>
      <c r="BN74" s="59">
        <f>+I_Investimenti!BQ22+C_Investimenti!BN32-C_Investimenti!BN53</f>
        <v>0</v>
      </c>
      <c r="BO74" s="59">
        <f>+I_Investimenti!BR22+C_Investimenti!BO32-C_Investimenti!BO53</f>
        <v>0</v>
      </c>
      <c r="BP74" s="59">
        <f>+I_Investimenti!BS22+C_Investimenti!BP32-C_Investimenti!BP53</f>
        <v>0</v>
      </c>
      <c r="BQ74" s="59">
        <f>+I_Investimenti!BT22+C_Investimenti!BQ32-C_Investimenti!BQ53</f>
        <v>0</v>
      </c>
      <c r="BR74" s="59">
        <f>+I_Investimenti!BU22+C_Investimenti!BR32-C_Investimenti!BR53</f>
        <v>0</v>
      </c>
      <c r="BS74" s="59">
        <f>+I_Investimenti!BV22+C_Investimenti!BS32-C_Investimenti!BS53</f>
        <v>0</v>
      </c>
      <c r="BT74" s="59">
        <f>+I_Investimenti!BW22+C_Investimenti!BT32-C_Investimenti!BT53</f>
        <v>0</v>
      </c>
      <c r="BU74" s="59">
        <f>+I_Investimenti!BX22+C_Investimenti!BU32-C_Investimenti!BU53</f>
        <v>0</v>
      </c>
      <c r="BV74" s="59">
        <f>+I_Investimenti!BY22+C_Investimenti!BV32-C_Investimenti!BV53</f>
        <v>0</v>
      </c>
      <c r="BW74" s="59">
        <f>+I_Investimenti!BZ22+C_Investimenti!BW32-C_Investimenti!BW53</f>
        <v>0</v>
      </c>
      <c r="BX74" s="59">
        <f>+I_Investimenti!CA22+C_Investimenti!BX32-C_Investimenti!BX53</f>
        <v>0</v>
      </c>
      <c r="BY74" s="59">
        <f>+I_Investimenti!CB22+C_Investimenti!BY32-C_Investimenti!BY53</f>
        <v>0</v>
      </c>
      <c r="BZ74" s="59">
        <f>+I_Investimenti!CC22+C_Investimenti!BZ32-C_Investimenti!BZ53</f>
        <v>0</v>
      </c>
      <c r="CA74" s="59">
        <f>+I_Investimenti!CD22+C_Investimenti!CA32-C_Investimenti!CA53</f>
        <v>0</v>
      </c>
      <c r="CB74" s="59">
        <f>+I_Investimenti!CE22+C_Investimenti!CB32-C_Investimenti!CB53</f>
        <v>0</v>
      </c>
      <c r="CC74" s="59">
        <f>+I_Investimenti!CF22+C_Investimenti!CC32-C_Investimenti!CC53</f>
        <v>0</v>
      </c>
      <c r="CD74" s="59">
        <f>+I_Investimenti!CG22+C_Investimenti!CD32-C_Investimenti!CD53</f>
        <v>0</v>
      </c>
      <c r="CE74" s="59">
        <f>+I_Investimenti!CH22+C_Investimenti!CE32-C_Investimenti!CE53</f>
        <v>0</v>
      </c>
      <c r="CF74" s="59">
        <f>+I_Investimenti!CI22+C_Investimenti!CF32-C_Investimenti!CF53</f>
        <v>0</v>
      </c>
      <c r="CG74" s="59">
        <f>+I_Investimenti!CJ22+C_Investimenti!CG32-C_Investimenti!CG53</f>
        <v>0</v>
      </c>
      <c r="CH74" s="59">
        <f>+I_Investimenti!CK22+C_Investimenti!CH32-C_Investimenti!CH53</f>
        <v>0</v>
      </c>
      <c r="CI74" s="59">
        <f>+I_Investimenti!CL22+C_Investimenti!CI32-C_Investimenti!CI53</f>
        <v>0</v>
      </c>
      <c r="CJ74" s="59">
        <f>+I_Investimenti!CM22+C_Investimenti!CJ32-C_Investimenti!CJ53</f>
        <v>0</v>
      </c>
      <c r="CK74" s="59">
        <f>+I_Investimenti!CN22+C_Investimenti!CK32-C_Investimenti!CK53</f>
        <v>0</v>
      </c>
      <c r="CL74" s="59">
        <f>+I_Investimenti!CO22+C_Investimenti!CL32-C_Investimenti!CL53</f>
        <v>0</v>
      </c>
      <c r="CM74" s="59">
        <f>+I_Investimenti!CP22+C_Investimenti!CM32-C_Investimenti!CM53</f>
        <v>0</v>
      </c>
      <c r="CN74" s="59">
        <f>+I_Investimenti!CQ22+C_Investimenti!CN32-C_Investimenti!CN53</f>
        <v>0</v>
      </c>
      <c r="CO74" s="59">
        <f>+I_Investimenti!CR22+C_Investimenti!CO32-C_Investimenti!CO53</f>
        <v>0</v>
      </c>
      <c r="CP74" s="59">
        <f>+I_Investimenti!CS22+C_Investimenti!CP32-C_Investimenti!CP53</f>
        <v>0</v>
      </c>
      <c r="CQ74" s="59">
        <f>+I_Investimenti!CT22+C_Investimenti!CQ32-C_Investimenti!CQ53</f>
        <v>0</v>
      </c>
      <c r="CR74" s="59">
        <f>+I_Investimenti!CU22+C_Investimenti!CR32-C_Investimenti!CR53</f>
        <v>0</v>
      </c>
      <c r="CS74" s="59">
        <f>+I_Investimenti!CV22+C_Investimenti!CS32-C_Investimenti!CS53</f>
        <v>0</v>
      </c>
      <c r="CT74" s="59">
        <f>+I_Investimenti!CW22+C_Investimenti!CT32-C_Investimenti!CT53</f>
        <v>0</v>
      </c>
      <c r="CU74" s="59">
        <f>+I_Investimenti!CX22+C_Investimenti!CU32-C_Investimenti!CU53</f>
        <v>0</v>
      </c>
      <c r="CV74" s="59">
        <f>+I_Investimenti!CY22+C_Investimenti!CV32-C_Investimenti!CV53</f>
        <v>0</v>
      </c>
      <c r="CW74" s="59">
        <f>+I_Investimenti!CZ22+C_Investimenti!CW32-C_Investimenti!CW53</f>
        <v>0</v>
      </c>
      <c r="CX74" s="59">
        <f>+I_Investimenti!DA22+C_Investimenti!CX32-C_Investimenti!CX53</f>
        <v>0</v>
      </c>
      <c r="CY74" s="59">
        <f>+I_Investimenti!DB22+C_Investimenti!CY32-C_Investimenti!CY53</f>
        <v>0</v>
      </c>
      <c r="CZ74" s="59">
        <f>+I_Investimenti!DC22+C_Investimenti!CZ32-C_Investimenti!CZ53</f>
        <v>0</v>
      </c>
      <c r="DA74" s="59">
        <f>+I_Investimenti!DD22+C_Investimenti!DA32-C_Investimenti!DA53</f>
        <v>0</v>
      </c>
      <c r="DB74" s="59">
        <f>+I_Investimenti!DE22+C_Investimenti!DB32-C_Investimenti!DB53</f>
        <v>0</v>
      </c>
      <c r="DC74" s="59">
        <f>+I_Investimenti!DF22+C_Investimenti!DC32-C_Investimenti!DC53</f>
        <v>0</v>
      </c>
      <c r="DD74" s="59">
        <f>+I_Investimenti!DG22+C_Investimenti!DD32-C_Investimenti!DD53</f>
        <v>0</v>
      </c>
      <c r="DE74" s="59">
        <f>+I_Investimenti!DH22+C_Investimenti!DE32-C_Investimenti!DE53</f>
        <v>0</v>
      </c>
      <c r="DF74" s="59">
        <f>+I_Investimenti!DI22+C_Investimenti!DF32-C_Investimenti!DF53</f>
        <v>0</v>
      </c>
      <c r="DG74" s="59">
        <f>+I_Investimenti!DJ22+C_Investimenti!DG32-C_Investimenti!DG53</f>
        <v>0</v>
      </c>
      <c r="DH74" s="59">
        <f>+I_Investimenti!DK22+C_Investimenti!DH32-C_Investimenti!DH53</f>
        <v>0</v>
      </c>
      <c r="DI74" s="59">
        <f>+I_Investimenti!DL22+C_Investimenti!DI32-C_Investimenti!DI53</f>
        <v>0</v>
      </c>
      <c r="DJ74" s="59">
        <f>+I_Investimenti!DM22+C_Investimenti!DJ32-C_Investimenti!DJ53</f>
        <v>0</v>
      </c>
      <c r="DK74" s="59">
        <f>+I_Investimenti!DN22+C_Investimenti!DK32-C_Investimenti!DK53</f>
        <v>0</v>
      </c>
      <c r="DL74" s="59">
        <f>+I_Investimenti!DO22+C_Investimenti!DL32-C_Investimenti!DL53</f>
        <v>0</v>
      </c>
      <c r="DM74" s="59">
        <f>+I_Investimenti!DP22+C_Investimenti!DM32-C_Investimenti!DM53</f>
        <v>0</v>
      </c>
      <c r="DN74" s="59">
        <f>+I_Investimenti!DQ22+C_Investimenti!DN32-C_Investimenti!DN53</f>
        <v>0</v>
      </c>
      <c r="DO74" s="59">
        <f>+I_Investimenti!DR22+C_Investimenti!DO32-C_Investimenti!DO53</f>
        <v>0</v>
      </c>
      <c r="DP74" s="59">
        <f>+I_Investimenti!DS22+C_Investimenti!DP32-C_Investimenti!DP53</f>
        <v>0</v>
      </c>
      <c r="DQ74" s="59">
        <f>+I_Investimenti!DT22+C_Investimenti!DQ32-C_Investimenti!DQ53</f>
        <v>0</v>
      </c>
      <c r="DR74" s="59">
        <f>+I_Investimenti!DU22+C_Investimenti!DR32-C_Investimenti!DR53</f>
        <v>0</v>
      </c>
      <c r="DS74" s="59">
        <f>+I_Investimenti!DV22+C_Investimenti!DS32-C_Investimenti!DS53</f>
        <v>0</v>
      </c>
      <c r="DT74" s="59">
        <f>+I_Investimenti!DW22+C_Investimenti!DT32-C_Investimenti!DT53</f>
        <v>0</v>
      </c>
      <c r="DU74" s="59">
        <f>+I_Investimenti!DX22+C_Investimenti!DU32-C_Investimenti!DU53</f>
        <v>0</v>
      </c>
    </row>
    <row r="75" spans="3:125" ht="15.75" thickTop="1" x14ac:dyDescent="0.25">
      <c r="E75" s="16" t="s">
        <v>191</v>
      </c>
      <c r="F75" s="95">
        <f>SUM(F58:F74)</f>
        <v>0</v>
      </c>
      <c r="G75" s="95">
        <f t="shared" ref="G75:BR75" si="22">SUM(G58:G74)</f>
        <v>0</v>
      </c>
      <c r="H75" s="95">
        <f t="shared" si="22"/>
        <v>0</v>
      </c>
      <c r="I75" s="95">
        <f t="shared" si="22"/>
        <v>0</v>
      </c>
      <c r="J75" s="95">
        <f t="shared" si="22"/>
        <v>0</v>
      </c>
      <c r="K75" s="95">
        <f t="shared" si="22"/>
        <v>0</v>
      </c>
      <c r="L75" s="95">
        <f t="shared" si="22"/>
        <v>0</v>
      </c>
      <c r="M75" s="95">
        <f t="shared" si="22"/>
        <v>0</v>
      </c>
      <c r="N75" s="95">
        <f t="shared" si="22"/>
        <v>0</v>
      </c>
      <c r="O75" s="95">
        <f t="shared" si="22"/>
        <v>0</v>
      </c>
      <c r="P75" s="95">
        <f t="shared" si="22"/>
        <v>0</v>
      </c>
      <c r="Q75" s="95">
        <f t="shared" si="22"/>
        <v>0</v>
      </c>
      <c r="R75" s="95">
        <f t="shared" si="22"/>
        <v>0</v>
      </c>
      <c r="S75" s="95">
        <f t="shared" si="22"/>
        <v>0</v>
      </c>
      <c r="T75" s="95">
        <f t="shared" si="22"/>
        <v>0</v>
      </c>
      <c r="U75" s="95">
        <f t="shared" si="22"/>
        <v>0</v>
      </c>
      <c r="V75" s="95">
        <f t="shared" si="22"/>
        <v>0</v>
      </c>
      <c r="W75" s="95">
        <f t="shared" si="22"/>
        <v>0</v>
      </c>
      <c r="X75" s="95">
        <f t="shared" si="22"/>
        <v>0</v>
      </c>
      <c r="Y75" s="95">
        <f t="shared" si="22"/>
        <v>0</v>
      </c>
      <c r="Z75" s="95">
        <f t="shared" si="22"/>
        <v>0</v>
      </c>
      <c r="AA75" s="95">
        <f t="shared" si="22"/>
        <v>0</v>
      </c>
      <c r="AB75" s="95">
        <f t="shared" si="22"/>
        <v>0</v>
      </c>
      <c r="AC75" s="95">
        <f t="shared" si="22"/>
        <v>0</v>
      </c>
      <c r="AD75" s="95">
        <f t="shared" si="22"/>
        <v>0</v>
      </c>
      <c r="AE75" s="95">
        <f t="shared" si="22"/>
        <v>0</v>
      </c>
      <c r="AF75" s="95">
        <f t="shared" si="22"/>
        <v>0</v>
      </c>
      <c r="AG75" s="95">
        <f t="shared" si="22"/>
        <v>0</v>
      </c>
      <c r="AH75" s="95">
        <f t="shared" si="22"/>
        <v>0</v>
      </c>
      <c r="AI75" s="95">
        <f t="shared" si="22"/>
        <v>0</v>
      </c>
      <c r="AJ75" s="95">
        <f t="shared" si="22"/>
        <v>0</v>
      </c>
      <c r="AK75" s="95">
        <f t="shared" si="22"/>
        <v>0</v>
      </c>
      <c r="AL75" s="95">
        <f t="shared" si="22"/>
        <v>0</v>
      </c>
      <c r="AM75" s="95">
        <f t="shared" si="22"/>
        <v>0</v>
      </c>
      <c r="AN75" s="95">
        <f t="shared" si="22"/>
        <v>0</v>
      </c>
      <c r="AO75" s="95">
        <f t="shared" si="22"/>
        <v>0</v>
      </c>
      <c r="AP75" s="95">
        <f t="shared" si="22"/>
        <v>0</v>
      </c>
      <c r="AQ75" s="95">
        <f t="shared" si="22"/>
        <v>0</v>
      </c>
      <c r="AR75" s="95">
        <f t="shared" si="22"/>
        <v>0</v>
      </c>
      <c r="AS75" s="95">
        <f t="shared" si="22"/>
        <v>0</v>
      </c>
      <c r="AT75" s="95">
        <f t="shared" si="22"/>
        <v>0</v>
      </c>
      <c r="AU75" s="95">
        <f t="shared" si="22"/>
        <v>0</v>
      </c>
      <c r="AV75" s="95">
        <f t="shared" si="22"/>
        <v>0</v>
      </c>
      <c r="AW75" s="95">
        <f t="shared" si="22"/>
        <v>0</v>
      </c>
      <c r="AX75" s="95">
        <f t="shared" si="22"/>
        <v>0</v>
      </c>
      <c r="AY75" s="95">
        <f t="shared" si="22"/>
        <v>0</v>
      </c>
      <c r="AZ75" s="95">
        <f t="shared" si="22"/>
        <v>0</v>
      </c>
      <c r="BA75" s="95">
        <f t="shared" si="22"/>
        <v>0</v>
      </c>
      <c r="BB75" s="95">
        <f t="shared" si="22"/>
        <v>0</v>
      </c>
      <c r="BC75" s="95">
        <f t="shared" si="22"/>
        <v>0</v>
      </c>
      <c r="BD75" s="95">
        <f t="shared" si="22"/>
        <v>0</v>
      </c>
      <c r="BE75" s="95">
        <f t="shared" si="22"/>
        <v>0</v>
      </c>
      <c r="BF75" s="95">
        <f t="shared" si="22"/>
        <v>0</v>
      </c>
      <c r="BG75" s="95">
        <f t="shared" si="22"/>
        <v>0</v>
      </c>
      <c r="BH75" s="95">
        <f t="shared" si="22"/>
        <v>0</v>
      </c>
      <c r="BI75" s="95">
        <f t="shared" si="22"/>
        <v>0</v>
      </c>
      <c r="BJ75" s="95">
        <f t="shared" si="22"/>
        <v>0</v>
      </c>
      <c r="BK75" s="95">
        <f t="shared" si="22"/>
        <v>0</v>
      </c>
      <c r="BL75" s="95">
        <f t="shared" si="22"/>
        <v>0</v>
      </c>
      <c r="BM75" s="95">
        <f t="shared" si="22"/>
        <v>0</v>
      </c>
      <c r="BN75" s="95">
        <f t="shared" si="22"/>
        <v>0</v>
      </c>
      <c r="BO75" s="95">
        <f t="shared" si="22"/>
        <v>0</v>
      </c>
      <c r="BP75" s="95">
        <f t="shared" si="22"/>
        <v>0</v>
      </c>
      <c r="BQ75" s="95">
        <f t="shared" si="22"/>
        <v>0</v>
      </c>
      <c r="BR75" s="95">
        <f t="shared" si="22"/>
        <v>0</v>
      </c>
      <c r="BS75" s="95">
        <f t="shared" ref="BS75:DU75" si="23">SUM(BS58:BS74)</f>
        <v>0</v>
      </c>
      <c r="BT75" s="95">
        <f t="shared" si="23"/>
        <v>0</v>
      </c>
      <c r="BU75" s="95">
        <f t="shared" si="23"/>
        <v>0</v>
      </c>
      <c r="BV75" s="95">
        <f t="shared" si="23"/>
        <v>0</v>
      </c>
      <c r="BW75" s="95">
        <f t="shared" si="23"/>
        <v>0</v>
      </c>
      <c r="BX75" s="95">
        <f t="shared" si="23"/>
        <v>0</v>
      </c>
      <c r="BY75" s="95">
        <f t="shared" si="23"/>
        <v>0</v>
      </c>
      <c r="BZ75" s="95">
        <f t="shared" si="23"/>
        <v>0</v>
      </c>
      <c r="CA75" s="95">
        <f t="shared" si="23"/>
        <v>0</v>
      </c>
      <c r="CB75" s="95">
        <f t="shared" si="23"/>
        <v>0</v>
      </c>
      <c r="CC75" s="95">
        <f t="shared" si="23"/>
        <v>0</v>
      </c>
      <c r="CD75" s="95">
        <f t="shared" si="23"/>
        <v>0</v>
      </c>
      <c r="CE75" s="95">
        <f t="shared" si="23"/>
        <v>0</v>
      </c>
      <c r="CF75" s="95">
        <f t="shared" si="23"/>
        <v>0</v>
      </c>
      <c r="CG75" s="95">
        <f t="shared" si="23"/>
        <v>0</v>
      </c>
      <c r="CH75" s="95">
        <f t="shared" si="23"/>
        <v>0</v>
      </c>
      <c r="CI75" s="95">
        <f t="shared" si="23"/>
        <v>0</v>
      </c>
      <c r="CJ75" s="95">
        <f t="shared" si="23"/>
        <v>0</v>
      </c>
      <c r="CK75" s="95">
        <f t="shared" si="23"/>
        <v>0</v>
      </c>
      <c r="CL75" s="95">
        <f t="shared" si="23"/>
        <v>0</v>
      </c>
      <c r="CM75" s="95">
        <f t="shared" si="23"/>
        <v>0</v>
      </c>
      <c r="CN75" s="95">
        <f t="shared" si="23"/>
        <v>0</v>
      </c>
      <c r="CO75" s="95">
        <f t="shared" si="23"/>
        <v>0</v>
      </c>
      <c r="CP75" s="95">
        <f t="shared" si="23"/>
        <v>0</v>
      </c>
      <c r="CQ75" s="95">
        <f t="shared" si="23"/>
        <v>0</v>
      </c>
      <c r="CR75" s="95">
        <f t="shared" si="23"/>
        <v>0</v>
      </c>
      <c r="CS75" s="95">
        <f t="shared" si="23"/>
        <v>0</v>
      </c>
      <c r="CT75" s="95">
        <f t="shared" si="23"/>
        <v>0</v>
      </c>
      <c r="CU75" s="95">
        <f t="shared" si="23"/>
        <v>0</v>
      </c>
      <c r="CV75" s="95">
        <f t="shared" si="23"/>
        <v>0</v>
      </c>
      <c r="CW75" s="95">
        <f t="shared" si="23"/>
        <v>0</v>
      </c>
      <c r="CX75" s="95">
        <f t="shared" si="23"/>
        <v>0</v>
      </c>
      <c r="CY75" s="95">
        <f t="shared" si="23"/>
        <v>0</v>
      </c>
      <c r="CZ75" s="95">
        <f t="shared" si="23"/>
        <v>0</v>
      </c>
      <c r="DA75" s="95">
        <f t="shared" si="23"/>
        <v>0</v>
      </c>
      <c r="DB75" s="95">
        <f t="shared" si="23"/>
        <v>0</v>
      </c>
      <c r="DC75" s="95">
        <f t="shared" si="23"/>
        <v>0</v>
      </c>
      <c r="DD75" s="95">
        <f t="shared" si="23"/>
        <v>0</v>
      </c>
      <c r="DE75" s="95">
        <f t="shared" si="23"/>
        <v>0</v>
      </c>
      <c r="DF75" s="95">
        <f t="shared" si="23"/>
        <v>0</v>
      </c>
      <c r="DG75" s="95">
        <f t="shared" si="23"/>
        <v>0</v>
      </c>
      <c r="DH75" s="95">
        <f t="shared" si="23"/>
        <v>0</v>
      </c>
      <c r="DI75" s="95">
        <f t="shared" si="23"/>
        <v>0</v>
      </c>
      <c r="DJ75" s="95">
        <f t="shared" si="23"/>
        <v>0</v>
      </c>
      <c r="DK75" s="95">
        <f t="shared" si="23"/>
        <v>0</v>
      </c>
      <c r="DL75" s="95">
        <f t="shared" si="23"/>
        <v>0</v>
      </c>
      <c r="DM75" s="95">
        <f t="shared" si="23"/>
        <v>0</v>
      </c>
      <c r="DN75" s="95">
        <f t="shared" si="23"/>
        <v>0</v>
      </c>
      <c r="DO75" s="95">
        <f t="shared" si="23"/>
        <v>0</v>
      </c>
      <c r="DP75" s="95">
        <f t="shared" si="23"/>
        <v>0</v>
      </c>
      <c r="DQ75" s="95">
        <f t="shared" si="23"/>
        <v>0</v>
      </c>
      <c r="DR75" s="95">
        <f t="shared" si="23"/>
        <v>0</v>
      </c>
      <c r="DS75" s="95">
        <f t="shared" si="23"/>
        <v>0</v>
      </c>
      <c r="DT75" s="95">
        <f t="shared" si="23"/>
        <v>0</v>
      </c>
      <c r="DU75" s="95">
        <f t="shared" si="23"/>
        <v>0</v>
      </c>
    </row>
    <row r="92" spans="7:7" x14ac:dyDescent="0.25">
      <c r="G92" t="s">
        <v>237</v>
      </c>
    </row>
    <row r="93" spans="7:7" x14ac:dyDescent="0.25">
      <c r="G93" t="s">
        <v>13</v>
      </c>
    </row>
  </sheetData>
  <hyperlinks>
    <hyperlink ref="C1" location="Input!A1" display="MENU" xr:uid="{00000000-0004-0000-1F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 tint="0.79998168889431442"/>
  </sheetPr>
  <dimension ref="A1:DV76"/>
  <sheetViews>
    <sheetView showGridLines="0" workbookViewId="0">
      <selection activeCell="C1" sqref="C1"/>
    </sheetView>
  </sheetViews>
  <sheetFormatPr defaultColWidth="8.85546875" defaultRowHeight="15" x14ac:dyDescent="0.25"/>
  <cols>
    <col min="1" max="1" width="24.7109375" bestFit="1" customWidth="1"/>
    <col min="3" max="3" width="31.7109375" bestFit="1" customWidth="1"/>
    <col min="4" max="4" width="15.28515625" customWidth="1"/>
  </cols>
  <sheetData>
    <row r="1" spans="1:126" ht="18.75" x14ac:dyDescent="0.3">
      <c r="A1" s="29" t="s">
        <v>243</v>
      </c>
      <c r="C1" s="13" t="s">
        <v>41</v>
      </c>
    </row>
    <row r="3" spans="1:126" x14ac:dyDescent="0.25">
      <c r="F3" s="7" t="s">
        <v>28</v>
      </c>
      <c r="G3" s="55">
        <f>+I_Investimenti!I4</f>
        <v>2020</v>
      </c>
      <c r="H3" s="55">
        <f>+I_Investimenti!J4</f>
        <v>2020</v>
      </c>
      <c r="I3" s="55">
        <f>+I_Investimenti!K4</f>
        <v>2020</v>
      </c>
      <c r="J3" s="55">
        <f>+I_Investimenti!L4</f>
        <v>2020</v>
      </c>
      <c r="K3" s="55">
        <f>+I_Investimenti!M4</f>
        <v>2020</v>
      </c>
      <c r="L3" s="55">
        <f>+I_Investimenti!N4</f>
        <v>2020</v>
      </c>
      <c r="M3" s="55">
        <f>+I_Investimenti!O4</f>
        <v>2020</v>
      </c>
      <c r="N3" s="55">
        <f>+I_Investimenti!P4</f>
        <v>2020</v>
      </c>
      <c r="O3" s="55">
        <f>+I_Investimenti!Q4</f>
        <v>2020</v>
      </c>
      <c r="P3" s="55">
        <f>+I_Investimenti!R4</f>
        <v>2020</v>
      </c>
      <c r="Q3" s="55">
        <f>+I_Investimenti!S4</f>
        <v>2020</v>
      </c>
      <c r="R3" s="55">
        <f>+I_Investimenti!T4</f>
        <v>2020</v>
      </c>
      <c r="S3" s="55">
        <f>+I_Investimenti!U4</f>
        <v>2021</v>
      </c>
      <c r="T3" s="55">
        <f>+I_Investimenti!V4</f>
        <v>2021</v>
      </c>
      <c r="U3" s="55">
        <f>+I_Investimenti!W4</f>
        <v>2021</v>
      </c>
      <c r="V3" s="55">
        <f>+I_Investimenti!X4</f>
        <v>2021</v>
      </c>
      <c r="W3" s="55">
        <f>+I_Investimenti!Y4</f>
        <v>2021</v>
      </c>
      <c r="X3" s="55">
        <f>+I_Investimenti!Z4</f>
        <v>2021</v>
      </c>
      <c r="Y3" s="55">
        <f>+I_Investimenti!AA4</f>
        <v>2021</v>
      </c>
      <c r="Z3" s="55">
        <f>+I_Investimenti!AB4</f>
        <v>2021</v>
      </c>
      <c r="AA3" s="55">
        <f>+I_Investimenti!AC4</f>
        <v>2021</v>
      </c>
      <c r="AB3" s="55">
        <f>+I_Investimenti!AD4</f>
        <v>2021</v>
      </c>
      <c r="AC3" s="55">
        <f>+I_Investimenti!AE4</f>
        <v>2021</v>
      </c>
      <c r="AD3" s="55">
        <f>+I_Investimenti!AF4</f>
        <v>2021</v>
      </c>
      <c r="AE3" s="55">
        <f>+I_Investimenti!AG4</f>
        <v>2022</v>
      </c>
      <c r="AF3" s="55">
        <f>+I_Investimenti!AH4</f>
        <v>2022</v>
      </c>
      <c r="AG3" s="55">
        <f>+I_Investimenti!AI4</f>
        <v>2022</v>
      </c>
      <c r="AH3" s="55">
        <f>+I_Investimenti!AJ4</f>
        <v>2022</v>
      </c>
      <c r="AI3" s="55">
        <f>+I_Investimenti!AK4</f>
        <v>2022</v>
      </c>
      <c r="AJ3" s="55">
        <f>+I_Investimenti!AL4</f>
        <v>2022</v>
      </c>
      <c r="AK3" s="55">
        <f>+I_Investimenti!AM4</f>
        <v>2022</v>
      </c>
      <c r="AL3" s="55">
        <f>+I_Investimenti!AN4</f>
        <v>2022</v>
      </c>
      <c r="AM3" s="55">
        <f>+I_Investimenti!AO4</f>
        <v>2022</v>
      </c>
      <c r="AN3" s="55">
        <f>+I_Investimenti!AP4</f>
        <v>2022</v>
      </c>
      <c r="AO3" s="55">
        <f>+I_Investimenti!AQ4</f>
        <v>2022</v>
      </c>
      <c r="AP3" s="55">
        <f>+I_Investimenti!AR4</f>
        <v>2022</v>
      </c>
      <c r="AQ3" s="55">
        <f>+I_Investimenti!AS4</f>
        <v>2023</v>
      </c>
      <c r="AR3" s="55">
        <f>+I_Investimenti!AT4</f>
        <v>2023</v>
      </c>
      <c r="AS3" s="55">
        <f>+I_Investimenti!AU4</f>
        <v>2023</v>
      </c>
      <c r="AT3" s="55">
        <f>+I_Investimenti!AV4</f>
        <v>2023</v>
      </c>
      <c r="AU3" s="55">
        <f>+I_Investimenti!AW4</f>
        <v>2023</v>
      </c>
      <c r="AV3" s="55">
        <f>+I_Investimenti!AX4</f>
        <v>2023</v>
      </c>
      <c r="AW3" s="55">
        <f>+I_Investimenti!AY4</f>
        <v>2023</v>
      </c>
      <c r="AX3" s="55">
        <f>+I_Investimenti!AZ4</f>
        <v>2023</v>
      </c>
      <c r="AY3" s="55">
        <f>+I_Investimenti!BA4</f>
        <v>2023</v>
      </c>
      <c r="AZ3" s="55">
        <f>+I_Investimenti!BB4</f>
        <v>2023</v>
      </c>
      <c r="BA3" s="55">
        <f>+I_Investimenti!BC4</f>
        <v>2023</v>
      </c>
      <c r="BB3" s="55">
        <f>+I_Investimenti!BD4</f>
        <v>2023</v>
      </c>
      <c r="BC3" s="55">
        <f>+I_Investimenti!BE4</f>
        <v>2024</v>
      </c>
      <c r="BD3" s="55">
        <f>+I_Investimenti!BF4</f>
        <v>2024</v>
      </c>
      <c r="BE3" s="55">
        <f>+I_Investimenti!BG4</f>
        <v>2024</v>
      </c>
      <c r="BF3" s="55">
        <f>+I_Investimenti!BH4</f>
        <v>2024</v>
      </c>
      <c r="BG3" s="55">
        <f>+I_Investimenti!BI4</f>
        <v>2024</v>
      </c>
      <c r="BH3" s="55">
        <f>+I_Investimenti!BJ4</f>
        <v>2024</v>
      </c>
      <c r="BI3" s="55">
        <f>+I_Investimenti!BK4</f>
        <v>2024</v>
      </c>
      <c r="BJ3" s="55">
        <f>+I_Investimenti!BL4</f>
        <v>2024</v>
      </c>
      <c r="BK3" s="55">
        <f>+I_Investimenti!BM4</f>
        <v>2024</v>
      </c>
      <c r="BL3" s="55">
        <f>+I_Investimenti!BN4</f>
        <v>2024</v>
      </c>
      <c r="BM3" s="55">
        <f>+I_Investimenti!BO4</f>
        <v>2024</v>
      </c>
      <c r="BN3" s="55">
        <f>+I_Investimenti!BP4</f>
        <v>2024</v>
      </c>
      <c r="BO3" s="55">
        <f>+I_Investimenti!BQ4</f>
        <v>2025</v>
      </c>
      <c r="BP3" s="55">
        <f>+I_Investimenti!BR4</f>
        <v>2025</v>
      </c>
      <c r="BQ3" s="55">
        <f>+I_Investimenti!BS4</f>
        <v>2025</v>
      </c>
      <c r="BR3" s="55">
        <f>+I_Investimenti!BT4</f>
        <v>2025</v>
      </c>
      <c r="BS3" s="55">
        <f>+I_Investimenti!BU4</f>
        <v>2025</v>
      </c>
      <c r="BT3" s="55">
        <f>+I_Investimenti!BV4</f>
        <v>2025</v>
      </c>
      <c r="BU3" s="55">
        <f>+I_Investimenti!BW4</f>
        <v>2025</v>
      </c>
      <c r="BV3" s="55">
        <f>+I_Investimenti!BX4</f>
        <v>2025</v>
      </c>
      <c r="BW3" s="55">
        <f>+I_Investimenti!BY4</f>
        <v>2025</v>
      </c>
      <c r="BX3" s="55">
        <f>+I_Investimenti!BZ4</f>
        <v>2025</v>
      </c>
      <c r="BY3" s="55">
        <f>+I_Investimenti!CA4</f>
        <v>2025</v>
      </c>
      <c r="BZ3" s="55">
        <f>+I_Investimenti!CB4</f>
        <v>2025</v>
      </c>
      <c r="CA3" s="55">
        <f>+I_Investimenti!CC4</f>
        <v>2026</v>
      </c>
      <c r="CB3" s="55">
        <f>+I_Investimenti!CD4</f>
        <v>2026</v>
      </c>
      <c r="CC3" s="55">
        <f>+I_Investimenti!CE4</f>
        <v>2026</v>
      </c>
      <c r="CD3" s="55">
        <f>+I_Investimenti!CF4</f>
        <v>2026</v>
      </c>
      <c r="CE3" s="55">
        <f>+I_Investimenti!CG4</f>
        <v>2026</v>
      </c>
      <c r="CF3" s="55">
        <f>+I_Investimenti!CH4</f>
        <v>2026</v>
      </c>
      <c r="CG3" s="55">
        <f>+I_Investimenti!CI4</f>
        <v>2026</v>
      </c>
      <c r="CH3" s="55">
        <f>+I_Investimenti!CJ4</f>
        <v>2026</v>
      </c>
      <c r="CI3" s="55">
        <f>+I_Investimenti!CK4</f>
        <v>2026</v>
      </c>
      <c r="CJ3" s="55">
        <f>+I_Investimenti!CL4</f>
        <v>2026</v>
      </c>
      <c r="CK3" s="55">
        <f>+I_Investimenti!CM4</f>
        <v>2026</v>
      </c>
      <c r="CL3" s="55">
        <f>+I_Investimenti!CN4</f>
        <v>2026</v>
      </c>
      <c r="CM3" s="55">
        <f>+I_Investimenti!CO4</f>
        <v>2027</v>
      </c>
      <c r="CN3" s="55">
        <f>+I_Investimenti!CP4</f>
        <v>2027</v>
      </c>
      <c r="CO3" s="55">
        <f>+I_Investimenti!CQ4</f>
        <v>2027</v>
      </c>
      <c r="CP3" s="55">
        <f>+I_Investimenti!CR4</f>
        <v>2027</v>
      </c>
      <c r="CQ3" s="55">
        <f>+I_Investimenti!CS4</f>
        <v>2027</v>
      </c>
      <c r="CR3" s="55">
        <f>+I_Investimenti!CT4</f>
        <v>2027</v>
      </c>
      <c r="CS3" s="55">
        <f>+I_Investimenti!CU4</f>
        <v>2027</v>
      </c>
      <c r="CT3" s="55">
        <f>+I_Investimenti!CV4</f>
        <v>2027</v>
      </c>
      <c r="CU3" s="55">
        <f>+I_Investimenti!CW4</f>
        <v>2027</v>
      </c>
      <c r="CV3" s="55">
        <f>+I_Investimenti!CX4</f>
        <v>2027</v>
      </c>
      <c r="CW3" s="55">
        <f>+I_Investimenti!CY4</f>
        <v>2027</v>
      </c>
      <c r="CX3" s="55">
        <f>+I_Investimenti!CZ4</f>
        <v>2027</v>
      </c>
      <c r="CY3" s="55">
        <f>+I_Investimenti!DA4</f>
        <v>2028</v>
      </c>
      <c r="CZ3" s="55">
        <f>+I_Investimenti!DB4</f>
        <v>2028</v>
      </c>
      <c r="DA3" s="55">
        <f>+I_Investimenti!DC4</f>
        <v>2028</v>
      </c>
      <c r="DB3" s="55">
        <f>+I_Investimenti!DD4</f>
        <v>2028</v>
      </c>
      <c r="DC3" s="55">
        <f>+I_Investimenti!DE4</f>
        <v>2028</v>
      </c>
      <c r="DD3" s="55">
        <f>+I_Investimenti!DF4</f>
        <v>2028</v>
      </c>
      <c r="DE3" s="55">
        <f>+I_Investimenti!DG4</f>
        <v>2028</v>
      </c>
      <c r="DF3" s="55">
        <f>+I_Investimenti!DH4</f>
        <v>2028</v>
      </c>
      <c r="DG3" s="55">
        <f>+I_Investimenti!DI4</f>
        <v>2028</v>
      </c>
      <c r="DH3" s="55">
        <f>+I_Investimenti!DJ4</f>
        <v>2028</v>
      </c>
      <c r="DI3" s="55">
        <f>+I_Investimenti!DK4</f>
        <v>2028</v>
      </c>
      <c r="DJ3" s="55">
        <f>+I_Investimenti!DL4</f>
        <v>2028</v>
      </c>
      <c r="DK3" s="55">
        <f>+I_Investimenti!DM4</f>
        <v>2029</v>
      </c>
      <c r="DL3" s="55">
        <f>+I_Investimenti!DN4</f>
        <v>2029</v>
      </c>
      <c r="DM3" s="55">
        <f>+I_Investimenti!DO4</f>
        <v>2029</v>
      </c>
      <c r="DN3" s="55">
        <f>+I_Investimenti!DP4</f>
        <v>2029</v>
      </c>
      <c r="DO3" s="55">
        <f>+I_Investimenti!DQ4</f>
        <v>2029</v>
      </c>
      <c r="DP3" s="55">
        <f>+I_Investimenti!DR4</f>
        <v>2029</v>
      </c>
      <c r="DQ3" s="55">
        <f>+I_Investimenti!DS4</f>
        <v>2029</v>
      </c>
      <c r="DR3" s="55">
        <f>+I_Investimenti!DT4</f>
        <v>2029</v>
      </c>
      <c r="DS3" s="55">
        <f>+I_Investimenti!DU4</f>
        <v>2029</v>
      </c>
      <c r="DT3" s="55">
        <f>+I_Investimenti!DV4</f>
        <v>2029</v>
      </c>
      <c r="DU3" s="55">
        <f>+I_Investimenti!DW4</f>
        <v>2029</v>
      </c>
      <c r="DV3" s="55">
        <f>+I_Investimenti!DX4</f>
        <v>2029</v>
      </c>
    </row>
    <row r="4" spans="1:126" ht="15.75" thickBot="1" x14ac:dyDescent="0.3">
      <c r="B4" s="26" t="s">
        <v>54</v>
      </c>
      <c r="C4" s="28" t="s">
        <v>22</v>
      </c>
      <c r="D4" s="28" t="s">
        <v>56</v>
      </c>
      <c r="F4" s="7" t="s">
        <v>27</v>
      </c>
      <c r="G4" s="55" t="str">
        <f>+I_Investimenti!I5</f>
        <v>gen</v>
      </c>
      <c r="H4" s="55" t="str">
        <f>+I_Investimenti!J5</f>
        <v>feb</v>
      </c>
      <c r="I4" s="55" t="str">
        <f>+I_Investimenti!K5</f>
        <v>mar</v>
      </c>
      <c r="J4" s="55" t="str">
        <f>+I_Investimenti!L5</f>
        <v>apr</v>
      </c>
      <c r="K4" s="55" t="str">
        <f>+I_Investimenti!M5</f>
        <v>mag</v>
      </c>
      <c r="L4" s="55" t="str">
        <f>+I_Investimenti!N5</f>
        <v>giu</v>
      </c>
      <c r="M4" s="55" t="str">
        <f>+I_Investimenti!O5</f>
        <v>lug</v>
      </c>
      <c r="N4" s="55" t="str">
        <f>+I_Investimenti!P5</f>
        <v>ago</v>
      </c>
      <c r="O4" s="55" t="str">
        <f>+I_Investimenti!Q5</f>
        <v>set</v>
      </c>
      <c r="P4" s="55" t="str">
        <f>+I_Investimenti!R5</f>
        <v>ott</v>
      </c>
      <c r="Q4" s="55" t="str">
        <f>+I_Investimenti!S5</f>
        <v>nov</v>
      </c>
      <c r="R4" s="55" t="str">
        <f>+I_Investimenti!T5</f>
        <v>dic</v>
      </c>
      <c r="S4" s="55" t="str">
        <f>+I_Investimenti!U5</f>
        <v>gen</v>
      </c>
      <c r="T4" s="55" t="str">
        <f>+I_Investimenti!V5</f>
        <v>feb</v>
      </c>
      <c r="U4" s="55" t="str">
        <f>+I_Investimenti!W5</f>
        <v>mar</v>
      </c>
      <c r="V4" s="55" t="str">
        <f>+I_Investimenti!X5</f>
        <v>apr</v>
      </c>
      <c r="W4" s="55" t="str">
        <f>+I_Investimenti!Y5</f>
        <v>mag</v>
      </c>
      <c r="X4" s="55" t="str">
        <f>+I_Investimenti!Z5</f>
        <v>giu</v>
      </c>
      <c r="Y4" s="55" t="str">
        <f>+I_Investimenti!AA5</f>
        <v>lug</v>
      </c>
      <c r="Z4" s="55" t="str">
        <f>+I_Investimenti!AB5</f>
        <v>ago</v>
      </c>
      <c r="AA4" s="55" t="str">
        <f>+I_Investimenti!AC5</f>
        <v>set</v>
      </c>
      <c r="AB4" s="55" t="str">
        <f>+I_Investimenti!AD5</f>
        <v>ott</v>
      </c>
      <c r="AC4" s="55" t="str">
        <f>+I_Investimenti!AE5</f>
        <v>nov</v>
      </c>
      <c r="AD4" s="55" t="str">
        <f>+I_Investimenti!AF5</f>
        <v>dic</v>
      </c>
      <c r="AE4" s="55" t="str">
        <f>+I_Investimenti!AG5</f>
        <v>gen</v>
      </c>
      <c r="AF4" s="55" t="str">
        <f>+I_Investimenti!AH5</f>
        <v>feb</v>
      </c>
      <c r="AG4" s="55" t="str">
        <f>+I_Investimenti!AI5</f>
        <v>mar</v>
      </c>
      <c r="AH4" s="55" t="str">
        <f>+I_Investimenti!AJ5</f>
        <v>apr</v>
      </c>
      <c r="AI4" s="55" t="str">
        <f>+I_Investimenti!AK5</f>
        <v>mag</v>
      </c>
      <c r="AJ4" s="55" t="str">
        <f>+I_Investimenti!AL5</f>
        <v>giu</v>
      </c>
      <c r="AK4" s="55" t="str">
        <f>+I_Investimenti!AM5</f>
        <v>lug</v>
      </c>
      <c r="AL4" s="55" t="str">
        <f>+I_Investimenti!AN5</f>
        <v>ago</v>
      </c>
      <c r="AM4" s="55" t="str">
        <f>+I_Investimenti!AO5</f>
        <v>set</v>
      </c>
      <c r="AN4" s="55" t="str">
        <f>+I_Investimenti!AP5</f>
        <v>ott</v>
      </c>
      <c r="AO4" s="55" t="str">
        <f>+I_Investimenti!AQ5</f>
        <v>nov</v>
      </c>
      <c r="AP4" s="55" t="str">
        <f>+I_Investimenti!AR5</f>
        <v>dic</v>
      </c>
      <c r="AQ4" s="55" t="str">
        <f>+I_Investimenti!AS5</f>
        <v>gen</v>
      </c>
      <c r="AR4" s="55" t="str">
        <f>+I_Investimenti!AT5</f>
        <v>feb</v>
      </c>
      <c r="AS4" s="55" t="str">
        <f>+I_Investimenti!AU5</f>
        <v>mar</v>
      </c>
      <c r="AT4" s="55" t="str">
        <f>+I_Investimenti!AV5</f>
        <v>apr</v>
      </c>
      <c r="AU4" s="55" t="str">
        <f>+I_Investimenti!AW5</f>
        <v>mag</v>
      </c>
      <c r="AV4" s="55" t="str">
        <f>+I_Investimenti!AX5</f>
        <v>giu</v>
      </c>
      <c r="AW4" s="55" t="str">
        <f>+I_Investimenti!AY5</f>
        <v>lug</v>
      </c>
      <c r="AX4" s="55" t="str">
        <f>+I_Investimenti!AZ5</f>
        <v>ago</v>
      </c>
      <c r="AY4" s="55" t="str">
        <f>+I_Investimenti!BA5</f>
        <v>set</v>
      </c>
      <c r="AZ4" s="55" t="str">
        <f>+I_Investimenti!BB5</f>
        <v>ott</v>
      </c>
      <c r="BA4" s="55" t="str">
        <f>+I_Investimenti!BC5</f>
        <v>nov</v>
      </c>
      <c r="BB4" s="55" t="str">
        <f>+I_Investimenti!BD5</f>
        <v>dic</v>
      </c>
      <c r="BC4" s="55" t="str">
        <f>+I_Investimenti!BE5</f>
        <v>gen</v>
      </c>
      <c r="BD4" s="55" t="str">
        <f>+I_Investimenti!BF5</f>
        <v>feb</v>
      </c>
      <c r="BE4" s="55" t="str">
        <f>+I_Investimenti!BG5</f>
        <v>mar</v>
      </c>
      <c r="BF4" s="55" t="str">
        <f>+I_Investimenti!BH5</f>
        <v>apr</v>
      </c>
      <c r="BG4" s="55" t="str">
        <f>+I_Investimenti!BI5</f>
        <v>mag</v>
      </c>
      <c r="BH4" s="55" t="str">
        <f>+I_Investimenti!BJ5</f>
        <v>giu</v>
      </c>
      <c r="BI4" s="55" t="str">
        <f>+I_Investimenti!BK5</f>
        <v>lug</v>
      </c>
      <c r="BJ4" s="55" t="str">
        <f>+I_Investimenti!BL5</f>
        <v>ago</v>
      </c>
      <c r="BK4" s="55" t="str">
        <f>+I_Investimenti!BM5</f>
        <v>set</v>
      </c>
      <c r="BL4" s="55" t="str">
        <f>+I_Investimenti!BN5</f>
        <v>ott</v>
      </c>
      <c r="BM4" s="55" t="str">
        <f>+I_Investimenti!BO5</f>
        <v>nov</v>
      </c>
      <c r="BN4" s="55" t="str">
        <f>+I_Investimenti!BP5</f>
        <v>dic</v>
      </c>
      <c r="BO4" s="55" t="str">
        <f>+I_Investimenti!BQ5</f>
        <v>gen</v>
      </c>
      <c r="BP4" s="55" t="str">
        <f>+I_Investimenti!BR5</f>
        <v>feb</v>
      </c>
      <c r="BQ4" s="55" t="str">
        <f>+I_Investimenti!BS5</f>
        <v>mar</v>
      </c>
      <c r="BR4" s="55" t="str">
        <f>+I_Investimenti!BT5</f>
        <v>apr</v>
      </c>
      <c r="BS4" s="55" t="str">
        <f>+I_Investimenti!BU5</f>
        <v>mag</v>
      </c>
      <c r="BT4" s="55" t="str">
        <f>+I_Investimenti!BV5</f>
        <v>giu</v>
      </c>
      <c r="BU4" s="55" t="str">
        <f>+I_Investimenti!BW5</f>
        <v>lug</v>
      </c>
      <c r="BV4" s="55" t="str">
        <f>+I_Investimenti!BX5</f>
        <v>ago</v>
      </c>
      <c r="BW4" s="55" t="str">
        <f>+I_Investimenti!BY5</f>
        <v>set</v>
      </c>
      <c r="BX4" s="55" t="str">
        <f>+I_Investimenti!BZ5</f>
        <v>ott</v>
      </c>
      <c r="BY4" s="55" t="str">
        <f>+I_Investimenti!CA5</f>
        <v>nov</v>
      </c>
      <c r="BZ4" s="55" t="str">
        <f>+I_Investimenti!CB5</f>
        <v>dic</v>
      </c>
      <c r="CA4" s="55" t="str">
        <f>+I_Investimenti!CC5</f>
        <v>gen</v>
      </c>
      <c r="CB4" s="55" t="str">
        <f>+I_Investimenti!CD5</f>
        <v>feb</v>
      </c>
      <c r="CC4" s="55" t="str">
        <f>+I_Investimenti!CE5</f>
        <v>mar</v>
      </c>
      <c r="CD4" s="55" t="str">
        <f>+I_Investimenti!CF5</f>
        <v>apr</v>
      </c>
      <c r="CE4" s="55" t="str">
        <f>+I_Investimenti!CG5</f>
        <v>mag</v>
      </c>
      <c r="CF4" s="55" t="str">
        <f>+I_Investimenti!CH5</f>
        <v>giu</v>
      </c>
      <c r="CG4" s="55" t="str">
        <f>+I_Investimenti!CI5</f>
        <v>lug</v>
      </c>
      <c r="CH4" s="55" t="str">
        <f>+I_Investimenti!CJ5</f>
        <v>ago</v>
      </c>
      <c r="CI4" s="55" t="str">
        <f>+I_Investimenti!CK5</f>
        <v>set</v>
      </c>
      <c r="CJ4" s="55" t="str">
        <f>+I_Investimenti!CL5</f>
        <v>ott</v>
      </c>
      <c r="CK4" s="55" t="str">
        <f>+I_Investimenti!CM5</f>
        <v>nov</v>
      </c>
      <c r="CL4" s="55" t="str">
        <f>+I_Investimenti!CN5</f>
        <v>dic</v>
      </c>
      <c r="CM4" s="55" t="str">
        <f>+I_Investimenti!CO5</f>
        <v>gen</v>
      </c>
      <c r="CN4" s="55" t="str">
        <f>+I_Investimenti!CP5</f>
        <v>feb</v>
      </c>
      <c r="CO4" s="55" t="str">
        <f>+I_Investimenti!CQ5</f>
        <v>mar</v>
      </c>
      <c r="CP4" s="55" t="str">
        <f>+I_Investimenti!CR5</f>
        <v>apr</v>
      </c>
      <c r="CQ4" s="55" t="str">
        <f>+I_Investimenti!CS5</f>
        <v>mag</v>
      </c>
      <c r="CR4" s="55" t="str">
        <f>+I_Investimenti!CT5</f>
        <v>giu</v>
      </c>
      <c r="CS4" s="55" t="str">
        <f>+I_Investimenti!CU5</f>
        <v>lug</v>
      </c>
      <c r="CT4" s="55" t="str">
        <f>+I_Investimenti!CV5</f>
        <v>ago</v>
      </c>
      <c r="CU4" s="55" t="str">
        <f>+I_Investimenti!CW5</f>
        <v>set</v>
      </c>
      <c r="CV4" s="55" t="str">
        <f>+I_Investimenti!CX5</f>
        <v>ott</v>
      </c>
      <c r="CW4" s="55" t="str">
        <f>+I_Investimenti!CY5</f>
        <v>nov</v>
      </c>
      <c r="CX4" s="55" t="str">
        <f>+I_Investimenti!CZ5</f>
        <v>dic</v>
      </c>
      <c r="CY4" s="55" t="str">
        <f>+I_Investimenti!DA5</f>
        <v>gen</v>
      </c>
      <c r="CZ4" s="55" t="str">
        <f>+I_Investimenti!DB5</f>
        <v>feb</v>
      </c>
      <c r="DA4" s="55" t="str">
        <f>+I_Investimenti!DC5</f>
        <v>mar</v>
      </c>
      <c r="DB4" s="55" t="str">
        <f>+I_Investimenti!DD5</f>
        <v>apr</v>
      </c>
      <c r="DC4" s="55" t="str">
        <f>+I_Investimenti!DE5</f>
        <v>mag</v>
      </c>
      <c r="DD4" s="55" t="str">
        <f>+I_Investimenti!DF5</f>
        <v>giu</v>
      </c>
      <c r="DE4" s="55" t="str">
        <f>+I_Investimenti!DG5</f>
        <v>lug</v>
      </c>
      <c r="DF4" s="55" t="str">
        <f>+I_Investimenti!DH5</f>
        <v>ago</v>
      </c>
      <c r="DG4" s="55" t="str">
        <f>+I_Investimenti!DI5</f>
        <v>set</v>
      </c>
      <c r="DH4" s="55" t="str">
        <f>+I_Investimenti!DJ5</f>
        <v>ott</v>
      </c>
      <c r="DI4" s="55" t="str">
        <f>+I_Investimenti!DK5</f>
        <v>nov</v>
      </c>
      <c r="DJ4" s="55" t="str">
        <f>+I_Investimenti!DL5</f>
        <v>dic</v>
      </c>
      <c r="DK4" s="55" t="str">
        <f>+I_Investimenti!DM5</f>
        <v>gen</v>
      </c>
      <c r="DL4" s="55" t="str">
        <f>+I_Investimenti!DN5</f>
        <v>feb</v>
      </c>
      <c r="DM4" s="55" t="str">
        <f>+I_Investimenti!DO5</f>
        <v>mar</v>
      </c>
      <c r="DN4" s="55" t="str">
        <f>+I_Investimenti!DP5</f>
        <v>apr</v>
      </c>
      <c r="DO4" s="55" t="str">
        <f>+I_Investimenti!DQ5</f>
        <v>mag</v>
      </c>
      <c r="DP4" s="55" t="str">
        <f>+I_Investimenti!DR5</f>
        <v>giu</v>
      </c>
      <c r="DQ4" s="55" t="str">
        <f>+I_Investimenti!DS5</f>
        <v>lug</v>
      </c>
      <c r="DR4" s="55" t="str">
        <f>+I_Investimenti!DT5</f>
        <v>ago</v>
      </c>
      <c r="DS4" s="55" t="str">
        <f>+I_Investimenti!DU5</f>
        <v>set</v>
      </c>
      <c r="DT4" s="55" t="str">
        <f>+I_Investimenti!DV5</f>
        <v>ott</v>
      </c>
      <c r="DU4" s="55" t="str">
        <f>+I_Investimenti!DW5</f>
        <v>nov</v>
      </c>
      <c r="DV4" s="55" t="str">
        <f>+I_Investimenti!DX5</f>
        <v>dic</v>
      </c>
    </row>
    <row r="5" spans="1:126" ht="16.5" thickTop="1" thickBot="1" x14ac:dyDescent="0.3">
      <c r="B5" s="119">
        <f>+I_Investimenti!C6</f>
        <v>0</v>
      </c>
      <c r="C5" s="119">
        <f>+I_Investimenti!D6</f>
        <v>0</v>
      </c>
      <c r="D5" s="119">
        <f>+I_Investimenti!G6</f>
        <v>0</v>
      </c>
      <c r="G5" s="59">
        <f>+IFERROR(((I_Investimenti!I6/$D5)/12),0)</f>
        <v>0</v>
      </c>
      <c r="H5" s="59">
        <f>+IFERROR(((SUM(I_Investimenti!$I6:J6)/$D5)/12),0)*IF(G59=SUM($G38:G38),0,1)</f>
        <v>0</v>
      </c>
      <c r="I5" s="59">
        <f>+IFERROR(((SUM(I_Investimenti!$I6:K6)/$D5)/12),0)*IF(H59=SUM($G38:H38),0,1)</f>
        <v>0</v>
      </c>
      <c r="J5" s="59">
        <f>+IFERROR(((SUM(I_Investimenti!$I6:L6)/$D5)/12),0)*IF(I59=SUM($G38:I38),0,1)</f>
        <v>0</v>
      </c>
      <c r="K5" s="59">
        <f>+IFERROR(((SUM(I_Investimenti!$I6:M6)/$D5)/12),0)*IF(J59=SUM($G38:J38),0,1)</f>
        <v>0</v>
      </c>
      <c r="L5" s="59">
        <f>+IFERROR(((SUM(I_Investimenti!$I6:N6)/$D5)/12),0)*IF(K59=SUM($G38:K38),0,1)</f>
        <v>0</v>
      </c>
      <c r="M5" s="59">
        <f>+IFERROR(((SUM(I_Investimenti!$I6:O6)/$D5)/12),0)*IF(L59=SUM($G38:L38),0,1)</f>
        <v>0</v>
      </c>
      <c r="N5" s="59">
        <f>+IFERROR(((SUM(I_Investimenti!$I6:P6)/$D5)/12),0)*IF(M59=SUM($G38:M38),0,1)</f>
        <v>0</v>
      </c>
      <c r="O5" s="59">
        <f>+IFERROR(((SUM(I_Investimenti!$I6:Q6)/$D5)/12),0)*IF(N59=SUM($G38:N38),0,1)</f>
        <v>0</v>
      </c>
      <c r="P5" s="59">
        <f>+IFERROR(((SUM(I_Investimenti!$I6:R6)/$D5)/12),0)*IF(O59=SUM($G38:O38),0,1)</f>
        <v>0</v>
      </c>
      <c r="Q5" s="59">
        <f>+IFERROR(((SUM(I_Investimenti!$I6:S6)/$D5)/12),0)*IF(P59=SUM($G38:P38),0,1)</f>
        <v>0</v>
      </c>
      <c r="R5" s="59">
        <f>+IFERROR(((SUM(I_Investimenti!$I6:T6)/$D5)/12),0)*IF(Q59=SUM($G38:Q38),0,1)</f>
        <v>0</v>
      </c>
      <c r="S5" s="59">
        <f>+IFERROR(((SUM(I_Investimenti!$I6:U6)/$D5)/12),0)*IF(R59=SUM($G38:R38),0,1)</f>
        <v>0</v>
      </c>
      <c r="T5" s="59">
        <f>+IFERROR(((SUM(I_Investimenti!$I6:V6)/$D5)/12),0)*IF(S59=SUM($G38:S38),0,1)</f>
        <v>0</v>
      </c>
      <c r="U5" s="59">
        <f>+IFERROR(((SUM(I_Investimenti!$I6:W6)/$D5)/12),0)*IF(T59=SUM($G38:T38),0,1)</f>
        <v>0</v>
      </c>
      <c r="V5" s="59">
        <f>+IFERROR(((SUM(I_Investimenti!$I6:X6)/$D5)/12),0)*IF(U59=SUM($G38:U38),0,1)</f>
        <v>0</v>
      </c>
      <c r="W5" s="59">
        <f>+IFERROR(((SUM(I_Investimenti!$I6:Y6)/$D5)/12),0)*IF(V59=SUM($G38:V38),0,1)</f>
        <v>0</v>
      </c>
      <c r="X5" s="59">
        <f>+IFERROR(((SUM(I_Investimenti!$I6:Z6)/$D5)/12),0)*IF(W59=SUM($G38:W38),0,1)</f>
        <v>0</v>
      </c>
      <c r="Y5" s="59">
        <f>+IFERROR(((SUM(I_Investimenti!$I6:AA6)/$D5)/12),0)*IF(X59=SUM($G38:X38),0,1)</f>
        <v>0</v>
      </c>
      <c r="Z5" s="59">
        <f>+IFERROR(((SUM(I_Investimenti!$I6:AB6)/$D5)/12),0)*IF(Y59=SUM($G38:Y38),0,1)</f>
        <v>0</v>
      </c>
      <c r="AA5" s="59">
        <f>+IFERROR(((SUM(I_Investimenti!$I6:AC6)/$D5)/12),0)*IF(Z59=SUM($G38:Z38),0,1)</f>
        <v>0</v>
      </c>
      <c r="AB5" s="59">
        <f>+IFERROR(((SUM(I_Investimenti!$I6:AD6)/$D5)/12),0)*IF(AA59=SUM($G38:AA38),0,1)</f>
        <v>0</v>
      </c>
      <c r="AC5" s="59">
        <f>+IFERROR(((SUM(I_Investimenti!$I6:AE6)/$D5)/12),0)*IF(AB59=SUM($G38:AB38),0,1)</f>
        <v>0</v>
      </c>
      <c r="AD5" s="59">
        <f>+IFERROR(((SUM(I_Investimenti!$I6:AF6)/$D5)/12),0)*IF(AC59=SUM($G38:AC38),0,1)</f>
        <v>0</v>
      </c>
      <c r="AE5" s="59">
        <f>+IFERROR(((SUM(I_Investimenti!$I6:AG6)/$D5)/12),0)*IF(AD59=SUM($G38:AD38),0,1)</f>
        <v>0</v>
      </c>
      <c r="AF5" s="59">
        <f>+IFERROR(((SUM(I_Investimenti!$I6:AH6)/$D5)/12),0)*IF(AE59=SUM($G38:AE38),0,1)</f>
        <v>0</v>
      </c>
      <c r="AG5" s="59">
        <f>+IFERROR(((SUM(I_Investimenti!$I6:AI6)/$D5)/12),0)*IF(AF59=SUM($G38:AF38),0,1)</f>
        <v>0</v>
      </c>
      <c r="AH5" s="59">
        <f>+IFERROR(((SUM(I_Investimenti!$I6:AJ6)/$D5)/12),0)*IF(AG59=SUM($G38:AG38),0,1)</f>
        <v>0</v>
      </c>
      <c r="AI5" s="59">
        <f>+IFERROR(((SUM(I_Investimenti!$I6:AK6)/$D5)/12),0)*IF(AH59=SUM($G38:AH38),0,1)</f>
        <v>0</v>
      </c>
      <c r="AJ5" s="59">
        <f>+IFERROR(((SUM(I_Investimenti!$I6:AL6)/$D5)/12),0)*IF(AI59=SUM($G38:AI38),0,1)</f>
        <v>0</v>
      </c>
      <c r="AK5" s="59">
        <f>+IFERROR(((SUM(I_Investimenti!$I6:AM6)/$D5)/12),0)*IF(AJ59=SUM($G38:AJ38),0,1)</f>
        <v>0</v>
      </c>
      <c r="AL5" s="59">
        <f>+IFERROR(((SUM(I_Investimenti!$I6:AN6)/$D5)/12),0)*IF(AK59=SUM($G38:AK38),0,1)</f>
        <v>0</v>
      </c>
      <c r="AM5" s="59">
        <f>+IFERROR(((SUM(I_Investimenti!$I6:AO6)/$D5)/12),0)*IF(AL59=SUM($G38:AL38),0,1)</f>
        <v>0</v>
      </c>
      <c r="AN5" s="59">
        <f>+IFERROR(((SUM(I_Investimenti!$I6:AP6)/$D5)/12),0)*IF(AM59=SUM($G38:AM38),0,1)</f>
        <v>0</v>
      </c>
      <c r="AO5" s="59">
        <f>+IFERROR(((SUM(I_Investimenti!$I6:AQ6)/$D5)/12),0)*IF(AN59=SUM($G38:AN38),0,1)</f>
        <v>0</v>
      </c>
      <c r="AP5" s="59">
        <f>+IFERROR(((SUM(I_Investimenti!$I6:AR6)/$D5)/12),0)*IF(AO59=SUM($G38:AO38),0,1)</f>
        <v>0</v>
      </c>
      <c r="AQ5" s="59">
        <f>+IFERROR(((SUM(I_Investimenti!$I6:AS6)/$D5)/12),0)*IF(AP59=SUM($G38:AP38),0,1)</f>
        <v>0</v>
      </c>
      <c r="AR5" s="59">
        <f>+IFERROR(((SUM(I_Investimenti!$I6:AT6)/$D5)/12),0)*IF(AQ59=SUM($G38:AQ38),0,1)</f>
        <v>0</v>
      </c>
      <c r="AS5" s="59">
        <f>+IFERROR(((SUM(I_Investimenti!$I6:AU6)/$D5)/12),0)*IF(AR59=SUM($G38:AR38),0,1)</f>
        <v>0</v>
      </c>
      <c r="AT5" s="59">
        <f>+IFERROR(((SUM(I_Investimenti!$I6:AV6)/$D5)/12),0)*IF(AS59=SUM($G38:AS38),0,1)</f>
        <v>0</v>
      </c>
      <c r="AU5" s="59">
        <f>+IFERROR(((SUM(I_Investimenti!$I6:AW6)/$D5)/12),0)*IF(AT59=SUM($G38:AT38),0,1)</f>
        <v>0</v>
      </c>
      <c r="AV5" s="59">
        <f>+IFERROR(((SUM(I_Investimenti!$I6:AX6)/$D5)/12),0)*IF(AU59=SUM($G38:AU38),0,1)</f>
        <v>0</v>
      </c>
      <c r="AW5" s="59">
        <f>+IFERROR(((SUM(I_Investimenti!$I6:AY6)/$D5)/12),0)*IF(AV59=SUM($G38:AV38),0,1)</f>
        <v>0</v>
      </c>
      <c r="AX5" s="59">
        <f>+IFERROR(((SUM(I_Investimenti!$I6:AZ6)/$D5)/12),0)*IF(AW59=SUM($G38:AW38),0,1)</f>
        <v>0</v>
      </c>
      <c r="AY5" s="59">
        <f>+IFERROR(((SUM(I_Investimenti!$I6:BA6)/$D5)/12),0)*IF(AX59=SUM($G38:AX38),0,1)</f>
        <v>0</v>
      </c>
      <c r="AZ5" s="59">
        <f>+IFERROR(((SUM(I_Investimenti!$I6:BB6)/$D5)/12),0)*IF(AY59=SUM($G38:AY38),0,1)</f>
        <v>0</v>
      </c>
      <c r="BA5" s="59">
        <f>+IFERROR(((SUM(I_Investimenti!$I6:BC6)/$D5)/12),0)*IF(AZ59=SUM($G38:AZ38),0,1)</f>
        <v>0</v>
      </c>
      <c r="BB5" s="59">
        <f>+IFERROR(((SUM(I_Investimenti!$I6:BD6)/$D5)/12),0)*IF(BA59=SUM($G38:BA38),0,1)</f>
        <v>0</v>
      </c>
      <c r="BC5" s="59">
        <f>+IFERROR(((SUM(I_Investimenti!$I6:BE6)/$D5)/12),0)*IF(BB59=SUM($G38:BB38),0,1)</f>
        <v>0</v>
      </c>
      <c r="BD5" s="59">
        <f>+IFERROR(((SUM(I_Investimenti!$I6:BF6)/$D5)/12),0)*IF(BC59=SUM($G38:BC38),0,1)</f>
        <v>0</v>
      </c>
      <c r="BE5" s="59">
        <f>+IFERROR(((SUM(I_Investimenti!$I6:BG6)/$D5)/12),0)*IF(BD59=SUM($G38:BD38),0,1)</f>
        <v>0</v>
      </c>
      <c r="BF5" s="59">
        <f>+IFERROR(((SUM(I_Investimenti!$I6:BH6)/$D5)/12),0)*IF(BE59=SUM($G38:BE38),0,1)</f>
        <v>0</v>
      </c>
      <c r="BG5" s="59">
        <f>+IFERROR(((SUM(I_Investimenti!$I6:BI6)/$D5)/12),0)*IF(BF59=SUM($G38:BF38),0,1)</f>
        <v>0</v>
      </c>
      <c r="BH5" s="59">
        <f>+IFERROR(((SUM(I_Investimenti!$I6:BJ6)/$D5)/12),0)*IF(BG59=SUM($G38:BG38),0,1)</f>
        <v>0</v>
      </c>
      <c r="BI5" s="59">
        <f>+IFERROR(((SUM(I_Investimenti!$I6:BK6)/$D5)/12),0)*IF(BH59=SUM($G38:BH38),0,1)</f>
        <v>0</v>
      </c>
      <c r="BJ5" s="59">
        <f>+IFERROR(((SUM(I_Investimenti!$I6:BL6)/$D5)/12),0)*IF(BI59=SUM($G38:BI38),0,1)</f>
        <v>0</v>
      </c>
      <c r="BK5" s="59">
        <f>+IFERROR(((SUM(I_Investimenti!$I6:BM6)/$D5)/12),0)*IF(BJ59=SUM($G38:BJ38),0,1)</f>
        <v>0</v>
      </c>
      <c r="BL5" s="59">
        <f>+IFERROR(((SUM(I_Investimenti!$I6:BN6)/$D5)/12),0)*IF(BK59=SUM($G38:BK38),0,1)</f>
        <v>0</v>
      </c>
      <c r="BM5" s="59">
        <f>+IFERROR(((SUM(I_Investimenti!$I6:BO6)/$D5)/12),0)*IF(BL59=SUM($G38:BL38),0,1)</f>
        <v>0</v>
      </c>
      <c r="BN5" s="59">
        <f>+IFERROR(((SUM(I_Investimenti!$I6:BP6)/$D5)/12),0)*IF(BM59=SUM($G38:BM38),0,1)</f>
        <v>0</v>
      </c>
      <c r="BO5" s="59">
        <f>+IFERROR(((SUM(I_Investimenti!$I6:BQ6)/$D5)/12),0)*IF(BN59=SUM($G38:BN38),0,1)</f>
        <v>0</v>
      </c>
      <c r="BP5" s="59">
        <f>+IFERROR(((SUM(I_Investimenti!$I6:BR6)/$D5)/12),0)*IF(BO59=SUM($G38:BO38),0,1)</f>
        <v>0</v>
      </c>
      <c r="BQ5" s="59">
        <f>+IFERROR(((SUM(I_Investimenti!$I6:BS6)/$D5)/12),0)*IF(BP59=SUM($G38:BP38),0,1)</f>
        <v>0</v>
      </c>
      <c r="BR5" s="59">
        <f>+IFERROR(((SUM(I_Investimenti!$I6:BT6)/$D5)/12),0)*IF(BQ59=SUM($G38:BQ38),0,1)</f>
        <v>0</v>
      </c>
      <c r="BS5" s="59">
        <f>+IFERROR(((SUM(I_Investimenti!$I6:BU6)/$D5)/12),0)*IF(BR59=SUM($G38:BR38),0,1)</f>
        <v>0</v>
      </c>
      <c r="BT5" s="59">
        <f>+IFERROR(((SUM(I_Investimenti!$I6:BV6)/$D5)/12),0)*IF(BS59=SUM($G38:BS38),0,1)</f>
        <v>0</v>
      </c>
      <c r="BU5" s="59">
        <f>+IFERROR(((SUM(I_Investimenti!$I6:BW6)/$D5)/12),0)*IF(BT59=SUM($G38:BT38),0,1)</f>
        <v>0</v>
      </c>
      <c r="BV5" s="59">
        <f>+IFERROR(((SUM(I_Investimenti!$I6:BX6)/$D5)/12),0)*IF(BU59=SUM($G38:BU38),0,1)</f>
        <v>0</v>
      </c>
      <c r="BW5" s="59">
        <f>+IFERROR(((SUM(I_Investimenti!$I6:BY6)/$D5)/12),0)*IF(BV59=SUM($G38:BV38),0,1)</f>
        <v>0</v>
      </c>
      <c r="BX5" s="59">
        <f>+IFERROR(((SUM(I_Investimenti!$I6:BZ6)/$D5)/12),0)*IF(BW59=SUM($G38:BW38),0,1)</f>
        <v>0</v>
      </c>
      <c r="BY5" s="59">
        <f>+IFERROR(((SUM(I_Investimenti!$I6:CA6)/$D5)/12),0)*IF(BX59=SUM($G38:BX38),0,1)</f>
        <v>0</v>
      </c>
      <c r="BZ5" s="59">
        <f>+IFERROR(((SUM(I_Investimenti!$I6:CB6)/$D5)/12),0)*IF(BY59=SUM($G38:BY38),0,1)</f>
        <v>0</v>
      </c>
      <c r="CA5" s="59">
        <f>+IFERROR(((SUM(I_Investimenti!$I6:CC6)/$D5)/12),0)*IF(BZ59=SUM($G38:BZ38),0,1)</f>
        <v>0</v>
      </c>
      <c r="CB5" s="59">
        <f>+IFERROR(((SUM(I_Investimenti!$I6:CD6)/$D5)/12),0)*IF(CA59=SUM($G38:CA38),0,1)</f>
        <v>0</v>
      </c>
      <c r="CC5" s="59">
        <f>+IFERROR(((SUM(I_Investimenti!$I6:CE6)/$D5)/12),0)*IF(CB59=SUM($G38:CB38),0,1)</f>
        <v>0</v>
      </c>
      <c r="CD5" s="59">
        <f>+IFERROR(((SUM(I_Investimenti!$I6:CF6)/$D5)/12),0)*IF(CC59=SUM($G38:CC38),0,1)</f>
        <v>0</v>
      </c>
      <c r="CE5" s="59">
        <f>+IFERROR(((SUM(I_Investimenti!$I6:CG6)/$D5)/12),0)*IF(CD59=SUM($G38:CD38),0,1)</f>
        <v>0</v>
      </c>
      <c r="CF5" s="59">
        <f>+IFERROR(((SUM(I_Investimenti!$I6:CH6)/$D5)/12),0)*IF(CE59=SUM($G38:CE38),0,1)</f>
        <v>0</v>
      </c>
      <c r="CG5" s="59">
        <f>+IFERROR(((SUM(I_Investimenti!$I6:CI6)/$D5)/12),0)*IF(CF59=SUM($G38:CF38),0,1)</f>
        <v>0</v>
      </c>
      <c r="CH5" s="59">
        <f>+IFERROR(((SUM(I_Investimenti!$I6:CJ6)/$D5)/12),0)*IF(CG59=SUM($G38:CG38),0,1)</f>
        <v>0</v>
      </c>
      <c r="CI5" s="59">
        <f>+IFERROR(((SUM(I_Investimenti!$I6:CK6)/$D5)/12),0)*IF(CH59=SUM($G38:CH38),0,1)</f>
        <v>0</v>
      </c>
      <c r="CJ5" s="59">
        <f>+IFERROR(((SUM(I_Investimenti!$I6:CL6)/$D5)/12),0)*IF(CI59=SUM($G38:CI38),0,1)</f>
        <v>0</v>
      </c>
      <c r="CK5" s="59">
        <f>+IFERROR(((SUM(I_Investimenti!$I6:CM6)/$D5)/12),0)*IF(CJ59=SUM($G38:CJ38),0,1)</f>
        <v>0</v>
      </c>
      <c r="CL5" s="59">
        <f>+IFERROR(((SUM(I_Investimenti!$I6:CN6)/$D5)/12),0)*IF(CK59=SUM($G38:CK38),0,1)</f>
        <v>0</v>
      </c>
      <c r="CM5" s="59">
        <f>+IFERROR(((SUM(I_Investimenti!$I6:CO6)/$D5)/12),0)*IF(CL59=SUM($G38:CL38),0,1)</f>
        <v>0</v>
      </c>
      <c r="CN5" s="59">
        <f>+IFERROR(((SUM(I_Investimenti!$I6:CP6)/$D5)/12),0)*IF(CM59=SUM($G38:CM38),0,1)</f>
        <v>0</v>
      </c>
      <c r="CO5" s="59">
        <f>+IFERROR(((SUM(I_Investimenti!$I6:CQ6)/$D5)/12),0)*IF(CN59=SUM($G38:CN38),0,1)</f>
        <v>0</v>
      </c>
      <c r="CP5" s="59">
        <f>+IFERROR(((SUM(I_Investimenti!$I6:CR6)/$D5)/12),0)*IF(CO59=SUM($G38:CO38),0,1)</f>
        <v>0</v>
      </c>
      <c r="CQ5" s="59">
        <f>+IFERROR(((SUM(I_Investimenti!$I6:CS6)/$D5)/12),0)*IF(CP59=SUM($G38:CP38),0,1)</f>
        <v>0</v>
      </c>
      <c r="CR5" s="59">
        <f>+IFERROR(((SUM(I_Investimenti!$I6:CT6)/$D5)/12),0)*IF(CQ59=SUM($G38:CQ38),0,1)</f>
        <v>0</v>
      </c>
      <c r="CS5" s="59">
        <f>+IFERROR(((SUM(I_Investimenti!$I6:CU6)/$D5)/12),0)*IF(CR59=SUM($G38:CR38),0,1)</f>
        <v>0</v>
      </c>
      <c r="CT5" s="59">
        <f>+IFERROR(((SUM(I_Investimenti!$I6:CV6)/$D5)/12),0)*IF(CS59=SUM($G38:CS38),0,1)</f>
        <v>0</v>
      </c>
      <c r="CU5" s="59">
        <f>+IFERROR(((SUM(I_Investimenti!$I6:CW6)/$D5)/12),0)*IF(CT59=SUM($G38:CT38),0,1)</f>
        <v>0</v>
      </c>
      <c r="CV5" s="59">
        <f>+IFERROR(((SUM(I_Investimenti!$I6:CX6)/$D5)/12),0)*IF(CU59=SUM($G38:CU38),0,1)</f>
        <v>0</v>
      </c>
      <c r="CW5" s="59">
        <f>+IFERROR(((SUM(I_Investimenti!$I6:CY6)/$D5)/12),0)*IF(CV59=SUM($G38:CV38),0,1)</f>
        <v>0</v>
      </c>
      <c r="CX5" s="59">
        <f>+IFERROR(((SUM(I_Investimenti!$I6:CZ6)/$D5)/12),0)*IF(CW59=SUM($G38:CW38),0,1)</f>
        <v>0</v>
      </c>
      <c r="CY5" s="59">
        <f>+IFERROR(((SUM(I_Investimenti!$I6:DA6)/$D5)/12),0)*IF(CX59=SUM($G38:CX38),0,1)</f>
        <v>0</v>
      </c>
      <c r="CZ5" s="59">
        <f>+IFERROR(((SUM(I_Investimenti!$I6:DB6)/$D5)/12),0)*IF(CY59=SUM($G38:CY38),0,1)</f>
        <v>0</v>
      </c>
      <c r="DA5" s="59">
        <f>+IFERROR(((SUM(I_Investimenti!$I6:DC6)/$D5)/12),0)*IF(CZ59=SUM($G38:CZ38),0,1)</f>
        <v>0</v>
      </c>
      <c r="DB5" s="59">
        <f>+IFERROR(((SUM(I_Investimenti!$I6:DD6)/$D5)/12),0)*IF(DA59=SUM($G38:DA38),0,1)</f>
        <v>0</v>
      </c>
      <c r="DC5" s="59">
        <f>+IFERROR(((SUM(I_Investimenti!$I6:DE6)/$D5)/12),0)*IF(DB59=SUM($G38:DB38),0,1)</f>
        <v>0</v>
      </c>
      <c r="DD5" s="59">
        <f>+IFERROR(((SUM(I_Investimenti!$I6:DF6)/$D5)/12),0)*IF(DC59=SUM($G38:DC38),0,1)</f>
        <v>0</v>
      </c>
      <c r="DE5" s="59">
        <f>+IFERROR(((SUM(I_Investimenti!$I6:DG6)/$D5)/12),0)*IF(DD59=SUM($G38:DD38),0,1)</f>
        <v>0</v>
      </c>
      <c r="DF5" s="59">
        <f>+IFERROR(((SUM(I_Investimenti!$I6:DH6)/$D5)/12),0)*IF(DE59=SUM($G38:DE38),0,1)</f>
        <v>0</v>
      </c>
      <c r="DG5" s="59">
        <f>+IFERROR(((SUM(I_Investimenti!$I6:DI6)/$D5)/12),0)*IF(DF59=SUM($G38:DF38),0,1)</f>
        <v>0</v>
      </c>
      <c r="DH5" s="59">
        <f>+IFERROR(((SUM(I_Investimenti!$I6:DJ6)/$D5)/12),0)*IF(DG59=SUM($G38:DG38),0,1)</f>
        <v>0</v>
      </c>
      <c r="DI5" s="59">
        <f>+IFERROR(((SUM(I_Investimenti!$I6:DK6)/$D5)/12),0)*IF(DH59=SUM($G38:DH38),0,1)</f>
        <v>0</v>
      </c>
      <c r="DJ5" s="59">
        <f>+IFERROR(((SUM(I_Investimenti!$I6:DL6)/$D5)/12),0)*IF(DI59=SUM($G38:DI38),0,1)</f>
        <v>0</v>
      </c>
      <c r="DK5" s="59">
        <f>+IFERROR(((SUM(I_Investimenti!$I6:DM6)/$D5)/12),0)*IF(DJ59=SUM($G38:DJ38),0,1)</f>
        <v>0</v>
      </c>
      <c r="DL5" s="59">
        <f>+IFERROR(((SUM(I_Investimenti!$I6:DN6)/$D5)/12),0)*IF(DK59=SUM($G38:DK38),0,1)</f>
        <v>0</v>
      </c>
      <c r="DM5" s="59">
        <f>+IFERROR(((SUM(I_Investimenti!$I6:DO6)/$D5)/12),0)*IF(DL59=SUM($G38:DL38),0,1)</f>
        <v>0</v>
      </c>
      <c r="DN5" s="59">
        <f>+IFERROR(((SUM(I_Investimenti!$I6:DP6)/$D5)/12),0)*IF(DM59=SUM($G38:DM38),0,1)</f>
        <v>0</v>
      </c>
      <c r="DO5" s="59">
        <f>+IFERROR(((SUM(I_Investimenti!$I6:DQ6)/$D5)/12),0)*IF(DN59=SUM($G38:DN38),0,1)</f>
        <v>0</v>
      </c>
      <c r="DP5" s="59">
        <f>+IFERROR(((SUM(I_Investimenti!$I6:DR6)/$D5)/12),0)*IF(DO59=SUM($G38:DO38),0,1)</f>
        <v>0</v>
      </c>
      <c r="DQ5" s="59">
        <f>+IFERROR(((SUM(I_Investimenti!$I6:DS6)/$D5)/12),0)*IF(DP59=SUM($G38:DP38),0,1)</f>
        <v>0</v>
      </c>
      <c r="DR5" s="59">
        <f>+IFERROR(((SUM(I_Investimenti!$I6:DT6)/$D5)/12),0)*IF(DQ59=SUM($G38:DQ38),0,1)</f>
        <v>0</v>
      </c>
      <c r="DS5" s="59">
        <f>+IFERROR(((SUM(I_Investimenti!$I6:DU6)/$D5)/12),0)*IF(DR59=SUM($G38:DR38),0,1)</f>
        <v>0</v>
      </c>
      <c r="DT5" s="59">
        <f>+IFERROR(((SUM(I_Investimenti!$I6:DV6)/$D5)/12),0)*IF(DS59=SUM($G38:DS38),0,1)</f>
        <v>0</v>
      </c>
      <c r="DU5" s="59">
        <f>+IFERROR(((SUM(I_Investimenti!$I6:DW6)/$D5)/12),0)*IF(DT59=SUM($G38:DT38),0,1)</f>
        <v>0</v>
      </c>
      <c r="DV5" s="59">
        <f>+IFERROR(((SUM(I_Investimenti!$I6:DX6)/$D5)/12),0)*IF(DU59=SUM($G38:DU38),0,1)</f>
        <v>0</v>
      </c>
    </row>
    <row r="6" spans="1:126" ht="16.5" thickTop="1" thickBot="1" x14ac:dyDescent="0.3">
      <c r="B6" s="119">
        <f>+I_Investimenti!C7</f>
        <v>0</v>
      </c>
      <c r="C6" s="119">
        <f>+I_Investimenti!D7</f>
        <v>0</v>
      </c>
      <c r="D6" s="119">
        <f>+I_Investimenti!G7</f>
        <v>0</v>
      </c>
      <c r="G6" s="59">
        <f>+IFERROR(((I_Investimenti!I7/$D6)/12),0)</f>
        <v>0</v>
      </c>
      <c r="H6" s="59">
        <f>+IFERROR(((SUM(I_Investimenti!$I7:J7)/$D6)/12),0)*IF(G60=SUM($G39:G39),0,1)</f>
        <v>0</v>
      </c>
      <c r="I6" s="59">
        <f>+IFERROR(((SUM(I_Investimenti!$I7:K7)/$D6)/12),0)*IF(H60=SUM($G39:H39),0,1)</f>
        <v>0</v>
      </c>
      <c r="J6" s="59">
        <f>+IFERROR(((SUM(I_Investimenti!$I7:L7)/$D6)/12),0)*IF(I60=SUM($G39:I39),0,1)</f>
        <v>0</v>
      </c>
      <c r="K6" s="59">
        <f>+IFERROR(((SUM(I_Investimenti!$I7:M7)/$D6)/12),0)*IF(J60=SUM($G39:J39),0,1)</f>
        <v>0</v>
      </c>
      <c r="L6" s="59">
        <f>+IFERROR(((SUM(I_Investimenti!$I7:N7)/$D6)/12),0)*IF(K60=SUM($G39:K39),0,1)</f>
        <v>0</v>
      </c>
      <c r="M6" s="59">
        <f>+IFERROR(((SUM(I_Investimenti!$I7:O7)/$D6)/12),0)*IF(L60=SUM($G39:L39),0,1)</f>
        <v>0</v>
      </c>
      <c r="N6" s="59">
        <f>+IFERROR(((SUM(I_Investimenti!$I7:P7)/$D6)/12),0)*IF(M60=SUM($G39:M39),0,1)</f>
        <v>0</v>
      </c>
      <c r="O6" s="59">
        <f>+IFERROR(((SUM(I_Investimenti!$I7:Q7)/$D6)/12),0)*IF(N60=SUM($G39:N39),0,1)</f>
        <v>0</v>
      </c>
      <c r="P6" s="59">
        <f>+IFERROR(((SUM(I_Investimenti!$I7:R7)/$D6)/12),0)*IF(O60=SUM($G39:O39),0,1)</f>
        <v>0</v>
      </c>
      <c r="Q6" s="59">
        <f>+IFERROR(((SUM(I_Investimenti!$I7:S7)/$D6)/12),0)*IF(P60=SUM($G39:P39),0,1)</f>
        <v>0</v>
      </c>
      <c r="R6" s="59">
        <f>+IFERROR(((SUM(I_Investimenti!$I7:T7)/$D6)/12),0)*IF(Q60=SUM($G39:Q39),0,1)</f>
        <v>0</v>
      </c>
      <c r="S6" s="59">
        <f>+IFERROR(((SUM(I_Investimenti!$I7:U7)/$D6)/12),0)*IF(R60=SUM($G39:R39),0,1)</f>
        <v>0</v>
      </c>
      <c r="T6" s="59">
        <f>+IFERROR(((SUM(I_Investimenti!$I7:V7)/$D6)/12),0)*IF(S60=SUM($G39:S39),0,1)</f>
        <v>0</v>
      </c>
      <c r="U6" s="59">
        <f>+IFERROR(((SUM(I_Investimenti!$I7:W7)/$D6)/12),0)*IF(T60=SUM($G39:T39),0,1)</f>
        <v>0</v>
      </c>
      <c r="V6" s="59">
        <f>+IFERROR(((SUM(I_Investimenti!$I7:X7)/$D6)/12),0)*IF(U60=SUM($G39:U39),0,1)</f>
        <v>0</v>
      </c>
      <c r="W6" s="59">
        <f>+IFERROR(((SUM(I_Investimenti!$I7:Y7)/$D6)/12),0)*IF(V60=SUM($G39:V39),0,1)</f>
        <v>0</v>
      </c>
      <c r="X6" s="59">
        <f>+IFERROR(((SUM(I_Investimenti!$I7:Z7)/$D6)/12),0)*IF(W60=SUM($G39:W39),0,1)</f>
        <v>0</v>
      </c>
      <c r="Y6" s="59">
        <f>+IFERROR(((SUM(I_Investimenti!$I7:AA7)/$D6)/12),0)*IF(X60=SUM($G39:X39),0,1)</f>
        <v>0</v>
      </c>
      <c r="Z6" s="59">
        <f>+IFERROR(((SUM(I_Investimenti!$I7:AB7)/$D6)/12),0)*IF(Y60=SUM($G39:Y39),0,1)</f>
        <v>0</v>
      </c>
      <c r="AA6" s="59">
        <f>+IFERROR(((SUM(I_Investimenti!$I7:AC7)/$D6)/12),0)*IF(Z60=SUM($G39:Z39),0,1)</f>
        <v>0</v>
      </c>
      <c r="AB6" s="59">
        <f>+IFERROR(((SUM(I_Investimenti!$I7:AD7)/$D6)/12),0)*IF(AA60=SUM($G39:AA39),0,1)</f>
        <v>0</v>
      </c>
      <c r="AC6" s="59">
        <f>+IFERROR(((SUM(I_Investimenti!$I7:AE7)/$D6)/12),0)*IF(AB60=SUM($G39:AB39),0,1)</f>
        <v>0</v>
      </c>
      <c r="AD6" s="59">
        <f>+IFERROR(((SUM(I_Investimenti!$I7:AF7)/$D6)/12),0)*IF(AC60=SUM($G39:AC39),0,1)</f>
        <v>0</v>
      </c>
      <c r="AE6" s="59">
        <f>+IFERROR(((SUM(I_Investimenti!$I7:AG7)/$D6)/12),0)*IF(AD60=SUM($G39:AD39),0,1)</f>
        <v>0</v>
      </c>
      <c r="AF6" s="59">
        <f>+IFERROR(((SUM(I_Investimenti!$I7:AH7)/$D6)/12),0)*IF(AE60=SUM($G39:AE39),0,1)</f>
        <v>0</v>
      </c>
      <c r="AG6" s="59">
        <f>+IFERROR(((SUM(I_Investimenti!$I7:AI7)/$D6)/12),0)*IF(AF60=SUM($G39:AF39),0,1)</f>
        <v>0</v>
      </c>
      <c r="AH6" s="59">
        <f>+IFERROR(((SUM(I_Investimenti!$I7:AJ7)/$D6)/12),0)*IF(AG60=SUM($G39:AG39),0,1)</f>
        <v>0</v>
      </c>
      <c r="AI6" s="59">
        <f>+IFERROR(((SUM(I_Investimenti!$I7:AK7)/$D6)/12),0)*IF(AH60=SUM($G39:AH39),0,1)</f>
        <v>0</v>
      </c>
      <c r="AJ6" s="59">
        <f>+IFERROR(((SUM(I_Investimenti!$I7:AL7)/$D6)/12),0)*IF(AI60=SUM($G39:AI39),0,1)</f>
        <v>0</v>
      </c>
      <c r="AK6" s="59">
        <f>+IFERROR(((SUM(I_Investimenti!$I7:AM7)/$D6)/12),0)*IF(AJ60=SUM($G39:AJ39),0,1)</f>
        <v>0</v>
      </c>
      <c r="AL6" s="59">
        <f>+IFERROR(((SUM(I_Investimenti!$I7:AN7)/$D6)/12),0)*IF(AK60=SUM($G39:AK39),0,1)</f>
        <v>0</v>
      </c>
      <c r="AM6" s="59">
        <f>+IFERROR(((SUM(I_Investimenti!$I7:AO7)/$D6)/12),0)*IF(AL60=SUM($G39:AL39),0,1)</f>
        <v>0</v>
      </c>
      <c r="AN6" s="59">
        <f>+IFERROR(((SUM(I_Investimenti!$I7:AP7)/$D6)/12),0)*IF(AM60=SUM($G39:AM39),0,1)</f>
        <v>0</v>
      </c>
      <c r="AO6" s="59">
        <f>+IFERROR(((SUM(I_Investimenti!$I7:AQ7)/$D6)/12),0)*IF(AN60=SUM($G39:AN39),0,1)</f>
        <v>0</v>
      </c>
      <c r="AP6" s="59">
        <f>+IFERROR(((SUM(I_Investimenti!$I7:AR7)/$D6)/12),0)*IF(AO60=SUM($G39:AO39),0,1)</f>
        <v>0</v>
      </c>
      <c r="AQ6" s="59">
        <f>+IFERROR(((SUM(I_Investimenti!$I7:AS7)/$D6)/12),0)*IF(AP60=SUM($G39:AP39),0,1)</f>
        <v>0</v>
      </c>
      <c r="AR6" s="59">
        <f>+IFERROR(((SUM(I_Investimenti!$I7:AT7)/$D6)/12),0)*IF(AQ60=SUM($G39:AQ39),0,1)</f>
        <v>0</v>
      </c>
      <c r="AS6" s="59">
        <f>+IFERROR(((SUM(I_Investimenti!$I7:AU7)/$D6)/12),0)*IF(AR60=SUM($G39:AR39),0,1)</f>
        <v>0</v>
      </c>
      <c r="AT6" s="59">
        <f>+IFERROR(((SUM(I_Investimenti!$I7:AV7)/$D6)/12),0)*IF(AS60=SUM($G39:AS39),0,1)</f>
        <v>0</v>
      </c>
      <c r="AU6" s="59">
        <f>+IFERROR(((SUM(I_Investimenti!$I7:AW7)/$D6)/12),0)*IF(AT60=SUM($G39:AT39),0,1)</f>
        <v>0</v>
      </c>
      <c r="AV6" s="59">
        <f>+IFERROR(((SUM(I_Investimenti!$I7:AX7)/$D6)/12),0)*IF(AU60=SUM($G39:AU39),0,1)</f>
        <v>0</v>
      </c>
      <c r="AW6" s="59">
        <f>+IFERROR(((SUM(I_Investimenti!$I7:AY7)/$D6)/12),0)*IF(AV60=SUM($G39:AV39),0,1)</f>
        <v>0</v>
      </c>
      <c r="AX6" s="59">
        <f>+IFERROR(((SUM(I_Investimenti!$I7:AZ7)/$D6)/12),0)*IF(AW60=SUM($G39:AW39),0,1)</f>
        <v>0</v>
      </c>
      <c r="AY6" s="59">
        <f>+IFERROR(((SUM(I_Investimenti!$I7:BA7)/$D6)/12),0)*IF(AX60=SUM($G39:AX39),0,1)</f>
        <v>0</v>
      </c>
      <c r="AZ6" s="59">
        <f>+IFERROR(((SUM(I_Investimenti!$I7:BB7)/$D6)/12),0)*IF(AY60=SUM($G39:AY39),0,1)</f>
        <v>0</v>
      </c>
      <c r="BA6" s="59">
        <f>+IFERROR(((SUM(I_Investimenti!$I7:BC7)/$D6)/12),0)*IF(AZ60=SUM($G39:AZ39),0,1)</f>
        <v>0</v>
      </c>
      <c r="BB6" s="59">
        <f>+IFERROR(((SUM(I_Investimenti!$I7:BD7)/$D6)/12),0)*IF(BA60=SUM($G39:BA39),0,1)</f>
        <v>0</v>
      </c>
      <c r="BC6" s="59">
        <f>+IFERROR(((SUM(I_Investimenti!$I7:BE7)/$D6)/12),0)*IF(BB60=SUM($G39:BB39),0,1)</f>
        <v>0</v>
      </c>
      <c r="BD6" s="59">
        <f>+IFERROR(((SUM(I_Investimenti!$I7:BF7)/$D6)/12),0)*IF(BC60=SUM($G39:BC39),0,1)</f>
        <v>0</v>
      </c>
      <c r="BE6" s="59">
        <f>+IFERROR(((SUM(I_Investimenti!$I7:BG7)/$D6)/12),0)*IF(BD60=SUM($G39:BD39),0,1)</f>
        <v>0</v>
      </c>
      <c r="BF6" s="59">
        <f>+IFERROR(((SUM(I_Investimenti!$I7:BH7)/$D6)/12),0)*IF(BE60=SUM($G39:BE39),0,1)</f>
        <v>0</v>
      </c>
      <c r="BG6" s="59">
        <f>+IFERROR(((SUM(I_Investimenti!$I7:BI7)/$D6)/12),0)*IF(BF60=SUM($G39:BF39),0,1)</f>
        <v>0</v>
      </c>
      <c r="BH6" s="59">
        <f>+IFERROR(((SUM(I_Investimenti!$I7:BJ7)/$D6)/12),0)*IF(BG60=SUM($G39:BG39),0,1)</f>
        <v>0</v>
      </c>
      <c r="BI6" s="59">
        <f>+IFERROR(((SUM(I_Investimenti!$I7:BK7)/$D6)/12),0)*IF(BH60=SUM($G39:BH39),0,1)</f>
        <v>0</v>
      </c>
      <c r="BJ6" s="59">
        <f>+IFERROR(((SUM(I_Investimenti!$I7:BL7)/$D6)/12),0)*IF(BI60=SUM($G39:BI39),0,1)</f>
        <v>0</v>
      </c>
      <c r="BK6" s="59">
        <f>+IFERROR(((SUM(I_Investimenti!$I7:BM7)/$D6)/12),0)*IF(BJ60=SUM($G39:BJ39),0,1)</f>
        <v>0</v>
      </c>
      <c r="BL6" s="59">
        <f>+IFERROR(((SUM(I_Investimenti!$I7:BN7)/$D6)/12),0)*IF(BK60=SUM($G39:BK39),0,1)</f>
        <v>0</v>
      </c>
      <c r="BM6" s="59">
        <f>+IFERROR(((SUM(I_Investimenti!$I7:BO7)/$D6)/12),0)*IF(BL60=SUM($G39:BL39),0,1)</f>
        <v>0</v>
      </c>
      <c r="BN6" s="59">
        <f>+IFERROR(((SUM(I_Investimenti!$I7:BP7)/$D6)/12),0)*IF(BM60=SUM($G39:BM39),0,1)</f>
        <v>0</v>
      </c>
      <c r="BO6" s="59">
        <f>+IFERROR(((SUM(I_Investimenti!$I7:BQ7)/$D6)/12),0)*IF(BN60=SUM($G39:BN39),0,1)</f>
        <v>0</v>
      </c>
      <c r="BP6" s="59">
        <f>+IFERROR(((SUM(I_Investimenti!$I7:BR7)/$D6)/12),0)*IF(BO60=SUM($G39:BO39),0,1)</f>
        <v>0</v>
      </c>
      <c r="BQ6" s="59">
        <f>+IFERROR(((SUM(I_Investimenti!$I7:BS7)/$D6)/12),0)*IF(BP60=SUM($G39:BP39),0,1)</f>
        <v>0</v>
      </c>
      <c r="BR6" s="59">
        <f>+IFERROR(((SUM(I_Investimenti!$I7:BT7)/$D6)/12),0)*IF(BQ60=SUM($G39:BQ39),0,1)</f>
        <v>0</v>
      </c>
      <c r="BS6" s="59">
        <f>+IFERROR(((SUM(I_Investimenti!$I7:BU7)/$D6)/12),0)*IF(BR60=SUM($G39:BR39),0,1)</f>
        <v>0</v>
      </c>
      <c r="BT6" s="59">
        <f>+IFERROR(((SUM(I_Investimenti!$I7:BV7)/$D6)/12),0)*IF(BS60=SUM($G39:BS39),0,1)</f>
        <v>0</v>
      </c>
      <c r="BU6" s="59">
        <f>+IFERROR(((SUM(I_Investimenti!$I7:BW7)/$D6)/12),0)*IF(BT60=SUM($G39:BT39),0,1)</f>
        <v>0</v>
      </c>
      <c r="BV6" s="59">
        <f>+IFERROR(((SUM(I_Investimenti!$I7:BX7)/$D6)/12),0)*IF(BU60=SUM($G39:BU39),0,1)</f>
        <v>0</v>
      </c>
      <c r="BW6" s="59">
        <f>+IFERROR(((SUM(I_Investimenti!$I7:BY7)/$D6)/12),0)*IF(BV60=SUM($G39:BV39),0,1)</f>
        <v>0</v>
      </c>
      <c r="BX6" s="59">
        <f>+IFERROR(((SUM(I_Investimenti!$I7:BZ7)/$D6)/12),0)*IF(BW60=SUM($G39:BW39),0,1)</f>
        <v>0</v>
      </c>
      <c r="BY6" s="59">
        <f>+IFERROR(((SUM(I_Investimenti!$I7:CA7)/$D6)/12),0)*IF(BX60=SUM($G39:BX39),0,1)</f>
        <v>0</v>
      </c>
      <c r="BZ6" s="59">
        <f>+IFERROR(((SUM(I_Investimenti!$I7:CB7)/$D6)/12),0)*IF(BY60=SUM($G39:BY39),0,1)</f>
        <v>0</v>
      </c>
      <c r="CA6" s="59">
        <f>+IFERROR(((SUM(I_Investimenti!$I7:CC7)/$D6)/12),0)*IF(BZ60=SUM($G39:BZ39),0,1)</f>
        <v>0</v>
      </c>
      <c r="CB6" s="59">
        <f>+IFERROR(((SUM(I_Investimenti!$I7:CD7)/$D6)/12),0)*IF(CA60=SUM($G39:CA39),0,1)</f>
        <v>0</v>
      </c>
      <c r="CC6" s="59">
        <f>+IFERROR(((SUM(I_Investimenti!$I7:CE7)/$D6)/12),0)*IF(CB60=SUM($G39:CB39),0,1)</f>
        <v>0</v>
      </c>
      <c r="CD6" s="59">
        <f>+IFERROR(((SUM(I_Investimenti!$I7:CF7)/$D6)/12),0)*IF(CC60=SUM($G39:CC39),0,1)</f>
        <v>0</v>
      </c>
      <c r="CE6" s="59">
        <f>+IFERROR(((SUM(I_Investimenti!$I7:CG7)/$D6)/12),0)*IF(CD60=SUM($G39:CD39),0,1)</f>
        <v>0</v>
      </c>
      <c r="CF6" s="59">
        <f>+IFERROR(((SUM(I_Investimenti!$I7:CH7)/$D6)/12),0)*IF(CE60=SUM($G39:CE39),0,1)</f>
        <v>0</v>
      </c>
      <c r="CG6" s="59">
        <f>+IFERROR(((SUM(I_Investimenti!$I7:CI7)/$D6)/12),0)*IF(CF60=SUM($G39:CF39),0,1)</f>
        <v>0</v>
      </c>
      <c r="CH6" s="59">
        <f>+IFERROR(((SUM(I_Investimenti!$I7:CJ7)/$D6)/12),0)*IF(CG60=SUM($G39:CG39),0,1)</f>
        <v>0</v>
      </c>
      <c r="CI6" s="59">
        <f>+IFERROR(((SUM(I_Investimenti!$I7:CK7)/$D6)/12),0)*IF(CH60=SUM($G39:CH39),0,1)</f>
        <v>0</v>
      </c>
      <c r="CJ6" s="59">
        <f>+IFERROR(((SUM(I_Investimenti!$I7:CL7)/$D6)/12),0)*IF(CI60=SUM($G39:CI39),0,1)</f>
        <v>0</v>
      </c>
      <c r="CK6" s="59">
        <f>+IFERROR(((SUM(I_Investimenti!$I7:CM7)/$D6)/12),0)*IF(CJ60=SUM($G39:CJ39),0,1)</f>
        <v>0</v>
      </c>
      <c r="CL6" s="59">
        <f>+IFERROR(((SUM(I_Investimenti!$I7:CN7)/$D6)/12),0)*IF(CK60=SUM($G39:CK39),0,1)</f>
        <v>0</v>
      </c>
      <c r="CM6" s="59">
        <f>+IFERROR(((SUM(I_Investimenti!$I7:CO7)/$D6)/12),0)*IF(CL60=SUM($G39:CL39),0,1)</f>
        <v>0</v>
      </c>
      <c r="CN6" s="59">
        <f>+IFERROR(((SUM(I_Investimenti!$I7:CP7)/$D6)/12),0)*IF(CM60=SUM($G39:CM39),0,1)</f>
        <v>0</v>
      </c>
      <c r="CO6" s="59">
        <f>+IFERROR(((SUM(I_Investimenti!$I7:CQ7)/$D6)/12),0)*IF(CN60=SUM($G39:CN39),0,1)</f>
        <v>0</v>
      </c>
      <c r="CP6" s="59">
        <f>+IFERROR(((SUM(I_Investimenti!$I7:CR7)/$D6)/12),0)*IF(CO60=SUM($G39:CO39),0,1)</f>
        <v>0</v>
      </c>
      <c r="CQ6" s="59">
        <f>+IFERROR(((SUM(I_Investimenti!$I7:CS7)/$D6)/12),0)*IF(CP60=SUM($G39:CP39),0,1)</f>
        <v>0</v>
      </c>
      <c r="CR6" s="59">
        <f>+IFERROR(((SUM(I_Investimenti!$I7:CT7)/$D6)/12),0)*IF(CQ60=SUM($G39:CQ39),0,1)</f>
        <v>0</v>
      </c>
      <c r="CS6" s="59">
        <f>+IFERROR(((SUM(I_Investimenti!$I7:CU7)/$D6)/12),0)*IF(CR60=SUM($G39:CR39),0,1)</f>
        <v>0</v>
      </c>
      <c r="CT6" s="59">
        <f>+IFERROR(((SUM(I_Investimenti!$I7:CV7)/$D6)/12),0)*IF(CS60=SUM($G39:CS39),0,1)</f>
        <v>0</v>
      </c>
      <c r="CU6" s="59">
        <f>+IFERROR(((SUM(I_Investimenti!$I7:CW7)/$D6)/12),0)*IF(CT60=SUM($G39:CT39),0,1)</f>
        <v>0</v>
      </c>
      <c r="CV6" s="59">
        <f>+IFERROR(((SUM(I_Investimenti!$I7:CX7)/$D6)/12),0)*IF(CU60=SUM($G39:CU39),0,1)</f>
        <v>0</v>
      </c>
      <c r="CW6" s="59">
        <f>+IFERROR(((SUM(I_Investimenti!$I7:CY7)/$D6)/12),0)*IF(CV60=SUM($G39:CV39),0,1)</f>
        <v>0</v>
      </c>
      <c r="CX6" s="59">
        <f>+IFERROR(((SUM(I_Investimenti!$I7:CZ7)/$D6)/12),0)*IF(CW60=SUM($G39:CW39),0,1)</f>
        <v>0</v>
      </c>
      <c r="CY6" s="59">
        <f>+IFERROR(((SUM(I_Investimenti!$I7:DA7)/$D6)/12),0)*IF(CX60=SUM($G39:CX39),0,1)</f>
        <v>0</v>
      </c>
      <c r="CZ6" s="59">
        <f>+IFERROR(((SUM(I_Investimenti!$I7:DB7)/$D6)/12),0)*IF(CY60=SUM($G39:CY39),0,1)</f>
        <v>0</v>
      </c>
      <c r="DA6" s="59">
        <f>+IFERROR(((SUM(I_Investimenti!$I7:DC7)/$D6)/12),0)*IF(CZ60=SUM($G39:CZ39),0,1)</f>
        <v>0</v>
      </c>
      <c r="DB6" s="59">
        <f>+IFERROR(((SUM(I_Investimenti!$I7:DD7)/$D6)/12),0)*IF(DA60=SUM($G39:DA39),0,1)</f>
        <v>0</v>
      </c>
      <c r="DC6" s="59">
        <f>+IFERROR(((SUM(I_Investimenti!$I7:DE7)/$D6)/12),0)*IF(DB60=SUM($G39:DB39),0,1)</f>
        <v>0</v>
      </c>
      <c r="DD6" s="59">
        <f>+IFERROR(((SUM(I_Investimenti!$I7:DF7)/$D6)/12),0)*IF(DC60=SUM($G39:DC39),0,1)</f>
        <v>0</v>
      </c>
      <c r="DE6" s="59">
        <f>+IFERROR(((SUM(I_Investimenti!$I7:DG7)/$D6)/12),0)*IF(DD60=SUM($G39:DD39),0,1)</f>
        <v>0</v>
      </c>
      <c r="DF6" s="59">
        <f>+IFERROR(((SUM(I_Investimenti!$I7:DH7)/$D6)/12),0)*IF(DE60=SUM($G39:DE39),0,1)</f>
        <v>0</v>
      </c>
      <c r="DG6" s="59">
        <f>+IFERROR(((SUM(I_Investimenti!$I7:DI7)/$D6)/12),0)*IF(DF60=SUM($G39:DF39),0,1)</f>
        <v>0</v>
      </c>
      <c r="DH6" s="59">
        <f>+IFERROR(((SUM(I_Investimenti!$I7:DJ7)/$D6)/12),0)*IF(DG60=SUM($G39:DG39),0,1)</f>
        <v>0</v>
      </c>
      <c r="DI6" s="59">
        <f>+IFERROR(((SUM(I_Investimenti!$I7:DK7)/$D6)/12),0)*IF(DH60=SUM($G39:DH39),0,1)</f>
        <v>0</v>
      </c>
      <c r="DJ6" s="59">
        <f>+IFERROR(((SUM(I_Investimenti!$I7:DL7)/$D6)/12),0)*IF(DI60=SUM($G39:DI39),0,1)</f>
        <v>0</v>
      </c>
      <c r="DK6" s="59">
        <f>+IFERROR(((SUM(I_Investimenti!$I7:DM7)/$D6)/12),0)*IF(DJ60=SUM($G39:DJ39),0,1)</f>
        <v>0</v>
      </c>
      <c r="DL6" s="59">
        <f>+IFERROR(((SUM(I_Investimenti!$I7:DN7)/$D6)/12),0)*IF(DK60=SUM($G39:DK39),0,1)</f>
        <v>0</v>
      </c>
      <c r="DM6" s="59">
        <f>+IFERROR(((SUM(I_Investimenti!$I7:DO7)/$D6)/12),0)*IF(DL60=SUM($G39:DL39),0,1)</f>
        <v>0</v>
      </c>
      <c r="DN6" s="59">
        <f>+IFERROR(((SUM(I_Investimenti!$I7:DP7)/$D6)/12),0)*IF(DM60=SUM($G39:DM39),0,1)</f>
        <v>0</v>
      </c>
      <c r="DO6" s="59">
        <f>+IFERROR(((SUM(I_Investimenti!$I7:DQ7)/$D6)/12),0)*IF(DN60=SUM($G39:DN39),0,1)</f>
        <v>0</v>
      </c>
      <c r="DP6" s="59">
        <f>+IFERROR(((SUM(I_Investimenti!$I7:DR7)/$D6)/12),0)*IF(DO60=SUM($G39:DO39),0,1)</f>
        <v>0</v>
      </c>
      <c r="DQ6" s="59">
        <f>+IFERROR(((SUM(I_Investimenti!$I7:DS7)/$D6)/12),0)*IF(DP60=SUM($G39:DP39),0,1)</f>
        <v>0</v>
      </c>
      <c r="DR6" s="59">
        <f>+IFERROR(((SUM(I_Investimenti!$I7:DT7)/$D6)/12),0)*IF(DQ60=SUM($G39:DQ39),0,1)</f>
        <v>0</v>
      </c>
      <c r="DS6" s="59">
        <f>+IFERROR(((SUM(I_Investimenti!$I7:DU7)/$D6)/12),0)*IF(DR60=SUM($G39:DR39),0,1)</f>
        <v>0</v>
      </c>
      <c r="DT6" s="59">
        <f>+IFERROR(((SUM(I_Investimenti!$I7:DV7)/$D6)/12),0)*IF(DS60=SUM($G39:DS39),0,1)</f>
        <v>0</v>
      </c>
      <c r="DU6" s="59">
        <f>+IFERROR(((SUM(I_Investimenti!$I7:DW7)/$D6)/12),0)*IF(DT60=SUM($G39:DT39),0,1)</f>
        <v>0</v>
      </c>
      <c r="DV6" s="59">
        <f>+IFERROR(((SUM(I_Investimenti!$I7:DX7)/$D6)/12),0)*IF(DU60=SUM($G39:DU39),0,1)</f>
        <v>0</v>
      </c>
    </row>
    <row r="7" spans="1:126" ht="16.5" thickTop="1" thickBot="1" x14ac:dyDescent="0.3">
      <c r="B7" s="119">
        <f>+I_Investimenti!C8</f>
        <v>0</v>
      </c>
      <c r="C7" s="119">
        <f>+I_Investimenti!D8</f>
        <v>0</v>
      </c>
      <c r="D7" s="119">
        <f>+I_Investimenti!G8</f>
        <v>0</v>
      </c>
      <c r="G7" s="59">
        <f>+IFERROR(((I_Investimenti!I8/$D7)/12),0)</f>
        <v>0</v>
      </c>
      <c r="H7" s="59">
        <f>+IFERROR(((SUM(I_Investimenti!$I8:J8)/$D7)/12),0)*IF(G61=SUM($G40:G40),0,1)</f>
        <v>0</v>
      </c>
      <c r="I7" s="59">
        <f>+IFERROR(((SUM(I_Investimenti!$I8:K8)/$D7)/12),0)*IF(H61=SUM($G40:H40),0,1)</f>
        <v>0</v>
      </c>
      <c r="J7" s="59">
        <f>+IFERROR(((SUM(I_Investimenti!$I8:L8)/$D7)/12),0)*IF(I61=SUM($G40:I40),0,1)</f>
        <v>0</v>
      </c>
      <c r="K7" s="59">
        <f>+IFERROR(((SUM(I_Investimenti!$I8:M8)/$D7)/12),0)*IF(J61=SUM($G40:J40),0,1)</f>
        <v>0</v>
      </c>
      <c r="L7" s="59">
        <f>+IFERROR(((SUM(I_Investimenti!$I8:N8)/$D7)/12),0)*IF(K61=SUM($G40:K40),0,1)</f>
        <v>0</v>
      </c>
      <c r="M7" s="59">
        <f>+IFERROR(((SUM(I_Investimenti!$I8:O8)/$D7)/12),0)*IF(L61=SUM($G40:L40),0,1)</f>
        <v>0</v>
      </c>
      <c r="N7" s="59">
        <f>+IFERROR(((SUM(I_Investimenti!$I8:P8)/$D7)/12),0)*IF(M61=SUM($G40:M40),0,1)</f>
        <v>0</v>
      </c>
      <c r="O7" s="59">
        <f>+IFERROR(((SUM(I_Investimenti!$I8:Q8)/$D7)/12),0)*IF(N61=SUM($G40:N40),0,1)</f>
        <v>0</v>
      </c>
      <c r="P7" s="59">
        <f>+IFERROR(((SUM(I_Investimenti!$I8:R8)/$D7)/12),0)*IF(O61=SUM($G40:O40),0,1)</f>
        <v>0</v>
      </c>
      <c r="Q7" s="59">
        <f>+IFERROR(((SUM(I_Investimenti!$I8:S8)/$D7)/12),0)*IF(P61=SUM($G40:P40),0,1)</f>
        <v>0</v>
      </c>
      <c r="R7" s="59">
        <f>+IFERROR(((SUM(I_Investimenti!$I8:T8)/$D7)/12),0)*IF(Q61=SUM($G40:Q40),0,1)</f>
        <v>0</v>
      </c>
      <c r="S7" s="59">
        <f>+IFERROR(((SUM(I_Investimenti!$I8:U8)/$D7)/12),0)*IF(R61=SUM($G40:R40),0,1)</f>
        <v>0</v>
      </c>
      <c r="T7" s="59">
        <f>+IFERROR(((SUM(I_Investimenti!$I8:V8)/$D7)/12),0)*IF(S61=SUM($G40:S40),0,1)</f>
        <v>0</v>
      </c>
      <c r="U7" s="59">
        <f>+IFERROR(((SUM(I_Investimenti!$I8:W8)/$D7)/12),0)*IF(T61=SUM($G40:T40),0,1)</f>
        <v>0</v>
      </c>
      <c r="V7" s="59">
        <f>+IFERROR(((SUM(I_Investimenti!$I8:X8)/$D7)/12),0)*IF(U61=SUM($G40:U40),0,1)</f>
        <v>0</v>
      </c>
      <c r="W7" s="59">
        <f>+IFERROR(((SUM(I_Investimenti!$I8:Y8)/$D7)/12),0)*IF(V61=SUM($G40:V40),0,1)</f>
        <v>0</v>
      </c>
      <c r="X7" s="59">
        <f>+IFERROR(((SUM(I_Investimenti!$I8:Z8)/$D7)/12),0)*IF(W61=SUM($G40:W40),0,1)</f>
        <v>0</v>
      </c>
      <c r="Y7" s="59">
        <f>+IFERROR(((SUM(I_Investimenti!$I8:AA8)/$D7)/12),0)*IF(X61=SUM($G40:X40),0,1)</f>
        <v>0</v>
      </c>
      <c r="Z7" s="59">
        <f>+IFERROR(((SUM(I_Investimenti!$I8:AB8)/$D7)/12),0)*IF(Y61=SUM($G40:Y40),0,1)</f>
        <v>0</v>
      </c>
      <c r="AA7" s="59">
        <f>+IFERROR(((SUM(I_Investimenti!$I8:AC8)/$D7)/12),0)*IF(Z61=SUM($G40:Z40),0,1)</f>
        <v>0</v>
      </c>
      <c r="AB7" s="59">
        <f>+IFERROR(((SUM(I_Investimenti!$I8:AD8)/$D7)/12),0)*IF(AA61=SUM($G40:AA40),0,1)</f>
        <v>0</v>
      </c>
      <c r="AC7" s="59">
        <f>+IFERROR(((SUM(I_Investimenti!$I8:AE8)/$D7)/12),0)*IF(AB61=SUM($G40:AB40),0,1)</f>
        <v>0</v>
      </c>
      <c r="AD7" s="59">
        <f>+IFERROR(((SUM(I_Investimenti!$I8:AF8)/$D7)/12),0)*IF(AC61=SUM($G40:AC40),0,1)</f>
        <v>0</v>
      </c>
      <c r="AE7" s="59">
        <f>+IFERROR(((SUM(I_Investimenti!$I8:AG8)/$D7)/12),0)*IF(AD61=SUM($G40:AD40),0,1)</f>
        <v>0</v>
      </c>
      <c r="AF7" s="59">
        <f>+IFERROR(((SUM(I_Investimenti!$I8:AH8)/$D7)/12),0)*IF(AE61=SUM($G40:AE40),0,1)</f>
        <v>0</v>
      </c>
      <c r="AG7" s="59">
        <f>+IFERROR(((SUM(I_Investimenti!$I8:AI8)/$D7)/12),0)*IF(AF61=SUM($G40:AF40),0,1)</f>
        <v>0</v>
      </c>
      <c r="AH7" s="59">
        <f>+IFERROR(((SUM(I_Investimenti!$I8:AJ8)/$D7)/12),0)*IF(AG61=SUM($G40:AG40),0,1)</f>
        <v>0</v>
      </c>
      <c r="AI7" s="59">
        <f>+IFERROR(((SUM(I_Investimenti!$I8:AK8)/$D7)/12),0)*IF(AH61=SUM($G40:AH40),0,1)</f>
        <v>0</v>
      </c>
      <c r="AJ7" s="59">
        <f>+IFERROR(((SUM(I_Investimenti!$I8:AL8)/$D7)/12),0)*IF(AI61=SUM($G40:AI40),0,1)</f>
        <v>0</v>
      </c>
      <c r="AK7" s="59">
        <f>+IFERROR(((SUM(I_Investimenti!$I8:AM8)/$D7)/12),0)*IF(AJ61=SUM($G40:AJ40),0,1)</f>
        <v>0</v>
      </c>
      <c r="AL7" s="59">
        <f>+IFERROR(((SUM(I_Investimenti!$I8:AN8)/$D7)/12),0)*IF(AK61=SUM($G40:AK40),0,1)</f>
        <v>0</v>
      </c>
      <c r="AM7" s="59">
        <f>+IFERROR(((SUM(I_Investimenti!$I8:AO8)/$D7)/12),0)*IF(AL61=SUM($G40:AL40),0,1)</f>
        <v>0</v>
      </c>
      <c r="AN7" s="59">
        <f>+IFERROR(((SUM(I_Investimenti!$I8:AP8)/$D7)/12),0)*IF(AM61=SUM($G40:AM40),0,1)</f>
        <v>0</v>
      </c>
      <c r="AO7" s="59">
        <f>+IFERROR(((SUM(I_Investimenti!$I8:AQ8)/$D7)/12),0)*IF(AN61=SUM($G40:AN40),0,1)</f>
        <v>0</v>
      </c>
      <c r="AP7" s="59">
        <f>+IFERROR(((SUM(I_Investimenti!$I8:AR8)/$D7)/12),0)*IF(AO61=SUM($G40:AO40),0,1)</f>
        <v>0</v>
      </c>
      <c r="AQ7" s="59">
        <f>+IFERROR(((SUM(I_Investimenti!$I8:AS8)/$D7)/12),0)*IF(AP61=SUM($G40:AP40),0,1)</f>
        <v>0</v>
      </c>
      <c r="AR7" s="59">
        <f>+IFERROR(((SUM(I_Investimenti!$I8:AT8)/$D7)/12),0)*IF(AQ61=SUM($G40:AQ40),0,1)</f>
        <v>0</v>
      </c>
      <c r="AS7" s="59">
        <f>+IFERROR(((SUM(I_Investimenti!$I8:AU8)/$D7)/12),0)*IF(AR61=SUM($G40:AR40),0,1)</f>
        <v>0</v>
      </c>
      <c r="AT7" s="59">
        <f>+IFERROR(((SUM(I_Investimenti!$I8:AV8)/$D7)/12),0)*IF(AS61=SUM($G40:AS40),0,1)</f>
        <v>0</v>
      </c>
      <c r="AU7" s="59">
        <f>+IFERROR(((SUM(I_Investimenti!$I8:AW8)/$D7)/12),0)*IF(AT61=SUM($G40:AT40),0,1)</f>
        <v>0</v>
      </c>
      <c r="AV7" s="59">
        <f>+IFERROR(((SUM(I_Investimenti!$I8:AX8)/$D7)/12),0)*IF(AU61=SUM($G40:AU40),0,1)</f>
        <v>0</v>
      </c>
      <c r="AW7" s="59">
        <f>+IFERROR(((SUM(I_Investimenti!$I8:AY8)/$D7)/12),0)*IF(AV61=SUM($G40:AV40),0,1)</f>
        <v>0</v>
      </c>
      <c r="AX7" s="59">
        <f>+IFERROR(((SUM(I_Investimenti!$I8:AZ8)/$D7)/12),0)*IF(AW61=SUM($G40:AW40),0,1)</f>
        <v>0</v>
      </c>
      <c r="AY7" s="59">
        <f>+IFERROR(((SUM(I_Investimenti!$I8:BA8)/$D7)/12),0)*IF(AX61=SUM($G40:AX40),0,1)</f>
        <v>0</v>
      </c>
      <c r="AZ7" s="59">
        <f>+IFERROR(((SUM(I_Investimenti!$I8:BB8)/$D7)/12),0)*IF(AY61=SUM($G40:AY40),0,1)</f>
        <v>0</v>
      </c>
      <c r="BA7" s="59">
        <f>+IFERROR(((SUM(I_Investimenti!$I8:BC8)/$D7)/12),0)*IF(AZ61=SUM($G40:AZ40),0,1)</f>
        <v>0</v>
      </c>
      <c r="BB7" s="59">
        <f>+IFERROR(((SUM(I_Investimenti!$I8:BD8)/$D7)/12),0)*IF(BA61=SUM($G40:BA40),0,1)</f>
        <v>0</v>
      </c>
      <c r="BC7" s="59">
        <f>+IFERROR(((SUM(I_Investimenti!$I8:BE8)/$D7)/12),0)*IF(BB61=SUM($G40:BB40),0,1)</f>
        <v>0</v>
      </c>
      <c r="BD7" s="59">
        <f>+IFERROR(((SUM(I_Investimenti!$I8:BF8)/$D7)/12),0)*IF(BC61=SUM($G40:BC40),0,1)</f>
        <v>0</v>
      </c>
      <c r="BE7" s="59">
        <f>+IFERROR(((SUM(I_Investimenti!$I8:BG8)/$D7)/12),0)*IF(BD61=SUM($G40:BD40),0,1)</f>
        <v>0</v>
      </c>
      <c r="BF7" s="59">
        <f>+IFERROR(((SUM(I_Investimenti!$I8:BH8)/$D7)/12),0)*IF(BE61=SUM($G40:BE40),0,1)</f>
        <v>0</v>
      </c>
      <c r="BG7" s="59">
        <f>+IFERROR(((SUM(I_Investimenti!$I8:BI8)/$D7)/12),0)*IF(BF61=SUM($G40:BF40),0,1)</f>
        <v>0</v>
      </c>
      <c r="BH7" s="59">
        <f>+IFERROR(((SUM(I_Investimenti!$I8:BJ8)/$D7)/12),0)*IF(BG61=SUM($G40:BG40),0,1)</f>
        <v>0</v>
      </c>
      <c r="BI7" s="59">
        <f>+IFERROR(((SUM(I_Investimenti!$I8:BK8)/$D7)/12),0)*IF(BH61=SUM($G40:BH40),0,1)</f>
        <v>0</v>
      </c>
      <c r="BJ7" s="59">
        <f>+IFERROR(((SUM(I_Investimenti!$I8:BL8)/$D7)/12),0)*IF(BI61=SUM($G40:BI40),0,1)</f>
        <v>0</v>
      </c>
      <c r="BK7" s="59">
        <f>+IFERROR(((SUM(I_Investimenti!$I8:BM8)/$D7)/12),0)*IF(BJ61=SUM($G40:BJ40),0,1)</f>
        <v>0</v>
      </c>
      <c r="BL7" s="59">
        <f>+IFERROR(((SUM(I_Investimenti!$I8:BN8)/$D7)/12),0)*IF(BK61=SUM($G40:BK40),0,1)</f>
        <v>0</v>
      </c>
      <c r="BM7" s="59">
        <f>+IFERROR(((SUM(I_Investimenti!$I8:BO8)/$D7)/12),0)*IF(BL61=SUM($G40:BL40),0,1)</f>
        <v>0</v>
      </c>
      <c r="BN7" s="59">
        <f>+IFERROR(((SUM(I_Investimenti!$I8:BP8)/$D7)/12),0)*IF(BM61=SUM($G40:BM40),0,1)</f>
        <v>0</v>
      </c>
      <c r="BO7" s="59">
        <f>+IFERROR(((SUM(I_Investimenti!$I8:BQ8)/$D7)/12),0)*IF(BN61=SUM($G40:BN40),0,1)</f>
        <v>0</v>
      </c>
      <c r="BP7" s="59">
        <f>+IFERROR(((SUM(I_Investimenti!$I8:BR8)/$D7)/12),0)*IF(BO61=SUM($G40:BO40),0,1)</f>
        <v>0</v>
      </c>
      <c r="BQ7" s="59">
        <f>+IFERROR(((SUM(I_Investimenti!$I8:BS8)/$D7)/12),0)*IF(BP61=SUM($G40:BP40),0,1)</f>
        <v>0</v>
      </c>
      <c r="BR7" s="59">
        <f>+IFERROR(((SUM(I_Investimenti!$I8:BT8)/$D7)/12),0)*IF(BQ61=SUM($G40:BQ40),0,1)</f>
        <v>0</v>
      </c>
      <c r="BS7" s="59">
        <f>+IFERROR(((SUM(I_Investimenti!$I8:BU8)/$D7)/12),0)*IF(BR61=SUM($G40:BR40),0,1)</f>
        <v>0</v>
      </c>
      <c r="BT7" s="59">
        <f>+IFERROR(((SUM(I_Investimenti!$I8:BV8)/$D7)/12),0)*IF(BS61=SUM($G40:BS40),0,1)</f>
        <v>0</v>
      </c>
      <c r="BU7" s="59">
        <f>+IFERROR(((SUM(I_Investimenti!$I8:BW8)/$D7)/12),0)*IF(BT61=SUM($G40:BT40),0,1)</f>
        <v>0</v>
      </c>
      <c r="BV7" s="59">
        <f>+IFERROR(((SUM(I_Investimenti!$I8:BX8)/$D7)/12),0)*IF(BU61=SUM($G40:BU40),0,1)</f>
        <v>0</v>
      </c>
      <c r="BW7" s="59">
        <f>+IFERROR(((SUM(I_Investimenti!$I8:BY8)/$D7)/12),0)*IF(BV61=SUM($G40:BV40),0,1)</f>
        <v>0</v>
      </c>
      <c r="BX7" s="59">
        <f>+IFERROR(((SUM(I_Investimenti!$I8:BZ8)/$D7)/12),0)*IF(BW61=SUM($G40:BW40),0,1)</f>
        <v>0</v>
      </c>
      <c r="BY7" s="59">
        <f>+IFERROR(((SUM(I_Investimenti!$I8:CA8)/$D7)/12),0)*IF(BX61=SUM($G40:BX40),0,1)</f>
        <v>0</v>
      </c>
      <c r="BZ7" s="59">
        <f>+IFERROR(((SUM(I_Investimenti!$I8:CB8)/$D7)/12),0)*IF(BY61=SUM($G40:BY40),0,1)</f>
        <v>0</v>
      </c>
      <c r="CA7" s="59">
        <f>+IFERROR(((SUM(I_Investimenti!$I8:CC8)/$D7)/12),0)*IF(BZ61=SUM($G40:BZ40),0,1)</f>
        <v>0</v>
      </c>
      <c r="CB7" s="59">
        <f>+IFERROR(((SUM(I_Investimenti!$I8:CD8)/$D7)/12),0)*IF(CA61=SUM($G40:CA40),0,1)</f>
        <v>0</v>
      </c>
      <c r="CC7" s="59">
        <f>+IFERROR(((SUM(I_Investimenti!$I8:CE8)/$D7)/12),0)*IF(CB61=SUM($G40:CB40),0,1)</f>
        <v>0</v>
      </c>
      <c r="CD7" s="59">
        <f>+IFERROR(((SUM(I_Investimenti!$I8:CF8)/$D7)/12),0)*IF(CC61=SUM($G40:CC40),0,1)</f>
        <v>0</v>
      </c>
      <c r="CE7" s="59">
        <f>+IFERROR(((SUM(I_Investimenti!$I8:CG8)/$D7)/12),0)*IF(CD61=SUM($G40:CD40),0,1)</f>
        <v>0</v>
      </c>
      <c r="CF7" s="59">
        <f>+IFERROR(((SUM(I_Investimenti!$I8:CH8)/$D7)/12),0)*IF(CE61=SUM($G40:CE40),0,1)</f>
        <v>0</v>
      </c>
      <c r="CG7" s="59">
        <f>+IFERROR(((SUM(I_Investimenti!$I8:CI8)/$D7)/12),0)*IF(CF61=SUM($G40:CF40),0,1)</f>
        <v>0</v>
      </c>
      <c r="CH7" s="59">
        <f>+IFERROR(((SUM(I_Investimenti!$I8:CJ8)/$D7)/12),0)*IF(CG61=SUM($G40:CG40),0,1)</f>
        <v>0</v>
      </c>
      <c r="CI7" s="59">
        <f>+IFERROR(((SUM(I_Investimenti!$I8:CK8)/$D7)/12),0)*IF(CH61=SUM($G40:CH40),0,1)</f>
        <v>0</v>
      </c>
      <c r="CJ7" s="59">
        <f>+IFERROR(((SUM(I_Investimenti!$I8:CL8)/$D7)/12),0)*IF(CI61=SUM($G40:CI40),0,1)</f>
        <v>0</v>
      </c>
      <c r="CK7" s="59">
        <f>+IFERROR(((SUM(I_Investimenti!$I8:CM8)/$D7)/12),0)*IF(CJ61=SUM($G40:CJ40),0,1)</f>
        <v>0</v>
      </c>
      <c r="CL7" s="59">
        <f>+IFERROR(((SUM(I_Investimenti!$I8:CN8)/$D7)/12),0)*IF(CK61=SUM($G40:CK40),0,1)</f>
        <v>0</v>
      </c>
      <c r="CM7" s="59">
        <f>+IFERROR(((SUM(I_Investimenti!$I8:CO8)/$D7)/12),0)*IF(CL61=SUM($G40:CL40),0,1)</f>
        <v>0</v>
      </c>
      <c r="CN7" s="59">
        <f>+IFERROR(((SUM(I_Investimenti!$I8:CP8)/$D7)/12),0)*IF(CM61=SUM($G40:CM40),0,1)</f>
        <v>0</v>
      </c>
      <c r="CO7" s="59">
        <f>+IFERROR(((SUM(I_Investimenti!$I8:CQ8)/$D7)/12),0)*IF(CN61=SUM($G40:CN40),0,1)</f>
        <v>0</v>
      </c>
      <c r="CP7" s="59">
        <f>+IFERROR(((SUM(I_Investimenti!$I8:CR8)/$D7)/12),0)*IF(CO61=SUM($G40:CO40),0,1)</f>
        <v>0</v>
      </c>
      <c r="CQ7" s="59">
        <f>+IFERROR(((SUM(I_Investimenti!$I8:CS8)/$D7)/12),0)*IF(CP61=SUM($G40:CP40),0,1)</f>
        <v>0</v>
      </c>
      <c r="CR7" s="59">
        <f>+IFERROR(((SUM(I_Investimenti!$I8:CT8)/$D7)/12),0)*IF(CQ61=SUM($G40:CQ40),0,1)</f>
        <v>0</v>
      </c>
      <c r="CS7" s="59">
        <f>+IFERROR(((SUM(I_Investimenti!$I8:CU8)/$D7)/12),0)*IF(CR61=SUM($G40:CR40),0,1)</f>
        <v>0</v>
      </c>
      <c r="CT7" s="59">
        <f>+IFERROR(((SUM(I_Investimenti!$I8:CV8)/$D7)/12),0)*IF(CS61=SUM($G40:CS40),0,1)</f>
        <v>0</v>
      </c>
      <c r="CU7" s="59">
        <f>+IFERROR(((SUM(I_Investimenti!$I8:CW8)/$D7)/12),0)*IF(CT61=SUM($G40:CT40),0,1)</f>
        <v>0</v>
      </c>
      <c r="CV7" s="59">
        <f>+IFERROR(((SUM(I_Investimenti!$I8:CX8)/$D7)/12),0)*IF(CU61=SUM($G40:CU40),0,1)</f>
        <v>0</v>
      </c>
      <c r="CW7" s="59">
        <f>+IFERROR(((SUM(I_Investimenti!$I8:CY8)/$D7)/12),0)*IF(CV61=SUM($G40:CV40),0,1)</f>
        <v>0</v>
      </c>
      <c r="CX7" s="59">
        <f>+IFERROR(((SUM(I_Investimenti!$I8:CZ8)/$D7)/12),0)*IF(CW61=SUM($G40:CW40),0,1)</f>
        <v>0</v>
      </c>
      <c r="CY7" s="59">
        <f>+IFERROR(((SUM(I_Investimenti!$I8:DA8)/$D7)/12),0)*IF(CX61=SUM($G40:CX40),0,1)</f>
        <v>0</v>
      </c>
      <c r="CZ7" s="59">
        <f>+IFERROR(((SUM(I_Investimenti!$I8:DB8)/$D7)/12),0)*IF(CY61=SUM($G40:CY40),0,1)</f>
        <v>0</v>
      </c>
      <c r="DA7" s="59">
        <f>+IFERROR(((SUM(I_Investimenti!$I8:DC8)/$D7)/12),0)*IF(CZ61=SUM($G40:CZ40),0,1)</f>
        <v>0</v>
      </c>
      <c r="DB7" s="59">
        <f>+IFERROR(((SUM(I_Investimenti!$I8:DD8)/$D7)/12),0)*IF(DA61=SUM($G40:DA40),0,1)</f>
        <v>0</v>
      </c>
      <c r="DC7" s="59">
        <f>+IFERROR(((SUM(I_Investimenti!$I8:DE8)/$D7)/12),0)*IF(DB61=SUM($G40:DB40),0,1)</f>
        <v>0</v>
      </c>
      <c r="DD7" s="59">
        <f>+IFERROR(((SUM(I_Investimenti!$I8:DF8)/$D7)/12),0)*IF(DC61=SUM($G40:DC40),0,1)</f>
        <v>0</v>
      </c>
      <c r="DE7" s="59">
        <f>+IFERROR(((SUM(I_Investimenti!$I8:DG8)/$D7)/12),0)*IF(DD61=SUM($G40:DD40),0,1)</f>
        <v>0</v>
      </c>
      <c r="DF7" s="59">
        <f>+IFERROR(((SUM(I_Investimenti!$I8:DH8)/$D7)/12),0)*IF(DE61=SUM($G40:DE40),0,1)</f>
        <v>0</v>
      </c>
      <c r="DG7" s="59">
        <f>+IFERROR(((SUM(I_Investimenti!$I8:DI8)/$D7)/12),0)*IF(DF61=SUM($G40:DF40),0,1)</f>
        <v>0</v>
      </c>
      <c r="DH7" s="59">
        <f>+IFERROR(((SUM(I_Investimenti!$I8:DJ8)/$D7)/12),0)*IF(DG61=SUM($G40:DG40),0,1)</f>
        <v>0</v>
      </c>
      <c r="DI7" s="59">
        <f>+IFERROR(((SUM(I_Investimenti!$I8:DK8)/$D7)/12),0)*IF(DH61=SUM($G40:DH40),0,1)</f>
        <v>0</v>
      </c>
      <c r="DJ7" s="59">
        <f>+IFERROR(((SUM(I_Investimenti!$I8:DL8)/$D7)/12),0)*IF(DI61=SUM($G40:DI40),0,1)</f>
        <v>0</v>
      </c>
      <c r="DK7" s="59">
        <f>+IFERROR(((SUM(I_Investimenti!$I8:DM8)/$D7)/12),0)*IF(DJ61=SUM($G40:DJ40),0,1)</f>
        <v>0</v>
      </c>
      <c r="DL7" s="59">
        <f>+IFERROR(((SUM(I_Investimenti!$I8:DN8)/$D7)/12),0)*IF(DK61=SUM($G40:DK40),0,1)</f>
        <v>0</v>
      </c>
      <c r="DM7" s="59">
        <f>+IFERROR(((SUM(I_Investimenti!$I8:DO8)/$D7)/12),0)*IF(DL61=SUM($G40:DL40),0,1)</f>
        <v>0</v>
      </c>
      <c r="DN7" s="59">
        <f>+IFERROR(((SUM(I_Investimenti!$I8:DP8)/$D7)/12),0)*IF(DM61=SUM($G40:DM40),0,1)</f>
        <v>0</v>
      </c>
      <c r="DO7" s="59">
        <f>+IFERROR(((SUM(I_Investimenti!$I8:DQ8)/$D7)/12),0)*IF(DN61=SUM($G40:DN40),0,1)</f>
        <v>0</v>
      </c>
      <c r="DP7" s="59">
        <f>+IFERROR(((SUM(I_Investimenti!$I8:DR8)/$D7)/12),0)*IF(DO61=SUM($G40:DO40),0,1)</f>
        <v>0</v>
      </c>
      <c r="DQ7" s="59">
        <f>+IFERROR(((SUM(I_Investimenti!$I8:DS8)/$D7)/12),0)*IF(DP61=SUM($G40:DP40),0,1)</f>
        <v>0</v>
      </c>
      <c r="DR7" s="59">
        <f>+IFERROR(((SUM(I_Investimenti!$I8:DT8)/$D7)/12),0)*IF(DQ61=SUM($G40:DQ40),0,1)</f>
        <v>0</v>
      </c>
      <c r="DS7" s="59">
        <f>+IFERROR(((SUM(I_Investimenti!$I8:DU8)/$D7)/12),0)*IF(DR61=SUM($G40:DR40),0,1)</f>
        <v>0</v>
      </c>
      <c r="DT7" s="59">
        <f>+IFERROR(((SUM(I_Investimenti!$I8:DV8)/$D7)/12),0)*IF(DS61=SUM($G40:DS40),0,1)</f>
        <v>0</v>
      </c>
      <c r="DU7" s="59">
        <f>+IFERROR(((SUM(I_Investimenti!$I8:DW8)/$D7)/12),0)*IF(DT61=SUM($G40:DT40),0,1)</f>
        <v>0</v>
      </c>
      <c r="DV7" s="59">
        <f>+IFERROR(((SUM(I_Investimenti!$I8:DX8)/$D7)/12),0)*IF(DU61=SUM($G40:DU40),0,1)</f>
        <v>0</v>
      </c>
    </row>
    <row r="8" spans="1:126" ht="16.5" thickTop="1" thickBot="1" x14ac:dyDescent="0.3">
      <c r="B8" s="119">
        <f>+I_Investimenti!C9</f>
        <v>0</v>
      </c>
      <c r="C8" s="119">
        <f>+I_Investimenti!D9</f>
        <v>0</v>
      </c>
      <c r="D8" s="119">
        <f>+I_Investimenti!G9</f>
        <v>0</v>
      </c>
      <c r="G8" s="59">
        <f>+IFERROR(((I_Investimenti!I9/$D8)/12),0)</f>
        <v>0</v>
      </c>
      <c r="H8" s="59">
        <f>+IFERROR(((SUM(I_Investimenti!$I9:J9)/$D8)/12),0)*IF(G62=SUM($G41:G41),0,1)</f>
        <v>0</v>
      </c>
      <c r="I8" s="59">
        <f>+IFERROR(((SUM(I_Investimenti!$I9:K9)/$D8)/12),0)*IF(H62=SUM($G41:H41),0,1)</f>
        <v>0</v>
      </c>
      <c r="J8" s="59">
        <f>+IFERROR(((SUM(I_Investimenti!$I9:L9)/$D8)/12),0)*IF(I62=SUM($G41:I41),0,1)</f>
        <v>0</v>
      </c>
      <c r="K8" s="59">
        <f>+IFERROR(((SUM(I_Investimenti!$I9:M9)/$D8)/12),0)*IF(J62=SUM($G41:J41),0,1)</f>
        <v>0</v>
      </c>
      <c r="L8" s="59">
        <f>+IFERROR(((SUM(I_Investimenti!$I9:N9)/$D8)/12),0)*IF(K62=SUM($G41:K41),0,1)</f>
        <v>0</v>
      </c>
      <c r="M8" s="59">
        <f>+IFERROR(((SUM(I_Investimenti!$I9:O9)/$D8)/12),0)*IF(L62=SUM($G41:L41),0,1)</f>
        <v>0</v>
      </c>
      <c r="N8" s="59">
        <f>+IFERROR(((SUM(I_Investimenti!$I9:P9)/$D8)/12),0)*IF(M62=SUM($G41:M41),0,1)</f>
        <v>0</v>
      </c>
      <c r="O8" s="59">
        <f>+IFERROR(((SUM(I_Investimenti!$I9:Q9)/$D8)/12),0)*IF(N62=SUM($G41:N41),0,1)</f>
        <v>0</v>
      </c>
      <c r="P8" s="59">
        <f>+IFERROR(((SUM(I_Investimenti!$I9:R9)/$D8)/12),0)*IF(O62=SUM($G41:O41),0,1)</f>
        <v>0</v>
      </c>
      <c r="Q8" s="59">
        <f>+IFERROR(((SUM(I_Investimenti!$I9:S9)/$D8)/12),0)*IF(P62=SUM($G41:P41),0,1)</f>
        <v>0</v>
      </c>
      <c r="R8" s="59">
        <f>+IFERROR(((SUM(I_Investimenti!$I9:T9)/$D8)/12),0)*IF(Q62=SUM($G41:Q41),0,1)</f>
        <v>0</v>
      </c>
      <c r="S8" s="59">
        <f>+IFERROR(((SUM(I_Investimenti!$I9:U9)/$D8)/12),0)*IF(R62=SUM($G41:R41),0,1)</f>
        <v>0</v>
      </c>
      <c r="T8" s="59">
        <f>+IFERROR(((SUM(I_Investimenti!$I9:V9)/$D8)/12),0)*IF(S62=SUM($G41:S41),0,1)</f>
        <v>0</v>
      </c>
      <c r="U8" s="59">
        <f>+IFERROR(((SUM(I_Investimenti!$I9:W9)/$D8)/12),0)*IF(T62=SUM($G41:T41),0,1)</f>
        <v>0</v>
      </c>
      <c r="V8" s="59">
        <f>+IFERROR(((SUM(I_Investimenti!$I9:X9)/$D8)/12),0)*IF(U62=SUM($G41:U41),0,1)</f>
        <v>0</v>
      </c>
      <c r="W8" s="59">
        <f>+IFERROR(((SUM(I_Investimenti!$I9:Y9)/$D8)/12),0)*IF(V62=SUM($G41:V41),0,1)</f>
        <v>0</v>
      </c>
      <c r="X8" s="59">
        <f>+IFERROR(((SUM(I_Investimenti!$I9:Z9)/$D8)/12),0)*IF(W62=SUM($G41:W41),0,1)</f>
        <v>0</v>
      </c>
      <c r="Y8" s="59">
        <f>+IFERROR(((SUM(I_Investimenti!$I9:AA9)/$D8)/12),0)*IF(X62=SUM($G41:X41),0,1)</f>
        <v>0</v>
      </c>
      <c r="Z8" s="59">
        <f>+IFERROR(((SUM(I_Investimenti!$I9:AB9)/$D8)/12),0)*IF(Y62=SUM($G41:Y41),0,1)</f>
        <v>0</v>
      </c>
      <c r="AA8" s="59">
        <f>+IFERROR(((SUM(I_Investimenti!$I9:AC9)/$D8)/12),0)*IF(Z62=SUM($G41:Z41),0,1)</f>
        <v>0</v>
      </c>
      <c r="AB8" s="59">
        <f>+IFERROR(((SUM(I_Investimenti!$I9:AD9)/$D8)/12),0)*IF(AA62=SUM($G41:AA41),0,1)</f>
        <v>0</v>
      </c>
      <c r="AC8" s="59">
        <f>+IFERROR(((SUM(I_Investimenti!$I9:AE9)/$D8)/12),0)*IF(AB62=SUM($G41:AB41),0,1)</f>
        <v>0</v>
      </c>
      <c r="AD8" s="59">
        <f>+IFERROR(((SUM(I_Investimenti!$I9:AF9)/$D8)/12),0)*IF(AC62=SUM($G41:AC41),0,1)</f>
        <v>0</v>
      </c>
      <c r="AE8" s="59">
        <f>+IFERROR(((SUM(I_Investimenti!$I9:AG9)/$D8)/12),0)*IF(AD62=SUM($G41:AD41),0,1)</f>
        <v>0</v>
      </c>
      <c r="AF8" s="59">
        <f>+IFERROR(((SUM(I_Investimenti!$I9:AH9)/$D8)/12),0)*IF(AE62=SUM($G41:AE41),0,1)</f>
        <v>0</v>
      </c>
      <c r="AG8" s="59">
        <f>+IFERROR(((SUM(I_Investimenti!$I9:AI9)/$D8)/12),0)*IF(AF62=SUM($G41:AF41),0,1)</f>
        <v>0</v>
      </c>
      <c r="AH8" s="59">
        <f>+IFERROR(((SUM(I_Investimenti!$I9:AJ9)/$D8)/12),0)*IF(AG62=SUM($G41:AG41),0,1)</f>
        <v>0</v>
      </c>
      <c r="AI8" s="59">
        <f>+IFERROR(((SUM(I_Investimenti!$I9:AK9)/$D8)/12),0)*IF(AH62=SUM($G41:AH41),0,1)</f>
        <v>0</v>
      </c>
      <c r="AJ8" s="59">
        <f>+IFERROR(((SUM(I_Investimenti!$I9:AL9)/$D8)/12),0)*IF(AI62=SUM($G41:AI41),0,1)</f>
        <v>0</v>
      </c>
      <c r="AK8" s="59">
        <f>+IFERROR(((SUM(I_Investimenti!$I9:AM9)/$D8)/12),0)*IF(AJ62=SUM($G41:AJ41),0,1)</f>
        <v>0</v>
      </c>
      <c r="AL8" s="59">
        <f>+IFERROR(((SUM(I_Investimenti!$I9:AN9)/$D8)/12),0)*IF(AK62=SUM($G41:AK41),0,1)</f>
        <v>0</v>
      </c>
      <c r="AM8" s="59">
        <f>+IFERROR(((SUM(I_Investimenti!$I9:AO9)/$D8)/12),0)*IF(AL62=SUM($G41:AL41),0,1)</f>
        <v>0</v>
      </c>
      <c r="AN8" s="59">
        <f>+IFERROR(((SUM(I_Investimenti!$I9:AP9)/$D8)/12),0)*IF(AM62=SUM($G41:AM41),0,1)</f>
        <v>0</v>
      </c>
      <c r="AO8" s="59">
        <f>+IFERROR(((SUM(I_Investimenti!$I9:AQ9)/$D8)/12),0)*IF(AN62=SUM($G41:AN41),0,1)</f>
        <v>0</v>
      </c>
      <c r="AP8" s="59">
        <f>+IFERROR(((SUM(I_Investimenti!$I9:AR9)/$D8)/12),0)*IF(AO62=SUM($G41:AO41),0,1)</f>
        <v>0</v>
      </c>
      <c r="AQ8" s="59">
        <f>+IFERROR(((SUM(I_Investimenti!$I9:AS9)/$D8)/12),0)*IF(AP62=SUM($G41:AP41),0,1)</f>
        <v>0</v>
      </c>
      <c r="AR8" s="59">
        <f>+IFERROR(((SUM(I_Investimenti!$I9:AT9)/$D8)/12),0)*IF(AQ62=SUM($G41:AQ41),0,1)</f>
        <v>0</v>
      </c>
      <c r="AS8" s="59">
        <f>+IFERROR(((SUM(I_Investimenti!$I9:AU9)/$D8)/12),0)*IF(AR62=SUM($G41:AR41),0,1)</f>
        <v>0</v>
      </c>
      <c r="AT8" s="59">
        <f>+IFERROR(((SUM(I_Investimenti!$I9:AV9)/$D8)/12),0)*IF(AS62=SUM($G41:AS41),0,1)</f>
        <v>0</v>
      </c>
      <c r="AU8" s="59">
        <f>+IFERROR(((SUM(I_Investimenti!$I9:AW9)/$D8)/12),0)*IF(AT62=SUM($G41:AT41),0,1)</f>
        <v>0</v>
      </c>
      <c r="AV8" s="59">
        <f>+IFERROR(((SUM(I_Investimenti!$I9:AX9)/$D8)/12),0)*IF(AU62=SUM($G41:AU41),0,1)</f>
        <v>0</v>
      </c>
      <c r="AW8" s="59">
        <f>+IFERROR(((SUM(I_Investimenti!$I9:AY9)/$D8)/12),0)*IF(AV62=SUM($G41:AV41),0,1)</f>
        <v>0</v>
      </c>
      <c r="AX8" s="59">
        <f>+IFERROR(((SUM(I_Investimenti!$I9:AZ9)/$D8)/12),0)*IF(AW62=SUM($G41:AW41),0,1)</f>
        <v>0</v>
      </c>
      <c r="AY8" s="59">
        <f>+IFERROR(((SUM(I_Investimenti!$I9:BA9)/$D8)/12),0)*IF(AX62=SUM($G41:AX41),0,1)</f>
        <v>0</v>
      </c>
      <c r="AZ8" s="59">
        <f>+IFERROR(((SUM(I_Investimenti!$I9:BB9)/$D8)/12),0)*IF(AY62=SUM($G41:AY41),0,1)</f>
        <v>0</v>
      </c>
      <c r="BA8" s="59">
        <f>+IFERROR(((SUM(I_Investimenti!$I9:BC9)/$D8)/12),0)*IF(AZ62=SUM($G41:AZ41),0,1)</f>
        <v>0</v>
      </c>
      <c r="BB8" s="59">
        <f>+IFERROR(((SUM(I_Investimenti!$I9:BD9)/$D8)/12),0)*IF(BA62=SUM($G41:BA41),0,1)</f>
        <v>0</v>
      </c>
      <c r="BC8" s="59">
        <f>+IFERROR(((SUM(I_Investimenti!$I9:BE9)/$D8)/12),0)*IF(BB62=SUM($G41:BB41),0,1)</f>
        <v>0</v>
      </c>
      <c r="BD8" s="59">
        <f>+IFERROR(((SUM(I_Investimenti!$I9:BF9)/$D8)/12),0)*IF(BC62=SUM($G41:BC41),0,1)</f>
        <v>0</v>
      </c>
      <c r="BE8" s="59">
        <f>+IFERROR(((SUM(I_Investimenti!$I9:BG9)/$D8)/12),0)*IF(BD62=SUM($G41:BD41),0,1)</f>
        <v>0</v>
      </c>
      <c r="BF8" s="59">
        <f>+IFERROR(((SUM(I_Investimenti!$I9:BH9)/$D8)/12),0)*IF(BE62=SUM($G41:BE41),0,1)</f>
        <v>0</v>
      </c>
      <c r="BG8" s="59">
        <f>+IFERROR(((SUM(I_Investimenti!$I9:BI9)/$D8)/12),0)*IF(BF62=SUM($G41:BF41),0,1)</f>
        <v>0</v>
      </c>
      <c r="BH8" s="59">
        <f>+IFERROR(((SUM(I_Investimenti!$I9:BJ9)/$D8)/12),0)*IF(BG62=SUM($G41:BG41),0,1)</f>
        <v>0</v>
      </c>
      <c r="BI8" s="59">
        <f>+IFERROR(((SUM(I_Investimenti!$I9:BK9)/$D8)/12),0)*IF(BH62=SUM($G41:BH41),0,1)</f>
        <v>0</v>
      </c>
      <c r="BJ8" s="59">
        <f>+IFERROR(((SUM(I_Investimenti!$I9:BL9)/$D8)/12),0)*IF(BI62=SUM($G41:BI41),0,1)</f>
        <v>0</v>
      </c>
      <c r="BK8" s="59">
        <f>+IFERROR(((SUM(I_Investimenti!$I9:BM9)/$D8)/12),0)*IF(BJ62=SUM($G41:BJ41),0,1)</f>
        <v>0</v>
      </c>
      <c r="BL8" s="59">
        <f>+IFERROR(((SUM(I_Investimenti!$I9:BN9)/$D8)/12),0)*IF(BK62=SUM($G41:BK41),0,1)</f>
        <v>0</v>
      </c>
      <c r="BM8" s="59">
        <f>+IFERROR(((SUM(I_Investimenti!$I9:BO9)/$D8)/12),0)*IF(BL62=SUM($G41:BL41),0,1)</f>
        <v>0</v>
      </c>
      <c r="BN8" s="59">
        <f>+IFERROR(((SUM(I_Investimenti!$I9:BP9)/$D8)/12),0)*IF(BM62=SUM($G41:BM41),0,1)</f>
        <v>0</v>
      </c>
      <c r="BO8" s="59">
        <f>+IFERROR(((SUM(I_Investimenti!$I9:BQ9)/$D8)/12),0)*IF(BN62=SUM($G41:BN41),0,1)</f>
        <v>0</v>
      </c>
      <c r="BP8" s="59">
        <f>+IFERROR(((SUM(I_Investimenti!$I9:BR9)/$D8)/12),0)*IF(BO62=SUM($G41:BO41),0,1)</f>
        <v>0</v>
      </c>
      <c r="BQ8" s="59">
        <f>+IFERROR(((SUM(I_Investimenti!$I9:BS9)/$D8)/12),0)*IF(BP62=SUM($G41:BP41),0,1)</f>
        <v>0</v>
      </c>
      <c r="BR8" s="59">
        <f>+IFERROR(((SUM(I_Investimenti!$I9:BT9)/$D8)/12),0)*IF(BQ62=SUM($G41:BQ41),0,1)</f>
        <v>0</v>
      </c>
      <c r="BS8" s="59">
        <f>+IFERROR(((SUM(I_Investimenti!$I9:BU9)/$D8)/12),0)*IF(BR62=SUM($G41:BR41),0,1)</f>
        <v>0</v>
      </c>
      <c r="BT8" s="59">
        <f>+IFERROR(((SUM(I_Investimenti!$I9:BV9)/$D8)/12),0)*IF(BS62=SUM($G41:BS41),0,1)</f>
        <v>0</v>
      </c>
      <c r="BU8" s="59">
        <f>+IFERROR(((SUM(I_Investimenti!$I9:BW9)/$D8)/12),0)*IF(BT62=SUM($G41:BT41),0,1)</f>
        <v>0</v>
      </c>
      <c r="BV8" s="59">
        <f>+IFERROR(((SUM(I_Investimenti!$I9:BX9)/$D8)/12),0)*IF(BU62=SUM($G41:BU41),0,1)</f>
        <v>0</v>
      </c>
      <c r="BW8" s="59">
        <f>+IFERROR(((SUM(I_Investimenti!$I9:BY9)/$D8)/12),0)*IF(BV62=SUM($G41:BV41),0,1)</f>
        <v>0</v>
      </c>
      <c r="BX8" s="59">
        <f>+IFERROR(((SUM(I_Investimenti!$I9:BZ9)/$D8)/12),0)*IF(BW62=SUM($G41:BW41),0,1)</f>
        <v>0</v>
      </c>
      <c r="BY8" s="59">
        <f>+IFERROR(((SUM(I_Investimenti!$I9:CA9)/$D8)/12),0)*IF(BX62=SUM($G41:BX41),0,1)</f>
        <v>0</v>
      </c>
      <c r="BZ8" s="59">
        <f>+IFERROR(((SUM(I_Investimenti!$I9:CB9)/$D8)/12),0)*IF(BY62=SUM($G41:BY41),0,1)</f>
        <v>0</v>
      </c>
      <c r="CA8" s="59">
        <f>+IFERROR(((SUM(I_Investimenti!$I9:CC9)/$D8)/12),0)*IF(BZ62=SUM($G41:BZ41),0,1)</f>
        <v>0</v>
      </c>
      <c r="CB8" s="59">
        <f>+IFERROR(((SUM(I_Investimenti!$I9:CD9)/$D8)/12),0)*IF(CA62=SUM($G41:CA41),0,1)</f>
        <v>0</v>
      </c>
      <c r="CC8" s="59">
        <f>+IFERROR(((SUM(I_Investimenti!$I9:CE9)/$D8)/12),0)*IF(CB62=SUM($G41:CB41),0,1)</f>
        <v>0</v>
      </c>
      <c r="CD8" s="59">
        <f>+IFERROR(((SUM(I_Investimenti!$I9:CF9)/$D8)/12),0)*IF(CC62=SUM($G41:CC41),0,1)</f>
        <v>0</v>
      </c>
      <c r="CE8" s="59">
        <f>+IFERROR(((SUM(I_Investimenti!$I9:CG9)/$D8)/12),0)*IF(CD62=SUM($G41:CD41),0,1)</f>
        <v>0</v>
      </c>
      <c r="CF8" s="59">
        <f>+IFERROR(((SUM(I_Investimenti!$I9:CH9)/$D8)/12),0)*IF(CE62=SUM($G41:CE41),0,1)</f>
        <v>0</v>
      </c>
      <c r="CG8" s="59">
        <f>+IFERROR(((SUM(I_Investimenti!$I9:CI9)/$D8)/12),0)*IF(CF62=SUM($G41:CF41),0,1)</f>
        <v>0</v>
      </c>
      <c r="CH8" s="59">
        <f>+IFERROR(((SUM(I_Investimenti!$I9:CJ9)/$D8)/12),0)*IF(CG62=SUM($G41:CG41),0,1)</f>
        <v>0</v>
      </c>
      <c r="CI8" s="59">
        <f>+IFERROR(((SUM(I_Investimenti!$I9:CK9)/$D8)/12),0)*IF(CH62=SUM($G41:CH41),0,1)</f>
        <v>0</v>
      </c>
      <c r="CJ8" s="59">
        <f>+IFERROR(((SUM(I_Investimenti!$I9:CL9)/$D8)/12),0)*IF(CI62=SUM($G41:CI41),0,1)</f>
        <v>0</v>
      </c>
      <c r="CK8" s="59">
        <f>+IFERROR(((SUM(I_Investimenti!$I9:CM9)/$D8)/12),0)*IF(CJ62=SUM($G41:CJ41),0,1)</f>
        <v>0</v>
      </c>
      <c r="CL8" s="59">
        <f>+IFERROR(((SUM(I_Investimenti!$I9:CN9)/$D8)/12),0)*IF(CK62=SUM($G41:CK41),0,1)</f>
        <v>0</v>
      </c>
      <c r="CM8" s="59">
        <f>+IFERROR(((SUM(I_Investimenti!$I9:CO9)/$D8)/12),0)*IF(CL62=SUM($G41:CL41),0,1)</f>
        <v>0</v>
      </c>
      <c r="CN8" s="59">
        <f>+IFERROR(((SUM(I_Investimenti!$I9:CP9)/$D8)/12),0)*IF(CM62=SUM($G41:CM41),0,1)</f>
        <v>0</v>
      </c>
      <c r="CO8" s="59">
        <f>+IFERROR(((SUM(I_Investimenti!$I9:CQ9)/$D8)/12),0)*IF(CN62=SUM($G41:CN41),0,1)</f>
        <v>0</v>
      </c>
      <c r="CP8" s="59">
        <f>+IFERROR(((SUM(I_Investimenti!$I9:CR9)/$D8)/12),0)*IF(CO62=SUM($G41:CO41),0,1)</f>
        <v>0</v>
      </c>
      <c r="CQ8" s="59">
        <f>+IFERROR(((SUM(I_Investimenti!$I9:CS9)/$D8)/12),0)*IF(CP62=SUM($G41:CP41),0,1)</f>
        <v>0</v>
      </c>
      <c r="CR8" s="59">
        <f>+IFERROR(((SUM(I_Investimenti!$I9:CT9)/$D8)/12),0)*IF(CQ62=SUM($G41:CQ41),0,1)</f>
        <v>0</v>
      </c>
      <c r="CS8" s="59">
        <f>+IFERROR(((SUM(I_Investimenti!$I9:CU9)/$D8)/12),0)*IF(CR62=SUM($G41:CR41),0,1)</f>
        <v>0</v>
      </c>
      <c r="CT8" s="59">
        <f>+IFERROR(((SUM(I_Investimenti!$I9:CV9)/$D8)/12),0)*IF(CS62=SUM($G41:CS41),0,1)</f>
        <v>0</v>
      </c>
      <c r="CU8" s="59">
        <f>+IFERROR(((SUM(I_Investimenti!$I9:CW9)/$D8)/12),0)*IF(CT62=SUM($G41:CT41),0,1)</f>
        <v>0</v>
      </c>
      <c r="CV8" s="59">
        <f>+IFERROR(((SUM(I_Investimenti!$I9:CX9)/$D8)/12),0)*IF(CU62=SUM($G41:CU41),0,1)</f>
        <v>0</v>
      </c>
      <c r="CW8" s="59">
        <f>+IFERROR(((SUM(I_Investimenti!$I9:CY9)/$D8)/12),0)*IF(CV62=SUM($G41:CV41),0,1)</f>
        <v>0</v>
      </c>
      <c r="CX8" s="59">
        <f>+IFERROR(((SUM(I_Investimenti!$I9:CZ9)/$D8)/12),0)*IF(CW62=SUM($G41:CW41),0,1)</f>
        <v>0</v>
      </c>
      <c r="CY8" s="59">
        <f>+IFERROR(((SUM(I_Investimenti!$I9:DA9)/$D8)/12),0)*IF(CX62=SUM($G41:CX41),0,1)</f>
        <v>0</v>
      </c>
      <c r="CZ8" s="59">
        <f>+IFERROR(((SUM(I_Investimenti!$I9:DB9)/$D8)/12),0)*IF(CY62=SUM($G41:CY41),0,1)</f>
        <v>0</v>
      </c>
      <c r="DA8" s="59">
        <f>+IFERROR(((SUM(I_Investimenti!$I9:DC9)/$D8)/12),0)*IF(CZ62=SUM($G41:CZ41),0,1)</f>
        <v>0</v>
      </c>
      <c r="DB8" s="59">
        <f>+IFERROR(((SUM(I_Investimenti!$I9:DD9)/$D8)/12),0)*IF(DA62=SUM($G41:DA41),0,1)</f>
        <v>0</v>
      </c>
      <c r="DC8" s="59">
        <f>+IFERROR(((SUM(I_Investimenti!$I9:DE9)/$D8)/12),0)*IF(DB62=SUM($G41:DB41),0,1)</f>
        <v>0</v>
      </c>
      <c r="DD8" s="59">
        <f>+IFERROR(((SUM(I_Investimenti!$I9:DF9)/$D8)/12),0)*IF(DC62=SUM($G41:DC41),0,1)</f>
        <v>0</v>
      </c>
      <c r="DE8" s="59">
        <f>+IFERROR(((SUM(I_Investimenti!$I9:DG9)/$D8)/12),0)*IF(DD62=SUM($G41:DD41),0,1)</f>
        <v>0</v>
      </c>
      <c r="DF8" s="59">
        <f>+IFERROR(((SUM(I_Investimenti!$I9:DH9)/$D8)/12),0)*IF(DE62=SUM($G41:DE41),0,1)</f>
        <v>0</v>
      </c>
      <c r="DG8" s="59">
        <f>+IFERROR(((SUM(I_Investimenti!$I9:DI9)/$D8)/12),0)*IF(DF62=SUM($G41:DF41),0,1)</f>
        <v>0</v>
      </c>
      <c r="DH8" s="59">
        <f>+IFERROR(((SUM(I_Investimenti!$I9:DJ9)/$D8)/12),0)*IF(DG62=SUM($G41:DG41),0,1)</f>
        <v>0</v>
      </c>
      <c r="DI8" s="59">
        <f>+IFERROR(((SUM(I_Investimenti!$I9:DK9)/$D8)/12),0)*IF(DH62=SUM($G41:DH41),0,1)</f>
        <v>0</v>
      </c>
      <c r="DJ8" s="59">
        <f>+IFERROR(((SUM(I_Investimenti!$I9:DL9)/$D8)/12),0)*IF(DI62=SUM($G41:DI41),0,1)</f>
        <v>0</v>
      </c>
      <c r="DK8" s="59">
        <f>+IFERROR(((SUM(I_Investimenti!$I9:DM9)/$D8)/12),0)*IF(DJ62=SUM($G41:DJ41),0,1)</f>
        <v>0</v>
      </c>
      <c r="DL8" s="59">
        <f>+IFERROR(((SUM(I_Investimenti!$I9:DN9)/$D8)/12),0)*IF(DK62=SUM($G41:DK41),0,1)</f>
        <v>0</v>
      </c>
      <c r="DM8" s="59">
        <f>+IFERROR(((SUM(I_Investimenti!$I9:DO9)/$D8)/12),0)*IF(DL62=SUM($G41:DL41),0,1)</f>
        <v>0</v>
      </c>
      <c r="DN8" s="59">
        <f>+IFERROR(((SUM(I_Investimenti!$I9:DP9)/$D8)/12),0)*IF(DM62=SUM($G41:DM41),0,1)</f>
        <v>0</v>
      </c>
      <c r="DO8" s="59">
        <f>+IFERROR(((SUM(I_Investimenti!$I9:DQ9)/$D8)/12),0)*IF(DN62=SUM($G41:DN41),0,1)</f>
        <v>0</v>
      </c>
      <c r="DP8" s="59">
        <f>+IFERROR(((SUM(I_Investimenti!$I9:DR9)/$D8)/12),0)*IF(DO62=SUM($G41:DO41),0,1)</f>
        <v>0</v>
      </c>
      <c r="DQ8" s="59">
        <f>+IFERROR(((SUM(I_Investimenti!$I9:DS9)/$D8)/12),0)*IF(DP62=SUM($G41:DP41),0,1)</f>
        <v>0</v>
      </c>
      <c r="DR8" s="59">
        <f>+IFERROR(((SUM(I_Investimenti!$I9:DT9)/$D8)/12),0)*IF(DQ62=SUM($G41:DQ41),0,1)</f>
        <v>0</v>
      </c>
      <c r="DS8" s="59">
        <f>+IFERROR(((SUM(I_Investimenti!$I9:DU9)/$D8)/12),0)*IF(DR62=SUM($G41:DR41),0,1)</f>
        <v>0</v>
      </c>
      <c r="DT8" s="59">
        <f>+IFERROR(((SUM(I_Investimenti!$I9:DV9)/$D8)/12),0)*IF(DS62=SUM($G41:DS41),0,1)</f>
        <v>0</v>
      </c>
      <c r="DU8" s="59">
        <f>+IFERROR(((SUM(I_Investimenti!$I9:DW9)/$D8)/12),0)*IF(DT62=SUM($G41:DT41),0,1)</f>
        <v>0</v>
      </c>
      <c r="DV8" s="59">
        <f>+IFERROR(((SUM(I_Investimenti!$I9:DX9)/$D8)/12),0)*IF(DU62=SUM($G41:DU41),0,1)</f>
        <v>0</v>
      </c>
    </row>
    <row r="9" spans="1:126" ht="16.5" thickTop="1" thickBot="1" x14ac:dyDescent="0.3">
      <c r="B9" s="119">
        <f>+I_Investimenti!C10</f>
        <v>0</v>
      </c>
      <c r="C9" s="119">
        <f>+I_Investimenti!D10</f>
        <v>0</v>
      </c>
      <c r="D9" s="119">
        <f>+I_Investimenti!G10</f>
        <v>0</v>
      </c>
      <c r="G9" s="59">
        <f>+IFERROR(((I_Investimenti!I10/$D9)/12),0)</f>
        <v>0</v>
      </c>
      <c r="H9" s="59">
        <f>+IFERROR(((SUM(I_Investimenti!$I10:J10)/$D9)/12),0)*IF(G63=SUM($G42:G42),0,1)</f>
        <v>0</v>
      </c>
      <c r="I9" s="59">
        <f>+IFERROR(((SUM(I_Investimenti!$I10:K10)/$D9)/12),0)*IF(H63=SUM($G42:H42),0,1)</f>
        <v>0</v>
      </c>
      <c r="J9" s="59">
        <f>+IFERROR(((SUM(I_Investimenti!$I10:L10)/$D9)/12),0)*IF(I63=SUM($G42:I42),0,1)</f>
        <v>0</v>
      </c>
      <c r="K9" s="59">
        <f>+IFERROR(((SUM(I_Investimenti!$I10:M10)/$D9)/12),0)*IF(J63=SUM($G42:J42),0,1)</f>
        <v>0</v>
      </c>
      <c r="L9" s="59">
        <f>+IFERROR(((SUM(I_Investimenti!$I10:N10)/$D9)/12),0)*IF(K63=SUM($G42:K42),0,1)</f>
        <v>0</v>
      </c>
      <c r="M9" s="59">
        <f>+IFERROR(((SUM(I_Investimenti!$I10:O10)/$D9)/12),0)*IF(L63=SUM($G42:L42),0,1)</f>
        <v>0</v>
      </c>
      <c r="N9" s="59">
        <f>+IFERROR(((SUM(I_Investimenti!$I10:P10)/$D9)/12),0)*IF(M63=SUM($G42:M42),0,1)</f>
        <v>0</v>
      </c>
      <c r="O9" s="59">
        <f>+IFERROR(((SUM(I_Investimenti!$I10:Q10)/$D9)/12),0)*IF(N63=SUM($G42:N42),0,1)</f>
        <v>0</v>
      </c>
      <c r="P9" s="59">
        <f>+IFERROR(((SUM(I_Investimenti!$I10:R10)/$D9)/12),0)*IF(O63=SUM($G42:O42),0,1)</f>
        <v>0</v>
      </c>
      <c r="Q9" s="59">
        <f>+IFERROR(((SUM(I_Investimenti!$I10:S10)/$D9)/12),0)*IF(P63=SUM($G42:P42),0,1)</f>
        <v>0</v>
      </c>
      <c r="R9" s="59">
        <f>+IFERROR(((SUM(I_Investimenti!$I10:T10)/$D9)/12),0)*IF(Q63=SUM($G42:Q42),0,1)</f>
        <v>0</v>
      </c>
      <c r="S9" s="59">
        <f>+IFERROR(((SUM(I_Investimenti!$I10:U10)/$D9)/12),0)*IF(R63=SUM($G42:R42),0,1)</f>
        <v>0</v>
      </c>
      <c r="T9" s="59">
        <f>+IFERROR(((SUM(I_Investimenti!$I10:V10)/$D9)/12),0)*IF(S63=SUM($G42:S42),0,1)</f>
        <v>0</v>
      </c>
      <c r="U9" s="59">
        <f>+IFERROR(((SUM(I_Investimenti!$I10:W10)/$D9)/12),0)*IF(T63=SUM($G42:T42),0,1)</f>
        <v>0</v>
      </c>
      <c r="V9" s="59">
        <f>+IFERROR(((SUM(I_Investimenti!$I10:X10)/$D9)/12),0)*IF(U63=SUM($G42:U42),0,1)</f>
        <v>0</v>
      </c>
      <c r="W9" s="59">
        <f>+IFERROR(((SUM(I_Investimenti!$I10:Y10)/$D9)/12),0)*IF(V63=SUM($G42:V42),0,1)</f>
        <v>0</v>
      </c>
      <c r="X9" s="59">
        <f>+IFERROR(((SUM(I_Investimenti!$I10:Z10)/$D9)/12),0)*IF(W63=SUM($G42:W42),0,1)</f>
        <v>0</v>
      </c>
      <c r="Y9" s="59">
        <f>+IFERROR(((SUM(I_Investimenti!$I10:AA10)/$D9)/12),0)*IF(X63=SUM($G42:X42),0,1)</f>
        <v>0</v>
      </c>
      <c r="Z9" s="59">
        <f>+IFERROR(((SUM(I_Investimenti!$I10:AB10)/$D9)/12),0)*IF(Y63=SUM($G42:Y42),0,1)</f>
        <v>0</v>
      </c>
      <c r="AA9" s="59">
        <f>+IFERROR(((SUM(I_Investimenti!$I10:AC10)/$D9)/12),0)*IF(Z63=SUM($G42:Z42),0,1)</f>
        <v>0</v>
      </c>
      <c r="AB9" s="59">
        <f>+IFERROR(((SUM(I_Investimenti!$I10:AD10)/$D9)/12),0)*IF(AA63=SUM($G42:AA42),0,1)</f>
        <v>0</v>
      </c>
      <c r="AC9" s="59">
        <f>+IFERROR(((SUM(I_Investimenti!$I10:AE10)/$D9)/12),0)*IF(AB63=SUM($G42:AB42),0,1)</f>
        <v>0</v>
      </c>
      <c r="AD9" s="59">
        <f>+IFERROR(((SUM(I_Investimenti!$I10:AF10)/$D9)/12),0)*IF(AC63=SUM($G42:AC42),0,1)</f>
        <v>0</v>
      </c>
      <c r="AE9" s="59">
        <f>+IFERROR(((SUM(I_Investimenti!$I10:AG10)/$D9)/12),0)*IF(AD63=SUM($G42:AD42),0,1)</f>
        <v>0</v>
      </c>
      <c r="AF9" s="59">
        <f>+IFERROR(((SUM(I_Investimenti!$I10:AH10)/$D9)/12),0)*IF(AE63=SUM($G42:AE42),0,1)</f>
        <v>0</v>
      </c>
      <c r="AG9" s="59">
        <f>+IFERROR(((SUM(I_Investimenti!$I10:AI10)/$D9)/12),0)*IF(AF63=SUM($G42:AF42),0,1)</f>
        <v>0</v>
      </c>
      <c r="AH9" s="59">
        <f>+IFERROR(((SUM(I_Investimenti!$I10:AJ10)/$D9)/12),0)*IF(AG63=SUM($G42:AG42),0,1)</f>
        <v>0</v>
      </c>
      <c r="AI9" s="59">
        <f>+IFERROR(((SUM(I_Investimenti!$I10:AK10)/$D9)/12),0)*IF(AH63=SUM($G42:AH42),0,1)</f>
        <v>0</v>
      </c>
      <c r="AJ9" s="59">
        <f>+IFERROR(((SUM(I_Investimenti!$I10:AL10)/$D9)/12),0)*IF(AI63=SUM($G42:AI42),0,1)</f>
        <v>0</v>
      </c>
      <c r="AK9" s="59">
        <f>+IFERROR(((SUM(I_Investimenti!$I10:AM10)/$D9)/12),0)*IF(AJ63=SUM($G42:AJ42),0,1)</f>
        <v>0</v>
      </c>
      <c r="AL9" s="59">
        <f>+IFERROR(((SUM(I_Investimenti!$I10:AN10)/$D9)/12),0)*IF(AK63=SUM($G42:AK42),0,1)</f>
        <v>0</v>
      </c>
      <c r="AM9" s="59">
        <f>+IFERROR(((SUM(I_Investimenti!$I10:AO10)/$D9)/12),0)*IF(AL63=SUM($G42:AL42),0,1)</f>
        <v>0</v>
      </c>
      <c r="AN9" s="59">
        <f>+IFERROR(((SUM(I_Investimenti!$I10:AP10)/$D9)/12),0)*IF(AM63=SUM($G42:AM42),0,1)</f>
        <v>0</v>
      </c>
      <c r="AO9" s="59">
        <f>+IFERROR(((SUM(I_Investimenti!$I10:AQ10)/$D9)/12),0)*IF(AN63=SUM($G42:AN42),0,1)</f>
        <v>0</v>
      </c>
      <c r="AP9" s="59">
        <f>+IFERROR(((SUM(I_Investimenti!$I10:AR10)/$D9)/12),0)*IF(AO63=SUM($G42:AO42),0,1)</f>
        <v>0</v>
      </c>
      <c r="AQ9" s="59">
        <f>+IFERROR(((SUM(I_Investimenti!$I10:AS10)/$D9)/12),0)*IF(AP63=SUM($G42:AP42),0,1)</f>
        <v>0</v>
      </c>
      <c r="AR9" s="59">
        <f>+IFERROR(((SUM(I_Investimenti!$I10:AT10)/$D9)/12),0)*IF(AQ63=SUM($G42:AQ42),0,1)</f>
        <v>0</v>
      </c>
      <c r="AS9" s="59">
        <f>+IFERROR(((SUM(I_Investimenti!$I10:AU10)/$D9)/12),0)*IF(AR63=SUM($G42:AR42),0,1)</f>
        <v>0</v>
      </c>
      <c r="AT9" s="59">
        <f>+IFERROR(((SUM(I_Investimenti!$I10:AV10)/$D9)/12),0)*IF(AS63=SUM($G42:AS42),0,1)</f>
        <v>0</v>
      </c>
      <c r="AU9" s="59">
        <f>+IFERROR(((SUM(I_Investimenti!$I10:AW10)/$D9)/12),0)*IF(AT63=SUM($G42:AT42),0,1)</f>
        <v>0</v>
      </c>
      <c r="AV9" s="59">
        <f>+IFERROR(((SUM(I_Investimenti!$I10:AX10)/$D9)/12),0)*IF(AU63=SUM($G42:AU42),0,1)</f>
        <v>0</v>
      </c>
      <c r="AW9" s="59">
        <f>+IFERROR(((SUM(I_Investimenti!$I10:AY10)/$D9)/12),0)*IF(AV63=SUM($G42:AV42),0,1)</f>
        <v>0</v>
      </c>
      <c r="AX9" s="59">
        <f>+IFERROR(((SUM(I_Investimenti!$I10:AZ10)/$D9)/12),0)*IF(AW63=SUM($G42:AW42),0,1)</f>
        <v>0</v>
      </c>
      <c r="AY9" s="59">
        <f>+IFERROR(((SUM(I_Investimenti!$I10:BA10)/$D9)/12),0)*IF(AX63=SUM($G42:AX42),0,1)</f>
        <v>0</v>
      </c>
      <c r="AZ9" s="59">
        <f>+IFERROR(((SUM(I_Investimenti!$I10:BB10)/$D9)/12),0)*IF(AY63=SUM($G42:AY42),0,1)</f>
        <v>0</v>
      </c>
      <c r="BA9" s="59">
        <f>+IFERROR(((SUM(I_Investimenti!$I10:BC10)/$D9)/12),0)*IF(AZ63=SUM($G42:AZ42),0,1)</f>
        <v>0</v>
      </c>
      <c r="BB9" s="59">
        <f>+IFERROR(((SUM(I_Investimenti!$I10:BD10)/$D9)/12),0)*IF(BA63=SUM($G42:BA42),0,1)</f>
        <v>0</v>
      </c>
      <c r="BC9" s="59">
        <f>+IFERROR(((SUM(I_Investimenti!$I10:BE10)/$D9)/12),0)*IF(BB63=SUM($G42:BB42),0,1)</f>
        <v>0</v>
      </c>
      <c r="BD9" s="59">
        <f>+IFERROR(((SUM(I_Investimenti!$I10:BF10)/$D9)/12),0)*IF(BC63=SUM($G42:BC42),0,1)</f>
        <v>0</v>
      </c>
      <c r="BE9" s="59">
        <f>+IFERROR(((SUM(I_Investimenti!$I10:BG10)/$D9)/12),0)*IF(BD63=SUM($G42:BD42),0,1)</f>
        <v>0</v>
      </c>
      <c r="BF9" s="59">
        <f>+IFERROR(((SUM(I_Investimenti!$I10:BH10)/$D9)/12),0)*IF(BE63=SUM($G42:BE42),0,1)</f>
        <v>0</v>
      </c>
      <c r="BG9" s="59">
        <f>+IFERROR(((SUM(I_Investimenti!$I10:BI10)/$D9)/12),0)*IF(BF63=SUM($G42:BF42),0,1)</f>
        <v>0</v>
      </c>
      <c r="BH9" s="59">
        <f>+IFERROR(((SUM(I_Investimenti!$I10:BJ10)/$D9)/12),0)*IF(BG63=SUM($G42:BG42),0,1)</f>
        <v>0</v>
      </c>
      <c r="BI9" s="59">
        <f>+IFERROR(((SUM(I_Investimenti!$I10:BK10)/$D9)/12),0)*IF(BH63=SUM($G42:BH42),0,1)</f>
        <v>0</v>
      </c>
      <c r="BJ9" s="59">
        <f>+IFERROR(((SUM(I_Investimenti!$I10:BL10)/$D9)/12),0)*IF(BI63=SUM($G42:BI42),0,1)</f>
        <v>0</v>
      </c>
      <c r="BK9" s="59">
        <f>+IFERROR(((SUM(I_Investimenti!$I10:BM10)/$D9)/12),0)*IF(BJ63=SUM($G42:BJ42),0,1)</f>
        <v>0</v>
      </c>
      <c r="BL9" s="59">
        <f>+IFERROR(((SUM(I_Investimenti!$I10:BN10)/$D9)/12),0)*IF(BK63=SUM($G42:BK42),0,1)</f>
        <v>0</v>
      </c>
      <c r="BM9" s="59">
        <f>+IFERROR(((SUM(I_Investimenti!$I10:BO10)/$D9)/12),0)*IF(BL63=SUM($G42:BL42),0,1)</f>
        <v>0</v>
      </c>
      <c r="BN9" s="59">
        <f>+IFERROR(((SUM(I_Investimenti!$I10:BP10)/$D9)/12),0)*IF(BM63=SUM($G42:BM42),0,1)</f>
        <v>0</v>
      </c>
      <c r="BO9" s="59">
        <f>+IFERROR(((SUM(I_Investimenti!$I10:BQ10)/$D9)/12),0)*IF(BN63=SUM($G42:BN42),0,1)</f>
        <v>0</v>
      </c>
      <c r="BP9" s="59">
        <f>+IFERROR(((SUM(I_Investimenti!$I10:BR10)/$D9)/12),0)*IF(BO63=SUM($G42:BO42),0,1)</f>
        <v>0</v>
      </c>
      <c r="BQ9" s="59">
        <f>+IFERROR(((SUM(I_Investimenti!$I10:BS10)/$D9)/12),0)*IF(BP63=SUM($G42:BP42),0,1)</f>
        <v>0</v>
      </c>
      <c r="BR9" s="59">
        <f>+IFERROR(((SUM(I_Investimenti!$I10:BT10)/$D9)/12),0)*IF(BQ63=SUM($G42:BQ42),0,1)</f>
        <v>0</v>
      </c>
      <c r="BS9" s="59">
        <f>+IFERROR(((SUM(I_Investimenti!$I10:BU10)/$D9)/12),0)*IF(BR63=SUM($G42:BR42),0,1)</f>
        <v>0</v>
      </c>
      <c r="BT9" s="59">
        <f>+IFERROR(((SUM(I_Investimenti!$I10:BV10)/$D9)/12),0)*IF(BS63=SUM($G42:BS42),0,1)</f>
        <v>0</v>
      </c>
      <c r="BU9" s="59">
        <f>+IFERROR(((SUM(I_Investimenti!$I10:BW10)/$D9)/12),0)*IF(BT63=SUM($G42:BT42),0,1)</f>
        <v>0</v>
      </c>
      <c r="BV9" s="59">
        <f>+IFERROR(((SUM(I_Investimenti!$I10:BX10)/$D9)/12),0)*IF(BU63=SUM($G42:BU42),0,1)</f>
        <v>0</v>
      </c>
      <c r="BW9" s="59">
        <f>+IFERROR(((SUM(I_Investimenti!$I10:BY10)/$D9)/12),0)*IF(BV63=SUM($G42:BV42),0,1)</f>
        <v>0</v>
      </c>
      <c r="BX9" s="59">
        <f>+IFERROR(((SUM(I_Investimenti!$I10:BZ10)/$D9)/12),0)*IF(BW63=SUM($G42:BW42),0,1)</f>
        <v>0</v>
      </c>
      <c r="BY9" s="59">
        <f>+IFERROR(((SUM(I_Investimenti!$I10:CA10)/$D9)/12),0)*IF(BX63=SUM($G42:BX42),0,1)</f>
        <v>0</v>
      </c>
      <c r="BZ9" s="59">
        <f>+IFERROR(((SUM(I_Investimenti!$I10:CB10)/$D9)/12),0)*IF(BY63=SUM($G42:BY42),0,1)</f>
        <v>0</v>
      </c>
      <c r="CA9" s="59">
        <f>+IFERROR(((SUM(I_Investimenti!$I10:CC10)/$D9)/12),0)*IF(BZ63=SUM($G42:BZ42),0,1)</f>
        <v>0</v>
      </c>
      <c r="CB9" s="59">
        <f>+IFERROR(((SUM(I_Investimenti!$I10:CD10)/$D9)/12),0)*IF(CA63=SUM($G42:CA42),0,1)</f>
        <v>0</v>
      </c>
      <c r="CC9" s="59">
        <f>+IFERROR(((SUM(I_Investimenti!$I10:CE10)/$D9)/12),0)*IF(CB63=SUM($G42:CB42),0,1)</f>
        <v>0</v>
      </c>
      <c r="CD9" s="59">
        <f>+IFERROR(((SUM(I_Investimenti!$I10:CF10)/$D9)/12),0)*IF(CC63=SUM($G42:CC42),0,1)</f>
        <v>0</v>
      </c>
      <c r="CE9" s="59">
        <f>+IFERROR(((SUM(I_Investimenti!$I10:CG10)/$D9)/12),0)*IF(CD63=SUM($G42:CD42),0,1)</f>
        <v>0</v>
      </c>
      <c r="CF9" s="59">
        <f>+IFERROR(((SUM(I_Investimenti!$I10:CH10)/$D9)/12),0)*IF(CE63=SUM($G42:CE42),0,1)</f>
        <v>0</v>
      </c>
      <c r="CG9" s="59">
        <f>+IFERROR(((SUM(I_Investimenti!$I10:CI10)/$D9)/12),0)*IF(CF63=SUM($G42:CF42),0,1)</f>
        <v>0</v>
      </c>
      <c r="CH9" s="59">
        <f>+IFERROR(((SUM(I_Investimenti!$I10:CJ10)/$D9)/12),0)*IF(CG63=SUM($G42:CG42),0,1)</f>
        <v>0</v>
      </c>
      <c r="CI9" s="59">
        <f>+IFERROR(((SUM(I_Investimenti!$I10:CK10)/$D9)/12),0)*IF(CH63=SUM($G42:CH42),0,1)</f>
        <v>0</v>
      </c>
      <c r="CJ9" s="59">
        <f>+IFERROR(((SUM(I_Investimenti!$I10:CL10)/$D9)/12),0)*IF(CI63=SUM($G42:CI42),0,1)</f>
        <v>0</v>
      </c>
      <c r="CK9" s="59">
        <f>+IFERROR(((SUM(I_Investimenti!$I10:CM10)/$D9)/12),0)*IF(CJ63=SUM($G42:CJ42),0,1)</f>
        <v>0</v>
      </c>
      <c r="CL9" s="59">
        <f>+IFERROR(((SUM(I_Investimenti!$I10:CN10)/$D9)/12),0)*IF(CK63=SUM($G42:CK42),0,1)</f>
        <v>0</v>
      </c>
      <c r="CM9" s="59">
        <f>+IFERROR(((SUM(I_Investimenti!$I10:CO10)/$D9)/12),0)*IF(CL63=SUM($G42:CL42),0,1)</f>
        <v>0</v>
      </c>
      <c r="CN9" s="59">
        <f>+IFERROR(((SUM(I_Investimenti!$I10:CP10)/$D9)/12),0)*IF(CM63=SUM($G42:CM42),0,1)</f>
        <v>0</v>
      </c>
      <c r="CO9" s="59">
        <f>+IFERROR(((SUM(I_Investimenti!$I10:CQ10)/$D9)/12),0)*IF(CN63=SUM($G42:CN42),0,1)</f>
        <v>0</v>
      </c>
      <c r="CP9" s="59">
        <f>+IFERROR(((SUM(I_Investimenti!$I10:CR10)/$D9)/12),0)*IF(CO63=SUM($G42:CO42),0,1)</f>
        <v>0</v>
      </c>
      <c r="CQ9" s="59">
        <f>+IFERROR(((SUM(I_Investimenti!$I10:CS10)/$D9)/12),0)*IF(CP63=SUM($G42:CP42),0,1)</f>
        <v>0</v>
      </c>
      <c r="CR9" s="59">
        <f>+IFERROR(((SUM(I_Investimenti!$I10:CT10)/$D9)/12),0)*IF(CQ63=SUM($G42:CQ42),0,1)</f>
        <v>0</v>
      </c>
      <c r="CS9" s="59">
        <f>+IFERROR(((SUM(I_Investimenti!$I10:CU10)/$D9)/12),0)*IF(CR63=SUM($G42:CR42),0,1)</f>
        <v>0</v>
      </c>
      <c r="CT9" s="59">
        <f>+IFERROR(((SUM(I_Investimenti!$I10:CV10)/$D9)/12),0)*IF(CS63=SUM($G42:CS42),0,1)</f>
        <v>0</v>
      </c>
      <c r="CU9" s="59">
        <f>+IFERROR(((SUM(I_Investimenti!$I10:CW10)/$D9)/12),0)*IF(CT63=SUM($G42:CT42),0,1)</f>
        <v>0</v>
      </c>
      <c r="CV9" s="59">
        <f>+IFERROR(((SUM(I_Investimenti!$I10:CX10)/$D9)/12),0)*IF(CU63=SUM($G42:CU42),0,1)</f>
        <v>0</v>
      </c>
      <c r="CW9" s="59">
        <f>+IFERROR(((SUM(I_Investimenti!$I10:CY10)/$D9)/12),0)*IF(CV63=SUM($G42:CV42),0,1)</f>
        <v>0</v>
      </c>
      <c r="CX9" s="59">
        <f>+IFERROR(((SUM(I_Investimenti!$I10:CZ10)/$D9)/12),0)*IF(CW63=SUM($G42:CW42),0,1)</f>
        <v>0</v>
      </c>
      <c r="CY9" s="59">
        <f>+IFERROR(((SUM(I_Investimenti!$I10:DA10)/$D9)/12),0)*IF(CX63=SUM($G42:CX42),0,1)</f>
        <v>0</v>
      </c>
      <c r="CZ9" s="59">
        <f>+IFERROR(((SUM(I_Investimenti!$I10:DB10)/$D9)/12),0)*IF(CY63=SUM($G42:CY42),0,1)</f>
        <v>0</v>
      </c>
      <c r="DA9" s="59">
        <f>+IFERROR(((SUM(I_Investimenti!$I10:DC10)/$D9)/12),0)*IF(CZ63=SUM($G42:CZ42),0,1)</f>
        <v>0</v>
      </c>
      <c r="DB9" s="59">
        <f>+IFERROR(((SUM(I_Investimenti!$I10:DD10)/$D9)/12),0)*IF(DA63=SUM($G42:DA42),0,1)</f>
        <v>0</v>
      </c>
      <c r="DC9" s="59">
        <f>+IFERROR(((SUM(I_Investimenti!$I10:DE10)/$D9)/12),0)*IF(DB63=SUM($G42:DB42),0,1)</f>
        <v>0</v>
      </c>
      <c r="DD9" s="59">
        <f>+IFERROR(((SUM(I_Investimenti!$I10:DF10)/$D9)/12),0)*IF(DC63=SUM($G42:DC42),0,1)</f>
        <v>0</v>
      </c>
      <c r="DE9" s="59">
        <f>+IFERROR(((SUM(I_Investimenti!$I10:DG10)/$D9)/12),0)*IF(DD63=SUM($G42:DD42),0,1)</f>
        <v>0</v>
      </c>
      <c r="DF9" s="59">
        <f>+IFERROR(((SUM(I_Investimenti!$I10:DH10)/$D9)/12),0)*IF(DE63=SUM($G42:DE42),0,1)</f>
        <v>0</v>
      </c>
      <c r="DG9" s="59">
        <f>+IFERROR(((SUM(I_Investimenti!$I10:DI10)/$D9)/12),0)*IF(DF63=SUM($G42:DF42),0,1)</f>
        <v>0</v>
      </c>
      <c r="DH9" s="59">
        <f>+IFERROR(((SUM(I_Investimenti!$I10:DJ10)/$D9)/12),0)*IF(DG63=SUM($G42:DG42),0,1)</f>
        <v>0</v>
      </c>
      <c r="DI9" s="59">
        <f>+IFERROR(((SUM(I_Investimenti!$I10:DK10)/$D9)/12),0)*IF(DH63=SUM($G42:DH42),0,1)</f>
        <v>0</v>
      </c>
      <c r="DJ9" s="59">
        <f>+IFERROR(((SUM(I_Investimenti!$I10:DL10)/$D9)/12),0)*IF(DI63=SUM($G42:DI42),0,1)</f>
        <v>0</v>
      </c>
      <c r="DK9" s="59">
        <f>+IFERROR(((SUM(I_Investimenti!$I10:DM10)/$D9)/12),0)*IF(DJ63=SUM($G42:DJ42),0,1)</f>
        <v>0</v>
      </c>
      <c r="DL9" s="59">
        <f>+IFERROR(((SUM(I_Investimenti!$I10:DN10)/$D9)/12),0)*IF(DK63=SUM($G42:DK42),0,1)</f>
        <v>0</v>
      </c>
      <c r="DM9" s="59">
        <f>+IFERROR(((SUM(I_Investimenti!$I10:DO10)/$D9)/12),0)*IF(DL63=SUM($G42:DL42),0,1)</f>
        <v>0</v>
      </c>
      <c r="DN9" s="59">
        <f>+IFERROR(((SUM(I_Investimenti!$I10:DP10)/$D9)/12),0)*IF(DM63=SUM($G42:DM42),0,1)</f>
        <v>0</v>
      </c>
      <c r="DO9" s="59">
        <f>+IFERROR(((SUM(I_Investimenti!$I10:DQ10)/$D9)/12),0)*IF(DN63=SUM($G42:DN42),0,1)</f>
        <v>0</v>
      </c>
      <c r="DP9" s="59">
        <f>+IFERROR(((SUM(I_Investimenti!$I10:DR10)/$D9)/12),0)*IF(DO63=SUM($G42:DO42),0,1)</f>
        <v>0</v>
      </c>
      <c r="DQ9" s="59">
        <f>+IFERROR(((SUM(I_Investimenti!$I10:DS10)/$D9)/12),0)*IF(DP63=SUM($G42:DP42),0,1)</f>
        <v>0</v>
      </c>
      <c r="DR9" s="59">
        <f>+IFERROR(((SUM(I_Investimenti!$I10:DT10)/$D9)/12),0)*IF(DQ63=SUM($G42:DQ42),0,1)</f>
        <v>0</v>
      </c>
      <c r="DS9" s="59">
        <f>+IFERROR(((SUM(I_Investimenti!$I10:DU10)/$D9)/12),0)*IF(DR63=SUM($G42:DR42),0,1)</f>
        <v>0</v>
      </c>
      <c r="DT9" s="59">
        <f>+IFERROR(((SUM(I_Investimenti!$I10:DV10)/$D9)/12),0)*IF(DS63=SUM($G42:DS42),0,1)</f>
        <v>0</v>
      </c>
      <c r="DU9" s="59">
        <f>+IFERROR(((SUM(I_Investimenti!$I10:DW10)/$D9)/12),0)*IF(DT63=SUM($G42:DT42),0,1)</f>
        <v>0</v>
      </c>
      <c r="DV9" s="59">
        <f>+IFERROR(((SUM(I_Investimenti!$I10:DX10)/$D9)/12),0)*IF(DU63=SUM($G42:DU42),0,1)</f>
        <v>0</v>
      </c>
    </row>
    <row r="10" spans="1:126" ht="16.5" thickTop="1" thickBot="1" x14ac:dyDescent="0.3">
      <c r="B10" s="119">
        <f>+I_Investimenti!C11</f>
        <v>0</v>
      </c>
      <c r="C10" s="119">
        <f>+I_Investimenti!D11</f>
        <v>0</v>
      </c>
      <c r="D10" s="119">
        <f>+I_Investimenti!G11</f>
        <v>0</v>
      </c>
      <c r="G10" s="59">
        <f>+IFERROR(((I_Investimenti!I11/$D10)/12),0)</f>
        <v>0</v>
      </c>
      <c r="H10" s="59">
        <f>+IFERROR(((SUM(I_Investimenti!$I11:J11)/$D10)/12),0)*IF(G64=SUM($G43:G43),0,1)</f>
        <v>0</v>
      </c>
      <c r="I10" s="59">
        <f>+IFERROR(((SUM(I_Investimenti!$I11:K11)/$D10)/12),0)*IF(H64=SUM($G43:H43),0,1)</f>
        <v>0</v>
      </c>
      <c r="J10" s="59">
        <f>+IFERROR(((SUM(I_Investimenti!$I11:L11)/$D10)/12),0)*IF(I64=SUM($G43:I43),0,1)</f>
        <v>0</v>
      </c>
      <c r="K10" s="59">
        <f>+IFERROR(((SUM(I_Investimenti!$I11:M11)/$D10)/12),0)*IF(J64=SUM($G43:J43),0,1)</f>
        <v>0</v>
      </c>
      <c r="L10" s="59">
        <f>+IFERROR(((SUM(I_Investimenti!$I11:N11)/$D10)/12),0)*IF(K64=SUM($G43:K43),0,1)</f>
        <v>0</v>
      </c>
      <c r="M10" s="59">
        <f>+IFERROR(((SUM(I_Investimenti!$I11:O11)/$D10)/12),0)*IF(L64=SUM($G43:L43),0,1)</f>
        <v>0</v>
      </c>
      <c r="N10" s="59">
        <f>+IFERROR(((SUM(I_Investimenti!$I11:P11)/$D10)/12),0)*IF(M64=SUM($G43:M43),0,1)</f>
        <v>0</v>
      </c>
      <c r="O10" s="59">
        <f>+IFERROR(((SUM(I_Investimenti!$I11:Q11)/$D10)/12),0)*IF(N64=SUM($G43:N43),0,1)</f>
        <v>0</v>
      </c>
      <c r="P10" s="59">
        <f>+IFERROR(((SUM(I_Investimenti!$I11:R11)/$D10)/12),0)*IF(O64=SUM($G43:O43),0,1)</f>
        <v>0</v>
      </c>
      <c r="Q10" s="59">
        <f>+IFERROR(((SUM(I_Investimenti!$I11:S11)/$D10)/12),0)*IF(P64=SUM($G43:P43),0,1)</f>
        <v>0</v>
      </c>
      <c r="R10" s="59">
        <f>+IFERROR(((SUM(I_Investimenti!$I11:T11)/$D10)/12),0)*IF(Q64=SUM($G43:Q43),0,1)</f>
        <v>0</v>
      </c>
      <c r="S10" s="59">
        <f>+IFERROR(((SUM(I_Investimenti!$I11:U11)/$D10)/12),0)*IF(R64=SUM($G43:R43),0,1)</f>
        <v>0</v>
      </c>
      <c r="T10" s="59">
        <f>+IFERROR(((SUM(I_Investimenti!$I11:V11)/$D10)/12),0)*IF(S64=SUM($G43:S43),0,1)</f>
        <v>0</v>
      </c>
      <c r="U10" s="59">
        <f>+IFERROR(((SUM(I_Investimenti!$I11:W11)/$D10)/12),0)*IF(T64=SUM($G43:T43),0,1)</f>
        <v>0</v>
      </c>
      <c r="V10" s="59">
        <f>+IFERROR(((SUM(I_Investimenti!$I11:X11)/$D10)/12),0)*IF(U64=SUM($G43:U43),0,1)</f>
        <v>0</v>
      </c>
      <c r="W10" s="59">
        <f>+IFERROR(((SUM(I_Investimenti!$I11:Y11)/$D10)/12),0)*IF(V64=SUM($G43:V43),0,1)</f>
        <v>0</v>
      </c>
      <c r="X10" s="59">
        <f>+IFERROR(((SUM(I_Investimenti!$I11:Z11)/$D10)/12),0)*IF(W64=SUM($G43:W43),0,1)</f>
        <v>0</v>
      </c>
      <c r="Y10" s="59">
        <f>+IFERROR(((SUM(I_Investimenti!$I11:AA11)/$D10)/12),0)*IF(X64=SUM($G43:X43),0,1)</f>
        <v>0</v>
      </c>
      <c r="Z10" s="59">
        <f>+IFERROR(((SUM(I_Investimenti!$I11:AB11)/$D10)/12),0)*IF(Y64=SUM($G43:Y43),0,1)</f>
        <v>0</v>
      </c>
      <c r="AA10" s="59">
        <f>+IFERROR(((SUM(I_Investimenti!$I11:AC11)/$D10)/12),0)*IF(Z64=SUM($G43:Z43),0,1)</f>
        <v>0</v>
      </c>
      <c r="AB10" s="59">
        <f>+IFERROR(((SUM(I_Investimenti!$I11:AD11)/$D10)/12),0)*IF(AA64=SUM($G43:AA43),0,1)</f>
        <v>0</v>
      </c>
      <c r="AC10" s="59">
        <f>+IFERROR(((SUM(I_Investimenti!$I11:AE11)/$D10)/12),0)*IF(AB64=SUM($G43:AB43),0,1)</f>
        <v>0</v>
      </c>
      <c r="AD10" s="59">
        <f>+IFERROR(((SUM(I_Investimenti!$I11:AF11)/$D10)/12),0)*IF(AC64=SUM($G43:AC43),0,1)</f>
        <v>0</v>
      </c>
      <c r="AE10" s="59">
        <f>+IFERROR(((SUM(I_Investimenti!$I11:AG11)/$D10)/12),0)*IF(AD64=SUM($G43:AD43),0,1)</f>
        <v>0</v>
      </c>
      <c r="AF10" s="59">
        <f>+IFERROR(((SUM(I_Investimenti!$I11:AH11)/$D10)/12),0)*IF(AE64=SUM($G43:AE43),0,1)</f>
        <v>0</v>
      </c>
      <c r="AG10" s="59">
        <f>+IFERROR(((SUM(I_Investimenti!$I11:AI11)/$D10)/12),0)*IF(AF64=SUM($G43:AF43),0,1)</f>
        <v>0</v>
      </c>
      <c r="AH10" s="59">
        <f>+IFERROR(((SUM(I_Investimenti!$I11:AJ11)/$D10)/12),0)*IF(AG64=SUM($G43:AG43),0,1)</f>
        <v>0</v>
      </c>
      <c r="AI10" s="59">
        <f>+IFERROR(((SUM(I_Investimenti!$I11:AK11)/$D10)/12),0)*IF(AH64=SUM($G43:AH43),0,1)</f>
        <v>0</v>
      </c>
      <c r="AJ10" s="59">
        <f>+IFERROR(((SUM(I_Investimenti!$I11:AL11)/$D10)/12),0)*IF(AI64=SUM($G43:AI43),0,1)</f>
        <v>0</v>
      </c>
      <c r="AK10" s="59">
        <f>+IFERROR(((SUM(I_Investimenti!$I11:AM11)/$D10)/12),0)*IF(AJ64=SUM($G43:AJ43),0,1)</f>
        <v>0</v>
      </c>
      <c r="AL10" s="59">
        <f>+IFERROR(((SUM(I_Investimenti!$I11:AN11)/$D10)/12),0)*IF(AK64=SUM($G43:AK43),0,1)</f>
        <v>0</v>
      </c>
      <c r="AM10" s="59">
        <f>+IFERROR(((SUM(I_Investimenti!$I11:AO11)/$D10)/12),0)*IF(AL64=SUM($G43:AL43),0,1)</f>
        <v>0</v>
      </c>
      <c r="AN10" s="59">
        <f>+IFERROR(((SUM(I_Investimenti!$I11:AP11)/$D10)/12),0)*IF(AM64=SUM($G43:AM43),0,1)</f>
        <v>0</v>
      </c>
      <c r="AO10" s="59">
        <f>+IFERROR(((SUM(I_Investimenti!$I11:AQ11)/$D10)/12),0)*IF(AN64=SUM($G43:AN43),0,1)</f>
        <v>0</v>
      </c>
      <c r="AP10" s="59">
        <f>+IFERROR(((SUM(I_Investimenti!$I11:AR11)/$D10)/12),0)*IF(AO64=SUM($G43:AO43),0,1)</f>
        <v>0</v>
      </c>
      <c r="AQ10" s="59">
        <f>+IFERROR(((SUM(I_Investimenti!$I11:AS11)/$D10)/12),0)*IF(AP64=SUM($G43:AP43),0,1)</f>
        <v>0</v>
      </c>
      <c r="AR10" s="59">
        <f>+IFERROR(((SUM(I_Investimenti!$I11:AT11)/$D10)/12),0)*IF(AQ64=SUM($G43:AQ43),0,1)</f>
        <v>0</v>
      </c>
      <c r="AS10" s="59">
        <f>+IFERROR(((SUM(I_Investimenti!$I11:AU11)/$D10)/12),0)*IF(AR64=SUM($G43:AR43),0,1)</f>
        <v>0</v>
      </c>
      <c r="AT10" s="59">
        <f>+IFERROR(((SUM(I_Investimenti!$I11:AV11)/$D10)/12),0)*IF(AS64=SUM($G43:AS43),0,1)</f>
        <v>0</v>
      </c>
      <c r="AU10" s="59">
        <f>+IFERROR(((SUM(I_Investimenti!$I11:AW11)/$D10)/12),0)*IF(AT64=SUM($G43:AT43),0,1)</f>
        <v>0</v>
      </c>
      <c r="AV10" s="59">
        <f>+IFERROR(((SUM(I_Investimenti!$I11:AX11)/$D10)/12),0)*IF(AU64=SUM($G43:AU43),0,1)</f>
        <v>0</v>
      </c>
      <c r="AW10" s="59">
        <f>+IFERROR(((SUM(I_Investimenti!$I11:AY11)/$D10)/12),0)*IF(AV64=SUM($G43:AV43),0,1)</f>
        <v>0</v>
      </c>
      <c r="AX10" s="59">
        <f>+IFERROR(((SUM(I_Investimenti!$I11:AZ11)/$D10)/12),0)*IF(AW64=SUM($G43:AW43),0,1)</f>
        <v>0</v>
      </c>
      <c r="AY10" s="59">
        <f>+IFERROR(((SUM(I_Investimenti!$I11:BA11)/$D10)/12),0)*IF(AX64=SUM($G43:AX43),0,1)</f>
        <v>0</v>
      </c>
      <c r="AZ10" s="59">
        <f>+IFERROR(((SUM(I_Investimenti!$I11:BB11)/$D10)/12),0)*IF(AY64=SUM($G43:AY43),0,1)</f>
        <v>0</v>
      </c>
      <c r="BA10" s="59">
        <f>+IFERROR(((SUM(I_Investimenti!$I11:BC11)/$D10)/12),0)*IF(AZ64=SUM($G43:AZ43),0,1)</f>
        <v>0</v>
      </c>
      <c r="BB10" s="59">
        <f>+IFERROR(((SUM(I_Investimenti!$I11:BD11)/$D10)/12),0)*IF(BA64=SUM($G43:BA43),0,1)</f>
        <v>0</v>
      </c>
      <c r="BC10" s="59">
        <f>+IFERROR(((SUM(I_Investimenti!$I11:BE11)/$D10)/12),0)*IF(BB64=SUM($G43:BB43),0,1)</f>
        <v>0</v>
      </c>
      <c r="BD10" s="59">
        <f>+IFERROR(((SUM(I_Investimenti!$I11:BF11)/$D10)/12),0)*IF(BC64=SUM($G43:BC43),0,1)</f>
        <v>0</v>
      </c>
      <c r="BE10" s="59">
        <f>+IFERROR(((SUM(I_Investimenti!$I11:BG11)/$D10)/12),0)*IF(BD64=SUM($G43:BD43),0,1)</f>
        <v>0</v>
      </c>
      <c r="BF10" s="59">
        <f>+IFERROR(((SUM(I_Investimenti!$I11:BH11)/$D10)/12),0)*IF(BE64=SUM($G43:BE43),0,1)</f>
        <v>0</v>
      </c>
      <c r="BG10" s="59">
        <f>+IFERROR(((SUM(I_Investimenti!$I11:BI11)/$D10)/12),0)*IF(BF64=SUM($G43:BF43),0,1)</f>
        <v>0</v>
      </c>
      <c r="BH10" s="59">
        <f>+IFERROR(((SUM(I_Investimenti!$I11:BJ11)/$D10)/12),0)*IF(BG64=SUM($G43:BG43),0,1)</f>
        <v>0</v>
      </c>
      <c r="BI10" s="59">
        <f>+IFERROR(((SUM(I_Investimenti!$I11:BK11)/$D10)/12),0)*IF(BH64=SUM($G43:BH43),0,1)</f>
        <v>0</v>
      </c>
      <c r="BJ10" s="59">
        <f>+IFERROR(((SUM(I_Investimenti!$I11:BL11)/$D10)/12),0)*IF(BI64=SUM($G43:BI43),0,1)</f>
        <v>0</v>
      </c>
      <c r="BK10" s="59">
        <f>+IFERROR(((SUM(I_Investimenti!$I11:BM11)/$D10)/12),0)*IF(BJ64=SUM($G43:BJ43),0,1)</f>
        <v>0</v>
      </c>
      <c r="BL10" s="59">
        <f>+IFERROR(((SUM(I_Investimenti!$I11:BN11)/$D10)/12),0)*IF(BK64=SUM($G43:BK43),0,1)</f>
        <v>0</v>
      </c>
      <c r="BM10" s="59">
        <f>+IFERROR(((SUM(I_Investimenti!$I11:BO11)/$D10)/12),0)*IF(BL64=SUM($G43:BL43),0,1)</f>
        <v>0</v>
      </c>
      <c r="BN10" s="59">
        <f>+IFERROR(((SUM(I_Investimenti!$I11:BP11)/$D10)/12),0)*IF(BM64=SUM($G43:BM43),0,1)</f>
        <v>0</v>
      </c>
      <c r="BO10" s="59">
        <f>+IFERROR(((SUM(I_Investimenti!$I11:BQ11)/$D10)/12),0)*IF(BN64=SUM($G43:BN43),0,1)</f>
        <v>0</v>
      </c>
      <c r="BP10" s="59">
        <f>+IFERROR(((SUM(I_Investimenti!$I11:BR11)/$D10)/12),0)*IF(BO64=SUM($G43:BO43),0,1)</f>
        <v>0</v>
      </c>
      <c r="BQ10" s="59">
        <f>+IFERROR(((SUM(I_Investimenti!$I11:BS11)/$D10)/12),0)*IF(BP64=SUM($G43:BP43),0,1)</f>
        <v>0</v>
      </c>
      <c r="BR10" s="59">
        <f>+IFERROR(((SUM(I_Investimenti!$I11:BT11)/$D10)/12),0)*IF(BQ64=SUM($G43:BQ43),0,1)</f>
        <v>0</v>
      </c>
      <c r="BS10" s="59">
        <f>+IFERROR(((SUM(I_Investimenti!$I11:BU11)/$D10)/12),0)*IF(BR64=SUM($G43:BR43),0,1)</f>
        <v>0</v>
      </c>
      <c r="BT10" s="59">
        <f>+IFERROR(((SUM(I_Investimenti!$I11:BV11)/$D10)/12),0)*IF(BS64=SUM($G43:BS43),0,1)</f>
        <v>0</v>
      </c>
      <c r="BU10" s="59">
        <f>+IFERROR(((SUM(I_Investimenti!$I11:BW11)/$D10)/12),0)*IF(BT64=SUM($G43:BT43),0,1)</f>
        <v>0</v>
      </c>
      <c r="BV10" s="59">
        <f>+IFERROR(((SUM(I_Investimenti!$I11:BX11)/$D10)/12),0)*IF(BU64=SUM($G43:BU43),0,1)</f>
        <v>0</v>
      </c>
      <c r="BW10" s="59">
        <f>+IFERROR(((SUM(I_Investimenti!$I11:BY11)/$D10)/12),0)*IF(BV64=SUM($G43:BV43),0,1)</f>
        <v>0</v>
      </c>
      <c r="BX10" s="59">
        <f>+IFERROR(((SUM(I_Investimenti!$I11:BZ11)/$D10)/12),0)*IF(BW64=SUM($G43:BW43),0,1)</f>
        <v>0</v>
      </c>
      <c r="BY10" s="59">
        <f>+IFERROR(((SUM(I_Investimenti!$I11:CA11)/$D10)/12),0)*IF(BX64=SUM($G43:BX43),0,1)</f>
        <v>0</v>
      </c>
      <c r="BZ10" s="59">
        <f>+IFERROR(((SUM(I_Investimenti!$I11:CB11)/$D10)/12),0)*IF(BY64=SUM($G43:BY43),0,1)</f>
        <v>0</v>
      </c>
      <c r="CA10" s="59">
        <f>+IFERROR(((SUM(I_Investimenti!$I11:CC11)/$D10)/12),0)*IF(BZ64=SUM($G43:BZ43),0,1)</f>
        <v>0</v>
      </c>
      <c r="CB10" s="59">
        <f>+IFERROR(((SUM(I_Investimenti!$I11:CD11)/$D10)/12),0)*IF(CA64=SUM($G43:CA43),0,1)</f>
        <v>0</v>
      </c>
      <c r="CC10" s="59">
        <f>+IFERROR(((SUM(I_Investimenti!$I11:CE11)/$D10)/12),0)*IF(CB64=SUM($G43:CB43),0,1)</f>
        <v>0</v>
      </c>
      <c r="CD10" s="59">
        <f>+IFERROR(((SUM(I_Investimenti!$I11:CF11)/$D10)/12),0)*IF(CC64=SUM($G43:CC43),0,1)</f>
        <v>0</v>
      </c>
      <c r="CE10" s="59">
        <f>+IFERROR(((SUM(I_Investimenti!$I11:CG11)/$D10)/12),0)*IF(CD64=SUM($G43:CD43),0,1)</f>
        <v>0</v>
      </c>
      <c r="CF10" s="59">
        <f>+IFERROR(((SUM(I_Investimenti!$I11:CH11)/$D10)/12),0)*IF(CE64=SUM($G43:CE43),0,1)</f>
        <v>0</v>
      </c>
      <c r="CG10" s="59">
        <f>+IFERROR(((SUM(I_Investimenti!$I11:CI11)/$D10)/12),0)*IF(CF64=SUM($G43:CF43),0,1)</f>
        <v>0</v>
      </c>
      <c r="CH10" s="59">
        <f>+IFERROR(((SUM(I_Investimenti!$I11:CJ11)/$D10)/12),0)*IF(CG64=SUM($G43:CG43),0,1)</f>
        <v>0</v>
      </c>
      <c r="CI10" s="59">
        <f>+IFERROR(((SUM(I_Investimenti!$I11:CK11)/$D10)/12),0)*IF(CH64=SUM($G43:CH43),0,1)</f>
        <v>0</v>
      </c>
      <c r="CJ10" s="59">
        <f>+IFERROR(((SUM(I_Investimenti!$I11:CL11)/$D10)/12),0)*IF(CI64=SUM($G43:CI43),0,1)</f>
        <v>0</v>
      </c>
      <c r="CK10" s="59">
        <f>+IFERROR(((SUM(I_Investimenti!$I11:CM11)/$D10)/12),0)*IF(CJ64=SUM($G43:CJ43),0,1)</f>
        <v>0</v>
      </c>
      <c r="CL10" s="59">
        <f>+IFERROR(((SUM(I_Investimenti!$I11:CN11)/$D10)/12),0)*IF(CK64=SUM($G43:CK43),0,1)</f>
        <v>0</v>
      </c>
      <c r="CM10" s="59">
        <f>+IFERROR(((SUM(I_Investimenti!$I11:CO11)/$D10)/12),0)*IF(CL64=SUM($G43:CL43),0,1)</f>
        <v>0</v>
      </c>
      <c r="CN10" s="59">
        <f>+IFERROR(((SUM(I_Investimenti!$I11:CP11)/$D10)/12),0)*IF(CM64=SUM($G43:CM43),0,1)</f>
        <v>0</v>
      </c>
      <c r="CO10" s="59">
        <f>+IFERROR(((SUM(I_Investimenti!$I11:CQ11)/$D10)/12),0)*IF(CN64=SUM($G43:CN43),0,1)</f>
        <v>0</v>
      </c>
      <c r="CP10" s="59">
        <f>+IFERROR(((SUM(I_Investimenti!$I11:CR11)/$D10)/12),0)*IF(CO64=SUM($G43:CO43),0,1)</f>
        <v>0</v>
      </c>
      <c r="CQ10" s="59">
        <f>+IFERROR(((SUM(I_Investimenti!$I11:CS11)/$D10)/12),0)*IF(CP64=SUM($G43:CP43),0,1)</f>
        <v>0</v>
      </c>
      <c r="CR10" s="59">
        <f>+IFERROR(((SUM(I_Investimenti!$I11:CT11)/$D10)/12),0)*IF(CQ64=SUM($G43:CQ43),0,1)</f>
        <v>0</v>
      </c>
      <c r="CS10" s="59">
        <f>+IFERROR(((SUM(I_Investimenti!$I11:CU11)/$D10)/12),0)*IF(CR64=SUM($G43:CR43),0,1)</f>
        <v>0</v>
      </c>
      <c r="CT10" s="59">
        <f>+IFERROR(((SUM(I_Investimenti!$I11:CV11)/$D10)/12),0)*IF(CS64=SUM($G43:CS43),0,1)</f>
        <v>0</v>
      </c>
      <c r="CU10" s="59">
        <f>+IFERROR(((SUM(I_Investimenti!$I11:CW11)/$D10)/12),0)*IF(CT64=SUM($G43:CT43),0,1)</f>
        <v>0</v>
      </c>
      <c r="CV10" s="59">
        <f>+IFERROR(((SUM(I_Investimenti!$I11:CX11)/$D10)/12),0)*IF(CU64=SUM($G43:CU43),0,1)</f>
        <v>0</v>
      </c>
      <c r="CW10" s="59">
        <f>+IFERROR(((SUM(I_Investimenti!$I11:CY11)/$D10)/12),0)*IF(CV64=SUM($G43:CV43),0,1)</f>
        <v>0</v>
      </c>
      <c r="CX10" s="59">
        <f>+IFERROR(((SUM(I_Investimenti!$I11:CZ11)/$D10)/12),0)*IF(CW64=SUM($G43:CW43),0,1)</f>
        <v>0</v>
      </c>
      <c r="CY10" s="59">
        <f>+IFERROR(((SUM(I_Investimenti!$I11:DA11)/$D10)/12),0)*IF(CX64=SUM($G43:CX43),0,1)</f>
        <v>0</v>
      </c>
      <c r="CZ10" s="59">
        <f>+IFERROR(((SUM(I_Investimenti!$I11:DB11)/$D10)/12),0)*IF(CY64=SUM($G43:CY43),0,1)</f>
        <v>0</v>
      </c>
      <c r="DA10" s="59">
        <f>+IFERROR(((SUM(I_Investimenti!$I11:DC11)/$D10)/12),0)*IF(CZ64=SUM($G43:CZ43),0,1)</f>
        <v>0</v>
      </c>
      <c r="DB10" s="59">
        <f>+IFERROR(((SUM(I_Investimenti!$I11:DD11)/$D10)/12),0)*IF(DA64=SUM($G43:DA43),0,1)</f>
        <v>0</v>
      </c>
      <c r="DC10" s="59">
        <f>+IFERROR(((SUM(I_Investimenti!$I11:DE11)/$D10)/12),0)*IF(DB64=SUM($G43:DB43),0,1)</f>
        <v>0</v>
      </c>
      <c r="DD10" s="59">
        <f>+IFERROR(((SUM(I_Investimenti!$I11:DF11)/$D10)/12),0)*IF(DC64=SUM($G43:DC43),0,1)</f>
        <v>0</v>
      </c>
      <c r="DE10" s="59">
        <f>+IFERROR(((SUM(I_Investimenti!$I11:DG11)/$D10)/12),0)*IF(DD64=SUM($G43:DD43),0,1)</f>
        <v>0</v>
      </c>
      <c r="DF10" s="59">
        <f>+IFERROR(((SUM(I_Investimenti!$I11:DH11)/$D10)/12),0)*IF(DE64=SUM($G43:DE43),0,1)</f>
        <v>0</v>
      </c>
      <c r="DG10" s="59">
        <f>+IFERROR(((SUM(I_Investimenti!$I11:DI11)/$D10)/12),0)*IF(DF64=SUM($G43:DF43),0,1)</f>
        <v>0</v>
      </c>
      <c r="DH10" s="59">
        <f>+IFERROR(((SUM(I_Investimenti!$I11:DJ11)/$D10)/12),0)*IF(DG64=SUM($G43:DG43),0,1)</f>
        <v>0</v>
      </c>
      <c r="DI10" s="59">
        <f>+IFERROR(((SUM(I_Investimenti!$I11:DK11)/$D10)/12),0)*IF(DH64=SUM($G43:DH43),0,1)</f>
        <v>0</v>
      </c>
      <c r="DJ10" s="59">
        <f>+IFERROR(((SUM(I_Investimenti!$I11:DL11)/$D10)/12),0)*IF(DI64=SUM($G43:DI43),0,1)</f>
        <v>0</v>
      </c>
      <c r="DK10" s="59">
        <f>+IFERROR(((SUM(I_Investimenti!$I11:DM11)/$D10)/12),0)*IF(DJ64=SUM($G43:DJ43),0,1)</f>
        <v>0</v>
      </c>
      <c r="DL10" s="59">
        <f>+IFERROR(((SUM(I_Investimenti!$I11:DN11)/$D10)/12),0)*IF(DK64=SUM($G43:DK43),0,1)</f>
        <v>0</v>
      </c>
      <c r="DM10" s="59">
        <f>+IFERROR(((SUM(I_Investimenti!$I11:DO11)/$D10)/12),0)*IF(DL64=SUM($G43:DL43),0,1)</f>
        <v>0</v>
      </c>
      <c r="DN10" s="59">
        <f>+IFERROR(((SUM(I_Investimenti!$I11:DP11)/$D10)/12),0)*IF(DM64=SUM($G43:DM43),0,1)</f>
        <v>0</v>
      </c>
      <c r="DO10" s="59">
        <f>+IFERROR(((SUM(I_Investimenti!$I11:DQ11)/$D10)/12),0)*IF(DN64=SUM($G43:DN43),0,1)</f>
        <v>0</v>
      </c>
      <c r="DP10" s="59">
        <f>+IFERROR(((SUM(I_Investimenti!$I11:DR11)/$D10)/12),0)*IF(DO64=SUM($G43:DO43),0,1)</f>
        <v>0</v>
      </c>
      <c r="DQ10" s="59">
        <f>+IFERROR(((SUM(I_Investimenti!$I11:DS11)/$D10)/12),0)*IF(DP64=SUM($G43:DP43),0,1)</f>
        <v>0</v>
      </c>
      <c r="DR10" s="59">
        <f>+IFERROR(((SUM(I_Investimenti!$I11:DT11)/$D10)/12),0)*IF(DQ64=SUM($G43:DQ43),0,1)</f>
        <v>0</v>
      </c>
      <c r="DS10" s="59">
        <f>+IFERROR(((SUM(I_Investimenti!$I11:DU11)/$D10)/12),0)*IF(DR64=SUM($G43:DR43),0,1)</f>
        <v>0</v>
      </c>
      <c r="DT10" s="59">
        <f>+IFERROR(((SUM(I_Investimenti!$I11:DV11)/$D10)/12),0)*IF(DS64=SUM($G43:DS43),0,1)</f>
        <v>0</v>
      </c>
      <c r="DU10" s="59">
        <f>+IFERROR(((SUM(I_Investimenti!$I11:DW11)/$D10)/12),0)*IF(DT64=SUM($G43:DT43),0,1)</f>
        <v>0</v>
      </c>
      <c r="DV10" s="59">
        <f>+IFERROR(((SUM(I_Investimenti!$I11:DX11)/$D10)/12),0)*IF(DU64=SUM($G43:DU43),0,1)</f>
        <v>0</v>
      </c>
    </row>
    <row r="11" spans="1:126" ht="16.5" thickTop="1" thickBot="1" x14ac:dyDescent="0.3">
      <c r="B11" s="119">
        <f>+I_Investimenti!C12</f>
        <v>0</v>
      </c>
      <c r="C11" s="119">
        <f>+I_Investimenti!D12</f>
        <v>0</v>
      </c>
      <c r="D11" s="119">
        <f>+I_Investimenti!G12</f>
        <v>0</v>
      </c>
      <c r="G11" s="59">
        <f>+IFERROR(((I_Investimenti!I12/$D11)/12),0)</f>
        <v>0</v>
      </c>
      <c r="H11" s="59">
        <f>+IFERROR(((SUM(I_Investimenti!$I12:J12)/$D11)/12),0)*IF(G65=SUM($G44:G44),0,1)</f>
        <v>0</v>
      </c>
      <c r="I11" s="59">
        <f>+IFERROR(((SUM(I_Investimenti!$I12:K12)/$D11)/12),0)*IF(H65=SUM($G44:H44),0,1)</f>
        <v>0</v>
      </c>
      <c r="J11" s="59">
        <f>+IFERROR(((SUM(I_Investimenti!$I12:L12)/$D11)/12),0)*IF(I65=SUM($G44:I44),0,1)</f>
        <v>0</v>
      </c>
      <c r="K11" s="59">
        <f>+IFERROR(((SUM(I_Investimenti!$I12:M12)/$D11)/12),0)*IF(J65=SUM($G44:J44),0,1)</f>
        <v>0</v>
      </c>
      <c r="L11" s="59">
        <f>+IFERROR(((SUM(I_Investimenti!$I12:N12)/$D11)/12),0)*IF(K65=SUM($G44:K44),0,1)</f>
        <v>0</v>
      </c>
      <c r="M11" s="59">
        <f>+IFERROR(((SUM(I_Investimenti!$I12:O12)/$D11)/12),0)*IF(L65=SUM($G44:L44),0,1)</f>
        <v>0</v>
      </c>
      <c r="N11" s="59">
        <f>+IFERROR(((SUM(I_Investimenti!$I12:P12)/$D11)/12),0)*IF(M65=SUM($G44:M44),0,1)</f>
        <v>0</v>
      </c>
      <c r="O11" s="59">
        <f>+IFERROR(((SUM(I_Investimenti!$I12:Q12)/$D11)/12),0)*IF(N65=SUM($G44:N44),0,1)</f>
        <v>0</v>
      </c>
      <c r="P11" s="59">
        <f>+IFERROR(((SUM(I_Investimenti!$I12:R12)/$D11)/12),0)*IF(O65=SUM($G44:O44),0,1)</f>
        <v>0</v>
      </c>
      <c r="Q11" s="59">
        <f>+IFERROR(((SUM(I_Investimenti!$I12:S12)/$D11)/12),0)*IF(P65=SUM($G44:P44),0,1)</f>
        <v>0</v>
      </c>
      <c r="R11" s="59">
        <f>+IFERROR(((SUM(I_Investimenti!$I12:T12)/$D11)/12),0)*IF(Q65=SUM($G44:Q44),0,1)</f>
        <v>0</v>
      </c>
      <c r="S11" s="59">
        <f>+IFERROR(((SUM(I_Investimenti!$I12:U12)/$D11)/12),0)*IF(R65=SUM($G44:R44),0,1)</f>
        <v>0</v>
      </c>
      <c r="T11" s="59">
        <f>+IFERROR(((SUM(I_Investimenti!$I12:V12)/$D11)/12),0)*IF(S65=SUM($G44:S44),0,1)</f>
        <v>0</v>
      </c>
      <c r="U11" s="59">
        <f>+IFERROR(((SUM(I_Investimenti!$I12:W12)/$D11)/12),0)*IF(T65=SUM($G44:T44),0,1)</f>
        <v>0</v>
      </c>
      <c r="V11" s="59">
        <f>+IFERROR(((SUM(I_Investimenti!$I12:X12)/$D11)/12),0)*IF(U65=SUM($G44:U44),0,1)</f>
        <v>0</v>
      </c>
      <c r="W11" s="59">
        <f>+IFERROR(((SUM(I_Investimenti!$I12:Y12)/$D11)/12),0)*IF(V65=SUM($G44:V44),0,1)</f>
        <v>0</v>
      </c>
      <c r="X11" s="59">
        <f>+IFERROR(((SUM(I_Investimenti!$I12:Z12)/$D11)/12),0)*IF(W65=SUM($G44:W44),0,1)</f>
        <v>0</v>
      </c>
      <c r="Y11" s="59">
        <f>+IFERROR(((SUM(I_Investimenti!$I12:AA12)/$D11)/12),0)*IF(X65=SUM($G44:X44),0,1)</f>
        <v>0</v>
      </c>
      <c r="Z11" s="59">
        <f>+IFERROR(((SUM(I_Investimenti!$I12:AB12)/$D11)/12),0)*IF(Y65=SUM($G44:Y44),0,1)</f>
        <v>0</v>
      </c>
      <c r="AA11" s="59">
        <f>+IFERROR(((SUM(I_Investimenti!$I12:AC12)/$D11)/12),0)*IF(Z65=SUM($G44:Z44),0,1)</f>
        <v>0</v>
      </c>
      <c r="AB11" s="59">
        <f>+IFERROR(((SUM(I_Investimenti!$I12:AD12)/$D11)/12),0)*IF(AA65=SUM($G44:AA44),0,1)</f>
        <v>0</v>
      </c>
      <c r="AC11" s="59">
        <f>+IFERROR(((SUM(I_Investimenti!$I12:AE12)/$D11)/12),0)*IF(AB65=SUM($G44:AB44),0,1)</f>
        <v>0</v>
      </c>
      <c r="AD11" s="59">
        <f>+IFERROR(((SUM(I_Investimenti!$I12:AF12)/$D11)/12),0)*IF(AC65=SUM($G44:AC44),0,1)</f>
        <v>0</v>
      </c>
      <c r="AE11" s="59">
        <f>+IFERROR(((SUM(I_Investimenti!$I12:AG12)/$D11)/12),0)*IF(AD65=SUM($G44:AD44),0,1)</f>
        <v>0</v>
      </c>
      <c r="AF11" s="59">
        <f>+IFERROR(((SUM(I_Investimenti!$I12:AH12)/$D11)/12),0)*IF(AE65=SUM($G44:AE44),0,1)</f>
        <v>0</v>
      </c>
      <c r="AG11" s="59">
        <f>+IFERROR(((SUM(I_Investimenti!$I12:AI12)/$D11)/12),0)*IF(AF65=SUM($G44:AF44),0,1)</f>
        <v>0</v>
      </c>
      <c r="AH11" s="59">
        <f>+IFERROR(((SUM(I_Investimenti!$I12:AJ12)/$D11)/12),0)*IF(AG65=SUM($G44:AG44),0,1)</f>
        <v>0</v>
      </c>
      <c r="AI11" s="59">
        <f>+IFERROR(((SUM(I_Investimenti!$I12:AK12)/$D11)/12),0)*IF(AH65=SUM($G44:AH44),0,1)</f>
        <v>0</v>
      </c>
      <c r="AJ11" s="59">
        <f>+IFERROR(((SUM(I_Investimenti!$I12:AL12)/$D11)/12),0)*IF(AI65=SUM($G44:AI44),0,1)</f>
        <v>0</v>
      </c>
      <c r="AK11" s="59">
        <f>+IFERROR(((SUM(I_Investimenti!$I12:AM12)/$D11)/12),0)*IF(AJ65=SUM($G44:AJ44),0,1)</f>
        <v>0</v>
      </c>
      <c r="AL11" s="59">
        <f>+IFERROR(((SUM(I_Investimenti!$I12:AN12)/$D11)/12),0)*IF(AK65=SUM($G44:AK44),0,1)</f>
        <v>0</v>
      </c>
      <c r="AM11" s="59">
        <f>+IFERROR(((SUM(I_Investimenti!$I12:AO12)/$D11)/12),0)*IF(AL65=SUM($G44:AL44),0,1)</f>
        <v>0</v>
      </c>
      <c r="AN11" s="59">
        <f>+IFERROR(((SUM(I_Investimenti!$I12:AP12)/$D11)/12),0)*IF(AM65=SUM($G44:AM44),0,1)</f>
        <v>0</v>
      </c>
      <c r="AO11" s="59">
        <f>+IFERROR(((SUM(I_Investimenti!$I12:AQ12)/$D11)/12),0)*IF(AN65=SUM($G44:AN44),0,1)</f>
        <v>0</v>
      </c>
      <c r="AP11" s="59">
        <f>+IFERROR(((SUM(I_Investimenti!$I12:AR12)/$D11)/12),0)*IF(AO65=SUM($G44:AO44),0,1)</f>
        <v>0</v>
      </c>
      <c r="AQ11" s="59">
        <f>+IFERROR(((SUM(I_Investimenti!$I12:AS12)/$D11)/12),0)*IF(AP65=SUM($G44:AP44),0,1)</f>
        <v>0</v>
      </c>
      <c r="AR11" s="59">
        <f>+IFERROR(((SUM(I_Investimenti!$I12:AT12)/$D11)/12),0)*IF(AQ65=SUM($G44:AQ44),0,1)</f>
        <v>0</v>
      </c>
      <c r="AS11" s="59">
        <f>+IFERROR(((SUM(I_Investimenti!$I12:AU12)/$D11)/12),0)*IF(AR65=SUM($G44:AR44),0,1)</f>
        <v>0</v>
      </c>
      <c r="AT11" s="59">
        <f>+IFERROR(((SUM(I_Investimenti!$I12:AV12)/$D11)/12),0)*IF(AS65=SUM($G44:AS44),0,1)</f>
        <v>0</v>
      </c>
      <c r="AU11" s="59">
        <f>+IFERROR(((SUM(I_Investimenti!$I12:AW12)/$D11)/12),0)*IF(AT65=SUM($G44:AT44),0,1)</f>
        <v>0</v>
      </c>
      <c r="AV11" s="59">
        <f>+IFERROR(((SUM(I_Investimenti!$I12:AX12)/$D11)/12),0)*IF(AU65=SUM($G44:AU44),0,1)</f>
        <v>0</v>
      </c>
      <c r="AW11" s="59">
        <f>+IFERROR(((SUM(I_Investimenti!$I12:AY12)/$D11)/12),0)*IF(AV65=SUM($G44:AV44),0,1)</f>
        <v>0</v>
      </c>
      <c r="AX11" s="59">
        <f>+IFERROR(((SUM(I_Investimenti!$I12:AZ12)/$D11)/12),0)*IF(AW65=SUM($G44:AW44),0,1)</f>
        <v>0</v>
      </c>
      <c r="AY11" s="59">
        <f>+IFERROR(((SUM(I_Investimenti!$I12:BA12)/$D11)/12),0)*IF(AX65=SUM($G44:AX44),0,1)</f>
        <v>0</v>
      </c>
      <c r="AZ11" s="59">
        <f>+IFERROR(((SUM(I_Investimenti!$I12:BB12)/$D11)/12),0)*IF(AY65=SUM($G44:AY44),0,1)</f>
        <v>0</v>
      </c>
      <c r="BA11" s="59">
        <f>+IFERROR(((SUM(I_Investimenti!$I12:BC12)/$D11)/12),0)*IF(AZ65=SUM($G44:AZ44),0,1)</f>
        <v>0</v>
      </c>
      <c r="BB11" s="59">
        <f>+IFERROR(((SUM(I_Investimenti!$I12:BD12)/$D11)/12),0)*IF(BA65=SUM($G44:BA44),0,1)</f>
        <v>0</v>
      </c>
      <c r="BC11" s="59">
        <f>+IFERROR(((SUM(I_Investimenti!$I12:BE12)/$D11)/12),0)*IF(BB65=SUM($G44:BB44),0,1)</f>
        <v>0</v>
      </c>
      <c r="BD11" s="59">
        <f>+IFERROR(((SUM(I_Investimenti!$I12:BF12)/$D11)/12),0)*IF(BC65=SUM($G44:BC44),0,1)</f>
        <v>0</v>
      </c>
      <c r="BE11" s="59">
        <f>+IFERROR(((SUM(I_Investimenti!$I12:BG12)/$D11)/12),0)*IF(BD65=SUM($G44:BD44),0,1)</f>
        <v>0</v>
      </c>
      <c r="BF11" s="59">
        <f>+IFERROR(((SUM(I_Investimenti!$I12:BH12)/$D11)/12),0)*IF(BE65=SUM($G44:BE44),0,1)</f>
        <v>0</v>
      </c>
      <c r="BG11" s="59">
        <f>+IFERROR(((SUM(I_Investimenti!$I12:BI12)/$D11)/12),0)*IF(BF65=SUM($G44:BF44),0,1)</f>
        <v>0</v>
      </c>
      <c r="BH11" s="59">
        <f>+IFERROR(((SUM(I_Investimenti!$I12:BJ12)/$D11)/12),0)*IF(BG65=SUM($G44:BG44),0,1)</f>
        <v>0</v>
      </c>
      <c r="BI11" s="59">
        <f>+IFERROR(((SUM(I_Investimenti!$I12:BK12)/$D11)/12),0)*IF(BH65=SUM($G44:BH44),0,1)</f>
        <v>0</v>
      </c>
      <c r="BJ11" s="59">
        <f>+IFERROR(((SUM(I_Investimenti!$I12:BL12)/$D11)/12),0)*IF(BI65=SUM($G44:BI44),0,1)</f>
        <v>0</v>
      </c>
      <c r="BK11" s="59">
        <f>+IFERROR(((SUM(I_Investimenti!$I12:BM12)/$D11)/12),0)*IF(BJ65=SUM($G44:BJ44),0,1)</f>
        <v>0</v>
      </c>
      <c r="BL11" s="59">
        <f>+IFERROR(((SUM(I_Investimenti!$I12:BN12)/$D11)/12),0)*IF(BK65=SUM($G44:BK44),0,1)</f>
        <v>0</v>
      </c>
      <c r="BM11" s="59">
        <f>+IFERROR(((SUM(I_Investimenti!$I12:BO12)/$D11)/12),0)*IF(BL65=SUM($G44:BL44),0,1)</f>
        <v>0</v>
      </c>
      <c r="BN11" s="59">
        <f>+IFERROR(((SUM(I_Investimenti!$I12:BP12)/$D11)/12),0)*IF(BM65=SUM($G44:BM44),0,1)</f>
        <v>0</v>
      </c>
      <c r="BO11" s="59">
        <f>+IFERROR(((SUM(I_Investimenti!$I12:BQ12)/$D11)/12),0)*IF(BN65=SUM($G44:BN44),0,1)</f>
        <v>0</v>
      </c>
      <c r="BP11" s="59">
        <f>+IFERROR(((SUM(I_Investimenti!$I12:BR12)/$D11)/12),0)*IF(BO65=SUM($G44:BO44),0,1)</f>
        <v>0</v>
      </c>
      <c r="BQ11" s="59">
        <f>+IFERROR(((SUM(I_Investimenti!$I12:BS12)/$D11)/12),0)*IF(BP65=SUM($G44:BP44),0,1)</f>
        <v>0</v>
      </c>
      <c r="BR11" s="59">
        <f>+IFERROR(((SUM(I_Investimenti!$I12:BT12)/$D11)/12),0)*IF(BQ65=SUM($G44:BQ44),0,1)</f>
        <v>0</v>
      </c>
      <c r="BS11" s="59">
        <f>+IFERROR(((SUM(I_Investimenti!$I12:BU12)/$D11)/12),0)*IF(BR65=SUM($G44:BR44),0,1)</f>
        <v>0</v>
      </c>
      <c r="BT11" s="59">
        <f>+IFERROR(((SUM(I_Investimenti!$I12:BV12)/$D11)/12),0)*IF(BS65=SUM($G44:BS44),0,1)</f>
        <v>0</v>
      </c>
      <c r="BU11" s="59">
        <f>+IFERROR(((SUM(I_Investimenti!$I12:BW12)/$D11)/12),0)*IF(BT65=SUM($G44:BT44),0,1)</f>
        <v>0</v>
      </c>
      <c r="BV11" s="59">
        <f>+IFERROR(((SUM(I_Investimenti!$I12:BX12)/$D11)/12),0)*IF(BU65=SUM($G44:BU44),0,1)</f>
        <v>0</v>
      </c>
      <c r="BW11" s="59">
        <f>+IFERROR(((SUM(I_Investimenti!$I12:BY12)/$D11)/12),0)*IF(BV65=SUM($G44:BV44),0,1)</f>
        <v>0</v>
      </c>
      <c r="BX11" s="59">
        <f>+IFERROR(((SUM(I_Investimenti!$I12:BZ12)/$D11)/12),0)*IF(BW65=SUM($G44:BW44),0,1)</f>
        <v>0</v>
      </c>
      <c r="BY11" s="59">
        <f>+IFERROR(((SUM(I_Investimenti!$I12:CA12)/$D11)/12),0)*IF(BX65=SUM($G44:BX44),0,1)</f>
        <v>0</v>
      </c>
      <c r="BZ11" s="59">
        <f>+IFERROR(((SUM(I_Investimenti!$I12:CB12)/$D11)/12),0)*IF(BY65=SUM($G44:BY44),0,1)</f>
        <v>0</v>
      </c>
      <c r="CA11" s="59">
        <f>+IFERROR(((SUM(I_Investimenti!$I12:CC12)/$D11)/12),0)*IF(BZ65=SUM($G44:BZ44),0,1)</f>
        <v>0</v>
      </c>
      <c r="CB11" s="59">
        <f>+IFERROR(((SUM(I_Investimenti!$I12:CD12)/$D11)/12),0)*IF(CA65=SUM($G44:CA44),0,1)</f>
        <v>0</v>
      </c>
      <c r="CC11" s="59">
        <f>+IFERROR(((SUM(I_Investimenti!$I12:CE12)/$D11)/12),0)*IF(CB65=SUM($G44:CB44),0,1)</f>
        <v>0</v>
      </c>
      <c r="CD11" s="59">
        <f>+IFERROR(((SUM(I_Investimenti!$I12:CF12)/$D11)/12),0)*IF(CC65=SUM($G44:CC44),0,1)</f>
        <v>0</v>
      </c>
      <c r="CE11" s="59">
        <f>+IFERROR(((SUM(I_Investimenti!$I12:CG12)/$D11)/12),0)*IF(CD65=SUM($G44:CD44),0,1)</f>
        <v>0</v>
      </c>
      <c r="CF11" s="59">
        <f>+IFERROR(((SUM(I_Investimenti!$I12:CH12)/$D11)/12),0)*IF(CE65=SUM($G44:CE44),0,1)</f>
        <v>0</v>
      </c>
      <c r="CG11" s="59">
        <f>+IFERROR(((SUM(I_Investimenti!$I12:CI12)/$D11)/12),0)*IF(CF65=SUM($G44:CF44),0,1)</f>
        <v>0</v>
      </c>
      <c r="CH11" s="59">
        <f>+IFERROR(((SUM(I_Investimenti!$I12:CJ12)/$D11)/12),0)*IF(CG65=SUM($G44:CG44),0,1)</f>
        <v>0</v>
      </c>
      <c r="CI11" s="59">
        <f>+IFERROR(((SUM(I_Investimenti!$I12:CK12)/$D11)/12),0)*IF(CH65=SUM($G44:CH44),0,1)</f>
        <v>0</v>
      </c>
      <c r="CJ11" s="59">
        <f>+IFERROR(((SUM(I_Investimenti!$I12:CL12)/$D11)/12),0)*IF(CI65=SUM($G44:CI44),0,1)</f>
        <v>0</v>
      </c>
      <c r="CK11" s="59">
        <f>+IFERROR(((SUM(I_Investimenti!$I12:CM12)/$D11)/12),0)*IF(CJ65=SUM($G44:CJ44),0,1)</f>
        <v>0</v>
      </c>
      <c r="CL11" s="59">
        <f>+IFERROR(((SUM(I_Investimenti!$I12:CN12)/$D11)/12),0)*IF(CK65=SUM($G44:CK44),0,1)</f>
        <v>0</v>
      </c>
      <c r="CM11" s="59">
        <f>+IFERROR(((SUM(I_Investimenti!$I12:CO12)/$D11)/12),0)*IF(CL65=SUM($G44:CL44),0,1)</f>
        <v>0</v>
      </c>
      <c r="CN11" s="59">
        <f>+IFERROR(((SUM(I_Investimenti!$I12:CP12)/$D11)/12),0)*IF(CM65=SUM($G44:CM44),0,1)</f>
        <v>0</v>
      </c>
      <c r="CO11" s="59">
        <f>+IFERROR(((SUM(I_Investimenti!$I12:CQ12)/$D11)/12),0)*IF(CN65=SUM($G44:CN44),0,1)</f>
        <v>0</v>
      </c>
      <c r="CP11" s="59">
        <f>+IFERROR(((SUM(I_Investimenti!$I12:CR12)/$D11)/12),0)*IF(CO65=SUM($G44:CO44),0,1)</f>
        <v>0</v>
      </c>
      <c r="CQ11" s="59">
        <f>+IFERROR(((SUM(I_Investimenti!$I12:CS12)/$D11)/12),0)*IF(CP65=SUM($G44:CP44),0,1)</f>
        <v>0</v>
      </c>
      <c r="CR11" s="59">
        <f>+IFERROR(((SUM(I_Investimenti!$I12:CT12)/$D11)/12),0)*IF(CQ65=SUM($G44:CQ44),0,1)</f>
        <v>0</v>
      </c>
      <c r="CS11" s="59">
        <f>+IFERROR(((SUM(I_Investimenti!$I12:CU12)/$D11)/12),0)*IF(CR65=SUM($G44:CR44),0,1)</f>
        <v>0</v>
      </c>
      <c r="CT11" s="59">
        <f>+IFERROR(((SUM(I_Investimenti!$I12:CV12)/$D11)/12),0)*IF(CS65=SUM($G44:CS44),0,1)</f>
        <v>0</v>
      </c>
      <c r="CU11" s="59">
        <f>+IFERROR(((SUM(I_Investimenti!$I12:CW12)/$D11)/12),0)*IF(CT65=SUM($G44:CT44),0,1)</f>
        <v>0</v>
      </c>
      <c r="CV11" s="59">
        <f>+IFERROR(((SUM(I_Investimenti!$I12:CX12)/$D11)/12),0)*IF(CU65=SUM($G44:CU44),0,1)</f>
        <v>0</v>
      </c>
      <c r="CW11" s="59">
        <f>+IFERROR(((SUM(I_Investimenti!$I12:CY12)/$D11)/12),0)*IF(CV65=SUM($G44:CV44),0,1)</f>
        <v>0</v>
      </c>
      <c r="CX11" s="59">
        <f>+IFERROR(((SUM(I_Investimenti!$I12:CZ12)/$D11)/12),0)*IF(CW65=SUM($G44:CW44),0,1)</f>
        <v>0</v>
      </c>
      <c r="CY11" s="59">
        <f>+IFERROR(((SUM(I_Investimenti!$I12:DA12)/$D11)/12),0)*IF(CX65=SUM($G44:CX44),0,1)</f>
        <v>0</v>
      </c>
      <c r="CZ11" s="59">
        <f>+IFERROR(((SUM(I_Investimenti!$I12:DB12)/$D11)/12),0)*IF(CY65=SUM($G44:CY44),0,1)</f>
        <v>0</v>
      </c>
      <c r="DA11" s="59">
        <f>+IFERROR(((SUM(I_Investimenti!$I12:DC12)/$D11)/12),0)*IF(CZ65=SUM($G44:CZ44),0,1)</f>
        <v>0</v>
      </c>
      <c r="DB11" s="59">
        <f>+IFERROR(((SUM(I_Investimenti!$I12:DD12)/$D11)/12),0)*IF(DA65=SUM($G44:DA44),0,1)</f>
        <v>0</v>
      </c>
      <c r="DC11" s="59">
        <f>+IFERROR(((SUM(I_Investimenti!$I12:DE12)/$D11)/12),0)*IF(DB65=SUM($G44:DB44),0,1)</f>
        <v>0</v>
      </c>
      <c r="DD11" s="59">
        <f>+IFERROR(((SUM(I_Investimenti!$I12:DF12)/$D11)/12),0)*IF(DC65=SUM($G44:DC44),0,1)</f>
        <v>0</v>
      </c>
      <c r="DE11" s="59">
        <f>+IFERROR(((SUM(I_Investimenti!$I12:DG12)/$D11)/12),0)*IF(DD65=SUM($G44:DD44),0,1)</f>
        <v>0</v>
      </c>
      <c r="DF11" s="59">
        <f>+IFERROR(((SUM(I_Investimenti!$I12:DH12)/$D11)/12),0)*IF(DE65=SUM($G44:DE44),0,1)</f>
        <v>0</v>
      </c>
      <c r="DG11" s="59">
        <f>+IFERROR(((SUM(I_Investimenti!$I12:DI12)/$D11)/12),0)*IF(DF65=SUM($G44:DF44),0,1)</f>
        <v>0</v>
      </c>
      <c r="DH11" s="59">
        <f>+IFERROR(((SUM(I_Investimenti!$I12:DJ12)/$D11)/12),0)*IF(DG65=SUM($G44:DG44),0,1)</f>
        <v>0</v>
      </c>
      <c r="DI11" s="59">
        <f>+IFERROR(((SUM(I_Investimenti!$I12:DK12)/$D11)/12),0)*IF(DH65=SUM($G44:DH44),0,1)</f>
        <v>0</v>
      </c>
      <c r="DJ11" s="59">
        <f>+IFERROR(((SUM(I_Investimenti!$I12:DL12)/$D11)/12),0)*IF(DI65=SUM($G44:DI44),0,1)</f>
        <v>0</v>
      </c>
      <c r="DK11" s="59">
        <f>+IFERROR(((SUM(I_Investimenti!$I12:DM12)/$D11)/12),0)*IF(DJ65=SUM($G44:DJ44),0,1)</f>
        <v>0</v>
      </c>
      <c r="DL11" s="59">
        <f>+IFERROR(((SUM(I_Investimenti!$I12:DN12)/$D11)/12),0)*IF(DK65=SUM($G44:DK44),0,1)</f>
        <v>0</v>
      </c>
      <c r="DM11" s="59">
        <f>+IFERROR(((SUM(I_Investimenti!$I12:DO12)/$D11)/12),0)*IF(DL65=SUM($G44:DL44),0,1)</f>
        <v>0</v>
      </c>
      <c r="DN11" s="59">
        <f>+IFERROR(((SUM(I_Investimenti!$I12:DP12)/$D11)/12),0)*IF(DM65=SUM($G44:DM44),0,1)</f>
        <v>0</v>
      </c>
      <c r="DO11" s="59">
        <f>+IFERROR(((SUM(I_Investimenti!$I12:DQ12)/$D11)/12),0)*IF(DN65=SUM($G44:DN44),0,1)</f>
        <v>0</v>
      </c>
      <c r="DP11" s="59">
        <f>+IFERROR(((SUM(I_Investimenti!$I12:DR12)/$D11)/12),0)*IF(DO65=SUM($G44:DO44),0,1)</f>
        <v>0</v>
      </c>
      <c r="DQ11" s="59">
        <f>+IFERROR(((SUM(I_Investimenti!$I12:DS12)/$D11)/12),0)*IF(DP65=SUM($G44:DP44),0,1)</f>
        <v>0</v>
      </c>
      <c r="DR11" s="59">
        <f>+IFERROR(((SUM(I_Investimenti!$I12:DT12)/$D11)/12),0)*IF(DQ65=SUM($G44:DQ44),0,1)</f>
        <v>0</v>
      </c>
      <c r="DS11" s="59">
        <f>+IFERROR(((SUM(I_Investimenti!$I12:DU12)/$D11)/12),0)*IF(DR65=SUM($G44:DR44),0,1)</f>
        <v>0</v>
      </c>
      <c r="DT11" s="59">
        <f>+IFERROR(((SUM(I_Investimenti!$I12:DV12)/$D11)/12),0)*IF(DS65=SUM($G44:DS44),0,1)</f>
        <v>0</v>
      </c>
      <c r="DU11" s="59">
        <f>+IFERROR(((SUM(I_Investimenti!$I12:DW12)/$D11)/12),0)*IF(DT65=SUM($G44:DT44),0,1)</f>
        <v>0</v>
      </c>
      <c r="DV11" s="59">
        <f>+IFERROR(((SUM(I_Investimenti!$I12:DX12)/$D11)/12),0)*IF(DU65=SUM($G44:DU44),0,1)</f>
        <v>0</v>
      </c>
    </row>
    <row r="12" spans="1:126" ht="16.5" thickTop="1" thickBot="1" x14ac:dyDescent="0.3">
      <c r="B12" s="119">
        <f>+I_Investimenti!C13</f>
        <v>0</v>
      </c>
      <c r="C12" s="119">
        <f>+I_Investimenti!D13</f>
        <v>0</v>
      </c>
      <c r="D12" s="119">
        <f>+I_Investimenti!G13</f>
        <v>0</v>
      </c>
      <c r="G12" s="59">
        <f>+IFERROR(((I_Investimenti!I13/$D12)/12),0)</f>
        <v>0</v>
      </c>
      <c r="H12" s="59">
        <f>+IFERROR(((SUM(I_Investimenti!$I13:J13)/$D12)/12),0)*IF(G66=SUM($G45:G45),0,1)</f>
        <v>0</v>
      </c>
      <c r="I12" s="59">
        <f>+IFERROR(((SUM(I_Investimenti!$I13:K13)/$D12)/12),0)*IF(H66=SUM($G45:H45),0,1)</f>
        <v>0</v>
      </c>
      <c r="J12" s="59">
        <f>+IFERROR(((SUM(I_Investimenti!$I13:L13)/$D12)/12),0)*IF(I66=SUM($G45:I45),0,1)</f>
        <v>0</v>
      </c>
      <c r="K12" s="59">
        <f>+IFERROR(((SUM(I_Investimenti!$I13:M13)/$D12)/12),0)*IF(J66=SUM($G45:J45),0,1)</f>
        <v>0</v>
      </c>
      <c r="L12" s="59">
        <f>+IFERROR(((SUM(I_Investimenti!$I13:N13)/$D12)/12),0)*IF(K66=SUM($G45:K45),0,1)</f>
        <v>0</v>
      </c>
      <c r="M12" s="59">
        <f>+IFERROR(((SUM(I_Investimenti!$I13:O13)/$D12)/12),0)*IF(L66=SUM($G45:L45),0,1)</f>
        <v>0</v>
      </c>
      <c r="N12" s="59">
        <f>+IFERROR(((SUM(I_Investimenti!$I13:P13)/$D12)/12),0)*IF(M66=SUM($G45:M45),0,1)</f>
        <v>0</v>
      </c>
      <c r="O12" s="59">
        <f>+IFERROR(((SUM(I_Investimenti!$I13:Q13)/$D12)/12),0)*IF(N66=SUM($G45:N45),0,1)</f>
        <v>0</v>
      </c>
      <c r="P12" s="59">
        <f>+IFERROR(((SUM(I_Investimenti!$I13:R13)/$D12)/12),0)*IF(O66=SUM($G45:O45),0,1)</f>
        <v>0</v>
      </c>
      <c r="Q12" s="59">
        <f>+IFERROR(((SUM(I_Investimenti!$I13:S13)/$D12)/12),0)*IF(P66=SUM($G45:P45),0,1)</f>
        <v>0</v>
      </c>
      <c r="R12" s="59">
        <f>+IFERROR(((SUM(I_Investimenti!$I13:T13)/$D12)/12),0)*IF(Q66=SUM($G45:Q45),0,1)</f>
        <v>0</v>
      </c>
      <c r="S12" s="59">
        <f>+IFERROR(((SUM(I_Investimenti!$I13:U13)/$D12)/12),0)*IF(R66=SUM($G45:R45),0,1)</f>
        <v>0</v>
      </c>
      <c r="T12" s="59">
        <f>+IFERROR(((SUM(I_Investimenti!$I13:V13)/$D12)/12),0)*IF(S66=SUM($G45:S45),0,1)</f>
        <v>0</v>
      </c>
      <c r="U12" s="59">
        <f>+IFERROR(((SUM(I_Investimenti!$I13:W13)/$D12)/12),0)*IF(T66=SUM($G45:T45),0,1)</f>
        <v>0</v>
      </c>
      <c r="V12" s="59">
        <f>+IFERROR(((SUM(I_Investimenti!$I13:X13)/$D12)/12),0)*IF(U66=SUM($G45:U45),0,1)</f>
        <v>0</v>
      </c>
      <c r="W12" s="59">
        <f>+IFERROR(((SUM(I_Investimenti!$I13:Y13)/$D12)/12),0)*IF(V66=SUM($G45:V45),0,1)</f>
        <v>0</v>
      </c>
      <c r="X12" s="59">
        <f>+IFERROR(((SUM(I_Investimenti!$I13:Z13)/$D12)/12),0)*IF(W66=SUM($G45:W45),0,1)</f>
        <v>0</v>
      </c>
      <c r="Y12" s="59">
        <f>+IFERROR(((SUM(I_Investimenti!$I13:AA13)/$D12)/12),0)*IF(X66=SUM($G45:X45),0,1)</f>
        <v>0</v>
      </c>
      <c r="Z12" s="59">
        <f>+IFERROR(((SUM(I_Investimenti!$I13:AB13)/$D12)/12),0)*IF(Y66=SUM($G45:Y45),0,1)</f>
        <v>0</v>
      </c>
      <c r="AA12" s="59">
        <f>+IFERROR(((SUM(I_Investimenti!$I13:AC13)/$D12)/12),0)*IF(Z66=SUM($G45:Z45),0,1)</f>
        <v>0</v>
      </c>
      <c r="AB12" s="59">
        <f>+IFERROR(((SUM(I_Investimenti!$I13:AD13)/$D12)/12),0)*IF(AA66=SUM($G45:AA45),0,1)</f>
        <v>0</v>
      </c>
      <c r="AC12" s="59">
        <f>+IFERROR(((SUM(I_Investimenti!$I13:AE13)/$D12)/12),0)*IF(AB66=SUM($G45:AB45),0,1)</f>
        <v>0</v>
      </c>
      <c r="AD12" s="59">
        <f>+IFERROR(((SUM(I_Investimenti!$I13:AF13)/$D12)/12),0)*IF(AC66=SUM($G45:AC45),0,1)</f>
        <v>0</v>
      </c>
      <c r="AE12" s="59">
        <f>+IFERROR(((SUM(I_Investimenti!$I13:AG13)/$D12)/12),0)*IF(AD66=SUM($G45:AD45),0,1)</f>
        <v>0</v>
      </c>
      <c r="AF12" s="59">
        <f>+IFERROR(((SUM(I_Investimenti!$I13:AH13)/$D12)/12),0)*IF(AE66=SUM($G45:AE45),0,1)</f>
        <v>0</v>
      </c>
      <c r="AG12" s="59">
        <f>+IFERROR(((SUM(I_Investimenti!$I13:AI13)/$D12)/12),0)*IF(AF66=SUM($G45:AF45),0,1)</f>
        <v>0</v>
      </c>
      <c r="AH12" s="59">
        <f>+IFERROR(((SUM(I_Investimenti!$I13:AJ13)/$D12)/12),0)*IF(AG66=SUM($G45:AG45),0,1)</f>
        <v>0</v>
      </c>
      <c r="AI12" s="59">
        <f>+IFERROR(((SUM(I_Investimenti!$I13:AK13)/$D12)/12),0)*IF(AH66=SUM($G45:AH45),0,1)</f>
        <v>0</v>
      </c>
      <c r="AJ12" s="59">
        <f>+IFERROR(((SUM(I_Investimenti!$I13:AL13)/$D12)/12),0)*IF(AI66=SUM($G45:AI45),0,1)</f>
        <v>0</v>
      </c>
      <c r="AK12" s="59">
        <f>+IFERROR(((SUM(I_Investimenti!$I13:AM13)/$D12)/12),0)*IF(AJ66=SUM($G45:AJ45),0,1)</f>
        <v>0</v>
      </c>
      <c r="AL12" s="59">
        <f>+IFERROR(((SUM(I_Investimenti!$I13:AN13)/$D12)/12),0)*IF(AK66=SUM($G45:AK45),0,1)</f>
        <v>0</v>
      </c>
      <c r="AM12" s="59">
        <f>+IFERROR(((SUM(I_Investimenti!$I13:AO13)/$D12)/12),0)*IF(AL66=SUM($G45:AL45),0,1)</f>
        <v>0</v>
      </c>
      <c r="AN12" s="59">
        <f>+IFERROR(((SUM(I_Investimenti!$I13:AP13)/$D12)/12),0)*IF(AM66=SUM($G45:AM45),0,1)</f>
        <v>0</v>
      </c>
      <c r="AO12" s="59">
        <f>+IFERROR(((SUM(I_Investimenti!$I13:AQ13)/$D12)/12),0)*IF(AN66=SUM($G45:AN45),0,1)</f>
        <v>0</v>
      </c>
      <c r="AP12" s="59">
        <f>+IFERROR(((SUM(I_Investimenti!$I13:AR13)/$D12)/12),0)*IF(AO66=SUM($G45:AO45),0,1)</f>
        <v>0</v>
      </c>
      <c r="AQ12" s="59">
        <f>+IFERROR(((SUM(I_Investimenti!$I13:AS13)/$D12)/12),0)*IF(AP66=SUM($G45:AP45),0,1)</f>
        <v>0</v>
      </c>
      <c r="AR12" s="59">
        <f>+IFERROR(((SUM(I_Investimenti!$I13:AT13)/$D12)/12),0)*IF(AQ66=SUM($G45:AQ45),0,1)</f>
        <v>0</v>
      </c>
      <c r="AS12" s="59">
        <f>+IFERROR(((SUM(I_Investimenti!$I13:AU13)/$D12)/12),0)*IF(AR66=SUM($G45:AR45),0,1)</f>
        <v>0</v>
      </c>
      <c r="AT12" s="59">
        <f>+IFERROR(((SUM(I_Investimenti!$I13:AV13)/$D12)/12),0)*IF(AS66=SUM($G45:AS45),0,1)</f>
        <v>0</v>
      </c>
      <c r="AU12" s="59">
        <f>+IFERROR(((SUM(I_Investimenti!$I13:AW13)/$D12)/12),0)*IF(AT66=SUM($G45:AT45),0,1)</f>
        <v>0</v>
      </c>
      <c r="AV12" s="59">
        <f>+IFERROR(((SUM(I_Investimenti!$I13:AX13)/$D12)/12),0)*IF(AU66=SUM($G45:AU45),0,1)</f>
        <v>0</v>
      </c>
      <c r="AW12" s="59">
        <f>+IFERROR(((SUM(I_Investimenti!$I13:AY13)/$D12)/12),0)*IF(AV66=SUM($G45:AV45),0,1)</f>
        <v>0</v>
      </c>
      <c r="AX12" s="59">
        <f>+IFERROR(((SUM(I_Investimenti!$I13:AZ13)/$D12)/12),0)*IF(AW66=SUM($G45:AW45),0,1)</f>
        <v>0</v>
      </c>
      <c r="AY12" s="59">
        <f>+IFERROR(((SUM(I_Investimenti!$I13:BA13)/$D12)/12),0)*IF(AX66=SUM($G45:AX45),0,1)</f>
        <v>0</v>
      </c>
      <c r="AZ12" s="59">
        <f>+IFERROR(((SUM(I_Investimenti!$I13:BB13)/$D12)/12),0)*IF(AY66=SUM($G45:AY45),0,1)</f>
        <v>0</v>
      </c>
      <c r="BA12" s="59">
        <f>+IFERROR(((SUM(I_Investimenti!$I13:BC13)/$D12)/12),0)*IF(AZ66=SUM($G45:AZ45),0,1)</f>
        <v>0</v>
      </c>
      <c r="BB12" s="59">
        <f>+IFERROR(((SUM(I_Investimenti!$I13:BD13)/$D12)/12),0)*IF(BA66=SUM($G45:BA45),0,1)</f>
        <v>0</v>
      </c>
      <c r="BC12" s="59">
        <f>+IFERROR(((SUM(I_Investimenti!$I13:BE13)/$D12)/12),0)*IF(BB66=SUM($G45:BB45),0,1)</f>
        <v>0</v>
      </c>
      <c r="BD12" s="59">
        <f>+IFERROR(((SUM(I_Investimenti!$I13:BF13)/$D12)/12),0)*IF(BC66=SUM($G45:BC45),0,1)</f>
        <v>0</v>
      </c>
      <c r="BE12" s="59">
        <f>+IFERROR(((SUM(I_Investimenti!$I13:BG13)/$D12)/12),0)*IF(BD66=SUM($G45:BD45),0,1)</f>
        <v>0</v>
      </c>
      <c r="BF12" s="59">
        <f>+IFERROR(((SUM(I_Investimenti!$I13:BH13)/$D12)/12),0)*IF(BE66=SUM($G45:BE45),0,1)</f>
        <v>0</v>
      </c>
      <c r="BG12" s="59">
        <f>+IFERROR(((SUM(I_Investimenti!$I13:BI13)/$D12)/12),0)*IF(BF66=SUM($G45:BF45),0,1)</f>
        <v>0</v>
      </c>
      <c r="BH12" s="59">
        <f>+IFERROR(((SUM(I_Investimenti!$I13:BJ13)/$D12)/12),0)*IF(BG66=SUM($G45:BG45),0,1)</f>
        <v>0</v>
      </c>
      <c r="BI12" s="59">
        <f>+IFERROR(((SUM(I_Investimenti!$I13:BK13)/$D12)/12),0)*IF(BH66=SUM($G45:BH45),0,1)</f>
        <v>0</v>
      </c>
      <c r="BJ12" s="59">
        <f>+IFERROR(((SUM(I_Investimenti!$I13:BL13)/$D12)/12),0)*IF(BI66=SUM($G45:BI45),0,1)</f>
        <v>0</v>
      </c>
      <c r="BK12" s="59">
        <f>+IFERROR(((SUM(I_Investimenti!$I13:BM13)/$D12)/12),0)*IF(BJ66=SUM($G45:BJ45),0,1)</f>
        <v>0</v>
      </c>
      <c r="BL12" s="59">
        <f>+IFERROR(((SUM(I_Investimenti!$I13:BN13)/$D12)/12),0)*IF(BK66=SUM($G45:BK45),0,1)</f>
        <v>0</v>
      </c>
      <c r="BM12" s="59">
        <f>+IFERROR(((SUM(I_Investimenti!$I13:BO13)/$D12)/12),0)*IF(BL66=SUM($G45:BL45),0,1)</f>
        <v>0</v>
      </c>
      <c r="BN12" s="59">
        <f>+IFERROR(((SUM(I_Investimenti!$I13:BP13)/$D12)/12),0)*IF(BM66=SUM($G45:BM45),0,1)</f>
        <v>0</v>
      </c>
      <c r="BO12" s="59">
        <f>+IFERROR(((SUM(I_Investimenti!$I13:BQ13)/$D12)/12),0)*IF(BN66=SUM($G45:BN45),0,1)</f>
        <v>0</v>
      </c>
      <c r="BP12" s="59">
        <f>+IFERROR(((SUM(I_Investimenti!$I13:BR13)/$D12)/12),0)*IF(BO66=SUM($G45:BO45),0,1)</f>
        <v>0</v>
      </c>
      <c r="BQ12" s="59">
        <f>+IFERROR(((SUM(I_Investimenti!$I13:BS13)/$D12)/12),0)*IF(BP66=SUM($G45:BP45),0,1)</f>
        <v>0</v>
      </c>
      <c r="BR12" s="59">
        <f>+IFERROR(((SUM(I_Investimenti!$I13:BT13)/$D12)/12),0)*IF(BQ66=SUM($G45:BQ45),0,1)</f>
        <v>0</v>
      </c>
      <c r="BS12" s="59">
        <f>+IFERROR(((SUM(I_Investimenti!$I13:BU13)/$D12)/12),0)*IF(BR66=SUM($G45:BR45),0,1)</f>
        <v>0</v>
      </c>
      <c r="BT12" s="59">
        <f>+IFERROR(((SUM(I_Investimenti!$I13:BV13)/$D12)/12),0)*IF(BS66=SUM($G45:BS45),0,1)</f>
        <v>0</v>
      </c>
      <c r="BU12" s="59">
        <f>+IFERROR(((SUM(I_Investimenti!$I13:BW13)/$D12)/12),0)*IF(BT66=SUM($G45:BT45),0,1)</f>
        <v>0</v>
      </c>
      <c r="BV12" s="59">
        <f>+IFERROR(((SUM(I_Investimenti!$I13:BX13)/$D12)/12),0)*IF(BU66=SUM($G45:BU45),0,1)</f>
        <v>0</v>
      </c>
      <c r="BW12" s="59">
        <f>+IFERROR(((SUM(I_Investimenti!$I13:BY13)/$D12)/12),0)*IF(BV66=SUM($G45:BV45),0,1)</f>
        <v>0</v>
      </c>
      <c r="BX12" s="59">
        <f>+IFERROR(((SUM(I_Investimenti!$I13:BZ13)/$D12)/12),0)*IF(BW66=SUM($G45:BW45),0,1)</f>
        <v>0</v>
      </c>
      <c r="BY12" s="59">
        <f>+IFERROR(((SUM(I_Investimenti!$I13:CA13)/$D12)/12),0)*IF(BX66=SUM($G45:BX45),0,1)</f>
        <v>0</v>
      </c>
      <c r="BZ12" s="59">
        <f>+IFERROR(((SUM(I_Investimenti!$I13:CB13)/$D12)/12),0)*IF(BY66=SUM($G45:BY45),0,1)</f>
        <v>0</v>
      </c>
      <c r="CA12" s="59">
        <f>+IFERROR(((SUM(I_Investimenti!$I13:CC13)/$D12)/12),0)*IF(BZ66=SUM($G45:BZ45),0,1)</f>
        <v>0</v>
      </c>
      <c r="CB12" s="59">
        <f>+IFERROR(((SUM(I_Investimenti!$I13:CD13)/$D12)/12),0)*IF(CA66=SUM($G45:CA45),0,1)</f>
        <v>0</v>
      </c>
      <c r="CC12" s="59">
        <f>+IFERROR(((SUM(I_Investimenti!$I13:CE13)/$D12)/12),0)*IF(CB66=SUM($G45:CB45),0,1)</f>
        <v>0</v>
      </c>
      <c r="CD12" s="59">
        <f>+IFERROR(((SUM(I_Investimenti!$I13:CF13)/$D12)/12),0)*IF(CC66=SUM($G45:CC45),0,1)</f>
        <v>0</v>
      </c>
      <c r="CE12" s="59">
        <f>+IFERROR(((SUM(I_Investimenti!$I13:CG13)/$D12)/12),0)*IF(CD66=SUM($G45:CD45),0,1)</f>
        <v>0</v>
      </c>
      <c r="CF12" s="59">
        <f>+IFERROR(((SUM(I_Investimenti!$I13:CH13)/$D12)/12),0)*IF(CE66=SUM($G45:CE45),0,1)</f>
        <v>0</v>
      </c>
      <c r="CG12" s="59">
        <f>+IFERROR(((SUM(I_Investimenti!$I13:CI13)/$D12)/12),0)*IF(CF66=SUM($G45:CF45),0,1)</f>
        <v>0</v>
      </c>
      <c r="CH12" s="59">
        <f>+IFERROR(((SUM(I_Investimenti!$I13:CJ13)/$D12)/12),0)*IF(CG66=SUM($G45:CG45),0,1)</f>
        <v>0</v>
      </c>
      <c r="CI12" s="59">
        <f>+IFERROR(((SUM(I_Investimenti!$I13:CK13)/$D12)/12),0)*IF(CH66=SUM($G45:CH45),0,1)</f>
        <v>0</v>
      </c>
      <c r="CJ12" s="59">
        <f>+IFERROR(((SUM(I_Investimenti!$I13:CL13)/$D12)/12),0)*IF(CI66=SUM($G45:CI45),0,1)</f>
        <v>0</v>
      </c>
      <c r="CK12" s="59">
        <f>+IFERROR(((SUM(I_Investimenti!$I13:CM13)/$D12)/12),0)*IF(CJ66=SUM($G45:CJ45),0,1)</f>
        <v>0</v>
      </c>
      <c r="CL12" s="59">
        <f>+IFERROR(((SUM(I_Investimenti!$I13:CN13)/$D12)/12),0)*IF(CK66=SUM($G45:CK45),0,1)</f>
        <v>0</v>
      </c>
      <c r="CM12" s="59">
        <f>+IFERROR(((SUM(I_Investimenti!$I13:CO13)/$D12)/12),0)*IF(CL66=SUM($G45:CL45),0,1)</f>
        <v>0</v>
      </c>
      <c r="CN12" s="59">
        <f>+IFERROR(((SUM(I_Investimenti!$I13:CP13)/$D12)/12),0)*IF(CM66=SUM($G45:CM45),0,1)</f>
        <v>0</v>
      </c>
      <c r="CO12" s="59">
        <f>+IFERROR(((SUM(I_Investimenti!$I13:CQ13)/$D12)/12),0)*IF(CN66=SUM($G45:CN45),0,1)</f>
        <v>0</v>
      </c>
      <c r="CP12" s="59">
        <f>+IFERROR(((SUM(I_Investimenti!$I13:CR13)/$D12)/12),0)*IF(CO66=SUM($G45:CO45),0,1)</f>
        <v>0</v>
      </c>
      <c r="CQ12" s="59">
        <f>+IFERROR(((SUM(I_Investimenti!$I13:CS13)/$D12)/12),0)*IF(CP66=SUM($G45:CP45),0,1)</f>
        <v>0</v>
      </c>
      <c r="CR12" s="59">
        <f>+IFERROR(((SUM(I_Investimenti!$I13:CT13)/$D12)/12),0)*IF(CQ66=SUM($G45:CQ45),0,1)</f>
        <v>0</v>
      </c>
      <c r="CS12" s="59">
        <f>+IFERROR(((SUM(I_Investimenti!$I13:CU13)/$D12)/12),0)*IF(CR66=SUM($G45:CR45),0,1)</f>
        <v>0</v>
      </c>
      <c r="CT12" s="59">
        <f>+IFERROR(((SUM(I_Investimenti!$I13:CV13)/$D12)/12),0)*IF(CS66=SUM($G45:CS45),0,1)</f>
        <v>0</v>
      </c>
      <c r="CU12" s="59">
        <f>+IFERROR(((SUM(I_Investimenti!$I13:CW13)/$D12)/12),0)*IF(CT66=SUM($G45:CT45),0,1)</f>
        <v>0</v>
      </c>
      <c r="CV12" s="59">
        <f>+IFERROR(((SUM(I_Investimenti!$I13:CX13)/$D12)/12),0)*IF(CU66=SUM($G45:CU45),0,1)</f>
        <v>0</v>
      </c>
      <c r="CW12" s="59">
        <f>+IFERROR(((SUM(I_Investimenti!$I13:CY13)/$D12)/12),0)*IF(CV66=SUM($G45:CV45),0,1)</f>
        <v>0</v>
      </c>
      <c r="CX12" s="59">
        <f>+IFERROR(((SUM(I_Investimenti!$I13:CZ13)/$D12)/12),0)*IF(CW66=SUM($G45:CW45),0,1)</f>
        <v>0</v>
      </c>
      <c r="CY12" s="59">
        <f>+IFERROR(((SUM(I_Investimenti!$I13:DA13)/$D12)/12),0)*IF(CX66=SUM($G45:CX45),0,1)</f>
        <v>0</v>
      </c>
      <c r="CZ12" s="59">
        <f>+IFERROR(((SUM(I_Investimenti!$I13:DB13)/$D12)/12),0)*IF(CY66=SUM($G45:CY45),0,1)</f>
        <v>0</v>
      </c>
      <c r="DA12" s="59">
        <f>+IFERROR(((SUM(I_Investimenti!$I13:DC13)/$D12)/12),0)*IF(CZ66=SUM($G45:CZ45),0,1)</f>
        <v>0</v>
      </c>
      <c r="DB12" s="59">
        <f>+IFERROR(((SUM(I_Investimenti!$I13:DD13)/$D12)/12),0)*IF(DA66=SUM($G45:DA45),0,1)</f>
        <v>0</v>
      </c>
      <c r="DC12" s="59">
        <f>+IFERROR(((SUM(I_Investimenti!$I13:DE13)/$D12)/12),0)*IF(DB66=SUM($G45:DB45),0,1)</f>
        <v>0</v>
      </c>
      <c r="DD12" s="59">
        <f>+IFERROR(((SUM(I_Investimenti!$I13:DF13)/$D12)/12),0)*IF(DC66=SUM($G45:DC45),0,1)</f>
        <v>0</v>
      </c>
      <c r="DE12" s="59">
        <f>+IFERROR(((SUM(I_Investimenti!$I13:DG13)/$D12)/12),0)*IF(DD66=SUM($G45:DD45),0,1)</f>
        <v>0</v>
      </c>
      <c r="DF12" s="59">
        <f>+IFERROR(((SUM(I_Investimenti!$I13:DH13)/$D12)/12),0)*IF(DE66=SUM($G45:DE45),0,1)</f>
        <v>0</v>
      </c>
      <c r="DG12" s="59">
        <f>+IFERROR(((SUM(I_Investimenti!$I13:DI13)/$D12)/12),0)*IF(DF66=SUM($G45:DF45),0,1)</f>
        <v>0</v>
      </c>
      <c r="DH12" s="59">
        <f>+IFERROR(((SUM(I_Investimenti!$I13:DJ13)/$D12)/12),0)*IF(DG66=SUM($G45:DG45),0,1)</f>
        <v>0</v>
      </c>
      <c r="DI12" s="59">
        <f>+IFERROR(((SUM(I_Investimenti!$I13:DK13)/$D12)/12),0)*IF(DH66=SUM($G45:DH45),0,1)</f>
        <v>0</v>
      </c>
      <c r="DJ12" s="59">
        <f>+IFERROR(((SUM(I_Investimenti!$I13:DL13)/$D12)/12),0)*IF(DI66=SUM($G45:DI45),0,1)</f>
        <v>0</v>
      </c>
      <c r="DK12" s="59">
        <f>+IFERROR(((SUM(I_Investimenti!$I13:DM13)/$D12)/12),0)*IF(DJ66=SUM($G45:DJ45),0,1)</f>
        <v>0</v>
      </c>
      <c r="DL12" s="59">
        <f>+IFERROR(((SUM(I_Investimenti!$I13:DN13)/$D12)/12),0)*IF(DK66=SUM($G45:DK45),0,1)</f>
        <v>0</v>
      </c>
      <c r="DM12" s="59">
        <f>+IFERROR(((SUM(I_Investimenti!$I13:DO13)/$D12)/12),0)*IF(DL66=SUM($G45:DL45),0,1)</f>
        <v>0</v>
      </c>
      <c r="DN12" s="59">
        <f>+IFERROR(((SUM(I_Investimenti!$I13:DP13)/$D12)/12),0)*IF(DM66=SUM($G45:DM45),0,1)</f>
        <v>0</v>
      </c>
      <c r="DO12" s="59">
        <f>+IFERROR(((SUM(I_Investimenti!$I13:DQ13)/$D12)/12),0)*IF(DN66=SUM($G45:DN45),0,1)</f>
        <v>0</v>
      </c>
      <c r="DP12" s="59">
        <f>+IFERROR(((SUM(I_Investimenti!$I13:DR13)/$D12)/12),0)*IF(DO66=SUM($G45:DO45),0,1)</f>
        <v>0</v>
      </c>
      <c r="DQ12" s="59">
        <f>+IFERROR(((SUM(I_Investimenti!$I13:DS13)/$D12)/12),0)*IF(DP66=SUM($G45:DP45),0,1)</f>
        <v>0</v>
      </c>
      <c r="DR12" s="59">
        <f>+IFERROR(((SUM(I_Investimenti!$I13:DT13)/$D12)/12),0)*IF(DQ66=SUM($G45:DQ45),0,1)</f>
        <v>0</v>
      </c>
      <c r="DS12" s="59">
        <f>+IFERROR(((SUM(I_Investimenti!$I13:DU13)/$D12)/12),0)*IF(DR66=SUM($G45:DR45),0,1)</f>
        <v>0</v>
      </c>
      <c r="DT12" s="59">
        <f>+IFERROR(((SUM(I_Investimenti!$I13:DV13)/$D12)/12),0)*IF(DS66=SUM($G45:DS45),0,1)</f>
        <v>0</v>
      </c>
      <c r="DU12" s="59">
        <f>+IFERROR(((SUM(I_Investimenti!$I13:DW13)/$D12)/12),0)*IF(DT66=SUM($G45:DT45),0,1)</f>
        <v>0</v>
      </c>
      <c r="DV12" s="59">
        <f>+IFERROR(((SUM(I_Investimenti!$I13:DX13)/$D12)/12),0)*IF(DU66=SUM($G45:DU45),0,1)</f>
        <v>0</v>
      </c>
    </row>
    <row r="13" spans="1:126" ht="16.5" thickTop="1" thickBot="1" x14ac:dyDescent="0.3">
      <c r="B13" s="119">
        <f>+I_Investimenti!C14</f>
        <v>0</v>
      </c>
      <c r="C13" s="119">
        <f>+I_Investimenti!D14</f>
        <v>0</v>
      </c>
      <c r="D13" s="119">
        <f>+I_Investimenti!G14</f>
        <v>0</v>
      </c>
      <c r="G13" s="59">
        <f>+IFERROR(((I_Investimenti!I14/$D13)/12),0)</f>
        <v>0</v>
      </c>
      <c r="H13" s="59">
        <f>+IFERROR(((SUM(I_Investimenti!$I14:J14)/$D13)/12),0)*IF(G67=SUM($G46:G46),0,1)</f>
        <v>0</v>
      </c>
      <c r="I13" s="59">
        <f>+IFERROR(((SUM(I_Investimenti!$I14:K14)/$D13)/12),0)*IF(H67=SUM($G46:H46),0,1)</f>
        <v>0</v>
      </c>
      <c r="J13" s="59">
        <f>+IFERROR(((SUM(I_Investimenti!$I14:L14)/$D13)/12),0)*IF(I67=SUM($G46:I46),0,1)</f>
        <v>0</v>
      </c>
      <c r="K13" s="59">
        <f>+IFERROR(((SUM(I_Investimenti!$I14:M14)/$D13)/12),0)*IF(J67=SUM($G46:J46),0,1)</f>
        <v>0</v>
      </c>
      <c r="L13" s="59">
        <f>+IFERROR(((SUM(I_Investimenti!$I14:N14)/$D13)/12),0)*IF(K67=SUM($G46:K46),0,1)</f>
        <v>0</v>
      </c>
      <c r="M13" s="59">
        <f>+IFERROR(((SUM(I_Investimenti!$I14:O14)/$D13)/12),0)*IF(L67=SUM($G46:L46),0,1)</f>
        <v>0</v>
      </c>
      <c r="N13" s="59">
        <f>+IFERROR(((SUM(I_Investimenti!$I14:P14)/$D13)/12),0)*IF(M67=SUM($G46:M46),0,1)</f>
        <v>0</v>
      </c>
      <c r="O13" s="59">
        <f>+IFERROR(((SUM(I_Investimenti!$I14:Q14)/$D13)/12),0)*IF(N67=SUM($G46:N46),0,1)</f>
        <v>0</v>
      </c>
      <c r="P13" s="59">
        <f>+IFERROR(((SUM(I_Investimenti!$I14:R14)/$D13)/12),0)*IF(O67=SUM($G46:O46),0,1)</f>
        <v>0</v>
      </c>
      <c r="Q13" s="59">
        <f>+IFERROR(((SUM(I_Investimenti!$I14:S14)/$D13)/12),0)*IF(P67=SUM($G46:P46),0,1)</f>
        <v>0</v>
      </c>
      <c r="R13" s="59">
        <f>+IFERROR(((SUM(I_Investimenti!$I14:T14)/$D13)/12),0)*IF(Q67=SUM($G46:Q46),0,1)</f>
        <v>0</v>
      </c>
      <c r="S13" s="59">
        <f>+IFERROR(((SUM(I_Investimenti!$I14:U14)/$D13)/12),0)*IF(R67=SUM($G46:R46),0,1)</f>
        <v>0</v>
      </c>
      <c r="T13" s="59">
        <f>+IFERROR(((SUM(I_Investimenti!$I14:V14)/$D13)/12),0)*IF(S67=SUM($G46:S46),0,1)</f>
        <v>0</v>
      </c>
      <c r="U13" s="59">
        <f>+IFERROR(((SUM(I_Investimenti!$I14:W14)/$D13)/12),0)*IF(T67=SUM($G46:T46),0,1)</f>
        <v>0</v>
      </c>
      <c r="V13" s="59">
        <f>+IFERROR(((SUM(I_Investimenti!$I14:X14)/$D13)/12),0)*IF(U67=SUM($G46:U46),0,1)</f>
        <v>0</v>
      </c>
      <c r="W13" s="59">
        <f>+IFERROR(((SUM(I_Investimenti!$I14:Y14)/$D13)/12),0)*IF(V67=SUM($G46:V46),0,1)</f>
        <v>0</v>
      </c>
      <c r="X13" s="59">
        <f>+IFERROR(((SUM(I_Investimenti!$I14:Z14)/$D13)/12),0)*IF(W67=SUM($G46:W46),0,1)</f>
        <v>0</v>
      </c>
      <c r="Y13" s="59">
        <f>+IFERROR(((SUM(I_Investimenti!$I14:AA14)/$D13)/12),0)*IF(X67=SUM($G46:X46),0,1)</f>
        <v>0</v>
      </c>
      <c r="Z13" s="59">
        <f>+IFERROR(((SUM(I_Investimenti!$I14:AB14)/$D13)/12),0)*IF(Y67=SUM($G46:Y46),0,1)</f>
        <v>0</v>
      </c>
      <c r="AA13" s="59">
        <f>+IFERROR(((SUM(I_Investimenti!$I14:AC14)/$D13)/12),0)*IF(Z67=SUM($G46:Z46),0,1)</f>
        <v>0</v>
      </c>
      <c r="AB13" s="59">
        <f>+IFERROR(((SUM(I_Investimenti!$I14:AD14)/$D13)/12),0)*IF(AA67=SUM($G46:AA46),0,1)</f>
        <v>0</v>
      </c>
      <c r="AC13" s="59">
        <f>+IFERROR(((SUM(I_Investimenti!$I14:AE14)/$D13)/12),0)*IF(AB67=SUM($G46:AB46),0,1)</f>
        <v>0</v>
      </c>
      <c r="AD13" s="59">
        <f>+IFERROR(((SUM(I_Investimenti!$I14:AF14)/$D13)/12),0)*IF(AC67=SUM($G46:AC46),0,1)</f>
        <v>0</v>
      </c>
      <c r="AE13" s="59">
        <f>+IFERROR(((SUM(I_Investimenti!$I14:AG14)/$D13)/12),0)*IF(AD67=SUM($G46:AD46),0,1)</f>
        <v>0</v>
      </c>
      <c r="AF13" s="59">
        <f>+IFERROR(((SUM(I_Investimenti!$I14:AH14)/$D13)/12),0)*IF(AE67=SUM($G46:AE46),0,1)</f>
        <v>0</v>
      </c>
      <c r="AG13" s="59">
        <f>+IFERROR(((SUM(I_Investimenti!$I14:AI14)/$D13)/12),0)*IF(AF67=SUM($G46:AF46),0,1)</f>
        <v>0</v>
      </c>
      <c r="AH13" s="59">
        <f>+IFERROR(((SUM(I_Investimenti!$I14:AJ14)/$D13)/12),0)*IF(AG67=SUM($G46:AG46),0,1)</f>
        <v>0</v>
      </c>
      <c r="AI13" s="59">
        <f>+IFERROR(((SUM(I_Investimenti!$I14:AK14)/$D13)/12),0)*IF(AH67=SUM($G46:AH46),0,1)</f>
        <v>0</v>
      </c>
      <c r="AJ13" s="59">
        <f>+IFERROR(((SUM(I_Investimenti!$I14:AL14)/$D13)/12),0)*IF(AI67=SUM($G46:AI46),0,1)</f>
        <v>0</v>
      </c>
      <c r="AK13" s="59">
        <f>+IFERROR(((SUM(I_Investimenti!$I14:AM14)/$D13)/12),0)*IF(AJ67=SUM($G46:AJ46),0,1)</f>
        <v>0</v>
      </c>
      <c r="AL13" s="59">
        <f>+IFERROR(((SUM(I_Investimenti!$I14:AN14)/$D13)/12),0)*IF(AK67=SUM($G46:AK46),0,1)</f>
        <v>0</v>
      </c>
      <c r="AM13" s="59">
        <f>+IFERROR(((SUM(I_Investimenti!$I14:AO14)/$D13)/12),0)*IF(AL67=SUM($G46:AL46),0,1)</f>
        <v>0</v>
      </c>
      <c r="AN13" s="59">
        <f>+IFERROR(((SUM(I_Investimenti!$I14:AP14)/$D13)/12),0)*IF(AM67=SUM($G46:AM46),0,1)</f>
        <v>0</v>
      </c>
      <c r="AO13" s="59">
        <f>+IFERROR(((SUM(I_Investimenti!$I14:AQ14)/$D13)/12),0)*IF(AN67=SUM($G46:AN46),0,1)</f>
        <v>0</v>
      </c>
      <c r="AP13" s="59">
        <f>+IFERROR(((SUM(I_Investimenti!$I14:AR14)/$D13)/12),0)*IF(AO67=SUM($G46:AO46),0,1)</f>
        <v>0</v>
      </c>
      <c r="AQ13" s="59">
        <f>+IFERROR(((SUM(I_Investimenti!$I14:AS14)/$D13)/12),0)*IF(AP67=SUM($G46:AP46),0,1)</f>
        <v>0</v>
      </c>
      <c r="AR13" s="59">
        <f>+IFERROR(((SUM(I_Investimenti!$I14:AT14)/$D13)/12),0)*IF(AQ67=SUM($G46:AQ46),0,1)</f>
        <v>0</v>
      </c>
      <c r="AS13" s="59">
        <f>+IFERROR(((SUM(I_Investimenti!$I14:AU14)/$D13)/12),0)*IF(AR67=SUM($G46:AR46),0,1)</f>
        <v>0</v>
      </c>
      <c r="AT13" s="59">
        <f>+IFERROR(((SUM(I_Investimenti!$I14:AV14)/$D13)/12),0)*IF(AS67=SUM($G46:AS46),0,1)</f>
        <v>0</v>
      </c>
      <c r="AU13" s="59">
        <f>+IFERROR(((SUM(I_Investimenti!$I14:AW14)/$D13)/12),0)*IF(AT67=SUM($G46:AT46),0,1)</f>
        <v>0</v>
      </c>
      <c r="AV13" s="59">
        <f>+IFERROR(((SUM(I_Investimenti!$I14:AX14)/$D13)/12),0)*IF(AU67=SUM($G46:AU46),0,1)</f>
        <v>0</v>
      </c>
      <c r="AW13" s="59">
        <f>+IFERROR(((SUM(I_Investimenti!$I14:AY14)/$D13)/12),0)*IF(AV67=SUM($G46:AV46),0,1)</f>
        <v>0</v>
      </c>
      <c r="AX13" s="59">
        <f>+IFERROR(((SUM(I_Investimenti!$I14:AZ14)/$D13)/12),0)*IF(AW67=SUM($G46:AW46),0,1)</f>
        <v>0</v>
      </c>
      <c r="AY13" s="59">
        <f>+IFERROR(((SUM(I_Investimenti!$I14:BA14)/$D13)/12),0)*IF(AX67=SUM($G46:AX46),0,1)</f>
        <v>0</v>
      </c>
      <c r="AZ13" s="59">
        <f>+IFERROR(((SUM(I_Investimenti!$I14:BB14)/$D13)/12),0)*IF(AY67=SUM($G46:AY46),0,1)</f>
        <v>0</v>
      </c>
      <c r="BA13" s="59">
        <f>+IFERROR(((SUM(I_Investimenti!$I14:BC14)/$D13)/12),0)*IF(AZ67=SUM($G46:AZ46),0,1)</f>
        <v>0</v>
      </c>
      <c r="BB13" s="59">
        <f>+IFERROR(((SUM(I_Investimenti!$I14:BD14)/$D13)/12),0)*IF(BA67=SUM($G46:BA46),0,1)</f>
        <v>0</v>
      </c>
      <c r="BC13" s="59">
        <f>+IFERROR(((SUM(I_Investimenti!$I14:BE14)/$D13)/12),0)*IF(BB67=SUM($G46:BB46),0,1)</f>
        <v>0</v>
      </c>
      <c r="BD13" s="59">
        <f>+IFERROR(((SUM(I_Investimenti!$I14:BF14)/$D13)/12),0)*IF(BC67=SUM($G46:BC46),0,1)</f>
        <v>0</v>
      </c>
      <c r="BE13" s="59">
        <f>+IFERROR(((SUM(I_Investimenti!$I14:BG14)/$D13)/12),0)*IF(BD67=SUM($G46:BD46),0,1)</f>
        <v>0</v>
      </c>
      <c r="BF13" s="59">
        <f>+IFERROR(((SUM(I_Investimenti!$I14:BH14)/$D13)/12),0)*IF(BE67=SUM($G46:BE46),0,1)</f>
        <v>0</v>
      </c>
      <c r="BG13" s="59">
        <f>+IFERROR(((SUM(I_Investimenti!$I14:BI14)/$D13)/12),0)*IF(BF67=SUM($G46:BF46),0,1)</f>
        <v>0</v>
      </c>
      <c r="BH13" s="59">
        <f>+IFERROR(((SUM(I_Investimenti!$I14:BJ14)/$D13)/12),0)*IF(BG67=SUM($G46:BG46),0,1)</f>
        <v>0</v>
      </c>
      <c r="BI13" s="59">
        <f>+IFERROR(((SUM(I_Investimenti!$I14:BK14)/$D13)/12),0)*IF(BH67=SUM($G46:BH46),0,1)</f>
        <v>0</v>
      </c>
      <c r="BJ13" s="59">
        <f>+IFERROR(((SUM(I_Investimenti!$I14:BL14)/$D13)/12),0)*IF(BI67=SUM($G46:BI46),0,1)</f>
        <v>0</v>
      </c>
      <c r="BK13" s="59">
        <f>+IFERROR(((SUM(I_Investimenti!$I14:BM14)/$D13)/12),0)*IF(BJ67=SUM($G46:BJ46),0,1)</f>
        <v>0</v>
      </c>
      <c r="BL13" s="59">
        <f>+IFERROR(((SUM(I_Investimenti!$I14:BN14)/$D13)/12),0)*IF(BK67=SUM($G46:BK46),0,1)</f>
        <v>0</v>
      </c>
      <c r="BM13" s="59">
        <f>+IFERROR(((SUM(I_Investimenti!$I14:BO14)/$D13)/12),0)*IF(BL67=SUM($G46:BL46),0,1)</f>
        <v>0</v>
      </c>
      <c r="BN13" s="59">
        <f>+IFERROR(((SUM(I_Investimenti!$I14:BP14)/$D13)/12),0)*IF(BM67=SUM($G46:BM46),0,1)</f>
        <v>0</v>
      </c>
      <c r="BO13" s="59">
        <f>+IFERROR(((SUM(I_Investimenti!$I14:BQ14)/$D13)/12),0)*IF(BN67=SUM($G46:BN46),0,1)</f>
        <v>0</v>
      </c>
      <c r="BP13" s="59">
        <f>+IFERROR(((SUM(I_Investimenti!$I14:BR14)/$D13)/12),0)*IF(BO67=SUM($G46:BO46),0,1)</f>
        <v>0</v>
      </c>
      <c r="BQ13" s="59">
        <f>+IFERROR(((SUM(I_Investimenti!$I14:BS14)/$D13)/12),0)*IF(BP67=SUM($G46:BP46),0,1)</f>
        <v>0</v>
      </c>
      <c r="BR13" s="59">
        <f>+IFERROR(((SUM(I_Investimenti!$I14:BT14)/$D13)/12),0)*IF(BQ67=SUM($G46:BQ46),0,1)</f>
        <v>0</v>
      </c>
      <c r="BS13" s="59">
        <f>+IFERROR(((SUM(I_Investimenti!$I14:BU14)/$D13)/12),0)*IF(BR67=SUM($G46:BR46),0,1)</f>
        <v>0</v>
      </c>
      <c r="BT13" s="59">
        <f>+IFERROR(((SUM(I_Investimenti!$I14:BV14)/$D13)/12),0)*IF(BS67=SUM($G46:BS46),0,1)</f>
        <v>0</v>
      </c>
      <c r="BU13" s="59">
        <f>+IFERROR(((SUM(I_Investimenti!$I14:BW14)/$D13)/12),0)*IF(BT67=SUM($G46:BT46),0,1)</f>
        <v>0</v>
      </c>
      <c r="BV13" s="59">
        <f>+IFERROR(((SUM(I_Investimenti!$I14:BX14)/$D13)/12),0)*IF(BU67=SUM($G46:BU46),0,1)</f>
        <v>0</v>
      </c>
      <c r="BW13" s="59">
        <f>+IFERROR(((SUM(I_Investimenti!$I14:BY14)/$D13)/12),0)*IF(BV67=SUM($G46:BV46),0,1)</f>
        <v>0</v>
      </c>
      <c r="BX13" s="59">
        <f>+IFERROR(((SUM(I_Investimenti!$I14:BZ14)/$D13)/12),0)*IF(BW67=SUM($G46:BW46),0,1)</f>
        <v>0</v>
      </c>
      <c r="BY13" s="59">
        <f>+IFERROR(((SUM(I_Investimenti!$I14:CA14)/$D13)/12),0)*IF(BX67=SUM($G46:BX46),0,1)</f>
        <v>0</v>
      </c>
      <c r="BZ13" s="59">
        <f>+IFERROR(((SUM(I_Investimenti!$I14:CB14)/$D13)/12),0)*IF(BY67=SUM($G46:BY46),0,1)</f>
        <v>0</v>
      </c>
      <c r="CA13" s="59">
        <f>+IFERROR(((SUM(I_Investimenti!$I14:CC14)/$D13)/12),0)*IF(BZ67=SUM($G46:BZ46),0,1)</f>
        <v>0</v>
      </c>
      <c r="CB13" s="59">
        <f>+IFERROR(((SUM(I_Investimenti!$I14:CD14)/$D13)/12),0)*IF(CA67=SUM($G46:CA46),0,1)</f>
        <v>0</v>
      </c>
      <c r="CC13" s="59">
        <f>+IFERROR(((SUM(I_Investimenti!$I14:CE14)/$D13)/12),0)*IF(CB67=SUM($G46:CB46),0,1)</f>
        <v>0</v>
      </c>
      <c r="CD13" s="59">
        <f>+IFERROR(((SUM(I_Investimenti!$I14:CF14)/$D13)/12),0)*IF(CC67=SUM($G46:CC46),0,1)</f>
        <v>0</v>
      </c>
      <c r="CE13" s="59">
        <f>+IFERROR(((SUM(I_Investimenti!$I14:CG14)/$D13)/12),0)*IF(CD67=SUM($G46:CD46),0,1)</f>
        <v>0</v>
      </c>
      <c r="CF13" s="59">
        <f>+IFERROR(((SUM(I_Investimenti!$I14:CH14)/$D13)/12),0)*IF(CE67=SUM($G46:CE46),0,1)</f>
        <v>0</v>
      </c>
      <c r="CG13" s="59">
        <f>+IFERROR(((SUM(I_Investimenti!$I14:CI14)/$D13)/12),0)*IF(CF67=SUM($G46:CF46),0,1)</f>
        <v>0</v>
      </c>
      <c r="CH13" s="59">
        <f>+IFERROR(((SUM(I_Investimenti!$I14:CJ14)/$D13)/12),0)*IF(CG67=SUM($G46:CG46),0,1)</f>
        <v>0</v>
      </c>
      <c r="CI13" s="59">
        <f>+IFERROR(((SUM(I_Investimenti!$I14:CK14)/$D13)/12),0)*IF(CH67=SUM($G46:CH46),0,1)</f>
        <v>0</v>
      </c>
      <c r="CJ13" s="59">
        <f>+IFERROR(((SUM(I_Investimenti!$I14:CL14)/$D13)/12),0)*IF(CI67=SUM($G46:CI46),0,1)</f>
        <v>0</v>
      </c>
      <c r="CK13" s="59">
        <f>+IFERROR(((SUM(I_Investimenti!$I14:CM14)/$D13)/12),0)*IF(CJ67=SUM($G46:CJ46),0,1)</f>
        <v>0</v>
      </c>
      <c r="CL13" s="59">
        <f>+IFERROR(((SUM(I_Investimenti!$I14:CN14)/$D13)/12),0)*IF(CK67=SUM($G46:CK46),0,1)</f>
        <v>0</v>
      </c>
      <c r="CM13" s="59">
        <f>+IFERROR(((SUM(I_Investimenti!$I14:CO14)/$D13)/12),0)*IF(CL67=SUM($G46:CL46),0,1)</f>
        <v>0</v>
      </c>
      <c r="CN13" s="59">
        <f>+IFERROR(((SUM(I_Investimenti!$I14:CP14)/$D13)/12),0)*IF(CM67=SUM($G46:CM46),0,1)</f>
        <v>0</v>
      </c>
      <c r="CO13" s="59">
        <f>+IFERROR(((SUM(I_Investimenti!$I14:CQ14)/$D13)/12),0)*IF(CN67=SUM($G46:CN46),0,1)</f>
        <v>0</v>
      </c>
      <c r="CP13" s="59">
        <f>+IFERROR(((SUM(I_Investimenti!$I14:CR14)/$D13)/12),0)*IF(CO67=SUM($G46:CO46),0,1)</f>
        <v>0</v>
      </c>
      <c r="CQ13" s="59">
        <f>+IFERROR(((SUM(I_Investimenti!$I14:CS14)/$D13)/12),0)*IF(CP67=SUM($G46:CP46),0,1)</f>
        <v>0</v>
      </c>
      <c r="CR13" s="59">
        <f>+IFERROR(((SUM(I_Investimenti!$I14:CT14)/$D13)/12),0)*IF(CQ67=SUM($G46:CQ46),0,1)</f>
        <v>0</v>
      </c>
      <c r="CS13" s="59">
        <f>+IFERROR(((SUM(I_Investimenti!$I14:CU14)/$D13)/12),0)*IF(CR67=SUM($G46:CR46),0,1)</f>
        <v>0</v>
      </c>
      <c r="CT13" s="59">
        <f>+IFERROR(((SUM(I_Investimenti!$I14:CV14)/$D13)/12),0)*IF(CS67=SUM($G46:CS46),0,1)</f>
        <v>0</v>
      </c>
      <c r="CU13" s="59">
        <f>+IFERROR(((SUM(I_Investimenti!$I14:CW14)/$D13)/12),0)*IF(CT67=SUM($G46:CT46),0,1)</f>
        <v>0</v>
      </c>
      <c r="CV13" s="59">
        <f>+IFERROR(((SUM(I_Investimenti!$I14:CX14)/$D13)/12),0)*IF(CU67=SUM($G46:CU46),0,1)</f>
        <v>0</v>
      </c>
      <c r="CW13" s="59">
        <f>+IFERROR(((SUM(I_Investimenti!$I14:CY14)/$D13)/12),0)*IF(CV67=SUM($G46:CV46),0,1)</f>
        <v>0</v>
      </c>
      <c r="CX13" s="59">
        <f>+IFERROR(((SUM(I_Investimenti!$I14:CZ14)/$D13)/12),0)*IF(CW67=SUM($G46:CW46),0,1)</f>
        <v>0</v>
      </c>
      <c r="CY13" s="59">
        <f>+IFERROR(((SUM(I_Investimenti!$I14:DA14)/$D13)/12),0)*IF(CX67=SUM($G46:CX46),0,1)</f>
        <v>0</v>
      </c>
      <c r="CZ13" s="59">
        <f>+IFERROR(((SUM(I_Investimenti!$I14:DB14)/$D13)/12),0)*IF(CY67=SUM($G46:CY46),0,1)</f>
        <v>0</v>
      </c>
      <c r="DA13" s="59">
        <f>+IFERROR(((SUM(I_Investimenti!$I14:DC14)/$D13)/12),0)*IF(CZ67=SUM($G46:CZ46),0,1)</f>
        <v>0</v>
      </c>
      <c r="DB13" s="59">
        <f>+IFERROR(((SUM(I_Investimenti!$I14:DD14)/$D13)/12),0)*IF(DA67=SUM($G46:DA46),0,1)</f>
        <v>0</v>
      </c>
      <c r="DC13" s="59">
        <f>+IFERROR(((SUM(I_Investimenti!$I14:DE14)/$D13)/12),0)*IF(DB67=SUM($G46:DB46),0,1)</f>
        <v>0</v>
      </c>
      <c r="DD13" s="59">
        <f>+IFERROR(((SUM(I_Investimenti!$I14:DF14)/$D13)/12),0)*IF(DC67=SUM($G46:DC46),0,1)</f>
        <v>0</v>
      </c>
      <c r="DE13" s="59">
        <f>+IFERROR(((SUM(I_Investimenti!$I14:DG14)/$D13)/12),0)*IF(DD67=SUM($G46:DD46),0,1)</f>
        <v>0</v>
      </c>
      <c r="DF13" s="59">
        <f>+IFERROR(((SUM(I_Investimenti!$I14:DH14)/$D13)/12),0)*IF(DE67=SUM($G46:DE46),0,1)</f>
        <v>0</v>
      </c>
      <c r="DG13" s="59">
        <f>+IFERROR(((SUM(I_Investimenti!$I14:DI14)/$D13)/12),0)*IF(DF67=SUM($G46:DF46),0,1)</f>
        <v>0</v>
      </c>
      <c r="DH13" s="59">
        <f>+IFERROR(((SUM(I_Investimenti!$I14:DJ14)/$D13)/12),0)*IF(DG67=SUM($G46:DG46),0,1)</f>
        <v>0</v>
      </c>
      <c r="DI13" s="59">
        <f>+IFERROR(((SUM(I_Investimenti!$I14:DK14)/$D13)/12),0)*IF(DH67=SUM($G46:DH46),0,1)</f>
        <v>0</v>
      </c>
      <c r="DJ13" s="59">
        <f>+IFERROR(((SUM(I_Investimenti!$I14:DL14)/$D13)/12),0)*IF(DI67=SUM($G46:DI46),0,1)</f>
        <v>0</v>
      </c>
      <c r="DK13" s="59">
        <f>+IFERROR(((SUM(I_Investimenti!$I14:DM14)/$D13)/12),0)*IF(DJ67=SUM($G46:DJ46),0,1)</f>
        <v>0</v>
      </c>
      <c r="DL13" s="59">
        <f>+IFERROR(((SUM(I_Investimenti!$I14:DN14)/$D13)/12),0)*IF(DK67=SUM($G46:DK46),0,1)</f>
        <v>0</v>
      </c>
      <c r="DM13" s="59">
        <f>+IFERROR(((SUM(I_Investimenti!$I14:DO14)/$D13)/12),0)*IF(DL67=SUM($G46:DL46),0,1)</f>
        <v>0</v>
      </c>
      <c r="DN13" s="59">
        <f>+IFERROR(((SUM(I_Investimenti!$I14:DP14)/$D13)/12),0)*IF(DM67=SUM($G46:DM46),0,1)</f>
        <v>0</v>
      </c>
      <c r="DO13" s="59">
        <f>+IFERROR(((SUM(I_Investimenti!$I14:DQ14)/$D13)/12),0)*IF(DN67=SUM($G46:DN46),0,1)</f>
        <v>0</v>
      </c>
      <c r="DP13" s="59">
        <f>+IFERROR(((SUM(I_Investimenti!$I14:DR14)/$D13)/12),0)*IF(DO67=SUM($G46:DO46),0,1)</f>
        <v>0</v>
      </c>
      <c r="DQ13" s="59">
        <f>+IFERROR(((SUM(I_Investimenti!$I14:DS14)/$D13)/12),0)*IF(DP67=SUM($G46:DP46),0,1)</f>
        <v>0</v>
      </c>
      <c r="DR13" s="59">
        <f>+IFERROR(((SUM(I_Investimenti!$I14:DT14)/$D13)/12),0)*IF(DQ67=SUM($G46:DQ46),0,1)</f>
        <v>0</v>
      </c>
      <c r="DS13" s="59">
        <f>+IFERROR(((SUM(I_Investimenti!$I14:DU14)/$D13)/12),0)*IF(DR67=SUM($G46:DR46),0,1)</f>
        <v>0</v>
      </c>
      <c r="DT13" s="59">
        <f>+IFERROR(((SUM(I_Investimenti!$I14:DV14)/$D13)/12),0)*IF(DS67=SUM($G46:DS46),0,1)</f>
        <v>0</v>
      </c>
      <c r="DU13" s="59">
        <f>+IFERROR(((SUM(I_Investimenti!$I14:DW14)/$D13)/12),0)*IF(DT67=SUM($G46:DT46),0,1)</f>
        <v>0</v>
      </c>
      <c r="DV13" s="59">
        <f>+IFERROR(((SUM(I_Investimenti!$I14:DX14)/$D13)/12),0)*IF(DU67=SUM($G46:DU46),0,1)</f>
        <v>0</v>
      </c>
    </row>
    <row r="14" spans="1:126" ht="16.5" thickTop="1" thickBot="1" x14ac:dyDescent="0.3">
      <c r="B14" s="119">
        <f>+I_Investimenti!C15</f>
        <v>0</v>
      </c>
      <c r="C14" s="119">
        <f>+I_Investimenti!D15</f>
        <v>0</v>
      </c>
      <c r="D14" s="119">
        <f>+I_Investimenti!G15</f>
        <v>0</v>
      </c>
      <c r="G14" s="59">
        <f>+IFERROR(((I_Investimenti!I15/$D14)/12),0)</f>
        <v>0</v>
      </c>
      <c r="H14" s="59">
        <f>+IFERROR(((SUM(I_Investimenti!$I15:J15)/$D14)/12),0)*IF(G68=SUM($G47:G47),0,1)</f>
        <v>0</v>
      </c>
      <c r="I14" s="59">
        <f>+IFERROR(((SUM(I_Investimenti!$I15:K15)/$D14)/12),0)*IF(H68=SUM($G47:H47),0,1)</f>
        <v>0</v>
      </c>
      <c r="J14" s="59">
        <f>+IFERROR(((SUM(I_Investimenti!$I15:L15)/$D14)/12),0)*IF(I68=SUM($G47:I47),0,1)</f>
        <v>0</v>
      </c>
      <c r="K14" s="59">
        <f>+IFERROR(((SUM(I_Investimenti!$I15:M15)/$D14)/12),0)*IF(J68=SUM($G47:J47),0,1)</f>
        <v>0</v>
      </c>
      <c r="L14" s="59">
        <f>+IFERROR(((SUM(I_Investimenti!$I15:N15)/$D14)/12),0)*IF(K68=SUM($G47:K47),0,1)</f>
        <v>0</v>
      </c>
      <c r="M14" s="59">
        <f>+IFERROR(((SUM(I_Investimenti!$I15:O15)/$D14)/12),0)*IF(L68=SUM($G47:L47),0,1)</f>
        <v>0</v>
      </c>
      <c r="N14" s="59">
        <f>+IFERROR(((SUM(I_Investimenti!$I15:P15)/$D14)/12),0)*IF(M68=SUM($G47:M47),0,1)</f>
        <v>0</v>
      </c>
      <c r="O14" s="59">
        <f>+IFERROR(((SUM(I_Investimenti!$I15:Q15)/$D14)/12),0)*IF(N68=SUM($G47:N47),0,1)</f>
        <v>0</v>
      </c>
      <c r="P14" s="59">
        <f>+IFERROR(((SUM(I_Investimenti!$I15:R15)/$D14)/12),0)*IF(O68=SUM($G47:O47),0,1)</f>
        <v>0</v>
      </c>
      <c r="Q14" s="59">
        <f>+IFERROR(((SUM(I_Investimenti!$I15:S15)/$D14)/12),0)*IF(P68=SUM($G47:P47),0,1)</f>
        <v>0</v>
      </c>
      <c r="R14" s="59">
        <f>+IFERROR(((SUM(I_Investimenti!$I15:T15)/$D14)/12),0)*IF(Q68=SUM($G47:Q47),0,1)</f>
        <v>0</v>
      </c>
      <c r="S14" s="59">
        <f>+IFERROR(((SUM(I_Investimenti!$I15:U15)/$D14)/12),0)*IF(R68=SUM($G47:R47),0,1)</f>
        <v>0</v>
      </c>
      <c r="T14" s="59">
        <f>+IFERROR(((SUM(I_Investimenti!$I15:V15)/$D14)/12),0)*IF(S68=SUM($G47:S47),0,1)</f>
        <v>0</v>
      </c>
      <c r="U14" s="59">
        <f>+IFERROR(((SUM(I_Investimenti!$I15:W15)/$D14)/12),0)*IF(T68=SUM($G47:T47),0,1)</f>
        <v>0</v>
      </c>
      <c r="V14" s="59">
        <f>+IFERROR(((SUM(I_Investimenti!$I15:X15)/$D14)/12),0)*IF(U68=SUM($G47:U47),0,1)</f>
        <v>0</v>
      </c>
      <c r="W14" s="59">
        <f>+IFERROR(((SUM(I_Investimenti!$I15:Y15)/$D14)/12),0)*IF(V68=SUM($G47:V47),0,1)</f>
        <v>0</v>
      </c>
      <c r="X14" s="59">
        <f>+IFERROR(((SUM(I_Investimenti!$I15:Z15)/$D14)/12),0)*IF(W68=SUM($G47:W47),0,1)</f>
        <v>0</v>
      </c>
      <c r="Y14" s="59">
        <f>+IFERROR(((SUM(I_Investimenti!$I15:AA15)/$D14)/12),0)*IF(X68=SUM($G47:X47),0,1)</f>
        <v>0</v>
      </c>
      <c r="Z14" s="59">
        <f>+IFERROR(((SUM(I_Investimenti!$I15:AB15)/$D14)/12),0)*IF(Y68=SUM($G47:Y47),0,1)</f>
        <v>0</v>
      </c>
      <c r="AA14" s="59">
        <f>+IFERROR(((SUM(I_Investimenti!$I15:AC15)/$D14)/12),0)*IF(Z68=SUM($G47:Z47),0,1)</f>
        <v>0</v>
      </c>
      <c r="AB14" s="59">
        <f>+IFERROR(((SUM(I_Investimenti!$I15:AD15)/$D14)/12),0)*IF(AA68=SUM($G47:AA47),0,1)</f>
        <v>0</v>
      </c>
      <c r="AC14" s="59">
        <f>+IFERROR(((SUM(I_Investimenti!$I15:AE15)/$D14)/12),0)*IF(AB68=SUM($G47:AB47),0,1)</f>
        <v>0</v>
      </c>
      <c r="AD14" s="59">
        <f>+IFERROR(((SUM(I_Investimenti!$I15:AF15)/$D14)/12),0)*IF(AC68=SUM($G47:AC47),0,1)</f>
        <v>0</v>
      </c>
      <c r="AE14" s="59">
        <f>+IFERROR(((SUM(I_Investimenti!$I15:AG15)/$D14)/12),0)*IF(AD68=SUM($G47:AD47),0,1)</f>
        <v>0</v>
      </c>
      <c r="AF14" s="59">
        <f>+IFERROR(((SUM(I_Investimenti!$I15:AH15)/$D14)/12),0)*IF(AE68=SUM($G47:AE47),0,1)</f>
        <v>0</v>
      </c>
      <c r="AG14" s="59">
        <f>+IFERROR(((SUM(I_Investimenti!$I15:AI15)/$D14)/12),0)*IF(AF68=SUM($G47:AF47),0,1)</f>
        <v>0</v>
      </c>
      <c r="AH14" s="59">
        <f>+IFERROR(((SUM(I_Investimenti!$I15:AJ15)/$D14)/12),0)*IF(AG68=SUM($G47:AG47),0,1)</f>
        <v>0</v>
      </c>
      <c r="AI14" s="59">
        <f>+IFERROR(((SUM(I_Investimenti!$I15:AK15)/$D14)/12),0)*IF(AH68=SUM($G47:AH47),0,1)</f>
        <v>0</v>
      </c>
      <c r="AJ14" s="59">
        <f>+IFERROR(((SUM(I_Investimenti!$I15:AL15)/$D14)/12),0)*IF(AI68=SUM($G47:AI47),0,1)</f>
        <v>0</v>
      </c>
      <c r="AK14" s="59">
        <f>+IFERROR(((SUM(I_Investimenti!$I15:AM15)/$D14)/12),0)*IF(AJ68=SUM($G47:AJ47),0,1)</f>
        <v>0</v>
      </c>
      <c r="AL14" s="59">
        <f>+IFERROR(((SUM(I_Investimenti!$I15:AN15)/$D14)/12),0)*IF(AK68=SUM($G47:AK47),0,1)</f>
        <v>0</v>
      </c>
      <c r="AM14" s="59">
        <f>+IFERROR(((SUM(I_Investimenti!$I15:AO15)/$D14)/12),0)*IF(AL68=SUM($G47:AL47),0,1)</f>
        <v>0</v>
      </c>
      <c r="AN14" s="59">
        <f>+IFERROR(((SUM(I_Investimenti!$I15:AP15)/$D14)/12),0)*IF(AM68=SUM($G47:AM47),0,1)</f>
        <v>0</v>
      </c>
      <c r="AO14" s="59">
        <f>+IFERROR(((SUM(I_Investimenti!$I15:AQ15)/$D14)/12),0)*IF(AN68=SUM($G47:AN47),0,1)</f>
        <v>0</v>
      </c>
      <c r="AP14" s="59">
        <f>+IFERROR(((SUM(I_Investimenti!$I15:AR15)/$D14)/12),0)*IF(AO68=SUM($G47:AO47),0,1)</f>
        <v>0</v>
      </c>
      <c r="AQ14" s="59">
        <f>+IFERROR(((SUM(I_Investimenti!$I15:AS15)/$D14)/12),0)*IF(AP68=SUM($G47:AP47),0,1)</f>
        <v>0</v>
      </c>
      <c r="AR14" s="59">
        <f>+IFERROR(((SUM(I_Investimenti!$I15:AT15)/$D14)/12),0)*IF(AQ68=SUM($G47:AQ47),0,1)</f>
        <v>0</v>
      </c>
      <c r="AS14" s="59">
        <f>+IFERROR(((SUM(I_Investimenti!$I15:AU15)/$D14)/12),0)*IF(AR68=SUM($G47:AR47),0,1)</f>
        <v>0</v>
      </c>
      <c r="AT14" s="59">
        <f>+IFERROR(((SUM(I_Investimenti!$I15:AV15)/$D14)/12),0)*IF(AS68=SUM($G47:AS47),0,1)</f>
        <v>0</v>
      </c>
      <c r="AU14" s="59">
        <f>+IFERROR(((SUM(I_Investimenti!$I15:AW15)/$D14)/12),0)*IF(AT68=SUM($G47:AT47),0,1)</f>
        <v>0</v>
      </c>
      <c r="AV14" s="59">
        <f>+IFERROR(((SUM(I_Investimenti!$I15:AX15)/$D14)/12),0)*IF(AU68=SUM($G47:AU47),0,1)</f>
        <v>0</v>
      </c>
      <c r="AW14" s="59">
        <f>+IFERROR(((SUM(I_Investimenti!$I15:AY15)/$D14)/12),0)*IF(AV68=SUM($G47:AV47),0,1)</f>
        <v>0</v>
      </c>
      <c r="AX14" s="59">
        <f>+IFERROR(((SUM(I_Investimenti!$I15:AZ15)/$D14)/12),0)*IF(AW68=SUM($G47:AW47),0,1)</f>
        <v>0</v>
      </c>
      <c r="AY14" s="59">
        <f>+IFERROR(((SUM(I_Investimenti!$I15:BA15)/$D14)/12),0)*IF(AX68=SUM($G47:AX47),0,1)</f>
        <v>0</v>
      </c>
      <c r="AZ14" s="59">
        <f>+IFERROR(((SUM(I_Investimenti!$I15:BB15)/$D14)/12),0)*IF(AY68=SUM($G47:AY47),0,1)</f>
        <v>0</v>
      </c>
      <c r="BA14" s="59">
        <f>+IFERROR(((SUM(I_Investimenti!$I15:BC15)/$D14)/12),0)*IF(AZ68=SUM($G47:AZ47),0,1)</f>
        <v>0</v>
      </c>
      <c r="BB14" s="59">
        <f>+IFERROR(((SUM(I_Investimenti!$I15:BD15)/$D14)/12),0)*IF(BA68=SUM($G47:BA47),0,1)</f>
        <v>0</v>
      </c>
      <c r="BC14" s="59">
        <f>+IFERROR(((SUM(I_Investimenti!$I15:BE15)/$D14)/12),0)*IF(BB68=SUM($G47:BB47),0,1)</f>
        <v>0</v>
      </c>
      <c r="BD14" s="59">
        <f>+IFERROR(((SUM(I_Investimenti!$I15:BF15)/$D14)/12),0)*IF(BC68=SUM($G47:BC47),0,1)</f>
        <v>0</v>
      </c>
      <c r="BE14" s="59">
        <f>+IFERROR(((SUM(I_Investimenti!$I15:BG15)/$D14)/12),0)*IF(BD68=SUM($G47:BD47),0,1)</f>
        <v>0</v>
      </c>
      <c r="BF14" s="59">
        <f>+IFERROR(((SUM(I_Investimenti!$I15:BH15)/$D14)/12),0)*IF(BE68=SUM($G47:BE47),0,1)</f>
        <v>0</v>
      </c>
      <c r="BG14" s="59">
        <f>+IFERROR(((SUM(I_Investimenti!$I15:BI15)/$D14)/12),0)*IF(BF68=SUM($G47:BF47),0,1)</f>
        <v>0</v>
      </c>
      <c r="BH14" s="59">
        <f>+IFERROR(((SUM(I_Investimenti!$I15:BJ15)/$D14)/12),0)*IF(BG68=SUM($G47:BG47),0,1)</f>
        <v>0</v>
      </c>
      <c r="BI14" s="59">
        <f>+IFERROR(((SUM(I_Investimenti!$I15:BK15)/$D14)/12),0)*IF(BH68=SUM($G47:BH47),0,1)</f>
        <v>0</v>
      </c>
      <c r="BJ14" s="59">
        <f>+IFERROR(((SUM(I_Investimenti!$I15:BL15)/$D14)/12),0)*IF(BI68=SUM($G47:BI47),0,1)</f>
        <v>0</v>
      </c>
      <c r="BK14" s="59">
        <f>+IFERROR(((SUM(I_Investimenti!$I15:BM15)/$D14)/12),0)*IF(BJ68=SUM($G47:BJ47),0,1)</f>
        <v>0</v>
      </c>
      <c r="BL14" s="59">
        <f>+IFERROR(((SUM(I_Investimenti!$I15:BN15)/$D14)/12),0)*IF(BK68=SUM($G47:BK47),0,1)</f>
        <v>0</v>
      </c>
      <c r="BM14" s="59">
        <f>+IFERROR(((SUM(I_Investimenti!$I15:BO15)/$D14)/12),0)*IF(BL68=SUM($G47:BL47),0,1)</f>
        <v>0</v>
      </c>
      <c r="BN14" s="59">
        <f>+IFERROR(((SUM(I_Investimenti!$I15:BP15)/$D14)/12),0)*IF(BM68=SUM($G47:BM47),0,1)</f>
        <v>0</v>
      </c>
      <c r="BO14" s="59">
        <f>+IFERROR(((SUM(I_Investimenti!$I15:BQ15)/$D14)/12),0)*IF(BN68=SUM($G47:BN47),0,1)</f>
        <v>0</v>
      </c>
      <c r="BP14" s="59">
        <f>+IFERROR(((SUM(I_Investimenti!$I15:BR15)/$D14)/12),0)*IF(BO68=SUM($G47:BO47),0,1)</f>
        <v>0</v>
      </c>
      <c r="BQ14" s="59">
        <f>+IFERROR(((SUM(I_Investimenti!$I15:BS15)/$D14)/12),0)*IF(BP68=SUM($G47:BP47),0,1)</f>
        <v>0</v>
      </c>
      <c r="BR14" s="59">
        <f>+IFERROR(((SUM(I_Investimenti!$I15:BT15)/$D14)/12),0)*IF(BQ68=SUM($G47:BQ47),0,1)</f>
        <v>0</v>
      </c>
      <c r="BS14" s="59">
        <f>+IFERROR(((SUM(I_Investimenti!$I15:BU15)/$D14)/12),0)*IF(BR68=SUM($G47:BR47),0,1)</f>
        <v>0</v>
      </c>
      <c r="BT14" s="59">
        <f>+IFERROR(((SUM(I_Investimenti!$I15:BV15)/$D14)/12),0)*IF(BS68=SUM($G47:BS47),0,1)</f>
        <v>0</v>
      </c>
      <c r="BU14" s="59">
        <f>+IFERROR(((SUM(I_Investimenti!$I15:BW15)/$D14)/12),0)*IF(BT68=SUM($G47:BT47),0,1)</f>
        <v>0</v>
      </c>
      <c r="BV14" s="59">
        <f>+IFERROR(((SUM(I_Investimenti!$I15:BX15)/$D14)/12),0)*IF(BU68=SUM($G47:BU47),0,1)</f>
        <v>0</v>
      </c>
      <c r="BW14" s="59">
        <f>+IFERROR(((SUM(I_Investimenti!$I15:BY15)/$D14)/12),0)*IF(BV68=SUM($G47:BV47),0,1)</f>
        <v>0</v>
      </c>
      <c r="BX14" s="59">
        <f>+IFERROR(((SUM(I_Investimenti!$I15:BZ15)/$D14)/12),0)*IF(BW68=SUM($G47:BW47),0,1)</f>
        <v>0</v>
      </c>
      <c r="BY14" s="59">
        <f>+IFERROR(((SUM(I_Investimenti!$I15:CA15)/$D14)/12),0)*IF(BX68=SUM($G47:BX47),0,1)</f>
        <v>0</v>
      </c>
      <c r="BZ14" s="59">
        <f>+IFERROR(((SUM(I_Investimenti!$I15:CB15)/$D14)/12),0)*IF(BY68=SUM($G47:BY47),0,1)</f>
        <v>0</v>
      </c>
      <c r="CA14" s="59">
        <f>+IFERROR(((SUM(I_Investimenti!$I15:CC15)/$D14)/12),0)*IF(BZ68=SUM($G47:BZ47),0,1)</f>
        <v>0</v>
      </c>
      <c r="CB14" s="59">
        <f>+IFERROR(((SUM(I_Investimenti!$I15:CD15)/$D14)/12),0)*IF(CA68=SUM($G47:CA47),0,1)</f>
        <v>0</v>
      </c>
      <c r="CC14" s="59">
        <f>+IFERROR(((SUM(I_Investimenti!$I15:CE15)/$D14)/12),0)*IF(CB68=SUM($G47:CB47),0,1)</f>
        <v>0</v>
      </c>
      <c r="CD14" s="59">
        <f>+IFERROR(((SUM(I_Investimenti!$I15:CF15)/$D14)/12),0)*IF(CC68=SUM($G47:CC47),0,1)</f>
        <v>0</v>
      </c>
      <c r="CE14" s="59">
        <f>+IFERROR(((SUM(I_Investimenti!$I15:CG15)/$D14)/12),0)*IF(CD68=SUM($G47:CD47),0,1)</f>
        <v>0</v>
      </c>
      <c r="CF14" s="59">
        <f>+IFERROR(((SUM(I_Investimenti!$I15:CH15)/$D14)/12),0)*IF(CE68=SUM($G47:CE47),0,1)</f>
        <v>0</v>
      </c>
      <c r="CG14" s="59">
        <f>+IFERROR(((SUM(I_Investimenti!$I15:CI15)/$D14)/12),0)*IF(CF68=SUM($G47:CF47),0,1)</f>
        <v>0</v>
      </c>
      <c r="CH14" s="59">
        <f>+IFERROR(((SUM(I_Investimenti!$I15:CJ15)/$D14)/12),0)*IF(CG68=SUM($G47:CG47),0,1)</f>
        <v>0</v>
      </c>
      <c r="CI14" s="59">
        <f>+IFERROR(((SUM(I_Investimenti!$I15:CK15)/$D14)/12),0)*IF(CH68=SUM($G47:CH47),0,1)</f>
        <v>0</v>
      </c>
      <c r="CJ14" s="59">
        <f>+IFERROR(((SUM(I_Investimenti!$I15:CL15)/$D14)/12),0)*IF(CI68=SUM($G47:CI47),0,1)</f>
        <v>0</v>
      </c>
      <c r="CK14" s="59">
        <f>+IFERROR(((SUM(I_Investimenti!$I15:CM15)/$D14)/12),0)*IF(CJ68=SUM($G47:CJ47),0,1)</f>
        <v>0</v>
      </c>
      <c r="CL14" s="59">
        <f>+IFERROR(((SUM(I_Investimenti!$I15:CN15)/$D14)/12),0)*IF(CK68=SUM($G47:CK47),0,1)</f>
        <v>0</v>
      </c>
      <c r="CM14" s="59">
        <f>+IFERROR(((SUM(I_Investimenti!$I15:CO15)/$D14)/12),0)*IF(CL68=SUM($G47:CL47),0,1)</f>
        <v>0</v>
      </c>
      <c r="CN14" s="59">
        <f>+IFERROR(((SUM(I_Investimenti!$I15:CP15)/$D14)/12),0)*IF(CM68=SUM($G47:CM47),0,1)</f>
        <v>0</v>
      </c>
      <c r="CO14" s="59">
        <f>+IFERROR(((SUM(I_Investimenti!$I15:CQ15)/$D14)/12),0)*IF(CN68=SUM($G47:CN47),0,1)</f>
        <v>0</v>
      </c>
      <c r="CP14" s="59">
        <f>+IFERROR(((SUM(I_Investimenti!$I15:CR15)/$D14)/12),0)*IF(CO68=SUM($G47:CO47),0,1)</f>
        <v>0</v>
      </c>
      <c r="CQ14" s="59">
        <f>+IFERROR(((SUM(I_Investimenti!$I15:CS15)/$D14)/12),0)*IF(CP68=SUM($G47:CP47),0,1)</f>
        <v>0</v>
      </c>
      <c r="CR14" s="59">
        <f>+IFERROR(((SUM(I_Investimenti!$I15:CT15)/$D14)/12),0)*IF(CQ68=SUM($G47:CQ47),0,1)</f>
        <v>0</v>
      </c>
      <c r="CS14" s="59">
        <f>+IFERROR(((SUM(I_Investimenti!$I15:CU15)/$D14)/12),0)*IF(CR68=SUM($G47:CR47),0,1)</f>
        <v>0</v>
      </c>
      <c r="CT14" s="59">
        <f>+IFERROR(((SUM(I_Investimenti!$I15:CV15)/$D14)/12),0)*IF(CS68=SUM($G47:CS47),0,1)</f>
        <v>0</v>
      </c>
      <c r="CU14" s="59">
        <f>+IFERROR(((SUM(I_Investimenti!$I15:CW15)/$D14)/12),0)*IF(CT68=SUM($G47:CT47),0,1)</f>
        <v>0</v>
      </c>
      <c r="CV14" s="59">
        <f>+IFERROR(((SUM(I_Investimenti!$I15:CX15)/$D14)/12),0)*IF(CU68=SUM($G47:CU47),0,1)</f>
        <v>0</v>
      </c>
      <c r="CW14" s="59">
        <f>+IFERROR(((SUM(I_Investimenti!$I15:CY15)/$D14)/12),0)*IF(CV68=SUM($G47:CV47),0,1)</f>
        <v>0</v>
      </c>
      <c r="CX14" s="59">
        <f>+IFERROR(((SUM(I_Investimenti!$I15:CZ15)/$D14)/12),0)*IF(CW68=SUM($G47:CW47),0,1)</f>
        <v>0</v>
      </c>
      <c r="CY14" s="59">
        <f>+IFERROR(((SUM(I_Investimenti!$I15:DA15)/$D14)/12),0)*IF(CX68=SUM($G47:CX47),0,1)</f>
        <v>0</v>
      </c>
      <c r="CZ14" s="59">
        <f>+IFERROR(((SUM(I_Investimenti!$I15:DB15)/$D14)/12),0)*IF(CY68=SUM($G47:CY47),0,1)</f>
        <v>0</v>
      </c>
      <c r="DA14" s="59">
        <f>+IFERROR(((SUM(I_Investimenti!$I15:DC15)/$D14)/12),0)*IF(CZ68=SUM($G47:CZ47),0,1)</f>
        <v>0</v>
      </c>
      <c r="DB14" s="59">
        <f>+IFERROR(((SUM(I_Investimenti!$I15:DD15)/$D14)/12),0)*IF(DA68=SUM($G47:DA47),0,1)</f>
        <v>0</v>
      </c>
      <c r="DC14" s="59">
        <f>+IFERROR(((SUM(I_Investimenti!$I15:DE15)/$D14)/12),0)*IF(DB68=SUM($G47:DB47),0,1)</f>
        <v>0</v>
      </c>
      <c r="DD14" s="59">
        <f>+IFERROR(((SUM(I_Investimenti!$I15:DF15)/$D14)/12),0)*IF(DC68=SUM($G47:DC47),0,1)</f>
        <v>0</v>
      </c>
      <c r="DE14" s="59">
        <f>+IFERROR(((SUM(I_Investimenti!$I15:DG15)/$D14)/12),0)*IF(DD68=SUM($G47:DD47),0,1)</f>
        <v>0</v>
      </c>
      <c r="DF14" s="59">
        <f>+IFERROR(((SUM(I_Investimenti!$I15:DH15)/$D14)/12),0)*IF(DE68=SUM($G47:DE47),0,1)</f>
        <v>0</v>
      </c>
      <c r="DG14" s="59">
        <f>+IFERROR(((SUM(I_Investimenti!$I15:DI15)/$D14)/12),0)*IF(DF68=SUM($G47:DF47),0,1)</f>
        <v>0</v>
      </c>
      <c r="DH14" s="59">
        <f>+IFERROR(((SUM(I_Investimenti!$I15:DJ15)/$D14)/12),0)*IF(DG68=SUM($G47:DG47),0,1)</f>
        <v>0</v>
      </c>
      <c r="DI14" s="59">
        <f>+IFERROR(((SUM(I_Investimenti!$I15:DK15)/$D14)/12),0)*IF(DH68=SUM($G47:DH47),0,1)</f>
        <v>0</v>
      </c>
      <c r="DJ14" s="59">
        <f>+IFERROR(((SUM(I_Investimenti!$I15:DL15)/$D14)/12),0)*IF(DI68=SUM($G47:DI47),0,1)</f>
        <v>0</v>
      </c>
      <c r="DK14" s="59">
        <f>+IFERROR(((SUM(I_Investimenti!$I15:DM15)/$D14)/12),0)*IF(DJ68=SUM($G47:DJ47),0,1)</f>
        <v>0</v>
      </c>
      <c r="DL14" s="59">
        <f>+IFERROR(((SUM(I_Investimenti!$I15:DN15)/$D14)/12),0)*IF(DK68=SUM($G47:DK47),0,1)</f>
        <v>0</v>
      </c>
      <c r="DM14" s="59">
        <f>+IFERROR(((SUM(I_Investimenti!$I15:DO15)/$D14)/12),0)*IF(DL68=SUM($G47:DL47),0,1)</f>
        <v>0</v>
      </c>
      <c r="DN14" s="59">
        <f>+IFERROR(((SUM(I_Investimenti!$I15:DP15)/$D14)/12),0)*IF(DM68=SUM($G47:DM47),0,1)</f>
        <v>0</v>
      </c>
      <c r="DO14" s="59">
        <f>+IFERROR(((SUM(I_Investimenti!$I15:DQ15)/$D14)/12),0)*IF(DN68=SUM($G47:DN47),0,1)</f>
        <v>0</v>
      </c>
      <c r="DP14" s="59">
        <f>+IFERROR(((SUM(I_Investimenti!$I15:DR15)/$D14)/12),0)*IF(DO68=SUM($G47:DO47),0,1)</f>
        <v>0</v>
      </c>
      <c r="DQ14" s="59">
        <f>+IFERROR(((SUM(I_Investimenti!$I15:DS15)/$D14)/12),0)*IF(DP68=SUM($G47:DP47),0,1)</f>
        <v>0</v>
      </c>
      <c r="DR14" s="59">
        <f>+IFERROR(((SUM(I_Investimenti!$I15:DT15)/$D14)/12),0)*IF(DQ68=SUM($G47:DQ47),0,1)</f>
        <v>0</v>
      </c>
      <c r="DS14" s="59">
        <f>+IFERROR(((SUM(I_Investimenti!$I15:DU15)/$D14)/12),0)*IF(DR68=SUM($G47:DR47),0,1)</f>
        <v>0</v>
      </c>
      <c r="DT14" s="59">
        <f>+IFERROR(((SUM(I_Investimenti!$I15:DV15)/$D14)/12),0)*IF(DS68=SUM($G47:DS47),0,1)</f>
        <v>0</v>
      </c>
      <c r="DU14" s="59">
        <f>+IFERROR(((SUM(I_Investimenti!$I15:DW15)/$D14)/12),0)*IF(DT68=SUM($G47:DT47),0,1)</f>
        <v>0</v>
      </c>
      <c r="DV14" s="59">
        <f>+IFERROR(((SUM(I_Investimenti!$I15:DX15)/$D14)/12),0)*IF(DU68=SUM($G47:DU47),0,1)</f>
        <v>0</v>
      </c>
    </row>
    <row r="15" spans="1:126" ht="16.5" thickTop="1" thickBot="1" x14ac:dyDescent="0.3">
      <c r="B15" s="119">
        <f>+I_Investimenti!C16</f>
        <v>0</v>
      </c>
      <c r="C15" s="119">
        <f>+I_Investimenti!D16</f>
        <v>0</v>
      </c>
      <c r="D15" s="119">
        <f>+I_Investimenti!G16</f>
        <v>0</v>
      </c>
      <c r="G15" s="59">
        <f>+IFERROR(((I_Investimenti!I16/$D15)/12),0)</f>
        <v>0</v>
      </c>
      <c r="H15" s="59">
        <f>+IFERROR(((SUM(I_Investimenti!$I16:J16)/$D15)/12),0)*IF(G69=SUM($G48:G48),0,1)</f>
        <v>0</v>
      </c>
      <c r="I15" s="59">
        <f>+IFERROR(((SUM(I_Investimenti!$I16:K16)/$D15)/12),0)*IF(H69=SUM($G48:H48),0,1)</f>
        <v>0</v>
      </c>
      <c r="J15" s="59">
        <f>+IFERROR(((SUM(I_Investimenti!$I16:L16)/$D15)/12),0)*IF(I69=SUM($G48:I48),0,1)</f>
        <v>0</v>
      </c>
      <c r="K15" s="59">
        <f>+IFERROR(((SUM(I_Investimenti!$I16:M16)/$D15)/12),0)*IF(J69=SUM($G48:J48),0,1)</f>
        <v>0</v>
      </c>
      <c r="L15" s="59">
        <f>+IFERROR(((SUM(I_Investimenti!$I16:N16)/$D15)/12),0)*IF(K69=SUM($G48:K48),0,1)</f>
        <v>0</v>
      </c>
      <c r="M15" s="59">
        <f>+IFERROR(((SUM(I_Investimenti!$I16:O16)/$D15)/12),0)*IF(L69=SUM($G48:L48),0,1)</f>
        <v>0</v>
      </c>
      <c r="N15" s="59">
        <f>+IFERROR(((SUM(I_Investimenti!$I16:P16)/$D15)/12),0)*IF(M69=SUM($G48:M48),0,1)</f>
        <v>0</v>
      </c>
      <c r="O15" s="59">
        <f>+IFERROR(((SUM(I_Investimenti!$I16:Q16)/$D15)/12),0)*IF(N69=SUM($G48:N48),0,1)</f>
        <v>0</v>
      </c>
      <c r="P15" s="59">
        <f>+IFERROR(((SUM(I_Investimenti!$I16:R16)/$D15)/12),0)*IF(O69=SUM($G48:O48),0,1)</f>
        <v>0</v>
      </c>
      <c r="Q15" s="59">
        <f>+IFERROR(((SUM(I_Investimenti!$I16:S16)/$D15)/12),0)*IF(P69=SUM($G48:P48),0,1)</f>
        <v>0</v>
      </c>
      <c r="R15" s="59">
        <f>+IFERROR(((SUM(I_Investimenti!$I16:T16)/$D15)/12),0)*IF(Q69=SUM($G48:Q48),0,1)</f>
        <v>0</v>
      </c>
      <c r="S15" s="59">
        <f>+IFERROR(((SUM(I_Investimenti!$I16:U16)/$D15)/12),0)*IF(R69=SUM($G48:R48),0,1)</f>
        <v>0</v>
      </c>
      <c r="T15" s="59">
        <f>+IFERROR(((SUM(I_Investimenti!$I16:V16)/$D15)/12),0)*IF(S69=SUM($G48:S48),0,1)</f>
        <v>0</v>
      </c>
      <c r="U15" s="59">
        <f>+IFERROR(((SUM(I_Investimenti!$I16:W16)/$D15)/12),0)*IF(T69=SUM($G48:T48),0,1)</f>
        <v>0</v>
      </c>
      <c r="V15" s="59">
        <f>+IFERROR(((SUM(I_Investimenti!$I16:X16)/$D15)/12),0)*IF(U69=SUM($G48:U48),0,1)</f>
        <v>0</v>
      </c>
      <c r="W15" s="59">
        <f>+IFERROR(((SUM(I_Investimenti!$I16:Y16)/$D15)/12),0)*IF(V69=SUM($G48:V48),0,1)</f>
        <v>0</v>
      </c>
      <c r="X15" s="59">
        <f>+IFERROR(((SUM(I_Investimenti!$I16:Z16)/$D15)/12),0)*IF(W69=SUM($G48:W48),0,1)</f>
        <v>0</v>
      </c>
      <c r="Y15" s="59">
        <f>+IFERROR(((SUM(I_Investimenti!$I16:AA16)/$D15)/12),0)*IF(X69=SUM($G48:X48),0,1)</f>
        <v>0</v>
      </c>
      <c r="Z15" s="59">
        <f>+IFERROR(((SUM(I_Investimenti!$I16:AB16)/$D15)/12),0)*IF(Y69=SUM($G48:Y48),0,1)</f>
        <v>0</v>
      </c>
      <c r="AA15" s="59">
        <f>+IFERROR(((SUM(I_Investimenti!$I16:AC16)/$D15)/12),0)*IF(Z69=SUM($G48:Z48),0,1)</f>
        <v>0</v>
      </c>
      <c r="AB15" s="59">
        <f>+IFERROR(((SUM(I_Investimenti!$I16:AD16)/$D15)/12),0)*IF(AA69=SUM($G48:AA48),0,1)</f>
        <v>0</v>
      </c>
      <c r="AC15" s="59">
        <f>+IFERROR(((SUM(I_Investimenti!$I16:AE16)/$D15)/12),0)*IF(AB69=SUM($G48:AB48),0,1)</f>
        <v>0</v>
      </c>
      <c r="AD15" s="59">
        <f>+IFERROR(((SUM(I_Investimenti!$I16:AF16)/$D15)/12),0)*IF(AC69=SUM($G48:AC48),0,1)</f>
        <v>0</v>
      </c>
      <c r="AE15" s="59">
        <f>+IFERROR(((SUM(I_Investimenti!$I16:AG16)/$D15)/12),0)*IF(AD69=SUM($G48:AD48),0,1)</f>
        <v>0</v>
      </c>
      <c r="AF15" s="59">
        <f>+IFERROR(((SUM(I_Investimenti!$I16:AH16)/$D15)/12),0)*IF(AE69=SUM($G48:AE48),0,1)</f>
        <v>0</v>
      </c>
      <c r="AG15" s="59">
        <f>+IFERROR(((SUM(I_Investimenti!$I16:AI16)/$D15)/12),0)*IF(AF69=SUM($G48:AF48),0,1)</f>
        <v>0</v>
      </c>
      <c r="AH15" s="59">
        <f>+IFERROR(((SUM(I_Investimenti!$I16:AJ16)/$D15)/12),0)*IF(AG69=SUM($G48:AG48),0,1)</f>
        <v>0</v>
      </c>
      <c r="AI15" s="59">
        <f>+IFERROR(((SUM(I_Investimenti!$I16:AK16)/$D15)/12),0)*IF(AH69=SUM($G48:AH48),0,1)</f>
        <v>0</v>
      </c>
      <c r="AJ15" s="59">
        <f>+IFERROR(((SUM(I_Investimenti!$I16:AL16)/$D15)/12),0)*IF(AI69=SUM($G48:AI48),0,1)</f>
        <v>0</v>
      </c>
      <c r="AK15" s="59">
        <f>+IFERROR(((SUM(I_Investimenti!$I16:AM16)/$D15)/12),0)*IF(AJ69=SUM($G48:AJ48),0,1)</f>
        <v>0</v>
      </c>
      <c r="AL15" s="59">
        <f>+IFERROR(((SUM(I_Investimenti!$I16:AN16)/$D15)/12),0)*IF(AK69=SUM($G48:AK48),0,1)</f>
        <v>0</v>
      </c>
      <c r="AM15" s="59">
        <f>+IFERROR(((SUM(I_Investimenti!$I16:AO16)/$D15)/12),0)*IF(AL69=SUM($G48:AL48),0,1)</f>
        <v>0</v>
      </c>
      <c r="AN15" s="59">
        <f>+IFERROR(((SUM(I_Investimenti!$I16:AP16)/$D15)/12),0)*IF(AM69=SUM($G48:AM48),0,1)</f>
        <v>0</v>
      </c>
      <c r="AO15" s="59">
        <f>+IFERROR(((SUM(I_Investimenti!$I16:AQ16)/$D15)/12),0)*IF(AN69=SUM($G48:AN48),0,1)</f>
        <v>0</v>
      </c>
      <c r="AP15" s="59">
        <f>+IFERROR(((SUM(I_Investimenti!$I16:AR16)/$D15)/12),0)*IF(AO69=SUM($G48:AO48),0,1)</f>
        <v>0</v>
      </c>
      <c r="AQ15" s="59">
        <f>+IFERROR(((SUM(I_Investimenti!$I16:AS16)/$D15)/12),0)*IF(AP69=SUM($G48:AP48),0,1)</f>
        <v>0</v>
      </c>
      <c r="AR15" s="59">
        <f>+IFERROR(((SUM(I_Investimenti!$I16:AT16)/$D15)/12),0)*IF(AQ69=SUM($G48:AQ48),0,1)</f>
        <v>0</v>
      </c>
      <c r="AS15" s="59">
        <f>+IFERROR(((SUM(I_Investimenti!$I16:AU16)/$D15)/12),0)*IF(AR69=SUM($G48:AR48),0,1)</f>
        <v>0</v>
      </c>
      <c r="AT15" s="59">
        <f>+IFERROR(((SUM(I_Investimenti!$I16:AV16)/$D15)/12),0)*IF(AS69=SUM($G48:AS48),0,1)</f>
        <v>0</v>
      </c>
      <c r="AU15" s="59">
        <f>+IFERROR(((SUM(I_Investimenti!$I16:AW16)/$D15)/12),0)*IF(AT69=SUM($G48:AT48),0,1)</f>
        <v>0</v>
      </c>
      <c r="AV15" s="59">
        <f>+IFERROR(((SUM(I_Investimenti!$I16:AX16)/$D15)/12),0)*IF(AU69=SUM($G48:AU48),0,1)</f>
        <v>0</v>
      </c>
      <c r="AW15" s="59">
        <f>+IFERROR(((SUM(I_Investimenti!$I16:AY16)/$D15)/12),0)*IF(AV69=SUM($G48:AV48),0,1)</f>
        <v>0</v>
      </c>
      <c r="AX15" s="59">
        <f>+IFERROR(((SUM(I_Investimenti!$I16:AZ16)/$D15)/12),0)*IF(AW69=SUM($G48:AW48),0,1)</f>
        <v>0</v>
      </c>
      <c r="AY15" s="59">
        <f>+IFERROR(((SUM(I_Investimenti!$I16:BA16)/$D15)/12),0)*IF(AX69=SUM($G48:AX48),0,1)</f>
        <v>0</v>
      </c>
      <c r="AZ15" s="59">
        <f>+IFERROR(((SUM(I_Investimenti!$I16:BB16)/$D15)/12),0)*IF(AY69=SUM($G48:AY48),0,1)</f>
        <v>0</v>
      </c>
      <c r="BA15" s="59">
        <f>+IFERROR(((SUM(I_Investimenti!$I16:BC16)/$D15)/12),0)*IF(AZ69=SUM($G48:AZ48),0,1)</f>
        <v>0</v>
      </c>
      <c r="BB15" s="59">
        <f>+IFERROR(((SUM(I_Investimenti!$I16:BD16)/$D15)/12),0)*IF(BA69=SUM($G48:BA48),0,1)</f>
        <v>0</v>
      </c>
      <c r="BC15" s="59">
        <f>+IFERROR(((SUM(I_Investimenti!$I16:BE16)/$D15)/12),0)*IF(BB69=SUM($G48:BB48),0,1)</f>
        <v>0</v>
      </c>
      <c r="BD15" s="59">
        <f>+IFERROR(((SUM(I_Investimenti!$I16:BF16)/$D15)/12),0)*IF(BC69=SUM($G48:BC48),0,1)</f>
        <v>0</v>
      </c>
      <c r="BE15" s="59">
        <f>+IFERROR(((SUM(I_Investimenti!$I16:BG16)/$D15)/12),0)*IF(BD69=SUM($G48:BD48),0,1)</f>
        <v>0</v>
      </c>
      <c r="BF15" s="59">
        <f>+IFERROR(((SUM(I_Investimenti!$I16:BH16)/$D15)/12),0)*IF(BE69=SUM($G48:BE48),0,1)</f>
        <v>0</v>
      </c>
      <c r="BG15" s="59">
        <f>+IFERROR(((SUM(I_Investimenti!$I16:BI16)/$D15)/12),0)*IF(BF69=SUM($G48:BF48),0,1)</f>
        <v>0</v>
      </c>
      <c r="BH15" s="59">
        <f>+IFERROR(((SUM(I_Investimenti!$I16:BJ16)/$D15)/12),0)*IF(BG69=SUM($G48:BG48),0,1)</f>
        <v>0</v>
      </c>
      <c r="BI15" s="59">
        <f>+IFERROR(((SUM(I_Investimenti!$I16:BK16)/$D15)/12),0)*IF(BH69=SUM($G48:BH48),0,1)</f>
        <v>0</v>
      </c>
      <c r="BJ15" s="59">
        <f>+IFERROR(((SUM(I_Investimenti!$I16:BL16)/$D15)/12),0)*IF(BI69=SUM($G48:BI48),0,1)</f>
        <v>0</v>
      </c>
      <c r="BK15" s="59">
        <f>+IFERROR(((SUM(I_Investimenti!$I16:BM16)/$D15)/12),0)*IF(BJ69=SUM($G48:BJ48),0,1)</f>
        <v>0</v>
      </c>
      <c r="BL15" s="59">
        <f>+IFERROR(((SUM(I_Investimenti!$I16:BN16)/$D15)/12),0)*IF(BK69=SUM($G48:BK48),0,1)</f>
        <v>0</v>
      </c>
      <c r="BM15" s="59">
        <f>+IFERROR(((SUM(I_Investimenti!$I16:BO16)/$D15)/12),0)*IF(BL69=SUM($G48:BL48),0,1)</f>
        <v>0</v>
      </c>
      <c r="BN15" s="59">
        <f>+IFERROR(((SUM(I_Investimenti!$I16:BP16)/$D15)/12),0)*IF(BM69=SUM($G48:BM48),0,1)</f>
        <v>0</v>
      </c>
      <c r="BO15" s="59">
        <f>+IFERROR(((SUM(I_Investimenti!$I16:BQ16)/$D15)/12),0)*IF(BN69=SUM($G48:BN48),0,1)</f>
        <v>0</v>
      </c>
      <c r="BP15" s="59">
        <f>+IFERROR(((SUM(I_Investimenti!$I16:BR16)/$D15)/12),0)*IF(BO69=SUM($G48:BO48),0,1)</f>
        <v>0</v>
      </c>
      <c r="BQ15" s="59">
        <f>+IFERROR(((SUM(I_Investimenti!$I16:BS16)/$D15)/12),0)*IF(BP69=SUM($G48:BP48),0,1)</f>
        <v>0</v>
      </c>
      <c r="BR15" s="59">
        <f>+IFERROR(((SUM(I_Investimenti!$I16:BT16)/$D15)/12),0)*IF(BQ69=SUM($G48:BQ48),0,1)</f>
        <v>0</v>
      </c>
      <c r="BS15" s="59">
        <f>+IFERROR(((SUM(I_Investimenti!$I16:BU16)/$D15)/12),0)*IF(BR69=SUM($G48:BR48),0,1)</f>
        <v>0</v>
      </c>
      <c r="BT15" s="59">
        <f>+IFERROR(((SUM(I_Investimenti!$I16:BV16)/$D15)/12),0)*IF(BS69=SUM($G48:BS48),0,1)</f>
        <v>0</v>
      </c>
      <c r="BU15" s="59">
        <f>+IFERROR(((SUM(I_Investimenti!$I16:BW16)/$D15)/12),0)*IF(BT69=SUM($G48:BT48),0,1)</f>
        <v>0</v>
      </c>
      <c r="BV15" s="59">
        <f>+IFERROR(((SUM(I_Investimenti!$I16:BX16)/$D15)/12),0)*IF(BU69=SUM($G48:BU48),0,1)</f>
        <v>0</v>
      </c>
      <c r="BW15" s="59">
        <f>+IFERROR(((SUM(I_Investimenti!$I16:BY16)/$D15)/12),0)*IF(BV69=SUM($G48:BV48),0,1)</f>
        <v>0</v>
      </c>
      <c r="BX15" s="59">
        <f>+IFERROR(((SUM(I_Investimenti!$I16:BZ16)/$D15)/12),0)*IF(BW69=SUM($G48:BW48),0,1)</f>
        <v>0</v>
      </c>
      <c r="BY15" s="59">
        <f>+IFERROR(((SUM(I_Investimenti!$I16:CA16)/$D15)/12),0)*IF(BX69=SUM($G48:BX48),0,1)</f>
        <v>0</v>
      </c>
      <c r="BZ15" s="59">
        <f>+IFERROR(((SUM(I_Investimenti!$I16:CB16)/$D15)/12),0)*IF(BY69=SUM($G48:BY48),0,1)</f>
        <v>0</v>
      </c>
      <c r="CA15" s="59">
        <f>+IFERROR(((SUM(I_Investimenti!$I16:CC16)/$D15)/12),0)*IF(BZ69=SUM($G48:BZ48),0,1)</f>
        <v>0</v>
      </c>
      <c r="CB15" s="59">
        <f>+IFERROR(((SUM(I_Investimenti!$I16:CD16)/$D15)/12),0)*IF(CA69=SUM($G48:CA48),0,1)</f>
        <v>0</v>
      </c>
      <c r="CC15" s="59">
        <f>+IFERROR(((SUM(I_Investimenti!$I16:CE16)/$D15)/12),0)*IF(CB69=SUM($G48:CB48),0,1)</f>
        <v>0</v>
      </c>
      <c r="CD15" s="59">
        <f>+IFERROR(((SUM(I_Investimenti!$I16:CF16)/$D15)/12),0)*IF(CC69=SUM($G48:CC48),0,1)</f>
        <v>0</v>
      </c>
      <c r="CE15" s="59">
        <f>+IFERROR(((SUM(I_Investimenti!$I16:CG16)/$D15)/12),0)*IF(CD69=SUM($G48:CD48),0,1)</f>
        <v>0</v>
      </c>
      <c r="CF15" s="59">
        <f>+IFERROR(((SUM(I_Investimenti!$I16:CH16)/$D15)/12),0)*IF(CE69=SUM($G48:CE48),0,1)</f>
        <v>0</v>
      </c>
      <c r="CG15" s="59">
        <f>+IFERROR(((SUM(I_Investimenti!$I16:CI16)/$D15)/12),0)*IF(CF69=SUM($G48:CF48),0,1)</f>
        <v>0</v>
      </c>
      <c r="CH15" s="59">
        <f>+IFERROR(((SUM(I_Investimenti!$I16:CJ16)/$D15)/12),0)*IF(CG69=SUM($G48:CG48),0,1)</f>
        <v>0</v>
      </c>
      <c r="CI15" s="59">
        <f>+IFERROR(((SUM(I_Investimenti!$I16:CK16)/$D15)/12),0)*IF(CH69=SUM($G48:CH48),0,1)</f>
        <v>0</v>
      </c>
      <c r="CJ15" s="59">
        <f>+IFERROR(((SUM(I_Investimenti!$I16:CL16)/$D15)/12),0)*IF(CI69=SUM($G48:CI48),0,1)</f>
        <v>0</v>
      </c>
      <c r="CK15" s="59">
        <f>+IFERROR(((SUM(I_Investimenti!$I16:CM16)/$D15)/12),0)*IF(CJ69=SUM($G48:CJ48),0,1)</f>
        <v>0</v>
      </c>
      <c r="CL15" s="59">
        <f>+IFERROR(((SUM(I_Investimenti!$I16:CN16)/$D15)/12),0)*IF(CK69=SUM($G48:CK48),0,1)</f>
        <v>0</v>
      </c>
      <c r="CM15" s="59">
        <f>+IFERROR(((SUM(I_Investimenti!$I16:CO16)/$D15)/12),0)*IF(CL69=SUM($G48:CL48),0,1)</f>
        <v>0</v>
      </c>
      <c r="CN15" s="59">
        <f>+IFERROR(((SUM(I_Investimenti!$I16:CP16)/$D15)/12),0)*IF(CM69=SUM($G48:CM48),0,1)</f>
        <v>0</v>
      </c>
      <c r="CO15" s="59">
        <f>+IFERROR(((SUM(I_Investimenti!$I16:CQ16)/$D15)/12),0)*IF(CN69=SUM($G48:CN48),0,1)</f>
        <v>0</v>
      </c>
      <c r="CP15" s="59">
        <f>+IFERROR(((SUM(I_Investimenti!$I16:CR16)/$D15)/12),0)*IF(CO69=SUM($G48:CO48),0,1)</f>
        <v>0</v>
      </c>
      <c r="CQ15" s="59">
        <f>+IFERROR(((SUM(I_Investimenti!$I16:CS16)/$D15)/12),0)*IF(CP69=SUM($G48:CP48),0,1)</f>
        <v>0</v>
      </c>
      <c r="CR15" s="59">
        <f>+IFERROR(((SUM(I_Investimenti!$I16:CT16)/$D15)/12),0)*IF(CQ69=SUM($G48:CQ48),0,1)</f>
        <v>0</v>
      </c>
      <c r="CS15" s="59">
        <f>+IFERROR(((SUM(I_Investimenti!$I16:CU16)/$D15)/12),0)*IF(CR69=SUM($G48:CR48),0,1)</f>
        <v>0</v>
      </c>
      <c r="CT15" s="59">
        <f>+IFERROR(((SUM(I_Investimenti!$I16:CV16)/$D15)/12),0)*IF(CS69=SUM($G48:CS48),0,1)</f>
        <v>0</v>
      </c>
      <c r="CU15" s="59">
        <f>+IFERROR(((SUM(I_Investimenti!$I16:CW16)/$D15)/12),0)*IF(CT69=SUM($G48:CT48),0,1)</f>
        <v>0</v>
      </c>
      <c r="CV15" s="59">
        <f>+IFERROR(((SUM(I_Investimenti!$I16:CX16)/$D15)/12),0)*IF(CU69=SUM($G48:CU48),0,1)</f>
        <v>0</v>
      </c>
      <c r="CW15" s="59">
        <f>+IFERROR(((SUM(I_Investimenti!$I16:CY16)/$D15)/12),0)*IF(CV69=SUM($G48:CV48),0,1)</f>
        <v>0</v>
      </c>
      <c r="CX15" s="59">
        <f>+IFERROR(((SUM(I_Investimenti!$I16:CZ16)/$D15)/12),0)*IF(CW69=SUM($G48:CW48),0,1)</f>
        <v>0</v>
      </c>
      <c r="CY15" s="59">
        <f>+IFERROR(((SUM(I_Investimenti!$I16:DA16)/$D15)/12),0)*IF(CX69=SUM($G48:CX48),0,1)</f>
        <v>0</v>
      </c>
      <c r="CZ15" s="59">
        <f>+IFERROR(((SUM(I_Investimenti!$I16:DB16)/$D15)/12),0)*IF(CY69=SUM($G48:CY48),0,1)</f>
        <v>0</v>
      </c>
      <c r="DA15" s="59">
        <f>+IFERROR(((SUM(I_Investimenti!$I16:DC16)/$D15)/12),0)*IF(CZ69=SUM($G48:CZ48),0,1)</f>
        <v>0</v>
      </c>
      <c r="DB15" s="59">
        <f>+IFERROR(((SUM(I_Investimenti!$I16:DD16)/$D15)/12),0)*IF(DA69=SUM($G48:DA48),0,1)</f>
        <v>0</v>
      </c>
      <c r="DC15" s="59">
        <f>+IFERROR(((SUM(I_Investimenti!$I16:DE16)/$D15)/12),0)*IF(DB69=SUM($G48:DB48),0,1)</f>
        <v>0</v>
      </c>
      <c r="DD15" s="59">
        <f>+IFERROR(((SUM(I_Investimenti!$I16:DF16)/$D15)/12),0)*IF(DC69=SUM($G48:DC48),0,1)</f>
        <v>0</v>
      </c>
      <c r="DE15" s="59">
        <f>+IFERROR(((SUM(I_Investimenti!$I16:DG16)/$D15)/12),0)*IF(DD69=SUM($G48:DD48),0,1)</f>
        <v>0</v>
      </c>
      <c r="DF15" s="59">
        <f>+IFERROR(((SUM(I_Investimenti!$I16:DH16)/$D15)/12),0)*IF(DE69=SUM($G48:DE48),0,1)</f>
        <v>0</v>
      </c>
      <c r="DG15" s="59">
        <f>+IFERROR(((SUM(I_Investimenti!$I16:DI16)/$D15)/12),0)*IF(DF69=SUM($G48:DF48),0,1)</f>
        <v>0</v>
      </c>
      <c r="DH15" s="59">
        <f>+IFERROR(((SUM(I_Investimenti!$I16:DJ16)/$D15)/12),0)*IF(DG69=SUM($G48:DG48),0,1)</f>
        <v>0</v>
      </c>
      <c r="DI15" s="59">
        <f>+IFERROR(((SUM(I_Investimenti!$I16:DK16)/$D15)/12),0)*IF(DH69=SUM($G48:DH48),0,1)</f>
        <v>0</v>
      </c>
      <c r="DJ15" s="59">
        <f>+IFERROR(((SUM(I_Investimenti!$I16:DL16)/$D15)/12),0)*IF(DI69=SUM($G48:DI48),0,1)</f>
        <v>0</v>
      </c>
      <c r="DK15" s="59">
        <f>+IFERROR(((SUM(I_Investimenti!$I16:DM16)/$D15)/12),0)*IF(DJ69=SUM($G48:DJ48),0,1)</f>
        <v>0</v>
      </c>
      <c r="DL15" s="59">
        <f>+IFERROR(((SUM(I_Investimenti!$I16:DN16)/$D15)/12),0)*IF(DK69=SUM($G48:DK48),0,1)</f>
        <v>0</v>
      </c>
      <c r="DM15" s="59">
        <f>+IFERROR(((SUM(I_Investimenti!$I16:DO16)/$D15)/12),0)*IF(DL69=SUM($G48:DL48),0,1)</f>
        <v>0</v>
      </c>
      <c r="DN15" s="59">
        <f>+IFERROR(((SUM(I_Investimenti!$I16:DP16)/$D15)/12),0)*IF(DM69=SUM($G48:DM48),0,1)</f>
        <v>0</v>
      </c>
      <c r="DO15" s="59">
        <f>+IFERROR(((SUM(I_Investimenti!$I16:DQ16)/$D15)/12),0)*IF(DN69=SUM($G48:DN48),0,1)</f>
        <v>0</v>
      </c>
      <c r="DP15" s="59">
        <f>+IFERROR(((SUM(I_Investimenti!$I16:DR16)/$D15)/12),0)*IF(DO69=SUM($G48:DO48),0,1)</f>
        <v>0</v>
      </c>
      <c r="DQ15" s="59">
        <f>+IFERROR(((SUM(I_Investimenti!$I16:DS16)/$D15)/12),0)*IF(DP69=SUM($G48:DP48),0,1)</f>
        <v>0</v>
      </c>
      <c r="DR15" s="59">
        <f>+IFERROR(((SUM(I_Investimenti!$I16:DT16)/$D15)/12),0)*IF(DQ69=SUM($G48:DQ48),0,1)</f>
        <v>0</v>
      </c>
      <c r="DS15" s="59">
        <f>+IFERROR(((SUM(I_Investimenti!$I16:DU16)/$D15)/12),0)*IF(DR69=SUM($G48:DR48),0,1)</f>
        <v>0</v>
      </c>
      <c r="DT15" s="59">
        <f>+IFERROR(((SUM(I_Investimenti!$I16:DV16)/$D15)/12),0)*IF(DS69=SUM($G48:DS48),0,1)</f>
        <v>0</v>
      </c>
      <c r="DU15" s="59">
        <f>+IFERROR(((SUM(I_Investimenti!$I16:DW16)/$D15)/12),0)*IF(DT69=SUM($G48:DT48),0,1)</f>
        <v>0</v>
      </c>
      <c r="DV15" s="59">
        <f>+IFERROR(((SUM(I_Investimenti!$I16:DX16)/$D15)/12),0)*IF(DU69=SUM($G48:DU48),0,1)</f>
        <v>0</v>
      </c>
    </row>
    <row r="16" spans="1:126" ht="16.5" thickTop="1" thickBot="1" x14ac:dyDescent="0.3">
      <c r="B16" s="119">
        <f>+I_Investimenti!C17</f>
        <v>0</v>
      </c>
      <c r="C16" s="119">
        <f>+I_Investimenti!D17</f>
        <v>0</v>
      </c>
      <c r="D16" s="119">
        <f>+I_Investimenti!G17</f>
        <v>0</v>
      </c>
      <c r="G16" s="59">
        <f>+IFERROR(((I_Investimenti!I17/$D16)/12),0)</f>
        <v>0</v>
      </c>
      <c r="H16" s="59">
        <f>+IFERROR(((SUM(I_Investimenti!$I17:J17)/$D16)/12),0)*IF(G70=SUM($G49:G49),0,1)</f>
        <v>0</v>
      </c>
      <c r="I16" s="59">
        <f>+IFERROR(((SUM(I_Investimenti!$I17:K17)/$D16)/12),0)*IF(H70=SUM($G49:H49),0,1)</f>
        <v>0</v>
      </c>
      <c r="J16" s="59">
        <f>+IFERROR(((SUM(I_Investimenti!$I17:L17)/$D16)/12),0)*IF(I70=SUM($G49:I49),0,1)</f>
        <v>0</v>
      </c>
      <c r="K16" s="59">
        <f>+IFERROR(((SUM(I_Investimenti!$I17:M17)/$D16)/12),0)*IF(J70=SUM($G49:J49),0,1)</f>
        <v>0</v>
      </c>
      <c r="L16" s="59">
        <f>+IFERROR(((SUM(I_Investimenti!$I17:N17)/$D16)/12),0)*IF(K70=SUM($G49:K49),0,1)</f>
        <v>0</v>
      </c>
      <c r="M16" s="59">
        <f>+IFERROR(((SUM(I_Investimenti!$I17:O17)/$D16)/12),0)*IF(L70=SUM($G49:L49),0,1)</f>
        <v>0</v>
      </c>
      <c r="N16" s="59">
        <f>+IFERROR(((SUM(I_Investimenti!$I17:P17)/$D16)/12),0)*IF(M70=SUM($G49:M49),0,1)</f>
        <v>0</v>
      </c>
      <c r="O16" s="59">
        <f>+IFERROR(((SUM(I_Investimenti!$I17:Q17)/$D16)/12),0)*IF(N70=SUM($G49:N49),0,1)</f>
        <v>0</v>
      </c>
      <c r="P16" s="59">
        <f>+IFERROR(((SUM(I_Investimenti!$I17:R17)/$D16)/12),0)*IF(O70=SUM($G49:O49),0,1)</f>
        <v>0</v>
      </c>
      <c r="Q16" s="59">
        <f>+IFERROR(((SUM(I_Investimenti!$I17:S17)/$D16)/12),0)*IF(P70=SUM($G49:P49),0,1)</f>
        <v>0</v>
      </c>
      <c r="R16" s="59">
        <f>+IFERROR(((SUM(I_Investimenti!$I17:T17)/$D16)/12),0)*IF(Q70=SUM($G49:Q49),0,1)</f>
        <v>0</v>
      </c>
      <c r="S16" s="59">
        <f>+IFERROR(((SUM(I_Investimenti!$I17:U17)/$D16)/12),0)*IF(R70=SUM($G49:R49),0,1)</f>
        <v>0</v>
      </c>
      <c r="T16" s="59">
        <f>+IFERROR(((SUM(I_Investimenti!$I17:V17)/$D16)/12),0)*IF(S70=SUM($G49:S49),0,1)</f>
        <v>0</v>
      </c>
      <c r="U16" s="59">
        <f>+IFERROR(((SUM(I_Investimenti!$I17:W17)/$D16)/12),0)*IF(T70=SUM($G49:T49),0,1)</f>
        <v>0</v>
      </c>
      <c r="V16" s="59">
        <f>+IFERROR(((SUM(I_Investimenti!$I17:X17)/$D16)/12),0)*IF(U70=SUM($G49:U49),0,1)</f>
        <v>0</v>
      </c>
      <c r="W16" s="59">
        <f>+IFERROR(((SUM(I_Investimenti!$I17:Y17)/$D16)/12),0)*IF(V70=SUM($G49:V49),0,1)</f>
        <v>0</v>
      </c>
      <c r="X16" s="59">
        <f>+IFERROR(((SUM(I_Investimenti!$I17:Z17)/$D16)/12),0)*IF(W70=SUM($G49:W49),0,1)</f>
        <v>0</v>
      </c>
      <c r="Y16" s="59">
        <f>+IFERROR(((SUM(I_Investimenti!$I17:AA17)/$D16)/12),0)*IF(X70=SUM($G49:X49),0,1)</f>
        <v>0</v>
      </c>
      <c r="Z16" s="59">
        <f>+IFERROR(((SUM(I_Investimenti!$I17:AB17)/$D16)/12),0)*IF(Y70=SUM($G49:Y49),0,1)</f>
        <v>0</v>
      </c>
      <c r="AA16" s="59">
        <f>+IFERROR(((SUM(I_Investimenti!$I17:AC17)/$D16)/12),0)*IF(Z70=SUM($G49:Z49),0,1)</f>
        <v>0</v>
      </c>
      <c r="AB16" s="59">
        <f>+IFERROR(((SUM(I_Investimenti!$I17:AD17)/$D16)/12),0)*IF(AA70=SUM($G49:AA49),0,1)</f>
        <v>0</v>
      </c>
      <c r="AC16" s="59">
        <f>+IFERROR(((SUM(I_Investimenti!$I17:AE17)/$D16)/12),0)*IF(AB70=SUM($G49:AB49),0,1)</f>
        <v>0</v>
      </c>
      <c r="AD16" s="59">
        <f>+IFERROR(((SUM(I_Investimenti!$I17:AF17)/$D16)/12),0)*IF(AC70=SUM($G49:AC49),0,1)</f>
        <v>0</v>
      </c>
      <c r="AE16" s="59">
        <f>+IFERROR(((SUM(I_Investimenti!$I17:AG17)/$D16)/12),0)*IF(AD70=SUM($G49:AD49),0,1)</f>
        <v>0</v>
      </c>
      <c r="AF16" s="59">
        <f>+IFERROR(((SUM(I_Investimenti!$I17:AH17)/$D16)/12),0)*IF(AE70=SUM($G49:AE49),0,1)</f>
        <v>0</v>
      </c>
      <c r="AG16" s="59">
        <f>+IFERROR(((SUM(I_Investimenti!$I17:AI17)/$D16)/12),0)*IF(AF70=SUM($G49:AF49),0,1)</f>
        <v>0</v>
      </c>
      <c r="AH16" s="59">
        <f>+IFERROR(((SUM(I_Investimenti!$I17:AJ17)/$D16)/12),0)*IF(AG70=SUM($G49:AG49),0,1)</f>
        <v>0</v>
      </c>
      <c r="AI16" s="59">
        <f>+IFERROR(((SUM(I_Investimenti!$I17:AK17)/$D16)/12),0)*IF(AH70=SUM($G49:AH49),0,1)</f>
        <v>0</v>
      </c>
      <c r="AJ16" s="59">
        <f>+IFERROR(((SUM(I_Investimenti!$I17:AL17)/$D16)/12),0)*IF(AI70=SUM($G49:AI49),0,1)</f>
        <v>0</v>
      </c>
      <c r="AK16" s="59">
        <f>+IFERROR(((SUM(I_Investimenti!$I17:AM17)/$D16)/12),0)*IF(AJ70=SUM($G49:AJ49),0,1)</f>
        <v>0</v>
      </c>
      <c r="AL16" s="59">
        <f>+IFERROR(((SUM(I_Investimenti!$I17:AN17)/$D16)/12),0)*IF(AK70=SUM($G49:AK49),0,1)</f>
        <v>0</v>
      </c>
      <c r="AM16" s="59">
        <f>+IFERROR(((SUM(I_Investimenti!$I17:AO17)/$D16)/12),0)*IF(AL70=SUM($G49:AL49),0,1)</f>
        <v>0</v>
      </c>
      <c r="AN16" s="59">
        <f>+IFERROR(((SUM(I_Investimenti!$I17:AP17)/$D16)/12),0)*IF(AM70=SUM($G49:AM49),0,1)</f>
        <v>0</v>
      </c>
      <c r="AO16" s="59">
        <f>+IFERROR(((SUM(I_Investimenti!$I17:AQ17)/$D16)/12),0)*IF(AN70=SUM($G49:AN49),0,1)</f>
        <v>0</v>
      </c>
      <c r="AP16" s="59">
        <f>+IFERROR(((SUM(I_Investimenti!$I17:AR17)/$D16)/12),0)*IF(AO70=SUM($G49:AO49),0,1)</f>
        <v>0</v>
      </c>
      <c r="AQ16" s="59">
        <f>+IFERROR(((SUM(I_Investimenti!$I17:AS17)/$D16)/12),0)*IF(AP70=SUM($G49:AP49),0,1)</f>
        <v>0</v>
      </c>
      <c r="AR16" s="59">
        <f>+IFERROR(((SUM(I_Investimenti!$I17:AT17)/$D16)/12),0)*IF(AQ70=SUM($G49:AQ49),0,1)</f>
        <v>0</v>
      </c>
      <c r="AS16" s="59">
        <f>+IFERROR(((SUM(I_Investimenti!$I17:AU17)/$D16)/12),0)*IF(AR70=SUM($G49:AR49),0,1)</f>
        <v>0</v>
      </c>
      <c r="AT16" s="59">
        <f>+IFERROR(((SUM(I_Investimenti!$I17:AV17)/$D16)/12),0)*IF(AS70=SUM($G49:AS49),0,1)</f>
        <v>0</v>
      </c>
      <c r="AU16" s="59">
        <f>+IFERROR(((SUM(I_Investimenti!$I17:AW17)/$D16)/12),0)*IF(AT70=SUM($G49:AT49),0,1)</f>
        <v>0</v>
      </c>
      <c r="AV16" s="59">
        <f>+IFERROR(((SUM(I_Investimenti!$I17:AX17)/$D16)/12),0)*IF(AU70=SUM($G49:AU49),0,1)</f>
        <v>0</v>
      </c>
      <c r="AW16" s="59">
        <f>+IFERROR(((SUM(I_Investimenti!$I17:AY17)/$D16)/12),0)*IF(AV70=SUM($G49:AV49),0,1)</f>
        <v>0</v>
      </c>
      <c r="AX16" s="59">
        <f>+IFERROR(((SUM(I_Investimenti!$I17:AZ17)/$D16)/12),0)*IF(AW70=SUM($G49:AW49),0,1)</f>
        <v>0</v>
      </c>
      <c r="AY16" s="59">
        <f>+IFERROR(((SUM(I_Investimenti!$I17:BA17)/$D16)/12),0)*IF(AX70=SUM($G49:AX49),0,1)</f>
        <v>0</v>
      </c>
      <c r="AZ16" s="59">
        <f>+IFERROR(((SUM(I_Investimenti!$I17:BB17)/$D16)/12),0)*IF(AY70=SUM($G49:AY49),0,1)</f>
        <v>0</v>
      </c>
      <c r="BA16" s="59">
        <f>+IFERROR(((SUM(I_Investimenti!$I17:BC17)/$D16)/12),0)*IF(AZ70=SUM($G49:AZ49),0,1)</f>
        <v>0</v>
      </c>
      <c r="BB16" s="59">
        <f>+IFERROR(((SUM(I_Investimenti!$I17:BD17)/$D16)/12),0)*IF(BA70=SUM($G49:BA49),0,1)</f>
        <v>0</v>
      </c>
      <c r="BC16" s="59">
        <f>+IFERROR(((SUM(I_Investimenti!$I17:BE17)/$D16)/12),0)*IF(BB70=SUM($G49:BB49),0,1)</f>
        <v>0</v>
      </c>
      <c r="BD16" s="59">
        <f>+IFERROR(((SUM(I_Investimenti!$I17:BF17)/$D16)/12),0)*IF(BC70=SUM($G49:BC49),0,1)</f>
        <v>0</v>
      </c>
      <c r="BE16" s="59">
        <f>+IFERROR(((SUM(I_Investimenti!$I17:BG17)/$D16)/12),0)*IF(BD70=SUM($G49:BD49),0,1)</f>
        <v>0</v>
      </c>
      <c r="BF16" s="59">
        <f>+IFERROR(((SUM(I_Investimenti!$I17:BH17)/$D16)/12),0)*IF(BE70=SUM($G49:BE49),0,1)</f>
        <v>0</v>
      </c>
      <c r="BG16" s="59">
        <f>+IFERROR(((SUM(I_Investimenti!$I17:BI17)/$D16)/12),0)*IF(BF70=SUM($G49:BF49),0,1)</f>
        <v>0</v>
      </c>
      <c r="BH16" s="59">
        <f>+IFERROR(((SUM(I_Investimenti!$I17:BJ17)/$D16)/12),0)*IF(BG70=SUM($G49:BG49),0,1)</f>
        <v>0</v>
      </c>
      <c r="BI16" s="59">
        <f>+IFERROR(((SUM(I_Investimenti!$I17:BK17)/$D16)/12),0)*IF(BH70=SUM($G49:BH49),0,1)</f>
        <v>0</v>
      </c>
      <c r="BJ16" s="59">
        <f>+IFERROR(((SUM(I_Investimenti!$I17:BL17)/$D16)/12),0)*IF(BI70=SUM($G49:BI49),0,1)</f>
        <v>0</v>
      </c>
      <c r="BK16" s="59">
        <f>+IFERROR(((SUM(I_Investimenti!$I17:BM17)/$D16)/12),0)*IF(BJ70=SUM($G49:BJ49),0,1)</f>
        <v>0</v>
      </c>
      <c r="BL16" s="59">
        <f>+IFERROR(((SUM(I_Investimenti!$I17:BN17)/$D16)/12),0)*IF(BK70=SUM($G49:BK49),0,1)</f>
        <v>0</v>
      </c>
      <c r="BM16" s="59">
        <f>+IFERROR(((SUM(I_Investimenti!$I17:BO17)/$D16)/12),0)*IF(BL70=SUM($G49:BL49),0,1)</f>
        <v>0</v>
      </c>
      <c r="BN16" s="59">
        <f>+IFERROR(((SUM(I_Investimenti!$I17:BP17)/$D16)/12),0)*IF(BM70=SUM($G49:BM49),0,1)</f>
        <v>0</v>
      </c>
      <c r="BO16" s="59">
        <f>+IFERROR(((SUM(I_Investimenti!$I17:BQ17)/$D16)/12),0)*IF(BN70=SUM($G49:BN49),0,1)</f>
        <v>0</v>
      </c>
      <c r="BP16" s="59">
        <f>+IFERROR(((SUM(I_Investimenti!$I17:BR17)/$D16)/12),0)*IF(BO70=SUM($G49:BO49),0,1)</f>
        <v>0</v>
      </c>
      <c r="BQ16" s="59">
        <f>+IFERROR(((SUM(I_Investimenti!$I17:BS17)/$D16)/12),0)*IF(BP70=SUM($G49:BP49),0,1)</f>
        <v>0</v>
      </c>
      <c r="BR16" s="59">
        <f>+IFERROR(((SUM(I_Investimenti!$I17:BT17)/$D16)/12),0)*IF(BQ70=SUM($G49:BQ49),0,1)</f>
        <v>0</v>
      </c>
      <c r="BS16" s="59">
        <f>+IFERROR(((SUM(I_Investimenti!$I17:BU17)/$D16)/12),0)*IF(BR70=SUM($G49:BR49),0,1)</f>
        <v>0</v>
      </c>
      <c r="BT16" s="59">
        <f>+IFERROR(((SUM(I_Investimenti!$I17:BV17)/$D16)/12),0)*IF(BS70=SUM($G49:BS49),0,1)</f>
        <v>0</v>
      </c>
      <c r="BU16" s="59">
        <f>+IFERROR(((SUM(I_Investimenti!$I17:BW17)/$D16)/12),0)*IF(BT70=SUM($G49:BT49),0,1)</f>
        <v>0</v>
      </c>
      <c r="BV16" s="59">
        <f>+IFERROR(((SUM(I_Investimenti!$I17:BX17)/$D16)/12),0)*IF(BU70=SUM($G49:BU49),0,1)</f>
        <v>0</v>
      </c>
      <c r="BW16" s="59">
        <f>+IFERROR(((SUM(I_Investimenti!$I17:BY17)/$D16)/12),0)*IF(BV70=SUM($G49:BV49),0,1)</f>
        <v>0</v>
      </c>
      <c r="BX16" s="59">
        <f>+IFERROR(((SUM(I_Investimenti!$I17:BZ17)/$D16)/12),0)*IF(BW70=SUM($G49:BW49),0,1)</f>
        <v>0</v>
      </c>
      <c r="BY16" s="59">
        <f>+IFERROR(((SUM(I_Investimenti!$I17:CA17)/$D16)/12),0)*IF(BX70=SUM($G49:BX49),0,1)</f>
        <v>0</v>
      </c>
      <c r="BZ16" s="59">
        <f>+IFERROR(((SUM(I_Investimenti!$I17:CB17)/$D16)/12),0)*IF(BY70=SUM($G49:BY49),0,1)</f>
        <v>0</v>
      </c>
      <c r="CA16" s="59">
        <f>+IFERROR(((SUM(I_Investimenti!$I17:CC17)/$D16)/12),0)*IF(BZ70=SUM($G49:BZ49),0,1)</f>
        <v>0</v>
      </c>
      <c r="CB16" s="59">
        <f>+IFERROR(((SUM(I_Investimenti!$I17:CD17)/$D16)/12),0)*IF(CA70=SUM($G49:CA49),0,1)</f>
        <v>0</v>
      </c>
      <c r="CC16" s="59">
        <f>+IFERROR(((SUM(I_Investimenti!$I17:CE17)/$D16)/12),0)*IF(CB70=SUM($G49:CB49),0,1)</f>
        <v>0</v>
      </c>
      <c r="CD16" s="59">
        <f>+IFERROR(((SUM(I_Investimenti!$I17:CF17)/$D16)/12),0)*IF(CC70=SUM($G49:CC49),0,1)</f>
        <v>0</v>
      </c>
      <c r="CE16" s="59">
        <f>+IFERROR(((SUM(I_Investimenti!$I17:CG17)/$D16)/12),0)*IF(CD70=SUM($G49:CD49),0,1)</f>
        <v>0</v>
      </c>
      <c r="CF16" s="59">
        <f>+IFERROR(((SUM(I_Investimenti!$I17:CH17)/$D16)/12),0)*IF(CE70=SUM($G49:CE49),0,1)</f>
        <v>0</v>
      </c>
      <c r="CG16" s="59">
        <f>+IFERROR(((SUM(I_Investimenti!$I17:CI17)/$D16)/12),0)*IF(CF70=SUM($G49:CF49),0,1)</f>
        <v>0</v>
      </c>
      <c r="CH16" s="59">
        <f>+IFERROR(((SUM(I_Investimenti!$I17:CJ17)/$D16)/12),0)*IF(CG70=SUM($G49:CG49),0,1)</f>
        <v>0</v>
      </c>
      <c r="CI16" s="59">
        <f>+IFERROR(((SUM(I_Investimenti!$I17:CK17)/$D16)/12),0)*IF(CH70=SUM($G49:CH49),0,1)</f>
        <v>0</v>
      </c>
      <c r="CJ16" s="59">
        <f>+IFERROR(((SUM(I_Investimenti!$I17:CL17)/$D16)/12),0)*IF(CI70=SUM($G49:CI49),0,1)</f>
        <v>0</v>
      </c>
      <c r="CK16" s="59">
        <f>+IFERROR(((SUM(I_Investimenti!$I17:CM17)/$D16)/12),0)*IF(CJ70=SUM($G49:CJ49),0,1)</f>
        <v>0</v>
      </c>
      <c r="CL16" s="59">
        <f>+IFERROR(((SUM(I_Investimenti!$I17:CN17)/$D16)/12),0)*IF(CK70=SUM($G49:CK49),0,1)</f>
        <v>0</v>
      </c>
      <c r="CM16" s="59">
        <f>+IFERROR(((SUM(I_Investimenti!$I17:CO17)/$D16)/12),0)*IF(CL70=SUM($G49:CL49),0,1)</f>
        <v>0</v>
      </c>
      <c r="CN16" s="59">
        <f>+IFERROR(((SUM(I_Investimenti!$I17:CP17)/$D16)/12),0)*IF(CM70=SUM($G49:CM49),0,1)</f>
        <v>0</v>
      </c>
      <c r="CO16" s="59">
        <f>+IFERROR(((SUM(I_Investimenti!$I17:CQ17)/$D16)/12),0)*IF(CN70=SUM($G49:CN49),0,1)</f>
        <v>0</v>
      </c>
      <c r="CP16" s="59">
        <f>+IFERROR(((SUM(I_Investimenti!$I17:CR17)/$D16)/12),0)*IF(CO70=SUM($G49:CO49),0,1)</f>
        <v>0</v>
      </c>
      <c r="CQ16" s="59">
        <f>+IFERROR(((SUM(I_Investimenti!$I17:CS17)/$D16)/12),0)*IF(CP70=SUM($G49:CP49),0,1)</f>
        <v>0</v>
      </c>
      <c r="CR16" s="59">
        <f>+IFERROR(((SUM(I_Investimenti!$I17:CT17)/$D16)/12),0)*IF(CQ70=SUM($G49:CQ49),0,1)</f>
        <v>0</v>
      </c>
      <c r="CS16" s="59">
        <f>+IFERROR(((SUM(I_Investimenti!$I17:CU17)/$D16)/12),0)*IF(CR70=SUM($G49:CR49),0,1)</f>
        <v>0</v>
      </c>
      <c r="CT16" s="59">
        <f>+IFERROR(((SUM(I_Investimenti!$I17:CV17)/$D16)/12),0)*IF(CS70=SUM($G49:CS49),0,1)</f>
        <v>0</v>
      </c>
      <c r="CU16" s="59">
        <f>+IFERROR(((SUM(I_Investimenti!$I17:CW17)/$D16)/12),0)*IF(CT70=SUM($G49:CT49),0,1)</f>
        <v>0</v>
      </c>
      <c r="CV16" s="59">
        <f>+IFERROR(((SUM(I_Investimenti!$I17:CX17)/$D16)/12),0)*IF(CU70=SUM($G49:CU49),0,1)</f>
        <v>0</v>
      </c>
      <c r="CW16" s="59">
        <f>+IFERROR(((SUM(I_Investimenti!$I17:CY17)/$D16)/12),0)*IF(CV70=SUM($G49:CV49),0,1)</f>
        <v>0</v>
      </c>
      <c r="CX16" s="59">
        <f>+IFERROR(((SUM(I_Investimenti!$I17:CZ17)/$D16)/12),0)*IF(CW70=SUM($G49:CW49),0,1)</f>
        <v>0</v>
      </c>
      <c r="CY16" s="59">
        <f>+IFERROR(((SUM(I_Investimenti!$I17:DA17)/$D16)/12),0)*IF(CX70=SUM($G49:CX49),0,1)</f>
        <v>0</v>
      </c>
      <c r="CZ16" s="59">
        <f>+IFERROR(((SUM(I_Investimenti!$I17:DB17)/$D16)/12),0)*IF(CY70=SUM($G49:CY49),0,1)</f>
        <v>0</v>
      </c>
      <c r="DA16" s="59">
        <f>+IFERROR(((SUM(I_Investimenti!$I17:DC17)/$D16)/12),0)*IF(CZ70=SUM($G49:CZ49),0,1)</f>
        <v>0</v>
      </c>
      <c r="DB16" s="59">
        <f>+IFERROR(((SUM(I_Investimenti!$I17:DD17)/$D16)/12),0)*IF(DA70=SUM($G49:DA49),0,1)</f>
        <v>0</v>
      </c>
      <c r="DC16" s="59">
        <f>+IFERROR(((SUM(I_Investimenti!$I17:DE17)/$D16)/12),0)*IF(DB70=SUM($G49:DB49),0,1)</f>
        <v>0</v>
      </c>
      <c r="DD16" s="59">
        <f>+IFERROR(((SUM(I_Investimenti!$I17:DF17)/$D16)/12),0)*IF(DC70=SUM($G49:DC49),0,1)</f>
        <v>0</v>
      </c>
      <c r="DE16" s="59">
        <f>+IFERROR(((SUM(I_Investimenti!$I17:DG17)/$D16)/12),0)*IF(DD70=SUM($G49:DD49),0,1)</f>
        <v>0</v>
      </c>
      <c r="DF16" s="59">
        <f>+IFERROR(((SUM(I_Investimenti!$I17:DH17)/$D16)/12),0)*IF(DE70=SUM($G49:DE49),0,1)</f>
        <v>0</v>
      </c>
      <c r="DG16" s="59">
        <f>+IFERROR(((SUM(I_Investimenti!$I17:DI17)/$D16)/12),0)*IF(DF70=SUM($G49:DF49),0,1)</f>
        <v>0</v>
      </c>
      <c r="DH16" s="59">
        <f>+IFERROR(((SUM(I_Investimenti!$I17:DJ17)/$D16)/12),0)*IF(DG70=SUM($G49:DG49),0,1)</f>
        <v>0</v>
      </c>
      <c r="DI16" s="59">
        <f>+IFERROR(((SUM(I_Investimenti!$I17:DK17)/$D16)/12),0)*IF(DH70=SUM($G49:DH49),0,1)</f>
        <v>0</v>
      </c>
      <c r="DJ16" s="59">
        <f>+IFERROR(((SUM(I_Investimenti!$I17:DL17)/$D16)/12),0)*IF(DI70=SUM($G49:DI49),0,1)</f>
        <v>0</v>
      </c>
      <c r="DK16" s="59">
        <f>+IFERROR(((SUM(I_Investimenti!$I17:DM17)/$D16)/12),0)*IF(DJ70=SUM($G49:DJ49),0,1)</f>
        <v>0</v>
      </c>
      <c r="DL16" s="59">
        <f>+IFERROR(((SUM(I_Investimenti!$I17:DN17)/$D16)/12),0)*IF(DK70=SUM($G49:DK49),0,1)</f>
        <v>0</v>
      </c>
      <c r="DM16" s="59">
        <f>+IFERROR(((SUM(I_Investimenti!$I17:DO17)/$D16)/12),0)*IF(DL70=SUM($G49:DL49),0,1)</f>
        <v>0</v>
      </c>
      <c r="DN16" s="59">
        <f>+IFERROR(((SUM(I_Investimenti!$I17:DP17)/$D16)/12),0)*IF(DM70=SUM($G49:DM49),0,1)</f>
        <v>0</v>
      </c>
      <c r="DO16" s="59">
        <f>+IFERROR(((SUM(I_Investimenti!$I17:DQ17)/$D16)/12),0)*IF(DN70=SUM($G49:DN49),0,1)</f>
        <v>0</v>
      </c>
      <c r="DP16" s="59">
        <f>+IFERROR(((SUM(I_Investimenti!$I17:DR17)/$D16)/12),0)*IF(DO70=SUM($G49:DO49),0,1)</f>
        <v>0</v>
      </c>
      <c r="DQ16" s="59">
        <f>+IFERROR(((SUM(I_Investimenti!$I17:DS17)/$D16)/12),0)*IF(DP70=SUM($G49:DP49),0,1)</f>
        <v>0</v>
      </c>
      <c r="DR16" s="59">
        <f>+IFERROR(((SUM(I_Investimenti!$I17:DT17)/$D16)/12),0)*IF(DQ70=SUM($G49:DQ49),0,1)</f>
        <v>0</v>
      </c>
      <c r="DS16" s="59">
        <f>+IFERROR(((SUM(I_Investimenti!$I17:DU17)/$D16)/12),0)*IF(DR70=SUM($G49:DR49),0,1)</f>
        <v>0</v>
      </c>
      <c r="DT16" s="59">
        <f>+IFERROR(((SUM(I_Investimenti!$I17:DV17)/$D16)/12),0)*IF(DS70=SUM($G49:DS49),0,1)</f>
        <v>0</v>
      </c>
      <c r="DU16" s="59">
        <f>+IFERROR(((SUM(I_Investimenti!$I17:DW17)/$D16)/12),0)*IF(DT70=SUM($G49:DT49),0,1)</f>
        <v>0</v>
      </c>
      <c r="DV16" s="59">
        <f>+IFERROR(((SUM(I_Investimenti!$I17:DX17)/$D16)/12),0)*IF(DU70=SUM($G49:DU49),0,1)</f>
        <v>0</v>
      </c>
    </row>
    <row r="17" spans="2:126" ht="16.5" thickTop="1" thickBot="1" x14ac:dyDescent="0.3">
      <c r="B17" s="119">
        <f>+I_Investimenti!C18</f>
        <v>0</v>
      </c>
      <c r="C17" s="119">
        <f>+I_Investimenti!D18</f>
        <v>0</v>
      </c>
      <c r="D17" s="119">
        <f>+I_Investimenti!G18</f>
        <v>0</v>
      </c>
      <c r="G17" s="59">
        <f>+IFERROR(((I_Investimenti!I18/$D17)/12),0)</f>
        <v>0</v>
      </c>
      <c r="H17" s="59">
        <f>+IFERROR(((SUM(I_Investimenti!$I18:J18)/$D17)/12),0)*IF(G71=SUM($G50:G50),0,1)</f>
        <v>0</v>
      </c>
      <c r="I17" s="59">
        <f>+IFERROR(((SUM(I_Investimenti!$I18:K18)/$D17)/12),0)*IF(H71=SUM($G50:H50),0,1)</f>
        <v>0</v>
      </c>
      <c r="J17" s="59">
        <f>+IFERROR(((SUM(I_Investimenti!$I18:L18)/$D17)/12),0)*IF(I71=SUM($G50:I50),0,1)</f>
        <v>0</v>
      </c>
      <c r="K17" s="59">
        <f>+IFERROR(((SUM(I_Investimenti!$I18:M18)/$D17)/12),0)*IF(J71=SUM($G50:J50),0,1)</f>
        <v>0</v>
      </c>
      <c r="L17" s="59">
        <f>+IFERROR(((SUM(I_Investimenti!$I18:N18)/$D17)/12),0)*IF(K71=SUM($G50:K50),0,1)</f>
        <v>0</v>
      </c>
      <c r="M17" s="59">
        <f>+IFERROR(((SUM(I_Investimenti!$I18:O18)/$D17)/12),0)*IF(L71=SUM($G50:L50),0,1)</f>
        <v>0</v>
      </c>
      <c r="N17" s="59">
        <f>+IFERROR(((SUM(I_Investimenti!$I18:P18)/$D17)/12),0)*IF(M71=SUM($G50:M50),0,1)</f>
        <v>0</v>
      </c>
      <c r="O17" s="59">
        <f>+IFERROR(((SUM(I_Investimenti!$I18:Q18)/$D17)/12),0)*IF(N71=SUM($G50:N50),0,1)</f>
        <v>0</v>
      </c>
      <c r="P17" s="59">
        <f>+IFERROR(((SUM(I_Investimenti!$I18:R18)/$D17)/12),0)*IF(O71=SUM($G50:O50),0,1)</f>
        <v>0</v>
      </c>
      <c r="Q17" s="59">
        <f>+IFERROR(((SUM(I_Investimenti!$I18:S18)/$D17)/12),0)*IF(P71=SUM($G50:P50),0,1)</f>
        <v>0</v>
      </c>
      <c r="R17" s="59">
        <f>+IFERROR(((SUM(I_Investimenti!$I18:T18)/$D17)/12),0)*IF(Q71=SUM($G50:Q50),0,1)</f>
        <v>0</v>
      </c>
      <c r="S17" s="59">
        <f>+IFERROR(((SUM(I_Investimenti!$I18:U18)/$D17)/12),0)*IF(R71=SUM($G50:R50),0,1)</f>
        <v>0</v>
      </c>
      <c r="T17" s="59">
        <f>+IFERROR(((SUM(I_Investimenti!$I18:V18)/$D17)/12),0)*IF(S71=SUM($G50:S50),0,1)</f>
        <v>0</v>
      </c>
      <c r="U17" s="59">
        <f>+IFERROR(((SUM(I_Investimenti!$I18:W18)/$D17)/12),0)*IF(T71=SUM($G50:T50),0,1)</f>
        <v>0</v>
      </c>
      <c r="V17" s="59">
        <f>+IFERROR(((SUM(I_Investimenti!$I18:X18)/$D17)/12),0)*IF(U71=SUM($G50:U50),0,1)</f>
        <v>0</v>
      </c>
      <c r="W17" s="59">
        <f>+IFERROR(((SUM(I_Investimenti!$I18:Y18)/$D17)/12),0)*IF(V71=SUM($G50:V50),0,1)</f>
        <v>0</v>
      </c>
      <c r="X17" s="59">
        <f>+IFERROR(((SUM(I_Investimenti!$I18:Z18)/$D17)/12),0)*IF(W71=SUM($G50:W50),0,1)</f>
        <v>0</v>
      </c>
      <c r="Y17" s="59">
        <f>+IFERROR(((SUM(I_Investimenti!$I18:AA18)/$D17)/12),0)*IF(X71=SUM($G50:X50),0,1)</f>
        <v>0</v>
      </c>
      <c r="Z17" s="59">
        <f>+IFERROR(((SUM(I_Investimenti!$I18:AB18)/$D17)/12),0)*IF(Y71=SUM($G50:Y50),0,1)</f>
        <v>0</v>
      </c>
      <c r="AA17" s="59">
        <f>+IFERROR(((SUM(I_Investimenti!$I18:AC18)/$D17)/12),0)*IF(Z71=SUM($G50:Z50),0,1)</f>
        <v>0</v>
      </c>
      <c r="AB17" s="59">
        <f>+IFERROR(((SUM(I_Investimenti!$I18:AD18)/$D17)/12),0)*IF(AA71=SUM($G50:AA50),0,1)</f>
        <v>0</v>
      </c>
      <c r="AC17" s="59">
        <f>+IFERROR(((SUM(I_Investimenti!$I18:AE18)/$D17)/12),0)*IF(AB71=SUM($G50:AB50),0,1)</f>
        <v>0</v>
      </c>
      <c r="AD17" s="59">
        <f>+IFERROR(((SUM(I_Investimenti!$I18:AF18)/$D17)/12),0)*IF(AC71=SUM($G50:AC50),0,1)</f>
        <v>0</v>
      </c>
      <c r="AE17" s="59">
        <f>+IFERROR(((SUM(I_Investimenti!$I18:AG18)/$D17)/12),0)*IF(AD71=SUM($G50:AD50),0,1)</f>
        <v>0</v>
      </c>
      <c r="AF17" s="59">
        <f>+IFERROR(((SUM(I_Investimenti!$I18:AH18)/$D17)/12),0)*IF(AE71=SUM($G50:AE50),0,1)</f>
        <v>0</v>
      </c>
      <c r="AG17" s="59">
        <f>+IFERROR(((SUM(I_Investimenti!$I18:AI18)/$D17)/12),0)*IF(AF71=SUM($G50:AF50),0,1)</f>
        <v>0</v>
      </c>
      <c r="AH17" s="59">
        <f>+IFERROR(((SUM(I_Investimenti!$I18:AJ18)/$D17)/12),0)*IF(AG71=SUM($G50:AG50),0,1)</f>
        <v>0</v>
      </c>
      <c r="AI17" s="59">
        <f>+IFERROR(((SUM(I_Investimenti!$I18:AK18)/$D17)/12),0)*IF(AH71=SUM($G50:AH50),0,1)</f>
        <v>0</v>
      </c>
      <c r="AJ17" s="59">
        <f>+IFERROR(((SUM(I_Investimenti!$I18:AL18)/$D17)/12),0)*IF(AI71=SUM($G50:AI50),0,1)</f>
        <v>0</v>
      </c>
      <c r="AK17" s="59">
        <f>+IFERROR(((SUM(I_Investimenti!$I18:AM18)/$D17)/12),0)*IF(AJ71=SUM($G50:AJ50),0,1)</f>
        <v>0</v>
      </c>
      <c r="AL17" s="59">
        <f>+IFERROR(((SUM(I_Investimenti!$I18:AN18)/$D17)/12),0)*IF(AK71=SUM($G50:AK50),0,1)</f>
        <v>0</v>
      </c>
      <c r="AM17" s="59">
        <f>+IFERROR(((SUM(I_Investimenti!$I18:AO18)/$D17)/12),0)*IF(AL71=SUM($G50:AL50),0,1)</f>
        <v>0</v>
      </c>
      <c r="AN17" s="59">
        <f>+IFERROR(((SUM(I_Investimenti!$I18:AP18)/$D17)/12),0)*IF(AM71=SUM($G50:AM50),0,1)</f>
        <v>0</v>
      </c>
      <c r="AO17" s="59">
        <f>+IFERROR(((SUM(I_Investimenti!$I18:AQ18)/$D17)/12),0)*IF(AN71=SUM($G50:AN50),0,1)</f>
        <v>0</v>
      </c>
      <c r="AP17" s="59">
        <f>+IFERROR(((SUM(I_Investimenti!$I18:AR18)/$D17)/12),0)*IF(AO71=SUM($G50:AO50),0,1)</f>
        <v>0</v>
      </c>
      <c r="AQ17" s="59">
        <f>+IFERROR(((SUM(I_Investimenti!$I18:AS18)/$D17)/12),0)*IF(AP71=SUM($G50:AP50),0,1)</f>
        <v>0</v>
      </c>
      <c r="AR17" s="59">
        <f>+IFERROR(((SUM(I_Investimenti!$I18:AT18)/$D17)/12),0)*IF(AQ71=SUM($G50:AQ50),0,1)</f>
        <v>0</v>
      </c>
      <c r="AS17" s="59">
        <f>+IFERROR(((SUM(I_Investimenti!$I18:AU18)/$D17)/12),0)*IF(AR71=SUM($G50:AR50),0,1)</f>
        <v>0</v>
      </c>
      <c r="AT17" s="59">
        <f>+IFERROR(((SUM(I_Investimenti!$I18:AV18)/$D17)/12),0)*IF(AS71=SUM($G50:AS50),0,1)</f>
        <v>0</v>
      </c>
      <c r="AU17" s="59">
        <f>+IFERROR(((SUM(I_Investimenti!$I18:AW18)/$D17)/12),0)*IF(AT71=SUM($G50:AT50),0,1)</f>
        <v>0</v>
      </c>
      <c r="AV17" s="59">
        <f>+IFERROR(((SUM(I_Investimenti!$I18:AX18)/$D17)/12),0)*IF(AU71=SUM($G50:AU50),0,1)</f>
        <v>0</v>
      </c>
      <c r="AW17" s="59">
        <f>+IFERROR(((SUM(I_Investimenti!$I18:AY18)/$D17)/12),0)*IF(AV71=SUM($G50:AV50),0,1)</f>
        <v>0</v>
      </c>
      <c r="AX17" s="59">
        <f>+IFERROR(((SUM(I_Investimenti!$I18:AZ18)/$D17)/12),0)*IF(AW71=SUM($G50:AW50),0,1)</f>
        <v>0</v>
      </c>
      <c r="AY17" s="59">
        <f>+IFERROR(((SUM(I_Investimenti!$I18:BA18)/$D17)/12),0)*IF(AX71=SUM($G50:AX50),0,1)</f>
        <v>0</v>
      </c>
      <c r="AZ17" s="59">
        <f>+IFERROR(((SUM(I_Investimenti!$I18:BB18)/$D17)/12),0)*IF(AY71=SUM($G50:AY50),0,1)</f>
        <v>0</v>
      </c>
      <c r="BA17" s="59">
        <f>+IFERROR(((SUM(I_Investimenti!$I18:BC18)/$D17)/12),0)*IF(AZ71=SUM($G50:AZ50),0,1)</f>
        <v>0</v>
      </c>
      <c r="BB17" s="59">
        <f>+IFERROR(((SUM(I_Investimenti!$I18:BD18)/$D17)/12),0)*IF(BA71=SUM($G50:BA50),0,1)</f>
        <v>0</v>
      </c>
      <c r="BC17" s="59">
        <f>+IFERROR(((SUM(I_Investimenti!$I18:BE18)/$D17)/12),0)*IF(BB71=SUM($G50:BB50),0,1)</f>
        <v>0</v>
      </c>
      <c r="BD17" s="59">
        <f>+IFERROR(((SUM(I_Investimenti!$I18:BF18)/$D17)/12),0)*IF(BC71=SUM($G50:BC50),0,1)</f>
        <v>0</v>
      </c>
      <c r="BE17" s="59">
        <f>+IFERROR(((SUM(I_Investimenti!$I18:BG18)/$D17)/12),0)*IF(BD71=SUM($G50:BD50),0,1)</f>
        <v>0</v>
      </c>
      <c r="BF17" s="59">
        <f>+IFERROR(((SUM(I_Investimenti!$I18:BH18)/$D17)/12),0)*IF(BE71=SUM($G50:BE50),0,1)</f>
        <v>0</v>
      </c>
      <c r="BG17" s="59">
        <f>+IFERROR(((SUM(I_Investimenti!$I18:BI18)/$D17)/12),0)*IF(BF71=SUM($G50:BF50),0,1)</f>
        <v>0</v>
      </c>
      <c r="BH17" s="59">
        <f>+IFERROR(((SUM(I_Investimenti!$I18:BJ18)/$D17)/12),0)*IF(BG71=SUM($G50:BG50),0,1)</f>
        <v>0</v>
      </c>
      <c r="BI17" s="59">
        <f>+IFERROR(((SUM(I_Investimenti!$I18:BK18)/$D17)/12),0)*IF(BH71=SUM($G50:BH50),0,1)</f>
        <v>0</v>
      </c>
      <c r="BJ17" s="59">
        <f>+IFERROR(((SUM(I_Investimenti!$I18:BL18)/$D17)/12),0)*IF(BI71=SUM($G50:BI50),0,1)</f>
        <v>0</v>
      </c>
      <c r="BK17" s="59">
        <f>+IFERROR(((SUM(I_Investimenti!$I18:BM18)/$D17)/12),0)*IF(BJ71=SUM($G50:BJ50),0,1)</f>
        <v>0</v>
      </c>
      <c r="BL17" s="59">
        <f>+IFERROR(((SUM(I_Investimenti!$I18:BN18)/$D17)/12),0)*IF(BK71=SUM($G50:BK50),0,1)</f>
        <v>0</v>
      </c>
      <c r="BM17" s="59">
        <f>+IFERROR(((SUM(I_Investimenti!$I18:BO18)/$D17)/12),0)*IF(BL71=SUM($G50:BL50),0,1)</f>
        <v>0</v>
      </c>
      <c r="BN17" s="59">
        <f>+IFERROR(((SUM(I_Investimenti!$I18:BP18)/$D17)/12),0)*IF(BM71=SUM($G50:BM50),0,1)</f>
        <v>0</v>
      </c>
      <c r="BO17" s="59">
        <f>+IFERROR(((SUM(I_Investimenti!$I18:BQ18)/$D17)/12),0)*IF(BN71=SUM($G50:BN50),0,1)</f>
        <v>0</v>
      </c>
      <c r="BP17" s="59">
        <f>+IFERROR(((SUM(I_Investimenti!$I18:BR18)/$D17)/12),0)*IF(BO71=SUM($G50:BO50),0,1)</f>
        <v>0</v>
      </c>
      <c r="BQ17" s="59">
        <f>+IFERROR(((SUM(I_Investimenti!$I18:BS18)/$D17)/12),0)*IF(BP71=SUM($G50:BP50),0,1)</f>
        <v>0</v>
      </c>
      <c r="BR17" s="59">
        <f>+IFERROR(((SUM(I_Investimenti!$I18:BT18)/$D17)/12),0)*IF(BQ71=SUM($G50:BQ50),0,1)</f>
        <v>0</v>
      </c>
      <c r="BS17" s="59">
        <f>+IFERROR(((SUM(I_Investimenti!$I18:BU18)/$D17)/12),0)*IF(BR71=SUM($G50:BR50),0,1)</f>
        <v>0</v>
      </c>
      <c r="BT17" s="59">
        <f>+IFERROR(((SUM(I_Investimenti!$I18:BV18)/$D17)/12),0)*IF(BS71=SUM($G50:BS50),0,1)</f>
        <v>0</v>
      </c>
      <c r="BU17" s="59">
        <f>+IFERROR(((SUM(I_Investimenti!$I18:BW18)/$D17)/12),0)*IF(BT71=SUM($G50:BT50),0,1)</f>
        <v>0</v>
      </c>
      <c r="BV17" s="59">
        <f>+IFERROR(((SUM(I_Investimenti!$I18:BX18)/$D17)/12),0)*IF(BU71=SUM($G50:BU50),0,1)</f>
        <v>0</v>
      </c>
      <c r="BW17" s="59">
        <f>+IFERROR(((SUM(I_Investimenti!$I18:BY18)/$D17)/12),0)*IF(BV71=SUM($G50:BV50),0,1)</f>
        <v>0</v>
      </c>
      <c r="BX17" s="59">
        <f>+IFERROR(((SUM(I_Investimenti!$I18:BZ18)/$D17)/12),0)*IF(BW71=SUM($G50:BW50),0,1)</f>
        <v>0</v>
      </c>
      <c r="BY17" s="59">
        <f>+IFERROR(((SUM(I_Investimenti!$I18:CA18)/$D17)/12),0)*IF(BX71=SUM($G50:BX50),0,1)</f>
        <v>0</v>
      </c>
      <c r="BZ17" s="59">
        <f>+IFERROR(((SUM(I_Investimenti!$I18:CB18)/$D17)/12),0)*IF(BY71=SUM($G50:BY50),0,1)</f>
        <v>0</v>
      </c>
      <c r="CA17" s="59">
        <f>+IFERROR(((SUM(I_Investimenti!$I18:CC18)/$D17)/12),0)*IF(BZ71=SUM($G50:BZ50),0,1)</f>
        <v>0</v>
      </c>
      <c r="CB17" s="59">
        <f>+IFERROR(((SUM(I_Investimenti!$I18:CD18)/$D17)/12),0)*IF(CA71=SUM($G50:CA50),0,1)</f>
        <v>0</v>
      </c>
      <c r="CC17" s="59">
        <f>+IFERROR(((SUM(I_Investimenti!$I18:CE18)/$D17)/12),0)*IF(CB71=SUM($G50:CB50),0,1)</f>
        <v>0</v>
      </c>
      <c r="CD17" s="59">
        <f>+IFERROR(((SUM(I_Investimenti!$I18:CF18)/$D17)/12),0)*IF(CC71=SUM($G50:CC50),0,1)</f>
        <v>0</v>
      </c>
      <c r="CE17" s="59">
        <f>+IFERROR(((SUM(I_Investimenti!$I18:CG18)/$D17)/12),0)*IF(CD71=SUM($G50:CD50),0,1)</f>
        <v>0</v>
      </c>
      <c r="CF17" s="59">
        <f>+IFERROR(((SUM(I_Investimenti!$I18:CH18)/$D17)/12),0)*IF(CE71=SUM($G50:CE50),0,1)</f>
        <v>0</v>
      </c>
      <c r="CG17" s="59">
        <f>+IFERROR(((SUM(I_Investimenti!$I18:CI18)/$D17)/12),0)*IF(CF71=SUM($G50:CF50),0,1)</f>
        <v>0</v>
      </c>
      <c r="CH17" s="59">
        <f>+IFERROR(((SUM(I_Investimenti!$I18:CJ18)/$D17)/12),0)*IF(CG71=SUM($G50:CG50),0,1)</f>
        <v>0</v>
      </c>
      <c r="CI17" s="59">
        <f>+IFERROR(((SUM(I_Investimenti!$I18:CK18)/$D17)/12),0)*IF(CH71=SUM($G50:CH50),0,1)</f>
        <v>0</v>
      </c>
      <c r="CJ17" s="59">
        <f>+IFERROR(((SUM(I_Investimenti!$I18:CL18)/$D17)/12),0)*IF(CI71=SUM($G50:CI50),0,1)</f>
        <v>0</v>
      </c>
      <c r="CK17" s="59">
        <f>+IFERROR(((SUM(I_Investimenti!$I18:CM18)/$D17)/12),0)*IF(CJ71=SUM($G50:CJ50),0,1)</f>
        <v>0</v>
      </c>
      <c r="CL17" s="59">
        <f>+IFERROR(((SUM(I_Investimenti!$I18:CN18)/$D17)/12),0)*IF(CK71=SUM($G50:CK50),0,1)</f>
        <v>0</v>
      </c>
      <c r="CM17" s="59">
        <f>+IFERROR(((SUM(I_Investimenti!$I18:CO18)/$D17)/12),0)*IF(CL71=SUM($G50:CL50),0,1)</f>
        <v>0</v>
      </c>
      <c r="CN17" s="59">
        <f>+IFERROR(((SUM(I_Investimenti!$I18:CP18)/$D17)/12),0)*IF(CM71=SUM($G50:CM50),0,1)</f>
        <v>0</v>
      </c>
      <c r="CO17" s="59">
        <f>+IFERROR(((SUM(I_Investimenti!$I18:CQ18)/$D17)/12),0)*IF(CN71=SUM($G50:CN50),0,1)</f>
        <v>0</v>
      </c>
      <c r="CP17" s="59">
        <f>+IFERROR(((SUM(I_Investimenti!$I18:CR18)/$D17)/12),0)*IF(CO71=SUM($G50:CO50),0,1)</f>
        <v>0</v>
      </c>
      <c r="CQ17" s="59">
        <f>+IFERROR(((SUM(I_Investimenti!$I18:CS18)/$D17)/12),0)*IF(CP71=SUM($G50:CP50),0,1)</f>
        <v>0</v>
      </c>
      <c r="CR17" s="59">
        <f>+IFERROR(((SUM(I_Investimenti!$I18:CT18)/$D17)/12),0)*IF(CQ71=SUM($G50:CQ50),0,1)</f>
        <v>0</v>
      </c>
      <c r="CS17" s="59">
        <f>+IFERROR(((SUM(I_Investimenti!$I18:CU18)/$D17)/12),0)*IF(CR71=SUM($G50:CR50),0,1)</f>
        <v>0</v>
      </c>
      <c r="CT17" s="59">
        <f>+IFERROR(((SUM(I_Investimenti!$I18:CV18)/$D17)/12),0)*IF(CS71=SUM($G50:CS50),0,1)</f>
        <v>0</v>
      </c>
      <c r="CU17" s="59">
        <f>+IFERROR(((SUM(I_Investimenti!$I18:CW18)/$D17)/12),0)*IF(CT71=SUM($G50:CT50),0,1)</f>
        <v>0</v>
      </c>
      <c r="CV17" s="59">
        <f>+IFERROR(((SUM(I_Investimenti!$I18:CX18)/$D17)/12),0)*IF(CU71=SUM($G50:CU50),0,1)</f>
        <v>0</v>
      </c>
      <c r="CW17" s="59">
        <f>+IFERROR(((SUM(I_Investimenti!$I18:CY18)/$D17)/12),0)*IF(CV71=SUM($G50:CV50),0,1)</f>
        <v>0</v>
      </c>
      <c r="CX17" s="59">
        <f>+IFERROR(((SUM(I_Investimenti!$I18:CZ18)/$D17)/12),0)*IF(CW71=SUM($G50:CW50),0,1)</f>
        <v>0</v>
      </c>
      <c r="CY17" s="59">
        <f>+IFERROR(((SUM(I_Investimenti!$I18:DA18)/$D17)/12),0)*IF(CX71=SUM($G50:CX50),0,1)</f>
        <v>0</v>
      </c>
      <c r="CZ17" s="59">
        <f>+IFERROR(((SUM(I_Investimenti!$I18:DB18)/$D17)/12),0)*IF(CY71=SUM($G50:CY50),0,1)</f>
        <v>0</v>
      </c>
      <c r="DA17" s="59">
        <f>+IFERROR(((SUM(I_Investimenti!$I18:DC18)/$D17)/12),0)*IF(CZ71=SUM($G50:CZ50),0,1)</f>
        <v>0</v>
      </c>
      <c r="DB17" s="59">
        <f>+IFERROR(((SUM(I_Investimenti!$I18:DD18)/$D17)/12),0)*IF(DA71=SUM($G50:DA50),0,1)</f>
        <v>0</v>
      </c>
      <c r="DC17" s="59">
        <f>+IFERROR(((SUM(I_Investimenti!$I18:DE18)/$D17)/12),0)*IF(DB71=SUM($G50:DB50),0,1)</f>
        <v>0</v>
      </c>
      <c r="DD17" s="59">
        <f>+IFERROR(((SUM(I_Investimenti!$I18:DF18)/$D17)/12),0)*IF(DC71=SUM($G50:DC50),0,1)</f>
        <v>0</v>
      </c>
      <c r="DE17" s="59">
        <f>+IFERROR(((SUM(I_Investimenti!$I18:DG18)/$D17)/12),0)*IF(DD71=SUM($G50:DD50),0,1)</f>
        <v>0</v>
      </c>
      <c r="DF17" s="59">
        <f>+IFERROR(((SUM(I_Investimenti!$I18:DH18)/$D17)/12),0)*IF(DE71=SUM($G50:DE50),0,1)</f>
        <v>0</v>
      </c>
      <c r="DG17" s="59">
        <f>+IFERROR(((SUM(I_Investimenti!$I18:DI18)/$D17)/12),0)*IF(DF71=SUM($G50:DF50),0,1)</f>
        <v>0</v>
      </c>
      <c r="DH17" s="59">
        <f>+IFERROR(((SUM(I_Investimenti!$I18:DJ18)/$D17)/12),0)*IF(DG71=SUM($G50:DG50),0,1)</f>
        <v>0</v>
      </c>
      <c r="DI17" s="59">
        <f>+IFERROR(((SUM(I_Investimenti!$I18:DK18)/$D17)/12),0)*IF(DH71=SUM($G50:DH50),0,1)</f>
        <v>0</v>
      </c>
      <c r="DJ17" s="59">
        <f>+IFERROR(((SUM(I_Investimenti!$I18:DL18)/$D17)/12),0)*IF(DI71=SUM($G50:DI50),0,1)</f>
        <v>0</v>
      </c>
      <c r="DK17" s="59">
        <f>+IFERROR(((SUM(I_Investimenti!$I18:DM18)/$D17)/12),0)*IF(DJ71=SUM($G50:DJ50),0,1)</f>
        <v>0</v>
      </c>
      <c r="DL17" s="59">
        <f>+IFERROR(((SUM(I_Investimenti!$I18:DN18)/$D17)/12),0)*IF(DK71=SUM($G50:DK50),0,1)</f>
        <v>0</v>
      </c>
      <c r="DM17" s="59">
        <f>+IFERROR(((SUM(I_Investimenti!$I18:DO18)/$D17)/12),0)*IF(DL71=SUM($G50:DL50),0,1)</f>
        <v>0</v>
      </c>
      <c r="DN17" s="59">
        <f>+IFERROR(((SUM(I_Investimenti!$I18:DP18)/$D17)/12),0)*IF(DM71=SUM($G50:DM50),0,1)</f>
        <v>0</v>
      </c>
      <c r="DO17" s="59">
        <f>+IFERROR(((SUM(I_Investimenti!$I18:DQ18)/$D17)/12),0)*IF(DN71=SUM($G50:DN50),0,1)</f>
        <v>0</v>
      </c>
      <c r="DP17" s="59">
        <f>+IFERROR(((SUM(I_Investimenti!$I18:DR18)/$D17)/12),0)*IF(DO71=SUM($G50:DO50),0,1)</f>
        <v>0</v>
      </c>
      <c r="DQ17" s="59">
        <f>+IFERROR(((SUM(I_Investimenti!$I18:DS18)/$D17)/12),0)*IF(DP71=SUM($G50:DP50),0,1)</f>
        <v>0</v>
      </c>
      <c r="DR17" s="59">
        <f>+IFERROR(((SUM(I_Investimenti!$I18:DT18)/$D17)/12),0)*IF(DQ71=SUM($G50:DQ50),0,1)</f>
        <v>0</v>
      </c>
      <c r="DS17" s="59">
        <f>+IFERROR(((SUM(I_Investimenti!$I18:DU18)/$D17)/12),0)*IF(DR71=SUM($G50:DR50),0,1)</f>
        <v>0</v>
      </c>
      <c r="DT17" s="59">
        <f>+IFERROR(((SUM(I_Investimenti!$I18:DV18)/$D17)/12),0)*IF(DS71=SUM($G50:DS50),0,1)</f>
        <v>0</v>
      </c>
      <c r="DU17" s="59">
        <f>+IFERROR(((SUM(I_Investimenti!$I18:DW18)/$D17)/12),0)*IF(DT71=SUM($G50:DT50),0,1)</f>
        <v>0</v>
      </c>
      <c r="DV17" s="59">
        <f>+IFERROR(((SUM(I_Investimenti!$I18:DX18)/$D17)/12),0)*IF(DU71=SUM($G50:DU50),0,1)</f>
        <v>0</v>
      </c>
    </row>
    <row r="18" spans="2:126" ht="16.5" thickTop="1" thickBot="1" x14ac:dyDescent="0.3">
      <c r="B18" s="119">
        <f>+I_Investimenti!C19</f>
        <v>0</v>
      </c>
      <c r="C18" s="119">
        <f>+I_Investimenti!D19</f>
        <v>0</v>
      </c>
      <c r="D18" s="119">
        <f>+I_Investimenti!G19</f>
        <v>0</v>
      </c>
      <c r="G18" s="59">
        <f>+IFERROR(((I_Investimenti!I19/$D18)/12),0)</f>
        <v>0</v>
      </c>
      <c r="H18" s="59">
        <f>+IFERROR(((SUM(I_Investimenti!$I19:J19)/$D18)/12),0)*IF(G72=SUM($G51:G51),0,1)</f>
        <v>0</v>
      </c>
      <c r="I18" s="59">
        <f>+IFERROR(((SUM(I_Investimenti!$I19:K19)/$D18)/12),0)*IF(H72=SUM($G51:H51),0,1)</f>
        <v>0</v>
      </c>
      <c r="J18" s="59">
        <f>+IFERROR(((SUM(I_Investimenti!$I19:L19)/$D18)/12),0)*IF(I72=SUM($G51:I51),0,1)</f>
        <v>0</v>
      </c>
      <c r="K18" s="59">
        <f>+IFERROR(((SUM(I_Investimenti!$I19:M19)/$D18)/12),0)*IF(J72=SUM($G51:J51),0,1)</f>
        <v>0</v>
      </c>
      <c r="L18" s="59">
        <f>+IFERROR(((SUM(I_Investimenti!$I19:N19)/$D18)/12),0)*IF(K72=SUM($G51:K51),0,1)</f>
        <v>0</v>
      </c>
      <c r="M18" s="59">
        <f>+IFERROR(((SUM(I_Investimenti!$I19:O19)/$D18)/12),0)*IF(L72=SUM($G51:L51),0,1)</f>
        <v>0</v>
      </c>
      <c r="N18" s="59">
        <f>+IFERROR(((SUM(I_Investimenti!$I19:P19)/$D18)/12),0)*IF(M72=SUM($G51:M51),0,1)</f>
        <v>0</v>
      </c>
      <c r="O18" s="59">
        <f>+IFERROR(((SUM(I_Investimenti!$I19:Q19)/$D18)/12),0)*IF(N72=SUM($G51:N51),0,1)</f>
        <v>0</v>
      </c>
      <c r="P18" s="59">
        <f>+IFERROR(((SUM(I_Investimenti!$I19:R19)/$D18)/12),0)*IF(O72=SUM($G51:O51),0,1)</f>
        <v>0</v>
      </c>
      <c r="Q18" s="59">
        <f>+IFERROR(((SUM(I_Investimenti!$I19:S19)/$D18)/12),0)*IF(P72=SUM($G51:P51),0,1)</f>
        <v>0</v>
      </c>
      <c r="R18" s="59">
        <f>+IFERROR(((SUM(I_Investimenti!$I19:T19)/$D18)/12),0)*IF(Q72=SUM($G51:Q51),0,1)</f>
        <v>0</v>
      </c>
      <c r="S18" s="59">
        <f>+IFERROR(((SUM(I_Investimenti!$I19:U19)/$D18)/12),0)*IF(R72=SUM($G51:R51),0,1)</f>
        <v>0</v>
      </c>
      <c r="T18" s="59">
        <f>+IFERROR(((SUM(I_Investimenti!$I19:V19)/$D18)/12),0)*IF(S72=SUM($G51:S51),0,1)</f>
        <v>0</v>
      </c>
      <c r="U18" s="59">
        <f>+IFERROR(((SUM(I_Investimenti!$I19:W19)/$D18)/12),0)*IF(T72=SUM($G51:T51),0,1)</f>
        <v>0</v>
      </c>
      <c r="V18" s="59">
        <f>+IFERROR(((SUM(I_Investimenti!$I19:X19)/$D18)/12),0)*IF(U72=SUM($G51:U51),0,1)</f>
        <v>0</v>
      </c>
      <c r="W18" s="59">
        <f>+IFERROR(((SUM(I_Investimenti!$I19:Y19)/$D18)/12),0)*IF(V72=SUM($G51:V51),0,1)</f>
        <v>0</v>
      </c>
      <c r="X18" s="59">
        <f>+IFERROR(((SUM(I_Investimenti!$I19:Z19)/$D18)/12),0)*IF(W72=SUM($G51:W51),0,1)</f>
        <v>0</v>
      </c>
      <c r="Y18" s="59">
        <f>+IFERROR(((SUM(I_Investimenti!$I19:AA19)/$D18)/12),0)*IF(X72=SUM($G51:X51),0,1)</f>
        <v>0</v>
      </c>
      <c r="Z18" s="59">
        <f>+IFERROR(((SUM(I_Investimenti!$I19:AB19)/$D18)/12),0)*IF(Y72=SUM($G51:Y51),0,1)</f>
        <v>0</v>
      </c>
      <c r="AA18" s="59">
        <f>+IFERROR(((SUM(I_Investimenti!$I19:AC19)/$D18)/12),0)*IF(Z72=SUM($G51:Z51),0,1)</f>
        <v>0</v>
      </c>
      <c r="AB18" s="59">
        <f>+IFERROR(((SUM(I_Investimenti!$I19:AD19)/$D18)/12),0)*IF(AA72=SUM($G51:AA51),0,1)</f>
        <v>0</v>
      </c>
      <c r="AC18" s="59">
        <f>+IFERROR(((SUM(I_Investimenti!$I19:AE19)/$D18)/12),0)*IF(AB72=SUM($G51:AB51),0,1)</f>
        <v>0</v>
      </c>
      <c r="AD18" s="59">
        <f>+IFERROR(((SUM(I_Investimenti!$I19:AF19)/$D18)/12),0)*IF(AC72=SUM($G51:AC51),0,1)</f>
        <v>0</v>
      </c>
      <c r="AE18" s="59">
        <f>+IFERROR(((SUM(I_Investimenti!$I19:AG19)/$D18)/12),0)*IF(AD72=SUM($G51:AD51),0,1)</f>
        <v>0</v>
      </c>
      <c r="AF18" s="59">
        <f>+IFERROR(((SUM(I_Investimenti!$I19:AH19)/$D18)/12),0)*IF(AE72=SUM($G51:AE51),0,1)</f>
        <v>0</v>
      </c>
      <c r="AG18" s="59">
        <f>+IFERROR(((SUM(I_Investimenti!$I19:AI19)/$D18)/12),0)*IF(AF72=SUM($G51:AF51),0,1)</f>
        <v>0</v>
      </c>
      <c r="AH18" s="59">
        <f>+IFERROR(((SUM(I_Investimenti!$I19:AJ19)/$D18)/12),0)*IF(AG72=SUM($G51:AG51),0,1)</f>
        <v>0</v>
      </c>
      <c r="AI18" s="59">
        <f>+IFERROR(((SUM(I_Investimenti!$I19:AK19)/$D18)/12),0)*IF(AH72=SUM($G51:AH51),0,1)</f>
        <v>0</v>
      </c>
      <c r="AJ18" s="59">
        <f>+IFERROR(((SUM(I_Investimenti!$I19:AL19)/$D18)/12),0)*IF(AI72=SUM($G51:AI51),0,1)</f>
        <v>0</v>
      </c>
      <c r="AK18" s="59">
        <f>+IFERROR(((SUM(I_Investimenti!$I19:AM19)/$D18)/12),0)*IF(AJ72=SUM($G51:AJ51),0,1)</f>
        <v>0</v>
      </c>
      <c r="AL18" s="59">
        <f>+IFERROR(((SUM(I_Investimenti!$I19:AN19)/$D18)/12),0)*IF(AK72=SUM($G51:AK51),0,1)</f>
        <v>0</v>
      </c>
      <c r="AM18" s="59">
        <f>+IFERROR(((SUM(I_Investimenti!$I19:AO19)/$D18)/12),0)*IF(AL72=SUM($G51:AL51),0,1)</f>
        <v>0</v>
      </c>
      <c r="AN18" s="59">
        <f>+IFERROR(((SUM(I_Investimenti!$I19:AP19)/$D18)/12),0)*IF(AM72=SUM($G51:AM51),0,1)</f>
        <v>0</v>
      </c>
      <c r="AO18" s="59">
        <f>+IFERROR(((SUM(I_Investimenti!$I19:AQ19)/$D18)/12),0)*IF(AN72=SUM($G51:AN51),0,1)</f>
        <v>0</v>
      </c>
      <c r="AP18" s="59">
        <f>+IFERROR(((SUM(I_Investimenti!$I19:AR19)/$D18)/12),0)*IF(AO72=SUM($G51:AO51),0,1)</f>
        <v>0</v>
      </c>
      <c r="AQ18" s="59">
        <f>+IFERROR(((SUM(I_Investimenti!$I19:AS19)/$D18)/12),0)*IF(AP72=SUM($G51:AP51),0,1)</f>
        <v>0</v>
      </c>
      <c r="AR18" s="59">
        <f>+IFERROR(((SUM(I_Investimenti!$I19:AT19)/$D18)/12),0)*IF(AQ72=SUM($G51:AQ51),0,1)</f>
        <v>0</v>
      </c>
      <c r="AS18" s="59">
        <f>+IFERROR(((SUM(I_Investimenti!$I19:AU19)/$D18)/12),0)*IF(AR72=SUM($G51:AR51),0,1)</f>
        <v>0</v>
      </c>
      <c r="AT18" s="59">
        <f>+IFERROR(((SUM(I_Investimenti!$I19:AV19)/$D18)/12),0)*IF(AS72=SUM($G51:AS51),0,1)</f>
        <v>0</v>
      </c>
      <c r="AU18" s="59">
        <f>+IFERROR(((SUM(I_Investimenti!$I19:AW19)/$D18)/12),0)*IF(AT72=SUM($G51:AT51),0,1)</f>
        <v>0</v>
      </c>
      <c r="AV18" s="59">
        <f>+IFERROR(((SUM(I_Investimenti!$I19:AX19)/$D18)/12),0)*IF(AU72=SUM($G51:AU51),0,1)</f>
        <v>0</v>
      </c>
      <c r="AW18" s="59">
        <f>+IFERROR(((SUM(I_Investimenti!$I19:AY19)/$D18)/12),0)*IF(AV72=SUM($G51:AV51),0,1)</f>
        <v>0</v>
      </c>
      <c r="AX18" s="59">
        <f>+IFERROR(((SUM(I_Investimenti!$I19:AZ19)/$D18)/12),0)*IF(AW72=SUM($G51:AW51),0,1)</f>
        <v>0</v>
      </c>
      <c r="AY18" s="59">
        <f>+IFERROR(((SUM(I_Investimenti!$I19:BA19)/$D18)/12),0)*IF(AX72=SUM($G51:AX51),0,1)</f>
        <v>0</v>
      </c>
      <c r="AZ18" s="59">
        <f>+IFERROR(((SUM(I_Investimenti!$I19:BB19)/$D18)/12),0)*IF(AY72=SUM($G51:AY51),0,1)</f>
        <v>0</v>
      </c>
      <c r="BA18" s="59">
        <f>+IFERROR(((SUM(I_Investimenti!$I19:BC19)/$D18)/12),0)*IF(AZ72=SUM($G51:AZ51),0,1)</f>
        <v>0</v>
      </c>
      <c r="BB18" s="59">
        <f>+IFERROR(((SUM(I_Investimenti!$I19:BD19)/$D18)/12),0)*IF(BA72=SUM($G51:BA51),0,1)</f>
        <v>0</v>
      </c>
      <c r="BC18" s="59">
        <f>+IFERROR(((SUM(I_Investimenti!$I19:BE19)/$D18)/12),0)*IF(BB72=SUM($G51:BB51),0,1)</f>
        <v>0</v>
      </c>
      <c r="BD18" s="59">
        <f>+IFERROR(((SUM(I_Investimenti!$I19:BF19)/$D18)/12),0)*IF(BC72=SUM($G51:BC51),0,1)</f>
        <v>0</v>
      </c>
      <c r="BE18" s="59">
        <f>+IFERROR(((SUM(I_Investimenti!$I19:BG19)/$D18)/12),0)*IF(BD72=SUM($G51:BD51),0,1)</f>
        <v>0</v>
      </c>
      <c r="BF18" s="59">
        <f>+IFERROR(((SUM(I_Investimenti!$I19:BH19)/$D18)/12),0)*IF(BE72=SUM($G51:BE51),0,1)</f>
        <v>0</v>
      </c>
      <c r="BG18" s="59">
        <f>+IFERROR(((SUM(I_Investimenti!$I19:BI19)/$D18)/12),0)*IF(BF72=SUM($G51:BF51),0,1)</f>
        <v>0</v>
      </c>
      <c r="BH18" s="59">
        <f>+IFERROR(((SUM(I_Investimenti!$I19:BJ19)/$D18)/12),0)*IF(BG72=SUM($G51:BG51),0,1)</f>
        <v>0</v>
      </c>
      <c r="BI18" s="59">
        <f>+IFERROR(((SUM(I_Investimenti!$I19:BK19)/$D18)/12),0)*IF(BH72=SUM($G51:BH51),0,1)</f>
        <v>0</v>
      </c>
      <c r="BJ18" s="59">
        <f>+IFERROR(((SUM(I_Investimenti!$I19:BL19)/$D18)/12),0)*IF(BI72=SUM($G51:BI51),0,1)</f>
        <v>0</v>
      </c>
      <c r="BK18" s="59">
        <f>+IFERROR(((SUM(I_Investimenti!$I19:BM19)/$D18)/12),0)*IF(BJ72=SUM($G51:BJ51),0,1)</f>
        <v>0</v>
      </c>
      <c r="BL18" s="59">
        <f>+IFERROR(((SUM(I_Investimenti!$I19:BN19)/$D18)/12),0)*IF(BK72=SUM($G51:BK51),0,1)</f>
        <v>0</v>
      </c>
      <c r="BM18" s="59">
        <f>+IFERROR(((SUM(I_Investimenti!$I19:BO19)/$D18)/12),0)*IF(BL72=SUM($G51:BL51),0,1)</f>
        <v>0</v>
      </c>
      <c r="BN18" s="59">
        <f>+IFERROR(((SUM(I_Investimenti!$I19:BP19)/$D18)/12),0)*IF(BM72=SUM($G51:BM51),0,1)</f>
        <v>0</v>
      </c>
      <c r="BO18" s="59">
        <f>+IFERROR(((SUM(I_Investimenti!$I19:BQ19)/$D18)/12),0)*IF(BN72=SUM($G51:BN51),0,1)</f>
        <v>0</v>
      </c>
      <c r="BP18" s="59">
        <f>+IFERROR(((SUM(I_Investimenti!$I19:BR19)/$D18)/12),0)*IF(BO72=SUM($G51:BO51),0,1)</f>
        <v>0</v>
      </c>
      <c r="BQ18" s="59">
        <f>+IFERROR(((SUM(I_Investimenti!$I19:BS19)/$D18)/12),0)*IF(BP72=SUM($G51:BP51),0,1)</f>
        <v>0</v>
      </c>
      <c r="BR18" s="59">
        <f>+IFERROR(((SUM(I_Investimenti!$I19:BT19)/$D18)/12),0)*IF(BQ72=SUM($G51:BQ51),0,1)</f>
        <v>0</v>
      </c>
      <c r="BS18" s="59">
        <f>+IFERROR(((SUM(I_Investimenti!$I19:BU19)/$D18)/12),0)*IF(BR72=SUM($G51:BR51),0,1)</f>
        <v>0</v>
      </c>
      <c r="BT18" s="59">
        <f>+IFERROR(((SUM(I_Investimenti!$I19:BV19)/$D18)/12),0)*IF(BS72=SUM($G51:BS51),0,1)</f>
        <v>0</v>
      </c>
      <c r="BU18" s="59">
        <f>+IFERROR(((SUM(I_Investimenti!$I19:BW19)/$D18)/12),0)*IF(BT72=SUM($G51:BT51),0,1)</f>
        <v>0</v>
      </c>
      <c r="BV18" s="59">
        <f>+IFERROR(((SUM(I_Investimenti!$I19:BX19)/$D18)/12),0)*IF(BU72=SUM($G51:BU51),0,1)</f>
        <v>0</v>
      </c>
      <c r="BW18" s="59">
        <f>+IFERROR(((SUM(I_Investimenti!$I19:BY19)/$D18)/12),0)*IF(BV72=SUM($G51:BV51),0,1)</f>
        <v>0</v>
      </c>
      <c r="BX18" s="59">
        <f>+IFERROR(((SUM(I_Investimenti!$I19:BZ19)/$D18)/12),0)*IF(BW72=SUM($G51:BW51),0,1)</f>
        <v>0</v>
      </c>
      <c r="BY18" s="59">
        <f>+IFERROR(((SUM(I_Investimenti!$I19:CA19)/$D18)/12),0)*IF(BX72=SUM($G51:BX51),0,1)</f>
        <v>0</v>
      </c>
      <c r="BZ18" s="59">
        <f>+IFERROR(((SUM(I_Investimenti!$I19:CB19)/$D18)/12),0)*IF(BY72=SUM($G51:BY51),0,1)</f>
        <v>0</v>
      </c>
      <c r="CA18" s="59">
        <f>+IFERROR(((SUM(I_Investimenti!$I19:CC19)/$D18)/12),0)*IF(BZ72=SUM($G51:BZ51),0,1)</f>
        <v>0</v>
      </c>
      <c r="CB18" s="59">
        <f>+IFERROR(((SUM(I_Investimenti!$I19:CD19)/$D18)/12),0)*IF(CA72=SUM($G51:CA51),0,1)</f>
        <v>0</v>
      </c>
      <c r="CC18" s="59">
        <f>+IFERROR(((SUM(I_Investimenti!$I19:CE19)/$D18)/12),0)*IF(CB72=SUM($G51:CB51),0,1)</f>
        <v>0</v>
      </c>
      <c r="CD18" s="59">
        <f>+IFERROR(((SUM(I_Investimenti!$I19:CF19)/$D18)/12),0)*IF(CC72=SUM($G51:CC51),0,1)</f>
        <v>0</v>
      </c>
      <c r="CE18" s="59">
        <f>+IFERROR(((SUM(I_Investimenti!$I19:CG19)/$D18)/12),0)*IF(CD72=SUM($G51:CD51),0,1)</f>
        <v>0</v>
      </c>
      <c r="CF18" s="59">
        <f>+IFERROR(((SUM(I_Investimenti!$I19:CH19)/$D18)/12),0)*IF(CE72=SUM($G51:CE51),0,1)</f>
        <v>0</v>
      </c>
      <c r="CG18" s="59">
        <f>+IFERROR(((SUM(I_Investimenti!$I19:CI19)/$D18)/12),0)*IF(CF72=SUM($G51:CF51),0,1)</f>
        <v>0</v>
      </c>
      <c r="CH18" s="59">
        <f>+IFERROR(((SUM(I_Investimenti!$I19:CJ19)/$D18)/12),0)*IF(CG72=SUM($G51:CG51),0,1)</f>
        <v>0</v>
      </c>
      <c r="CI18" s="59">
        <f>+IFERROR(((SUM(I_Investimenti!$I19:CK19)/$D18)/12),0)*IF(CH72=SUM($G51:CH51),0,1)</f>
        <v>0</v>
      </c>
      <c r="CJ18" s="59">
        <f>+IFERROR(((SUM(I_Investimenti!$I19:CL19)/$D18)/12),0)*IF(CI72=SUM($G51:CI51),0,1)</f>
        <v>0</v>
      </c>
      <c r="CK18" s="59">
        <f>+IFERROR(((SUM(I_Investimenti!$I19:CM19)/$D18)/12),0)*IF(CJ72=SUM($G51:CJ51),0,1)</f>
        <v>0</v>
      </c>
      <c r="CL18" s="59">
        <f>+IFERROR(((SUM(I_Investimenti!$I19:CN19)/$D18)/12),0)*IF(CK72=SUM($G51:CK51),0,1)</f>
        <v>0</v>
      </c>
      <c r="CM18" s="59">
        <f>+IFERROR(((SUM(I_Investimenti!$I19:CO19)/$D18)/12),0)*IF(CL72=SUM($G51:CL51),0,1)</f>
        <v>0</v>
      </c>
      <c r="CN18" s="59">
        <f>+IFERROR(((SUM(I_Investimenti!$I19:CP19)/$D18)/12),0)*IF(CM72=SUM($G51:CM51),0,1)</f>
        <v>0</v>
      </c>
      <c r="CO18" s="59">
        <f>+IFERROR(((SUM(I_Investimenti!$I19:CQ19)/$D18)/12),0)*IF(CN72=SUM($G51:CN51),0,1)</f>
        <v>0</v>
      </c>
      <c r="CP18" s="59">
        <f>+IFERROR(((SUM(I_Investimenti!$I19:CR19)/$D18)/12),0)*IF(CO72=SUM($G51:CO51),0,1)</f>
        <v>0</v>
      </c>
      <c r="CQ18" s="59">
        <f>+IFERROR(((SUM(I_Investimenti!$I19:CS19)/$D18)/12),0)*IF(CP72=SUM($G51:CP51),0,1)</f>
        <v>0</v>
      </c>
      <c r="CR18" s="59">
        <f>+IFERROR(((SUM(I_Investimenti!$I19:CT19)/$D18)/12),0)*IF(CQ72=SUM($G51:CQ51),0,1)</f>
        <v>0</v>
      </c>
      <c r="CS18" s="59">
        <f>+IFERROR(((SUM(I_Investimenti!$I19:CU19)/$D18)/12),0)*IF(CR72=SUM($G51:CR51),0,1)</f>
        <v>0</v>
      </c>
      <c r="CT18" s="59">
        <f>+IFERROR(((SUM(I_Investimenti!$I19:CV19)/$D18)/12),0)*IF(CS72=SUM($G51:CS51),0,1)</f>
        <v>0</v>
      </c>
      <c r="CU18" s="59">
        <f>+IFERROR(((SUM(I_Investimenti!$I19:CW19)/$D18)/12),0)*IF(CT72=SUM($G51:CT51),0,1)</f>
        <v>0</v>
      </c>
      <c r="CV18" s="59">
        <f>+IFERROR(((SUM(I_Investimenti!$I19:CX19)/$D18)/12),0)*IF(CU72=SUM($G51:CU51),0,1)</f>
        <v>0</v>
      </c>
      <c r="CW18" s="59">
        <f>+IFERROR(((SUM(I_Investimenti!$I19:CY19)/$D18)/12),0)*IF(CV72=SUM($G51:CV51),0,1)</f>
        <v>0</v>
      </c>
      <c r="CX18" s="59">
        <f>+IFERROR(((SUM(I_Investimenti!$I19:CZ19)/$D18)/12),0)*IF(CW72=SUM($G51:CW51),0,1)</f>
        <v>0</v>
      </c>
      <c r="CY18" s="59">
        <f>+IFERROR(((SUM(I_Investimenti!$I19:DA19)/$D18)/12),0)*IF(CX72=SUM($G51:CX51),0,1)</f>
        <v>0</v>
      </c>
      <c r="CZ18" s="59">
        <f>+IFERROR(((SUM(I_Investimenti!$I19:DB19)/$D18)/12),0)*IF(CY72=SUM($G51:CY51),0,1)</f>
        <v>0</v>
      </c>
      <c r="DA18" s="59">
        <f>+IFERROR(((SUM(I_Investimenti!$I19:DC19)/$D18)/12),0)*IF(CZ72=SUM($G51:CZ51),0,1)</f>
        <v>0</v>
      </c>
      <c r="DB18" s="59">
        <f>+IFERROR(((SUM(I_Investimenti!$I19:DD19)/$D18)/12),0)*IF(DA72=SUM($G51:DA51),0,1)</f>
        <v>0</v>
      </c>
      <c r="DC18" s="59">
        <f>+IFERROR(((SUM(I_Investimenti!$I19:DE19)/$D18)/12),0)*IF(DB72=SUM($G51:DB51),0,1)</f>
        <v>0</v>
      </c>
      <c r="DD18" s="59">
        <f>+IFERROR(((SUM(I_Investimenti!$I19:DF19)/$D18)/12),0)*IF(DC72=SUM($G51:DC51),0,1)</f>
        <v>0</v>
      </c>
      <c r="DE18" s="59">
        <f>+IFERROR(((SUM(I_Investimenti!$I19:DG19)/$D18)/12),0)*IF(DD72=SUM($G51:DD51),0,1)</f>
        <v>0</v>
      </c>
      <c r="DF18" s="59">
        <f>+IFERROR(((SUM(I_Investimenti!$I19:DH19)/$D18)/12),0)*IF(DE72=SUM($G51:DE51),0,1)</f>
        <v>0</v>
      </c>
      <c r="DG18" s="59">
        <f>+IFERROR(((SUM(I_Investimenti!$I19:DI19)/$D18)/12),0)*IF(DF72=SUM($G51:DF51),0,1)</f>
        <v>0</v>
      </c>
      <c r="DH18" s="59">
        <f>+IFERROR(((SUM(I_Investimenti!$I19:DJ19)/$D18)/12),0)*IF(DG72=SUM($G51:DG51),0,1)</f>
        <v>0</v>
      </c>
      <c r="DI18" s="59">
        <f>+IFERROR(((SUM(I_Investimenti!$I19:DK19)/$D18)/12),0)*IF(DH72=SUM($G51:DH51),0,1)</f>
        <v>0</v>
      </c>
      <c r="DJ18" s="59">
        <f>+IFERROR(((SUM(I_Investimenti!$I19:DL19)/$D18)/12),0)*IF(DI72=SUM($G51:DI51),0,1)</f>
        <v>0</v>
      </c>
      <c r="DK18" s="59">
        <f>+IFERROR(((SUM(I_Investimenti!$I19:DM19)/$D18)/12),0)*IF(DJ72=SUM($G51:DJ51),0,1)</f>
        <v>0</v>
      </c>
      <c r="DL18" s="59">
        <f>+IFERROR(((SUM(I_Investimenti!$I19:DN19)/$D18)/12),0)*IF(DK72=SUM($G51:DK51),0,1)</f>
        <v>0</v>
      </c>
      <c r="DM18" s="59">
        <f>+IFERROR(((SUM(I_Investimenti!$I19:DO19)/$D18)/12),0)*IF(DL72=SUM($G51:DL51),0,1)</f>
        <v>0</v>
      </c>
      <c r="DN18" s="59">
        <f>+IFERROR(((SUM(I_Investimenti!$I19:DP19)/$D18)/12),0)*IF(DM72=SUM($G51:DM51),0,1)</f>
        <v>0</v>
      </c>
      <c r="DO18" s="59">
        <f>+IFERROR(((SUM(I_Investimenti!$I19:DQ19)/$D18)/12),0)*IF(DN72=SUM($G51:DN51),0,1)</f>
        <v>0</v>
      </c>
      <c r="DP18" s="59">
        <f>+IFERROR(((SUM(I_Investimenti!$I19:DR19)/$D18)/12),0)*IF(DO72=SUM($G51:DO51),0,1)</f>
        <v>0</v>
      </c>
      <c r="DQ18" s="59">
        <f>+IFERROR(((SUM(I_Investimenti!$I19:DS19)/$D18)/12),0)*IF(DP72=SUM($G51:DP51),0,1)</f>
        <v>0</v>
      </c>
      <c r="DR18" s="59">
        <f>+IFERROR(((SUM(I_Investimenti!$I19:DT19)/$D18)/12),0)*IF(DQ72=SUM($G51:DQ51),0,1)</f>
        <v>0</v>
      </c>
      <c r="DS18" s="59">
        <f>+IFERROR(((SUM(I_Investimenti!$I19:DU19)/$D18)/12),0)*IF(DR72=SUM($G51:DR51),0,1)</f>
        <v>0</v>
      </c>
      <c r="DT18" s="59">
        <f>+IFERROR(((SUM(I_Investimenti!$I19:DV19)/$D18)/12),0)*IF(DS72=SUM($G51:DS51),0,1)</f>
        <v>0</v>
      </c>
      <c r="DU18" s="59">
        <f>+IFERROR(((SUM(I_Investimenti!$I19:DW19)/$D18)/12),0)*IF(DT72=SUM($G51:DT51),0,1)</f>
        <v>0</v>
      </c>
      <c r="DV18" s="59">
        <f>+IFERROR(((SUM(I_Investimenti!$I19:DX19)/$D18)/12),0)*IF(DU72=SUM($G51:DU51),0,1)</f>
        <v>0</v>
      </c>
    </row>
    <row r="19" spans="2:126" ht="16.5" thickTop="1" thickBot="1" x14ac:dyDescent="0.3">
      <c r="B19" s="119">
        <f>+I_Investimenti!C20</f>
        <v>0</v>
      </c>
      <c r="C19" s="119">
        <f>+I_Investimenti!D20</f>
        <v>0</v>
      </c>
      <c r="D19" s="119">
        <f>+I_Investimenti!G20</f>
        <v>0</v>
      </c>
      <c r="G19" s="59">
        <f>+IFERROR(((I_Investimenti!I20/$D19)/12),0)</f>
        <v>0</v>
      </c>
      <c r="H19" s="59">
        <f>+IFERROR(((SUM(I_Investimenti!$I20:J20)/$D19)/12),0)*IF(G73=SUM($G52:G52),0,1)</f>
        <v>0</v>
      </c>
      <c r="I19" s="59">
        <f>+IFERROR(((SUM(I_Investimenti!$I20:K20)/$D19)/12),0)*IF(H73=SUM($G52:H52),0,1)</f>
        <v>0</v>
      </c>
      <c r="J19" s="59">
        <f>+IFERROR(((SUM(I_Investimenti!$I20:L20)/$D19)/12),0)*IF(I73=SUM($G52:I52),0,1)</f>
        <v>0</v>
      </c>
      <c r="K19" s="59">
        <f>+IFERROR(((SUM(I_Investimenti!$I20:M20)/$D19)/12),0)*IF(J73=SUM($G52:J52),0,1)</f>
        <v>0</v>
      </c>
      <c r="L19" s="59">
        <f>+IFERROR(((SUM(I_Investimenti!$I20:N20)/$D19)/12),0)*IF(K73=SUM($G52:K52),0,1)</f>
        <v>0</v>
      </c>
      <c r="M19" s="59">
        <f>+IFERROR(((SUM(I_Investimenti!$I20:O20)/$D19)/12),0)*IF(L73=SUM($G52:L52),0,1)</f>
        <v>0</v>
      </c>
      <c r="N19" s="59">
        <f>+IFERROR(((SUM(I_Investimenti!$I20:P20)/$D19)/12),0)*IF(M73=SUM($G52:M52),0,1)</f>
        <v>0</v>
      </c>
      <c r="O19" s="59">
        <f>+IFERROR(((SUM(I_Investimenti!$I20:Q20)/$D19)/12),0)*IF(N73=SUM($G52:N52),0,1)</f>
        <v>0</v>
      </c>
      <c r="P19" s="59">
        <f>+IFERROR(((SUM(I_Investimenti!$I20:R20)/$D19)/12),0)*IF(O73=SUM($G52:O52),0,1)</f>
        <v>0</v>
      </c>
      <c r="Q19" s="59">
        <f>+IFERROR(((SUM(I_Investimenti!$I20:S20)/$D19)/12),0)*IF(P73=SUM($G52:P52),0,1)</f>
        <v>0</v>
      </c>
      <c r="R19" s="59">
        <f>+IFERROR(((SUM(I_Investimenti!$I20:T20)/$D19)/12),0)*IF(Q73=SUM($G52:Q52),0,1)</f>
        <v>0</v>
      </c>
      <c r="S19" s="59">
        <f>+IFERROR(((SUM(I_Investimenti!$I20:U20)/$D19)/12),0)*IF(R73=SUM($G52:R52),0,1)</f>
        <v>0</v>
      </c>
      <c r="T19" s="59">
        <f>+IFERROR(((SUM(I_Investimenti!$I20:V20)/$D19)/12),0)*IF(S73=SUM($G52:S52),0,1)</f>
        <v>0</v>
      </c>
      <c r="U19" s="59">
        <f>+IFERROR(((SUM(I_Investimenti!$I20:W20)/$D19)/12),0)*IF(T73=SUM($G52:T52),0,1)</f>
        <v>0</v>
      </c>
      <c r="V19" s="59">
        <f>+IFERROR(((SUM(I_Investimenti!$I20:X20)/$D19)/12),0)*IF(U73=SUM($G52:U52),0,1)</f>
        <v>0</v>
      </c>
      <c r="W19" s="59">
        <f>+IFERROR(((SUM(I_Investimenti!$I20:Y20)/$D19)/12),0)*IF(V73=SUM($G52:V52),0,1)</f>
        <v>0</v>
      </c>
      <c r="X19" s="59">
        <f>+IFERROR(((SUM(I_Investimenti!$I20:Z20)/$D19)/12),0)*IF(W73=SUM($G52:W52),0,1)</f>
        <v>0</v>
      </c>
      <c r="Y19" s="59">
        <f>+IFERROR(((SUM(I_Investimenti!$I20:AA20)/$D19)/12),0)*IF(X73=SUM($G52:X52),0,1)</f>
        <v>0</v>
      </c>
      <c r="Z19" s="59">
        <f>+IFERROR(((SUM(I_Investimenti!$I20:AB20)/$D19)/12),0)*IF(Y73=SUM($G52:Y52),0,1)</f>
        <v>0</v>
      </c>
      <c r="AA19" s="59">
        <f>+IFERROR(((SUM(I_Investimenti!$I20:AC20)/$D19)/12),0)*IF(Z73=SUM($G52:Z52),0,1)</f>
        <v>0</v>
      </c>
      <c r="AB19" s="59">
        <f>+IFERROR(((SUM(I_Investimenti!$I20:AD20)/$D19)/12),0)*IF(AA73=SUM($G52:AA52),0,1)</f>
        <v>0</v>
      </c>
      <c r="AC19" s="59">
        <f>+IFERROR(((SUM(I_Investimenti!$I20:AE20)/$D19)/12),0)*IF(AB73=SUM($G52:AB52),0,1)</f>
        <v>0</v>
      </c>
      <c r="AD19" s="59">
        <f>+IFERROR(((SUM(I_Investimenti!$I20:AF20)/$D19)/12),0)*IF(AC73=SUM($G52:AC52),0,1)</f>
        <v>0</v>
      </c>
      <c r="AE19" s="59">
        <f>+IFERROR(((SUM(I_Investimenti!$I20:AG20)/$D19)/12),0)*IF(AD73=SUM($G52:AD52),0,1)</f>
        <v>0</v>
      </c>
      <c r="AF19" s="59">
        <f>+IFERROR(((SUM(I_Investimenti!$I20:AH20)/$D19)/12),0)*IF(AE73=SUM($G52:AE52),0,1)</f>
        <v>0</v>
      </c>
      <c r="AG19" s="59">
        <f>+IFERROR(((SUM(I_Investimenti!$I20:AI20)/$D19)/12),0)*IF(AF73=SUM($G52:AF52),0,1)</f>
        <v>0</v>
      </c>
      <c r="AH19" s="59">
        <f>+IFERROR(((SUM(I_Investimenti!$I20:AJ20)/$D19)/12),0)*IF(AG73=SUM($G52:AG52),0,1)</f>
        <v>0</v>
      </c>
      <c r="AI19" s="59">
        <f>+IFERROR(((SUM(I_Investimenti!$I20:AK20)/$D19)/12),0)*IF(AH73=SUM($G52:AH52),0,1)</f>
        <v>0</v>
      </c>
      <c r="AJ19" s="59">
        <f>+IFERROR(((SUM(I_Investimenti!$I20:AL20)/$D19)/12),0)*IF(AI73=SUM($G52:AI52),0,1)</f>
        <v>0</v>
      </c>
      <c r="AK19" s="59">
        <f>+IFERROR(((SUM(I_Investimenti!$I20:AM20)/$D19)/12),0)*IF(AJ73=SUM($G52:AJ52),0,1)</f>
        <v>0</v>
      </c>
      <c r="AL19" s="59">
        <f>+IFERROR(((SUM(I_Investimenti!$I20:AN20)/$D19)/12),0)*IF(AK73=SUM($G52:AK52),0,1)</f>
        <v>0</v>
      </c>
      <c r="AM19" s="59">
        <f>+IFERROR(((SUM(I_Investimenti!$I20:AO20)/$D19)/12),0)*IF(AL73=SUM($G52:AL52),0,1)</f>
        <v>0</v>
      </c>
      <c r="AN19" s="59">
        <f>+IFERROR(((SUM(I_Investimenti!$I20:AP20)/$D19)/12),0)*IF(AM73=SUM($G52:AM52),0,1)</f>
        <v>0</v>
      </c>
      <c r="AO19" s="59">
        <f>+IFERROR(((SUM(I_Investimenti!$I20:AQ20)/$D19)/12),0)*IF(AN73=SUM($G52:AN52),0,1)</f>
        <v>0</v>
      </c>
      <c r="AP19" s="59">
        <f>+IFERROR(((SUM(I_Investimenti!$I20:AR20)/$D19)/12),0)*IF(AO73=SUM($G52:AO52),0,1)</f>
        <v>0</v>
      </c>
      <c r="AQ19" s="59">
        <f>+IFERROR(((SUM(I_Investimenti!$I20:AS20)/$D19)/12),0)*IF(AP73=SUM($G52:AP52),0,1)</f>
        <v>0</v>
      </c>
      <c r="AR19" s="59">
        <f>+IFERROR(((SUM(I_Investimenti!$I20:AT20)/$D19)/12),0)*IF(AQ73=SUM($G52:AQ52),0,1)</f>
        <v>0</v>
      </c>
      <c r="AS19" s="59">
        <f>+IFERROR(((SUM(I_Investimenti!$I20:AU20)/$D19)/12),0)*IF(AR73=SUM($G52:AR52),0,1)</f>
        <v>0</v>
      </c>
      <c r="AT19" s="59">
        <f>+IFERROR(((SUM(I_Investimenti!$I20:AV20)/$D19)/12),0)*IF(AS73=SUM($G52:AS52),0,1)</f>
        <v>0</v>
      </c>
      <c r="AU19" s="59">
        <f>+IFERROR(((SUM(I_Investimenti!$I20:AW20)/$D19)/12),0)*IF(AT73=SUM($G52:AT52),0,1)</f>
        <v>0</v>
      </c>
      <c r="AV19" s="59">
        <f>+IFERROR(((SUM(I_Investimenti!$I20:AX20)/$D19)/12),0)*IF(AU73=SUM($G52:AU52),0,1)</f>
        <v>0</v>
      </c>
      <c r="AW19" s="59">
        <f>+IFERROR(((SUM(I_Investimenti!$I20:AY20)/$D19)/12),0)*IF(AV73=SUM($G52:AV52),0,1)</f>
        <v>0</v>
      </c>
      <c r="AX19" s="59">
        <f>+IFERROR(((SUM(I_Investimenti!$I20:AZ20)/$D19)/12),0)*IF(AW73=SUM($G52:AW52),0,1)</f>
        <v>0</v>
      </c>
      <c r="AY19" s="59">
        <f>+IFERROR(((SUM(I_Investimenti!$I20:BA20)/$D19)/12),0)*IF(AX73=SUM($G52:AX52),0,1)</f>
        <v>0</v>
      </c>
      <c r="AZ19" s="59">
        <f>+IFERROR(((SUM(I_Investimenti!$I20:BB20)/$D19)/12),0)*IF(AY73=SUM($G52:AY52),0,1)</f>
        <v>0</v>
      </c>
      <c r="BA19" s="59">
        <f>+IFERROR(((SUM(I_Investimenti!$I20:BC20)/$D19)/12),0)*IF(AZ73=SUM($G52:AZ52),0,1)</f>
        <v>0</v>
      </c>
      <c r="BB19" s="59">
        <f>+IFERROR(((SUM(I_Investimenti!$I20:BD20)/$D19)/12),0)*IF(BA73=SUM($G52:BA52),0,1)</f>
        <v>0</v>
      </c>
      <c r="BC19" s="59">
        <f>+IFERROR(((SUM(I_Investimenti!$I20:BE20)/$D19)/12),0)*IF(BB73=SUM($G52:BB52),0,1)</f>
        <v>0</v>
      </c>
      <c r="BD19" s="59">
        <f>+IFERROR(((SUM(I_Investimenti!$I20:BF20)/$D19)/12),0)*IF(BC73=SUM($G52:BC52),0,1)</f>
        <v>0</v>
      </c>
      <c r="BE19" s="59">
        <f>+IFERROR(((SUM(I_Investimenti!$I20:BG20)/$D19)/12),0)*IF(BD73=SUM($G52:BD52),0,1)</f>
        <v>0</v>
      </c>
      <c r="BF19" s="59">
        <f>+IFERROR(((SUM(I_Investimenti!$I20:BH20)/$D19)/12),0)*IF(BE73=SUM($G52:BE52),0,1)</f>
        <v>0</v>
      </c>
      <c r="BG19" s="59">
        <f>+IFERROR(((SUM(I_Investimenti!$I20:BI20)/$D19)/12),0)*IF(BF73=SUM($G52:BF52),0,1)</f>
        <v>0</v>
      </c>
      <c r="BH19" s="59">
        <f>+IFERROR(((SUM(I_Investimenti!$I20:BJ20)/$D19)/12),0)*IF(BG73=SUM($G52:BG52),0,1)</f>
        <v>0</v>
      </c>
      <c r="BI19" s="59">
        <f>+IFERROR(((SUM(I_Investimenti!$I20:BK20)/$D19)/12),0)*IF(BH73=SUM($G52:BH52),0,1)</f>
        <v>0</v>
      </c>
      <c r="BJ19" s="59">
        <f>+IFERROR(((SUM(I_Investimenti!$I20:BL20)/$D19)/12),0)*IF(BI73=SUM($G52:BI52),0,1)</f>
        <v>0</v>
      </c>
      <c r="BK19" s="59">
        <f>+IFERROR(((SUM(I_Investimenti!$I20:BM20)/$D19)/12),0)*IF(BJ73=SUM($G52:BJ52),0,1)</f>
        <v>0</v>
      </c>
      <c r="BL19" s="59">
        <f>+IFERROR(((SUM(I_Investimenti!$I20:BN20)/$D19)/12),0)*IF(BK73=SUM($G52:BK52),0,1)</f>
        <v>0</v>
      </c>
      <c r="BM19" s="59">
        <f>+IFERROR(((SUM(I_Investimenti!$I20:BO20)/$D19)/12),0)*IF(BL73=SUM($G52:BL52),0,1)</f>
        <v>0</v>
      </c>
      <c r="BN19" s="59">
        <f>+IFERROR(((SUM(I_Investimenti!$I20:BP20)/$D19)/12),0)*IF(BM73=SUM($G52:BM52),0,1)</f>
        <v>0</v>
      </c>
      <c r="BO19" s="59">
        <f>+IFERROR(((SUM(I_Investimenti!$I20:BQ20)/$D19)/12),0)*IF(BN73=SUM($G52:BN52),0,1)</f>
        <v>0</v>
      </c>
      <c r="BP19" s="59">
        <f>+IFERROR(((SUM(I_Investimenti!$I20:BR20)/$D19)/12),0)*IF(BO73=SUM($G52:BO52),0,1)</f>
        <v>0</v>
      </c>
      <c r="BQ19" s="59">
        <f>+IFERROR(((SUM(I_Investimenti!$I20:BS20)/$D19)/12),0)*IF(BP73=SUM($G52:BP52),0,1)</f>
        <v>0</v>
      </c>
      <c r="BR19" s="59">
        <f>+IFERROR(((SUM(I_Investimenti!$I20:BT20)/$D19)/12),0)*IF(BQ73=SUM($G52:BQ52),0,1)</f>
        <v>0</v>
      </c>
      <c r="BS19" s="59">
        <f>+IFERROR(((SUM(I_Investimenti!$I20:BU20)/$D19)/12),0)*IF(BR73=SUM($G52:BR52),0,1)</f>
        <v>0</v>
      </c>
      <c r="BT19" s="59">
        <f>+IFERROR(((SUM(I_Investimenti!$I20:BV20)/$D19)/12),0)*IF(BS73=SUM($G52:BS52),0,1)</f>
        <v>0</v>
      </c>
      <c r="BU19" s="59">
        <f>+IFERROR(((SUM(I_Investimenti!$I20:BW20)/$D19)/12),0)*IF(BT73=SUM($G52:BT52),0,1)</f>
        <v>0</v>
      </c>
      <c r="BV19" s="59">
        <f>+IFERROR(((SUM(I_Investimenti!$I20:BX20)/$D19)/12),0)*IF(BU73=SUM($G52:BU52),0,1)</f>
        <v>0</v>
      </c>
      <c r="BW19" s="59">
        <f>+IFERROR(((SUM(I_Investimenti!$I20:BY20)/$D19)/12),0)*IF(BV73=SUM($G52:BV52),0,1)</f>
        <v>0</v>
      </c>
      <c r="BX19" s="59">
        <f>+IFERROR(((SUM(I_Investimenti!$I20:BZ20)/$D19)/12),0)*IF(BW73=SUM($G52:BW52),0,1)</f>
        <v>0</v>
      </c>
      <c r="BY19" s="59">
        <f>+IFERROR(((SUM(I_Investimenti!$I20:CA20)/$D19)/12),0)*IF(BX73=SUM($G52:BX52),0,1)</f>
        <v>0</v>
      </c>
      <c r="BZ19" s="59">
        <f>+IFERROR(((SUM(I_Investimenti!$I20:CB20)/$D19)/12),0)*IF(BY73=SUM($G52:BY52),0,1)</f>
        <v>0</v>
      </c>
      <c r="CA19" s="59">
        <f>+IFERROR(((SUM(I_Investimenti!$I20:CC20)/$D19)/12),0)*IF(BZ73=SUM($G52:BZ52),0,1)</f>
        <v>0</v>
      </c>
      <c r="CB19" s="59">
        <f>+IFERROR(((SUM(I_Investimenti!$I20:CD20)/$D19)/12),0)*IF(CA73=SUM($G52:CA52),0,1)</f>
        <v>0</v>
      </c>
      <c r="CC19" s="59">
        <f>+IFERROR(((SUM(I_Investimenti!$I20:CE20)/$D19)/12),0)*IF(CB73=SUM($G52:CB52),0,1)</f>
        <v>0</v>
      </c>
      <c r="CD19" s="59">
        <f>+IFERROR(((SUM(I_Investimenti!$I20:CF20)/$D19)/12),0)*IF(CC73=SUM($G52:CC52),0,1)</f>
        <v>0</v>
      </c>
      <c r="CE19" s="59">
        <f>+IFERROR(((SUM(I_Investimenti!$I20:CG20)/$D19)/12),0)*IF(CD73=SUM($G52:CD52),0,1)</f>
        <v>0</v>
      </c>
      <c r="CF19" s="59">
        <f>+IFERROR(((SUM(I_Investimenti!$I20:CH20)/$D19)/12),0)*IF(CE73=SUM($G52:CE52),0,1)</f>
        <v>0</v>
      </c>
      <c r="CG19" s="59">
        <f>+IFERROR(((SUM(I_Investimenti!$I20:CI20)/$D19)/12),0)*IF(CF73=SUM($G52:CF52),0,1)</f>
        <v>0</v>
      </c>
      <c r="CH19" s="59">
        <f>+IFERROR(((SUM(I_Investimenti!$I20:CJ20)/$D19)/12),0)*IF(CG73=SUM($G52:CG52),0,1)</f>
        <v>0</v>
      </c>
      <c r="CI19" s="59">
        <f>+IFERROR(((SUM(I_Investimenti!$I20:CK20)/$D19)/12),0)*IF(CH73=SUM($G52:CH52),0,1)</f>
        <v>0</v>
      </c>
      <c r="CJ19" s="59">
        <f>+IFERROR(((SUM(I_Investimenti!$I20:CL20)/$D19)/12),0)*IF(CI73=SUM($G52:CI52),0,1)</f>
        <v>0</v>
      </c>
      <c r="CK19" s="59">
        <f>+IFERROR(((SUM(I_Investimenti!$I20:CM20)/$D19)/12),0)*IF(CJ73=SUM($G52:CJ52),0,1)</f>
        <v>0</v>
      </c>
      <c r="CL19" s="59">
        <f>+IFERROR(((SUM(I_Investimenti!$I20:CN20)/$D19)/12),0)*IF(CK73=SUM($G52:CK52),0,1)</f>
        <v>0</v>
      </c>
      <c r="CM19" s="59">
        <f>+IFERROR(((SUM(I_Investimenti!$I20:CO20)/$D19)/12),0)*IF(CL73=SUM($G52:CL52),0,1)</f>
        <v>0</v>
      </c>
      <c r="CN19" s="59">
        <f>+IFERROR(((SUM(I_Investimenti!$I20:CP20)/$D19)/12),0)*IF(CM73=SUM($G52:CM52),0,1)</f>
        <v>0</v>
      </c>
      <c r="CO19" s="59">
        <f>+IFERROR(((SUM(I_Investimenti!$I20:CQ20)/$D19)/12),0)*IF(CN73=SUM($G52:CN52),0,1)</f>
        <v>0</v>
      </c>
      <c r="CP19" s="59">
        <f>+IFERROR(((SUM(I_Investimenti!$I20:CR20)/$D19)/12),0)*IF(CO73=SUM($G52:CO52),0,1)</f>
        <v>0</v>
      </c>
      <c r="CQ19" s="59">
        <f>+IFERROR(((SUM(I_Investimenti!$I20:CS20)/$D19)/12),0)*IF(CP73=SUM($G52:CP52),0,1)</f>
        <v>0</v>
      </c>
      <c r="CR19" s="59">
        <f>+IFERROR(((SUM(I_Investimenti!$I20:CT20)/$D19)/12),0)*IF(CQ73=SUM($G52:CQ52),0,1)</f>
        <v>0</v>
      </c>
      <c r="CS19" s="59">
        <f>+IFERROR(((SUM(I_Investimenti!$I20:CU20)/$D19)/12),0)*IF(CR73=SUM($G52:CR52),0,1)</f>
        <v>0</v>
      </c>
      <c r="CT19" s="59">
        <f>+IFERROR(((SUM(I_Investimenti!$I20:CV20)/$D19)/12),0)*IF(CS73=SUM($G52:CS52),0,1)</f>
        <v>0</v>
      </c>
      <c r="CU19" s="59">
        <f>+IFERROR(((SUM(I_Investimenti!$I20:CW20)/$D19)/12),0)*IF(CT73=SUM($G52:CT52),0,1)</f>
        <v>0</v>
      </c>
      <c r="CV19" s="59">
        <f>+IFERROR(((SUM(I_Investimenti!$I20:CX20)/$D19)/12),0)*IF(CU73=SUM($G52:CU52),0,1)</f>
        <v>0</v>
      </c>
      <c r="CW19" s="59">
        <f>+IFERROR(((SUM(I_Investimenti!$I20:CY20)/$D19)/12),0)*IF(CV73=SUM($G52:CV52),0,1)</f>
        <v>0</v>
      </c>
      <c r="CX19" s="59">
        <f>+IFERROR(((SUM(I_Investimenti!$I20:CZ20)/$D19)/12),0)*IF(CW73=SUM($G52:CW52),0,1)</f>
        <v>0</v>
      </c>
      <c r="CY19" s="59">
        <f>+IFERROR(((SUM(I_Investimenti!$I20:DA20)/$D19)/12),0)*IF(CX73=SUM($G52:CX52),0,1)</f>
        <v>0</v>
      </c>
      <c r="CZ19" s="59">
        <f>+IFERROR(((SUM(I_Investimenti!$I20:DB20)/$D19)/12),0)*IF(CY73=SUM($G52:CY52),0,1)</f>
        <v>0</v>
      </c>
      <c r="DA19" s="59">
        <f>+IFERROR(((SUM(I_Investimenti!$I20:DC20)/$D19)/12),0)*IF(CZ73=SUM($G52:CZ52),0,1)</f>
        <v>0</v>
      </c>
      <c r="DB19" s="59">
        <f>+IFERROR(((SUM(I_Investimenti!$I20:DD20)/$D19)/12),0)*IF(DA73=SUM($G52:DA52),0,1)</f>
        <v>0</v>
      </c>
      <c r="DC19" s="59">
        <f>+IFERROR(((SUM(I_Investimenti!$I20:DE20)/$D19)/12),0)*IF(DB73=SUM($G52:DB52),0,1)</f>
        <v>0</v>
      </c>
      <c r="DD19" s="59">
        <f>+IFERROR(((SUM(I_Investimenti!$I20:DF20)/$D19)/12),0)*IF(DC73=SUM($G52:DC52),0,1)</f>
        <v>0</v>
      </c>
      <c r="DE19" s="59">
        <f>+IFERROR(((SUM(I_Investimenti!$I20:DG20)/$D19)/12),0)*IF(DD73=SUM($G52:DD52),0,1)</f>
        <v>0</v>
      </c>
      <c r="DF19" s="59">
        <f>+IFERROR(((SUM(I_Investimenti!$I20:DH20)/$D19)/12),0)*IF(DE73=SUM($G52:DE52),0,1)</f>
        <v>0</v>
      </c>
      <c r="DG19" s="59">
        <f>+IFERROR(((SUM(I_Investimenti!$I20:DI20)/$D19)/12),0)*IF(DF73=SUM($G52:DF52),0,1)</f>
        <v>0</v>
      </c>
      <c r="DH19" s="59">
        <f>+IFERROR(((SUM(I_Investimenti!$I20:DJ20)/$D19)/12),0)*IF(DG73=SUM($G52:DG52),0,1)</f>
        <v>0</v>
      </c>
      <c r="DI19" s="59">
        <f>+IFERROR(((SUM(I_Investimenti!$I20:DK20)/$D19)/12),0)*IF(DH73=SUM($G52:DH52),0,1)</f>
        <v>0</v>
      </c>
      <c r="DJ19" s="59">
        <f>+IFERROR(((SUM(I_Investimenti!$I20:DL20)/$D19)/12),0)*IF(DI73=SUM($G52:DI52),0,1)</f>
        <v>0</v>
      </c>
      <c r="DK19" s="59">
        <f>+IFERROR(((SUM(I_Investimenti!$I20:DM20)/$D19)/12),0)*IF(DJ73=SUM($G52:DJ52),0,1)</f>
        <v>0</v>
      </c>
      <c r="DL19" s="59">
        <f>+IFERROR(((SUM(I_Investimenti!$I20:DN20)/$D19)/12),0)*IF(DK73=SUM($G52:DK52),0,1)</f>
        <v>0</v>
      </c>
      <c r="DM19" s="59">
        <f>+IFERROR(((SUM(I_Investimenti!$I20:DO20)/$D19)/12),0)*IF(DL73=SUM($G52:DL52),0,1)</f>
        <v>0</v>
      </c>
      <c r="DN19" s="59">
        <f>+IFERROR(((SUM(I_Investimenti!$I20:DP20)/$D19)/12),0)*IF(DM73=SUM($G52:DM52),0,1)</f>
        <v>0</v>
      </c>
      <c r="DO19" s="59">
        <f>+IFERROR(((SUM(I_Investimenti!$I20:DQ20)/$D19)/12),0)*IF(DN73=SUM($G52:DN52),0,1)</f>
        <v>0</v>
      </c>
      <c r="DP19" s="59">
        <f>+IFERROR(((SUM(I_Investimenti!$I20:DR20)/$D19)/12),0)*IF(DO73=SUM($G52:DO52),0,1)</f>
        <v>0</v>
      </c>
      <c r="DQ19" s="59">
        <f>+IFERROR(((SUM(I_Investimenti!$I20:DS20)/$D19)/12),0)*IF(DP73=SUM($G52:DP52),0,1)</f>
        <v>0</v>
      </c>
      <c r="DR19" s="59">
        <f>+IFERROR(((SUM(I_Investimenti!$I20:DT20)/$D19)/12),0)*IF(DQ73=SUM($G52:DQ52),0,1)</f>
        <v>0</v>
      </c>
      <c r="DS19" s="59">
        <f>+IFERROR(((SUM(I_Investimenti!$I20:DU20)/$D19)/12),0)*IF(DR73=SUM($G52:DR52),0,1)</f>
        <v>0</v>
      </c>
      <c r="DT19" s="59">
        <f>+IFERROR(((SUM(I_Investimenti!$I20:DV20)/$D19)/12),0)*IF(DS73=SUM($G52:DS52),0,1)</f>
        <v>0</v>
      </c>
      <c r="DU19" s="59">
        <f>+IFERROR(((SUM(I_Investimenti!$I20:DW20)/$D19)/12),0)*IF(DT73=SUM($G52:DT52),0,1)</f>
        <v>0</v>
      </c>
      <c r="DV19" s="59">
        <f>+IFERROR(((SUM(I_Investimenti!$I20:DX20)/$D19)/12),0)*IF(DU73=SUM($G52:DU52),0,1)</f>
        <v>0</v>
      </c>
    </row>
    <row r="20" spans="2:126" ht="16.5" thickTop="1" thickBot="1" x14ac:dyDescent="0.3">
      <c r="B20" s="119">
        <f>+I_Investimenti!C21</f>
        <v>0</v>
      </c>
      <c r="C20" s="119">
        <f>+I_Investimenti!D21</f>
        <v>0</v>
      </c>
      <c r="D20" s="119">
        <f>+I_Investimenti!G21</f>
        <v>0</v>
      </c>
      <c r="G20" s="59">
        <f>+IFERROR(((I_Investimenti!I21/$D20)/12),0)</f>
        <v>0</v>
      </c>
      <c r="H20" s="59">
        <f>+IFERROR(((SUM(I_Investimenti!$I21:J21)/$D20)/12),0)*IF(G74=SUM($G53:G53),0,1)</f>
        <v>0</v>
      </c>
      <c r="I20" s="59">
        <f>+IFERROR(((SUM(I_Investimenti!$I21:K21)/$D20)/12),0)*IF(H74=SUM($G53:H53),0,1)</f>
        <v>0</v>
      </c>
      <c r="J20" s="59">
        <f>+IFERROR(((SUM(I_Investimenti!$I21:L21)/$D20)/12),0)*IF(I74=SUM($G53:I53),0,1)</f>
        <v>0</v>
      </c>
      <c r="K20" s="59">
        <f>+IFERROR(((SUM(I_Investimenti!$I21:M21)/$D20)/12),0)*IF(J74=SUM($G53:J53),0,1)</f>
        <v>0</v>
      </c>
      <c r="L20" s="59">
        <f>+IFERROR(((SUM(I_Investimenti!$I21:N21)/$D20)/12),0)*IF(K74=SUM($G53:K53),0,1)</f>
        <v>0</v>
      </c>
      <c r="M20" s="59">
        <f>+IFERROR(((SUM(I_Investimenti!$I21:O21)/$D20)/12),0)*IF(L74=SUM($G53:L53),0,1)</f>
        <v>0</v>
      </c>
      <c r="N20" s="59">
        <f>+IFERROR(((SUM(I_Investimenti!$I21:P21)/$D20)/12),0)*IF(M74=SUM($G53:M53),0,1)</f>
        <v>0</v>
      </c>
      <c r="O20" s="59">
        <f>+IFERROR(((SUM(I_Investimenti!$I21:Q21)/$D20)/12),0)*IF(N74=SUM($G53:N53),0,1)</f>
        <v>0</v>
      </c>
      <c r="P20" s="59">
        <f>+IFERROR(((SUM(I_Investimenti!$I21:R21)/$D20)/12),0)*IF(O74=SUM($G53:O53),0,1)</f>
        <v>0</v>
      </c>
      <c r="Q20" s="59">
        <f>+IFERROR(((SUM(I_Investimenti!$I21:S21)/$D20)/12),0)*IF(P74=SUM($G53:P53),0,1)</f>
        <v>0</v>
      </c>
      <c r="R20" s="59">
        <f>+IFERROR(((SUM(I_Investimenti!$I21:T21)/$D20)/12),0)*IF(Q74=SUM($G53:Q53),0,1)</f>
        <v>0</v>
      </c>
      <c r="S20" s="59">
        <f>+IFERROR(((SUM(I_Investimenti!$I21:U21)/$D20)/12),0)*IF(R74=SUM($G53:R53),0,1)</f>
        <v>0</v>
      </c>
      <c r="T20" s="59">
        <f>+IFERROR(((SUM(I_Investimenti!$I21:V21)/$D20)/12),0)*IF(S74=SUM($G53:S53),0,1)</f>
        <v>0</v>
      </c>
      <c r="U20" s="59">
        <f>+IFERROR(((SUM(I_Investimenti!$I21:W21)/$D20)/12),0)*IF(T74=SUM($G53:T53),0,1)</f>
        <v>0</v>
      </c>
      <c r="V20" s="59">
        <f>+IFERROR(((SUM(I_Investimenti!$I21:X21)/$D20)/12),0)*IF(U74=SUM($G53:U53),0,1)</f>
        <v>0</v>
      </c>
      <c r="W20" s="59">
        <f>+IFERROR(((SUM(I_Investimenti!$I21:Y21)/$D20)/12),0)*IF(V74=SUM($G53:V53),0,1)</f>
        <v>0</v>
      </c>
      <c r="X20" s="59">
        <f>+IFERROR(((SUM(I_Investimenti!$I21:Z21)/$D20)/12),0)*IF(W74=SUM($G53:W53),0,1)</f>
        <v>0</v>
      </c>
      <c r="Y20" s="59">
        <f>+IFERROR(((SUM(I_Investimenti!$I21:AA21)/$D20)/12),0)*IF(X74=SUM($G53:X53),0,1)</f>
        <v>0</v>
      </c>
      <c r="Z20" s="59">
        <f>+IFERROR(((SUM(I_Investimenti!$I21:AB21)/$D20)/12),0)*IF(Y74=SUM($G53:Y53),0,1)</f>
        <v>0</v>
      </c>
      <c r="AA20" s="59">
        <f>+IFERROR(((SUM(I_Investimenti!$I21:AC21)/$D20)/12),0)*IF(Z74=SUM($G53:Z53),0,1)</f>
        <v>0</v>
      </c>
      <c r="AB20" s="59">
        <f>+IFERROR(((SUM(I_Investimenti!$I21:AD21)/$D20)/12),0)*IF(AA74=SUM($G53:AA53),0,1)</f>
        <v>0</v>
      </c>
      <c r="AC20" s="59">
        <f>+IFERROR(((SUM(I_Investimenti!$I21:AE21)/$D20)/12),0)*IF(AB74=SUM($G53:AB53),0,1)</f>
        <v>0</v>
      </c>
      <c r="AD20" s="59">
        <f>+IFERROR(((SUM(I_Investimenti!$I21:AF21)/$D20)/12),0)*IF(AC74=SUM($G53:AC53),0,1)</f>
        <v>0</v>
      </c>
      <c r="AE20" s="59">
        <f>+IFERROR(((SUM(I_Investimenti!$I21:AG21)/$D20)/12),0)*IF(AD74=SUM($G53:AD53),0,1)</f>
        <v>0</v>
      </c>
      <c r="AF20" s="59">
        <f>+IFERROR(((SUM(I_Investimenti!$I21:AH21)/$D20)/12),0)*IF(AE74=SUM($G53:AE53),0,1)</f>
        <v>0</v>
      </c>
      <c r="AG20" s="59">
        <f>+IFERROR(((SUM(I_Investimenti!$I21:AI21)/$D20)/12),0)*IF(AF74=SUM($G53:AF53),0,1)</f>
        <v>0</v>
      </c>
      <c r="AH20" s="59">
        <f>+IFERROR(((SUM(I_Investimenti!$I21:AJ21)/$D20)/12),0)*IF(AG74=SUM($G53:AG53),0,1)</f>
        <v>0</v>
      </c>
      <c r="AI20" s="59">
        <f>+IFERROR(((SUM(I_Investimenti!$I21:AK21)/$D20)/12),0)*IF(AH74=SUM($G53:AH53),0,1)</f>
        <v>0</v>
      </c>
      <c r="AJ20" s="59">
        <f>+IFERROR(((SUM(I_Investimenti!$I21:AL21)/$D20)/12),0)*IF(AI74=SUM($G53:AI53),0,1)</f>
        <v>0</v>
      </c>
      <c r="AK20" s="59">
        <f>+IFERROR(((SUM(I_Investimenti!$I21:AM21)/$D20)/12),0)*IF(AJ74=SUM($G53:AJ53),0,1)</f>
        <v>0</v>
      </c>
      <c r="AL20" s="59">
        <f>+IFERROR(((SUM(I_Investimenti!$I21:AN21)/$D20)/12),0)*IF(AK74=SUM($G53:AK53),0,1)</f>
        <v>0</v>
      </c>
      <c r="AM20" s="59">
        <f>+IFERROR(((SUM(I_Investimenti!$I21:AO21)/$D20)/12),0)*IF(AL74=SUM($G53:AL53),0,1)</f>
        <v>0</v>
      </c>
      <c r="AN20" s="59">
        <f>+IFERROR(((SUM(I_Investimenti!$I21:AP21)/$D20)/12),0)*IF(AM74=SUM($G53:AM53),0,1)</f>
        <v>0</v>
      </c>
      <c r="AO20" s="59">
        <f>+IFERROR(((SUM(I_Investimenti!$I21:AQ21)/$D20)/12),0)*IF(AN74=SUM($G53:AN53),0,1)</f>
        <v>0</v>
      </c>
      <c r="AP20" s="59">
        <f>+IFERROR(((SUM(I_Investimenti!$I21:AR21)/$D20)/12),0)*IF(AO74=SUM($G53:AO53),0,1)</f>
        <v>0</v>
      </c>
      <c r="AQ20" s="59">
        <f>+IFERROR(((SUM(I_Investimenti!$I21:AS21)/$D20)/12),0)*IF(AP74=SUM($G53:AP53),0,1)</f>
        <v>0</v>
      </c>
      <c r="AR20" s="59">
        <f>+IFERROR(((SUM(I_Investimenti!$I21:AT21)/$D20)/12),0)*IF(AQ74=SUM($G53:AQ53),0,1)</f>
        <v>0</v>
      </c>
      <c r="AS20" s="59">
        <f>+IFERROR(((SUM(I_Investimenti!$I21:AU21)/$D20)/12),0)*IF(AR74=SUM($G53:AR53),0,1)</f>
        <v>0</v>
      </c>
      <c r="AT20" s="59">
        <f>+IFERROR(((SUM(I_Investimenti!$I21:AV21)/$D20)/12),0)*IF(AS74=SUM($G53:AS53),0,1)</f>
        <v>0</v>
      </c>
      <c r="AU20" s="59">
        <f>+IFERROR(((SUM(I_Investimenti!$I21:AW21)/$D20)/12),0)*IF(AT74=SUM($G53:AT53),0,1)</f>
        <v>0</v>
      </c>
      <c r="AV20" s="59">
        <f>+IFERROR(((SUM(I_Investimenti!$I21:AX21)/$D20)/12),0)*IF(AU74=SUM($G53:AU53),0,1)</f>
        <v>0</v>
      </c>
      <c r="AW20" s="59">
        <f>+IFERROR(((SUM(I_Investimenti!$I21:AY21)/$D20)/12),0)*IF(AV74=SUM($G53:AV53),0,1)</f>
        <v>0</v>
      </c>
      <c r="AX20" s="59">
        <f>+IFERROR(((SUM(I_Investimenti!$I21:AZ21)/$D20)/12),0)*IF(AW74=SUM($G53:AW53),0,1)</f>
        <v>0</v>
      </c>
      <c r="AY20" s="59">
        <f>+IFERROR(((SUM(I_Investimenti!$I21:BA21)/$D20)/12),0)*IF(AX74=SUM($G53:AX53),0,1)</f>
        <v>0</v>
      </c>
      <c r="AZ20" s="59">
        <f>+IFERROR(((SUM(I_Investimenti!$I21:BB21)/$D20)/12),0)*IF(AY74=SUM($G53:AY53),0,1)</f>
        <v>0</v>
      </c>
      <c r="BA20" s="59">
        <f>+IFERROR(((SUM(I_Investimenti!$I21:BC21)/$D20)/12),0)*IF(AZ74=SUM($G53:AZ53),0,1)</f>
        <v>0</v>
      </c>
      <c r="BB20" s="59">
        <f>+IFERROR(((SUM(I_Investimenti!$I21:BD21)/$D20)/12),0)*IF(BA74=SUM($G53:BA53),0,1)</f>
        <v>0</v>
      </c>
      <c r="BC20" s="59">
        <f>+IFERROR(((SUM(I_Investimenti!$I21:BE21)/$D20)/12),0)*IF(BB74=SUM($G53:BB53),0,1)</f>
        <v>0</v>
      </c>
      <c r="BD20" s="59">
        <f>+IFERROR(((SUM(I_Investimenti!$I21:BF21)/$D20)/12),0)*IF(BC74=SUM($G53:BC53),0,1)</f>
        <v>0</v>
      </c>
      <c r="BE20" s="59">
        <f>+IFERROR(((SUM(I_Investimenti!$I21:BG21)/$D20)/12),0)*IF(BD74=SUM($G53:BD53),0,1)</f>
        <v>0</v>
      </c>
      <c r="BF20" s="59">
        <f>+IFERROR(((SUM(I_Investimenti!$I21:BH21)/$D20)/12),0)*IF(BE74=SUM($G53:BE53),0,1)</f>
        <v>0</v>
      </c>
      <c r="BG20" s="59">
        <f>+IFERROR(((SUM(I_Investimenti!$I21:BI21)/$D20)/12),0)*IF(BF74=SUM($G53:BF53),0,1)</f>
        <v>0</v>
      </c>
      <c r="BH20" s="59">
        <f>+IFERROR(((SUM(I_Investimenti!$I21:BJ21)/$D20)/12),0)*IF(BG74=SUM($G53:BG53),0,1)</f>
        <v>0</v>
      </c>
      <c r="BI20" s="59">
        <f>+IFERROR(((SUM(I_Investimenti!$I21:BK21)/$D20)/12),0)*IF(BH74=SUM($G53:BH53),0,1)</f>
        <v>0</v>
      </c>
      <c r="BJ20" s="59">
        <f>+IFERROR(((SUM(I_Investimenti!$I21:BL21)/$D20)/12),0)*IF(BI74=SUM($G53:BI53),0,1)</f>
        <v>0</v>
      </c>
      <c r="BK20" s="59">
        <f>+IFERROR(((SUM(I_Investimenti!$I21:BM21)/$D20)/12),0)*IF(BJ74=SUM($G53:BJ53),0,1)</f>
        <v>0</v>
      </c>
      <c r="BL20" s="59">
        <f>+IFERROR(((SUM(I_Investimenti!$I21:BN21)/$D20)/12),0)*IF(BK74=SUM($G53:BK53),0,1)</f>
        <v>0</v>
      </c>
      <c r="BM20" s="59">
        <f>+IFERROR(((SUM(I_Investimenti!$I21:BO21)/$D20)/12),0)*IF(BL74=SUM($G53:BL53),0,1)</f>
        <v>0</v>
      </c>
      <c r="BN20" s="59">
        <f>+IFERROR(((SUM(I_Investimenti!$I21:BP21)/$D20)/12),0)*IF(BM74=SUM($G53:BM53),0,1)</f>
        <v>0</v>
      </c>
      <c r="BO20" s="59">
        <f>+IFERROR(((SUM(I_Investimenti!$I21:BQ21)/$D20)/12),0)*IF(BN74=SUM($G53:BN53),0,1)</f>
        <v>0</v>
      </c>
      <c r="BP20" s="59">
        <f>+IFERROR(((SUM(I_Investimenti!$I21:BR21)/$D20)/12),0)*IF(BO74=SUM($G53:BO53),0,1)</f>
        <v>0</v>
      </c>
      <c r="BQ20" s="59">
        <f>+IFERROR(((SUM(I_Investimenti!$I21:BS21)/$D20)/12),0)*IF(BP74=SUM($G53:BP53),0,1)</f>
        <v>0</v>
      </c>
      <c r="BR20" s="59">
        <f>+IFERROR(((SUM(I_Investimenti!$I21:BT21)/$D20)/12),0)*IF(BQ74=SUM($G53:BQ53),0,1)</f>
        <v>0</v>
      </c>
      <c r="BS20" s="59">
        <f>+IFERROR(((SUM(I_Investimenti!$I21:BU21)/$D20)/12),0)*IF(BR74=SUM($G53:BR53),0,1)</f>
        <v>0</v>
      </c>
      <c r="BT20" s="59">
        <f>+IFERROR(((SUM(I_Investimenti!$I21:BV21)/$D20)/12),0)*IF(BS74=SUM($G53:BS53),0,1)</f>
        <v>0</v>
      </c>
      <c r="BU20" s="59">
        <f>+IFERROR(((SUM(I_Investimenti!$I21:BW21)/$D20)/12),0)*IF(BT74=SUM($G53:BT53),0,1)</f>
        <v>0</v>
      </c>
      <c r="BV20" s="59">
        <f>+IFERROR(((SUM(I_Investimenti!$I21:BX21)/$D20)/12),0)*IF(BU74=SUM($G53:BU53),0,1)</f>
        <v>0</v>
      </c>
      <c r="BW20" s="59">
        <f>+IFERROR(((SUM(I_Investimenti!$I21:BY21)/$D20)/12),0)*IF(BV74=SUM($G53:BV53),0,1)</f>
        <v>0</v>
      </c>
      <c r="BX20" s="59">
        <f>+IFERROR(((SUM(I_Investimenti!$I21:BZ21)/$D20)/12),0)*IF(BW74=SUM($G53:BW53),0,1)</f>
        <v>0</v>
      </c>
      <c r="BY20" s="59">
        <f>+IFERROR(((SUM(I_Investimenti!$I21:CA21)/$D20)/12),0)*IF(BX74=SUM($G53:BX53),0,1)</f>
        <v>0</v>
      </c>
      <c r="BZ20" s="59">
        <f>+IFERROR(((SUM(I_Investimenti!$I21:CB21)/$D20)/12),0)*IF(BY74=SUM($G53:BY53),0,1)</f>
        <v>0</v>
      </c>
      <c r="CA20" s="59">
        <f>+IFERROR(((SUM(I_Investimenti!$I21:CC21)/$D20)/12),0)*IF(BZ74=SUM($G53:BZ53),0,1)</f>
        <v>0</v>
      </c>
      <c r="CB20" s="59">
        <f>+IFERROR(((SUM(I_Investimenti!$I21:CD21)/$D20)/12),0)*IF(CA74=SUM($G53:CA53),0,1)</f>
        <v>0</v>
      </c>
      <c r="CC20" s="59">
        <f>+IFERROR(((SUM(I_Investimenti!$I21:CE21)/$D20)/12),0)*IF(CB74=SUM($G53:CB53),0,1)</f>
        <v>0</v>
      </c>
      <c r="CD20" s="59">
        <f>+IFERROR(((SUM(I_Investimenti!$I21:CF21)/$D20)/12),0)*IF(CC74=SUM($G53:CC53),0,1)</f>
        <v>0</v>
      </c>
      <c r="CE20" s="59">
        <f>+IFERROR(((SUM(I_Investimenti!$I21:CG21)/$D20)/12),0)*IF(CD74=SUM($G53:CD53),0,1)</f>
        <v>0</v>
      </c>
      <c r="CF20" s="59">
        <f>+IFERROR(((SUM(I_Investimenti!$I21:CH21)/$D20)/12),0)*IF(CE74=SUM($G53:CE53),0,1)</f>
        <v>0</v>
      </c>
      <c r="CG20" s="59">
        <f>+IFERROR(((SUM(I_Investimenti!$I21:CI21)/$D20)/12),0)*IF(CF74=SUM($G53:CF53),0,1)</f>
        <v>0</v>
      </c>
      <c r="CH20" s="59">
        <f>+IFERROR(((SUM(I_Investimenti!$I21:CJ21)/$D20)/12),0)*IF(CG74=SUM($G53:CG53),0,1)</f>
        <v>0</v>
      </c>
      <c r="CI20" s="59">
        <f>+IFERROR(((SUM(I_Investimenti!$I21:CK21)/$D20)/12),0)*IF(CH74=SUM($G53:CH53),0,1)</f>
        <v>0</v>
      </c>
      <c r="CJ20" s="59">
        <f>+IFERROR(((SUM(I_Investimenti!$I21:CL21)/$D20)/12),0)*IF(CI74=SUM($G53:CI53),0,1)</f>
        <v>0</v>
      </c>
      <c r="CK20" s="59">
        <f>+IFERROR(((SUM(I_Investimenti!$I21:CM21)/$D20)/12),0)*IF(CJ74=SUM($G53:CJ53),0,1)</f>
        <v>0</v>
      </c>
      <c r="CL20" s="59">
        <f>+IFERROR(((SUM(I_Investimenti!$I21:CN21)/$D20)/12),0)*IF(CK74=SUM($G53:CK53),0,1)</f>
        <v>0</v>
      </c>
      <c r="CM20" s="59">
        <f>+IFERROR(((SUM(I_Investimenti!$I21:CO21)/$D20)/12),0)*IF(CL74=SUM($G53:CL53),0,1)</f>
        <v>0</v>
      </c>
      <c r="CN20" s="59">
        <f>+IFERROR(((SUM(I_Investimenti!$I21:CP21)/$D20)/12),0)*IF(CM74=SUM($G53:CM53),0,1)</f>
        <v>0</v>
      </c>
      <c r="CO20" s="59">
        <f>+IFERROR(((SUM(I_Investimenti!$I21:CQ21)/$D20)/12),0)*IF(CN74=SUM($G53:CN53),0,1)</f>
        <v>0</v>
      </c>
      <c r="CP20" s="59">
        <f>+IFERROR(((SUM(I_Investimenti!$I21:CR21)/$D20)/12),0)*IF(CO74=SUM($G53:CO53),0,1)</f>
        <v>0</v>
      </c>
      <c r="CQ20" s="59">
        <f>+IFERROR(((SUM(I_Investimenti!$I21:CS21)/$D20)/12),0)*IF(CP74=SUM($G53:CP53),0,1)</f>
        <v>0</v>
      </c>
      <c r="CR20" s="59">
        <f>+IFERROR(((SUM(I_Investimenti!$I21:CT21)/$D20)/12),0)*IF(CQ74=SUM($G53:CQ53),0,1)</f>
        <v>0</v>
      </c>
      <c r="CS20" s="59">
        <f>+IFERROR(((SUM(I_Investimenti!$I21:CU21)/$D20)/12),0)*IF(CR74=SUM($G53:CR53),0,1)</f>
        <v>0</v>
      </c>
      <c r="CT20" s="59">
        <f>+IFERROR(((SUM(I_Investimenti!$I21:CV21)/$D20)/12),0)*IF(CS74=SUM($G53:CS53),0,1)</f>
        <v>0</v>
      </c>
      <c r="CU20" s="59">
        <f>+IFERROR(((SUM(I_Investimenti!$I21:CW21)/$D20)/12),0)*IF(CT74=SUM($G53:CT53),0,1)</f>
        <v>0</v>
      </c>
      <c r="CV20" s="59">
        <f>+IFERROR(((SUM(I_Investimenti!$I21:CX21)/$D20)/12),0)*IF(CU74=SUM($G53:CU53),0,1)</f>
        <v>0</v>
      </c>
      <c r="CW20" s="59">
        <f>+IFERROR(((SUM(I_Investimenti!$I21:CY21)/$D20)/12),0)*IF(CV74=SUM($G53:CV53),0,1)</f>
        <v>0</v>
      </c>
      <c r="CX20" s="59">
        <f>+IFERROR(((SUM(I_Investimenti!$I21:CZ21)/$D20)/12),0)*IF(CW74=SUM($G53:CW53),0,1)</f>
        <v>0</v>
      </c>
      <c r="CY20" s="59">
        <f>+IFERROR(((SUM(I_Investimenti!$I21:DA21)/$D20)/12),0)*IF(CX74=SUM($G53:CX53),0,1)</f>
        <v>0</v>
      </c>
      <c r="CZ20" s="59">
        <f>+IFERROR(((SUM(I_Investimenti!$I21:DB21)/$D20)/12),0)*IF(CY74=SUM($G53:CY53),0,1)</f>
        <v>0</v>
      </c>
      <c r="DA20" s="59">
        <f>+IFERROR(((SUM(I_Investimenti!$I21:DC21)/$D20)/12),0)*IF(CZ74=SUM($G53:CZ53),0,1)</f>
        <v>0</v>
      </c>
      <c r="DB20" s="59">
        <f>+IFERROR(((SUM(I_Investimenti!$I21:DD21)/$D20)/12),0)*IF(DA74=SUM($G53:DA53),0,1)</f>
        <v>0</v>
      </c>
      <c r="DC20" s="59">
        <f>+IFERROR(((SUM(I_Investimenti!$I21:DE21)/$D20)/12),0)*IF(DB74=SUM($G53:DB53),0,1)</f>
        <v>0</v>
      </c>
      <c r="DD20" s="59">
        <f>+IFERROR(((SUM(I_Investimenti!$I21:DF21)/$D20)/12),0)*IF(DC74=SUM($G53:DC53),0,1)</f>
        <v>0</v>
      </c>
      <c r="DE20" s="59">
        <f>+IFERROR(((SUM(I_Investimenti!$I21:DG21)/$D20)/12),0)*IF(DD74=SUM($G53:DD53),0,1)</f>
        <v>0</v>
      </c>
      <c r="DF20" s="59">
        <f>+IFERROR(((SUM(I_Investimenti!$I21:DH21)/$D20)/12),0)*IF(DE74=SUM($G53:DE53),0,1)</f>
        <v>0</v>
      </c>
      <c r="DG20" s="59">
        <f>+IFERROR(((SUM(I_Investimenti!$I21:DI21)/$D20)/12),0)*IF(DF74=SUM($G53:DF53),0,1)</f>
        <v>0</v>
      </c>
      <c r="DH20" s="59">
        <f>+IFERROR(((SUM(I_Investimenti!$I21:DJ21)/$D20)/12),0)*IF(DG74=SUM($G53:DG53),0,1)</f>
        <v>0</v>
      </c>
      <c r="DI20" s="59">
        <f>+IFERROR(((SUM(I_Investimenti!$I21:DK21)/$D20)/12),0)*IF(DH74=SUM($G53:DH53),0,1)</f>
        <v>0</v>
      </c>
      <c r="DJ20" s="59">
        <f>+IFERROR(((SUM(I_Investimenti!$I21:DL21)/$D20)/12),0)*IF(DI74=SUM($G53:DI53),0,1)</f>
        <v>0</v>
      </c>
      <c r="DK20" s="59">
        <f>+IFERROR(((SUM(I_Investimenti!$I21:DM21)/$D20)/12),0)*IF(DJ74=SUM($G53:DJ53),0,1)</f>
        <v>0</v>
      </c>
      <c r="DL20" s="59">
        <f>+IFERROR(((SUM(I_Investimenti!$I21:DN21)/$D20)/12),0)*IF(DK74=SUM($G53:DK53),0,1)</f>
        <v>0</v>
      </c>
      <c r="DM20" s="59">
        <f>+IFERROR(((SUM(I_Investimenti!$I21:DO21)/$D20)/12),0)*IF(DL74=SUM($G53:DL53),0,1)</f>
        <v>0</v>
      </c>
      <c r="DN20" s="59">
        <f>+IFERROR(((SUM(I_Investimenti!$I21:DP21)/$D20)/12),0)*IF(DM74=SUM($G53:DM53),0,1)</f>
        <v>0</v>
      </c>
      <c r="DO20" s="59">
        <f>+IFERROR(((SUM(I_Investimenti!$I21:DQ21)/$D20)/12),0)*IF(DN74=SUM($G53:DN53),0,1)</f>
        <v>0</v>
      </c>
      <c r="DP20" s="59">
        <f>+IFERROR(((SUM(I_Investimenti!$I21:DR21)/$D20)/12),0)*IF(DO74=SUM($G53:DO53),0,1)</f>
        <v>0</v>
      </c>
      <c r="DQ20" s="59">
        <f>+IFERROR(((SUM(I_Investimenti!$I21:DS21)/$D20)/12),0)*IF(DP74=SUM($G53:DP53),0,1)</f>
        <v>0</v>
      </c>
      <c r="DR20" s="59">
        <f>+IFERROR(((SUM(I_Investimenti!$I21:DT21)/$D20)/12),0)*IF(DQ74=SUM($G53:DQ53),0,1)</f>
        <v>0</v>
      </c>
      <c r="DS20" s="59">
        <f>+IFERROR(((SUM(I_Investimenti!$I21:DU21)/$D20)/12),0)*IF(DR74=SUM($G53:DR53),0,1)</f>
        <v>0</v>
      </c>
      <c r="DT20" s="59">
        <f>+IFERROR(((SUM(I_Investimenti!$I21:DV21)/$D20)/12),0)*IF(DS74=SUM($G53:DS53),0,1)</f>
        <v>0</v>
      </c>
      <c r="DU20" s="59">
        <f>+IFERROR(((SUM(I_Investimenti!$I21:DW21)/$D20)/12),0)*IF(DT74=SUM($G53:DT53),0,1)</f>
        <v>0</v>
      </c>
      <c r="DV20" s="59">
        <f>+IFERROR(((SUM(I_Investimenti!$I21:DX21)/$D20)/12),0)*IF(DU74=SUM($G53:DU53),0,1)</f>
        <v>0</v>
      </c>
    </row>
    <row r="21" spans="2:126" ht="16.5" thickTop="1" thickBot="1" x14ac:dyDescent="0.3">
      <c r="B21" s="119">
        <f>+I_Investimenti!C22</f>
        <v>0</v>
      </c>
      <c r="C21" s="119">
        <f>+I_Investimenti!D22</f>
        <v>0</v>
      </c>
      <c r="D21" s="119">
        <f>+I_Investimenti!G22</f>
        <v>0</v>
      </c>
      <c r="G21" s="59">
        <f>+IFERROR(((I_Investimenti!I22/$D21)/12),0)</f>
        <v>0</v>
      </c>
      <c r="H21" s="59">
        <f>+IFERROR(((SUM(I_Investimenti!$I22:J22)/$D21)/12),0)*IF(G75=SUM($G54:G54),0,1)</f>
        <v>0</v>
      </c>
      <c r="I21" s="59">
        <f>+IFERROR(((SUM(I_Investimenti!$I22:K22)/$D21)/12),0)*IF(H75=SUM($G54:H54),0,1)</f>
        <v>0</v>
      </c>
      <c r="J21" s="59">
        <f>+IFERROR(((SUM(I_Investimenti!$I22:L22)/$D21)/12),0)*IF(I75=SUM($G54:I54),0,1)</f>
        <v>0</v>
      </c>
      <c r="K21" s="59">
        <f>+IFERROR(((SUM(I_Investimenti!$I22:M22)/$D21)/12),0)*IF(J75=SUM($G54:J54),0,1)</f>
        <v>0</v>
      </c>
      <c r="L21" s="59">
        <f>+IFERROR(((SUM(I_Investimenti!$I22:N22)/$D21)/12),0)*IF(K75=SUM($G54:K54),0,1)</f>
        <v>0</v>
      </c>
      <c r="M21" s="59">
        <f>+IFERROR(((SUM(I_Investimenti!$I22:O22)/$D21)/12),0)*IF(L75=SUM($G54:L54),0,1)</f>
        <v>0</v>
      </c>
      <c r="N21" s="59">
        <f>+IFERROR(((SUM(I_Investimenti!$I22:P22)/$D21)/12),0)*IF(M75=SUM($G54:M54),0,1)</f>
        <v>0</v>
      </c>
      <c r="O21" s="59">
        <f>+IFERROR(((SUM(I_Investimenti!$I22:Q22)/$D21)/12),0)*IF(N75=SUM($G54:N54),0,1)</f>
        <v>0</v>
      </c>
      <c r="P21" s="59">
        <f>+IFERROR(((SUM(I_Investimenti!$I22:R22)/$D21)/12),0)*IF(O75=SUM($G54:O54),0,1)</f>
        <v>0</v>
      </c>
      <c r="Q21" s="59">
        <f>+IFERROR(((SUM(I_Investimenti!$I22:S22)/$D21)/12),0)*IF(P75=SUM($G54:P54),0,1)</f>
        <v>0</v>
      </c>
      <c r="R21" s="59">
        <f>+IFERROR(((SUM(I_Investimenti!$I22:T22)/$D21)/12),0)*IF(Q75=SUM($G54:Q54),0,1)</f>
        <v>0</v>
      </c>
      <c r="S21" s="59">
        <f>+IFERROR(((SUM(I_Investimenti!$I22:U22)/$D21)/12),0)*IF(R75=SUM($G54:R54),0,1)</f>
        <v>0</v>
      </c>
      <c r="T21" s="59">
        <f>+IFERROR(((SUM(I_Investimenti!$I22:V22)/$D21)/12),0)*IF(S75=SUM($G54:S54),0,1)</f>
        <v>0</v>
      </c>
      <c r="U21" s="59">
        <f>+IFERROR(((SUM(I_Investimenti!$I22:W22)/$D21)/12),0)*IF(T75=SUM($G54:T54),0,1)</f>
        <v>0</v>
      </c>
      <c r="V21" s="59">
        <f>+IFERROR(((SUM(I_Investimenti!$I22:X22)/$D21)/12),0)*IF(U75=SUM($G54:U54),0,1)</f>
        <v>0</v>
      </c>
      <c r="W21" s="59">
        <f>+IFERROR(((SUM(I_Investimenti!$I22:Y22)/$D21)/12),0)*IF(V75=SUM($G54:V54),0,1)</f>
        <v>0</v>
      </c>
      <c r="X21" s="59">
        <f>+IFERROR(((SUM(I_Investimenti!$I22:Z22)/$D21)/12),0)*IF(W75=SUM($G54:W54),0,1)</f>
        <v>0</v>
      </c>
      <c r="Y21" s="59">
        <f>+IFERROR(((SUM(I_Investimenti!$I22:AA22)/$D21)/12),0)*IF(X75=SUM($G54:X54),0,1)</f>
        <v>0</v>
      </c>
      <c r="Z21" s="59">
        <f>+IFERROR(((SUM(I_Investimenti!$I22:AB22)/$D21)/12),0)*IF(Y75=SUM($G54:Y54),0,1)</f>
        <v>0</v>
      </c>
      <c r="AA21" s="59">
        <f>+IFERROR(((SUM(I_Investimenti!$I22:AC22)/$D21)/12),0)*IF(Z75=SUM($G54:Z54),0,1)</f>
        <v>0</v>
      </c>
      <c r="AB21" s="59">
        <f>+IFERROR(((SUM(I_Investimenti!$I22:AD22)/$D21)/12),0)*IF(AA75=SUM($G54:AA54),0,1)</f>
        <v>0</v>
      </c>
      <c r="AC21" s="59">
        <f>+IFERROR(((SUM(I_Investimenti!$I22:AE22)/$D21)/12),0)*IF(AB75=SUM($G54:AB54),0,1)</f>
        <v>0</v>
      </c>
      <c r="AD21" s="59">
        <f>+IFERROR(((SUM(I_Investimenti!$I22:AF22)/$D21)/12),0)*IF(AC75=SUM($G54:AC54),0,1)</f>
        <v>0</v>
      </c>
      <c r="AE21" s="59">
        <f>+IFERROR(((SUM(I_Investimenti!$I22:AG22)/$D21)/12),0)*IF(AD75=SUM($G54:AD54),0,1)</f>
        <v>0</v>
      </c>
      <c r="AF21" s="59">
        <f>+IFERROR(((SUM(I_Investimenti!$I22:AH22)/$D21)/12),0)*IF(AE75=SUM($G54:AE54),0,1)</f>
        <v>0</v>
      </c>
      <c r="AG21" s="59">
        <f>+IFERROR(((SUM(I_Investimenti!$I22:AI22)/$D21)/12),0)*IF(AF75=SUM($G54:AF54),0,1)</f>
        <v>0</v>
      </c>
      <c r="AH21" s="59">
        <f>+IFERROR(((SUM(I_Investimenti!$I22:AJ22)/$D21)/12),0)*IF(AG75=SUM($G54:AG54),0,1)</f>
        <v>0</v>
      </c>
      <c r="AI21" s="59">
        <f>+IFERROR(((SUM(I_Investimenti!$I22:AK22)/$D21)/12),0)*IF(AH75=SUM($G54:AH54),0,1)</f>
        <v>0</v>
      </c>
      <c r="AJ21" s="59">
        <f>+IFERROR(((SUM(I_Investimenti!$I22:AL22)/$D21)/12),0)*IF(AI75=SUM($G54:AI54),0,1)</f>
        <v>0</v>
      </c>
      <c r="AK21" s="59">
        <f>+IFERROR(((SUM(I_Investimenti!$I22:AM22)/$D21)/12),0)*IF(AJ75=SUM($G54:AJ54),0,1)</f>
        <v>0</v>
      </c>
      <c r="AL21" s="59">
        <f>+IFERROR(((SUM(I_Investimenti!$I22:AN22)/$D21)/12),0)*IF(AK75=SUM($G54:AK54),0,1)</f>
        <v>0</v>
      </c>
      <c r="AM21" s="59">
        <f>+IFERROR(((SUM(I_Investimenti!$I22:AO22)/$D21)/12),0)*IF(AL75=SUM($G54:AL54),0,1)</f>
        <v>0</v>
      </c>
      <c r="AN21" s="59">
        <f>+IFERROR(((SUM(I_Investimenti!$I22:AP22)/$D21)/12),0)*IF(AM75=SUM($G54:AM54),0,1)</f>
        <v>0</v>
      </c>
      <c r="AO21" s="59">
        <f>+IFERROR(((SUM(I_Investimenti!$I22:AQ22)/$D21)/12),0)*IF(AN75=SUM($G54:AN54),0,1)</f>
        <v>0</v>
      </c>
      <c r="AP21" s="59">
        <f>+IFERROR(((SUM(I_Investimenti!$I22:AR22)/$D21)/12),0)*IF(AO75=SUM($G54:AO54),0,1)</f>
        <v>0</v>
      </c>
      <c r="AQ21" s="59">
        <f>+IFERROR(((SUM(I_Investimenti!$I22:AS22)/$D21)/12),0)*IF(AP75=SUM($G54:AP54),0,1)</f>
        <v>0</v>
      </c>
      <c r="AR21" s="59">
        <f>+IFERROR(((SUM(I_Investimenti!$I22:AT22)/$D21)/12),0)*IF(AQ75=SUM($G54:AQ54),0,1)</f>
        <v>0</v>
      </c>
      <c r="AS21" s="59">
        <f>+IFERROR(((SUM(I_Investimenti!$I22:AU22)/$D21)/12),0)*IF(AR75=SUM($G54:AR54),0,1)</f>
        <v>0</v>
      </c>
      <c r="AT21" s="59">
        <f>+IFERROR(((SUM(I_Investimenti!$I22:AV22)/$D21)/12),0)*IF(AS75=SUM($G54:AS54),0,1)</f>
        <v>0</v>
      </c>
      <c r="AU21" s="59">
        <f>+IFERROR(((SUM(I_Investimenti!$I22:AW22)/$D21)/12),0)*IF(AT75=SUM($G54:AT54),0,1)</f>
        <v>0</v>
      </c>
      <c r="AV21" s="59">
        <f>+IFERROR(((SUM(I_Investimenti!$I22:AX22)/$D21)/12),0)*IF(AU75=SUM($G54:AU54),0,1)</f>
        <v>0</v>
      </c>
      <c r="AW21" s="59">
        <f>+IFERROR(((SUM(I_Investimenti!$I22:AY22)/$D21)/12),0)*IF(AV75=SUM($G54:AV54),0,1)</f>
        <v>0</v>
      </c>
      <c r="AX21" s="59">
        <f>+IFERROR(((SUM(I_Investimenti!$I22:AZ22)/$D21)/12),0)*IF(AW75=SUM($G54:AW54),0,1)</f>
        <v>0</v>
      </c>
      <c r="AY21" s="59">
        <f>+IFERROR(((SUM(I_Investimenti!$I22:BA22)/$D21)/12),0)*IF(AX75=SUM($G54:AX54),0,1)</f>
        <v>0</v>
      </c>
      <c r="AZ21" s="59">
        <f>+IFERROR(((SUM(I_Investimenti!$I22:BB22)/$D21)/12),0)*IF(AY75=SUM($G54:AY54),0,1)</f>
        <v>0</v>
      </c>
      <c r="BA21" s="59">
        <f>+IFERROR(((SUM(I_Investimenti!$I22:BC22)/$D21)/12),0)*IF(AZ75=SUM($G54:AZ54),0,1)</f>
        <v>0</v>
      </c>
      <c r="BB21" s="59">
        <f>+IFERROR(((SUM(I_Investimenti!$I22:BD22)/$D21)/12),0)*IF(BA75=SUM($G54:BA54),0,1)</f>
        <v>0</v>
      </c>
      <c r="BC21" s="59">
        <f>+IFERROR(((SUM(I_Investimenti!$I22:BE22)/$D21)/12),0)*IF(BB75=SUM($G54:BB54),0,1)</f>
        <v>0</v>
      </c>
      <c r="BD21" s="59">
        <f>+IFERROR(((SUM(I_Investimenti!$I22:BF22)/$D21)/12),0)*IF(BC75=SUM($G54:BC54),0,1)</f>
        <v>0</v>
      </c>
      <c r="BE21" s="59">
        <f>+IFERROR(((SUM(I_Investimenti!$I22:BG22)/$D21)/12),0)*IF(BD75=SUM($G54:BD54),0,1)</f>
        <v>0</v>
      </c>
      <c r="BF21" s="59">
        <f>+IFERROR(((SUM(I_Investimenti!$I22:BH22)/$D21)/12),0)*IF(BE75=SUM($G54:BE54),0,1)</f>
        <v>0</v>
      </c>
      <c r="BG21" s="59">
        <f>+IFERROR(((SUM(I_Investimenti!$I22:BI22)/$D21)/12),0)*IF(BF75=SUM($G54:BF54),0,1)</f>
        <v>0</v>
      </c>
      <c r="BH21" s="59">
        <f>+IFERROR(((SUM(I_Investimenti!$I22:BJ22)/$D21)/12),0)*IF(BG75=SUM($G54:BG54),0,1)</f>
        <v>0</v>
      </c>
      <c r="BI21" s="59">
        <f>+IFERROR(((SUM(I_Investimenti!$I22:BK22)/$D21)/12),0)*IF(BH75=SUM($G54:BH54),0,1)</f>
        <v>0</v>
      </c>
      <c r="BJ21" s="59">
        <f>+IFERROR(((SUM(I_Investimenti!$I22:BL22)/$D21)/12),0)*IF(BI75=SUM($G54:BI54),0,1)</f>
        <v>0</v>
      </c>
      <c r="BK21" s="59">
        <f>+IFERROR(((SUM(I_Investimenti!$I22:BM22)/$D21)/12),0)*IF(BJ75=SUM($G54:BJ54),0,1)</f>
        <v>0</v>
      </c>
      <c r="BL21" s="59">
        <f>+IFERROR(((SUM(I_Investimenti!$I22:BN22)/$D21)/12),0)*IF(BK75=SUM($G54:BK54),0,1)</f>
        <v>0</v>
      </c>
      <c r="BM21" s="59">
        <f>+IFERROR(((SUM(I_Investimenti!$I22:BO22)/$D21)/12),0)*IF(BL75=SUM($G54:BL54),0,1)</f>
        <v>0</v>
      </c>
      <c r="BN21" s="59">
        <f>+IFERROR(((SUM(I_Investimenti!$I22:BP22)/$D21)/12),0)*IF(BM75=SUM($G54:BM54),0,1)</f>
        <v>0</v>
      </c>
      <c r="BO21" s="59">
        <f>+IFERROR(((SUM(I_Investimenti!$I22:BQ22)/$D21)/12),0)*IF(BN75=SUM($G54:BN54),0,1)</f>
        <v>0</v>
      </c>
      <c r="BP21" s="59">
        <f>+IFERROR(((SUM(I_Investimenti!$I22:BR22)/$D21)/12),0)*IF(BO75=SUM($G54:BO54),0,1)</f>
        <v>0</v>
      </c>
      <c r="BQ21" s="59">
        <f>+IFERROR(((SUM(I_Investimenti!$I22:BS22)/$D21)/12),0)*IF(BP75=SUM($G54:BP54),0,1)</f>
        <v>0</v>
      </c>
      <c r="BR21" s="59">
        <f>+IFERROR(((SUM(I_Investimenti!$I22:BT22)/$D21)/12),0)*IF(BQ75=SUM($G54:BQ54),0,1)</f>
        <v>0</v>
      </c>
      <c r="BS21" s="59">
        <f>+IFERROR(((SUM(I_Investimenti!$I22:BU22)/$D21)/12),0)*IF(BR75=SUM($G54:BR54),0,1)</f>
        <v>0</v>
      </c>
      <c r="BT21" s="59">
        <f>+IFERROR(((SUM(I_Investimenti!$I22:BV22)/$D21)/12),0)*IF(BS75=SUM($G54:BS54),0,1)</f>
        <v>0</v>
      </c>
      <c r="BU21" s="59">
        <f>+IFERROR(((SUM(I_Investimenti!$I22:BW22)/$D21)/12),0)*IF(BT75=SUM($G54:BT54),0,1)</f>
        <v>0</v>
      </c>
      <c r="BV21" s="59">
        <f>+IFERROR(((SUM(I_Investimenti!$I22:BX22)/$D21)/12),0)*IF(BU75=SUM($G54:BU54),0,1)</f>
        <v>0</v>
      </c>
      <c r="BW21" s="59">
        <f>+IFERROR(((SUM(I_Investimenti!$I22:BY22)/$D21)/12),0)*IF(BV75=SUM($G54:BV54),0,1)</f>
        <v>0</v>
      </c>
      <c r="BX21" s="59">
        <f>+IFERROR(((SUM(I_Investimenti!$I22:BZ22)/$D21)/12),0)*IF(BW75=SUM($G54:BW54),0,1)</f>
        <v>0</v>
      </c>
      <c r="BY21" s="59">
        <f>+IFERROR(((SUM(I_Investimenti!$I22:CA22)/$D21)/12),0)*IF(BX75=SUM($G54:BX54),0,1)</f>
        <v>0</v>
      </c>
      <c r="BZ21" s="59">
        <f>+IFERROR(((SUM(I_Investimenti!$I22:CB22)/$D21)/12),0)*IF(BY75=SUM($G54:BY54),0,1)</f>
        <v>0</v>
      </c>
      <c r="CA21" s="59">
        <f>+IFERROR(((SUM(I_Investimenti!$I22:CC22)/$D21)/12),0)*IF(BZ75=SUM($G54:BZ54),0,1)</f>
        <v>0</v>
      </c>
      <c r="CB21" s="59">
        <f>+IFERROR(((SUM(I_Investimenti!$I22:CD22)/$D21)/12),0)*IF(CA75=SUM($G54:CA54),0,1)</f>
        <v>0</v>
      </c>
      <c r="CC21" s="59">
        <f>+IFERROR(((SUM(I_Investimenti!$I22:CE22)/$D21)/12),0)*IF(CB75=SUM($G54:CB54),0,1)</f>
        <v>0</v>
      </c>
      <c r="CD21" s="59">
        <f>+IFERROR(((SUM(I_Investimenti!$I22:CF22)/$D21)/12),0)*IF(CC75=SUM($G54:CC54),0,1)</f>
        <v>0</v>
      </c>
      <c r="CE21" s="59">
        <f>+IFERROR(((SUM(I_Investimenti!$I22:CG22)/$D21)/12),0)*IF(CD75=SUM($G54:CD54),0,1)</f>
        <v>0</v>
      </c>
      <c r="CF21" s="59">
        <f>+IFERROR(((SUM(I_Investimenti!$I22:CH22)/$D21)/12),0)*IF(CE75=SUM($G54:CE54),0,1)</f>
        <v>0</v>
      </c>
      <c r="CG21" s="59">
        <f>+IFERROR(((SUM(I_Investimenti!$I22:CI22)/$D21)/12),0)*IF(CF75=SUM($G54:CF54),0,1)</f>
        <v>0</v>
      </c>
      <c r="CH21" s="59">
        <f>+IFERROR(((SUM(I_Investimenti!$I22:CJ22)/$D21)/12),0)*IF(CG75=SUM($G54:CG54),0,1)</f>
        <v>0</v>
      </c>
      <c r="CI21" s="59">
        <f>+IFERROR(((SUM(I_Investimenti!$I22:CK22)/$D21)/12),0)*IF(CH75=SUM($G54:CH54),0,1)</f>
        <v>0</v>
      </c>
      <c r="CJ21" s="59">
        <f>+IFERROR(((SUM(I_Investimenti!$I22:CL22)/$D21)/12),0)*IF(CI75=SUM($G54:CI54),0,1)</f>
        <v>0</v>
      </c>
      <c r="CK21" s="59">
        <f>+IFERROR(((SUM(I_Investimenti!$I22:CM22)/$D21)/12),0)*IF(CJ75=SUM($G54:CJ54),0,1)</f>
        <v>0</v>
      </c>
      <c r="CL21" s="59">
        <f>+IFERROR(((SUM(I_Investimenti!$I22:CN22)/$D21)/12),0)*IF(CK75=SUM($G54:CK54),0,1)</f>
        <v>0</v>
      </c>
      <c r="CM21" s="59">
        <f>+IFERROR(((SUM(I_Investimenti!$I22:CO22)/$D21)/12),0)*IF(CL75=SUM($G54:CL54),0,1)</f>
        <v>0</v>
      </c>
      <c r="CN21" s="59">
        <f>+IFERROR(((SUM(I_Investimenti!$I22:CP22)/$D21)/12),0)*IF(CM75=SUM($G54:CM54),0,1)</f>
        <v>0</v>
      </c>
      <c r="CO21" s="59">
        <f>+IFERROR(((SUM(I_Investimenti!$I22:CQ22)/$D21)/12),0)*IF(CN75=SUM($G54:CN54),0,1)</f>
        <v>0</v>
      </c>
      <c r="CP21" s="59">
        <f>+IFERROR(((SUM(I_Investimenti!$I22:CR22)/$D21)/12),0)*IF(CO75=SUM($G54:CO54),0,1)</f>
        <v>0</v>
      </c>
      <c r="CQ21" s="59">
        <f>+IFERROR(((SUM(I_Investimenti!$I22:CS22)/$D21)/12),0)*IF(CP75=SUM($G54:CP54),0,1)</f>
        <v>0</v>
      </c>
      <c r="CR21" s="59">
        <f>+IFERROR(((SUM(I_Investimenti!$I22:CT22)/$D21)/12),0)*IF(CQ75=SUM($G54:CQ54),0,1)</f>
        <v>0</v>
      </c>
      <c r="CS21" s="59">
        <f>+IFERROR(((SUM(I_Investimenti!$I22:CU22)/$D21)/12),0)*IF(CR75=SUM($G54:CR54),0,1)</f>
        <v>0</v>
      </c>
      <c r="CT21" s="59">
        <f>+IFERROR(((SUM(I_Investimenti!$I22:CV22)/$D21)/12),0)*IF(CS75=SUM($G54:CS54),0,1)</f>
        <v>0</v>
      </c>
      <c r="CU21" s="59">
        <f>+IFERROR(((SUM(I_Investimenti!$I22:CW22)/$D21)/12),0)*IF(CT75=SUM($G54:CT54),0,1)</f>
        <v>0</v>
      </c>
      <c r="CV21" s="59">
        <f>+IFERROR(((SUM(I_Investimenti!$I22:CX22)/$D21)/12),0)*IF(CU75=SUM($G54:CU54),0,1)</f>
        <v>0</v>
      </c>
      <c r="CW21" s="59">
        <f>+IFERROR(((SUM(I_Investimenti!$I22:CY22)/$D21)/12),0)*IF(CV75=SUM($G54:CV54),0,1)</f>
        <v>0</v>
      </c>
      <c r="CX21" s="59">
        <f>+IFERROR(((SUM(I_Investimenti!$I22:CZ22)/$D21)/12),0)*IF(CW75=SUM($G54:CW54),0,1)</f>
        <v>0</v>
      </c>
      <c r="CY21" s="59">
        <f>+IFERROR(((SUM(I_Investimenti!$I22:DA22)/$D21)/12),0)*IF(CX75=SUM($G54:CX54),0,1)</f>
        <v>0</v>
      </c>
      <c r="CZ21" s="59">
        <f>+IFERROR(((SUM(I_Investimenti!$I22:DB22)/$D21)/12),0)*IF(CY75=SUM($G54:CY54),0,1)</f>
        <v>0</v>
      </c>
      <c r="DA21" s="59">
        <f>+IFERROR(((SUM(I_Investimenti!$I22:DC22)/$D21)/12),0)*IF(CZ75=SUM($G54:CZ54),0,1)</f>
        <v>0</v>
      </c>
      <c r="DB21" s="59">
        <f>+IFERROR(((SUM(I_Investimenti!$I22:DD22)/$D21)/12),0)*IF(DA75=SUM($G54:DA54),0,1)</f>
        <v>0</v>
      </c>
      <c r="DC21" s="59">
        <f>+IFERROR(((SUM(I_Investimenti!$I22:DE22)/$D21)/12),0)*IF(DB75=SUM($G54:DB54),0,1)</f>
        <v>0</v>
      </c>
      <c r="DD21" s="59">
        <f>+IFERROR(((SUM(I_Investimenti!$I22:DF22)/$D21)/12),0)*IF(DC75=SUM($G54:DC54),0,1)</f>
        <v>0</v>
      </c>
      <c r="DE21" s="59">
        <f>+IFERROR(((SUM(I_Investimenti!$I22:DG22)/$D21)/12),0)*IF(DD75=SUM($G54:DD54),0,1)</f>
        <v>0</v>
      </c>
      <c r="DF21" s="59">
        <f>+IFERROR(((SUM(I_Investimenti!$I22:DH22)/$D21)/12),0)*IF(DE75=SUM($G54:DE54),0,1)</f>
        <v>0</v>
      </c>
      <c r="DG21" s="59">
        <f>+IFERROR(((SUM(I_Investimenti!$I22:DI22)/$D21)/12),0)*IF(DF75=SUM($G54:DF54),0,1)</f>
        <v>0</v>
      </c>
      <c r="DH21" s="59">
        <f>+IFERROR(((SUM(I_Investimenti!$I22:DJ22)/$D21)/12),0)*IF(DG75=SUM($G54:DG54),0,1)</f>
        <v>0</v>
      </c>
      <c r="DI21" s="59">
        <f>+IFERROR(((SUM(I_Investimenti!$I22:DK22)/$D21)/12),0)*IF(DH75=SUM($G54:DH54),0,1)</f>
        <v>0</v>
      </c>
      <c r="DJ21" s="59">
        <f>+IFERROR(((SUM(I_Investimenti!$I22:DL22)/$D21)/12),0)*IF(DI75=SUM($G54:DI54),0,1)</f>
        <v>0</v>
      </c>
      <c r="DK21" s="59">
        <f>+IFERROR(((SUM(I_Investimenti!$I22:DM22)/$D21)/12),0)*IF(DJ75=SUM($G54:DJ54),0,1)</f>
        <v>0</v>
      </c>
      <c r="DL21" s="59">
        <f>+IFERROR(((SUM(I_Investimenti!$I22:DN22)/$D21)/12),0)*IF(DK75=SUM($G54:DK54),0,1)</f>
        <v>0</v>
      </c>
      <c r="DM21" s="59">
        <f>+IFERROR(((SUM(I_Investimenti!$I22:DO22)/$D21)/12),0)*IF(DL75=SUM($G54:DL54),0,1)</f>
        <v>0</v>
      </c>
      <c r="DN21" s="59">
        <f>+IFERROR(((SUM(I_Investimenti!$I22:DP22)/$D21)/12),0)*IF(DM75=SUM($G54:DM54),0,1)</f>
        <v>0</v>
      </c>
      <c r="DO21" s="59">
        <f>+IFERROR(((SUM(I_Investimenti!$I22:DQ22)/$D21)/12),0)*IF(DN75=SUM($G54:DN54),0,1)</f>
        <v>0</v>
      </c>
      <c r="DP21" s="59">
        <f>+IFERROR(((SUM(I_Investimenti!$I22:DR22)/$D21)/12),0)*IF(DO75=SUM($G54:DO54),0,1)</f>
        <v>0</v>
      </c>
      <c r="DQ21" s="59">
        <f>+IFERROR(((SUM(I_Investimenti!$I22:DS22)/$D21)/12),0)*IF(DP75=SUM($G54:DP54),0,1)</f>
        <v>0</v>
      </c>
      <c r="DR21" s="59">
        <f>+IFERROR(((SUM(I_Investimenti!$I22:DT22)/$D21)/12),0)*IF(DQ75=SUM($G54:DQ54),0,1)</f>
        <v>0</v>
      </c>
      <c r="DS21" s="59">
        <f>+IFERROR(((SUM(I_Investimenti!$I22:DU22)/$D21)/12),0)*IF(DR75=SUM($G54:DR54),0,1)</f>
        <v>0</v>
      </c>
      <c r="DT21" s="59">
        <f>+IFERROR(((SUM(I_Investimenti!$I22:DV22)/$D21)/12),0)*IF(DS75=SUM($G54:DS54),0,1)</f>
        <v>0</v>
      </c>
      <c r="DU21" s="59">
        <f>+IFERROR(((SUM(I_Investimenti!$I22:DW22)/$D21)/12),0)*IF(DT75=SUM($G54:DT54),0,1)</f>
        <v>0</v>
      </c>
      <c r="DV21" s="59">
        <f>+IFERROR(((SUM(I_Investimenti!$I22:DX22)/$D21)/12),0)*IF(DU75=SUM($G54:DU54),0,1)</f>
        <v>0</v>
      </c>
    </row>
    <row r="22" spans="2:126" ht="15.75" thickTop="1" x14ac:dyDescent="0.25"/>
    <row r="23" spans="2:126" x14ac:dyDescent="0.25">
      <c r="F23" s="7" t="s">
        <v>28</v>
      </c>
      <c r="G23" s="55">
        <f>+G3</f>
        <v>2020</v>
      </c>
      <c r="H23" s="55">
        <f t="shared" ref="H23:BS23" si="0">+H3</f>
        <v>2020</v>
      </c>
      <c r="I23" s="55">
        <f t="shared" si="0"/>
        <v>2020</v>
      </c>
      <c r="J23" s="55">
        <f t="shared" si="0"/>
        <v>2020</v>
      </c>
      <c r="K23" s="55">
        <f t="shared" si="0"/>
        <v>2020</v>
      </c>
      <c r="L23" s="55">
        <f t="shared" si="0"/>
        <v>2020</v>
      </c>
      <c r="M23" s="55">
        <f t="shared" si="0"/>
        <v>2020</v>
      </c>
      <c r="N23" s="55">
        <f t="shared" si="0"/>
        <v>2020</v>
      </c>
      <c r="O23" s="55">
        <f t="shared" si="0"/>
        <v>2020</v>
      </c>
      <c r="P23" s="55">
        <f t="shared" si="0"/>
        <v>2020</v>
      </c>
      <c r="Q23" s="55">
        <f t="shared" si="0"/>
        <v>2020</v>
      </c>
      <c r="R23" s="55">
        <f t="shared" si="0"/>
        <v>2020</v>
      </c>
      <c r="S23" s="55">
        <f t="shared" si="0"/>
        <v>2021</v>
      </c>
      <c r="T23" s="55">
        <f t="shared" si="0"/>
        <v>2021</v>
      </c>
      <c r="U23" s="55">
        <f t="shared" si="0"/>
        <v>2021</v>
      </c>
      <c r="V23" s="55">
        <f t="shared" si="0"/>
        <v>2021</v>
      </c>
      <c r="W23" s="55">
        <f t="shared" si="0"/>
        <v>2021</v>
      </c>
      <c r="X23" s="55">
        <f t="shared" si="0"/>
        <v>2021</v>
      </c>
      <c r="Y23" s="55">
        <f t="shared" si="0"/>
        <v>2021</v>
      </c>
      <c r="Z23" s="55">
        <f t="shared" si="0"/>
        <v>2021</v>
      </c>
      <c r="AA23" s="55">
        <f t="shared" si="0"/>
        <v>2021</v>
      </c>
      <c r="AB23" s="55">
        <f t="shared" si="0"/>
        <v>2021</v>
      </c>
      <c r="AC23" s="55">
        <f t="shared" si="0"/>
        <v>2021</v>
      </c>
      <c r="AD23" s="55">
        <f t="shared" si="0"/>
        <v>2021</v>
      </c>
      <c r="AE23" s="55">
        <f t="shared" si="0"/>
        <v>2022</v>
      </c>
      <c r="AF23" s="55">
        <f t="shared" si="0"/>
        <v>2022</v>
      </c>
      <c r="AG23" s="55">
        <f t="shared" si="0"/>
        <v>2022</v>
      </c>
      <c r="AH23" s="55">
        <f t="shared" si="0"/>
        <v>2022</v>
      </c>
      <c r="AI23" s="55">
        <f t="shared" si="0"/>
        <v>2022</v>
      </c>
      <c r="AJ23" s="55">
        <f t="shared" si="0"/>
        <v>2022</v>
      </c>
      <c r="AK23" s="55">
        <f t="shared" si="0"/>
        <v>2022</v>
      </c>
      <c r="AL23" s="55">
        <f t="shared" si="0"/>
        <v>2022</v>
      </c>
      <c r="AM23" s="55">
        <f t="shared" si="0"/>
        <v>2022</v>
      </c>
      <c r="AN23" s="55">
        <f t="shared" si="0"/>
        <v>2022</v>
      </c>
      <c r="AO23" s="55">
        <f t="shared" si="0"/>
        <v>2022</v>
      </c>
      <c r="AP23" s="55">
        <f t="shared" si="0"/>
        <v>2022</v>
      </c>
      <c r="AQ23" s="55">
        <f t="shared" si="0"/>
        <v>2023</v>
      </c>
      <c r="AR23" s="55">
        <f t="shared" si="0"/>
        <v>2023</v>
      </c>
      <c r="AS23" s="55">
        <f t="shared" si="0"/>
        <v>2023</v>
      </c>
      <c r="AT23" s="55">
        <f t="shared" si="0"/>
        <v>2023</v>
      </c>
      <c r="AU23" s="55">
        <f t="shared" si="0"/>
        <v>2023</v>
      </c>
      <c r="AV23" s="55">
        <f t="shared" si="0"/>
        <v>2023</v>
      </c>
      <c r="AW23" s="55">
        <f t="shared" si="0"/>
        <v>2023</v>
      </c>
      <c r="AX23" s="55">
        <f t="shared" si="0"/>
        <v>2023</v>
      </c>
      <c r="AY23" s="55">
        <f t="shared" si="0"/>
        <v>2023</v>
      </c>
      <c r="AZ23" s="55">
        <f t="shared" si="0"/>
        <v>2023</v>
      </c>
      <c r="BA23" s="55">
        <f t="shared" si="0"/>
        <v>2023</v>
      </c>
      <c r="BB23" s="55">
        <f t="shared" si="0"/>
        <v>2023</v>
      </c>
      <c r="BC23" s="55">
        <f t="shared" si="0"/>
        <v>2024</v>
      </c>
      <c r="BD23" s="55">
        <f t="shared" si="0"/>
        <v>2024</v>
      </c>
      <c r="BE23" s="55">
        <f t="shared" si="0"/>
        <v>2024</v>
      </c>
      <c r="BF23" s="55">
        <f t="shared" si="0"/>
        <v>2024</v>
      </c>
      <c r="BG23" s="55">
        <f t="shared" si="0"/>
        <v>2024</v>
      </c>
      <c r="BH23" s="55">
        <f t="shared" si="0"/>
        <v>2024</v>
      </c>
      <c r="BI23" s="55">
        <f t="shared" si="0"/>
        <v>2024</v>
      </c>
      <c r="BJ23" s="55">
        <f t="shared" si="0"/>
        <v>2024</v>
      </c>
      <c r="BK23" s="55">
        <f t="shared" si="0"/>
        <v>2024</v>
      </c>
      <c r="BL23" s="55">
        <f t="shared" si="0"/>
        <v>2024</v>
      </c>
      <c r="BM23" s="55">
        <f t="shared" si="0"/>
        <v>2024</v>
      </c>
      <c r="BN23" s="55">
        <f t="shared" si="0"/>
        <v>2024</v>
      </c>
      <c r="BO23" s="55">
        <f t="shared" si="0"/>
        <v>2025</v>
      </c>
      <c r="BP23" s="55">
        <f t="shared" si="0"/>
        <v>2025</v>
      </c>
      <c r="BQ23" s="55">
        <f t="shared" si="0"/>
        <v>2025</v>
      </c>
      <c r="BR23" s="55">
        <f t="shared" si="0"/>
        <v>2025</v>
      </c>
      <c r="BS23" s="55">
        <f t="shared" si="0"/>
        <v>2025</v>
      </c>
      <c r="BT23" s="55">
        <f t="shared" ref="BT23:DV23" si="1">+BT3</f>
        <v>2025</v>
      </c>
      <c r="BU23" s="55">
        <f t="shared" si="1"/>
        <v>2025</v>
      </c>
      <c r="BV23" s="55">
        <f t="shared" si="1"/>
        <v>2025</v>
      </c>
      <c r="BW23" s="55">
        <f t="shared" si="1"/>
        <v>2025</v>
      </c>
      <c r="BX23" s="55">
        <f t="shared" si="1"/>
        <v>2025</v>
      </c>
      <c r="BY23" s="55">
        <f t="shared" si="1"/>
        <v>2025</v>
      </c>
      <c r="BZ23" s="55">
        <f t="shared" si="1"/>
        <v>2025</v>
      </c>
      <c r="CA23" s="55">
        <f t="shared" si="1"/>
        <v>2026</v>
      </c>
      <c r="CB23" s="55">
        <f t="shared" si="1"/>
        <v>2026</v>
      </c>
      <c r="CC23" s="55">
        <f t="shared" si="1"/>
        <v>2026</v>
      </c>
      <c r="CD23" s="55">
        <f t="shared" si="1"/>
        <v>2026</v>
      </c>
      <c r="CE23" s="55">
        <f t="shared" si="1"/>
        <v>2026</v>
      </c>
      <c r="CF23" s="55">
        <f t="shared" si="1"/>
        <v>2026</v>
      </c>
      <c r="CG23" s="55">
        <f t="shared" si="1"/>
        <v>2026</v>
      </c>
      <c r="CH23" s="55">
        <f t="shared" si="1"/>
        <v>2026</v>
      </c>
      <c r="CI23" s="55">
        <f t="shared" si="1"/>
        <v>2026</v>
      </c>
      <c r="CJ23" s="55">
        <f t="shared" si="1"/>
        <v>2026</v>
      </c>
      <c r="CK23" s="55">
        <f t="shared" si="1"/>
        <v>2026</v>
      </c>
      <c r="CL23" s="55">
        <f t="shared" si="1"/>
        <v>2026</v>
      </c>
      <c r="CM23" s="55">
        <f t="shared" si="1"/>
        <v>2027</v>
      </c>
      <c r="CN23" s="55">
        <f t="shared" si="1"/>
        <v>2027</v>
      </c>
      <c r="CO23" s="55">
        <f t="shared" si="1"/>
        <v>2027</v>
      </c>
      <c r="CP23" s="55">
        <f t="shared" si="1"/>
        <v>2027</v>
      </c>
      <c r="CQ23" s="55">
        <f t="shared" si="1"/>
        <v>2027</v>
      </c>
      <c r="CR23" s="55">
        <f t="shared" si="1"/>
        <v>2027</v>
      </c>
      <c r="CS23" s="55">
        <f t="shared" si="1"/>
        <v>2027</v>
      </c>
      <c r="CT23" s="55">
        <f t="shared" si="1"/>
        <v>2027</v>
      </c>
      <c r="CU23" s="55">
        <f t="shared" si="1"/>
        <v>2027</v>
      </c>
      <c r="CV23" s="55">
        <f t="shared" si="1"/>
        <v>2027</v>
      </c>
      <c r="CW23" s="55">
        <f t="shared" si="1"/>
        <v>2027</v>
      </c>
      <c r="CX23" s="55">
        <f t="shared" si="1"/>
        <v>2027</v>
      </c>
      <c r="CY23" s="55">
        <f t="shared" si="1"/>
        <v>2028</v>
      </c>
      <c r="CZ23" s="55">
        <f t="shared" si="1"/>
        <v>2028</v>
      </c>
      <c r="DA23" s="55">
        <f t="shared" si="1"/>
        <v>2028</v>
      </c>
      <c r="DB23" s="55">
        <f t="shared" si="1"/>
        <v>2028</v>
      </c>
      <c r="DC23" s="55">
        <f t="shared" si="1"/>
        <v>2028</v>
      </c>
      <c r="DD23" s="55">
        <f t="shared" si="1"/>
        <v>2028</v>
      </c>
      <c r="DE23" s="55">
        <f t="shared" si="1"/>
        <v>2028</v>
      </c>
      <c r="DF23" s="55">
        <f t="shared" si="1"/>
        <v>2028</v>
      </c>
      <c r="DG23" s="55">
        <f t="shared" si="1"/>
        <v>2028</v>
      </c>
      <c r="DH23" s="55">
        <f t="shared" si="1"/>
        <v>2028</v>
      </c>
      <c r="DI23" s="55">
        <f t="shared" si="1"/>
        <v>2028</v>
      </c>
      <c r="DJ23" s="55">
        <f t="shared" si="1"/>
        <v>2028</v>
      </c>
      <c r="DK23" s="55">
        <f t="shared" si="1"/>
        <v>2029</v>
      </c>
      <c r="DL23" s="55">
        <f t="shared" si="1"/>
        <v>2029</v>
      </c>
      <c r="DM23" s="55">
        <f t="shared" si="1"/>
        <v>2029</v>
      </c>
      <c r="DN23" s="55">
        <f t="shared" si="1"/>
        <v>2029</v>
      </c>
      <c r="DO23" s="55">
        <f t="shared" si="1"/>
        <v>2029</v>
      </c>
      <c r="DP23" s="55">
        <f t="shared" si="1"/>
        <v>2029</v>
      </c>
      <c r="DQ23" s="55">
        <f t="shared" si="1"/>
        <v>2029</v>
      </c>
      <c r="DR23" s="55">
        <f t="shared" si="1"/>
        <v>2029</v>
      </c>
      <c r="DS23" s="55">
        <f t="shared" si="1"/>
        <v>2029</v>
      </c>
      <c r="DT23" s="55">
        <f t="shared" si="1"/>
        <v>2029</v>
      </c>
      <c r="DU23" s="55">
        <f t="shared" si="1"/>
        <v>2029</v>
      </c>
      <c r="DV23" s="55">
        <f t="shared" si="1"/>
        <v>2029</v>
      </c>
    </row>
    <row r="24" spans="2:126" ht="15.75" thickBot="1" x14ac:dyDescent="0.3">
      <c r="C24" s="28" t="s">
        <v>22</v>
      </c>
      <c r="D24" s="28" t="s">
        <v>244</v>
      </c>
      <c r="F24" s="7" t="s">
        <v>27</v>
      </c>
      <c r="G24" s="55" t="str">
        <f>+G4</f>
        <v>gen</v>
      </c>
      <c r="H24" s="55" t="str">
        <f t="shared" ref="H24:BS24" si="2">+H4</f>
        <v>feb</v>
      </c>
      <c r="I24" s="55" t="str">
        <f t="shared" si="2"/>
        <v>mar</v>
      </c>
      <c r="J24" s="55" t="str">
        <f t="shared" si="2"/>
        <v>apr</v>
      </c>
      <c r="K24" s="55" t="str">
        <f t="shared" si="2"/>
        <v>mag</v>
      </c>
      <c r="L24" s="55" t="str">
        <f t="shared" si="2"/>
        <v>giu</v>
      </c>
      <c r="M24" s="55" t="str">
        <f t="shared" si="2"/>
        <v>lug</v>
      </c>
      <c r="N24" s="55" t="str">
        <f t="shared" si="2"/>
        <v>ago</v>
      </c>
      <c r="O24" s="55" t="str">
        <f t="shared" si="2"/>
        <v>set</v>
      </c>
      <c r="P24" s="55" t="str">
        <f t="shared" si="2"/>
        <v>ott</v>
      </c>
      <c r="Q24" s="55" t="str">
        <f t="shared" si="2"/>
        <v>nov</v>
      </c>
      <c r="R24" s="55" t="str">
        <f t="shared" si="2"/>
        <v>dic</v>
      </c>
      <c r="S24" s="55" t="str">
        <f t="shared" si="2"/>
        <v>gen</v>
      </c>
      <c r="T24" s="55" t="str">
        <f t="shared" si="2"/>
        <v>feb</v>
      </c>
      <c r="U24" s="55" t="str">
        <f t="shared" si="2"/>
        <v>mar</v>
      </c>
      <c r="V24" s="55" t="str">
        <f t="shared" si="2"/>
        <v>apr</v>
      </c>
      <c r="W24" s="55" t="str">
        <f t="shared" si="2"/>
        <v>mag</v>
      </c>
      <c r="X24" s="55" t="str">
        <f t="shared" si="2"/>
        <v>giu</v>
      </c>
      <c r="Y24" s="55" t="str">
        <f t="shared" si="2"/>
        <v>lug</v>
      </c>
      <c r="Z24" s="55" t="str">
        <f t="shared" si="2"/>
        <v>ago</v>
      </c>
      <c r="AA24" s="55" t="str">
        <f t="shared" si="2"/>
        <v>set</v>
      </c>
      <c r="AB24" s="55" t="str">
        <f t="shared" si="2"/>
        <v>ott</v>
      </c>
      <c r="AC24" s="55" t="str">
        <f t="shared" si="2"/>
        <v>nov</v>
      </c>
      <c r="AD24" s="55" t="str">
        <f t="shared" si="2"/>
        <v>dic</v>
      </c>
      <c r="AE24" s="55" t="str">
        <f t="shared" si="2"/>
        <v>gen</v>
      </c>
      <c r="AF24" s="55" t="str">
        <f t="shared" si="2"/>
        <v>feb</v>
      </c>
      <c r="AG24" s="55" t="str">
        <f t="shared" si="2"/>
        <v>mar</v>
      </c>
      <c r="AH24" s="55" t="str">
        <f t="shared" si="2"/>
        <v>apr</v>
      </c>
      <c r="AI24" s="55" t="str">
        <f t="shared" si="2"/>
        <v>mag</v>
      </c>
      <c r="AJ24" s="55" t="str">
        <f t="shared" si="2"/>
        <v>giu</v>
      </c>
      <c r="AK24" s="55" t="str">
        <f t="shared" si="2"/>
        <v>lug</v>
      </c>
      <c r="AL24" s="55" t="str">
        <f t="shared" si="2"/>
        <v>ago</v>
      </c>
      <c r="AM24" s="55" t="str">
        <f t="shared" si="2"/>
        <v>set</v>
      </c>
      <c r="AN24" s="55" t="str">
        <f t="shared" si="2"/>
        <v>ott</v>
      </c>
      <c r="AO24" s="55" t="str">
        <f t="shared" si="2"/>
        <v>nov</v>
      </c>
      <c r="AP24" s="55" t="str">
        <f t="shared" si="2"/>
        <v>dic</v>
      </c>
      <c r="AQ24" s="55" t="str">
        <f t="shared" si="2"/>
        <v>gen</v>
      </c>
      <c r="AR24" s="55" t="str">
        <f t="shared" si="2"/>
        <v>feb</v>
      </c>
      <c r="AS24" s="55" t="str">
        <f t="shared" si="2"/>
        <v>mar</v>
      </c>
      <c r="AT24" s="55" t="str">
        <f t="shared" si="2"/>
        <v>apr</v>
      </c>
      <c r="AU24" s="55" t="str">
        <f t="shared" si="2"/>
        <v>mag</v>
      </c>
      <c r="AV24" s="55" t="str">
        <f t="shared" si="2"/>
        <v>giu</v>
      </c>
      <c r="AW24" s="55" t="str">
        <f t="shared" si="2"/>
        <v>lug</v>
      </c>
      <c r="AX24" s="55" t="str">
        <f t="shared" si="2"/>
        <v>ago</v>
      </c>
      <c r="AY24" s="55" t="str">
        <f t="shared" si="2"/>
        <v>set</v>
      </c>
      <c r="AZ24" s="55" t="str">
        <f t="shared" si="2"/>
        <v>ott</v>
      </c>
      <c r="BA24" s="55" t="str">
        <f t="shared" si="2"/>
        <v>nov</v>
      </c>
      <c r="BB24" s="55" t="str">
        <f t="shared" si="2"/>
        <v>dic</v>
      </c>
      <c r="BC24" s="55" t="str">
        <f t="shared" si="2"/>
        <v>gen</v>
      </c>
      <c r="BD24" s="55" t="str">
        <f t="shared" si="2"/>
        <v>feb</v>
      </c>
      <c r="BE24" s="55" t="str">
        <f t="shared" si="2"/>
        <v>mar</v>
      </c>
      <c r="BF24" s="55" t="str">
        <f t="shared" si="2"/>
        <v>apr</v>
      </c>
      <c r="BG24" s="55" t="str">
        <f t="shared" si="2"/>
        <v>mag</v>
      </c>
      <c r="BH24" s="55" t="str">
        <f t="shared" si="2"/>
        <v>giu</v>
      </c>
      <c r="BI24" s="55" t="str">
        <f t="shared" si="2"/>
        <v>lug</v>
      </c>
      <c r="BJ24" s="55" t="str">
        <f t="shared" si="2"/>
        <v>ago</v>
      </c>
      <c r="BK24" s="55" t="str">
        <f t="shared" si="2"/>
        <v>set</v>
      </c>
      <c r="BL24" s="55" t="str">
        <f t="shared" si="2"/>
        <v>ott</v>
      </c>
      <c r="BM24" s="55" t="str">
        <f t="shared" si="2"/>
        <v>nov</v>
      </c>
      <c r="BN24" s="55" t="str">
        <f t="shared" si="2"/>
        <v>dic</v>
      </c>
      <c r="BO24" s="55" t="str">
        <f t="shared" si="2"/>
        <v>gen</v>
      </c>
      <c r="BP24" s="55" t="str">
        <f t="shared" si="2"/>
        <v>feb</v>
      </c>
      <c r="BQ24" s="55" t="str">
        <f t="shared" si="2"/>
        <v>mar</v>
      </c>
      <c r="BR24" s="55" t="str">
        <f t="shared" si="2"/>
        <v>apr</v>
      </c>
      <c r="BS24" s="55" t="str">
        <f t="shared" si="2"/>
        <v>mag</v>
      </c>
      <c r="BT24" s="55" t="str">
        <f t="shared" ref="BT24:DV24" si="3">+BT4</f>
        <v>giu</v>
      </c>
      <c r="BU24" s="55" t="str">
        <f t="shared" si="3"/>
        <v>lug</v>
      </c>
      <c r="BV24" s="55" t="str">
        <f t="shared" si="3"/>
        <v>ago</v>
      </c>
      <c r="BW24" s="55" t="str">
        <f t="shared" si="3"/>
        <v>set</v>
      </c>
      <c r="BX24" s="55" t="str">
        <f t="shared" si="3"/>
        <v>ott</v>
      </c>
      <c r="BY24" s="55" t="str">
        <f t="shared" si="3"/>
        <v>nov</v>
      </c>
      <c r="BZ24" s="55" t="str">
        <f t="shared" si="3"/>
        <v>dic</v>
      </c>
      <c r="CA24" s="55" t="str">
        <f t="shared" si="3"/>
        <v>gen</v>
      </c>
      <c r="CB24" s="55" t="str">
        <f t="shared" si="3"/>
        <v>feb</v>
      </c>
      <c r="CC24" s="55" t="str">
        <f t="shared" si="3"/>
        <v>mar</v>
      </c>
      <c r="CD24" s="55" t="str">
        <f t="shared" si="3"/>
        <v>apr</v>
      </c>
      <c r="CE24" s="55" t="str">
        <f t="shared" si="3"/>
        <v>mag</v>
      </c>
      <c r="CF24" s="55" t="str">
        <f t="shared" si="3"/>
        <v>giu</v>
      </c>
      <c r="CG24" s="55" t="str">
        <f t="shared" si="3"/>
        <v>lug</v>
      </c>
      <c r="CH24" s="55" t="str">
        <f t="shared" si="3"/>
        <v>ago</v>
      </c>
      <c r="CI24" s="55" t="str">
        <f t="shared" si="3"/>
        <v>set</v>
      </c>
      <c r="CJ24" s="55" t="str">
        <f t="shared" si="3"/>
        <v>ott</v>
      </c>
      <c r="CK24" s="55" t="str">
        <f t="shared" si="3"/>
        <v>nov</v>
      </c>
      <c r="CL24" s="55" t="str">
        <f t="shared" si="3"/>
        <v>dic</v>
      </c>
      <c r="CM24" s="55" t="str">
        <f t="shared" si="3"/>
        <v>gen</v>
      </c>
      <c r="CN24" s="55" t="str">
        <f t="shared" si="3"/>
        <v>feb</v>
      </c>
      <c r="CO24" s="55" t="str">
        <f t="shared" si="3"/>
        <v>mar</v>
      </c>
      <c r="CP24" s="55" t="str">
        <f t="shared" si="3"/>
        <v>apr</v>
      </c>
      <c r="CQ24" s="55" t="str">
        <f t="shared" si="3"/>
        <v>mag</v>
      </c>
      <c r="CR24" s="55" t="str">
        <f t="shared" si="3"/>
        <v>giu</v>
      </c>
      <c r="CS24" s="55" t="str">
        <f t="shared" si="3"/>
        <v>lug</v>
      </c>
      <c r="CT24" s="55" t="str">
        <f t="shared" si="3"/>
        <v>ago</v>
      </c>
      <c r="CU24" s="55" t="str">
        <f t="shared" si="3"/>
        <v>set</v>
      </c>
      <c r="CV24" s="55" t="str">
        <f t="shared" si="3"/>
        <v>ott</v>
      </c>
      <c r="CW24" s="55" t="str">
        <f t="shared" si="3"/>
        <v>nov</v>
      </c>
      <c r="CX24" s="55" t="str">
        <f t="shared" si="3"/>
        <v>dic</v>
      </c>
      <c r="CY24" s="55" t="str">
        <f t="shared" si="3"/>
        <v>gen</v>
      </c>
      <c r="CZ24" s="55" t="str">
        <f t="shared" si="3"/>
        <v>feb</v>
      </c>
      <c r="DA24" s="55" t="str">
        <f t="shared" si="3"/>
        <v>mar</v>
      </c>
      <c r="DB24" s="55" t="str">
        <f t="shared" si="3"/>
        <v>apr</v>
      </c>
      <c r="DC24" s="55" t="str">
        <f t="shared" si="3"/>
        <v>mag</v>
      </c>
      <c r="DD24" s="55" t="str">
        <f t="shared" si="3"/>
        <v>giu</v>
      </c>
      <c r="DE24" s="55" t="str">
        <f t="shared" si="3"/>
        <v>lug</v>
      </c>
      <c r="DF24" s="55" t="str">
        <f t="shared" si="3"/>
        <v>ago</v>
      </c>
      <c r="DG24" s="55" t="str">
        <f t="shared" si="3"/>
        <v>set</v>
      </c>
      <c r="DH24" s="55" t="str">
        <f t="shared" si="3"/>
        <v>ott</v>
      </c>
      <c r="DI24" s="55" t="str">
        <f t="shared" si="3"/>
        <v>nov</v>
      </c>
      <c r="DJ24" s="55" t="str">
        <f t="shared" si="3"/>
        <v>dic</v>
      </c>
      <c r="DK24" s="55" t="str">
        <f t="shared" si="3"/>
        <v>gen</v>
      </c>
      <c r="DL24" s="55" t="str">
        <f t="shared" si="3"/>
        <v>feb</v>
      </c>
      <c r="DM24" s="55" t="str">
        <f t="shared" si="3"/>
        <v>mar</v>
      </c>
      <c r="DN24" s="55" t="str">
        <f t="shared" si="3"/>
        <v>apr</v>
      </c>
      <c r="DO24" s="55" t="str">
        <f t="shared" si="3"/>
        <v>mag</v>
      </c>
      <c r="DP24" s="55" t="str">
        <f t="shared" si="3"/>
        <v>giu</v>
      </c>
      <c r="DQ24" s="55" t="str">
        <f t="shared" si="3"/>
        <v>lug</v>
      </c>
      <c r="DR24" s="55" t="str">
        <f t="shared" si="3"/>
        <v>ago</v>
      </c>
      <c r="DS24" s="55" t="str">
        <f t="shared" si="3"/>
        <v>set</v>
      </c>
      <c r="DT24" s="55" t="str">
        <f t="shared" si="3"/>
        <v>ott</v>
      </c>
      <c r="DU24" s="55" t="str">
        <f t="shared" si="3"/>
        <v>nov</v>
      </c>
      <c r="DV24" s="55" t="str">
        <f t="shared" si="3"/>
        <v>dic</v>
      </c>
    </row>
    <row r="25" spans="2:126" ht="16.5" thickTop="1" thickBot="1" x14ac:dyDescent="0.3">
      <c r="C25" s="119" t="s">
        <v>69</v>
      </c>
      <c r="D25" s="119" t="s">
        <v>245</v>
      </c>
      <c r="G25" s="59">
        <f>+SUMIF($C$5:$C$21,$C25,G$5:G$21)</f>
        <v>0</v>
      </c>
      <c r="H25" s="59">
        <f>+SUMIF($C$5:$C$21,$C25,H$5:H$21)</f>
        <v>0</v>
      </c>
      <c r="I25" s="59">
        <f t="shared" ref="I25:BT26" si="4">+SUMIF($C$5:$C$21,$C25,I$5:I$21)</f>
        <v>0</v>
      </c>
      <c r="J25" s="59">
        <f t="shared" si="4"/>
        <v>0</v>
      </c>
      <c r="K25" s="59">
        <f t="shared" si="4"/>
        <v>0</v>
      </c>
      <c r="L25" s="59">
        <f t="shared" si="4"/>
        <v>0</v>
      </c>
      <c r="M25" s="59">
        <f t="shared" si="4"/>
        <v>0</v>
      </c>
      <c r="N25" s="59">
        <f t="shared" si="4"/>
        <v>0</v>
      </c>
      <c r="O25" s="59">
        <f t="shared" si="4"/>
        <v>0</v>
      </c>
      <c r="P25" s="59">
        <f t="shared" si="4"/>
        <v>0</v>
      </c>
      <c r="Q25" s="59">
        <f t="shared" si="4"/>
        <v>0</v>
      </c>
      <c r="R25" s="59">
        <f t="shared" si="4"/>
        <v>0</v>
      </c>
      <c r="S25" s="59">
        <f t="shared" si="4"/>
        <v>0</v>
      </c>
      <c r="T25" s="59">
        <f t="shared" si="4"/>
        <v>0</v>
      </c>
      <c r="U25" s="59">
        <f t="shared" si="4"/>
        <v>0</v>
      </c>
      <c r="V25" s="59">
        <f t="shared" si="4"/>
        <v>0</v>
      </c>
      <c r="W25" s="59">
        <f t="shared" si="4"/>
        <v>0</v>
      </c>
      <c r="X25" s="59">
        <f t="shared" si="4"/>
        <v>0</v>
      </c>
      <c r="Y25" s="59">
        <f t="shared" si="4"/>
        <v>0</v>
      </c>
      <c r="Z25" s="59">
        <f t="shared" si="4"/>
        <v>0</v>
      </c>
      <c r="AA25" s="59">
        <f t="shared" si="4"/>
        <v>0</v>
      </c>
      <c r="AB25" s="59">
        <f t="shared" si="4"/>
        <v>0</v>
      </c>
      <c r="AC25" s="59">
        <f t="shared" si="4"/>
        <v>0</v>
      </c>
      <c r="AD25" s="59">
        <f t="shared" si="4"/>
        <v>0</v>
      </c>
      <c r="AE25" s="59">
        <f t="shared" si="4"/>
        <v>0</v>
      </c>
      <c r="AF25" s="59">
        <f t="shared" si="4"/>
        <v>0</v>
      </c>
      <c r="AG25" s="59">
        <f t="shared" si="4"/>
        <v>0</v>
      </c>
      <c r="AH25" s="59">
        <f t="shared" si="4"/>
        <v>0</v>
      </c>
      <c r="AI25" s="59">
        <f t="shared" si="4"/>
        <v>0</v>
      </c>
      <c r="AJ25" s="59">
        <f t="shared" si="4"/>
        <v>0</v>
      </c>
      <c r="AK25" s="59">
        <f t="shared" si="4"/>
        <v>0</v>
      </c>
      <c r="AL25" s="59">
        <f t="shared" si="4"/>
        <v>0</v>
      </c>
      <c r="AM25" s="59">
        <f t="shared" si="4"/>
        <v>0</v>
      </c>
      <c r="AN25" s="59">
        <f t="shared" si="4"/>
        <v>0</v>
      </c>
      <c r="AO25" s="59">
        <f t="shared" si="4"/>
        <v>0</v>
      </c>
      <c r="AP25" s="59">
        <f t="shared" si="4"/>
        <v>0</v>
      </c>
      <c r="AQ25" s="59">
        <f t="shared" si="4"/>
        <v>0</v>
      </c>
      <c r="AR25" s="59">
        <f t="shared" si="4"/>
        <v>0</v>
      </c>
      <c r="AS25" s="59">
        <f t="shared" si="4"/>
        <v>0</v>
      </c>
      <c r="AT25" s="59">
        <f t="shared" si="4"/>
        <v>0</v>
      </c>
      <c r="AU25" s="59">
        <f t="shared" si="4"/>
        <v>0</v>
      </c>
      <c r="AV25" s="59">
        <f t="shared" si="4"/>
        <v>0</v>
      </c>
      <c r="AW25" s="59">
        <f t="shared" si="4"/>
        <v>0</v>
      </c>
      <c r="AX25" s="59">
        <f t="shared" si="4"/>
        <v>0</v>
      </c>
      <c r="AY25" s="59">
        <f t="shared" si="4"/>
        <v>0</v>
      </c>
      <c r="AZ25" s="59">
        <f t="shared" si="4"/>
        <v>0</v>
      </c>
      <c r="BA25" s="59">
        <f t="shared" si="4"/>
        <v>0</v>
      </c>
      <c r="BB25" s="59">
        <f t="shared" si="4"/>
        <v>0</v>
      </c>
      <c r="BC25" s="59">
        <f t="shared" si="4"/>
        <v>0</v>
      </c>
      <c r="BD25" s="59">
        <f t="shared" si="4"/>
        <v>0</v>
      </c>
      <c r="BE25" s="59">
        <f t="shared" si="4"/>
        <v>0</v>
      </c>
      <c r="BF25" s="59">
        <f t="shared" si="4"/>
        <v>0</v>
      </c>
      <c r="BG25" s="59">
        <f t="shared" si="4"/>
        <v>0</v>
      </c>
      <c r="BH25" s="59">
        <f t="shared" si="4"/>
        <v>0</v>
      </c>
      <c r="BI25" s="59">
        <f t="shared" si="4"/>
        <v>0</v>
      </c>
      <c r="BJ25" s="59">
        <f t="shared" si="4"/>
        <v>0</v>
      </c>
      <c r="BK25" s="59">
        <f t="shared" si="4"/>
        <v>0</v>
      </c>
      <c r="BL25" s="59">
        <f t="shared" si="4"/>
        <v>0</v>
      </c>
      <c r="BM25" s="59">
        <f t="shared" si="4"/>
        <v>0</v>
      </c>
      <c r="BN25" s="59">
        <f t="shared" si="4"/>
        <v>0</v>
      </c>
      <c r="BO25" s="59">
        <f t="shared" si="4"/>
        <v>0</v>
      </c>
      <c r="BP25" s="59">
        <f t="shared" si="4"/>
        <v>0</v>
      </c>
      <c r="BQ25" s="59">
        <f t="shared" si="4"/>
        <v>0</v>
      </c>
      <c r="BR25" s="59">
        <f t="shared" si="4"/>
        <v>0</v>
      </c>
      <c r="BS25" s="59">
        <f t="shared" si="4"/>
        <v>0</v>
      </c>
      <c r="BT25" s="59">
        <f t="shared" si="4"/>
        <v>0</v>
      </c>
      <c r="BU25" s="59">
        <f t="shared" ref="BU25:DV29" si="5">+SUMIF($C$5:$C$21,$C25,BU$5:BU$21)</f>
        <v>0</v>
      </c>
      <c r="BV25" s="59">
        <f t="shared" si="5"/>
        <v>0</v>
      </c>
      <c r="BW25" s="59">
        <f t="shared" si="5"/>
        <v>0</v>
      </c>
      <c r="BX25" s="59">
        <f t="shared" si="5"/>
        <v>0</v>
      </c>
      <c r="BY25" s="59">
        <f t="shared" si="5"/>
        <v>0</v>
      </c>
      <c r="BZ25" s="59">
        <f t="shared" si="5"/>
        <v>0</v>
      </c>
      <c r="CA25" s="59">
        <f t="shared" si="5"/>
        <v>0</v>
      </c>
      <c r="CB25" s="59">
        <f t="shared" si="5"/>
        <v>0</v>
      </c>
      <c r="CC25" s="59">
        <f t="shared" si="5"/>
        <v>0</v>
      </c>
      <c r="CD25" s="59">
        <f t="shared" si="5"/>
        <v>0</v>
      </c>
      <c r="CE25" s="59">
        <f t="shared" si="5"/>
        <v>0</v>
      </c>
      <c r="CF25" s="59">
        <f t="shared" si="5"/>
        <v>0</v>
      </c>
      <c r="CG25" s="59">
        <f t="shared" si="5"/>
        <v>0</v>
      </c>
      <c r="CH25" s="59">
        <f t="shared" si="5"/>
        <v>0</v>
      </c>
      <c r="CI25" s="59">
        <f t="shared" si="5"/>
        <v>0</v>
      </c>
      <c r="CJ25" s="59">
        <f t="shared" si="5"/>
        <v>0</v>
      </c>
      <c r="CK25" s="59">
        <f t="shared" si="5"/>
        <v>0</v>
      </c>
      <c r="CL25" s="59">
        <f t="shared" si="5"/>
        <v>0</v>
      </c>
      <c r="CM25" s="59">
        <f t="shared" si="5"/>
        <v>0</v>
      </c>
      <c r="CN25" s="59">
        <f t="shared" si="5"/>
        <v>0</v>
      </c>
      <c r="CO25" s="59">
        <f t="shared" si="5"/>
        <v>0</v>
      </c>
      <c r="CP25" s="59">
        <f t="shared" si="5"/>
        <v>0</v>
      </c>
      <c r="CQ25" s="59">
        <f t="shared" si="5"/>
        <v>0</v>
      </c>
      <c r="CR25" s="59">
        <f t="shared" si="5"/>
        <v>0</v>
      </c>
      <c r="CS25" s="59">
        <f t="shared" si="5"/>
        <v>0</v>
      </c>
      <c r="CT25" s="59">
        <f t="shared" si="5"/>
        <v>0</v>
      </c>
      <c r="CU25" s="59">
        <f t="shared" si="5"/>
        <v>0</v>
      </c>
      <c r="CV25" s="59">
        <f t="shared" si="5"/>
        <v>0</v>
      </c>
      <c r="CW25" s="59">
        <f t="shared" si="5"/>
        <v>0</v>
      </c>
      <c r="CX25" s="59">
        <f t="shared" si="5"/>
        <v>0</v>
      </c>
      <c r="CY25" s="59">
        <f t="shared" si="5"/>
        <v>0</v>
      </c>
      <c r="CZ25" s="59">
        <f t="shared" si="5"/>
        <v>0</v>
      </c>
      <c r="DA25" s="59">
        <f t="shared" si="5"/>
        <v>0</v>
      </c>
      <c r="DB25" s="59">
        <f t="shared" si="5"/>
        <v>0</v>
      </c>
      <c r="DC25" s="59">
        <f t="shared" si="5"/>
        <v>0</v>
      </c>
      <c r="DD25" s="59">
        <f t="shared" si="5"/>
        <v>0</v>
      </c>
      <c r="DE25" s="59">
        <f t="shared" si="5"/>
        <v>0</v>
      </c>
      <c r="DF25" s="59">
        <f t="shared" si="5"/>
        <v>0</v>
      </c>
      <c r="DG25" s="59">
        <f t="shared" si="5"/>
        <v>0</v>
      </c>
      <c r="DH25" s="59">
        <f t="shared" si="5"/>
        <v>0</v>
      </c>
      <c r="DI25" s="59">
        <f t="shared" si="5"/>
        <v>0</v>
      </c>
      <c r="DJ25" s="59">
        <f t="shared" si="5"/>
        <v>0</v>
      </c>
      <c r="DK25" s="59">
        <f t="shared" si="5"/>
        <v>0</v>
      </c>
      <c r="DL25" s="59">
        <f t="shared" si="5"/>
        <v>0</v>
      </c>
      <c r="DM25" s="59">
        <f t="shared" si="5"/>
        <v>0</v>
      </c>
      <c r="DN25" s="59">
        <f t="shared" si="5"/>
        <v>0</v>
      </c>
      <c r="DO25" s="59">
        <f t="shared" si="5"/>
        <v>0</v>
      </c>
      <c r="DP25" s="59">
        <f t="shared" si="5"/>
        <v>0</v>
      </c>
      <c r="DQ25" s="59">
        <f t="shared" si="5"/>
        <v>0</v>
      </c>
      <c r="DR25" s="59">
        <f t="shared" si="5"/>
        <v>0</v>
      </c>
      <c r="DS25" s="59">
        <f t="shared" si="5"/>
        <v>0</v>
      </c>
      <c r="DT25" s="59">
        <f t="shared" si="5"/>
        <v>0</v>
      </c>
      <c r="DU25" s="59">
        <f t="shared" si="5"/>
        <v>0</v>
      </c>
      <c r="DV25" s="59">
        <f t="shared" si="5"/>
        <v>0</v>
      </c>
    </row>
    <row r="26" spans="2:126" ht="16.5" thickTop="1" thickBot="1" x14ac:dyDescent="0.3">
      <c r="C26" s="119" t="s">
        <v>70</v>
      </c>
      <c r="D26" s="119" t="s">
        <v>245</v>
      </c>
      <c r="G26" s="59">
        <f t="shared" ref="G26:V30" si="6">+SUMIF($C$5:$C$21,$C26,G$5:G$21)</f>
        <v>0</v>
      </c>
      <c r="H26" s="59">
        <f t="shared" si="6"/>
        <v>0</v>
      </c>
      <c r="I26" s="59">
        <f t="shared" si="6"/>
        <v>0</v>
      </c>
      <c r="J26" s="59">
        <f t="shared" si="6"/>
        <v>0</v>
      </c>
      <c r="K26" s="59">
        <f t="shared" si="6"/>
        <v>0</v>
      </c>
      <c r="L26" s="59">
        <f t="shared" si="6"/>
        <v>0</v>
      </c>
      <c r="M26" s="59">
        <f t="shared" si="6"/>
        <v>0</v>
      </c>
      <c r="N26" s="59">
        <f t="shared" si="6"/>
        <v>0</v>
      </c>
      <c r="O26" s="59">
        <f t="shared" si="6"/>
        <v>0</v>
      </c>
      <c r="P26" s="59">
        <f t="shared" si="6"/>
        <v>0</v>
      </c>
      <c r="Q26" s="59">
        <f t="shared" si="6"/>
        <v>0</v>
      </c>
      <c r="R26" s="59">
        <f t="shared" si="6"/>
        <v>0</v>
      </c>
      <c r="S26" s="59">
        <f t="shared" si="6"/>
        <v>0</v>
      </c>
      <c r="T26" s="59">
        <f t="shared" si="6"/>
        <v>0</v>
      </c>
      <c r="U26" s="59">
        <f t="shared" si="6"/>
        <v>0</v>
      </c>
      <c r="V26" s="59">
        <f t="shared" si="6"/>
        <v>0</v>
      </c>
      <c r="W26" s="59">
        <f t="shared" si="4"/>
        <v>0</v>
      </c>
      <c r="X26" s="59">
        <f t="shared" si="4"/>
        <v>0</v>
      </c>
      <c r="Y26" s="59">
        <f t="shared" si="4"/>
        <v>0</v>
      </c>
      <c r="Z26" s="59">
        <f t="shared" si="4"/>
        <v>0</v>
      </c>
      <c r="AA26" s="59">
        <f t="shared" si="4"/>
        <v>0</v>
      </c>
      <c r="AB26" s="59">
        <f t="shared" si="4"/>
        <v>0</v>
      </c>
      <c r="AC26" s="59">
        <f t="shared" si="4"/>
        <v>0</v>
      </c>
      <c r="AD26" s="59">
        <f t="shared" si="4"/>
        <v>0</v>
      </c>
      <c r="AE26" s="59">
        <f t="shared" si="4"/>
        <v>0</v>
      </c>
      <c r="AF26" s="59">
        <f t="shared" si="4"/>
        <v>0</v>
      </c>
      <c r="AG26" s="59">
        <f t="shared" si="4"/>
        <v>0</v>
      </c>
      <c r="AH26" s="59">
        <f t="shared" si="4"/>
        <v>0</v>
      </c>
      <c r="AI26" s="59">
        <f t="shared" si="4"/>
        <v>0</v>
      </c>
      <c r="AJ26" s="59">
        <f t="shared" si="4"/>
        <v>0</v>
      </c>
      <c r="AK26" s="59">
        <f t="shared" si="4"/>
        <v>0</v>
      </c>
      <c r="AL26" s="59">
        <f t="shared" si="4"/>
        <v>0</v>
      </c>
      <c r="AM26" s="59">
        <f t="shared" si="4"/>
        <v>0</v>
      </c>
      <c r="AN26" s="59">
        <f t="shared" si="4"/>
        <v>0</v>
      </c>
      <c r="AO26" s="59">
        <f t="shared" si="4"/>
        <v>0</v>
      </c>
      <c r="AP26" s="59">
        <f t="shared" si="4"/>
        <v>0</v>
      </c>
      <c r="AQ26" s="59">
        <f t="shared" si="4"/>
        <v>0</v>
      </c>
      <c r="AR26" s="59">
        <f t="shared" si="4"/>
        <v>0</v>
      </c>
      <c r="AS26" s="59">
        <f t="shared" si="4"/>
        <v>0</v>
      </c>
      <c r="AT26" s="59">
        <f t="shared" si="4"/>
        <v>0</v>
      </c>
      <c r="AU26" s="59">
        <f t="shared" si="4"/>
        <v>0</v>
      </c>
      <c r="AV26" s="59">
        <f t="shared" si="4"/>
        <v>0</v>
      </c>
      <c r="AW26" s="59">
        <f t="shared" si="4"/>
        <v>0</v>
      </c>
      <c r="AX26" s="59">
        <f t="shared" si="4"/>
        <v>0</v>
      </c>
      <c r="AY26" s="59">
        <f t="shared" si="4"/>
        <v>0</v>
      </c>
      <c r="AZ26" s="59">
        <f t="shared" si="4"/>
        <v>0</v>
      </c>
      <c r="BA26" s="59">
        <f t="shared" si="4"/>
        <v>0</v>
      </c>
      <c r="BB26" s="59">
        <f t="shared" si="4"/>
        <v>0</v>
      </c>
      <c r="BC26" s="59">
        <f t="shared" si="4"/>
        <v>0</v>
      </c>
      <c r="BD26" s="59">
        <f t="shared" si="4"/>
        <v>0</v>
      </c>
      <c r="BE26" s="59">
        <f t="shared" si="4"/>
        <v>0</v>
      </c>
      <c r="BF26" s="59">
        <f t="shared" si="4"/>
        <v>0</v>
      </c>
      <c r="BG26" s="59">
        <f t="shared" si="4"/>
        <v>0</v>
      </c>
      <c r="BH26" s="59">
        <f t="shared" si="4"/>
        <v>0</v>
      </c>
      <c r="BI26" s="59">
        <f t="shared" si="4"/>
        <v>0</v>
      </c>
      <c r="BJ26" s="59">
        <f t="shared" si="4"/>
        <v>0</v>
      </c>
      <c r="BK26" s="59">
        <f t="shared" si="4"/>
        <v>0</v>
      </c>
      <c r="BL26" s="59">
        <f t="shared" si="4"/>
        <v>0</v>
      </c>
      <c r="BM26" s="59">
        <f t="shared" si="4"/>
        <v>0</v>
      </c>
      <c r="BN26" s="59">
        <f t="shared" si="4"/>
        <v>0</v>
      </c>
      <c r="BO26" s="59">
        <f t="shared" si="4"/>
        <v>0</v>
      </c>
      <c r="BP26" s="59">
        <f t="shared" si="4"/>
        <v>0</v>
      </c>
      <c r="BQ26" s="59">
        <f t="shared" si="4"/>
        <v>0</v>
      </c>
      <c r="BR26" s="59">
        <f t="shared" si="4"/>
        <v>0</v>
      </c>
      <c r="BS26" s="59">
        <f t="shared" si="4"/>
        <v>0</v>
      </c>
      <c r="BT26" s="59">
        <f t="shared" si="4"/>
        <v>0</v>
      </c>
      <c r="BU26" s="59">
        <f t="shared" si="5"/>
        <v>0</v>
      </c>
      <c r="BV26" s="59">
        <f t="shared" si="5"/>
        <v>0</v>
      </c>
      <c r="BW26" s="59">
        <f t="shared" si="5"/>
        <v>0</v>
      </c>
      <c r="BX26" s="59">
        <f t="shared" si="5"/>
        <v>0</v>
      </c>
      <c r="BY26" s="59">
        <f t="shared" si="5"/>
        <v>0</v>
      </c>
      <c r="BZ26" s="59">
        <f t="shared" si="5"/>
        <v>0</v>
      </c>
      <c r="CA26" s="59">
        <f t="shared" si="5"/>
        <v>0</v>
      </c>
      <c r="CB26" s="59">
        <f t="shared" si="5"/>
        <v>0</v>
      </c>
      <c r="CC26" s="59">
        <f t="shared" si="5"/>
        <v>0</v>
      </c>
      <c r="CD26" s="59">
        <f t="shared" si="5"/>
        <v>0</v>
      </c>
      <c r="CE26" s="59">
        <f t="shared" si="5"/>
        <v>0</v>
      </c>
      <c r="CF26" s="59">
        <f t="shared" si="5"/>
        <v>0</v>
      </c>
      <c r="CG26" s="59">
        <f t="shared" si="5"/>
        <v>0</v>
      </c>
      <c r="CH26" s="59">
        <f t="shared" si="5"/>
        <v>0</v>
      </c>
      <c r="CI26" s="59">
        <f t="shared" si="5"/>
        <v>0</v>
      </c>
      <c r="CJ26" s="59">
        <f t="shared" si="5"/>
        <v>0</v>
      </c>
      <c r="CK26" s="59">
        <f t="shared" si="5"/>
        <v>0</v>
      </c>
      <c r="CL26" s="59">
        <f t="shared" si="5"/>
        <v>0</v>
      </c>
      <c r="CM26" s="59">
        <f t="shared" si="5"/>
        <v>0</v>
      </c>
      <c r="CN26" s="59">
        <f t="shared" si="5"/>
        <v>0</v>
      </c>
      <c r="CO26" s="59">
        <f t="shared" si="5"/>
        <v>0</v>
      </c>
      <c r="CP26" s="59">
        <f t="shared" si="5"/>
        <v>0</v>
      </c>
      <c r="CQ26" s="59">
        <f t="shared" si="5"/>
        <v>0</v>
      </c>
      <c r="CR26" s="59">
        <f t="shared" si="5"/>
        <v>0</v>
      </c>
      <c r="CS26" s="59">
        <f t="shared" si="5"/>
        <v>0</v>
      </c>
      <c r="CT26" s="59">
        <f t="shared" si="5"/>
        <v>0</v>
      </c>
      <c r="CU26" s="59">
        <f t="shared" si="5"/>
        <v>0</v>
      </c>
      <c r="CV26" s="59">
        <f t="shared" si="5"/>
        <v>0</v>
      </c>
      <c r="CW26" s="59">
        <f t="shared" si="5"/>
        <v>0</v>
      </c>
      <c r="CX26" s="59">
        <f t="shared" si="5"/>
        <v>0</v>
      </c>
      <c r="CY26" s="59">
        <f t="shared" si="5"/>
        <v>0</v>
      </c>
      <c r="CZ26" s="59">
        <f t="shared" si="5"/>
        <v>0</v>
      </c>
      <c r="DA26" s="59">
        <f t="shared" si="5"/>
        <v>0</v>
      </c>
      <c r="DB26" s="59">
        <f t="shared" si="5"/>
        <v>0</v>
      </c>
      <c r="DC26" s="59">
        <f t="shared" si="5"/>
        <v>0</v>
      </c>
      <c r="DD26" s="59">
        <f t="shared" si="5"/>
        <v>0</v>
      </c>
      <c r="DE26" s="59">
        <f t="shared" si="5"/>
        <v>0</v>
      </c>
      <c r="DF26" s="59">
        <f t="shared" si="5"/>
        <v>0</v>
      </c>
      <c r="DG26" s="59">
        <f t="shared" si="5"/>
        <v>0</v>
      </c>
      <c r="DH26" s="59">
        <f t="shared" si="5"/>
        <v>0</v>
      </c>
      <c r="DI26" s="59">
        <f t="shared" si="5"/>
        <v>0</v>
      </c>
      <c r="DJ26" s="59">
        <f t="shared" si="5"/>
        <v>0</v>
      </c>
      <c r="DK26" s="59">
        <f t="shared" si="5"/>
        <v>0</v>
      </c>
      <c r="DL26" s="59">
        <f t="shared" si="5"/>
        <v>0</v>
      </c>
      <c r="DM26" s="59">
        <f t="shared" si="5"/>
        <v>0</v>
      </c>
      <c r="DN26" s="59">
        <f t="shared" si="5"/>
        <v>0</v>
      </c>
      <c r="DO26" s="59">
        <f t="shared" si="5"/>
        <v>0</v>
      </c>
      <c r="DP26" s="59">
        <f t="shared" si="5"/>
        <v>0</v>
      </c>
      <c r="DQ26" s="59">
        <f t="shared" si="5"/>
        <v>0</v>
      </c>
      <c r="DR26" s="59">
        <f t="shared" si="5"/>
        <v>0</v>
      </c>
      <c r="DS26" s="59">
        <f t="shared" si="5"/>
        <v>0</v>
      </c>
      <c r="DT26" s="59">
        <f t="shared" si="5"/>
        <v>0</v>
      </c>
      <c r="DU26" s="59">
        <f t="shared" si="5"/>
        <v>0</v>
      </c>
      <c r="DV26" s="59">
        <f t="shared" si="5"/>
        <v>0</v>
      </c>
    </row>
    <row r="27" spans="2:126" ht="16.5" thickTop="1" thickBot="1" x14ac:dyDescent="0.3">
      <c r="C27" s="119" t="s">
        <v>71</v>
      </c>
      <c r="D27" s="119" t="s">
        <v>245</v>
      </c>
      <c r="G27" s="59">
        <f t="shared" si="6"/>
        <v>0</v>
      </c>
      <c r="H27" s="59">
        <f t="shared" si="6"/>
        <v>0</v>
      </c>
      <c r="I27" s="59">
        <f t="shared" ref="I27:BT30" si="7">+SUMIF($C$5:$C$21,$C27,I$5:I$21)</f>
        <v>0</v>
      </c>
      <c r="J27" s="59">
        <f t="shared" si="7"/>
        <v>0</v>
      </c>
      <c r="K27" s="59">
        <f t="shared" si="7"/>
        <v>0</v>
      </c>
      <c r="L27" s="59">
        <f t="shared" si="7"/>
        <v>0</v>
      </c>
      <c r="M27" s="59">
        <f t="shared" si="7"/>
        <v>0</v>
      </c>
      <c r="N27" s="59">
        <f t="shared" si="7"/>
        <v>0</v>
      </c>
      <c r="O27" s="59">
        <f t="shared" si="7"/>
        <v>0</v>
      </c>
      <c r="P27" s="59">
        <f t="shared" si="7"/>
        <v>0</v>
      </c>
      <c r="Q27" s="59">
        <f t="shared" si="7"/>
        <v>0</v>
      </c>
      <c r="R27" s="59">
        <f t="shared" si="7"/>
        <v>0</v>
      </c>
      <c r="S27" s="59">
        <f t="shared" si="7"/>
        <v>0</v>
      </c>
      <c r="T27" s="59">
        <f t="shared" si="7"/>
        <v>0</v>
      </c>
      <c r="U27" s="59">
        <f t="shared" si="7"/>
        <v>0</v>
      </c>
      <c r="V27" s="59">
        <f t="shared" si="7"/>
        <v>0</v>
      </c>
      <c r="W27" s="59">
        <f t="shared" si="7"/>
        <v>0</v>
      </c>
      <c r="X27" s="59">
        <f t="shared" si="7"/>
        <v>0</v>
      </c>
      <c r="Y27" s="59">
        <f t="shared" si="7"/>
        <v>0</v>
      </c>
      <c r="Z27" s="59">
        <f t="shared" si="7"/>
        <v>0</v>
      </c>
      <c r="AA27" s="59">
        <f t="shared" si="7"/>
        <v>0</v>
      </c>
      <c r="AB27" s="59">
        <f t="shared" si="7"/>
        <v>0</v>
      </c>
      <c r="AC27" s="59">
        <f t="shared" si="7"/>
        <v>0</v>
      </c>
      <c r="AD27" s="59">
        <f t="shared" si="7"/>
        <v>0</v>
      </c>
      <c r="AE27" s="59">
        <f t="shared" si="7"/>
        <v>0</v>
      </c>
      <c r="AF27" s="59">
        <f t="shared" si="7"/>
        <v>0</v>
      </c>
      <c r="AG27" s="59">
        <f t="shared" si="7"/>
        <v>0</v>
      </c>
      <c r="AH27" s="59">
        <f t="shared" si="7"/>
        <v>0</v>
      </c>
      <c r="AI27" s="59">
        <f t="shared" si="7"/>
        <v>0</v>
      </c>
      <c r="AJ27" s="59">
        <f t="shared" si="7"/>
        <v>0</v>
      </c>
      <c r="AK27" s="59">
        <f t="shared" si="7"/>
        <v>0</v>
      </c>
      <c r="AL27" s="59">
        <f t="shared" si="7"/>
        <v>0</v>
      </c>
      <c r="AM27" s="59">
        <f t="shared" si="7"/>
        <v>0</v>
      </c>
      <c r="AN27" s="59">
        <f t="shared" si="7"/>
        <v>0</v>
      </c>
      <c r="AO27" s="59">
        <f t="shared" si="7"/>
        <v>0</v>
      </c>
      <c r="AP27" s="59">
        <f t="shared" si="7"/>
        <v>0</v>
      </c>
      <c r="AQ27" s="59">
        <f t="shared" si="7"/>
        <v>0</v>
      </c>
      <c r="AR27" s="59">
        <f t="shared" si="7"/>
        <v>0</v>
      </c>
      <c r="AS27" s="59">
        <f t="shared" si="7"/>
        <v>0</v>
      </c>
      <c r="AT27" s="59">
        <f t="shared" si="7"/>
        <v>0</v>
      </c>
      <c r="AU27" s="59">
        <f t="shared" si="7"/>
        <v>0</v>
      </c>
      <c r="AV27" s="59">
        <f t="shared" si="7"/>
        <v>0</v>
      </c>
      <c r="AW27" s="59">
        <f t="shared" si="7"/>
        <v>0</v>
      </c>
      <c r="AX27" s="59">
        <f t="shared" si="7"/>
        <v>0</v>
      </c>
      <c r="AY27" s="59">
        <f t="shared" si="7"/>
        <v>0</v>
      </c>
      <c r="AZ27" s="59">
        <f t="shared" si="7"/>
        <v>0</v>
      </c>
      <c r="BA27" s="59">
        <f t="shared" si="7"/>
        <v>0</v>
      </c>
      <c r="BB27" s="59">
        <f t="shared" si="7"/>
        <v>0</v>
      </c>
      <c r="BC27" s="59">
        <f t="shared" si="7"/>
        <v>0</v>
      </c>
      <c r="BD27" s="59">
        <f t="shared" si="7"/>
        <v>0</v>
      </c>
      <c r="BE27" s="59">
        <f t="shared" si="7"/>
        <v>0</v>
      </c>
      <c r="BF27" s="59">
        <f t="shared" si="7"/>
        <v>0</v>
      </c>
      <c r="BG27" s="59">
        <f t="shared" si="7"/>
        <v>0</v>
      </c>
      <c r="BH27" s="59">
        <f t="shared" si="7"/>
        <v>0</v>
      </c>
      <c r="BI27" s="59">
        <f t="shared" si="7"/>
        <v>0</v>
      </c>
      <c r="BJ27" s="59">
        <f t="shared" si="7"/>
        <v>0</v>
      </c>
      <c r="BK27" s="59">
        <f t="shared" si="7"/>
        <v>0</v>
      </c>
      <c r="BL27" s="59">
        <f t="shared" si="7"/>
        <v>0</v>
      </c>
      <c r="BM27" s="59">
        <f t="shared" si="7"/>
        <v>0</v>
      </c>
      <c r="BN27" s="59">
        <f t="shared" si="7"/>
        <v>0</v>
      </c>
      <c r="BO27" s="59">
        <f t="shared" si="7"/>
        <v>0</v>
      </c>
      <c r="BP27" s="59">
        <f t="shared" si="7"/>
        <v>0</v>
      </c>
      <c r="BQ27" s="59">
        <f t="shared" si="7"/>
        <v>0</v>
      </c>
      <c r="BR27" s="59">
        <f t="shared" si="7"/>
        <v>0</v>
      </c>
      <c r="BS27" s="59">
        <f t="shared" si="7"/>
        <v>0</v>
      </c>
      <c r="BT27" s="59">
        <f t="shared" si="7"/>
        <v>0</v>
      </c>
      <c r="BU27" s="59">
        <f t="shared" si="5"/>
        <v>0</v>
      </c>
      <c r="BV27" s="59">
        <f t="shared" si="5"/>
        <v>0</v>
      </c>
      <c r="BW27" s="59">
        <f t="shared" si="5"/>
        <v>0</v>
      </c>
      <c r="BX27" s="59">
        <f t="shared" si="5"/>
        <v>0</v>
      </c>
      <c r="BY27" s="59">
        <f t="shared" si="5"/>
        <v>0</v>
      </c>
      <c r="BZ27" s="59">
        <f t="shared" si="5"/>
        <v>0</v>
      </c>
      <c r="CA27" s="59">
        <f t="shared" si="5"/>
        <v>0</v>
      </c>
      <c r="CB27" s="59">
        <f t="shared" si="5"/>
        <v>0</v>
      </c>
      <c r="CC27" s="59">
        <f t="shared" si="5"/>
        <v>0</v>
      </c>
      <c r="CD27" s="59">
        <f t="shared" si="5"/>
        <v>0</v>
      </c>
      <c r="CE27" s="59">
        <f t="shared" si="5"/>
        <v>0</v>
      </c>
      <c r="CF27" s="59">
        <f t="shared" si="5"/>
        <v>0</v>
      </c>
      <c r="CG27" s="59">
        <f t="shared" si="5"/>
        <v>0</v>
      </c>
      <c r="CH27" s="59">
        <f t="shared" si="5"/>
        <v>0</v>
      </c>
      <c r="CI27" s="59">
        <f t="shared" si="5"/>
        <v>0</v>
      </c>
      <c r="CJ27" s="59">
        <f t="shared" si="5"/>
        <v>0</v>
      </c>
      <c r="CK27" s="59">
        <f t="shared" si="5"/>
        <v>0</v>
      </c>
      <c r="CL27" s="59">
        <f t="shared" si="5"/>
        <v>0</v>
      </c>
      <c r="CM27" s="59">
        <f t="shared" si="5"/>
        <v>0</v>
      </c>
      <c r="CN27" s="59">
        <f t="shared" si="5"/>
        <v>0</v>
      </c>
      <c r="CO27" s="59">
        <f t="shared" si="5"/>
        <v>0</v>
      </c>
      <c r="CP27" s="59">
        <f t="shared" si="5"/>
        <v>0</v>
      </c>
      <c r="CQ27" s="59">
        <f t="shared" si="5"/>
        <v>0</v>
      </c>
      <c r="CR27" s="59">
        <f t="shared" si="5"/>
        <v>0</v>
      </c>
      <c r="CS27" s="59">
        <f t="shared" si="5"/>
        <v>0</v>
      </c>
      <c r="CT27" s="59">
        <f t="shared" si="5"/>
        <v>0</v>
      </c>
      <c r="CU27" s="59">
        <f t="shared" si="5"/>
        <v>0</v>
      </c>
      <c r="CV27" s="59">
        <f t="shared" si="5"/>
        <v>0</v>
      </c>
      <c r="CW27" s="59">
        <f t="shared" si="5"/>
        <v>0</v>
      </c>
      <c r="CX27" s="59">
        <f t="shared" si="5"/>
        <v>0</v>
      </c>
      <c r="CY27" s="59">
        <f t="shared" si="5"/>
        <v>0</v>
      </c>
      <c r="CZ27" s="59">
        <f t="shared" si="5"/>
        <v>0</v>
      </c>
      <c r="DA27" s="59">
        <f t="shared" si="5"/>
        <v>0</v>
      </c>
      <c r="DB27" s="59">
        <f t="shared" si="5"/>
        <v>0</v>
      </c>
      <c r="DC27" s="59">
        <f t="shared" si="5"/>
        <v>0</v>
      </c>
      <c r="DD27" s="59">
        <f t="shared" si="5"/>
        <v>0</v>
      </c>
      <c r="DE27" s="59">
        <f t="shared" si="5"/>
        <v>0</v>
      </c>
      <c r="DF27" s="59">
        <f t="shared" si="5"/>
        <v>0</v>
      </c>
      <c r="DG27" s="59">
        <f t="shared" si="5"/>
        <v>0</v>
      </c>
      <c r="DH27" s="59">
        <f t="shared" si="5"/>
        <v>0</v>
      </c>
      <c r="DI27" s="59">
        <f t="shared" si="5"/>
        <v>0</v>
      </c>
      <c r="DJ27" s="59">
        <f t="shared" si="5"/>
        <v>0</v>
      </c>
      <c r="DK27" s="59">
        <f t="shared" si="5"/>
        <v>0</v>
      </c>
      <c r="DL27" s="59">
        <f t="shared" si="5"/>
        <v>0</v>
      </c>
      <c r="DM27" s="59">
        <f t="shared" si="5"/>
        <v>0</v>
      </c>
      <c r="DN27" s="59">
        <f t="shared" si="5"/>
        <v>0</v>
      </c>
      <c r="DO27" s="59">
        <f t="shared" si="5"/>
        <v>0</v>
      </c>
      <c r="DP27" s="59">
        <f t="shared" si="5"/>
        <v>0</v>
      </c>
      <c r="DQ27" s="59">
        <f t="shared" si="5"/>
        <v>0</v>
      </c>
      <c r="DR27" s="59">
        <f t="shared" si="5"/>
        <v>0</v>
      </c>
      <c r="DS27" s="59">
        <f t="shared" si="5"/>
        <v>0</v>
      </c>
      <c r="DT27" s="59">
        <f t="shared" si="5"/>
        <v>0</v>
      </c>
      <c r="DU27" s="59">
        <f t="shared" si="5"/>
        <v>0</v>
      </c>
      <c r="DV27" s="59">
        <f t="shared" si="5"/>
        <v>0</v>
      </c>
    </row>
    <row r="28" spans="2:126" ht="16.5" thickTop="1" thickBot="1" x14ac:dyDescent="0.3">
      <c r="C28" s="119" t="s">
        <v>72</v>
      </c>
      <c r="D28" s="119" t="s">
        <v>246</v>
      </c>
      <c r="G28" s="59">
        <f t="shared" si="6"/>
        <v>0</v>
      </c>
      <c r="H28" s="59">
        <f t="shared" si="6"/>
        <v>0</v>
      </c>
      <c r="I28" s="59">
        <f t="shared" si="7"/>
        <v>0</v>
      </c>
      <c r="J28" s="59">
        <f t="shared" si="7"/>
        <v>0</v>
      </c>
      <c r="K28" s="59">
        <f t="shared" si="7"/>
        <v>0</v>
      </c>
      <c r="L28" s="59">
        <f t="shared" si="7"/>
        <v>0</v>
      </c>
      <c r="M28" s="59">
        <f t="shared" si="7"/>
        <v>0</v>
      </c>
      <c r="N28" s="59">
        <f t="shared" si="7"/>
        <v>0</v>
      </c>
      <c r="O28" s="59">
        <f t="shared" si="7"/>
        <v>0</v>
      </c>
      <c r="P28" s="59">
        <f t="shared" si="7"/>
        <v>0</v>
      </c>
      <c r="Q28" s="59">
        <f t="shared" si="7"/>
        <v>0</v>
      </c>
      <c r="R28" s="59">
        <f t="shared" si="7"/>
        <v>0</v>
      </c>
      <c r="S28" s="59">
        <f t="shared" si="7"/>
        <v>0</v>
      </c>
      <c r="T28" s="59">
        <f t="shared" si="7"/>
        <v>0</v>
      </c>
      <c r="U28" s="59">
        <f t="shared" si="7"/>
        <v>0</v>
      </c>
      <c r="V28" s="59">
        <f t="shared" si="7"/>
        <v>0</v>
      </c>
      <c r="W28" s="59">
        <f t="shared" si="7"/>
        <v>0</v>
      </c>
      <c r="X28" s="59">
        <f t="shared" si="7"/>
        <v>0</v>
      </c>
      <c r="Y28" s="59">
        <f t="shared" si="7"/>
        <v>0</v>
      </c>
      <c r="Z28" s="59">
        <f t="shared" si="7"/>
        <v>0</v>
      </c>
      <c r="AA28" s="59">
        <f t="shared" si="7"/>
        <v>0</v>
      </c>
      <c r="AB28" s="59">
        <f t="shared" si="7"/>
        <v>0</v>
      </c>
      <c r="AC28" s="59">
        <f t="shared" si="7"/>
        <v>0</v>
      </c>
      <c r="AD28" s="59">
        <f t="shared" si="7"/>
        <v>0</v>
      </c>
      <c r="AE28" s="59">
        <f t="shared" si="7"/>
        <v>0</v>
      </c>
      <c r="AF28" s="59">
        <f t="shared" si="7"/>
        <v>0</v>
      </c>
      <c r="AG28" s="59">
        <f t="shared" si="7"/>
        <v>0</v>
      </c>
      <c r="AH28" s="59">
        <f t="shared" si="7"/>
        <v>0</v>
      </c>
      <c r="AI28" s="59">
        <f t="shared" si="7"/>
        <v>0</v>
      </c>
      <c r="AJ28" s="59">
        <f t="shared" si="7"/>
        <v>0</v>
      </c>
      <c r="AK28" s="59">
        <f t="shared" si="7"/>
        <v>0</v>
      </c>
      <c r="AL28" s="59">
        <f t="shared" si="7"/>
        <v>0</v>
      </c>
      <c r="AM28" s="59">
        <f t="shared" si="7"/>
        <v>0</v>
      </c>
      <c r="AN28" s="59">
        <f t="shared" si="7"/>
        <v>0</v>
      </c>
      <c r="AO28" s="59">
        <f t="shared" si="7"/>
        <v>0</v>
      </c>
      <c r="AP28" s="59">
        <f t="shared" si="7"/>
        <v>0</v>
      </c>
      <c r="AQ28" s="59">
        <f t="shared" si="7"/>
        <v>0</v>
      </c>
      <c r="AR28" s="59">
        <f t="shared" si="7"/>
        <v>0</v>
      </c>
      <c r="AS28" s="59">
        <f t="shared" si="7"/>
        <v>0</v>
      </c>
      <c r="AT28" s="59">
        <f t="shared" si="7"/>
        <v>0</v>
      </c>
      <c r="AU28" s="59">
        <f t="shared" si="7"/>
        <v>0</v>
      </c>
      <c r="AV28" s="59">
        <f t="shared" si="7"/>
        <v>0</v>
      </c>
      <c r="AW28" s="59">
        <f t="shared" si="7"/>
        <v>0</v>
      </c>
      <c r="AX28" s="59">
        <f t="shared" si="7"/>
        <v>0</v>
      </c>
      <c r="AY28" s="59">
        <f t="shared" si="7"/>
        <v>0</v>
      </c>
      <c r="AZ28" s="59">
        <f t="shared" si="7"/>
        <v>0</v>
      </c>
      <c r="BA28" s="59">
        <f t="shared" si="7"/>
        <v>0</v>
      </c>
      <c r="BB28" s="59">
        <f t="shared" si="7"/>
        <v>0</v>
      </c>
      <c r="BC28" s="59">
        <f t="shared" si="7"/>
        <v>0</v>
      </c>
      <c r="BD28" s="59">
        <f t="shared" si="7"/>
        <v>0</v>
      </c>
      <c r="BE28" s="59">
        <f t="shared" si="7"/>
        <v>0</v>
      </c>
      <c r="BF28" s="59">
        <f t="shared" si="7"/>
        <v>0</v>
      </c>
      <c r="BG28" s="59">
        <f t="shared" si="7"/>
        <v>0</v>
      </c>
      <c r="BH28" s="59">
        <f t="shared" si="7"/>
        <v>0</v>
      </c>
      <c r="BI28" s="59">
        <f t="shared" si="7"/>
        <v>0</v>
      </c>
      <c r="BJ28" s="59">
        <f t="shared" si="7"/>
        <v>0</v>
      </c>
      <c r="BK28" s="59">
        <f t="shared" si="7"/>
        <v>0</v>
      </c>
      <c r="BL28" s="59">
        <f t="shared" si="7"/>
        <v>0</v>
      </c>
      <c r="BM28" s="59">
        <f t="shared" si="7"/>
        <v>0</v>
      </c>
      <c r="BN28" s="59">
        <f t="shared" si="7"/>
        <v>0</v>
      </c>
      <c r="BO28" s="59">
        <f t="shared" si="7"/>
        <v>0</v>
      </c>
      <c r="BP28" s="59">
        <f t="shared" si="7"/>
        <v>0</v>
      </c>
      <c r="BQ28" s="59">
        <f t="shared" si="7"/>
        <v>0</v>
      </c>
      <c r="BR28" s="59">
        <f t="shared" si="7"/>
        <v>0</v>
      </c>
      <c r="BS28" s="59">
        <f t="shared" si="7"/>
        <v>0</v>
      </c>
      <c r="BT28" s="59">
        <f t="shared" si="7"/>
        <v>0</v>
      </c>
      <c r="BU28" s="59">
        <f t="shared" si="5"/>
        <v>0</v>
      </c>
      <c r="BV28" s="59">
        <f t="shared" si="5"/>
        <v>0</v>
      </c>
      <c r="BW28" s="59">
        <f t="shared" si="5"/>
        <v>0</v>
      </c>
      <c r="BX28" s="59">
        <f t="shared" si="5"/>
        <v>0</v>
      </c>
      <c r="BY28" s="59">
        <f t="shared" si="5"/>
        <v>0</v>
      </c>
      <c r="BZ28" s="59">
        <f t="shared" si="5"/>
        <v>0</v>
      </c>
      <c r="CA28" s="59">
        <f t="shared" si="5"/>
        <v>0</v>
      </c>
      <c r="CB28" s="59">
        <f t="shared" si="5"/>
        <v>0</v>
      </c>
      <c r="CC28" s="59">
        <f t="shared" si="5"/>
        <v>0</v>
      </c>
      <c r="CD28" s="59">
        <f t="shared" si="5"/>
        <v>0</v>
      </c>
      <c r="CE28" s="59">
        <f t="shared" si="5"/>
        <v>0</v>
      </c>
      <c r="CF28" s="59">
        <f t="shared" si="5"/>
        <v>0</v>
      </c>
      <c r="CG28" s="59">
        <f t="shared" si="5"/>
        <v>0</v>
      </c>
      <c r="CH28" s="59">
        <f t="shared" si="5"/>
        <v>0</v>
      </c>
      <c r="CI28" s="59">
        <f t="shared" si="5"/>
        <v>0</v>
      </c>
      <c r="CJ28" s="59">
        <f t="shared" si="5"/>
        <v>0</v>
      </c>
      <c r="CK28" s="59">
        <f t="shared" si="5"/>
        <v>0</v>
      </c>
      <c r="CL28" s="59">
        <f t="shared" si="5"/>
        <v>0</v>
      </c>
      <c r="CM28" s="59">
        <f t="shared" si="5"/>
        <v>0</v>
      </c>
      <c r="CN28" s="59">
        <f t="shared" si="5"/>
        <v>0</v>
      </c>
      <c r="CO28" s="59">
        <f t="shared" si="5"/>
        <v>0</v>
      </c>
      <c r="CP28" s="59">
        <f t="shared" si="5"/>
        <v>0</v>
      </c>
      <c r="CQ28" s="59">
        <f t="shared" si="5"/>
        <v>0</v>
      </c>
      <c r="CR28" s="59">
        <f t="shared" si="5"/>
        <v>0</v>
      </c>
      <c r="CS28" s="59">
        <f t="shared" si="5"/>
        <v>0</v>
      </c>
      <c r="CT28" s="59">
        <f t="shared" si="5"/>
        <v>0</v>
      </c>
      <c r="CU28" s="59">
        <f t="shared" si="5"/>
        <v>0</v>
      </c>
      <c r="CV28" s="59">
        <f t="shared" si="5"/>
        <v>0</v>
      </c>
      <c r="CW28" s="59">
        <f t="shared" si="5"/>
        <v>0</v>
      </c>
      <c r="CX28" s="59">
        <f t="shared" si="5"/>
        <v>0</v>
      </c>
      <c r="CY28" s="59">
        <f t="shared" si="5"/>
        <v>0</v>
      </c>
      <c r="CZ28" s="59">
        <f t="shared" si="5"/>
        <v>0</v>
      </c>
      <c r="DA28" s="59">
        <f t="shared" si="5"/>
        <v>0</v>
      </c>
      <c r="DB28" s="59">
        <f t="shared" si="5"/>
        <v>0</v>
      </c>
      <c r="DC28" s="59">
        <f t="shared" si="5"/>
        <v>0</v>
      </c>
      <c r="DD28" s="59">
        <f t="shared" si="5"/>
        <v>0</v>
      </c>
      <c r="DE28" s="59">
        <f t="shared" si="5"/>
        <v>0</v>
      </c>
      <c r="DF28" s="59">
        <f t="shared" si="5"/>
        <v>0</v>
      </c>
      <c r="DG28" s="59">
        <f t="shared" si="5"/>
        <v>0</v>
      </c>
      <c r="DH28" s="59">
        <f t="shared" si="5"/>
        <v>0</v>
      </c>
      <c r="DI28" s="59">
        <f t="shared" si="5"/>
        <v>0</v>
      </c>
      <c r="DJ28" s="59">
        <f t="shared" si="5"/>
        <v>0</v>
      </c>
      <c r="DK28" s="59">
        <f t="shared" si="5"/>
        <v>0</v>
      </c>
      <c r="DL28" s="59">
        <f t="shared" si="5"/>
        <v>0</v>
      </c>
      <c r="DM28" s="59">
        <f t="shared" si="5"/>
        <v>0</v>
      </c>
      <c r="DN28" s="59">
        <f t="shared" si="5"/>
        <v>0</v>
      </c>
      <c r="DO28" s="59">
        <f t="shared" si="5"/>
        <v>0</v>
      </c>
      <c r="DP28" s="59">
        <f t="shared" si="5"/>
        <v>0</v>
      </c>
      <c r="DQ28" s="59">
        <f t="shared" si="5"/>
        <v>0</v>
      </c>
      <c r="DR28" s="59">
        <f t="shared" si="5"/>
        <v>0</v>
      </c>
      <c r="DS28" s="59">
        <f t="shared" si="5"/>
        <v>0</v>
      </c>
      <c r="DT28" s="59">
        <f t="shared" si="5"/>
        <v>0</v>
      </c>
      <c r="DU28" s="59">
        <f t="shared" si="5"/>
        <v>0</v>
      </c>
      <c r="DV28" s="59">
        <f t="shared" si="5"/>
        <v>0</v>
      </c>
    </row>
    <row r="29" spans="2:126" ht="16.5" thickTop="1" thickBot="1" x14ac:dyDescent="0.3">
      <c r="C29" s="119" t="s">
        <v>73</v>
      </c>
      <c r="D29" s="119" t="s">
        <v>246</v>
      </c>
      <c r="G29" s="59">
        <f t="shared" si="6"/>
        <v>0</v>
      </c>
      <c r="H29" s="59">
        <f t="shared" si="6"/>
        <v>0</v>
      </c>
      <c r="I29" s="59">
        <f t="shared" si="7"/>
        <v>0</v>
      </c>
      <c r="J29" s="59">
        <f t="shared" si="7"/>
        <v>0</v>
      </c>
      <c r="K29" s="59">
        <f t="shared" si="7"/>
        <v>0</v>
      </c>
      <c r="L29" s="59">
        <f t="shared" si="7"/>
        <v>0</v>
      </c>
      <c r="M29" s="59">
        <f t="shared" si="7"/>
        <v>0</v>
      </c>
      <c r="N29" s="59">
        <f t="shared" si="7"/>
        <v>0</v>
      </c>
      <c r="O29" s="59">
        <f t="shared" si="7"/>
        <v>0</v>
      </c>
      <c r="P29" s="59">
        <f t="shared" si="7"/>
        <v>0</v>
      </c>
      <c r="Q29" s="59">
        <f t="shared" si="7"/>
        <v>0</v>
      </c>
      <c r="R29" s="59">
        <f t="shared" si="7"/>
        <v>0</v>
      </c>
      <c r="S29" s="59">
        <f t="shared" si="7"/>
        <v>0</v>
      </c>
      <c r="T29" s="59">
        <f t="shared" si="7"/>
        <v>0</v>
      </c>
      <c r="U29" s="59">
        <f t="shared" si="7"/>
        <v>0</v>
      </c>
      <c r="V29" s="59">
        <f t="shared" si="7"/>
        <v>0</v>
      </c>
      <c r="W29" s="59">
        <f t="shared" si="7"/>
        <v>0</v>
      </c>
      <c r="X29" s="59">
        <f t="shared" si="7"/>
        <v>0</v>
      </c>
      <c r="Y29" s="59">
        <f t="shared" si="7"/>
        <v>0</v>
      </c>
      <c r="Z29" s="59">
        <f t="shared" si="7"/>
        <v>0</v>
      </c>
      <c r="AA29" s="59">
        <f t="shared" si="7"/>
        <v>0</v>
      </c>
      <c r="AB29" s="59">
        <f t="shared" si="7"/>
        <v>0</v>
      </c>
      <c r="AC29" s="59">
        <f t="shared" si="7"/>
        <v>0</v>
      </c>
      <c r="AD29" s="59">
        <f t="shared" si="7"/>
        <v>0</v>
      </c>
      <c r="AE29" s="59">
        <f t="shared" si="7"/>
        <v>0</v>
      </c>
      <c r="AF29" s="59">
        <f t="shared" si="7"/>
        <v>0</v>
      </c>
      <c r="AG29" s="59">
        <f t="shared" si="7"/>
        <v>0</v>
      </c>
      <c r="AH29" s="59">
        <f t="shared" si="7"/>
        <v>0</v>
      </c>
      <c r="AI29" s="59">
        <f t="shared" si="7"/>
        <v>0</v>
      </c>
      <c r="AJ29" s="59">
        <f t="shared" si="7"/>
        <v>0</v>
      </c>
      <c r="AK29" s="59">
        <f t="shared" si="7"/>
        <v>0</v>
      </c>
      <c r="AL29" s="59">
        <f t="shared" si="7"/>
        <v>0</v>
      </c>
      <c r="AM29" s="59">
        <f t="shared" si="7"/>
        <v>0</v>
      </c>
      <c r="AN29" s="59">
        <f t="shared" si="7"/>
        <v>0</v>
      </c>
      <c r="AO29" s="59">
        <f t="shared" si="7"/>
        <v>0</v>
      </c>
      <c r="AP29" s="59">
        <f t="shared" si="7"/>
        <v>0</v>
      </c>
      <c r="AQ29" s="59">
        <f t="shared" si="7"/>
        <v>0</v>
      </c>
      <c r="AR29" s="59">
        <f t="shared" si="7"/>
        <v>0</v>
      </c>
      <c r="AS29" s="59">
        <f t="shared" si="7"/>
        <v>0</v>
      </c>
      <c r="AT29" s="59">
        <f t="shared" si="7"/>
        <v>0</v>
      </c>
      <c r="AU29" s="59">
        <f t="shared" si="7"/>
        <v>0</v>
      </c>
      <c r="AV29" s="59">
        <f t="shared" si="7"/>
        <v>0</v>
      </c>
      <c r="AW29" s="59">
        <f t="shared" si="7"/>
        <v>0</v>
      </c>
      <c r="AX29" s="59">
        <f t="shared" si="7"/>
        <v>0</v>
      </c>
      <c r="AY29" s="59">
        <f t="shared" si="7"/>
        <v>0</v>
      </c>
      <c r="AZ29" s="59">
        <f t="shared" si="7"/>
        <v>0</v>
      </c>
      <c r="BA29" s="59">
        <f t="shared" si="7"/>
        <v>0</v>
      </c>
      <c r="BB29" s="59">
        <f t="shared" si="7"/>
        <v>0</v>
      </c>
      <c r="BC29" s="59">
        <f t="shared" si="7"/>
        <v>0</v>
      </c>
      <c r="BD29" s="59">
        <f t="shared" si="7"/>
        <v>0</v>
      </c>
      <c r="BE29" s="59">
        <f t="shared" si="7"/>
        <v>0</v>
      </c>
      <c r="BF29" s="59">
        <f t="shared" si="7"/>
        <v>0</v>
      </c>
      <c r="BG29" s="59">
        <f t="shared" si="7"/>
        <v>0</v>
      </c>
      <c r="BH29" s="59">
        <f t="shared" si="7"/>
        <v>0</v>
      </c>
      <c r="BI29" s="59">
        <f t="shared" si="7"/>
        <v>0</v>
      </c>
      <c r="BJ29" s="59">
        <f t="shared" si="7"/>
        <v>0</v>
      </c>
      <c r="BK29" s="59">
        <f t="shared" si="7"/>
        <v>0</v>
      </c>
      <c r="BL29" s="59">
        <f t="shared" si="7"/>
        <v>0</v>
      </c>
      <c r="BM29" s="59">
        <f t="shared" si="7"/>
        <v>0</v>
      </c>
      <c r="BN29" s="59">
        <f t="shared" si="7"/>
        <v>0</v>
      </c>
      <c r="BO29" s="59">
        <f t="shared" si="7"/>
        <v>0</v>
      </c>
      <c r="BP29" s="59">
        <f t="shared" si="7"/>
        <v>0</v>
      </c>
      <c r="BQ29" s="59">
        <f t="shared" si="7"/>
        <v>0</v>
      </c>
      <c r="BR29" s="59">
        <f t="shared" si="7"/>
        <v>0</v>
      </c>
      <c r="BS29" s="59">
        <f t="shared" si="7"/>
        <v>0</v>
      </c>
      <c r="BT29" s="59">
        <f t="shared" si="7"/>
        <v>0</v>
      </c>
      <c r="BU29" s="59">
        <f t="shared" si="5"/>
        <v>0</v>
      </c>
      <c r="BV29" s="59">
        <f t="shared" si="5"/>
        <v>0</v>
      </c>
      <c r="BW29" s="59">
        <f t="shared" si="5"/>
        <v>0</v>
      </c>
      <c r="BX29" s="59">
        <f t="shared" si="5"/>
        <v>0</v>
      </c>
      <c r="BY29" s="59">
        <f t="shared" si="5"/>
        <v>0</v>
      </c>
      <c r="BZ29" s="59">
        <f t="shared" si="5"/>
        <v>0</v>
      </c>
      <c r="CA29" s="59">
        <f t="shared" si="5"/>
        <v>0</v>
      </c>
      <c r="CB29" s="59">
        <f t="shared" si="5"/>
        <v>0</v>
      </c>
      <c r="CC29" s="59">
        <f t="shared" si="5"/>
        <v>0</v>
      </c>
      <c r="CD29" s="59">
        <f t="shared" si="5"/>
        <v>0</v>
      </c>
      <c r="CE29" s="59">
        <f t="shared" si="5"/>
        <v>0</v>
      </c>
      <c r="CF29" s="59">
        <f t="shared" si="5"/>
        <v>0</v>
      </c>
      <c r="CG29" s="59">
        <f t="shared" si="5"/>
        <v>0</v>
      </c>
      <c r="CH29" s="59">
        <f t="shared" si="5"/>
        <v>0</v>
      </c>
      <c r="CI29" s="59">
        <f t="shared" si="5"/>
        <v>0</v>
      </c>
      <c r="CJ29" s="59">
        <f t="shared" si="5"/>
        <v>0</v>
      </c>
      <c r="CK29" s="59">
        <f t="shared" si="5"/>
        <v>0</v>
      </c>
      <c r="CL29" s="59">
        <f t="shared" si="5"/>
        <v>0</v>
      </c>
      <c r="CM29" s="59">
        <f t="shared" si="5"/>
        <v>0</v>
      </c>
      <c r="CN29" s="59">
        <f t="shared" si="5"/>
        <v>0</v>
      </c>
      <c r="CO29" s="59">
        <f t="shared" si="5"/>
        <v>0</v>
      </c>
      <c r="CP29" s="59">
        <f t="shared" si="5"/>
        <v>0</v>
      </c>
      <c r="CQ29" s="59">
        <f t="shared" si="5"/>
        <v>0</v>
      </c>
      <c r="CR29" s="59">
        <f t="shared" si="5"/>
        <v>0</v>
      </c>
      <c r="CS29" s="59">
        <f t="shared" si="5"/>
        <v>0</v>
      </c>
      <c r="CT29" s="59">
        <f t="shared" si="5"/>
        <v>0</v>
      </c>
      <c r="CU29" s="59">
        <f t="shared" si="5"/>
        <v>0</v>
      </c>
      <c r="CV29" s="59">
        <f t="shared" si="5"/>
        <v>0</v>
      </c>
      <c r="CW29" s="59">
        <f t="shared" si="5"/>
        <v>0</v>
      </c>
      <c r="CX29" s="59">
        <f t="shared" si="5"/>
        <v>0</v>
      </c>
      <c r="CY29" s="59">
        <f t="shared" si="5"/>
        <v>0</v>
      </c>
      <c r="CZ29" s="59">
        <f t="shared" si="5"/>
        <v>0</v>
      </c>
      <c r="DA29" s="59">
        <f t="shared" si="5"/>
        <v>0</v>
      </c>
      <c r="DB29" s="59">
        <f t="shared" si="5"/>
        <v>0</v>
      </c>
      <c r="DC29" s="59">
        <f t="shared" si="5"/>
        <v>0</v>
      </c>
      <c r="DD29" s="59">
        <f t="shared" si="5"/>
        <v>0</v>
      </c>
      <c r="DE29" s="59">
        <f t="shared" si="5"/>
        <v>0</v>
      </c>
      <c r="DF29" s="59">
        <f t="shared" si="5"/>
        <v>0</v>
      </c>
      <c r="DG29" s="59">
        <f t="shared" si="5"/>
        <v>0</v>
      </c>
      <c r="DH29" s="59">
        <f t="shared" ref="DH29:DV29" si="8">+SUMIF($C$5:$C$21,$C29,DH$5:DH$21)</f>
        <v>0</v>
      </c>
      <c r="DI29" s="59">
        <f t="shared" si="8"/>
        <v>0</v>
      </c>
      <c r="DJ29" s="59">
        <f t="shared" si="8"/>
        <v>0</v>
      </c>
      <c r="DK29" s="59">
        <f t="shared" si="8"/>
        <v>0</v>
      </c>
      <c r="DL29" s="59">
        <f t="shared" si="8"/>
        <v>0</v>
      </c>
      <c r="DM29" s="59">
        <f t="shared" si="8"/>
        <v>0</v>
      </c>
      <c r="DN29" s="59">
        <f t="shared" si="8"/>
        <v>0</v>
      </c>
      <c r="DO29" s="59">
        <f t="shared" si="8"/>
        <v>0</v>
      </c>
      <c r="DP29" s="59">
        <f t="shared" si="8"/>
        <v>0</v>
      </c>
      <c r="DQ29" s="59">
        <f t="shared" si="8"/>
        <v>0</v>
      </c>
      <c r="DR29" s="59">
        <f t="shared" si="8"/>
        <v>0</v>
      </c>
      <c r="DS29" s="59">
        <f t="shared" si="8"/>
        <v>0</v>
      </c>
      <c r="DT29" s="59">
        <f t="shared" si="8"/>
        <v>0</v>
      </c>
      <c r="DU29" s="59">
        <f t="shared" si="8"/>
        <v>0</v>
      </c>
      <c r="DV29" s="59">
        <f t="shared" si="8"/>
        <v>0</v>
      </c>
    </row>
    <row r="30" spans="2:126" ht="16.5" thickTop="1" thickBot="1" x14ac:dyDescent="0.3">
      <c r="C30" s="119" t="s">
        <v>74</v>
      </c>
      <c r="D30" s="119" t="s">
        <v>246</v>
      </c>
      <c r="G30" s="59">
        <f t="shared" si="6"/>
        <v>0</v>
      </c>
      <c r="H30" s="59">
        <f t="shared" si="6"/>
        <v>0</v>
      </c>
      <c r="I30" s="59">
        <f t="shared" si="7"/>
        <v>0</v>
      </c>
      <c r="J30" s="59">
        <f t="shared" si="7"/>
        <v>0</v>
      </c>
      <c r="K30" s="59">
        <f t="shared" si="7"/>
        <v>0</v>
      </c>
      <c r="L30" s="59">
        <f t="shared" si="7"/>
        <v>0</v>
      </c>
      <c r="M30" s="59">
        <f t="shared" si="7"/>
        <v>0</v>
      </c>
      <c r="N30" s="59">
        <f t="shared" si="7"/>
        <v>0</v>
      </c>
      <c r="O30" s="59">
        <f t="shared" si="7"/>
        <v>0</v>
      </c>
      <c r="P30" s="59">
        <f t="shared" si="7"/>
        <v>0</v>
      </c>
      <c r="Q30" s="59">
        <f t="shared" si="7"/>
        <v>0</v>
      </c>
      <c r="R30" s="59">
        <f t="shared" si="7"/>
        <v>0</v>
      </c>
      <c r="S30" s="59">
        <f t="shared" si="7"/>
        <v>0</v>
      </c>
      <c r="T30" s="59">
        <f t="shared" si="7"/>
        <v>0</v>
      </c>
      <c r="U30" s="59">
        <f t="shared" si="7"/>
        <v>0</v>
      </c>
      <c r="V30" s="59">
        <f t="shared" si="7"/>
        <v>0</v>
      </c>
      <c r="W30" s="59">
        <f t="shared" si="7"/>
        <v>0</v>
      </c>
      <c r="X30" s="59">
        <f t="shared" si="7"/>
        <v>0</v>
      </c>
      <c r="Y30" s="59">
        <f t="shared" si="7"/>
        <v>0</v>
      </c>
      <c r="Z30" s="59">
        <f t="shared" si="7"/>
        <v>0</v>
      </c>
      <c r="AA30" s="59">
        <f t="shared" si="7"/>
        <v>0</v>
      </c>
      <c r="AB30" s="59">
        <f t="shared" si="7"/>
        <v>0</v>
      </c>
      <c r="AC30" s="59">
        <f t="shared" si="7"/>
        <v>0</v>
      </c>
      <c r="AD30" s="59">
        <f t="shared" si="7"/>
        <v>0</v>
      </c>
      <c r="AE30" s="59">
        <f t="shared" si="7"/>
        <v>0</v>
      </c>
      <c r="AF30" s="59">
        <f t="shared" si="7"/>
        <v>0</v>
      </c>
      <c r="AG30" s="59">
        <f t="shared" si="7"/>
        <v>0</v>
      </c>
      <c r="AH30" s="59">
        <f t="shared" si="7"/>
        <v>0</v>
      </c>
      <c r="AI30" s="59">
        <f t="shared" si="7"/>
        <v>0</v>
      </c>
      <c r="AJ30" s="59">
        <f t="shared" si="7"/>
        <v>0</v>
      </c>
      <c r="AK30" s="59">
        <f t="shared" si="7"/>
        <v>0</v>
      </c>
      <c r="AL30" s="59">
        <f t="shared" si="7"/>
        <v>0</v>
      </c>
      <c r="AM30" s="59">
        <f t="shared" si="7"/>
        <v>0</v>
      </c>
      <c r="AN30" s="59">
        <f t="shared" si="7"/>
        <v>0</v>
      </c>
      <c r="AO30" s="59">
        <f t="shared" si="7"/>
        <v>0</v>
      </c>
      <c r="AP30" s="59">
        <f t="shared" si="7"/>
        <v>0</v>
      </c>
      <c r="AQ30" s="59">
        <f t="shared" si="7"/>
        <v>0</v>
      </c>
      <c r="AR30" s="59">
        <f t="shared" si="7"/>
        <v>0</v>
      </c>
      <c r="AS30" s="59">
        <f t="shared" si="7"/>
        <v>0</v>
      </c>
      <c r="AT30" s="59">
        <f t="shared" si="7"/>
        <v>0</v>
      </c>
      <c r="AU30" s="59">
        <f t="shared" si="7"/>
        <v>0</v>
      </c>
      <c r="AV30" s="59">
        <f t="shared" si="7"/>
        <v>0</v>
      </c>
      <c r="AW30" s="59">
        <f t="shared" si="7"/>
        <v>0</v>
      </c>
      <c r="AX30" s="59">
        <f t="shared" si="7"/>
        <v>0</v>
      </c>
      <c r="AY30" s="59">
        <f t="shared" si="7"/>
        <v>0</v>
      </c>
      <c r="AZ30" s="59">
        <f t="shared" si="7"/>
        <v>0</v>
      </c>
      <c r="BA30" s="59">
        <f t="shared" si="7"/>
        <v>0</v>
      </c>
      <c r="BB30" s="59">
        <f t="shared" si="7"/>
        <v>0</v>
      </c>
      <c r="BC30" s="59">
        <f t="shared" si="7"/>
        <v>0</v>
      </c>
      <c r="BD30" s="59">
        <f t="shared" si="7"/>
        <v>0</v>
      </c>
      <c r="BE30" s="59">
        <f t="shared" si="7"/>
        <v>0</v>
      </c>
      <c r="BF30" s="59">
        <f t="shared" si="7"/>
        <v>0</v>
      </c>
      <c r="BG30" s="59">
        <f t="shared" si="7"/>
        <v>0</v>
      </c>
      <c r="BH30" s="59">
        <f t="shared" si="7"/>
        <v>0</v>
      </c>
      <c r="BI30" s="59">
        <f t="shared" si="7"/>
        <v>0</v>
      </c>
      <c r="BJ30" s="59">
        <f t="shared" si="7"/>
        <v>0</v>
      </c>
      <c r="BK30" s="59">
        <f t="shared" si="7"/>
        <v>0</v>
      </c>
      <c r="BL30" s="59">
        <f t="shared" si="7"/>
        <v>0</v>
      </c>
      <c r="BM30" s="59">
        <f t="shared" si="7"/>
        <v>0</v>
      </c>
      <c r="BN30" s="59">
        <f t="shared" si="7"/>
        <v>0</v>
      </c>
      <c r="BO30" s="59">
        <f t="shared" si="7"/>
        <v>0</v>
      </c>
      <c r="BP30" s="59">
        <f t="shared" si="7"/>
        <v>0</v>
      </c>
      <c r="BQ30" s="59">
        <f t="shared" si="7"/>
        <v>0</v>
      </c>
      <c r="BR30" s="59">
        <f t="shared" si="7"/>
        <v>0</v>
      </c>
      <c r="BS30" s="59">
        <f t="shared" si="7"/>
        <v>0</v>
      </c>
      <c r="BT30" s="59">
        <f t="shared" ref="BT30:DV30" si="9">+SUMIF($C$5:$C$21,$C30,BT$5:BT$21)</f>
        <v>0</v>
      </c>
      <c r="BU30" s="59">
        <f t="shared" si="9"/>
        <v>0</v>
      </c>
      <c r="BV30" s="59">
        <f t="shared" si="9"/>
        <v>0</v>
      </c>
      <c r="BW30" s="59">
        <f t="shared" si="9"/>
        <v>0</v>
      </c>
      <c r="BX30" s="59">
        <f t="shared" si="9"/>
        <v>0</v>
      </c>
      <c r="BY30" s="59">
        <f t="shared" si="9"/>
        <v>0</v>
      </c>
      <c r="BZ30" s="59">
        <f t="shared" si="9"/>
        <v>0</v>
      </c>
      <c r="CA30" s="59">
        <f t="shared" si="9"/>
        <v>0</v>
      </c>
      <c r="CB30" s="59">
        <f t="shared" si="9"/>
        <v>0</v>
      </c>
      <c r="CC30" s="59">
        <f t="shared" si="9"/>
        <v>0</v>
      </c>
      <c r="CD30" s="59">
        <f t="shared" si="9"/>
        <v>0</v>
      </c>
      <c r="CE30" s="59">
        <f t="shared" si="9"/>
        <v>0</v>
      </c>
      <c r="CF30" s="59">
        <f t="shared" si="9"/>
        <v>0</v>
      </c>
      <c r="CG30" s="59">
        <f t="shared" si="9"/>
        <v>0</v>
      </c>
      <c r="CH30" s="59">
        <f t="shared" si="9"/>
        <v>0</v>
      </c>
      <c r="CI30" s="59">
        <f t="shared" si="9"/>
        <v>0</v>
      </c>
      <c r="CJ30" s="59">
        <f t="shared" si="9"/>
        <v>0</v>
      </c>
      <c r="CK30" s="59">
        <f t="shared" si="9"/>
        <v>0</v>
      </c>
      <c r="CL30" s="59">
        <f t="shared" si="9"/>
        <v>0</v>
      </c>
      <c r="CM30" s="59">
        <f t="shared" si="9"/>
        <v>0</v>
      </c>
      <c r="CN30" s="59">
        <f t="shared" si="9"/>
        <v>0</v>
      </c>
      <c r="CO30" s="59">
        <f t="shared" si="9"/>
        <v>0</v>
      </c>
      <c r="CP30" s="59">
        <f t="shared" si="9"/>
        <v>0</v>
      </c>
      <c r="CQ30" s="59">
        <f t="shared" si="9"/>
        <v>0</v>
      </c>
      <c r="CR30" s="59">
        <f t="shared" si="9"/>
        <v>0</v>
      </c>
      <c r="CS30" s="59">
        <f t="shared" si="9"/>
        <v>0</v>
      </c>
      <c r="CT30" s="59">
        <f t="shared" si="9"/>
        <v>0</v>
      </c>
      <c r="CU30" s="59">
        <f t="shared" si="9"/>
        <v>0</v>
      </c>
      <c r="CV30" s="59">
        <f t="shared" si="9"/>
        <v>0</v>
      </c>
      <c r="CW30" s="59">
        <f t="shared" si="9"/>
        <v>0</v>
      </c>
      <c r="CX30" s="59">
        <f t="shared" si="9"/>
        <v>0</v>
      </c>
      <c r="CY30" s="59">
        <f t="shared" si="9"/>
        <v>0</v>
      </c>
      <c r="CZ30" s="59">
        <f t="shared" si="9"/>
        <v>0</v>
      </c>
      <c r="DA30" s="59">
        <f t="shared" si="9"/>
        <v>0</v>
      </c>
      <c r="DB30" s="59">
        <f t="shared" si="9"/>
        <v>0</v>
      </c>
      <c r="DC30" s="59">
        <f t="shared" si="9"/>
        <v>0</v>
      </c>
      <c r="DD30" s="59">
        <f t="shared" si="9"/>
        <v>0</v>
      </c>
      <c r="DE30" s="59">
        <f t="shared" si="9"/>
        <v>0</v>
      </c>
      <c r="DF30" s="59">
        <f t="shared" si="9"/>
        <v>0</v>
      </c>
      <c r="DG30" s="59">
        <f t="shared" si="9"/>
        <v>0</v>
      </c>
      <c r="DH30" s="59">
        <f t="shared" si="9"/>
        <v>0</v>
      </c>
      <c r="DI30" s="59">
        <f t="shared" si="9"/>
        <v>0</v>
      </c>
      <c r="DJ30" s="59">
        <f t="shared" si="9"/>
        <v>0</v>
      </c>
      <c r="DK30" s="59">
        <f t="shared" si="9"/>
        <v>0</v>
      </c>
      <c r="DL30" s="59">
        <f t="shared" si="9"/>
        <v>0</v>
      </c>
      <c r="DM30" s="59">
        <f t="shared" si="9"/>
        <v>0</v>
      </c>
      <c r="DN30" s="59">
        <f t="shared" si="9"/>
        <v>0</v>
      </c>
      <c r="DO30" s="59">
        <f t="shared" si="9"/>
        <v>0</v>
      </c>
      <c r="DP30" s="59">
        <f t="shared" si="9"/>
        <v>0</v>
      </c>
      <c r="DQ30" s="59">
        <f t="shared" si="9"/>
        <v>0</v>
      </c>
      <c r="DR30" s="59">
        <f t="shared" si="9"/>
        <v>0</v>
      </c>
      <c r="DS30" s="59">
        <f t="shared" si="9"/>
        <v>0</v>
      </c>
      <c r="DT30" s="59">
        <f t="shared" si="9"/>
        <v>0</v>
      </c>
      <c r="DU30" s="59">
        <f t="shared" si="9"/>
        <v>0</v>
      </c>
      <c r="DV30" s="59">
        <f t="shared" si="9"/>
        <v>0</v>
      </c>
    </row>
    <row r="31" spans="2:126" ht="15.75" thickTop="1" x14ac:dyDescent="0.25"/>
    <row r="32" spans="2:126" ht="15.75" thickBot="1" x14ac:dyDescent="0.3"/>
    <row r="33" spans="4:126" ht="16.5" thickTop="1" thickBot="1" x14ac:dyDescent="0.3">
      <c r="D33" s="119" t="s">
        <v>247</v>
      </c>
      <c r="G33" s="59">
        <f>+G25+G26+G27</f>
        <v>0</v>
      </c>
      <c r="H33" s="59">
        <f t="shared" ref="H33:BS33" si="10">+H25+H26+H27</f>
        <v>0</v>
      </c>
      <c r="I33" s="59">
        <f t="shared" si="10"/>
        <v>0</v>
      </c>
      <c r="J33" s="59">
        <f t="shared" si="10"/>
        <v>0</v>
      </c>
      <c r="K33" s="59">
        <f t="shared" si="10"/>
        <v>0</v>
      </c>
      <c r="L33" s="59">
        <f t="shared" si="10"/>
        <v>0</v>
      </c>
      <c r="M33" s="59">
        <f t="shared" si="10"/>
        <v>0</v>
      </c>
      <c r="N33" s="59">
        <f t="shared" si="10"/>
        <v>0</v>
      </c>
      <c r="O33" s="59">
        <f t="shared" si="10"/>
        <v>0</v>
      </c>
      <c r="P33" s="59">
        <f t="shared" si="10"/>
        <v>0</v>
      </c>
      <c r="Q33" s="59">
        <f t="shared" si="10"/>
        <v>0</v>
      </c>
      <c r="R33" s="59">
        <f t="shared" si="10"/>
        <v>0</v>
      </c>
      <c r="S33" s="59">
        <f t="shared" si="10"/>
        <v>0</v>
      </c>
      <c r="T33" s="59">
        <f t="shared" si="10"/>
        <v>0</v>
      </c>
      <c r="U33" s="59">
        <f t="shared" si="10"/>
        <v>0</v>
      </c>
      <c r="V33" s="59">
        <f t="shared" si="10"/>
        <v>0</v>
      </c>
      <c r="W33" s="59">
        <f t="shared" si="10"/>
        <v>0</v>
      </c>
      <c r="X33" s="59">
        <f t="shared" si="10"/>
        <v>0</v>
      </c>
      <c r="Y33" s="59">
        <f t="shared" si="10"/>
        <v>0</v>
      </c>
      <c r="Z33" s="59">
        <f t="shared" si="10"/>
        <v>0</v>
      </c>
      <c r="AA33" s="59">
        <f t="shared" si="10"/>
        <v>0</v>
      </c>
      <c r="AB33" s="59">
        <f t="shared" si="10"/>
        <v>0</v>
      </c>
      <c r="AC33" s="59">
        <f t="shared" si="10"/>
        <v>0</v>
      </c>
      <c r="AD33" s="59">
        <f t="shared" si="10"/>
        <v>0</v>
      </c>
      <c r="AE33" s="59">
        <f t="shared" si="10"/>
        <v>0</v>
      </c>
      <c r="AF33" s="59">
        <f t="shared" si="10"/>
        <v>0</v>
      </c>
      <c r="AG33" s="59">
        <f t="shared" si="10"/>
        <v>0</v>
      </c>
      <c r="AH33" s="59">
        <f t="shared" si="10"/>
        <v>0</v>
      </c>
      <c r="AI33" s="59">
        <f t="shared" si="10"/>
        <v>0</v>
      </c>
      <c r="AJ33" s="59">
        <f t="shared" si="10"/>
        <v>0</v>
      </c>
      <c r="AK33" s="59">
        <f t="shared" si="10"/>
        <v>0</v>
      </c>
      <c r="AL33" s="59">
        <f t="shared" si="10"/>
        <v>0</v>
      </c>
      <c r="AM33" s="59">
        <f t="shared" si="10"/>
        <v>0</v>
      </c>
      <c r="AN33" s="59">
        <f t="shared" si="10"/>
        <v>0</v>
      </c>
      <c r="AO33" s="59">
        <f t="shared" si="10"/>
        <v>0</v>
      </c>
      <c r="AP33" s="59">
        <f t="shared" si="10"/>
        <v>0</v>
      </c>
      <c r="AQ33" s="59">
        <f t="shared" si="10"/>
        <v>0</v>
      </c>
      <c r="AR33" s="59">
        <f t="shared" si="10"/>
        <v>0</v>
      </c>
      <c r="AS33" s="59">
        <f t="shared" si="10"/>
        <v>0</v>
      </c>
      <c r="AT33" s="59">
        <f t="shared" si="10"/>
        <v>0</v>
      </c>
      <c r="AU33" s="59">
        <f t="shared" si="10"/>
        <v>0</v>
      </c>
      <c r="AV33" s="59">
        <f t="shared" si="10"/>
        <v>0</v>
      </c>
      <c r="AW33" s="59">
        <f t="shared" si="10"/>
        <v>0</v>
      </c>
      <c r="AX33" s="59">
        <f t="shared" si="10"/>
        <v>0</v>
      </c>
      <c r="AY33" s="59">
        <f t="shared" si="10"/>
        <v>0</v>
      </c>
      <c r="AZ33" s="59">
        <f t="shared" si="10"/>
        <v>0</v>
      </c>
      <c r="BA33" s="59">
        <f t="shared" si="10"/>
        <v>0</v>
      </c>
      <c r="BB33" s="59">
        <f t="shared" si="10"/>
        <v>0</v>
      </c>
      <c r="BC33" s="59">
        <f t="shared" si="10"/>
        <v>0</v>
      </c>
      <c r="BD33" s="59">
        <f t="shared" si="10"/>
        <v>0</v>
      </c>
      <c r="BE33" s="59">
        <f t="shared" si="10"/>
        <v>0</v>
      </c>
      <c r="BF33" s="59">
        <f t="shared" si="10"/>
        <v>0</v>
      </c>
      <c r="BG33" s="59">
        <f t="shared" si="10"/>
        <v>0</v>
      </c>
      <c r="BH33" s="59">
        <f t="shared" si="10"/>
        <v>0</v>
      </c>
      <c r="BI33" s="59">
        <f t="shared" si="10"/>
        <v>0</v>
      </c>
      <c r="BJ33" s="59">
        <f t="shared" si="10"/>
        <v>0</v>
      </c>
      <c r="BK33" s="59">
        <f t="shared" si="10"/>
        <v>0</v>
      </c>
      <c r="BL33" s="59">
        <f t="shared" si="10"/>
        <v>0</v>
      </c>
      <c r="BM33" s="59">
        <f t="shared" si="10"/>
        <v>0</v>
      </c>
      <c r="BN33" s="59">
        <f t="shared" si="10"/>
        <v>0</v>
      </c>
      <c r="BO33" s="59">
        <f t="shared" si="10"/>
        <v>0</v>
      </c>
      <c r="BP33" s="59">
        <f t="shared" si="10"/>
        <v>0</v>
      </c>
      <c r="BQ33" s="59">
        <f t="shared" si="10"/>
        <v>0</v>
      </c>
      <c r="BR33" s="59">
        <f t="shared" si="10"/>
        <v>0</v>
      </c>
      <c r="BS33" s="59">
        <f t="shared" si="10"/>
        <v>0</v>
      </c>
      <c r="BT33" s="59">
        <f t="shared" ref="BT33:DV33" si="11">+BT25+BT26+BT27</f>
        <v>0</v>
      </c>
      <c r="BU33" s="59">
        <f t="shared" si="11"/>
        <v>0</v>
      </c>
      <c r="BV33" s="59">
        <f t="shared" si="11"/>
        <v>0</v>
      </c>
      <c r="BW33" s="59">
        <f t="shared" si="11"/>
        <v>0</v>
      </c>
      <c r="BX33" s="59">
        <f t="shared" si="11"/>
        <v>0</v>
      </c>
      <c r="BY33" s="59">
        <f t="shared" si="11"/>
        <v>0</v>
      </c>
      <c r="BZ33" s="59">
        <f t="shared" si="11"/>
        <v>0</v>
      </c>
      <c r="CA33" s="59">
        <f t="shared" si="11"/>
        <v>0</v>
      </c>
      <c r="CB33" s="59">
        <f t="shared" si="11"/>
        <v>0</v>
      </c>
      <c r="CC33" s="59">
        <f t="shared" si="11"/>
        <v>0</v>
      </c>
      <c r="CD33" s="59">
        <f t="shared" si="11"/>
        <v>0</v>
      </c>
      <c r="CE33" s="59">
        <f t="shared" si="11"/>
        <v>0</v>
      </c>
      <c r="CF33" s="59">
        <f t="shared" si="11"/>
        <v>0</v>
      </c>
      <c r="CG33" s="59">
        <f t="shared" si="11"/>
        <v>0</v>
      </c>
      <c r="CH33" s="59">
        <f t="shared" si="11"/>
        <v>0</v>
      </c>
      <c r="CI33" s="59">
        <f t="shared" si="11"/>
        <v>0</v>
      </c>
      <c r="CJ33" s="59">
        <f t="shared" si="11"/>
        <v>0</v>
      </c>
      <c r="CK33" s="59">
        <f t="shared" si="11"/>
        <v>0</v>
      </c>
      <c r="CL33" s="59">
        <f t="shared" si="11"/>
        <v>0</v>
      </c>
      <c r="CM33" s="59">
        <f t="shared" si="11"/>
        <v>0</v>
      </c>
      <c r="CN33" s="59">
        <f t="shared" si="11"/>
        <v>0</v>
      </c>
      <c r="CO33" s="59">
        <f t="shared" si="11"/>
        <v>0</v>
      </c>
      <c r="CP33" s="59">
        <f t="shared" si="11"/>
        <v>0</v>
      </c>
      <c r="CQ33" s="59">
        <f t="shared" si="11"/>
        <v>0</v>
      </c>
      <c r="CR33" s="59">
        <f t="shared" si="11"/>
        <v>0</v>
      </c>
      <c r="CS33" s="59">
        <f t="shared" si="11"/>
        <v>0</v>
      </c>
      <c r="CT33" s="59">
        <f t="shared" si="11"/>
        <v>0</v>
      </c>
      <c r="CU33" s="59">
        <f t="shared" si="11"/>
        <v>0</v>
      </c>
      <c r="CV33" s="59">
        <f t="shared" si="11"/>
        <v>0</v>
      </c>
      <c r="CW33" s="59">
        <f t="shared" si="11"/>
        <v>0</v>
      </c>
      <c r="CX33" s="59">
        <f t="shared" si="11"/>
        <v>0</v>
      </c>
      <c r="CY33" s="59">
        <f t="shared" si="11"/>
        <v>0</v>
      </c>
      <c r="CZ33" s="59">
        <f t="shared" si="11"/>
        <v>0</v>
      </c>
      <c r="DA33" s="59">
        <f t="shared" si="11"/>
        <v>0</v>
      </c>
      <c r="DB33" s="59">
        <f t="shared" si="11"/>
        <v>0</v>
      </c>
      <c r="DC33" s="59">
        <f t="shared" si="11"/>
        <v>0</v>
      </c>
      <c r="DD33" s="59">
        <f t="shared" si="11"/>
        <v>0</v>
      </c>
      <c r="DE33" s="59">
        <f t="shared" si="11"/>
        <v>0</v>
      </c>
      <c r="DF33" s="59">
        <f t="shared" si="11"/>
        <v>0</v>
      </c>
      <c r="DG33" s="59">
        <f t="shared" si="11"/>
        <v>0</v>
      </c>
      <c r="DH33" s="59">
        <f t="shared" si="11"/>
        <v>0</v>
      </c>
      <c r="DI33" s="59">
        <f t="shared" si="11"/>
        <v>0</v>
      </c>
      <c r="DJ33" s="59">
        <f t="shared" si="11"/>
        <v>0</v>
      </c>
      <c r="DK33" s="59">
        <f t="shared" si="11"/>
        <v>0</v>
      </c>
      <c r="DL33" s="59">
        <f t="shared" si="11"/>
        <v>0</v>
      </c>
      <c r="DM33" s="59">
        <f t="shared" si="11"/>
        <v>0</v>
      </c>
      <c r="DN33" s="59">
        <f t="shared" si="11"/>
        <v>0</v>
      </c>
      <c r="DO33" s="59">
        <f t="shared" si="11"/>
        <v>0</v>
      </c>
      <c r="DP33" s="59">
        <f t="shared" si="11"/>
        <v>0</v>
      </c>
      <c r="DQ33" s="59">
        <f t="shared" si="11"/>
        <v>0</v>
      </c>
      <c r="DR33" s="59">
        <f t="shared" si="11"/>
        <v>0</v>
      </c>
      <c r="DS33" s="59">
        <f t="shared" si="11"/>
        <v>0</v>
      </c>
      <c r="DT33" s="59">
        <f t="shared" si="11"/>
        <v>0</v>
      </c>
      <c r="DU33" s="59">
        <f t="shared" si="11"/>
        <v>0</v>
      </c>
      <c r="DV33" s="59">
        <f t="shared" si="11"/>
        <v>0</v>
      </c>
    </row>
    <row r="34" spans="4:126" ht="16.5" thickTop="1" thickBot="1" x14ac:dyDescent="0.3">
      <c r="D34" s="119" t="s">
        <v>248</v>
      </c>
      <c r="G34" s="59">
        <f>+G28+G29+G30</f>
        <v>0</v>
      </c>
      <c r="H34" s="59">
        <f t="shared" ref="H34:BS34" si="12">+H28+H29+H30</f>
        <v>0</v>
      </c>
      <c r="I34" s="59">
        <f t="shared" si="12"/>
        <v>0</v>
      </c>
      <c r="J34" s="59">
        <f t="shared" si="12"/>
        <v>0</v>
      </c>
      <c r="K34" s="59">
        <f t="shared" si="12"/>
        <v>0</v>
      </c>
      <c r="L34" s="59">
        <f t="shared" si="12"/>
        <v>0</v>
      </c>
      <c r="M34" s="59">
        <f t="shared" si="12"/>
        <v>0</v>
      </c>
      <c r="N34" s="59">
        <f t="shared" si="12"/>
        <v>0</v>
      </c>
      <c r="O34" s="59">
        <f t="shared" si="12"/>
        <v>0</v>
      </c>
      <c r="P34" s="59">
        <f t="shared" si="12"/>
        <v>0</v>
      </c>
      <c r="Q34" s="59">
        <f t="shared" si="12"/>
        <v>0</v>
      </c>
      <c r="R34" s="59">
        <f t="shared" si="12"/>
        <v>0</v>
      </c>
      <c r="S34" s="59">
        <f t="shared" si="12"/>
        <v>0</v>
      </c>
      <c r="T34" s="59">
        <f t="shared" si="12"/>
        <v>0</v>
      </c>
      <c r="U34" s="59">
        <f t="shared" si="12"/>
        <v>0</v>
      </c>
      <c r="V34" s="59">
        <f t="shared" si="12"/>
        <v>0</v>
      </c>
      <c r="W34" s="59">
        <f t="shared" si="12"/>
        <v>0</v>
      </c>
      <c r="X34" s="59">
        <f t="shared" si="12"/>
        <v>0</v>
      </c>
      <c r="Y34" s="59">
        <f t="shared" si="12"/>
        <v>0</v>
      </c>
      <c r="Z34" s="59">
        <f t="shared" si="12"/>
        <v>0</v>
      </c>
      <c r="AA34" s="59">
        <f t="shared" si="12"/>
        <v>0</v>
      </c>
      <c r="AB34" s="59">
        <f t="shared" si="12"/>
        <v>0</v>
      </c>
      <c r="AC34" s="59">
        <f t="shared" si="12"/>
        <v>0</v>
      </c>
      <c r="AD34" s="59">
        <f t="shared" si="12"/>
        <v>0</v>
      </c>
      <c r="AE34" s="59">
        <f t="shared" si="12"/>
        <v>0</v>
      </c>
      <c r="AF34" s="59">
        <f t="shared" si="12"/>
        <v>0</v>
      </c>
      <c r="AG34" s="59">
        <f t="shared" si="12"/>
        <v>0</v>
      </c>
      <c r="AH34" s="59">
        <f t="shared" si="12"/>
        <v>0</v>
      </c>
      <c r="AI34" s="59">
        <f t="shared" si="12"/>
        <v>0</v>
      </c>
      <c r="AJ34" s="59">
        <f t="shared" si="12"/>
        <v>0</v>
      </c>
      <c r="AK34" s="59">
        <f t="shared" si="12"/>
        <v>0</v>
      </c>
      <c r="AL34" s="59">
        <f t="shared" si="12"/>
        <v>0</v>
      </c>
      <c r="AM34" s="59">
        <f t="shared" si="12"/>
        <v>0</v>
      </c>
      <c r="AN34" s="59">
        <f t="shared" si="12"/>
        <v>0</v>
      </c>
      <c r="AO34" s="59">
        <f t="shared" si="12"/>
        <v>0</v>
      </c>
      <c r="AP34" s="59">
        <f t="shared" si="12"/>
        <v>0</v>
      </c>
      <c r="AQ34" s="59">
        <f t="shared" si="12"/>
        <v>0</v>
      </c>
      <c r="AR34" s="59">
        <f t="shared" si="12"/>
        <v>0</v>
      </c>
      <c r="AS34" s="59">
        <f t="shared" si="12"/>
        <v>0</v>
      </c>
      <c r="AT34" s="59">
        <f t="shared" si="12"/>
        <v>0</v>
      </c>
      <c r="AU34" s="59">
        <f t="shared" si="12"/>
        <v>0</v>
      </c>
      <c r="AV34" s="59">
        <f t="shared" si="12"/>
        <v>0</v>
      </c>
      <c r="AW34" s="59">
        <f t="shared" si="12"/>
        <v>0</v>
      </c>
      <c r="AX34" s="59">
        <f t="shared" si="12"/>
        <v>0</v>
      </c>
      <c r="AY34" s="59">
        <f t="shared" si="12"/>
        <v>0</v>
      </c>
      <c r="AZ34" s="59">
        <f t="shared" si="12"/>
        <v>0</v>
      </c>
      <c r="BA34" s="59">
        <f t="shared" si="12"/>
        <v>0</v>
      </c>
      <c r="BB34" s="59">
        <f t="shared" si="12"/>
        <v>0</v>
      </c>
      <c r="BC34" s="59">
        <f t="shared" si="12"/>
        <v>0</v>
      </c>
      <c r="BD34" s="59">
        <f t="shared" si="12"/>
        <v>0</v>
      </c>
      <c r="BE34" s="59">
        <f t="shared" si="12"/>
        <v>0</v>
      </c>
      <c r="BF34" s="59">
        <f t="shared" si="12"/>
        <v>0</v>
      </c>
      <c r="BG34" s="59">
        <f t="shared" si="12"/>
        <v>0</v>
      </c>
      <c r="BH34" s="59">
        <f t="shared" si="12"/>
        <v>0</v>
      </c>
      <c r="BI34" s="59">
        <f t="shared" si="12"/>
        <v>0</v>
      </c>
      <c r="BJ34" s="59">
        <f t="shared" si="12"/>
        <v>0</v>
      </c>
      <c r="BK34" s="59">
        <f t="shared" si="12"/>
        <v>0</v>
      </c>
      <c r="BL34" s="59">
        <f t="shared" si="12"/>
        <v>0</v>
      </c>
      <c r="BM34" s="59">
        <f t="shared" si="12"/>
        <v>0</v>
      </c>
      <c r="BN34" s="59">
        <f t="shared" si="12"/>
        <v>0</v>
      </c>
      <c r="BO34" s="59">
        <f t="shared" si="12"/>
        <v>0</v>
      </c>
      <c r="BP34" s="59">
        <f t="shared" si="12"/>
        <v>0</v>
      </c>
      <c r="BQ34" s="59">
        <f t="shared" si="12"/>
        <v>0</v>
      </c>
      <c r="BR34" s="59">
        <f t="shared" si="12"/>
        <v>0</v>
      </c>
      <c r="BS34" s="59">
        <f t="shared" si="12"/>
        <v>0</v>
      </c>
      <c r="BT34" s="59">
        <f t="shared" ref="BT34:DV34" si="13">+BT28+BT29+BT30</f>
        <v>0</v>
      </c>
      <c r="BU34" s="59">
        <f t="shared" si="13"/>
        <v>0</v>
      </c>
      <c r="BV34" s="59">
        <f t="shared" si="13"/>
        <v>0</v>
      </c>
      <c r="BW34" s="59">
        <f t="shared" si="13"/>
        <v>0</v>
      </c>
      <c r="BX34" s="59">
        <f t="shared" si="13"/>
        <v>0</v>
      </c>
      <c r="BY34" s="59">
        <f t="shared" si="13"/>
        <v>0</v>
      </c>
      <c r="BZ34" s="59">
        <f t="shared" si="13"/>
        <v>0</v>
      </c>
      <c r="CA34" s="59">
        <f t="shared" si="13"/>
        <v>0</v>
      </c>
      <c r="CB34" s="59">
        <f t="shared" si="13"/>
        <v>0</v>
      </c>
      <c r="CC34" s="59">
        <f t="shared" si="13"/>
        <v>0</v>
      </c>
      <c r="CD34" s="59">
        <f t="shared" si="13"/>
        <v>0</v>
      </c>
      <c r="CE34" s="59">
        <f t="shared" si="13"/>
        <v>0</v>
      </c>
      <c r="CF34" s="59">
        <f t="shared" si="13"/>
        <v>0</v>
      </c>
      <c r="CG34" s="59">
        <f t="shared" si="13"/>
        <v>0</v>
      </c>
      <c r="CH34" s="59">
        <f t="shared" si="13"/>
        <v>0</v>
      </c>
      <c r="CI34" s="59">
        <f t="shared" si="13"/>
        <v>0</v>
      </c>
      <c r="CJ34" s="59">
        <f t="shared" si="13"/>
        <v>0</v>
      </c>
      <c r="CK34" s="59">
        <f t="shared" si="13"/>
        <v>0</v>
      </c>
      <c r="CL34" s="59">
        <f t="shared" si="13"/>
        <v>0</v>
      </c>
      <c r="CM34" s="59">
        <f t="shared" si="13"/>
        <v>0</v>
      </c>
      <c r="CN34" s="59">
        <f t="shared" si="13"/>
        <v>0</v>
      </c>
      <c r="CO34" s="59">
        <f t="shared" si="13"/>
        <v>0</v>
      </c>
      <c r="CP34" s="59">
        <f t="shared" si="13"/>
        <v>0</v>
      </c>
      <c r="CQ34" s="59">
        <f t="shared" si="13"/>
        <v>0</v>
      </c>
      <c r="CR34" s="59">
        <f t="shared" si="13"/>
        <v>0</v>
      </c>
      <c r="CS34" s="59">
        <f t="shared" si="13"/>
        <v>0</v>
      </c>
      <c r="CT34" s="59">
        <f t="shared" si="13"/>
        <v>0</v>
      </c>
      <c r="CU34" s="59">
        <f t="shared" si="13"/>
        <v>0</v>
      </c>
      <c r="CV34" s="59">
        <f t="shared" si="13"/>
        <v>0</v>
      </c>
      <c r="CW34" s="59">
        <f t="shared" si="13"/>
        <v>0</v>
      </c>
      <c r="CX34" s="59">
        <f t="shared" si="13"/>
        <v>0</v>
      </c>
      <c r="CY34" s="59">
        <f t="shared" si="13"/>
        <v>0</v>
      </c>
      <c r="CZ34" s="59">
        <f t="shared" si="13"/>
        <v>0</v>
      </c>
      <c r="DA34" s="59">
        <f t="shared" si="13"/>
        <v>0</v>
      </c>
      <c r="DB34" s="59">
        <f t="shared" si="13"/>
        <v>0</v>
      </c>
      <c r="DC34" s="59">
        <f t="shared" si="13"/>
        <v>0</v>
      </c>
      <c r="DD34" s="59">
        <f t="shared" si="13"/>
        <v>0</v>
      </c>
      <c r="DE34" s="59">
        <f t="shared" si="13"/>
        <v>0</v>
      </c>
      <c r="DF34" s="59">
        <f t="shared" si="13"/>
        <v>0</v>
      </c>
      <c r="DG34" s="59">
        <f t="shared" si="13"/>
        <v>0</v>
      </c>
      <c r="DH34" s="59">
        <f t="shared" si="13"/>
        <v>0</v>
      </c>
      <c r="DI34" s="59">
        <f t="shared" si="13"/>
        <v>0</v>
      </c>
      <c r="DJ34" s="59">
        <f t="shared" si="13"/>
        <v>0</v>
      </c>
      <c r="DK34" s="59">
        <f t="shared" si="13"/>
        <v>0</v>
      </c>
      <c r="DL34" s="59">
        <f t="shared" si="13"/>
        <v>0</v>
      </c>
      <c r="DM34" s="59">
        <f t="shared" si="13"/>
        <v>0</v>
      </c>
      <c r="DN34" s="59">
        <f t="shared" si="13"/>
        <v>0</v>
      </c>
      <c r="DO34" s="59">
        <f t="shared" si="13"/>
        <v>0</v>
      </c>
      <c r="DP34" s="59">
        <f t="shared" si="13"/>
        <v>0</v>
      </c>
      <c r="DQ34" s="59">
        <f t="shared" si="13"/>
        <v>0</v>
      </c>
      <c r="DR34" s="59">
        <f t="shared" si="13"/>
        <v>0</v>
      </c>
      <c r="DS34" s="59">
        <f t="shared" si="13"/>
        <v>0</v>
      </c>
      <c r="DT34" s="59">
        <f t="shared" si="13"/>
        <v>0</v>
      </c>
      <c r="DU34" s="59">
        <f t="shared" si="13"/>
        <v>0</v>
      </c>
      <c r="DV34" s="59">
        <f t="shared" si="13"/>
        <v>0</v>
      </c>
    </row>
    <row r="35" spans="4:126" ht="15.75" thickTop="1" x14ac:dyDescent="0.25"/>
    <row r="36" spans="4:126" x14ac:dyDescent="0.25">
      <c r="G36" s="41">
        <f>+G3</f>
        <v>2020</v>
      </c>
      <c r="H36" s="41">
        <f t="shared" ref="H36:BS36" si="14">+H3</f>
        <v>2020</v>
      </c>
      <c r="I36" s="41">
        <f t="shared" si="14"/>
        <v>2020</v>
      </c>
      <c r="J36" s="41">
        <f t="shared" si="14"/>
        <v>2020</v>
      </c>
      <c r="K36" s="41">
        <f t="shared" si="14"/>
        <v>2020</v>
      </c>
      <c r="L36" s="41">
        <f t="shared" si="14"/>
        <v>2020</v>
      </c>
      <c r="M36" s="41">
        <f t="shared" si="14"/>
        <v>2020</v>
      </c>
      <c r="N36" s="41">
        <f t="shared" si="14"/>
        <v>2020</v>
      </c>
      <c r="O36" s="41">
        <f t="shared" si="14"/>
        <v>2020</v>
      </c>
      <c r="P36" s="41">
        <f t="shared" si="14"/>
        <v>2020</v>
      </c>
      <c r="Q36" s="41">
        <f t="shared" si="14"/>
        <v>2020</v>
      </c>
      <c r="R36" s="41">
        <f t="shared" si="14"/>
        <v>2020</v>
      </c>
      <c r="S36" s="41">
        <f t="shared" si="14"/>
        <v>2021</v>
      </c>
      <c r="T36" s="41">
        <f t="shared" si="14"/>
        <v>2021</v>
      </c>
      <c r="U36" s="41">
        <f t="shared" si="14"/>
        <v>2021</v>
      </c>
      <c r="V36" s="41">
        <f t="shared" si="14"/>
        <v>2021</v>
      </c>
      <c r="W36" s="41">
        <f t="shared" si="14"/>
        <v>2021</v>
      </c>
      <c r="X36" s="41">
        <f t="shared" si="14"/>
        <v>2021</v>
      </c>
      <c r="Y36" s="41">
        <f t="shared" si="14"/>
        <v>2021</v>
      </c>
      <c r="Z36" s="41">
        <f t="shared" si="14"/>
        <v>2021</v>
      </c>
      <c r="AA36" s="41">
        <f t="shared" si="14"/>
        <v>2021</v>
      </c>
      <c r="AB36" s="41">
        <f t="shared" si="14"/>
        <v>2021</v>
      </c>
      <c r="AC36" s="41">
        <f t="shared" si="14"/>
        <v>2021</v>
      </c>
      <c r="AD36" s="41">
        <f t="shared" si="14"/>
        <v>2021</v>
      </c>
      <c r="AE36" s="41">
        <f t="shared" si="14"/>
        <v>2022</v>
      </c>
      <c r="AF36" s="41">
        <f t="shared" si="14"/>
        <v>2022</v>
      </c>
      <c r="AG36" s="41">
        <f t="shared" si="14"/>
        <v>2022</v>
      </c>
      <c r="AH36" s="41">
        <f t="shared" si="14"/>
        <v>2022</v>
      </c>
      <c r="AI36" s="41">
        <f t="shared" si="14"/>
        <v>2022</v>
      </c>
      <c r="AJ36" s="41">
        <f t="shared" si="14"/>
        <v>2022</v>
      </c>
      <c r="AK36" s="41">
        <f t="shared" si="14"/>
        <v>2022</v>
      </c>
      <c r="AL36" s="41">
        <f t="shared" si="14"/>
        <v>2022</v>
      </c>
      <c r="AM36" s="41">
        <f t="shared" si="14"/>
        <v>2022</v>
      </c>
      <c r="AN36" s="41">
        <f t="shared" si="14"/>
        <v>2022</v>
      </c>
      <c r="AO36" s="41">
        <f t="shared" si="14"/>
        <v>2022</v>
      </c>
      <c r="AP36" s="41">
        <f t="shared" si="14"/>
        <v>2022</v>
      </c>
      <c r="AQ36" s="41">
        <f t="shared" si="14"/>
        <v>2023</v>
      </c>
      <c r="AR36" s="41">
        <f t="shared" si="14"/>
        <v>2023</v>
      </c>
      <c r="AS36" s="41">
        <f t="shared" si="14"/>
        <v>2023</v>
      </c>
      <c r="AT36" s="41">
        <f t="shared" si="14"/>
        <v>2023</v>
      </c>
      <c r="AU36" s="41">
        <f t="shared" si="14"/>
        <v>2023</v>
      </c>
      <c r="AV36" s="41">
        <f t="shared" si="14"/>
        <v>2023</v>
      </c>
      <c r="AW36" s="41">
        <f t="shared" si="14"/>
        <v>2023</v>
      </c>
      <c r="AX36" s="41">
        <f t="shared" si="14"/>
        <v>2023</v>
      </c>
      <c r="AY36" s="41">
        <f t="shared" si="14"/>
        <v>2023</v>
      </c>
      <c r="AZ36" s="41">
        <f t="shared" si="14"/>
        <v>2023</v>
      </c>
      <c r="BA36" s="41">
        <f t="shared" si="14"/>
        <v>2023</v>
      </c>
      <c r="BB36" s="41">
        <f t="shared" si="14"/>
        <v>2023</v>
      </c>
      <c r="BC36" s="41">
        <f t="shared" si="14"/>
        <v>2024</v>
      </c>
      <c r="BD36" s="41">
        <f t="shared" si="14"/>
        <v>2024</v>
      </c>
      <c r="BE36" s="41">
        <f t="shared" si="14"/>
        <v>2024</v>
      </c>
      <c r="BF36" s="41">
        <f t="shared" si="14"/>
        <v>2024</v>
      </c>
      <c r="BG36" s="41">
        <f t="shared" si="14"/>
        <v>2024</v>
      </c>
      <c r="BH36" s="41">
        <f t="shared" si="14"/>
        <v>2024</v>
      </c>
      <c r="BI36" s="41">
        <f t="shared" si="14"/>
        <v>2024</v>
      </c>
      <c r="BJ36" s="41">
        <f t="shared" si="14"/>
        <v>2024</v>
      </c>
      <c r="BK36" s="41">
        <f t="shared" si="14"/>
        <v>2024</v>
      </c>
      <c r="BL36" s="41">
        <f t="shared" si="14"/>
        <v>2024</v>
      </c>
      <c r="BM36" s="41">
        <f t="shared" si="14"/>
        <v>2024</v>
      </c>
      <c r="BN36" s="41">
        <f t="shared" si="14"/>
        <v>2024</v>
      </c>
      <c r="BO36" s="41">
        <f t="shared" si="14"/>
        <v>2025</v>
      </c>
      <c r="BP36" s="41">
        <f t="shared" si="14"/>
        <v>2025</v>
      </c>
      <c r="BQ36" s="41">
        <f t="shared" si="14"/>
        <v>2025</v>
      </c>
      <c r="BR36" s="41">
        <f t="shared" si="14"/>
        <v>2025</v>
      </c>
      <c r="BS36" s="41">
        <f t="shared" si="14"/>
        <v>2025</v>
      </c>
      <c r="BT36" s="41">
        <f t="shared" ref="BT36:DV36" si="15">+BT3</f>
        <v>2025</v>
      </c>
      <c r="BU36" s="41">
        <f t="shared" si="15"/>
        <v>2025</v>
      </c>
      <c r="BV36" s="41">
        <f t="shared" si="15"/>
        <v>2025</v>
      </c>
      <c r="BW36" s="41">
        <f t="shared" si="15"/>
        <v>2025</v>
      </c>
      <c r="BX36" s="41">
        <f t="shared" si="15"/>
        <v>2025</v>
      </c>
      <c r="BY36" s="41">
        <f t="shared" si="15"/>
        <v>2025</v>
      </c>
      <c r="BZ36" s="41">
        <f t="shared" si="15"/>
        <v>2025</v>
      </c>
      <c r="CA36" s="41">
        <f t="shared" si="15"/>
        <v>2026</v>
      </c>
      <c r="CB36" s="41">
        <f t="shared" si="15"/>
        <v>2026</v>
      </c>
      <c r="CC36" s="41">
        <f t="shared" si="15"/>
        <v>2026</v>
      </c>
      <c r="CD36" s="41">
        <f t="shared" si="15"/>
        <v>2026</v>
      </c>
      <c r="CE36" s="41">
        <f t="shared" si="15"/>
        <v>2026</v>
      </c>
      <c r="CF36" s="41">
        <f t="shared" si="15"/>
        <v>2026</v>
      </c>
      <c r="CG36" s="41">
        <f t="shared" si="15"/>
        <v>2026</v>
      </c>
      <c r="CH36" s="41">
        <f t="shared" si="15"/>
        <v>2026</v>
      </c>
      <c r="CI36" s="41">
        <f t="shared" si="15"/>
        <v>2026</v>
      </c>
      <c r="CJ36" s="41">
        <f t="shared" si="15"/>
        <v>2026</v>
      </c>
      <c r="CK36" s="41">
        <f t="shared" si="15"/>
        <v>2026</v>
      </c>
      <c r="CL36" s="41">
        <f t="shared" si="15"/>
        <v>2026</v>
      </c>
      <c r="CM36" s="41">
        <f t="shared" si="15"/>
        <v>2027</v>
      </c>
      <c r="CN36" s="41">
        <f t="shared" si="15"/>
        <v>2027</v>
      </c>
      <c r="CO36" s="41">
        <f t="shared" si="15"/>
        <v>2027</v>
      </c>
      <c r="CP36" s="41">
        <f t="shared" si="15"/>
        <v>2027</v>
      </c>
      <c r="CQ36" s="41">
        <f t="shared" si="15"/>
        <v>2027</v>
      </c>
      <c r="CR36" s="41">
        <f t="shared" si="15"/>
        <v>2027</v>
      </c>
      <c r="CS36" s="41">
        <f t="shared" si="15"/>
        <v>2027</v>
      </c>
      <c r="CT36" s="41">
        <f t="shared" si="15"/>
        <v>2027</v>
      </c>
      <c r="CU36" s="41">
        <f t="shared" si="15"/>
        <v>2027</v>
      </c>
      <c r="CV36" s="41">
        <f t="shared" si="15"/>
        <v>2027</v>
      </c>
      <c r="CW36" s="41">
        <f t="shared" si="15"/>
        <v>2027</v>
      </c>
      <c r="CX36" s="41">
        <f t="shared" si="15"/>
        <v>2027</v>
      </c>
      <c r="CY36" s="41">
        <f t="shared" si="15"/>
        <v>2028</v>
      </c>
      <c r="CZ36" s="41">
        <f t="shared" si="15"/>
        <v>2028</v>
      </c>
      <c r="DA36" s="41">
        <f t="shared" si="15"/>
        <v>2028</v>
      </c>
      <c r="DB36" s="41">
        <f t="shared" si="15"/>
        <v>2028</v>
      </c>
      <c r="DC36" s="41">
        <f t="shared" si="15"/>
        <v>2028</v>
      </c>
      <c r="DD36" s="41">
        <f t="shared" si="15"/>
        <v>2028</v>
      </c>
      <c r="DE36" s="41">
        <f t="shared" si="15"/>
        <v>2028</v>
      </c>
      <c r="DF36" s="41">
        <f t="shared" si="15"/>
        <v>2028</v>
      </c>
      <c r="DG36" s="41">
        <f t="shared" si="15"/>
        <v>2028</v>
      </c>
      <c r="DH36" s="41">
        <f t="shared" si="15"/>
        <v>2028</v>
      </c>
      <c r="DI36" s="41">
        <f t="shared" si="15"/>
        <v>2028</v>
      </c>
      <c r="DJ36" s="41">
        <f t="shared" si="15"/>
        <v>2028</v>
      </c>
      <c r="DK36" s="41">
        <f t="shared" si="15"/>
        <v>2029</v>
      </c>
      <c r="DL36" s="41">
        <f t="shared" si="15"/>
        <v>2029</v>
      </c>
      <c r="DM36" s="41">
        <f t="shared" si="15"/>
        <v>2029</v>
      </c>
      <c r="DN36" s="41">
        <f t="shared" si="15"/>
        <v>2029</v>
      </c>
      <c r="DO36" s="41">
        <f t="shared" si="15"/>
        <v>2029</v>
      </c>
      <c r="DP36" s="41">
        <f t="shared" si="15"/>
        <v>2029</v>
      </c>
      <c r="DQ36" s="41">
        <f t="shared" si="15"/>
        <v>2029</v>
      </c>
      <c r="DR36" s="41">
        <f t="shared" si="15"/>
        <v>2029</v>
      </c>
      <c r="DS36" s="41">
        <f t="shared" si="15"/>
        <v>2029</v>
      </c>
      <c r="DT36" s="41">
        <f t="shared" si="15"/>
        <v>2029</v>
      </c>
      <c r="DU36" s="41">
        <f t="shared" si="15"/>
        <v>2029</v>
      </c>
      <c r="DV36" s="41">
        <f t="shared" si="15"/>
        <v>2029</v>
      </c>
    </row>
    <row r="37" spans="4:126" ht="15.75" thickBot="1" x14ac:dyDescent="0.3">
      <c r="D37" s="134" t="s">
        <v>4</v>
      </c>
      <c r="G37" s="41" t="str">
        <f>+G4</f>
        <v>gen</v>
      </c>
      <c r="H37" s="41" t="str">
        <f t="shared" ref="H37:BS37" si="16">+H4</f>
        <v>feb</v>
      </c>
      <c r="I37" s="41" t="str">
        <f t="shared" si="16"/>
        <v>mar</v>
      </c>
      <c r="J37" s="41" t="str">
        <f t="shared" si="16"/>
        <v>apr</v>
      </c>
      <c r="K37" s="41" t="str">
        <f t="shared" si="16"/>
        <v>mag</v>
      </c>
      <c r="L37" s="41" t="str">
        <f t="shared" si="16"/>
        <v>giu</v>
      </c>
      <c r="M37" s="41" t="str">
        <f t="shared" si="16"/>
        <v>lug</v>
      </c>
      <c r="N37" s="41" t="str">
        <f t="shared" si="16"/>
        <v>ago</v>
      </c>
      <c r="O37" s="41" t="str">
        <f t="shared" si="16"/>
        <v>set</v>
      </c>
      <c r="P37" s="41" t="str">
        <f t="shared" si="16"/>
        <v>ott</v>
      </c>
      <c r="Q37" s="41" t="str">
        <f t="shared" si="16"/>
        <v>nov</v>
      </c>
      <c r="R37" s="41" t="str">
        <f t="shared" si="16"/>
        <v>dic</v>
      </c>
      <c r="S37" s="41" t="str">
        <f t="shared" si="16"/>
        <v>gen</v>
      </c>
      <c r="T37" s="41" t="str">
        <f t="shared" si="16"/>
        <v>feb</v>
      </c>
      <c r="U37" s="41" t="str">
        <f t="shared" si="16"/>
        <v>mar</v>
      </c>
      <c r="V37" s="41" t="str">
        <f t="shared" si="16"/>
        <v>apr</v>
      </c>
      <c r="W37" s="41" t="str">
        <f t="shared" si="16"/>
        <v>mag</v>
      </c>
      <c r="X37" s="41" t="str">
        <f t="shared" si="16"/>
        <v>giu</v>
      </c>
      <c r="Y37" s="41" t="str">
        <f t="shared" si="16"/>
        <v>lug</v>
      </c>
      <c r="Z37" s="41" t="str">
        <f t="shared" si="16"/>
        <v>ago</v>
      </c>
      <c r="AA37" s="41" t="str">
        <f t="shared" si="16"/>
        <v>set</v>
      </c>
      <c r="AB37" s="41" t="str">
        <f t="shared" si="16"/>
        <v>ott</v>
      </c>
      <c r="AC37" s="41" t="str">
        <f t="shared" si="16"/>
        <v>nov</v>
      </c>
      <c r="AD37" s="41" t="str">
        <f t="shared" si="16"/>
        <v>dic</v>
      </c>
      <c r="AE37" s="41" t="str">
        <f t="shared" si="16"/>
        <v>gen</v>
      </c>
      <c r="AF37" s="41" t="str">
        <f t="shared" si="16"/>
        <v>feb</v>
      </c>
      <c r="AG37" s="41" t="str">
        <f t="shared" si="16"/>
        <v>mar</v>
      </c>
      <c r="AH37" s="41" t="str">
        <f t="shared" si="16"/>
        <v>apr</v>
      </c>
      <c r="AI37" s="41" t="str">
        <f t="shared" si="16"/>
        <v>mag</v>
      </c>
      <c r="AJ37" s="41" t="str">
        <f t="shared" si="16"/>
        <v>giu</v>
      </c>
      <c r="AK37" s="41" t="str">
        <f t="shared" si="16"/>
        <v>lug</v>
      </c>
      <c r="AL37" s="41" t="str">
        <f t="shared" si="16"/>
        <v>ago</v>
      </c>
      <c r="AM37" s="41" t="str">
        <f t="shared" si="16"/>
        <v>set</v>
      </c>
      <c r="AN37" s="41" t="str">
        <f t="shared" si="16"/>
        <v>ott</v>
      </c>
      <c r="AO37" s="41" t="str">
        <f t="shared" si="16"/>
        <v>nov</v>
      </c>
      <c r="AP37" s="41" t="str">
        <f t="shared" si="16"/>
        <v>dic</v>
      </c>
      <c r="AQ37" s="41" t="str">
        <f t="shared" si="16"/>
        <v>gen</v>
      </c>
      <c r="AR37" s="41" t="str">
        <f t="shared" si="16"/>
        <v>feb</v>
      </c>
      <c r="AS37" s="41" t="str">
        <f t="shared" si="16"/>
        <v>mar</v>
      </c>
      <c r="AT37" s="41" t="str">
        <f t="shared" si="16"/>
        <v>apr</v>
      </c>
      <c r="AU37" s="41" t="str">
        <f t="shared" si="16"/>
        <v>mag</v>
      </c>
      <c r="AV37" s="41" t="str">
        <f t="shared" si="16"/>
        <v>giu</v>
      </c>
      <c r="AW37" s="41" t="str">
        <f t="shared" si="16"/>
        <v>lug</v>
      </c>
      <c r="AX37" s="41" t="str">
        <f t="shared" si="16"/>
        <v>ago</v>
      </c>
      <c r="AY37" s="41" t="str">
        <f t="shared" si="16"/>
        <v>set</v>
      </c>
      <c r="AZ37" s="41" t="str">
        <f t="shared" si="16"/>
        <v>ott</v>
      </c>
      <c r="BA37" s="41" t="str">
        <f t="shared" si="16"/>
        <v>nov</v>
      </c>
      <c r="BB37" s="41" t="str">
        <f t="shared" si="16"/>
        <v>dic</v>
      </c>
      <c r="BC37" s="41" t="str">
        <f t="shared" si="16"/>
        <v>gen</v>
      </c>
      <c r="BD37" s="41" t="str">
        <f t="shared" si="16"/>
        <v>feb</v>
      </c>
      <c r="BE37" s="41" t="str">
        <f t="shared" si="16"/>
        <v>mar</v>
      </c>
      <c r="BF37" s="41" t="str">
        <f t="shared" si="16"/>
        <v>apr</v>
      </c>
      <c r="BG37" s="41" t="str">
        <f t="shared" si="16"/>
        <v>mag</v>
      </c>
      <c r="BH37" s="41" t="str">
        <f t="shared" si="16"/>
        <v>giu</v>
      </c>
      <c r="BI37" s="41" t="str">
        <f t="shared" si="16"/>
        <v>lug</v>
      </c>
      <c r="BJ37" s="41" t="str">
        <f t="shared" si="16"/>
        <v>ago</v>
      </c>
      <c r="BK37" s="41" t="str">
        <f t="shared" si="16"/>
        <v>set</v>
      </c>
      <c r="BL37" s="41" t="str">
        <f t="shared" si="16"/>
        <v>ott</v>
      </c>
      <c r="BM37" s="41" t="str">
        <f t="shared" si="16"/>
        <v>nov</v>
      </c>
      <c r="BN37" s="41" t="str">
        <f t="shared" si="16"/>
        <v>dic</v>
      </c>
      <c r="BO37" s="41" t="str">
        <f t="shared" si="16"/>
        <v>gen</v>
      </c>
      <c r="BP37" s="41" t="str">
        <f t="shared" si="16"/>
        <v>feb</v>
      </c>
      <c r="BQ37" s="41" t="str">
        <f t="shared" si="16"/>
        <v>mar</v>
      </c>
      <c r="BR37" s="41" t="str">
        <f t="shared" si="16"/>
        <v>apr</v>
      </c>
      <c r="BS37" s="41" t="str">
        <f t="shared" si="16"/>
        <v>mag</v>
      </c>
      <c r="BT37" s="41" t="str">
        <f t="shared" ref="BT37:DV37" si="17">+BT4</f>
        <v>giu</v>
      </c>
      <c r="BU37" s="41" t="str">
        <f t="shared" si="17"/>
        <v>lug</v>
      </c>
      <c r="BV37" s="41" t="str">
        <f t="shared" si="17"/>
        <v>ago</v>
      </c>
      <c r="BW37" s="41" t="str">
        <f t="shared" si="17"/>
        <v>set</v>
      </c>
      <c r="BX37" s="41" t="str">
        <f t="shared" si="17"/>
        <v>ott</v>
      </c>
      <c r="BY37" s="41" t="str">
        <f t="shared" si="17"/>
        <v>nov</v>
      </c>
      <c r="BZ37" s="41" t="str">
        <f t="shared" si="17"/>
        <v>dic</v>
      </c>
      <c r="CA37" s="41" t="str">
        <f t="shared" si="17"/>
        <v>gen</v>
      </c>
      <c r="CB37" s="41" t="str">
        <f t="shared" si="17"/>
        <v>feb</v>
      </c>
      <c r="CC37" s="41" t="str">
        <f t="shared" si="17"/>
        <v>mar</v>
      </c>
      <c r="CD37" s="41" t="str">
        <f t="shared" si="17"/>
        <v>apr</v>
      </c>
      <c r="CE37" s="41" t="str">
        <f t="shared" si="17"/>
        <v>mag</v>
      </c>
      <c r="CF37" s="41" t="str">
        <f t="shared" si="17"/>
        <v>giu</v>
      </c>
      <c r="CG37" s="41" t="str">
        <f t="shared" si="17"/>
        <v>lug</v>
      </c>
      <c r="CH37" s="41" t="str">
        <f t="shared" si="17"/>
        <v>ago</v>
      </c>
      <c r="CI37" s="41" t="str">
        <f t="shared" si="17"/>
        <v>set</v>
      </c>
      <c r="CJ37" s="41" t="str">
        <f t="shared" si="17"/>
        <v>ott</v>
      </c>
      <c r="CK37" s="41" t="str">
        <f t="shared" si="17"/>
        <v>nov</v>
      </c>
      <c r="CL37" s="41" t="str">
        <f t="shared" si="17"/>
        <v>dic</v>
      </c>
      <c r="CM37" s="41" t="str">
        <f t="shared" si="17"/>
        <v>gen</v>
      </c>
      <c r="CN37" s="41" t="str">
        <f t="shared" si="17"/>
        <v>feb</v>
      </c>
      <c r="CO37" s="41" t="str">
        <f t="shared" si="17"/>
        <v>mar</v>
      </c>
      <c r="CP37" s="41" t="str">
        <f t="shared" si="17"/>
        <v>apr</v>
      </c>
      <c r="CQ37" s="41" t="str">
        <f t="shared" si="17"/>
        <v>mag</v>
      </c>
      <c r="CR37" s="41" t="str">
        <f t="shared" si="17"/>
        <v>giu</v>
      </c>
      <c r="CS37" s="41" t="str">
        <f t="shared" si="17"/>
        <v>lug</v>
      </c>
      <c r="CT37" s="41" t="str">
        <f t="shared" si="17"/>
        <v>ago</v>
      </c>
      <c r="CU37" s="41" t="str">
        <f t="shared" si="17"/>
        <v>set</v>
      </c>
      <c r="CV37" s="41" t="str">
        <f t="shared" si="17"/>
        <v>ott</v>
      </c>
      <c r="CW37" s="41" t="str">
        <f t="shared" si="17"/>
        <v>nov</v>
      </c>
      <c r="CX37" s="41" t="str">
        <f t="shared" si="17"/>
        <v>dic</v>
      </c>
      <c r="CY37" s="41" t="str">
        <f t="shared" si="17"/>
        <v>gen</v>
      </c>
      <c r="CZ37" s="41" t="str">
        <f t="shared" si="17"/>
        <v>feb</v>
      </c>
      <c r="DA37" s="41" t="str">
        <f t="shared" si="17"/>
        <v>mar</v>
      </c>
      <c r="DB37" s="41" t="str">
        <f t="shared" si="17"/>
        <v>apr</v>
      </c>
      <c r="DC37" s="41" t="str">
        <f t="shared" si="17"/>
        <v>mag</v>
      </c>
      <c r="DD37" s="41" t="str">
        <f t="shared" si="17"/>
        <v>giu</v>
      </c>
      <c r="DE37" s="41" t="str">
        <f t="shared" si="17"/>
        <v>lug</v>
      </c>
      <c r="DF37" s="41" t="str">
        <f t="shared" si="17"/>
        <v>ago</v>
      </c>
      <c r="DG37" s="41" t="str">
        <f t="shared" si="17"/>
        <v>set</v>
      </c>
      <c r="DH37" s="41" t="str">
        <f t="shared" si="17"/>
        <v>ott</v>
      </c>
      <c r="DI37" s="41" t="str">
        <f t="shared" si="17"/>
        <v>nov</v>
      </c>
      <c r="DJ37" s="41" t="str">
        <f t="shared" si="17"/>
        <v>dic</v>
      </c>
      <c r="DK37" s="41" t="str">
        <f t="shared" si="17"/>
        <v>gen</v>
      </c>
      <c r="DL37" s="41" t="str">
        <f t="shared" si="17"/>
        <v>feb</v>
      </c>
      <c r="DM37" s="41" t="str">
        <f t="shared" si="17"/>
        <v>mar</v>
      </c>
      <c r="DN37" s="41" t="str">
        <f t="shared" si="17"/>
        <v>apr</v>
      </c>
      <c r="DO37" s="41" t="str">
        <f t="shared" si="17"/>
        <v>mag</v>
      </c>
      <c r="DP37" s="41" t="str">
        <f t="shared" si="17"/>
        <v>giu</v>
      </c>
      <c r="DQ37" s="41" t="str">
        <f t="shared" si="17"/>
        <v>lug</v>
      </c>
      <c r="DR37" s="41" t="str">
        <f t="shared" si="17"/>
        <v>ago</v>
      </c>
      <c r="DS37" s="41" t="str">
        <f t="shared" si="17"/>
        <v>set</v>
      </c>
      <c r="DT37" s="41" t="str">
        <f t="shared" si="17"/>
        <v>ott</v>
      </c>
      <c r="DU37" s="41" t="str">
        <f t="shared" si="17"/>
        <v>nov</v>
      </c>
      <c r="DV37" s="41" t="str">
        <f t="shared" si="17"/>
        <v>dic</v>
      </c>
    </row>
    <row r="38" spans="4:126" ht="16.5" thickTop="1" thickBot="1" x14ac:dyDescent="0.3">
      <c r="D38" s="119">
        <f>+I_Investimenti!C6</f>
        <v>0</v>
      </c>
      <c r="G38" s="59">
        <f>+I_Investimenti!I6</f>
        <v>0</v>
      </c>
      <c r="H38" s="59">
        <f>+I_Investimenti!J6</f>
        <v>0</v>
      </c>
      <c r="I38" s="59">
        <f>+I_Investimenti!K6</f>
        <v>0</v>
      </c>
      <c r="J38" s="59">
        <f>+I_Investimenti!L6</f>
        <v>0</v>
      </c>
      <c r="K38" s="59">
        <f>+I_Investimenti!M6</f>
        <v>0</v>
      </c>
      <c r="L38" s="59">
        <f>+I_Investimenti!N6</f>
        <v>0</v>
      </c>
      <c r="M38" s="59">
        <f>+I_Investimenti!O6</f>
        <v>0</v>
      </c>
      <c r="N38" s="59">
        <f>+I_Investimenti!P6</f>
        <v>0</v>
      </c>
      <c r="O38" s="59">
        <f>+I_Investimenti!Q6</f>
        <v>0</v>
      </c>
      <c r="P38" s="59">
        <f>+I_Investimenti!R6</f>
        <v>0</v>
      </c>
      <c r="Q38" s="59">
        <f>+I_Investimenti!S6</f>
        <v>0</v>
      </c>
      <c r="R38" s="59">
        <f>+I_Investimenti!T6</f>
        <v>0</v>
      </c>
      <c r="S38" s="59">
        <f>+I_Investimenti!U6</f>
        <v>0</v>
      </c>
      <c r="T38" s="59">
        <f>+I_Investimenti!V6</f>
        <v>0</v>
      </c>
      <c r="U38" s="59">
        <f>+I_Investimenti!W6</f>
        <v>0</v>
      </c>
      <c r="V38" s="59">
        <f>+I_Investimenti!X6</f>
        <v>0</v>
      </c>
      <c r="W38" s="59">
        <f>+I_Investimenti!Y6</f>
        <v>0</v>
      </c>
      <c r="X38" s="59">
        <f>+I_Investimenti!Z6</f>
        <v>0</v>
      </c>
      <c r="Y38" s="59">
        <f>+I_Investimenti!AA6</f>
        <v>0</v>
      </c>
      <c r="Z38" s="59">
        <f>+I_Investimenti!AB6</f>
        <v>0</v>
      </c>
      <c r="AA38" s="59">
        <f>+I_Investimenti!AC6</f>
        <v>0</v>
      </c>
      <c r="AB38" s="59">
        <f>+I_Investimenti!AD6</f>
        <v>0</v>
      </c>
      <c r="AC38" s="59">
        <f>+I_Investimenti!AE6</f>
        <v>0</v>
      </c>
      <c r="AD38" s="59">
        <f>+I_Investimenti!AF6</f>
        <v>0</v>
      </c>
      <c r="AE38" s="59">
        <f>+I_Investimenti!AG6</f>
        <v>0</v>
      </c>
      <c r="AF38" s="59">
        <f>+I_Investimenti!AH6</f>
        <v>0</v>
      </c>
      <c r="AG38" s="59">
        <f>+I_Investimenti!AI6</f>
        <v>0</v>
      </c>
      <c r="AH38" s="59">
        <f>+I_Investimenti!AJ6</f>
        <v>0</v>
      </c>
      <c r="AI38" s="59">
        <f>+I_Investimenti!AK6</f>
        <v>0</v>
      </c>
      <c r="AJ38" s="59">
        <f>+I_Investimenti!AL6</f>
        <v>0</v>
      </c>
      <c r="AK38" s="59">
        <f>+I_Investimenti!AM6</f>
        <v>0</v>
      </c>
      <c r="AL38" s="59">
        <f>+I_Investimenti!AN6</f>
        <v>0</v>
      </c>
      <c r="AM38" s="59">
        <f>+I_Investimenti!AO6</f>
        <v>0</v>
      </c>
      <c r="AN38" s="59">
        <f>+I_Investimenti!AP6</f>
        <v>0</v>
      </c>
      <c r="AO38" s="59">
        <f>+I_Investimenti!AQ6</f>
        <v>0</v>
      </c>
      <c r="AP38" s="59">
        <f>+I_Investimenti!AR6</f>
        <v>0</v>
      </c>
      <c r="AQ38" s="59">
        <f>+I_Investimenti!AS6</f>
        <v>0</v>
      </c>
      <c r="AR38" s="59">
        <f>+I_Investimenti!AT6</f>
        <v>0</v>
      </c>
      <c r="AS38" s="59">
        <f>+I_Investimenti!AU6</f>
        <v>0</v>
      </c>
      <c r="AT38" s="59">
        <f>+I_Investimenti!AV6</f>
        <v>0</v>
      </c>
      <c r="AU38" s="59">
        <f>+I_Investimenti!AW6</f>
        <v>0</v>
      </c>
      <c r="AV38" s="59">
        <f>+I_Investimenti!AX6</f>
        <v>0</v>
      </c>
      <c r="AW38" s="59">
        <f>+I_Investimenti!AY6</f>
        <v>0</v>
      </c>
      <c r="AX38" s="59">
        <f>+I_Investimenti!AZ6</f>
        <v>0</v>
      </c>
      <c r="AY38" s="59">
        <f>+I_Investimenti!BA6</f>
        <v>0</v>
      </c>
      <c r="AZ38" s="59">
        <f>+I_Investimenti!BB6</f>
        <v>0</v>
      </c>
      <c r="BA38" s="59">
        <f>+I_Investimenti!BC6</f>
        <v>0</v>
      </c>
      <c r="BB38" s="59">
        <f>+I_Investimenti!BD6</f>
        <v>0</v>
      </c>
      <c r="BC38" s="59">
        <f>+I_Investimenti!BE6</f>
        <v>0</v>
      </c>
      <c r="BD38" s="59">
        <f>+I_Investimenti!BF6</f>
        <v>0</v>
      </c>
      <c r="BE38" s="59">
        <f>+I_Investimenti!BG6</f>
        <v>0</v>
      </c>
      <c r="BF38" s="59">
        <f>+I_Investimenti!BH6</f>
        <v>0</v>
      </c>
      <c r="BG38" s="59">
        <f>+I_Investimenti!BI6</f>
        <v>0</v>
      </c>
      <c r="BH38" s="59">
        <f>+I_Investimenti!BJ6</f>
        <v>0</v>
      </c>
      <c r="BI38" s="59">
        <f>+I_Investimenti!BK6</f>
        <v>0</v>
      </c>
      <c r="BJ38" s="59">
        <f>+I_Investimenti!BL6</f>
        <v>0</v>
      </c>
      <c r="BK38" s="59">
        <f>+I_Investimenti!BM6</f>
        <v>0</v>
      </c>
      <c r="BL38" s="59">
        <f>+I_Investimenti!BN6</f>
        <v>0</v>
      </c>
      <c r="BM38" s="59">
        <f>+I_Investimenti!BO6</f>
        <v>0</v>
      </c>
      <c r="BN38" s="59">
        <f>+I_Investimenti!BP6</f>
        <v>0</v>
      </c>
      <c r="BO38" s="59">
        <f>+I_Investimenti!BQ6</f>
        <v>0</v>
      </c>
      <c r="BP38" s="59">
        <f>+I_Investimenti!BR6</f>
        <v>0</v>
      </c>
      <c r="BQ38" s="59">
        <f>+I_Investimenti!BS6</f>
        <v>0</v>
      </c>
      <c r="BR38" s="59">
        <f>+I_Investimenti!BT6</f>
        <v>0</v>
      </c>
      <c r="BS38" s="59">
        <f>+I_Investimenti!BU6</f>
        <v>0</v>
      </c>
      <c r="BT38" s="59">
        <f>+I_Investimenti!BV6</f>
        <v>0</v>
      </c>
      <c r="BU38" s="59">
        <f>+I_Investimenti!BW6</f>
        <v>0</v>
      </c>
      <c r="BV38" s="59">
        <f>+I_Investimenti!BX6</f>
        <v>0</v>
      </c>
      <c r="BW38" s="59">
        <f>+I_Investimenti!BY6</f>
        <v>0</v>
      </c>
      <c r="BX38" s="59">
        <f>+I_Investimenti!BZ6</f>
        <v>0</v>
      </c>
      <c r="BY38" s="59">
        <f>+I_Investimenti!CA6</f>
        <v>0</v>
      </c>
      <c r="BZ38" s="59">
        <f>+I_Investimenti!CB6</f>
        <v>0</v>
      </c>
      <c r="CA38" s="59">
        <f>+I_Investimenti!CC6</f>
        <v>0</v>
      </c>
      <c r="CB38" s="59">
        <f>+I_Investimenti!CD6</f>
        <v>0</v>
      </c>
      <c r="CC38" s="59">
        <f>+I_Investimenti!CE6</f>
        <v>0</v>
      </c>
      <c r="CD38" s="59">
        <f>+I_Investimenti!CF6</f>
        <v>0</v>
      </c>
      <c r="CE38" s="59">
        <f>+I_Investimenti!CG6</f>
        <v>0</v>
      </c>
      <c r="CF38" s="59">
        <f>+I_Investimenti!CH6</f>
        <v>0</v>
      </c>
      <c r="CG38" s="59">
        <f>+I_Investimenti!CI6</f>
        <v>0</v>
      </c>
      <c r="CH38" s="59">
        <f>+I_Investimenti!CJ6</f>
        <v>0</v>
      </c>
      <c r="CI38" s="59">
        <f>+I_Investimenti!CK6</f>
        <v>0</v>
      </c>
      <c r="CJ38" s="59">
        <f>+I_Investimenti!CL6</f>
        <v>0</v>
      </c>
      <c r="CK38" s="59">
        <f>+I_Investimenti!CM6</f>
        <v>0</v>
      </c>
      <c r="CL38" s="59">
        <f>+I_Investimenti!CN6</f>
        <v>0</v>
      </c>
      <c r="CM38" s="59">
        <f>+I_Investimenti!CO6</f>
        <v>0</v>
      </c>
      <c r="CN38" s="59">
        <f>+I_Investimenti!CP6</f>
        <v>0</v>
      </c>
      <c r="CO38" s="59">
        <f>+I_Investimenti!CQ6</f>
        <v>0</v>
      </c>
      <c r="CP38" s="59">
        <f>+I_Investimenti!CR6</f>
        <v>0</v>
      </c>
      <c r="CQ38" s="59">
        <f>+I_Investimenti!CS6</f>
        <v>0</v>
      </c>
      <c r="CR38" s="59">
        <f>+I_Investimenti!CT6</f>
        <v>0</v>
      </c>
      <c r="CS38" s="59">
        <f>+I_Investimenti!CU6</f>
        <v>0</v>
      </c>
      <c r="CT38" s="59">
        <f>+I_Investimenti!CV6</f>
        <v>0</v>
      </c>
      <c r="CU38" s="59">
        <f>+I_Investimenti!CW6</f>
        <v>0</v>
      </c>
      <c r="CV38" s="59">
        <f>+I_Investimenti!CX6</f>
        <v>0</v>
      </c>
      <c r="CW38" s="59">
        <f>+I_Investimenti!CY6</f>
        <v>0</v>
      </c>
      <c r="CX38" s="59">
        <f>+I_Investimenti!CZ6</f>
        <v>0</v>
      </c>
      <c r="CY38" s="59">
        <f>+I_Investimenti!DA6</f>
        <v>0</v>
      </c>
      <c r="CZ38" s="59">
        <f>+I_Investimenti!DB6</f>
        <v>0</v>
      </c>
      <c r="DA38" s="59">
        <f>+I_Investimenti!DC6</f>
        <v>0</v>
      </c>
      <c r="DB38" s="59">
        <f>+I_Investimenti!DD6</f>
        <v>0</v>
      </c>
      <c r="DC38" s="59">
        <f>+I_Investimenti!DE6</f>
        <v>0</v>
      </c>
      <c r="DD38" s="59">
        <f>+I_Investimenti!DF6</f>
        <v>0</v>
      </c>
      <c r="DE38" s="59">
        <f>+I_Investimenti!DG6</f>
        <v>0</v>
      </c>
      <c r="DF38" s="59">
        <f>+I_Investimenti!DH6</f>
        <v>0</v>
      </c>
      <c r="DG38" s="59">
        <f>+I_Investimenti!DI6</f>
        <v>0</v>
      </c>
      <c r="DH38" s="59">
        <f>+I_Investimenti!DJ6</f>
        <v>0</v>
      </c>
      <c r="DI38" s="59">
        <f>+I_Investimenti!DK6</f>
        <v>0</v>
      </c>
      <c r="DJ38" s="59">
        <f>+I_Investimenti!DL6</f>
        <v>0</v>
      </c>
      <c r="DK38" s="59">
        <f>+I_Investimenti!DM6</f>
        <v>0</v>
      </c>
      <c r="DL38" s="59">
        <f>+I_Investimenti!DN6</f>
        <v>0</v>
      </c>
      <c r="DM38" s="59">
        <f>+I_Investimenti!DO6</f>
        <v>0</v>
      </c>
      <c r="DN38" s="59">
        <f>+I_Investimenti!DP6</f>
        <v>0</v>
      </c>
      <c r="DO38" s="59">
        <f>+I_Investimenti!DQ6</f>
        <v>0</v>
      </c>
      <c r="DP38" s="59">
        <f>+I_Investimenti!DR6</f>
        <v>0</v>
      </c>
      <c r="DQ38" s="59">
        <f>+I_Investimenti!DS6</f>
        <v>0</v>
      </c>
      <c r="DR38" s="59">
        <f>+I_Investimenti!DT6</f>
        <v>0</v>
      </c>
      <c r="DS38" s="59">
        <f>+I_Investimenti!DU6</f>
        <v>0</v>
      </c>
      <c r="DT38" s="59">
        <f>+I_Investimenti!DV6</f>
        <v>0</v>
      </c>
      <c r="DU38" s="59">
        <f>+I_Investimenti!DW6</f>
        <v>0</v>
      </c>
      <c r="DV38" s="59">
        <f>+I_Investimenti!DX6</f>
        <v>0</v>
      </c>
    </row>
    <row r="39" spans="4:126" ht="16.5" thickTop="1" thickBot="1" x14ac:dyDescent="0.3">
      <c r="D39" s="119">
        <f>+I_Investimenti!C7</f>
        <v>0</v>
      </c>
      <c r="G39" s="59">
        <f>+I_Investimenti!I7</f>
        <v>0</v>
      </c>
      <c r="H39" s="59">
        <f>+I_Investimenti!J7</f>
        <v>0</v>
      </c>
      <c r="I39" s="59">
        <f>+I_Investimenti!K7</f>
        <v>0</v>
      </c>
      <c r="J39" s="59">
        <f>+I_Investimenti!L7</f>
        <v>0</v>
      </c>
      <c r="K39" s="59">
        <f>+I_Investimenti!M7</f>
        <v>0</v>
      </c>
      <c r="L39" s="59">
        <f>+I_Investimenti!N7</f>
        <v>0</v>
      </c>
      <c r="M39" s="59">
        <f>+I_Investimenti!O7</f>
        <v>0</v>
      </c>
      <c r="N39" s="59">
        <f>+I_Investimenti!P7</f>
        <v>0</v>
      </c>
      <c r="O39" s="59">
        <f>+I_Investimenti!Q7</f>
        <v>0</v>
      </c>
      <c r="P39" s="59">
        <f>+I_Investimenti!R7</f>
        <v>0</v>
      </c>
      <c r="Q39" s="59">
        <f>+I_Investimenti!S7</f>
        <v>0</v>
      </c>
      <c r="R39" s="59">
        <f>+I_Investimenti!T7</f>
        <v>0</v>
      </c>
      <c r="S39" s="59">
        <f>+I_Investimenti!U7</f>
        <v>0</v>
      </c>
      <c r="T39" s="59">
        <f>+I_Investimenti!V7</f>
        <v>0</v>
      </c>
      <c r="U39" s="59">
        <f>+I_Investimenti!W7</f>
        <v>0</v>
      </c>
      <c r="V39" s="59">
        <f>+I_Investimenti!X7</f>
        <v>0</v>
      </c>
      <c r="W39" s="59">
        <f>+I_Investimenti!Y7</f>
        <v>0</v>
      </c>
      <c r="X39" s="59">
        <f>+I_Investimenti!Z7</f>
        <v>0</v>
      </c>
      <c r="Y39" s="59">
        <f>+I_Investimenti!AA7</f>
        <v>0</v>
      </c>
      <c r="Z39" s="59">
        <f>+I_Investimenti!AB7</f>
        <v>0</v>
      </c>
      <c r="AA39" s="59">
        <f>+I_Investimenti!AC7</f>
        <v>0</v>
      </c>
      <c r="AB39" s="59">
        <f>+I_Investimenti!AD7</f>
        <v>0</v>
      </c>
      <c r="AC39" s="59">
        <f>+I_Investimenti!AE7</f>
        <v>0</v>
      </c>
      <c r="AD39" s="59">
        <f>+I_Investimenti!AF7</f>
        <v>0</v>
      </c>
      <c r="AE39" s="59">
        <f>+I_Investimenti!AG7</f>
        <v>0</v>
      </c>
      <c r="AF39" s="59">
        <f>+I_Investimenti!AH7</f>
        <v>0</v>
      </c>
      <c r="AG39" s="59">
        <f>+I_Investimenti!AI7</f>
        <v>0</v>
      </c>
      <c r="AH39" s="59">
        <f>+I_Investimenti!AJ7</f>
        <v>0</v>
      </c>
      <c r="AI39" s="59">
        <f>+I_Investimenti!AK7</f>
        <v>0</v>
      </c>
      <c r="AJ39" s="59">
        <f>+I_Investimenti!AL7</f>
        <v>0</v>
      </c>
      <c r="AK39" s="59">
        <f>+I_Investimenti!AM7</f>
        <v>0</v>
      </c>
      <c r="AL39" s="59">
        <f>+I_Investimenti!AN7</f>
        <v>0</v>
      </c>
      <c r="AM39" s="59">
        <f>+I_Investimenti!AO7</f>
        <v>0</v>
      </c>
      <c r="AN39" s="59">
        <f>+I_Investimenti!AP7</f>
        <v>0</v>
      </c>
      <c r="AO39" s="59">
        <f>+I_Investimenti!AQ7</f>
        <v>0</v>
      </c>
      <c r="AP39" s="59">
        <f>+I_Investimenti!AR7</f>
        <v>0</v>
      </c>
      <c r="AQ39" s="59">
        <f>+I_Investimenti!AS7</f>
        <v>0</v>
      </c>
      <c r="AR39" s="59">
        <f>+I_Investimenti!AT7</f>
        <v>0</v>
      </c>
      <c r="AS39" s="59">
        <f>+I_Investimenti!AU7</f>
        <v>0</v>
      </c>
      <c r="AT39" s="59">
        <f>+I_Investimenti!AV7</f>
        <v>0</v>
      </c>
      <c r="AU39" s="59">
        <f>+I_Investimenti!AW7</f>
        <v>0</v>
      </c>
      <c r="AV39" s="59">
        <f>+I_Investimenti!AX7</f>
        <v>0</v>
      </c>
      <c r="AW39" s="59">
        <f>+I_Investimenti!AY7</f>
        <v>0</v>
      </c>
      <c r="AX39" s="59">
        <f>+I_Investimenti!AZ7</f>
        <v>0</v>
      </c>
      <c r="AY39" s="59">
        <f>+I_Investimenti!BA7</f>
        <v>0</v>
      </c>
      <c r="AZ39" s="59">
        <f>+I_Investimenti!BB7</f>
        <v>0</v>
      </c>
      <c r="BA39" s="59">
        <f>+I_Investimenti!BC7</f>
        <v>0</v>
      </c>
      <c r="BB39" s="59">
        <f>+I_Investimenti!BD7</f>
        <v>0</v>
      </c>
      <c r="BC39" s="59">
        <f>+I_Investimenti!BE7</f>
        <v>0</v>
      </c>
      <c r="BD39" s="59">
        <f>+I_Investimenti!BF7</f>
        <v>0</v>
      </c>
      <c r="BE39" s="59">
        <f>+I_Investimenti!BG7</f>
        <v>0</v>
      </c>
      <c r="BF39" s="59">
        <f>+I_Investimenti!BH7</f>
        <v>0</v>
      </c>
      <c r="BG39" s="59">
        <f>+I_Investimenti!BI7</f>
        <v>0</v>
      </c>
      <c r="BH39" s="59">
        <f>+I_Investimenti!BJ7</f>
        <v>0</v>
      </c>
      <c r="BI39" s="59">
        <f>+I_Investimenti!BK7</f>
        <v>0</v>
      </c>
      <c r="BJ39" s="59">
        <f>+I_Investimenti!BL7</f>
        <v>0</v>
      </c>
      <c r="BK39" s="59">
        <f>+I_Investimenti!BM7</f>
        <v>0</v>
      </c>
      <c r="BL39" s="59">
        <f>+I_Investimenti!BN7</f>
        <v>0</v>
      </c>
      <c r="BM39" s="59">
        <f>+I_Investimenti!BO7</f>
        <v>0</v>
      </c>
      <c r="BN39" s="59">
        <f>+I_Investimenti!BP7</f>
        <v>0</v>
      </c>
      <c r="BO39" s="59">
        <f>+I_Investimenti!BQ7</f>
        <v>0</v>
      </c>
      <c r="BP39" s="59">
        <f>+I_Investimenti!BR7</f>
        <v>0</v>
      </c>
      <c r="BQ39" s="59">
        <f>+I_Investimenti!BS7</f>
        <v>0</v>
      </c>
      <c r="BR39" s="59">
        <f>+I_Investimenti!BT7</f>
        <v>0</v>
      </c>
      <c r="BS39" s="59">
        <f>+I_Investimenti!BU7</f>
        <v>0</v>
      </c>
      <c r="BT39" s="59">
        <f>+I_Investimenti!BV7</f>
        <v>0</v>
      </c>
      <c r="BU39" s="59">
        <f>+I_Investimenti!BW7</f>
        <v>0</v>
      </c>
      <c r="BV39" s="59">
        <f>+I_Investimenti!BX7</f>
        <v>0</v>
      </c>
      <c r="BW39" s="59">
        <f>+I_Investimenti!BY7</f>
        <v>0</v>
      </c>
      <c r="BX39" s="59">
        <f>+I_Investimenti!BZ7</f>
        <v>0</v>
      </c>
      <c r="BY39" s="59">
        <f>+I_Investimenti!CA7</f>
        <v>0</v>
      </c>
      <c r="BZ39" s="59">
        <f>+I_Investimenti!CB7</f>
        <v>0</v>
      </c>
      <c r="CA39" s="59">
        <f>+I_Investimenti!CC7</f>
        <v>0</v>
      </c>
      <c r="CB39" s="59">
        <f>+I_Investimenti!CD7</f>
        <v>0</v>
      </c>
      <c r="CC39" s="59">
        <f>+I_Investimenti!CE7</f>
        <v>0</v>
      </c>
      <c r="CD39" s="59">
        <f>+I_Investimenti!CF7</f>
        <v>0</v>
      </c>
      <c r="CE39" s="59">
        <f>+I_Investimenti!CG7</f>
        <v>0</v>
      </c>
      <c r="CF39" s="59">
        <f>+I_Investimenti!CH7</f>
        <v>0</v>
      </c>
      <c r="CG39" s="59">
        <f>+I_Investimenti!CI7</f>
        <v>0</v>
      </c>
      <c r="CH39" s="59">
        <f>+I_Investimenti!CJ7</f>
        <v>0</v>
      </c>
      <c r="CI39" s="59">
        <f>+I_Investimenti!CK7</f>
        <v>0</v>
      </c>
      <c r="CJ39" s="59">
        <f>+I_Investimenti!CL7</f>
        <v>0</v>
      </c>
      <c r="CK39" s="59">
        <f>+I_Investimenti!CM7</f>
        <v>0</v>
      </c>
      <c r="CL39" s="59">
        <f>+I_Investimenti!CN7</f>
        <v>0</v>
      </c>
      <c r="CM39" s="59">
        <f>+I_Investimenti!CO7</f>
        <v>0</v>
      </c>
      <c r="CN39" s="59">
        <f>+I_Investimenti!CP7</f>
        <v>0</v>
      </c>
      <c r="CO39" s="59">
        <f>+I_Investimenti!CQ7</f>
        <v>0</v>
      </c>
      <c r="CP39" s="59">
        <f>+I_Investimenti!CR7</f>
        <v>0</v>
      </c>
      <c r="CQ39" s="59">
        <f>+I_Investimenti!CS7</f>
        <v>0</v>
      </c>
      <c r="CR39" s="59">
        <f>+I_Investimenti!CT7</f>
        <v>0</v>
      </c>
      <c r="CS39" s="59">
        <f>+I_Investimenti!CU7</f>
        <v>0</v>
      </c>
      <c r="CT39" s="59">
        <f>+I_Investimenti!CV7</f>
        <v>0</v>
      </c>
      <c r="CU39" s="59">
        <f>+I_Investimenti!CW7</f>
        <v>0</v>
      </c>
      <c r="CV39" s="59">
        <f>+I_Investimenti!CX7</f>
        <v>0</v>
      </c>
      <c r="CW39" s="59">
        <f>+I_Investimenti!CY7</f>
        <v>0</v>
      </c>
      <c r="CX39" s="59">
        <f>+I_Investimenti!CZ7</f>
        <v>0</v>
      </c>
      <c r="CY39" s="59">
        <f>+I_Investimenti!DA7</f>
        <v>0</v>
      </c>
      <c r="CZ39" s="59">
        <f>+I_Investimenti!DB7</f>
        <v>0</v>
      </c>
      <c r="DA39" s="59">
        <f>+I_Investimenti!DC7</f>
        <v>0</v>
      </c>
      <c r="DB39" s="59">
        <f>+I_Investimenti!DD7</f>
        <v>0</v>
      </c>
      <c r="DC39" s="59">
        <f>+I_Investimenti!DE7</f>
        <v>0</v>
      </c>
      <c r="DD39" s="59">
        <f>+I_Investimenti!DF7</f>
        <v>0</v>
      </c>
      <c r="DE39" s="59">
        <f>+I_Investimenti!DG7</f>
        <v>0</v>
      </c>
      <c r="DF39" s="59">
        <f>+I_Investimenti!DH7</f>
        <v>0</v>
      </c>
      <c r="DG39" s="59">
        <f>+I_Investimenti!DI7</f>
        <v>0</v>
      </c>
      <c r="DH39" s="59">
        <f>+I_Investimenti!DJ7</f>
        <v>0</v>
      </c>
      <c r="DI39" s="59">
        <f>+I_Investimenti!DK7</f>
        <v>0</v>
      </c>
      <c r="DJ39" s="59">
        <f>+I_Investimenti!DL7</f>
        <v>0</v>
      </c>
      <c r="DK39" s="59">
        <f>+I_Investimenti!DM7</f>
        <v>0</v>
      </c>
      <c r="DL39" s="59">
        <f>+I_Investimenti!DN7</f>
        <v>0</v>
      </c>
      <c r="DM39" s="59">
        <f>+I_Investimenti!DO7</f>
        <v>0</v>
      </c>
      <c r="DN39" s="59">
        <f>+I_Investimenti!DP7</f>
        <v>0</v>
      </c>
      <c r="DO39" s="59">
        <f>+I_Investimenti!DQ7</f>
        <v>0</v>
      </c>
      <c r="DP39" s="59">
        <f>+I_Investimenti!DR7</f>
        <v>0</v>
      </c>
      <c r="DQ39" s="59">
        <f>+I_Investimenti!DS7</f>
        <v>0</v>
      </c>
      <c r="DR39" s="59">
        <f>+I_Investimenti!DT7</f>
        <v>0</v>
      </c>
      <c r="DS39" s="59">
        <f>+I_Investimenti!DU7</f>
        <v>0</v>
      </c>
      <c r="DT39" s="59">
        <f>+I_Investimenti!DV7</f>
        <v>0</v>
      </c>
      <c r="DU39" s="59">
        <f>+I_Investimenti!DW7</f>
        <v>0</v>
      </c>
      <c r="DV39" s="59">
        <f>+I_Investimenti!DX7</f>
        <v>0</v>
      </c>
    </row>
    <row r="40" spans="4:126" ht="16.5" thickTop="1" thickBot="1" x14ac:dyDescent="0.3">
      <c r="D40" s="119">
        <f>+I_Investimenti!C8</f>
        <v>0</v>
      </c>
      <c r="G40" s="59">
        <f>+I_Investimenti!I8</f>
        <v>0</v>
      </c>
      <c r="H40" s="59">
        <f>+I_Investimenti!J8</f>
        <v>0</v>
      </c>
      <c r="I40" s="59">
        <f>+I_Investimenti!K8</f>
        <v>0</v>
      </c>
      <c r="J40" s="59">
        <f>+I_Investimenti!L8</f>
        <v>0</v>
      </c>
      <c r="K40" s="59">
        <f>+I_Investimenti!M8</f>
        <v>0</v>
      </c>
      <c r="L40" s="59">
        <f>+I_Investimenti!N8</f>
        <v>0</v>
      </c>
      <c r="M40" s="59">
        <f>+I_Investimenti!O8</f>
        <v>0</v>
      </c>
      <c r="N40" s="59">
        <f>+I_Investimenti!P8</f>
        <v>0</v>
      </c>
      <c r="O40" s="59">
        <f>+I_Investimenti!Q8</f>
        <v>0</v>
      </c>
      <c r="P40" s="59">
        <f>+I_Investimenti!R8</f>
        <v>0</v>
      </c>
      <c r="Q40" s="59">
        <f>+I_Investimenti!S8</f>
        <v>0</v>
      </c>
      <c r="R40" s="59">
        <f>+I_Investimenti!T8</f>
        <v>0</v>
      </c>
      <c r="S40" s="59">
        <f>+I_Investimenti!U8</f>
        <v>0</v>
      </c>
      <c r="T40" s="59">
        <f>+I_Investimenti!V8</f>
        <v>0</v>
      </c>
      <c r="U40" s="59">
        <f>+I_Investimenti!W8</f>
        <v>0</v>
      </c>
      <c r="V40" s="59">
        <f>+I_Investimenti!X8</f>
        <v>0</v>
      </c>
      <c r="W40" s="59">
        <f>+I_Investimenti!Y8</f>
        <v>0</v>
      </c>
      <c r="X40" s="59">
        <f>+I_Investimenti!Z8</f>
        <v>0</v>
      </c>
      <c r="Y40" s="59">
        <f>+I_Investimenti!AA8</f>
        <v>0</v>
      </c>
      <c r="Z40" s="59">
        <f>+I_Investimenti!AB8</f>
        <v>0</v>
      </c>
      <c r="AA40" s="59">
        <f>+I_Investimenti!AC8</f>
        <v>0</v>
      </c>
      <c r="AB40" s="59">
        <f>+I_Investimenti!AD8</f>
        <v>0</v>
      </c>
      <c r="AC40" s="59">
        <f>+I_Investimenti!AE8</f>
        <v>0</v>
      </c>
      <c r="AD40" s="59">
        <f>+I_Investimenti!AF8</f>
        <v>0</v>
      </c>
      <c r="AE40" s="59">
        <f>+I_Investimenti!AG8</f>
        <v>0</v>
      </c>
      <c r="AF40" s="59">
        <f>+I_Investimenti!AH8</f>
        <v>0</v>
      </c>
      <c r="AG40" s="59">
        <f>+I_Investimenti!AI8</f>
        <v>0</v>
      </c>
      <c r="AH40" s="59">
        <f>+I_Investimenti!AJ8</f>
        <v>0</v>
      </c>
      <c r="AI40" s="59">
        <f>+I_Investimenti!AK8</f>
        <v>0</v>
      </c>
      <c r="AJ40" s="59">
        <f>+I_Investimenti!AL8</f>
        <v>0</v>
      </c>
      <c r="AK40" s="59">
        <f>+I_Investimenti!AM8</f>
        <v>0</v>
      </c>
      <c r="AL40" s="59">
        <f>+I_Investimenti!AN8</f>
        <v>0</v>
      </c>
      <c r="AM40" s="59">
        <f>+I_Investimenti!AO8</f>
        <v>0</v>
      </c>
      <c r="AN40" s="59">
        <f>+I_Investimenti!AP8</f>
        <v>0</v>
      </c>
      <c r="AO40" s="59">
        <f>+I_Investimenti!AQ8</f>
        <v>0</v>
      </c>
      <c r="AP40" s="59">
        <f>+I_Investimenti!AR8</f>
        <v>0</v>
      </c>
      <c r="AQ40" s="59">
        <f>+I_Investimenti!AS8</f>
        <v>0</v>
      </c>
      <c r="AR40" s="59">
        <f>+I_Investimenti!AT8</f>
        <v>0</v>
      </c>
      <c r="AS40" s="59">
        <f>+I_Investimenti!AU8</f>
        <v>0</v>
      </c>
      <c r="AT40" s="59">
        <f>+I_Investimenti!AV8</f>
        <v>0</v>
      </c>
      <c r="AU40" s="59">
        <f>+I_Investimenti!AW8</f>
        <v>0</v>
      </c>
      <c r="AV40" s="59">
        <f>+I_Investimenti!AX8</f>
        <v>0</v>
      </c>
      <c r="AW40" s="59">
        <f>+I_Investimenti!AY8</f>
        <v>0</v>
      </c>
      <c r="AX40" s="59">
        <f>+I_Investimenti!AZ8</f>
        <v>0</v>
      </c>
      <c r="AY40" s="59">
        <f>+I_Investimenti!BA8</f>
        <v>0</v>
      </c>
      <c r="AZ40" s="59">
        <f>+I_Investimenti!BB8</f>
        <v>0</v>
      </c>
      <c r="BA40" s="59">
        <f>+I_Investimenti!BC8</f>
        <v>0</v>
      </c>
      <c r="BB40" s="59">
        <f>+I_Investimenti!BD8</f>
        <v>0</v>
      </c>
      <c r="BC40" s="59">
        <f>+I_Investimenti!BE8</f>
        <v>0</v>
      </c>
      <c r="BD40" s="59">
        <f>+I_Investimenti!BF8</f>
        <v>0</v>
      </c>
      <c r="BE40" s="59">
        <f>+I_Investimenti!BG8</f>
        <v>0</v>
      </c>
      <c r="BF40" s="59">
        <f>+I_Investimenti!BH8</f>
        <v>0</v>
      </c>
      <c r="BG40" s="59">
        <f>+I_Investimenti!BI8</f>
        <v>0</v>
      </c>
      <c r="BH40" s="59">
        <f>+I_Investimenti!BJ8</f>
        <v>0</v>
      </c>
      <c r="BI40" s="59">
        <f>+I_Investimenti!BK8</f>
        <v>0</v>
      </c>
      <c r="BJ40" s="59">
        <f>+I_Investimenti!BL8</f>
        <v>0</v>
      </c>
      <c r="BK40" s="59">
        <f>+I_Investimenti!BM8</f>
        <v>0</v>
      </c>
      <c r="BL40" s="59">
        <f>+I_Investimenti!BN8</f>
        <v>0</v>
      </c>
      <c r="BM40" s="59">
        <f>+I_Investimenti!BO8</f>
        <v>0</v>
      </c>
      <c r="BN40" s="59">
        <f>+I_Investimenti!BP8</f>
        <v>0</v>
      </c>
      <c r="BO40" s="59">
        <f>+I_Investimenti!BQ8</f>
        <v>0</v>
      </c>
      <c r="BP40" s="59">
        <f>+I_Investimenti!BR8</f>
        <v>0</v>
      </c>
      <c r="BQ40" s="59">
        <f>+I_Investimenti!BS8</f>
        <v>0</v>
      </c>
      <c r="BR40" s="59">
        <f>+I_Investimenti!BT8</f>
        <v>0</v>
      </c>
      <c r="BS40" s="59">
        <f>+I_Investimenti!BU8</f>
        <v>0</v>
      </c>
      <c r="BT40" s="59">
        <f>+I_Investimenti!BV8</f>
        <v>0</v>
      </c>
      <c r="BU40" s="59">
        <f>+I_Investimenti!BW8</f>
        <v>0</v>
      </c>
      <c r="BV40" s="59">
        <f>+I_Investimenti!BX8</f>
        <v>0</v>
      </c>
      <c r="BW40" s="59">
        <f>+I_Investimenti!BY8</f>
        <v>0</v>
      </c>
      <c r="BX40" s="59">
        <f>+I_Investimenti!BZ8</f>
        <v>0</v>
      </c>
      <c r="BY40" s="59">
        <f>+I_Investimenti!CA8</f>
        <v>0</v>
      </c>
      <c r="BZ40" s="59">
        <f>+I_Investimenti!CB8</f>
        <v>0</v>
      </c>
      <c r="CA40" s="59">
        <f>+I_Investimenti!CC8</f>
        <v>0</v>
      </c>
      <c r="CB40" s="59">
        <f>+I_Investimenti!CD8</f>
        <v>0</v>
      </c>
      <c r="CC40" s="59">
        <f>+I_Investimenti!CE8</f>
        <v>0</v>
      </c>
      <c r="CD40" s="59">
        <f>+I_Investimenti!CF8</f>
        <v>0</v>
      </c>
      <c r="CE40" s="59">
        <f>+I_Investimenti!CG8</f>
        <v>0</v>
      </c>
      <c r="CF40" s="59">
        <f>+I_Investimenti!CH8</f>
        <v>0</v>
      </c>
      <c r="CG40" s="59">
        <f>+I_Investimenti!CI8</f>
        <v>0</v>
      </c>
      <c r="CH40" s="59">
        <f>+I_Investimenti!CJ8</f>
        <v>0</v>
      </c>
      <c r="CI40" s="59">
        <f>+I_Investimenti!CK8</f>
        <v>0</v>
      </c>
      <c r="CJ40" s="59">
        <f>+I_Investimenti!CL8</f>
        <v>0</v>
      </c>
      <c r="CK40" s="59">
        <f>+I_Investimenti!CM8</f>
        <v>0</v>
      </c>
      <c r="CL40" s="59">
        <f>+I_Investimenti!CN8</f>
        <v>0</v>
      </c>
      <c r="CM40" s="59">
        <f>+I_Investimenti!CO8</f>
        <v>0</v>
      </c>
      <c r="CN40" s="59">
        <f>+I_Investimenti!CP8</f>
        <v>0</v>
      </c>
      <c r="CO40" s="59">
        <f>+I_Investimenti!CQ8</f>
        <v>0</v>
      </c>
      <c r="CP40" s="59">
        <f>+I_Investimenti!CR8</f>
        <v>0</v>
      </c>
      <c r="CQ40" s="59">
        <f>+I_Investimenti!CS8</f>
        <v>0</v>
      </c>
      <c r="CR40" s="59">
        <f>+I_Investimenti!CT8</f>
        <v>0</v>
      </c>
      <c r="CS40" s="59">
        <f>+I_Investimenti!CU8</f>
        <v>0</v>
      </c>
      <c r="CT40" s="59">
        <f>+I_Investimenti!CV8</f>
        <v>0</v>
      </c>
      <c r="CU40" s="59">
        <f>+I_Investimenti!CW8</f>
        <v>0</v>
      </c>
      <c r="CV40" s="59">
        <f>+I_Investimenti!CX8</f>
        <v>0</v>
      </c>
      <c r="CW40" s="59">
        <f>+I_Investimenti!CY8</f>
        <v>0</v>
      </c>
      <c r="CX40" s="59">
        <f>+I_Investimenti!CZ8</f>
        <v>0</v>
      </c>
      <c r="CY40" s="59">
        <f>+I_Investimenti!DA8</f>
        <v>0</v>
      </c>
      <c r="CZ40" s="59">
        <f>+I_Investimenti!DB8</f>
        <v>0</v>
      </c>
      <c r="DA40" s="59">
        <f>+I_Investimenti!DC8</f>
        <v>0</v>
      </c>
      <c r="DB40" s="59">
        <f>+I_Investimenti!DD8</f>
        <v>0</v>
      </c>
      <c r="DC40" s="59">
        <f>+I_Investimenti!DE8</f>
        <v>0</v>
      </c>
      <c r="DD40" s="59">
        <f>+I_Investimenti!DF8</f>
        <v>0</v>
      </c>
      <c r="DE40" s="59">
        <f>+I_Investimenti!DG8</f>
        <v>0</v>
      </c>
      <c r="DF40" s="59">
        <f>+I_Investimenti!DH8</f>
        <v>0</v>
      </c>
      <c r="DG40" s="59">
        <f>+I_Investimenti!DI8</f>
        <v>0</v>
      </c>
      <c r="DH40" s="59">
        <f>+I_Investimenti!DJ8</f>
        <v>0</v>
      </c>
      <c r="DI40" s="59">
        <f>+I_Investimenti!DK8</f>
        <v>0</v>
      </c>
      <c r="DJ40" s="59">
        <f>+I_Investimenti!DL8</f>
        <v>0</v>
      </c>
      <c r="DK40" s="59">
        <f>+I_Investimenti!DM8</f>
        <v>0</v>
      </c>
      <c r="DL40" s="59">
        <f>+I_Investimenti!DN8</f>
        <v>0</v>
      </c>
      <c r="DM40" s="59">
        <f>+I_Investimenti!DO8</f>
        <v>0</v>
      </c>
      <c r="DN40" s="59">
        <f>+I_Investimenti!DP8</f>
        <v>0</v>
      </c>
      <c r="DO40" s="59">
        <f>+I_Investimenti!DQ8</f>
        <v>0</v>
      </c>
      <c r="DP40" s="59">
        <f>+I_Investimenti!DR8</f>
        <v>0</v>
      </c>
      <c r="DQ40" s="59">
        <f>+I_Investimenti!DS8</f>
        <v>0</v>
      </c>
      <c r="DR40" s="59">
        <f>+I_Investimenti!DT8</f>
        <v>0</v>
      </c>
      <c r="DS40" s="59">
        <f>+I_Investimenti!DU8</f>
        <v>0</v>
      </c>
      <c r="DT40" s="59">
        <f>+I_Investimenti!DV8</f>
        <v>0</v>
      </c>
      <c r="DU40" s="59">
        <f>+I_Investimenti!DW8</f>
        <v>0</v>
      </c>
      <c r="DV40" s="59">
        <f>+I_Investimenti!DX8</f>
        <v>0</v>
      </c>
    </row>
    <row r="41" spans="4:126" ht="16.5" thickTop="1" thickBot="1" x14ac:dyDescent="0.3">
      <c r="D41" s="119">
        <f>+I_Investimenti!C9</f>
        <v>0</v>
      </c>
      <c r="G41" s="59">
        <f>+I_Investimenti!I9</f>
        <v>0</v>
      </c>
      <c r="H41" s="59">
        <f>+I_Investimenti!J9</f>
        <v>0</v>
      </c>
      <c r="I41" s="59">
        <f>+I_Investimenti!K9</f>
        <v>0</v>
      </c>
      <c r="J41" s="59">
        <f>+I_Investimenti!L9</f>
        <v>0</v>
      </c>
      <c r="K41" s="59">
        <f>+I_Investimenti!M9</f>
        <v>0</v>
      </c>
      <c r="L41" s="59">
        <f>+I_Investimenti!N9</f>
        <v>0</v>
      </c>
      <c r="M41" s="59">
        <f>+I_Investimenti!O9</f>
        <v>0</v>
      </c>
      <c r="N41" s="59">
        <f>+I_Investimenti!P9</f>
        <v>0</v>
      </c>
      <c r="O41" s="59">
        <f>+I_Investimenti!Q9</f>
        <v>0</v>
      </c>
      <c r="P41" s="59">
        <f>+I_Investimenti!R9</f>
        <v>0</v>
      </c>
      <c r="Q41" s="59">
        <f>+I_Investimenti!S9</f>
        <v>0</v>
      </c>
      <c r="R41" s="59">
        <f>+I_Investimenti!T9</f>
        <v>0</v>
      </c>
      <c r="S41" s="59">
        <f>+I_Investimenti!U9</f>
        <v>0</v>
      </c>
      <c r="T41" s="59">
        <f>+I_Investimenti!V9</f>
        <v>0</v>
      </c>
      <c r="U41" s="59">
        <f>+I_Investimenti!W9</f>
        <v>0</v>
      </c>
      <c r="V41" s="59">
        <f>+I_Investimenti!X9</f>
        <v>0</v>
      </c>
      <c r="W41" s="59">
        <f>+I_Investimenti!Y9</f>
        <v>0</v>
      </c>
      <c r="X41" s="59">
        <f>+I_Investimenti!Z9</f>
        <v>0</v>
      </c>
      <c r="Y41" s="59">
        <f>+I_Investimenti!AA9</f>
        <v>0</v>
      </c>
      <c r="Z41" s="59">
        <f>+I_Investimenti!AB9</f>
        <v>0</v>
      </c>
      <c r="AA41" s="59">
        <f>+I_Investimenti!AC9</f>
        <v>0</v>
      </c>
      <c r="AB41" s="59">
        <f>+I_Investimenti!AD9</f>
        <v>0</v>
      </c>
      <c r="AC41" s="59">
        <f>+I_Investimenti!AE9</f>
        <v>0</v>
      </c>
      <c r="AD41" s="59">
        <f>+I_Investimenti!AF9</f>
        <v>0</v>
      </c>
      <c r="AE41" s="59">
        <f>+I_Investimenti!AG9</f>
        <v>0</v>
      </c>
      <c r="AF41" s="59">
        <f>+I_Investimenti!AH9</f>
        <v>0</v>
      </c>
      <c r="AG41" s="59">
        <f>+I_Investimenti!AI9</f>
        <v>0</v>
      </c>
      <c r="AH41" s="59">
        <f>+I_Investimenti!AJ9</f>
        <v>0</v>
      </c>
      <c r="AI41" s="59">
        <f>+I_Investimenti!AK9</f>
        <v>0</v>
      </c>
      <c r="AJ41" s="59">
        <f>+I_Investimenti!AL9</f>
        <v>0</v>
      </c>
      <c r="AK41" s="59">
        <f>+I_Investimenti!AM9</f>
        <v>0</v>
      </c>
      <c r="AL41" s="59">
        <f>+I_Investimenti!AN9</f>
        <v>0</v>
      </c>
      <c r="AM41" s="59">
        <f>+I_Investimenti!AO9</f>
        <v>0</v>
      </c>
      <c r="AN41" s="59">
        <f>+I_Investimenti!AP9</f>
        <v>0</v>
      </c>
      <c r="AO41" s="59">
        <f>+I_Investimenti!AQ9</f>
        <v>0</v>
      </c>
      <c r="AP41" s="59">
        <f>+I_Investimenti!AR9</f>
        <v>0</v>
      </c>
      <c r="AQ41" s="59">
        <f>+I_Investimenti!AS9</f>
        <v>0</v>
      </c>
      <c r="AR41" s="59">
        <f>+I_Investimenti!AT9</f>
        <v>0</v>
      </c>
      <c r="AS41" s="59">
        <f>+I_Investimenti!AU9</f>
        <v>0</v>
      </c>
      <c r="AT41" s="59">
        <f>+I_Investimenti!AV9</f>
        <v>0</v>
      </c>
      <c r="AU41" s="59">
        <f>+I_Investimenti!AW9</f>
        <v>0</v>
      </c>
      <c r="AV41" s="59">
        <f>+I_Investimenti!AX9</f>
        <v>0</v>
      </c>
      <c r="AW41" s="59">
        <f>+I_Investimenti!AY9</f>
        <v>0</v>
      </c>
      <c r="AX41" s="59">
        <f>+I_Investimenti!AZ9</f>
        <v>0</v>
      </c>
      <c r="AY41" s="59">
        <f>+I_Investimenti!BA9</f>
        <v>0</v>
      </c>
      <c r="AZ41" s="59">
        <f>+I_Investimenti!BB9</f>
        <v>0</v>
      </c>
      <c r="BA41" s="59">
        <f>+I_Investimenti!BC9</f>
        <v>0</v>
      </c>
      <c r="BB41" s="59">
        <f>+I_Investimenti!BD9</f>
        <v>0</v>
      </c>
      <c r="BC41" s="59">
        <f>+I_Investimenti!BE9</f>
        <v>0</v>
      </c>
      <c r="BD41" s="59">
        <f>+I_Investimenti!BF9</f>
        <v>0</v>
      </c>
      <c r="BE41" s="59">
        <f>+I_Investimenti!BG9</f>
        <v>0</v>
      </c>
      <c r="BF41" s="59">
        <f>+I_Investimenti!BH9</f>
        <v>0</v>
      </c>
      <c r="BG41" s="59">
        <f>+I_Investimenti!BI9</f>
        <v>0</v>
      </c>
      <c r="BH41" s="59">
        <f>+I_Investimenti!BJ9</f>
        <v>0</v>
      </c>
      <c r="BI41" s="59">
        <f>+I_Investimenti!BK9</f>
        <v>0</v>
      </c>
      <c r="BJ41" s="59">
        <f>+I_Investimenti!BL9</f>
        <v>0</v>
      </c>
      <c r="BK41" s="59">
        <f>+I_Investimenti!BM9</f>
        <v>0</v>
      </c>
      <c r="BL41" s="59">
        <f>+I_Investimenti!BN9</f>
        <v>0</v>
      </c>
      <c r="BM41" s="59">
        <f>+I_Investimenti!BO9</f>
        <v>0</v>
      </c>
      <c r="BN41" s="59">
        <f>+I_Investimenti!BP9</f>
        <v>0</v>
      </c>
      <c r="BO41" s="59">
        <f>+I_Investimenti!BQ9</f>
        <v>0</v>
      </c>
      <c r="BP41" s="59">
        <f>+I_Investimenti!BR9</f>
        <v>0</v>
      </c>
      <c r="BQ41" s="59">
        <f>+I_Investimenti!BS9</f>
        <v>0</v>
      </c>
      <c r="BR41" s="59">
        <f>+I_Investimenti!BT9</f>
        <v>0</v>
      </c>
      <c r="BS41" s="59">
        <f>+I_Investimenti!BU9</f>
        <v>0</v>
      </c>
      <c r="BT41" s="59">
        <f>+I_Investimenti!BV9</f>
        <v>0</v>
      </c>
      <c r="BU41" s="59">
        <f>+I_Investimenti!BW9</f>
        <v>0</v>
      </c>
      <c r="BV41" s="59">
        <f>+I_Investimenti!BX9</f>
        <v>0</v>
      </c>
      <c r="BW41" s="59">
        <f>+I_Investimenti!BY9</f>
        <v>0</v>
      </c>
      <c r="BX41" s="59">
        <f>+I_Investimenti!BZ9</f>
        <v>0</v>
      </c>
      <c r="BY41" s="59">
        <f>+I_Investimenti!CA9</f>
        <v>0</v>
      </c>
      <c r="BZ41" s="59">
        <f>+I_Investimenti!CB9</f>
        <v>0</v>
      </c>
      <c r="CA41" s="59">
        <f>+I_Investimenti!CC9</f>
        <v>0</v>
      </c>
      <c r="CB41" s="59">
        <f>+I_Investimenti!CD9</f>
        <v>0</v>
      </c>
      <c r="CC41" s="59">
        <f>+I_Investimenti!CE9</f>
        <v>0</v>
      </c>
      <c r="CD41" s="59">
        <f>+I_Investimenti!CF9</f>
        <v>0</v>
      </c>
      <c r="CE41" s="59">
        <f>+I_Investimenti!CG9</f>
        <v>0</v>
      </c>
      <c r="CF41" s="59">
        <f>+I_Investimenti!CH9</f>
        <v>0</v>
      </c>
      <c r="CG41" s="59">
        <f>+I_Investimenti!CI9</f>
        <v>0</v>
      </c>
      <c r="CH41" s="59">
        <f>+I_Investimenti!CJ9</f>
        <v>0</v>
      </c>
      <c r="CI41" s="59">
        <f>+I_Investimenti!CK9</f>
        <v>0</v>
      </c>
      <c r="CJ41" s="59">
        <f>+I_Investimenti!CL9</f>
        <v>0</v>
      </c>
      <c r="CK41" s="59">
        <f>+I_Investimenti!CM9</f>
        <v>0</v>
      </c>
      <c r="CL41" s="59">
        <f>+I_Investimenti!CN9</f>
        <v>0</v>
      </c>
      <c r="CM41" s="59">
        <f>+I_Investimenti!CO9</f>
        <v>0</v>
      </c>
      <c r="CN41" s="59">
        <f>+I_Investimenti!CP9</f>
        <v>0</v>
      </c>
      <c r="CO41" s="59">
        <f>+I_Investimenti!CQ9</f>
        <v>0</v>
      </c>
      <c r="CP41" s="59">
        <f>+I_Investimenti!CR9</f>
        <v>0</v>
      </c>
      <c r="CQ41" s="59">
        <f>+I_Investimenti!CS9</f>
        <v>0</v>
      </c>
      <c r="CR41" s="59">
        <f>+I_Investimenti!CT9</f>
        <v>0</v>
      </c>
      <c r="CS41" s="59">
        <f>+I_Investimenti!CU9</f>
        <v>0</v>
      </c>
      <c r="CT41" s="59">
        <f>+I_Investimenti!CV9</f>
        <v>0</v>
      </c>
      <c r="CU41" s="59">
        <f>+I_Investimenti!CW9</f>
        <v>0</v>
      </c>
      <c r="CV41" s="59">
        <f>+I_Investimenti!CX9</f>
        <v>0</v>
      </c>
      <c r="CW41" s="59">
        <f>+I_Investimenti!CY9</f>
        <v>0</v>
      </c>
      <c r="CX41" s="59">
        <f>+I_Investimenti!CZ9</f>
        <v>0</v>
      </c>
      <c r="CY41" s="59">
        <f>+I_Investimenti!DA9</f>
        <v>0</v>
      </c>
      <c r="CZ41" s="59">
        <f>+I_Investimenti!DB9</f>
        <v>0</v>
      </c>
      <c r="DA41" s="59">
        <f>+I_Investimenti!DC9</f>
        <v>0</v>
      </c>
      <c r="DB41" s="59">
        <f>+I_Investimenti!DD9</f>
        <v>0</v>
      </c>
      <c r="DC41" s="59">
        <f>+I_Investimenti!DE9</f>
        <v>0</v>
      </c>
      <c r="DD41" s="59">
        <f>+I_Investimenti!DF9</f>
        <v>0</v>
      </c>
      <c r="DE41" s="59">
        <f>+I_Investimenti!DG9</f>
        <v>0</v>
      </c>
      <c r="DF41" s="59">
        <f>+I_Investimenti!DH9</f>
        <v>0</v>
      </c>
      <c r="DG41" s="59">
        <f>+I_Investimenti!DI9</f>
        <v>0</v>
      </c>
      <c r="DH41" s="59">
        <f>+I_Investimenti!DJ9</f>
        <v>0</v>
      </c>
      <c r="DI41" s="59">
        <f>+I_Investimenti!DK9</f>
        <v>0</v>
      </c>
      <c r="DJ41" s="59">
        <f>+I_Investimenti!DL9</f>
        <v>0</v>
      </c>
      <c r="DK41" s="59">
        <f>+I_Investimenti!DM9</f>
        <v>0</v>
      </c>
      <c r="DL41" s="59">
        <f>+I_Investimenti!DN9</f>
        <v>0</v>
      </c>
      <c r="DM41" s="59">
        <f>+I_Investimenti!DO9</f>
        <v>0</v>
      </c>
      <c r="DN41" s="59">
        <f>+I_Investimenti!DP9</f>
        <v>0</v>
      </c>
      <c r="DO41" s="59">
        <f>+I_Investimenti!DQ9</f>
        <v>0</v>
      </c>
      <c r="DP41" s="59">
        <f>+I_Investimenti!DR9</f>
        <v>0</v>
      </c>
      <c r="DQ41" s="59">
        <f>+I_Investimenti!DS9</f>
        <v>0</v>
      </c>
      <c r="DR41" s="59">
        <f>+I_Investimenti!DT9</f>
        <v>0</v>
      </c>
      <c r="DS41" s="59">
        <f>+I_Investimenti!DU9</f>
        <v>0</v>
      </c>
      <c r="DT41" s="59">
        <f>+I_Investimenti!DV9</f>
        <v>0</v>
      </c>
      <c r="DU41" s="59">
        <f>+I_Investimenti!DW9</f>
        <v>0</v>
      </c>
      <c r="DV41" s="59">
        <f>+I_Investimenti!DX9</f>
        <v>0</v>
      </c>
    </row>
    <row r="42" spans="4:126" ht="16.5" thickTop="1" thickBot="1" x14ac:dyDescent="0.3">
      <c r="D42" s="119">
        <f>+I_Investimenti!C10</f>
        <v>0</v>
      </c>
      <c r="G42" s="59">
        <f>+I_Investimenti!I10</f>
        <v>0</v>
      </c>
      <c r="H42" s="59">
        <f>+I_Investimenti!J10</f>
        <v>0</v>
      </c>
      <c r="I42" s="59">
        <f>+I_Investimenti!K10</f>
        <v>0</v>
      </c>
      <c r="J42" s="59">
        <f>+I_Investimenti!L10</f>
        <v>0</v>
      </c>
      <c r="K42" s="59">
        <f>+I_Investimenti!M10</f>
        <v>0</v>
      </c>
      <c r="L42" s="59">
        <f>+I_Investimenti!N10</f>
        <v>0</v>
      </c>
      <c r="M42" s="59">
        <f>+I_Investimenti!O10</f>
        <v>0</v>
      </c>
      <c r="N42" s="59">
        <f>+I_Investimenti!P10</f>
        <v>0</v>
      </c>
      <c r="O42" s="59">
        <f>+I_Investimenti!Q10</f>
        <v>0</v>
      </c>
      <c r="P42" s="59">
        <f>+I_Investimenti!R10</f>
        <v>0</v>
      </c>
      <c r="Q42" s="59">
        <f>+I_Investimenti!S10</f>
        <v>0</v>
      </c>
      <c r="R42" s="59">
        <f>+I_Investimenti!T10</f>
        <v>0</v>
      </c>
      <c r="S42" s="59">
        <f>+I_Investimenti!U10</f>
        <v>0</v>
      </c>
      <c r="T42" s="59">
        <f>+I_Investimenti!V10</f>
        <v>0</v>
      </c>
      <c r="U42" s="59">
        <f>+I_Investimenti!W10</f>
        <v>0</v>
      </c>
      <c r="V42" s="59">
        <f>+I_Investimenti!X10</f>
        <v>0</v>
      </c>
      <c r="W42" s="59">
        <f>+I_Investimenti!Y10</f>
        <v>0</v>
      </c>
      <c r="X42" s="59">
        <f>+I_Investimenti!Z10</f>
        <v>0</v>
      </c>
      <c r="Y42" s="59">
        <f>+I_Investimenti!AA10</f>
        <v>0</v>
      </c>
      <c r="Z42" s="59">
        <f>+I_Investimenti!AB10</f>
        <v>0</v>
      </c>
      <c r="AA42" s="59">
        <f>+I_Investimenti!AC10</f>
        <v>0</v>
      </c>
      <c r="AB42" s="59">
        <f>+I_Investimenti!AD10</f>
        <v>0</v>
      </c>
      <c r="AC42" s="59">
        <f>+I_Investimenti!AE10</f>
        <v>0</v>
      </c>
      <c r="AD42" s="59">
        <f>+I_Investimenti!AF10</f>
        <v>0</v>
      </c>
      <c r="AE42" s="59">
        <f>+I_Investimenti!AG10</f>
        <v>0</v>
      </c>
      <c r="AF42" s="59">
        <f>+I_Investimenti!AH10</f>
        <v>0</v>
      </c>
      <c r="AG42" s="59">
        <f>+I_Investimenti!AI10</f>
        <v>0</v>
      </c>
      <c r="AH42" s="59">
        <f>+I_Investimenti!AJ10</f>
        <v>0</v>
      </c>
      <c r="AI42" s="59">
        <f>+I_Investimenti!AK10</f>
        <v>0</v>
      </c>
      <c r="AJ42" s="59">
        <f>+I_Investimenti!AL10</f>
        <v>0</v>
      </c>
      <c r="AK42" s="59">
        <f>+I_Investimenti!AM10</f>
        <v>0</v>
      </c>
      <c r="AL42" s="59">
        <f>+I_Investimenti!AN10</f>
        <v>0</v>
      </c>
      <c r="AM42" s="59">
        <f>+I_Investimenti!AO10</f>
        <v>0</v>
      </c>
      <c r="AN42" s="59">
        <f>+I_Investimenti!AP10</f>
        <v>0</v>
      </c>
      <c r="AO42" s="59">
        <f>+I_Investimenti!AQ10</f>
        <v>0</v>
      </c>
      <c r="AP42" s="59">
        <f>+I_Investimenti!AR10</f>
        <v>0</v>
      </c>
      <c r="AQ42" s="59">
        <f>+I_Investimenti!AS10</f>
        <v>0</v>
      </c>
      <c r="AR42" s="59">
        <f>+I_Investimenti!AT10</f>
        <v>0</v>
      </c>
      <c r="AS42" s="59">
        <f>+I_Investimenti!AU10</f>
        <v>0</v>
      </c>
      <c r="AT42" s="59">
        <f>+I_Investimenti!AV10</f>
        <v>0</v>
      </c>
      <c r="AU42" s="59">
        <f>+I_Investimenti!AW10</f>
        <v>0</v>
      </c>
      <c r="AV42" s="59">
        <f>+I_Investimenti!AX10</f>
        <v>0</v>
      </c>
      <c r="AW42" s="59">
        <f>+I_Investimenti!AY10</f>
        <v>0</v>
      </c>
      <c r="AX42" s="59">
        <f>+I_Investimenti!AZ10</f>
        <v>0</v>
      </c>
      <c r="AY42" s="59">
        <f>+I_Investimenti!BA10</f>
        <v>0</v>
      </c>
      <c r="AZ42" s="59">
        <f>+I_Investimenti!BB10</f>
        <v>0</v>
      </c>
      <c r="BA42" s="59">
        <f>+I_Investimenti!BC10</f>
        <v>0</v>
      </c>
      <c r="BB42" s="59">
        <f>+I_Investimenti!BD10</f>
        <v>0</v>
      </c>
      <c r="BC42" s="59">
        <f>+I_Investimenti!BE10</f>
        <v>0</v>
      </c>
      <c r="BD42" s="59">
        <f>+I_Investimenti!BF10</f>
        <v>0</v>
      </c>
      <c r="BE42" s="59">
        <f>+I_Investimenti!BG10</f>
        <v>0</v>
      </c>
      <c r="BF42" s="59">
        <f>+I_Investimenti!BH10</f>
        <v>0</v>
      </c>
      <c r="BG42" s="59">
        <f>+I_Investimenti!BI10</f>
        <v>0</v>
      </c>
      <c r="BH42" s="59">
        <f>+I_Investimenti!BJ10</f>
        <v>0</v>
      </c>
      <c r="BI42" s="59">
        <f>+I_Investimenti!BK10</f>
        <v>0</v>
      </c>
      <c r="BJ42" s="59">
        <f>+I_Investimenti!BL10</f>
        <v>0</v>
      </c>
      <c r="BK42" s="59">
        <f>+I_Investimenti!BM10</f>
        <v>0</v>
      </c>
      <c r="BL42" s="59">
        <f>+I_Investimenti!BN10</f>
        <v>0</v>
      </c>
      <c r="BM42" s="59">
        <f>+I_Investimenti!BO10</f>
        <v>0</v>
      </c>
      <c r="BN42" s="59">
        <f>+I_Investimenti!BP10</f>
        <v>0</v>
      </c>
      <c r="BO42" s="59">
        <f>+I_Investimenti!BQ10</f>
        <v>0</v>
      </c>
      <c r="BP42" s="59">
        <f>+I_Investimenti!BR10</f>
        <v>0</v>
      </c>
      <c r="BQ42" s="59">
        <f>+I_Investimenti!BS10</f>
        <v>0</v>
      </c>
      <c r="BR42" s="59">
        <f>+I_Investimenti!BT10</f>
        <v>0</v>
      </c>
      <c r="BS42" s="59">
        <f>+I_Investimenti!BU10</f>
        <v>0</v>
      </c>
      <c r="BT42" s="59">
        <f>+I_Investimenti!BV10</f>
        <v>0</v>
      </c>
      <c r="BU42" s="59">
        <f>+I_Investimenti!BW10</f>
        <v>0</v>
      </c>
      <c r="BV42" s="59">
        <f>+I_Investimenti!BX10</f>
        <v>0</v>
      </c>
      <c r="BW42" s="59">
        <f>+I_Investimenti!BY10</f>
        <v>0</v>
      </c>
      <c r="BX42" s="59">
        <f>+I_Investimenti!BZ10</f>
        <v>0</v>
      </c>
      <c r="BY42" s="59">
        <f>+I_Investimenti!CA10</f>
        <v>0</v>
      </c>
      <c r="BZ42" s="59">
        <f>+I_Investimenti!CB10</f>
        <v>0</v>
      </c>
      <c r="CA42" s="59">
        <f>+I_Investimenti!CC10</f>
        <v>0</v>
      </c>
      <c r="CB42" s="59">
        <f>+I_Investimenti!CD10</f>
        <v>0</v>
      </c>
      <c r="CC42" s="59">
        <f>+I_Investimenti!CE10</f>
        <v>0</v>
      </c>
      <c r="CD42" s="59">
        <f>+I_Investimenti!CF10</f>
        <v>0</v>
      </c>
      <c r="CE42" s="59">
        <f>+I_Investimenti!CG10</f>
        <v>0</v>
      </c>
      <c r="CF42" s="59">
        <f>+I_Investimenti!CH10</f>
        <v>0</v>
      </c>
      <c r="CG42" s="59">
        <f>+I_Investimenti!CI10</f>
        <v>0</v>
      </c>
      <c r="CH42" s="59">
        <f>+I_Investimenti!CJ10</f>
        <v>0</v>
      </c>
      <c r="CI42" s="59">
        <f>+I_Investimenti!CK10</f>
        <v>0</v>
      </c>
      <c r="CJ42" s="59">
        <f>+I_Investimenti!CL10</f>
        <v>0</v>
      </c>
      <c r="CK42" s="59">
        <f>+I_Investimenti!CM10</f>
        <v>0</v>
      </c>
      <c r="CL42" s="59">
        <f>+I_Investimenti!CN10</f>
        <v>0</v>
      </c>
      <c r="CM42" s="59">
        <f>+I_Investimenti!CO10</f>
        <v>0</v>
      </c>
      <c r="CN42" s="59">
        <f>+I_Investimenti!CP10</f>
        <v>0</v>
      </c>
      <c r="CO42" s="59">
        <f>+I_Investimenti!CQ10</f>
        <v>0</v>
      </c>
      <c r="CP42" s="59">
        <f>+I_Investimenti!CR10</f>
        <v>0</v>
      </c>
      <c r="CQ42" s="59">
        <f>+I_Investimenti!CS10</f>
        <v>0</v>
      </c>
      <c r="CR42" s="59">
        <f>+I_Investimenti!CT10</f>
        <v>0</v>
      </c>
      <c r="CS42" s="59">
        <f>+I_Investimenti!CU10</f>
        <v>0</v>
      </c>
      <c r="CT42" s="59">
        <f>+I_Investimenti!CV10</f>
        <v>0</v>
      </c>
      <c r="CU42" s="59">
        <f>+I_Investimenti!CW10</f>
        <v>0</v>
      </c>
      <c r="CV42" s="59">
        <f>+I_Investimenti!CX10</f>
        <v>0</v>
      </c>
      <c r="CW42" s="59">
        <f>+I_Investimenti!CY10</f>
        <v>0</v>
      </c>
      <c r="CX42" s="59">
        <f>+I_Investimenti!CZ10</f>
        <v>0</v>
      </c>
      <c r="CY42" s="59">
        <f>+I_Investimenti!DA10</f>
        <v>0</v>
      </c>
      <c r="CZ42" s="59">
        <f>+I_Investimenti!DB10</f>
        <v>0</v>
      </c>
      <c r="DA42" s="59">
        <f>+I_Investimenti!DC10</f>
        <v>0</v>
      </c>
      <c r="DB42" s="59">
        <f>+I_Investimenti!DD10</f>
        <v>0</v>
      </c>
      <c r="DC42" s="59">
        <f>+I_Investimenti!DE10</f>
        <v>0</v>
      </c>
      <c r="DD42" s="59">
        <f>+I_Investimenti!DF10</f>
        <v>0</v>
      </c>
      <c r="DE42" s="59">
        <f>+I_Investimenti!DG10</f>
        <v>0</v>
      </c>
      <c r="DF42" s="59">
        <f>+I_Investimenti!DH10</f>
        <v>0</v>
      </c>
      <c r="DG42" s="59">
        <f>+I_Investimenti!DI10</f>
        <v>0</v>
      </c>
      <c r="DH42" s="59">
        <f>+I_Investimenti!DJ10</f>
        <v>0</v>
      </c>
      <c r="DI42" s="59">
        <f>+I_Investimenti!DK10</f>
        <v>0</v>
      </c>
      <c r="DJ42" s="59">
        <f>+I_Investimenti!DL10</f>
        <v>0</v>
      </c>
      <c r="DK42" s="59">
        <f>+I_Investimenti!DM10</f>
        <v>0</v>
      </c>
      <c r="DL42" s="59">
        <f>+I_Investimenti!DN10</f>
        <v>0</v>
      </c>
      <c r="DM42" s="59">
        <f>+I_Investimenti!DO10</f>
        <v>0</v>
      </c>
      <c r="DN42" s="59">
        <f>+I_Investimenti!DP10</f>
        <v>0</v>
      </c>
      <c r="DO42" s="59">
        <f>+I_Investimenti!DQ10</f>
        <v>0</v>
      </c>
      <c r="DP42" s="59">
        <f>+I_Investimenti!DR10</f>
        <v>0</v>
      </c>
      <c r="DQ42" s="59">
        <f>+I_Investimenti!DS10</f>
        <v>0</v>
      </c>
      <c r="DR42" s="59">
        <f>+I_Investimenti!DT10</f>
        <v>0</v>
      </c>
      <c r="DS42" s="59">
        <f>+I_Investimenti!DU10</f>
        <v>0</v>
      </c>
      <c r="DT42" s="59">
        <f>+I_Investimenti!DV10</f>
        <v>0</v>
      </c>
      <c r="DU42" s="59">
        <f>+I_Investimenti!DW10</f>
        <v>0</v>
      </c>
      <c r="DV42" s="59">
        <f>+I_Investimenti!DX10</f>
        <v>0</v>
      </c>
    </row>
    <row r="43" spans="4:126" ht="16.5" thickTop="1" thickBot="1" x14ac:dyDescent="0.3">
      <c r="D43" s="119">
        <f>+I_Investimenti!C11</f>
        <v>0</v>
      </c>
      <c r="G43" s="59">
        <f>+I_Investimenti!I11</f>
        <v>0</v>
      </c>
      <c r="H43" s="59">
        <f>+I_Investimenti!J11</f>
        <v>0</v>
      </c>
      <c r="I43" s="59">
        <f>+I_Investimenti!K11</f>
        <v>0</v>
      </c>
      <c r="J43" s="59">
        <f>+I_Investimenti!L11</f>
        <v>0</v>
      </c>
      <c r="K43" s="59">
        <f>+I_Investimenti!M11</f>
        <v>0</v>
      </c>
      <c r="L43" s="59">
        <f>+I_Investimenti!N11</f>
        <v>0</v>
      </c>
      <c r="M43" s="59">
        <f>+I_Investimenti!O11</f>
        <v>0</v>
      </c>
      <c r="N43" s="59">
        <f>+I_Investimenti!P11</f>
        <v>0</v>
      </c>
      <c r="O43" s="59">
        <f>+I_Investimenti!Q11</f>
        <v>0</v>
      </c>
      <c r="P43" s="59">
        <f>+I_Investimenti!R11</f>
        <v>0</v>
      </c>
      <c r="Q43" s="59">
        <f>+I_Investimenti!S11</f>
        <v>0</v>
      </c>
      <c r="R43" s="59">
        <f>+I_Investimenti!T11</f>
        <v>0</v>
      </c>
      <c r="S43" s="59">
        <f>+I_Investimenti!U11</f>
        <v>0</v>
      </c>
      <c r="T43" s="59">
        <f>+I_Investimenti!V11</f>
        <v>0</v>
      </c>
      <c r="U43" s="59">
        <f>+I_Investimenti!W11</f>
        <v>0</v>
      </c>
      <c r="V43" s="59">
        <f>+I_Investimenti!X11</f>
        <v>0</v>
      </c>
      <c r="W43" s="59">
        <f>+I_Investimenti!Y11</f>
        <v>0</v>
      </c>
      <c r="X43" s="59">
        <f>+I_Investimenti!Z11</f>
        <v>0</v>
      </c>
      <c r="Y43" s="59">
        <f>+I_Investimenti!AA11</f>
        <v>0</v>
      </c>
      <c r="Z43" s="59">
        <f>+I_Investimenti!AB11</f>
        <v>0</v>
      </c>
      <c r="AA43" s="59">
        <f>+I_Investimenti!AC11</f>
        <v>0</v>
      </c>
      <c r="AB43" s="59">
        <f>+I_Investimenti!AD11</f>
        <v>0</v>
      </c>
      <c r="AC43" s="59">
        <f>+I_Investimenti!AE11</f>
        <v>0</v>
      </c>
      <c r="AD43" s="59">
        <f>+I_Investimenti!AF11</f>
        <v>0</v>
      </c>
      <c r="AE43" s="59">
        <f>+I_Investimenti!AG11</f>
        <v>0</v>
      </c>
      <c r="AF43" s="59">
        <f>+I_Investimenti!AH11</f>
        <v>0</v>
      </c>
      <c r="AG43" s="59">
        <f>+I_Investimenti!AI11</f>
        <v>0</v>
      </c>
      <c r="AH43" s="59">
        <f>+I_Investimenti!AJ11</f>
        <v>0</v>
      </c>
      <c r="AI43" s="59">
        <f>+I_Investimenti!AK11</f>
        <v>0</v>
      </c>
      <c r="AJ43" s="59">
        <f>+I_Investimenti!AL11</f>
        <v>0</v>
      </c>
      <c r="AK43" s="59">
        <f>+I_Investimenti!AM11</f>
        <v>0</v>
      </c>
      <c r="AL43" s="59">
        <f>+I_Investimenti!AN11</f>
        <v>0</v>
      </c>
      <c r="AM43" s="59">
        <f>+I_Investimenti!AO11</f>
        <v>0</v>
      </c>
      <c r="AN43" s="59">
        <f>+I_Investimenti!AP11</f>
        <v>0</v>
      </c>
      <c r="AO43" s="59">
        <f>+I_Investimenti!AQ11</f>
        <v>0</v>
      </c>
      <c r="AP43" s="59">
        <f>+I_Investimenti!AR11</f>
        <v>0</v>
      </c>
      <c r="AQ43" s="59">
        <f>+I_Investimenti!AS11</f>
        <v>0</v>
      </c>
      <c r="AR43" s="59">
        <f>+I_Investimenti!AT11</f>
        <v>0</v>
      </c>
      <c r="AS43" s="59">
        <f>+I_Investimenti!AU11</f>
        <v>0</v>
      </c>
      <c r="AT43" s="59">
        <f>+I_Investimenti!AV11</f>
        <v>0</v>
      </c>
      <c r="AU43" s="59">
        <f>+I_Investimenti!AW11</f>
        <v>0</v>
      </c>
      <c r="AV43" s="59">
        <f>+I_Investimenti!AX11</f>
        <v>0</v>
      </c>
      <c r="AW43" s="59">
        <f>+I_Investimenti!AY11</f>
        <v>0</v>
      </c>
      <c r="AX43" s="59">
        <f>+I_Investimenti!AZ11</f>
        <v>0</v>
      </c>
      <c r="AY43" s="59">
        <f>+I_Investimenti!BA11</f>
        <v>0</v>
      </c>
      <c r="AZ43" s="59">
        <f>+I_Investimenti!BB11</f>
        <v>0</v>
      </c>
      <c r="BA43" s="59">
        <f>+I_Investimenti!BC11</f>
        <v>0</v>
      </c>
      <c r="BB43" s="59">
        <f>+I_Investimenti!BD11</f>
        <v>0</v>
      </c>
      <c r="BC43" s="59">
        <f>+I_Investimenti!BE11</f>
        <v>0</v>
      </c>
      <c r="BD43" s="59">
        <f>+I_Investimenti!BF11</f>
        <v>0</v>
      </c>
      <c r="BE43" s="59">
        <f>+I_Investimenti!BG11</f>
        <v>0</v>
      </c>
      <c r="BF43" s="59">
        <f>+I_Investimenti!BH11</f>
        <v>0</v>
      </c>
      <c r="BG43" s="59">
        <f>+I_Investimenti!BI11</f>
        <v>0</v>
      </c>
      <c r="BH43" s="59">
        <f>+I_Investimenti!BJ11</f>
        <v>0</v>
      </c>
      <c r="BI43" s="59">
        <f>+I_Investimenti!BK11</f>
        <v>0</v>
      </c>
      <c r="BJ43" s="59">
        <f>+I_Investimenti!BL11</f>
        <v>0</v>
      </c>
      <c r="BK43" s="59">
        <f>+I_Investimenti!BM11</f>
        <v>0</v>
      </c>
      <c r="BL43" s="59">
        <f>+I_Investimenti!BN11</f>
        <v>0</v>
      </c>
      <c r="BM43" s="59">
        <f>+I_Investimenti!BO11</f>
        <v>0</v>
      </c>
      <c r="BN43" s="59">
        <f>+I_Investimenti!BP11</f>
        <v>0</v>
      </c>
      <c r="BO43" s="59">
        <f>+I_Investimenti!BQ11</f>
        <v>0</v>
      </c>
      <c r="BP43" s="59">
        <f>+I_Investimenti!BR11</f>
        <v>0</v>
      </c>
      <c r="BQ43" s="59">
        <f>+I_Investimenti!BS11</f>
        <v>0</v>
      </c>
      <c r="BR43" s="59">
        <f>+I_Investimenti!BT11</f>
        <v>0</v>
      </c>
      <c r="BS43" s="59">
        <f>+I_Investimenti!BU11</f>
        <v>0</v>
      </c>
      <c r="BT43" s="59">
        <f>+I_Investimenti!BV11</f>
        <v>0</v>
      </c>
      <c r="BU43" s="59">
        <f>+I_Investimenti!BW11</f>
        <v>0</v>
      </c>
      <c r="BV43" s="59">
        <f>+I_Investimenti!BX11</f>
        <v>0</v>
      </c>
      <c r="BW43" s="59">
        <f>+I_Investimenti!BY11</f>
        <v>0</v>
      </c>
      <c r="BX43" s="59">
        <f>+I_Investimenti!BZ11</f>
        <v>0</v>
      </c>
      <c r="BY43" s="59">
        <f>+I_Investimenti!CA11</f>
        <v>0</v>
      </c>
      <c r="BZ43" s="59">
        <f>+I_Investimenti!CB11</f>
        <v>0</v>
      </c>
      <c r="CA43" s="59">
        <f>+I_Investimenti!CC11</f>
        <v>0</v>
      </c>
      <c r="CB43" s="59">
        <f>+I_Investimenti!CD11</f>
        <v>0</v>
      </c>
      <c r="CC43" s="59">
        <f>+I_Investimenti!CE11</f>
        <v>0</v>
      </c>
      <c r="CD43" s="59">
        <f>+I_Investimenti!CF11</f>
        <v>0</v>
      </c>
      <c r="CE43" s="59">
        <f>+I_Investimenti!CG11</f>
        <v>0</v>
      </c>
      <c r="CF43" s="59">
        <f>+I_Investimenti!CH11</f>
        <v>0</v>
      </c>
      <c r="CG43" s="59">
        <f>+I_Investimenti!CI11</f>
        <v>0</v>
      </c>
      <c r="CH43" s="59">
        <f>+I_Investimenti!CJ11</f>
        <v>0</v>
      </c>
      <c r="CI43" s="59">
        <f>+I_Investimenti!CK11</f>
        <v>0</v>
      </c>
      <c r="CJ43" s="59">
        <f>+I_Investimenti!CL11</f>
        <v>0</v>
      </c>
      <c r="CK43" s="59">
        <f>+I_Investimenti!CM11</f>
        <v>0</v>
      </c>
      <c r="CL43" s="59">
        <f>+I_Investimenti!CN11</f>
        <v>0</v>
      </c>
      <c r="CM43" s="59">
        <f>+I_Investimenti!CO11</f>
        <v>0</v>
      </c>
      <c r="CN43" s="59">
        <f>+I_Investimenti!CP11</f>
        <v>0</v>
      </c>
      <c r="CO43" s="59">
        <f>+I_Investimenti!CQ11</f>
        <v>0</v>
      </c>
      <c r="CP43" s="59">
        <f>+I_Investimenti!CR11</f>
        <v>0</v>
      </c>
      <c r="CQ43" s="59">
        <f>+I_Investimenti!CS11</f>
        <v>0</v>
      </c>
      <c r="CR43" s="59">
        <f>+I_Investimenti!CT11</f>
        <v>0</v>
      </c>
      <c r="CS43" s="59">
        <f>+I_Investimenti!CU11</f>
        <v>0</v>
      </c>
      <c r="CT43" s="59">
        <f>+I_Investimenti!CV11</f>
        <v>0</v>
      </c>
      <c r="CU43" s="59">
        <f>+I_Investimenti!CW11</f>
        <v>0</v>
      </c>
      <c r="CV43" s="59">
        <f>+I_Investimenti!CX11</f>
        <v>0</v>
      </c>
      <c r="CW43" s="59">
        <f>+I_Investimenti!CY11</f>
        <v>0</v>
      </c>
      <c r="CX43" s="59">
        <f>+I_Investimenti!CZ11</f>
        <v>0</v>
      </c>
      <c r="CY43" s="59">
        <f>+I_Investimenti!DA11</f>
        <v>0</v>
      </c>
      <c r="CZ43" s="59">
        <f>+I_Investimenti!DB11</f>
        <v>0</v>
      </c>
      <c r="DA43" s="59">
        <f>+I_Investimenti!DC11</f>
        <v>0</v>
      </c>
      <c r="DB43" s="59">
        <f>+I_Investimenti!DD11</f>
        <v>0</v>
      </c>
      <c r="DC43" s="59">
        <f>+I_Investimenti!DE11</f>
        <v>0</v>
      </c>
      <c r="DD43" s="59">
        <f>+I_Investimenti!DF11</f>
        <v>0</v>
      </c>
      <c r="DE43" s="59">
        <f>+I_Investimenti!DG11</f>
        <v>0</v>
      </c>
      <c r="DF43" s="59">
        <f>+I_Investimenti!DH11</f>
        <v>0</v>
      </c>
      <c r="DG43" s="59">
        <f>+I_Investimenti!DI11</f>
        <v>0</v>
      </c>
      <c r="DH43" s="59">
        <f>+I_Investimenti!DJ11</f>
        <v>0</v>
      </c>
      <c r="DI43" s="59">
        <f>+I_Investimenti!DK11</f>
        <v>0</v>
      </c>
      <c r="DJ43" s="59">
        <f>+I_Investimenti!DL11</f>
        <v>0</v>
      </c>
      <c r="DK43" s="59">
        <f>+I_Investimenti!DM11</f>
        <v>0</v>
      </c>
      <c r="DL43" s="59">
        <f>+I_Investimenti!DN11</f>
        <v>0</v>
      </c>
      <c r="DM43" s="59">
        <f>+I_Investimenti!DO11</f>
        <v>0</v>
      </c>
      <c r="DN43" s="59">
        <f>+I_Investimenti!DP11</f>
        <v>0</v>
      </c>
      <c r="DO43" s="59">
        <f>+I_Investimenti!DQ11</f>
        <v>0</v>
      </c>
      <c r="DP43" s="59">
        <f>+I_Investimenti!DR11</f>
        <v>0</v>
      </c>
      <c r="DQ43" s="59">
        <f>+I_Investimenti!DS11</f>
        <v>0</v>
      </c>
      <c r="DR43" s="59">
        <f>+I_Investimenti!DT11</f>
        <v>0</v>
      </c>
      <c r="DS43" s="59">
        <f>+I_Investimenti!DU11</f>
        <v>0</v>
      </c>
      <c r="DT43" s="59">
        <f>+I_Investimenti!DV11</f>
        <v>0</v>
      </c>
      <c r="DU43" s="59">
        <f>+I_Investimenti!DW11</f>
        <v>0</v>
      </c>
      <c r="DV43" s="59">
        <f>+I_Investimenti!DX11</f>
        <v>0</v>
      </c>
    </row>
    <row r="44" spans="4:126" ht="16.5" thickTop="1" thickBot="1" x14ac:dyDescent="0.3">
      <c r="D44" s="119">
        <f>+I_Investimenti!C12</f>
        <v>0</v>
      </c>
      <c r="G44" s="59">
        <f>+I_Investimenti!I12</f>
        <v>0</v>
      </c>
      <c r="H44" s="59">
        <f>+I_Investimenti!J12</f>
        <v>0</v>
      </c>
      <c r="I44" s="59">
        <f>+I_Investimenti!K12</f>
        <v>0</v>
      </c>
      <c r="J44" s="59">
        <f>+I_Investimenti!L12</f>
        <v>0</v>
      </c>
      <c r="K44" s="59">
        <f>+I_Investimenti!M12</f>
        <v>0</v>
      </c>
      <c r="L44" s="59">
        <f>+I_Investimenti!N12</f>
        <v>0</v>
      </c>
      <c r="M44" s="59">
        <f>+I_Investimenti!O12</f>
        <v>0</v>
      </c>
      <c r="N44" s="59">
        <f>+I_Investimenti!P12</f>
        <v>0</v>
      </c>
      <c r="O44" s="59">
        <f>+I_Investimenti!Q12</f>
        <v>0</v>
      </c>
      <c r="P44" s="59">
        <f>+I_Investimenti!R12</f>
        <v>0</v>
      </c>
      <c r="Q44" s="59">
        <f>+I_Investimenti!S12</f>
        <v>0</v>
      </c>
      <c r="R44" s="59">
        <f>+I_Investimenti!T12</f>
        <v>0</v>
      </c>
      <c r="S44" s="59">
        <f>+I_Investimenti!U12</f>
        <v>0</v>
      </c>
      <c r="T44" s="59">
        <f>+I_Investimenti!V12</f>
        <v>0</v>
      </c>
      <c r="U44" s="59">
        <f>+I_Investimenti!W12</f>
        <v>0</v>
      </c>
      <c r="V44" s="59">
        <f>+I_Investimenti!X12</f>
        <v>0</v>
      </c>
      <c r="W44" s="59">
        <f>+I_Investimenti!Y12</f>
        <v>0</v>
      </c>
      <c r="X44" s="59">
        <f>+I_Investimenti!Z12</f>
        <v>0</v>
      </c>
      <c r="Y44" s="59">
        <f>+I_Investimenti!AA12</f>
        <v>0</v>
      </c>
      <c r="Z44" s="59">
        <f>+I_Investimenti!AB12</f>
        <v>0</v>
      </c>
      <c r="AA44" s="59">
        <f>+I_Investimenti!AC12</f>
        <v>0</v>
      </c>
      <c r="AB44" s="59">
        <f>+I_Investimenti!AD12</f>
        <v>0</v>
      </c>
      <c r="AC44" s="59">
        <f>+I_Investimenti!AE12</f>
        <v>0</v>
      </c>
      <c r="AD44" s="59">
        <f>+I_Investimenti!AF12</f>
        <v>0</v>
      </c>
      <c r="AE44" s="59">
        <f>+I_Investimenti!AG12</f>
        <v>0</v>
      </c>
      <c r="AF44" s="59">
        <f>+I_Investimenti!AH12</f>
        <v>0</v>
      </c>
      <c r="AG44" s="59">
        <f>+I_Investimenti!AI12</f>
        <v>0</v>
      </c>
      <c r="AH44" s="59">
        <f>+I_Investimenti!AJ12</f>
        <v>0</v>
      </c>
      <c r="AI44" s="59">
        <f>+I_Investimenti!AK12</f>
        <v>0</v>
      </c>
      <c r="AJ44" s="59">
        <f>+I_Investimenti!AL12</f>
        <v>0</v>
      </c>
      <c r="AK44" s="59">
        <f>+I_Investimenti!AM12</f>
        <v>0</v>
      </c>
      <c r="AL44" s="59">
        <f>+I_Investimenti!AN12</f>
        <v>0</v>
      </c>
      <c r="AM44" s="59">
        <f>+I_Investimenti!AO12</f>
        <v>0</v>
      </c>
      <c r="AN44" s="59">
        <f>+I_Investimenti!AP12</f>
        <v>0</v>
      </c>
      <c r="AO44" s="59">
        <f>+I_Investimenti!AQ12</f>
        <v>0</v>
      </c>
      <c r="AP44" s="59">
        <f>+I_Investimenti!AR12</f>
        <v>0</v>
      </c>
      <c r="AQ44" s="59">
        <f>+I_Investimenti!AS12</f>
        <v>0</v>
      </c>
      <c r="AR44" s="59">
        <f>+I_Investimenti!AT12</f>
        <v>0</v>
      </c>
      <c r="AS44" s="59">
        <f>+I_Investimenti!AU12</f>
        <v>0</v>
      </c>
      <c r="AT44" s="59">
        <f>+I_Investimenti!AV12</f>
        <v>0</v>
      </c>
      <c r="AU44" s="59">
        <f>+I_Investimenti!AW12</f>
        <v>0</v>
      </c>
      <c r="AV44" s="59">
        <f>+I_Investimenti!AX12</f>
        <v>0</v>
      </c>
      <c r="AW44" s="59">
        <f>+I_Investimenti!AY12</f>
        <v>0</v>
      </c>
      <c r="AX44" s="59">
        <f>+I_Investimenti!AZ12</f>
        <v>0</v>
      </c>
      <c r="AY44" s="59">
        <f>+I_Investimenti!BA12</f>
        <v>0</v>
      </c>
      <c r="AZ44" s="59">
        <f>+I_Investimenti!BB12</f>
        <v>0</v>
      </c>
      <c r="BA44" s="59">
        <f>+I_Investimenti!BC12</f>
        <v>0</v>
      </c>
      <c r="BB44" s="59">
        <f>+I_Investimenti!BD12</f>
        <v>0</v>
      </c>
      <c r="BC44" s="59">
        <f>+I_Investimenti!BE12</f>
        <v>0</v>
      </c>
      <c r="BD44" s="59">
        <f>+I_Investimenti!BF12</f>
        <v>0</v>
      </c>
      <c r="BE44" s="59">
        <f>+I_Investimenti!BG12</f>
        <v>0</v>
      </c>
      <c r="BF44" s="59">
        <f>+I_Investimenti!BH12</f>
        <v>0</v>
      </c>
      <c r="BG44" s="59">
        <f>+I_Investimenti!BI12</f>
        <v>0</v>
      </c>
      <c r="BH44" s="59">
        <f>+I_Investimenti!BJ12</f>
        <v>0</v>
      </c>
      <c r="BI44" s="59">
        <f>+I_Investimenti!BK12</f>
        <v>0</v>
      </c>
      <c r="BJ44" s="59">
        <f>+I_Investimenti!BL12</f>
        <v>0</v>
      </c>
      <c r="BK44" s="59">
        <f>+I_Investimenti!BM12</f>
        <v>0</v>
      </c>
      <c r="BL44" s="59">
        <f>+I_Investimenti!BN12</f>
        <v>0</v>
      </c>
      <c r="BM44" s="59">
        <f>+I_Investimenti!BO12</f>
        <v>0</v>
      </c>
      <c r="BN44" s="59">
        <f>+I_Investimenti!BP12</f>
        <v>0</v>
      </c>
      <c r="BO44" s="59">
        <f>+I_Investimenti!BQ12</f>
        <v>0</v>
      </c>
      <c r="BP44" s="59">
        <f>+I_Investimenti!BR12</f>
        <v>0</v>
      </c>
      <c r="BQ44" s="59">
        <f>+I_Investimenti!BS12</f>
        <v>0</v>
      </c>
      <c r="BR44" s="59">
        <f>+I_Investimenti!BT12</f>
        <v>0</v>
      </c>
      <c r="BS44" s="59">
        <f>+I_Investimenti!BU12</f>
        <v>0</v>
      </c>
      <c r="BT44" s="59">
        <f>+I_Investimenti!BV12</f>
        <v>0</v>
      </c>
      <c r="BU44" s="59">
        <f>+I_Investimenti!BW12</f>
        <v>0</v>
      </c>
      <c r="BV44" s="59">
        <f>+I_Investimenti!BX12</f>
        <v>0</v>
      </c>
      <c r="BW44" s="59">
        <f>+I_Investimenti!BY12</f>
        <v>0</v>
      </c>
      <c r="BX44" s="59">
        <f>+I_Investimenti!BZ12</f>
        <v>0</v>
      </c>
      <c r="BY44" s="59">
        <f>+I_Investimenti!CA12</f>
        <v>0</v>
      </c>
      <c r="BZ44" s="59">
        <f>+I_Investimenti!CB12</f>
        <v>0</v>
      </c>
      <c r="CA44" s="59">
        <f>+I_Investimenti!CC12</f>
        <v>0</v>
      </c>
      <c r="CB44" s="59">
        <f>+I_Investimenti!CD12</f>
        <v>0</v>
      </c>
      <c r="CC44" s="59">
        <f>+I_Investimenti!CE12</f>
        <v>0</v>
      </c>
      <c r="CD44" s="59">
        <f>+I_Investimenti!CF12</f>
        <v>0</v>
      </c>
      <c r="CE44" s="59">
        <f>+I_Investimenti!CG12</f>
        <v>0</v>
      </c>
      <c r="CF44" s="59">
        <f>+I_Investimenti!CH12</f>
        <v>0</v>
      </c>
      <c r="CG44" s="59">
        <f>+I_Investimenti!CI12</f>
        <v>0</v>
      </c>
      <c r="CH44" s="59">
        <f>+I_Investimenti!CJ12</f>
        <v>0</v>
      </c>
      <c r="CI44" s="59">
        <f>+I_Investimenti!CK12</f>
        <v>0</v>
      </c>
      <c r="CJ44" s="59">
        <f>+I_Investimenti!CL12</f>
        <v>0</v>
      </c>
      <c r="CK44" s="59">
        <f>+I_Investimenti!CM12</f>
        <v>0</v>
      </c>
      <c r="CL44" s="59">
        <f>+I_Investimenti!CN12</f>
        <v>0</v>
      </c>
      <c r="CM44" s="59">
        <f>+I_Investimenti!CO12</f>
        <v>0</v>
      </c>
      <c r="CN44" s="59">
        <f>+I_Investimenti!CP12</f>
        <v>0</v>
      </c>
      <c r="CO44" s="59">
        <f>+I_Investimenti!CQ12</f>
        <v>0</v>
      </c>
      <c r="CP44" s="59">
        <f>+I_Investimenti!CR12</f>
        <v>0</v>
      </c>
      <c r="CQ44" s="59">
        <f>+I_Investimenti!CS12</f>
        <v>0</v>
      </c>
      <c r="CR44" s="59">
        <f>+I_Investimenti!CT12</f>
        <v>0</v>
      </c>
      <c r="CS44" s="59">
        <f>+I_Investimenti!CU12</f>
        <v>0</v>
      </c>
      <c r="CT44" s="59">
        <f>+I_Investimenti!CV12</f>
        <v>0</v>
      </c>
      <c r="CU44" s="59">
        <f>+I_Investimenti!CW12</f>
        <v>0</v>
      </c>
      <c r="CV44" s="59">
        <f>+I_Investimenti!CX12</f>
        <v>0</v>
      </c>
      <c r="CW44" s="59">
        <f>+I_Investimenti!CY12</f>
        <v>0</v>
      </c>
      <c r="CX44" s="59">
        <f>+I_Investimenti!CZ12</f>
        <v>0</v>
      </c>
      <c r="CY44" s="59">
        <f>+I_Investimenti!DA12</f>
        <v>0</v>
      </c>
      <c r="CZ44" s="59">
        <f>+I_Investimenti!DB12</f>
        <v>0</v>
      </c>
      <c r="DA44" s="59">
        <f>+I_Investimenti!DC12</f>
        <v>0</v>
      </c>
      <c r="DB44" s="59">
        <f>+I_Investimenti!DD12</f>
        <v>0</v>
      </c>
      <c r="DC44" s="59">
        <f>+I_Investimenti!DE12</f>
        <v>0</v>
      </c>
      <c r="DD44" s="59">
        <f>+I_Investimenti!DF12</f>
        <v>0</v>
      </c>
      <c r="DE44" s="59">
        <f>+I_Investimenti!DG12</f>
        <v>0</v>
      </c>
      <c r="DF44" s="59">
        <f>+I_Investimenti!DH12</f>
        <v>0</v>
      </c>
      <c r="DG44" s="59">
        <f>+I_Investimenti!DI12</f>
        <v>0</v>
      </c>
      <c r="DH44" s="59">
        <f>+I_Investimenti!DJ12</f>
        <v>0</v>
      </c>
      <c r="DI44" s="59">
        <f>+I_Investimenti!DK12</f>
        <v>0</v>
      </c>
      <c r="DJ44" s="59">
        <f>+I_Investimenti!DL12</f>
        <v>0</v>
      </c>
      <c r="DK44" s="59">
        <f>+I_Investimenti!DM12</f>
        <v>0</v>
      </c>
      <c r="DL44" s="59">
        <f>+I_Investimenti!DN12</f>
        <v>0</v>
      </c>
      <c r="DM44" s="59">
        <f>+I_Investimenti!DO12</f>
        <v>0</v>
      </c>
      <c r="DN44" s="59">
        <f>+I_Investimenti!DP12</f>
        <v>0</v>
      </c>
      <c r="DO44" s="59">
        <f>+I_Investimenti!DQ12</f>
        <v>0</v>
      </c>
      <c r="DP44" s="59">
        <f>+I_Investimenti!DR12</f>
        <v>0</v>
      </c>
      <c r="DQ44" s="59">
        <f>+I_Investimenti!DS12</f>
        <v>0</v>
      </c>
      <c r="DR44" s="59">
        <f>+I_Investimenti!DT12</f>
        <v>0</v>
      </c>
      <c r="DS44" s="59">
        <f>+I_Investimenti!DU12</f>
        <v>0</v>
      </c>
      <c r="DT44" s="59">
        <f>+I_Investimenti!DV12</f>
        <v>0</v>
      </c>
      <c r="DU44" s="59">
        <f>+I_Investimenti!DW12</f>
        <v>0</v>
      </c>
      <c r="DV44" s="59">
        <f>+I_Investimenti!DX12</f>
        <v>0</v>
      </c>
    </row>
    <row r="45" spans="4:126" ht="16.5" thickTop="1" thickBot="1" x14ac:dyDescent="0.3">
      <c r="D45" s="119">
        <f>+I_Investimenti!C13</f>
        <v>0</v>
      </c>
      <c r="G45" s="59">
        <f>+I_Investimenti!I13</f>
        <v>0</v>
      </c>
      <c r="H45" s="59">
        <f>+I_Investimenti!J13</f>
        <v>0</v>
      </c>
      <c r="I45" s="59">
        <f>+I_Investimenti!K13</f>
        <v>0</v>
      </c>
      <c r="J45" s="59">
        <f>+I_Investimenti!L13</f>
        <v>0</v>
      </c>
      <c r="K45" s="59">
        <f>+I_Investimenti!M13</f>
        <v>0</v>
      </c>
      <c r="L45" s="59">
        <f>+I_Investimenti!N13</f>
        <v>0</v>
      </c>
      <c r="M45" s="59">
        <f>+I_Investimenti!O13</f>
        <v>0</v>
      </c>
      <c r="N45" s="59">
        <f>+I_Investimenti!P13</f>
        <v>0</v>
      </c>
      <c r="O45" s="59">
        <f>+I_Investimenti!Q13</f>
        <v>0</v>
      </c>
      <c r="P45" s="59">
        <f>+I_Investimenti!R13</f>
        <v>0</v>
      </c>
      <c r="Q45" s="59">
        <f>+I_Investimenti!S13</f>
        <v>0</v>
      </c>
      <c r="R45" s="59">
        <f>+I_Investimenti!T13</f>
        <v>0</v>
      </c>
      <c r="S45" s="59">
        <f>+I_Investimenti!U13</f>
        <v>0</v>
      </c>
      <c r="T45" s="59">
        <f>+I_Investimenti!V13</f>
        <v>0</v>
      </c>
      <c r="U45" s="59">
        <f>+I_Investimenti!W13</f>
        <v>0</v>
      </c>
      <c r="V45" s="59">
        <f>+I_Investimenti!X13</f>
        <v>0</v>
      </c>
      <c r="W45" s="59">
        <f>+I_Investimenti!Y13</f>
        <v>0</v>
      </c>
      <c r="X45" s="59">
        <f>+I_Investimenti!Z13</f>
        <v>0</v>
      </c>
      <c r="Y45" s="59">
        <f>+I_Investimenti!AA13</f>
        <v>0</v>
      </c>
      <c r="Z45" s="59">
        <f>+I_Investimenti!AB13</f>
        <v>0</v>
      </c>
      <c r="AA45" s="59">
        <f>+I_Investimenti!AC13</f>
        <v>0</v>
      </c>
      <c r="AB45" s="59">
        <f>+I_Investimenti!AD13</f>
        <v>0</v>
      </c>
      <c r="AC45" s="59">
        <f>+I_Investimenti!AE13</f>
        <v>0</v>
      </c>
      <c r="AD45" s="59">
        <f>+I_Investimenti!AF13</f>
        <v>0</v>
      </c>
      <c r="AE45" s="59">
        <f>+I_Investimenti!AG13</f>
        <v>0</v>
      </c>
      <c r="AF45" s="59">
        <f>+I_Investimenti!AH13</f>
        <v>0</v>
      </c>
      <c r="AG45" s="59">
        <f>+I_Investimenti!AI13</f>
        <v>0</v>
      </c>
      <c r="AH45" s="59">
        <f>+I_Investimenti!AJ13</f>
        <v>0</v>
      </c>
      <c r="AI45" s="59">
        <f>+I_Investimenti!AK13</f>
        <v>0</v>
      </c>
      <c r="AJ45" s="59">
        <f>+I_Investimenti!AL13</f>
        <v>0</v>
      </c>
      <c r="AK45" s="59">
        <f>+I_Investimenti!AM13</f>
        <v>0</v>
      </c>
      <c r="AL45" s="59">
        <f>+I_Investimenti!AN13</f>
        <v>0</v>
      </c>
      <c r="AM45" s="59">
        <f>+I_Investimenti!AO13</f>
        <v>0</v>
      </c>
      <c r="AN45" s="59">
        <f>+I_Investimenti!AP13</f>
        <v>0</v>
      </c>
      <c r="AO45" s="59">
        <f>+I_Investimenti!AQ13</f>
        <v>0</v>
      </c>
      <c r="AP45" s="59">
        <f>+I_Investimenti!AR13</f>
        <v>0</v>
      </c>
      <c r="AQ45" s="59">
        <f>+I_Investimenti!AS13</f>
        <v>0</v>
      </c>
      <c r="AR45" s="59">
        <f>+I_Investimenti!AT13</f>
        <v>0</v>
      </c>
      <c r="AS45" s="59">
        <f>+I_Investimenti!AU13</f>
        <v>0</v>
      </c>
      <c r="AT45" s="59">
        <f>+I_Investimenti!AV13</f>
        <v>0</v>
      </c>
      <c r="AU45" s="59">
        <f>+I_Investimenti!AW13</f>
        <v>0</v>
      </c>
      <c r="AV45" s="59">
        <f>+I_Investimenti!AX13</f>
        <v>0</v>
      </c>
      <c r="AW45" s="59">
        <f>+I_Investimenti!AY13</f>
        <v>0</v>
      </c>
      <c r="AX45" s="59">
        <f>+I_Investimenti!AZ13</f>
        <v>0</v>
      </c>
      <c r="AY45" s="59">
        <f>+I_Investimenti!BA13</f>
        <v>0</v>
      </c>
      <c r="AZ45" s="59">
        <f>+I_Investimenti!BB13</f>
        <v>0</v>
      </c>
      <c r="BA45" s="59">
        <f>+I_Investimenti!BC13</f>
        <v>0</v>
      </c>
      <c r="BB45" s="59">
        <f>+I_Investimenti!BD13</f>
        <v>0</v>
      </c>
      <c r="BC45" s="59">
        <f>+I_Investimenti!BE13</f>
        <v>0</v>
      </c>
      <c r="BD45" s="59">
        <f>+I_Investimenti!BF13</f>
        <v>0</v>
      </c>
      <c r="BE45" s="59">
        <f>+I_Investimenti!BG13</f>
        <v>0</v>
      </c>
      <c r="BF45" s="59">
        <f>+I_Investimenti!BH13</f>
        <v>0</v>
      </c>
      <c r="BG45" s="59">
        <f>+I_Investimenti!BI13</f>
        <v>0</v>
      </c>
      <c r="BH45" s="59">
        <f>+I_Investimenti!BJ13</f>
        <v>0</v>
      </c>
      <c r="BI45" s="59">
        <f>+I_Investimenti!BK13</f>
        <v>0</v>
      </c>
      <c r="BJ45" s="59">
        <f>+I_Investimenti!BL13</f>
        <v>0</v>
      </c>
      <c r="BK45" s="59">
        <f>+I_Investimenti!BM13</f>
        <v>0</v>
      </c>
      <c r="BL45" s="59">
        <f>+I_Investimenti!BN13</f>
        <v>0</v>
      </c>
      <c r="BM45" s="59">
        <f>+I_Investimenti!BO13</f>
        <v>0</v>
      </c>
      <c r="BN45" s="59">
        <f>+I_Investimenti!BP13</f>
        <v>0</v>
      </c>
      <c r="BO45" s="59">
        <f>+I_Investimenti!BQ13</f>
        <v>0</v>
      </c>
      <c r="BP45" s="59">
        <f>+I_Investimenti!BR13</f>
        <v>0</v>
      </c>
      <c r="BQ45" s="59">
        <f>+I_Investimenti!BS13</f>
        <v>0</v>
      </c>
      <c r="BR45" s="59">
        <f>+I_Investimenti!BT13</f>
        <v>0</v>
      </c>
      <c r="BS45" s="59">
        <f>+I_Investimenti!BU13</f>
        <v>0</v>
      </c>
      <c r="BT45" s="59">
        <f>+I_Investimenti!BV13</f>
        <v>0</v>
      </c>
      <c r="BU45" s="59">
        <f>+I_Investimenti!BW13</f>
        <v>0</v>
      </c>
      <c r="BV45" s="59">
        <f>+I_Investimenti!BX13</f>
        <v>0</v>
      </c>
      <c r="BW45" s="59">
        <f>+I_Investimenti!BY13</f>
        <v>0</v>
      </c>
      <c r="BX45" s="59">
        <f>+I_Investimenti!BZ13</f>
        <v>0</v>
      </c>
      <c r="BY45" s="59">
        <f>+I_Investimenti!CA13</f>
        <v>0</v>
      </c>
      <c r="BZ45" s="59">
        <f>+I_Investimenti!CB13</f>
        <v>0</v>
      </c>
      <c r="CA45" s="59">
        <f>+I_Investimenti!CC13</f>
        <v>0</v>
      </c>
      <c r="CB45" s="59">
        <f>+I_Investimenti!CD13</f>
        <v>0</v>
      </c>
      <c r="CC45" s="59">
        <f>+I_Investimenti!CE13</f>
        <v>0</v>
      </c>
      <c r="CD45" s="59">
        <f>+I_Investimenti!CF13</f>
        <v>0</v>
      </c>
      <c r="CE45" s="59">
        <f>+I_Investimenti!CG13</f>
        <v>0</v>
      </c>
      <c r="CF45" s="59">
        <f>+I_Investimenti!CH13</f>
        <v>0</v>
      </c>
      <c r="CG45" s="59">
        <f>+I_Investimenti!CI13</f>
        <v>0</v>
      </c>
      <c r="CH45" s="59">
        <f>+I_Investimenti!CJ13</f>
        <v>0</v>
      </c>
      <c r="CI45" s="59">
        <f>+I_Investimenti!CK13</f>
        <v>0</v>
      </c>
      <c r="CJ45" s="59">
        <f>+I_Investimenti!CL13</f>
        <v>0</v>
      </c>
      <c r="CK45" s="59">
        <f>+I_Investimenti!CM13</f>
        <v>0</v>
      </c>
      <c r="CL45" s="59">
        <f>+I_Investimenti!CN13</f>
        <v>0</v>
      </c>
      <c r="CM45" s="59">
        <f>+I_Investimenti!CO13</f>
        <v>0</v>
      </c>
      <c r="CN45" s="59">
        <f>+I_Investimenti!CP13</f>
        <v>0</v>
      </c>
      <c r="CO45" s="59">
        <f>+I_Investimenti!CQ13</f>
        <v>0</v>
      </c>
      <c r="CP45" s="59">
        <f>+I_Investimenti!CR13</f>
        <v>0</v>
      </c>
      <c r="CQ45" s="59">
        <f>+I_Investimenti!CS13</f>
        <v>0</v>
      </c>
      <c r="CR45" s="59">
        <f>+I_Investimenti!CT13</f>
        <v>0</v>
      </c>
      <c r="CS45" s="59">
        <f>+I_Investimenti!CU13</f>
        <v>0</v>
      </c>
      <c r="CT45" s="59">
        <f>+I_Investimenti!CV13</f>
        <v>0</v>
      </c>
      <c r="CU45" s="59">
        <f>+I_Investimenti!CW13</f>
        <v>0</v>
      </c>
      <c r="CV45" s="59">
        <f>+I_Investimenti!CX13</f>
        <v>0</v>
      </c>
      <c r="CW45" s="59">
        <f>+I_Investimenti!CY13</f>
        <v>0</v>
      </c>
      <c r="CX45" s="59">
        <f>+I_Investimenti!CZ13</f>
        <v>0</v>
      </c>
      <c r="CY45" s="59">
        <f>+I_Investimenti!DA13</f>
        <v>0</v>
      </c>
      <c r="CZ45" s="59">
        <f>+I_Investimenti!DB13</f>
        <v>0</v>
      </c>
      <c r="DA45" s="59">
        <f>+I_Investimenti!DC13</f>
        <v>0</v>
      </c>
      <c r="DB45" s="59">
        <f>+I_Investimenti!DD13</f>
        <v>0</v>
      </c>
      <c r="DC45" s="59">
        <f>+I_Investimenti!DE13</f>
        <v>0</v>
      </c>
      <c r="DD45" s="59">
        <f>+I_Investimenti!DF13</f>
        <v>0</v>
      </c>
      <c r="DE45" s="59">
        <f>+I_Investimenti!DG13</f>
        <v>0</v>
      </c>
      <c r="DF45" s="59">
        <f>+I_Investimenti!DH13</f>
        <v>0</v>
      </c>
      <c r="DG45" s="59">
        <f>+I_Investimenti!DI13</f>
        <v>0</v>
      </c>
      <c r="DH45" s="59">
        <f>+I_Investimenti!DJ13</f>
        <v>0</v>
      </c>
      <c r="DI45" s="59">
        <f>+I_Investimenti!DK13</f>
        <v>0</v>
      </c>
      <c r="DJ45" s="59">
        <f>+I_Investimenti!DL13</f>
        <v>0</v>
      </c>
      <c r="DK45" s="59">
        <f>+I_Investimenti!DM13</f>
        <v>0</v>
      </c>
      <c r="DL45" s="59">
        <f>+I_Investimenti!DN13</f>
        <v>0</v>
      </c>
      <c r="DM45" s="59">
        <f>+I_Investimenti!DO13</f>
        <v>0</v>
      </c>
      <c r="DN45" s="59">
        <f>+I_Investimenti!DP13</f>
        <v>0</v>
      </c>
      <c r="DO45" s="59">
        <f>+I_Investimenti!DQ13</f>
        <v>0</v>
      </c>
      <c r="DP45" s="59">
        <f>+I_Investimenti!DR13</f>
        <v>0</v>
      </c>
      <c r="DQ45" s="59">
        <f>+I_Investimenti!DS13</f>
        <v>0</v>
      </c>
      <c r="DR45" s="59">
        <f>+I_Investimenti!DT13</f>
        <v>0</v>
      </c>
      <c r="DS45" s="59">
        <f>+I_Investimenti!DU13</f>
        <v>0</v>
      </c>
      <c r="DT45" s="59">
        <f>+I_Investimenti!DV13</f>
        <v>0</v>
      </c>
      <c r="DU45" s="59">
        <f>+I_Investimenti!DW13</f>
        <v>0</v>
      </c>
      <c r="DV45" s="59">
        <f>+I_Investimenti!DX13</f>
        <v>0</v>
      </c>
    </row>
    <row r="46" spans="4:126" ht="16.5" thickTop="1" thickBot="1" x14ac:dyDescent="0.3">
      <c r="D46" s="119">
        <f>+I_Investimenti!C14</f>
        <v>0</v>
      </c>
      <c r="G46" s="59">
        <f>+I_Investimenti!I14</f>
        <v>0</v>
      </c>
      <c r="H46" s="59">
        <f>+I_Investimenti!J14</f>
        <v>0</v>
      </c>
      <c r="I46" s="59">
        <f>+I_Investimenti!K14</f>
        <v>0</v>
      </c>
      <c r="J46" s="59">
        <f>+I_Investimenti!L14</f>
        <v>0</v>
      </c>
      <c r="K46" s="59">
        <f>+I_Investimenti!M14</f>
        <v>0</v>
      </c>
      <c r="L46" s="59">
        <f>+I_Investimenti!N14</f>
        <v>0</v>
      </c>
      <c r="M46" s="59">
        <f>+I_Investimenti!O14</f>
        <v>0</v>
      </c>
      <c r="N46" s="59">
        <f>+I_Investimenti!P14</f>
        <v>0</v>
      </c>
      <c r="O46" s="59">
        <f>+I_Investimenti!Q14</f>
        <v>0</v>
      </c>
      <c r="P46" s="59">
        <f>+I_Investimenti!R14</f>
        <v>0</v>
      </c>
      <c r="Q46" s="59">
        <f>+I_Investimenti!S14</f>
        <v>0</v>
      </c>
      <c r="R46" s="59">
        <f>+I_Investimenti!T14</f>
        <v>0</v>
      </c>
      <c r="S46" s="59">
        <f>+I_Investimenti!U14</f>
        <v>0</v>
      </c>
      <c r="T46" s="59">
        <f>+I_Investimenti!V14</f>
        <v>0</v>
      </c>
      <c r="U46" s="59">
        <f>+I_Investimenti!W14</f>
        <v>0</v>
      </c>
      <c r="V46" s="59">
        <f>+I_Investimenti!X14</f>
        <v>0</v>
      </c>
      <c r="W46" s="59">
        <f>+I_Investimenti!Y14</f>
        <v>0</v>
      </c>
      <c r="X46" s="59">
        <f>+I_Investimenti!Z14</f>
        <v>0</v>
      </c>
      <c r="Y46" s="59">
        <f>+I_Investimenti!AA14</f>
        <v>0</v>
      </c>
      <c r="Z46" s="59">
        <f>+I_Investimenti!AB14</f>
        <v>0</v>
      </c>
      <c r="AA46" s="59">
        <f>+I_Investimenti!AC14</f>
        <v>0</v>
      </c>
      <c r="AB46" s="59">
        <f>+I_Investimenti!AD14</f>
        <v>0</v>
      </c>
      <c r="AC46" s="59">
        <f>+I_Investimenti!AE14</f>
        <v>0</v>
      </c>
      <c r="AD46" s="59">
        <f>+I_Investimenti!AF14</f>
        <v>0</v>
      </c>
      <c r="AE46" s="59">
        <f>+I_Investimenti!AG14</f>
        <v>0</v>
      </c>
      <c r="AF46" s="59">
        <f>+I_Investimenti!AH14</f>
        <v>0</v>
      </c>
      <c r="AG46" s="59">
        <f>+I_Investimenti!AI14</f>
        <v>0</v>
      </c>
      <c r="AH46" s="59">
        <f>+I_Investimenti!AJ14</f>
        <v>0</v>
      </c>
      <c r="AI46" s="59">
        <f>+I_Investimenti!AK14</f>
        <v>0</v>
      </c>
      <c r="AJ46" s="59">
        <f>+I_Investimenti!AL14</f>
        <v>0</v>
      </c>
      <c r="AK46" s="59">
        <f>+I_Investimenti!AM14</f>
        <v>0</v>
      </c>
      <c r="AL46" s="59">
        <f>+I_Investimenti!AN14</f>
        <v>0</v>
      </c>
      <c r="AM46" s="59">
        <f>+I_Investimenti!AO14</f>
        <v>0</v>
      </c>
      <c r="AN46" s="59">
        <f>+I_Investimenti!AP14</f>
        <v>0</v>
      </c>
      <c r="AO46" s="59">
        <f>+I_Investimenti!AQ14</f>
        <v>0</v>
      </c>
      <c r="AP46" s="59">
        <f>+I_Investimenti!AR14</f>
        <v>0</v>
      </c>
      <c r="AQ46" s="59">
        <f>+I_Investimenti!AS14</f>
        <v>0</v>
      </c>
      <c r="AR46" s="59">
        <f>+I_Investimenti!AT14</f>
        <v>0</v>
      </c>
      <c r="AS46" s="59">
        <f>+I_Investimenti!AU14</f>
        <v>0</v>
      </c>
      <c r="AT46" s="59">
        <f>+I_Investimenti!AV14</f>
        <v>0</v>
      </c>
      <c r="AU46" s="59">
        <f>+I_Investimenti!AW14</f>
        <v>0</v>
      </c>
      <c r="AV46" s="59">
        <f>+I_Investimenti!AX14</f>
        <v>0</v>
      </c>
      <c r="AW46" s="59">
        <f>+I_Investimenti!AY14</f>
        <v>0</v>
      </c>
      <c r="AX46" s="59">
        <f>+I_Investimenti!AZ14</f>
        <v>0</v>
      </c>
      <c r="AY46" s="59">
        <f>+I_Investimenti!BA14</f>
        <v>0</v>
      </c>
      <c r="AZ46" s="59">
        <f>+I_Investimenti!BB14</f>
        <v>0</v>
      </c>
      <c r="BA46" s="59">
        <f>+I_Investimenti!BC14</f>
        <v>0</v>
      </c>
      <c r="BB46" s="59">
        <f>+I_Investimenti!BD14</f>
        <v>0</v>
      </c>
      <c r="BC46" s="59">
        <f>+I_Investimenti!BE14</f>
        <v>0</v>
      </c>
      <c r="BD46" s="59">
        <f>+I_Investimenti!BF14</f>
        <v>0</v>
      </c>
      <c r="BE46" s="59">
        <f>+I_Investimenti!BG14</f>
        <v>0</v>
      </c>
      <c r="BF46" s="59">
        <f>+I_Investimenti!BH14</f>
        <v>0</v>
      </c>
      <c r="BG46" s="59">
        <f>+I_Investimenti!BI14</f>
        <v>0</v>
      </c>
      <c r="BH46" s="59">
        <f>+I_Investimenti!BJ14</f>
        <v>0</v>
      </c>
      <c r="BI46" s="59">
        <f>+I_Investimenti!BK14</f>
        <v>0</v>
      </c>
      <c r="BJ46" s="59">
        <f>+I_Investimenti!BL14</f>
        <v>0</v>
      </c>
      <c r="BK46" s="59">
        <f>+I_Investimenti!BM14</f>
        <v>0</v>
      </c>
      <c r="BL46" s="59">
        <f>+I_Investimenti!BN14</f>
        <v>0</v>
      </c>
      <c r="BM46" s="59">
        <f>+I_Investimenti!BO14</f>
        <v>0</v>
      </c>
      <c r="BN46" s="59">
        <f>+I_Investimenti!BP14</f>
        <v>0</v>
      </c>
      <c r="BO46" s="59">
        <f>+I_Investimenti!BQ14</f>
        <v>0</v>
      </c>
      <c r="BP46" s="59">
        <f>+I_Investimenti!BR14</f>
        <v>0</v>
      </c>
      <c r="BQ46" s="59">
        <f>+I_Investimenti!BS14</f>
        <v>0</v>
      </c>
      <c r="BR46" s="59">
        <f>+I_Investimenti!BT14</f>
        <v>0</v>
      </c>
      <c r="BS46" s="59">
        <f>+I_Investimenti!BU14</f>
        <v>0</v>
      </c>
      <c r="BT46" s="59">
        <f>+I_Investimenti!BV14</f>
        <v>0</v>
      </c>
      <c r="BU46" s="59">
        <f>+I_Investimenti!BW14</f>
        <v>0</v>
      </c>
      <c r="BV46" s="59">
        <f>+I_Investimenti!BX14</f>
        <v>0</v>
      </c>
      <c r="BW46" s="59">
        <f>+I_Investimenti!BY14</f>
        <v>0</v>
      </c>
      <c r="BX46" s="59">
        <f>+I_Investimenti!BZ14</f>
        <v>0</v>
      </c>
      <c r="BY46" s="59">
        <f>+I_Investimenti!CA14</f>
        <v>0</v>
      </c>
      <c r="BZ46" s="59">
        <f>+I_Investimenti!CB14</f>
        <v>0</v>
      </c>
      <c r="CA46" s="59">
        <f>+I_Investimenti!CC14</f>
        <v>0</v>
      </c>
      <c r="CB46" s="59">
        <f>+I_Investimenti!CD14</f>
        <v>0</v>
      </c>
      <c r="CC46" s="59">
        <f>+I_Investimenti!CE14</f>
        <v>0</v>
      </c>
      <c r="CD46" s="59">
        <f>+I_Investimenti!CF14</f>
        <v>0</v>
      </c>
      <c r="CE46" s="59">
        <f>+I_Investimenti!CG14</f>
        <v>0</v>
      </c>
      <c r="CF46" s="59">
        <f>+I_Investimenti!CH14</f>
        <v>0</v>
      </c>
      <c r="CG46" s="59">
        <f>+I_Investimenti!CI14</f>
        <v>0</v>
      </c>
      <c r="CH46" s="59">
        <f>+I_Investimenti!CJ14</f>
        <v>0</v>
      </c>
      <c r="CI46" s="59">
        <f>+I_Investimenti!CK14</f>
        <v>0</v>
      </c>
      <c r="CJ46" s="59">
        <f>+I_Investimenti!CL14</f>
        <v>0</v>
      </c>
      <c r="CK46" s="59">
        <f>+I_Investimenti!CM14</f>
        <v>0</v>
      </c>
      <c r="CL46" s="59">
        <f>+I_Investimenti!CN14</f>
        <v>0</v>
      </c>
      <c r="CM46" s="59">
        <f>+I_Investimenti!CO14</f>
        <v>0</v>
      </c>
      <c r="CN46" s="59">
        <f>+I_Investimenti!CP14</f>
        <v>0</v>
      </c>
      <c r="CO46" s="59">
        <f>+I_Investimenti!CQ14</f>
        <v>0</v>
      </c>
      <c r="CP46" s="59">
        <f>+I_Investimenti!CR14</f>
        <v>0</v>
      </c>
      <c r="CQ46" s="59">
        <f>+I_Investimenti!CS14</f>
        <v>0</v>
      </c>
      <c r="CR46" s="59">
        <f>+I_Investimenti!CT14</f>
        <v>0</v>
      </c>
      <c r="CS46" s="59">
        <f>+I_Investimenti!CU14</f>
        <v>0</v>
      </c>
      <c r="CT46" s="59">
        <f>+I_Investimenti!CV14</f>
        <v>0</v>
      </c>
      <c r="CU46" s="59">
        <f>+I_Investimenti!CW14</f>
        <v>0</v>
      </c>
      <c r="CV46" s="59">
        <f>+I_Investimenti!CX14</f>
        <v>0</v>
      </c>
      <c r="CW46" s="59">
        <f>+I_Investimenti!CY14</f>
        <v>0</v>
      </c>
      <c r="CX46" s="59">
        <f>+I_Investimenti!CZ14</f>
        <v>0</v>
      </c>
      <c r="CY46" s="59">
        <f>+I_Investimenti!DA14</f>
        <v>0</v>
      </c>
      <c r="CZ46" s="59">
        <f>+I_Investimenti!DB14</f>
        <v>0</v>
      </c>
      <c r="DA46" s="59">
        <f>+I_Investimenti!DC14</f>
        <v>0</v>
      </c>
      <c r="DB46" s="59">
        <f>+I_Investimenti!DD14</f>
        <v>0</v>
      </c>
      <c r="DC46" s="59">
        <f>+I_Investimenti!DE14</f>
        <v>0</v>
      </c>
      <c r="DD46" s="59">
        <f>+I_Investimenti!DF14</f>
        <v>0</v>
      </c>
      <c r="DE46" s="59">
        <f>+I_Investimenti!DG14</f>
        <v>0</v>
      </c>
      <c r="DF46" s="59">
        <f>+I_Investimenti!DH14</f>
        <v>0</v>
      </c>
      <c r="DG46" s="59">
        <f>+I_Investimenti!DI14</f>
        <v>0</v>
      </c>
      <c r="DH46" s="59">
        <f>+I_Investimenti!DJ14</f>
        <v>0</v>
      </c>
      <c r="DI46" s="59">
        <f>+I_Investimenti!DK14</f>
        <v>0</v>
      </c>
      <c r="DJ46" s="59">
        <f>+I_Investimenti!DL14</f>
        <v>0</v>
      </c>
      <c r="DK46" s="59">
        <f>+I_Investimenti!DM14</f>
        <v>0</v>
      </c>
      <c r="DL46" s="59">
        <f>+I_Investimenti!DN14</f>
        <v>0</v>
      </c>
      <c r="DM46" s="59">
        <f>+I_Investimenti!DO14</f>
        <v>0</v>
      </c>
      <c r="DN46" s="59">
        <f>+I_Investimenti!DP14</f>
        <v>0</v>
      </c>
      <c r="DO46" s="59">
        <f>+I_Investimenti!DQ14</f>
        <v>0</v>
      </c>
      <c r="DP46" s="59">
        <f>+I_Investimenti!DR14</f>
        <v>0</v>
      </c>
      <c r="DQ46" s="59">
        <f>+I_Investimenti!DS14</f>
        <v>0</v>
      </c>
      <c r="DR46" s="59">
        <f>+I_Investimenti!DT14</f>
        <v>0</v>
      </c>
      <c r="DS46" s="59">
        <f>+I_Investimenti!DU14</f>
        <v>0</v>
      </c>
      <c r="DT46" s="59">
        <f>+I_Investimenti!DV14</f>
        <v>0</v>
      </c>
      <c r="DU46" s="59">
        <f>+I_Investimenti!DW14</f>
        <v>0</v>
      </c>
      <c r="DV46" s="59">
        <f>+I_Investimenti!DX14</f>
        <v>0</v>
      </c>
    </row>
    <row r="47" spans="4:126" ht="16.5" thickTop="1" thickBot="1" x14ac:dyDescent="0.3">
      <c r="D47" s="119">
        <f>+I_Investimenti!C15</f>
        <v>0</v>
      </c>
      <c r="G47" s="59">
        <f>+I_Investimenti!I15</f>
        <v>0</v>
      </c>
      <c r="H47" s="59">
        <f>+I_Investimenti!J15</f>
        <v>0</v>
      </c>
      <c r="I47" s="59">
        <f>+I_Investimenti!K15</f>
        <v>0</v>
      </c>
      <c r="J47" s="59">
        <f>+I_Investimenti!L15</f>
        <v>0</v>
      </c>
      <c r="K47" s="59">
        <f>+I_Investimenti!M15</f>
        <v>0</v>
      </c>
      <c r="L47" s="59">
        <f>+I_Investimenti!N15</f>
        <v>0</v>
      </c>
      <c r="M47" s="59">
        <f>+I_Investimenti!O15</f>
        <v>0</v>
      </c>
      <c r="N47" s="59">
        <f>+I_Investimenti!P15</f>
        <v>0</v>
      </c>
      <c r="O47" s="59">
        <f>+I_Investimenti!Q15</f>
        <v>0</v>
      </c>
      <c r="P47" s="59">
        <f>+I_Investimenti!R15</f>
        <v>0</v>
      </c>
      <c r="Q47" s="59">
        <f>+I_Investimenti!S15</f>
        <v>0</v>
      </c>
      <c r="R47" s="59">
        <f>+I_Investimenti!T15</f>
        <v>0</v>
      </c>
      <c r="S47" s="59">
        <f>+I_Investimenti!U15</f>
        <v>0</v>
      </c>
      <c r="T47" s="59">
        <f>+I_Investimenti!V15</f>
        <v>0</v>
      </c>
      <c r="U47" s="59">
        <f>+I_Investimenti!W15</f>
        <v>0</v>
      </c>
      <c r="V47" s="59">
        <f>+I_Investimenti!X15</f>
        <v>0</v>
      </c>
      <c r="W47" s="59">
        <f>+I_Investimenti!Y15</f>
        <v>0</v>
      </c>
      <c r="X47" s="59">
        <f>+I_Investimenti!Z15</f>
        <v>0</v>
      </c>
      <c r="Y47" s="59">
        <f>+I_Investimenti!AA15</f>
        <v>0</v>
      </c>
      <c r="Z47" s="59">
        <f>+I_Investimenti!AB15</f>
        <v>0</v>
      </c>
      <c r="AA47" s="59">
        <f>+I_Investimenti!AC15</f>
        <v>0</v>
      </c>
      <c r="AB47" s="59">
        <f>+I_Investimenti!AD15</f>
        <v>0</v>
      </c>
      <c r="AC47" s="59">
        <f>+I_Investimenti!AE15</f>
        <v>0</v>
      </c>
      <c r="AD47" s="59">
        <f>+I_Investimenti!AF15</f>
        <v>0</v>
      </c>
      <c r="AE47" s="59">
        <f>+I_Investimenti!AG15</f>
        <v>0</v>
      </c>
      <c r="AF47" s="59">
        <f>+I_Investimenti!AH15</f>
        <v>0</v>
      </c>
      <c r="AG47" s="59">
        <f>+I_Investimenti!AI15</f>
        <v>0</v>
      </c>
      <c r="AH47" s="59">
        <f>+I_Investimenti!AJ15</f>
        <v>0</v>
      </c>
      <c r="AI47" s="59">
        <f>+I_Investimenti!AK15</f>
        <v>0</v>
      </c>
      <c r="AJ47" s="59">
        <f>+I_Investimenti!AL15</f>
        <v>0</v>
      </c>
      <c r="AK47" s="59">
        <f>+I_Investimenti!AM15</f>
        <v>0</v>
      </c>
      <c r="AL47" s="59">
        <f>+I_Investimenti!AN15</f>
        <v>0</v>
      </c>
      <c r="AM47" s="59">
        <f>+I_Investimenti!AO15</f>
        <v>0</v>
      </c>
      <c r="AN47" s="59">
        <f>+I_Investimenti!AP15</f>
        <v>0</v>
      </c>
      <c r="AO47" s="59">
        <f>+I_Investimenti!AQ15</f>
        <v>0</v>
      </c>
      <c r="AP47" s="59">
        <f>+I_Investimenti!AR15</f>
        <v>0</v>
      </c>
      <c r="AQ47" s="59">
        <f>+I_Investimenti!AS15</f>
        <v>0</v>
      </c>
      <c r="AR47" s="59">
        <f>+I_Investimenti!AT15</f>
        <v>0</v>
      </c>
      <c r="AS47" s="59">
        <f>+I_Investimenti!AU15</f>
        <v>0</v>
      </c>
      <c r="AT47" s="59">
        <f>+I_Investimenti!AV15</f>
        <v>0</v>
      </c>
      <c r="AU47" s="59">
        <f>+I_Investimenti!AW15</f>
        <v>0</v>
      </c>
      <c r="AV47" s="59">
        <f>+I_Investimenti!AX15</f>
        <v>0</v>
      </c>
      <c r="AW47" s="59">
        <f>+I_Investimenti!AY15</f>
        <v>0</v>
      </c>
      <c r="AX47" s="59">
        <f>+I_Investimenti!AZ15</f>
        <v>0</v>
      </c>
      <c r="AY47" s="59">
        <f>+I_Investimenti!BA15</f>
        <v>0</v>
      </c>
      <c r="AZ47" s="59">
        <f>+I_Investimenti!BB15</f>
        <v>0</v>
      </c>
      <c r="BA47" s="59">
        <f>+I_Investimenti!BC15</f>
        <v>0</v>
      </c>
      <c r="BB47" s="59">
        <f>+I_Investimenti!BD15</f>
        <v>0</v>
      </c>
      <c r="BC47" s="59">
        <f>+I_Investimenti!BE15</f>
        <v>0</v>
      </c>
      <c r="BD47" s="59">
        <f>+I_Investimenti!BF15</f>
        <v>0</v>
      </c>
      <c r="BE47" s="59">
        <f>+I_Investimenti!BG15</f>
        <v>0</v>
      </c>
      <c r="BF47" s="59">
        <f>+I_Investimenti!BH15</f>
        <v>0</v>
      </c>
      <c r="BG47" s="59">
        <f>+I_Investimenti!BI15</f>
        <v>0</v>
      </c>
      <c r="BH47" s="59">
        <f>+I_Investimenti!BJ15</f>
        <v>0</v>
      </c>
      <c r="BI47" s="59">
        <f>+I_Investimenti!BK15</f>
        <v>0</v>
      </c>
      <c r="BJ47" s="59">
        <f>+I_Investimenti!BL15</f>
        <v>0</v>
      </c>
      <c r="BK47" s="59">
        <f>+I_Investimenti!BM15</f>
        <v>0</v>
      </c>
      <c r="BL47" s="59">
        <f>+I_Investimenti!BN15</f>
        <v>0</v>
      </c>
      <c r="BM47" s="59">
        <f>+I_Investimenti!BO15</f>
        <v>0</v>
      </c>
      <c r="BN47" s="59">
        <f>+I_Investimenti!BP15</f>
        <v>0</v>
      </c>
      <c r="BO47" s="59">
        <f>+I_Investimenti!BQ15</f>
        <v>0</v>
      </c>
      <c r="BP47" s="59">
        <f>+I_Investimenti!BR15</f>
        <v>0</v>
      </c>
      <c r="BQ47" s="59">
        <f>+I_Investimenti!BS15</f>
        <v>0</v>
      </c>
      <c r="BR47" s="59">
        <f>+I_Investimenti!BT15</f>
        <v>0</v>
      </c>
      <c r="BS47" s="59">
        <f>+I_Investimenti!BU15</f>
        <v>0</v>
      </c>
      <c r="BT47" s="59">
        <f>+I_Investimenti!BV15</f>
        <v>0</v>
      </c>
      <c r="BU47" s="59">
        <f>+I_Investimenti!BW15</f>
        <v>0</v>
      </c>
      <c r="BV47" s="59">
        <f>+I_Investimenti!BX15</f>
        <v>0</v>
      </c>
      <c r="BW47" s="59">
        <f>+I_Investimenti!BY15</f>
        <v>0</v>
      </c>
      <c r="BX47" s="59">
        <f>+I_Investimenti!BZ15</f>
        <v>0</v>
      </c>
      <c r="BY47" s="59">
        <f>+I_Investimenti!CA15</f>
        <v>0</v>
      </c>
      <c r="BZ47" s="59">
        <f>+I_Investimenti!CB15</f>
        <v>0</v>
      </c>
      <c r="CA47" s="59">
        <f>+I_Investimenti!CC15</f>
        <v>0</v>
      </c>
      <c r="CB47" s="59">
        <f>+I_Investimenti!CD15</f>
        <v>0</v>
      </c>
      <c r="CC47" s="59">
        <f>+I_Investimenti!CE15</f>
        <v>0</v>
      </c>
      <c r="CD47" s="59">
        <f>+I_Investimenti!CF15</f>
        <v>0</v>
      </c>
      <c r="CE47" s="59">
        <f>+I_Investimenti!CG15</f>
        <v>0</v>
      </c>
      <c r="CF47" s="59">
        <f>+I_Investimenti!CH15</f>
        <v>0</v>
      </c>
      <c r="CG47" s="59">
        <f>+I_Investimenti!CI15</f>
        <v>0</v>
      </c>
      <c r="CH47" s="59">
        <f>+I_Investimenti!CJ15</f>
        <v>0</v>
      </c>
      <c r="CI47" s="59">
        <f>+I_Investimenti!CK15</f>
        <v>0</v>
      </c>
      <c r="CJ47" s="59">
        <f>+I_Investimenti!CL15</f>
        <v>0</v>
      </c>
      <c r="CK47" s="59">
        <f>+I_Investimenti!CM15</f>
        <v>0</v>
      </c>
      <c r="CL47" s="59">
        <f>+I_Investimenti!CN15</f>
        <v>0</v>
      </c>
      <c r="CM47" s="59">
        <f>+I_Investimenti!CO15</f>
        <v>0</v>
      </c>
      <c r="CN47" s="59">
        <f>+I_Investimenti!CP15</f>
        <v>0</v>
      </c>
      <c r="CO47" s="59">
        <f>+I_Investimenti!CQ15</f>
        <v>0</v>
      </c>
      <c r="CP47" s="59">
        <f>+I_Investimenti!CR15</f>
        <v>0</v>
      </c>
      <c r="CQ47" s="59">
        <f>+I_Investimenti!CS15</f>
        <v>0</v>
      </c>
      <c r="CR47" s="59">
        <f>+I_Investimenti!CT15</f>
        <v>0</v>
      </c>
      <c r="CS47" s="59">
        <f>+I_Investimenti!CU15</f>
        <v>0</v>
      </c>
      <c r="CT47" s="59">
        <f>+I_Investimenti!CV15</f>
        <v>0</v>
      </c>
      <c r="CU47" s="59">
        <f>+I_Investimenti!CW15</f>
        <v>0</v>
      </c>
      <c r="CV47" s="59">
        <f>+I_Investimenti!CX15</f>
        <v>0</v>
      </c>
      <c r="CW47" s="59">
        <f>+I_Investimenti!CY15</f>
        <v>0</v>
      </c>
      <c r="CX47" s="59">
        <f>+I_Investimenti!CZ15</f>
        <v>0</v>
      </c>
      <c r="CY47" s="59">
        <f>+I_Investimenti!DA15</f>
        <v>0</v>
      </c>
      <c r="CZ47" s="59">
        <f>+I_Investimenti!DB15</f>
        <v>0</v>
      </c>
      <c r="DA47" s="59">
        <f>+I_Investimenti!DC15</f>
        <v>0</v>
      </c>
      <c r="DB47" s="59">
        <f>+I_Investimenti!DD15</f>
        <v>0</v>
      </c>
      <c r="DC47" s="59">
        <f>+I_Investimenti!DE15</f>
        <v>0</v>
      </c>
      <c r="DD47" s="59">
        <f>+I_Investimenti!DF15</f>
        <v>0</v>
      </c>
      <c r="DE47" s="59">
        <f>+I_Investimenti!DG15</f>
        <v>0</v>
      </c>
      <c r="DF47" s="59">
        <f>+I_Investimenti!DH15</f>
        <v>0</v>
      </c>
      <c r="DG47" s="59">
        <f>+I_Investimenti!DI15</f>
        <v>0</v>
      </c>
      <c r="DH47" s="59">
        <f>+I_Investimenti!DJ15</f>
        <v>0</v>
      </c>
      <c r="DI47" s="59">
        <f>+I_Investimenti!DK15</f>
        <v>0</v>
      </c>
      <c r="DJ47" s="59">
        <f>+I_Investimenti!DL15</f>
        <v>0</v>
      </c>
      <c r="DK47" s="59">
        <f>+I_Investimenti!DM15</f>
        <v>0</v>
      </c>
      <c r="DL47" s="59">
        <f>+I_Investimenti!DN15</f>
        <v>0</v>
      </c>
      <c r="DM47" s="59">
        <f>+I_Investimenti!DO15</f>
        <v>0</v>
      </c>
      <c r="DN47" s="59">
        <f>+I_Investimenti!DP15</f>
        <v>0</v>
      </c>
      <c r="DO47" s="59">
        <f>+I_Investimenti!DQ15</f>
        <v>0</v>
      </c>
      <c r="DP47" s="59">
        <f>+I_Investimenti!DR15</f>
        <v>0</v>
      </c>
      <c r="DQ47" s="59">
        <f>+I_Investimenti!DS15</f>
        <v>0</v>
      </c>
      <c r="DR47" s="59">
        <f>+I_Investimenti!DT15</f>
        <v>0</v>
      </c>
      <c r="DS47" s="59">
        <f>+I_Investimenti!DU15</f>
        <v>0</v>
      </c>
      <c r="DT47" s="59">
        <f>+I_Investimenti!DV15</f>
        <v>0</v>
      </c>
      <c r="DU47" s="59">
        <f>+I_Investimenti!DW15</f>
        <v>0</v>
      </c>
      <c r="DV47" s="59">
        <f>+I_Investimenti!DX15</f>
        <v>0</v>
      </c>
    </row>
    <row r="48" spans="4:126" ht="16.5" thickTop="1" thickBot="1" x14ac:dyDescent="0.3">
      <c r="D48" s="119">
        <f>+I_Investimenti!C16</f>
        <v>0</v>
      </c>
      <c r="G48" s="59">
        <f>+I_Investimenti!I16</f>
        <v>0</v>
      </c>
      <c r="H48" s="59">
        <f>+I_Investimenti!J16</f>
        <v>0</v>
      </c>
      <c r="I48" s="59">
        <f>+I_Investimenti!K16</f>
        <v>0</v>
      </c>
      <c r="J48" s="59">
        <f>+I_Investimenti!L16</f>
        <v>0</v>
      </c>
      <c r="K48" s="59">
        <f>+I_Investimenti!M16</f>
        <v>0</v>
      </c>
      <c r="L48" s="59">
        <f>+I_Investimenti!N16</f>
        <v>0</v>
      </c>
      <c r="M48" s="59">
        <f>+I_Investimenti!O16</f>
        <v>0</v>
      </c>
      <c r="N48" s="59">
        <f>+I_Investimenti!P16</f>
        <v>0</v>
      </c>
      <c r="O48" s="59">
        <f>+I_Investimenti!Q16</f>
        <v>0</v>
      </c>
      <c r="P48" s="59">
        <f>+I_Investimenti!R16</f>
        <v>0</v>
      </c>
      <c r="Q48" s="59">
        <f>+I_Investimenti!S16</f>
        <v>0</v>
      </c>
      <c r="R48" s="59">
        <f>+I_Investimenti!T16</f>
        <v>0</v>
      </c>
      <c r="S48" s="59">
        <f>+I_Investimenti!U16</f>
        <v>0</v>
      </c>
      <c r="T48" s="59">
        <f>+I_Investimenti!V16</f>
        <v>0</v>
      </c>
      <c r="U48" s="59">
        <f>+I_Investimenti!W16</f>
        <v>0</v>
      </c>
      <c r="V48" s="59">
        <f>+I_Investimenti!X16</f>
        <v>0</v>
      </c>
      <c r="W48" s="59">
        <f>+I_Investimenti!Y16</f>
        <v>0</v>
      </c>
      <c r="X48" s="59">
        <f>+I_Investimenti!Z16</f>
        <v>0</v>
      </c>
      <c r="Y48" s="59">
        <f>+I_Investimenti!AA16</f>
        <v>0</v>
      </c>
      <c r="Z48" s="59">
        <f>+I_Investimenti!AB16</f>
        <v>0</v>
      </c>
      <c r="AA48" s="59">
        <f>+I_Investimenti!AC16</f>
        <v>0</v>
      </c>
      <c r="AB48" s="59">
        <f>+I_Investimenti!AD16</f>
        <v>0</v>
      </c>
      <c r="AC48" s="59">
        <f>+I_Investimenti!AE16</f>
        <v>0</v>
      </c>
      <c r="AD48" s="59">
        <f>+I_Investimenti!AF16</f>
        <v>0</v>
      </c>
      <c r="AE48" s="59">
        <f>+I_Investimenti!AG16</f>
        <v>0</v>
      </c>
      <c r="AF48" s="59">
        <f>+I_Investimenti!AH16</f>
        <v>0</v>
      </c>
      <c r="AG48" s="59">
        <f>+I_Investimenti!AI16</f>
        <v>0</v>
      </c>
      <c r="AH48" s="59">
        <f>+I_Investimenti!AJ16</f>
        <v>0</v>
      </c>
      <c r="AI48" s="59">
        <f>+I_Investimenti!AK16</f>
        <v>0</v>
      </c>
      <c r="AJ48" s="59">
        <f>+I_Investimenti!AL16</f>
        <v>0</v>
      </c>
      <c r="AK48" s="59">
        <f>+I_Investimenti!AM16</f>
        <v>0</v>
      </c>
      <c r="AL48" s="59">
        <f>+I_Investimenti!AN16</f>
        <v>0</v>
      </c>
      <c r="AM48" s="59">
        <f>+I_Investimenti!AO16</f>
        <v>0</v>
      </c>
      <c r="AN48" s="59">
        <f>+I_Investimenti!AP16</f>
        <v>0</v>
      </c>
      <c r="AO48" s="59">
        <f>+I_Investimenti!AQ16</f>
        <v>0</v>
      </c>
      <c r="AP48" s="59">
        <f>+I_Investimenti!AR16</f>
        <v>0</v>
      </c>
      <c r="AQ48" s="59">
        <f>+I_Investimenti!AS16</f>
        <v>0</v>
      </c>
      <c r="AR48" s="59">
        <f>+I_Investimenti!AT16</f>
        <v>0</v>
      </c>
      <c r="AS48" s="59">
        <f>+I_Investimenti!AU16</f>
        <v>0</v>
      </c>
      <c r="AT48" s="59">
        <f>+I_Investimenti!AV16</f>
        <v>0</v>
      </c>
      <c r="AU48" s="59">
        <f>+I_Investimenti!AW16</f>
        <v>0</v>
      </c>
      <c r="AV48" s="59">
        <f>+I_Investimenti!AX16</f>
        <v>0</v>
      </c>
      <c r="AW48" s="59">
        <f>+I_Investimenti!AY16</f>
        <v>0</v>
      </c>
      <c r="AX48" s="59">
        <f>+I_Investimenti!AZ16</f>
        <v>0</v>
      </c>
      <c r="AY48" s="59">
        <f>+I_Investimenti!BA16</f>
        <v>0</v>
      </c>
      <c r="AZ48" s="59">
        <f>+I_Investimenti!BB16</f>
        <v>0</v>
      </c>
      <c r="BA48" s="59">
        <f>+I_Investimenti!BC16</f>
        <v>0</v>
      </c>
      <c r="BB48" s="59">
        <f>+I_Investimenti!BD16</f>
        <v>0</v>
      </c>
      <c r="BC48" s="59">
        <f>+I_Investimenti!BE16</f>
        <v>0</v>
      </c>
      <c r="BD48" s="59">
        <f>+I_Investimenti!BF16</f>
        <v>0</v>
      </c>
      <c r="BE48" s="59">
        <f>+I_Investimenti!BG16</f>
        <v>0</v>
      </c>
      <c r="BF48" s="59">
        <f>+I_Investimenti!BH16</f>
        <v>0</v>
      </c>
      <c r="BG48" s="59">
        <f>+I_Investimenti!BI16</f>
        <v>0</v>
      </c>
      <c r="BH48" s="59">
        <f>+I_Investimenti!BJ16</f>
        <v>0</v>
      </c>
      <c r="BI48" s="59">
        <f>+I_Investimenti!BK16</f>
        <v>0</v>
      </c>
      <c r="BJ48" s="59">
        <f>+I_Investimenti!BL16</f>
        <v>0</v>
      </c>
      <c r="BK48" s="59">
        <f>+I_Investimenti!BM16</f>
        <v>0</v>
      </c>
      <c r="BL48" s="59">
        <f>+I_Investimenti!BN16</f>
        <v>0</v>
      </c>
      <c r="BM48" s="59">
        <f>+I_Investimenti!BO16</f>
        <v>0</v>
      </c>
      <c r="BN48" s="59">
        <f>+I_Investimenti!BP16</f>
        <v>0</v>
      </c>
      <c r="BO48" s="59">
        <f>+I_Investimenti!BQ16</f>
        <v>0</v>
      </c>
      <c r="BP48" s="59">
        <f>+I_Investimenti!BR16</f>
        <v>0</v>
      </c>
      <c r="BQ48" s="59">
        <f>+I_Investimenti!BS16</f>
        <v>0</v>
      </c>
      <c r="BR48" s="59">
        <f>+I_Investimenti!BT16</f>
        <v>0</v>
      </c>
      <c r="BS48" s="59">
        <f>+I_Investimenti!BU16</f>
        <v>0</v>
      </c>
      <c r="BT48" s="59">
        <f>+I_Investimenti!BV16</f>
        <v>0</v>
      </c>
      <c r="BU48" s="59">
        <f>+I_Investimenti!BW16</f>
        <v>0</v>
      </c>
      <c r="BV48" s="59">
        <f>+I_Investimenti!BX16</f>
        <v>0</v>
      </c>
      <c r="BW48" s="59">
        <f>+I_Investimenti!BY16</f>
        <v>0</v>
      </c>
      <c r="BX48" s="59">
        <f>+I_Investimenti!BZ16</f>
        <v>0</v>
      </c>
      <c r="BY48" s="59">
        <f>+I_Investimenti!CA16</f>
        <v>0</v>
      </c>
      <c r="BZ48" s="59">
        <f>+I_Investimenti!CB16</f>
        <v>0</v>
      </c>
      <c r="CA48" s="59">
        <f>+I_Investimenti!CC16</f>
        <v>0</v>
      </c>
      <c r="CB48" s="59">
        <f>+I_Investimenti!CD16</f>
        <v>0</v>
      </c>
      <c r="CC48" s="59">
        <f>+I_Investimenti!CE16</f>
        <v>0</v>
      </c>
      <c r="CD48" s="59">
        <f>+I_Investimenti!CF16</f>
        <v>0</v>
      </c>
      <c r="CE48" s="59">
        <f>+I_Investimenti!CG16</f>
        <v>0</v>
      </c>
      <c r="CF48" s="59">
        <f>+I_Investimenti!CH16</f>
        <v>0</v>
      </c>
      <c r="CG48" s="59">
        <f>+I_Investimenti!CI16</f>
        <v>0</v>
      </c>
      <c r="CH48" s="59">
        <f>+I_Investimenti!CJ16</f>
        <v>0</v>
      </c>
      <c r="CI48" s="59">
        <f>+I_Investimenti!CK16</f>
        <v>0</v>
      </c>
      <c r="CJ48" s="59">
        <f>+I_Investimenti!CL16</f>
        <v>0</v>
      </c>
      <c r="CK48" s="59">
        <f>+I_Investimenti!CM16</f>
        <v>0</v>
      </c>
      <c r="CL48" s="59">
        <f>+I_Investimenti!CN16</f>
        <v>0</v>
      </c>
      <c r="CM48" s="59">
        <f>+I_Investimenti!CO16</f>
        <v>0</v>
      </c>
      <c r="CN48" s="59">
        <f>+I_Investimenti!CP16</f>
        <v>0</v>
      </c>
      <c r="CO48" s="59">
        <f>+I_Investimenti!CQ16</f>
        <v>0</v>
      </c>
      <c r="CP48" s="59">
        <f>+I_Investimenti!CR16</f>
        <v>0</v>
      </c>
      <c r="CQ48" s="59">
        <f>+I_Investimenti!CS16</f>
        <v>0</v>
      </c>
      <c r="CR48" s="59">
        <f>+I_Investimenti!CT16</f>
        <v>0</v>
      </c>
      <c r="CS48" s="59">
        <f>+I_Investimenti!CU16</f>
        <v>0</v>
      </c>
      <c r="CT48" s="59">
        <f>+I_Investimenti!CV16</f>
        <v>0</v>
      </c>
      <c r="CU48" s="59">
        <f>+I_Investimenti!CW16</f>
        <v>0</v>
      </c>
      <c r="CV48" s="59">
        <f>+I_Investimenti!CX16</f>
        <v>0</v>
      </c>
      <c r="CW48" s="59">
        <f>+I_Investimenti!CY16</f>
        <v>0</v>
      </c>
      <c r="CX48" s="59">
        <f>+I_Investimenti!CZ16</f>
        <v>0</v>
      </c>
      <c r="CY48" s="59">
        <f>+I_Investimenti!DA16</f>
        <v>0</v>
      </c>
      <c r="CZ48" s="59">
        <f>+I_Investimenti!DB16</f>
        <v>0</v>
      </c>
      <c r="DA48" s="59">
        <f>+I_Investimenti!DC16</f>
        <v>0</v>
      </c>
      <c r="DB48" s="59">
        <f>+I_Investimenti!DD16</f>
        <v>0</v>
      </c>
      <c r="DC48" s="59">
        <f>+I_Investimenti!DE16</f>
        <v>0</v>
      </c>
      <c r="DD48" s="59">
        <f>+I_Investimenti!DF16</f>
        <v>0</v>
      </c>
      <c r="DE48" s="59">
        <f>+I_Investimenti!DG16</f>
        <v>0</v>
      </c>
      <c r="DF48" s="59">
        <f>+I_Investimenti!DH16</f>
        <v>0</v>
      </c>
      <c r="DG48" s="59">
        <f>+I_Investimenti!DI16</f>
        <v>0</v>
      </c>
      <c r="DH48" s="59">
        <f>+I_Investimenti!DJ16</f>
        <v>0</v>
      </c>
      <c r="DI48" s="59">
        <f>+I_Investimenti!DK16</f>
        <v>0</v>
      </c>
      <c r="DJ48" s="59">
        <f>+I_Investimenti!DL16</f>
        <v>0</v>
      </c>
      <c r="DK48" s="59">
        <f>+I_Investimenti!DM16</f>
        <v>0</v>
      </c>
      <c r="DL48" s="59">
        <f>+I_Investimenti!DN16</f>
        <v>0</v>
      </c>
      <c r="DM48" s="59">
        <f>+I_Investimenti!DO16</f>
        <v>0</v>
      </c>
      <c r="DN48" s="59">
        <f>+I_Investimenti!DP16</f>
        <v>0</v>
      </c>
      <c r="DO48" s="59">
        <f>+I_Investimenti!DQ16</f>
        <v>0</v>
      </c>
      <c r="DP48" s="59">
        <f>+I_Investimenti!DR16</f>
        <v>0</v>
      </c>
      <c r="DQ48" s="59">
        <f>+I_Investimenti!DS16</f>
        <v>0</v>
      </c>
      <c r="DR48" s="59">
        <f>+I_Investimenti!DT16</f>
        <v>0</v>
      </c>
      <c r="DS48" s="59">
        <f>+I_Investimenti!DU16</f>
        <v>0</v>
      </c>
      <c r="DT48" s="59">
        <f>+I_Investimenti!DV16</f>
        <v>0</v>
      </c>
      <c r="DU48" s="59">
        <f>+I_Investimenti!DW16</f>
        <v>0</v>
      </c>
      <c r="DV48" s="59">
        <f>+I_Investimenti!DX16</f>
        <v>0</v>
      </c>
    </row>
    <row r="49" spans="4:126" ht="16.5" thickTop="1" thickBot="1" x14ac:dyDescent="0.3">
      <c r="D49" s="119">
        <f>+I_Investimenti!C17</f>
        <v>0</v>
      </c>
      <c r="G49" s="59">
        <f>+I_Investimenti!I17</f>
        <v>0</v>
      </c>
      <c r="H49" s="59">
        <f>+I_Investimenti!J17</f>
        <v>0</v>
      </c>
      <c r="I49" s="59">
        <f>+I_Investimenti!K17</f>
        <v>0</v>
      </c>
      <c r="J49" s="59">
        <f>+I_Investimenti!L17</f>
        <v>0</v>
      </c>
      <c r="K49" s="59">
        <f>+I_Investimenti!M17</f>
        <v>0</v>
      </c>
      <c r="L49" s="59">
        <f>+I_Investimenti!N17</f>
        <v>0</v>
      </c>
      <c r="M49" s="59">
        <f>+I_Investimenti!O17</f>
        <v>0</v>
      </c>
      <c r="N49" s="59">
        <f>+I_Investimenti!P17</f>
        <v>0</v>
      </c>
      <c r="O49" s="59">
        <f>+I_Investimenti!Q17</f>
        <v>0</v>
      </c>
      <c r="P49" s="59">
        <f>+I_Investimenti!R17</f>
        <v>0</v>
      </c>
      <c r="Q49" s="59">
        <f>+I_Investimenti!S17</f>
        <v>0</v>
      </c>
      <c r="R49" s="59">
        <f>+I_Investimenti!T17</f>
        <v>0</v>
      </c>
      <c r="S49" s="59">
        <f>+I_Investimenti!U17</f>
        <v>0</v>
      </c>
      <c r="T49" s="59">
        <f>+I_Investimenti!V17</f>
        <v>0</v>
      </c>
      <c r="U49" s="59">
        <f>+I_Investimenti!W17</f>
        <v>0</v>
      </c>
      <c r="V49" s="59">
        <f>+I_Investimenti!X17</f>
        <v>0</v>
      </c>
      <c r="W49" s="59">
        <f>+I_Investimenti!Y17</f>
        <v>0</v>
      </c>
      <c r="X49" s="59">
        <f>+I_Investimenti!Z17</f>
        <v>0</v>
      </c>
      <c r="Y49" s="59">
        <f>+I_Investimenti!AA17</f>
        <v>0</v>
      </c>
      <c r="Z49" s="59">
        <f>+I_Investimenti!AB17</f>
        <v>0</v>
      </c>
      <c r="AA49" s="59">
        <f>+I_Investimenti!AC17</f>
        <v>0</v>
      </c>
      <c r="AB49" s="59">
        <f>+I_Investimenti!AD17</f>
        <v>0</v>
      </c>
      <c r="AC49" s="59">
        <f>+I_Investimenti!AE17</f>
        <v>0</v>
      </c>
      <c r="AD49" s="59">
        <f>+I_Investimenti!AF17</f>
        <v>0</v>
      </c>
      <c r="AE49" s="59">
        <f>+I_Investimenti!AG17</f>
        <v>0</v>
      </c>
      <c r="AF49" s="59">
        <f>+I_Investimenti!AH17</f>
        <v>0</v>
      </c>
      <c r="AG49" s="59">
        <f>+I_Investimenti!AI17</f>
        <v>0</v>
      </c>
      <c r="AH49" s="59">
        <f>+I_Investimenti!AJ17</f>
        <v>0</v>
      </c>
      <c r="AI49" s="59">
        <f>+I_Investimenti!AK17</f>
        <v>0</v>
      </c>
      <c r="AJ49" s="59">
        <f>+I_Investimenti!AL17</f>
        <v>0</v>
      </c>
      <c r="AK49" s="59">
        <f>+I_Investimenti!AM17</f>
        <v>0</v>
      </c>
      <c r="AL49" s="59">
        <f>+I_Investimenti!AN17</f>
        <v>0</v>
      </c>
      <c r="AM49" s="59">
        <f>+I_Investimenti!AO17</f>
        <v>0</v>
      </c>
      <c r="AN49" s="59">
        <f>+I_Investimenti!AP17</f>
        <v>0</v>
      </c>
      <c r="AO49" s="59">
        <f>+I_Investimenti!AQ17</f>
        <v>0</v>
      </c>
      <c r="AP49" s="59">
        <f>+I_Investimenti!AR17</f>
        <v>0</v>
      </c>
      <c r="AQ49" s="59">
        <f>+I_Investimenti!AS17</f>
        <v>0</v>
      </c>
      <c r="AR49" s="59">
        <f>+I_Investimenti!AT17</f>
        <v>0</v>
      </c>
      <c r="AS49" s="59">
        <f>+I_Investimenti!AU17</f>
        <v>0</v>
      </c>
      <c r="AT49" s="59">
        <f>+I_Investimenti!AV17</f>
        <v>0</v>
      </c>
      <c r="AU49" s="59">
        <f>+I_Investimenti!AW17</f>
        <v>0</v>
      </c>
      <c r="AV49" s="59">
        <f>+I_Investimenti!AX17</f>
        <v>0</v>
      </c>
      <c r="AW49" s="59">
        <f>+I_Investimenti!AY17</f>
        <v>0</v>
      </c>
      <c r="AX49" s="59">
        <f>+I_Investimenti!AZ17</f>
        <v>0</v>
      </c>
      <c r="AY49" s="59">
        <f>+I_Investimenti!BA17</f>
        <v>0</v>
      </c>
      <c r="AZ49" s="59">
        <f>+I_Investimenti!BB17</f>
        <v>0</v>
      </c>
      <c r="BA49" s="59">
        <f>+I_Investimenti!BC17</f>
        <v>0</v>
      </c>
      <c r="BB49" s="59">
        <f>+I_Investimenti!BD17</f>
        <v>0</v>
      </c>
      <c r="BC49" s="59">
        <f>+I_Investimenti!BE17</f>
        <v>0</v>
      </c>
      <c r="BD49" s="59">
        <f>+I_Investimenti!BF17</f>
        <v>0</v>
      </c>
      <c r="BE49" s="59">
        <f>+I_Investimenti!BG17</f>
        <v>0</v>
      </c>
      <c r="BF49" s="59">
        <f>+I_Investimenti!BH17</f>
        <v>0</v>
      </c>
      <c r="BG49" s="59">
        <f>+I_Investimenti!BI17</f>
        <v>0</v>
      </c>
      <c r="BH49" s="59">
        <f>+I_Investimenti!BJ17</f>
        <v>0</v>
      </c>
      <c r="BI49" s="59">
        <f>+I_Investimenti!BK17</f>
        <v>0</v>
      </c>
      <c r="BJ49" s="59">
        <f>+I_Investimenti!BL17</f>
        <v>0</v>
      </c>
      <c r="BK49" s="59">
        <f>+I_Investimenti!BM17</f>
        <v>0</v>
      </c>
      <c r="BL49" s="59">
        <f>+I_Investimenti!BN17</f>
        <v>0</v>
      </c>
      <c r="BM49" s="59">
        <f>+I_Investimenti!BO17</f>
        <v>0</v>
      </c>
      <c r="BN49" s="59">
        <f>+I_Investimenti!BP17</f>
        <v>0</v>
      </c>
      <c r="BO49" s="59">
        <f>+I_Investimenti!BQ17</f>
        <v>0</v>
      </c>
      <c r="BP49" s="59">
        <f>+I_Investimenti!BR17</f>
        <v>0</v>
      </c>
      <c r="BQ49" s="59">
        <f>+I_Investimenti!BS17</f>
        <v>0</v>
      </c>
      <c r="BR49" s="59">
        <f>+I_Investimenti!BT17</f>
        <v>0</v>
      </c>
      <c r="BS49" s="59">
        <f>+I_Investimenti!BU17</f>
        <v>0</v>
      </c>
      <c r="BT49" s="59">
        <f>+I_Investimenti!BV17</f>
        <v>0</v>
      </c>
      <c r="BU49" s="59">
        <f>+I_Investimenti!BW17</f>
        <v>0</v>
      </c>
      <c r="BV49" s="59">
        <f>+I_Investimenti!BX17</f>
        <v>0</v>
      </c>
      <c r="BW49" s="59">
        <f>+I_Investimenti!BY17</f>
        <v>0</v>
      </c>
      <c r="BX49" s="59">
        <f>+I_Investimenti!BZ17</f>
        <v>0</v>
      </c>
      <c r="BY49" s="59">
        <f>+I_Investimenti!CA17</f>
        <v>0</v>
      </c>
      <c r="BZ49" s="59">
        <f>+I_Investimenti!CB17</f>
        <v>0</v>
      </c>
      <c r="CA49" s="59">
        <f>+I_Investimenti!CC17</f>
        <v>0</v>
      </c>
      <c r="CB49" s="59">
        <f>+I_Investimenti!CD17</f>
        <v>0</v>
      </c>
      <c r="CC49" s="59">
        <f>+I_Investimenti!CE17</f>
        <v>0</v>
      </c>
      <c r="CD49" s="59">
        <f>+I_Investimenti!CF17</f>
        <v>0</v>
      </c>
      <c r="CE49" s="59">
        <f>+I_Investimenti!CG17</f>
        <v>0</v>
      </c>
      <c r="CF49" s="59">
        <f>+I_Investimenti!CH17</f>
        <v>0</v>
      </c>
      <c r="CG49" s="59">
        <f>+I_Investimenti!CI17</f>
        <v>0</v>
      </c>
      <c r="CH49" s="59">
        <f>+I_Investimenti!CJ17</f>
        <v>0</v>
      </c>
      <c r="CI49" s="59">
        <f>+I_Investimenti!CK17</f>
        <v>0</v>
      </c>
      <c r="CJ49" s="59">
        <f>+I_Investimenti!CL17</f>
        <v>0</v>
      </c>
      <c r="CK49" s="59">
        <f>+I_Investimenti!CM17</f>
        <v>0</v>
      </c>
      <c r="CL49" s="59">
        <f>+I_Investimenti!CN17</f>
        <v>0</v>
      </c>
      <c r="CM49" s="59">
        <f>+I_Investimenti!CO17</f>
        <v>0</v>
      </c>
      <c r="CN49" s="59">
        <f>+I_Investimenti!CP17</f>
        <v>0</v>
      </c>
      <c r="CO49" s="59">
        <f>+I_Investimenti!CQ17</f>
        <v>0</v>
      </c>
      <c r="CP49" s="59">
        <f>+I_Investimenti!CR17</f>
        <v>0</v>
      </c>
      <c r="CQ49" s="59">
        <f>+I_Investimenti!CS17</f>
        <v>0</v>
      </c>
      <c r="CR49" s="59">
        <f>+I_Investimenti!CT17</f>
        <v>0</v>
      </c>
      <c r="CS49" s="59">
        <f>+I_Investimenti!CU17</f>
        <v>0</v>
      </c>
      <c r="CT49" s="59">
        <f>+I_Investimenti!CV17</f>
        <v>0</v>
      </c>
      <c r="CU49" s="59">
        <f>+I_Investimenti!CW17</f>
        <v>0</v>
      </c>
      <c r="CV49" s="59">
        <f>+I_Investimenti!CX17</f>
        <v>0</v>
      </c>
      <c r="CW49" s="59">
        <f>+I_Investimenti!CY17</f>
        <v>0</v>
      </c>
      <c r="CX49" s="59">
        <f>+I_Investimenti!CZ17</f>
        <v>0</v>
      </c>
      <c r="CY49" s="59">
        <f>+I_Investimenti!DA17</f>
        <v>0</v>
      </c>
      <c r="CZ49" s="59">
        <f>+I_Investimenti!DB17</f>
        <v>0</v>
      </c>
      <c r="DA49" s="59">
        <f>+I_Investimenti!DC17</f>
        <v>0</v>
      </c>
      <c r="DB49" s="59">
        <f>+I_Investimenti!DD17</f>
        <v>0</v>
      </c>
      <c r="DC49" s="59">
        <f>+I_Investimenti!DE17</f>
        <v>0</v>
      </c>
      <c r="DD49" s="59">
        <f>+I_Investimenti!DF17</f>
        <v>0</v>
      </c>
      <c r="DE49" s="59">
        <f>+I_Investimenti!DG17</f>
        <v>0</v>
      </c>
      <c r="DF49" s="59">
        <f>+I_Investimenti!DH17</f>
        <v>0</v>
      </c>
      <c r="DG49" s="59">
        <f>+I_Investimenti!DI17</f>
        <v>0</v>
      </c>
      <c r="DH49" s="59">
        <f>+I_Investimenti!DJ17</f>
        <v>0</v>
      </c>
      <c r="DI49" s="59">
        <f>+I_Investimenti!DK17</f>
        <v>0</v>
      </c>
      <c r="DJ49" s="59">
        <f>+I_Investimenti!DL17</f>
        <v>0</v>
      </c>
      <c r="DK49" s="59">
        <f>+I_Investimenti!DM17</f>
        <v>0</v>
      </c>
      <c r="DL49" s="59">
        <f>+I_Investimenti!DN17</f>
        <v>0</v>
      </c>
      <c r="DM49" s="59">
        <f>+I_Investimenti!DO17</f>
        <v>0</v>
      </c>
      <c r="DN49" s="59">
        <f>+I_Investimenti!DP17</f>
        <v>0</v>
      </c>
      <c r="DO49" s="59">
        <f>+I_Investimenti!DQ17</f>
        <v>0</v>
      </c>
      <c r="DP49" s="59">
        <f>+I_Investimenti!DR17</f>
        <v>0</v>
      </c>
      <c r="DQ49" s="59">
        <f>+I_Investimenti!DS17</f>
        <v>0</v>
      </c>
      <c r="DR49" s="59">
        <f>+I_Investimenti!DT17</f>
        <v>0</v>
      </c>
      <c r="DS49" s="59">
        <f>+I_Investimenti!DU17</f>
        <v>0</v>
      </c>
      <c r="DT49" s="59">
        <f>+I_Investimenti!DV17</f>
        <v>0</v>
      </c>
      <c r="DU49" s="59">
        <f>+I_Investimenti!DW17</f>
        <v>0</v>
      </c>
      <c r="DV49" s="59">
        <f>+I_Investimenti!DX17</f>
        <v>0</v>
      </c>
    </row>
    <row r="50" spans="4:126" ht="16.5" thickTop="1" thickBot="1" x14ac:dyDescent="0.3">
      <c r="D50" s="119">
        <f>+I_Investimenti!C18</f>
        <v>0</v>
      </c>
      <c r="G50" s="59">
        <f>+I_Investimenti!I18</f>
        <v>0</v>
      </c>
      <c r="H50" s="59">
        <f>+I_Investimenti!J18</f>
        <v>0</v>
      </c>
      <c r="I50" s="59">
        <f>+I_Investimenti!K18</f>
        <v>0</v>
      </c>
      <c r="J50" s="59">
        <f>+I_Investimenti!L18</f>
        <v>0</v>
      </c>
      <c r="K50" s="59">
        <f>+I_Investimenti!M18</f>
        <v>0</v>
      </c>
      <c r="L50" s="59">
        <f>+I_Investimenti!N18</f>
        <v>0</v>
      </c>
      <c r="M50" s="59">
        <f>+I_Investimenti!O18</f>
        <v>0</v>
      </c>
      <c r="N50" s="59">
        <f>+I_Investimenti!P18</f>
        <v>0</v>
      </c>
      <c r="O50" s="59">
        <f>+I_Investimenti!Q18</f>
        <v>0</v>
      </c>
      <c r="P50" s="59">
        <f>+I_Investimenti!R18</f>
        <v>0</v>
      </c>
      <c r="Q50" s="59">
        <f>+I_Investimenti!S18</f>
        <v>0</v>
      </c>
      <c r="R50" s="59">
        <f>+I_Investimenti!T18</f>
        <v>0</v>
      </c>
      <c r="S50" s="59">
        <f>+I_Investimenti!U18</f>
        <v>0</v>
      </c>
      <c r="T50" s="59">
        <f>+I_Investimenti!V18</f>
        <v>0</v>
      </c>
      <c r="U50" s="59">
        <f>+I_Investimenti!W18</f>
        <v>0</v>
      </c>
      <c r="V50" s="59">
        <f>+I_Investimenti!X18</f>
        <v>0</v>
      </c>
      <c r="W50" s="59">
        <f>+I_Investimenti!Y18</f>
        <v>0</v>
      </c>
      <c r="X50" s="59">
        <f>+I_Investimenti!Z18</f>
        <v>0</v>
      </c>
      <c r="Y50" s="59">
        <f>+I_Investimenti!AA18</f>
        <v>0</v>
      </c>
      <c r="Z50" s="59">
        <f>+I_Investimenti!AB18</f>
        <v>0</v>
      </c>
      <c r="AA50" s="59">
        <f>+I_Investimenti!AC18</f>
        <v>0</v>
      </c>
      <c r="AB50" s="59">
        <f>+I_Investimenti!AD18</f>
        <v>0</v>
      </c>
      <c r="AC50" s="59">
        <f>+I_Investimenti!AE18</f>
        <v>0</v>
      </c>
      <c r="AD50" s="59">
        <f>+I_Investimenti!AF18</f>
        <v>0</v>
      </c>
      <c r="AE50" s="59">
        <f>+I_Investimenti!AG18</f>
        <v>0</v>
      </c>
      <c r="AF50" s="59">
        <f>+I_Investimenti!AH18</f>
        <v>0</v>
      </c>
      <c r="AG50" s="59">
        <f>+I_Investimenti!AI18</f>
        <v>0</v>
      </c>
      <c r="AH50" s="59">
        <f>+I_Investimenti!AJ18</f>
        <v>0</v>
      </c>
      <c r="AI50" s="59">
        <f>+I_Investimenti!AK18</f>
        <v>0</v>
      </c>
      <c r="AJ50" s="59">
        <f>+I_Investimenti!AL18</f>
        <v>0</v>
      </c>
      <c r="AK50" s="59">
        <f>+I_Investimenti!AM18</f>
        <v>0</v>
      </c>
      <c r="AL50" s="59">
        <f>+I_Investimenti!AN18</f>
        <v>0</v>
      </c>
      <c r="AM50" s="59">
        <f>+I_Investimenti!AO18</f>
        <v>0</v>
      </c>
      <c r="AN50" s="59">
        <f>+I_Investimenti!AP18</f>
        <v>0</v>
      </c>
      <c r="AO50" s="59">
        <f>+I_Investimenti!AQ18</f>
        <v>0</v>
      </c>
      <c r="AP50" s="59">
        <f>+I_Investimenti!AR18</f>
        <v>0</v>
      </c>
      <c r="AQ50" s="59">
        <f>+I_Investimenti!AS18</f>
        <v>0</v>
      </c>
      <c r="AR50" s="59">
        <f>+I_Investimenti!AT18</f>
        <v>0</v>
      </c>
      <c r="AS50" s="59">
        <f>+I_Investimenti!AU18</f>
        <v>0</v>
      </c>
      <c r="AT50" s="59">
        <f>+I_Investimenti!AV18</f>
        <v>0</v>
      </c>
      <c r="AU50" s="59">
        <f>+I_Investimenti!AW18</f>
        <v>0</v>
      </c>
      <c r="AV50" s="59">
        <f>+I_Investimenti!AX18</f>
        <v>0</v>
      </c>
      <c r="AW50" s="59">
        <f>+I_Investimenti!AY18</f>
        <v>0</v>
      </c>
      <c r="AX50" s="59">
        <f>+I_Investimenti!AZ18</f>
        <v>0</v>
      </c>
      <c r="AY50" s="59">
        <f>+I_Investimenti!BA18</f>
        <v>0</v>
      </c>
      <c r="AZ50" s="59">
        <f>+I_Investimenti!BB18</f>
        <v>0</v>
      </c>
      <c r="BA50" s="59">
        <f>+I_Investimenti!BC18</f>
        <v>0</v>
      </c>
      <c r="BB50" s="59">
        <f>+I_Investimenti!BD18</f>
        <v>0</v>
      </c>
      <c r="BC50" s="59">
        <f>+I_Investimenti!BE18</f>
        <v>0</v>
      </c>
      <c r="BD50" s="59">
        <f>+I_Investimenti!BF18</f>
        <v>0</v>
      </c>
      <c r="BE50" s="59">
        <f>+I_Investimenti!BG18</f>
        <v>0</v>
      </c>
      <c r="BF50" s="59">
        <f>+I_Investimenti!BH18</f>
        <v>0</v>
      </c>
      <c r="BG50" s="59">
        <f>+I_Investimenti!BI18</f>
        <v>0</v>
      </c>
      <c r="BH50" s="59">
        <f>+I_Investimenti!BJ18</f>
        <v>0</v>
      </c>
      <c r="BI50" s="59">
        <f>+I_Investimenti!BK18</f>
        <v>0</v>
      </c>
      <c r="BJ50" s="59">
        <f>+I_Investimenti!BL18</f>
        <v>0</v>
      </c>
      <c r="BK50" s="59">
        <f>+I_Investimenti!BM18</f>
        <v>0</v>
      </c>
      <c r="BL50" s="59">
        <f>+I_Investimenti!BN18</f>
        <v>0</v>
      </c>
      <c r="BM50" s="59">
        <f>+I_Investimenti!BO18</f>
        <v>0</v>
      </c>
      <c r="BN50" s="59">
        <f>+I_Investimenti!BP18</f>
        <v>0</v>
      </c>
      <c r="BO50" s="59">
        <f>+I_Investimenti!BQ18</f>
        <v>0</v>
      </c>
      <c r="BP50" s="59">
        <f>+I_Investimenti!BR18</f>
        <v>0</v>
      </c>
      <c r="BQ50" s="59">
        <f>+I_Investimenti!BS18</f>
        <v>0</v>
      </c>
      <c r="BR50" s="59">
        <f>+I_Investimenti!BT18</f>
        <v>0</v>
      </c>
      <c r="BS50" s="59">
        <f>+I_Investimenti!BU18</f>
        <v>0</v>
      </c>
      <c r="BT50" s="59">
        <f>+I_Investimenti!BV18</f>
        <v>0</v>
      </c>
      <c r="BU50" s="59">
        <f>+I_Investimenti!BW18</f>
        <v>0</v>
      </c>
      <c r="BV50" s="59">
        <f>+I_Investimenti!BX18</f>
        <v>0</v>
      </c>
      <c r="BW50" s="59">
        <f>+I_Investimenti!BY18</f>
        <v>0</v>
      </c>
      <c r="BX50" s="59">
        <f>+I_Investimenti!BZ18</f>
        <v>0</v>
      </c>
      <c r="BY50" s="59">
        <f>+I_Investimenti!CA18</f>
        <v>0</v>
      </c>
      <c r="BZ50" s="59">
        <f>+I_Investimenti!CB18</f>
        <v>0</v>
      </c>
      <c r="CA50" s="59">
        <f>+I_Investimenti!CC18</f>
        <v>0</v>
      </c>
      <c r="CB50" s="59">
        <f>+I_Investimenti!CD18</f>
        <v>0</v>
      </c>
      <c r="CC50" s="59">
        <f>+I_Investimenti!CE18</f>
        <v>0</v>
      </c>
      <c r="CD50" s="59">
        <f>+I_Investimenti!CF18</f>
        <v>0</v>
      </c>
      <c r="CE50" s="59">
        <f>+I_Investimenti!CG18</f>
        <v>0</v>
      </c>
      <c r="CF50" s="59">
        <f>+I_Investimenti!CH18</f>
        <v>0</v>
      </c>
      <c r="CG50" s="59">
        <f>+I_Investimenti!CI18</f>
        <v>0</v>
      </c>
      <c r="CH50" s="59">
        <f>+I_Investimenti!CJ18</f>
        <v>0</v>
      </c>
      <c r="CI50" s="59">
        <f>+I_Investimenti!CK18</f>
        <v>0</v>
      </c>
      <c r="CJ50" s="59">
        <f>+I_Investimenti!CL18</f>
        <v>0</v>
      </c>
      <c r="CK50" s="59">
        <f>+I_Investimenti!CM18</f>
        <v>0</v>
      </c>
      <c r="CL50" s="59">
        <f>+I_Investimenti!CN18</f>
        <v>0</v>
      </c>
      <c r="CM50" s="59">
        <f>+I_Investimenti!CO18</f>
        <v>0</v>
      </c>
      <c r="CN50" s="59">
        <f>+I_Investimenti!CP18</f>
        <v>0</v>
      </c>
      <c r="CO50" s="59">
        <f>+I_Investimenti!CQ18</f>
        <v>0</v>
      </c>
      <c r="CP50" s="59">
        <f>+I_Investimenti!CR18</f>
        <v>0</v>
      </c>
      <c r="CQ50" s="59">
        <f>+I_Investimenti!CS18</f>
        <v>0</v>
      </c>
      <c r="CR50" s="59">
        <f>+I_Investimenti!CT18</f>
        <v>0</v>
      </c>
      <c r="CS50" s="59">
        <f>+I_Investimenti!CU18</f>
        <v>0</v>
      </c>
      <c r="CT50" s="59">
        <f>+I_Investimenti!CV18</f>
        <v>0</v>
      </c>
      <c r="CU50" s="59">
        <f>+I_Investimenti!CW18</f>
        <v>0</v>
      </c>
      <c r="CV50" s="59">
        <f>+I_Investimenti!CX18</f>
        <v>0</v>
      </c>
      <c r="CW50" s="59">
        <f>+I_Investimenti!CY18</f>
        <v>0</v>
      </c>
      <c r="CX50" s="59">
        <f>+I_Investimenti!CZ18</f>
        <v>0</v>
      </c>
      <c r="CY50" s="59">
        <f>+I_Investimenti!DA18</f>
        <v>0</v>
      </c>
      <c r="CZ50" s="59">
        <f>+I_Investimenti!DB18</f>
        <v>0</v>
      </c>
      <c r="DA50" s="59">
        <f>+I_Investimenti!DC18</f>
        <v>0</v>
      </c>
      <c r="DB50" s="59">
        <f>+I_Investimenti!DD18</f>
        <v>0</v>
      </c>
      <c r="DC50" s="59">
        <f>+I_Investimenti!DE18</f>
        <v>0</v>
      </c>
      <c r="DD50" s="59">
        <f>+I_Investimenti!DF18</f>
        <v>0</v>
      </c>
      <c r="DE50" s="59">
        <f>+I_Investimenti!DG18</f>
        <v>0</v>
      </c>
      <c r="DF50" s="59">
        <f>+I_Investimenti!DH18</f>
        <v>0</v>
      </c>
      <c r="DG50" s="59">
        <f>+I_Investimenti!DI18</f>
        <v>0</v>
      </c>
      <c r="DH50" s="59">
        <f>+I_Investimenti!DJ18</f>
        <v>0</v>
      </c>
      <c r="DI50" s="59">
        <f>+I_Investimenti!DK18</f>
        <v>0</v>
      </c>
      <c r="DJ50" s="59">
        <f>+I_Investimenti!DL18</f>
        <v>0</v>
      </c>
      <c r="DK50" s="59">
        <f>+I_Investimenti!DM18</f>
        <v>0</v>
      </c>
      <c r="DL50" s="59">
        <f>+I_Investimenti!DN18</f>
        <v>0</v>
      </c>
      <c r="DM50" s="59">
        <f>+I_Investimenti!DO18</f>
        <v>0</v>
      </c>
      <c r="DN50" s="59">
        <f>+I_Investimenti!DP18</f>
        <v>0</v>
      </c>
      <c r="DO50" s="59">
        <f>+I_Investimenti!DQ18</f>
        <v>0</v>
      </c>
      <c r="DP50" s="59">
        <f>+I_Investimenti!DR18</f>
        <v>0</v>
      </c>
      <c r="DQ50" s="59">
        <f>+I_Investimenti!DS18</f>
        <v>0</v>
      </c>
      <c r="DR50" s="59">
        <f>+I_Investimenti!DT18</f>
        <v>0</v>
      </c>
      <c r="DS50" s="59">
        <f>+I_Investimenti!DU18</f>
        <v>0</v>
      </c>
      <c r="DT50" s="59">
        <f>+I_Investimenti!DV18</f>
        <v>0</v>
      </c>
      <c r="DU50" s="59">
        <f>+I_Investimenti!DW18</f>
        <v>0</v>
      </c>
      <c r="DV50" s="59">
        <f>+I_Investimenti!DX18</f>
        <v>0</v>
      </c>
    </row>
    <row r="51" spans="4:126" ht="16.5" thickTop="1" thickBot="1" x14ac:dyDescent="0.3">
      <c r="D51" s="119">
        <f>+I_Investimenti!C19</f>
        <v>0</v>
      </c>
      <c r="G51" s="59">
        <f>+I_Investimenti!I19</f>
        <v>0</v>
      </c>
      <c r="H51" s="59">
        <f>+I_Investimenti!J19</f>
        <v>0</v>
      </c>
      <c r="I51" s="59">
        <f>+I_Investimenti!K19</f>
        <v>0</v>
      </c>
      <c r="J51" s="59">
        <f>+I_Investimenti!L19</f>
        <v>0</v>
      </c>
      <c r="K51" s="59">
        <f>+I_Investimenti!M19</f>
        <v>0</v>
      </c>
      <c r="L51" s="59">
        <f>+I_Investimenti!N19</f>
        <v>0</v>
      </c>
      <c r="M51" s="59">
        <f>+I_Investimenti!O19</f>
        <v>0</v>
      </c>
      <c r="N51" s="59">
        <f>+I_Investimenti!P19</f>
        <v>0</v>
      </c>
      <c r="O51" s="59">
        <f>+I_Investimenti!Q19</f>
        <v>0</v>
      </c>
      <c r="P51" s="59">
        <f>+I_Investimenti!R19</f>
        <v>0</v>
      </c>
      <c r="Q51" s="59">
        <f>+I_Investimenti!S19</f>
        <v>0</v>
      </c>
      <c r="R51" s="59">
        <f>+I_Investimenti!T19</f>
        <v>0</v>
      </c>
      <c r="S51" s="59">
        <f>+I_Investimenti!U19</f>
        <v>0</v>
      </c>
      <c r="T51" s="59">
        <f>+I_Investimenti!V19</f>
        <v>0</v>
      </c>
      <c r="U51" s="59">
        <f>+I_Investimenti!W19</f>
        <v>0</v>
      </c>
      <c r="V51" s="59">
        <f>+I_Investimenti!X19</f>
        <v>0</v>
      </c>
      <c r="W51" s="59">
        <f>+I_Investimenti!Y19</f>
        <v>0</v>
      </c>
      <c r="X51" s="59">
        <f>+I_Investimenti!Z19</f>
        <v>0</v>
      </c>
      <c r="Y51" s="59">
        <f>+I_Investimenti!AA19</f>
        <v>0</v>
      </c>
      <c r="Z51" s="59">
        <f>+I_Investimenti!AB19</f>
        <v>0</v>
      </c>
      <c r="AA51" s="59">
        <f>+I_Investimenti!AC19</f>
        <v>0</v>
      </c>
      <c r="AB51" s="59">
        <f>+I_Investimenti!AD19</f>
        <v>0</v>
      </c>
      <c r="AC51" s="59">
        <f>+I_Investimenti!AE19</f>
        <v>0</v>
      </c>
      <c r="AD51" s="59">
        <f>+I_Investimenti!AF19</f>
        <v>0</v>
      </c>
      <c r="AE51" s="59">
        <f>+I_Investimenti!AG19</f>
        <v>0</v>
      </c>
      <c r="AF51" s="59">
        <f>+I_Investimenti!AH19</f>
        <v>0</v>
      </c>
      <c r="AG51" s="59">
        <f>+I_Investimenti!AI19</f>
        <v>0</v>
      </c>
      <c r="AH51" s="59">
        <f>+I_Investimenti!AJ19</f>
        <v>0</v>
      </c>
      <c r="AI51" s="59">
        <f>+I_Investimenti!AK19</f>
        <v>0</v>
      </c>
      <c r="AJ51" s="59">
        <f>+I_Investimenti!AL19</f>
        <v>0</v>
      </c>
      <c r="AK51" s="59">
        <f>+I_Investimenti!AM19</f>
        <v>0</v>
      </c>
      <c r="AL51" s="59">
        <f>+I_Investimenti!AN19</f>
        <v>0</v>
      </c>
      <c r="AM51" s="59">
        <f>+I_Investimenti!AO19</f>
        <v>0</v>
      </c>
      <c r="AN51" s="59">
        <f>+I_Investimenti!AP19</f>
        <v>0</v>
      </c>
      <c r="AO51" s="59">
        <f>+I_Investimenti!AQ19</f>
        <v>0</v>
      </c>
      <c r="AP51" s="59">
        <f>+I_Investimenti!AR19</f>
        <v>0</v>
      </c>
      <c r="AQ51" s="59">
        <f>+I_Investimenti!AS19</f>
        <v>0</v>
      </c>
      <c r="AR51" s="59">
        <f>+I_Investimenti!AT19</f>
        <v>0</v>
      </c>
      <c r="AS51" s="59">
        <f>+I_Investimenti!AU19</f>
        <v>0</v>
      </c>
      <c r="AT51" s="59">
        <f>+I_Investimenti!AV19</f>
        <v>0</v>
      </c>
      <c r="AU51" s="59">
        <f>+I_Investimenti!AW19</f>
        <v>0</v>
      </c>
      <c r="AV51" s="59">
        <f>+I_Investimenti!AX19</f>
        <v>0</v>
      </c>
      <c r="AW51" s="59">
        <f>+I_Investimenti!AY19</f>
        <v>0</v>
      </c>
      <c r="AX51" s="59">
        <f>+I_Investimenti!AZ19</f>
        <v>0</v>
      </c>
      <c r="AY51" s="59">
        <f>+I_Investimenti!BA19</f>
        <v>0</v>
      </c>
      <c r="AZ51" s="59">
        <f>+I_Investimenti!BB19</f>
        <v>0</v>
      </c>
      <c r="BA51" s="59">
        <f>+I_Investimenti!BC19</f>
        <v>0</v>
      </c>
      <c r="BB51" s="59">
        <f>+I_Investimenti!BD19</f>
        <v>0</v>
      </c>
      <c r="BC51" s="59">
        <f>+I_Investimenti!BE19</f>
        <v>0</v>
      </c>
      <c r="BD51" s="59">
        <f>+I_Investimenti!BF19</f>
        <v>0</v>
      </c>
      <c r="BE51" s="59">
        <f>+I_Investimenti!BG19</f>
        <v>0</v>
      </c>
      <c r="BF51" s="59">
        <f>+I_Investimenti!BH19</f>
        <v>0</v>
      </c>
      <c r="BG51" s="59">
        <f>+I_Investimenti!BI19</f>
        <v>0</v>
      </c>
      <c r="BH51" s="59">
        <f>+I_Investimenti!BJ19</f>
        <v>0</v>
      </c>
      <c r="BI51" s="59">
        <f>+I_Investimenti!BK19</f>
        <v>0</v>
      </c>
      <c r="BJ51" s="59">
        <f>+I_Investimenti!BL19</f>
        <v>0</v>
      </c>
      <c r="BK51" s="59">
        <f>+I_Investimenti!BM19</f>
        <v>0</v>
      </c>
      <c r="BL51" s="59">
        <f>+I_Investimenti!BN19</f>
        <v>0</v>
      </c>
      <c r="BM51" s="59">
        <f>+I_Investimenti!BO19</f>
        <v>0</v>
      </c>
      <c r="BN51" s="59">
        <f>+I_Investimenti!BP19</f>
        <v>0</v>
      </c>
      <c r="BO51" s="59">
        <f>+I_Investimenti!BQ19</f>
        <v>0</v>
      </c>
      <c r="BP51" s="59">
        <f>+I_Investimenti!BR19</f>
        <v>0</v>
      </c>
      <c r="BQ51" s="59">
        <f>+I_Investimenti!BS19</f>
        <v>0</v>
      </c>
      <c r="BR51" s="59">
        <f>+I_Investimenti!BT19</f>
        <v>0</v>
      </c>
      <c r="BS51" s="59">
        <f>+I_Investimenti!BU19</f>
        <v>0</v>
      </c>
      <c r="BT51" s="59">
        <f>+I_Investimenti!BV19</f>
        <v>0</v>
      </c>
      <c r="BU51" s="59">
        <f>+I_Investimenti!BW19</f>
        <v>0</v>
      </c>
      <c r="BV51" s="59">
        <f>+I_Investimenti!BX19</f>
        <v>0</v>
      </c>
      <c r="BW51" s="59">
        <f>+I_Investimenti!BY19</f>
        <v>0</v>
      </c>
      <c r="BX51" s="59">
        <f>+I_Investimenti!BZ19</f>
        <v>0</v>
      </c>
      <c r="BY51" s="59">
        <f>+I_Investimenti!CA19</f>
        <v>0</v>
      </c>
      <c r="BZ51" s="59">
        <f>+I_Investimenti!CB19</f>
        <v>0</v>
      </c>
      <c r="CA51" s="59">
        <f>+I_Investimenti!CC19</f>
        <v>0</v>
      </c>
      <c r="CB51" s="59">
        <f>+I_Investimenti!CD19</f>
        <v>0</v>
      </c>
      <c r="CC51" s="59">
        <f>+I_Investimenti!CE19</f>
        <v>0</v>
      </c>
      <c r="CD51" s="59">
        <f>+I_Investimenti!CF19</f>
        <v>0</v>
      </c>
      <c r="CE51" s="59">
        <f>+I_Investimenti!CG19</f>
        <v>0</v>
      </c>
      <c r="CF51" s="59">
        <f>+I_Investimenti!CH19</f>
        <v>0</v>
      </c>
      <c r="CG51" s="59">
        <f>+I_Investimenti!CI19</f>
        <v>0</v>
      </c>
      <c r="CH51" s="59">
        <f>+I_Investimenti!CJ19</f>
        <v>0</v>
      </c>
      <c r="CI51" s="59">
        <f>+I_Investimenti!CK19</f>
        <v>0</v>
      </c>
      <c r="CJ51" s="59">
        <f>+I_Investimenti!CL19</f>
        <v>0</v>
      </c>
      <c r="CK51" s="59">
        <f>+I_Investimenti!CM19</f>
        <v>0</v>
      </c>
      <c r="CL51" s="59">
        <f>+I_Investimenti!CN19</f>
        <v>0</v>
      </c>
      <c r="CM51" s="59">
        <f>+I_Investimenti!CO19</f>
        <v>0</v>
      </c>
      <c r="CN51" s="59">
        <f>+I_Investimenti!CP19</f>
        <v>0</v>
      </c>
      <c r="CO51" s="59">
        <f>+I_Investimenti!CQ19</f>
        <v>0</v>
      </c>
      <c r="CP51" s="59">
        <f>+I_Investimenti!CR19</f>
        <v>0</v>
      </c>
      <c r="CQ51" s="59">
        <f>+I_Investimenti!CS19</f>
        <v>0</v>
      </c>
      <c r="CR51" s="59">
        <f>+I_Investimenti!CT19</f>
        <v>0</v>
      </c>
      <c r="CS51" s="59">
        <f>+I_Investimenti!CU19</f>
        <v>0</v>
      </c>
      <c r="CT51" s="59">
        <f>+I_Investimenti!CV19</f>
        <v>0</v>
      </c>
      <c r="CU51" s="59">
        <f>+I_Investimenti!CW19</f>
        <v>0</v>
      </c>
      <c r="CV51" s="59">
        <f>+I_Investimenti!CX19</f>
        <v>0</v>
      </c>
      <c r="CW51" s="59">
        <f>+I_Investimenti!CY19</f>
        <v>0</v>
      </c>
      <c r="CX51" s="59">
        <f>+I_Investimenti!CZ19</f>
        <v>0</v>
      </c>
      <c r="CY51" s="59">
        <f>+I_Investimenti!DA19</f>
        <v>0</v>
      </c>
      <c r="CZ51" s="59">
        <f>+I_Investimenti!DB19</f>
        <v>0</v>
      </c>
      <c r="DA51" s="59">
        <f>+I_Investimenti!DC19</f>
        <v>0</v>
      </c>
      <c r="DB51" s="59">
        <f>+I_Investimenti!DD19</f>
        <v>0</v>
      </c>
      <c r="DC51" s="59">
        <f>+I_Investimenti!DE19</f>
        <v>0</v>
      </c>
      <c r="DD51" s="59">
        <f>+I_Investimenti!DF19</f>
        <v>0</v>
      </c>
      <c r="DE51" s="59">
        <f>+I_Investimenti!DG19</f>
        <v>0</v>
      </c>
      <c r="DF51" s="59">
        <f>+I_Investimenti!DH19</f>
        <v>0</v>
      </c>
      <c r="DG51" s="59">
        <f>+I_Investimenti!DI19</f>
        <v>0</v>
      </c>
      <c r="DH51" s="59">
        <f>+I_Investimenti!DJ19</f>
        <v>0</v>
      </c>
      <c r="DI51" s="59">
        <f>+I_Investimenti!DK19</f>
        <v>0</v>
      </c>
      <c r="DJ51" s="59">
        <f>+I_Investimenti!DL19</f>
        <v>0</v>
      </c>
      <c r="DK51" s="59">
        <f>+I_Investimenti!DM19</f>
        <v>0</v>
      </c>
      <c r="DL51" s="59">
        <f>+I_Investimenti!DN19</f>
        <v>0</v>
      </c>
      <c r="DM51" s="59">
        <f>+I_Investimenti!DO19</f>
        <v>0</v>
      </c>
      <c r="DN51" s="59">
        <f>+I_Investimenti!DP19</f>
        <v>0</v>
      </c>
      <c r="DO51" s="59">
        <f>+I_Investimenti!DQ19</f>
        <v>0</v>
      </c>
      <c r="DP51" s="59">
        <f>+I_Investimenti!DR19</f>
        <v>0</v>
      </c>
      <c r="DQ51" s="59">
        <f>+I_Investimenti!DS19</f>
        <v>0</v>
      </c>
      <c r="DR51" s="59">
        <f>+I_Investimenti!DT19</f>
        <v>0</v>
      </c>
      <c r="DS51" s="59">
        <f>+I_Investimenti!DU19</f>
        <v>0</v>
      </c>
      <c r="DT51" s="59">
        <f>+I_Investimenti!DV19</f>
        <v>0</v>
      </c>
      <c r="DU51" s="59">
        <f>+I_Investimenti!DW19</f>
        <v>0</v>
      </c>
      <c r="DV51" s="59">
        <f>+I_Investimenti!DX19</f>
        <v>0</v>
      </c>
    </row>
    <row r="52" spans="4:126" ht="16.5" thickTop="1" thickBot="1" x14ac:dyDescent="0.3">
      <c r="D52" s="119">
        <f>+I_Investimenti!C20</f>
        <v>0</v>
      </c>
      <c r="G52" s="59">
        <f>+I_Investimenti!I20</f>
        <v>0</v>
      </c>
      <c r="H52" s="59">
        <f>+I_Investimenti!J20</f>
        <v>0</v>
      </c>
      <c r="I52" s="59">
        <f>+I_Investimenti!K20</f>
        <v>0</v>
      </c>
      <c r="J52" s="59">
        <f>+I_Investimenti!L20</f>
        <v>0</v>
      </c>
      <c r="K52" s="59">
        <f>+I_Investimenti!M20</f>
        <v>0</v>
      </c>
      <c r="L52" s="59">
        <f>+I_Investimenti!N20</f>
        <v>0</v>
      </c>
      <c r="M52" s="59">
        <f>+I_Investimenti!O20</f>
        <v>0</v>
      </c>
      <c r="N52" s="59">
        <f>+I_Investimenti!P20</f>
        <v>0</v>
      </c>
      <c r="O52" s="59">
        <f>+I_Investimenti!Q20</f>
        <v>0</v>
      </c>
      <c r="P52" s="59">
        <f>+I_Investimenti!R20</f>
        <v>0</v>
      </c>
      <c r="Q52" s="59">
        <f>+I_Investimenti!S20</f>
        <v>0</v>
      </c>
      <c r="R52" s="59">
        <f>+I_Investimenti!T20</f>
        <v>0</v>
      </c>
      <c r="S52" s="59">
        <f>+I_Investimenti!U20</f>
        <v>0</v>
      </c>
      <c r="T52" s="59">
        <f>+I_Investimenti!V20</f>
        <v>0</v>
      </c>
      <c r="U52" s="59">
        <f>+I_Investimenti!W20</f>
        <v>0</v>
      </c>
      <c r="V52" s="59">
        <f>+I_Investimenti!X20</f>
        <v>0</v>
      </c>
      <c r="W52" s="59">
        <f>+I_Investimenti!Y20</f>
        <v>0</v>
      </c>
      <c r="X52" s="59">
        <f>+I_Investimenti!Z20</f>
        <v>0</v>
      </c>
      <c r="Y52" s="59">
        <f>+I_Investimenti!AA20</f>
        <v>0</v>
      </c>
      <c r="Z52" s="59">
        <f>+I_Investimenti!AB20</f>
        <v>0</v>
      </c>
      <c r="AA52" s="59">
        <f>+I_Investimenti!AC20</f>
        <v>0</v>
      </c>
      <c r="AB52" s="59">
        <f>+I_Investimenti!AD20</f>
        <v>0</v>
      </c>
      <c r="AC52" s="59">
        <f>+I_Investimenti!AE20</f>
        <v>0</v>
      </c>
      <c r="AD52" s="59">
        <f>+I_Investimenti!AF20</f>
        <v>0</v>
      </c>
      <c r="AE52" s="59">
        <f>+I_Investimenti!AG20</f>
        <v>0</v>
      </c>
      <c r="AF52" s="59">
        <f>+I_Investimenti!AH20</f>
        <v>0</v>
      </c>
      <c r="AG52" s="59">
        <f>+I_Investimenti!AI20</f>
        <v>0</v>
      </c>
      <c r="AH52" s="59">
        <f>+I_Investimenti!AJ20</f>
        <v>0</v>
      </c>
      <c r="AI52" s="59">
        <f>+I_Investimenti!AK20</f>
        <v>0</v>
      </c>
      <c r="AJ52" s="59">
        <f>+I_Investimenti!AL20</f>
        <v>0</v>
      </c>
      <c r="AK52" s="59">
        <f>+I_Investimenti!AM20</f>
        <v>0</v>
      </c>
      <c r="AL52" s="59">
        <f>+I_Investimenti!AN20</f>
        <v>0</v>
      </c>
      <c r="AM52" s="59">
        <f>+I_Investimenti!AO20</f>
        <v>0</v>
      </c>
      <c r="AN52" s="59">
        <f>+I_Investimenti!AP20</f>
        <v>0</v>
      </c>
      <c r="AO52" s="59">
        <f>+I_Investimenti!AQ20</f>
        <v>0</v>
      </c>
      <c r="AP52" s="59">
        <f>+I_Investimenti!AR20</f>
        <v>0</v>
      </c>
      <c r="AQ52" s="59">
        <f>+I_Investimenti!AS20</f>
        <v>0</v>
      </c>
      <c r="AR52" s="59">
        <f>+I_Investimenti!AT20</f>
        <v>0</v>
      </c>
      <c r="AS52" s="59">
        <f>+I_Investimenti!AU20</f>
        <v>0</v>
      </c>
      <c r="AT52" s="59">
        <f>+I_Investimenti!AV20</f>
        <v>0</v>
      </c>
      <c r="AU52" s="59">
        <f>+I_Investimenti!AW20</f>
        <v>0</v>
      </c>
      <c r="AV52" s="59">
        <f>+I_Investimenti!AX20</f>
        <v>0</v>
      </c>
      <c r="AW52" s="59">
        <f>+I_Investimenti!AY20</f>
        <v>0</v>
      </c>
      <c r="AX52" s="59">
        <f>+I_Investimenti!AZ20</f>
        <v>0</v>
      </c>
      <c r="AY52" s="59">
        <f>+I_Investimenti!BA20</f>
        <v>0</v>
      </c>
      <c r="AZ52" s="59">
        <f>+I_Investimenti!BB20</f>
        <v>0</v>
      </c>
      <c r="BA52" s="59">
        <f>+I_Investimenti!BC20</f>
        <v>0</v>
      </c>
      <c r="BB52" s="59">
        <f>+I_Investimenti!BD20</f>
        <v>0</v>
      </c>
      <c r="BC52" s="59">
        <f>+I_Investimenti!BE20</f>
        <v>0</v>
      </c>
      <c r="BD52" s="59">
        <f>+I_Investimenti!BF20</f>
        <v>0</v>
      </c>
      <c r="BE52" s="59">
        <f>+I_Investimenti!BG20</f>
        <v>0</v>
      </c>
      <c r="BF52" s="59">
        <f>+I_Investimenti!BH20</f>
        <v>0</v>
      </c>
      <c r="BG52" s="59">
        <f>+I_Investimenti!BI20</f>
        <v>0</v>
      </c>
      <c r="BH52" s="59">
        <f>+I_Investimenti!BJ20</f>
        <v>0</v>
      </c>
      <c r="BI52" s="59">
        <f>+I_Investimenti!BK20</f>
        <v>0</v>
      </c>
      <c r="BJ52" s="59">
        <f>+I_Investimenti!BL20</f>
        <v>0</v>
      </c>
      <c r="BK52" s="59">
        <f>+I_Investimenti!BM20</f>
        <v>0</v>
      </c>
      <c r="BL52" s="59">
        <f>+I_Investimenti!BN20</f>
        <v>0</v>
      </c>
      <c r="BM52" s="59">
        <f>+I_Investimenti!BO20</f>
        <v>0</v>
      </c>
      <c r="BN52" s="59">
        <f>+I_Investimenti!BP20</f>
        <v>0</v>
      </c>
      <c r="BO52" s="59">
        <f>+I_Investimenti!BQ20</f>
        <v>0</v>
      </c>
      <c r="BP52" s="59">
        <f>+I_Investimenti!BR20</f>
        <v>0</v>
      </c>
      <c r="BQ52" s="59">
        <f>+I_Investimenti!BS20</f>
        <v>0</v>
      </c>
      <c r="BR52" s="59">
        <f>+I_Investimenti!BT20</f>
        <v>0</v>
      </c>
      <c r="BS52" s="59">
        <f>+I_Investimenti!BU20</f>
        <v>0</v>
      </c>
      <c r="BT52" s="59">
        <f>+I_Investimenti!BV20</f>
        <v>0</v>
      </c>
      <c r="BU52" s="59">
        <f>+I_Investimenti!BW20</f>
        <v>0</v>
      </c>
      <c r="BV52" s="59">
        <f>+I_Investimenti!BX20</f>
        <v>0</v>
      </c>
      <c r="BW52" s="59">
        <f>+I_Investimenti!BY20</f>
        <v>0</v>
      </c>
      <c r="BX52" s="59">
        <f>+I_Investimenti!BZ20</f>
        <v>0</v>
      </c>
      <c r="BY52" s="59">
        <f>+I_Investimenti!CA20</f>
        <v>0</v>
      </c>
      <c r="BZ52" s="59">
        <f>+I_Investimenti!CB20</f>
        <v>0</v>
      </c>
      <c r="CA52" s="59">
        <f>+I_Investimenti!CC20</f>
        <v>0</v>
      </c>
      <c r="CB52" s="59">
        <f>+I_Investimenti!CD20</f>
        <v>0</v>
      </c>
      <c r="CC52" s="59">
        <f>+I_Investimenti!CE20</f>
        <v>0</v>
      </c>
      <c r="CD52" s="59">
        <f>+I_Investimenti!CF20</f>
        <v>0</v>
      </c>
      <c r="CE52" s="59">
        <f>+I_Investimenti!CG20</f>
        <v>0</v>
      </c>
      <c r="CF52" s="59">
        <f>+I_Investimenti!CH20</f>
        <v>0</v>
      </c>
      <c r="CG52" s="59">
        <f>+I_Investimenti!CI20</f>
        <v>0</v>
      </c>
      <c r="CH52" s="59">
        <f>+I_Investimenti!CJ20</f>
        <v>0</v>
      </c>
      <c r="CI52" s="59">
        <f>+I_Investimenti!CK20</f>
        <v>0</v>
      </c>
      <c r="CJ52" s="59">
        <f>+I_Investimenti!CL20</f>
        <v>0</v>
      </c>
      <c r="CK52" s="59">
        <f>+I_Investimenti!CM20</f>
        <v>0</v>
      </c>
      <c r="CL52" s="59">
        <f>+I_Investimenti!CN20</f>
        <v>0</v>
      </c>
      <c r="CM52" s="59">
        <f>+I_Investimenti!CO20</f>
        <v>0</v>
      </c>
      <c r="CN52" s="59">
        <f>+I_Investimenti!CP20</f>
        <v>0</v>
      </c>
      <c r="CO52" s="59">
        <f>+I_Investimenti!CQ20</f>
        <v>0</v>
      </c>
      <c r="CP52" s="59">
        <f>+I_Investimenti!CR20</f>
        <v>0</v>
      </c>
      <c r="CQ52" s="59">
        <f>+I_Investimenti!CS20</f>
        <v>0</v>
      </c>
      <c r="CR52" s="59">
        <f>+I_Investimenti!CT20</f>
        <v>0</v>
      </c>
      <c r="CS52" s="59">
        <f>+I_Investimenti!CU20</f>
        <v>0</v>
      </c>
      <c r="CT52" s="59">
        <f>+I_Investimenti!CV20</f>
        <v>0</v>
      </c>
      <c r="CU52" s="59">
        <f>+I_Investimenti!CW20</f>
        <v>0</v>
      </c>
      <c r="CV52" s="59">
        <f>+I_Investimenti!CX20</f>
        <v>0</v>
      </c>
      <c r="CW52" s="59">
        <f>+I_Investimenti!CY20</f>
        <v>0</v>
      </c>
      <c r="CX52" s="59">
        <f>+I_Investimenti!CZ20</f>
        <v>0</v>
      </c>
      <c r="CY52" s="59">
        <f>+I_Investimenti!DA20</f>
        <v>0</v>
      </c>
      <c r="CZ52" s="59">
        <f>+I_Investimenti!DB20</f>
        <v>0</v>
      </c>
      <c r="DA52" s="59">
        <f>+I_Investimenti!DC20</f>
        <v>0</v>
      </c>
      <c r="DB52" s="59">
        <f>+I_Investimenti!DD20</f>
        <v>0</v>
      </c>
      <c r="DC52" s="59">
        <f>+I_Investimenti!DE20</f>
        <v>0</v>
      </c>
      <c r="DD52" s="59">
        <f>+I_Investimenti!DF20</f>
        <v>0</v>
      </c>
      <c r="DE52" s="59">
        <f>+I_Investimenti!DG20</f>
        <v>0</v>
      </c>
      <c r="DF52" s="59">
        <f>+I_Investimenti!DH20</f>
        <v>0</v>
      </c>
      <c r="DG52" s="59">
        <f>+I_Investimenti!DI20</f>
        <v>0</v>
      </c>
      <c r="DH52" s="59">
        <f>+I_Investimenti!DJ20</f>
        <v>0</v>
      </c>
      <c r="DI52" s="59">
        <f>+I_Investimenti!DK20</f>
        <v>0</v>
      </c>
      <c r="DJ52" s="59">
        <f>+I_Investimenti!DL20</f>
        <v>0</v>
      </c>
      <c r="DK52" s="59">
        <f>+I_Investimenti!DM20</f>
        <v>0</v>
      </c>
      <c r="DL52" s="59">
        <f>+I_Investimenti!DN20</f>
        <v>0</v>
      </c>
      <c r="DM52" s="59">
        <f>+I_Investimenti!DO20</f>
        <v>0</v>
      </c>
      <c r="DN52" s="59">
        <f>+I_Investimenti!DP20</f>
        <v>0</v>
      </c>
      <c r="DO52" s="59">
        <f>+I_Investimenti!DQ20</f>
        <v>0</v>
      </c>
      <c r="DP52" s="59">
        <f>+I_Investimenti!DR20</f>
        <v>0</v>
      </c>
      <c r="DQ52" s="59">
        <f>+I_Investimenti!DS20</f>
        <v>0</v>
      </c>
      <c r="DR52" s="59">
        <f>+I_Investimenti!DT20</f>
        <v>0</v>
      </c>
      <c r="DS52" s="59">
        <f>+I_Investimenti!DU20</f>
        <v>0</v>
      </c>
      <c r="DT52" s="59">
        <f>+I_Investimenti!DV20</f>
        <v>0</v>
      </c>
      <c r="DU52" s="59">
        <f>+I_Investimenti!DW20</f>
        <v>0</v>
      </c>
      <c r="DV52" s="59">
        <f>+I_Investimenti!DX20</f>
        <v>0</v>
      </c>
    </row>
    <row r="53" spans="4:126" ht="16.5" thickTop="1" thickBot="1" x14ac:dyDescent="0.3">
      <c r="D53" s="119">
        <f>+I_Investimenti!C21</f>
        <v>0</v>
      </c>
      <c r="G53" s="59">
        <f>+I_Investimenti!I21</f>
        <v>0</v>
      </c>
      <c r="H53" s="59">
        <f>+I_Investimenti!J21</f>
        <v>0</v>
      </c>
      <c r="I53" s="59">
        <f>+I_Investimenti!K21</f>
        <v>0</v>
      </c>
      <c r="J53" s="59">
        <f>+I_Investimenti!L21</f>
        <v>0</v>
      </c>
      <c r="K53" s="59">
        <f>+I_Investimenti!M21</f>
        <v>0</v>
      </c>
      <c r="L53" s="59">
        <f>+I_Investimenti!N21</f>
        <v>0</v>
      </c>
      <c r="M53" s="59">
        <f>+I_Investimenti!O21</f>
        <v>0</v>
      </c>
      <c r="N53" s="59">
        <f>+I_Investimenti!P21</f>
        <v>0</v>
      </c>
      <c r="O53" s="59">
        <f>+I_Investimenti!Q21</f>
        <v>0</v>
      </c>
      <c r="P53" s="59">
        <f>+I_Investimenti!R21</f>
        <v>0</v>
      </c>
      <c r="Q53" s="59">
        <f>+I_Investimenti!S21</f>
        <v>0</v>
      </c>
      <c r="R53" s="59">
        <f>+I_Investimenti!T21</f>
        <v>0</v>
      </c>
      <c r="S53" s="59">
        <f>+I_Investimenti!U21</f>
        <v>0</v>
      </c>
      <c r="T53" s="59">
        <f>+I_Investimenti!V21</f>
        <v>0</v>
      </c>
      <c r="U53" s="59">
        <f>+I_Investimenti!W21</f>
        <v>0</v>
      </c>
      <c r="V53" s="59">
        <f>+I_Investimenti!X21</f>
        <v>0</v>
      </c>
      <c r="W53" s="59">
        <f>+I_Investimenti!Y21</f>
        <v>0</v>
      </c>
      <c r="X53" s="59">
        <f>+I_Investimenti!Z21</f>
        <v>0</v>
      </c>
      <c r="Y53" s="59">
        <f>+I_Investimenti!AA21</f>
        <v>0</v>
      </c>
      <c r="Z53" s="59">
        <f>+I_Investimenti!AB21</f>
        <v>0</v>
      </c>
      <c r="AA53" s="59">
        <f>+I_Investimenti!AC21</f>
        <v>0</v>
      </c>
      <c r="AB53" s="59">
        <f>+I_Investimenti!AD21</f>
        <v>0</v>
      </c>
      <c r="AC53" s="59">
        <f>+I_Investimenti!AE21</f>
        <v>0</v>
      </c>
      <c r="AD53" s="59">
        <f>+I_Investimenti!AF21</f>
        <v>0</v>
      </c>
      <c r="AE53" s="59">
        <f>+I_Investimenti!AG21</f>
        <v>0</v>
      </c>
      <c r="AF53" s="59">
        <f>+I_Investimenti!AH21</f>
        <v>0</v>
      </c>
      <c r="AG53" s="59">
        <f>+I_Investimenti!AI21</f>
        <v>0</v>
      </c>
      <c r="AH53" s="59">
        <f>+I_Investimenti!AJ21</f>
        <v>0</v>
      </c>
      <c r="AI53" s="59">
        <f>+I_Investimenti!AK21</f>
        <v>0</v>
      </c>
      <c r="AJ53" s="59">
        <f>+I_Investimenti!AL21</f>
        <v>0</v>
      </c>
      <c r="AK53" s="59">
        <f>+I_Investimenti!AM21</f>
        <v>0</v>
      </c>
      <c r="AL53" s="59">
        <f>+I_Investimenti!AN21</f>
        <v>0</v>
      </c>
      <c r="AM53" s="59">
        <f>+I_Investimenti!AO21</f>
        <v>0</v>
      </c>
      <c r="AN53" s="59">
        <f>+I_Investimenti!AP21</f>
        <v>0</v>
      </c>
      <c r="AO53" s="59">
        <f>+I_Investimenti!AQ21</f>
        <v>0</v>
      </c>
      <c r="AP53" s="59">
        <f>+I_Investimenti!AR21</f>
        <v>0</v>
      </c>
      <c r="AQ53" s="59">
        <f>+I_Investimenti!AS21</f>
        <v>0</v>
      </c>
      <c r="AR53" s="59">
        <f>+I_Investimenti!AT21</f>
        <v>0</v>
      </c>
      <c r="AS53" s="59">
        <f>+I_Investimenti!AU21</f>
        <v>0</v>
      </c>
      <c r="AT53" s="59">
        <f>+I_Investimenti!AV21</f>
        <v>0</v>
      </c>
      <c r="AU53" s="59">
        <f>+I_Investimenti!AW21</f>
        <v>0</v>
      </c>
      <c r="AV53" s="59">
        <f>+I_Investimenti!AX21</f>
        <v>0</v>
      </c>
      <c r="AW53" s="59">
        <f>+I_Investimenti!AY21</f>
        <v>0</v>
      </c>
      <c r="AX53" s="59">
        <f>+I_Investimenti!AZ21</f>
        <v>0</v>
      </c>
      <c r="AY53" s="59">
        <f>+I_Investimenti!BA21</f>
        <v>0</v>
      </c>
      <c r="AZ53" s="59">
        <f>+I_Investimenti!BB21</f>
        <v>0</v>
      </c>
      <c r="BA53" s="59">
        <f>+I_Investimenti!BC21</f>
        <v>0</v>
      </c>
      <c r="BB53" s="59">
        <f>+I_Investimenti!BD21</f>
        <v>0</v>
      </c>
      <c r="BC53" s="59">
        <f>+I_Investimenti!BE21</f>
        <v>0</v>
      </c>
      <c r="BD53" s="59">
        <f>+I_Investimenti!BF21</f>
        <v>0</v>
      </c>
      <c r="BE53" s="59">
        <f>+I_Investimenti!BG21</f>
        <v>0</v>
      </c>
      <c r="BF53" s="59">
        <f>+I_Investimenti!BH21</f>
        <v>0</v>
      </c>
      <c r="BG53" s="59">
        <f>+I_Investimenti!BI21</f>
        <v>0</v>
      </c>
      <c r="BH53" s="59">
        <f>+I_Investimenti!BJ21</f>
        <v>0</v>
      </c>
      <c r="BI53" s="59">
        <f>+I_Investimenti!BK21</f>
        <v>0</v>
      </c>
      <c r="BJ53" s="59">
        <f>+I_Investimenti!BL21</f>
        <v>0</v>
      </c>
      <c r="BK53" s="59">
        <f>+I_Investimenti!BM21</f>
        <v>0</v>
      </c>
      <c r="BL53" s="59">
        <f>+I_Investimenti!BN21</f>
        <v>0</v>
      </c>
      <c r="BM53" s="59">
        <f>+I_Investimenti!BO21</f>
        <v>0</v>
      </c>
      <c r="BN53" s="59">
        <f>+I_Investimenti!BP21</f>
        <v>0</v>
      </c>
      <c r="BO53" s="59">
        <f>+I_Investimenti!BQ21</f>
        <v>0</v>
      </c>
      <c r="BP53" s="59">
        <f>+I_Investimenti!BR21</f>
        <v>0</v>
      </c>
      <c r="BQ53" s="59">
        <f>+I_Investimenti!BS21</f>
        <v>0</v>
      </c>
      <c r="BR53" s="59">
        <f>+I_Investimenti!BT21</f>
        <v>0</v>
      </c>
      <c r="BS53" s="59">
        <f>+I_Investimenti!BU21</f>
        <v>0</v>
      </c>
      <c r="BT53" s="59">
        <f>+I_Investimenti!BV21</f>
        <v>0</v>
      </c>
      <c r="BU53" s="59">
        <f>+I_Investimenti!BW21</f>
        <v>0</v>
      </c>
      <c r="BV53" s="59">
        <f>+I_Investimenti!BX21</f>
        <v>0</v>
      </c>
      <c r="BW53" s="59">
        <f>+I_Investimenti!BY21</f>
        <v>0</v>
      </c>
      <c r="BX53" s="59">
        <f>+I_Investimenti!BZ21</f>
        <v>0</v>
      </c>
      <c r="BY53" s="59">
        <f>+I_Investimenti!CA21</f>
        <v>0</v>
      </c>
      <c r="BZ53" s="59">
        <f>+I_Investimenti!CB21</f>
        <v>0</v>
      </c>
      <c r="CA53" s="59">
        <f>+I_Investimenti!CC21</f>
        <v>0</v>
      </c>
      <c r="CB53" s="59">
        <f>+I_Investimenti!CD21</f>
        <v>0</v>
      </c>
      <c r="CC53" s="59">
        <f>+I_Investimenti!CE21</f>
        <v>0</v>
      </c>
      <c r="CD53" s="59">
        <f>+I_Investimenti!CF21</f>
        <v>0</v>
      </c>
      <c r="CE53" s="59">
        <f>+I_Investimenti!CG21</f>
        <v>0</v>
      </c>
      <c r="CF53" s="59">
        <f>+I_Investimenti!CH21</f>
        <v>0</v>
      </c>
      <c r="CG53" s="59">
        <f>+I_Investimenti!CI21</f>
        <v>0</v>
      </c>
      <c r="CH53" s="59">
        <f>+I_Investimenti!CJ21</f>
        <v>0</v>
      </c>
      <c r="CI53" s="59">
        <f>+I_Investimenti!CK21</f>
        <v>0</v>
      </c>
      <c r="CJ53" s="59">
        <f>+I_Investimenti!CL21</f>
        <v>0</v>
      </c>
      <c r="CK53" s="59">
        <f>+I_Investimenti!CM21</f>
        <v>0</v>
      </c>
      <c r="CL53" s="59">
        <f>+I_Investimenti!CN21</f>
        <v>0</v>
      </c>
      <c r="CM53" s="59">
        <f>+I_Investimenti!CO21</f>
        <v>0</v>
      </c>
      <c r="CN53" s="59">
        <f>+I_Investimenti!CP21</f>
        <v>0</v>
      </c>
      <c r="CO53" s="59">
        <f>+I_Investimenti!CQ21</f>
        <v>0</v>
      </c>
      <c r="CP53" s="59">
        <f>+I_Investimenti!CR21</f>
        <v>0</v>
      </c>
      <c r="CQ53" s="59">
        <f>+I_Investimenti!CS21</f>
        <v>0</v>
      </c>
      <c r="CR53" s="59">
        <f>+I_Investimenti!CT21</f>
        <v>0</v>
      </c>
      <c r="CS53" s="59">
        <f>+I_Investimenti!CU21</f>
        <v>0</v>
      </c>
      <c r="CT53" s="59">
        <f>+I_Investimenti!CV21</f>
        <v>0</v>
      </c>
      <c r="CU53" s="59">
        <f>+I_Investimenti!CW21</f>
        <v>0</v>
      </c>
      <c r="CV53" s="59">
        <f>+I_Investimenti!CX21</f>
        <v>0</v>
      </c>
      <c r="CW53" s="59">
        <f>+I_Investimenti!CY21</f>
        <v>0</v>
      </c>
      <c r="CX53" s="59">
        <f>+I_Investimenti!CZ21</f>
        <v>0</v>
      </c>
      <c r="CY53" s="59">
        <f>+I_Investimenti!DA21</f>
        <v>0</v>
      </c>
      <c r="CZ53" s="59">
        <f>+I_Investimenti!DB21</f>
        <v>0</v>
      </c>
      <c r="DA53" s="59">
        <f>+I_Investimenti!DC21</f>
        <v>0</v>
      </c>
      <c r="DB53" s="59">
        <f>+I_Investimenti!DD21</f>
        <v>0</v>
      </c>
      <c r="DC53" s="59">
        <f>+I_Investimenti!DE21</f>
        <v>0</v>
      </c>
      <c r="DD53" s="59">
        <f>+I_Investimenti!DF21</f>
        <v>0</v>
      </c>
      <c r="DE53" s="59">
        <f>+I_Investimenti!DG21</f>
        <v>0</v>
      </c>
      <c r="DF53" s="59">
        <f>+I_Investimenti!DH21</f>
        <v>0</v>
      </c>
      <c r="DG53" s="59">
        <f>+I_Investimenti!DI21</f>
        <v>0</v>
      </c>
      <c r="DH53" s="59">
        <f>+I_Investimenti!DJ21</f>
        <v>0</v>
      </c>
      <c r="DI53" s="59">
        <f>+I_Investimenti!DK21</f>
        <v>0</v>
      </c>
      <c r="DJ53" s="59">
        <f>+I_Investimenti!DL21</f>
        <v>0</v>
      </c>
      <c r="DK53" s="59">
        <f>+I_Investimenti!DM21</f>
        <v>0</v>
      </c>
      <c r="DL53" s="59">
        <f>+I_Investimenti!DN21</f>
        <v>0</v>
      </c>
      <c r="DM53" s="59">
        <f>+I_Investimenti!DO21</f>
        <v>0</v>
      </c>
      <c r="DN53" s="59">
        <f>+I_Investimenti!DP21</f>
        <v>0</v>
      </c>
      <c r="DO53" s="59">
        <f>+I_Investimenti!DQ21</f>
        <v>0</v>
      </c>
      <c r="DP53" s="59">
        <f>+I_Investimenti!DR21</f>
        <v>0</v>
      </c>
      <c r="DQ53" s="59">
        <f>+I_Investimenti!DS21</f>
        <v>0</v>
      </c>
      <c r="DR53" s="59">
        <f>+I_Investimenti!DT21</f>
        <v>0</v>
      </c>
      <c r="DS53" s="59">
        <f>+I_Investimenti!DU21</f>
        <v>0</v>
      </c>
      <c r="DT53" s="59">
        <f>+I_Investimenti!DV21</f>
        <v>0</v>
      </c>
      <c r="DU53" s="59">
        <f>+I_Investimenti!DW21</f>
        <v>0</v>
      </c>
      <c r="DV53" s="59">
        <f>+I_Investimenti!DX21</f>
        <v>0</v>
      </c>
    </row>
    <row r="54" spans="4:126" ht="16.5" thickTop="1" thickBot="1" x14ac:dyDescent="0.3">
      <c r="D54" s="119">
        <f>+I_Investimenti!C22</f>
        <v>0</v>
      </c>
      <c r="G54" s="59">
        <f>+I_Investimenti!I22</f>
        <v>0</v>
      </c>
      <c r="H54" s="59">
        <f>+I_Investimenti!J22</f>
        <v>0</v>
      </c>
      <c r="I54" s="59">
        <f>+I_Investimenti!K22</f>
        <v>0</v>
      </c>
      <c r="J54" s="59">
        <f>+I_Investimenti!L22</f>
        <v>0</v>
      </c>
      <c r="K54" s="59">
        <f>+I_Investimenti!M22</f>
        <v>0</v>
      </c>
      <c r="L54" s="59">
        <f>+I_Investimenti!N22</f>
        <v>0</v>
      </c>
      <c r="M54" s="59">
        <f>+I_Investimenti!O22</f>
        <v>0</v>
      </c>
      <c r="N54" s="59">
        <f>+I_Investimenti!P22</f>
        <v>0</v>
      </c>
      <c r="O54" s="59">
        <f>+I_Investimenti!Q22</f>
        <v>0</v>
      </c>
      <c r="P54" s="59">
        <f>+I_Investimenti!R22</f>
        <v>0</v>
      </c>
      <c r="Q54" s="59">
        <f>+I_Investimenti!S22</f>
        <v>0</v>
      </c>
      <c r="R54" s="59">
        <f>+I_Investimenti!T22</f>
        <v>0</v>
      </c>
      <c r="S54" s="59">
        <f>+I_Investimenti!U22</f>
        <v>0</v>
      </c>
      <c r="T54" s="59">
        <f>+I_Investimenti!V22</f>
        <v>0</v>
      </c>
      <c r="U54" s="59">
        <f>+I_Investimenti!W22</f>
        <v>0</v>
      </c>
      <c r="V54" s="59">
        <f>+I_Investimenti!X22</f>
        <v>0</v>
      </c>
      <c r="W54" s="59">
        <f>+I_Investimenti!Y22</f>
        <v>0</v>
      </c>
      <c r="X54" s="59">
        <f>+I_Investimenti!Z22</f>
        <v>0</v>
      </c>
      <c r="Y54" s="59">
        <f>+I_Investimenti!AA22</f>
        <v>0</v>
      </c>
      <c r="Z54" s="59">
        <f>+I_Investimenti!AB22</f>
        <v>0</v>
      </c>
      <c r="AA54" s="59">
        <f>+I_Investimenti!AC22</f>
        <v>0</v>
      </c>
      <c r="AB54" s="59">
        <f>+I_Investimenti!AD22</f>
        <v>0</v>
      </c>
      <c r="AC54" s="59">
        <f>+I_Investimenti!AE22</f>
        <v>0</v>
      </c>
      <c r="AD54" s="59">
        <f>+I_Investimenti!AF22</f>
        <v>0</v>
      </c>
      <c r="AE54" s="59">
        <f>+I_Investimenti!AG22</f>
        <v>0</v>
      </c>
      <c r="AF54" s="59">
        <f>+I_Investimenti!AH22</f>
        <v>0</v>
      </c>
      <c r="AG54" s="59">
        <f>+I_Investimenti!AI22</f>
        <v>0</v>
      </c>
      <c r="AH54" s="59">
        <f>+I_Investimenti!AJ22</f>
        <v>0</v>
      </c>
      <c r="AI54" s="59">
        <f>+I_Investimenti!AK22</f>
        <v>0</v>
      </c>
      <c r="AJ54" s="59">
        <f>+I_Investimenti!AL22</f>
        <v>0</v>
      </c>
      <c r="AK54" s="59">
        <f>+I_Investimenti!AM22</f>
        <v>0</v>
      </c>
      <c r="AL54" s="59">
        <f>+I_Investimenti!AN22</f>
        <v>0</v>
      </c>
      <c r="AM54" s="59">
        <f>+I_Investimenti!AO22</f>
        <v>0</v>
      </c>
      <c r="AN54" s="59">
        <f>+I_Investimenti!AP22</f>
        <v>0</v>
      </c>
      <c r="AO54" s="59">
        <f>+I_Investimenti!AQ22</f>
        <v>0</v>
      </c>
      <c r="AP54" s="59">
        <f>+I_Investimenti!AR22</f>
        <v>0</v>
      </c>
      <c r="AQ54" s="59">
        <f>+I_Investimenti!AS22</f>
        <v>0</v>
      </c>
      <c r="AR54" s="59">
        <f>+I_Investimenti!AT22</f>
        <v>0</v>
      </c>
      <c r="AS54" s="59">
        <f>+I_Investimenti!AU22</f>
        <v>0</v>
      </c>
      <c r="AT54" s="59">
        <f>+I_Investimenti!AV22</f>
        <v>0</v>
      </c>
      <c r="AU54" s="59">
        <f>+I_Investimenti!AW22</f>
        <v>0</v>
      </c>
      <c r="AV54" s="59">
        <f>+I_Investimenti!AX22</f>
        <v>0</v>
      </c>
      <c r="AW54" s="59">
        <f>+I_Investimenti!AY22</f>
        <v>0</v>
      </c>
      <c r="AX54" s="59">
        <f>+I_Investimenti!AZ22</f>
        <v>0</v>
      </c>
      <c r="AY54" s="59">
        <f>+I_Investimenti!BA22</f>
        <v>0</v>
      </c>
      <c r="AZ54" s="59">
        <f>+I_Investimenti!BB22</f>
        <v>0</v>
      </c>
      <c r="BA54" s="59">
        <f>+I_Investimenti!BC22</f>
        <v>0</v>
      </c>
      <c r="BB54" s="59">
        <f>+I_Investimenti!BD22</f>
        <v>0</v>
      </c>
      <c r="BC54" s="59">
        <f>+I_Investimenti!BE22</f>
        <v>0</v>
      </c>
      <c r="BD54" s="59">
        <f>+I_Investimenti!BF22</f>
        <v>0</v>
      </c>
      <c r="BE54" s="59">
        <f>+I_Investimenti!BG22</f>
        <v>0</v>
      </c>
      <c r="BF54" s="59">
        <f>+I_Investimenti!BH22</f>
        <v>0</v>
      </c>
      <c r="BG54" s="59">
        <f>+I_Investimenti!BI22</f>
        <v>0</v>
      </c>
      <c r="BH54" s="59">
        <f>+I_Investimenti!BJ22</f>
        <v>0</v>
      </c>
      <c r="BI54" s="59">
        <f>+I_Investimenti!BK22</f>
        <v>0</v>
      </c>
      <c r="BJ54" s="59">
        <f>+I_Investimenti!BL22</f>
        <v>0</v>
      </c>
      <c r="BK54" s="59">
        <f>+I_Investimenti!BM22</f>
        <v>0</v>
      </c>
      <c r="BL54" s="59">
        <f>+I_Investimenti!BN22</f>
        <v>0</v>
      </c>
      <c r="BM54" s="59">
        <f>+I_Investimenti!BO22</f>
        <v>0</v>
      </c>
      <c r="BN54" s="59">
        <f>+I_Investimenti!BP22</f>
        <v>0</v>
      </c>
      <c r="BO54" s="59">
        <f>+I_Investimenti!BQ22</f>
        <v>0</v>
      </c>
      <c r="BP54" s="59">
        <f>+I_Investimenti!BR22</f>
        <v>0</v>
      </c>
      <c r="BQ54" s="59">
        <f>+I_Investimenti!BS22</f>
        <v>0</v>
      </c>
      <c r="BR54" s="59">
        <f>+I_Investimenti!BT22</f>
        <v>0</v>
      </c>
      <c r="BS54" s="59">
        <f>+I_Investimenti!BU22</f>
        <v>0</v>
      </c>
      <c r="BT54" s="59">
        <f>+I_Investimenti!BV22</f>
        <v>0</v>
      </c>
      <c r="BU54" s="59">
        <f>+I_Investimenti!BW22</f>
        <v>0</v>
      </c>
      <c r="BV54" s="59">
        <f>+I_Investimenti!BX22</f>
        <v>0</v>
      </c>
      <c r="BW54" s="59">
        <f>+I_Investimenti!BY22</f>
        <v>0</v>
      </c>
      <c r="BX54" s="59">
        <f>+I_Investimenti!BZ22</f>
        <v>0</v>
      </c>
      <c r="BY54" s="59">
        <f>+I_Investimenti!CA22</f>
        <v>0</v>
      </c>
      <c r="BZ54" s="59">
        <f>+I_Investimenti!CB22</f>
        <v>0</v>
      </c>
      <c r="CA54" s="59">
        <f>+I_Investimenti!CC22</f>
        <v>0</v>
      </c>
      <c r="CB54" s="59">
        <f>+I_Investimenti!CD22</f>
        <v>0</v>
      </c>
      <c r="CC54" s="59">
        <f>+I_Investimenti!CE22</f>
        <v>0</v>
      </c>
      <c r="CD54" s="59">
        <f>+I_Investimenti!CF22</f>
        <v>0</v>
      </c>
      <c r="CE54" s="59">
        <f>+I_Investimenti!CG22</f>
        <v>0</v>
      </c>
      <c r="CF54" s="59">
        <f>+I_Investimenti!CH22</f>
        <v>0</v>
      </c>
      <c r="CG54" s="59">
        <f>+I_Investimenti!CI22</f>
        <v>0</v>
      </c>
      <c r="CH54" s="59">
        <f>+I_Investimenti!CJ22</f>
        <v>0</v>
      </c>
      <c r="CI54" s="59">
        <f>+I_Investimenti!CK22</f>
        <v>0</v>
      </c>
      <c r="CJ54" s="59">
        <f>+I_Investimenti!CL22</f>
        <v>0</v>
      </c>
      <c r="CK54" s="59">
        <f>+I_Investimenti!CM22</f>
        <v>0</v>
      </c>
      <c r="CL54" s="59">
        <f>+I_Investimenti!CN22</f>
        <v>0</v>
      </c>
      <c r="CM54" s="59">
        <f>+I_Investimenti!CO22</f>
        <v>0</v>
      </c>
      <c r="CN54" s="59">
        <f>+I_Investimenti!CP22</f>
        <v>0</v>
      </c>
      <c r="CO54" s="59">
        <f>+I_Investimenti!CQ22</f>
        <v>0</v>
      </c>
      <c r="CP54" s="59">
        <f>+I_Investimenti!CR22</f>
        <v>0</v>
      </c>
      <c r="CQ54" s="59">
        <f>+I_Investimenti!CS22</f>
        <v>0</v>
      </c>
      <c r="CR54" s="59">
        <f>+I_Investimenti!CT22</f>
        <v>0</v>
      </c>
      <c r="CS54" s="59">
        <f>+I_Investimenti!CU22</f>
        <v>0</v>
      </c>
      <c r="CT54" s="59">
        <f>+I_Investimenti!CV22</f>
        <v>0</v>
      </c>
      <c r="CU54" s="59">
        <f>+I_Investimenti!CW22</f>
        <v>0</v>
      </c>
      <c r="CV54" s="59">
        <f>+I_Investimenti!CX22</f>
        <v>0</v>
      </c>
      <c r="CW54" s="59">
        <f>+I_Investimenti!CY22</f>
        <v>0</v>
      </c>
      <c r="CX54" s="59">
        <f>+I_Investimenti!CZ22</f>
        <v>0</v>
      </c>
      <c r="CY54" s="59">
        <f>+I_Investimenti!DA22</f>
        <v>0</v>
      </c>
      <c r="CZ54" s="59">
        <f>+I_Investimenti!DB22</f>
        <v>0</v>
      </c>
      <c r="DA54" s="59">
        <f>+I_Investimenti!DC22</f>
        <v>0</v>
      </c>
      <c r="DB54" s="59">
        <f>+I_Investimenti!DD22</f>
        <v>0</v>
      </c>
      <c r="DC54" s="59">
        <f>+I_Investimenti!DE22</f>
        <v>0</v>
      </c>
      <c r="DD54" s="59">
        <f>+I_Investimenti!DF22</f>
        <v>0</v>
      </c>
      <c r="DE54" s="59">
        <f>+I_Investimenti!DG22</f>
        <v>0</v>
      </c>
      <c r="DF54" s="59">
        <f>+I_Investimenti!DH22</f>
        <v>0</v>
      </c>
      <c r="DG54" s="59">
        <f>+I_Investimenti!DI22</f>
        <v>0</v>
      </c>
      <c r="DH54" s="59">
        <f>+I_Investimenti!DJ22</f>
        <v>0</v>
      </c>
      <c r="DI54" s="59">
        <f>+I_Investimenti!DK22</f>
        <v>0</v>
      </c>
      <c r="DJ54" s="59">
        <f>+I_Investimenti!DL22</f>
        <v>0</v>
      </c>
      <c r="DK54" s="59">
        <f>+I_Investimenti!DM22</f>
        <v>0</v>
      </c>
      <c r="DL54" s="59">
        <f>+I_Investimenti!DN22</f>
        <v>0</v>
      </c>
      <c r="DM54" s="59">
        <f>+I_Investimenti!DO22</f>
        <v>0</v>
      </c>
      <c r="DN54" s="59">
        <f>+I_Investimenti!DP22</f>
        <v>0</v>
      </c>
      <c r="DO54" s="59">
        <f>+I_Investimenti!DQ22</f>
        <v>0</v>
      </c>
      <c r="DP54" s="59">
        <f>+I_Investimenti!DR22</f>
        <v>0</v>
      </c>
      <c r="DQ54" s="59">
        <f>+I_Investimenti!DS22</f>
        <v>0</v>
      </c>
      <c r="DR54" s="59">
        <f>+I_Investimenti!DT22</f>
        <v>0</v>
      </c>
      <c r="DS54" s="59">
        <f>+I_Investimenti!DU22</f>
        <v>0</v>
      </c>
      <c r="DT54" s="59">
        <f>+I_Investimenti!DV22</f>
        <v>0</v>
      </c>
      <c r="DU54" s="59">
        <f>+I_Investimenti!DW22</f>
        <v>0</v>
      </c>
      <c r="DV54" s="59">
        <f>+I_Investimenti!DX22</f>
        <v>0</v>
      </c>
    </row>
    <row r="55" spans="4:126" ht="15.75" thickTop="1" x14ac:dyDescent="0.25"/>
    <row r="57" spans="4:126" x14ac:dyDescent="0.25">
      <c r="G57" s="41">
        <f>+G36</f>
        <v>2020</v>
      </c>
      <c r="H57" s="41">
        <f t="shared" ref="H57:BS57" si="18">+H36</f>
        <v>2020</v>
      </c>
      <c r="I57" s="41">
        <f t="shared" si="18"/>
        <v>2020</v>
      </c>
      <c r="J57" s="41">
        <f t="shared" si="18"/>
        <v>2020</v>
      </c>
      <c r="K57" s="41">
        <f t="shared" si="18"/>
        <v>2020</v>
      </c>
      <c r="L57" s="41">
        <f t="shared" si="18"/>
        <v>2020</v>
      </c>
      <c r="M57" s="41">
        <f t="shared" si="18"/>
        <v>2020</v>
      </c>
      <c r="N57" s="41">
        <f t="shared" si="18"/>
        <v>2020</v>
      </c>
      <c r="O57" s="41">
        <f t="shared" si="18"/>
        <v>2020</v>
      </c>
      <c r="P57" s="41">
        <f t="shared" si="18"/>
        <v>2020</v>
      </c>
      <c r="Q57" s="41">
        <f t="shared" si="18"/>
        <v>2020</v>
      </c>
      <c r="R57" s="41">
        <f t="shared" si="18"/>
        <v>2020</v>
      </c>
      <c r="S57" s="41">
        <f t="shared" si="18"/>
        <v>2021</v>
      </c>
      <c r="T57" s="41">
        <f t="shared" si="18"/>
        <v>2021</v>
      </c>
      <c r="U57" s="41">
        <f t="shared" si="18"/>
        <v>2021</v>
      </c>
      <c r="V57" s="41">
        <f t="shared" si="18"/>
        <v>2021</v>
      </c>
      <c r="W57" s="41">
        <f t="shared" si="18"/>
        <v>2021</v>
      </c>
      <c r="X57" s="41">
        <f t="shared" si="18"/>
        <v>2021</v>
      </c>
      <c r="Y57" s="41">
        <f t="shared" si="18"/>
        <v>2021</v>
      </c>
      <c r="Z57" s="41">
        <f t="shared" si="18"/>
        <v>2021</v>
      </c>
      <c r="AA57" s="41">
        <f t="shared" si="18"/>
        <v>2021</v>
      </c>
      <c r="AB57" s="41">
        <f t="shared" si="18"/>
        <v>2021</v>
      </c>
      <c r="AC57" s="41">
        <f t="shared" si="18"/>
        <v>2021</v>
      </c>
      <c r="AD57" s="41">
        <f t="shared" si="18"/>
        <v>2021</v>
      </c>
      <c r="AE57" s="41">
        <f t="shared" si="18"/>
        <v>2022</v>
      </c>
      <c r="AF57" s="41">
        <f t="shared" si="18"/>
        <v>2022</v>
      </c>
      <c r="AG57" s="41">
        <f t="shared" si="18"/>
        <v>2022</v>
      </c>
      <c r="AH57" s="41">
        <f t="shared" si="18"/>
        <v>2022</v>
      </c>
      <c r="AI57" s="41">
        <f t="shared" si="18"/>
        <v>2022</v>
      </c>
      <c r="AJ57" s="41">
        <f t="shared" si="18"/>
        <v>2022</v>
      </c>
      <c r="AK57" s="41">
        <f t="shared" si="18"/>
        <v>2022</v>
      </c>
      <c r="AL57" s="41">
        <f t="shared" si="18"/>
        <v>2022</v>
      </c>
      <c r="AM57" s="41">
        <f t="shared" si="18"/>
        <v>2022</v>
      </c>
      <c r="AN57" s="41">
        <f t="shared" si="18"/>
        <v>2022</v>
      </c>
      <c r="AO57" s="41">
        <f t="shared" si="18"/>
        <v>2022</v>
      </c>
      <c r="AP57" s="41">
        <f t="shared" si="18"/>
        <v>2022</v>
      </c>
      <c r="AQ57" s="41">
        <f t="shared" si="18"/>
        <v>2023</v>
      </c>
      <c r="AR57" s="41">
        <f t="shared" si="18"/>
        <v>2023</v>
      </c>
      <c r="AS57" s="41">
        <f t="shared" si="18"/>
        <v>2023</v>
      </c>
      <c r="AT57" s="41">
        <f t="shared" si="18"/>
        <v>2023</v>
      </c>
      <c r="AU57" s="41">
        <f t="shared" si="18"/>
        <v>2023</v>
      </c>
      <c r="AV57" s="41">
        <f t="shared" si="18"/>
        <v>2023</v>
      </c>
      <c r="AW57" s="41">
        <f t="shared" si="18"/>
        <v>2023</v>
      </c>
      <c r="AX57" s="41">
        <f t="shared" si="18"/>
        <v>2023</v>
      </c>
      <c r="AY57" s="41">
        <f t="shared" si="18"/>
        <v>2023</v>
      </c>
      <c r="AZ57" s="41">
        <f t="shared" si="18"/>
        <v>2023</v>
      </c>
      <c r="BA57" s="41">
        <f t="shared" si="18"/>
        <v>2023</v>
      </c>
      <c r="BB57" s="41">
        <f t="shared" si="18"/>
        <v>2023</v>
      </c>
      <c r="BC57" s="41">
        <f t="shared" si="18"/>
        <v>2024</v>
      </c>
      <c r="BD57" s="41">
        <f t="shared" si="18"/>
        <v>2024</v>
      </c>
      <c r="BE57" s="41">
        <f t="shared" si="18"/>
        <v>2024</v>
      </c>
      <c r="BF57" s="41">
        <f t="shared" si="18"/>
        <v>2024</v>
      </c>
      <c r="BG57" s="41">
        <f t="shared" si="18"/>
        <v>2024</v>
      </c>
      <c r="BH57" s="41">
        <f t="shared" si="18"/>
        <v>2024</v>
      </c>
      <c r="BI57" s="41">
        <f t="shared" si="18"/>
        <v>2024</v>
      </c>
      <c r="BJ57" s="41">
        <f t="shared" si="18"/>
        <v>2024</v>
      </c>
      <c r="BK57" s="41">
        <f t="shared" si="18"/>
        <v>2024</v>
      </c>
      <c r="BL57" s="41">
        <f t="shared" si="18"/>
        <v>2024</v>
      </c>
      <c r="BM57" s="41">
        <f t="shared" si="18"/>
        <v>2024</v>
      </c>
      <c r="BN57" s="41">
        <f t="shared" si="18"/>
        <v>2024</v>
      </c>
      <c r="BO57" s="41">
        <f t="shared" si="18"/>
        <v>2025</v>
      </c>
      <c r="BP57" s="41">
        <f t="shared" si="18"/>
        <v>2025</v>
      </c>
      <c r="BQ57" s="41">
        <f t="shared" si="18"/>
        <v>2025</v>
      </c>
      <c r="BR57" s="41">
        <f t="shared" si="18"/>
        <v>2025</v>
      </c>
      <c r="BS57" s="41">
        <f t="shared" si="18"/>
        <v>2025</v>
      </c>
      <c r="BT57" s="41">
        <f t="shared" ref="BT57:DV57" si="19">+BT36</f>
        <v>2025</v>
      </c>
      <c r="BU57" s="41">
        <f t="shared" si="19"/>
        <v>2025</v>
      </c>
      <c r="BV57" s="41">
        <f t="shared" si="19"/>
        <v>2025</v>
      </c>
      <c r="BW57" s="41">
        <f t="shared" si="19"/>
        <v>2025</v>
      </c>
      <c r="BX57" s="41">
        <f t="shared" si="19"/>
        <v>2025</v>
      </c>
      <c r="BY57" s="41">
        <f t="shared" si="19"/>
        <v>2025</v>
      </c>
      <c r="BZ57" s="41">
        <f t="shared" si="19"/>
        <v>2025</v>
      </c>
      <c r="CA57" s="41">
        <f t="shared" si="19"/>
        <v>2026</v>
      </c>
      <c r="CB57" s="41">
        <f t="shared" si="19"/>
        <v>2026</v>
      </c>
      <c r="CC57" s="41">
        <f t="shared" si="19"/>
        <v>2026</v>
      </c>
      <c r="CD57" s="41">
        <f t="shared" si="19"/>
        <v>2026</v>
      </c>
      <c r="CE57" s="41">
        <f t="shared" si="19"/>
        <v>2026</v>
      </c>
      <c r="CF57" s="41">
        <f t="shared" si="19"/>
        <v>2026</v>
      </c>
      <c r="CG57" s="41">
        <f t="shared" si="19"/>
        <v>2026</v>
      </c>
      <c r="CH57" s="41">
        <f t="shared" si="19"/>
        <v>2026</v>
      </c>
      <c r="CI57" s="41">
        <f t="shared" si="19"/>
        <v>2026</v>
      </c>
      <c r="CJ57" s="41">
        <f t="shared" si="19"/>
        <v>2026</v>
      </c>
      <c r="CK57" s="41">
        <f t="shared" si="19"/>
        <v>2026</v>
      </c>
      <c r="CL57" s="41">
        <f t="shared" si="19"/>
        <v>2026</v>
      </c>
      <c r="CM57" s="41">
        <f t="shared" si="19"/>
        <v>2027</v>
      </c>
      <c r="CN57" s="41">
        <f t="shared" si="19"/>
        <v>2027</v>
      </c>
      <c r="CO57" s="41">
        <f t="shared" si="19"/>
        <v>2027</v>
      </c>
      <c r="CP57" s="41">
        <f t="shared" si="19"/>
        <v>2027</v>
      </c>
      <c r="CQ57" s="41">
        <f t="shared" si="19"/>
        <v>2027</v>
      </c>
      <c r="CR57" s="41">
        <f t="shared" si="19"/>
        <v>2027</v>
      </c>
      <c r="CS57" s="41">
        <f t="shared" si="19"/>
        <v>2027</v>
      </c>
      <c r="CT57" s="41">
        <f t="shared" si="19"/>
        <v>2027</v>
      </c>
      <c r="CU57" s="41">
        <f t="shared" si="19"/>
        <v>2027</v>
      </c>
      <c r="CV57" s="41">
        <f t="shared" si="19"/>
        <v>2027</v>
      </c>
      <c r="CW57" s="41">
        <f t="shared" si="19"/>
        <v>2027</v>
      </c>
      <c r="CX57" s="41">
        <f t="shared" si="19"/>
        <v>2027</v>
      </c>
      <c r="CY57" s="41">
        <f t="shared" si="19"/>
        <v>2028</v>
      </c>
      <c r="CZ57" s="41">
        <f t="shared" si="19"/>
        <v>2028</v>
      </c>
      <c r="DA57" s="41">
        <f t="shared" si="19"/>
        <v>2028</v>
      </c>
      <c r="DB57" s="41">
        <f t="shared" si="19"/>
        <v>2028</v>
      </c>
      <c r="DC57" s="41">
        <f t="shared" si="19"/>
        <v>2028</v>
      </c>
      <c r="DD57" s="41">
        <f t="shared" si="19"/>
        <v>2028</v>
      </c>
      <c r="DE57" s="41">
        <f t="shared" si="19"/>
        <v>2028</v>
      </c>
      <c r="DF57" s="41">
        <f t="shared" si="19"/>
        <v>2028</v>
      </c>
      <c r="DG57" s="41">
        <f t="shared" si="19"/>
        <v>2028</v>
      </c>
      <c r="DH57" s="41">
        <f t="shared" si="19"/>
        <v>2028</v>
      </c>
      <c r="DI57" s="41">
        <f t="shared" si="19"/>
        <v>2028</v>
      </c>
      <c r="DJ57" s="41">
        <f t="shared" si="19"/>
        <v>2028</v>
      </c>
      <c r="DK57" s="41">
        <f t="shared" si="19"/>
        <v>2029</v>
      </c>
      <c r="DL57" s="41">
        <f t="shared" si="19"/>
        <v>2029</v>
      </c>
      <c r="DM57" s="41">
        <f t="shared" si="19"/>
        <v>2029</v>
      </c>
      <c r="DN57" s="41">
        <f t="shared" si="19"/>
        <v>2029</v>
      </c>
      <c r="DO57" s="41">
        <f t="shared" si="19"/>
        <v>2029</v>
      </c>
      <c r="DP57" s="41">
        <f t="shared" si="19"/>
        <v>2029</v>
      </c>
      <c r="DQ57" s="41">
        <f t="shared" si="19"/>
        <v>2029</v>
      </c>
      <c r="DR57" s="41">
        <f t="shared" si="19"/>
        <v>2029</v>
      </c>
      <c r="DS57" s="41">
        <f t="shared" si="19"/>
        <v>2029</v>
      </c>
      <c r="DT57" s="41">
        <f t="shared" si="19"/>
        <v>2029</v>
      </c>
      <c r="DU57" s="41">
        <f t="shared" si="19"/>
        <v>2029</v>
      </c>
      <c r="DV57" s="41">
        <f t="shared" si="19"/>
        <v>2029</v>
      </c>
    </row>
    <row r="58" spans="4:126" ht="15.75" thickBot="1" x14ac:dyDescent="0.3">
      <c r="D58" t="s">
        <v>465</v>
      </c>
      <c r="G58" s="41" t="str">
        <f>+G37</f>
        <v>gen</v>
      </c>
      <c r="H58" s="41" t="str">
        <f t="shared" ref="H58:BS58" si="20">+H37</f>
        <v>feb</v>
      </c>
      <c r="I58" s="41" t="str">
        <f t="shared" si="20"/>
        <v>mar</v>
      </c>
      <c r="J58" s="41" t="str">
        <f t="shared" si="20"/>
        <v>apr</v>
      </c>
      <c r="K58" s="41" t="str">
        <f t="shared" si="20"/>
        <v>mag</v>
      </c>
      <c r="L58" s="41" t="str">
        <f t="shared" si="20"/>
        <v>giu</v>
      </c>
      <c r="M58" s="41" t="str">
        <f t="shared" si="20"/>
        <v>lug</v>
      </c>
      <c r="N58" s="41" t="str">
        <f t="shared" si="20"/>
        <v>ago</v>
      </c>
      <c r="O58" s="41" t="str">
        <f t="shared" si="20"/>
        <v>set</v>
      </c>
      <c r="P58" s="41" t="str">
        <f t="shared" si="20"/>
        <v>ott</v>
      </c>
      <c r="Q58" s="41" t="str">
        <f t="shared" si="20"/>
        <v>nov</v>
      </c>
      <c r="R58" s="41" t="str">
        <f t="shared" si="20"/>
        <v>dic</v>
      </c>
      <c r="S58" s="41" t="str">
        <f t="shared" si="20"/>
        <v>gen</v>
      </c>
      <c r="T58" s="41" t="str">
        <f t="shared" si="20"/>
        <v>feb</v>
      </c>
      <c r="U58" s="41" t="str">
        <f t="shared" si="20"/>
        <v>mar</v>
      </c>
      <c r="V58" s="41" t="str">
        <f t="shared" si="20"/>
        <v>apr</v>
      </c>
      <c r="W58" s="41" t="str">
        <f t="shared" si="20"/>
        <v>mag</v>
      </c>
      <c r="X58" s="41" t="str">
        <f t="shared" si="20"/>
        <v>giu</v>
      </c>
      <c r="Y58" s="41" t="str">
        <f t="shared" si="20"/>
        <v>lug</v>
      </c>
      <c r="Z58" s="41" t="str">
        <f t="shared" si="20"/>
        <v>ago</v>
      </c>
      <c r="AA58" s="41" t="str">
        <f t="shared" si="20"/>
        <v>set</v>
      </c>
      <c r="AB58" s="41" t="str">
        <f t="shared" si="20"/>
        <v>ott</v>
      </c>
      <c r="AC58" s="41" t="str">
        <f t="shared" si="20"/>
        <v>nov</v>
      </c>
      <c r="AD58" s="41" t="str">
        <f t="shared" si="20"/>
        <v>dic</v>
      </c>
      <c r="AE58" s="41" t="str">
        <f t="shared" si="20"/>
        <v>gen</v>
      </c>
      <c r="AF58" s="41" t="str">
        <f t="shared" si="20"/>
        <v>feb</v>
      </c>
      <c r="AG58" s="41" t="str">
        <f t="shared" si="20"/>
        <v>mar</v>
      </c>
      <c r="AH58" s="41" t="str">
        <f t="shared" si="20"/>
        <v>apr</v>
      </c>
      <c r="AI58" s="41" t="str">
        <f t="shared" si="20"/>
        <v>mag</v>
      </c>
      <c r="AJ58" s="41" t="str">
        <f t="shared" si="20"/>
        <v>giu</v>
      </c>
      <c r="AK58" s="41" t="str">
        <f t="shared" si="20"/>
        <v>lug</v>
      </c>
      <c r="AL58" s="41" t="str">
        <f t="shared" si="20"/>
        <v>ago</v>
      </c>
      <c r="AM58" s="41" t="str">
        <f t="shared" si="20"/>
        <v>set</v>
      </c>
      <c r="AN58" s="41" t="str">
        <f t="shared" si="20"/>
        <v>ott</v>
      </c>
      <c r="AO58" s="41" t="str">
        <f t="shared" si="20"/>
        <v>nov</v>
      </c>
      <c r="AP58" s="41" t="str">
        <f t="shared" si="20"/>
        <v>dic</v>
      </c>
      <c r="AQ58" s="41" t="str">
        <f t="shared" si="20"/>
        <v>gen</v>
      </c>
      <c r="AR58" s="41" t="str">
        <f t="shared" si="20"/>
        <v>feb</v>
      </c>
      <c r="AS58" s="41" t="str">
        <f t="shared" si="20"/>
        <v>mar</v>
      </c>
      <c r="AT58" s="41" t="str">
        <f t="shared" si="20"/>
        <v>apr</v>
      </c>
      <c r="AU58" s="41" t="str">
        <f t="shared" si="20"/>
        <v>mag</v>
      </c>
      <c r="AV58" s="41" t="str">
        <f t="shared" si="20"/>
        <v>giu</v>
      </c>
      <c r="AW58" s="41" t="str">
        <f t="shared" si="20"/>
        <v>lug</v>
      </c>
      <c r="AX58" s="41" t="str">
        <f t="shared" si="20"/>
        <v>ago</v>
      </c>
      <c r="AY58" s="41" t="str">
        <f t="shared" si="20"/>
        <v>set</v>
      </c>
      <c r="AZ58" s="41" t="str">
        <f t="shared" si="20"/>
        <v>ott</v>
      </c>
      <c r="BA58" s="41" t="str">
        <f t="shared" si="20"/>
        <v>nov</v>
      </c>
      <c r="BB58" s="41" t="str">
        <f t="shared" si="20"/>
        <v>dic</v>
      </c>
      <c r="BC58" s="41" t="str">
        <f t="shared" si="20"/>
        <v>gen</v>
      </c>
      <c r="BD58" s="41" t="str">
        <f t="shared" si="20"/>
        <v>feb</v>
      </c>
      <c r="BE58" s="41" t="str">
        <f t="shared" si="20"/>
        <v>mar</v>
      </c>
      <c r="BF58" s="41" t="str">
        <f t="shared" si="20"/>
        <v>apr</v>
      </c>
      <c r="BG58" s="41" t="str">
        <f t="shared" si="20"/>
        <v>mag</v>
      </c>
      <c r="BH58" s="41" t="str">
        <f t="shared" si="20"/>
        <v>giu</v>
      </c>
      <c r="BI58" s="41" t="str">
        <f t="shared" si="20"/>
        <v>lug</v>
      </c>
      <c r="BJ58" s="41" t="str">
        <f t="shared" si="20"/>
        <v>ago</v>
      </c>
      <c r="BK58" s="41" t="str">
        <f t="shared" si="20"/>
        <v>set</v>
      </c>
      <c r="BL58" s="41" t="str">
        <f t="shared" si="20"/>
        <v>ott</v>
      </c>
      <c r="BM58" s="41" t="str">
        <f t="shared" si="20"/>
        <v>nov</v>
      </c>
      <c r="BN58" s="41" t="str">
        <f t="shared" si="20"/>
        <v>dic</v>
      </c>
      <c r="BO58" s="41" t="str">
        <f t="shared" si="20"/>
        <v>gen</v>
      </c>
      <c r="BP58" s="41" t="str">
        <f t="shared" si="20"/>
        <v>feb</v>
      </c>
      <c r="BQ58" s="41" t="str">
        <f t="shared" si="20"/>
        <v>mar</v>
      </c>
      <c r="BR58" s="41" t="str">
        <f t="shared" si="20"/>
        <v>apr</v>
      </c>
      <c r="BS58" s="41" t="str">
        <f t="shared" si="20"/>
        <v>mag</v>
      </c>
      <c r="BT58" s="41" t="str">
        <f t="shared" ref="BT58:DV58" si="21">+BT37</f>
        <v>giu</v>
      </c>
      <c r="BU58" s="41" t="str">
        <f t="shared" si="21"/>
        <v>lug</v>
      </c>
      <c r="BV58" s="41" t="str">
        <f t="shared" si="21"/>
        <v>ago</v>
      </c>
      <c r="BW58" s="41" t="str">
        <f t="shared" si="21"/>
        <v>set</v>
      </c>
      <c r="BX58" s="41" t="str">
        <f t="shared" si="21"/>
        <v>ott</v>
      </c>
      <c r="BY58" s="41" t="str">
        <f t="shared" si="21"/>
        <v>nov</v>
      </c>
      <c r="BZ58" s="41" t="str">
        <f t="shared" si="21"/>
        <v>dic</v>
      </c>
      <c r="CA58" s="41" t="str">
        <f t="shared" si="21"/>
        <v>gen</v>
      </c>
      <c r="CB58" s="41" t="str">
        <f t="shared" si="21"/>
        <v>feb</v>
      </c>
      <c r="CC58" s="41" t="str">
        <f t="shared" si="21"/>
        <v>mar</v>
      </c>
      <c r="CD58" s="41" t="str">
        <f t="shared" si="21"/>
        <v>apr</v>
      </c>
      <c r="CE58" s="41" t="str">
        <f t="shared" si="21"/>
        <v>mag</v>
      </c>
      <c r="CF58" s="41" t="str">
        <f t="shared" si="21"/>
        <v>giu</v>
      </c>
      <c r="CG58" s="41" t="str">
        <f t="shared" si="21"/>
        <v>lug</v>
      </c>
      <c r="CH58" s="41" t="str">
        <f t="shared" si="21"/>
        <v>ago</v>
      </c>
      <c r="CI58" s="41" t="str">
        <f t="shared" si="21"/>
        <v>set</v>
      </c>
      <c r="CJ58" s="41" t="str">
        <f t="shared" si="21"/>
        <v>ott</v>
      </c>
      <c r="CK58" s="41" t="str">
        <f t="shared" si="21"/>
        <v>nov</v>
      </c>
      <c r="CL58" s="41" t="str">
        <f t="shared" si="21"/>
        <v>dic</v>
      </c>
      <c r="CM58" s="41" t="str">
        <f t="shared" si="21"/>
        <v>gen</v>
      </c>
      <c r="CN58" s="41" t="str">
        <f t="shared" si="21"/>
        <v>feb</v>
      </c>
      <c r="CO58" s="41" t="str">
        <f t="shared" si="21"/>
        <v>mar</v>
      </c>
      <c r="CP58" s="41" t="str">
        <f t="shared" si="21"/>
        <v>apr</v>
      </c>
      <c r="CQ58" s="41" t="str">
        <f t="shared" si="21"/>
        <v>mag</v>
      </c>
      <c r="CR58" s="41" t="str">
        <f t="shared" si="21"/>
        <v>giu</v>
      </c>
      <c r="CS58" s="41" t="str">
        <f t="shared" si="21"/>
        <v>lug</v>
      </c>
      <c r="CT58" s="41" t="str">
        <f t="shared" si="21"/>
        <v>ago</v>
      </c>
      <c r="CU58" s="41" t="str">
        <f t="shared" si="21"/>
        <v>set</v>
      </c>
      <c r="CV58" s="41" t="str">
        <f t="shared" si="21"/>
        <v>ott</v>
      </c>
      <c r="CW58" s="41" t="str">
        <f t="shared" si="21"/>
        <v>nov</v>
      </c>
      <c r="CX58" s="41" t="str">
        <f t="shared" si="21"/>
        <v>dic</v>
      </c>
      <c r="CY58" s="41" t="str">
        <f t="shared" si="21"/>
        <v>gen</v>
      </c>
      <c r="CZ58" s="41" t="str">
        <f t="shared" si="21"/>
        <v>feb</v>
      </c>
      <c r="DA58" s="41" t="str">
        <f t="shared" si="21"/>
        <v>mar</v>
      </c>
      <c r="DB58" s="41" t="str">
        <f t="shared" si="21"/>
        <v>apr</v>
      </c>
      <c r="DC58" s="41" t="str">
        <f t="shared" si="21"/>
        <v>mag</v>
      </c>
      <c r="DD58" s="41" t="str">
        <f t="shared" si="21"/>
        <v>giu</v>
      </c>
      <c r="DE58" s="41" t="str">
        <f t="shared" si="21"/>
        <v>lug</v>
      </c>
      <c r="DF58" s="41" t="str">
        <f t="shared" si="21"/>
        <v>ago</v>
      </c>
      <c r="DG58" s="41" t="str">
        <f t="shared" si="21"/>
        <v>set</v>
      </c>
      <c r="DH58" s="41" t="str">
        <f t="shared" si="21"/>
        <v>ott</v>
      </c>
      <c r="DI58" s="41" t="str">
        <f t="shared" si="21"/>
        <v>nov</v>
      </c>
      <c r="DJ58" s="41" t="str">
        <f t="shared" si="21"/>
        <v>dic</v>
      </c>
      <c r="DK58" s="41" t="str">
        <f t="shared" si="21"/>
        <v>gen</v>
      </c>
      <c r="DL58" s="41" t="str">
        <f t="shared" si="21"/>
        <v>feb</v>
      </c>
      <c r="DM58" s="41" t="str">
        <f t="shared" si="21"/>
        <v>mar</v>
      </c>
      <c r="DN58" s="41" t="str">
        <f t="shared" si="21"/>
        <v>apr</v>
      </c>
      <c r="DO58" s="41" t="str">
        <f t="shared" si="21"/>
        <v>mag</v>
      </c>
      <c r="DP58" s="41" t="str">
        <f t="shared" si="21"/>
        <v>giu</v>
      </c>
      <c r="DQ58" s="41" t="str">
        <f t="shared" si="21"/>
        <v>lug</v>
      </c>
      <c r="DR58" s="41" t="str">
        <f t="shared" si="21"/>
        <v>ago</v>
      </c>
      <c r="DS58" s="41" t="str">
        <f t="shared" si="21"/>
        <v>set</v>
      </c>
      <c r="DT58" s="41" t="str">
        <f t="shared" si="21"/>
        <v>ott</v>
      </c>
      <c r="DU58" s="41" t="str">
        <f t="shared" si="21"/>
        <v>nov</v>
      </c>
      <c r="DV58" s="41" t="str">
        <f t="shared" si="21"/>
        <v>dic</v>
      </c>
    </row>
    <row r="59" spans="4:126" ht="16.5" thickTop="1" thickBot="1" x14ac:dyDescent="0.3">
      <c r="D59" s="119">
        <f>+D38</f>
        <v>0</v>
      </c>
      <c r="G59" s="59">
        <f>+G5</f>
        <v>0</v>
      </c>
      <c r="H59" s="59">
        <f>+H5+G59</f>
        <v>0</v>
      </c>
      <c r="I59" s="59">
        <f t="shared" ref="I59" si="22">+I5</f>
        <v>0</v>
      </c>
      <c r="J59" s="59">
        <f t="shared" ref="J59:BU59" si="23">+J5+I59</f>
        <v>0</v>
      </c>
      <c r="K59" s="59">
        <f t="shared" si="23"/>
        <v>0</v>
      </c>
      <c r="L59" s="59">
        <f t="shared" si="23"/>
        <v>0</v>
      </c>
      <c r="M59" s="59">
        <f t="shared" si="23"/>
        <v>0</v>
      </c>
      <c r="N59" s="59">
        <f t="shared" si="23"/>
        <v>0</v>
      </c>
      <c r="O59" s="59">
        <f t="shared" si="23"/>
        <v>0</v>
      </c>
      <c r="P59" s="59">
        <f t="shared" si="23"/>
        <v>0</v>
      </c>
      <c r="Q59" s="59">
        <f t="shared" si="23"/>
        <v>0</v>
      </c>
      <c r="R59" s="59">
        <f t="shared" si="23"/>
        <v>0</v>
      </c>
      <c r="S59" s="59">
        <f t="shared" si="23"/>
        <v>0</v>
      </c>
      <c r="T59" s="59">
        <f t="shared" si="23"/>
        <v>0</v>
      </c>
      <c r="U59" s="59">
        <f t="shared" si="23"/>
        <v>0</v>
      </c>
      <c r="V59" s="59">
        <f t="shared" si="23"/>
        <v>0</v>
      </c>
      <c r="W59" s="59">
        <f t="shared" si="23"/>
        <v>0</v>
      </c>
      <c r="X59" s="59">
        <f t="shared" si="23"/>
        <v>0</v>
      </c>
      <c r="Y59" s="59">
        <f t="shared" si="23"/>
        <v>0</v>
      </c>
      <c r="Z59" s="59">
        <f t="shared" si="23"/>
        <v>0</v>
      </c>
      <c r="AA59" s="59">
        <f t="shared" si="23"/>
        <v>0</v>
      </c>
      <c r="AB59" s="59">
        <f t="shared" si="23"/>
        <v>0</v>
      </c>
      <c r="AC59" s="59">
        <f t="shared" si="23"/>
        <v>0</v>
      </c>
      <c r="AD59" s="59">
        <f t="shared" si="23"/>
        <v>0</v>
      </c>
      <c r="AE59" s="59">
        <f t="shared" si="23"/>
        <v>0</v>
      </c>
      <c r="AF59" s="59">
        <f t="shared" si="23"/>
        <v>0</v>
      </c>
      <c r="AG59" s="59">
        <f t="shared" si="23"/>
        <v>0</v>
      </c>
      <c r="AH59" s="59">
        <f t="shared" si="23"/>
        <v>0</v>
      </c>
      <c r="AI59" s="59">
        <f t="shared" si="23"/>
        <v>0</v>
      </c>
      <c r="AJ59" s="59">
        <f t="shared" si="23"/>
        <v>0</v>
      </c>
      <c r="AK59" s="59">
        <f t="shared" si="23"/>
        <v>0</v>
      </c>
      <c r="AL59" s="59">
        <f t="shared" si="23"/>
        <v>0</v>
      </c>
      <c r="AM59" s="59">
        <f t="shared" si="23"/>
        <v>0</v>
      </c>
      <c r="AN59" s="59">
        <f t="shared" si="23"/>
        <v>0</v>
      </c>
      <c r="AO59" s="59">
        <f t="shared" si="23"/>
        <v>0</v>
      </c>
      <c r="AP59" s="59">
        <f t="shared" si="23"/>
        <v>0</v>
      </c>
      <c r="AQ59" s="59">
        <f t="shared" si="23"/>
        <v>0</v>
      </c>
      <c r="AR59" s="59">
        <f t="shared" si="23"/>
        <v>0</v>
      </c>
      <c r="AS59" s="59">
        <f t="shared" si="23"/>
        <v>0</v>
      </c>
      <c r="AT59" s="59">
        <f t="shared" si="23"/>
        <v>0</v>
      </c>
      <c r="AU59" s="59">
        <f t="shared" si="23"/>
        <v>0</v>
      </c>
      <c r="AV59" s="59">
        <f t="shared" si="23"/>
        <v>0</v>
      </c>
      <c r="AW59" s="59">
        <f t="shared" si="23"/>
        <v>0</v>
      </c>
      <c r="AX59" s="59">
        <f t="shared" si="23"/>
        <v>0</v>
      </c>
      <c r="AY59" s="59">
        <f t="shared" si="23"/>
        <v>0</v>
      </c>
      <c r="AZ59" s="59">
        <f t="shared" si="23"/>
        <v>0</v>
      </c>
      <c r="BA59" s="59">
        <f t="shared" si="23"/>
        <v>0</v>
      </c>
      <c r="BB59" s="59">
        <f t="shared" si="23"/>
        <v>0</v>
      </c>
      <c r="BC59" s="59">
        <f t="shared" si="23"/>
        <v>0</v>
      </c>
      <c r="BD59" s="59">
        <f t="shared" si="23"/>
        <v>0</v>
      </c>
      <c r="BE59" s="59">
        <f t="shared" si="23"/>
        <v>0</v>
      </c>
      <c r="BF59" s="59">
        <f t="shared" si="23"/>
        <v>0</v>
      </c>
      <c r="BG59" s="59">
        <f t="shared" si="23"/>
        <v>0</v>
      </c>
      <c r="BH59" s="59">
        <f t="shared" si="23"/>
        <v>0</v>
      </c>
      <c r="BI59" s="59">
        <f t="shared" si="23"/>
        <v>0</v>
      </c>
      <c r="BJ59" s="59">
        <f t="shared" si="23"/>
        <v>0</v>
      </c>
      <c r="BK59" s="59">
        <f t="shared" si="23"/>
        <v>0</v>
      </c>
      <c r="BL59" s="59">
        <f t="shared" si="23"/>
        <v>0</v>
      </c>
      <c r="BM59" s="59">
        <f t="shared" si="23"/>
        <v>0</v>
      </c>
      <c r="BN59" s="59">
        <f t="shared" si="23"/>
        <v>0</v>
      </c>
      <c r="BO59" s="59">
        <f t="shared" si="23"/>
        <v>0</v>
      </c>
      <c r="BP59" s="59">
        <f t="shared" si="23"/>
        <v>0</v>
      </c>
      <c r="BQ59" s="59">
        <f t="shared" si="23"/>
        <v>0</v>
      </c>
      <c r="BR59" s="59">
        <f t="shared" si="23"/>
        <v>0</v>
      </c>
      <c r="BS59" s="59">
        <f t="shared" si="23"/>
        <v>0</v>
      </c>
      <c r="BT59" s="59">
        <f t="shared" si="23"/>
        <v>0</v>
      </c>
      <c r="BU59" s="59">
        <f t="shared" si="23"/>
        <v>0</v>
      </c>
      <c r="BV59" s="59">
        <f t="shared" ref="BV59:DV59" si="24">+BV5+BU59</f>
        <v>0</v>
      </c>
      <c r="BW59" s="59">
        <f t="shared" si="24"/>
        <v>0</v>
      </c>
      <c r="BX59" s="59">
        <f t="shared" si="24"/>
        <v>0</v>
      </c>
      <c r="BY59" s="59">
        <f t="shared" si="24"/>
        <v>0</v>
      </c>
      <c r="BZ59" s="59">
        <f t="shared" si="24"/>
        <v>0</v>
      </c>
      <c r="CA59" s="59">
        <f t="shared" si="24"/>
        <v>0</v>
      </c>
      <c r="CB59" s="59">
        <f t="shared" si="24"/>
        <v>0</v>
      </c>
      <c r="CC59" s="59">
        <f t="shared" si="24"/>
        <v>0</v>
      </c>
      <c r="CD59" s="59">
        <f t="shared" si="24"/>
        <v>0</v>
      </c>
      <c r="CE59" s="59">
        <f t="shared" si="24"/>
        <v>0</v>
      </c>
      <c r="CF59" s="59">
        <f t="shared" si="24"/>
        <v>0</v>
      </c>
      <c r="CG59" s="59">
        <f t="shared" si="24"/>
        <v>0</v>
      </c>
      <c r="CH59" s="59">
        <f t="shared" si="24"/>
        <v>0</v>
      </c>
      <c r="CI59" s="59">
        <f t="shared" si="24"/>
        <v>0</v>
      </c>
      <c r="CJ59" s="59">
        <f t="shared" si="24"/>
        <v>0</v>
      </c>
      <c r="CK59" s="59">
        <f t="shared" si="24"/>
        <v>0</v>
      </c>
      <c r="CL59" s="59">
        <f t="shared" si="24"/>
        <v>0</v>
      </c>
      <c r="CM59" s="59">
        <f t="shared" si="24"/>
        <v>0</v>
      </c>
      <c r="CN59" s="59">
        <f t="shared" si="24"/>
        <v>0</v>
      </c>
      <c r="CO59" s="59">
        <f t="shared" si="24"/>
        <v>0</v>
      </c>
      <c r="CP59" s="59">
        <f t="shared" si="24"/>
        <v>0</v>
      </c>
      <c r="CQ59" s="59">
        <f t="shared" si="24"/>
        <v>0</v>
      </c>
      <c r="CR59" s="59">
        <f t="shared" si="24"/>
        <v>0</v>
      </c>
      <c r="CS59" s="59">
        <f t="shared" si="24"/>
        <v>0</v>
      </c>
      <c r="CT59" s="59">
        <f t="shared" si="24"/>
        <v>0</v>
      </c>
      <c r="CU59" s="59">
        <f t="shared" si="24"/>
        <v>0</v>
      </c>
      <c r="CV59" s="59">
        <f t="shared" si="24"/>
        <v>0</v>
      </c>
      <c r="CW59" s="59">
        <f t="shared" si="24"/>
        <v>0</v>
      </c>
      <c r="CX59" s="59">
        <f t="shared" si="24"/>
        <v>0</v>
      </c>
      <c r="CY59" s="59">
        <f t="shared" si="24"/>
        <v>0</v>
      </c>
      <c r="CZ59" s="59">
        <f t="shared" si="24"/>
        <v>0</v>
      </c>
      <c r="DA59" s="59">
        <f t="shared" si="24"/>
        <v>0</v>
      </c>
      <c r="DB59" s="59">
        <f t="shared" si="24"/>
        <v>0</v>
      </c>
      <c r="DC59" s="59">
        <f t="shared" si="24"/>
        <v>0</v>
      </c>
      <c r="DD59" s="59">
        <f t="shared" si="24"/>
        <v>0</v>
      </c>
      <c r="DE59" s="59">
        <f t="shared" si="24"/>
        <v>0</v>
      </c>
      <c r="DF59" s="59">
        <f t="shared" si="24"/>
        <v>0</v>
      </c>
      <c r="DG59" s="59">
        <f t="shared" si="24"/>
        <v>0</v>
      </c>
      <c r="DH59" s="59">
        <f t="shared" si="24"/>
        <v>0</v>
      </c>
      <c r="DI59" s="59">
        <f t="shared" si="24"/>
        <v>0</v>
      </c>
      <c r="DJ59" s="59">
        <f t="shared" si="24"/>
        <v>0</v>
      </c>
      <c r="DK59" s="59">
        <f t="shared" si="24"/>
        <v>0</v>
      </c>
      <c r="DL59" s="59">
        <f t="shared" si="24"/>
        <v>0</v>
      </c>
      <c r="DM59" s="59">
        <f t="shared" si="24"/>
        <v>0</v>
      </c>
      <c r="DN59" s="59">
        <f t="shared" si="24"/>
        <v>0</v>
      </c>
      <c r="DO59" s="59">
        <f t="shared" si="24"/>
        <v>0</v>
      </c>
      <c r="DP59" s="59">
        <f t="shared" si="24"/>
        <v>0</v>
      </c>
      <c r="DQ59" s="59">
        <f t="shared" si="24"/>
        <v>0</v>
      </c>
      <c r="DR59" s="59">
        <f t="shared" si="24"/>
        <v>0</v>
      </c>
      <c r="DS59" s="59">
        <f t="shared" si="24"/>
        <v>0</v>
      </c>
      <c r="DT59" s="59">
        <f t="shared" si="24"/>
        <v>0</v>
      </c>
      <c r="DU59" s="59">
        <f t="shared" si="24"/>
        <v>0</v>
      </c>
      <c r="DV59" s="59">
        <f t="shared" si="24"/>
        <v>0</v>
      </c>
    </row>
    <row r="60" spans="4:126" ht="16.5" thickTop="1" thickBot="1" x14ac:dyDescent="0.3">
      <c r="D60" s="119">
        <f t="shared" ref="D60:D75" si="25">+D39</f>
        <v>0</v>
      </c>
      <c r="G60" s="59">
        <f t="shared" ref="G60:G75" si="26">+G6</f>
        <v>0</v>
      </c>
      <c r="H60" s="59">
        <f t="shared" ref="H60:H75" si="27">+H6+G60</f>
        <v>0</v>
      </c>
      <c r="I60" s="59">
        <f t="shared" ref="I60" si="28">+I6</f>
        <v>0</v>
      </c>
      <c r="J60" s="59">
        <f t="shared" ref="J60:BU60" si="29">+J6+I60</f>
        <v>0</v>
      </c>
      <c r="K60" s="59">
        <f t="shared" si="29"/>
        <v>0</v>
      </c>
      <c r="L60" s="59">
        <f t="shared" si="29"/>
        <v>0</v>
      </c>
      <c r="M60" s="59">
        <f t="shared" si="29"/>
        <v>0</v>
      </c>
      <c r="N60" s="59">
        <f t="shared" si="29"/>
        <v>0</v>
      </c>
      <c r="O60" s="59">
        <f t="shared" si="29"/>
        <v>0</v>
      </c>
      <c r="P60" s="59">
        <f t="shared" si="29"/>
        <v>0</v>
      </c>
      <c r="Q60" s="59">
        <f t="shared" si="29"/>
        <v>0</v>
      </c>
      <c r="R60" s="59">
        <f t="shared" si="29"/>
        <v>0</v>
      </c>
      <c r="S60" s="59">
        <f t="shared" si="29"/>
        <v>0</v>
      </c>
      <c r="T60" s="59">
        <f t="shared" si="29"/>
        <v>0</v>
      </c>
      <c r="U60" s="59">
        <f t="shared" si="29"/>
        <v>0</v>
      </c>
      <c r="V60" s="59">
        <f t="shared" si="29"/>
        <v>0</v>
      </c>
      <c r="W60" s="59">
        <f t="shared" si="29"/>
        <v>0</v>
      </c>
      <c r="X60" s="59">
        <f t="shared" si="29"/>
        <v>0</v>
      </c>
      <c r="Y60" s="59">
        <f t="shared" si="29"/>
        <v>0</v>
      </c>
      <c r="Z60" s="59">
        <f t="shared" si="29"/>
        <v>0</v>
      </c>
      <c r="AA60" s="59">
        <f t="shared" si="29"/>
        <v>0</v>
      </c>
      <c r="AB60" s="59">
        <f t="shared" si="29"/>
        <v>0</v>
      </c>
      <c r="AC60" s="59">
        <f t="shared" si="29"/>
        <v>0</v>
      </c>
      <c r="AD60" s="59">
        <f t="shared" si="29"/>
        <v>0</v>
      </c>
      <c r="AE60" s="59">
        <f t="shared" si="29"/>
        <v>0</v>
      </c>
      <c r="AF60" s="59">
        <f t="shared" si="29"/>
        <v>0</v>
      </c>
      <c r="AG60" s="59">
        <f t="shared" si="29"/>
        <v>0</v>
      </c>
      <c r="AH60" s="59">
        <f t="shared" si="29"/>
        <v>0</v>
      </c>
      <c r="AI60" s="59">
        <f t="shared" si="29"/>
        <v>0</v>
      </c>
      <c r="AJ60" s="59">
        <f t="shared" si="29"/>
        <v>0</v>
      </c>
      <c r="AK60" s="59">
        <f t="shared" si="29"/>
        <v>0</v>
      </c>
      <c r="AL60" s="59">
        <f t="shared" si="29"/>
        <v>0</v>
      </c>
      <c r="AM60" s="59">
        <f t="shared" si="29"/>
        <v>0</v>
      </c>
      <c r="AN60" s="59">
        <f t="shared" si="29"/>
        <v>0</v>
      </c>
      <c r="AO60" s="59">
        <f t="shared" si="29"/>
        <v>0</v>
      </c>
      <c r="AP60" s="59">
        <f t="shared" si="29"/>
        <v>0</v>
      </c>
      <c r="AQ60" s="59">
        <f t="shared" si="29"/>
        <v>0</v>
      </c>
      <c r="AR60" s="59">
        <f t="shared" si="29"/>
        <v>0</v>
      </c>
      <c r="AS60" s="59">
        <f t="shared" si="29"/>
        <v>0</v>
      </c>
      <c r="AT60" s="59">
        <f t="shared" si="29"/>
        <v>0</v>
      </c>
      <c r="AU60" s="59">
        <f t="shared" si="29"/>
        <v>0</v>
      </c>
      <c r="AV60" s="59">
        <f t="shared" si="29"/>
        <v>0</v>
      </c>
      <c r="AW60" s="59">
        <f t="shared" si="29"/>
        <v>0</v>
      </c>
      <c r="AX60" s="59">
        <f t="shared" si="29"/>
        <v>0</v>
      </c>
      <c r="AY60" s="59">
        <f t="shared" si="29"/>
        <v>0</v>
      </c>
      <c r="AZ60" s="59">
        <f t="shared" si="29"/>
        <v>0</v>
      </c>
      <c r="BA60" s="59">
        <f t="shared" si="29"/>
        <v>0</v>
      </c>
      <c r="BB60" s="59">
        <f t="shared" si="29"/>
        <v>0</v>
      </c>
      <c r="BC60" s="59">
        <f t="shared" si="29"/>
        <v>0</v>
      </c>
      <c r="BD60" s="59">
        <f t="shared" si="29"/>
        <v>0</v>
      </c>
      <c r="BE60" s="59">
        <f t="shared" si="29"/>
        <v>0</v>
      </c>
      <c r="BF60" s="59">
        <f t="shared" si="29"/>
        <v>0</v>
      </c>
      <c r="BG60" s="59">
        <f t="shared" si="29"/>
        <v>0</v>
      </c>
      <c r="BH60" s="59">
        <f t="shared" si="29"/>
        <v>0</v>
      </c>
      <c r="BI60" s="59">
        <f t="shared" si="29"/>
        <v>0</v>
      </c>
      <c r="BJ60" s="59">
        <f t="shared" si="29"/>
        <v>0</v>
      </c>
      <c r="BK60" s="59">
        <f t="shared" si="29"/>
        <v>0</v>
      </c>
      <c r="BL60" s="59">
        <f t="shared" si="29"/>
        <v>0</v>
      </c>
      <c r="BM60" s="59">
        <f t="shared" si="29"/>
        <v>0</v>
      </c>
      <c r="BN60" s="59">
        <f t="shared" si="29"/>
        <v>0</v>
      </c>
      <c r="BO60" s="59">
        <f t="shared" si="29"/>
        <v>0</v>
      </c>
      <c r="BP60" s="59">
        <f t="shared" si="29"/>
        <v>0</v>
      </c>
      <c r="BQ60" s="59">
        <f t="shared" si="29"/>
        <v>0</v>
      </c>
      <c r="BR60" s="59">
        <f t="shared" si="29"/>
        <v>0</v>
      </c>
      <c r="BS60" s="59">
        <f t="shared" si="29"/>
        <v>0</v>
      </c>
      <c r="BT60" s="59">
        <f t="shared" si="29"/>
        <v>0</v>
      </c>
      <c r="BU60" s="59">
        <f t="shared" si="29"/>
        <v>0</v>
      </c>
      <c r="BV60" s="59">
        <f t="shared" ref="BV60:DV60" si="30">+BV6+BU60</f>
        <v>0</v>
      </c>
      <c r="BW60" s="59">
        <f t="shared" si="30"/>
        <v>0</v>
      </c>
      <c r="BX60" s="59">
        <f t="shared" si="30"/>
        <v>0</v>
      </c>
      <c r="BY60" s="59">
        <f t="shared" si="30"/>
        <v>0</v>
      </c>
      <c r="BZ60" s="59">
        <f t="shared" si="30"/>
        <v>0</v>
      </c>
      <c r="CA60" s="59">
        <f t="shared" si="30"/>
        <v>0</v>
      </c>
      <c r="CB60" s="59">
        <f t="shared" si="30"/>
        <v>0</v>
      </c>
      <c r="CC60" s="59">
        <f t="shared" si="30"/>
        <v>0</v>
      </c>
      <c r="CD60" s="59">
        <f t="shared" si="30"/>
        <v>0</v>
      </c>
      <c r="CE60" s="59">
        <f t="shared" si="30"/>
        <v>0</v>
      </c>
      <c r="CF60" s="59">
        <f t="shared" si="30"/>
        <v>0</v>
      </c>
      <c r="CG60" s="59">
        <f t="shared" si="30"/>
        <v>0</v>
      </c>
      <c r="CH60" s="59">
        <f t="shared" si="30"/>
        <v>0</v>
      </c>
      <c r="CI60" s="59">
        <f t="shared" si="30"/>
        <v>0</v>
      </c>
      <c r="CJ60" s="59">
        <f t="shared" si="30"/>
        <v>0</v>
      </c>
      <c r="CK60" s="59">
        <f t="shared" si="30"/>
        <v>0</v>
      </c>
      <c r="CL60" s="59">
        <f t="shared" si="30"/>
        <v>0</v>
      </c>
      <c r="CM60" s="59">
        <f t="shared" si="30"/>
        <v>0</v>
      </c>
      <c r="CN60" s="59">
        <f t="shared" si="30"/>
        <v>0</v>
      </c>
      <c r="CO60" s="59">
        <f t="shared" si="30"/>
        <v>0</v>
      </c>
      <c r="CP60" s="59">
        <f t="shared" si="30"/>
        <v>0</v>
      </c>
      <c r="CQ60" s="59">
        <f t="shared" si="30"/>
        <v>0</v>
      </c>
      <c r="CR60" s="59">
        <f t="shared" si="30"/>
        <v>0</v>
      </c>
      <c r="CS60" s="59">
        <f t="shared" si="30"/>
        <v>0</v>
      </c>
      <c r="CT60" s="59">
        <f t="shared" si="30"/>
        <v>0</v>
      </c>
      <c r="CU60" s="59">
        <f t="shared" si="30"/>
        <v>0</v>
      </c>
      <c r="CV60" s="59">
        <f t="shared" si="30"/>
        <v>0</v>
      </c>
      <c r="CW60" s="59">
        <f t="shared" si="30"/>
        <v>0</v>
      </c>
      <c r="CX60" s="59">
        <f t="shared" si="30"/>
        <v>0</v>
      </c>
      <c r="CY60" s="59">
        <f t="shared" si="30"/>
        <v>0</v>
      </c>
      <c r="CZ60" s="59">
        <f t="shared" si="30"/>
        <v>0</v>
      </c>
      <c r="DA60" s="59">
        <f t="shared" si="30"/>
        <v>0</v>
      </c>
      <c r="DB60" s="59">
        <f t="shared" si="30"/>
        <v>0</v>
      </c>
      <c r="DC60" s="59">
        <f t="shared" si="30"/>
        <v>0</v>
      </c>
      <c r="DD60" s="59">
        <f t="shared" si="30"/>
        <v>0</v>
      </c>
      <c r="DE60" s="59">
        <f t="shared" si="30"/>
        <v>0</v>
      </c>
      <c r="DF60" s="59">
        <f t="shared" si="30"/>
        <v>0</v>
      </c>
      <c r="DG60" s="59">
        <f t="shared" si="30"/>
        <v>0</v>
      </c>
      <c r="DH60" s="59">
        <f t="shared" si="30"/>
        <v>0</v>
      </c>
      <c r="DI60" s="59">
        <f t="shared" si="30"/>
        <v>0</v>
      </c>
      <c r="DJ60" s="59">
        <f t="shared" si="30"/>
        <v>0</v>
      </c>
      <c r="DK60" s="59">
        <f t="shared" si="30"/>
        <v>0</v>
      </c>
      <c r="DL60" s="59">
        <f t="shared" si="30"/>
        <v>0</v>
      </c>
      <c r="DM60" s="59">
        <f t="shared" si="30"/>
        <v>0</v>
      </c>
      <c r="DN60" s="59">
        <f t="shared" si="30"/>
        <v>0</v>
      </c>
      <c r="DO60" s="59">
        <f t="shared" si="30"/>
        <v>0</v>
      </c>
      <c r="DP60" s="59">
        <f t="shared" si="30"/>
        <v>0</v>
      </c>
      <c r="DQ60" s="59">
        <f t="shared" si="30"/>
        <v>0</v>
      </c>
      <c r="DR60" s="59">
        <f t="shared" si="30"/>
        <v>0</v>
      </c>
      <c r="DS60" s="59">
        <f t="shared" si="30"/>
        <v>0</v>
      </c>
      <c r="DT60" s="59">
        <f t="shared" si="30"/>
        <v>0</v>
      </c>
      <c r="DU60" s="59">
        <f t="shared" si="30"/>
        <v>0</v>
      </c>
      <c r="DV60" s="59">
        <f t="shared" si="30"/>
        <v>0</v>
      </c>
    </row>
    <row r="61" spans="4:126" ht="16.5" thickTop="1" thickBot="1" x14ac:dyDescent="0.3">
      <c r="D61" s="119">
        <f t="shared" si="25"/>
        <v>0</v>
      </c>
      <c r="G61" s="59">
        <f t="shared" si="26"/>
        <v>0</v>
      </c>
      <c r="H61" s="59">
        <f t="shared" si="27"/>
        <v>0</v>
      </c>
      <c r="I61" s="59">
        <f t="shared" ref="I61" si="31">+I7</f>
        <v>0</v>
      </c>
      <c r="J61" s="59">
        <f t="shared" ref="J61:BU61" si="32">+J7+I61</f>
        <v>0</v>
      </c>
      <c r="K61" s="59">
        <f t="shared" si="32"/>
        <v>0</v>
      </c>
      <c r="L61" s="59">
        <f t="shared" si="32"/>
        <v>0</v>
      </c>
      <c r="M61" s="59">
        <f t="shared" si="32"/>
        <v>0</v>
      </c>
      <c r="N61" s="59">
        <f t="shared" si="32"/>
        <v>0</v>
      </c>
      <c r="O61" s="59">
        <f t="shared" si="32"/>
        <v>0</v>
      </c>
      <c r="P61" s="59">
        <f t="shared" si="32"/>
        <v>0</v>
      </c>
      <c r="Q61" s="59">
        <f t="shared" si="32"/>
        <v>0</v>
      </c>
      <c r="R61" s="59">
        <f t="shared" si="32"/>
        <v>0</v>
      </c>
      <c r="S61" s="59">
        <f t="shared" si="32"/>
        <v>0</v>
      </c>
      <c r="T61" s="59">
        <f t="shared" si="32"/>
        <v>0</v>
      </c>
      <c r="U61" s="59">
        <f t="shared" si="32"/>
        <v>0</v>
      </c>
      <c r="V61" s="59">
        <f t="shared" si="32"/>
        <v>0</v>
      </c>
      <c r="W61" s="59">
        <f t="shared" si="32"/>
        <v>0</v>
      </c>
      <c r="X61" s="59">
        <f t="shared" si="32"/>
        <v>0</v>
      </c>
      <c r="Y61" s="59">
        <f t="shared" si="32"/>
        <v>0</v>
      </c>
      <c r="Z61" s="59">
        <f t="shared" si="32"/>
        <v>0</v>
      </c>
      <c r="AA61" s="59">
        <f t="shared" si="32"/>
        <v>0</v>
      </c>
      <c r="AB61" s="59">
        <f t="shared" si="32"/>
        <v>0</v>
      </c>
      <c r="AC61" s="59">
        <f t="shared" si="32"/>
        <v>0</v>
      </c>
      <c r="AD61" s="59">
        <f t="shared" si="32"/>
        <v>0</v>
      </c>
      <c r="AE61" s="59">
        <f t="shared" si="32"/>
        <v>0</v>
      </c>
      <c r="AF61" s="59">
        <f t="shared" si="32"/>
        <v>0</v>
      </c>
      <c r="AG61" s="59">
        <f t="shared" si="32"/>
        <v>0</v>
      </c>
      <c r="AH61" s="59">
        <f t="shared" si="32"/>
        <v>0</v>
      </c>
      <c r="AI61" s="59">
        <f t="shared" si="32"/>
        <v>0</v>
      </c>
      <c r="AJ61" s="59">
        <f t="shared" si="32"/>
        <v>0</v>
      </c>
      <c r="AK61" s="59">
        <f t="shared" si="32"/>
        <v>0</v>
      </c>
      <c r="AL61" s="59">
        <f t="shared" si="32"/>
        <v>0</v>
      </c>
      <c r="AM61" s="59">
        <f t="shared" si="32"/>
        <v>0</v>
      </c>
      <c r="AN61" s="59">
        <f t="shared" si="32"/>
        <v>0</v>
      </c>
      <c r="AO61" s="59">
        <f t="shared" si="32"/>
        <v>0</v>
      </c>
      <c r="AP61" s="59">
        <f t="shared" si="32"/>
        <v>0</v>
      </c>
      <c r="AQ61" s="59">
        <f t="shared" si="32"/>
        <v>0</v>
      </c>
      <c r="AR61" s="59">
        <f t="shared" si="32"/>
        <v>0</v>
      </c>
      <c r="AS61" s="59">
        <f t="shared" si="32"/>
        <v>0</v>
      </c>
      <c r="AT61" s="59">
        <f t="shared" si="32"/>
        <v>0</v>
      </c>
      <c r="AU61" s="59">
        <f t="shared" si="32"/>
        <v>0</v>
      </c>
      <c r="AV61" s="59">
        <f t="shared" si="32"/>
        <v>0</v>
      </c>
      <c r="AW61" s="59">
        <f t="shared" si="32"/>
        <v>0</v>
      </c>
      <c r="AX61" s="59">
        <f t="shared" si="32"/>
        <v>0</v>
      </c>
      <c r="AY61" s="59">
        <f t="shared" si="32"/>
        <v>0</v>
      </c>
      <c r="AZ61" s="59">
        <f t="shared" si="32"/>
        <v>0</v>
      </c>
      <c r="BA61" s="59">
        <f t="shared" si="32"/>
        <v>0</v>
      </c>
      <c r="BB61" s="59">
        <f t="shared" si="32"/>
        <v>0</v>
      </c>
      <c r="BC61" s="59">
        <f t="shared" si="32"/>
        <v>0</v>
      </c>
      <c r="BD61" s="59">
        <f t="shared" si="32"/>
        <v>0</v>
      </c>
      <c r="BE61" s="59">
        <f t="shared" si="32"/>
        <v>0</v>
      </c>
      <c r="BF61" s="59">
        <f t="shared" si="32"/>
        <v>0</v>
      </c>
      <c r="BG61" s="59">
        <f t="shared" si="32"/>
        <v>0</v>
      </c>
      <c r="BH61" s="59">
        <f t="shared" si="32"/>
        <v>0</v>
      </c>
      <c r="BI61" s="59">
        <f t="shared" si="32"/>
        <v>0</v>
      </c>
      <c r="BJ61" s="59">
        <f t="shared" si="32"/>
        <v>0</v>
      </c>
      <c r="BK61" s="59">
        <f t="shared" si="32"/>
        <v>0</v>
      </c>
      <c r="BL61" s="59">
        <f t="shared" si="32"/>
        <v>0</v>
      </c>
      <c r="BM61" s="59">
        <f t="shared" si="32"/>
        <v>0</v>
      </c>
      <c r="BN61" s="59">
        <f t="shared" si="32"/>
        <v>0</v>
      </c>
      <c r="BO61" s="59">
        <f t="shared" si="32"/>
        <v>0</v>
      </c>
      <c r="BP61" s="59">
        <f t="shared" si="32"/>
        <v>0</v>
      </c>
      <c r="BQ61" s="59">
        <f t="shared" si="32"/>
        <v>0</v>
      </c>
      <c r="BR61" s="59">
        <f t="shared" si="32"/>
        <v>0</v>
      </c>
      <c r="BS61" s="59">
        <f t="shared" si="32"/>
        <v>0</v>
      </c>
      <c r="BT61" s="59">
        <f t="shared" si="32"/>
        <v>0</v>
      </c>
      <c r="BU61" s="59">
        <f t="shared" si="32"/>
        <v>0</v>
      </c>
      <c r="BV61" s="59">
        <f t="shared" ref="BV61:DV61" si="33">+BV7+BU61</f>
        <v>0</v>
      </c>
      <c r="BW61" s="59">
        <f t="shared" si="33"/>
        <v>0</v>
      </c>
      <c r="BX61" s="59">
        <f t="shared" si="33"/>
        <v>0</v>
      </c>
      <c r="BY61" s="59">
        <f t="shared" si="33"/>
        <v>0</v>
      </c>
      <c r="BZ61" s="59">
        <f t="shared" si="33"/>
        <v>0</v>
      </c>
      <c r="CA61" s="59">
        <f t="shared" si="33"/>
        <v>0</v>
      </c>
      <c r="CB61" s="59">
        <f t="shared" si="33"/>
        <v>0</v>
      </c>
      <c r="CC61" s="59">
        <f t="shared" si="33"/>
        <v>0</v>
      </c>
      <c r="CD61" s="59">
        <f t="shared" si="33"/>
        <v>0</v>
      </c>
      <c r="CE61" s="59">
        <f t="shared" si="33"/>
        <v>0</v>
      </c>
      <c r="CF61" s="59">
        <f t="shared" si="33"/>
        <v>0</v>
      </c>
      <c r="CG61" s="59">
        <f t="shared" si="33"/>
        <v>0</v>
      </c>
      <c r="CH61" s="59">
        <f t="shared" si="33"/>
        <v>0</v>
      </c>
      <c r="CI61" s="59">
        <f t="shared" si="33"/>
        <v>0</v>
      </c>
      <c r="CJ61" s="59">
        <f t="shared" si="33"/>
        <v>0</v>
      </c>
      <c r="CK61" s="59">
        <f t="shared" si="33"/>
        <v>0</v>
      </c>
      <c r="CL61" s="59">
        <f t="shared" si="33"/>
        <v>0</v>
      </c>
      <c r="CM61" s="59">
        <f t="shared" si="33"/>
        <v>0</v>
      </c>
      <c r="CN61" s="59">
        <f t="shared" si="33"/>
        <v>0</v>
      </c>
      <c r="CO61" s="59">
        <f t="shared" si="33"/>
        <v>0</v>
      </c>
      <c r="CP61" s="59">
        <f t="shared" si="33"/>
        <v>0</v>
      </c>
      <c r="CQ61" s="59">
        <f t="shared" si="33"/>
        <v>0</v>
      </c>
      <c r="CR61" s="59">
        <f t="shared" si="33"/>
        <v>0</v>
      </c>
      <c r="CS61" s="59">
        <f t="shared" si="33"/>
        <v>0</v>
      </c>
      <c r="CT61" s="59">
        <f t="shared" si="33"/>
        <v>0</v>
      </c>
      <c r="CU61" s="59">
        <f t="shared" si="33"/>
        <v>0</v>
      </c>
      <c r="CV61" s="59">
        <f t="shared" si="33"/>
        <v>0</v>
      </c>
      <c r="CW61" s="59">
        <f t="shared" si="33"/>
        <v>0</v>
      </c>
      <c r="CX61" s="59">
        <f t="shared" si="33"/>
        <v>0</v>
      </c>
      <c r="CY61" s="59">
        <f t="shared" si="33"/>
        <v>0</v>
      </c>
      <c r="CZ61" s="59">
        <f t="shared" si="33"/>
        <v>0</v>
      </c>
      <c r="DA61" s="59">
        <f t="shared" si="33"/>
        <v>0</v>
      </c>
      <c r="DB61" s="59">
        <f t="shared" si="33"/>
        <v>0</v>
      </c>
      <c r="DC61" s="59">
        <f t="shared" si="33"/>
        <v>0</v>
      </c>
      <c r="DD61" s="59">
        <f t="shared" si="33"/>
        <v>0</v>
      </c>
      <c r="DE61" s="59">
        <f t="shared" si="33"/>
        <v>0</v>
      </c>
      <c r="DF61" s="59">
        <f t="shared" si="33"/>
        <v>0</v>
      </c>
      <c r="DG61" s="59">
        <f t="shared" si="33"/>
        <v>0</v>
      </c>
      <c r="DH61" s="59">
        <f t="shared" si="33"/>
        <v>0</v>
      </c>
      <c r="DI61" s="59">
        <f t="shared" si="33"/>
        <v>0</v>
      </c>
      <c r="DJ61" s="59">
        <f t="shared" si="33"/>
        <v>0</v>
      </c>
      <c r="DK61" s="59">
        <f t="shared" si="33"/>
        <v>0</v>
      </c>
      <c r="DL61" s="59">
        <f t="shared" si="33"/>
        <v>0</v>
      </c>
      <c r="DM61" s="59">
        <f t="shared" si="33"/>
        <v>0</v>
      </c>
      <c r="DN61" s="59">
        <f t="shared" si="33"/>
        <v>0</v>
      </c>
      <c r="DO61" s="59">
        <f t="shared" si="33"/>
        <v>0</v>
      </c>
      <c r="DP61" s="59">
        <f t="shared" si="33"/>
        <v>0</v>
      </c>
      <c r="DQ61" s="59">
        <f t="shared" si="33"/>
        <v>0</v>
      </c>
      <c r="DR61" s="59">
        <f t="shared" si="33"/>
        <v>0</v>
      </c>
      <c r="DS61" s="59">
        <f t="shared" si="33"/>
        <v>0</v>
      </c>
      <c r="DT61" s="59">
        <f t="shared" si="33"/>
        <v>0</v>
      </c>
      <c r="DU61" s="59">
        <f t="shared" si="33"/>
        <v>0</v>
      </c>
      <c r="DV61" s="59">
        <f t="shared" si="33"/>
        <v>0</v>
      </c>
    </row>
    <row r="62" spans="4:126" ht="16.5" thickTop="1" thickBot="1" x14ac:dyDescent="0.3">
      <c r="D62" s="119">
        <f t="shared" si="25"/>
        <v>0</v>
      </c>
      <c r="G62" s="59">
        <f t="shared" si="26"/>
        <v>0</v>
      </c>
      <c r="H62" s="59">
        <f t="shared" si="27"/>
        <v>0</v>
      </c>
      <c r="I62" s="59">
        <f t="shared" ref="I62" si="34">+I8</f>
        <v>0</v>
      </c>
      <c r="J62" s="59">
        <f t="shared" ref="J62:BU62" si="35">+J8+I62</f>
        <v>0</v>
      </c>
      <c r="K62" s="59">
        <f t="shared" si="35"/>
        <v>0</v>
      </c>
      <c r="L62" s="59">
        <f t="shared" si="35"/>
        <v>0</v>
      </c>
      <c r="M62" s="59">
        <f t="shared" si="35"/>
        <v>0</v>
      </c>
      <c r="N62" s="59">
        <f t="shared" si="35"/>
        <v>0</v>
      </c>
      <c r="O62" s="59">
        <f t="shared" si="35"/>
        <v>0</v>
      </c>
      <c r="P62" s="59">
        <f t="shared" si="35"/>
        <v>0</v>
      </c>
      <c r="Q62" s="59">
        <f t="shared" si="35"/>
        <v>0</v>
      </c>
      <c r="R62" s="59">
        <f t="shared" si="35"/>
        <v>0</v>
      </c>
      <c r="S62" s="59">
        <f t="shared" si="35"/>
        <v>0</v>
      </c>
      <c r="T62" s="59">
        <f t="shared" si="35"/>
        <v>0</v>
      </c>
      <c r="U62" s="59">
        <f t="shared" si="35"/>
        <v>0</v>
      </c>
      <c r="V62" s="59">
        <f t="shared" si="35"/>
        <v>0</v>
      </c>
      <c r="W62" s="59">
        <f t="shared" si="35"/>
        <v>0</v>
      </c>
      <c r="X62" s="59">
        <f t="shared" si="35"/>
        <v>0</v>
      </c>
      <c r="Y62" s="59">
        <f t="shared" si="35"/>
        <v>0</v>
      </c>
      <c r="Z62" s="59">
        <f t="shared" si="35"/>
        <v>0</v>
      </c>
      <c r="AA62" s="59">
        <f t="shared" si="35"/>
        <v>0</v>
      </c>
      <c r="AB62" s="59">
        <f t="shared" si="35"/>
        <v>0</v>
      </c>
      <c r="AC62" s="59">
        <f t="shared" si="35"/>
        <v>0</v>
      </c>
      <c r="AD62" s="59">
        <f t="shared" si="35"/>
        <v>0</v>
      </c>
      <c r="AE62" s="59">
        <f t="shared" si="35"/>
        <v>0</v>
      </c>
      <c r="AF62" s="59">
        <f t="shared" si="35"/>
        <v>0</v>
      </c>
      <c r="AG62" s="59">
        <f t="shared" si="35"/>
        <v>0</v>
      </c>
      <c r="AH62" s="59">
        <f t="shared" si="35"/>
        <v>0</v>
      </c>
      <c r="AI62" s="59">
        <f t="shared" si="35"/>
        <v>0</v>
      </c>
      <c r="AJ62" s="59">
        <f t="shared" si="35"/>
        <v>0</v>
      </c>
      <c r="AK62" s="59">
        <f t="shared" si="35"/>
        <v>0</v>
      </c>
      <c r="AL62" s="59">
        <f t="shared" si="35"/>
        <v>0</v>
      </c>
      <c r="AM62" s="59">
        <f t="shared" si="35"/>
        <v>0</v>
      </c>
      <c r="AN62" s="59">
        <f t="shared" si="35"/>
        <v>0</v>
      </c>
      <c r="AO62" s="59">
        <f t="shared" si="35"/>
        <v>0</v>
      </c>
      <c r="AP62" s="59">
        <f t="shared" si="35"/>
        <v>0</v>
      </c>
      <c r="AQ62" s="59">
        <f t="shared" si="35"/>
        <v>0</v>
      </c>
      <c r="AR62" s="59">
        <f t="shared" si="35"/>
        <v>0</v>
      </c>
      <c r="AS62" s="59">
        <f t="shared" si="35"/>
        <v>0</v>
      </c>
      <c r="AT62" s="59">
        <f t="shared" si="35"/>
        <v>0</v>
      </c>
      <c r="AU62" s="59">
        <f t="shared" si="35"/>
        <v>0</v>
      </c>
      <c r="AV62" s="59">
        <f t="shared" si="35"/>
        <v>0</v>
      </c>
      <c r="AW62" s="59">
        <f t="shared" si="35"/>
        <v>0</v>
      </c>
      <c r="AX62" s="59">
        <f t="shared" si="35"/>
        <v>0</v>
      </c>
      <c r="AY62" s="59">
        <f t="shared" si="35"/>
        <v>0</v>
      </c>
      <c r="AZ62" s="59">
        <f t="shared" si="35"/>
        <v>0</v>
      </c>
      <c r="BA62" s="59">
        <f t="shared" si="35"/>
        <v>0</v>
      </c>
      <c r="BB62" s="59">
        <f t="shared" si="35"/>
        <v>0</v>
      </c>
      <c r="BC62" s="59">
        <f t="shared" si="35"/>
        <v>0</v>
      </c>
      <c r="BD62" s="59">
        <f t="shared" si="35"/>
        <v>0</v>
      </c>
      <c r="BE62" s="59">
        <f t="shared" si="35"/>
        <v>0</v>
      </c>
      <c r="BF62" s="59">
        <f t="shared" si="35"/>
        <v>0</v>
      </c>
      <c r="BG62" s="59">
        <f t="shared" si="35"/>
        <v>0</v>
      </c>
      <c r="BH62" s="59">
        <f t="shared" si="35"/>
        <v>0</v>
      </c>
      <c r="BI62" s="59">
        <f t="shared" si="35"/>
        <v>0</v>
      </c>
      <c r="BJ62" s="59">
        <f t="shared" si="35"/>
        <v>0</v>
      </c>
      <c r="BK62" s="59">
        <f t="shared" si="35"/>
        <v>0</v>
      </c>
      <c r="BL62" s="59">
        <f t="shared" si="35"/>
        <v>0</v>
      </c>
      <c r="BM62" s="59">
        <f t="shared" si="35"/>
        <v>0</v>
      </c>
      <c r="BN62" s="59">
        <f t="shared" si="35"/>
        <v>0</v>
      </c>
      <c r="BO62" s="59">
        <f t="shared" si="35"/>
        <v>0</v>
      </c>
      <c r="BP62" s="59">
        <f t="shared" si="35"/>
        <v>0</v>
      </c>
      <c r="BQ62" s="59">
        <f t="shared" si="35"/>
        <v>0</v>
      </c>
      <c r="BR62" s="59">
        <f t="shared" si="35"/>
        <v>0</v>
      </c>
      <c r="BS62" s="59">
        <f t="shared" si="35"/>
        <v>0</v>
      </c>
      <c r="BT62" s="59">
        <f t="shared" si="35"/>
        <v>0</v>
      </c>
      <c r="BU62" s="59">
        <f t="shared" si="35"/>
        <v>0</v>
      </c>
      <c r="BV62" s="59">
        <f t="shared" ref="BV62:DV62" si="36">+BV8+BU62</f>
        <v>0</v>
      </c>
      <c r="BW62" s="59">
        <f t="shared" si="36"/>
        <v>0</v>
      </c>
      <c r="BX62" s="59">
        <f t="shared" si="36"/>
        <v>0</v>
      </c>
      <c r="BY62" s="59">
        <f t="shared" si="36"/>
        <v>0</v>
      </c>
      <c r="BZ62" s="59">
        <f t="shared" si="36"/>
        <v>0</v>
      </c>
      <c r="CA62" s="59">
        <f t="shared" si="36"/>
        <v>0</v>
      </c>
      <c r="CB62" s="59">
        <f t="shared" si="36"/>
        <v>0</v>
      </c>
      <c r="CC62" s="59">
        <f t="shared" si="36"/>
        <v>0</v>
      </c>
      <c r="CD62" s="59">
        <f t="shared" si="36"/>
        <v>0</v>
      </c>
      <c r="CE62" s="59">
        <f t="shared" si="36"/>
        <v>0</v>
      </c>
      <c r="CF62" s="59">
        <f t="shared" si="36"/>
        <v>0</v>
      </c>
      <c r="CG62" s="59">
        <f t="shared" si="36"/>
        <v>0</v>
      </c>
      <c r="CH62" s="59">
        <f t="shared" si="36"/>
        <v>0</v>
      </c>
      <c r="CI62" s="59">
        <f t="shared" si="36"/>
        <v>0</v>
      </c>
      <c r="CJ62" s="59">
        <f t="shared" si="36"/>
        <v>0</v>
      </c>
      <c r="CK62" s="59">
        <f t="shared" si="36"/>
        <v>0</v>
      </c>
      <c r="CL62" s="59">
        <f t="shared" si="36"/>
        <v>0</v>
      </c>
      <c r="CM62" s="59">
        <f t="shared" si="36"/>
        <v>0</v>
      </c>
      <c r="CN62" s="59">
        <f t="shared" si="36"/>
        <v>0</v>
      </c>
      <c r="CO62" s="59">
        <f t="shared" si="36"/>
        <v>0</v>
      </c>
      <c r="CP62" s="59">
        <f t="shared" si="36"/>
        <v>0</v>
      </c>
      <c r="CQ62" s="59">
        <f t="shared" si="36"/>
        <v>0</v>
      </c>
      <c r="CR62" s="59">
        <f t="shared" si="36"/>
        <v>0</v>
      </c>
      <c r="CS62" s="59">
        <f t="shared" si="36"/>
        <v>0</v>
      </c>
      <c r="CT62" s="59">
        <f t="shared" si="36"/>
        <v>0</v>
      </c>
      <c r="CU62" s="59">
        <f t="shared" si="36"/>
        <v>0</v>
      </c>
      <c r="CV62" s="59">
        <f t="shared" si="36"/>
        <v>0</v>
      </c>
      <c r="CW62" s="59">
        <f t="shared" si="36"/>
        <v>0</v>
      </c>
      <c r="CX62" s="59">
        <f t="shared" si="36"/>
        <v>0</v>
      </c>
      <c r="CY62" s="59">
        <f t="shared" si="36"/>
        <v>0</v>
      </c>
      <c r="CZ62" s="59">
        <f t="shared" si="36"/>
        <v>0</v>
      </c>
      <c r="DA62" s="59">
        <f t="shared" si="36"/>
        <v>0</v>
      </c>
      <c r="DB62" s="59">
        <f t="shared" si="36"/>
        <v>0</v>
      </c>
      <c r="DC62" s="59">
        <f t="shared" si="36"/>
        <v>0</v>
      </c>
      <c r="DD62" s="59">
        <f t="shared" si="36"/>
        <v>0</v>
      </c>
      <c r="DE62" s="59">
        <f t="shared" si="36"/>
        <v>0</v>
      </c>
      <c r="DF62" s="59">
        <f t="shared" si="36"/>
        <v>0</v>
      </c>
      <c r="DG62" s="59">
        <f t="shared" si="36"/>
        <v>0</v>
      </c>
      <c r="DH62" s="59">
        <f t="shared" si="36"/>
        <v>0</v>
      </c>
      <c r="DI62" s="59">
        <f t="shared" si="36"/>
        <v>0</v>
      </c>
      <c r="DJ62" s="59">
        <f t="shared" si="36"/>
        <v>0</v>
      </c>
      <c r="DK62" s="59">
        <f t="shared" si="36"/>
        <v>0</v>
      </c>
      <c r="DL62" s="59">
        <f t="shared" si="36"/>
        <v>0</v>
      </c>
      <c r="DM62" s="59">
        <f t="shared" si="36"/>
        <v>0</v>
      </c>
      <c r="DN62" s="59">
        <f t="shared" si="36"/>
        <v>0</v>
      </c>
      <c r="DO62" s="59">
        <f t="shared" si="36"/>
        <v>0</v>
      </c>
      <c r="DP62" s="59">
        <f t="shared" si="36"/>
        <v>0</v>
      </c>
      <c r="DQ62" s="59">
        <f t="shared" si="36"/>
        <v>0</v>
      </c>
      <c r="DR62" s="59">
        <f t="shared" si="36"/>
        <v>0</v>
      </c>
      <c r="DS62" s="59">
        <f t="shared" si="36"/>
        <v>0</v>
      </c>
      <c r="DT62" s="59">
        <f t="shared" si="36"/>
        <v>0</v>
      </c>
      <c r="DU62" s="59">
        <f t="shared" si="36"/>
        <v>0</v>
      </c>
      <c r="DV62" s="59">
        <f t="shared" si="36"/>
        <v>0</v>
      </c>
    </row>
    <row r="63" spans="4:126" ht="16.5" thickTop="1" thickBot="1" x14ac:dyDescent="0.3">
      <c r="D63" s="119">
        <f t="shared" si="25"/>
        <v>0</v>
      </c>
      <c r="G63" s="59">
        <f t="shared" si="26"/>
        <v>0</v>
      </c>
      <c r="H63" s="59">
        <f t="shared" si="27"/>
        <v>0</v>
      </c>
      <c r="I63" s="59">
        <f t="shared" ref="I63" si="37">+I9</f>
        <v>0</v>
      </c>
      <c r="J63" s="59">
        <f t="shared" ref="J63:BU63" si="38">+J9+I63</f>
        <v>0</v>
      </c>
      <c r="K63" s="59">
        <f t="shared" si="38"/>
        <v>0</v>
      </c>
      <c r="L63" s="59">
        <f t="shared" si="38"/>
        <v>0</v>
      </c>
      <c r="M63" s="59">
        <f t="shared" si="38"/>
        <v>0</v>
      </c>
      <c r="N63" s="59">
        <f t="shared" si="38"/>
        <v>0</v>
      </c>
      <c r="O63" s="59">
        <f t="shared" si="38"/>
        <v>0</v>
      </c>
      <c r="P63" s="59">
        <f t="shared" si="38"/>
        <v>0</v>
      </c>
      <c r="Q63" s="59">
        <f t="shared" si="38"/>
        <v>0</v>
      </c>
      <c r="R63" s="59">
        <f t="shared" si="38"/>
        <v>0</v>
      </c>
      <c r="S63" s="59">
        <f t="shared" si="38"/>
        <v>0</v>
      </c>
      <c r="T63" s="59">
        <f t="shared" si="38"/>
        <v>0</v>
      </c>
      <c r="U63" s="59">
        <f t="shared" si="38"/>
        <v>0</v>
      </c>
      <c r="V63" s="59">
        <f t="shared" si="38"/>
        <v>0</v>
      </c>
      <c r="W63" s="59">
        <f t="shared" si="38"/>
        <v>0</v>
      </c>
      <c r="X63" s="59">
        <f t="shared" si="38"/>
        <v>0</v>
      </c>
      <c r="Y63" s="59">
        <f t="shared" si="38"/>
        <v>0</v>
      </c>
      <c r="Z63" s="59">
        <f t="shared" si="38"/>
        <v>0</v>
      </c>
      <c r="AA63" s="59">
        <f t="shared" si="38"/>
        <v>0</v>
      </c>
      <c r="AB63" s="59">
        <f t="shared" si="38"/>
        <v>0</v>
      </c>
      <c r="AC63" s="59">
        <f t="shared" si="38"/>
        <v>0</v>
      </c>
      <c r="AD63" s="59">
        <f t="shared" si="38"/>
        <v>0</v>
      </c>
      <c r="AE63" s="59">
        <f t="shared" si="38"/>
        <v>0</v>
      </c>
      <c r="AF63" s="59">
        <f t="shared" si="38"/>
        <v>0</v>
      </c>
      <c r="AG63" s="59">
        <f t="shared" si="38"/>
        <v>0</v>
      </c>
      <c r="AH63" s="59">
        <f t="shared" si="38"/>
        <v>0</v>
      </c>
      <c r="AI63" s="59">
        <f t="shared" si="38"/>
        <v>0</v>
      </c>
      <c r="AJ63" s="59">
        <f t="shared" si="38"/>
        <v>0</v>
      </c>
      <c r="AK63" s="59">
        <f t="shared" si="38"/>
        <v>0</v>
      </c>
      <c r="AL63" s="59">
        <f t="shared" si="38"/>
        <v>0</v>
      </c>
      <c r="AM63" s="59">
        <f t="shared" si="38"/>
        <v>0</v>
      </c>
      <c r="AN63" s="59">
        <f t="shared" si="38"/>
        <v>0</v>
      </c>
      <c r="AO63" s="59">
        <f t="shared" si="38"/>
        <v>0</v>
      </c>
      <c r="AP63" s="59">
        <f t="shared" si="38"/>
        <v>0</v>
      </c>
      <c r="AQ63" s="59">
        <f t="shared" si="38"/>
        <v>0</v>
      </c>
      <c r="AR63" s="59">
        <f t="shared" si="38"/>
        <v>0</v>
      </c>
      <c r="AS63" s="59">
        <f t="shared" si="38"/>
        <v>0</v>
      </c>
      <c r="AT63" s="59">
        <f t="shared" si="38"/>
        <v>0</v>
      </c>
      <c r="AU63" s="59">
        <f t="shared" si="38"/>
        <v>0</v>
      </c>
      <c r="AV63" s="59">
        <f t="shared" si="38"/>
        <v>0</v>
      </c>
      <c r="AW63" s="59">
        <f t="shared" si="38"/>
        <v>0</v>
      </c>
      <c r="AX63" s="59">
        <f t="shared" si="38"/>
        <v>0</v>
      </c>
      <c r="AY63" s="59">
        <f t="shared" si="38"/>
        <v>0</v>
      </c>
      <c r="AZ63" s="59">
        <f t="shared" si="38"/>
        <v>0</v>
      </c>
      <c r="BA63" s="59">
        <f t="shared" si="38"/>
        <v>0</v>
      </c>
      <c r="BB63" s="59">
        <f t="shared" si="38"/>
        <v>0</v>
      </c>
      <c r="BC63" s="59">
        <f t="shared" si="38"/>
        <v>0</v>
      </c>
      <c r="BD63" s="59">
        <f t="shared" si="38"/>
        <v>0</v>
      </c>
      <c r="BE63" s="59">
        <f t="shared" si="38"/>
        <v>0</v>
      </c>
      <c r="BF63" s="59">
        <f t="shared" si="38"/>
        <v>0</v>
      </c>
      <c r="BG63" s="59">
        <f t="shared" si="38"/>
        <v>0</v>
      </c>
      <c r="BH63" s="59">
        <f t="shared" si="38"/>
        <v>0</v>
      </c>
      <c r="BI63" s="59">
        <f t="shared" si="38"/>
        <v>0</v>
      </c>
      <c r="BJ63" s="59">
        <f t="shared" si="38"/>
        <v>0</v>
      </c>
      <c r="BK63" s="59">
        <f t="shared" si="38"/>
        <v>0</v>
      </c>
      <c r="BL63" s="59">
        <f t="shared" si="38"/>
        <v>0</v>
      </c>
      <c r="BM63" s="59">
        <f t="shared" si="38"/>
        <v>0</v>
      </c>
      <c r="BN63" s="59">
        <f t="shared" si="38"/>
        <v>0</v>
      </c>
      <c r="BO63" s="59">
        <f t="shared" si="38"/>
        <v>0</v>
      </c>
      <c r="BP63" s="59">
        <f t="shared" si="38"/>
        <v>0</v>
      </c>
      <c r="BQ63" s="59">
        <f t="shared" si="38"/>
        <v>0</v>
      </c>
      <c r="BR63" s="59">
        <f t="shared" si="38"/>
        <v>0</v>
      </c>
      <c r="BS63" s="59">
        <f t="shared" si="38"/>
        <v>0</v>
      </c>
      <c r="BT63" s="59">
        <f t="shared" si="38"/>
        <v>0</v>
      </c>
      <c r="BU63" s="59">
        <f t="shared" si="38"/>
        <v>0</v>
      </c>
      <c r="BV63" s="59">
        <f t="shared" ref="BV63:DV63" si="39">+BV9+BU63</f>
        <v>0</v>
      </c>
      <c r="BW63" s="59">
        <f t="shared" si="39"/>
        <v>0</v>
      </c>
      <c r="BX63" s="59">
        <f t="shared" si="39"/>
        <v>0</v>
      </c>
      <c r="BY63" s="59">
        <f t="shared" si="39"/>
        <v>0</v>
      </c>
      <c r="BZ63" s="59">
        <f t="shared" si="39"/>
        <v>0</v>
      </c>
      <c r="CA63" s="59">
        <f t="shared" si="39"/>
        <v>0</v>
      </c>
      <c r="CB63" s="59">
        <f t="shared" si="39"/>
        <v>0</v>
      </c>
      <c r="CC63" s="59">
        <f t="shared" si="39"/>
        <v>0</v>
      </c>
      <c r="CD63" s="59">
        <f t="shared" si="39"/>
        <v>0</v>
      </c>
      <c r="CE63" s="59">
        <f t="shared" si="39"/>
        <v>0</v>
      </c>
      <c r="CF63" s="59">
        <f t="shared" si="39"/>
        <v>0</v>
      </c>
      <c r="CG63" s="59">
        <f t="shared" si="39"/>
        <v>0</v>
      </c>
      <c r="CH63" s="59">
        <f t="shared" si="39"/>
        <v>0</v>
      </c>
      <c r="CI63" s="59">
        <f t="shared" si="39"/>
        <v>0</v>
      </c>
      <c r="CJ63" s="59">
        <f t="shared" si="39"/>
        <v>0</v>
      </c>
      <c r="CK63" s="59">
        <f t="shared" si="39"/>
        <v>0</v>
      </c>
      <c r="CL63" s="59">
        <f t="shared" si="39"/>
        <v>0</v>
      </c>
      <c r="CM63" s="59">
        <f t="shared" si="39"/>
        <v>0</v>
      </c>
      <c r="CN63" s="59">
        <f t="shared" si="39"/>
        <v>0</v>
      </c>
      <c r="CO63" s="59">
        <f t="shared" si="39"/>
        <v>0</v>
      </c>
      <c r="CP63" s="59">
        <f t="shared" si="39"/>
        <v>0</v>
      </c>
      <c r="CQ63" s="59">
        <f t="shared" si="39"/>
        <v>0</v>
      </c>
      <c r="CR63" s="59">
        <f t="shared" si="39"/>
        <v>0</v>
      </c>
      <c r="CS63" s="59">
        <f t="shared" si="39"/>
        <v>0</v>
      </c>
      <c r="CT63" s="59">
        <f t="shared" si="39"/>
        <v>0</v>
      </c>
      <c r="CU63" s="59">
        <f t="shared" si="39"/>
        <v>0</v>
      </c>
      <c r="CV63" s="59">
        <f t="shared" si="39"/>
        <v>0</v>
      </c>
      <c r="CW63" s="59">
        <f t="shared" si="39"/>
        <v>0</v>
      </c>
      <c r="CX63" s="59">
        <f t="shared" si="39"/>
        <v>0</v>
      </c>
      <c r="CY63" s="59">
        <f t="shared" si="39"/>
        <v>0</v>
      </c>
      <c r="CZ63" s="59">
        <f t="shared" si="39"/>
        <v>0</v>
      </c>
      <c r="DA63" s="59">
        <f t="shared" si="39"/>
        <v>0</v>
      </c>
      <c r="DB63" s="59">
        <f t="shared" si="39"/>
        <v>0</v>
      </c>
      <c r="DC63" s="59">
        <f t="shared" si="39"/>
        <v>0</v>
      </c>
      <c r="DD63" s="59">
        <f t="shared" si="39"/>
        <v>0</v>
      </c>
      <c r="DE63" s="59">
        <f t="shared" si="39"/>
        <v>0</v>
      </c>
      <c r="DF63" s="59">
        <f t="shared" si="39"/>
        <v>0</v>
      </c>
      <c r="DG63" s="59">
        <f t="shared" si="39"/>
        <v>0</v>
      </c>
      <c r="DH63" s="59">
        <f t="shared" si="39"/>
        <v>0</v>
      </c>
      <c r="DI63" s="59">
        <f t="shared" si="39"/>
        <v>0</v>
      </c>
      <c r="DJ63" s="59">
        <f t="shared" si="39"/>
        <v>0</v>
      </c>
      <c r="DK63" s="59">
        <f t="shared" si="39"/>
        <v>0</v>
      </c>
      <c r="DL63" s="59">
        <f t="shared" si="39"/>
        <v>0</v>
      </c>
      <c r="DM63" s="59">
        <f t="shared" si="39"/>
        <v>0</v>
      </c>
      <c r="DN63" s="59">
        <f t="shared" si="39"/>
        <v>0</v>
      </c>
      <c r="DO63" s="59">
        <f t="shared" si="39"/>
        <v>0</v>
      </c>
      <c r="DP63" s="59">
        <f t="shared" si="39"/>
        <v>0</v>
      </c>
      <c r="DQ63" s="59">
        <f t="shared" si="39"/>
        <v>0</v>
      </c>
      <c r="DR63" s="59">
        <f t="shared" si="39"/>
        <v>0</v>
      </c>
      <c r="DS63" s="59">
        <f t="shared" si="39"/>
        <v>0</v>
      </c>
      <c r="DT63" s="59">
        <f t="shared" si="39"/>
        <v>0</v>
      </c>
      <c r="DU63" s="59">
        <f t="shared" si="39"/>
        <v>0</v>
      </c>
      <c r="DV63" s="59">
        <f t="shared" si="39"/>
        <v>0</v>
      </c>
    </row>
    <row r="64" spans="4:126" ht="16.5" thickTop="1" thickBot="1" x14ac:dyDescent="0.3">
      <c r="D64" s="119">
        <f t="shared" si="25"/>
        <v>0</v>
      </c>
      <c r="G64" s="59">
        <f t="shared" si="26"/>
        <v>0</v>
      </c>
      <c r="H64" s="59">
        <f t="shared" si="27"/>
        <v>0</v>
      </c>
      <c r="I64" s="59">
        <f t="shared" ref="I64" si="40">+I10</f>
        <v>0</v>
      </c>
      <c r="J64" s="59">
        <f t="shared" ref="J64:BU64" si="41">+J10+I64</f>
        <v>0</v>
      </c>
      <c r="K64" s="59">
        <f t="shared" si="41"/>
        <v>0</v>
      </c>
      <c r="L64" s="59">
        <f t="shared" si="41"/>
        <v>0</v>
      </c>
      <c r="M64" s="59">
        <f t="shared" si="41"/>
        <v>0</v>
      </c>
      <c r="N64" s="59">
        <f t="shared" si="41"/>
        <v>0</v>
      </c>
      <c r="O64" s="59">
        <f t="shared" si="41"/>
        <v>0</v>
      </c>
      <c r="P64" s="59">
        <f t="shared" si="41"/>
        <v>0</v>
      </c>
      <c r="Q64" s="59">
        <f t="shared" si="41"/>
        <v>0</v>
      </c>
      <c r="R64" s="59">
        <f t="shared" si="41"/>
        <v>0</v>
      </c>
      <c r="S64" s="59">
        <f t="shared" si="41"/>
        <v>0</v>
      </c>
      <c r="T64" s="59">
        <f t="shared" si="41"/>
        <v>0</v>
      </c>
      <c r="U64" s="59">
        <f t="shared" si="41"/>
        <v>0</v>
      </c>
      <c r="V64" s="59">
        <f t="shared" si="41"/>
        <v>0</v>
      </c>
      <c r="W64" s="59">
        <f t="shared" si="41"/>
        <v>0</v>
      </c>
      <c r="X64" s="59">
        <f t="shared" si="41"/>
        <v>0</v>
      </c>
      <c r="Y64" s="59">
        <f t="shared" si="41"/>
        <v>0</v>
      </c>
      <c r="Z64" s="59">
        <f t="shared" si="41"/>
        <v>0</v>
      </c>
      <c r="AA64" s="59">
        <f t="shared" si="41"/>
        <v>0</v>
      </c>
      <c r="AB64" s="59">
        <f t="shared" si="41"/>
        <v>0</v>
      </c>
      <c r="AC64" s="59">
        <f t="shared" si="41"/>
        <v>0</v>
      </c>
      <c r="AD64" s="59">
        <f t="shared" si="41"/>
        <v>0</v>
      </c>
      <c r="AE64" s="59">
        <f t="shared" si="41"/>
        <v>0</v>
      </c>
      <c r="AF64" s="59">
        <f t="shared" si="41"/>
        <v>0</v>
      </c>
      <c r="AG64" s="59">
        <f t="shared" si="41"/>
        <v>0</v>
      </c>
      <c r="AH64" s="59">
        <f t="shared" si="41"/>
        <v>0</v>
      </c>
      <c r="AI64" s="59">
        <f t="shared" si="41"/>
        <v>0</v>
      </c>
      <c r="AJ64" s="59">
        <f t="shared" si="41"/>
        <v>0</v>
      </c>
      <c r="AK64" s="59">
        <f t="shared" si="41"/>
        <v>0</v>
      </c>
      <c r="AL64" s="59">
        <f t="shared" si="41"/>
        <v>0</v>
      </c>
      <c r="AM64" s="59">
        <f t="shared" si="41"/>
        <v>0</v>
      </c>
      <c r="AN64" s="59">
        <f t="shared" si="41"/>
        <v>0</v>
      </c>
      <c r="AO64" s="59">
        <f t="shared" si="41"/>
        <v>0</v>
      </c>
      <c r="AP64" s="59">
        <f t="shared" si="41"/>
        <v>0</v>
      </c>
      <c r="AQ64" s="59">
        <f t="shared" si="41"/>
        <v>0</v>
      </c>
      <c r="AR64" s="59">
        <f t="shared" si="41"/>
        <v>0</v>
      </c>
      <c r="AS64" s="59">
        <f t="shared" si="41"/>
        <v>0</v>
      </c>
      <c r="AT64" s="59">
        <f t="shared" si="41"/>
        <v>0</v>
      </c>
      <c r="AU64" s="59">
        <f t="shared" si="41"/>
        <v>0</v>
      </c>
      <c r="AV64" s="59">
        <f t="shared" si="41"/>
        <v>0</v>
      </c>
      <c r="AW64" s="59">
        <f t="shared" si="41"/>
        <v>0</v>
      </c>
      <c r="AX64" s="59">
        <f t="shared" si="41"/>
        <v>0</v>
      </c>
      <c r="AY64" s="59">
        <f t="shared" si="41"/>
        <v>0</v>
      </c>
      <c r="AZ64" s="59">
        <f t="shared" si="41"/>
        <v>0</v>
      </c>
      <c r="BA64" s="59">
        <f t="shared" si="41"/>
        <v>0</v>
      </c>
      <c r="BB64" s="59">
        <f t="shared" si="41"/>
        <v>0</v>
      </c>
      <c r="BC64" s="59">
        <f t="shared" si="41"/>
        <v>0</v>
      </c>
      <c r="BD64" s="59">
        <f t="shared" si="41"/>
        <v>0</v>
      </c>
      <c r="BE64" s="59">
        <f t="shared" si="41"/>
        <v>0</v>
      </c>
      <c r="BF64" s="59">
        <f t="shared" si="41"/>
        <v>0</v>
      </c>
      <c r="BG64" s="59">
        <f t="shared" si="41"/>
        <v>0</v>
      </c>
      <c r="BH64" s="59">
        <f t="shared" si="41"/>
        <v>0</v>
      </c>
      <c r="BI64" s="59">
        <f t="shared" si="41"/>
        <v>0</v>
      </c>
      <c r="BJ64" s="59">
        <f t="shared" si="41"/>
        <v>0</v>
      </c>
      <c r="BK64" s="59">
        <f t="shared" si="41"/>
        <v>0</v>
      </c>
      <c r="BL64" s="59">
        <f t="shared" si="41"/>
        <v>0</v>
      </c>
      <c r="BM64" s="59">
        <f t="shared" si="41"/>
        <v>0</v>
      </c>
      <c r="BN64" s="59">
        <f t="shared" si="41"/>
        <v>0</v>
      </c>
      <c r="BO64" s="59">
        <f t="shared" si="41"/>
        <v>0</v>
      </c>
      <c r="BP64" s="59">
        <f t="shared" si="41"/>
        <v>0</v>
      </c>
      <c r="BQ64" s="59">
        <f t="shared" si="41"/>
        <v>0</v>
      </c>
      <c r="BR64" s="59">
        <f t="shared" si="41"/>
        <v>0</v>
      </c>
      <c r="BS64" s="59">
        <f t="shared" si="41"/>
        <v>0</v>
      </c>
      <c r="BT64" s="59">
        <f t="shared" si="41"/>
        <v>0</v>
      </c>
      <c r="BU64" s="59">
        <f t="shared" si="41"/>
        <v>0</v>
      </c>
      <c r="BV64" s="59">
        <f t="shared" ref="BV64:DV64" si="42">+BV10+BU64</f>
        <v>0</v>
      </c>
      <c r="BW64" s="59">
        <f t="shared" si="42"/>
        <v>0</v>
      </c>
      <c r="BX64" s="59">
        <f t="shared" si="42"/>
        <v>0</v>
      </c>
      <c r="BY64" s="59">
        <f t="shared" si="42"/>
        <v>0</v>
      </c>
      <c r="BZ64" s="59">
        <f t="shared" si="42"/>
        <v>0</v>
      </c>
      <c r="CA64" s="59">
        <f t="shared" si="42"/>
        <v>0</v>
      </c>
      <c r="CB64" s="59">
        <f t="shared" si="42"/>
        <v>0</v>
      </c>
      <c r="CC64" s="59">
        <f t="shared" si="42"/>
        <v>0</v>
      </c>
      <c r="CD64" s="59">
        <f t="shared" si="42"/>
        <v>0</v>
      </c>
      <c r="CE64" s="59">
        <f t="shared" si="42"/>
        <v>0</v>
      </c>
      <c r="CF64" s="59">
        <f t="shared" si="42"/>
        <v>0</v>
      </c>
      <c r="CG64" s="59">
        <f t="shared" si="42"/>
        <v>0</v>
      </c>
      <c r="CH64" s="59">
        <f t="shared" si="42"/>
        <v>0</v>
      </c>
      <c r="CI64" s="59">
        <f t="shared" si="42"/>
        <v>0</v>
      </c>
      <c r="CJ64" s="59">
        <f t="shared" si="42"/>
        <v>0</v>
      </c>
      <c r="CK64" s="59">
        <f t="shared" si="42"/>
        <v>0</v>
      </c>
      <c r="CL64" s="59">
        <f t="shared" si="42"/>
        <v>0</v>
      </c>
      <c r="CM64" s="59">
        <f t="shared" si="42"/>
        <v>0</v>
      </c>
      <c r="CN64" s="59">
        <f t="shared" si="42"/>
        <v>0</v>
      </c>
      <c r="CO64" s="59">
        <f t="shared" si="42"/>
        <v>0</v>
      </c>
      <c r="CP64" s="59">
        <f t="shared" si="42"/>
        <v>0</v>
      </c>
      <c r="CQ64" s="59">
        <f t="shared" si="42"/>
        <v>0</v>
      </c>
      <c r="CR64" s="59">
        <f t="shared" si="42"/>
        <v>0</v>
      </c>
      <c r="CS64" s="59">
        <f t="shared" si="42"/>
        <v>0</v>
      </c>
      <c r="CT64" s="59">
        <f t="shared" si="42"/>
        <v>0</v>
      </c>
      <c r="CU64" s="59">
        <f t="shared" si="42"/>
        <v>0</v>
      </c>
      <c r="CV64" s="59">
        <f t="shared" si="42"/>
        <v>0</v>
      </c>
      <c r="CW64" s="59">
        <f t="shared" si="42"/>
        <v>0</v>
      </c>
      <c r="CX64" s="59">
        <f t="shared" si="42"/>
        <v>0</v>
      </c>
      <c r="CY64" s="59">
        <f t="shared" si="42"/>
        <v>0</v>
      </c>
      <c r="CZ64" s="59">
        <f t="shared" si="42"/>
        <v>0</v>
      </c>
      <c r="DA64" s="59">
        <f t="shared" si="42"/>
        <v>0</v>
      </c>
      <c r="DB64" s="59">
        <f t="shared" si="42"/>
        <v>0</v>
      </c>
      <c r="DC64" s="59">
        <f t="shared" si="42"/>
        <v>0</v>
      </c>
      <c r="DD64" s="59">
        <f t="shared" si="42"/>
        <v>0</v>
      </c>
      <c r="DE64" s="59">
        <f t="shared" si="42"/>
        <v>0</v>
      </c>
      <c r="DF64" s="59">
        <f t="shared" si="42"/>
        <v>0</v>
      </c>
      <c r="DG64" s="59">
        <f t="shared" si="42"/>
        <v>0</v>
      </c>
      <c r="DH64" s="59">
        <f t="shared" si="42"/>
        <v>0</v>
      </c>
      <c r="DI64" s="59">
        <f t="shared" si="42"/>
        <v>0</v>
      </c>
      <c r="DJ64" s="59">
        <f t="shared" si="42"/>
        <v>0</v>
      </c>
      <c r="DK64" s="59">
        <f t="shared" si="42"/>
        <v>0</v>
      </c>
      <c r="DL64" s="59">
        <f t="shared" si="42"/>
        <v>0</v>
      </c>
      <c r="DM64" s="59">
        <f t="shared" si="42"/>
        <v>0</v>
      </c>
      <c r="DN64" s="59">
        <f t="shared" si="42"/>
        <v>0</v>
      </c>
      <c r="DO64" s="59">
        <f t="shared" si="42"/>
        <v>0</v>
      </c>
      <c r="DP64" s="59">
        <f t="shared" si="42"/>
        <v>0</v>
      </c>
      <c r="DQ64" s="59">
        <f t="shared" si="42"/>
        <v>0</v>
      </c>
      <c r="DR64" s="59">
        <f t="shared" si="42"/>
        <v>0</v>
      </c>
      <c r="DS64" s="59">
        <f t="shared" si="42"/>
        <v>0</v>
      </c>
      <c r="DT64" s="59">
        <f t="shared" si="42"/>
        <v>0</v>
      </c>
      <c r="DU64" s="59">
        <f t="shared" si="42"/>
        <v>0</v>
      </c>
      <c r="DV64" s="59">
        <f t="shared" si="42"/>
        <v>0</v>
      </c>
    </row>
    <row r="65" spans="4:126" ht="16.5" thickTop="1" thickBot="1" x14ac:dyDescent="0.3">
      <c r="D65" s="119">
        <f t="shared" si="25"/>
        <v>0</v>
      </c>
      <c r="G65" s="59">
        <f t="shared" si="26"/>
        <v>0</v>
      </c>
      <c r="H65" s="59">
        <f t="shared" si="27"/>
        <v>0</v>
      </c>
      <c r="I65" s="59">
        <f t="shared" ref="I65" si="43">+I11</f>
        <v>0</v>
      </c>
      <c r="J65" s="59">
        <f t="shared" ref="J65:BU65" si="44">+J11+I65</f>
        <v>0</v>
      </c>
      <c r="K65" s="59">
        <f t="shared" si="44"/>
        <v>0</v>
      </c>
      <c r="L65" s="59">
        <f t="shared" si="44"/>
        <v>0</v>
      </c>
      <c r="M65" s="59">
        <f t="shared" si="44"/>
        <v>0</v>
      </c>
      <c r="N65" s="59">
        <f t="shared" si="44"/>
        <v>0</v>
      </c>
      <c r="O65" s="59">
        <f t="shared" si="44"/>
        <v>0</v>
      </c>
      <c r="P65" s="59">
        <f t="shared" si="44"/>
        <v>0</v>
      </c>
      <c r="Q65" s="59">
        <f t="shared" si="44"/>
        <v>0</v>
      </c>
      <c r="R65" s="59">
        <f t="shared" si="44"/>
        <v>0</v>
      </c>
      <c r="S65" s="59">
        <f t="shared" si="44"/>
        <v>0</v>
      </c>
      <c r="T65" s="59">
        <f t="shared" si="44"/>
        <v>0</v>
      </c>
      <c r="U65" s="59">
        <f t="shared" si="44"/>
        <v>0</v>
      </c>
      <c r="V65" s="59">
        <f t="shared" si="44"/>
        <v>0</v>
      </c>
      <c r="W65" s="59">
        <f t="shared" si="44"/>
        <v>0</v>
      </c>
      <c r="X65" s="59">
        <f t="shared" si="44"/>
        <v>0</v>
      </c>
      <c r="Y65" s="59">
        <f t="shared" si="44"/>
        <v>0</v>
      </c>
      <c r="Z65" s="59">
        <f t="shared" si="44"/>
        <v>0</v>
      </c>
      <c r="AA65" s="59">
        <f t="shared" si="44"/>
        <v>0</v>
      </c>
      <c r="AB65" s="59">
        <f t="shared" si="44"/>
        <v>0</v>
      </c>
      <c r="AC65" s="59">
        <f t="shared" si="44"/>
        <v>0</v>
      </c>
      <c r="AD65" s="59">
        <f t="shared" si="44"/>
        <v>0</v>
      </c>
      <c r="AE65" s="59">
        <f t="shared" si="44"/>
        <v>0</v>
      </c>
      <c r="AF65" s="59">
        <f t="shared" si="44"/>
        <v>0</v>
      </c>
      <c r="AG65" s="59">
        <f t="shared" si="44"/>
        <v>0</v>
      </c>
      <c r="AH65" s="59">
        <f t="shared" si="44"/>
        <v>0</v>
      </c>
      <c r="AI65" s="59">
        <f t="shared" si="44"/>
        <v>0</v>
      </c>
      <c r="AJ65" s="59">
        <f t="shared" si="44"/>
        <v>0</v>
      </c>
      <c r="AK65" s="59">
        <f t="shared" si="44"/>
        <v>0</v>
      </c>
      <c r="AL65" s="59">
        <f t="shared" si="44"/>
        <v>0</v>
      </c>
      <c r="AM65" s="59">
        <f t="shared" si="44"/>
        <v>0</v>
      </c>
      <c r="AN65" s="59">
        <f t="shared" si="44"/>
        <v>0</v>
      </c>
      <c r="AO65" s="59">
        <f t="shared" si="44"/>
        <v>0</v>
      </c>
      <c r="AP65" s="59">
        <f t="shared" si="44"/>
        <v>0</v>
      </c>
      <c r="AQ65" s="59">
        <f t="shared" si="44"/>
        <v>0</v>
      </c>
      <c r="AR65" s="59">
        <f t="shared" si="44"/>
        <v>0</v>
      </c>
      <c r="AS65" s="59">
        <f t="shared" si="44"/>
        <v>0</v>
      </c>
      <c r="AT65" s="59">
        <f t="shared" si="44"/>
        <v>0</v>
      </c>
      <c r="AU65" s="59">
        <f t="shared" si="44"/>
        <v>0</v>
      </c>
      <c r="AV65" s="59">
        <f t="shared" si="44"/>
        <v>0</v>
      </c>
      <c r="AW65" s="59">
        <f t="shared" si="44"/>
        <v>0</v>
      </c>
      <c r="AX65" s="59">
        <f t="shared" si="44"/>
        <v>0</v>
      </c>
      <c r="AY65" s="59">
        <f t="shared" si="44"/>
        <v>0</v>
      </c>
      <c r="AZ65" s="59">
        <f t="shared" si="44"/>
        <v>0</v>
      </c>
      <c r="BA65" s="59">
        <f t="shared" si="44"/>
        <v>0</v>
      </c>
      <c r="BB65" s="59">
        <f t="shared" si="44"/>
        <v>0</v>
      </c>
      <c r="BC65" s="59">
        <f t="shared" si="44"/>
        <v>0</v>
      </c>
      <c r="BD65" s="59">
        <f t="shared" si="44"/>
        <v>0</v>
      </c>
      <c r="BE65" s="59">
        <f t="shared" si="44"/>
        <v>0</v>
      </c>
      <c r="BF65" s="59">
        <f t="shared" si="44"/>
        <v>0</v>
      </c>
      <c r="BG65" s="59">
        <f t="shared" si="44"/>
        <v>0</v>
      </c>
      <c r="BH65" s="59">
        <f t="shared" si="44"/>
        <v>0</v>
      </c>
      <c r="BI65" s="59">
        <f t="shared" si="44"/>
        <v>0</v>
      </c>
      <c r="BJ65" s="59">
        <f t="shared" si="44"/>
        <v>0</v>
      </c>
      <c r="BK65" s="59">
        <f t="shared" si="44"/>
        <v>0</v>
      </c>
      <c r="BL65" s="59">
        <f t="shared" si="44"/>
        <v>0</v>
      </c>
      <c r="BM65" s="59">
        <f t="shared" si="44"/>
        <v>0</v>
      </c>
      <c r="BN65" s="59">
        <f t="shared" si="44"/>
        <v>0</v>
      </c>
      <c r="BO65" s="59">
        <f t="shared" si="44"/>
        <v>0</v>
      </c>
      <c r="BP65" s="59">
        <f t="shared" si="44"/>
        <v>0</v>
      </c>
      <c r="BQ65" s="59">
        <f t="shared" si="44"/>
        <v>0</v>
      </c>
      <c r="BR65" s="59">
        <f t="shared" si="44"/>
        <v>0</v>
      </c>
      <c r="BS65" s="59">
        <f t="shared" si="44"/>
        <v>0</v>
      </c>
      <c r="BT65" s="59">
        <f t="shared" si="44"/>
        <v>0</v>
      </c>
      <c r="BU65" s="59">
        <f t="shared" si="44"/>
        <v>0</v>
      </c>
      <c r="BV65" s="59">
        <f t="shared" ref="BV65:DV65" si="45">+BV11+BU65</f>
        <v>0</v>
      </c>
      <c r="BW65" s="59">
        <f t="shared" si="45"/>
        <v>0</v>
      </c>
      <c r="BX65" s="59">
        <f t="shared" si="45"/>
        <v>0</v>
      </c>
      <c r="BY65" s="59">
        <f t="shared" si="45"/>
        <v>0</v>
      </c>
      <c r="BZ65" s="59">
        <f t="shared" si="45"/>
        <v>0</v>
      </c>
      <c r="CA65" s="59">
        <f t="shared" si="45"/>
        <v>0</v>
      </c>
      <c r="CB65" s="59">
        <f t="shared" si="45"/>
        <v>0</v>
      </c>
      <c r="CC65" s="59">
        <f t="shared" si="45"/>
        <v>0</v>
      </c>
      <c r="CD65" s="59">
        <f t="shared" si="45"/>
        <v>0</v>
      </c>
      <c r="CE65" s="59">
        <f t="shared" si="45"/>
        <v>0</v>
      </c>
      <c r="CF65" s="59">
        <f t="shared" si="45"/>
        <v>0</v>
      </c>
      <c r="CG65" s="59">
        <f t="shared" si="45"/>
        <v>0</v>
      </c>
      <c r="CH65" s="59">
        <f t="shared" si="45"/>
        <v>0</v>
      </c>
      <c r="CI65" s="59">
        <f t="shared" si="45"/>
        <v>0</v>
      </c>
      <c r="CJ65" s="59">
        <f t="shared" si="45"/>
        <v>0</v>
      </c>
      <c r="CK65" s="59">
        <f t="shared" si="45"/>
        <v>0</v>
      </c>
      <c r="CL65" s="59">
        <f t="shared" si="45"/>
        <v>0</v>
      </c>
      <c r="CM65" s="59">
        <f t="shared" si="45"/>
        <v>0</v>
      </c>
      <c r="CN65" s="59">
        <f t="shared" si="45"/>
        <v>0</v>
      </c>
      <c r="CO65" s="59">
        <f t="shared" si="45"/>
        <v>0</v>
      </c>
      <c r="CP65" s="59">
        <f t="shared" si="45"/>
        <v>0</v>
      </c>
      <c r="CQ65" s="59">
        <f t="shared" si="45"/>
        <v>0</v>
      </c>
      <c r="CR65" s="59">
        <f t="shared" si="45"/>
        <v>0</v>
      </c>
      <c r="CS65" s="59">
        <f t="shared" si="45"/>
        <v>0</v>
      </c>
      <c r="CT65" s="59">
        <f t="shared" si="45"/>
        <v>0</v>
      </c>
      <c r="CU65" s="59">
        <f t="shared" si="45"/>
        <v>0</v>
      </c>
      <c r="CV65" s="59">
        <f t="shared" si="45"/>
        <v>0</v>
      </c>
      <c r="CW65" s="59">
        <f t="shared" si="45"/>
        <v>0</v>
      </c>
      <c r="CX65" s="59">
        <f t="shared" si="45"/>
        <v>0</v>
      </c>
      <c r="CY65" s="59">
        <f t="shared" si="45"/>
        <v>0</v>
      </c>
      <c r="CZ65" s="59">
        <f t="shared" si="45"/>
        <v>0</v>
      </c>
      <c r="DA65" s="59">
        <f t="shared" si="45"/>
        <v>0</v>
      </c>
      <c r="DB65" s="59">
        <f t="shared" si="45"/>
        <v>0</v>
      </c>
      <c r="DC65" s="59">
        <f t="shared" si="45"/>
        <v>0</v>
      </c>
      <c r="DD65" s="59">
        <f t="shared" si="45"/>
        <v>0</v>
      </c>
      <c r="DE65" s="59">
        <f t="shared" si="45"/>
        <v>0</v>
      </c>
      <c r="DF65" s="59">
        <f t="shared" si="45"/>
        <v>0</v>
      </c>
      <c r="DG65" s="59">
        <f t="shared" si="45"/>
        <v>0</v>
      </c>
      <c r="DH65" s="59">
        <f t="shared" si="45"/>
        <v>0</v>
      </c>
      <c r="DI65" s="59">
        <f t="shared" si="45"/>
        <v>0</v>
      </c>
      <c r="DJ65" s="59">
        <f t="shared" si="45"/>
        <v>0</v>
      </c>
      <c r="DK65" s="59">
        <f t="shared" si="45"/>
        <v>0</v>
      </c>
      <c r="DL65" s="59">
        <f t="shared" si="45"/>
        <v>0</v>
      </c>
      <c r="DM65" s="59">
        <f t="shared" si="45"/>
        <v>0</v>
      </c>
      <c r="DN65" s="59">
        <f t="shared" si="45"/>
        <v>0</v>
      </c>
      <c r="DO65" s="59">
        <f t="shared" si="45"/>
        <v>0</v>
      </c>
      <c r="DP65" s="59">
        <f t="shared" si="45"/>
        <v>0</v>
      </c>
      <c r="DQ65" s="59">
        <f t="shared" si="45"/>
        <v>0</v>
      </c>
      <c r="DR65" s="59">
        <f t="shared" si="45"/>
        <v>0</v>
      </c>
      <c r="DS65" s="59">
        <f t="shared" si="45"/>
        <v>0</v>
      </c>
      <c r="DT65" s="59">
        <f t="shared" si="45"/>
        <v>0</v>
      </c>
      <c r="DU65" s="59">
        <f t="shared" si="45"/>
        <v>0</v>
      </c>
      <c r="DV65" s="59">
        <f t="shared" si="45"/>
        <v>0</v>
      </c>
    </row>
    <row r="66" spans="4:126" ht="16.5" thickTop="1" thickBot="1" x14ac:dyDescent="0.3">
      <c r="D66" s="119">
        <f t="shared" si="25"/>
        <v>0</v>
      </c>
      <c r="G66" s="59">
        <f t="shared" si="26"/>
        <v>0</v>
      </c>
      <c r="H66" s="59">
        <f t="shared" si="27"/>
        <v>0</v>
      </c>
      <c r="I66" s="59">
        <f t="shared" ref="I66" si="46">+I12</f>
        <v>0</v>
      </c>
      <c r="J66" s="59">
        <f t="shared" ref="J66:BU66" si="47">+J12+I66</f>
        <v>0</v>
      </c>
      <c r="K66" s="59">
        <f t="shared" si="47"/>
        <v>0</v>
      </c>
      <c r="L66" s="59">
        <f t="shared" si="47"/>
        <v>0</v>
      </c>
      <c r="M66" s="59">
        <f t="shared" si="47"/>
        <v>0</v>
      </c>
      <c r="N66" s="59">
        <f t="shared" si="47"/>
        <v>0</v>
      </c>
      <c r="O66" s="59">
        <f t="shared" si="47"/>
        <v>0</v>
      </c>
      <c r="P66" s="59">
        <f t="shared" si="47"/>
        <v>0</v>
      </c>
      <c r="Q66" s="59">
        <f t="shared" si="47"/>
        <v>0</v>
      </c>
      <c r="R66" s="59">
        <f t="shared" si="47"/>
        <v>0</v>
      </c>
      <c r="S66" s="59">
        <f t="shared" si="47"/>
        <v>0</v>
      </c>
      <c r="T66" s="59">
        <f t="shared" si="47"/>
        <v>0</v>
      </c>
      <c r="U66" s="59">
        <f t="shared" si="47"/>
        <v>0</v>
      </c>
      <c r="V66" s="59">
        <f t="shared" si="47"/>
        <v>0</v>
      </c>
      <c r="W66" s="59">
        <f t="shared" si="47"/>
        <v>0</v>
      </c>
      <c r="X66" s="59">
        <f t="shared" si="47"/>
        <v>0</v>
      </c>
      <c r="Y66" s="59">
        <f t="shared" si="47"/>
        <v>0</v>
      </c>
      <c r="Z66" s="59">
        <f t="shared" si="47"/>
        <v>0</v>
      </c>
      <c r="AA66" s="59">
        <f t="shared" si="47"/>
        <v>0</v>
      </c>
      <c r="AB66" s="59">
        <f t="shared" si="47"/>
        <v>0</v>
      </c>
      <c r="AC66" s="59">
        <f t="shared" si="47"/>
        <v>0</v>
      </c>
      <c r="AD66" s="59">
        <f t="shared" si="47"/>
        <v>0</v>
      </c>
      <c r="AE66" s="59">
        <f t="shared" si="47"/>
        <v>0</v>
      </c>
      <c r="AF66" s="59">
        <f t="shared" si="47"/>
        <v>0</v>
      </c>
      <c r="AG66" s="59">
        <f t="shared" si="47"/>
        <v>0</v>
      </c>
      <c r="AH66" s="59">
        <f t="shared" si="47"/>
        <v>0</v>
      </c>
      <c r="AI66" s="59">
        <f t="shared" si="47"/>
        <v>0</v>
      </c>
      <c r="AJ66" s="59">
        <f t="shared" si="47"/>
        <v>0</v>
      </c>
      <c r="AK66" s="59">
        <f t="shared" si="47"/>
        <v>0</v>
      </c>
      <c r="AL66" s="59">
        <f t="shared" si="47"/>
        <v>0</v>
      </c>
      <c r="AM66" s="59">
        <f t="shared" si="47"/>
        <v>0</v>
      </c>
      <c r="AN66" s="59">
        <f t="shared" si="47"/>
        <v>0</v>
      </c>
      <c r="AO66" s="59">
        <f t="shared" si="47"/>
        <v>0</v>
      </c>
      <c r="AP66" s="59">
        <f t="shared" si="47"/>
        <v>0</v>
      </c>
      <c r="AQ66" s="59">
        <f t="shared" si="47"/>
        <v>0</v>
      </c>
      <c r="AR66" s="59">
        <f t="shared" si="47"/>
        <v>0</v>
      </c>
      <c r="AS66" s="59">
        <f t="shared" si="47"/>
        <v>0</v>
      </c>
      <c r="AT66" s="59">
        <f t="shared" si="47"/>
        <v>0</v>
      </c>
      <c r="AU66" s="59">
        <f t="shared" si="47"/>
        <v>0</v>
      </c>
      <c r="AV66" s="59">
        <f t="shared" si="47"/>
        <v>0</v>
      </c>
      <c r="AW66" s="59">
        <f t="shared" si="47"/>
        <v>0</v>
      </c>
      <c r="AX66" s="59">
        <f t="shared" si="47"/>
        <v>0</v>
      </c>
      <c r="AY66" s="59">
        <f t="shared" si="47"/>
        <v>0</v>
      </c>
      <c r="AZ66" s="59">
        <f t="shared" si="47"/>
        <v>0</v>
      </c>
      <c r="BA66" s="59">
        <f t="shared" si="47"/>
        <v>0</v>
      </c>
      <c r="BB66" s="59">
        <f t="shared" si="47"/>
        <v>0</v>
      </c>
      <c r="BC66" s="59">
        <f t="shared" si="47"/>
        <v>0</v>
      </c>
      <c r="BD66" s="59">
        <f t="shared" si="47"/>
        <v>0</v>
      </c>
      <c r="BE66" s="59">
        <f t="shared" si="47"/>
        <v>0</v>
      </c>
      <c r="BF66" s="59">
        <f t="shared" si="47"/>
        <v>0</v>
      </c>
      <c r="BG66" s="59">
        <f t="shared" si="47"/>
        <v>0</v>
      </c>
      <c r="BH66" s="59">
        <f t="shared" si="47"/>
        <v>0</v>
      </c>
      <c r="BI66" s="59">
        <f t="shared" si="47"/>
        <v>0</v>
      </c>
      <c r="BJ66" s="59">
        <f t="shared" si="47"/>
        <v>0</v>
      </c>
      <c r="BK66" s="59">
        <f t="shared" si="47"/>
        <v>0</v>
      </c>
      <c r="BL66" s="59">
        <f t="shared" si="47"/>
        <v>0</v>
      </c>
      <c r="BM66" s="59">
        <f t="shared" si="47"/>
        <v>0</v>
      </c>
      <c r="BN66" s="59">
        <f t="shared" si="47"/>
        <v>0</v>
      </c>
      <c r="BO66" s="59">
        <f t="shared" si="47"/>
        <v>0</v>
      </c>
      <c r="BP66" s="59">
        <f t="shared" si="47"/>
        <v>0</v>
      </c>
      <c r="BQ66" s="59">
        <f t="shared" si="47"/>
        <v>0</v>
      </c>
      <c r="BR66" s="59">
        <f t="shared" si="47"/>
        <v>0</v>
      </c>
      <c r="BS66" s="59">
        <f t="shared" si="47"/>
        <v>0</v>
      </c>
      <c r="BT66" s="59">
        <f t="shared" si="47"/>
        <v>0</v>
      </c>
      <c r="BU66" s="59">
        <f t="shared" si="47"/>
        <v>0</v>
      </c>
      <c r="BV66" s="59">
        <f t="shared" ref="BV66:DV66" si="48">+BV12+BU66</f>
        <v>0</v>
      </c>
      <c r="BW66" s="59">
        <f t="shared" si="48"/>
        <v>0</v>
      </c>
      <c r="BX66" s="59">
        <f t="shared" si="48"/>
        <v>0</v>
      </c>
      <c r="BY66" s="59">
        <f t="shared" si="48"/>
        <v>0</v>
      </c>
      <c r="BZ66" s="59">
        <f t="shared" si="48"/>
        <v>0</v>
      </c>
      <c r="CA66" s="59">
        <f t="shared" si="48"/>
        <v>0</v>
      </c>
      <c r="CB66" s="59">
        <f t="shared" si="48"/>
        <v>0</v>
      </c>
      <c r="CC66" s="59">
        <f t="shared" si="48"/>
        <v>0</v>
      </c>
      <c r="CD66" s="59">
        <f t="shared" si="48"/>
        <v>0</v>
      </c>
      <c r="CE66" s="59">
        <f t="shared" si="48"/>
        <v>0</v>
      </c>
      <c r="CF66" s="59">
        <f t="shared" si="48"/>
        <v>0</v>
      </c>
      <c r="CG66" s="59">
        <f t="shared" si="48"/>
        <v>0</v>
      </c>
      <c r="CH66" s="59">
        <f t="shared" si="48"/>
        <v>0</v>
      </c>
      <c r="CI66" s="59">
        <f t="shared" si="48"/>
        <v>0</v>
      </c>
      <c r="CJ66" s="59">
        <f t="shared" si="48"/>
        <v>0</v>
      </c>
      <c r="CK66" s="59">
        <f t="shared" si="48"/>
        <v>0</v>
      </c>
      <c r="CL66" s="59">
        <f t="shared" si="48"/>
        <v>0</v>
      </c>
      <c r="CM66" s="59">
        <f t="shared" si="48"/>
        <v>0</v>
      </c>
      <c r="CN66" s="59">
        <f t="shared" si="48"/>
        <v>0</v>
      </c>
      <c r="CO66" s="59">
        <f t="shared" si="48"/>
        <v>0</v>
      </c>
      <c r="CP66" s="59">
        <f t="shared" si="48"/>
        <v>0</v>
      </c>
      <c r="CQ66" s="59">
        <f t="shared" si="48"/>
        <v>0</v>
      </c>
      <c r="CR66" s="59">
        <f t="shared" si="48"/>
        <v>0</v>
      </c>
      <c r="CS66" s="59">
        <f t="shared" si="48"/>
        <v>0</v>
      </c>
      <c r="CT66" s="59">
        <f t="shared" si="48"/>
        <v>0</v>
      </c>
      <c r="CU66" s="59">
        <f t="shared" si="48"/>
        <v>0</v>
      </c>
      <c r="CV66" s="59">
        <f t="shared" si="48"/>
        <v>0</v>
      </c>
      <c r="CW66" s="59">
        <f t="shared" si="48"/>
        <v>0</v>
      </c>
      <c r="CX66" s="59">
        <f t="shared" si="48"/>
        <v>0</v>
      </c>
      <c r="CY66" s="59">
        <f t="shared" si="48"/>
        <v>0</v>
      </c>
      <c r="CZ66" s="59">
        <f t="shared" si="48"/>
        <v>0</v>
      </c>
      <c r="DA66" s="59">
        <f t="shared" si="48"/>
        <v>0</v>
      </c>
      <c r="DB66" s="59">
        <f t="shared" si="48"/>
        <v>0</v>
      </c>
      <c r="DC66" s="59">
        <f t="shared" si="48"/>
        <v>0</v>
      </c>
      <c r="DD66" s="59">
        <f t="shared" si="48"/>
        <v>0</v>
      </c>
      <c r="DE66" s="59">
        <f t="shared" si="48"/>
        <v>0</v>
      </c>
      <c r="DF66" s="59">
        <f t="shared" si="48"/>
        <v>0</v>
      </c>
      <c r="DG66" s="59">
        <f t="shared" si="48"/>
        <v>0</v>
      </c>
      <c r="DH66" s="59">
        <f t="shared" si="48"/>
        <v>0</v>
      </c>
      <c r="DI66" s="59">
        <f t="shared" si="48"/>
        <v>0</v>
      </c>
      <c r="DJ66" s="59">
        <f t="shared" si="48"/>
        <v>0</v>
      </c>
      <c r="DK66" s="59">
        <f t="shared" si="48"/>
        <v>0</v>
      </c>
      <c r="DL66" s="59">
        <f t="shared" si="48"/>
        <v>0</v>
      </c>
      <c r="DM66" s="59">
        <f t="shared" si="48"/>
        <v>0</v>
      </c>
      <c r="DN66" s="59">
        <f t="shared" si="48"/>
        <v>0</v>
      </c>
      <c r="DO66" s="59">
        <f t="shared" si="48"/>
        <v>0</v>
      </c>
      <c r="DP66" s="59">
        <f t="shared" si="48"/>
        <v>0</v>
      </c>
      <c r="DQ66" s="59">
        <f t="shared" si="48"/>
        <v>0</v>
      </c>
      <c r="DR66" s="59">
        <f t="shared" si="48"/>
        <v>0</v>
      </c>
      <c r="DS66" s="59">
        <f t="shared" si="48"/>
        <v>0</v>
      </c>
      <c r="DT66" s="59">
        <f t="shared" si="48"/>
        <v>0</v>
      </c>
      <c r="DU66" s="59">
        <f t="shared" si="48"/>
        <v>0</v>
      </c>
      <c r="DV66" s="59">
        <f t="shared" si="48"/>
        <v>0</v>
      </c>
    </row>
    <row r="67" spans="4:126" ht="16.5" thickTop="1" thickBot="1" x14ac:dyDescent="0.3">
      <c r="D67" s="119">
        <f t="shared" si="25"/>
        <v>0</v>
      </c>
      <c r="G67" s="59">
        <f t="shared" si="26"/>
        <v>0</v>
      </c>
      <c r="H67" s="59">
        <f t="shared" si="27"/>
        <v>0</v>
      </c>
      <c r="I67" s="59">
        <f t="shared" ref="I67" si="49">+I13</f>
        <v>0</v>
      </c>
      <c r="J67" s="59">
        <f t="shared" ref="J67:BU67" si="50">+J13+I67</f>
        <v>0</v>
      </c>
      <c r="K67" s="59">
        <f t="shared" si="50"/>
        <v>0</v>
      </c>
      <c r="L67" s="59">
        <f t="shared" si="50"/>
        <v>0</v>
      </c>
      <c r="M67" s="59">
        <f t="shared" si="50"/>
        <v>0</v>
      </c>
      <c r="N67" s="59">
        <f t="shared" si="50"/>
        <v>0</v>
      </c>
      <c r="O67" s="59">
        <f t="shared" si="50"/>
        <v>0</v>
      </c>
      <c r="P67" s="59">
        <f t="shared" si="50"/>
        <v>0</v>
      </c>
      <c r="Q67" s="59">
        <f t="shared" si="50"/>
        <v>0</v>
      </c>
      <c r="R67" s="59">
        <f t="shared" si="50"/>
        <v>0</v>
      </c>
      <c r="S67" s="59">
        <f t="shared" si="50"/>
        <v>0</v>
      </c>
      <c r="T67" s="59">
        <f t="shared" si="50"/>
        <v>0</v>
      </c>
      <c r="U67" s="59">
        <f t="shared" si="50"/>
        <v>0</v>
      </c>
      <c r="V67" s="59">
        <f t="shared" si="50"/>
        <v>0</v>
      </c>
      <c r="W67" s="59">
        <f t="shared" si="50"/>
        <v>0</v>
      </c>
      <c r="X67" s="59">
        <f t="shared" si="50"/>
        <v>0</v>
      </c>
      <c r="Y67" s="59">
        <f t="shared" si="50"/>
        <v>0</v>
      </c>
      <c r="Z67" s="59">
        <f t="shared" si="50"/>
        <v>0</v>
      </c>
      <c r="AA67" s="59">
        <f t="shared" si="50"/>
        <v>0</v>
      </c>
      <c r="AB67" s="59">
        <f t="shared" si="50"/>
        <v>0</v>
      </c>
      <c r="AC67" s="59">
        <f t="shared" si="50"/>
        <v>0</v>
      </c>
      <c r="AD67" s="59">
        <f t="shared" si="50"/>
        <v>0</v>
      </c>
      <c r="AE67" s="59">
        <f t="shared" si="50"/>
        <v>0</v>
      </c>
      <c r="AF67" s="59">
        <f t="shared" si="50"/>
        <v>0</v>
      </c>
      <c r="AG67" s="59">
        <f t="shared" si="50"/>
        <v>0</v>
      </c>
      <c r="AH67" s="59">
        <f t="shared" si="50"/>
        <v>0</v>
      </c>
      <c r="AI67" s="59">
        <f t="shared" si="50"/>
        <v>0</v>
      </c>
      <c r="AJ67" s="59">
        <f t="shared" si="50"/>
        <v>0</v>
      </c>
      <c r="AK67" s="59">
        <f t="shared" si="50"/>
        <v>0</v>
      </c>
      <c r="AL67" s="59">
        <f t="shared" si="50"/>
        <v>0</v>
      </c>
      <c r="AM67" s="59">
        <f t="shared" si="50"/>
        <v>0</v>
      </c>
      <c r="AN67" s="59">
        <f t="shared" si="50"/>
        <v>0</v>
      </c>
      <c r="AO67" s="59">
        <f t="shared" si="50"/>
        <v>0</v>
      </c>
      <c r="AP67" s="59">
        <f t="shared" si="50"/>
        <v>0</v>
      </c>
      <c r="AQ67" s="59">
        <f t="shared" si="50"/>
        <v>0</v>
      </c>
      <c r="AR67" s="59">
        <f t="shared" si="50"/>
        <v>0</v>
      </c>
      <c r="AS67" s="59">
        <f t="shared" si="50"/>
        <v>0</v>
      </c>
      <c r="AT67" s="59">
        <f t="shared" si="50"/>
        <v>0</v>
      </c>
      <c r="AU67" s="59">
        <f t="shared" si="50"/>
        <v>0</v>
      </c>
      <c r="AV67" s="59">
        <f t="shared" si="50"/>
        <v>0</v>
      </c>
      <c r="AW67" s="59">
        <f t="shared" si="50"/>
        <v>0</v>
      </c>
      <c r="AX67" s="59">
        <f t="shared" si="50"/>
        <v>0</v>
      </c>
      <c r="AY67" s="59">
        <f t="shared" si="50"/>
        <v>0</v>
      </c>
      <c r="AZ67" s="59">
        <f t="shared" si="50"/>
        <v>0</v>
      </c>
      <c r="BA67" s="59">
        <f t="shared" si="50"/>
        <v>0</v>
      </c>
      <c r="BB67" s="59">
        <f t="shared" si="50"/>
        <v>0</v>
      </c>
      <c r="BC67" s="59">
        <f t="shared" si="50"/>
        <v>0</v>
      </c>
      <c r="BD67" s="59">
        <f t="shared" si="50"/>
        <v>0</v>
      </c>
      <c r="BE67" s="59">
        <f t="shared" si="50"/>
        <v>0</v>
      </c>
      <c r="BF67" s="59">
        <f t="shared" si="50"/>
        <v>0</v>
      </c>
      <c r="BG67" s="59">
        <f t="shared" si="50"/>
        <v>0</v>
      </c>
      <c r="BH67" s="59">
        <f t="shared" si="50"/>
        <v>0</v>
      </c>
      <c r="BI67" s="59">
        <f t="shared" si="50"/>
        <v>0</v>
      </c>
      <c r="BJ67" s="59">
        <f t="shared" si="50"/>
        <v>0</v>
      </c>
      <c r="BK67" s="59">
        <f t="shared" si="50"/>
        <v>0</v>
      </c>
      <c r="BL67" s="59">
        <f t="shared" si="50"/>
        <v>0</v>
      </c>
      <c r="BM67" s="59">
        <f t="shared" si="50"/>
        <v>0</v>
      </c>
      <c r="BN67" s="59">
        <f t="shared" si="50"/>
        <v>0</v>
      </c>
      <c r="BO67" s="59">
        <f t="shared" si="50"/>
        <v>0</v>
      </c>
      <c r="BP67" s="59">
        <f t="shared" si="50"/>
        <v>0</v>
      </c>
      <c r="BQ67" s="59">
        <f t="shared" si="50"/>
        <v>0</v>
      </c>
      <c r="BR67" s="59">
        <f t="shared" si="50"/>
        <v>0</v>
      </c>
      <c r="BS67" s="59">
        <f t="shared" si="50"/>
        <v>0</v>
      </c>
      <c r="BT67" s="59">
        <f t="shared" si="50"/>
        <v>0</v>
      </c>
      <c r="BU67" s="59">
        <f t="shared" si="50"/>
        <v>0</v>
      </c>
      <c r="BV67" s="59">
        <f t="shared" ref="BV67:DV67" si="51">+BV13+BU67</f>
        <v>0</v>
      </c>
      <c r="BW67" s="59">
        <f t="shared" si="51"/>
        <v>0</v>
      </c>
      <c r="BX67" s="59">
        <f t="shared" si="51"/>
        <v>0</v>
      </c>
      <c r="BY67" s="59">
        <f t="shared" si="51"/>
        <v>0</v>
      </c>
      <c r="BZ67" s="59">
        <f t="shared" si="51"/>
        <v>0</v>
      </c>
      <c r="CA67" s="59">
        <f t="shared" si="51"/>
        <v>0</v>
      </c>
      <c r="CB67" s="59">
        <f t="shared" si="51"/>
        <v>0</v>
      </c>
      <c r="CC67" s="59">
        <f t="shared" si="51"/>
        <v>0</v>
      </c>
      <c r="CD67" s="59">
        <f t="shared" si="51"/>
        <v>0</v>
      </c>
      <c r="CE67" s="59">
        <f t="shared" si="51"/>
        <v>0</v>
      </c>
      <c r="CF67" s="59">
        <f t="shared" si="51"/>
        <v>0</v>
      </c>
      <c r="CG67" s="59">
        <f t="shared" si="51"/>
        <v>0</v>
      </c>
      <c r="CH67" s="59">
        <f t="shared" si="51"/>
        <v>0</v>
      </c>
      <c r="CI67" s="59">
        <f t="shared" si="51"/>
        <v>0</v>
      </c>
      <c r="CJ67" s="59">
        <f t="shared" si="51"/>
        <v>0</v>
      </c>
      <c r="CK67" s="59">
        <f t="shared" si="51"/>
        <v>0</v>
      </c>
      <c r="CL67" s="59">
        <f t="shared" si="51"/>
        <v>0</v>
      </c>
      <c r="CM67" s="59">
        <f t="shared" si="51"/>
        <v>0</v>
      </c>
      <c r="CN67" s="59">
        <f t="shared" si="51"/>
        <v>0</v>
      </c>
      <c r="CO67" s="59">
        <f t="shared" si="51"/>
        <v>0</v>
      </c>
      <c r="CP67" s="59">
        <f t="shared" si="51"/>
        <v>0</v>
      </c>
      <c r="CQ67" s="59">
        <f t="shared" si="51"/>
        <v>0</v>
      </c>
      <c r="CR67" s="59">
        <f t="shared" si="51"/>
        <v>0</v>
      </c>
      <c r="CS67" s="59">
        <f t="shared" si="51"/>
        <v>0</v>
      </c>
      <c r="CT67" s="59">
        <f t="shared" si="51"/>
        <v>0</v>
      </c>
      <c r="CU67" s="59">
        <f t="shared" si="51"/>
        <v>0</v>
      </c>
      <c r="CV67" s="59">
        <f t="shared" si="51"/>
        <v>0</v>
      </c>
      <c r="CW67" s="59">
        <f t="shared" si="51"/>
        <v>0</v>
      </c>
      <c r="CX67" s="59">
        <f t="shared" si="51"/>
        <v>0</v>
      </c>
      <c r="CY67" s="59">
        <f t="shared" si="51"/>
        <v>0</v>
      </c>
      <c r="CZ67" s="59">
        <f t="shared" si="51"/>
        <v>0</v>
      </c>
      <c r="DA67" s="59">
        <f t="shared" si="51"/>
        <v>0</v>
      </c>
      <c r="DB67" s="59">
        <f t="shared" si="51"/>
        <v>0</v>
      </c>
      <c r="DC67" s="59">
        <f t="shared" si="51"/>
        <v>0</v>
      </c>
      <c r="DD67" s="59">
        <f t="shared" si="51"/>
        <v>0</v>
      </c>
      <c r="DE67" s="59">
        <f t="shared" si="51"/>
        <v>0</v>
      </c>
      <c r="DF67" s="59">
        <f t="shared" si="51"/>
        <v>0</v>
      </c>
      <c r="DG67" s="59">
        <f t="shared" si="51"/>
        <v>0</v>
      </c>
      <c r="DH67" s="59">
        <f t="shared" si="51"/>
        <v>0</v>
      </c>
      <c r="DI67" s="59">
        <f t="shared" si="51"/>
        <v>0</v>
      </c>
      <c r="DJ67" s="59">
        <f t="shared" si="51"/>
        <v>0</v>
      </c>
      <c r="DK67" s="59">
        <f t="shared" si="51"/>
        <v>0</v>
      </c>
      <c r="DL67" s="59">
        <f t="shared" si="51"/>
        <v>0</v>
      </c>
      <c r="DM67" s="59">
        <f t="shared" si="51"/>
        <v>0</v>
      </c>
      <c r="DN67" s="59">
        <f t="shared" si="51"/>
        <v>0</v>
      </c>
      <c r="DO67" s="59">
        <f t="shared" si="51"/>
        <v>0</v>
      </c>
      <c r="DP67" s="59">
        <f t="shared" si="51"/>
        <v>0</v>
      </c>
      <c r="DQ67" s="59">
        <f t="shared" si="51"/>
        <v>0</v>
      </c>
      <c r="DR67" s="59">
        <f t="shared" si="51"/>
        <v>0</v>
      </c>
      <c r="DS67" s="59">
        <f t="shared" si="51"/>
        <v>0</v>
      </c>
      <c r="DT67" s="59">
        <f t="shared" si="51"/>
        <v>0</v>
      </c>
      <c r="DU67" s="59">
        <f t="shared" si="51"/>
        <v>0</v>
      </c>
      <c r="DV67" s="59">
        <f t="shared" si="51"/>
        <v>0</v>
      </c>
    </row>
    <row r="68" spans="4:126" ht="16.5" thickTop="1" thickBot="1" x14ac:dyDescent="0.3">
      <c r="D68" s="119">
        <f t="shared" si="25"/>
        <v>0</v>
      </c>
      <c r="G68" s="59">
        <f t="shared" si="26"/>
        <v>0</v>
      </c>
      <c r="H68" s="59">
        <f t="shared" si="27"/>
        <v>0</v>
      </c>
      <c r="I68" s="59">
        <f t="shared" ref="I68" si="52">+I14</f>
        <v>0</v>
      </c>
      <c r="J68" s="59">
        <f t="shared" ref="J68:BU68" si="53">+J14+I68</f>
        <v>0</v>
      </c>
      <c r="K68" s="59">
        <f t="shared" si="53"/>
        <v>0</v>
      </c>
      <c r="L68" s="59">
        <f t="shared" si="53"/>
        <v>0</v>
      </c>
      <c r="M68" s="59">
        <f t="shared" si="53"/>
        <v>0</v>
      </c>
      <c r="N68" s="59">
        <f t="shared" si="53"/>
        <v>0</v>
      </c>
      <c r="O68" s="59">
        <f t="shared" si="53"/>
        <v>0</v>
      </c>
      <c r="P68" s="59">
        <f t="shared" si="53"/>
        <v>0</v>
      </c>
      <c r="Q68" s="59">
        <f t="shared" si="53"/>
        <v>0</v>
      </c>
      <c r="R68" s="59">
        <f t="shared" si="53"/>
        <v>0</v>
      </c>
      <c r="S68" s="59">
        <f t="shared" si="53"/>
        <v>0</v>
      </c>
      <c r="T68" s="59">
        <f t="shared" si="53"/>
        <v>0</v>
      </c>
      <c r="U68" s="59">
        <f t="shared" si="53"/>
        <v>0</v>
      </c>
      <c r="V68" s="59">
        <f t="shared" si="53"/>
        <v>0</v>
      </c>
      <c r="W68" s="59">
        <f t="shared" si="53"/>
        <v>0</v>
      </c>
      <c r="X68" s="59">
        <f t="shared" si="53"/>
        <v>0</v>
      </c>
      <c r="Y68" s="59">
        <f t="shared" si="53"/>
        <v>0</v>
      </c>
      <c r="Z68" s="59">
        <f t="shared" si="53"/>
        <v>0</v>
      </c>
      <c r="AA68" s="59">
        <f t="shared" si="53"/>
        <v>0</v>
      </c>
      <c r="AB68" s="59">
        <f t="shared" si="53"/>
        <v>0</v>
      </c>
      <c r="AC68" s="59">
        <f t="shared" si="53"/>
        <v>0</v>
      </c>
      <c r="AD68" s="59">
        <f t="shared" si="53"/>
        <v>0</v>
      </c>
      <c r="AE68" s="59">
        <f t="shared" si="53"/>
        <v>0</v>
      </c>
      <c r="AF68" s="59">
        <f t="shared" si="53"/>
        <v>0</v>
      </c>
      <c r="AG68" s="59">
        <f t="shared" si="53"/>
        <v>0</v>
      </c>
      <c r="AH68" s="59">
        <f t="shared" si="53"/>
        <v>0</v>
      </c>
      <c r="AI68" s="59">
        <f t="shared" si="53"/>
        <v>0</v>
      </c>
      <c r="AJ68" s="59">
        <f t="shared" si="53"/>
        <v>0</v>
      </c>
      <c r="AK68" s="59">
        <f t="shared" si="53"/>
        <v>0</v>
      </c>
      <c r="AL68" s="59">
        <f t="shared" si="53"/>
        <v>0</v>
      </c>
      <c r="AM68" s="59">
        <f t="shared" si="53"/>
        <v>0</v>
      </c>
      <c r="AN68" s="59">
        <f t="shared" si="53"/>
        <v>0</v>
      </c>
      <c r="AO68" s="59">
        <f t="shared" si="53"/>
        <v>0</v>
      </c>
      <c r="AP68" s="59">
        <f t="shared" si="53"/>
        <v>0</v>
      </c>
      <c r="AQ68" s="59">
        <f t="shared" si="53"/>
        <v>0</v>
      </c>
      <c r="AR68" s="59">
        <f t="shared" si="53"/>
        <v>0</v>
      </c>
      <c r="AS68" s="59">
        <f t="shared" si="53"/>
        <v>0</v>
      </c>
      <c r="AT68" s="59">
        <f t="shared" si="53"/>
        <v>0</v>
      </c>
      <c r="AU68" s="59">
        <f t="shared" si="53"/>
        <v>0</v>
      </c>
      <c r="AV68" s="59">
        <f t="shared" si="53"/>
        <v>0</v>
      </c>
      <c r="AW68" s="59">
        <f t="shared" si="53"/>
        <v>0</v>
      </c>
      <c r="AX68" s="59">
        <f t="shared" si="53"/>
        <v>0</v>
      </c>
      <c r="AY68" s="59">
        <f t="shared" si="53"/>
        <v>0</v>
      </c>
      <c r="AZ68" s="59">
        <f t="shared" si="53"/>
        <v>0</v>
      </c>
      <c r="BA68" s="59">
        <f t="shared" si="53"/>
        <v>0</v>
      </c>
      <c r="BB68" s="59">
        <f t="shared" si="53"/>
        <v>0</v>
      </c>
      <c r="BC68" s="59">
        <f t="shared" si="53"/>
        <v>0</v>
      </c>
      <c r="BD68" s="59">
        <f t="shared" si="53"/>
        <v>0</v>
      </c>
      <c r="BE68" s="59">
        <f t="shared" si="53"/>
        <v>0</v>
      </c>
      <c r="BF68" s="59">
        <f t="shared" si="53"/>
        <v>0</v>
      </c>
      <c r="BG68" s="59">
        <f t="shared" si="53"/>
        <v>0</v>
      </c>
      <c r="BH68" s="59">
        <f t="shared" si="53"/>
        <v>0</v>
      </c>
      <c r="BI68" s="59">
        <f t="shared" si="53"/>
        <v>0</v>
      </c>
      <c r="BJ68" s="59">
        <f t="shared" si="53"/>
        <v>0</v>
      </c>
      <c r="BK68" s="59">
        <f t="shared" si="53"/>
        <v>0</v>
      </c>
      <c r="BL68" s="59">
        <f t="shared" si="53"/>
        <v>0</v>
      </c>
      <c r="BM68" s="59">
        <f t="shared" si="53"/>
        <v>0</v>
      </c>
      <c r="BN68" s="59">
        <f t="shared" si="53"/>
        <v>0</v>
      </c>
      <c r="BO68" s="59">
        <f t="shared" si="53"/>
        <v>0</v>
      </c>
      <c r="BP68" s="59">
        <f t="shared" si="53"/>
        <v>0</v>
      </c>
      <c r="BQ68" s="59">
        <f t="shared" si="53"/>
        <v>0</v>
      </c>
      <c r="BR68" s="59">
        <f t="shared" si="53"/>
        <v>0</v>
      </c>
      <c r="BS68" s="59">
        <f t="shared" si="53"/>
        <v>0</v>
      </c>
      <c r="BT68" s="59">
        <f t="shared" si="53"/>
        <v>0</v>
      </c>
      <c r="BU68" s="59">
        <f t="shared" si="53"/>
        <v>0</v>
      </c>
      <c r="BV68" s="59">
        <f t="shared" ref="BV68:DV68" si="54">+BV14+BU68</f>
        <v>0</v>
      </c>
      <c r="BW68" s="59">
        <f t="shared" si="54"/>
        <v>0</v>
      </c>
      <c r="BX68" s="59">
        <f t="shared" si="54"/>
        <v>0</v>
      </c>
      <c r="BY68" s="59">
        <f t="shared" si="54"/>
        <v>0</v>
      </c>
      <c r="BZ68" s="59">
        <f t="shared" si="54"/>
        <v>0</v>
      </c>
      <c r="CA68" s="59">
        <f t="shared" si="54"/>
        <v>0</v>
      </c>
      <c r="CB68" s="59">
        <f t="shared" si="54"/>
        <v>0</v>
      </c>
      <c r="CC68" s="59">
        <f t="shared" si="54"/>
        <v>0</v>
      </c>
      <c r="CD68" s="59">
        <f t="shared" si="54"/>
        <v>0</v>
      </c>
      <c r="CE68" s="59">
        <f t="shared" si="54"/>
        <v>0</v>
      </c>
      <c r="CF68" s="59">
        <f t="shared" si="54"/>
        <v>0</v>
      </c>
      <c r="CG68" s="59">
        <f t="shared" si="54"/>
        <v>0</v>
      </c>
      <c r="CH68" s="59">
        <f t="shared" si="54"/>
        <v>0</v>
      </c>
      <c r="CI68" s="59">
        <f t="shared" si="54"/>
        <v>0</v>
      </c>
      <c r="CJ68" s="59">
        <f t="shared" si="54"/>
        <v>0</v>
      </c>
      <c r="CK68" s="59">
        <f t="shared" si="54"/>
        <v>0</v>
      </c>
      <c r="CL68" s="59">
        <f t="shared" si="54"/>
        <v>0</v>
      </c>
      <c r="CM68" s="59">
        <f t="shared" si="54"/>
        <v>0</v>
      </c>
      <c r="CN68" s="59">
        <f t="shared" si="54"/>
        <v>0</v>
      </c>
      <c r="CO68" s="59">
        <f t="shared" si="54"/>
        <v>0</v>
      </c>
      <c r="CP68" s="59">
        <f t="shared" si="54"/>
        <v>0</v>
      </c>
      <c r="CQ68" s="59">
        <f t="shared" si="54"/>
        <v>0</v>
      </c>
      <c r="CR68" s="59">
        <f t="shared" si="54"/>
        <v>0</v>
      </c>
      <c r="CS68" s="59">
        <f t="shared" si="54"/>
        <v>0</v>
      </c>
      <c r="CT68" s="59">
        <f t="shared" si="54"/>
        <v>0</v>
      </c>
      <c r="CU68" s="59">
        <f t="shared" si="54"/>
        <v>0</v>
      </c>
      <c r="CV68" s="59">
        <f t="shared" si="54"/>
        <v>0</v>
      </c>
      <c r="CW68" s="59">
        <f t="shared" si="54"/>
        <v>0</v>
      </c>
      <c r="CX68" s="59">
        <f t="shared" si="54"/>
        <v>0</v>
      </c>
      <c r="CY68" s="59">
        <f t="shared" si="54"/>
        <v>0</v>
      </c>
      <c r="CZ68" s="59">
        <f t="shared" si="54"/>
        <v>0</v>
      </c>
      <c r="DA68" s="59">
        <f t="shared" si="54"/>
        <v>0</v>
      </c>
      <c r="DB68" s="59">
        <f t="shared" si="54"/>
        <v>0</v>
      </c>
      <c r="DC68" s="59">
        <f t="shared" si="54"/>
        <v>0</v>
      </c>
      <c r="DD68" s="59">
        <f t="shared" si="54"/>
        <v>0</v>
      </c>
      <c r="DE68" s="59">
        <f t="shared" si="54"/>
        <v>0</v>
      </c>
      <c r="DF68" s="59">
        <f t="shared" si="54"/>
        <v>0</v>
      </c>
      <c r="DG68" s="59">
        <f t="shared" si="54"/>
        <v>0</v>
      </c>
      <c r="DH68" s="59">
        <f t="shared" si="54"/>
        <v>0</v>
      </c>
      <c r="DI68" s="59">
        <f t="shared" si="54"/>
        <v>0</v>
      </c>
      <c r="DJ68" s="59">
        <f t="shared" si="54"/>
        <v>0</v>
      </c>
      <c r="DK68" s="59">
        <f t="shared" si="54"/>
        <v>0</v>
      </c>
      <c r="DL68" s="59">
        <f t="shared" si="54"/>
        <v>0</v>
      </c>
      <c r="DM68" s="59">
        <f t="shared" si="54"/>
        <v>0</v>
      </c>
      <c r="DN68" s="59">
        <f t="shared" si="54"/>
        <v>0</v>
      </c>
      <c r="DO68" s="59">
        <f t="shared" si="54"/>
        <v>0</v>
      </c>
      <c r="DP68" s="59">
        <f t="shared" si="54"/>
        <v>0</v>
      </c>
      <c r="DQ68" s="59">
        <f t="shared" si="54"/>
        <v>0</v>
      </c>
      <c r="DR68" s="59">
        <f t="shared" si="54"/>
        <v>0</v>
      </c>
      <c r="DS68" s="59">
        <f t="shared" si="54"/>
        <v>0</v>
      </c>
      <c r="DT68" s="59">
        <f t="shared" si="54"/>
        <v>0</v>
      </c>
      <c r="DU68" s="59">
        <f t="shared" si="54"/>
        <v>0</v>
      </c>
      <c r="DV68" s="59">
        <f t="shared" si="54"/>
        <v>0</v>
      </c>
    </row>
    <row r="69" spans="4:126" ht="16.5" thickTop="1" thickBot="1" x14ac:dyDescent="0.3">
      <c r="D69" s="119">
        <f t="shared" si="25"/>
        <v>0</v>
      </c>
      <c r="G69" s="59">
        <f t="shared" si="26"/>
        <v>0</v>
      </c>
      <c r="H69" s="59">
        <f t="shared" si="27"/>
        <v>0</v>
      </c>
      <c r="I69" s="59">
        <f t="shared" ref="I69" si="55">+I15</f>
        <v>0</v>
      </c>
      <c r="J69" s="59">
        <f t="shared" ref="J69:BU69" si="56">+J15+I69</f>
        <v>0</v>
      </c>
      <c r="K69" s="59">
        <f t="shared" si="56"/>
        <v>0</v>
      </c>
      <c r="L69" s="59">
        <f t="shared" si="56"/>
        <v>0</v>
      </c>
      <c r="M69" s="59">
        <f t="shared" si="56"/>
        <v>0</v>
      </c>
      <c r="N69" s="59">
        <f t="shared" si="56"/>
        <v>0</v>
      </c>
      <c r="O69" s="59">
        <f t="shared" si="56"/>
        <v>0</v>
      </c>
      <c r="P69" s="59">
        <f t="shared" si="56"/>
        <v>0</v>
      </c>
      <c r="Q69" s="59">
        <f t="shared" si="56"/>
        <v>0</v>
      </c>
      <c r="R69" s="59">
        <f t="shared" si="56"/>
        <v>0</v>
      </c>
      <c r="S69" s="59">
        <f t="shared" si="56"/>
        <v>0</v>
      </c>
      <c r="T69" s="59">
        <f t="shared" si="56"/>
        <v>0</v>
      </c>
      <c r="U69" s="59">
        <f t="shared" si="56"/>
        <v>0</v>
      </c>
      <c r="V69" s="59">
        <f t="shared" si="56"/>
        <v>0</v>
      </c>
      <c r="W69" s="59">
        <f t="shared" si="56"/>
        <v>0</v>
      </c>
      <c r="X69" s="59">
        <f t="shared" si="56"/>
        <v>0</v>
      </c>
      <c r="Y69" s="59">
        <f t="shared" si="56"/>
        <v>0</v>
      </c>
      <c r="Z69" s="59">
        <f t="shared" si="56"/>
        <v>0</v>
      </c>
      <c r="AA69" s="59">
        <f t="shared" si="56"/>
        <v>0</v>
      </c>
      <c r="AB69" s="59">
        <f t="shared" si="56"/>
        <v>0</v>
      </c>
      <c r="AC69" s="59">
        <f t="shared" si="56"/>
        <v>0</v>
      </c>
      <c r="AD69" s="59">
        <f t="shared" si="56"/>
        <v>0</v>
      </c>
      <c r="AE69" s="59">
        <f t="shared" si="56"/>
        <v>0</v>
      </c>
      <c r="AF69" s="59">
        <f t="shared" si="56"/>
        <v>0</v>
      </c>
      <c r="AG69" s="59">
        <f t="shared" si="56"/>
        <v>0</v>
      </c>
      <c r="AH69" s="59">
        <f t="shared" si="56"/>
        <v>0</v>
      </c>
      <c r="AI69" s="59">
        <f t="shared" si="56"/>
        <v>0</v>
      </c>
      <c r="AJ69" s="59">
        <f t="shared" si="56"/>
        <v>0</v>
      </c>
      <c r="AK69" s="59">
        <f t="shared" si="56"/>
        <v>0</v>
      </c>
      <c r="AL69" s="59">
        <f t="shared" si="56"/>
        <v>0</v>
      </c>
      <c r="AM69" s="59">
        <f t="shared" si="56"/>
        <v>0</v>
      </c>
      <c r="AN69" s="59">
        <f t="shared" si="56"/>
        <v>0</v>
      </c>
      <c r="AO69" s="59">
        <f t="shared" si="56"/>
        <v>0</v>
      </c>
      <c r="AP69" s="59">
        <f t="shared" si="56"/>
        <v>0</v>
      </c>
      <c r="AQ69" s="59">
        <f t="shared" si="56"/>
        <v>0</v>
      </c>
      <c r="AR69" s="59">
        <f t="shared" si="56"/>
        <v>0</v>
      </c>
      <c r="AS69" s="59">
        <f t="shared" si="56"/>
        <v>0</v>
      </c>
      <c r="AT69" s="59">
        <f t="shared" si="56"/>
        <v>0</v>
      </c>
      <c r="AU69" s="59">
        <f t="shared" si="56"/>
        <v>0</v>
      </c>
      <c r="AV69" s="59">
        <f t="shared" si="56"/>
        <v>0</v>
      </c>
      <c r="AW69" s="59">
        <f t="shared" si="56"/>
        <v>0</v>
      </c>
      <c r="AX69" s="59">
        <f t="shared" si="56"/>
        <v>0</v>
      </c>
      <c r="AY69" s="59">
        <f t="shared" si="56"/>
        <v>0</v>
      </c>
      <c r="AZ69" s="59">
        <f t="shared" si="56"/>
        <v>0</v>
      </c>
      <c r="BA69" s="59">
        <f t="shared" si="56"/>
        <v>0</v>
      </c>
      <c r="BB69" s="59">
        <f t="shared" si="56"/>
        <v>0</v>
      </c>
      <c r="BC69" s="59">
        <f t="shared" si="56"/>
        <v>0</v>
      </c>
      <c r="BD69" s="59">
        <f t="shared" si="56"/>
        <v>0</v>
      </c>
      <c r="BE69" s="59">
        <f t="shared" si="56"/>
        <v>0</v>
      </c>
      <c r="BF69" s="59">
        <f t="shared" si="56"/>
        <v>0</v>
      </c>
      <c r="BG69" s="59">
        <f t="shared" si="56"/>
        <v>0</v>
      </c>
      <c r="BH69" s="59">
        <f t="shared" si="56"/>
        <v>0</v>
      </c>
      <c r="BI69" s="59">
        <f t="shared" si="56"/>
        <v>0</v>
      </c>
      <c r="BJ69" s="59">
        <f t="shared" si="56"/>
        <v>0</v>
      </c>
      <c r="BK69" s="59">
        <f t="shared" si="56"/>
        <v>0</v>
      </c>
      <c r="BL69" s="59">
        <f t="shared" si="56"/>
        <v>0</v>
      </c>
      <c r="BM69" s="59">
        <f t="shared" si="56"/>
        <v>0</v>
      </c>
      <c r="BN69" s="59">
        <f t="shared" si="56"/>
        <v>0</v>
      </c>
      <c r="BO69" s="59">
        <f t="shared" si="56"/>
        <v>0</v>
      </c>
      <c r="BP69" s="59">
        <f t="shared" si="56"/>
        <v>0</v>
      </c>
      <c r="BQ69" s="59">
        <f t="shared" si="56"/>
        <v>0</v>
      </c>
      <c r="BR69" s="59">
        <f t="shared" si="56"/>
        <v>0</v>
      </c>
      <c r="BS69" s="59">
        <f t="shared" si="56"/>
        <v>0</v>
      </c>
      <c r="BT69" s="59">
        <f t="shared" si="56"/>
        <v>0</v>
      </c>
      <c r="BU69" s="59">
        <f t="shared" si="56"/>
        <v>0</v>
      </c>
      <c r="BV69" s="59">
        <f t="shared" ref="BV69:DV69" si="57">+BV15+BU69</f>
        <v>0</v>
      </c>
      <c r="BW69" s="59">
        <f t="shared" si="57"/>
        <v>0</v>
      </c>
      <c r="BX69" s="59">
        <f t="shared" si="57"/>
        <v>0</v>
      </c>
      <c r="BY69" s="59">
        <f t="shared" si="57"/>
        <v>0</v>
      </c>
      <c r="BZ69" s="59">
        <f t="shared" si="57"/>
        <v>0</v>
      </c>
      <c r="CA69" s="59">
        <f t="shared" si="57"/>
        <v>0</v>
      </c>
      <c r="CB69" s="59">
        <f t="shared" si="57"/>
        <v>0</v>
      </c>
      <c r="CC69" s="59">
        <f t="shared" si="57"/>
        <v>0</v>
      </c>
      <c r="CD69" s="59">
        <f t="shared" si="57"/>
        <v>0</v>
      </c>
      <c r="CE69" s="59">
        <f t="shared" si="57"/>
        <v>0</v>
      </c>
      <c r="CF69" s="59">
        <f t="shared" si="57"/>
        <v>0</v>
      </c>
      <c r="CG69" s="59">
        <f t="shared" si="57"/>
        <v>0</v>
      </c>
      <c r="CH69" s="59">
        <f t="shared" si="57"/>
        <v>0</v>
      </c>
      <c r="CI69" s="59">
        <f t="shared" si="57"/>
        <v>0</v>
      </c>
      <c r="CJ69" s="59">
        <f t="shared" si="57"/>
        <v>0</v>
      </c>
      <c r="CK69" s="59">
        <f t="shared" si="57"/>
        <v>0</v>
      </c>
      <c r="CL69" s="59">
        <f t="shared" si="57"/>
        <v>0</v>
      </c>
      <c r="CM69" s="59">
        <f t="shared" si="57"/>
        <v>0</v>
      </c>
      <c r="CN69" s="59">
        <f t="shared" si="57"/>
        <v>0</v>
      </c>
      <c r="CO69" s="59">
        <f t="shared" si="57"/>
        <v>0</v>
      </c>
      <c r="CP69" s="59">
        <f t="shared" si="57"/>
        <v>0</v>
      </c>
      <c r="CQ69" s="59">
        <f t="shared" si="57"/>
        <v>0</v>
      </c>
      <c r="CR69" s="59">
        <f t="shared" si="57"/>
        <v>0</v>
      </c>
      <c r="CS69" s="59">
        <f t="shared" si="57"/>
        <v>0</v>
      </c>
      <c r="CT69" s="59">
        <f t="shared" si="57"/>
        <v>0</v>
      </c>
      <c r="CU69" s="59">
        <f t="shared" si="57"/>
        <v>0</v>
      </c>
      <c r="CV69" s="59">
        <f t="shared" si="57"/>
        <v>0</v>
      </c>
      <c r="CW69" s="59">
        <f t="shared" si="57"/>
        <v>0</v>
      </c>
      <c r="CX69" s="59">
        <f t="shared" si="57"/>
        <v>0</v>
      </c>
      <c r="CY69" s="59">
        <f t="shared" si="57"/>
        <v>0</v>
      </c>
      <c r="CZ69" s="59">
        <f t="shared" si="57"/>
        <v>0</v>
      </c>
      <c r="DA69" s="59">
        <f t="shared" si="57"/>
        <v>0</v>
      </c>
      <c r="DB69" s="59">
        <f t="shared" si="57"/>
        <v>0</v>
      </c>
      <c r="DC69" s="59">
        <f t="shared" si="57"/>
        <v>0</v>
      </c>
      <c r="DD69" s="59">
        <f t="shared" si="57"/>
        <v>0</v>
      </c>
      <c r="DE69" s="59">
        <f t="shared" si="57"/>
        <v>0</v>
      </c>
      <c r="DF69" s="59">
        <f t="shared" si="57"/>
        <v>0</v>
      </c>
      <c r="DG69" s="59">
        <f t="shared" si="57"/>
        <v>0</v>
      </c>
      <c r="DH69" s="59">
        <f t="shared" si="57"/>
        <v>0</v>
      </c>
      <c r="DI69" s="59">
        <f t="shared" si="57"/>
        <v>0</v>
      </c>
      <c r="DJ69" s="59">
        <f t="shared" si="57"/>
        <v>0</v>
      </c>
      <c r="DK69" s="59">
        <f t="shared" si="57"/>
        <v>0</v>
      </c>
      <c r="DL69" s="59">
        <f t="shared" si="57"/>
        <v>0</v>
      </c>
      <c r="DM69" s="59">
        <f t="shared" si="57"/>
        <v>0</v>
      </c>
      <c r="DN69" s="59">
        <f t="shared" si="57"/>
        <v>0</v>
      </c>
      <c r="DO69" s="59">
        <f t="shared" si="57"/>
        <v>0</v>
      </c>
      <c r="DP69" s="59">
        <f t="shared" si="57"/>
        <v>0</v>
      </c>
      <c r="DQ69" s="59">
        <f t="shared" si="57"/>
        <v>0</v>
      </c>
      <c r="DR69" s="59">
        <f t="shared" si="57"/>
        <v>0</v>
      </c>
      <c r="DS69" s="59">
        <f t="shared" si="57"/>
        <v>0</v>
      </c>
      <c r="DT69" s="59">
        <f t="shared" si="57"/>
        <v>0</v>
      </c>
      <c r="DU69" s="59">
        <f t="shared" si="57"/>
        <v>0</v>
      </c>
      <c r="DV69" s="59">
        <f t="shared" si="57"/>
        <v>0</v>
      </c>
    </row>
    <row r="70" spans="4:126" ht="16.5" thickTop="1" thickBot="1" x14ac:dyDescent="0.3">
      <c r="D70" s="119">
        <f t="shared" si="25"/>
        <v>0</v>
      </c>
      <c r="G70" s="59">
        <f t="shared" si="26"/>
        <v>0</v>
      </c>
      <c r="H70" s="59">
        <f t="shared" si="27"/>
        <v>0</v>
      </c>
      <c r="I70" s="59">
        <f t="shared" ref="I70" si="58">+I16</f>
        <v>0</v>
      </c>
      <c r="J70" s="59">
        <f t="shared" ref="J70:BU70" si="59">+J16+I70</f>
        <v>0</v>
      </c>
      <c r="K70" s="59">
        <f t="shared" si="59"/>
        <v>0</v>
      </c>
      <c r="L70" s="59">
        <f t="shared" si="59"/>
        <v>0</v>
      </c>
      <c r="M70" s="59">
        <f t="shared" si="59"/>
        <v>0</v>
      </c>
      <c r="N70" s="59">
        <f t="shared" si="59"/>
        <v>0</v>
      </c>
      <c r="O70" s="59">
        <f t="shared" si="59"/>
        <v>0</v>
      </c>
      <c r="P70" s="59">
        <f t="shared" si="59"/>
        <v>0</v>
      </c>
      <c r="Q70" s="59">
        <f t="shared" si="59"/>
        <v>0</v>
      </c>
      <c r="R70" s="59">
        <f t="shared" si="59"/>
        <v>0</v>
      </c>
      <c r="S70" s="59">
        <f t="shared" si="59"/>
        <v>0</v>
      </c>
      <c r="T70" s="59">
        <f t="shared" si="59"/>
        <v>0</v>
      </c>
      <c r="U70" s="59">
        <f t="shared" si="59"/>
        <v>0</v>
      </c>
      <c r="V70" s="59">
        <f t="shared" si="59"/>
        <v>0</v>
      </c>
      <c r="W70" s="59">
        <f t="shared" si="59"/>
        <v>0</v>
      </c>
      <c r="X70" s="59">
        <f t="shared" si="59"/>
        <v>0</v>
      </c>
      <c r="Y70" s="59">
        <f t="shared" si="59"/>
        <v>0</v>
      </c>
      <c r="Z70" s="59">
        <f t="shared" si="59"/>
        <v>0</v>
      </c>
      <c r="AA70" s="59">
        <f t="shared" si="59"/>
        <v>0</v>
      </c>
      <c r="AB70" s="59">
        <f t="shared" si="59"/>
        <v>0</v>
      </c>
      <c r="AC70" s="59">
        <f t="shared" si="59"/>
        <v>0</v>
      </c>
      <c r="AD70" s="59">
        <f t="shared" si="59"/>
        <v>0</v>
      </c>
      <c r="AE70" s="59">
        <f t="shared" si="59"/>
        <v>0</v>
      </c>
      <c r="AF70" s="59">
        <f t="shared" si="59"/>
        <v>0</v>
      </c>
      <c r="AG70" s="59">
        <f t="shared" si="59"/>
        <v>0</v>
      </c>
      <c r="AH70" s="59">
        <f t="shared" si="59"/>
        <v>0</v>
      </c>
      <c r="AI70" s="59">
        <f t="shared" si="59"/>
        <v>0</v>
      </c>
      <c r="AJ70" s="59">
        <f t="shared" si="59"/>
        <v>0</v>
      </c>
      <c r="AK70" s="59">
        <f t="shared" si="59"/>
        <v>0</v>
      </c>
      <c r="AL70" s="59">
        <f t="shared" si="59"/>
        <v>0</v>
      </c>
      <c r="AM70" s="59">
        <f t="shared" si="59"/>
        <v>0</v>
      </c>
      <c r="AN70" s="59">
        <f t="shared" si="59"/>
        <v>0</v>
      </c>
      <c r="AO70" s="59">
        <f t="shared" si="59"/>
        <v>0</v>
      </c>
      <c r="AP70" s="59">
        <f t="shared" si="59"/>
        <v>0</v>
      </c>
      <c r="AQ70" s="59">
        <f t="shared" si="59"/>
        <v>0</v>
      </c>
      <c r="AR70" s="59">
        <f t="shared" si="59"/>
        <v>0</v>
      </c>
      <c r="AS70" s="59">
        <f t="shared" si="59"/>
        <v>0</v>
      </c>
      <c r="AT70" s="59">
        <f t="shared" si="59"/>
        <v>0</v>
      </c>
      <c r="AU70" s="59">
        <f t="shared" si="59"/>
        <v>0</v>
      </c>
      <c r="AV70" s="59">
        <f t="shared" si="59"/>
        <v>0</v>
      </c>
      <c r="AW70" s="59">
        <f t="shared" si="59"/>
        <v>0</v>
      </c>
      <c r="AX70" s="59">
        <f t="shared" si="59"/>
        <v>0</v>
      </c>
      <c r="AY70" s="59">
        <f t="shared" si="59"/>
        <v>0</v>
      </c>
      <c r="AZ70" s="59">
        <f t="shared" si="59"/>
        <v>0</v>
      </c>
      <c r="BA70" s="59">
        <f t="shared" si="59"/>
        <v>0</v>
      </c>
      <c r="BB70" s="59">
        <f t="shared" si="59"/>
        <v>0</v>
      </c>
      <c r="BC70" s="59">
        <f t="shared" si="59"/>
        <v>0</v>
      </c>
      <c r="BD70" s="59">
        <f t="shared" si="59"/>
        <v>0</v>
      </c>
      <c r="BE70" s="59">
        <f t="shared" si="59"/>
        <v>0</v>
      </c>
      <c r="BF70" s="59">
        <f t="shared" si="59"/>
        <v>0</v>
      </c>
      <c r="BG70" s="59">
        <f t="shared" si="59"/>
        <v>0</v>
      </c>
      <c r="BH70" s="59">
        <f t="shared" si="59"/>
        <v>0</v>
      </c>
      <c r="BI70" s="59">
        <f t="shared" si="59"/>
        <v>0</v>
      </c>
      <c r="BJ70" s="59">
        <f t="shared" si="59"/>
        <v>0</v>
      </c>
      <c r="BK70" s="59">
        <f t="shared" si="59"/>
        <v>0</v>
      </c>
      <c r="BL70" s="59">
        <f t="shared" si="59"/>
        <v>0</v>
      </c>
      <c r="BM70" s="59">
        <f t="shared" si="59"/>
        <v>0</v>
      </c>
      <c r="BN70" s="59">
        <f t="shared" si="59"/>
        <v>0</v>
      </c>
      <c r="BO70" s="59">
        <f t="shared" si="59"/>
        <v>0</v>
      </c>
      <c r="BP70" s="59">
        <f t="shared" si="59"/>
        <v>0</v>
      </c>
      <c r="BQ70" s="59">
        <f t="shared" si="59"/>
        <v>0</v>
      </c>
      <c r="BR70" s="59">
        <f t="shared" si="59"/>
        <v>0</v>
      </c>
      <c r="BS70" s="59">
        <f t="shared" si="59"/>
        <v>0</v>
      </c>
      <c r="BT70" s="59">
        <f t="shared" si="59"/>
        <v>0</v>
      </c>
      <c r="BU70" s="59">
        <f t="shared" si="59"/>
        <v>0</v>
      </c>
      <c r="BV70" s="59">
        <f t="shared" ref="BV70:DV70" si="60">+BV16+BU70</f>
        <v>0</v>
      </c>
      <c r="BW70" s="59">
        <f t="shared" si="60"/>
        <v>0</v>
      </c>
      <c r="BX70" s="59">
        <f t="shared" si="60"/>
        <v>0</v>
      </c>
      <c r="BY70" s="59">
        <f t="shared" si="60"/>
        <v>0</v>
      </c>
      <c r="BZ70" s="59">
        <f t="shared" si="60"/>
        <v>0</v>
      </c>
      <c r="CA70" s="59">
        <f t="shared" si="60"/>
        <v>0</v>
      </c>
      <c r="CB70" s="59">
        <f t="shared" si="60"/>
        <v>0</v>
      </c>
      <c r="CC70" s="59">
        <f t="shared" si="60"/>
        <v>0</v>
      </c>
      <c r="CD70" s="59">
        <f t="shared" si="60"/>
        <v>0</v>
      </c>
      <c r="CE70" s="59">
        <f t="shared" si="60"/>
        <v>0</v>
      </c>
      <c r="CF70" s="59">
        <f t="shared" si="60"/>
        <v>0</v>
      </c>
      <c r="CG70" s="59">
        <f t="shared" si="60"/>
        <v>0</v>
      </c>
      <c r="CH70" s="59">
        <f t="shared" si="60"/>
        <v>0</v>
      </c>
      <c r="CI70" s="59">
        <f t="shared" si="60"/>
        <v>0</v>
      </c>
      <c r="CJ70" s="59">
        <f t="shared" si="60"/>
        <v>0</v>
      </c>
      <c r="CK70" s="59">
        <f t="shared" si="60"/>
        <v>0</v>
      </c>
      <c r="CL70" s="59">
        <f t="shared" si="60"/>
        <v>0</v>
      </c>
      <c r="CM70" s="59">
        <f t="shared" si="60"/>
        <v>0</v>
      </c>
      <c r="CN70" s="59">
        <f t="shared" si="60"/>
        <v>0</v>
      </c>
      <c r="CO70" s="59">
        <f t="shared" si="60"/>
        <v>0</v>
      </c>
      <c r="CP70" s="59">
        <f t="shared" si="60"/>
        <v>0</v>
      </c>
      <c r="CQ70" s="59">
        <f t="shared" si="60"/>
        <v>0</v>
      </c>
      <c r="CR70" s="59">
        <f t="shared" si="60"/>
        <v>0</v>
      </c>
      <c r="CS70" s="59">
        <f t="shared" si="60"/>
        <v>0</v>
      </c>
      <c r="CT70" s="59">
        <f t="shared" si="60"/>
        <v>0</v>
      </c>
      <c r="CU70" s="59">
        <f t="shared" si="60"/>
        <v>0</v>
      </c>
      <c r="CV70" s="59">
        <f t="shared" si="60"/>
        <v>0</v>
      </c>
      <c r="CW70" s="59">
        <f t="shared" si="60"/>
        <v>0</v>
      </c>
      <c r="CX70" s="59">
        <f t="shared" si="60"/>
        <v>0</v>
      </c>
      <c r="CY70" s="59">
        <f t="shared" si="60"/>
        <v>0</v>
      </c>
      <c r="CZ70" s="59">
        <f t="shared" si="60"/>
        <v>0</v>
      </c>
      <c r="DA70" s="59">
        <f t="shared" si="60"/>
        <v>0</v>
      </c>
      <c r="DB70" s="59">
        <f t="shared" si="60"/>
        <v>0</v>
      </c>
      <c r="DC70" s="59">
        <f t="shared" si="60"/>
        <v>0</v>
      </c>
      <c r="DD70" s="59">
        <f t="shared" si="60"/>
        <v>0</v>
      </c>
      <c r="DE70" s="59">
        <f t="shared" si="60"/>
        <v>0</v>
      </c>
      <c r="DF70" s="59">
        <f t="shared" si="60"/>
        <v>0</v>
      </c>
      <c r="DG70" s="59">
        <f t="shared" si="60"/>
        <v>0</v>
      </c>
      <c r="DH70" s="59">
        <f t="shared" si="60"/>
        <v>0</v>
      </c>
      <c r="DI70" s="59">
        <f t="shared" si="60"/>
        <v>0</v>
      </c>
      <c r="DJ70" s="59">
        <f t="shared" si="60"/>
        <v>0</v>
      </c>
      <c r="DK70" s="59">
        <f t="shared" si="60"/>
        <v>0</v>
      </c>
      <c r="DL70" s="59">
        <f t="shared" si="60"/>
        <v>0</v>
      </c>
      <c r="DM70" s="59">
        <f t="shared" si="60"/>
        <v>0</v>
      </c>
      <c r="DN70" s="59">
        <f t="shared" si="60"/>
        <v>0</v>
      </c>
      <c r="DO70" s="59">
        <f t="shared" si="60"/>
        <v>0</v>
      </c>
      <c r="DP70" s="59">
        <f t="shared" si="60"/>
        <v>0</v>
      </c>
      <c r="DQ70" s="59">
        <f t="shared" si="60"/>
        <v>0</v>
      </c>
      <c r="DR70" s="59">
        <f t="shared" si="60"/>
        <v>0</v>
      </c>
      <c r="DS70" s="59">
        <f t="shared" si="60"/>
        <v>0</v>
      </c>
      <c r="DT70" s="59">
        <f t="shared" si="60"/>
        <v>0</v>
      </c>
      <c r="DU70" s="59">
        <f t="shared" si="60"/>
        <v>0</v>
      </c>
      <c r="DV70" s="59">
        <f t="shared" si="60"/>
        <v>0</v>
      </c>
    </row>
    <row r="71" spans="4:126" ht="16.5" thickTop="1" thickBot="1" x14ac:dyDescent="0.3">
      <c r="D71" s="119">
        <f t="shared" si="25"/>
        <v>0</v>
      </c>
      <c r="G71" s="59">
        <f t="shared" si="26"/>
        <v>0</v>
      </c>
      <c r="H71" s="59">
        <f t="shared" si="27"/>
        <v>0</v>
      </c>
      <c r="I71" s="59">
        <f t="shared" ref="I71" si="61">+I17</f>
        <v>0</v>
      </c>
      <c r="J71" s="59">
        <f t="shared" ref="J71:BU71" si="62">+J17+I71</f>
        <v>0</v>
      </c>
      <c r="K71" s="59">
        <f t="shared" si="62"/>
        <v>0</v>
      </c>
      <c r="L71" s="59">
        <f t="shared" si="62"/>
        <v>0</v>
      </c>
      <c r="M71" s="59">
        <f t="shared" si="62"/>
        <v>0</v>
      </c>
      <c r="N71" s="59">
        <f t="shared" si="62"/>
        <v>0</v>
      </c>
      <c r="O71" s="59">
        <f t="shared" si="62"/>
        <v>0</v>
      </c>
      <c r="P71" s="59">
        <f t="shared" si="62"/>
        <v>0</v>
      </c>
      <c r="Q71" s="59">
        <f t="shared" si="62"/>
        <v>0</v>
      </c>
      <c r="R71" s="59">
        <f t="shared" si="62"/>
        <v>0</v>
      </c>
      <c r="S71" s="59">
        <f t="shared" si="62"/>
        <v>0</v>
      </c>
      <c r="T71" s="59">
        <f t="shared" si="62"/>
        <v>0</v>
      </c>
      <c r="U71" s="59">
        <f t="shared" si="62"/>
        <v>0</v>
      </c>
      <c r="V71" s="59">
        <f t="shared" si="62"/>
        <v>0</v>
      </c>
      <c r="W71" s="59">
        <f t="shared" si="62"/>
        <v>0</v>
      </c>
      <c r="X71" s="59">
        <f t="shared" si="62"/>
        <v>0</v>
      </c>
      <c r="Y71" s="59">
        <f t="shared" si="62"/>
        <v>0</v>
      </c>
      <c r="Z71" s="59">
        <f t="shared" si="62"/>
        <v>0</v>
      </c>
      <c r="AA71" s="59">
        <f t="shared" si="62"/>
        <v>0</v>
      </c>
      <c r="AB71" s="59">
        <f t="shared" si="62"/>
        <v>0</v>
      </c>
      <c r="AC71" s="59">
        <f t="shared" si="62"/>
        <v>0</v>
      </c>
      <c r="AD71" s="59">
        <f t="shared" si="62"/>
        <v>0</v>
      </c>
      <c r="AE71" s="59">
        <f t="shared" si="62"/>
        <v>0</v>
      </c>
      <c r="AF71" s="59">
        <f t="shared" si="62"/>
        <v>0</v>
      </c>
      <c r="AG71" s="59">
        <f t="shared" si="62"/>
        <v>0</v>
      </c>
      <c r="AH71" s="59">
        <f t="shared" si="62"/>
        <v>0</v>
      </c>
      <c r="AI71" s="59">
        <f t="shared" si="62"/>
        <v>0</v>
      </c>
      <c r="AJ71" s="59">
        <f t="shared" si="62"/>
        <v>0</v>
      </c>
      <c r="AK71" s="59">
        <f t="shared" si="62"/>
        <v>0</v>
      </c>
      <c r="AL71" s="59">
        <f t="shared" si="62"/>
        <v>0</v>
      </c>
      <c r="AM71" s="59">
        <f t="shared" si="62"/>
        <v>0</v>
      </c>
      <c r="AN71" s="59">
        <f t="shared" si="62"/>
        <v>0</v>
      </c>
      <c r="AO71" s="59">
        <f t="shared" si="62"/>
        <v>0</v>
      </c>
      <c r="AP71" s="59">
        <f t="shared" si="62"/>
        <v>0</v>
      </c>
      <c r="AQ71" s="59">
        <f t="shared" si="62"/>
        <v>0</v>
      </c>
      <c r="AR71" s="59">
        <f t="shared" si="62"/>
        <v>0</v>
      </c>
      <c r="AS71" s="59">
        <f t="shared" si="62"/>
        <v>0</v>
      </c>
      <c r="AT71" s="59">
        <f t="shared" si="62"/>
        <v>0</v>
      </c>
      <c r="AU71" s="59">
        <f t="shared" si="62"/>
        <v>0</v>
      </c>
      <c r="AV71" s="59">
        <f t="shared" si="62"/>
        <v>0</v>
      </c>
      <c r="AW71" s="59">
        <f t="shared" si="62"/>
        <v>0</v>
      </c>
      <c r="AX71" s="59">
        <f t="shared" si="62"/>
        <v>0</v>
      </c>
      <c r="AY71" s="59">
        <f t="shared" si="62"/>
        <v>0</v>
      </c>
      <c r="AZ71" s="59">
        <f t="shared" si="62"/>
        <v>0</v>
      </c>
      <c r="BA71" s="59">
        <f t="shared" si="62"/>
        <v>0</v>
      </c>
      <c r="BB71" s="59">
        <f t="shared" si="62"/>
        <v>0</v>
      </c>
      <c r="BC71" s="59">
        <f t="shared" si="62"/>
        <v>0</v>
      </c>
      <c r="BD71" s="59">
        <f t="shared" si="62"/>
        <v>0</v>
      </c>
      <c r="BE71" s="59">
        <f t="shared" si="62"/>
        <v>0</v>
      </c>
      <c r="BF71" s="59">
        <f t="shared" si="62"/>
        <v>0</v>
      </c>
      <c r="BG71" s="59">
        <f t="shared" si="62"/>
        <v>0</v>
      </c>
      <c r="BH71" s="59">
        <f t="shared" si="62"/>
        <v>0</v>
      </c>
      <c r="BI71" s="59">
        <f t="shared" si="62"/>
        <v>0</v>
      </c>
      <c r="BJ71" s="59">
        <f t="shared" si="62"/>
        <v>0</v>
      </c>
      <c r="BK71" s="59">
        <f t="shared" si="62"/>
        <v>0</v>
      </c>
      <c r="BL71" s="59">
        <f t="shared" si="62"/>
        <v>0</v>
      </c>
      <c r="BM71" s="59">
        <f t="shared" si="62"/>
        <v>0</v>
      </c>
      <c r="BN71" s="59">
        <f t="shared" si="62"/>
        <v>0</v>
      </c>
      <c r="BO71" s="59">
        <f t="shared" si="62"/>
        <v>0</v>
      </c>
      <c r="BP71" s="59">
        <f t="shared" si="62"/>
        <v>0</v>
      </c>
      <c r="BQ71" s="59">
        <f t="shared" si="62"/>
        <v>0</v>
      </c>
      <c r="BR71" s="59">
        <f t="shared" si="62"/>
        <v>0</v>
      </c>
      <c r="BS71" s="59">
        <f t="shared" si="62"/>
        <v>0</v>
      </c>
      <c r="BT71" s="59">
        <f t="shared" si="62"/>
        <v>0</v>
      </c>
      <c r="BU71" s="59">
        <f t="shared" si="62"/>
        <v>0</v>
      </c>
      <c r="BV71" s="59">
        <f t="shared" ref="BV71:DV71" si="63">+BV17+BU71</f>
        <v>0</v>
      </c>
      <c r="BW71" s="59">
        <f t="shared" si="63"/>
        <v>0</v>
      </c>
      <c r="BX71" s="59">
        <f t="shared" si="63"/>
        <v>0</v>
      </c>
      <c r="BY71" s="59">
        <f t="shared" si="63"/>
        <v>0</v>
      </c>
      <c r="BZ71" s="59">
        <f t="shared" si="63"/>
        <v>0</v>
      </c>
      <c r="CA71" s="59">
        <f t="shared" si="63"/>
        <v>0</v>
      </c>
      <c r="CB71" s="59">
        <f t="shared" si="63"/>
        <v>0</v>
      </c>
      <c r="CC71" s="59">
        <f t="shared" si="63"/>
        <v>0</v>
      </c>
      <c r="CD71" s="59">
        <f t="shared" si="63"/>
        <v>0</v>
      </c>
      <c r="CE71" s="59">
        <f t="shared" si="63"/>
        <v>0</v>
      </c>
      <c r="CF71" s="59">
        <f t="shared" si="63"/>
        <v>0</v>
      </c>
      <c r="CG71" s="59">
        <f t="shared" si="63"/>
        <v>0</v>
      </c>
      <c r="CH71" s="59">
        <f t="shared" si="63"/>
        <v>0</v>
      </c>
      <c r="CI71" s="59">
        <f t="shared" si="63"/>
        <v>0</v>
      </c>
      <c r="CJ71" s="59">
        <f t="shared" si="63"/>
        <v>0</v>
      </c>
      <c r="CK71" s="59">
        <f t="shared" si="63"/>
        <v>0</v>
      </c>
      <c r="CL71" s="59">
        <f t="shared" si="63"/>
        <v>0</v>
      </c>
      <c r="CM71" s="59">
        <f t="shared" si="63"/>
        <v>0</v>
      </c>
      <c r="CN71" s="59">
        <f t="shared" si="63"/>
        <v>0</v>
      </c>
      <c r="CO71" s="59">
        <f t="shared" si="63"/>
        <v>0</v>
      </c>
      <c r="CP71" s="59">
        <f t="shared" si="63"/>
        <v>0</v>
      </c>
      <c r="CQ71" s="59">
        <f t="shared" si="63"/>
        <v>0</v>
      </c>
      <c r="CR71" s="59">
        <f t="shared" si="63"/>
        <v>0</v>
      </c>
      <c r="CS71" s="59">
        <f t="shared" si="63"/>
        <v>0</v>
      </c>
      <c r="CT71" s="59">
        <f t="shared" si="63"/>
        <v>0</v>
      </c>
      <c r="CU71" s="59">
        <f t="shared" si="63"/>
        <v>0</v>
      </c>
      <c r="CV71" s="59">
        <f t="shared" si="63"/>
        <v>0</v>
      </c>
      <c r="CW71" s="59">
        <f t="shared" si="63"/>
        <v>0</v>
      </c>
      <c r="CX71" s="59">
        <f t="shared" si="63"/>
        <v>0</v>
      </c>
      <c r="CY71" s="59">
        <f t="shared" si="63"/>
        <v>0</v>
      </c>
      <c r="CZ71" s="59">
        <f t="shared" si="63"/>
        <v>0</v>
      </c>
      <c r="DA71" s="59">
        <f t="shared" si="63"/>
        <v>0</v>
      </c>
      <c r="DB71" s="59">
        <f t="shared" si="63"/>
        <v>0</v>
      </c>
      <c r="DC71" s="59">
        <f t="shared" si="63"/>
        <v>0</v>
      </c>
      <c r="DD71" s="59">
        <f t="shared" si="63"/>
        <v>0</v>
      </c>
      <c r="DE71" s="59">
        <f t="shared" si="63"/>
        <v>0</v>
      </c>
      <c r="DF71" s="59">
        <f t="shared" si="63"/>
        <v>0</v>
      </c>
      <c r="DG71" s="59">
        <f t="shared" si="63"/>
        <v>0</v>
      </c>
      <c r="DH71" s="59">
        <f t="shared" si="63"/>
        <v>0</v>
      </c>
      <c r="DI71" s="59">
        <f t="shared" si="63"/>
        <v>0</v>
      </c>
      <c r="DJ71" s="59">
        <f t="shared" si="63"/>
        <v>0</v>
      </c>
      <c r="DK71" s="59">
        <f t="shared" si="63"/>
        <v>0</v>
      </c>
      <c r="DL71" s="59">
        <f t="shared" si="63"/>
        <v>0</v>
      </c>
      <c r="DM71" s="59">
        <f t="shared" si="63"/>
        <v>0</v>
      </c>
      <c r="DN71" s="59">
        <f t="shared" si="63"/>
        <v>0</v>
      </c>
      <c r="DO71" s="59">
        <f t="shared" si="63"/>
        <v>0</v>
      </c>
      <c r="DP71" s="59">
        <f t="shared" si="63"/>
        <v>0</v>
      </c>
      <c r="DQ71" s="59">
        <f t="shared" si="63"/>
        <v>0</v>
      </c>
      <c r="DR71" s="59">
        <f t="shared" si="63"/>
        <v>0</v>
      </c>
      <c r="DS71" s="59">
        <f t="shared" si="63"/>
        <v>0</v>
      </c>
      <c r="DT71" s="59">
        <f t="shared" si="63"/>
        <v>0</v>
      </c>
      <c r="DU71" s="59">
        <f t="shared" si="63"/>
        <v>0</v>
      </c>
      <c r="DV71" s="59">
        <f t="shared" si="63"/>
        <v>0</v>
      </c>
    </row>
    <row r="72" spans="4:126" ht="16.5" thickTop="1" thickBot="1" x14ac:dyDescent="0.3">
      <c r="D72" s="119">
        <f t="shared" si="25"/>
        <v>0</v>
      </c>
      <c r="G72" s="59">
        <f t="shared" si="26"/>
        <v>0</v>
      </c>
      <c r="H72" s="59">
        <f t="shared" si="27"/>
        <v>0</v>
      </c>
      <c r="I72" s="59">
        <f t="shared" ref="I72" si="64">+I18</f>
        <v>0</v>
      </c>
      <c r="J72" s="59">
        <f t="shared" ref="J72:BU72" si="65">+J18+I72</f>
        <v>0</v>
      </c>
      <c r="K72" s="59">
        <f t="shared" si="65"/>
        <v>0</v>
      </c>
      <c r="L72" s="59">
        <f t="shared" si="65"/>
        <v>0</v>
      </c>
      <c r="M72" s="59">
        <f t="shared" si="65"/>
        <v>0</v>
      </c>
      <c r="N72" s="59">
        <f t="shared" si="65"/>
        <v>0</v>
      </c>
      <c r="O72" s="59">
        <f t="shared" si="65"/>
        <v>0</v>
      </c>
      <c r="P72" s="59">
        <f t="shared" si="65"/>
        <v>0</v>
      </c>
      <c r="Q72" s="59">
        <f t="shared" si="65"/>
        <v>0</v>
      </c>
      <c r="R72" s="59">
        <f t="shared" si="65"/>
        <v>0</v>
      </c>
      <c r="S72" s="59">
        <f t="shared" si="65"/>
        <v>0</v>
      </c>
      <c r="T72" s="59">
        <f t="shared" si="65"/>
        <v>0</v>
      </c>
      <c r="U72" s="59">
        <f t="shared" si="65"/>
        <v>0</v>
      </c>
      <c r="V72" s="59">
        <f t="shared" si="65"/>
        <v>0</v>
      </c>
      <c r="W72" s="59">
        <f t="shared" si="65"/>
        <v>0</v>
      </c>
      <c r="X72" s="59">
        <f t="shared" si="65"/>
        <v>0</v>
      </c>
      <c r="Y72" s="59">
        <f t="shared" si="65"/>
        <v>0</v>
      </c>
      <c r="Z72" s="59">
        <f t="shared" si="65"/>
        <v>0</v>
      </c>
      <c r="AA72" s="59">
        <f t="shared" si="65"/>
        <v>0</v>
      </c>
      <c r="AB72" s="59">
        <f t="shared" si="65"/>
        <v>0</v>
      </c>
      <c r="AC72" s="59">
        <f t="shared" si="65"/>
        <v>0</v>
      </c>
      <c r="AD72" s="59">
        <f t="shared" si="65"/>
        <v>0</v>
      </c>
      <c r="AE72" s="59">
        <f t="shared" si="65"/>
        <v>0</v>
      </c>
      <c r="AF72" s="59">
        <f t="shared" si="65"/>
        <v>0</v>
      </c>
      <c r="AG72" s="59">
        <f t="shared" si="65"/>
        <v>0</v>
      </c>
      <c r="AH72" s="59">
        <f t="shared" si="65"/>
        <v>0</v>
      </c>
      <c r="AI72" s="59">
        <f t="shared" si="65"/>
        <v>0</v>
      </c>
      <c r="AJ72" s="59">
        <f t="shared" si="65"/>
        <v>0</v>
      </c>
      <c r="AK72" s="59">
        <f t="shared" si="65"/>
        <v>0</v>
      </c>
      <c r="AL72" s="59">
        <f t="shared" si="65"/>
        <v>0</v>
      </c>
      <c r="AM72" s="59">
        <f t="shared" si="65"/>
        <v>0</v>
      </c>
      <c r="AN72" s="59">
        <f t="shared" si="65"/>
        <v>0</v>
      </c>
      <c r="AO72" s="59">
        <f t="shared" si="65"/>
        <v>0</v>
      </c>
      <c r="AP72" s="59">
        <f t="shared" si="65"/>
        <v>0</v>
      </c>
      <c r="AQ72" s="59">
        <f t="shared" si="65"/>
        <v>0</v>
      </c>
      <c r="AR72" s="59">
        <f t="shared" si="65"/>
        <v>0</v>
      </c>
      <c r="AS72" s="59">
        <f t="shared" si="65"/>
        <v>0</v>
      </c>
      <c r="AT72" s="59">
        <f t="shared" si="65"/>
        <v>0</v>
      </c>
      <c r="AU72" s="59">
        <f t="shared" si="65"/>
        <v>0</v>
      </c>
      <c r="AV72" s="59">
        <f t="shared" si="65"/>
        <v>0</v>
      </c>
      <c r="AW72" s="59">
        <f t="shared" si="65"/>
        <v>0</v>
      </c>
      <c r="AX72" s="59">
        <f t="shared" si="65"/>
        <v>0</v>
      </c>
      <c r="AY72" s="59">
        <f t="shared" si="65"/>
        <v>0</v>
      </c>
      <c r="AZ72" s="59">
        <f t="shared" si="65"/>
        <v>0</v>
      </c>
      <c r="BA72" s="59">
        <f t="shared" si="65"/>
        <v>0</v>
      </c>
      <c r="BB72" s="59">
        <f t="shared" si="65"/>
        <v>0</v>
      </c>
      <c r="BC72" s="59">
        <f t="shared" si="65"/>
        <v>0</v>
      </c>
      <c r="BD72" s="59">
        <f t="shared" si="65"/>
        <v>0</v>
      </c>
      <c r="BE72" s="59">
        <f t="shared" si="65"/>
        <v>0</v>
      </c>
      <c r="BF72" s="59">
        <f t="shared" si="65"/>
        <v>0</v>
      </c>
      <c r="BG72" s="59">
        <f t="shared" si="65"/>
        <v>0</v>
      </c>
      <c r="BH72" s="59">
        <f t="shared" si="65"/>
        <v>0</v>
      </c>
      <c r="BI72" s="59">
        <f t="shared" si="65"/>
        <v>0</v>
      </c>
      <c r="BJ72" s="59">
        <f t="shared" si="65"/>
        <v>0</v>
      </c>
      <c r="BK72" s="59">
        <f t="shared" si="65"/>
        <v>0</v>
      </c>
      <c r="BL72" s="59">
        <f t="shared" si="65"/>
        <v>0</v>
      </c>
      <c r="BM72" s="59">
        <f t="shared" si="65"/>
        <v>0</v>
      </c>
      <c r="BN72" s="59">
        <f t="shared" si="65"/>
        <v>0</v>
      </c>
      <c r="BO72" s="59">
        <f t="shared" si="65"/>
        <v>0</v>
      </c>
      <c r="BP72" s="59">
        <f t="shared" si="65"/>
        <v>0</v>
      </c>
      <c r="BQ72" s="59">
        <f t="shared" si="65"/>
        <v>0</v>
      </c>
      <c r="BR72" s="59">
        <f t="shared" si="65"/>
        <v>0</v>
      </c>
      <c r="BS72" s="59">
        <f t="shared" si="65"/>
        <v>0</v>
      </c>
      <c r="BT72" s="59">
        <f t="shared" si="65"/>
        <v>0</v>
      </c>
      <c r="BU72" s="59">
        <f t="shared" si="65"/>
        <v>0</v>
      </c>
      <c r="BV72" s="59">
        <f t="shared" ref="BV72:DV72" si="66">+BV18+BU72</f>
        <v>0</v>
      </c>
      <c r="BW72" s="59">
        <f t="shared" si="66"/>
        <v>0</v>
      </c>
      <c r="BX72" s="59">
        <f t="shared" si="66"/>
        <v>0</v>
      </c>
      <c r="BY72" s="59">
        <f t="shared" si="66"/>
        <v>0</v>
      </c>
      <c r="BZ72" s="59">
        <f t="shared" si="66"/>
        <v>0</v>
      </c>
      <c r="CA72" s="59">
        <f t="shared" si="66"/>
        <v>0</v>
      </c>
      <c r="CB72" s="59">
        <f t="shared" si="66"/>
        <v>0</v>
      </c>
      <c r="CC72" s="59">
        <f t="shared" si="66"/>
        <v>0</v>
      </c>
      <c r="CD72" s="59">
        <f t="shared" si="66"/>
        <v>0</v>
      </c>
      <c r="CE72" s="59">
        <f t="shared" si="66"/>
        <v>0</v>
      </c>
      <c r="CF72" s="59">
        <f t="shared" si="66"/>
        <v>0</v>
      </c>
      <c r="CG72" s="59">
        <f t="shared" si="66"/>
        <v>0</v>
      </c>
      <c r="CH72" s="59">
        <f t="shared" si="66"/>
        <v>0</v>
      </c>
      <c r="CI72" s="59">
        <f t="shared" si="66"/>
        <v>0</v>
      </c>
      <c r="CJ72" s="59">
        <f t="shared" si="66"/>
        <v>0</v>
      </c>
      <c r="CK72" s="59">
        <f t="shared" si="66"/>
        <v>0</v>
      </c>
      <c r="CL72" s="59">
        <f t="shared" si="66"/>
        <v>0</v>
      </c>
      <c r="CM72" s="59">
        <f t="shared" si="66"/>
        <v>0</v>
      </c>
      <c r="CN72" s="59">
        <f t="shared" si="66"/>
        <v>0</v>
      </c>
      <c r="CO72" s="59">
        <f t="shared" si="66"/>
        <v>0</v>
      </c>
      <c r="CP72" s="59">
        <f t="shared" si="66"/>
        <v>0</v>
      </c>
      <c r="CQ72" s="59">
        <f t="shared" si="66"/>
        <v>0</v>
      </c>
      <c r="CR72" s="59">
        <f t="shared" si="66"/>
        <v>0</v>
      </c>
      <c r="CS72" s="59">
        <f t="shared" si="66"/>
        <v>0</v>
      </c>
      <c r="CT72" s="59">
        <f t="shared" si="66"/>
        <v>0</v>
      </c>
      <c r="CU72" s="59">
        <f t="shared" si="66"/>
        <v>0</v>
      </c>
      <c r="CV72" s="59">
        <f t="shared" si="66"/>
        <v>0</v>
      </c>
      <c r="CW72" s="59">
        <f t="shared" si="66"/>
        <v>0</v>
      </c>
      <c r="CX72" s="59">
        <f t="shared" si="66"/>
        <v>0</v>
      </c>
      <c r="CY72" s="59">
        <f t="shared" si="66"/>
        <v>0</v>
      </c>
      <c r="CZ72" s="59">
        <f t="shared" si="66"/>
        <v>0</v>
      </c>
      <c r="DA72" s="59">
        <f t="shared" si="66"/>
        <v>0</v>
      </c>
      <c r="DB72" s="59">
        <f t="shared" si="66"/>
        <v>0</v>
      </c>
      <c r="DC72" s="59">
        <f t="shared" si="66"/>
        <v>0</v>
      </c>
      <c r="DD72" s="59">
        <f t="shared" si="66"/>
        <v>0</v>
      </c>
      <c r="DE72" s="59">
        <f t="shared" si="66"/>
        <v>0</v>
      </c>
      <c r="DF72" s="59">
        <f t="shared" si="66"/>
        <v>0</v>
      </c>
      <c r="DG72" s="59">
        <f t="shared" si="66"/>
        <v>0</v>
      </c>
      <c r="DH72" s="59">
        <f t="shared" si="66"/>
        <v>0</v>
      </c>
      <c r="DI72" s="59">
        <f t="shared" si="66"/>
        <v>0</v>
      </c>
      <c r="DJ72" s="59">
        <f t="shared" si="66"/>
        <v>0</v>
      </c>
      <c r="DK72" s="59">
        <f t="shared" si="66"/>
        <v>0</v>
      </c>
      <c r="DL72" s="59">
        <f t="shared" si="66"/>
        <v>0</v>
      </c>
      <c r="DM72" s="59">
        <f t="shared" si="66"/>
        <v>0</v>
      </c>
      <c r="DN72" s="59">
        <f t="shared" si="66"/>
        <v>0</v>
      </c>
      <c r="DO72" s="59">
        <f t="shared" si="66"/>
        <v>0</v>
      </c>
      <c r="DP72" s="59">
        <f t="shared" si="66"/>
        <v>0</v>
      </c>
      <c r="DQ72" s="59">
        <f t="shared" si="66"/>
        <v>0</v>
      </c>
      <c r="DR72" s="59">
        <f t="shared" si="66"/>
        <v>0</v>
      </c>
      <c r="DS72" s="59">
        <f t="shared" si="66"/>
        <v>0</v>
      </c>
      <c r="DT72" s="59">
        <f t="shared" si="66"/>
        <v>0</v>
      </c>
      <c r="DU72" s="59">
        <f t="shared" si="66"/>
        <v>0</v>
      </c>
      <c r="DV72" s="59">
        <f t="shared" si="66"/>
        <v>0</v>
      </c>
    </row>
    <row r="73" spans="4:126" ht="16.5" thickTop="1" thickBot="1" x14ac:dyDescent="0.3">
      <c r="D73" s="119">
        <f t="shared" si="25"/>
        <v>0</v>
      </c>
      <c r="G73" s="59">
        <f t="shared" si="26"/>
        <v>0</v>
      </c>
      <c r="H73" s="59">
        <f t="shared" si="27"/>
        <v>0</v>
      </c>
      <c r="I73" s="59">
        <f t="shared" ref="I73" si="67">+I19</f>
        <v>0</v>
      </c>
      <c r="J73" s="59">
        <f t="shared" ref="J73:BU73" si="68">+J19+I73</f>
        <v>0</v>
      </c>
      <c r="K73" s="59">
        <f t="shared" si="68"/>
        <v>0</v>
      </c>
      <c r="L73" s="59">
        <f t="shared" si="68"/>
        <v>0</v>
      </c>
      <c r="M73" s="59">
        <f t="shared" si="68"/>
        <v>0</v>
      </c>
      <c r="N73" s="59">
        <f t="shared" si="68"/>
        <v>0</v>
      </c>
      <c r="O73" s="59">
        <f t="shared" si="68"/>
        <v>0</v>
      </c>
      <c r="P73" s="59">
        <f t="shared" si="68"/>
        <v>0</v>
      </c>
      <c r="Q73" s="59">
        <f t="shared" si="68"/>
        <v>0</v>
      </c>
      <c r="R73" s="59">
        <f t="shared" si="68"/>
        <v>0</v>
      </c>
      <c r="S73" s="59">
        <f t="shared" si="68"/>
        <v>0</v>
      </c>
      <c r="T73" s="59">
        <f t="shared" si="68"/>
        <v>0</v>
      </c>
      <c r="U73" s="59">
        <f t="shared" si="68"/>
        <v>0</v>
      </c>
      <c r="V73" s="59">
        <f t="shared" si="68"/>
        <v>0</v>
      </c>
      <c r="W73" s="59">
        <f t="shared" si="68"/>
        <v>0</v>
      </c>
      <c r="X73" s="59">
        <f t="shared" si="68"/>
        <v>0</v>
      </c>
      <c r="Y73" s="59">
        <f t="shared" si="68"/>
        <v>0</v>
      </c>
      <c r="Z73" s="59">
        <f t="shared" si="68"/>
        <v>0</v>
      </c>
      <c r="AA73" s="59">
        <f t="shared" si="68"/>
        <v>0</v>
      </c>
      <c r="AB73" s="59">
        <f t="shared" si="68"/>
        <v>0</v>
      </c>
      <c r="AC73" s="59">
        <f t="shared" si="68"/>
        <v>0</v>
      </c>
      <c r="AD73" s="59">
        <f t="shared" si="68"/>
        <v>0</v>
      </c>
      <c r="AE73" s="59">
        <f t="shared" si="68"/>
        <v>0</v>
      </c>
      <c r="AF73" s="59">
        <f t="shared" si="68"/>
        <v>0</v>
      </c>
      <c r="AG73" s="59">
        <f t="shared" si="68"/>
        <v>0</v>
      </c>
      <c r="AH73" s="59">
        <f t="shared" si="68"/>
        <v>0</v>
      </c>
      <c r="AI73" s="59">
        <f t="shared" si="68"/>
        <v>0</v>
      </c>
      <c r="AJ73" s="59">
        <f t="shared" si="68"/>
        <v>0</v>
      </c>
      <c r="AK73" s="59">
        <f t="shared" si="68"/>
        <v>0</v>
      </c>
      <c r="AL73" s="59">
        <f t="shared" si="68"/>
        <v>0</v>
      </c>
      <c r="AM73" s="59">
        <f t="shared" si="68"/>
        <v>0</v>
      </c>
      <c r="AN73" s="59">
        <f t="shared" si="68"/>
        <v>0</v>
      </c>
      <c r="AO73" s="59">
        <f t="shared" si="68"/>
        <v>0</v>
      </c>
      <c r="AP73" s="59">
        <f t="shared" si="68"/>
        <v>0</v>
      </c>
      <c r="AQ73" s="59">
        <f t="shared" si="68"/>
        <v>0</v>
      </c>
      <c r="AR73" s="59">
        <f t="shared" si="68"/>
        <v>0</v>
      </c>
      <c r="AS73" s="59">
        <f t="shared" si="68"/>
        <v>0</v>
      </c>
      <c r="AT73" s="59">
        <f t="shared" si="68"/>
        <v>0</v>
      </c>
      <c r="AU73" s="59">
        <f t="shared" si="68"/>
        <v>0</v>
      </c>
      <c r="AV73" s="59">
        <f t="shared" si="68"/>
        <v>0</v>
      </c>
      <c r="AW73" s="59">
        <f t="shared" si="68"/>
        <v>0</v>
      </c>
      <c r="AX73" s="59">
        <f t="shared" si="68"/>
        <v>0</v>
      </c>
      <c r="AY73" s="59">
        <f t="shared" si="68"/>
        <v>0</v>
      </c>
      <c r="AZ73" s="59">
        <f t="shared" si="68"/>
        <v>0</v>
      </c>
      <c r="BA73" s="59">
        <f t="shared" si="68"/>
        <v>0</v>
      </c>
      <c r="BB73" s="59">
        <f t="shared" si="68"/>
        <v>0</v>
      </c>
      <c r="BC73" s="59">
        <f t="shared" si="68"/>
        <v>0</v>
      </c>
      <c r="BD73" s="59">
        <f t="shared" si="68"/>
        <v>0</v>
      </c>
      <c r="BE73" s="59">
        <f t="shared" si="68"/>
        <v>0</v>
      </c>
      <c r="BF73" s="59">
        <f t="shared" si="68"/>
        <v>0</v>
      </c>
      <c r="BG73" s="59">
        <f t="shared" si="68"/>
        <v>0</v>
      </c>
      <c r="BH73" s="59">
        <f t="shared" si="68"/>
        <v>0</v>
      </c>
      <c r="BI73" s="59">
        <f t="shared" si="68"/>
        <v>0</v>
      </c>
      <c r="BJ73" s="59">
        <f t="shared" si="68"/>
        <v>0</v>
      </c>
      <c r="BK73" s="59">
        <f t="shared" si="68"/>
        <v>0</v>
      </c>
      <c r="BL73" s="59">
        <f t="shared" si="68"/>
        <v>0</v>
      </c>
      <c r="BM73" s="59">
        <f t="shared" si="68"/>
        <v>0</v>
      </c>
      <c r="BN73" s="59">
        <f t="shared" si="68"/>
        <v>0</v>
      </c>
      <c r="BO73" s="59">
        <f t="shared" si="68"/>
        <v>0</v>
      </c>
      <c r="BP73" s="59">
        <f t="shared" si="68"/>
        <v>0</v>
      </c>
      <c r="BQ73" s="59">
        <f t="shared" si="68"/>
        <v>0</v>
      </c>
      <c r="BR73" s="59">
        <f t="shared" si="68"/>
        <v>0</v>
      </c>
      <c r="BS73" s="59">
        <f t="shared" si="68"/>
        <v>0</v>
      </c>
      <c r="BT73" s="59">
        <f t="shared" si="68"/>
        <v>0</v>
      </c>
      <c r="BU73" s="59">
        <f t="shared" si="68"/>
        <v>0</v>
      </c>
      <c r="BV73" s="59">
        <f t="shared" ref="BV73:DV73" si="69">+BV19+BU73</f>
        <v>0</v>
      </c>
      <c r="BW73" s="59">
        <f t="shared" si="69"/>
        <v>0</v>
      </c>
      <c r="BX73" s="59">
        <f t="shared" si="69"/>
        <v>0</v>
      </c>
      <c r="BY73" s="59">
        <f t="shared" si="69"/>
        <v>0</v>
      </c>
      <c r="BZ73" s="59">
        <f t="shared" si="69"/>
        <v>0</v>
      </c>
      <c r="CA73" s="59">
        <f t="shared" si="69"/>
        <v>0</v>
      </c>
      <c r="CB73" s="59">
        <f t="shared" si="69"/>
        <v>0</v>
      </c>
      <c r="CC73" s="59">
        <f t="shared" si="69"/>
        <v>0</v>
      </c>
      <c r="CD73" s="59">
        <f t="shared" si="69"/>
        <v>0</v>
      </c>
      <c r="CE73" s="59">
        <f t="shared" si="69"/>
        <v>0</v>
      </c>
      <c r="CF73" s="59">
        <f t="shared" si="69"/>
        <v>0</v>
      </c>
      <c r="CG73" s="59">
        <f t="shared" si="69"/>
        <v>0</v>
      </c>
      <c r="CH73" s="59">
        <f t="shared" si="69"/>
        <v>0</v>
      </c>
      <c r="CI73" s="59">
        <f t="shared" si="69"/>
        <v>0</v>
      </c>
      <c r="CJ73" s="59">
        <f t="shared" si="69"/>
        <v>0</v>
      </c>
      <c r="CK73" s="59">
        <f t="shared" si="69"/>
        <v>0</v>
      </c>
      <c r="CL73" s="59">
        <f t="shared" si="69"/>
        <v>0</v>
      </c>
      <c r="CM73" s="59">
        <f t="shared" si="69"/>
        <v>0</v>
      </c>
      <c r="CN73" s="59">
        <f t="shared" si="69"/>
        <v>0</v>
      </c>
      <c r="CO73" s="59">
        <f t="shared" si="69"/>
        <v>0</v>
      </c>
      <c r="CP73" s="59">
        <f t="shared" si="69"/>
        <v>0</v>
      </c>
      <c r="CQ73" s="59">
        <f t="shared" si="69"/>
        <v>0</v>
      </c>
      <c r="CR73" s="59">
        <f t="shared" si="69"/>
        <v>0</v>
      </c>
      <c r="CS73" s="59">
        <f t="shared" si="69"/>
        <v>0</v>
      </c>
      <c r="CT73" s="59">
        <f t="shared" si="69"/>
        <v>0</v>
      </c>
      <c r="CU73" s="59">
        <f t="shared" si="69"/>
        <v>0</v>
      </c>
      <c r="CV73" s="59">
        <f t="shared" si="69"/>
        <v>0</v>
      </c>
      <c r="CW73" s="59">
        <f t="shared" si="69"/>
        <v>0</v>
      </c>
      <c r="CX73" s="59">
        <f t="shared" si="69"/>
        <v>0</v>
      </c>
      <c r="CY73" s="59">
        <f t="shared" si="69"/>
        <v>0</v>
      </c>
      <c r="CZ73" s="59">
        <f t="shared" si="69"/>
        <v>0</v>
      </c>
      <c r="DA73" s="59">
        <f t="shared" si="69"/>
        <v>0</v>
      </c>
      <c r="DB73" s="59">
        <f t="shared" si="69"/>
        <v>0</v>
      </c>
      <c r="DC73" s="59">
        <f t="shared" si="69"/>
        <v>0</v>
      </c>
      <c r="DD73" s="59">
        <f t="shared" si="69"/>
        <v>0</v>
      </c>
      <c r="DE73" s="59">
        <f t="shared" si="69"/>
        <v>0</v>
      </c>
      <c r="DF73" s="59">
        <f t="shared" si="69"/>
        <v>0</v>
      </c>
      <c r="DG73" s="59">
        <f t="shared" si="69"/>
        <v>0</v>
      </c>
      <c r="DH73" s="59">
        <f t="shared" si="69"/>
        <v>0</v>
      </c>
      <c r="DI73" s="59">
        <f t="shared" si="69"/>
        <v>0</v>
      </c>
      <c r="DJ73" s="59">
        <f t="shared" si="69"/>
        <v>0</v>
      </c>
      <c r="DK73" s="59">
        <f t="shared" si="69"/>
        <v>0</v>
      </c>
      <c r="DL73" s="59">
        <f t="shared" si="69"/>
        <v>0</v>
      </c>
      <c r="DM73" s="59">
        <f t="shared" si="69"/>
        <v>0</v>
      </c>
      <c r="DN73" s="59">
        <f t="shared" si="69"/>
        <v>0</v>
      </c>
      <c r="DO73" s="59">
        <f t="shared" si="69"/>
        <v>0</v>
      </c>
      <c r="DP73" s="59">
        <f t="shared" si="69"/>
        <v>0</v>
      </c>
      <c r="DQ73" s="59">
        <f t="shared" si="69"/>
        <v>0</v>
      </c>
      <c r="DR73" s="59">
        <f t="shared" si="69"/>
        <v>0</v>
      </c>
      <c r="DS73" s="59">
        <f t="shared" si="69"/>
        <v>0</v>
      </c>
      <c r="DT73" s="59">
        <f t="shared" si="69"/>
        <v>0</v>
      </c>
      <c r="DU73" s="59">
        <f t="shared" si="69"/>
        <v>0</v>
      </c>
      <c r="DV73" s="59">
        <f t="shared" si="69"/>
        <v>0</v>
      </c>
    </row>
    <row r="74" spans="4:126" ht="16.5" thickTop="1" thickBot="1" x14ac:dyDescent="0.3">
      <c r="D74" s="119">
        <f t="shared" si="25"/>
        <v>0</v>
      </c>
      <c r="G74" s="59">
        <f t="shared" si="26"/>
        <v>0</v>
      </c>
      <c r="H74" s="59">
        <f t="shared" si="27"/>
        <v>0</v>
      </c>
      <c r="I74" s="59">
        <f t="shared" ref="I74" si="70">+I20</f>
        <v>0</v>
      </c>
      <c r="J74" s="59">
        <f t="shared" ref="J74:BU74" si="71">+J20+I74</f>
        <v>0</v>
      </c>
      <c r="K74" s="59">
        <f t="shared" si="71"/>
        <v>0</v>
      </c>
      <c r="L74" s="59">
        <f t="shared" si="71"/>
        <v>0</v>
      </c>
      <c r="M74" s="59">
        <f t="shared" si="71"/>
        <v>0</v>
      </c>
      <c r="N74" s="59">
        <f t="shared" si="71"/>
        <v>0</v>
      </c>
      <c r="O74" s="59">
        <f t="shared" si="71"/>
        <v>0</v>
      </c>
      <c r="P74" s="59">
        <f t="shared" si="71"/>
        <v>0</v>
      </c>
      <c r="Q74" s="59">
        <f t="shared" si="71"/>
        <v>0</v>
      </c>
      <c r="R74" s="59">
        <f t="shared" si="71"/>
        <v>0</v>
      </c>
      <c r="S74" s="59">
        <f t="shared" si="71"/>
        <v>0</v>
      </c>
      <c r="T74" s="59">
        <f t="shared" si="71"/>
        <v>0</v>
      </c>
      <c r="U74" s="59">
        <f t="shared" si="71"/>
        <v>0</v>
      </c>
      <c r="V74" s="59">
        <f t="shared" si="71"/>
        <v>0</v>
      </c>
      <c r="W74" s="59">
        <f t="shared" si="71"/>
        <v>0</v>
      </c>
      <c r="X74" s="59">
        <f t="shared" si="71"/>
        <v>0</v>
      </c>
      <c r="Y74" s="59">
        <f t="shared" si="71"/>
        <v>0</v>
      </c>
      <c r="Z74" s="59">
        <f t="shared" si="71"/>
        <v>0</v>
      </c>
      <c r="AA74" s="59">
        <f t="shared" si="71"/>
        <v>0</v>
      </c>
      <c r="AB74" s="59">
        <f t="shared" si="71"/>
        <v>0</v>
      </c>
      <c r="AC74" s="59">
        <f t="shared" si="71"/>
        <v>0</v>
      </c>
      <c r="AD74" s="59">
        <f t="shared" si="71"/>
        <v>0</v>
      </c>
      <c r="AE74" s="59">
        <f t="shared" si="71"/>
        <v>0</v>
      </c>
      <c r="AF74" s="59">
        <f t="shared" si="71"/>
        <v>0</v>
      </c>
      <c r="AG74" s="59">
        <f t="shared" si="71"/>
        <v>0</v>
      </c>
      <c r="AH74" s="59">
        <f t="shared" si="71"/>
        <v>0</v>
      </c>
      <c r="AI74" s="59">
        <f t="shared" si="71"/>
        <v>0</v>
      </c>
      <c r="AJ74" s="59">
        <f t="shared" si="71"/>
        <v>0</v>
      </c>
      <c r="AK74" s="59">
        <f t="shared" si="71"/>
        <v>0</v>
      </c>
      <c r="AL74" s="59">
        <f t="shared" si="71"/>
        <v>0</v>
      </c>
      <c r="AM74" s="59">
        <f t="shared" si="71"/>
        <v>0</v>
      </c>
      <c r="AN74" s="59">
        <f t="shared" si="71"/>
        <v>0</v>
      </c>
      <c r="AO74" s="59">
        <f t="shared" si="71"/>
        <v>0</v>
      </c>
      <c r="AP74" s="59">
        <f t="shared" si="71"/>
        <v>0</v>
      </c>
      <c r="AQ74" s="59">
        <f t="shared" si="71"/>
        <v>0</v>
      </c>
      <c r="AR74" s="59">
        <f t="shared" si="71"/>
        <v>0</v>
      </c>
      <c r="AS74" s="59">
        <f t="shared" si="71"/>
        <v>0</v>
      </c>
      <c r="AT74" s="59">
        <f t="shared" si="71"/>
        <v>0</v>
      </c>
      <c r="AU74" s="59">
        <f t="shared" si="71"/>
        <v>0</v>
      </c>
      <c r="AV74" s="59">
        <f t="shared" si="71"/>
        <v>0</v>
      </c>
      <c r="AW74" s="59">
        <f t="shared" si="71"/>
        <v>0</v>
      </c>
      <c r="AX74" s="59">
        <f t="shared" si="71"/>
        <v>0</v>
      </c>
      <c r="AY74" s="59">
        <f t="shared" si="71"/>
        <v>0</v>
      </c>
      <c r="AZ74" s="59">
        <f t="shared" si="71"/>
        <v>0</v>
      </c>
      <c r="BA74" s="59">
        <f t="shared" si="71"/>
        <v>0</v>
      </c>
      <c r="BB74" s="59">
        <f t="shared" si="71"/>
        <v>0</v>
      </c>
      <c r="BC74" s="59">
        <f t="shared" si="71"/>
        <v>0</v>
      </c>
      <c r="BD74" s="59">
        <f t="shared" si="71"/>
        <v>0</v>
      </c>
      <c r="BE74" s="59">
        <f t="shared" si="71"/>
        <v>0</v>
      </c>
      <c r="BF74" s="59">
        <f t="shared" si="71"/>
        <v>0</v>
      </c>
      <c r="BG74" s="59">
        <f t="shared" si="71"/>
        <v>0</v>
      </c>
      <c r="BH74" s="59">
        <f t="shared" si="71"/>
        <v>0</v>
      </c>
      <c r="BI74" s="59">
        <f t="shared" si="71"/>
        <v>0</v>
      </c>
      <c r="BJ74" s="59">
        <f t="shared" si="71"/>
        <v>0</v>
      </c>
      <c r="BK74" s="59">
        <f t="shared" si="71"/>
        <v>0</v>
      </c>
      <c r="BL74" s="59">
        <f t="shared" si="71"/>
        <v>0</v>
      </c>
      <c r="BM74" s="59">
        <f t="shared" si="71"/>
        <v>0</v>
      </c>
      <c r="BN74" s="59">
        <f t="shared" si="71"/>
        <v>0</v>
      </c>
      <c r="BO74" s="59">
        <f t="shared" si="71"/>
        <v>0</v>
      </c>
      <c r="BP74" s="59">
        <f t="shared" si="71"/>
        <v>0</v>
      </c>
      <c r="BQ74" s="59">
        <f t="shared" si="71"/>
        <v>0</v>
      </c>
      <c r="BR74" s="59">
        <f t="shared" si="71"/>
        <v>0</v>
      </c>
      <c r="BS74" s="59">
        <f t="shared" si="71"/>
        <v>0</v>
      </c>
      <c r="BT74" s="59">
        <f t="shared" si="71"/>
        <v>0</v>
      </c>
      <c r="BU74" s="59">
        <f t="shared" si="71"/>
        <v>0</v>
      </c>
      <c r="BV74" s="59">
        <f t="shared" ref="BV74:DV74" si="72">+BV20+BU74</f>
        <v>0</v>
      </c>
      <c r="BW74" s="59">
        <f t="shared" si="72"/>
        <v>0</v>
      </c>
      <c r="BX74" s="59">
        <f t="shared" si="72"/>
        <v>0</v>
      </c>
      <c r="BY74" s="59">
        <f t="shared" si="72"/>
        <v>0</v>
      </c>
      <c r="BZ74" s="59">
        <f t="shared" si="72"/>
        <v>0</v>
      </c>
      <c r="CA74" s="59">
        <f t="shared" si="72"/>
        <v>0</v>
      </c>
      <c r="CB74" s="59">
        <f t="shared" si="72"/>
        <v>0</v>
      </c>
      <c r="CC74" s="59">
        <f t="shared" si="72"/>
        <v>0</v>
      </c>
      <c r="CD74" s="59">
        <f t="shared" si="72"/>
        <v>0</v>
      </c>
      <c r="CE74" s="59">
        <f t="shared" si="72"/>
        <v>0</v>
      </c>
      <c r="CF74" s="59">
        <f t="shared" si="72"/>
        <v>0</v>
      </c>
      <c r="CG74" s="59">
        <f t="shared" si="72"/>
        <v>0</v>
      </c>
      <c r="CH74" s="59">
        <f t="shared" si="72"/>
        <v>0</v>
      </c>
      <c r="CI74" s="59">
        <f t="shared" si="72"/>
        <v>0</v>
      </c>
      <c r="CJ74" s="59">
        <f t="shared" si="72"/>
        <v>0</v>
      </c>
      <c r="CK74" s="59">
        <f t="shared" si="72"/>
        <v>0</v>
      </c>
      <c r="CL74" s="59">
        <f t="shared" si="72"/>
        <v>0</v>
      </c>
      <c r="CM74" s="59">
        <f t="shared" si="72"/>
        <v>0</v>
      </c>
      <c r="CN74" s="59">
        <f t="shared" si="72"/>
        <v>0</v>
      </c>
      <c r="CO74" s="59">
        <f t="shared" si="72"/>
        <v>0</v>
      </c>
      <c r="CP74" s="59">
        <f t="shared" si="72"/>
        <v>0</v>
      </c>
      <c r="CQ74" s="59">
        <f t="shared" si="72"/>
        <v>0</v>
      </c>
      <c r="CR74" s="59">
        <f t="shared" si="72"/>
        <v>0</v>
      </c>
      <c r="CS74" s="59">
        <f t="shared" si="72"/>
        <v>0</v>
      </c>
      <c r="CT74" s="59">
        <f t="shared" si="72"/>
        <v>0</v>
      </c>
      <c r="CU74" s="59">
        <f t="shared" si="72"/>
        <v>0</v>
      </c>
      <c r="CV74" s="59">
        <f t="shared" si="72"/>
        <v>0</v>
      </c>
      <c r="CW74" s="59">
        <f t="shared" si="72"/>
        <v>0</v>
      </c>
      <c r="CX74" s="59">
        <f t="shared" si="72"/>
        <v>0</v>
      </c>
      <c r="CY74" s="59">
        <f t="shared" si="72"/>
        <v>0</v>
      </c>
      <c r="CZ74" s="59">
        <f t="shared" si="72"/>
        <v>0</v>
      </c>
      <c r="DA74" s="59">
        <f t="shared" si="72"/>
        <v>0</v>
      </c>
      <c r="DB74" s="59">
        <f t="shared" si="72"/>
        <v>0</v>
      </c>
      <c r="DC74" s="59">
        <f t="shared" si="72"/>
        <v>0</v>
      </c>
      <c r="DD74" s="59">
        <f t="shared" si="72"/>
        <v>0</v>
      </c>
      <c r="DE74" s="59">
        <f t="shared" si="72"/>
        <v>0</v>
      </c>
      <c r="DF74" s="59">
        <f t="shared" si="72"/>
        <v>0</v>
      </c>
      <c r="DG74" s="59">
        <f t="shared" si="72"/>
        <v>0</v>
      </c>
      <c r="DH74" s="59">
        <f t="shared" si="72"/>
        <v>0</v>
      </c>
      <c r="DI74" s="59">
        <f t="shared" si="72"/>
        <v>0</v>
      </c>
      <c r="DJ74" s="59">
        <f t="shared" si="72"/>
        <v>0</v>
      </c>
      <c r="DK74" s="59">
        <f t="shared" si="72"/>
        <v>0</v>
      </c>
      <c r="DL74" s="59">
        <f t="shared" si="72"/>
        <v>0</v>
      </c>
      <c r="DM74" s="59">
        <f t="shared" si="72"/>
        <v>0</v>
      </c>
      <c r="DN74" s="59">
        <f t="shared" si="72"/>
        <v>0</v>
      </c>
      <c r="DO74" s="59">
        <f t="shared" si="72"/>
        <v>0</v>
      </c>
      <c r="DP74" s="59">
        <f t="shared" si="72"/>
        <v>0</v>
      </c>
      <c r="DQ74" s="59">
        <f t="shared" si="72"/>
        <v>0</v>
      </c>
      <c r="DR74" s="59">
        <f t="shared" si="72"/>
        <v>0</v>
      </c>
      <c r="DS74" s="59">
        <f t="shared" si="72"/>
        <v>0</v>
      </c>
      <c r="DT74" s="59">
        <f t="shared" si="72"/>
        <v>0</v>
      </c>
      <c r="DU74" s="59">
        <f t="shared" si="72"/>
        <v>0</v>
      </c>
      <c r="DV74" s="59">
        <f t="shared" si="72"/>
        <v>0</v>
      </c>
    </row>
    <row r="75" spans="4:126" ht="16.5" thickTop="1" thickBot="1" x14ac:dyDescent="0.3">
      <c r="D75" s="119">
        <f t="shared" si="25"/>
        <v>0</v>
      </c>
      <c r="G75" s="59">
        <f t="shared" si="26"/>
        <v>0</v>
      </c>
      <c r="H75" s="59">
        <f t="shared" si="27"/>
        <v>0</v>
      </c>
      <c r="I75" s="59">
        <f t="shared" ref="I75" si="73">+I21</f>
        <v>0</v>
      </c>
      <c r="J75" s="59">
        <f t="shared" ref="J75:BU75" si="74">+J21+I75</f>
        <v>0</v>
      </c>
      <c r="K75" s="59">
        <f t="shared" si="74"/>
        <v>0</v>
      </c>
      <c r="L75" s="59">
        <f t="shared" si="74"/>
        <v>0</v>
      </c>
      <c r="M75" s="59">
        <f t="shared" si="74"/>
        <v>0</v>
      </c>
      <c r="N75" s="59">
        <f t="shared" si="74"/>
        <v>0</v>
      </c>
      <c r="O75" s="59">
        <f t="shared" si="74"/>
        <v>0</v>
      </c>
      <c r="P75" s="59">
        <f t="shared" si="74"/>
        <v>0</v>
      </c>
      <c r="Q75" s="59">
        <f t="shared" si="74"/>
        <v>0</v>
      </c>
      <c r="R75" s="59">
        <f t="shared" si="74"/>
        <v>0</v>
      </c>
      <c r="S75" s="59">
        <f t="shared" si="74"/>
        <v>0</v>
      </c>
      <c r="T75" s="59">
        <f t="shared" si="74"/>
        <v>0</v>
      </c>
      <c r="U75" s="59">
        <f t="shared" si="74"/>
        <v>0</v>
      </c>
      <c r="V75" s="59">
        <f t="shared" si="74"/>
        <v>0</v>
      </c>
      <c r="W75" s="59">
        <f t="shared" si="74"/>
        <v>0</v>
      </c>
      <c r="X75" s="59">
        <f t="shared" si="74"/>
        <v>0</v>
      </c>
      <c r="Y75" s="59">
        <f t="shared" si="74"/>
        <v>0</v>
      </c>
      <c r="Z75" s="59">
        <f t="shared" si="74"/>
        <v>0</v>
      </c>
      <c r="AA75" s="59">
        <f t="shared" si="74"/>
        <v>0</v>
      </c>
      <c r="AB75" s="59">
        <f t="shared" si="74"/>
        <v>0</v>
      </c>
      <c r="AC75" s="59">
        <f t="shared" si="74"/>
        <v>0</v>
      </c>
      <c r="AD75" s="59">
        <f t="shared" si="74"/>
        <v>0</v>
      </c>
      <c r="AE75" s="59">
        <f t="shared" si="74"/>
        <v>0</v>
      </c>
      <c r="AF75" s="59">
        <f t="shared" si="74"/>
        <v>0</v>
      </c>
      <c r="AG75" s="59">
        <f t="shared" si="74"/>
        <v>0</v>
      </c>
      <c r="AH75" s="59">
        <f t="shared" si="74"/>
        <v>0</v>
      </c>
      <c r="AI75" s="59">
        <f t="shared" si="74"/>
        <v>0</v>
      </c>
      <c r="AJ75" s="59">
        <f t="shared" si="74"/>
        <v>0</v>
      </c>
      <c r="AK75" s="59">
        <f t="shared" si="74"/>
        <v>0</v>
      </c>
      <c r="AL75" s="59">
        <f t="shared" si="74"/>
        <v>0</v>
      </c>
      <c r="AM75" s="59">
        <f t="shared" si="74"/>
        <v>0</v>
      </c>
      <c r="AN75" s="59">
        <f t="shared" si="74"/>
        <v>0</v>
      </c>
      <c r="AO75" s="59">
        <f t="shared" si="74"/>
        <v>0</v>
      </c>
      <c r="AP75" s="59">
        <f t="shared" si="74"/>
        <v>0</v>
      </c>
      <c r="AQ75" s="59">
        <f t="shared" si="74"/>
        <v>0</v>
      </c>
      <c r="AR75" s="59">
        <f t="shared" si="74"/>
        <v>0</v>
      </c>
      <c r="AS75" s="59">
        <f t="shared" si="74"/>
        <v>0</v>
      </c>
      <c r="AT75" s="59">
        <f t="shared" si="74"/>
        <v>0</v>
      </c>
      <c r="AU75" s="59">
        <f t="shared" si="74"/>
        <v>0</v>
      </c>
      <c r="AV75" s="59">
        <f t="shared" si="74"/>
        <v>0</v>
      </c>
      <c r="AW75" s="59">
        <f t="shared" si="74"/>
        <v>0</v>
      </c>
      <c r="AX75" s="59">
        <f t="shared" si="74"/>
        <v>0</v>
      </c>
      <c r="AY75" s="59">
        <f t="shared" si="74"/>
        <v>0</v>
      </c>
      <c r="AZ75" s="59">
        <f t="shared" si="74"/>
        <v>0</v>
      </c>
      <c r="BA75" s="59">
        <f t="shared" si="74"/>
        <v>0</v>
      </c>
      <c r="BB75" s="59">
        <f t="shared" si="74"/>
        <v>0</v>
      </c>
      <c r="BC75" s="59">
        <f t="shared" si="74"/>
        <v>0</v>
      </c>
      <c r="BD75" s="59">
        <f t="shared" si="74"/>
        <v>0</v>
      </c>
      <c r="BE75" s="59">
        <f t="shared" si="74"/>
        <v>0</v>
      </c>
      <c r="BF75" s="59">
        <f t="shared" si="74"/>
        <v>0</v>
      </c>
      <c r="BG75" s="59">
        <f t="shared" si="74"/>
        <v>0</v>
      </c>
      <c r="BH75" s="59">
        <f t="shared" si="74"/>
        <v>0</v>
      </c>
      <c r="BI75" s="59">
        <f t="shared" si="74"/>
        <v>0</v>
      </c>
      <c r="BJ75" s="59">
        <f t="shared" si="74"/>
        <v>0</v>
      </c>
      <c r="BK75" s="59">
        <f t="shared" si="74"/>
        <v>0</v>
      </c>
      <c r="BL75" s="59">
        <f t="shared" si="74"/>
        <v>0</v>
      </c>
      <c r="BM75" s="59">
        <f t="shared" si="74"/>
        <v>0</v>
      </c>
      <c r="BN75" s="59">
        <f t="shared" si="74"/>
        <v>0</v>
      </c>
      <c r="BO75" s="59">
        <f t="shared" si="74"/>
        <v>0</v>
      </c>
      <c r="BP75" s="59">
        <f t="shared" si="74"/>
        <v>0</v>
      </c>
      <c r="BQ75" s="59">
        <f t="shared" si="74"/>
        <v>0</v>
      </c>
      <c r="BR75" s="59">
        <f t="shared" si="74"/>
        <v>0</v>
      </c>
      <c r="BS75" s="59">
        <f t="shared" si="74"/>
        <v>0</v>
      </c>
      <c r="BT75" s="59">
        <f t="shared" si="74"/>
        <v>0</v>
      </c>
      <c r="BU75" s="59">
        <f t="shared" si="74"/>
        <v>0</v>
      </c>
      <c r="BV75" s="59">
        <f t="shared" ref="BV75:DV75" si="75">+BV21+BU75</f>
        <v>0</v>
      </c>
      <c r="BW75" s="59">
        <f t="shared" si="75"/>
        <v>0</v>
      </c>
      <c r="BX75" s="59">
        <f t="shared" si="75"/>
        <v>0</v>
      </c>
      <c r="BY75" s="59">
        <f t="shared" si="75"/>
        <v>0</v>
      </c>
      <c r="BZ75" s="59">
        <f t="shared" si="75"/>
        <v>0</v>
      </c>
      <c r="CA75" s="59">
        <f t="shared" si="75"/>
        <v>0</v>
      </c>
      <c r="CB75" s="59">
        <f t="shared" si="75"/>
        <v>0</v>
      </c>
      <c r="CC75" s="59">
        <f t="shared" si="75"/>
        <v>0</v>
      </c>
      <c r="CD75" s="59">
        <f t="shared" si="75"/>
        <v>0</v>
      </c>
      <c r="CE75" s="59">
        <f t="shared" si="75"/>
        <v>0</v>
      </c>
      <c r="CF75" s="59">
        <f t="shared" si="75"/>
        <v>0</v>
      </c>
      <c r="CG75" s="59">
        <f t="shared" si="75"/>
        <v>0</v>
      </c>
      <c r="CH75" s="59">
        <f t="shared" si="75"/>
        <v>0</v>
      </c>
      <c r="CI75" s="59">
        <f t="shared" si="75"/>
        <v>0</v>
      </c>
      <c r="CJ75" s="59">
        <f t="shared" si="75"/>
        <v>0</v>
      </c>
      <c r="CK75" s="59">
        <f t="shared" si="75"/>
        <v>0</v>
      </c>
      <c r="CL75" s="59">
        <f t="shared" si="75"/>
        <v>0</v>
      </c>
      <c r="CM75" s="59">
        <f t="shared" si="75"/>
        <v>0</v>
      </c>
      <c r="CN75" s="59">
        <f t="shared" si="75"/>
        <v>0</v>
      </c>
      <c r="CO75" s="59">
        <f t="shared" si="75"/>
        <v>0</v>
      </c>
      <c r="CP75" s="59">
        <f t="shared" si="75"/>
        <v>0</v>
      </c>
      <c r="CQ75" s="59">
        <f t="shared" si="75"/>
        <v>0</v>
      </c>
      <c r="CR75" s="59">
        <f t="shared" si="75"/>
        <v>0</v>
      </c>
      <c r="CS75" s="59">
        <f t="shared" si="75"/>
        <v>0</v>
      </c>
      <c r="CT75" s="59">
        <f t="shared" si="75"/>
        <v>0</v>
      </c>
      <c r="CU75" s="59">
        <f t="shared" si="75"/>
        <v>0</v>
      </c>
      <c r="CV75" s="59">
        <f t="shared" si="75"/>
        <v>0</v>
      </c>
      <c r="CW75" s="59">
        <f t="shared" si="75"/>
        <v>0</v>
      </c>
      <c r="CX75" s="59">
        <f t="shared" si="75"/>
        <v>0</v>
      </c>
      <c r="CY75" s="59">
        <f t="shared" si="75"/>
        <v>0</v>
      </c>
      <c r="CZ75" s="59">
        <f t="shared" si="75"/>
        <v>0</v>
      </c>
      <c r="DA75" s="59">
        <f t="shared" si="75"/>
        <v>0</v>
      </c>
      <c r="DB75" s="59">
        <f t="shared" si="75"/>
        <v>0</v>
      </c>
      <c r="DC75" s="59">
        <f t="shared" si="75"/>
        <v>0</v>
      </c>
      <c r="DD75" s="59">
        <f t="shared" si="75"/>
        <v>0</v>
      </c>
      <c r="DE75" s="59">
        <f t="shared" si="75"/>
        <v>0</v>
      </c>
      <c r="DF75" s="59">
        <f t="shared" si="75"/>
        <v>0</v>
      </c>
      <c r="DG75" s="59">
        <f t="shared" si="75"/>
        <v>0</v>
      </c>
      <c r="DH75" s="59">
        <f t="shared" si="75"/>
        <v>0</v>
      </c>
      <c r="DI75" s="59">
        <f t="shared" si="75"/>
        <v>0</v>
      </c>
      <c r="DJ75" s="59">
        <f t="shared" si="75"/>
        <v>0</v>
      </c>
      <c r="DK75" s="59">
        <f t="shared" si="75"/>
        <v>0</v>
      </c>
      <c r="DL75" s="59">
        <f t="shared" si="75"/>
        <v>0</v>
      </c>
      <c r="DM75" s="59">
        <f t="shared" si="75"/>
        <v>0</v>
      </c>
      <c r="DN75" s="59">
        <f t="shared" si="75"/>
        <v>0</v>
      </c>
      <c r="DO75" s="59">
        <f t="shared" si="75"/>
        <v>0</v>
      </c>
      <c r="DP75" s="59">
        <f t="shared" si="75"/>
        <v>0</v>
      </c>
      <c r="DQ75" s="59">
        <f t="shared" si="75"/>
        <v>0</v>
      </c>
      <c r="DR75" s="59">
        <f t="shared" si="75"/>
        <v>0</v>
      </c>
      <c r="DS75" s="59">
        <f t="shared" si="75"/>
        <v>0</v>
      </c>
      <c r="DT75" s="59">
        <f t="shared" si="75"/>
        <v>0</v>
      </c>
      <c r="DU75" s="59">
        <f t="shared" si="75"/>
        <v>0</v>
      </c>
      <c r="DV75" s="59">
        <f t="shared" si="75"/>
        <v>0</v>
      </c>
    </row>
    <row r="76" spans="4:126" ht="15.75" thickTop="1" x14ac:dyDescent="0.25"/>
  </sheetData>
  <hyperlinks>
    <hyperlink ref="C1" location="Input!A1" display="MENU" xr:uid="{00000000-0004-0000-20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0.79998168889431442"/>
  </sheetPr>
  <dimension ref="A1:DT31"/>
  <sheetViews>
    <sheetView showGridLines="0" workbookViewId="0">
      <selection activeCell="C1" sqref="C1"/>
    </sheetView>
  </sheetViews>
  <sheetFormatPr defaultColWidth="8.85546875" defaultRowHeight="15" x14ac:dyDescent="0.25"/>
  <cols>
    <col min="1" max="1" width="15.7109375" bestFit="1" customWidth="1"/>
    <col min="2" max="2" width="14.7109375" bestFit="1" customWidth="1"/>
    <col min="3" max="3" width="19.7109375" bestFit="1" customWidth="1"/>
    <col min="5" max="15" width="10.42578125" bestFit="1" customWidth="1"/>
    <col min="16" max="16" width="12.42578125" bestFit="1" customWidth="1"/>
    <col min="28" max="28" width="9.7109375" bestFit="1" customWidth="1"/>
    <col min="40" max="40" width="9.7109375" bestFit="1" customWidth="1"/>
    <col min="53" max="53" width="9.7109375" bestFit="1" customWidth="1"/>
  </cols>
  <sheetData>
    <row r="1" spans="1:124" ht="18.75" x14ac:dyDescent="0.3">
      <c r="A1" s="29" t="s">
        <v>406</v>
      </c>
      <c r="C1" s="13" t="s">
        <v>41</v>
      </c>
    </row>
    <row r="3" spans="1:124" ht="15.75" thickBot="1" x14ac:dyDescent="0.3"/>
    <row r="4" spans="1:124" ht="16.5" thickTop="1" thickBot="1" x14ac:dyDescent="0.3">
      <c r="C4" s="119" t="s">
        <v>20</v>
      </c>
      <c r="D4" s="57">
        <f>+P_Iniziali!D6</f>
        <v>0.04</v>
      </c>
    </row>
    <row r="5" spans="1:124" ht="15.75" thickTop="1" x14ac:dyDescent="0.25"/>
    <row r="6" spans="1:124" x14ac:dyDescent="0.25">
      <c r="E6" s="107"/>
    </row>
    <row r="7" spans="1:124" x14ac:dyDescent="0.25">
      <c r="E7" s="15"/>
    </row>
    <row r="8" spans="1:124" ht="21" x14ac:dyDescent="0.35">
      <c r="B8" s="6" t="s">
        <v>249</v>
      </c>
      <c r="C8" s="15"/>
      <c r="D8" s="7" t="s">
        <v>28</v>
      </c>
      <c r="E8" s="11">
        <f>+I_Investimenti!I4</f>
        <v>2020</v>
      </c>
      <c r="F8" s="11">
        <f>+I_Investimenti!J4</f>
        <v>2020</v>
      </c>
      <c r="G8" s="11">
        <f>+I_Investimenti!K4</f>
        <v>2020</v>
      </c>
      <c r="H8" s="11">
        <f>+I_Investimenti!L4</f>
        <v>2020</v>
      </c>
      <c r="I8" s="11">
        <f>+I_Investimenti!M4</f>
        <v>2020</v>
      </c>
      <c r="J8" s="11">
        <f>+I_Investimenti!N4</f>
        <v>2020</v>
      </c>
      <c r="K8" s="11">
        <f>+I_Investimenti!O4</f>
        <v>2020</v>
      </c>
      <c r="L8" s="11">
        <f>+I_Investimenti!P4</f>
        <v>2020</v>
      </c>
      <c r="M8" s="11">
        <f>+I_Investimenti!Q4</f>
        <v>2020</v>
      </c>
      <c r="N8" s="11">
        <f>+I_Investimenti!R4</f>
        <v>2020</v>
      </c>
      <c r="O8" s="11">
        <f>+I_Investimenti!S4</f>
        <v>2020</v>
      </c>
      <c r="P8" s="11">
        <f>+I_Investimenti!T4</f>
        <v>2020</v>
      </c>
      <c r="Q8" s="11">
        <f>+I_Investimenti!U4</f>
        <v>2021</v>
      </c>
      <c r="R8" s="11">
        <f>+I_Investimenti!V4</f>
        <v>2021</v>
      </c>
      <c r="S8" s="11">
        <f>+I_Investimenti!W4</f>
        <v>2021</v>
      </c>
      <c r="T8" s="11">
        <f>+I_Investimenti!X4</f>
        <v>2021</v>
      </c>
      <c r="U8" s="11">
        <f>+I_Investimenti!Y4</f>
        <v>2021</v>
      </c>
      <c r="V8" s="11">
        <f>+I_Investimenti!Z4</f>
        <v>2021</v>
      </c>
      <c r="W8" s="11">
        <f>+I_Investimenti!AA4</f>
        <v>2021</v>
      </c>
      <c r="X8" s="11">
        <f>+I_Investimenti!AB4</f>
        <v>2021</v>
      </c>
      <c r="Y8" s="11">
        <f>+I_Investimenti!AC4</f>
        <v>2021</v>
      </c>
      <c r="Z8" s="11">
        <f>+I_Investimenti!AD4</f>
        <v>2021</v>
      </c>
      <c r="AA8" s="11">
        <f>+I_Investimenti!AE4</f>
        <v>2021</v>
      </c>
      <c r="AB8" s="11">
        <f>+I_Investimenti!AF4</f>
        <v>2021</v>
      </c>
      <c r="AC8" s="11">
        <f>+I_Investimenti!AG4</f>
        <v>2022</v>
      </c>
      <c r="AD8" s="11">
        <f>+I_Investimenti!AH4</f>
        <v>2022</v>
      </c>
      <c r="AE8" s="11">
        <f>+I_Investimenti!AI4</f>
        <v>2022</v>
      </c>
      <c r="AF8" s="11">
        <f>+I_Investimenti!AJ4</f>
        <v>2022</v>
      </c>
      <c r="AG8" s="11">
        <f>+I_Investimenti!AK4</f>
        <v>2022</v>
      </c>
      <c r="AH8" s="11">
        <f>+I_Investimenti!AL4</f>
        <v>2022</v>
      </c>
      <c r="AI8" s="11">
        <f>+I_Investimenti!AM4</f>
        <v>2022</v>
      </c>
      <c r="AJ8" s="11">
        <f>+I_Investimenti!AN4</f>
        <v>2022</v>
      </c>
      <c r="AK8" s="11">
        <f>+I_Investimenti!AO4</f>
        <v>2022</v>
      </c>
      <c r="AL8" s="11">
        <f>+I_Investimenti!AP4</f>
        <v>2022</v>
      </c>
      <c r="AM8" s="11">
        <f>+I_Investimenti!AQ4</f>
        <v>2022</v>
      </c>
      <c r="AN8" s="11">
        <f>+I_Investimenti!AR4</f>
        <v>2022</v>
      </c>
      <c r="AO8" s="11">
        <f>+I_Investimenti!AS4</f>
        <v>2023</v>
      </c>
      <c r="AP8" s="11">
        <f>+I_Investimenti!AT4</f>
        <v>2023</v>
      </c>
      <c r="AQ8" s="11">
        <f>+I_Investimenti!AU4</f>
        <v>2023</v>
      </c>
      <c r="AR8" s="11">
        <f>+I_Investimenti!AV4</f>
        <v>2023</v>
      </c>
      <c r="AS8" s="11">
        <f>+I_Investimenti!AW4</f>
        <v>2023</v>
      </c>
      <c r="AT8" s="11">
        <f>+I_Investimenti!AX4</f>
        <v>2023</v>
      </c>
      <c r="AU8" s="11">
        <f>+I_Investimenti!AY4</f>
        <v>2023</v>
      </c>
      <c r="AV8" s="11">
        <f>+I_Investimenti!AZ4</f>
        <v>2023</v>
      </c>
      <c r="AW8" s="11">
        <f>+I_Investimenti!BA4</f>
        <v>2023</v>
      </c>
      <c r="AX8" s="11">
        <f>+I_Investimenti!BB4</f>
        <v>2023</v>
      </c>
      <c r="AY8" s="11">
        <f>+I_Investimenti!BC4</f>
        <v>2023</v>
      </c>
      <c r="AZ8" s="11">
        <f>+I_Investimenti!BD4</f>
        <v>2023</v>
      </c>
      <c r="BA8" s="11">
        <f>+I_Investimenti!BE4</f>
        <v>2024</v>
      </c>
      <c r="BB8" s="11">
        <f>+I_Investimenti!BF4</f>
        <v>2024</v>
      </c>
      <c r="BC8" s="11">
        <f>+I_Investimenti!BG4</f>
        <v>2024</v>
      </c>
      <c r="BD8" s="11">
        <f>+I_Investimenti!BH4</f>
        <v>2024</v>
      </c>
      <c r="BE8" s="11">
        <f>+I_Investimenti!BI4</f>
        <v>2024</v>
      </c>
      <c r="BF8" s="11">
        <f>+I_Investimenti!BJ4</f>
        <v>2024</v>
      </c>
      <c r="BG8" s="11">
        <f>+I_Investimenti!BK4</f>
        <v>2024</v>
      </c>
      <c r="BH8" s="11">
        <f>+I_Investimenti!BL4</f>
        <v>2024</v>
      </c>
      <c r="BI8" s="11">
        <f>+I_Investimenti!BM4</f>
        <v>2024</v>
      </c>
      <c r="BJ8" s="11">
        <f>+I_Investimenti!BN4</f>
        <v>2024</v>
      </c>
      <c r="BK8" s="11">
        <f>+I_Investimenti!BO4</f>
        <v>2024</v>
      </c>
      <c r="BL8" s="11">
        <f>+I_Investimenti!BP4</f>
        <v>2024</v>
      </c>
      <c r="BM8" s="11">
        <f>+I_Investimenti!BQ4</f>
        <v>2025</v>
      </c>
      <c r="BN8" s="11">
        <f>+I_Investimenti!BR4</f>
        <v>2025</v>
      </c>
      <c r="BO8" s="11">
        <f>+I_Investimenti!BS4</f>
        <v>2025</v>
      </c>
      <c r="BP8" s="11">
        <f>+I_Investimenti!BT4</f>
        <v>2025</v>
      </c>
      <c r="BQ8" s="11">
        <f>+I_Investimenti!BU4</f>
        <v>2025</v>
      </c>
      <c r="BR8" s="11">
        <f>+I_Investimenti!BV4</f>
        <v>2025</v>
      </c>
      <c r="BS8" s="11">
        <f>+I_Investimenti!BW4</f>
        <v>2025</v>
      </c>
      <c r="BT8" s="11">
        <f>+I_Investimenti!BX4</f>
        <v>2025</v>
      </c>
      <c r="BU8" s="11">
        <f>+I_Investimenti!BY4</f>
        <v>2025</v>
      </c>
      <c r="BV8" s="11">
        <f>+I_Investimenti!BZ4</f>
        <v>2025</v>
      </c>
      <c r="BW8" s="11">
        <f>+I_Investimenti!CA4</f>
        <v>2025</v>
      </c>
      <c r="BX8" s="11">
        <f>+I_Investimenti!CB4</f>
        <v>2025</v>
      </c>
      <c r="BY8" s="11">
        <f>+I_Investimenti!CC4</f>
        <v>2026</v>
      </c>
      <c r="BZ8" s="11">
        <f>+I_Investimenti!CD4</f>
        <v>2026</v>
      </c>
      <c r="CA8" s="11">
        <f>+I_Investimenti!CE4</f>
        <v>2026</v>
      </c>
      <c r="CB8" s="11">
        <f>+I_Investimenti!CF4</f>
        <v>2026</v>
      </c>
      <c r="CC8" s="11">
        <f>+I_Investimenti!CG4</f>
        <v>2026</v>
      </c>
      <c r="CD8" s="11">
        <f>+I_Investimenti!CH4</f>
        <v>2026</v>
      </c>
      <c r="CE8" s="11">
        <f>+I_Investimenti!CI4</f>
        <v>2026</v>
      </c>
      <c r="CF8" s="11">
        <f>+I_Investimenti!CJ4</f>
        <v>2026</v>
      </c>
      <c r="CG8" s="11">
        <f>+I_Investimenti!CK4</f>
        <v>2026</v>
      </c>
      <c r="CH8" s="11">
        <f>+I_Investimenti!CL4</f>
        <v>2026</v>
      </c>
      <c r="CI8" s="11">
        <f>+I_Investimenti!CM4</f>
        <v>2026</v>
      </c>
      <c r="CJ8" s="11">
        <f>+I_Investimenti!CN4</f>
        <v>2026</v>
      </c>
      <c r="CK8" s="11">
        <f>+I_Investimenti!CO4</f>
        <v>2027</v>
      </c>
      <c r="CL8" s="11">
        <f>+I_Investimenti!CP4</f>
        <v>2027</v>
      </c>
      <c r="CM8" s="11">
        <f>+I_Investimenti!CQ4</f>
        <v>2027</v>
      </c>
      <c r="CN8" s="11">
        <f>+I_Investimenti!CR4</f>
        <v>2027</v>
      </c>
      <c r="CO8" s="11">
        <f>+I_Investimenti!CS4</f>
        <v>2027</v>
      </c>
      <c r="CP8" s="11">
        <f>+I_Investimenti!CT4</f>
        <v>2027</v>
      </c>
      <c r="CQ8" s="11">
        <f>+I_Investimenti!CU4</f>
        <v>2027</v>
      </c>
      <c r="CR8" s="11">
        <f>+I_Investimenti!CV4</f>
        <v>2027</v>
      </c>
      <c r="CS8" s="11">
        <f>+I_Investimenti!CW4</f>
        <v>2027</v>
      </c>
      <c r="CT8" s="11">
        <f>+I_Investimenti!CX4</f>
        <v>2027</v>
      </c>
      <c r="CU8" s="11">
        <f>+I_Investimenti!CY4</f>
        <v>2027</v>
      </c>
      <c r="CV8" s="11">
        <f>+I_Investimenti!CZ4</f>
        <v>2027</v>
      </c>
      <c r="CW8" s="11">
        <f>+I_Investimenti!DA4</f>
        <v>2028</v>
      </c>
      <c r="CX8" s="11">
        <f>+I_Investimenti!DB4</f>
        <v>2028</v>
      </c>
      <c r="CY8" s="11">
        <f>+I_Investimenti!DC4</f>
        <v>2028</v>
      </c>
      <c r="CZ8" s="11">
        <f>+I_Investimenti!DD4</f>
        <v>2028</v>
      </c>
      <c r="DA8" s="11">
        <f>+I_Investimenti!DE4</f>
        <v>2028</v>
      </c>
      <c r="DB8" s="11">
        <f>+I_Investimenti!DF4</f>
        <v>2028</v>
      </c>
      <c r="DC8" s="11">
        <f>+I_Investimenti!DG4</f>
        <v>2028</v>
      </c>
      <c r="DD8" s="11">
        <f>+I_Investimenti!DH4</f>
        <v>2028</v>
      </c>
      <c r="DE8" s="11">
        <f>+I_Investimenti!DI4</f>
        <v>2028</v>
      </c>
      <c r="DF8" s="11">
        <f>+I_Investimenti!DJ4</f>
        <v>2028</v>
      </c>
      <c r="DG8" s="11">
        <f>+I_Investimenti!DK4</f>
        <v>2028</v>
      </c>
      <c r="DH8" s="11">
        <f>+I_Investimenti!DL4</f>
        <v>2028</v>
      </c>
      <c r="DI8" s="11">
        <f>+I_Investimenti!DM4</f>
        <v>2029</v>
      </c>
      <c r="DJ8" s="11">
        <f>+I_Investimenti!DN4</f>
        <v>2029</v>
      </c>
      <c r="DK8" s="11">
        <f>+I_Investimenti!DO4</f>
        <v>2029</v>
      </c>
      <c r="DL8" s="11">
        <f>+I_Investimenti!DP4</f>
        <v>2029</v>
      </c>
      <c r="DM8" s="11">
        <f>+I_Investimenti!DQ4</f>
        <v>2029</v>
      </c>
      <c r="DN8" s="11">
        <f>+I_Investimenti!DR4</f>
        <v>2029</v>
      </c>
      <c r="DO8" s="11">
        <f>+I_Investimenti!DS4</f>
        <v>2029</v>
      </c>
      <c r="DP8" s="11">
        <f>+I_Investimenti!DT4</f>
        <v>2029</v>
      </c>
      <c r="DQ8" s="11">
        <f>+I_Investimenti!DU4</f>
        <v>2029</v>
      </c>
      <c r="DR8" s="11">
        <f>+I_Investimenti!DV4</f>
        <v>2029</v>
      </c>
      <c r="DS8" s="11">
        <f>+I_Investimenti!DW4</f>
        <v>2029</v>
      </c>
      <c r="DT8" s="11">
        <f>+I_Investimenti!DX4</f>
        <v>2029</v>
      </c>
    </row>
    <row r="9" spans="1:124" ht="15.75" thickBot="1" x14ac:dyDescent="0.3">
      <c r="C9" s="15"/>
      <c r="D9" s="7" t="s">
        <v>27</v>
      </c>
      <c r="E9" s="12" t="str">
        <f>+I_Investimenti!I5</f>
        <v>gen</v>
      </c>
      <c r="F9" s="12" t="str">
        <f>+I_Investimenti!J5</f>
        <v>feb</v>
      </c>
      <c r="G9" s="12" t="str">
        <f>+I_Investimenti!K5</f>
        <v>mar</v>
      </c>
      <c r="H9" s="12" t="str">
        <f>+I_Investimenti!L5</f>
        <v>apr</v>
      </c>
      <c r="I9" s="12" t="str">
        <f>+I_Investimenti!M5</f>
        <v>mag</v>
      </c>
      <c r="J9" s="12" t="str">
        <f>+I_Investimenti!N5</f>
        <v>giu</v>
      </c>
      <c r="K9" s="12" t="str">
        <f>+I_Investimenti!O5</f>
        <v>lug</v>
      </c>
      <c r="L9" s="12" t="str">
        <f>+I_Investimenti!P5</f>
        <v>ago</v>
      </c>
      <c r="M9" s="12" t="str">
        <f>+I_Investimenti!Q5</f>
        <v>set</v>
      </c>
      <c r="N9" s="12" t="str">
        <f>+I_Investimenti!R5</f>
        <v>ott</v>
      </c>
      <c r="O9" s="12" t="str">
        <f>+I_Investimenti!S5</f>
        <v>nov</v>
      </c>
      <c r="P9" s="12" t="str">
        <f>+I_Investimenti!T5</f>
        <v>dic</v>
      </c>
      <c r="Q9" s="12" t="str">
        <f>+I_Investimenti!U5</f>
        <v>gen</v>
      </c>
      <c r="R9" s="12" t="str">
        <f>+I_Investimenti!V5</f>
        <v>feb</v>
      </c>
      <c r="S9" s="12" t="str">
        <f>+I_Investimenti!W5</f>
        <v>mar</v>
      </c>
      <c r="T9" s="12" t="str">
        <f>+I_Investimenti!X5</f>
        <v>apr</v>
      </c>
      <c r="U9" s="12" t="str">
        <f>+I_Investimenti!Y5</f>
        <v>mag</v>
      </c>
      <c r="V9" s="12" t="str">
        <f>+I_Investimenti!Z5</f>
        <v>giu</v>
      </c>
      <c r="W9" s="12" t="str">
        <f>+I_Investimenti!AA5</f>
        <v>lug</v>
      </c>
      <c r="X9" s="12" t="str">
        <f>+I_Investimenti!AB5</f>
        <v>ago</v>
      </c>
      <c r="Y9" s="12" t="str">
        <f>+I_Investimenti!AC5</f>
        <v>set</v>
      </c>
      <c r="Z9" s="12" t="str">
        <f>+I_Investimenti!AD5</f>
        <v>ott</v>
      </c>
      <c r="AA9" s="12" t="str">
        <f>+I_Investimenti!AE5</f>
        <v>nov</v>
      </c>
      <c r="AB9" s="12" t="str">
        <f>+I_Investimenti!AF5</f>
        <v>dic</v>
      </c>
      <c r="AC9" s="12" t="str">
        <f>+I_Investimenti!AG5</f>
        <v>gen</v>
      </c>
      <c r="AD9" s="12" t="str">
        <f>+I_Investimenti!AH5</f>
        <v>feb</v>
      </c>
      <c r="AE9" s="12" t="str">
        <f>+I_Investimenti!AI5</f>
        <v>mar</v>
      </c>
      <c r="AF9" s="12" t="str">
        <f>+I_Investimenti!AJ5</f>
        <v>apr</v>
      </c>
      <c r="AG9" s="12" t="str">
        <f>+I_Investimenti!AK5</f>
        <v>mag</v>
      </c>
      <c r="AH9" s="12" t="str">
        <f>+I_Investimenti!AL5</f>
        <v>giu</v>
      </c>
      <c r="AI9" s="12" t="str">
        <f>+I_Investimenti!AM5</f>
        <v>lug</v>
      </c>
      <c r="AJ9" s="12" t="str">
        <f>+I_Investimenti!AN5</f>
        <v>ago</v>
      </c>
      <c r="AK9" s="12" t="str">
        <f>+I_Investimenti!AO5</f>
        <v>set</v>
      </c>
      <c r="AL9" s="12" t="str">
        <f>+I_Investimenti!AP5</f>
        <v>ott</v>
      </c>
      <c r="AM9" s="12" t="str">
        <f>+I_Investimenti!AQ5</f>
        <v>nov</v>
      </c>
      <c r="AN9" s="12" t="str">
        <f>+I_Investimenti!AR5</f>
        <v>dic</v>
      </c>
      <c r="AO9" s="12" t="str">
        <f>+I_Investimenti!AS5</f>
        <v>gen</v>
      </c>
      <c r="AP9" s="12" t="str">
        <f>+I_Investimenti!AT5</f>
        <v>feb</v>
      </c>
      <c r="AQ9" s="12" t="str">
        <f>+I_Investimenti!AU5</f>
        <v>mar</v>
      </c>
      <c r="AR9" s="12" t="str">
        <f>+I_Investimenti!AV5</f>
        <v>apr</v>
      </c>
      <c r="AS9" s="12" t="str">
        <f>+I_Investimenti!AW5</f>
        <v>mag</v>
      </c>
      <c r="AT9" s="12" t="str">
        <f>+I_Investimenti!AX5</f>
        <v>giu</v>
      </c>
      <c r="AU9" s="12" t="str">
        <f>+I_Investimenti!AY5</f>
        <v>lug</v>
      </c>
      <c r="AV9" s="12" t="str">
        <f>+I_Investimenti!AZ5</f>
        <v>ago</v>
      </c>
      <c r="AW9" s="12" t="str">
        <f>+I_Investimenti!BA5</f>
        <v>set</v>
      </c>
      <c r="AX9" s="12" t="str">
        <f>+I_Investimenti!BB5</f>
        <v>ott</v>
      </c>
      <c r="AY9" s="12" t="str">
        <f>+I_Investimenti!BC5</f>
        <v>nov</v>
      </c>
      <c r="AZ9" s="12" t="str">
        <f>+I_Investimenti!BD5</f>
        <v>dic</v>
      </c>
      <c r="BA9" s="12" t="str">
        <f>+I_Investimenti!BE5</f>
        <v>gen</v>
      </c>
      <c r="BB9" s="12" t="str">
        <f>+I_Investimenti!BF5</f>
        <v>feb</v>
      </c>
      <c r="BC9" s="12" t="str">
        <f>+I_Investimenti!BG5</f>
        <v>mar</v>
      </c>
      <c r="BD9" s="12" t="str">
        <f>+I_Investimenti!BH5</f>
        <v>apr</v>
      </c>
      <c r="BE9" s="12" t="str">
        <f>+I_Investimenti!BI5</f>
        <v>mag</v>
      </c>
      <c r="BF9" s="12" t="str">
        <f>+I_Investimenti!BJ5</f>
        <v>giu</v>
      </c>
      <c r="BG9" s="12" t="str">
        <f>+I_Investimenti!BK5</f>
        <v>lug</v>
      </c>
      <c r="BH9" s="12" t="str">
        <f>+I_Investimenti!BL5</f>
        <v>ago</v>
      </c>
      <c r="BI9" s="12" t="str">
        <f>+I_Investimenti!BM5</f>
        <v>set</v>
      </c>
      <c r="BJ9" s="12" t="str">
        <f>+I_Investimenti!BN5</f>
        <v>ott</v>
      </c>
      <c r="BK9" s="12" t="str">
        <f>+I_Investimenti!BO5</f>
        <v>nov</v>
      </c>
      <c r="BL9" s="12" t="str">
        <f>+I_Investimenti!BP5</f>
        <v>dic</v>
      </c>
      <c r="BM9" s="12" t="str">
        <f>+I_Investimenti!BQ5</f>
        <v>gen</v>
      </c>
      <c r="BN9" s="12" t="str">
        <f>+I_Investimenti!BR5</f>
        <v>feb</v>
      </c>
      <c r="BO9" s="12" t="str">
        <f>+I_Investimenti!BS5</f>
        <v>mar</v>
      </c>
      <c r="BP9" s="12" t="str">
        <f>+I_Investimenti!BT5</f>
        <v>apr</v>
      </c>
      <c r="BQ9" s="12" t="str">
        <f>+I_Investimenti!BU5</f>
        <v>mag</v>
      </c>
      <c r="BR9" s="12" t="str">
        <f>+I_Investimenti!BV5</f>
        <v>giu</v>
      </c>
      <c r="BS9" s="12" t="str">
        <f>+I_Investimenti!BW5</f>
        <v>lug</v>
      </c>
      <c r="BT9" s="12" t="str">
        <f>+I_Investimenti!BX5</f>
        <v>ago</v>
      </c>
      <c r="BU9" s="12" t="str">
        <f>+I_Investimenti!BY5</f>
        <v>set</v>
      </c>
      <c r="BV9" s="12" t="str">
        <f>+I_Investimenti!BZ5</f>
        <v>ott</v>
      </c>
      <c r="BW9" s="12" t="str">
        <f>+I_Investimenti!CA5</f>
        <v>nov</v>
      </c>
      <c r="BX9" s="12" t="str">
        <f>+I_Investimenti!CB5</f>
        <v>dic</v>
      </c>
      <c r="BY9" s="12" t="str">
        <f>+I_Investimenti!CC5</f>
        <v>gen</v>
      </c>
      <c r="BZ9" s="12" t="str">
        <f>+I_Investimenti!CD5</f>
        <v>feb</v>
      </c>
      <c r="CA9" s="12" t="str">
        <f>+I_Investimenti!CE5</f>
        <v>mar</v>
      </c>
      <c r="CB9" s="12" t="str">
        <f>+I_Investimenti!CF5</f>
        <v>apr</v>
      </c>
      <c r="CC9" s="12" t="str">
        <f>+I_Investimenti!CG5</f>
        <v>mag</v>
      </c>
      <c r="CD9" s="12" t="str">
        <f>+I_Investimenti!CH5</f>
        <v>giu</v>
      </c>
      <c r="CE9" s="12" t="str">
        <f>+I_Investimenti!CI5</f>
        <v>lug</v>
      </c>
      <c r="CF9" s="12" t="str">
        <f>+I_Investimenti!CJ5</f>
        <v>ago</v>
      </c>
      <c r="CG9" s="12" t="str">
        <f>+I_Investimenti!CK5</f>
        <v>set</v>
      </c>
      <c r="CH9" s="12" t="str">
        <f>+I_Investimenti!CL5</f>
        <v>ott</v>
      </c>
      <c r="CI9" s="12" t="str">
        <f>+I_Investimenti!CM5</f>
        <v>nov</v>
      </c>
      <c r="CJ9" s="12" t="str">
        <f>+I_Investimenti!CN5</f>
        <v>dic</v>
      </c>
      <c r="CK9" s="12" t="str">
        <f>+I_Investimenti!CO5</f>
        <v>gen</v>
      </c>
      <c r="CL9" s="12" t="str">
        <f>+I_Investimenti!CP5</f>
        <v>feb</v>
      </c>
      <c r="CM9" s="12" t="str">
        <f>+I_Investimenti!CQ5</f>
        <v>mar</v>
      </c>
      <c r="CN9" s="12" t="str">
        <f>+I_Investimenti!CR5</f>
        <v>apr</v>
      </c>
      <c r="CO9" s="12" t="str">
        <f>+I_Investimenti!CS5</f>
        <v>mag</v>
      </c>
      <c r="CP9" s="12" t="str">
        <f>+I_Investimenti!CT5</f>
        <v>giu</v>
      </c>
      <c r="CQ9" s="12" t="str">
        <f>+I_Investimenti!CU5</f>
        <v>lug</v>
      </c>
      <c r="CR9" s="12" t="str">
        <f>+I_Investimenti!CV5</f>
        <v>ago</v>
      </c>
      <c r="CS9" s="12" t="str">
        <f>+I_Investimenti!CW5</f>
        <v>set</v>
      </c>
      <c r="CT9" s="12" t="str">
        <f>+I_Investimenti!CX5</f>
        <v>ott</v>
      </c>
      <c r="CU9" s="12" t="str">
        <f>+I_Investimenti!CY5</f>
        <v>nov</v>
      </c>
      <c r="CV9" s="12" t="str">
        <f>+I_Investimenti!CZ5</f>
        <v>dic</v>
      </c>
      <c r="CW9" s="12" t="str">
        <f>+I_Investimenti!DA5</f>
        <v>gen</v>
      </c>
      <c r="CX9" s="12" t="str">
        <f>+I_Investimenti!DB5</f>
        <v>feb</v>
      </c>
      <c r="CY9" s="12" t="str">
        <f>+I_Investimenti!DC5</f>
        <v>mar</v>
      </c>
      <c r="CZ9" s="12" t="str">
        <f>+I_Investimenti!DD5</f>
        <v>apr</v>
      </c>
      <c r="DA9" s="12" t="str">
        <f>+I_Investimenti!DE5</f>
        <v>mag</v>
      </c>
      <c r="DB9" s="12" t="str">
        <f>+I_Investimenti!DF5</f>
        <v>giu</v>
      </c>
      <c r="DC9" s="12" t="str">
        <f>+I_Investimenti!DG5</f>
        <v>lug</v>
      </c>
      <c r="DD9" s="12" t="str">
        <f>+I_Investimenti!DH5</f>
        <v>ago</v>
      </c>
      <c r="DE9" s="12" t="str">
        <f>+I_Investimenti!DI5</f>
        <v>set</v>
      </c>
      <c r="DF9" s="12" t="str">
        <f>+I_Investimenti!DJ5</f>
        <v>ott</v>
      </c>
      <c r="DG9" s="12" t="str">
        <f>+I_Investimenti!DK5</f>
        <v>nov</v>
      </c>
      <c r="DH9" s="12" t="str">
        <f>+I_Investimenti!DL5</f>
        <v>dic</v>
      </c>
      <c r="DI9" s="12" t="str">
        <f>+I_Investimenti!DM5</f>
        <v>gen</v>
      </c>
      <c r="DJ9" s="12" t="str">
        <f>+I_Investimenti!DN5</f>
        <v>feb</v>
      </c>
      <c r="DK9" s="12" t="str">
        <f>+I_Investimenti!DO5</f>
        <v>mar</v>
      </c>
      <c r="DL9" s="12" t="str">
        <f>+I_Investimenti!DP5</f>
        <v>apr</v>
      </c>
      <c r="DM9" s="12" t="str">
        <f>+I_Investimenti!DQ5</f>
        <v>mag</v>
      </c>
      <c r="DN9" s="12" t="str">
        <f>+I_Investimenti!DR5</f>
        <v>giu</v>
      </c>
      <c r="DO9" s="12" t="str">
        <f>+I_Investimenti!DS5</f>
        <v>lug</v>
      </c>
      <c r="DP9" s="12" t="str">
        <f>+I_Investimenti!DT5</f>
        <v>ago</v>
      </c>
      <c r="DQ9" s="12" t="str">
        <f>+I_Investimenti!DU5</f>
        <v>set</v>
      </c>
      <c r="DR9" s="12" t="str">
        <f>+I_Investimenti!DV5</f>
        <v>ott</v>
      </c>
      <c r="DS9" s="12" t="str">
        <f>+I_Investimenti!DW5</f>
        <v>nov</v>
      </c>
      <c r="DT9" s="12" t="str">
        <f>+I_Investimenti!DX5</f>
        <v>dic</v>
      </c>
    </row>
    <row r="10" spans="1:124" ht="16.5" thickTop="1" thickBot="1" x14ac:dyDescent="0.3">
      <c r="C10" s="119" t="s">
        <v>250</v>
      </c>
      <c r="E10" s="59">
        <f>+CE!G60</f>
        <v>-38460.833333333336</v>
      </c>
      <c r="F10" s="59">
        <f>+CE!H60</f>
        <v>-38427.5</v>
      </c>
      <c r="G10" s="59">
        <f>+CE!I60</f>
        <v>-38410.833333333336</v>
      </c>
      <c r="H10" s="59">
        <f>+CE!J60</f>
        <v>-38394.166666666672</v>
      </c>
      <c r="I10" s="59">
        <f>+CE!K60</f>
        <v>-38377.5</v>
      </c>
      <c r="J10" s="59">
        <f>+CE!L60</f>
        <v>-38360.833333333336</v>
      </c>
      <c r="K10" s="59">
        <f>+CE!M60</f>
        <v>-38344.166666666672</v>
      </c>
      <c r="L10" s="59">
        <f>+CE!N60</f>
        <v>-38327.5</v>
      </c>
      <c r="M10" s="59">
        <f>+CE!O60</f>
        <v>-38310.833333333336</v>
      </c>
      <c r="N10" s="59">
        <f>+CE!P60</f>
        <v>-38294.166666666672</v>
      </c>
      <c r="O10" s="59">
        <f>+CE!Q60</f>
        <v>-38277.5</v>
      </c>
      <c r="P10" s="59">
        <f>+CE!R60</f>
        <v>-38260.833333333336</v>
      </c>
      <c r="Q10" s="59">
        <f>+CE!S60</f>
        <v>12108.33333333333</v>
      </c>
      <c r="R10" s="59">
        <f>+CE!T60</f>
        <v>12124.999999999998</v>
      </c>
      <c r="S10" s="59">
        <f>+CE!U60</f>
        <v>12141.666666666664</v>
      </c>
      <c r="T10" s="59">
        <f>+CE!V60</f>
        <v>12158.33333333333</v>
      </c>
      <c r="U10" s="59">
        <f>+CE!W60</f>
        <v>12174.999999999998</v>
      </c>
      <c r="V10" s="59">
        <f>+CE!X60</f>
        <v>12191.666666666664</v>
      </c>
      <c r="W10" s="59">
        <f>+CE!Y60</f>
        <v>12208.33333333333</v>
      </c>
      <c r="X10" s="59">
        <f>+CE!Z60</f>
        <v>12224.999999999998</v>
      </c>
      <c r="Y10" s="59">
        <f>+CE!AA60</f>
        <v>14241.666666666664</v>
      </c>
      <c r="Z10" s="59">
        <f>+CE!AB60</f>
        <v>14258.33333333333</v>
      </c>
      <c r="AA10" s="59">
        <f>+CE!AC60</f>
        <v>14274.999999999998</v>
      </c>
      <c r="AB10" s="59">
        <f>+CE!AD60</f>
        <v>14291.666666666664</v>
      </c>
      <c r="AC10" s="59">
        <f>+CE!AE60</f>
        <v>14308.33333333333</v>
      </c>
      <c r="AD10" s="59">
        <f>+CE!AF60</f>
        <v>14324.999999999998</v>
      </c>
      <c r="AE10" s="59">
        <f>+CE!AG60</f>
        <v>14341.666666666664</v>
      </c>
      <c r="AF10" s="59">
        <f>+CE!AH60</f>
        <v>14358.33333333333</v>
      </c>
      <c r="AG10" s="59">
        <f>+CE!AI60</f>
        <v>14374.999999999998</v>
      </c>
      <c r="AH10" s="59">
        <f>+CE!AJ60</f>
        <v>14391.666666666664</v>
      </c>
      <c r="AI10" s="59">
        <f>+CE!AK60</f>
        <v>14408.33333333333</v>
      </c>
      <c r="AJ10" s="59">
        <f>+CE!AL60</f>
        <v>15424.999999999998</v>
      </c>
      <c r="AK10" s="59">
        <f>+CE!AM60</f>
        <v>17441.666666666664</v>
      </c>
      <c r="AL10" s="59">
        <f>+CE!AN60</f>
        <v>17458.333333333332</v>
      </c>
      <c r="AM10" s="59">
        <f>+CE!AO60</f>
        <v>17474.999999999996</v>
      </c>
      <c r="AN10" s="59">
        <f>+CE!AP60</f>
        <v>17491.666666666664</v>
      </c>
      <c r="AO10" s="59">
        <f>+CE!AQ60</f>
        <v>17508.333333333332</v>
      </c>
      <c r="AP10" s="59">
        <f>+CE!AR60</f>
        <v>17524.999999999996</v>
      </c>
      <c r="AQ10" s="59">
        <f>+CE!AS60</f>
        <v>17541.666666666664</v>
      </c>
      <c r="AR10" s="59">
        <f>+CE!AT60</f>
        <v>17558.333333333332</v>
      </c>
      <c r="AS10" s="59">
        <f>+CE!AU60</f>
        <v>20074.999999999996</v>
      </c>
      <c r="AT10" s="59">
        <f>+CE!AV60</f>
        <v>20091.666666666664</v>
      </c>
      <c r="AU10" s="59">
        <f>+CE!AW60</f>
        <v>20108.333333333332</v>
      </c>
      <c r="AV10" s="59">
        <f>+CE!AX60</f>
        <v>20124.999999999996</v>
      </c>
      <c r="AW10" s="59">
        <f>+CE!AY60</f>
        <v>20141.666666666664</v>
      </c>
      <c r="AX10" s="59">
        <f>+CE!AZ60</f>
        <v>20141.666666666664</v>
      </c>
      <c r="AY10" s="59">
        <f>+CE!BA60</f>
        <v>20141.666666666664</v>
      </c>
      <c r="AZ10" s="59">
        <f>+CE!BB60</f>
        <v>20141.666666666664</v>
      </c>
      <c r="BA10" s="59">
        <f>+CE!BC60</f>
        <v>20141.666666666664</v>
      </c>
      <c r="BB10" s="59">
        <f>+CE!BD60</f>
        <v>20141.666666666664</v>
      </c>
      <c r="BC10" s="59">
        <f>+CE!BE60</f>
        <v>21141.666666666664</v>
      </c>
      <c r="BD10" s="59">
        <f>+CE!BF60</f>
        <v>21141.666666666664</v>
      </c>
      <c r="BE10" s="59">
        <f>+CE!BG60</f>
        <v>21141.666666666664</v>
      </c>
      <c r="BF10" s="59">
        <f>+CE!BH60</f>
        <v>21141.666666666664</v>
      </c>
      <c r="BG10" s="59">
        <f>+CE!BI60</f>
        <v>21141.666666666664</v>
      </c>
      <c r="BH10" s="59">
        <f>+CE!BJ60</f>
        <v>21141.666666666664</v>
      </c>
      <c r="BI10" s="59">
        <f>+CE!BK60</f>
        <v>21141.666666666664</v>
      </c>
      <c r="BJ10" s="59">
        <f>+CE!BL60</f>
        <v>21141.666666666664</v>
      </c>
      <c r="BK10" s="59">
        <f>+CE!BM60</f>
        <v>21141.666666666664</v>
      </c>
      <c r="BL10" s="59">
        <f>+CE!BN60</f>
        <v>21141.666666666664</v>
      </c>
      <c r="BM10" s="59">
        <f>+CE!BO60</f>
        <v>21141.666666666664</v>
      </c>
      <c r="BN10" s="59">
        <f>+CE!BP60</f>
        <v>21141.666666666664</v>
      </c>
      <c r="BO10" s="59">
        <f>+CE!BQ60</f>
        <v>21141.666666666664</v>
      </c>
      <c r="BP10" s="59">
        <f>+CE!BR60</f>
        <v>21141.666666666664</v>
      </c>
      <c r="BQ10" s="59">
        <f>+CE!BS60</f>
        <v>21141.666666666664</v>
      </c>
      <c r="BR10" s="59">
        <f>+CE!BT60</f>
        <v>21141.666666666664</v>
      </c>
      <c r="BS10" s="59">
        <f>+CE!BU60</f>
        <v>21141.666666666664</v>
      </c>
      <c r="BT10" s="59">
        <f>+CE!BV60</f>
        <v>21141.666666666664</v>
      </c>
      <c r="BU10" s="59">
        <f>+CE!BW60</f>
        <v>21141.666666666664</v>
      </c>
      <c r="BV10" s="59">
        <f>+CE!BX60</f>
        <v>21141.666666666664</v>
      </c>
      <c r="BW10" s="59">
        <f>+CE!BY60</f>
        <v>21141.666666666664</v>
      </c>
      <c r="BX10" s="59">
        <f>+CE!BZ60</f>
        <v>21141.666666666664</v>
      </c>
      <c r="BY10" s="59">
        <f>+CE!CA60</f>
        <v>21141.666666666664</v>
      </c>
      <c r="BZ10" s="59">
        <f>+CE!CB60</f>
        <v>21141.666666666664</v>
      </c>
      <c r="CA10" s="59">
        <f>+CE!CC60</f>
        <v>21141.666666666664</v>
      </c>
      <c r="CB10" s="59">
        <f>+CE!CD60</f>
        <v>21141.666666666664</v>
      </c>
      <c r="CC10" s="59">
        <f>+CE!CE60</f>
        <v>21141.666666666664</v>
      </c>
      <c r="CD10" s="59">
        <f>+CE!CF60</f>
        <v>21141.666666666664</v>
      </c>
      <c r="CE10" s="59">
        <f>+CE!CG60</f>
        <v>21141.666666666664</v>
      </c>
      <c r="CF10" s="59">
        <f>+CE!CH60</f>
        <v>21141.666666666664</v>
      </c>
      <c r="CG10" s="59">
        <f>+CE!CI60</f>
        <v>21141.666666666664</v>
      </c>
      <c r="CH10" s="59">
        <f>+CE!CJ60</f>
        <v>21141.666666666664</v>
      </c>
      <c r="CI10" s="59">
        <f>+CE!CK60</f>
        <v>21141.666666666664</v>
      </c>
      <c r="CJ10" s="59">
        <f>+CE!CL60</f>
        <v>21141.666666666664</v>
      </c>
      <c r="CK10" s="59">
        <f>+CE!CM60</f>
        <v>21141.666666666664</v>
      </c>
      <c r="CL10" s="59">
        <f>+CE!CN60</f>
        <v>21141.666666666664</v>
      </c>
      <c r="CM10" s="59">
        <f>+CE!CO60</f>
        <v>21141.666666666664</v>
      </c>
      <c r="CN10" s="59">
        <f>+CE!CP60</f>
        <v>21141.666666666664</v>
      </c>
      <c r="CO10" s="59">
        <f>+CE!CQ60</f>
        <v>21141.666666666664</v>
      </c>
      <c r="CP10" s="59">
        <f>+CE!CR60</f>
        <v>21141.666666666664</v>
      </c>
      <c r="CQ10" s="59">
        <f>+CE!CS60</f>
        <v>21141.666666666664</v>
      </c>
      <c r="CR10" s="59">
        <f>+CE!CT60</f>
        <v>21141.666666666664</v>
      </c>
      <c r="CS10" s="59">
        <f>+CE!CU60</f>
        <v>21141.666666666664</v>
      </c>
      <c r="CT10" s="59">
        <f>+CE!CV60</f>
        <v>21141.666666666664</v>
      </c>
      <c r="CU10" s="59">
        <f>+CE!CW60</f>
        <v>21141.666666666664</v>
      </c>
      <c r="CV10" s="59">
        <f>+CE!CX60</f>
        <v>21141.666666666664</v>
      </c>
      <c r="CW10" s="59">
        <f>+CE!CY60</f>
        <v>21141.666666666664</v>
      </c>
      <c r="CX10" s="59">
        <f>+CE!CZ60</f>
        <v>21141.666666666664</v>
      </c>
      <c r="CY10" s="59">
        <f>+CE!DA60</f>
        <v>21141.666666666664</v>
      </c>
      <c r="CZ10" s="59">
        <f>+CE!DB60</f>
        <v>21141.666666666664</v>
      </c>
      <c r="DA10" s="59">
        <f>+CE!DC60</f>
        <v>21141.666666666664</v>
      </c>
      <c r="DB10" s="59">
        <f>+CE!DD60</f>
        <v>21141.666666666664</v>
      </c>
      <c r="DC10" s="59">
        <f>+CE!DE60</f>
        <v>21141.666666666664</v>
      </c>
      <c r="DD10" s="59">
        <f>+CE!DF60</f>
        <v>21141.666666666664</v>
      </c>
      <c r="DE10" s="59">
        <f>+CE!DG60</f>
        <v>21141.666666666664</v>
      </c>
      <c r="DF10" s="59">
        <f>+CE!DH60</f>
        <v>21141.666666666664</v>
      </c>
      <c r="DG10" s="59">
        <f>+CE!DI60</f>
        <v>21141.666666666664</v>
      </c>
      <c r="DH10" s="59">
        <f>+CE!DJ60</f>
        <v>21141.666666666664</v>
      </c>
      <c r="DI10" s="59">
        <f>+CE!DK60</f>
        <v>21141.666666666664</v>
      </c>
      <c r="DJ10" s="59">
        <f>+CE!DL60</f>
        <v>21141.666666666664</v>
      </c>
      <c r="DK10" s="59">
        <f>+CE!DM60</f>
        <v>21141.666666666664</v>
      </c>
      <c r="DL10" s="59">
        <f>+CE!DN60</f>
        <v>21141.666666666664</v>
      </c>
      <c r="DM10" s="59">
        <f>+CE!DO60</f>
        <v>21141.666666666664</v>
      </c>
      <c r="DN10" s="59">
        <f>+CE!DP60</f>
        <v>21141.666666666664</v>
      </c>
      <c r="DO10" s="59">
        <f>+CE!DQ60</f>
        <v>21141.666666666664</v>
      </c>
      <c r="DP10" s="59">
        <f>+CE!DR60</f>
        <v>21141.666666666664</v>
      </c>
      <c r="DQ10" s="59">
        <f>+CE!DS60</f>
        <v>21141.666666666664</v>
      </c>
      <c r="DR10" s="59">
        <f>+CE!DT60</f>
        <v>21141.666666666664</v>
      </c>
      <c r="DS10" s="59">
        <f>+CE!DU60</f>
        <v>21141.666666666664</v>
      </c>
      <c r="DT10" s="59">
        <f>+CE!DV60</f>
        <v>21141.666666666664</v>
      </c>
    </row>
    <row r="11" spans="1:124" ht="16.5" thickTop="1" thickBot="1" x14ac:dyDescent="0.3">
      <c r="C11" s="119" t="s">
        <v>262</v>
      </c>
      <c r="E11" s="59">
        <f>+CE!G49</f>
        <v>41270.833333333336</v>
      </c>
      <c r="F11" s="59">
        <f>+CE!H49</f>
        <v>41270.833333333336</v>
      </c>
      <c r="G11" s="59">
        <f>+CE!I49</f>
        <v>41270.833333333336</v>
      </c>
      <c r="H11" s="59">
        <f>+CE!J49</f>
        <v>41270.833333333336</v>
      </c>
      <c r="I11" s="59">
        <f>+CE!K49</f>
        <v>41270.833333333336</v>
      </c>
      <c r="J11" s="59">
        <f>+CE!L49</f>
        <v>41270.833333333336</v>
      </c>
      <c r="K11" s="59">
        <f>+CE!M49</f>
        <v>41270.833333333336</v>
      </c>
      <c r="L11" s="59">
        <f>+CE!N49</f>
        <v>41270.833333333336</v>
      </c>
      <c r="M11" s="59">
        <f>+CE!O49</f>
        <v>41270.833333333336</v>
      </c>
      <c r="N11" s="59">
        <f>+CE!P49</f>
        <v>41270.833333333336</v>
      </c>
      <c r="O11" s="59">
        <f>+CE!Q49</f>
        <v>41270.833333333336</v>
      </c>
      <c r="P11" s="59">
        <f>+CE!R49</f>
        <v>41270.833333333336</v>
      </c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</row>
    <row r="12" spans="1:124" ht="16.5" thickTop="1" thickBot="1" x14ac:dyDescent="0.3">
      <c r="C12" s="119" t="s">
        <v>263</v>
      </c>
      <c r="E12" s="59">
        <f>+E10+E11</f>
        <v>2810</v>
      </c>
      <c r="F12" s="59">
        <f t="shared" ref="F12:P12" si="0">+F10+F11</f>
        <v>2843.3333333333358</v>
      </c>
      <c r="G12" s="59">
        <f t="shared" si="0"/>
        <v>2860</v>
      </c>
      <c r="H12" s="59">
        <f t="shared" si="0"/>
        <v>2876.6666666666642</v>
      </c>
      <c r="I12" s="59">
        <f t="shared" si="0"/>
        <v>2893.3333333333358</v>
      </c>
      <c r="J12" s="59">
        <f t="shared" si="0"/>
        <v>2910</v>
      </c>
      <c r="K12" s="59">
        <f t="shared" si="0"/>
        <v>2926.6666666666642</v>
      </c>
      <c r="L12" s="59">
        <f t="shared" si="0"/>
        <v>2943.3333333333358</v>
      </c>
      <c r="M12" s="59">
        <f t="shared" si="0"/>
        <v>2960</v>
      </c>
      <c r="N12" s="59">
        <f t="shared" si="0"/>
        <v>2976.6666666666642</v>
      </c>
      <c r="O12" s="59">
        <f t="shared" si="0"/>
        <v>2993.3333333333358</v>
      </c>
      <c r="P12" s="59">
        <f t="shared" si="0"/>
        <v>3010</v>
      </c>
      <c r="Q12" s="59">
        <f t="shared" ref="Q12" si="1">+Q10+Q11</f>
        <v>12108.33333333333</v>
      </c>
      <c r="R12" s="59">
        <f t="shared" ref="R12" si="2">+R10+R11</f>
        <v>12124.999999999998</v>
      </c>
      <c r="S12" s="59">
        <f t="shared" ref="S12" si="3">+S10+S11</f>
        <v>12141.666666666664</v>
      </c>
      <c r="T12" s="59">
        <f t="shared" ref="T12" si="4">+T10+T11</f>
        <v>12158.33333333333</v>
      </c>
      <c r="U12" s="59">
        <f t="shared" ref="U12" si="5">+U10+U11</f>
        <v>12174.999999999998</v>
      </c>
      <c r="V12" s="59">
        <f t="shared" ref="V12" si="6">+V10+V11</f>
        <v>12191.666666666664</v>
      </c>
      <c r="W12" s="59">
        <f t="shared" ref="W12" si="7">+W10+W11</f>
        <v>12208.33333333333</v>
      </c>
      <c r="X12" s="59">
        <f t="shared" ref="X12" si="8">+X10+X11</f>
        <v>12224.999999999998</v>
      </c>
      <c r="Y12" s="59">
        <f t="shared" ref="Y12" si="9">+Y10+Y11</f>
        <v>14241.666666666664</v>
      </c>
      <c r="Z12" s="59">
        <f t="shared" ref="Z12" si="10">+Z10+Z11</f>
        <v>14258.33333333333</v>
      </c>
      <c r="AA12" s="59">
        <f t="shared" ref="AA12" si="11">+AA10+AA11</f>
        <v>14274.999999999998</v>
      </c>
      <c r="AB12" s="59">
        <f t="shared" ref="AB12" si="12">+AB10+AB11</f>
        <v>14291.666666666664</v>
      </c>
      <c r="AC12" s="59">
        <f t="shared" ref="AC12" si="13">+AC10+AC11</f>
        <v>14308.33333333333</v>
      </c>
      <c r="AD12" s="59">
        <f t="shared" ref="AD12" si="14">+AD10+AD11</f>
        <v>14324.999999999998</v>
      </c>
      <c r="AE12" s="59">
        <f t="shared" ref="AE12" si="15">+AE10+AE11</f>
        <v>14341.666666666664</v>
      </c>
      <c r="AF12" s="59">
        <f t="shared" ref="AF12" si="16">+AF10+AF11</f>
        <v>14358.33333333333</v>
      </c>
      <c r="AG12" s="59">
        <f t="shared" ref="AG12" si="17">+AG10+AG11</f>
        <v>14374.999999999998</v>
      </c>
      <c r="AH12" s="59">
        <f t="shared" ref="AH12" si="18">+AH10+AH11</f>
        <v>14391.666666666664</v>
      </c>
      <c r="AI12" s="59">
        <f t="shared" ref="AI12" si="19">+AI10+AI11</f>
        <v>14408.33333333333</v>
      </c>
      <c r="AJ12" s="59">
        <f t="shared" ref="AJ12" si="20">+AJ10+AJ11</f>
        <v>15424.999999999998</v>
      </c>
      <c r="AK12" s="59">
        <f t="shared" ref="AK12" si="21">+AK10+AK11</f>
        <v>17441.666666666664</v>
      </c>
      <c r="AL12" s="59">
        <f t="shared" ref="AL12" si="22">+AL10+AL11</f>
        <v>17458.333333333332</v>
      </c>
      <c r="AM12" s="59">
        <f t="shared" ref="AM12" si="23">+AM10+AM11</f>
        <v>17474.999999999996</v>
      </c>
      <c r="AN12" s="59">
        <f t="shared" ref="AN12" si="24">+AN10+AN11</f>
        <v>17491.666666666664</v>
      </c>
      <c r="AO12" s="59">
        <f t="shared" ref="AO12" si="25">+AO10+AO11</f>
        <v>17508.333333333332</v>
      </c>
      <c r="AP12" s="59">
        <f t="shared" ref="AP12" si="26">+AP10+AP11</f>
        <v>17524.999999999996</v>
      </c>
      <c r="AQ12" s="59">
        <f t="shared" ref="AQ12" si="27">+AQ10+AQ11</f>
        <v>17541.666666666664</v>
      </c>
      <c r="AR12" s="59">
        <f t="shared" ref="AR12" si="28">+AR10+AR11</f>
        <v>17558.333333333332</v>
      </c>
      <c r="AS12" s="59">
        <f t="shared" ref="AS12" si="29">+AS10+AS11</f>
        <v>20074.999999999996</v>
      </c>
      <c r="AT12" s="59">
        <f t="shared" ref="AT12" si="30">+AT10+AT11</f>
        <v>20091.666666666664</v>
      </c>
      <c r="AU12" s="59">
        <f t="shared" ref="AU12" si="31">+AU10+AU11</f>
        <v>20108.333333333332</v>
      </c>
      <c r="AV12" s="59">
        <f t="shared" ref="AV12" si="32">+AV10+AV11</f>
        <v>20124.999999999996</v>
      </c>
      <c r="AW12" s="59">
        <f t="shared" ref="AW12" si="33">+AW10+AW11</f>
        <v>20141.666666666664</v>
      </c>
      <c r="AX12" s="59">
        <f t="shared" ref="AX12" si="34">+AX10+AX11</f>
        <v>20141.666666666664</v>
      </c>
      <c r="AY12" s="59">
        <f t="shared" ref="AY12" si="35">+AY10+AY11</f>
        <v>20141.666666666664</v>
      </c>
      <c r="AZ12" s="59">
        <f t="shared" ref="AZ12" si="36">+AZ10+AZ11</f>
        <v>20141.666666666664</v>
      </c>
      <c r="BA12" s="59">
        <f t="shared" ref="BA12" si="37">+BA10+BA11</f>
        <v>20141.666666666664</v>
      </c>
      <c r="BB12" s="59">
        <f t="shared" ref="BB12" si="38">+BB10+BB11</f>
        <v>20141.666666666664</v>
      </c>
      <c r="BC12" s="59">
        <f t="shared" ref="BC12" si="39">+BC10+BC11</f>
        <v>21141.666666666664</v>
      </c>
      <c r="BD12" s="59">
        <f t="shared" ref="BD12" si="40">+BD10+BD11</f>
        <v>21141.666666666664</v>
      </c>
      <c r="BE12" s="59">
        <f t="shared" ref="BE12" si="41">+BE10+BE11</f>
        <v>21141.666666666664</v>
      </c>
      <c r="BF12" s="59">
        <f t="shared" ref="BF12" si="42">+BF10+BF11</f>
        <v>21141.666666666664</v>
      </c>
      <c r="BG12" s="59">
        <f t="shared" ref="BG12" si="43">+BG10+BG11</f>
        <v>21141.666666666664</v>
      </c>
      <c r="BH12" s="59">
        <f t="shared" ref="BH12" si="44">+BH10+BH11</f>
        <v>21141.666666666664</v>
      </c>
      <c r="BI12" s="59">
        <f t="shared" ref="BI12" si="45">+BI10+BI11</f>
        <v>21141.666666666664</v>
      </c>
      <c r="BJ12" s="59">
        <f t="shared" ref="BJ12" si="46">+BJ10+BJ11</f>
        <v>21141.666666666664</v>
      </c>
      <c r="BK12" s="59">
        <f t="shared" ref="BK12" si="47">+BK10+BK11</f>
        <v>21141.666666666664</v>
      </c>
      <c r="BL12" s="59">
        <f t="shared" ref="BL12" si="48">+BL10+BL11</f>
        <v>21141.666666666664</v>
      </c>
      <c r="BM12" s="59">
        <f t="shared" ref="BM12" si="49">+BM10+BM11</f>
        <v>21141.666666666664</v>
      </c>
      <c r="BN12" s="59">
        <f t="shared" ref="BN12" si="50">+BN10+BN11</f>
        <v>21141.666666666664</v>
      </c>
      <c r="BO12" s="59">
        <f t="shared" ref="BO12" si="51">+BO10+BO11</f>
        <v>21141.666666666664</v>
      </c>
      <c r="BP12" s="59">
        <f t="shared" ref="BP12" si="52">+BP10+BP11</f>
        <v>21141.666666666664</v>
      </c>
      <c r="BQ12" s="59">
        <f t="shared" ref="BQ12" si="53">+BQ10+BQ11</f>
        <v>21141.666666666664</v>
      </c>
      <c r="BR12" s="59">
        <f t="shared" ref="BR12" si="54">+BR10+BR11</f>
        <v>21141.666666666664</v>
      </c>
      <c r="BS12" s="59">
        <f t="shared" ref="BS12" si="55">+BS10+BS11</f>
        <v>21141.666666666664</v>
      </c>
      <c r="BT12" s="59">
        <f t="shared" ref="BT12" si="56">+BT10+BT11</f>
        <v>21141.666666666664</v>
      </c>
      <c r="BU12" s="59">
        <f t="shared" ref="BU12" si="57">+BU10+BU11</f>
        <v>21141.666666666664</v>
      </c>
      <c r="BV12" s="59">
        <f t="shared" ref="BV12" si="58">+BV10+BV11</f>
        <v>21141.666666666664</v>
      </c>
      <c r="BW12" s="59">
        <f t="shared" ref="BW12" si="59">+BW10+BW11</f>
        <v>21141.666666666664</v>
      </c>
      <c r="BX12" s="59">
        <f t="shared" ref="BX12" si="60">+BX10+BX11</f>
        <v>21141.666666666664</v>
      </c>
      <c r="BY12" s="59">
        <f t="shared" ref="BY12" si="61">+BY10+BY11</f>
        <v>21141.666666666664</v>
      </c>
      <c r="BZ12" s="59">
        <f t="shared" ref="BZ12" si="62">+BZ10+BZ11</f>
        <v>21141.666666666664</v>
      </c>
      <c r="CA12" s="59">
        <f t="shared" ref="CA12" si="63">+CA10+CA11</f>
        <v>21141.666666666664</v>
      </c>
      <c r="CB12" s="59">
        <f t="shared" ref="CB12" si="64">+CB10+CB11</f>
        <v>21141.666666666664</v>
      </c>
      <c r="CC12" s="59">
        <f t="shared" ref="CC12" si="65">+CC10+CC11</f>
        <v>21141.666666666664</v>
      </c>
      <c r="CD12" s="59">
        <f t="shared" ref="CD12" si="66">+CD10+CD11</f>
        <v>21141.666666666664</v>
      </c>
      <c r="CE12" s="59">
        <f t="shared" ref="CE12" si="67">+CE10+CE11</f>
        <v>21141.666666666664</v>
      </c>
      <c r="CF12" s="59">
        <f t="shared" ref="CF12" si="68">+CF10+CF11</f>
        <v>21141.666666666664</v>
      </c>
      <c r="CG12" s="59">
        <f t="shared" ref="CG12" si="69">+CG10+CG11</f>
        <v>21141.666666666664</v>
      </c>
      <c r="CH12" s="59">
        <f t="shared" ref="CH12" si="70">+CH10+CH11</f>
        <v>21141.666666666664</v>
      </c>
      <c r="CI12" s="59">
        <f t="shared" ref="CI12" si="71">+CI10+CI11</f>
        <v>21141.666666666664</v>
      </c>
      <c r="CJ12" s="59">
        <f t="shared" ref="CJ12" si="72">+CJ10+CJ11</f>
        <v>21141.666666666664</v>
      </c>
      <c r="CK12" s="59">
        <f t="shared" ref="CK12" si="73">+CK10+CK11</f>
        <v>21141.666666666664</v>
      </c>
      <c r="CL12" s="59">
        <f t="shared" ref="CL12" si="74">+CL10+CL11</f>
        <v>21141.666666666664</v>
      </c>
      <c r="CM12" s="59">
        <f t="shared" ref="CM12" si="75">+CM10+CM11</f>
        <v>21141.666666666664</v>
      </c>
      <c r="CN12" s="59">
        <f t="shared" ref="CN12" si="76">+CN10+CN11</f>
        <v>21141.666666666664</v>
      </c>
      <c r="CO12" s="59">
        <f t="shared" ref="CO12" si="77">+CO10+CO11</f>
        <v>21141.666666666664</v>
      </c>
      <c r="CP12" s="59">
        <f t="shared" ref="CP12" si="78">+CP10+CP11</f>
        <v>21141.666666666664</v>
      </c>
      <c r="CQ12" s="59">
        <f t="shared" ref="CQ12" si="79">+CQ10+CQ11</f>
        <v>21141.666666666664</v>
      </c>
      <c r="CR12" s="59">
        <f t="shared" ref="CR12" si="80">+CR10+CR11</f>
        <v>21141.666666666664</v>
      </c>
      <c r="CS12" s="59">
        <f t="shared" ref="CS12" si="81">+CS10+CS11</f>
        <v>21141.666666666664</v>
      </c>
      <c r="CT12" s="59">
        <f t="shared" ref="CT12" si="82">+CT10+CT11</f>
        <v>21141.666666666664</v>
      </c>
      <c r="CU12" s="59">
        <f t="shared" ref="CU12" si="83">+CU10+CU11</f>
        <v>21141.666666666664</v>
      </c>
      <c r="CV12" s="59">
        <f t="shared" ref="CV12" si="84">+CV10+CV11</f>
        <v>21141.666666666664</v>
      </c>
      <c r="CW12" s="59">
        <f t="shared" ref="CW12" si="85">+CW10+CW11</f>
        <v>21141.666666666664</v>
      </c>
      <c r="CX12" s="59">
        <f t="shared" ref="CX12" si="86">+CX10+CX11</f>
        <v>21141.666666666664</v>
      </c>
      <c r="CY12" s="59">
        <f t="shared" ref="CY12" si="87">+CY10+CY11</f>
        <v>21141.666666666664</v>
      </c>
      <c r="CZ12" s="59">
        <f t="shared" ref="CZ12" si="88">+CZ10+CZ11</f>
        <v>21141.666666666664</v>
      </c>
      <c r="DA12" s="59">
        <f t="shared" ref="DA12" si="89">+DA10+DA11</f>
        <v>21141.666666666664</v>
      </c>
      <c r="DB12" s="59">
        <f t="shared" ref="DB12" si="90">+DB10+DB11</f>
        <v>21141.666666666664</v>
      </c>
      <c r="DC12" s="59">
        <f t="shared" ref="DC12" si="91">+DC10+DC11</f>
        <v>21141.666666666664</v>
      </c>
      <c r="DD12" s="59">
        <f t="shared" ref="DD12" si="92">+DD10+DD11</f>
        <v>21141.666666666664</v>
      </c>
      <c r="DE12" s="59">
        <f t="shared" ref="DE12" si="93">+DE10+DE11</f>
        <v>21141.666666666664</v>
      </c>
      <c r="DF12" s="59">
        <f t="shared" ref="DF12" si="94">+DF10+DF11</f>
        <v>21141.666666666664</v>
      </c>
      <c r="DG12" s="59">
        <f t="shared" ref="DG12" si="95">+DG10+DG11</f>
        <v>21141.666666666664</v>
      </c>
      <c r="DH12" s="59">
        <f t="shared" ref="DH12" si="96">+DH10+DH11</f>
        <v>21141.666666666664</v>
      </c>
      <c r="DI12" s="59">
        <f t="shared" ref="DI12" si="97">+DI10+DI11</f>
        <v>21141.666666666664</v>
      </c>
      <c r="DJ12" s="59">
        <f t="shared" ref="DJ12" si="98">+DJ10+DJ11</f>
        <v>21141.666666666664</v>
      </c>
      <c r="DK12" s="59">
        <f t="shared" ref="DK12" si="99">+DK10+DK11</f>
        <v>21141.666666666664</v>
      </c>
      <c r="DL12" s="59">
        <f t="shared" ref="DL12" si="100">+DL10+DL11</f>
        <v>21141.666666666664</v>
      </c>
      <c r="DM12" s="59">
        <f t="shared" ref="DM12" si="101">+DM10+DM11</f>
        <v>21141.666666666664</v>
      </c>
      <c r="DN12" s="59">
        <f t="shared" ref="DN12" si="102">+DN10+DN11</f>
        <v>21141.666666666664</v>
      </c>
      <c r="DO12" s="59">
        <f t="shared" ref="DO12" si="103">+DO10+DO11</f>
        <v>21141.666666666664</v>
      </c>
      <c r="DP12" s="59">
        <f t="shared" ref="DP12" si="104">+DP10+DP11</f>
        <v>21141.666666666664</v>
      </c>
      <c r="DQ12" s="59">
        <f t="shared" ref="DQ12" si="105">+DQ10+DQ11</f>
        <v>21141.666666666664</v>
      </c>
      <c r="DR12" s="59">
        <f t="shared" ref="DR12" si="106">+DR10+DR11</f>
        <v>21141.666666666664</v>
      </c>
      <c r="DS12" s="59">
        <f t="shared" ref="DS12" si="107">+DS10+DS11</f>
        <v>21141.666666666664</v>
      </c>
      <c r="DT12" s="59">
        <f t="shared" ref="DT12" si="108">+DT10+DT11</f>
        <v>21141.666666666664</v>
      </c>
    </row>
    <row r="13" spans="1:124" ht="16.5" thickTop="1" thickBot="1" x14ac:dyDescent="0.3">
      <c r="C13" s="119" t="s">
        <v>251</v>
      </c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>
        <f>+SUM(E12:P12)</f>
        <v>35003.333333333336</v>
      </c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>
        <f>+SUM(Q12:AB12)</f>
        <v>154399.99999999994</v>
      </c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>
        <f>+SUM(AC12:AN12)</f>
        <v>185799.99999999997</v>
      </c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>
        <f>+SUM(AO12:AZ12)</f>
        <v>231099.99999999994</v>
      </c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>
        <f>+SUM(BA12:BL12)</f>
        <v>251699.99999999991</v>
      </c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>
        <f>+SUM(BM12:BX12)</f>
        <v>253699.99999999991</v>
      </c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>
        <f>+SUM(BY12:CJ12)</f>
        <v>253699.99999999991</v>
      </c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>
        <f>+SUM(CK12:CV12)</f>
        <v>253699.99999999991</v>
      </c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>
        <f>+SUM(CW12:DH12)</f>
        <v>253699.99999999991</v>
      </c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>
        <f>+SUM(DI12:DT12)</f>
        <v>253699.99999999991</v>
      </c>
    </row>
    <row r="14" spans="1:124" ht="15.75" thickTop="1" x14ac:dyDescent="0.25">
      <c r="E14" s="65"/>
    </row>
    <row r="15" spans="1:124" x14ac:dyDescent="0.25">
      <c r="E15" s="65"/>
    </row>
    <row r="16" spans="1:124" ht="21" x14ac:dyDescent="0.35">
      <c r="B16" s="6" t="s">
        <v>407</v>
      </c>
      <c r="E16" s="6"/>
    </row>
    <row r="17" spans="2:124" ht="15.75" thickBot="1" x14ac:dyDescent="0.3">
      <c r="E17" s="65"/>
    </row>
    <row r="18" spans="2:124" ht="16.5" thickTop="1" thickBot="1" x14ac:dyDescent="0.3">
      <c r="C18" s="119" t="s">
        <v>253</v>
      </c>
      <c r="P18" s="59">
        <f>+IF(P13&gt;0,P13*$D4,0)</f>
        <v>1400.1333333333334</v>
      </c>
      <c r="AB18" s="59">
        <f>+IF(AB13&gt;0,AB13*$D4,0)</f>
        <v>6175.9999999999982</v>
      </c>
      <c r="AN18" s="59">
        <f>+IF(AN13&gt;0,AN13*$D4,0)</f>
        <v>7431.9999999999991</v>
      </c>
      <c r="AZ18" s="59">
        <f>+IF(AZ13&gt;0,AZ13*$D4,0)</f>
        <v>9243.9999999999982</v>
      </c>
      <c r="BL18" s="59">
        <f>+IF(BL13&gt;0,BL13*$D4,0)</f>
        <v>10067.999999999996</v>
      </c>
      <c r="BX18" s="59">
        <f>+IF(BX13&gt;0,BX13*$D4,0)</f>
        <v>10147.999999999996</v>
      </c>
      <c r="CJ18" s="59">
        <f>+IF(CJ13&gt;0,CJ13*$D4,0)</f>
        <v>10147.999999999996</v>
      </c>
      <c r="CV18" s="59">
        <f>+IF(CV13&gt;0,CV13*$D4,0)</f>
        <v>10147.999999999996</v>
      </c>
      <c r="DH18" s="59">
        <f>+IF(DH13&gt;0,DH13*$D4,0)</f>
        <v>10147.999999999996</v>
      </c>
      <c r="DT18" s="59">
        <f>+IF(DT13&gt;0,DT13*$D4,0)</f>
        <v>10147.999999999996</v>
      </c>
    </row>
    <row r="19" spans="2:124" ht="16.5" thickTop="1" thickBot="1" x14ac:dyDescent="0.3">
      <c r="C19" s="119" t="s">
        <v>254</v>
      </c>
      <c r="V19" s="59">
        <f>+IF(P18&gt;0,P18-J20-O21,0)</f>
        <v>1400.1333333333334</v>
      </c>
      <c r="AH19" s="59">
        <f>+IF(AB18&gt;0,AB18-V20-AA21,0)</f>
        <v>4775.866666666665</v>
      </c>
      <c r="AT19" s="59">
        <f>+IF(AN18&gt;0,AN18-AH20-AM21,0)</f>
        <v>1256.0000000000009</v>
      </c>
      <c r="BF19" s="59">
        <f>+IF(AZ18&gt;0,AZ18-AT20-AY21,0)</f>
        <v>1812</v>
      </c>
      <c r="BR19" s="59">
        <f>+IF(BL18&gt;0,BL18-BF20-BK21,0)</f>
        <v>823.99999999999818</v>
      </c>
      <c r="CD19" s="59">
        <f>+IF(BX18&gt;0,BX18-BR20-BW21,0)</f>
        <v>80</v>
      </c>
      <c r="CP19" s="59">
        <f>+IF(CJ18&gt;0,CJ18-CD20-CI21,0)</f>
        <v>0</v>
      </c>
      <c r="DB19" s="59">
        <f>+IF(CV18&gt;0,CV18-CP20-CU21,0)</f>
        <v>0</v>
      </c>
      <c r="DN19" s="59">
        <f>+IF(DH18&gt;0,DH18-DB20-DG21,0)</f>
        <v>0</v>
      </c>
    </row>
    <row r="20" spans="2:124" ht="16.5" thickTop="1" thickBot="1" x14ac:dyDescent="0.3">
      <c r="C20" s="119" t="s">
        <v>255</v>
      </c>
      <c r="V20" s="59">
        <f>+P18*0.4</f>
        <v>560.0533333333334</v>
      </c>
      <c r="AH20" s="59">
        <f>+AB18*0.4</f>
        <v>2470.3999999999996</v>
      </c>
      <c r="AT20" s="59">
        <f>+AN18*0.4</f>
        <v>2972.7999999999997</v>
      </c>
      <c r="BF20" s="59">
        <f>+AZ18*0.4</f>
        <v>3697.5999999999995</v>
      </c>
      <c r="BR20" s="59">
        <f>+BL18*0.4</f>
        <v>4027.1999999999989</v>
      </c>
      <c r="CD20" s="59">
        <f>+BX18*0.4</f>
        <v>4059.1999999999989</v>
      </c>
      <c r="CP20" s="59">
        <f>+CJ18*0.4</f>
        <v>4059.1999999999989</v>
      </c>
      <c r="DB20" s="59">
        <f>+CV18*0.4</f>
        <v>4059.1999999999989</v>
      </c>
      <c r="DN20" s="59">
        <f>+DH18*0.4</f>
        <v>4059.1999999999989</v>
      </c>
    </row>
    <row r="21" spans="2:124" ht="16.5" thickTop="1" thickBot="1" x14ac:dyDescent="0.3">
      <c r="C21" s="119" t="s">
        <v>256</v>
      </c>
      <c r="AA21" s="59">
        <f>+P18*0.6</f>
        <v>840.08</v>
      </c>
      <c r="AM21" s="59">
        <f>+AB18*0.6</f>
        <v>3705.5999999999985</v>
      </c>
      <c r="AY21" s="59">
        <f>+AN18*0.6</f>
        <v>4459.1999999999989</v>
      </c>
      <c r="BK21" s="59">
        <f>+AZ18*0.6</f>
        <v>5546.3999999999987</v>
      </c>
      <c r="BW21" s="59">
        <f>+BL18*0.6</f>
        <v>6040.7999999999975</v>
      </c>
      <c r="CI21" s="59">
        <f>+BX18*0.6</f>
        <v>6088.7999999999975</v>
      </c>
      <c r="CU21" s="59">
        <f>+CJ18*0.6</f>
        <v>6088.7999999999975</v>
      </c>
      <c r="DG21" s="59">
        <f>+CV18*0.6</f>
        <v>6088.7999999999975</v>
      </c>
      <c r="DS21" s="59">
        <f>+DH18*0.6</f>
        <v>6088.7999999999975</v>
      </c>
    </row>
    <row r="22" spans="2:124" ht="16.5" thickTop="1" thickBot="1" x14ac:dyDescent="0.3">
      <c r="C22" s="119"/>
    </row>
    <row r="23" spans="2:124" ht="16.5" thickTop="1" thickBot="1" x14ac:dyDescent="0.3">
      <c r="C23" s="119" t="s">
        <v>257</v>
      </c>
      <c r="E23" s="59">
        <f>SUM(E19:E22)</f>
        <v>0</v>
      </c>
      <c r="F23" s="59">
        <f t="shared" ref="F23:BQ23" si="109">SUM(F19:F22)</f>
        <v>0</v>
      </c>
      <c r="G23" s="59">
        <f t="shared" si="109"/>
        <v>0</v>
      </c>
      <c r="H23" s="59">
        <f t="shared" si="109"/>
        <v>0</v>
      </c>
      <c r="I23" s="59">
        <f t="shared" si="109"/>
        <v>0</v>
      </c>
      <c r="J23" s="59">
        <f t="shared" si="109"/>
        <v>0</v>
      </c>
      <c r="K23" s="59">
        <f t="shared" si="109"/>
        <v>0</v>
      </c>
      <c r="L23" s="59">
        <f t="shared" si="109"/>
        <v>0</v>
      </c>
      <c r="M23" s="59">
        <f t="shared" si="109"/>
        <v>0</v>
      </c>
      <c r="N23" s="59">
        <f t="shared" si="109"/>
        <v>0</v>
      </c>
      <c r="O23" s="59">
        <f t="shared" si="109"/>
        <v>0</v>
      </c>
      <c r="P23" s="59">
        <f t="shared" si="109"/>
        <v>0</v>
      </c>
      <c r="Q23" s="59">
        <f t="shared" si="109"/>
        <v>0</v>
      </c>
      <c r="R23" s="59">
        <f t="shared" si="109"/>
        <v>0</v>
      </c>
      <c r="S23" s="59">
        <f t="shared" si="109"/>
        <v>0</v>
      </c>
      <c r="T23" s="59">
        <f t="shared" si="109"/>
        <v>0</v>
      </c>
      <c r="U23" s="59">
        <f t="shared" si="109"/>
        <v>0</v>
      </c>
      <c r="V23" s="59">
        <f t="shared" si="109"/>
        <v>1960.186666666667</v>
      </c>
      <c r="W23" s="59">
        <f t="shared" si="109"/>
        <v>0</v>
      </c>
      <c r="X23" s="59">
        <f t="shared" si="109"/>
        <v>0</v>
      </c>
      <c r="Y23" s="59">
        <f t="shared" si="109"/>
        <v>0</v>
      </c>
      <c r="Z23" s="59">
        <f t="shared" si="109"/>
        <v>0</v>
      </c>
      <c r="AA23" s="59">
        <f t="shared" si="109"/>
        <v>840.08</v>
      </c>
      <c r="AB23" s="59">
        <f t="shared" si="109"/>
        <v>0</v>
      </c>
      <c r="AC23" s="59">
        <f t="shared" si="109"/>
        <v>0</v>
      </c>
      <c r="AD23" s="59">
        <f t="shared" si="109"/>
        <v>0</v>
      </c>
      <c r="AE23" s="59">
        <f t="shared" si="109"/>
        <v>0</v>
      </c>
      <c r="AF23" s="59">
        <f t="shared" si="109"/>
        <v>0</v>
      </c>
      <c r="AG23" s="59">
        <f t="shared" si="109"/>
        <v>0</v>
      </c>
      <c r="AH23" s="59">
        <f t="shared" si="109"/>
        <v>7246.2666666666646</v>
      </c>
      <c r="AI23" s="59">
        <f t="shared" si="109"/>
        <v>0</v>
      </c>
      <c r="AJ23" s="59">
        <f t="shared" si="109"/>
        <v>0</v>
      </c>
      <c r="AK23" s="59">
        <f t="shared" si="109"/>
        <v>0</v>
      </c>
      <c r="AL23" s="59">
        <f t="shared" si="109"/>
        <v>0</v>
      </c>
      <c r="AM23" s="59">
        <f t="shared" si="109"/>
        <v>3705.5999999999985</v>
      </c>
      <c r="AN23" s="59">
        <f t="shared" si="109"/>
        <v>0</v>
      </c>
      <c r="AO23" s="59">
        <f t="shared" si="109"/>
        <v>0</v>
      </c>
      <c r="AP23" s="59">
        <f t="shared" si="109"/>
        <v>0</v>
      </c>
      <c r="AQ23" s="59">
        <f t="shared" si="109"/>
        <v>0</v>
      </c>
      <c r="AR23" s="59">
        <f t="shared" si="109"/>
        <v>0</v>
      </c>
      <c r="AS23" s="59">
        <f t="shared" si="109"/>
        <v>0</v>
      </c>
      <c r="AT23" s="59">
        <f t="shared" si="109"/>
        <v>4228.8000000000011</v>
      </c>
      <c r="AU23" s="59">
        <f t="shared" si="109"/>
        <v>0</v>
      </c>
      <c r="AV23" s="59">
        <f t="shared" si="109"/>
        <v>0</v>
      </c>
      <c r="AW23" s="59">
        <f t="shared" si="109"/>
        <v>0</v>
      </c>
      <c r="AX23" s="59">
        <f t="shared" si="109"/>
        <v>0</v>
      </c>
      <c r="AY23" s="59">
        <f t="shared" si="109"/>
        <v>4459.1999999999989</v>
      </c>
      <c r="AZ23" s="59">
        <f t="shared" si="109"/>
        <v>0</v>
      </c>
      <c r="BA23" s="59">
        <f t="shared" si="109"/>
        <v>0</v>
      </c>
      <c r="BB23" s="59">
        <f t="shared" si="109"/>
        <v>0</v>
      </c>
      <c r="BC23" s="59">
        <f t="shared" si="109"/>
        <v>0</v>
      </c>
      <c r="BD23" s="59">
        <f t="shared" si="109"/>
        <v>0</v>
      </c>
      <c r="BE23" s="59">
        <f t="shared" si="109"/>
        <v>0</v>
      </c>
      <c r="BF23" s="59">
        <f t="shared" si="109"/>
        <v>5509.5999999999995</v>
      </c>
      <c r="BG23" s="59">
        <f t="shared" si="109"/>
        <v>0</v>
      </c>
      <c r="BH23" s="59">
        <f t="shared" si="109"/>
        <v>0</v>
      </c>
      <c r="BI23" s="59">
        <f t="shared" si="109"/>
        <v>0</v>
      </c>
      <c r="BJ23" s="59">
        <f t="shared" si="109"/>
        <v>0</v>
      </c>
      <c r="BK23" s="59">
        <f t="shared" si="109"/>
        <v>5546.3999999999987</v>
      </c>
      <c r="BL23" s="59">
        <f t="shared" si="109"/>
        <v>0</v>
      </c>
      <c r="BM23" s="59">
        <f t="shared" si="109"/>
        <v>0</v>
      </c>
      <c r="BN23" s="59">
        <f t="shared" si="109"/>
        <v>0</v>
      </c>
      <c r="BO23" s="59">
        <f t="shared" si="109"/>
        <v>0</v>
      </c>
      <c r="BP23" s="59">
        <f t="shared" si="109"/>
        <v>0</v>
      </c>
      <c r="BQ23" s="59">
        <f t="shared" si="109"/>
        <v>0</v>
      </c>
      <c r="BR23" s="59">
        <f t="shared" ref="BR23:DT23" si="110">SUM(BR19:BR22)</f>
        <v>4851.1999999999971</v>
      </c>
      <c r="BS23" s="59">
        <f t="shared" si="110"/>
        <v>0</v>
      </c>
      <c r="BT23" s="59">
        <f t="shared" si="110"/>
        <v>0</v>
      </c>
      <c r="BU23" s="59">
        <f t="shared" si="110"/>
        <v>0</v>
      </c>
      <c r="BV23" s="59">
        <f t="shared" si="110"/>
        <v>0</v>
      </c>
      <c r="BW23" s="59">
        <f t="shared" si="110"/>
        <v>6040.7999999999975</v>
      </c>
      <c r="BX23" s="59">
        <f t="shared" si="110"/>
        <v>0</v>
      </c>
      <c r="BY23" s="59">
        <f t="shared" si="110"/>
        <v>0</v>
      </c>
      <c r="BZ23" s="59">
        <f t="shared" si="110"/>
        <v>0</v>
      </c>
      <c r="CA23" s="59">
        <f t="shared" si="110"/>
        <v>0</v>
      </c>
      <c r="CB23" s="59">
        <f t="shared" si="110"/>
        <v>0</v>
      </c>
      <c r="CC23" s="59">
        <f t="shared" si="110"/>
        <v>0</v>
      </c>
      <c r="CD23" s="59">
        <f t="shared" si="110"/>
        <v>4139.1999999999989</v>
      </c>
      <c r="CE23" s="59">
        <f t="shared" si="110"/>
        <v>0</v>
      </c>
      <c r="CF23" s="59">
        <f t="shared" si="110"/>
        <v>0</v>
      </c>
      <c r="CG23" s="59">
        <f t="shared" si="110"/>
        <v>0</v>
      </c>
      <c r="CH23" s="59">
        <f t="shared" si="110"/>
        <v>0</v>
      </c>
      <c r="CI23" s="59">
        <f t="shared" si="110"/>
        <v>6088.7999999999975</v>
      </c>
      <c r="CJ23" s="59">
        <f t="shared" si="110"/>
        <v>0</v>
      </c>
      <c r="CK23" s="59">
        <f t="shared" si="110"/>
        <v>0</v>
      </c>
      <c r="CL23" s="59">
        <f t="shared" si="110"/>
        <v>0</v>
      </c>
      <c r="CM23" s="59">
        <f t="shared" si="110"/>
        <v>0</v>
      </c>
      <c r="CN23" s="59">
        <f t="shared" si="110"/>
        <v>0</v>
      </c>
      <c r="CO23" s="59">
        <f t="shared" si="110"/>
        <v>0</v>
      </c>
      <c r="CP23" s="59">
        <f t="shared" si="110"/>
        <v>4059.1999999999989</v>
      </c>
      <c r="CQ23" s="59">
        <f t="shared" si="110"/>
        <v>0</v>
      </c>
      <c r="CR23" s="59">
        <f t="shared" si="110"/>
        <v>0</v>
      </c>
      <c r="CS23" s="59">
        <f t="shared" si="110"/>
        <v>0</v>
      </c>
      <c r="CT23" s="59">
        <f t="shared" si="110"/>
        <v>0</v>
      </c>
      <c r="CU23" s="59">
        <f t="shared" si="110"/>
        <v>6088.7999999999975</v>
      </c>
      <c r="CV23" s="59">
        <f t="shared" si="110"/>
        <v>0</v>
      </c>
      <c r="CW23" s="59">
        <f t="shared" si="110"/>
        <v>0</v>
      </c>
      <c r="CX23" s="59">
        <f t="shared" si="110"/>
        <v>0</v>
      </c>
      <c r="CY23" s="59">
        <f t="shared" si="110"/>
        <v>0</v>
      </c>
      <c r="CZ23" s="59">
        <f t="shared" si="110"/>
        <v>0</v>
      </c>
      <c r="DA23" s="59">
        <f t="shared" si="110"/>
        <v>0</v>
      </c>
      <c r="DB23" s="59">
        <f t="shared" si="110"/>
        <v>4059.1999999999989</v>
      </c>
      <c r="DC23" s="59">
        <f t="shared" si="110"/>
        <v>0</v>
      </c>
      <c r="DD23" s="59">
        <f t="shared" si="110"/>
        <v>0</v>
      </c>
      <c r="DE23" s="59">
        <f t="shared" si="110"/>
        <v>0</v>
      </c>
      <c r="DF23" s="59">
        <f t="shared" si="110"/>
        <v>0</v>
      </c>
      <c r="DG23" s="59">
        <f t="shared" si="110"/>
        <v>6088.7999999999975</v>
      </c>
      <c r="DH23" s="59">
        <f t="shared" si="110"/>
        <v>0</v>
      </c>
      <c r="DI23" s="59">
        <f t="shared" si="110"/>
        <v>0</v>
      </c>
      <c r="DJ23" s="59">
        <f t="shared" si="110"/>
        <v>0</v>
      </c>
      <c r="DK23" s="59">
        <f t="shared" si="110"/>
        <v>0</v>
      </c>
      <c r="DL23" s="59">
        <f t="shared" si="110"/>
        <v>0</v>
      </c>
      <c r="DM23" s="59">
        <f t="shared" si="110"/>
        <v>0</v>
      </c>
      <c r="DN23" s="59">
        <f t="shared" si="110"/>
        <v>4059.1999999999989</v>
      </c>
      <c r="DO23" s="59">
        <f t="shared" si="110"/>
        <v>0</v>
      </c>
      <c r="DP23" s="59">
        <f t="shared" si="110"/>
        <v>0</v>
      </c>
      <c r="DQ23" s="59">
        <f t="shared" si="110"/>
        <v>0</v>
      </c>
      <c r="DR23" s="59">
        <f t="shared" si="110"/>
        <v>0</v>
      </c>
      <c r="DS23" s="59">
        <f t="shared" si="110"/>
        <v>6088.7999999999975</v>
      </c>
      <c r="DT23" s="59">
        <f t="shared" si="110"/>
        <v>0</v>
      </c>
    </row>
    <row r="24" spans="2:124" ht="15.75" thickTop="1" x14ac:dyDescent="0.25">
      <c r="E24" s="15"/>
    </row>
    <row r="25" spans="2:124" x14ac:dyDescent="0.25">
      <c r="E25" s="15"/>
    </row>
    <row r="26" spans="2:124" ht="21" x14ac:dyDescent="0.35">
      <c r="B26" s="6" t="s">
        <v>13</v>
      </c>
      <c r="E26" s="6"/>
    </row>
    <row r="27" spans="2:124" ht="21.75" thickBot="1" x14ac:dyDescent="0.4">
      <c r="D27" s="6"/>
      <c r="E27" s="6"/>
    </row>
    <row r="28" spans="2:124" ht="16.5" thickTop="1" thickBot="1" x14ac:dyDescent="0.3">
      <c r="C28" s="119" t="s">
        <v>258</v>
      </c>
      <c r="E28" s="59">
        <f>+IF(E18&gt;E23,E18-E23,0)</f>
        <v>0</v>
      </c>
      <c r="F28" s="59">
        <f>+IF(SUM($E18:F18)&gt;SUM($E23:F23),SUM($E18:F18)-SUM($E23:F23),0)</f>
        <v>0</v>
      </c>
      <c r="G28" s="59">
        <f>+IF(SUM($E18:G18)&gt;SUM($E23:G23),SUM($E18:G18)-SUM($E23:G23),0)</f>
        <v>0</v>
      </c>
      <c r="H28" s="59">
        <f>+IF(SUM($E18:H18)&gt;SUM($E23:H23),SUM($E18:H18)-SUM($E23:H23),0)</f>
        <v>0</v>
      </c>
      <c r="I28" s="59">
        <f>+IF(SUM($E18:I18)&gt;SUM($E23:I23),SUM($E18:I18)-SUM($E23:I23),0)</f>
        <v>0</v>
      </c>
      <c r="J28" s="59">
        <f>+IF(SUM($E18:J18)&gt;SUM($E23:J23),SUM($E18:J18)-SUM($E23:J23),0)</f>
        <v>0</v>
      </c>
      <c r="K28" s="59">
        <f>+IF(SUM($E18:K18)&gt;SUM($E23:K23),SUM($E18:K18)-SUM($E23:K23),0)</f>
        <v>0</v>
      </c>
      <c r="L28" s="59">
        <f>+IF(SUM($E18:L18)&gt;SUM($E23:L23),SUM($E18:L18)-SUM($E23:L23),0)</f>
        <v>0</v>
      </c>
      <c r="M28" s="59">
        <f>+IF(SUM($E18:M18)&gt;SUM($E23:M23),SUM($E18:M18)-SUM($E23:M23),0)</f>
        <v>0</v>
      </c>
      <c r="N28" s="59">
        <f>+IF(SUM($E18:N18)&gt;SUM($E23:N23),SUM($E18:N18)-SUM($E23:N23),0)</f>
        <v>0</v>
      </c>
      <c r="O28" s="59">
        <f>+IF(SUM($E18:O18)&gt;SUM($E23:O23),SUM($E18:O18)-SUM($E23:O23),0)</f>
        <v>0</v>
      </c>
      <c r="P28" s="59">
        <f>+IF(SUM($E18:P18)&gt;SUM($E23:P23),SUM($E18:P18)-SUM($E23:P23),0)</f>
        <v>1400.1333333333334</v>
      </c>
      <c r="Q28" s="59">
        <f>+IF(SUM($E18:Q18)&gt;SUM($E23:Q23),SUM($E18:Q18)-SUM($E23:Q23),0)</f>
        <v>1400.1333333333334</v>
      </c>
      <c r="R28" s="59">
        <f>+IF(SUM($E18:R18)&gt;SUM($E23:R23),SUM($E18:R18)-SUM($E23:R23),0)</f>
        <v>1400.1333333333334</v>
      </c>
      <c r="S28" s="59">
        <f>+IF(SUM($E18:S18)&gt;SUM($E23:S23),SUM($E18:S18)-SUM($E23:S23),0)</f>
        <v>1400.1333333333334</v>
      </c>
      <c r="T28" s="59">
        <f>+IF(SUM($E18:T18)&gt;SUM($E23:T23),SUM($E18:T18)-SUM($E23:T23),0)</f>
        <v>1400.1333333333334</v>
      </c>
      <c r="U28" s="59">
        <f>+IF(SUM($E18:U18)&gt;SUM($E23:U23),SUM($E18:U18)-SUM($E23:U23),0)</f>
        <v>1400.1333333333334</v>
      </c>
      <c r="V28" s="59">
        <f>+IF(SUM($E18:V18)&gt;SUM($E23:V23),SUM($E18:V18)-SUM($E23:V23),0)</f>
        <v>0</v>
      </c>
      <c r="W28" s="59">
        <f>+IF(SUM($E18:W18)&gt;SUM($E23:W23),SUM($E18:W18)-SUM($E23:W23),0)</f>
        <v>0</v>
      </c>
      <c r="X28" s="59">
        <f>+IF(SUM($E18:X18)&gt;SUM($E23:X23),SUM($E18:X18)-SUM($E23:X23),0)</f>
        <v>0</v>
      </c>
      <c r="Y28" s="59">
        <f>+IF(SUM($E18:Y18)&gt;SUM($E23:Y23),SUM($E18:Y18)-SUM($E23:Y23),0)</f>
        <v>0</v>
      </c>
      <c r="Z28" s="59">
        <f>+IF(SUM($E18:Z18)&gt;SUM($E23:Z23),SUM($E18:Z18)-SUM($E23:Z23),0)</f>
        <v>0</v>
      </c>
      <c r="AA28" s="59">
        <f>+IF(SUM($E18:AA18)&gt;SUM($E23:AA23),SUM($E18:AA18)-SUM($E23:AA23),0)</f>
        <v>0</v>
      </c>
      <c r="AB28" s="59">
        <f>+IF(SUM($E18:AB18)&gt;SUM($E23:AB23),SUM($E18:AB18)-SUM($E23:AB23),0)</f>
        <v>4775.866666666665</v>
      </c>
      <c r="AC28" s="59">
        <f>+IF(SUM($E18:AC18)&gt;SUM($E23:AC23),SUM($E18:AC18)-SUM($E23:AC23),0)</f>
        <v>4775.866666666665</v>
      </c>
      <c r="AD28" s="59">
        <f>+IF(SUM($E18:AD18)&gt;SUM($E23:AD23),SUM($E18:AD18)-SUM($E23:AD23),0)</f>
        <v>4775.866666666665</v>
      </c>
      <c r="AE28" s="59">
        <f>+IF(SUM($E18:AE18)&gt;SUM($E23:AE23),SUM($E18:AE18)-SUM($E23:AE23),0)</f>
        <v>4775.866666666665</v>
      </c>
      <c r="AF28" s="59">
        <f>+IF(SUM($E18:AF18)&gt;SUM($E23:AF23),SUM($E18:AF18)-SUM($E23:AF23),0)</f>
        <v>4775.866666666665</v>
      </c>
      <c r="AG28" s="59">
        <f>+IF(SUM($E18:AG18)&gt;SUM($E23:AG23),SUM($E18:AG18)-SUM($E23:AG23),0)</f>
        <v>4775.866666666665</v>
      </c>
      <c r="AH28" s="59">
        <f>+IF(SUM($E18:AH18)&gt;SUM($E23:AH23),SUM($E18:AH18)-SUM($E23:AH23),0)</f>
        <v>0</v>
      </c>
      <c r="AI28" s="59">
        <f>+IF(SUM($E18:AI18)&gt;SUM($E23:AI23),SUM($E18:AI18)-SUM($E23:AI23),0)</f>
        <v>0</v>
      </c>
      <c r="AJ28" s="59">
        <f>+IF(SUM($E18:AJ18)&gt;SUM($E23:AJ23),SUM($E18:AJ18)-SUM($E23:AJ23),0)</f>
        <v>0</v>
      </c>
      <c r="AK28" s="59">
        <f>+IF(SUM($E18:AK18)&gt;SUM($E23:AK23),SUM($E18:AK18)-SUM($E23:AK23),0)</f>
        <v>0</v>
      </c>
      <c r="AL28" s="59">
        <f>+IF(SUM($E18:AL18)&gt;SUM($E23:AL23),SUM($E18:AL18)-SUM($E23:AL23),0)</f>
        <v>0</v>
      </c>
      <c r="AM28" s="59">
        <f>+IF(SUM($E18:AM18)&gt;SUM($E23:AM23),SUM($E18:AM18)-SUM($E23:AM23),0)</f>
        <v>0</v>
      </c>
      <c r="AN28" s="59">
        <f>+IF(SUM($E18:AN18)&gt;SUM($E23:AN23),SUM($E18:AN18)-SUM($E23:AN23),0)</f>
        <v>1256.0000000000018</v>
      </c>
      <c r="AO28" s="59">
        <f>+IF(SUM($E18:AO18)&gt;SUM($E23:AO23),SUM($E18:AO18)-SUM($E23:AO23),0)</f>
        <v>1256.0000000000018</v>
      </c>
      <c r="AP28" s="59">
        <f>+IF(SUM($E18:AP18)&gt;SUM($E23:AP23),SUM($E18:AP18)-SUM($E23:AP23),0)</f>
        <v>1256.0000000000018</v>
      </c>
      <c r="AQ28" s="59">
        <f>+IF(SUM($E18:AQ18)&gt;SUM($E23:AQ23),SUM($E18:AQ18)-SUM($E23:AQ23),0)</f>
        <v>1256.0000000000018</v>
      </c>
      <c r="AR28" s="59">
        <f>+IF(SUM($E18:AR18)&gt;SUM($E23:AR23),SUM($E18:AR18)-SUM($E23:AR23),0)</f>
        <v>1256.0000000000018</v>
      </c>
      <c r="AS28" s="59">
        <f>+IF(SUM($E18:AS18)&gt;SUM($E23:AS23),SUM($E18:AS18)-SUM($E23:AS23),0)</f>
        <v>1256.0000000000018</v>
      </c>
      <c r="AT28" s="59">
        <f>+IF(SUM($E18:AT18)&gt;SUM($E23:AT23),SUM($E18:AT18)-SUM($E23:AT23),0)</f>
        <v>0</v>
      </c>
      <c r="AU28" s="59">
        <f>+IF(SUM($E18:AU18)&gt;SUM($E23:AU23),SUM($E18:AU18)-SUM($E23:AU23),0)</f>
        <v>0</v>
      </c>
      <c r="AV28" s="59">
        <f>+IF(SUM($E18:AV18)&gt;SUM($E23:AV23),SUM($E18:AV18)-SUM($E23:AV23),0)</f>
        <v>0</v>
      </c>
      <c r="AW28" s="59">
        <f>+IF(SUM($E18:AW18)&gt;SUM($E23:AW23),SUM($E18:AW18)-SUM($E23:AW23),0)</f>
        <v>0</v>
      </c>
      <c r="AX28" s="59">
        <f>+IF(SUM($E18:AX18)&gt;SUM($E23:AX23),SUM($E18:AX18)-SUM($E23:AX23),0)</f>
        <v>0</v>
      </c>
      <c r="AY28" s="59">
        <f>+IF(SUM($E18:AY18)&gt;SUM($E23:AY23),SUM($E18:AY18)-SUM($E23:AY23),0)</f>
        <v>0</v>
      </c>
      <c r="AZ28" s="59">
        <f>+IF(SUM($E18:AZ18)&gt;SUM($E23:AZ23),SUM($E18:AZ18)-SUM($E23:AZ23),0)</f>
        <v>1812</v>
      </c>
      <c r="BA28" s="59">
        <f>+IF(SUM($E18:BA18)&gt;SUM($E23:BA23),SUM($E18:BA18)-SUM($E23:BA23),0)</f>
        <v>1812</v>
      </c>
      <c r="BB28" s="59">
        <f>+IF(SUM($E18:BB18)&gt;SUM($E23:BB23),SUM($E18:BB18)-SUM($E23:BB23),0)</f>
        <v>1812</v>
      </c>
      <c r="BC28" s="59">
        <f>+IF(SUM($E18:BC18)&gt;SUM($E23:BC23),SUM($E18:BC18)-SUM($E23:BC23),0)</f>
        <v>1812</v>
      </c>
      <c r="BD28" s="59">
        <f>+IF(SUM($E18:BD18)&gt;SUM($E23:BD23),SUM($E18:BD18)-SUM($E23:BD23),0)</f>
        <v>1812</v>
      </c>
      <c r="BE28" s="59">
        <f>+IF(SUM($E18:BE18)&gt;SUM($E23:BE23),SUM($E18:BE18)-SUM($E23:BE23),0)</f>
        <v>1812</v>
      </c>
      <c r="BF28" s="59">
        <f>+IF(SUM($E18:BF18)&gt;SUM($E23:BF23),SUM($E18:BF18)-SUM($E23:BF23),0)</f>
        <v>0</v>
      </c>
      <c r="BG28" s="59">
        <f>+IF(SUM($E18:BG18)&gt;SUM($E23:BG23),SUM($E18:BG18)-SUM($E23:BG23),0)</f>
        <v>0</v>
      </c>
      <c r="BH28" s="59">
        <f>+IF(SUM($E18:BH18)&gt;SUM($E23:BH23),SUM($E18:BH18)-SUM($E23:BH23),0)</f>
        <v>0</v>
      </c>
      <c r="BI28" s="59">
        <f>+IF(SUM($E18:BI18)&gt;SUM($E23:BI23),SUM($E18:BI18)-SUM($E23:BI23),0)</f>
        <v>0</v>
      </c>
      <c r="BJ28" s="59">
        <f>+IF(SUM($E18:BJ18)&gt;SUM($E23:BJ23),SUM($E18:BJ18)-SUM($E23:BJ23),0)</f>
        <v>0</v>
      </c>
      <c r="BK28" s="59">
        <f>+IF(SUM($E18:BK18)&gt;SUM($E23:BK23),SUM($E18:BK18)-SUM($E23:BK23),0)</f>
        <v>0</v>
      </c>
      <c r="BL28" s="59">
        <f>+IF(SUM($E18:BL18)&gt;SUM($E23:BL23),SUM($E18:BL18)-SUM($E23:BL23),0)</f>
        <v>824</v>
      </c>
      <c r="BM28" s="59">
        <f>+IF(SUM($E18:BM18)&gt;SUM($E23:BM23),SUM($E18:BM18)-SUM($E23:BM23),0)</f>
        <v>824</v>
      </c>
      <c r="BN28" s="59">
        <f>+IF(SUM($E18:BN18)&gt;SUM($E23:BN23),SUM($E18:BN18)-SUM($E23:BN23),0)</f>
        <v>824</v>
      </c>
      <c r="BO28" s="59">
        <f>+IF(SUM($E18:BO18)&gt;SUM($E23:BO23),SUM($E18:BO18)-SUM($E23:BO23),0)</f>
        <v>824</v>
      </c>
      <c r="BP28" s="59">
        <f>+IF(SUM($E18:BP18)&gt;SUM($E23:BP23),SUM($E18:BP18)-SUM($E23:BP23),0)</f>
        <v>824</v>
      </c>
      <c r="BQ28" s="59">
        <f>+IF(SUM($E18:BQ18)&gt;SUM($E23:BQ23),SUM($E18:BQ18)-SUM($E23:BQ23),0)</f>
        <v>824</v>
      </c>
      <c r="BR28" s="59">
        <f>+IF(SUM($E18:BR18)&gt;SUM($E23:BR23),SUM($E18:BR18)-SUM($E23:BR23),0)</f>
        <v>0</v>
      </c>
      <c r="BS28" s="59">
        <f>+IF(SUM($E18:BS18)&gt;SUM($E23:BS23),SUM($E18:BS18)-SUM($E23:BS23),0)</f>
        <v>0</v>
      </c>
      <c r="BT28" s="59">
        <f>+IF(SUM($E18:BT18)&gt;SUM($E23:BT23),SUM($E18:BT18)-SUM($E23:BT23),0)</f>
        <v>0</v>
      </c>
      <c r="BU28" s="59">
        <f>+IF(SUM($E18:BU18)&gt;SUM($E23:BU23),SUM($E18:BU18)-SUM($E23:BU23),0)</f>
        <v>0</v>
      </c>
      <c r="BV28" s="59">
        <f>+IF(SUM($E18:BV18)&gt;SUM($E23:BV23),SUM($E18:BV18)-SUM($E23:BV23),0)</f>
        <v>0</v>
      </c>
      <c r="BW28" s="59">
        <f>+IF(SUM($E18:BW18)&gt;SUM($E23:BW23),SUM($E18:BW18)-SUM($E23:BW23),0)</f>
        <v>0</v>
      </c>
      <c r="BX28" s="59">
        <f>+IF(SUM($E18:BX18)&gt;SUM($E23:BX23),SUM($E18:BX18)-SUM($E23:BX23),0)</f>
        <v>80.000000000007276</v>
      </c>
      <c r="BY28" s="59">
        <f>+IF(SUM($E18:BY18)&gt;SUM($E23:BY23),SUM($E18:BY18)-SUM($E23:BY23),0)</f>
        <v>80.000000000007276</v>
      </c>
      <c r="BZ28" s="59">
        <f>+IF(SUM($E18:BZ18)&gt;SUM($E23:BZ23),SUM($E18:BZ18)-SUM($E23:BZ23),0)</f>
        <v>80.000000000007276</v>
      </c>
      <c r="CA28" s="59">
        <f>+IF(SUM($E18:CA18)&gt;SUM($E23:CA23),SUM($E18:CA18)-SUM($E23:CA23),0)</f>
        <v>80.000000000007276</v>
      </c>
      <c r="CB28" s="59">
        <f>+IF(SUM($E18:CB18)&gt;SUM($E23:CB23),SUM($E18:CB18)-SUM($E23:CB23),0)</f>
        <v>80.000000000007276</v>
      </c>
      <c r="CC28" s="59">
        <f>+IF(SUM($E18:CC18)&gt;SUM($E23:CC23),SUM($E18:CC18)-SUM($E23:CC23),0)</f>
        <v>80.000000000007276</v>
      </c>
      <c r="CD28" s="59">
        <f>+IF(SUM($E18:CD18)&gt;SUM($E23:CD23),SUM($E18:CD18)-SUM($E23:CD23),0)</f>
        <v>0</v>
      </c>
      <c r="CE28" s="59">
        <f>+IF(SUM($E18:CE18)&gt;SUM($E23:CE23),SUM($E18:CE18)-SUM($E23:CE23),0)</f>
        <v>0</v>
      </c>
      <c r="CF28" s="59">
        <f>+IF(SUM($E18:CF18)&gt;SUM($E23:CF23),SUM($E18:CF18)-SUM($E23:CF23),0)</f>
        <v>0</v>
      </c>
      <c r="CG28" s="59">
        <f>+IF(SUM($E18:CG18)&gt;SUM($E23:CG23),SUM($E18:CG18)-SUM($E23:CG23),0)</f>
        <v>0</v>
      </c>
      <c r="CH28" s="59">
        <f>+IF(SUM($E18:CH18)&gt;SUM($E23:CH23),SUM($E18:CH18)-SUM($E23:CH23),0)</f>
        <v>0</v>
      </c>
      <c r="CI28" s="59">
        <f>+IF(SUM($E18:CI18)&gt;SUM($E23:CI23),SUM($E18:CI18)-SUM($E23:CI23),0)</f>
        <v>0</v>
      </c>
      <c r="CJ28" s="59">
        <f>+IF(SUM($E18:CJ18)&gt;SUM($E23:CJ23),SUM($E18:CJ18)-SUM($E23:CJ23),0)</f>
        <v>0</v>
      </c>
      <c r="CK28" s="59">
        <f>+IF(SUM($E18:CK18)&gt;SUM($E23:CK23),SUM($E18:CK18)-SUM($E23:CK23),0)</f>
        <v>0</v>
      </c>
      <c r="CL28" s="59">
        <f>+IF(SUM($E18:CL18)&gt;SUM($E23:CL23),SUM($E18:CL18)-SUM($E23:CL23),0)</f>
        <v>0</v>
      </c>
      <c r="CM28" s="59">
        <f>+IF(SUM($E18:CM18)&gt;SUM($E23:CM23),SUM($E18:CM18)-SUM($E23:CM23),0)</f>
        <v>0</v>
      </c>
      <c r="CN28" s="59">
        <f>+IF(SUM($E18:CN18)&gt;SUM($E23:CN23),SUM($E18:CN18)-SUM($E23:CN23),0)</f>
        <v>0</v>
      </c>
      <c r="CO28" s="59">
        <f>+IF(SUM($E18:CO18)&gt;SUM($E23:CO23),SUM($E18:CO18)-SUM($E23:CO23),0)</f>
        <v>0</v>
      </c>
      <c r="CP28" s="59">
        <f>+IF(SUM($E18:CP18)&gt;SUM($E23:CP23),SUM($E18:CP18)-SUM($E23:CP23),0)</f>
        <v>0</v>
      </c>
      <c r="CQ28" s="59">
        <f>+IF(SUM($E18:CQ18)&gt;SUM($E23:CQ23),SUM($E18:CQ18)-SUM($E23:CQ23),0)</f>
        <v>0</v>
      </c>
      <c r="CR28" s="59">
        <f>+IF(SUM($E18:CR18)&gt;SUM($E23:CR23),SUM($E18:CR18)-SUM($E23:CR23),0)</f>
        <v>0</v>
      </c>
      <c r="CS28" s="59">
        <f>+IF(SUM($E18:CS18)&gt;SUM($E23:CS23),SUM($E18:CS18)-SUM($E23:CS23),0)</f>
        <v>0</v>
      </c>
      <c r="CT28" s="59">
        <f>+IF(SUM($E18:CT18)&gt;SUM($E23:CT23),SUM($E18:CT18)-SUM($E23:CT23),0)</f>
        <v>0</v>
      </c>
      <c r="CU28" s="59">
        <f>+IF(SUM($E18:CU18)&gt;SUM($E23:CU23),SUM($E18:CU18)-SUM($E23:CU23),0)</f>
        <v>0</v>
      </c>
      <c r="CV28" s="59">
        <f>+IF(SUM($E18:CV18)&gt;SUM($E23:CV23),SUM($E18:CV18)-SUM($E23:CV23),0)</f>
        <v>0</v>
      </c>
      <c r="CW28" s="59">
        <f>+IF(SUM($E18:CW18)&gt;SUM($E23:CW23),SUM($E18:CW18)-SUM($E23:CW23),0)</f>
        <v>0</v>
      </c>
      <c r="CX28" s="59">
        <f>+IF(SUM($E18:CX18)&gt;SUM($E23:CX23),SUM($E18:CX18)-SUM($E23:CX23),0)</f>
        <v>0</v>
      </c>
      <c r="CY28" s="59">
        <f>+IF(SUM($E18:CY18)&gt;SUM($E23:CY23),SUM($E18:CY18)-SUM($E23:CY23),0)</f>
        <v>0</v>
      </c>
      <c r="CZ28" s="59">
        <f>+IF(SUM($E18:CZ18)&gt;SUM($E23:CZ23),SUM($E18:CZ18)-SUM($E23:CZ23),0)</f>
        <v>0</v>
      </c>
      <c r="DA28" s="59">
        <f>+IF(SUM($E18:DA18)&gt;SUM($E23:DA23),SUM($E18:DA18)-SUM($E23:DA23),0)</f>
        <v>0</v>
      </c>
      <c r="DB28" s="59">
        <f>+IF(SUM($E18:DB18)&gt;SUM($E23:DB23),SUM($E18:DB18)-SUM($E23:DB23),0)</f>
        <v>0</v>
      </c>
      <c r="DC28" s="59">
        <f>+IF(SUM($E18:DC18)&gt;SUM($E23:DC23),SUM($E18:DC18)-SUM($E23:DC23),0)</f>
        <v>0</v>
      </c>
      <c r="DD28" s="59">
        <f>+IF(SUM($E18:DD18)&gt;SUM($E23:DD23),SUM($E18:DD18)-SUM($E23:DD23),0)</f>
        <v>0</v>
      </c>
      <c r="DE28" s="59">
        <f>+IF(SUM($E18:DE18)&gt;SUM($E23:DE23),SUM($E18:DE18)-SUM($E23:DE23),0)</f>
        <v>0</v>
      </c>
      <c r="DF28" s="59">
        <f>+IF(SUM($E18:DF18)&gt;SUM($E23:DF23),SUM($E18:DF18)-SUM($E23:DF23),0)</f>
        <v>0</v>
      </c>
      <c r="DG28" s="59">
        <f>+IF(SUM($E18:DG18)&gt;SUM($E23:DG23),SUM($E18:DG18)-SUM($E23:DG23),0)</f>
        <v>0</v>
      </c>
      <c r="DH28" s="59">
        <f>+IF(SUM($E18:DH18)&gt;SUM($E23:DH23),SUM($E18:DH18)-SUM($E23:DH23),0)</f>
        <v>0</v>
      </c>
      <c r="DI28" s="59">
        <f>+IF(SUM($E18:DI18)&gt;SUM($E23:DI23),SUM($E18:DI18)-SUM($E23:DI23),0)</f>
        <v>0</v>
      </c>
      <c r="DJ28" s="59">
        <f>+IF(SUM($E18:DJ18)&gt;SUM($E23:DJ23),SUM($E18:DJ18)-SUM($E23:DJ23),0)</f>
        <v>0</v>
      </c>
      <c r="DK28" s="59">
        <f>+IF(SUM($E18:DK18)&gt;SUM($E23:DK23),SUM($E18:DK18)-SUM($E23:DK23),0)</f>
        <v>0</v>
      </c>
      <c r="DL28" s="59">
        <f>+IF(SUM($E18:DL18)&gt;SUM($E23:DL23),SUM($E18:DL18)-SUM($E23:DL23),0)</f>
        <v>0</v>
      </c>
      <c r="DM28" s="59">
        <f>+IF(SUM($E18:DM18)&gt;SUM($E23:DM23),SUM($E18:DM18)-SUM($E23:DM23),0)</f>
        <v>0</v>
      </c>
      <c r="DN28" s="59">
        <f>+IF(SUM($E18:DN18)&gt;SUM($E23:DN23),SUM($E18:DN18)-SUM($E23:DN23),0)</f>
        <v>0</v>
      </c>
      <c r="DO28" s="59">
        <f>+IF(SUM($E18:DO18)&gt;SUM($E23:DO23),SUM($E18:DO18)-SUM($E23:DO23),0)</f>
        <v>0</v>
      </c>
      <c r="DP28" s="59">
        <f>+IF(SUM($E18:DP18)&gt;SUM($E23:DP23),SUM($E18:DP18)-SUM($E23:DP23),0)</f>
        <v>0</v>
      </c>
      <c r="DQ28" s="59">
        <f>+IF(SUM($E18:DQ18)&gt;SUM($E23:DQ23),SUM($E18:DQ18)-SUM($E23:DQ23),0)</f>
        <v>0</v>
      </c>
      <c r="DR28" s="59">
        <f>+IF(SUM($E18:DR18)&gt;SUM($E23:DR23),SUM($E18:DR18)-SUM($E23:DR23),0)</f>
        <v>0</v>
      </c>
      <c r="DS28" s="59">
        <f>+IF(SUM($E18:DS18)&gt;SUM($E23:DS23),SUM($E18:DS18)-SUM($E23:DS23),0)</f>
        <v>0</v>
      </c>
      <c r="DT28" s="59">
        <f>+IF(SUM($E18:DT18)&gt;SUM($E23:DT23),SUM($E18:DT18)-SUM($E23:DT23),0)</f>
        <v>0</v>
      </c>
    </row>
    <row r="29" spans="2:124" ht="16.5" thickTop="1" thickBot="1" x14ac:dyDescent="0.3">
      <c r="C29" s="119" t="s">
        <v>259</v>
      </c>
      <c r="E29" s="59">
        <f>+IF(E23&gt;E18,E23-E18,0)</f>
        <v>0</v>
      </c>
      <c r="F29" s="59">
        <f>+IF(SUM($E23:F23)&gt;SUM($E18:F18),SUM($E23:F23)-SUM($E18:F18),0)</f>
        <v>0</v>
      </c>
      <c r="G29" s="59">
        <f>+IF(SUM($E23:G23)&gt;SUM($E18:G18),SUM($E23:G23)-SUM($E18:G18),0)</f>
        <v>0</v>
      </c>
      <c r="H29" s="59">
        <f>+IF(SUM($E23:H23)&gt;SUM($E18:H18),SUM($E23:H23)-SUM($E18:H18),0)</f>
        <v>0</v>
      </c>
      <c r="I29" s="59">
        <f>+IF(SUM($E23:I23)&gt;SUM($E18:I18),SUM($E23:I23)-SUM($E18:I18),0)</f>
        <v>0</v>
      </c>
      <c r="J29" s="59">
        <f>+IF(SUM($E23:J23)&gt;SUM($E18:J18),SUM($E23:J23)-SUM($E18:J18),0)</f>
        <v>0</v>
      </c>
      <c r="K29" s="59">
        <f>+IF(SUM($E23:K23)&gt;SUM($E18:K18),SUM($E23:K23)-SUM($E18:K18),0)</f>
        <v>0</v>
      </c>
      <c r="L29" s="59">
        <f>+IF(SUM($E23:L23)&gt;SUM($E18:L18),SUM($E23:L23)-SUM($E18:L18),0)</f>
        <v>0</v>
      </c>
      <c r="M29" s="59">
        <f>+IF(SUM($E23:M23)&gt;SUM($E18:M18),SUM($E23:M23)-SUM($E18:M18),0)</f>
        <v>0</v>
      </c>
      <c r="N29" s="59">
        <f>+IF(SUM($E23:N23)&gt;SUM($E18:N18),SUM($E23:N23)-SUM($E18:N18),0)</f>
        <v>0</v>
      </c>
      <c r="O29" s="59">
        <f>+IF(SUM($E23:O23)&gt;SUM($E18:O18),SUM($E23:O23)-SUM($E18:O18),0)</f>
        <v>0</v>
      </c>
      <c r="P29" s="59">
        <f>+IF(SUM($E23:P23)&gt;SUM($E18:P18),SUM($E23:P23)-SUM($E18:P18),0)</f>
        <v>0</v>
      </c>
      <c r="Q29" s="59">
        <f>+IF(SUM($E23:Q23)&gt;SUM($E18:Q18),SUM($E23:Q23)-SUM($E18:Q18),0)</f>
        <v>0</v>
      </c>
      <c r="R29" s="59">
        <f>+IF(SUM($E23:R23)&gt;SUM($E18:R18),SUM($E23:R23)-SUM($E18:R18),0)</f>
        <v>0</v>
      </c>
      <c r="S29" s="59">
        <f>+IF(SUM($E23:S23)&gt;SUM($E18:S18),SUM($E23:S23)-SUM($E18:S18),0)</f>
        <v>0</v>
      </c>
      <c r="T29" s="59">
        <f>+IF(SUM($E23:T23)&gt;SUM($E18:T18),SUM($E23:T23)-SUM($E18:T18),0)</f>
        <v>0</v>
      </c>
      <c r="U29" s="59">
        <f>+IF(SUM($E23:U23)&gt;SUM($E18:U18),SUM($E23:U23)-SUM($E18:U18),0)</f>
        <v>0</v>
      </c>
      <c r="V29" s="59">
        <f>+IF(SUM($E23:V23)&gt;SUM($E18:V18),SUM($E23:V23)-SUM($E18:V18),0)</f>
        <v>560.05333333333351</v>
      </c>
      <c r="W29" s="59">
        <f>+IF(SUM($E23:W23)&gt;SUM($E18:W18),SUM($E23:W23)-SUM($E18:W18),0)</f>
        <v>560.05333333333351</v>
      </c>
      <c r="X29" s="59">
        <f>+IF(SUM($E23:X23)&gt;SUM($E18:X18),SUM($E23:X23)-SUM($E18:X18),0)</f>
        <v>560.05333333333351</v>
      </c>
      <c r="Y29" s="59">
        <f>+IF(SUM($E23:Y23)&gt;SUM($E18:Y18),SUM($E23:Y23)-SUM($E18:Y18),0)</f>
        <v>560.05333333333351</v>
      </c>
      <c r="Z29" s="59">
        <f>+IF(SUM($E23:Z23)&gt;SUM($E18:Z18),SUM($E23:Z23)-SUM($E18:Z18),0)</f>
        <v>560.05333333333351</v>
      </c>
      <c r="AA29" s="59">
        <f>+IF(SUM($E23:AA23)&gt;SUM($E18:AA18),SUM($E23:AA23)-SUM($E18:AA18),0)</f>
        <v>1400.1333333333334</v>
      </c>
      <c r="AB29" s="59">
        <f>+IF(SUM($E23:AB23)&gt;SUM($E18:AB18),SUM($E23:AB23)-SUM($E18:AB18),0)</f>
        <v>0</v>
      </c>
      <c r="AC29" s="59">
        <f>+IF(SUM($E23:AC23)&gt;SUM($E18:AC18),SUM($E23:AC23)-SUM($E18:AC18),0)</f>
        <v>0</v>
      </c>
      <c r="AD29" s="59">
        <f>+IF(SUM($E23:AD23)&gt;SUM($E18:AD18),SUM($E23:AD23)-SUM($E18:AD18),0)</f>
        <v>0</v>
      </c>
      <c r="AE29" s="59">
        <f>+IF(SUM($E23:AE23)&gt;SUM($E18:AE18),SUM($E23:AE23)-SUM($E18:AE18),0)</f>
        <v>0</v>
      </c>
      <c r="AF29" s="59">
        <f>+IF(SUM($E23:AF23)&gt;SUM($E18:AF18),SUM($E23:AF23)-SUM($E18:AF18),0)</f>
        <v>0</v>
      </c>
      <c r="AG29" s="59">
        <f>+IF(SUM($E23:AG23)&gt;SUM($E18:AG18),SUM($E23:AG23)-SUM($E18:AG18),0)</f>
        <v>0</v>
      </c>
      <c r="AH29" s="59">
        <f>+IF(SUM($E23:AH23)&gt;SUM($E18:AH18),SUM($E23:AH23)-SUM($E18:AH18),0)</f>
        <v>2470.3999999999996</v>
      </c>
      <c r="AI29" s="59">
        <f>+IF(SUM($E23:AI23)&gt;SUM($E18:AI18),SUM($E23:AI23)-SUM($E18:AI18),0)</f>
        <v>2470.3999999999996</v>
      </c>
      <c r="AJ29" s="59">
        <f>+IF(SUM($E23:AJ23)&gt;SUM($E18:AJ18),SUM($E23:AJ23)-SUM($E18:AJ18),0)</f>
        <v>2470.3999999999996</v>
      </c>
      <c r="AK29" s="59">
        <f>+IF(SUM($E23:AK23)&gt;SUM($E18:AK18),SUM($E23:AK23)-SUM($E18:AK18),0)</f>
        <v>2470.3999999999996</v>
      </c>
      <c r="AL29" s="59">
        <f>+IF(SUM($E23:AL23)&gt;SUM($E18:AL18),SUM($E23:AL23)-SUM($E18:AL18),0)</f>
        <v>2470.3999999999996</v>
      </c>
      <c r="AM29" s="59">
        <f>+IF(SUM($E23:AM23)&gt;SUM($E18:AM18),SUM($E23:AM23)-SUM($E18:AM18),0)</f>
        <v>6175.9999999999982</v>
      </c>
      <c r="AN29" s="59">
        <f>+IF(SUM($E23:AN23)&gt;SUM($E18:AN18),SUM($E23:AN23)-SUM($E18:AN18),0)</f>
        <v>0</v>
      </c>
      <c r="AO29" s="59">
        <f>+IF(SUM($E23:AO23)&gt;SUM($E18:AO18),SUM($E23:AO23)-SUM($E18:AO18),0)</f>
        <v>0</v>
      </c>
      <c r="AP29" s="59">
        <f>+IF(SUM($E23:AP23)&gt;SUM($E18:AP18),SUM($E23:AP23)-SUM($E18:AP18),0)</f>
        <v>0</v>
      </c>
      <c r="AQ29" s="59">
        <f>+IF(SUM($E23:AQ23)&gt;SUM($E18:AQ18),SUM($E23:AQ23)-SUM($E18:AQ18),0)</f>
        <v>0</v>
      </c>
      <c r="AR29" s="59">
        <f>+IF(SUM($E23:AR23)&gt;SUM($E18:AR18),SUM($E23:AR23)-SUM($E18:AR18),0)</f>
        <v>0</v>
      </c>
      <c r="AS29" s="59">
        <f>+IF(SUM($E23:AS23)&gt;SUM($E18:AS18),SUM($E23:AS23)-SUM($E18:AS18),0)</f>
        <v>0</v>
      </c>
      <c r="AT29" s="59">
        <f>+IF(SUM($E23:AT23)&gt;SUM($E18:AT18),SUM($E23:AT23)-SUM($E18:AT18),0)</f>
        <v>2972.7999999999993</v>
      </c>
      <c r="AU29" s="59">
        <f>+IF(SUM($E23:AU23)&gt;SUM($E18:AU18),SUM($E23:AU23)-SUM($E18:AU18),0)</f>
        <v>2972.7999999999993</v>
      </c>
      <c r="AV29" s="59">
        <f>+IF(SUM($E23:AV23)&gt;SUM($E18:AV18),SUM($E23:AV23)-SUM($E18:AV18),0)</f>
        <v>2972.7999999999993</v>
      </c>
      <c r="AW29" s="59">
        <f>+IF(SUM($E23:AW23)&gt;SUM($E18:AW18),SUM($E23:AW23)-SUM($E18:AW18),0)</f>
        <v>2972.7999999999993</v>
      </c>
      <c r="AX29" s="59">
        <f>+IF(SUM($E23:AX23)&gt;SUM($E18:AX18),SUM($E23:AX23)-SUM($E18:AX18),0)</f>
        <v>2972.7999999999993</v>
      </c>
      <c r="AY29" s="59">
        <f>+IF(SUM($E23:AY23)&gt;SUM($E18:AY18),SUM($E23:AY23)-SUM($E18:AY18),0)</f>
        <v>7432</v>
      </c>
      <c r="AZ29" s="59">
        <f>+IF(SUM($E23:AZ23)&gt;SUM($E18:AZ18),SUM($E23:AZ23)-SUM($E18:AZ18),0)</f>
        <v>0</v>
      </c>
      <c r="BA29" s="59">
        <f>+IF(SUM($E23:BA23)&gt;SUM($E18:BA18),SUM($E23:BA23)-SUM($E18:BA18),0)</f>
        <v>0</v>
      </c>
      <c r="BB29" s="59">
        <f>+IF(SUM($E23:BB23)&gt;SUM($E18:BB18),SUM($E23:BB23)-SUM($E18:BB18),0)</f>
        <v>0</v>
      </c>
      <c r="BC29" s="59">
        <f>+IF(SUM($E23:BC23)&gt;SUM($E18:BC18),SUM($E23:BC23)-SUM($E18:BC18),0)</f>
        <v>0</v>
      </c>
      <c r="BD29" s="59">
        <f>+IF(SUM($E23:BD23)&gt;SUM($E18:BD18),SUM($E23:BD23)-SUM($E18:BD18),0)</f>
        <v>0</v>
      </c>
      <c r="BE29" s="59">
        <f>+IF(SUM($E23:BE23)&gt;SUM($E18:BE18),SUM($E23:BE23)-SUM($E18:BE18),0)</f>
        <v>0</v>
      </c>
      <c r="BF29" s="59">
        <f>+IF(SUM($E23:BF23)&gt;SUM($E18:BF18),SUM($E23:BF23)-SUM($E18:BF18),0)</f>
        <v>3697.5999999999985</v>
      </c>
      <c r="BG29" s="59">
        <f>+IF(SUM($E23:BG23)&gt;SUM($E18:BG18),SUM($E23:BG23)-SUM($E18:BG18),0)</f>
        <v>3697.5999999999985</v>
      </c>
      <c r="BH29" s="59">
        <f>+IF(SUM($E23:BH23)&gt;SUM($E18:BH18),SUM($E23:BH23)-SUM($E18:BH18),0)</f>
        <v>3697.5999999999985</v>
      </c>
      <c r="BI29" s="59">
        <f>+IF(SUM($E23:BI23)&gt;SUM($E18:BI18),SUM($E23:BI23)-SUM($E18:BI18),0)</f>
        <v>3697.5999999999985</v>
      </c>
      <c r="BJ29" s="59">
        <f>+IF(SUM($E23:BJ23)&gt;SUM($E18:BJ18),SUM($E23:BJ23)-SUM($E18:BJ18),0)</f>
        <v>3697.5999999999985</v>
      </c>
      <c r="BK29" s="59">
        <f>+IF(SUM($E23:BK23)&gt;SUM($E18:BK18),SUM($E23:BK23)-SUM($E18:BK18),0)</f>
        <v>9244</v>
      </c>
      <c r="BL29" s="59">
        <f>+IF(SUM($E23:BL23)&gt;SUM($E18:BL18),SUM($E23:BL23)-SUM($E18:BL18),0)</f>
        <v>0</v>
      </c>
      <c r="BM29" s="59">
        <f>+IF(SUM($E23:BM23)&gt;SUM($E18:BM18),SUM($E23:BM23)-SUM($E18:BM18),0)</f>
        <v>0</v>
      </c>
      <c r="BN29" s="59">
        <f>+IF(SUM($E23:BN23)&gt;SUM($E18:BN18),SUM($E23:BN23)-SUM($E18:BN18),0)</f>
        <v>0</v>
      </c>
      <c r="BO29" s="59">
        <f>+IF(SUM($E23:BO23)&gt;SUM($E18:BO18),SUM($E23:BO23)-SUM($E18:BO18),0)</f>
        <v>0</v>
      </c>
      <c r="BP29" s="59">
        <f>+IF(SUM($E23:BP23)&gt;SUM($E18:BP18),SUM($E23:BP23)-SUM($E18:BP18),0)</f>
        <v>0</v>
      </c>
      <c r="BQ29" s="59">
        <f>+IF(SUM($E23:BQ23)&gt;SUM($E18:BQ18),SUM($E23:BQ23)-SUM($E18:BQ18),0)</f>
        <v>0</v>
      </c>
      <c r="BR29" s="59">
        <f>+IF(SUM($E23:BR23)&gt;SUM($E18:BR18),SUM($E23:BR23)-SUM($E18:BR18),0)</f>
        <v>4027.1999999999971</v>
      </c>
      <c r="BS29" s="59">
        <f>+IF(SUM($E23:BS23)&gt;SUM($E18:BS18),SUM($E23:BS23)-SUM($E18:BS18),0)</f>
        <v>4027.1999999999971</v>
      </c>
      <c r="BT29" s="59">
        <f>+IF(SUM($E23:BT23)&gt;SUM($E18:BT18),SUM($E23:BT23)-SUM($E18:BT18),0)</f>
        <v>4027.1999999999971</v>
      </c>
      <c r="BU29" s="59">
        <f>+IF(SUM($E23:BU23)&gt;SUM($E18:BU18),SUM($E23:BU23)-SUM($E18:BU18),0)</f>
        <v>4027.1999999999971</v>
      </c>
      <c r="BV29" s="59">
        <f>+IF(SUM($E23:BV23)&gt;SUM($E18:BV18),SUM($E23:BV23)-SUM($E18:BV18),0)</f>
        <v>4027.1999999999971</v>
      </c>
      <c r="BW29" s="59">
        <f>+IF(SUM($E23:BW23)&gt;SUM($E18:BW18),SUM($E23:BW23)-SUM($E18:BW18),0)</f>
        <v>10067.999999999993</v>
      </c>
      <c r="BX29" s="59">
        <f>+IF(SUM($E23:BX23)&gt;SUM($E18:BX18),SUM($E23:BX23)-SUM($E18:BX18),0)</f>
        <v>0</v>
      </c>
      <c r="BY29" s="59">
        <f>+IF(SUM($E23:BY23)&gt;SUM($E18:BY18),SUM($E23:BY23)-SUM($E18:BY18),0)</f>
        <v>0</v>
      </c>
      <c r="BZ29" s="59">
        <f>+IF(SUM($E23:BZ23)&gt;SUM($E18:BZ18),SUM($E23:BZ23)-SUM($E18:BZ18),0)</f>
        <v>0</v>
      </c>
      <c r="CA29" s="59">
        <f>+IF(SUM($E23:CA23)&gt;SUM($E18:CA18),SUM($E23:CA23)-SUM($E18:CA18),0)</f>
        <v>0</v>
      </c>
      <c r="CB29" s="59">
        <f>+IF(SUM($E23:CB23)&gt;SUM($E18:CB18),SUM($E23:CB23)-SUM($E18:CB18),0)</f>
        <v>0</v>
      </c>
      <c r="CC29" s="59">
        <f>+IF(SUM($E23:CC23)&gt;SUM($E18:CC18),SUM($E23:CC23)-SUM($E18:CC18),0)</f>
        <v>0</v>
      </c>
      <c r="CD29" s="59">
        <f>+IF(SUM($E23:CD23)&gt;SUM($E18:CD18),SUM($E23:CD23)-SUM($E18:CD18),0)</f>
        <v>4059.1999999999898</v>
      </c>
      <c r="CE29" s="59">
        <f>+IF(SUM($E23:CE23)&gt;SUM($E18:CE18),SUM($E23:CE23)-SUM($E18:CE18),0)</f>
        <v>4059.1999999999898</v>
      </c>
      <c r="CF29" s="59">
        <f>+IF(SUM($E23:CF23)&gt;SUM($E18:CF18),SUM($E23:CF23)-SUM($E18:CF18),0)</f>
        <v>4059.1999999999898</v>
      </c>
      <c r="CG29" s="59">
        <f>+IF(SUM($E23:CG23)&gt;SUM($E18:CG18),SUM($E23:CG23)-SUM($E18:CG18),0)</f>
        <v>4059.1999999999898</v>
      </c>
      <c r="CH29" s="59">
        <f>+IF(SUM($E23:CH23)&gt;SUM($E18:CH18),SUM($E23:CH23)-SUM($E18:CH18),0)</f>
        <v>4059.1999999999898</v>
      </c>
      <c r="CI29" s="59">
        <f>+IF(SUM($E23:CI23)&gt;SUM($E18:CI18),SUM($E23:CI23)-SUM($E18:CI18),0)</f>
        <v>10147.999999999985</v>
      </c>
      <c r="CJ29" s="59">
        <f>+IF(SUM($E23:CJ23)&gt;SUM($E18:CJ18),SUM($E23:CJ23)-SUM($E18:CJ18),0)</f>
        <v>0</v>
      </c>
      <c r="CK29" s="59">
        <f>+IF(SUM($E23:CK23)&gt;SUM($E18:CK18),SUM($E23:CK23)-SUM($E18:CK18),0)</f>
        <v>0</v>
      </c>
      <c r="CL29" s="59">
        <f>+IF(SUM($E23:CL23)&gt;SUM($E18:CL18),SUM($E23:CL23)-SUM($E18:CL18),0)</f>
        <v>0</v>
      </c>
      <c r="CM29" s="59">
        <f>+IF(SUM($E23:CM23)&gt;SUM($E18:CM18),SUM($E23:CM23)-SUM($E18:CM18),0)</f>
        <v>0</v>
      </c>
      <c r="CN29" s="59">
        <f>+IF(SUM($E23:CN23)&gt;SUM($E18:CN18),SUM($E23:CN23)-SUM($E18:CN18),0)</f>
        <v>0</v>
      </c>
      <c r="CO29" s="59">
        <f>+IF(SUM($E23:CO23)&gt;SUM($E18:CO18),SUM($E23:CO23)-SUM($E18:CO18),0)</f>
        <v>0</v>
      </c>
      <c r="CP29" s="59">
        <f>+IF(SUM($E23:CP23)&gt;SUM($E18:CP18),SUM($E23:CP23)-SUM($E18:CP18),0)</f>
        <v>4059.1999999999825</v>
      </c>
      <c r="CQ29" s="59">
        <f>+IF(SUM($E23:CQ23)&gt;SUM($E18:CQ18),SUM($E23:CQ23)-SUM($E18:CQ18),0)</f>
        <v>4059.1999999999825</v>
      </c>
      <c r="CR29" s="59">
        <f>+IF(SUM($E23:CR23)&gt;SUM($E18:CR18),SUM($E23:CR23)-SUM($E18:CR18),0)</f>
        <v>4059.1999999999825</v>
      </c>
      <c r="CS29" s="59">
        <f>+IF(SUM($E23:CS23)&gt;SUM($E18:CS18),SUM($E23:CS23)-SUM($E18:CS18),0)</f>
        <v>4059.1999999999825</v>
      </c>
      <c r="CT29" s="59">
        <f>+IF(SUM($E23:CT23)&gt;SUM($E18:CT18),SUM($E23:CT23)-SUM($E18:CT18),0)</f>
        <v>4059.1999999999825</v>
      </c>
      <c r="CU29" s="59">
        <f>+IF(SUM($E23:CU23)&gt;SUM($E18:CU18),SUM($E23:CU23)-SUM($E18:CU18),0)</f>
        <v>10147.999999999978</v>
      </c>
      <c r="CV29" s="59">
        <f>+IF(SUM($E23:CV23)&gt;SUM($E18:CV18),SUM($E23:CV23)-SUM($E18:CV18),0)</f>
        <v>0</v>
      </c>
      <c r="CW29" s="59">
        <f>+IF(SUM($E23:CW23)&gt;SUM($E18:CW18),SUM($E23:CW23)-SUM($E18:CW18),0)</f>
        <v>0</v>
      </c>
      <c r="CX29" s="59">
        <f>+IF(SUM($E23:CX23)&gt;SUM($E18:CX18),SUM($E23:CX23)-SUM($E18:CX18),0)</f>
        <v>0</v>
      </c>
      <c r="CY29" s="59">
        <f>+IF(SUM($E23:CY23)&gt;SUM($E18:CY18),SUM($E23:CY23)-SUM($E18:CY18),0)</f>
        <v>0</v>
      </c>
      <c r="CZ29" s="59">
        <f>+IF(SUM($E23:CZ23)&gt;SUM($E18:CZ18),SUM($E23:CZ23)-SUM($E18:CZ18),0)</f>
        <v>0</v>
      </c>
      <c r="DA29" s="59">
        <f>+IF(SUM($E23:DA23)&gt;SUM($E18:DA18),SUM($E23:DA23)-SUM($E18:DA18),0)</f>
        <v>0</v>
      </c>
      <c r="DB29" s="59">
        <f>+IF(SUM($E23:DB23)&gt;SUM($E18:DB18),SUM($E23:DB23)-SUM($E18:DB18),0)</f>
        <v>4059.1999999999825</v>
      </c>
      <c r="DC29" s="59">
        <f>+IF(SUM($E23:DC23)&gt;SUM($E18:DC18),SUM($E23:DC23)-SUM($E18:DC18),0)</f>
        <v>4059.1999999999825</v>
      </c>
      <c r="DD29" s="59">
        <f>+IF(SUM($E23:DD23)&gt;SUM($E18:DD18),SUM($E23:DD23)-SUM($E18:DD18),0)</f>
        <v>4059.1999999999825</v>
      </c>
      <c r="DE29" s="59">
        <f>+IF(SUM($E23:DE23)&gt;SUM($E18:DE18),SUM($E23:DE23)-SUM($E18:DE18),0)</f>
        <v>4059.1999999999825</v>
      </c>
      <c r="DF29" s="59">
        <f>+IF(SUM($E23:DF23)&gt;SUM($E18:DF18),SUM($E23:DF23)-SUM($E18:DF18),0)</f>
        <v>4059.1999999999825</v>
      </c>
      <c r="DG29" s="59">
        <f>+IF(SUM($E23:DG23)&gt;SUM($E18:DG18),SUM($E23:DG23)-SUM($E18:DG18),0)</f>
        <v>10147.999999999985</v>
      </c>
      <c r="DH29" s="59">
        <f>+IF(SUM($E23:DH23)&gt;SUM($E18:DH18),SUM($E23:DH23)-SUM($E18:DH18),0)</f>
        <v>0</v>
      </c>
      <c r="DI29" s="59">
        <f>+IF(SUM($E23:DI23)&gt;SUM($E18:DI18),SUM($E23:DI23)-SUM($E18:DI18),0)</f>
        <v>0</v>
      </c>
      <c r="DJ29" s="59">
        <f>+IF(SUM($E23:DJ23)&gt;SUM($E18:DJ18),SUM($E23:DJ23)-SUM($E18:DJ18),0)</f>
        <v>0</v>
      </c>
      <c r="DK29" s="59">
        <f>+IF(SUM($E23:DK23)&gt;SUM($E18:DK18),SUM($E23:DK23)-SUM($E18:DK18),0)</f>
        <v>0</v>
      </c>
      <c r="DL29" s="59">
        <f>+IF(SUM($E23:DL23)&gt;SUM($E18:DL18),SUM($E23:DL23)-SUM($E18:DL18),0)</f>
        <v>0</v>
      </c>
      <c r="DM29" s="59">
        <f>+IF(SUM($E23:DM23)&gt;SUM($E18:DM18),SUM($E23:DM23)-SUM($E18:DM18),0)</f>
        <v>0</v>
      </c>
      <c r="DN29" s="59">
        <f>+IF(SUM($E23:DN23)&gt;SUM($E18:DN18),SUM($E23:DN23)-SUM($E18:DN18),0)</f>
        <v>4059.1999999999825</v>
      </c>
      <c r="DO29" s="59">
        <f>+IF(SUM($E23:DO23)&gt;SUM($E18:DO18),SUM($E23:DO23)-SUM($E18:DO18),0)</f>
        <v>4059.1999999999825</v>
      </c>
      <c r="DP29" s="59">
        <f>+IF(SUM($E23:DP23)&gt;SUM($E18:DP18),SUM($E23:DP23)-SUM($E18:DP18),0)</f>
        <v>4059.1999999999825</v>
      </c>
      <c r="DQ29" s="59">
        <f>+IF(SUM($E23:DQ23)&gt;SUM($E18:DQ18),SUM($E23:DQ23)-SUM($E18:DQ18),0)</f>
        <v>4059.1999999999825</v>
      </c>
      <c r="DR29" s="59">
        <f>+IF(SUM($E23:DR23)&gt;SUM($E18:DR18),SUM($E23:DR23)-SUM($E18:DR18),0)</f>
        <v>4059.1999999999825</v>
      </c>
      <c r="DS29" s="59">
        <f>+IF(SUM($E23:DS23)&gt;SUM($E18:DS18),SUM($E23:DS23)-SUM($E18:DS18),0)</f>
        <v>10147.999999999985</v>
      </c>
      <c r="DT29" s="59">
        <f>+IF(SUM($E23:DT23)&gt;SUM($E18:DT18),SUM($E23:DT23)-SUM($E18:DT18),0)</f>
        <v>0</v>
      </c>
    </row>
    <row r="30" spans="2:124" ht="16.5" thickTop="1" thickBot="1" x14ac:dyDescent="0.3">
      <c r="C30" s="119" t="s">
        <v>260</v>
      </c>
      <c r="E30" s="59">
        <f>+E23</f>
        <v>0</v>
      </c>
      <c r="F30" s="59">
        <f>+F23</f>
        <v>0</v>
      </c>
      <c r="G30" s="59">
        <f t="shared" ref="G30:BR30" si="111">+G23</f>
        <v>0</v>
      </c>
      <c r="H30" s="59">
        <f t="shared" si="111"/>
        <v>0</v>
      </c>
      <c r="I30" s="59">
        <f t="shared" si="111"/>
        <v>0</v>
      </c>
      <c r="J30" s="59">
        <f t="shared" si="111"/>
        <v>0</v>
      </c>
      <c r="K30" s="59">
        <f t="shared" si="111"/>
        <v>0</v>
      </c>
      <c r="L30" s="59">
        <f t="shared" si="111"/>
        <v>0</v>
      </c>
      <c r="M30" s="59">
        <f t="shared" si="111"/>
        <v>0</v>
      </c>
      <c r="N30" s="59">
        <f t="shared" si="111"/>
        <v>0</v>
      </c>
      <c r="O30" s="59">
        <f t="shared" si="111"/>
        <v>0</v>
      </c>
      <c r="P30" s="59">
        <f t="shared" si="111"/>
        <v>0</v>
      </c>
      <c r="Q30" s="59">
        <f t="shared" si="111"/>
        <v>0</v>
      </c>
      <c r="R30" s="59">
        <f t="shared" si="111"/>
        <v>0</v>
      </c>
      <c r="S30" s="59">
        <f t="shared" si="111"/>
        <v>0</v>
      </c>
      <c r="T30" s="59">
        <f t="shared" si="111"/>
        <v>0</v>
      </c>
      <c r="U30" s="59">
        <f t="shared" si="111"/>
        <v>0</v>
      </c>
      <c r="V30" s="59">
        <f t="shared" si="111"/>
        <v>1960.186666666667</v>
      </c>
      <c r="W30" s="59">
        <f t="shared" si="111"/>
        <v>0</v>
      </c>
      <c r="X30" s="59">
        <f t="shared" si="111"/>
        <v>0</v>
      </c>
      <c r="Y30" s="59">
        <f t="shared" si="111"/>
        <v>0</v>
      </c>
      <c r="Z30" s="59">
        <f t="shared" si="111"/>
        <v>0</v>
      </c>
      <c r="AA30" s="59">
        <f t="shared" si="111"/>
        <v>840.08</v>
      </c>
      <c r="AB30" s="59">
        <f t="shared" si="111"/>
        <v>0</v>
      </c>
      <c r="AC30" s="59">
        <f t="shared" si="111"/>
        <v>0</v>
      </c>
      <c r="AD30" s="59">
        <f t="shared" si="111"/>
        <v>0</v>
      </c>
      <c r="AE30" s="59">
        <f t="shared" si="111"/>
        <v>0</v>
      </c>
      <c r="AF30" s="59">
        <f t="shared" si="111"/>
        <v>0</v>
      </c>
      <c r="AG30" s="59">
        <f t="shared" si="111"/>
        <v>0</v>
      </c>
      <c r="AH30" s="59">
        <f t="shared" si="111"/>
        <v>7246.2666666666646</v>
      </c>
      <c r="AI30" s="59">
        <f t="shared" si="111"/>
        <v>0</v>
      </c>
      <c r="AJ30" s="59">
        <f t="shared" si="111"/>
        <v>0</v>
      </c>
      <c r="AK30" s="59">
        <f t="shared" si="111"/>
        <v>0</v>
      </c>
      <c r="AL30" s="59">
        <f t="shared" si="111"/>
        <v>0</v>
      </c>
      <c r="AM30" s="59">
        <f t="shared" si="111"/>
        <v>3705.5999999999985</v>
      </c>
      <c r="AN30" s="59">
        <f t="shared" si="111"/>
        <v>0</v>
      </c>
      <c r="AO30" s="59">
        <f t="shared" si="111"/>
        <v>0</v>
      </c>
      <c r="AP30" s="59">
        <f t="shared" si="111"/>
        <v>0</v>
      </c>
      <c r="AQ30" s="59">
        <f t="shared" si="111"/>
        <v>0</v>
      </c>
      <c r="AR30" s="59">
        <f t="shared" si="111"/>
        <v>0</v>
      </c>
      <c r="AS30" s="59">
        <f t="shared" si="111"/>
        <v>0</v>
      </c>
      <c r="AT30" s="59">
        <f t="shared" si="111"/>
        <v>4228.8000000000011</v>
      </c>
      <c r="AU30" s="59">
        <f t="shared" si="111"/>
        <v>0</v>
      </c>
      <c r="AV30" s="59">
        <f t="shared" si="111"/>
        <v>0</v>
      </c>
      <c r="AW30" s="59">
        <f t="shared" si="111"/>
        <v>0</v>
      </c>
      <c r="AX30" s="59">
        <f t="shared" si="111"/>
        <v>0</v>
      </c>
      <c r="AY30" s="59">
        <f t="shared" si="111"/>
        <v>4459.1999999999989</v>
      </c>
      <c r="AZ30" s="59">
        <f t="shared" si="111"/>
        <v>0</v>
      </c>
      <c r="BA30" s="59">
        <f t="shared" si="111"/>
        <v>0</v>
      </c>
      <c r="BB30" s="59">
        <f t="shared" si="111"/>
        <v>0</v>
      </c>
      <c r="BC30" s="59">
        <f t="shared" si="111"/>
        <v>0</v>
      </c>
      <c r="BD30" s="59">
        <f t="shared" si="111"/>
        <v>0</v>
      </c>
      <c r="BE30" s="59">
        <f t="shared" si="111"/>
        <v>0</v>
      </c>
      <c r="BF30" s="59">
        <f t="shared" si="111"/>
        <v>5509.5999999999995</v>
      </c>
      <c r="BG30" s="59">
        <f t="shared" si="111"/>
        <v>0</v>
      </c>
      <c r="BH30" s="59">
        <f t="shared" si="111"/>
        <v>0</v>
      </c>
      <c r="BI30" s="59">
        <f t="shared" si="111"/>
        <v>0</v>
      </c>
      <c r="BJ30" s="59">
        <f t="shared" si="111"/>
        <v>0</v>
      </c>
      <c r="BK30" s="59">
        <f t="shared" si="111"/>
        <v>5546.3999999999987</v>
      </c>
      <c r="BL30" s="59">
        <f t="shared" si="111"/>
        <v>0</v>
      </c>
      <c r="BM30" s="59">
        <f t="shared" si="111"/>
        <v>0</v>
      </c>
      <c r="BN30" s="59">
        <f t="shared" si="111"/>
        <v>0</v>
      </c>
      <c r="BO30" s="59">
        <f t="shared" si="111"/>
        <v>0</v>
      </c>
      <c r="BP30" s="59">
        <f t="shared" si="111"/>
        <v>0</v>
      </c>
      <c r="BQ30" s="59">
        <f t="shared" si="111"/>
        <v>0</v>
      </c>
      <c r="BR30" s="59">
        <f t="shared" si="111"/>
        <v>4851.1999999999971</v>
      </c>
      <c r="BS30" s="59">
        <f t="shared" ref="BS30:DT30" si="112">+BS23</f>
        <v>0</v>
      </c>
      <c r="BT30" s="59">
        <f t="shared" si="112"/>
        <v>0</v>
      </c>
      <c r="BU30" s="59">
        <f t="shared" si="112"/>
        <v>0</v>
      </c>
      <c r="BV30" s="59">
        <f t="shared" si="112"/>
        <v>0</v>
      </c>
      <c r="BW30" s="59">
        <f t="shared" si="112"/>
        <v>6040.7999999999975</v>
      </c>
      <c r="BX30" s="59">
        <f t="shared" si="112"/>
        <v>0</v>
      </c>
      <c r="BY30" s="59">
        <f t="shared" si="112"/>
        <v>0</v>
      </c>
      <c r="BZ30" s="59">
        <f t="shared" si="112"/>
        <v>0</v>
      </c>
      <c r="CA30" s="59">
        <f t="shared" si="112"/>
        <v>0</v>
      </c>
      <c r="CB30" s="59">
        <f t="shared" si="112"/>
        <v>0</v>
      </c>
      <c r="CC30" s="59">
        <f t="shared" si="112"/>
        <v>0</v>
      </c>
      <c r="CD30" s="59">
        <f t="shared" si="112"/>
        <v>4139.1999999999989</v>
      </c>
      <c r="CE30" s="59">
        <f t="shared" si="112"/>
        <v>0</v>
      </c>
      <c r="CF30" s="59">
        <f t="shared" si="112"/>
        <v>0</v>
      </c>
      <c r="CG30" s="59">
        <f t="shared" si="112"/>
        <v>0</v>
      </c>
      <c r="CH30" s="59">
        <f t="shared" si="112"/>
        <v>0</v>
      </c>
      <c r="CI30" s="59">
        <f t="shared" si="112"/>
        <v>6088.7999999999975</v>
      </c>
      <c r="CJ30" s="59">
        <f t="shared" si="112"/>
        <v>0</v>
      </c>
      <c r="CK30" s="59">
        <f t="shared" si="112"/>
        <v>0</v>
      </c>
      <c r="CL30" s="59">
        <f t="shared" si="112"/>
        <v>0</v>
      </c>
      <c r="CM30" s="59">
        <f t="shared" si="112"/>
        <v>0</v>
      </c>
      <c r="CN30" s="59">
        <f t="shared" si="112"/>
        <v>0</v>
      </c>
      <c r="CO30" s="59">
        <f t="shared" si="112"/>
        <v>0</v>
      </c>
      <c r="CP30" s="59">
        <f t="shared" si="112"/>
        <v>4059.1999999999989</v>
      </c>
      <c r="CQ30" s="59">
        <f t="shared" si="112"/>
        <v>0</v>
      </c>
      <c r="CR30" s="59">
        <f t="shared" si="112"/>
        <v>0</v>
      </c>
      <c r="CS30" s="59">
        <f t="shared" si="112"/>
        <v>0</v>
      </c>
      <c r="CT30" s="59">
        <f t="shared" si="112"/>
        <v>0</v>
      </c>
      <c r="CU30" s="59">
        <f t="shared" si="112"/>
        <v>6088.7999999999975</v>
      </c>
      <c r="CV30" s="59">
        <f t="shared" si="112"/>
        <v>0</v>
      </c>
      <c r="CW30" s="59">
        <f t="shared" si="112"/>
        <v>0</v>
      </c>
      <c r="CX30" s="59">
        <f t="shared" si="112"/>
        <v>0</v>
      </c>
      <c r="CY30" s="59">
        <f t="shared" si="112"/>
        <v>0</v>
      </c>
      <c r="CZ30" s="59">
        <f t="shared" si="112"/>
        <v>0</v>
      </c>
      <c r="DA30" s="59">
        <f t="shared" si="112"/>
        <v>0</v>
      </c>
      <c r="DB30" s="59">
        <f t="shared" si="112"/>
        <v>4059.1999999999989</v>
      </c>
      <c r="DC30" s="59">
        <f t="shared" si="112"/>
        <v>0</v>
      </c>
      <c r="DD30" s="59">
        <f t="shared" si="112"/>
        <v>0</v>
      </c>
      <c r="DE30" s="59">
        <f t="shared" si="112"/>
        <v>0</v>
      </c>
      <c r="DF30" s="59">
        <f t="shared" si="112"/>
        <v>0</v>
      </c>
      <c r="DG30" s="59">
        <f t="shared" si="112"/>
        <v>6088.7999999999975</v>
      </c>
      <c r="DH30" s="59">
        <f t="shared" si="112"/>
        <v>0</v>
      </c>
      <c r="DI30" s="59">
        <f t="shared" si="112"/>
        <v>0</v>
      </c>
      <c r="DJ30" s="59">
        <f t="shared" si="112"/>
        <v>0</v>
      </c>
      <c r="DK30" s="59">
        <f t="shared" si="112"/>
        <v>0</v>
      </c>
      <c r="DL30" s="59">
        <f t="shared" si="112"/>
        <v>0</v>
      </c>
      <c r="DM30" s="59">
        <f t="shared" si="112"/>
        <v>0</v>
      </c>
      <c r="DN30" s="59">
        <f t="shared" si="112"/>
        <v>4059.1999999999989</v>
      </c>
      <c r="DO30" s="59">
        <f t="shared" si="112"/>
        <v>0</v>
      </c>
      <c r="DP30" s="59">
        <f t="shared" si="112"/>
        <v>0</v>
      </c>
      <c r="DQ30" s="59">
        <f t="shared" si="112"/>
        <v>0</v>
      </c>
      <c r="DR30" s="59">
        <f t="shared" si="112"/>
        <v>0</v>
      </c>
      <c r="DS30" s="59">
        <f t="shared" si="112"/>
        <v>6088.7999999999975</v>
      </c>
      <c r="DT30" s="59">
        <f t="shared" si="112"/>
        <v>0</v>
      </c>
    </row>
    <row r="31" spans="2:124" ht="15.75" thickTop="1" x14ac:dyDescent="0.25"/>
  </sheetData>
  <hyperlinks>
    <hyperlink ref="C1" location="Input!A1" display="MENU" xr:uid="{00000000-0004-0000-21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79998168889431442"/>
  </sheetPr>
  <dimension ref="A1:DT29"/>
  <sheetViews>
    <sheetView showGridLines="0" workbookViewId="0">
      <selection activeCell="C1" sqref="C1"/>
    </sheetView>
  </sheetViews>
  <sheetFormatPr defaultColWidth="8.85546875" defaultRowHeight="15" x14ac:dyDescent="0.25"/>
  <cols>
    <col min="1" max="1" width="15.7109375" bestFit="1" customWidth="1"/>
    <col min="2" max="2" width="14.7109375" bestFit="1" customWidth="1"/>
    <col min="3" max="3" width="19.7109375" bestFit="1" customWidth="1"/>
    <col min="5" max="15" width="10.42578125" bestFit="1" customWidth="1"/>
    <col min="16" max="16" width="12.42578125" bestFit="1" customWidth="1"/>
    <col min="17" max="17" width="11.42578125" bestFit="1" customWidth="1"/>
    <col min="28" max="28" width="9.7109375" bestFit="1" customWidth="1"/>
    <col min="40" max="40" width="9.7109375" bestFit="1" customWidth="1"/>
    <col min="51" max="51" width="9.7109375" bestFit="1" customWidth="1"/>
    <col min="53" max="53" width="9.7109375" bestFit="1" customWidth="1"/>
  </cols>
  <sheetData>
    <row r="1" spans="1:124" ht="18.75" x14ac:dyDescent="0.3">
      <c r="A1" s="29" t="s">
        <v>261</v>
      </c>
      <c r="C1" s="13" t="s">
        <v>41</v>
      </c>
    </row>
    <row r="3" spans="1:124" ht="15.75" thickBot="1" x14ac:dyDescent="0.3"/>
    <row r="4" spans="1:124" ht="16.5" thickTop="1" thickBot="1" x14ac:dyDescent="0.3">
      <c r="C4" s="119" t="s">
        <v>20</v>
      </c>
      <c r="D4" s="57">
        <f>+P_Iniziali!D7</f>
        <v>0.24</v>
      </c>
    </row>
    <row r="5" spans="1:124" ht="15.75" thickTop="1" x14ac:dyDescent="0.25"/>
    <row r="6" spans="1:124" x14ac:dyDescent="0.25">
      <c r="E6" s="107"/>
    </row>
    <row r="7" spans="1:124" x14ac:dyDescent="0.25">
      <c r="E7" s="15"/>
    </row>
    <row r="8" spans="1:124" ht="21" x14ac:dyDescent="0.35">
      <c r="B8" s="6" t="s">
        <v>249</v>
      </c>
      <c r="C8" s="15"/>
      <c r="D8" s="7" t="s">
        <v>28</v>
      </c>
      <c r="E8" s="11">
        <f>+I_Investimenti!I4</f>
        <v>2020</v>
      </c>
      <c r="F8" s="11">
        <f>+I_Investimenti!J4</f>
        <v>2020</v>
      </c>
      <c r="G8" s="11">
        <f>+I_Investimenti!K4</f>
        <v>2020</v>
      </c>
      <c r="H8" s="11">
        <f>+I_Investimenti!L4</f>
        <v>2020</v>
      </c>
      <c r="I8" s="11">
        <f>+I_Investimenti!M4</f>
        <v>2020</v>
      </c>
      <c r="J8" s="11">
        <f>+I_Investimenti!N4</f>
        <v>2020</v>
      </c>
      <c r="K8" s="11">
        <f>+I_Investimenti!O4</f>
        <v>2020</v>
      </c>
      <c r="L8" s="11">
        <f>+I_Investimenti!P4</f>
        <v>2020</v>
      </c>
      <c r="M8" s="11">
        <f>+I_Investimenti!Q4</f>
        <v>2020</v>
      </c>
      <c r="N8" s="11">
        <f>+I_Investimenti!R4</f>
        <v>2020</v>
      </c>
      <c r="O8" s="11">
        <f>+I_Investimenti!S4</f>
        <v>2020</v>
      </c>
      <c r="P8" s="11">
        <f>+I_Investimenti!T4</f>
        <v>2020</v>
      </c>
      <c r="Q8" s="11">
        <f>+I_Investimenti!U4</f>
        <v>2021</v>
      </c>
      <c r="R8" s="11">
        <f>+I_Investimenti!V4</f>
        <v>2021</v>
      </c>
      <c r="S8" s="11">
        <f>+I_Investimenti!W4</f>
        <v>2021</v>
      </c>
      <c r="T8" s="11">
        <f>+I_Investimenti!X4</f>
        <v>2021</v>
      </c>
      <c r="U8" s="11">
        <f>+I_Investimenti!Y4</f>
        <v>2021</v>
      </c>
      <c r="V8" s="11">
        <f>+I_Investimenti!Z4</f>
        <v>2021</v>
      </c>
      <c r="W8" s="11">
        <f>+I_Investimenti!AA4</f>
        <v>2021</v>
      </c>
      <c r="X8" s="11">
        <f>+I_Investimenti!AB4</f>
        <v>2021</v>
      </c>
      <c r="Y8" s="11">
        <f>+I_Investimenti!AC4</f>
        <v>2021</v>
      </c>
      <c r="Z8" s="11">
        <f>+I_Investimenti!AD4</f>
        <v>2021</v>
      </c>
      <c r="AA8" s="11">
        <f>+I_Investimenti!AE4</f>
        <v>2021</v>
      </c>
      <c r="AB8" s="11">
        <f>+I_Investimenti!AF4</f>
        <v>2021</v>
      </c>
      <c r="AC8" s="11">
        <f>+I_Investimenti!AG4</f>
        <v>2022</v>
      </c>
      <c r="AD8" s="11">
        <f>+I_Investimenti!AH4</f>
        <v>2022</v>
      </c>
      <c r="AE8" s="11">
        <f>+I_Investimenti!AI4</f>
        <v>2022</v>
      </c>
      <c r="AF8" s="11">
        <f>+I_Investimenti!AJ4</f>
        <v>2022</v>
      </c>
      <c r="AG8" s="11">
        <f>+I_Investimenti!AK4</f>
        <v>2022</v>
      </c>
      <c r="AH8" s="11">
        <f>+I_Investimenti!AL4</f>
        <v>2022</v>
      </c>
      <c r="AI8" s="11">
        <f>+I_Investimenti!AM4</f>
        <v>2022</v>
      </c>
      <c r="AJ8" s="11">
        <f>+I_Investimenti!AN4</f>
        <v>2022</v>
      </c>
      <c r="AK8" s="11">
        <f>+I_Investimenti!AO4</f>
        <v>2022</v>
      </c>
      <c r="AL8" s="11">
        <f>+I_Investimenti!AP4</f>
        <v>2022</v>
      </c>
      <c r="AM8" s="11">
        <f>+I_Investimenti!AQ4</f>
        <v>2022</v>
      </c>
      <c r="AN8" s="11">
        <f>+I_Investimenti!AR4</f>
        <v>2022</v>
      </c>
      <c r="AO8" s="11">
        <f>+I_Investimenti!AS4</f>
        <v>2023</v>
      </c>
      <c r="AP8" s="11">
        <f>+I_Investimenti!AT4</f>
        <v>2023</v>
      </c>
      <c r="AQ8" s="11">
        <f>+I_Investimenti!AU4</f>
        <v>2023</v>
      </c>
      <c r="AR8" s="11">
        <f>+I_Investimenti!AV4</f>
        <v>2023</v>
      </c>
      <c r="AS8" s="11">
        <f>+I_Investimenti!AW4</f>
        <v>2023</v>
      </c>
      <c r="AT8" s="11">
        <f>+I_Investimenti!AX4</f>
        <v>2023</v>
      </c>
      <c r="AU8" s="11">
        <f>+I_Investimenti!AY4</f>
        <v>2023</v>
      </c>
      <c r="AV8" s="11">
        <f>+I_Investimenti!AZ4</f>
        <v>2023</v>
      </c>
      <c r="AW8" s="11">
        <f>+I_Investimenti!BA4</f>
        <v>2023</v>
      </c>
      <c r="AX8" s="11">
        <f>+I_Investimenti!BB4</f>
        <v>2023</v>
      </c>
      <c r="AY8" s="11">
        <f>+I_Investimenti!BC4</f>
        <v>2023</v>
      </c>
      <c r="AZ8" s="11">
        <f>+I_Investimenti!BD4</f>
        <v>2023</v>
      </c>
      <c r="BA8" s="11">
        <f>+I_Investimenti!BE4</f>
        <v>2024</v>
      </c>
      <c r="BB8" s="11">
        <f>+I_Investimenti!BF4</f>
        <v>2024</v>
      </c>
      <c r="BC8" s="11">
        <f>+I_Investimenti!BG4</f>
        <v>2024</v>
      </c>
      <c r="BD8" s="11">
        <f>+I_Investimenti!BH4</f>
        <v>2024</v>
      </c>
      <c r="BE8" s="11">
        <f>+I_Investimenti!BI4</f>
        <v>2024</v>
      </c>
      <c r="BF8" s="11">
        <f>+I_Investimenti!BJ4</f>
        <v>2024</v>
      </c>
      <c r="BG8" s="11">
        <f>+I_Investimenti!BK4</f>
        <v>2024</v>
      </c>
      <c r="BH8" s="11">
        <f>+I_Investimenti!BL4</f>
        <v>2024</v>
      </c>
      <c r="BI8" s="11">
        <f>+I_Investimenti!BM4</f>
        <v>2024</v>
      </c>
      <c r="BJ8" s="11">
        <f>+I_Investimenti!BN4</f>
        <v>2024</v>
      </c>
      <c r="BK8" s="11">
        <f>+I_Investimenti!BO4</f>
        <v>2024</v>
      </c>
      <c r="BL8" s="11">
        <f>+I_Investimenti!BP4</f>
        <v>2024</v>
      </c>
      <c r="BM8" s="11">
        <f>+I_Investimenti!BQ4</f>
        <v>2025</v>
      </c>
      <c r="BN8" s="11">
        <f>+I_Investimenti!BR4</f>
        <v>2025</v>
      </c>
      <c r="BO8" s="11">
        <f>+I_Investimenti!BS4</f>
        <v>2025</v>
      </c>
      <c r="BP8" s="11">
        <f>+I_Investimenti!BT4</f>
        <v>2025</v>
      </c>
      <c r="BQ8" s="11">
        <f>+I_Investimenti!BU4</f>
        <v>2025</v>
      </c>
      <c r="BR8" s="11">
        <f>+I_Investimenti!BV4</f>
        <v>2025</v>
      </c>
      <c r="BS8" s="11">
        <f>+I_Investimenti!BW4</f>
        <v>2025</v>
      </c>
      <c r="BT8" s="11">
        <f>+I_Investimenti!BX4</f>
        <v>2025</v>
      </c>
      <c r="BU8" s="11">
        <f>+I_Investimenti!BY4</f>
        <v>2025</v>
      </c>
      <c r="BV8" s="11">
        <f>+I_Investimenti!BZ4</f>
        <v>2025</v>
      </c>
      <c r="BW8" s="11">
        <f>+I_Investimenti!CA4</f>
        <v>2025</v>
      </c>
      <c r="BX8" s="11">
        <f>+I_Investimenti!CB4</f>
        <v>2025</v>
      </c>
      <c r="BY8" s="11">
        <f>+I_Investimenti!CC4</f>
        <v>2026</v>
      </c>
      <c r="BZ8" s="11">
        <f>+I_Investimenti!CD4</f>
        <v>2026</v>
      </c>
      <c r="CA8" s="11">
        <f>+I_Investimenti!CE4</f>
        <v>2026</v>
      </c>
      <c r="CB8" s="11">
        <f>+I_Investimenti!CF4</f>
        <v>2026</v>
      </c>
      <c r="CC8" s="11">
        <f>+I_Investimenti!CG4</f>
        <v>2026</v>
      </c>
      <c r="CD8" s="11">
        <f>+I_Investimenti!CH4</f>
        <v>2026</v>
      </c>
      <c r="CE8" s="11">
        <f>+I_Investimenti!CI4</f>
        <v>2026</v>
      </c>
      <c r="CF8" s="11">
        <f>+I_Investimenti!CJ4</f>
        <v>2026</v>
      </c>
      <c r="CG8" s="11">
        <f>+I_Investimenti!CK4</f>
        <v>2026</v>
      </c>
      <c r="CH8" s="11">
        <f>+I_Investimenti!CL4</f>
        <v>2026</v>
      </c>
      <c r="CI8" s="11">
        <f>+I_Investimenti!CM4</f>
        <v>2026</v>
      </c>
      <c r="CJ8" s="11">
        <f>+I_Investimenti!CN4</f>
        <v>2026</v>
      </c>
      <c r="CK8" s="11">
        <f>+I_Investimenti!CO4</f>
        <v>2027</v>
      </c>
      <c r="CL8" s="11">
        <f>+I_Investimenti!CP4</f>
        <v>2027</v>
      </c>
      <c r="CM8" s="11">
        <f>+I_Investimenti!CQ4</f>
        <v>2027</v>
      </c>
      <c r="CN8" s="11">
        <f>+I_Investimenti!CR4</f>
        <v>2027</v>
      </c>
      <c r="CO8" s="11">
        <f>+I_Investimenti!CS4</f>
        <v>2027</v>
      </c>
      <c r="CP8" s="11">
        <f>+I_Investimenti!CT4</f>
        <v>2027</v>
      </c>
      <c r="CQ8" s="11">
        <f>+I_Investimenti!CU4</f>
        <v>2027</v>
      </c>
      <c r="CR8" s="11">
        <f>+I_Investimenti!CV4</f>
        <v>2027</v>
      </c>
      <c r="CS8" s="11">
        <f>+I_Investimenti!CW4</f>
        <v>2027</v>
      </c>
      <c r="CT8" s="11">
        <f>+I_Investimenti!CX4</f>
        <v>2027</v>
      </c>
      <c r="CU8" s="11">
        <f>+I_Investimenti!CY4</f>
        <v>2027</v>
      </c>
      <c r="CV8" s="11">
        <f>+I_Investimenti!CZ4</f>
        <v>2027</v>
      </c>
      <c r="CW8" s="11">
        <f>+I_Investimenti!DA4</f>
        <v>2028</v>
      </c>
      <c r="CX8" s="11">
        <f>+I_Investimenti!DB4</f>
        <v>2028</v>
      </c>
      <c r="CY8" s="11">
        <f>+I_Investimenti!DC4</f>
        <v>2028</v>
      </c>
      <c r="CZ8" s="11">
        <f>+I_Investimenti!DD4</f>
        <v>2028</v>
      </c>
      <c r="DA8" s="11">
        <f>+I_Investimenti!DE4</f>
        <v>2028</v>
      </c>
      <c r="DB8" s="11">
        <f>+I_Investimenti!DF4</f>
        <v>2028</v>
      </c>
      <c r="DC8" s="11">
        <f>+I_Investimenti!DG4</f>
        <v>2028</v>
      </c>
      <c r="DD8" s="11">
        <f>+I_Investimenti!DH4</f>
        <v>2028</v>
      </c>
      <c r="DE8" s="11">
        <f>+I_Investimenti!DI4</f>
        <v>2028</v>
      </c>
      <c r="DF8" s="11">
        <f>+I_Investimenti!DJ4</f>
        <v>2028</v>
      </c>
      <c r="DG8" s="11">
        <f>+I_Investimenti!DK4</f>
        <v>2028</v>
      </c>
      <c r="DH8" s="11">
        <f>+I_Investimenti!DL4</f>
        <v>2028</v>
      </c>
      <c r="DI8" s="11">
        <f>+I_Investimenti!DM4</f>
        <v>2029</v>
      </c>
      <c r="DJ8" s="11">
        <f>+I_Investimenti!DN4</f>
        <v>2029</v>
      </c>
      <c r="DK8" s="11">
        <f>+I_Investimenti!DO4</f>
        <v>2029</v>
      </c>
      <c r="DL8" s="11">
        <f>+I_Investimenti!DP4</f>
        <v>2029</v>
      </c>
      <c r="DM8" s="11">
        <f>+I_Investimenti!DQ4</f>
        <v>2029</v>
      </c>
      <c r="DN8" s="11">
        <f>+I_Investimenti!DR4</f>
        <v>2029</v>
      </c>
      <c r="DO8" s="11">
        <f>+I_Investimenti!DS4</f>
        <v>2029</v>
      </c>
      <c r="DP8" s="11">
        <f>+I_Investimenti!DT4</f>
        <v>2029</v>
      </c>
      <c r="DQ8" s="11">
        <f>+I_Investimenti!DU4</f>
        <v>2029</v>
      </c>
      <c r="DR8" s="11">
        <f>+I_Investimenti!DV4</f>
        <v>2029</v>
      </c>
      <c r="DS8" s="11">
        <f>+I_Investimenti!DW4</f>
        <v>2029</v>
      </c>
      <c r="DT8" s="11">
        <f>+I_Investimenti!DX4</f>
        <v>2029</v>
      </c>
    </row>
    <row r="9" spans="1:124" ht="15.75" thickBot="1" x14ac:dyDescent="0.3">
      <c r="C9" s="15"/>
      <c r="D9" s="7" t="s">
        <v>27</v>
      </c>
      <c r="E9" s="12" t="str">
        <f>+I_Investimenti!I5</f>
        <v>gen</v>
      </c>
      <c r="F9" s="12" t="str">
        <f>+I_Investimenti!J5</f>
        <v>feb</v>
      </c>
      <c r="G9" s="12" t="str">
        <f>+I_Investimenti!K5</f>
        <v>mar</v>
      </c>
      <c r="H9" s="12" t="str">
        <f>+I_Investimenti!L5</f>
        <v>apr</v>
      </c>
      <c r="I9" s="12" t="str">
        <f>+I_Investimenti!M5</f>
        <v>mag</v>
      </c>
      <c r="J9" s="12" t="str">
        <f>+I_Investimenti!N5</f>
        <v>giu</v>
      </c>
      <c r="K9" s="12" t="str">
        <f>+I_Investimenti!O5</f>
        <v>lug</v>
      </c>
      <c r="L9" s="12" t="str">
        <f>+I_Investimenti!P5</f>
        <v>ago</v>
      </c>
      <c r="M9" s="12" t="str">
        <f>+I_Investimenti!Q5</f>
        <v>set</v>
      </c>
      <c r="N9" s="12" t="str">
        <f>+I_Investimenti!R5</f>
        <v>ott</v>
      </c>
      <c r="O9" s="12" t="str">
        <f>+I_Investimenti!S5</f>
        <v>nov</v>
      </c>
      <c r="P9" s="12" t="str">
        <f>+I_Investimenti!T5</f>
        <v>dic</v>
      </c>
      <c r="Q9" s="12" t="str">
        <f>+I_Investimenti!U5</f>
        <v>gen</v>
      </c>
      <c r="R9" s="12" t="str">
        <f>+I_Investimenti!V5</f>
        <v>feb</v>
      </c>
      <c r="S9" s="12" t="str">
        <f>+I_Investimenti!W5</f>
        <v>mar</v>
      </c>
      <c r="T9" s="12" t="str">
        <f>+I_Investimenti!X5</f>
        <v>apr</v>
      </c>
      <c r="U9" s="12" t="str">
        <f>+I_Investimenti!Y5</f>
        <v>mag</v>
      </c>
      <c r="V9" s="12" t="str">
        <f>+I_Investimenti!Z5</f>
        <v>giu</v>
      </c>
      <c r="W9" s="12" t="str">
        <f>+I_Investimenti!AA5</f>
        <v>lug</v>
      </c>
      <c r="X9" s="12" t="str">
        <f>+I_Investimenti!AB5</f>
        <v>ago</v>
      </c>
      <c r="Y9" s="12" t="str">
        <f>+I_Investimenti!AC5</f>
        <v>set</v>
      </c>
      <c r="Z9" s="12" t="str">
        <f>+I_Investimenti!AD5</f>
        <v>ott</v>
      </c>
      <c r="AA9" s="12" t="str">
        <f>+I_Investimenti!AE5</f>
        <v>nov</v>
      </c>
      <c r="AB9" s="12" t="str">
        <f>+I_Investimenti!AF5</f>
        <v>dic</v>
      </c>
      <c r="AC9" s="12" t="str">
        <f>+I_Investimenti!AG5</f>
        <v>gen</v>
      </c>
      <c r="AD9" s="12" t="str">
        <f>+I_Investimenti!AH5</f>
        <v>feb</v>
      </c>
      <c r="AE9" s="12" t="str">
        <f>+I_Investimenti!AI5</f>
        <v>mar</v>
      </c>
      <c r="AF9" s="12" t="str">
        <f>+I_Investimenti!AJ5</f>
        <v>apr</v>
      </c>
      <c r="AG9" s="12" t="str">
        <f>+I_Investimenti!AK5</f>
        <v>mag</v>
      </c>
      <c r="AH9" s="12" t="str">
        <f>+I_Investimenti!AL5</f>
        <v>giu</v>
      </c>
      <c r="AI9" s="12" t="str">
        <f>+I_Investimenti!AM5</f>
        <v>lug</v>
      </c>
      <c r="AJ9" s="12" t="str">
        <f>+I_Investimenti!AN5</f>
        <v>ago</v>
      </c>
      <c r="AK9" s="12" t="str">
        <f>+I_Investimenti!AO5</f>
        <v>set</v>
      </c>
      <c r="AL9" s="12" t="str">
        <f>+I_Investimenti!AP5</f>
        <v>ott</v>
      </c>
      <c r="AM9" s="12" t="str">
        <f>+I_Investimenti!AQ5</f>
        <v>nov</v>
      </c>
      <c r="AN9" s="12" t="str">
        <f>+I_Investimenti!AR5</f>
        <v>dic</v>
      </c>
      <c r="AO9" s="12" t="str">
        <f>+I_Investimenti!AS5</f>
        <v>gen</v>
      </c>
      <c r="AP9" s="12" t="str">
        <f>+I_Investimenti!AT5</f>
        <v>feb</v>
      </c>
      <c r="AQ9" s="12" t="str">
        <f>+I_Investimenti!AU5</f>
        <v>mar</v>
      </c>
      <c r="AR9" s="12" t="str">
        <f>+I_Investimenti!AV5</f>
        <v>apr</v>
      </c>
      <c r="AS9" s="12" t="str">
        <f>+I_Investimenti!AW5</f>
        <v>mag</v>
      </c>
      <c r="AT9" s="12" t="str">
        <f>+I_Investimenti!AX5</f>
        <v>giu</v>
      </c>
      <c r="AU9" s="12" t="str">
        <f>+I_Investimenti!AY5</f>
        <v>lug</v>
      </c>
      <c r="AV9" s="12" t="str">
        <f>+I_Investimenti!AZ5</f>
        <v>ago</v>
      </c>
      <c r="AW9" s="12" t="str">
        <f>+I_Investimenti!BA5</f>
        <v>set</v>
      </c>
      <c r="AX9" s="12" t="str">
        <f>+I_Investimenti!BB5</f>
        <v>ott</v>
      </c>
      <c r="AY9" s="12" t="str">
        <f>+I_Investimenti!BC5</f>
        <v>nov</v>
      </c>
      <c r="AZ9" s="12" t="str">
        <f>+I_Investimenti!BD5</f>
        <v>dic</v>
      </c>
      <c r="BA9" s="12" t="str">
        <f>+I_Investimenti!BE5</f>
        <v>gen</v>
      </c>
      <c r="BB9" s="12" t="str">
        <f>+I_Investimenti!BF5</f>
        <v>feb</v>
      </c>
      <c r="BC9" s="12" t="str">
        <f>+I_Investimenti!BG5</f>
        <v>mar</v>
      </c>
      <c r="BD9" s="12" t="str">
        <f>+I_Investimenti!BH5</f>
        <v>apr</v>
      </c>
      <c r="BE9" s="12" t="str">
        <f>+I_Investimenti!BI5</f>
        <v>mag</v>
      </c>
      <c r="BF9" s="12" t="str">
        <f>+I_Investimenti!BJ5</f>
        <v>giu</v>
      </c>
      <c r="BG9" s="12" t="str">
        <f>+I_Investimenti!BK5</f>
        <v>lug</v>
      </c>
      <c r="BH9" s="12" t="str">
        <f>+I_Investimenti!BL5</f>
        <v>ago</v>
      </c>
      <c r="BI9" s="12" t="str">
        <f>+I_Investimenti!BM5</f>
        <v>set</v>
      </c>
      <c r="BJ9" s="12" t="str">
        <f>+I_Investimenti!BN5</f>
        <v>ott</v>
      </c>
      <c r="BK9" s="12" t="str">
        <f>+I_Investimenti!BO5</f>
        <v>nov</v>
      </c>
      <c r="BL9" s="12" t="str">
        <f>+I_Investimenti!BP5</f>
        <v>dic</v>
      </c>
      <c r="BM9" s="12" t="str">
        <f>+I_Investimenti!BQ5</f>
        <v>gen</v>
      </c>
      <c r="BN9" s="12" t="str">
        <f>+I_Investimenti!BR5</f>
        <v>feb</v>
      </c>
      <c r="BO9" s="12" t="str">
        <f>+I_Investimenti!BS5</f>
        <v>mar</v>
      </c>
      <c r="BP9" s="12" t="str">
        <f>+I_Investimenti!BT5</f>
        <v>apr</v>
      </c>
      <c r="BQ9" s="12" t="str">
        <f>+I_Investimenti!BU5</f>
        <v>mag</v>
      </c>
      <c r="BR9" s="12" t="str">
        <f>+I_Investimenti!BV5</f>
        <v>giu</v>
      </c>
      <c r="BS9" s="12" t="str">
        <f>+I_Investimenti!BW5</f>
        <v>lug</v>
      </c>
      <c r="BT9" s="12" t="str">
        <f>+I_Investimenti!BX5</f>
        <v>ago</v>
      </c>
      <c r="BU9" s="12" t="str">
        <f>+I_Investimenti!BY5</f>
        <v>set</v>
      </c>
      <c r="BV9" s="12" t="str">
        <f>+I_Investimenti!BZ5</f>
        <v>ott</v>
      </c>
      <c r="BW9" s="12" t="str">
        <f>+I_Investimenti!CA5</f>
        <v>nov</v>
      </c>
      <c r="BX9" s="12" t="str">
        <f>+I_Investimenti!CB5</f>
        <v>dic</v>
      </c>
      <c r="BY9" s="12" t="str">
        <f>+I_Investimenti!CC5</f>
        <v>gen</v>
      </c>
      <c r="BZ9" s="12" t="str">
        <f>+I_Investimenti!CD5</f>
        <v>feb</v>
      </c>
      <c r="CA9" s="12" t="str">
        <f>+I_Investimenti!CE5</f>
        <v>mar</v>
      </c>
      <c r="CB9" s="12" t="str">
        <f>+I_Investimenti!CF5</f>
        <v>apr</v>
      </c>
      <c r="CC9" s="12" t="str">
        <f>+I_Investimenti!CG5</f>
        <v>mag</v>
      </c>
      <c r="CD9" s="12" t="str">
        <f>+I_Investimenti!CH5</f>
        <v>giu</v>
      </c>
      <c r="CE9" s="12" t="str">
        <f>+I_Investimenti!CI5</f>
        <v>lug</v>
      </c>
      <c r="CF9" s="12" t="str">
        <f>+I_Investimenti!CJ5</f>
        <v>ago</v>
      </c>
      <c r="CG9" s="12" t="str">
        <f>+I_Investimenti!CK5</f>
        <v>set</v>
      </c>
      <c r="CH9" s="12" t="str">
        <f>+I_Investimenti!CL5</f>
        <v>ott</v>
      </c>
      <c r="CI9" s="12" t="str">
        <f>+I_Investimenti!CM5</f>
        <v>nov</v>
      </c>
      <c r="CJ9" s="12" t="str">
        <f>+I_Investimenti!CN5</f>
        <v>dic</v>
      </c>
      <c r="CK9" s="12" t="str">
        <f>+I_Investimenti!CO5</f>
        <v>gen</v>
      </c>
      <c r="CL9" s="12" t="str">
        <f>+I_Investimenti!CP5</f>
        <v>feb</v>
      </c>
      <c r="CM9" s="12" t="str">
        <f>+I_Investimenti!CQ5</f>
        <v>mar</v>
      </c>
      <c r="CN9" s="12" t="str">
        <f>+I_Investimenti!CR5</f>
        <v>apr</v>
      </c>
      <c r="CO9" s="12" t="str">
        <f>+I_Investimenti!CS5</f>
        <v>mag</v>
      </c>
      <c r="CP9" s="12" t="str">
        <f>+I_Investimenti!CT5</f>
        <v>giu</v>
      </c>
      <c r="CQ9" s="12" t="str">
        <f>+I_Investimenti!CU5</f>
        <v>lug</v>
      </c>
      <c r="CR9" s="12" t="str">
        <f>+I_Investimenti!CV5</f>
        <v>ago</v>
      </c>
      <c r="CS9" s="12" t="str">
        <f>+I_Investimenti!CW5</f>
        <v>set</v>
      </c>
      <c r="CT9" s="12" t="str">
        <f>+I_Investimenti!CX5</f>
        <v>ott</v>
      </c>
      <c r="CU9" s="12" t="str">
        <f>+I_Investimenti!CY5</f>
        <v>nov</v>
      </c>
      <c r="CV9" s="12" t="str">
        <f>+I_Investimenti!CZ5</f>
        <v>dic</v>
      </c>
      <c r="CW9" s="12" t="str">
        <f>+I_Investimenti!DA5</f>
        <v>gen</v>
      </c>
      <c r="CX9" s="12" t="str">
        <f>+I_Investimenti!DB5</f>
        <v>feb</v>
      </c>
      <c r="CY9" s="12" t="str">
        <f>+I_Investimenti!DC5</f>
        <v>mar</v>
      </c>
      <c r="CZ9" s="12" t="str">
        <f>+I_Investimenti!DD5</f>
        <v>apr</v>
      </c>
      <c r="DA9" s="12" t="str">
        <f>+I_Investimenti!DE5</f>
        <v>mag</v>
      </c>
      <c r="DB9" s="12" t="str">
        <f>+I_Investimenti!DF5</f>
        <v>giu</v>
      </c>
      <c r="DC9" s="12" t="str">
        <f>+I_Investimenti!DG5</f>
        <v>lug</v>
      </c>
      <c r="DD9" s="12" t="str">
        <f>+I_Investimenti!DH5</f>
        <v>ago</v>
      </c>
      <c r="DE9" s="12" t="str">
        <f>+I_Investimenti!DI5</f>
        <v>set</v>
      </c>
      <c r="DF9" s="12" t="str">
        <f>+I_Investimenti!DJ5</f>
        <v>ott</v>
      </c>
      <c r="DG9" s="12" t="str">
        <f>+I_Investimenti!DK5</f>
        <v>nov</v>
      </c>
      <c r="DH9" s="12" t="str">
        <f>+I_Investimenti!DL5</f>
        <v>dic</v>
      </c>
      <c r="DI9" s="12" t="str">
        <f>+I_Investimenti!DM5</f>
        <v>gen</v>
      </c>
      <c r="DJ9" s="12" t="str">
        <f>+I_Investimenti!DN5</f>
        <v>feb</v>
      </c>
      <c r="DK9" s="12" t="str">
        <f>+I_Investimenti!DO5</f>
        <v>mar</v>
      </c>
      <c r="DL9" s="12" t="str">
        <f>+I_Investimenti!DP5</f>
        <v>apr</v>
      </c>
      <c r="DM9" s="12" t="str">
        <f>+I_Investimenti!DQ5</f>
        <v>mag</v>
      </c>
      <c r="DN9" s="12" t="str">
        <f>+I_Investimenti!DR5</f>
        <v>giu</v>
      </c>
      <c r="DO9" s="12" t="str">
        <f>+I_Investimenti!DS5</f>
        <v>lug</v>
      </c>
      <c r="DP9" s="12" t="str">
        <f>+I_Investimenti!DT5</f>
        <v>ago</v>
      </c>
      <c r="DQ9" s="12" t="str">
        <f>+I_Investimenti!DU5</f>
        <v>set</v>
      </c>
      <c r="DR9" s="12" t="str">
        <f>+I_Investimenti!DV5</f>
        <v>ott</v>
      </c>
      <c r="DS9" s="12" t="str">
        <f>+I_Investimenti!DW5</f>
        <v>nov</v>
      </c>
      <c r="DT9" s="12" t="str">
        <f>+I_Investimenti!DX5</f>
        <v>dic</v>
      </c>
    </row>
    <row r="10" spans="1:124" ht="16.5" thickTop="1" thickBot="1" x14ac:dyDescent="0.3">
      <c r="C10" s="119" t="s">
        <v>250</v>
      </c>
      <c r="E10" s="59">
        <f>+CE!G60</f>
        <v>-38460.833333333336</v>
      </c>
      <c r="F10" s="59">
        <f>+CE!H60</f>
        <v>-38427.5</v>
      </c>
      <c r="G10" s="59">
        <f>+CE!I60</f>
        <v>-38410.833333333336</v>
      </c>
      <c r="H10" s="59">
        <f>+CE!J60</f>
        <v>-38394.166666666672</v>
      </c>
      <c r="I10" s="59">
        <f>+CE!K60</f>
        <v>-38377.5</v>
      </c>
      <c r="J10" s="59">
        <f>+CE!L60</f>
        <v>-38360.833333333336</v>
      </c>
      <c r="K10" s="59">
        <f>+CE!M60</f>
        <v>-38344.166666666672</v>
      </c>
      <c r="L10" s="59">
        <f>+CE!N60</f>
        <v>-38327.5</v>
      </c>
      <c r="M10" s="59">
        <f>+CE!O60</f>
        <v>-38310.833333333336</v>
      </c>
      <c r="N10" s="59">
        <f>+CE!P60</f>
        <v>-38294.166666666672</v>
      </c>
      <c r="O10" s="59">
        <f>+CE!Q60</f>
        <v>-38277.5</v>
      </c>
      <c r="P10" s="59">
        <f>+CE!R60</f>
        <v>-38260.833333333336</v>
      </c>
      <c r="Q10" s="59">
        <f>+CE!S60</f>
        <v>12108.33333333333</v>
      </c>
      <c r="R10" s="59">
        <f>+CE!T60</f>
        <v>12124.999999999998</v>
      </c>
      <c r="S10" s="59">
        <f>+CE!U60</f>
        <v>12141.666666666664</v>
      </c>
      <c r="T10" s="59">
        <f>+CE!V60</f>
        <v>12158.33333333333</v>
      </c>
      <c r="U10" s="59">
        <f>+CE!W60</f>
        <v>12174.999999999998</v>
      </c>
      <c r="V10" s="59">
        <f>+CE!X60</f>
        <v>12191.666666666664</v>
      </c>
      <c r="W10" s="59">
        <f>+CE!Y60</f>
        <v>12208.33333333333</v>
      </c>
      <c r="X10" s="59">
        <f>+CE!Z60</f>
        <v>12224.999999999998</v>
      </c>
      <c r="Y10" s="59">
        <f>+CE!AA60</f>
        <v>14241.666666666664</v>
      </c>
      <c r="Z10" s="59">
        <f>+CE!AB60</f>
        <v>14258.33333333333</v>
      </c>
      <c r="AA10" s="59">
        <f>+CE!AC60</f>
        <v>14274.999999999998</v>
      </c>
      <c r="AB10" s="59">
        <f>+CE!AD60</f>
        <v>14291.666666666664</v>
      </c>
      <c r="AC10" s="59">
        <f>+CE!AE60</f>
        <v>14308.33333333333</v>
      </c>
      <c r="AD10" s="59">
        <f>+CE!AF60</f>
        <v>14324.999999999998</v>
      </c>
      <c r="AE10" s="59">
        <f>+CE!AG60</f>
        <v>14341.666666666664</v>
      </c>
      <c r="AF10" s="59">
        <f>+CE!AH60</f>
        <v>14358.33333333333</v>
      </c>
      <c r="AG10" s="59">
        <f>+CE!AI60</f>
        <v>14374.999999999998</v>
      </c>
      <c r="AH10" s="59">
        <f>+CE!AJ60</f>
        <v>14391.666666666664</v>
      </c>
      <c r="AI10" s="59">
        <f>+CE!AK60</f>
        <v>14408.33333333333</v>
      </c>
      <c r="AJ10" s="59">
        <f>+CE!AL60</f>
        <v>15424.999999999998</v>
      </c>
      <c r="AK10" s="59">
        <f>+CE!AM60</f>
        <v>17441.666666666664</v>
      </c>
      <c r="AL10" s="59">
        <f>+CE!AN60</f>
        <v>17458.333333333332</v>
      </c>
      <c r="AM10" s="59">
        <f>+CE!AO60</f>
        <v>17474.999999999996</v>
      </c>
      <c r="AN10" s="59">
        <f>+CE!AP60</f>
        <v>17491.666666666664</v>
      </c>
      <c r="AO10" s="59">
        <f>+CE!AQ60</f>
        <v>17508.333333333332</v>
      </c>
      <c r="AP10" s="59">
        <f>+CE!AR60</f>
        <v>17524.999999999996</v>
      </c>
      <c r="AQ10" s="59">
        <f>+CE!AS60</f>
        <v>17541.666666666664</v>
      </c>
      <c r="AR10" s="59">
        <f>+CE!AT60</f>
        <v>17558.333333333332</v>
      </c>
      <c r="AS10" s="59">
        <f>+CE!AU60</f>
        <v>20074.999999999996</v>
      </c>
      <c r="AT10" s="59">
        <f>+CE!AV60</f>
        <v>20091.666666666664</v>
      </c>
      <c r="AU10" s="59">
        <f>+CE!AW60</f>
        <v>20108.333333333332</v>
      </c>
      <c r="AV10" s="59">
        <f>+CE!AX60</f>
        <v>20124.999999999996</v>
      </c>
      <c r="AW10" s="59">
        <f>+CE!AY60</f>
        <v>20141.666666666664</v>
      </c>
      <c r="AX10" s="59">
        <f>+CE!AZ60</f>
        <v>20141.666666666664</v>
      </c>
      <c r="AY10" s="59">
        <f>+CE!BA60</f>
        <v>20141.666666666664</v>
      </c>
      <c r="AZ10" s="59">
        <f>+CE!BB60</f>
        <v>20141.666666666664</v>
      </c>
      <c r="BA10" s="59">
        <f>+CE!BC60</f>
        <v>20141.666666666664</v>
      </c>
      <c r="BB10" s="59">
        <f>+CE!BD60</f>
        <v>20141.666666666664</v>
      </c>
      <c r="BC10" s="59">
        <f>+CE!BE60</f>
        <v>21141.666666666664</v>
      </c>
      <c r="BD10" s="59">
        <f>+CE!BF60</f>
        <v>21141.666666666664</v>
      </c>
      <c r="BE10" s="59">
        <f>+CE!BG60</f>
        <v>21141.666666666664</v>
      </c>
      <c r="BF10" s="59">
        <f>+CE!BH60</f>
        <v>21141.666666666664</v>
      </c>
      <c r="BG10" s="59">
        <f>+CE!BI60</f>
        <v>21141.666666666664</v>
      </c>
      <c r="BH10" s="59">
        <f>+CE!BJ60</f>
        <v>21141.666666666664</v>
      </c>
      <c r="BI10" s="59">
        <f>+CE!BK60</f>
        <v>21141.666666666664</v>
      </c>
      <c r="BJ10" s="59">
        <f>+CE!BL60</f>
        <v>21141.666666666664</v>
      </c>
      <c r="BK10" s="59">
        <f>+CE!BM60</f>
        <v>21141.666666666664</v>
      </c>
      <c r="BL10" s="59">
        <f>+CE!BN60</f>
        <v>21141.666666666664</v>
      </c>
      <c r="BM10" s="59">
        <f>+CE!BO60</f>
        <v>21141.666666666664</v>
      </c>
      <c r="BN10" s="59">
        <f>+CE!BP60</f>
        <v>21141.666666666664</v>
      </c>
      <c r="BO10" s="59">
        <f>+CE!BQ60</f>
        <v>21141.666666666664</v>
      </c>
      <c r="BP10" s="59">
        <f>+CE!BR60</f>
        <v>21141.666666666664</v>
      </c>
      <c r="BQ10" s="59">
        <f>+CE!BS60</f>
        <v>21141.666666666664</v>
      </c>
      <c r="BR10" s="59">
        <f>+CE!BT60</f>
        <v>21141.666666666664</v>
      </c>
      <c r="BS10" s="59">
        <f>+CE!BU60</f>
        <v>21141.666666666664</v>
      </c>
      <c r="BT10" s="59">
        <f>+CE!BV60</f>
        <v>21141.666666666664</v>
      </c>
      <c r="BU10" s="59">
        <f>+CE!BW60</f>
        <v>21141.666666666664</v>
      </c>
      <c r="BV10" s="59">
        <f>+CE!BX60</f>
        <v>21141.666666666664</v>
      </c>
      <c r="BW10" s="59">
        <f>+CE!BY60</f>
        <v>21141.666666666664</v>
      </c>
      <c r="BX10" s="59">
        <f>+CE!BZ60</f>
        <v>21141.666666666664</v>
      </c>
      <c r="BY10" s="59">
        <f>+CE!CA60</f>
        <v>21141.666666666664</v>
      </c>
      <c r="BZ10" s="59">
        <f>+CE!CB60</f>
        <v>21141.666666666664</v>
      </c>
      <c r="CA10" s="59">
        <f>+CE!CC60</f>
        <v>21141.666666666664</v>
      </c>
      <c r="CB10" s="59">
        <f>+CE!CD60</f>
        <v>21141.666666666664</v>
      </c>
      <c r="CC10" s="59">
        <f>+CE!CE60</f>
        <v>21141.666666666664</v>
      </c>
      <c r="CD10" s="59">
        <f>+CE!CF60</f>
        <v>21141.666666666664</v>
      </c>
      <c r="CE10" s="59">
        <f>+CE!CG60</f>
        <v>21141.666666666664</v>
      </c>
      <c r="CF10" s="59">
        <f>+CE!CH60</f>
        <v>21141.666666666664</v>
      </c>
      <c r="CG10" s="59">
        <f>+CE!CI60</f>
        <v>21141.666666666664</v>
      </c>
      <c r="CH10" s="59">
        <f>+CE!CJ60</f>
        <v>21141.666666666664</v>
      </c>
      <c r="CI10" s="59">
        <f>+CE!CK60</f>
        <v>21141.666666666664</v>
      </c>
      <c r="CJ10" s="59">
        <f>+CE!CL60</f>
        <v>21141.666666666664</v>
      </c>
      <c r="CK10" s="59">
        <f>+CE!CM60</f>
        <v>21141.666666666664</v>
      </c>
      <c r="CL10" s="59">
        <f>+CE!CN60</f>
        <v>21141.666666666664</v>
      </c>
      <c r="CM10" s="59">
        <f>+CE!CO60</f>
        <v>21141.666666666664</v>
      </c>
      <c r="CN10" s="59">
        <f>+CE!CP60</f>
        <v>21141.666666666664</v>
      </c>
      <c r="CO10" s="59">
        <f>+CE!CQ60</f>
        <v>21141.666666666664</v>
      </c>
      <c r="CP10" s="59">
        <f>+CE!CR60</f>
        <v>21141.666666666664</v>
      </c>
      <c r="CQ10" s="59">
        <f>+CE!CS60</f>
        <v>21141.666666666664</v>
      </c>
      <c r="CR10" s="59">
        <f>+CE!CT60</f>
        <v>21141.666666666664</v>
      </c>
      <c r="CS10" s="59">
        <f>+CE!CU60</f>
        <v>21141.666666666664</v>
      </c>
      <c r="CT10" s="59">
        <f>+CE!CV60</f>
        <v>21141.666666666664</v>
      </c>
      <c r="CU10" s="59">
        <f>+CE!CW60</f>
        <v>21141.666666666664</v>
      </c>
      <c r="CV10" s="59">
        <f>+CE!CX60</f>
        <v>21141.666666666664</v>
      </c>
      <c r="CW10" s="59">
        <f>+CE!CY60</f>
        <v>21141.666666666664</v>
      </c>
      <c r="CX10" s="59">
        <f>+CE!CZ60</f>
        <v>21141.666666666664</v>
      </c>
      <c r="CY10" s="59">
        <f>+CE!DA60</f>
        <v>21141.666666666664</v>
      </c>
      <c r="CZ10" s="59">
        <f>+CE!DB60</f>
        <v>21141.666666666664</v>
      </c>
      <c r="DA10" s="59">
        <f>+CE!DC60</f>
        <v>21141.666666666664</v>
      </c>
      <c r="DB10" s="59">
        <f>+CE!DD60</f>
        <v>21141.666666666664</v>
      </c>
      <c r="DC10" s="59">
        <f>+CE!DE60</f>
        <v>21141.666666666664</v>
      </c>
      <c r="DD10" s="59">
        <f>+CE!DF60</f>
        <v>21141.666666666664</v>
      </c>
      <c r="DE10" s="59">
        <f>+CE!DG60</f>
        <v>21141.666666666664</v>
      </c>
      <c r="DF10" s="59">
        <f>+CE!DH60</f>
        <v>21141.666666666664</v>
      </c>
      <c r="DG10" s="59">
        <f>+CE!DI60</f>
        <v>21141.666666666664</v>
      </c>
      <c r="DH10" s="59">
        <f>+CE!DJ60</f>
        <v>21141.666666666664</v>
      </c>
      <c r="DI10" s="59">
        <f>+CE!DK60</f>
        <v>21141.666666666664</v>
      </c>
      <c r="DJ10" s="59">
        <f>+CE!DL60</f>
        <v>21141.666666666664</v>
      </c>
      <c r="DK10" s="59">
        <f>+CE!DM60</f>
        <v>21141.666666666664</v>
      </c>
      <c r="DL10" s="59">
        <f>+CE!DN60</f>
        <v>21141.666666666664</v>
      </c>
      <c r="DM10" s="59">
        <f>+CE!DO60</f>
        <v>21141.666666666664</v>
      </c>
      <c r="DN10" s="59">
        <f>+CE!DP60</f>
        <v>21141.666666666664</v>
      </c>
      <c r="DO10" s="59">
        <f>+CE!DQ60</f>
        <v>21141.666666666664</v>
      </c>
      <c r="DP10" s="59">
        <f>+CE!DR60</f>
        <v>21141.666666666664</v>
      </c>
      <c r="DQ10" s="59">
        <f>+CE!DS60</f>
        <v>21141.666666666664</v>
      </c>
      <c r="DR10" s="59">
        <f>+CE!DT60</f>
        <v>21141.666666666664</v>
      </c>
      <c r="DS10" s="59">
        <f>+CE!DU60</f>
        <v>21141.666666666664</v>
      </c>
      <c r="DT10" s="59">
        <f>+CE!DV60</f>
        <v>21141.666666666664</v>
      </c>
    </row>
    <row r="11" spans="1:124" ht="16.5" thickTop="1" thickBot="1" x14ac:dyDescent="0.3">
      <c r="C11" s="119" t="s">
        <v>251</v>
      </c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>
        <f>+SUM(E10:P10)</f>
        <v>-460246.66666666669</v>
      </c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>
        <f>+SUM(Q10:AB10)</f>
        <v>154399.99999999994</v>
      </c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>
        <f>+SUM(AC10:AN10)</f>
        <v>185799.99999999997</v>
      </c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>
        <f>+SUM(AO10:AZ10)</f>
        <v>231099.99999999994</v>
      </c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>
        <f>+SUM(BA10:BL10)</f>
        <v>251699.99999999991</v>
      </c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>
        <f>+SUM(BM10:BX10)</f>
        <v>253699.99999999991</v>
      </c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>
        <f>+SUM(BY10:CJ10)</f>
        <v>253699.99999999991</v>
      </c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>
        <f>+SUM(CK10:CV10)</f>
        <v>253699.99999999991</v>
      </c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>
        <f>+SUM(CW10:DH10)</f>
        <v>253699.99999999991</v>
      </c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>
        <f>+SUM(DI10:DT10)</f>
        <v>253699.99999999991</v>
      </c>
    </row>
    <row r="12" spans="1:124" ht="15.75" thickTop="1" x14ac:dyDescent="0.25">
      <c r="E12" s="65"/>
    </row>
    <row r="13" spans="1:124" x14ac:dyDescent="0.25">
      <c r="E13" s="65"/>
    </row>
    <row r="14" spans="1:124" ht="21" x14ac:dyDescent="0.35">
      <c r="B14" s="6" t="s">
        <v>252</v>
      </c>
      <c r="E14" s="6"/>
    </row>
    <row r="15" spans="1:124" ht="15.75" thickBot="1" x14ac:dyDescent="0.3">
      <c r="E15" s="65"/>
    </row>
    <row r="16" spans="1:124" ht="16.5" thickTop="1" thickBot="1" x14ac:dyDescent="0.3">
      <c r="C16" s="119" t="s">
        <v>253</v>
      </c>
      <c r="P16" s="59">
        <f>+IF(P11&gt;0,P11*$D4,0)</f>
        <v>0</v>
      </c>
      <c r="AB16" s="59">
        <f>+IF(AB11&gt;0,AB11*$D4,0)</f>
        <v>37055.999999999985</v>
      </c>
      <c r="AN16" s="59">
        <f>+IF(AN11&gt;0,AN11*$D4,0)</f>
        <v>44591.999999999993</v>
      </c>
      <c r="AZ16" s="59">
        <f>+IF(AZ11&gt;0,AZ11*$D4,0)</f>
        <v>55463.999999999985</v>
      </c>
      <c r="BL16" s="59">
        <f>+IF(BL11&gt;0,BL11*$D4,0)</f>
        <v>60407.999999999978</v>
      </c>
      <c r="BX16" s="59">
        <f>+IF(BX11&gt;0,BX11*$D4,0)</f>
        <v>60887.999999999978</v>
      </c>
      <c r="CJ16" s="59">
        <f>+IF(CJ11&gt;0,CJ11*$D4,0)</f>
        <v>60887.999999999978</v>
      </c>
      <c r="CV16" s="59">
        <f>+IF(CV11&gt;0,CV11*$D4,0)</f>
        <v>60887.999999999978</v>
      </c>
      <c r="DH16" s="59">
        <f>+IF(DH11&gt;0,DH11*$D4,0)</f>
        <v>60887.999999999978</v>
      </c>
      <c r="DT16" s="59">
        <f>+IF(DT11&gt;0,DT11*$D4,0)</f>
        <v>60887.999999999978</v>
      </c>
    </row>
    <row r="17" spans="2:124" ht="16.5" thickTop="1" thickBot="1" x14ac:dyDescent="0.3">
      <c r="C17" s="119" t="s">
        <v>254</v>
      </c>
      <c r="V17" s="59">
        <f>+IF(P16&gt;0,P16-J18-O19,0)</f>
        <v>0</v>
      </c>
      <c r="AH17" s="59">
        <f>+IF(AB16&gt;0,AB16-V18-AA19,0)</f>
        <v>37055.999999999985</v>
      </c>
      <c r="AT17" s="59">
        <f>+IF(AN16&gt;0,AN16-AH18-AM19,0)</f>
        <v>7536.0000000000073</v>
      </c>
      <c r="BF17" s="59">
        <f>+IF(AZ16&gt;0,AZ16-AT18-AY19,0)</f>
        <v>10871.999999999989</v>
      </c>
      <c r="BR17" s="59">
        <f>+IF(BL16&gt;0,BL16-BF18-BK19,0)</f>
        <v>4943.9999999999927</v>
      </c>
      <c r="CD17" s="59">
        <f>+IF(BX16&gt;0,BX16-BR18-BW19,0)</f>
        <v>480</v>
      </c>
      <c r="CP17" s="59">
        <f>+IF(CJ16&gt;0,CJ16-CD18-CI19,0)</f>
        <v>0</v>
      </c>
      <c r="DB17" s="59">
        <f>+IF(CV16&gt;0,CV16-CP18-CU19,0)</f>
        <v>0</v>
      </c>
      <c r="DN17" s="59">
        <f>+IF(DH16&gt;0,DH16-DB18-DG19,0)</f>
        <v>0</v>
      </c>
    </row>
    <row r="18" spans="2:124" ht="16.5" thickTop="1" thickBot="1" x14ac:dyDescent="0.3">
      <c r="C18" s="119" t="s">
        <v>255</v>
      </c>
      <c r="V18" s="59">
        <f>+P16*0.4</f>
        <v>0</v>
      </c>
      <c r="AH18" s="59">
        <f>+AB16*0.4</f>
        <v>14822.399999999994</v>
      </c>
      <c r="AT18" s="59">
        <f>+AN16*0.4</f>
        <v>17836.8</v>
      </c>
      <c r="BF18" s="59">
        <f>+AZ16*0.4</f>
        <v>22185.599999999995</v>
      </c>
      <c r="BR18" s="59">
        <f>+BL16*0.4</f>
        <v>24163.199999999993</v>
      </c>
      <c r="CD18" s="59">
        <f>+BX16*0.4</f>
        <v>24355.199999999993</v>
      </c>
      <c r="CP18" s="59">
        <f>+CJ16*0.4</f>
        <v>24355.199999999993</v>
      </c>
      <c r="DB18" s="59">
        <f>+CV16*0.4</f>
        <v>24355.199999999993</v>
      </c>
      <c r="DN18" s="59">
        <f>+DH16*0.4</f>
        <v>24355.199999999993</v>
      </c>
    </row>
    <row r="19" spans="2:124" ht="16.5" thickTop="1" thickBot="1" x14ac:dyDescent="0.3">
      <c r="C19" s="119" t="s">
        <v>256</v>
      </c>
      <c r="AA19" s="59">
        <f>+P16*0.6</f>
        <v>0</v>
      </c>
      <c r="AM19" s="59">
        <f>+AB16*0.6</f>
        <v>22233.599999999991</v>
      </c>
      <c r="AY19" s="59">
        <f>+AN16*0.6</f>
        <v>26755.199999999993</v>
      </c>
      <c r="BK19" s="59">
        <f>+AZ16*0.6</f>
        <v>33278.399999999987</v>
      </c>
      <c r="BW19" s="59">
        <f>+BL16*0.6</f>
        <v>36244.799999999988</v>
      </c>
      <c r="CI19" s="59">
        <f>+BX16*0.6</f>
        <v>36532.799999999988</v>
      </c>
      <c r="CU19" s="59">
        <f>+CJ16*0.6</f>
        <v>36532.799999999988</v>
      </c>
      <c r="DG19" s="59">
        <f>+CV16*0.6</f>
        <v>36532.799999999988</v>
      </c>
      <c r="DS19" s="59">
        <f>+DH16*0.6</f>
        <v>36532.799999999988</v>
      </c>
    </row>
    <row r="20" spans="2:124" ht="16.5" thickTop="1" thickBot="1" x14ac:dyDescent="0.3">
      <c r="C20" s="119"/>
    </row>
    <row r="21" spans="2:124" ht="16.5" thickTop="1" thickBot="1" x14ac:dyDescent="0.3">
      <c r="C21" s="119" t="s">
        <v>257</v>
      </c>
      <c r="E21" s="59">
        <f>SUM(E17:E20)</f>
        <v>0</v>
      </c>
      <c r="F21" s="59">
        <f t="shared" ref="F21:Q21" si="0">SUM(F17:F20)</f>
        <v>0</v>
      </c>
      <c r="G21" s="59">
        <f t="shared" si="0"/>
        <v>0</v>
      </c>
      <c r="H21" s="59">
        <f t="shared" si="0"/>
        <v>0</v>
      </c>
      <c r="I21" s="59">
        <f t="shared" si="0"/>
        <v>0</v>
      </c>
      <c r="J21" s="59">
        <f t="shared" si="0"/>
        <v>0</v>
      </c>
      <c r="K21" s="59">
        <f t="shared" si="0"/>
        <v>0</v>
      </c>
      <c r="L21" s="59">
        <f t="shared" si="0"/>
        <v>0</v>
      </c>
      <c r="M21" s="59">
        <f t="shared" si="0"/>
        <v>0</v>
      </c>
      <c r="N21" s="59">
        <f t="shared" si="0"/>
        <v>0</v>
      </c>
      <c r="O21" s="59">
        <f t="shared" si="0"/>
        <v>0</v>
      </c>
      <c r="P21" s="59">
        <f t="shared" si="0"/>
        <v>0</v>
      </c>
      <c r="Q21" s="59">
        <f t="shared" si="0"/>
        <v>0</v>
      </c>
      <c r="R21" s="59">
        <f t="shared" ref="R21" si="1">SUM(R17:R20)</f>
        <v>0</v>
      </c>
      <c r="S21" s="59">
        <f t="shared" ref="S21" si="2">SUM(S17:S20)</f>
        <v>0</v>
      </c>
      <c r="T21" s="59">
        <f t="shared" ref="T21" si="3">SUM(T17:T20)</f>
        <v>0</v>
      </c>
      <c r="U21" s="59">
        <f t="shared" ref="U21" si="4">SUM(U17:U20)</f>
        <v>0</v>
      </c>
      <c r="V21" s="59">
        <f t="shared" ref="V21" si="5">SUM(V17:V20)</f>
        <v>0</v>
      </c>
      <c r="W21" s="59">
        <f t="shared" ref="W21" si="6">SUM(W17:W20)</f>
        <v>0</v>
      </c>
      <c r="X21" s="59">
        <f t="shared" ref="X21" si="7">SUM(X17:X20)</f>
        <v>0</v>
      </c>
      <c r="Y21" s="59">
        <f t="shared" ref="Y21" si="8">SUM(Y17:Y20)</f>
        <v>0</v>
      </c>
      <c r="Z21" s="59">
        <f t="shared" ref="Z21" si="9">SUM(Z17:Z20)</f>
        <v>0</v>
      </c>
      <c r="AA21" s="59">
        <f t="shared" ref="AA21" si="10">SUM(AA17:AA20)</f>
        <v>0</v>
      </c>
      <c r="AB21" s="59">
        <f t="shared" ref="AB21:AC21" si="11">SUM(AB17:AB20)</f>
        <v>0</v>
      </c>
      <c r="AC21" s="59">
        <f t="shared" si="11"/>
        <v>0</v>
      </c>
      <c r="AD21" s="59">
        <f t="shared" ref="AD21" si="12">SUM(AD17:AD20)</f>
        <v>0</v>
      </c>
      <c r="AE21" s="59">
        <f t="shared" ref="AE21" si="13">SUM(AE17:AE20)</f>
        <v>0</v>
      </c>
      <c r="AF21" s="59">
        <f t="shared" ref="AF21" si="14">SUM(AF17:AF20)</f>
        <v>0</v>
      </c>
      <c r="AG21" s="59">
        <f t="shared" ref="AG21" si="15">SUM(AG17:AG20)</f>
        <v>0</v>
      </c>
      <c r="AH21" s="59">
        <f t="shared" ref="AH21" si="16">SUM(AH17:AH20)</f>
        <v>51878.39999999998</v>
      </c>
      <c r="AI21" s="59">
        <f t="shared" ref="AI21" si="17">SUM(AI17:AI20)</f>
        <v>0</v>
      </c>
      <c r="AJ21" s="59">
        <f t="shared" ref="AJ21" si="18">SUM(AJ17:AJ20)</f>
        <v>0</v>
      </c>
      <c r="AK21" s="59">
        <f t="shared" ref="AK21" si="19">SUM(AK17:AK20)</f>
        <v>0</v>
      </c>
      <c r="AL21" s="59">
        <f t="shared" ref="AL21" si="20">SUM(AL17:AL20)</f>
        <v>0</v>
      </c>
      <c r="AM21" s="59">
        <f t="shared" ref="AM21" si="21">SUM(AM17:AM20)</f>
        <v>22233.599999999991</v>
      </c>
      <c r="AN21" s="59">
        <f t="shared" ref="AN21:AO21" si="22">SUM(AN17:AN20)</f>
        <v>0</v>
      </c>
      <c r="AO21" s="59">
        <f t="shared" si="22"/>
        <v>0</v>
      </c>
      <c r="AP21" s="59">
        <f t="shared" ref="AP21" si="23">SUM(AP17:AP20)</f>
        <v>0</v>
      </c>
      <c r="AQ21" s="59">
        <f t="shared" ref="AQ21" si="24">SUM(AQ17:AQ20)</f>
        <v>0</v>
      </c>
      <c r="AR21" s="59">
        <f t="shared" ref="AR21" si="25">SUM(AR17:AR20)</f>
        <v>0</v>
      </c>
      <c r="AS21" s="59">
        <f t="shared" ref="AS21" si="26">SUM(AS17:AS20)</f>
        <v>0</v>
      </c>
      <c r="AT21" s="59">
        <f t="shared" ref="AT21" si="27">SUM(AT17:AT20)</f>
        <v>25372.800000000007</v>
      </c>
      <c r="AU21" s="59">
        <f t="shared" ref="AU21" si="28">SUM(AU17:AU20)</f>
        <v>0</v>
      </c>
      <c r="AV21" s="59">
        <f t="shared" ref="AV21" si="29">SUM(AV17:AV20)</f>
        <v>0</v>
      </c>
      <c r="AW21" s="59">
        <f t="shared" ref="AW21" si="30">SUM(AW17:AW20)</f>
        <v>0</v>
      </c>
      <c r="AX21" s="59">
        <f t="shared" ref="AX21" si="31">SUM(AX17:AX20)</f>
        <v>0</v>
      </c>
      <c r="AY21" s="59">
        <f t="shared" ref="AY21" si="32">SUM(AY17:AY20)</f>
        <v>26755.199999999993</v>
      </c>
      <c r="AZ21" s="59">
        <f t="shared" ref="AZ21:BA21" si="33">SUM(AZ17:AZ20)</f>
        <v>0</v>
      </c>
      <c r="BA21" s="59">
        <f t="shared" si="33"/>
        <v>0</v>
      </c>
      <c r="BB21" s="59">
        <f t="shared" ref="BB21" si="34">SUM(BB17:BB20)</f>
        <v>0</v>
      </c>
      <c r="BC21" s="59">
        <f t="shared" ref="BC21" si="35">SUM(BC17:BC20)</f>
        <v>0</v>
      </c>
      <c r="BD21" s="59">
        <f t="shared" ref="BD21" si="36">SUM(BD17:BD20)</f>
        <v>0</v>
      </c>
      <c r="BE21" s="59">
        <f t="shared" ref="BE21" si="37">SUM(BE17:BE20)</f>
        <v>0</v>
      </c>
      <c r="BF21" s="59">
        <f t="shared" ref="BF21" si="38">SUM(BF17:BF20)</f>
        <v>33057.599999999984</v>
      </c>
      <c r="BG21" s="59">
        <f t="shared" ref="BG21" si="39">SUM(BG17:BG20)</f>
        <v>0</v>
      </c>
      <c r="BH21" s="59">
        <f t="shared" ref="BH21" si="40">SUM(BH17:BH20)</f>
        <v>0</v>
      </c>
      <c r="BI21" s="59">
        <f t="shared" ref="BI21" si="41">SUM(BI17:BI20)</f>
        <v>0</v>
      </c>
      <c r="BJ21" s="59">
        <f t="shared" ref="BJ21" si="42">SUM(BJ17:BJ20)</f>
        <v>0</v>
      </c>
      <c r="BK21" s="59">
        <f t="shared" ref="BK21" si="43">SUM(BK17:BK20)</f>
        <v>33278.399999999987</v>
      </c>
      <c r="BL21" s="59">
        <f t="shared" ref="BL21:BM21" si="44">SUM(BL17:BL20)</f>
        <v>0</v>
      </c>
      <c r="BM21" s="59">
        <f t="shared" si="44"/>
        <v>0</v>
      </c>
      <c r="BN21" s="59">
        <f t="shared" ref="BN21" si="45">SUM(BN17:BN20)</f>
        <v>0</v>
      </c>
      <c r="BO21" s="59">
        <f t="shared" ref="BO21" si="46">SUM(BO17:BO20)</f>
        <v>0</v>
      </c>
      <c r="BP21" s="59">
        <f t="shared" ref="BP21" si="47">SUM(BP17:BP20)</f>
        <v>0</v>
      </c>
      <c r="BQ21" s="59">
        <f t="shared" ref="BQ21" si="48">SUM(BQ17:BQ20)</f>
        <v>0</v>
      </c>
      <c r="BR21" s="59">
        <f t="shared" ref="BR21" si="49">SUM(BR17:BR20)</f>
        <v>29107.199999999986</v>
      </c>
      <c r="BS21" s="59">
        <f t="shared" ref="BS21" si="50">SUM(BS17:BS20)</f>
        <v>0</v>
      </c>
      <c r="BT21" s="59">
        <f t="shared" ref="BT21" si="51">SUM(BT17:BT20)</f>
        <v>0</v>
      </c>
      <c r="BU21" s="59">
        <f t="shared" ref="BU21" si="52">SUM(BU17:BU20)</f>
        <v>0</v>
      </c>
      <c r="BV21" s="59">
        <f t="shared" ref="BV21" si="53">SUM(BV17:BV20)</f>
        <v>0</v>
      </c>
      <c r="BW21" s="59">
        <f t="shared" ref="BW21" si="54">SUM(BW17:BW20)</f>
        <v>36244.799999999988</v>
      </c>
      <c r="BX21" s="59">
        <f t="shared" ref="BX21:BY21" si="55">SUM(BX17:BX20)</f>
        <v>0</v>
      </c>
      <c r="BY21" s="59">
        <f t="shared" si="55"/>
        <v>0</v>
      </c>
      <c r="BZ21" s="59">
        <f t="shared" ref="BZ21" si="56">SUM(BZ17:BZ20)</f>
        <v>0</v>
      </c>
      <c r="CA21" s="59">
        <f t="shared" ref="CA21" si="57">SUM(CA17:CA20)</f>
        <v>0</v>
      </c>
      <c r="CB21" s="59">
        <f t="shared" ref="CB21" si="58">SUM(CB17:CB20)</f>
        <v>0</v>
      </c>
      <c r="CC21" s="59">
        <f t="shared" ref="CC21" si="59">SUM(CC17:CC20)</f>
        <v>0</v>
      </c>
      <c r="CD21" s="59">
        <f t="shared" ref="CD21" si="60">SUM(CD17:CD20)</f>
        <v>24835.199999999993</v>
      </c>
      <c r="CE21" s="59">
        <f t="shared" ref="CE21" si="61">SUM(CE17:CE20)</f>
        <v>0</v>
      </c>
      <c r="CF21" s="59">
        <f t="shared" ref="CF21" si="62">SUM(CF17:CF20)</f>
        <v>0</v>
      </c>
      <c r="CG21" s="59">
        <f t="shared" ref="CG21" si="63">SUM(CG17:CG20)</f>
        <v>0</v>
      </c>
      <c r="CH21" s="59">
        <f t="shared" ref="CH21" si="64">SUM(CH17:CH20)</f>
        <v>0</v>
      </c>
      <c r="CI21" s="59">
        <f t="shared" ref="CI21" si="65">SUM(CI17:CI20)</f>
        <v>36532.799999999988</v>
      </c>
      <c r="CJ21" s="59">
        <f t="shared" ref="CJ21:CK21" si="66">SUM(CJ17:CJ20)</f>
        <v>0</v>
      </c>
      <c r="CK21" s="59">
        <f t="shared" si="66"/>
        <v>0</v>
      </c>
      <c r="CL21" s="59">
        <f t="shared" ref="CL21" si="67">SUM(CL17:CL20)</f>
        <v>0</v>
      </c>
      <c r="CM21" s="59">
        <f t="shared" ref="CM21" si="68">SUM(CM17:CM20)</f>
        <v>0</v>
      </c>
      <c r="CN21" s="59">
        <f t="shared" ref="CN21" si="69">SUM(CN17:CN20)</f>
        <v>0</v>
      </c>
      <c r="CO21" s="59">
        <f t="shared" ref="CO21" si="70">SUM(CO17:CO20)</f>
        <v>0</v>
      </c>
      <c r="CP21" s="59">
        <f t="shared" ref="CP21" si="71">SUM(CP17:CP20)</f>
        <v>24355.199999999993</v>
      </c>
      <c r="CQ21" s="59">
        <f t="shared" ref="CQ21" si="72">SUM(CQ17:CQ20)</f>
        <v>0</v>
      </c>
      <c r="CR21" s="59">
        <f t="shared" ref="CR21" si="73">SUM(CR17:CR20)</f>
        <v>0</v>
      </c>
      <c r="CS21" s="59">
        <f t="shared" ref="CS21" si="74">SUM(CS17:CS20)</f>
        <v>0</v>
      </c>
      <c r="CT21" s="59">
        <f t="shared" ref="CT21" si="75">SUM(CT17:CT20)</f>
        <v>0</v>
      </c>
      <c r="CU21" s="59">
        <f t="shared" ref="CU21" si="76">SUM(CU17:CU20)</f>
        <v>36532.799999999988</v>
      </c>
      <c r="CV21" s="59">
        <f t="shared" ref="CV21:CW21" si="77">SUM(CV17:CV20)</f>
        <v>0</v>
      </c>
      <c r="CW21" s="59">
        <f t="shared" si="77"/>
        <v>0</v>
      </c>
      <c r="CX21" s="59">
        <f t="shared" ref="CX21" si="78">SUM(CX17:CX20)</f>
        <v>0</v>
      </c>
      <c r="CY21" s="59">
        <f t="shared" ref="CY21" si="79">SUM(CY17:CY20)</f>
        <v>0</v>
      </c>
      <c r="CZ21" s="59">
        <f t="shared" ref="CZ21" si="80">SUM(CZ17:CZ20)</f>
        <v>0</v>
      </c>
      <c r="DA21" s="59">
        <f t="shared" ref="DA21" si="81">SUM(DA17:DA20)</f>
        <v>0</v>
      </c>
      <c r="DB21" s="59">
        <f t="shared" ref="DB21" si="82">SUM(DB17:DB20)</f>
        <v>24355.199999999993</v>
      </c>
      <c r="DC21" s="59">
        <f t="shared" ref="DC21" si="83">SUM(DC17:DC20)</f>
        <v>0</v>
      </c>
      <c r="DD21" s="59">
        <f t="shared" ref="DD21" si="84">SUM(DD17:DD20)</f>
        <v>0</v>
      </c>
      <c r="DE21" s="59">
        <f t="shared" ref="DE21" si="85">SUM(DE17:DE20)</f>
        <v>0</v>
      </c>
      <c r="DF21" s="59">
        <f t="shared" ref="DF21" si="86">SUM(DF17:DF20)</f>
        <v>0</v>
      </c>
      <c r="DG21" s="59">
        <f t="shared" ref="DG21" si="87">SUM(DG17:DG20)</f>
        <v>36532.799999999988</v>
      </c>
      <c r="DH21" s="59">
        <f t="shared" ref="DH21:DI21" si="88">SUM(DH17:DH20)</f>
        <v>0</v>
      </c>
      <c r="DI21" s="59">
        <f t="shared" si="88"/>
        <v>0</v>
      </c>
      <c r="DJ21" s="59">
        <f t="shared" ref="DJ21" si="89">SUM(DJ17:DJ20)</f>
        <v>0</v>
      </c>
      <c r="DK21" s="59">
        <f t="shared" ref="DK21" si="90">SUM(DK17:DK20)</f>
        <v>0</v>
      </c>
      <c r="DL21" s="59">
        <f t="shared" ref="DL21" si="91">SUM(DL17:DL20)</f>
        <v>0</v>
      </c>
      <c r="DM21" s="59">
        <f t="shared" ref="DM21" si="92">SUM(DM17:DM20)</f>
        <v>0</v>
      </c>
      <c r="DN21" s="59">
        <f t="shared" ref="DN21" si="93">SUM(DN17:DN20)</f>
        <v>24355.199999999993</v>
      </c>
      <c r="DO21" s="59">
        <f t="shared" ref="DO21" si="94">SUM(DO17:DO20)</f>
        <v>0</v>
      </c>
      <c r="DP21" s="59">
        <f t="shared" ref="DP21" si="95">SUM(DP17:DP20)</f>
        <v>0</v>
      </c>
      <c r="DQ21" s="59">
        <f t="shared" ref="DQ21" si="96">SUM(DQ17:DQ20)</f>
        <v>0</v>
      </c>
      <c r="DR21" s="59">
        <f t="shared" ref="DR21" si="97">SUM(DR17:DR20)</f>
        <v>0</v>
      </c>
      <c r="DS21" s="59">
        <f t="shared" ref="DS21" si="98">SUM(DS17:DS20)</f>
        <v>36532.799999999988</v>
      </c>
      <c r="DT21" s="59">
        <f t="shared" ref="DT21" si="99">SUM(DT17:DT20)</f>
        <v>0</v>
      </c>
    </row>
    <row r="22" spans="2:124" ht="15.75" thickTop="1" x14ac:dyDescent="0.25">
      <c r="E22" s="15"/>
    </row>
    <row r="23" spans="2:124" x14ac:dyDescent="0.25">
      <c r="E23" s="15"/>
    </row>
    <row r="24" spans="2:124" ht="21" x14ac:dyDescent="0.35">
      <c r="B24" s="6" t="s">
        <v>13</v>
      </c>
      <c r="E24" s="6"/>
    </row>
    <row r="25" spans="2:124" ht="21.75" thickBot="1" x14ac:dyDescent="0.4">
      <c r="D25" s="6"/>
      <c r="E25" s="6"/>
    </row>
    <row r="26" spans="2:124" ht="16.5" thickTop="1" thickBot="1" x14ac:dyDescent="0.3">
      <c r="C26" s="119" t="s">
        <v>258</v>
      </c>
      <c r="E26" s="59">
        <f>+IF(E16&gt;E21,E16-E21,0)</f>
        <v>0</v>
      </c>
      <c r="F26" s="59">
        <f>+IF(SUM($E16:F16)&gt;SUM($E21:F21),SUM($E16:F16)-SUM($E21:F21),0)</f>
        <v>0</v>
      </c>
      <c r="G26" s="59">
        <f>+IF(SUM($E16:G16)&gt;SUM($E21:G21),SUM($E16:G16)-SUM($E21:G21),0)</f>
        <v>0</v>
      </c>
      <c r="H26" s="59">
        <f>+IF(SUM($E16:H16)&gt;SUM($E21:H21),SUM($E16:H16)-SUM($E21:H21),0)</f>
        <v>0</v>
      </c>
      <c r="I26" s="59">
        <f>+IF(SUM($E16:I16)&gt;SUM($E21:I21),SUM($E16:I16)-SUM($E21:I21),0)</f>
        <v>0</v>
      </c>
      <c r="J26" s="59">
        <f>+IF(SUM($E16:J16)&gt;SUM($E21:J21),SUM($E16:J16)-SUM($E21:J21),0)</f>
        <v>0</v>
      </c>
      <c r="K26" s="59">
        <f>+IF(SUM($E16:K16)&gt;SUM($E21:K21),SUM($E16:K16)-SUM($E21:K21),0)</f>
        <v>0</v>
      </c>
      <c r="L26" s="59">
        <f>+IF(SUM($E16:L16)&gt;SUM($E21:L21),SUM($E16:L16)-SUM($E21:L21),0)</f>
        <v>0</v>
      </c>
      <c r="M26" s="59">
        <f>+IF(SUM($E16:M16)&gt;SUM($E21:M21),SUM($E16:M16)-SUM($E21:M21),0)</f>
        <v>0</v>
      </c>
      <c r="N26" s="59">
        <f>+IF(SUM($E16:N16)&gt;SUM($E21:N21),SUM($E16:N16)-SUM($E21:N21),0)</f>
        <v>0</v>
      </c>
      <c r="O26" s="59">
        <f>+IF(SUM($E16:O16)&gt;SUM($E21:O21),SUM($E16:O16)-SUM($E21:O21),0)</f>
        <v>0</v>
      </c>
      <c r="P26" s="59">
        <f>+IF(SUM($E16:P16)&gt;SUM($E21:P21),SUM($E16:P16)-SUM($E21:P21),0)</f>
        <v>0</v>
      </c>
      <c r="Q26" s="59">
        <f>+IF(SUM($E16:Q16)&gt;SUM($E21:Q21),SUM($E16:Q16)-SUM($E21:Q21),0)</f>
        <v>0</v>
      </c>
      <c r="R26" s="59">
        <f>+IF(SUM($E16:R16)&gt;SUM($E21:R21),SUM($E16:R16)-SUM($E21:R21),0)</f>
        <v>0</v>
      </c>
      <c r="S26" s="59">
        <f>+IF(SUM($E16:S16)&gt;SUM($E21:S21),SUM($E16:S16)-SUM($E21:S21),0)</f>
        <v>0</v>
      </c>
      <c r="T26" s="59">
        <f>+IF(SUM($E16:T16)&gt;SUM($E21:T21),SUM($E16:T16)-SUM($E21:T21),0)</f>
        <v>0</v>
      </c>
      <c r="U26" s="59">
        <f>+IF(SUM($E16:U16)&gt;SUM($E21:U21),SUM($E16:U16)-SUM($E21:U21),0)</f>
        <v>0</v>
      </c>
      <c r="V26" s="59">
        <f>+IF(SUM($E16:V16)&gt;SUM($E21:V21),SUM($E16:V16)-SUM($E21:V21),0)</f>
        <v>0</v>
      </c>
      <c r="W26" s="59">
        <f>+IF(SUM($E16:W16)&gt;SUM($E21:W21),SUM($E16:W16)-SUM($E21:W21),0)</f>
        <v>0</v>
      </c>
      <c r="X26" s="59">
        <f>+IF(SUM($E16:X16)&gt;SUM($E21:X21),SUM($E16:X16)-SUM($E21:X21),0)</f>
        <v>0</v>
      </c>
      <c r="Y26" s="59">
        <f>+IF(SUM($E16:Y16)&gt;SUM($E21:Y21),SUM($E16:Y16)-SUM($E21:Y21),0)</f>
        <v>0</v>
      </c>
      <c r="Z26" s="59">
        <f>+IF(SUM($E16:Z16)&gt;SUM($E21:Z21),SUM($E16:Z16)-SUM($E21:Z21),0)</f>
        <v>0</v>
      </c>
      <c r="AA26" s="59">
        <f>+IF(SUM($E16:AA16)&gt;SUM($E21:AA21),SUM($E16:AA16)-SUM($E21:AA21),0)</f>
        <v>0</v>
      </c>
      <c r="AB26" s="59">
        <f>+IF(SUM($E16:AB16)&gt;SUM($E21:AB21),SUM($E16:AB16)-SUM($E21:AB21),0)</f>
        <v>37055.999999999985</v>
      </c>
      <c r="AC26" s="59">
        <f>+IF(SUM($E16:AC16)&gt;SUM($E21:AC21),SUM($E16:AC16)-SUM($E21:AC21),0)</f>
        <v>37055.999999999985</v>
      </c>
      <c r="AD26" s="59">
        <f>+IF(SUM($E16:AD16)&gt;SUM($E21:AD21),SUM($E16:AD16)-SUM($E21:AD21),0)</f>
        <v>37055.999999999985</v>
      </c>
      <c r="AE26" s="59">
        <f>+IF(SUM($E16:AE16)&gt;SUM($E21:AE21),SUM($E16:AE16)-SUM($E21:AE21),0)</f>
        <v>37055.999999999985</v>
      </c>
      <c r="AF26" s="59">
        <f>+IF(SUM($E16:AF16)&gt;SUM($E21:AF21),SUM($E16:AF16)-SUM($E21:AF21),0)</f>
        <v>37055.999999999985</v>
      </c>
      <c r="AG26" s="59">
        <f>+IF(SUM($E16:AG16)&gt;SUM($E21:AG21),SUM($E16:AG16)-SUM($E21:AG21),0)</f>
        <v>37055.999999999985</v>
      </c>
      <c r="AH26" s="59">
        <f>+IF(SUM($E16:AH16)&gt;SUM($E21:AH21),SUM($E16:AH16)-SUM($E21:AH21),0)</f>
        <v>0</v>
      </c>
      <c r="AI26" s="59">
        <f>+IF(SUM($E16:AI16)&gt;SUM($E21:AI21),SUM($E16:AI16)-SUM($E21:AI21),0)</f>
        <v>0</v>
      </c>
      <c r="AJ26" s="59">
        <f>+IF(SUM($E16:AJ16)&gt;SUM($E21:AJ21),SUM($E16:AJ16)-SUM($E21:AJ21),0)</f>
        <v>0</v>
      </c>
      <c r="AK26" s="59">
        <f>+IF(SUM($E16:AK16)&gt;SUM($E21:AK21),SUM($E16:AK16)-SUM($E21:AK21),0)</f>
        <v>0</v>
      </c>
      <c r="AL26" s="59">
        <f>+IF(SUM($E16:AL16)&gt;SUM($E21:AL21),SUM($E16:AL16)-SUM($E21:AL21),0)</f>
        <v>0</v>
      </c>
      <c r="AM26" s="59">
        <f>+IF(SUM($E16:AM16)&gt;SUM($E21:AM21),SUM($E16:AM16)-SUM($E21:AM21),0)</f>
        <v>0</v>
      </c>
      <c r="AN26" s="59">
        <f>+IF(SUM($E16:AN16)&gt;SUM($E21:AN21),SUM($E16:AN16)-SUM($E21:AN21),0)</f>
        <v>7536</v>
      </c>
      <c r="AO26" s="59">
        <f>+IF(SUM($E16:AO16)&gt;SUM($E21:AO21),SUM($E16:AO16)-SUM($E21:AO21),0)</f>
        <v>7536</v>
      </c>
      <c r="AP26" s="59">
        <f>+IF(SUM($E16:AP16)&gt;SUM($E21:AP21),SUM($E16:AP16)-SUM($E21:AP21),0)</f>
        <v>7536</v>
      </c>
      <c r="AQ26" s="59">
        <f>+IF(SUM($E16:AQ16)&gt;SUM($E21:AQ21),SUM($E16:AQ16)-SUM($E21:AQ21),0)</f>
        <v>7536</v>
      </c>
      <c r="AR26" s="59">
        <f>+IF(SUM($E16:AR16)&gt;SUM($E21:AR21),SUM($E16:AR16)-SUM($E21:AR21),0)</f>
        <v>7536</v>
      </c>
      <c r="AS26" s="59">
        <f>+IF(SUM($E16:AS16)&gt;SUM($E21:AS21),SUM($E16:AS16)-SUM($E21:AS21),0)</f>
        <v>7536</v>
      </c>
      <c r="AT26" s="59">
        <f>+IF(SUM($E16:AT16)&gt;SUM($E21:AT21),SUM($E16:AT16)-SUM($E21:AT21),0)</f>
        <v>0</v>
      </c>
      <c r="AU26" s="59">
        <f>+IF(SUM($E16:AU16)&gt;SUM($E21:AU21),SUM($E16:AU16)-SUM($E21:AU21),0)</f>
        <v>0</v>
      </c>
      <c r="AV26" s="59">
        <f>+IF(SUM($E16:AV16)&gt;SUM($E21:AV21),SUM($E16:AV16)-SUM($E21:AV21),0)</f>
        <v>0</v>
      </c>
      <c r="AW26" s="59">
        <f>+IF(SUM($E16:AW16)&gt;SUM($E21:AW21),SUM($E16:AW16)-SUM($E21:AW21),0)</f>
        <v>0</v>
      </c>
      <c r="AX26" s="59">
        <f>+IF(SUM($E16:AX16)&gt;SUM($E21:AX21),SUM($E16:AX16)-SUM($E21:AX21),0)</f>
        <v>0</v>
      </c>
      <c r="AY26" s="59">
        <f>+IF(SUM($E16:AY16)&gt;SUM($E21:AY21),SUM($E16:AY16)-SUM($E21:AY21),0)</f>
        <v>0</v>
      </c>
      <c r="AZ26" s="59">
        <f>+IF(SUM($E16:AZ16)&gt;SUM($E21:AZ21),SUM($E16:AZ16)-SUM($E21:AZ21),0)</f>
        <v>10871.999999999971</v>
      </c>
      <c r="BA26" s="59">
        <f>+IF(SUM($E16:BA16)&gt;SUM($E21:BA21),SUM($E16:BA16)-SUM($E21:BA21),0)</f>
        <v>10871.999999999971</v>
      </c>
      <c r="BB26" s="59">
        <f>+IF(SUM($E16:BB16)&gt;SUM($E21:BB21),SUM($E16:BB16)-SUM($E21:BB21),0)</f>
        <v>10871.999999999971</v>
      </c>
      <c r="BC26" s="59">
        <f>+IF(SUM($E16:BC16)&gt;SUM($E21:BC21),SUM($E16:BC16)-SUM($E21:BC21),0)</f>
        <v>10871.999999999971</v>
      </c>
      <c r="BD26" s="59">
        <f>+IF(SUM($E16:BD16)&gt;SUM($E21:BD21),SUM($E16:BD16)-SUM($E21:BD21),0)</f>
        <v>10871.999999999971</v>
      </c>
      <c r="BE26" s="59">
        <f>+IF(SUM($E16:BE16)&gt;SUM($E21:BE21),SUM($E16:BE16)-SUM($E21:BE21),0)</f>
        <v>10871.999999999971</v>
      </c>
      <c r="BF26" s="59">
        <f>+IF(SUM($E16:BF16)&gt;SUM($E21:BF21),SUM($E16:BF16)-SUM($E21:BF21),0)</f>
        <v>0</v>
      </c>
      <c r="BG26" s="59">
        <f>+IF(SUM($E16:BG16)&gt;SUM($E21:BG21),SUM($E16:BG16)-SUM($E21:BG21),0)</f>
        <v>0</v>
      </c>
      <c r="BH26" s="59">
        <f>+IF(SUM($E16:BH16)&gt;SUM($E21:BH21),SUM($E16:BH16)-SUM($E21:BH21),0)</f>
        <v>0</v>
      </c>
      <c r="BI26" s="59">
        <f>+IF(SUM($E16:BI16)&gt;SUM($E21:BI21),SUM($E16:BI16)-SUM($E21:BI21),0)</f>
        <v>0</v>
      </c>
      <c r="BJ26" s="59">
        <f>+IF(SUM($E16:BJ16)&gt;SUM($E21:BJ21),SUM($E16:BJ16)-SUM($E21:BJ21),0)</f>
        <v>0</v>
      </c>
      <c r="BK26" s="59">
        <f>+IF(SUM($E16:BK16)&gt;SUM($E21:BK21),SUM($E16:BK16)-SUM($E21:BK21),0)</f>
        <v>0</v>
      </c>
      <c r="BL26" s="59">
        <f>+IF(SUM($E16:BL16)&gt;SUM($E21:BL21),SUM($E16:BL16)-SUM($E21:BL21),0)</f>
        <v>4943.9999999999709</v>
      </c>
      <c r="BM26" s="59">
        <f>+IF(SUM($E16:BM16)&gt;SUM($E21:BM21),SUM($E16:BM16)-SUM($E21:BM21),0)</f>
        <v>4943.9999999999709</v>
      </c>
      <c r="BN26" s="59">
        <f>+IF(SUM($E16:BN16)&gt;SUM($E21:BN21),SUM($E16:BN16)-SUM($E21:BN21),0)</f>
        <v>4943.9999999999709</v>
      </c>
      <c r="BO26" s="59">
        <f>+IF(SUM($E16:BO16)&gt;SUM($E21:BO21),SUM($E16:BO16)-SUM($E21:BO21),0)</f>
        <v>4943.9999999999709</v>
      </c>
      <c r="BP26" s="59">
        <f>+IF(SUM($E16:BP16)&gt;SUM($E21:BP21),SUM($E16:BP16)-SUM($E21:BP21),0)</f>
        <v>4943.9999999999709</v>
      </c>
      <c r="BQ26" s="59">
        <f>+IF(SUM($E16:BQ16)&gt;SUM($E21:BQ21),SUM($E16:BQ16)-SUM($E21:BQ21),0)</f>
        <v>4943.9999999999709</v>
      </c>
      <c r="BR26" s="59">
        <f>+IF(SUM($E16:BR16)&gt;SUM($E21:BR21),SUM($E16:BR16)-SUM($E21:BR21),0)</f>
        <v>0</v>
      </c>
      <c r="BS26" s="59">
        <f>+IF(SUM($E16:BS16)&gt;SUM($E21:BS21),SUM($E16:BS16)-SUM($E21:BS21),0)</f>
        <v>0</v>
      </c>
      <c r="BT26" s="59">
        <f>+IF(SUM($E16:BT16)&gt;SUM($E21:BT21),SUM($E16:BT16)-SUM($E21:BT21),0)</f>
        <v>0</v>
      </c>
      <c r="BU26" s="59">
        <f>+IF(SUM($E16:BU16)&gt;SUM($E21:BU21),SUM($E16:BU16)-SUM($E21:BU21),0)</f>
        <v>0</v>
      </c>
      <c r="BV26" s="59">
        <f>+IF(SUM($E16:BV16)&gt;SUM($E21:BV21),SUM($E16:BV16)-SUM($E21:BV21),0)</f>
        <v>0</v>
      </c>
      <c r="BW26" s="59">
        <f>+IF(SUM($E16:BW16)&gt;SUM($E21:BW21),SUM($E16:BW16)-SUM($E21:BW21),0)</f>
        <v>0</v>
      </c>
      <c r="BX26" s="59">
        <f>+IF(SUM($E16:BX16)&gt;SUM($E21:BX21),SUM($E16:BX16)-SUM($E21:BX21),0)</f>
        <v>479.9999999999709</v>
      </c>
      <c r="BY26" s="59">
        <f>+IF(SUM($E16:BY16)&gt;SUM($E21:BY21),SUM($E16:BY16)-SUM($E21:BY21),0)</f>
        <v>479.9999999999709</v>
      </c>
      <c r="BZ26" s="59">
        <f>+IF(SUM($E16:BZ16)&gt;SUM($E21:BZ21),SUM($E16:BZ16)-SUM($E21:BZ21),0)</f>
        <v>479.9999999999709</v>
      </c>
      <c r="CA26" s="59">
        <f>+IF(SUM($E16:CA16)&gt;SUM($E21:CA21),SUM($E16:CA16)-SUM($E21:CA21),0)</f>
        <v>479.9999999999709</v>
      </c>
      <c r="CB26" s="59">
        <f>+IF(SUM($E16:CB16)&gt;SUM($E21:CB21),SUM($E16:CB16)-SUM($E21:CB21),0)</f>
        <v>479.9999999999709</v>
      </c>
      <c r="CC26" s="59">
        <f>+IF(SUM($E16:CC16)&gt;SUM($E21:CC21),SUM($E16:CC16)-SUM($E21:CC21),0)</f>
        <v>479.9999999999709</v>
      </c>
      <c r="CD26" s="59">
        <f>+IF(SUM($E16:CD16)&gt;SUM($E21:CD21),SUM($E16:CD16)-SUM($E21:CD21),0)</f>
        <v>0</v>
      </c>
      <c r="CE26" s="59">
        <f>+IF(SUM($E16:CE16)&gt;SUM($E21:CE21),SUM($E16:CE16)-SUM($E21:CE21),0)</f>
        <v>0</v>
      </c>
      <c r="CF26" s="59">
        <f>+IF(SUM($E16:CF16)&gt;SUM($E21:CF21),SUM($E16:CF16)-SUM($E21:CF21),0)</f>
        <v>0</v>
      </c>
      <c r="CG26" s="59">
        <f>+IF(SUM($E16:CG16)&gt;SUM($E21:CG21),SUM($E16:CG16)-SUM($E21:CG21),0)</f>
        <v>0</v>
      </c>
      <c r="CH26" s="59">
        <f>+IF(SUM($E16:CH16)&gt;SUM($E21:CH21),SUM($E16:CH16)-SUM($E21:CH21),0)</f>
        <v>0</v>
      </c>
      <c r="CI26" s="59">
        <f>+IF(SUM($E16:CI16)&gt;SUM($E21:CI21),SUM($E16:CI16)-SUM($E21:CI21),0)</f>
        <v>0</v>
      </c>
      <c r="CJ26" s="59">
        <f>+IF(SUM($E16:CJ16)&gt;SUM($E21:CJ21),SUM($E16:CJ16)-SUM($E21:CJ21),0)</f>
        <v>0</v>
      </c>
      <c r="CK26" s="59">
        <f>+IF(SUM($E16:CK16)&gt;SUM($E21:CK21),SUM($E16:CK16)-SUM($E21:CK21),0)</f>
        <v>0</v>
      </c>
      <c r="CL26" s="59">
        <f>+IF(SUM($E16:CL16)&gt;SUM($E21:CL21),SUM($E16:CL16)-SUM($E21:CL21),0)</f>
        <v>0</v>
      </c>
      <c r="CM26" s="59">
        <f>+IF(SUM($E16:CM16)&gt;SUM($E21:CM21),SUM($E16:CM16)-SUM($E21:CM21),0)</f>
        <v>0</v>
      </c>
      <c r="CN26" s="59">
        <f>+IF(SUM($E16:CN16)&gt;SUM($E21:CN21),SUM($E16:CN16)-SUM($E21:CN21),0)</f>
        <v>0</v>
      </c>
      <c r="CO26" s="59">
        <f>+IF(SUM($E16:CO16)&gt;SUM($E21:CO21),SUM($E16:CO16)-SUM($E21:CO21),0)</f>
        <v>0</v>
      </c>
      <c r="CP26" s="59">
        <f>+IF(SUM($E16:CP16)&gt;SUM($E21:CP21),SUM($E16:CP16)-SUM($E21:CP21),0)</f>
        <v>0</v>
      </c>
      <c r="CQ26" s="59">
        <f>+IF(SUM($E16:CQ16)&gt;SUM($E21:CQ21),SUM($E16:CQ16)-SUM($E21:CQ21),0)</f>
        <v>0</v>
      </c>
      <c r="CR26" s="59">
        <f>+IF(SUM($E16:CR16)&gt;SUM($E21:CR21),SUM($E16:CR16)-SUM($E21:CR21),0)</f>
        <v>0</v>
      </c>
      <c r="CS26" s="59">
        <f>+IF(SUM($E16:CS16)&gt;SUM($E21:CS21),SUM($E16:CS16)-SUM($E21:CS21),0)</f>
        <v>0</v>
      </c>
      <c r="CT26" s="59">
        <f>+IF(SUM($E16:CT16)&gt;SUM($E21:CT21),SUM($E16:CT16)-SUM($E21:CT21),0)</f>
        <v>0</v>
      </c>
      <c r="CU26" s="59">
        <f>+IF(SUM($E16:CU16)&gt;SUM($E21:CU21),SUM($E16:CU16)-SUM($E21:CU21),0)</f>
        <v>0</v>
      </c>
      <c r="CV26" s="59">
        <f>+IF(SUM($E16:CV16)&gt;SUM($E21:CV21),SUM($E16:CV16)-SUM($E21:CV21),0)</f>
        <v>0</v>
      </c>
      <c r="CW26" s="59">
        <f>+IF(SUM($E16:CW16)&gt;SUM($E21:CW21),SUM($E16:CW16)-SUM($E21:CW21),0)</f>
        <v>0</v>
      </c>
      <c r="CX26" s="59">
        <f>+IF(SUM($E16:CX16)&gt;SUM($E21:CX21),SUM($E16:CX16)-SUM($E21:CX21),0)</f>
        <v>0</v>
      </c>
      <c r="CY26" s="59">
        <f>+IF(SUM($E16:CY16)&gt;SUM($E21:CY21),SUM($E16:CY16)-SUM($E21:CY21),0)</f>
        <v>0</v>
      </c>
      <c r="CZ26" s="59">
        <f>+IF(SUM($E16:CZ16)&gt;SUM($E21:CZ21),SUM($E16:CZ16)-SUM($E21:CZ21),0)</f>
        <v>0</v>
      </c>
      <c r="DA26" s="59">
        <f>+IF(SUM($E16:DA16)&gt;SUM($E21:DA21),SUM($E16:DA16)-SUM($E21:DA21),0)</f>
        <v>0</v>
      </c>
      <c r="DB26" s="59">
        <f>+IF(SUM($E16:DB16)&gt;SUM($E21:DB21),SUM($E16:DB16)-SUM($E21:DB21),0)</f>
        <v>0</v>
      </c>
      <c r="DC26" s="59">
        <f>+IF(SUM($E16:DC16)&gt;SUM($E21:DC21),SUM($E16:DC16)-SUM($E21:DC21),0)</f>
        <v>0</v>
      </c>
      <c r="DD26" s="59">
        <f>+IF(SUM($E16:DD16)&gt;SUM($E21:DD21),SUM($E16:DD16)-SUM($E21:DD21),0)</f>
        <v>0</v>
      </c>
      <c r="DE26" s="59">
        <f>+IF(SUM($E16:DE16)&gt;SUM($E21:DE21),SUM($E16:DE16)-SUM($E21:DE21),0)</f>
        <v>0</v>
      </c>
      <c r="DF26" s="59">
        <f>+IF(SUM($E16:DF16)&gt;SUM($E21:DF21),SUM($E16:DF16)-SUM($E21:DF21),0)</f>
        <v>0</v>
      </c>
      <c r="DG26" s="59">
        <f>+IF(SUM($E16:DG16)&gt;SUM($E21:DG21),SUM($E16:DG16)-SUM($E21:DG21),0)</f>
        <v>0</v>
      </c>
      <c r="DH26" s="59">
        <f>+IF(SUM($E16:DH16)&gt;SUM($E21:DH21),SUM($E16:DH16)-SUM($E21:DH21),0)</f>
        <v>0</v>
      </c>
      <c r="DI26" s="59">
        <f>+IF(SUM($E16:DI16)&gt;SUM($E21:DI21),SUM($E16:DI16)-SUM($E21:DI21),0)</f>
        <v>0</v>
      </c>
      <c r="DJ26" s="59">
        <f>+IF(SUM($E16:DJ16)&gt;SUM($E21:DJ21),SUM($E16:DJ16)-SUM($E21:DJ21),0)</f>
        <v>0</v>
      </c>
      <c r="DK26" s="59">
        <f>+IF(SUM($E16:DK16)&gt;SUM($E21:DK21),SUM($E16:DK16)-SUM($E21:DK21),0)</f>
        <v>0</v>
      </c>
      <c r="DL26" s="59">
        <f>+IF(SUM($E16:DL16)&gt;SUM($E21:DL21),SUM($E16:DL16)-SUM($E21:DL21),0)</f>
        <v>0</v>
      </c>
      <c r="DM26" s="59">
        <f>+IF(SUM($E16:DM16)&gt;SUM($E21:DM21),SUM($E16:DM16)-SUM($E21:DM21),0)</f>
        <v>0</v>
      </c>
      <c r="DN26" s="59">
        <f>+IF(SUM($E16:DN16)&gt;SUM($E21:DN21),SUM($E16:DN16)-SUM($E21:DN21),0)</f>
        <v>0</v>
      </c>
      <c r="DO26" s="59">
        <f>+IF(SUM($E16:DO16)&gt;SUM($E21:DO21),SUM($E16:DO16)-SUM($E21:DO21),0)</f>
        <v>0</v>
      </c>
      <c r="DP26" s="59">
        <f>+IF(SUM($E16:DP16)&gt;SUM($E21:DP21),SUM($E16:DP16)-SUM($E21:DP21),0)</f>
        <v>0</v>
      </c>
      <c r="DQ26" s="59">
        <f>+IF(SUM($E16:DQ16)&gt;SUM($E21:DQ21),SUM($E16:DQ16)-SUM($E21:DQ21),0)</f>
        <v>0</v>
      </c>
      <c r="DR26" s="59">
        <f>+IF(SUM($E16:DR16)&gt;SUM($E21:DR21),SUM($E16:DR16)-SUM($E21:DR21),0)</f>
        <v>0</v>
      </c>
      <c r="DS26" s="59">
        <f>+IF(SUM($E16:DS16)&gt;SUM($E21:DS21),SUM($E16:DS16)-SUM($E21:DS21),0)</f>
        <v>0</v>
      </c>
      <c r="DT26" s="59">
        <f>+IF(SUM($E16:DT16)&gt;SUM($E21:DT21),SUM($E16:DT16)-SUM($E21:DT21),0)</f>
        <v>0</v>
      </c>
    </row>
    <row r="27" spans="2:124" ht="16.5" thickTop="1" thickBot="1" x14ac:dyDescent="0.3">
      <c r="C27" s="119" t="s">
        <v>259</v>
      </c>
      <c r="E27" s="59">
        <f>+IF(E21&gt;E16,E21-E16,0)</f>
        <v>0</v>
      </c>
      <c r="F27" s="59">
        <f>+IF(SUM($E21:F21)&gt;SUM($E16:F16),SUM($E21:F21)-SUM($E16:F16),0)</f>
        <v>0</v>
      </c>
      <c r="G27" s="59">
        <f>+IF(SUM($E21:G21)&gt;SUM($E16:G16),SUM($E21:G21)-SUM($E16:G16),0)</f>
        <v>0</v>
      </c>
      <c r="H27" s="59">
        <f>+IF(SUM($E21:H21)&gt;SUM($E16:H16),SUM($E21:H21)-SUM($E16:H16),0)</f>
        <v>0</v>
      </c>
      <c r="I27" s="59">
        <f>+IF(SUM($E21:I21)&gt;SUM($E16:I16),SUM($E21:I21)-SUM($E16:I16),0)</f>
        <v>0</v>
      </c>
      <c r="J27" s="59">
        <f>+IF(SUM($E21:J21)&gt;SUM($E16:J16),SUM($E21:J21)-SUM($E16:J16),0)</f>
        <v>0</v>
      </c>
      <c r="K27" s="59">
        <f>+IF(SUM($E21:K21)&gt;SUM($E16:K16),SUM($E21:K21)-SUM($E16:K16),0)</f>
        <v>0</v>
      </c>
      <c r="L27" s="59">
        <f>+IF(SUM($E21:L21)&gt;SUM($E16:L16),SUM($E21:L21)-SUM($E16:L16),0)</f>
        <v>0</v>
      </c>
      <c r="M27" s="59">
        <f>+IF(SUM($E21:M21)&gt;SUM($E16:M16),SUM($E21:M21)-SUM($E16:M16),0)</f>
        <v>0</v>
      </c>
      <c r="N27" s="59">
        <f>+IF(SUM($E21:N21)&gt;SUM($E16:N16),SUM($E21:N21)-SUM($E16:N16),0)</f>
        <v>0</v>
      </c>
      <c r="O27" s="59">
        <f>+IF(SUM($E21:O21)&gt;SUM($E16:O16),SUM($E21:O21)-SUM($E16:O16),0)</f>
        <v>0</v>
      </c>
      <c r="P27" s="59">
        <f>+IF(SUM($E21:P21)&gt;SUM($E16:P16),SUM($E21:P21)-SUM($E16:P16),0)</f>
        <v>0</v>
      </c>
      <c r="Q27" s="59">
        <f>+IF(SUM($E21:Q21)&gt;SUM($E16:Q16),SUM($E21:Q21)-SUM($E16:Q16),0)</f>
        <v>0</v>
      </c>
      <c r="R27" s="59">
        <f>+IF(SUM($E21:R21)&gt;SUM($E16:R16),SUM($E21:R21)-SUM($E16:R16),0)</f>
        <v>0</v>
      </c>
      <c r="S27" s="59">
        <f>+IF(SUM($E21:S21)&gt;SUM($E16:S16),SUM($E21:S21)-SUM($E16:S16),0)</f>
        <v>0</v>
      </c>
      <c r="T27" s="59">
        <f>+IF(SUM($E21:T21)&gt;SUM($E16:T16),SUM($E21:T21)-SUM($E16:T16),0)</f>
        <v>0</v>
      </c>
      <c r="U27" s="59">
        <f>+IF(SUM($E21:U21)&gt;SUM($E16:U16),SUM($E21:U21)-SUM($E16:U16),0)</f>
        <v>0</v>
      </c>
      <c r="V27" s="59">
        <f>+IF(SUM($E21:V21)&gt;SUM($E16:V16),SUM($E21:V21)-SUM($E16:V16),0)</f>
        <v>0</v>
      </c>
      <c r="W27" s="59">
        <f>+IF(SUM($E21:W21)&gt;SUM($E16:W16),SUM($E21:W21)-SUM($E16:W16),0)</f>
        <v>0</v>
      </c>
      <c r="X27" s="59">
        <f>+IF(SUM($E21:X21)&gt;SUM($E16:X16),SUM($E21:X21)-SUM($E16:X16),0)</f>
        <v>0</v>
      </c>
      <c r="Y27" s="59">
        <f>+IF(SUM($E21:Y21)&gt;SUM($E16:Y16),SUM($E21:Y21)-SUM($E16:Y16),0)</f>
        <v>0</v>
      </c>
      <c r="Z27" s="59">
        <f>+IF(SUM($E21:Z21)&gt;SUM($E16:Z16),SUM($E21:Z21)-SUM($E16:Z16),0)</f>
        <v>0</v>
      </c>
      <c r="AA27" s="59">
        <f>+IF(SUM($E21:AA21)&gt;SUM($E16:AA16),SUM($E21:AA21)-SUM($E16:AA16),0)</f>
        <v>0</v>
      </c>
      <c r="AB27" s="59">
        <f>+IF(SUM($E21:AB21)&gt;SUM($E16:AB16),SUM($E21:AB21)-SUM($E16:AB16),0)</f>
        <v>0</v>
      </c>
      <c r="AC27" s="59">
        <f>+IF(SUM($E21:AC21)&gt;SUM($E16:AC16),SUM($E21:AC21)-SUM($E16:AC16),0)</f>
        <v>0</v>
      </c>
      <c r="AD27" s="59">
        <f>+IF(SUM($E21:AD21)&gt;SUM($E16:AD16),SUM($E21:AD21)-SUM($E16:AD16),0)</f>
        <v>0</v>
      </c>
      <c r="AE27" s="59">
        <f>+IF(SUM($E21:AE21)&gt;SUM($E16:AE16),SUM($E21:AE21)-SUM($E16:AE16),0)</f>
        <v>0</v>
      </c>
      <c r="AF27" s="59">
        <f>+IF(SUM($E21:AF21)&gt;SUM($E16:AF16),SUM($E21:AF21)-SUM($E16:AF16),0)</f>
        <v>0</v>
      </c>
      <c r="AG27" s="59">
        <f>+IF(SUM($E21:AG21)&gt;SUM($E16:AG16),SUM($E21:AG21)-SUM($E16:AG16),0)</f>
        <v>0</v>
      </c>
      <c r="AH27" s="59">
        <f>+IF(SUM($E21:AH21)&gt;SUM($E16:AH16),SUM($E21:AH21)-SUM($E16:AH16),0)</f>
        <v>14822.399999999994</v>
      </c>
      <c r="AI27" s="59">
        <f>+IF(SUM($E21:AI21)&gt;SUM($E16:AI16),SUM($E21:AI21)-SUM($E16:AI16),0)</f>
        <v>14822.399999999994</v>
      </c>
      <c r="AJ27" s="59">
        <f>+IF(SUM($E21:AJ21)&gt;SUM($E16:AJ16),SUM($E21:AJ21)-SUM($E16:AJ16),0)</f>
        <v>14822.399999999994</v>
      </c>
      <c r="AK27" s="59">
        <f>+IF(SUM($E21:AK21)&gt;SUM($E16:AK16),SUM($E21:AK21)-SUM($E16:AK16),0)</f>
        <v>14822.399999999994</v>
      </c>
      <c r="AL27" s="59">
        <f>+IF(SUM($E21:AL21)&gt;SUM($E16:AL16),SUM($E21:AL21)-SUM($E16:AL16),0)</f>
        <v>14822.399999999994</v>
      </c>
      <c r="AM27" s="59">
        <f>+IF(SUM($E21:AM21)&gt;SUM($E16:AM16),SUM($E21:AM21)-SUM($E16:AM16),0)</f>
        <v>37055.999999999985</v>
      </c>
      <c r="AN27" s="59">
        <f>+IF(SUM($E21:AN21)&gt;SUM($E16:AN16),SUM($E21:AN21)-SUM($E16:AN16),0)</f>
        <v>0</v>
      </c>
      <c r="AO27" s="59">
        <f>+IF(SUM($E21:AO21)&gt;SUM($E16:AO16),SUM($E21:AO21)-SUM($E16:AO16),0)</f>
        <v>0</v>
      </c>
      <c r="AP27" s="59">
        <f>+IF(SUM($E21:AP21)&gt;SUM($E16:AP16),SUM($E21:AP21)-SUM($E16:AP16),0)</f>
        <v>0</v>
      </c>
      <c r="AQ27" s="59">
        <f>+IF(SUM($E21:AQ21)&gt;SUM($E16:AQ16),SUM($E21:AQ21)-SUM($E16:AQ16),0)</f>
        <v>0</v>
      </c>
      <c r="AR27" s="59">
        <f>+IF(SUM($E21:AR21)&gt;SUM($E16:AR16),SUM($E21:AR21)-SUM($E16:AR16),0)</f>
        <v>0</v>
      </c>
      <c r="AS27" s="59">
        <f>+IF(SUM($E21:AS21)&gt;SUM($E16:AS16),SUM($E21:AS21)-SUM($E16:AS16),0)</f>
        <v>0</v>
      </c>
      <c r="AT27" s="59">
        <f>+IF(SUM($E21:AT21)&gt;SUM($E16:AT16),SUM($E21:AT21)-SUM($E16:AT16),0)</f>
        <v>17836.800000000003</v>
      </c>
      <c r="AU27" s="59">
        <f>+IF(SUM($E21:AU21)&gt;SUM($E16:AU16),SUM($E21:AU21)-SUM($E16:AU16),0)</f>
        <v>17836.800000000003</v>
      </c>
      <c r="AV27" s="59">
        <f>+IF(SUM($E21:AV21)&gt;SUM($E16:AV16),SUM($E21:AV21)-SUM($E16:AV16),0)</f>
        <v>17836.800000000003</v>
      </c>
      <c r="AW27" s="59">
        <f>+IF(SUM($E21:AW21)&gt;SUM($E16:AW16),SUM($E21:AW21)-SUM($E16:AW16),0)</f>
        <v>17836.800000000003</v>
      </c>
      <c r="AX27" s="59">
        <f>+IF(SUM($E21:AX21)&gt;SUM($E16:AX16),SUM($E21:AX21)-SUM($E16:AX16),0)</f>
        <v>17836.800000000003</v>
      </c>
      <c r="AY27" s="59">
        <f>+IF(SUM($E21:AY21)&gt;SUM($E16:AY16),SUM($E21:AY21)-SUM($E16:AY16),0)</f>
        <v>44592</v>
      </c>
      <c r="AZ27" s="59">
        <f>+IF(SUM($E21:AZ21)&gt;SUM($E16:AZ16),SUM($E21:AZ21)-SUM($E16:AZ16),0)</f>
        <v>0</v>
      </c>
      <c r="BA27" s="59">
        <f>+IF(SUM($E21:BA21)&gt;SUM($E16:BA16),SUM($E21:BA21)-SUM($E16:BA16),0)</f>
        <v>0</v>
      </c>
      <c r="BB27" s="59">
        <f>+IF(SUM($E21:BB21)&gt;SUM($E16:BB16),SUM($E21:BB21)-SUM($E16:BB16),0)</f>
        <v>0</v>
      </c>
      <c r="BC27" s="59">
        <f>+IF(SUM($E21:BC21)&gt;SUM($E16:BC16),SUM($E21:BC21)-SUM($E16:BC16),0)</f>
        <v>0</v>
      </c>
      <c r="BD27" s="59">
        <f>+IF(SUM($E21:BD21)&gt;SUM($E16:BD16),SUM($E21:BD21)-SUM($E16:BD16),0)</f>
        <v>0</v>
      </c>
      <c r="BE27" s="59">
        <f>+IF(SUM($E21:BE21)&gt;SUM($E16:BE16),SUM($E21:BE21)-SUM($E16:BE16),0)</f>
        <v>0</v>
      </c>
      <c r="BF27" s="59">
        <f>+IF(SUM($E21:BF21)&gt;SUM($E16:BF16),SUM($E21:BF21)-SUM($E16:BF16),0)</f>
        <v>22185.600000000006</v>
      </c>
      <c r="BG27" s="59">
        <f>+IF(SUM($E21:BG21)&gt;SUM($E16:BG16),SUM($E21:BG21)-SUM($E16:BG16),0)</f>
        <v>22185.600000000006</v>
      </c>
      <c r="BH27" s="59">
        <f>+IF(SUM($E21:BH21)&gt;SUM($E16:BH16),SUM($E21:BH21)-SUM($E16:BH16),0)</f>
        <v>22185.600000000006</v>
      </c>
      <c r="BI27" s="59">
        <f>+IF(SUM($E21:BI21)&gt;SUM($E16:BI16),SUM($E21:BI21)-SUM($E16:BI16),0)</f>
        <v>22185.600000000006</v>
      </c>
      <c r="BJ27" s="59">
        <f>+IF(SUM($E21:BJ21)&gt;SUM($E16:BJ16),SUM($E21:BJ21)-SUM($E16:BJ16),0)</f>
        <v>22185.600000000006</v>
      </c>
      <c r="BK27" s="59">
        <f>+IF(SUM($E21:BK21)&gt;SUM($E16:BK16),SUM($E21:BK21)-SUM($E16:BK16),0)</f>
        <v>55464</v>
      </c>
      <c r="BL27" s="59">
        <f>+IF(SUM($E21:BL21)&gt;SUM($E16:BL16),SUM($E21:BL21)-SUM($E16:BL16),0)</f>
        <v>0</v>
      </c>
      <c r="BM27" s="59">
        <f>+IF(SUM($E21:BM21)&gt;SUM($E16:BM16),SUM($E21:BM21)-SUM($E16:BM16),0)</f>
        <v>0</v>
      </c>
      <c r="BN27" s="59">
        <f>+IF(SUM($E21:BN21)&gt;SUM($E16:BN16),SUM($E21:BN21)-SUM($E16:BN16),0)</f>
        <v>0</v>
      </c>
      <c r="BO27" s="59">
        <f>+IF(SUM($E21:BO21)&gt;SUM($E16:BO16),SUM($E21:BO21)-SUM($E16:BO16),0)</f>
        <v>0</v>
      </c>
      <c r="BP27" s="59">
        <f>+IF(SUM($E21:BP21)&gt;SUM($E16:BP16),SUM($E21:BP21)-SUM($E16:BP16),0)</f>
        <v>0</v>
      </c>
      <c r="BQ27" s="59">
        <f>+IF(SUM($E21:BQ21)&gt;SUM($E16:BQ16),SUM($E21:BQ21)-SUM($E16:BQ16),0)</f>
        <v>0</v>
      </c>
      <c r="BR27" s="59">
        <f>+IF(SUM($E21:BR21)&gt;SUM($E16:BR16),SUM($E21:BR21)-SUM($E16:BR16),0)</f>
        <v>24163.200000000012</v>
      </c>
      <c r="BS27" s="59">
        <f>+IF(SUM($E21:BS21)&gt;SUM($E16:BS16),SUM($E21:BS21)-SUM($E16:BS16),0)</f>
        <v>24163.200000000012</v>
      </c>
      <c r="BT27" s="59">
        <f>+IF(SUM($E21:BT21)&gt;SUM($E16:BT16),SUM($E21:BT21)-SUM($E16:BT16),0)</f>
        <v>24163.200000000012</v>
      </c>
      <c r="BU27" s="59">
        <f>+IF(SUM($E21:BU21)&gt;SUM($E16:BU16),SUM($E21:BU21)-SUM($E16:BU16),0)</f>
        <v>24163.200000000012</v>
      </c>
      <c r="BV27" s="59">
        <f>+IF(SUM($E21:BV21)&gt;SUM($E16:BV16),SUM($E21:BV21)-SUM($E16:BV16),0)</f>
        <v>24163.200000000012</v>
      </c>
      <c r="BW27" s="59">
        <f>+IF(SUM($E21:BW21)&gt;SUM($E16:BW16),SUM($E21:BW21)-SUM($E16:BW16),0)</f>
        <v>60408</v>
      </c>
      <c r="BX27" s="59">
        <f>+IF(SUM($E21:BX21)&gt;SUM($E16:BX16),SUM($E21:BX21)-SUM($E16:BX16),0)</f>
        <v>0</v>
      </c>
      <c r="BY27" s="59">
        <f>+IF(SUM($E21:BY21)&gt;SUM($E16:BY16),SUM($E21:BY21)-SUM($E16:BY16),0)</f>
        <v>0</v>
      </c>
      <c r="BZ27" s="59">
        <f>+IF(SUM($E21:BZ21)&gt;SUM($E16:BZ16),SUM($E21:BZ21)-SUM($E16:BZ16),0)</f>
        <v>0</v>
      </c>
      <c r="CA27" s="59">
        <f>+IF(SUM($E21:CA21)&gt;SUM($E16:CA16),SUM($E21:CA21)-SUM($E16:CA16),0)</f>
        <v>0</v>
      </c>
      <c r="CB27" s="59">
        <f>+IF(SUM($E21:CB21)&gt;SUM($E16:CB16),SUM($E21:CB21)-SUM($E16:CB16),0)</f>
        <v>0</v>
      </c>
      <c r="CC27" s="59">
        <f>+IF(SUM($E21:CC21)&gt;SUM($E16:CC16),SUM($E21:CC21)-SUM($E16:CC16),0)</f>
        <v>0</v>
      </c>
      <c r="CD27" s="59">
        <f>+IF(SUM($E21:CD21)&gt;SUM($E16:CD16),SUM($E21:CD21)-SUM($E16:CD16),0)</f>
        <v>24355.200000000012</v>
      </c>
      <c r="CE27" s="59">
        <f>+IF(SUM($E21:CE21)&gt;SUM($E16:CE16),SUM($E21:CE21)-SUM($E16:CE16),0)</f>
        <v>24355.200000000012</v>
      </c>
      <c r="CF27" s="59">
        <f>+IF(SUM($E21:CF21)&gt;SUM($E16:CF16),SUM($E21:CF21)-SUM($E16:CF16),0)</f>
        <v>24355.200000000012</v>
      </c>
      <c r="CG27" s="59">
        <f>+IF(SUM($E21:CG21)&gt;SUM($E16:CG16),SUM($E21:CG21)-SUM($E16:CG16),0)</f>
        <v>24355.200000000012</v>
      </c>
      <c r="CH27" s="59">
        <f>+IF(SUM($E21:CH21)&gt;SUM($E16:CH16),SUM($E21:CH21)-SUM($E16:CH16),0)</f>
        <v>24355.200000000012</v>
      </c>
      <c r="CI27" s="59">
        <f>+IF(SUM($E21:CI21)&gt;SUM($E16:CI16),SUM($E21:CI21)-SUM($E16:CI16),0)</f>
        <v>60888</v>
      </c>
      <c r="CJ27" s="59">
        <f>+IF(SUM($E21:CJ21)&gt;SUM($E16:CJ16),SUM($E21:CJ21)-SUM($E16:CJ16),0)</f>
        <v>0</v>
      </c>
      <c r="CK27" s="59">
        <f>+IF(SUM($E21:CK21)&gt;SUM($E16:CK16),SUM($E21:CK21)-SUM($E16:CK16),0)</f>
        <v>0</v>
      </c>
      <c r="CL27" s="59">
        <f>+IF(SUM($E21:CL21)&gt;SUM($E16:CL16),SUM($E21:CL21)-SUM($E16:CL16),0)</f>
        <v>0</v>
      </c>
      <c r="CM27" s="59">
        <f>+IF(SUM($E21:CM21)&gt;SUM($E16:CM16),SUM($E21:CM21)-SUM($E16:CM16),0)</f>
        <v>0</v>
      </c>
      <c r="CN27" s="59">
        <f>+IF(SUM($E21:CN21)&gt;SUM($E16:CN16),SUM($E21:CN21)-SUM($E16:CN16),0)</f>
        <v>0</v>
      </c>
      <c r="CO27" s="59">
        <f>+IF(SUM($E21:CO21)&gt;SUM($E16:CO16),SUM($E21:CO21)-SUM($E16:CO16),0)</f>
        <v>0</v>
      </c>
      <c r="CP27" s="59">
        <f>+IF(SUM($E21:CP21)&gt;SUM($E16:CP16),SUM($E21:CP21)-SUM($E16:CP16),0)</f>
        <v>24355.200000000012</v>
      </c>
      <c r="CQ27" s="59">
        <f>+IF(SUM($E21:CQ21)&gt;SUM($E16:CQ16),SUM($E21:CQ21)-SUM($E16:CQ16),0)</f>
        <v>24355.200000000012</v>
      </c>
      <c r="CR27" s="59">
        <f>+IF(SUM($E21:CR21)&gt;SUM($E16:CR16),SUM($E21:CR21)-SUM($E16:CR16),0)</f>
        <v>24355.200000000012</v>
      </c>
      <c r="CS27" s="59">
        <f>+IF(SUM($E21:CS21)&gt;SUM($E16:CS16),SUM($E21:CS21)-SUM($E16:CS16),0)</f>
        <v>24355.200000000012</v>
      </c>
      <c r="CT27" s="59">
        <f>+IF(SUM($E21:CT21)&gt;SUM($E16:CT16),SUM($E21:CT21)-SUM($E16:CT16),0)</f>
        <v>24355.200000000012</v>
      </c>
      <c r="CU27" s="59">
        <f>+IF(SUM($E21:CU21)&gt;SUM($E16:CU16),SUM($E21:CU21)-SUM($E16:CU16),0)</f>
        <v>60888</v>
      </c>
      <c r="CV27" s="59">
        <f>+IF(SUM($E21:CV21)&gt;SUM($E16:CV16),SUM($E21:CV21)-SUM($E16:CV16),0)</f>
        <v>0</v>
      </c>
      <c r="CW27" s="59">
        <f>+IF(SUM($E21:CW21)&gt;SUM($E16:CW16),SUM($E21:CW21)-SUM($E16:CW16),0)</f>
        <v>0</v>
      </c>
      <c r="CX27" s="59">
        <f>+IF(SUM($E21:CX21)&gt;SUM($E16:CX16),SUM($E21:CX21)-SUM($E16:CX16),0)</f>
        <v>0</v>
      </c>
      <c r="CY27" s="59">
        <f>+IF(SUM($E21:CY21)&gt;SUM($E16:CY16),SUM($E21:CY21)-SUM($E16:CY16),0)</f>
        <v>0</v>
      </c>
      <c r="CZ27" s="59">
        <f>+IF(SUM($E21:CZ21)&gt;SUM($E16:CZ16),SUM($E21:CZ21)-SUM($E16:CZ16),0)</f>
        <v>0</v>
      </c>
      <c r="DA27" s="59">
        <f>+IF(SUM($E21:DA21)&gt;SUM($E16:DA16),SUM($E21:DA21)-SUM($E16:DA16),0)</f>
        <v>0</v>
      </c>
      <c r="DB27" s="59">
        <f>+IF(SUM($E21:DB21)&gt;SUM($E16:DB16),SUM($E21:DB21)-SUM($E16:DB16),0)</f>
        <v>24355.200000000012</v>
      </c>
      <c r="DC27" s="59">
        <f>+IF(SUM($E21:DC21)&gt;SUM($E16:DC16),SUM($E21:DC21)-SUM($E16:DC16),0)</f>
        <v>24355.200000000012</v>
      </c>
      <c r="DD27" s="59">
        <f>+IF(SUM($E21:DD21)&gt;SUM($E16:DD16),SUM($E21:DD21)-SUM($E16:DD16),0)</f>
        <v>24355.200000000012</v>
      </c>
      <c r="DE27" s="59">
        <f>+IF(SUM($E21:DE21)&gt;SUM($E16:DE16),SUM($E21:DE21)-SUM($E16:DE16),0)</f>
        <v>24355.200000000012</v>
      </c>
      <c r="DF27" s="59">
        <f>+IF(SUM($E21:DF21)&gt;SUM($E16:DF16),SUM($E21:DF21)-SUM($E16:DF16),0)</f>
        <v>24355.200000000012</v>
      </c>
      <c r="DG27" s="59">
        <f>+IF(SUM($E21:DG21)&gt;SUM($E16:DG16),SUM($E21:DG21)-SUM($E16:DG16),0)</f>
        <v>60888</v>
      </c>
      <c r="DH27" s="59">
        <f>+IF(SUM($E21:DH21)&gt;SUM($E16:DH16),SUM($E21:DH21)-SUM($E16:DH16),0)</f>
        <v>0</v>
      </c>
      <c r="DI27" s="59">
        <f>+IF(SUM($E21:DI21)&gt;SUM($E16:DI16),SUM($E21:DI21)-SUM($E16:DI16),0)</f>
        <v>0</v>
      </c>
      <c r="DJ27" s="59">
        <f>+IF(SUM($E21:DJ21)&gt;SUM($E16:DJ16),SUM($E21:DJ21)-SUM($E16:DJ16),0)</f>
        <v>0</v>
      </c>
      <c r="DK27" s="59">
        <f>+IF(SUM($E21:DK21)&gt;SUM($E16:DK16),SUM($E21:DK21)-SUM($E16:DK16),0)</f>
        <v>0</v>
      </c>
      <c r="DL27" s="59">
        <f>+IF(SUM($E21:DL21)&gt;SUM($E16:DL16),SUM($E21:DL21)-SUM($E16:DL16),0)</f>
        <v>0</v>
      </c>
      <c r="DM27" s="59">
        <f>+IF(SUM($E21:DM21)&gt;SUM($E16:DM16),SUM($E21:DM21)-SUM($E16:DM16),0)</f>
        <v>0</v>
      </c>
      <c r="DN27" s="59">
        <f>+IF(SUM($E21:DN21)&gt;SUM($E16:DN16),SUM($E21:DN21)-SUM($E16:DN16),0)</f>
        <v>24355.200000000012</v>
      </c>
      <c r="DO27" s="59">
        <f>+IF(SUM($E21:DO21)&gt;SUM($E16:DO16),SUM($E21:DO21)-SUM($E16:DO16),0)</f>
        <v>24355.200000000012</v>
      </c>
      <c r="DP27" s="59">
        <f>+IF(SUM($E21:DP21)&gt;SUM($E16:DP16),SUM($E21:DP21)-SUM($E16:DP16),0)</f>
        <v>24355.200000000012</v>
      </c>
      <c r="DQ27" s="59">
        <f>+IF(SUM($E21:DQ21)&gt;SUM($E16:DQ16),SUM($E21:DQ21)-SUM($E16:DQ16),0)</f>
        <v>24355.200000000012</v>
      </c>
      <c r="DR27" s="59">
        <f>+IF(SUM($E21:DR21)&gt;SUM($E16:DR16),SUM($E21:DR21)-SUM($E16:DR16),0)</f>
        <v>24355.200000000012</v>
      </c>
      <c r="DS27" s="59">
        <f>+IF(SUM($E21:DS21)&gt;SUM($E16:DS16),SUM($E21:DS21)-SUM($E16:DS16),0)</f>
        <v>60888</v>
      </c>
      <c r="DT27" s="59">
        <f>+IF(SUM($E21:DT21)&gt;SUM($E16:DT16),SUM($E21:DT21)-SUM($E16:DT16),0)</f>
        <v>0</v>
      </c>
    </row>
    <row r="28" spans="2:124" ht="16.5" thickTop="1" thickBot="1" x14ac:dyDescent="0.3">
      <c r="C28" s="119" t="s">
        <v>260</v>
      </c>
      <c r="E28" s="59">
        <f>+E21</f>
        <v>0</v>
      </c>
      <c r="F28" s="59">
        <f>+F21</f>
        <v>0</v>
      </c>
      <c r="G28" s="59">
        <f t="shared" ref="G28:BR28" si="100">+G21</f>
        <v>0</v>
      </c>
      <c r="H28" s="59">
        <f t="shared" si="100"/>
        <v>0</v>
      </c>
      <c r="I28" s="59">
        <f t="shared" si="100"/>
        <v>0</v>
      </c>
      <c r="J28" s="59">
        <f t="shared" si="100"/>
        <v>0</v>
      </c>
      <c r="K28" s="59">
        <f t="shared" si="100"/>
        <v>0</v>
      </c>
      <c r="L28" s="59">
        <f t="shared" si="100"/>
        <v>0</v>
      </c>
      <c r="M28" s="59">
        <f t="shared" si="100"/>
        <v>0</v>
      </c>
      <c r="N28" s="59">
        <f t="shared" si="100"/>
        <v>0</v>
      </c>
      <c r="O28" s="59">
        <f t="shared" si="100"/>
        <v>0</v>
      </c>
      <c r="P28" s="59">
        <f t="shared" si="100"/>
        <v>0</v>
      </c>
      <c r="Q28" s="59">
        <f t="shared" si="100"/>
        <v>0</v>
      </c>
      <c r="R28" s="59">
        <f t="shared" si="100"/>
        <v>0</v>
      </c>
      <c r="S28" s="59">
        <f t="shared" si="100"/>
        <v>0</v>
      </c>
      <c r="T28" s="59">
        <f t="shared" si="100"/>
        <v>0</v>
      </c>
      <c r="U28" s="59">
        <f t="shared" si="100"/>
        <v>0</v>
      </c>
      <c r="V28" s="59">
        <f t="shared" si="100"/>
        <v>0</v>
      </c>
      <c r="W28" s="59">
        <f t="shared" si="100"/>
        <v>0</v>
      </c>
      <c r="X28" s="59">
        <f t="shared" si="100"/>
        <v>0</v>
      </c>
      <c r="Y28" s="59">
        <f t="shared" si="100"/>
        <v>0</v>
      </c>
      <c r="Z28" s="59">
        <f t="shared" si="100"/>
        <v>0</v>
      </c>
      <c r="AA28" s="59">
        <f t="shared" si="100"/>
        <v>0</v>
      </c>
      <c r="AB28" s="59">
        <f t="shared" si="100"/>
        <v>0</v>
      </c>
      <c r="AC28" s="59">
        <f t="shared" si="100"/>
        <v>0</v>
      </c>
      <c r="AD28" s="59">
        <f t="shared" si="100"/>
        <v>0</v>
      </c>
      <c r="AE28" s="59">
        <f t="shared" si="100"/>
        <v>0</v>
      </c>
      <c r="AF28" s="59">
        <f t="shared" si="100"/>
        <v>0</v>
      </c>
      <c r="AG28" s="59">
        <f t="shared" si="100"/>
        <v>0</v>
      </c>
      <c r="AH28" s="59">
        <f t="shared" si="100"/>
        <v>51878.39999999998</v>
      </c>
      <c r="AI28" s="59">
        <f t="shared" si="100"/>
        <v>0</v>
      </c>
      <c r="AJ28" s="59">
        <f t="shared" si="100"/>
        <v>0</v>
      </c>
      <c r="AK28" s="59">
        <f t="shared" si="100"/>
        <v>0</v>
      </c>
      <c r="AL28" s="59">
        <f t="shared" si="100"/>
        <v>0</v>
      </c>
      <c r="AM28" s="59">
        <f t="shared" si="100"/>
        <v>22233.599999999991</v>
      </c>
      <c r="AN28" s="59">
        <f t="shared" si="100"/>
        <v>0</v>
      </c>
      <c r="AO28" s="59">
        <f t="shared" si="100"/>
        <v>0</v>
      </c>
      <c r="AP28" s="59">
        <f t="shared" si="100"/>
        <v>0</v>
      </c>
      <c r="AQ28" s="59">
        <f t="shared" si="100"/>
        <v>0</v>
      </c>
      <c r="AR28" s="59">
        <f t="shared" si="100"/>
        <v>0</v>
      </c>
      <c r="AS28" s="59">
        <f t="shared" si="100"/>
        <v>0</v>
      </c>
      <c r="AT28" s="59">
        <f t="shared" si="100"/>
        <v>25372.800000000007</v>
      </c>
      <c r="AU28" s="59">
        <f t="shared" si="100"/>
        <v>0</v>
      </c>
      <c r="AV28" s="59">
        <f t="shared" si="100"/>
        <v>0</v>
      </c>
      <c r="AW28" s="59">
        <f t="shared" si="100"/>
        <v>0</v>
      </c>
      <c r="AX28" s="59">
        <f t="shared" si="100"/>
        <v>0</v>
      </c>
      <c r="AY28" s="59">
        <f t="shared" si="100"/>
        <v>26755.199999999993</v>
      </c>
      <c r="AZ28" s="59">
        <f t="shared" si="100"/>
        <v>0</v>
      </c>
      <c r="BA28" s="59">
        <f t="shared" si="100"/>
        <v>0</v>
      </c>
      <c r="BB28" s="59">
        <f t="shared" si="100"/>
        <v>0</v>
      </c>
      <c r="BC28" s="59">
        <f t="shared" si="100"/>
        <v>0</v>
      </c>
      <c r="BD28" s="59">
        <f t="shared" si="100"/>
        <v>0</v>
      </c>
      <c r="BE28" s="59">
        <f t="shared" si="100"/>
        <v>0</v>
      </c>
      <c r="BF28" s="59">
        <f t="shared" si="100"/>
        <v>33057.599999999984</v>
      </c>
      <c r="BG28" s="59">
        <f t="shared" si="100"/>
        <v>0</v>
      </c>
      <c r="BH28" s="59">
        <f t="shared" si="100"/>
        <v>0</v>
      </c>
      <c r="BI28" s="59">
        <f t="shared" si="100"/>
        <v>0</v>
      </c>
      <c r="BJ28" s="59">
        <f t="shared" si="100"/>
        <v>0</v>
      </c>
      <c r="BK28" s="59">
        <f t="shared" si="100"/>
        <v>33278.399999999987</v>
      </c>
      <c r="BL28" s="59">
        <f t="shared" si="100"/>
        <v>0</v>
      </c>
      <c r="BM28" s="59">
        <f t="shared" si="100"/>
        <v>0</v>
      </c>
      <c r="BN28" s="59">
        <f t="shared" si="100"/>
        <v>0</v>
      </c>
      <c r="BO28" s="59">
        <f t="shared" si="100"/>
        <v>0</v>
      </c>
      <c r="BP28" s="59">
        <f t="shared" si="100"/>
        <v>0</v>
      </c>
      <c r="BQ28" s="59">
        <f t="shared" si="100"/>
        <v>0</v>
      </c>
      <c r="BR28" s="59">
        <f t="shared" si="100"/>
        <v>29107.199999999986</v>
      </c>
      <c r="BS28" s="59">
        <f t="shared" ref="BS28:DT28" si="101">+BS21</f>
        <v>0</v>
      </c>
      <c r="BT28" s="59">
        <f t="shared" si="101"/>
        <v>0</v>
      </c>
      <c r="BU28" s="59">
        <f t="shared" si="101"/>
        <v>0</v>
      </c>
      <c r="BV28" s="59">
        <f t="shared" si="101"/>
        <v>0</v>
      </c>
      <c r="BW28" s="59">
        <f t="shared" si="101"/>
        <v>36244.799999999988</v>
      </c>
      <c r="BX28" s="59">
        <f t="shared" si="101"/>
        <v>0</v>
      </c>
      <c r="BY28" s="59">
        <f t="shared" si="101"/>
        <v>0</v>
      </c>
      <c r="BZ28" s="59">
        <f t="shared" si="101"/>
        <v>0</v>
      </c>
      <c r="CA28" s="59">
        <f t="shared" si="101"/>
        <v>0</v>
      </c>
      <c r="CB28" s="59">
        <f t="shared" si="101"/>
        <v>0</v>
      </c>
      <c r="CC28" s="59">
        <f t="shared" si="101"/>
        <v>0</v>
      </c>
      <c r="CD28" s="59">
        <f t="shared" si="101"/>
        <v>24835.199999999993</v>
      </c>
      <c r="CE28" s="59">
        <f t="shared" si="101"/>
        <v>0</v>
      </c>
      <c r="CF28" s="59">
        <f t="shared" si="101"/>
        <v>0</v>
      </c>
      <c r="CG28" s="59">
        <f t="shared" si="101"/>
        <v>0</v>
      </c>
      <c r="CH28" s="59">
        <f t="shared" si="101"/>
        <v>0</v>
      </c>
      <c r="CI28" s="59">
        <f t="shared" si="101"/>
        <v>36532.799999999988</v>
      </c>
      <c r="CJ28" s="59">
        <f t="shared" si="101"/>
        <v>0</v>
      </c>
      <c r="CK28" s="59">
        <f t="shared" si="101"/>
        <v>0</v>
      </c>
      <c r="CL28" s="59">
        <f t="shared" si="101"/>
        <v>0</v>
      </c>
      <c r="CM28" s="59">
        <f t="shared" si="101"/>
        <v>0</v>
      </c>
      <c r="CN28" s="59">
        <f t="shared" si="101"/>
        <v>0</v>
      </c>
      <c r="CO28" s="59">
        <f t="shared" si="101"/>
        <v>0</v>
      </c>
      <c r="CP28" s="59">
        <f t="shared" si="101"/>
        <v>24355.199999999993</v>
      </c>
      <c r="CQ28" s="59">
        <f t="shared" si="101"/>
        <v>0</v>
      </c>
      <c r="CR28" s="59">
        <f t="shared" si="101"/>
        <v>0</v>
      </c>
      <c r="CS28" s="59">
        <f t="shared" si="101"/>
        <v>0</v>
      </c>
      <c r="CT28" s="59">
        <f t="shared" si="101"/>
        <v>0</v>
      </c>
      <c r="CU28" s="59">
        <f t="shared" si="101"/>
        <v>36532.799999999988</v>
      </c>
      <c r="CV28" s="59">
        <f t="shared" si="101"/>
        <v>0</v>
      </c>
      <c r="CW28" s="59">
        <f t="shared" si="101"/>
        <v>0</v>
      </c>
      <c r="CX28" s="59">
        <f t="shared" si="101"/>
        <v>0</v>
      </c>
      <c r="CY28" s="59">
        <f t="shared" si="101"/>
        <v>0</v>
      </c>
      <c r="CZ28" s="59">
        <f t="shared" si="101"/>
        <v>0</v>
      </c>
      <c r="DA28" s="59">
        <f t="shared" si="101"/>
        <v>0</v>
      </c>
      <c r="DB28" s="59">
        <f t="shared" si="101"/>
        <v>24355.199999999993</v>
      </c>
      <c r="DC28" s="59">
        <f t="shared" si="101"/>
        <v>0</v>
      </c>
      <c r="DD28" s="59">
        <f t="shared" si="101"/>
        <v>0</v>
      </c>
      <c r="DE28" s="59">
        <f t="shared" si="101"/>
        <v>0</v>
      </c>
      <c r="DF28" s="59">
        <f t="shared" si="101"/>
        <v>0</v>
      </c>
      <c r="DG28" s="59">
        <f t="shared" si="101"/>
        <v>36532.799999999988</v>
      </c>
      <c r="DH28" s="59">
        <f t="shared" si="101"/>
        <v>0</v>
      </c>
      <c r="DI28" s="59">
        <f t="shared" si="101"/>
        <v>0</v>
      </c>
      <c r="DJ28" s="59">
        <f t="shared" si="101"/>
        <v>0</v>
      </c>
      <c r="DK28" s="59">
        <f t="shared" si="101"/>
        <v>0</v>
      </c>
      <c r="DL28" s="59">
        <f t="shared" si="101"/>
        <v>0</v>
      </c>
      <c r="DM28" s="59">
        <f t="shared" si="101"/>
        <v>0</v>
      </c>
      <c r="DN28" s="59">
        <f t="shared" si="101"/>
        <v>24355.199999999993</v>
      </c>
      <c r="DO28" s="59">
        <f t="shared" si="101"/>
        <v>0</v>
      </c>
      <c r="DP28" s="59">
        <f t="shared" si="101"/>
        <v>0</v>
      </c>
      <c r="DQ28" s="59">
        <f t="shared" si="101"/>
        <v>0</v>
      </c>
      <c r="DR28" s="59">
        <f t="shared" si="101"/>
        <v>0</v>
      </c>
      <c r="DS28" s="59">
        <f t="shared" si="101"/>
        <v>36532.799999999988</v>
      </c>
      <c r="DT28" s="59">
        <f t="shared" si="101"/>
        <v>0</v>
      </c>
    </row>
    <row r="29" spans="2:124" ht="15.75" thickTop="1" x14ac:dyDescent="0.25"/>
  </sheetData>
  <hyperlinks>
    <hyperlink ref="C1" location="Input!A1" display="MENU" xr:uid="{00000000-0004-0000-22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39997558519241921"/>
  </sheetPr>
  <dimension ref="C1:EK82"/>
  <sheetViews>
    <sheetView showGridLines="0" zoomScale="95" workbookViewId="0">
      <pane xSplit="8" ySplit="5" topLeftCell="I53" activePane="bottomRight" state="frozen"/>
      <selection pane="topRight" activeCell="I1" sqref="I1"/>
      <selection pane="bottomLeft" activeCell="A6" sqref="A6"/>
      <selection pane="bottomRight" activeCell="C1" sqref="C1"/>
    </sheetView>
  </sheetViews>
  <sheetFormatPr defaultColWidth="8.85546875" defaultRowHeight="15" outlineLevelCol="1" x14ac:dyDescent="0.25"/>
  <cols>
    <col min="1" max="1" width="3.42578125" customWidth="1"/>
    <col min="3" max="3" width="12.28515625" customWidth="1"/>
    <col min="6" max="6" width="32.140625" customWidth="1"/>
    <col min="7" max="7" width="41.42578125" bestFit="1" customWidth="1"/>
    <col min="8" max="18" width="12.85546875" hidden="1" customWidth="1" outlineLevel="1"/>
    <col min="19" max="21" width="14" hidden="1" customWidth="1" outlineLevel="1"/>
    <col min="22" max="128" width="12.85546875" hidden="1" customWidth="1" outlineLevel="1"/>
    <col min="129" max="129" width="8.85546875" collapsed="1"/>
    <col min="130" max="130" width="11.85546875" bestFit="1" customWidth="1"/>
    <col min="131" max="131" width="14.42578125" bestFit="1" customWidth="1"/>
    <col min="132" max="135" width="14" bestFit="1" customWidth="1"/>
    <col min="136" max="140" width="15.42578125" bestFit="1" customWidth="1"/>
  </cols>
  <sheetData>
    <row r="1" spans="3:141" ht="29.45" customHeight="1" x14ac:dyDescent="0.25">
      <c r="C1" s="13" t="s">
        <v>41</v>
      </c>
    </row>
    <row r="3" spans="3:141" ht="28.5" x14ac:dyDescent="0.45">
      <c r="C3" s="4" t="s">
        <v>13</v>
      </c>
      <c r="D3" s="4"/>
      <c r="E3" s="4"/>
      <c r="F3" s="4"/>
      <c r="G3" s="15"/>
    </row>
    <row r="4" spans="3:141" ht="28.5" x14ac:dyDescent="0.45">
      <c r="C4" s="4"/>
      <c r="D4" s="4"/>
      <c r="E4" s="4"/>
      <c r="F4" s="4"/>
      <c r="G4" s="7" t="s">
        <v>28</v>
      </c>
      <c r="H4" s="128">
        <f>+I4-1</f>
        <v>2019</v>
      </c>
      <c r="I4" s="128">
        <f>+I_Vendite!J2</f>
        <v>2020</v>
      </c>
      <c r="J4" s="128">
        <f>+I_Vendite!K2</f>
        <v>2020</v>
      </c>
      <c r="K4" s="128">
        <f>+I_Vendite!L2</f>
        <v>2020</v>
      </c>
      <c r="L4" s="128">
        <f>+I_Vendite!M2</f>
        <v>2020</v>
      </c>
      <c r="M4" s="128">
        <f>+I_Vendite!N2</f>
        <v>2020</v>
      </c>
      <c r="N4" s="128">
        <f>+I_Vendite!O2</f>
        <v>2020</v>
      </c>
      <c r="O4" s="128">
        <f>+I_Vendite!P2</f>
        <v>2020</v>
      </c>
      <c r="P4" s="128">
        <f>+I_Vendite!Q2</f>
        <v>2020</v>
      </c>
      <c r="Q4" s="128">
        <f>+I_Vendite!R2</f>
        <v>2020</v>
      </c>
      <c r="R4" s="128">
        <f>+I_Vendite!S2</f>
        <v>2020</v>
      </c>
      <c r="S4" s="128">
        <f>+I_Vendite!T2</f>
        <v>2020</v>
      </c>
      <c r="T4" s="128">
        <f>+I_Vendite!U2</f>
        <v>2020</v>
      </c>
      <c r="U4" s="128">
        <f>+I_Vendite!V2</f>
        <v>2021</v>
      </c>
      <c r="V4" s="128">
        <f>+I_Vendite!W2</f>
        <v>2021</v>
      </c>
      <c r="W4" s="128">
        <f>+I_Vendite!X2</f>
        <v>2021</v>
      </c>
      <c r="X4" s="128">
        <f>+I_Vendite!Y2</f>
        <v>2021</v>
      </c>
      <c r="Y4" s="128">
        <f>+I_Vendite!Z2</f>
        <v>2021</v>
      </c>
      <c r="Z4" s="128">
        <f>+I_Vendite!AA2</f>
        <v>2021</v>
      </c>
      <c r="AA4" s="128">
        <f>+I_Vendite!AB2</f>
        <v>2021</v>
      </c>
      <c r="AB4" s="128">
        <f>+I_Vendite!AC2</f>
        <v>2021</v>
      </c>
      <c r="AC4" s="128">
        <f>+I_Vendite!AD2</f>
        <v>2021</v>
      </c>
      <c r="AD4" s="128">
        <f>+I_Vendite!AE2</f>
        <v>2021</v>
      </c>
      <c r="AE4" s="128">
        <f>+I_Vendite!AF2</f>
        <v>2021</v>
      </c>
      <c r="AF4" s="128">
        <f>+I_Vendite!AG2</f>
        <v>2021</v>
      </c>
      <c r="AG4" s="128">
        <f>+I_Vendite!AH2</f>
        <v>2022</v>
      </c>
      <c r="AH4" s="128">
        <f>+I_Vendite!AI2</f>
        <v>2022</v>
      </c>
      <c r="AI4" s="128">
        <f>+I_Vendite!AJ2</f>
        <v>2022</v>
      </c>
      <c r="AJ4" s="128">
        <f>+I_Vendite!AK2</f>
        <v>2022</v>
      </c>
      <c r="AK4" s="128">
        <f>+I_Vendite!AL2</f>
        <v>2022</v>
      </c>
      <c r="AL4" s="128">
        <f>+I_Vendite!AM2</f>
        <v>2022</v>
      </c>
      <c r="AM4" s="128">
        <f>+I_Vendite!AN2</f>
        <v>2022</v>
      </c>
      <c r="AN4" s="128">
        <f>+I_Vendite!AO2</f>
        <v>2022</v>
      </c>
      <c r="AO4" s="128">
        <f>+I_Vendite!AP2</f>
        <v>2022</v>
      </c>
      <c r="AP4" s="128">
        <f>+I_Vendite!AQ2</f>
        <v>2022</v>
      </c>
      <c r="AQ4" s="128">
        <f>+I_Vendite!AR2</f>
        <v>2022</v>
      </c>
      <c r="AR4" s="128">
        <f>+I_Vendite!AS2</f>
        <v>2022</v>
      </c>
      <c r="AS4" s="128">
        <f>+I_Vendite!AT2</f>
        <v>2023</v>
      </c>
      <c r="AT4" s="128">
        <f>+I_Vendite!AU2</f>
        <v>2023</v>
      </c>
      <c r="AU4" s="128">
        <f>+I_Vendite!AV2</f>
        <v>2023</v>
      </c>
      <c r="AV4" s="128">
        <f>+I_Vendite!AW2</f>
        <v>2023</v>
      </c>
      <c r="AW4" s="128">
        <f>+I_Vendite!AX2</f>
        <v>2023</v>
      </c>
      <c r="AX4" s="128">
        <f>+I_Vendite!AY2</f>
        <v>2023</v>
      </c>
      <c r="AY4" s="128">
        <f>+I_Vendite!AZ2</f>
        <v>2023</v>
      </c>
      <c r="AZ4" s="128">
        <f>+I_Vendite!BA2</f>
        <v>2023</v>
      </c>
      <c r="BA4" s="128">
        <f>+I_Vendite!BB2</f>
        <v>2023</v>
      </c>
      <c r="BB4" s="128">
        <f>+I_Vendite!BC2</f>
        <v>2023</v>
      </c>
      <c r="BC4" s="128">
        <f>+I_Vendite!BD2</f>
        <v>2023</v>
      </c>
      <c r="BD4" s="128">
        <f>+I_Vendite!BE2</f>
        <v>2023</v>
      </c>
      <c r="BE4" s="128">
        <f>+I_Vendite!BF2</f>
        <v>2024</v>
      </c>
      <c r="BF4" s="128">
        <f>+I_Vendite!BG2</f>
        <v>2024</v>
      </c>
      <c r="BG4" s="128">
        <f>+I_Vendite!BH2</f>
        <v>2024</v>
      </c>
      <c r="BH4" s="128">
        <f>+I_Vendite!BI2</f>
        <v>2024</v>
      </c>
      <c r="BI4" s="128">
        <f>+I_Vendite!BJ2</f>
        <v>2024</v>
      </c>
      <c r="BJ4" s="128">
        <f>+I_Vendite!BK2</f>
        <v>2024</v>
      </c>
      <c r="BK4" s="128">
        <f>+I_Vendite!BL2</f>
        <v>2024</v>
      </c>
      <c r="BL4" s="128">
        <f>+I_Vendite!BM2</f>
        <v>2024</v>
      </c>
      <c r="BM4" s="128">
        <f>+I_Vendite!BN2</f>
        <v>2024</v>
      </c>
      <c r="BN4" s="128">
        <f>+I_Vendite!BO2</f>
        <v>2024</v>
      </c>
      <c r="BO4" s="128">
        <f>+I_Vendite!BP2</f>
        <v>2024</v>
      </c>
      <c r="BP4" s="128">
        <f>+I_Vendite!BQ2</f>
        <v>2024</v>
      </c>
      <c r="BQ4" s="128">
        <f>+I_Vendite!BR2</f>
        <v>2025</v>
      </c>
      <c r="BR4" s="128">
        <f>+I_Vendite!BS2</f>
        <v>2025</v>
      </c>
      <c r="BS4" s="128">
        <f>+I_Vendite!BT2</f>
        <v>2025</v>
      </c>
      <c r="BT4" s="128">
        <f>+I_Vendite!BU2</f>
        <v>2025</v>
      </c>
      <c r="BU4" s="128">
        <f>+I_Vendite!BV2</f>
        <v>2025</v>
      </c>
      <c r="BV4" s="128">
        <f>+I_Vendite!BW2</f>
        <v>2025</v>
      </c>
      <c r="BW4" s="128">
        <f>+I_Vendite!BX2</f>
        <v>2025</v>
      </c>
      <c r="BX4" s="128">
        <f>+I_Vendite!BY2</f>
        <v>2025</v>
      </c>
      <c r="BY4" s="128">
        <f>+I_Vendite!BZ2</f>
        <v>2025</v>
      </c>
      <c r="BZ4" s="128">
        <f>+I_Vendite!CA2</f>
        <v>2025</v>
      </c>
      <c r="CA4" s="128">
        <f>+I_Vendite!CB2</f>
        <v>2025</v>
      </c>
      <c r="CB4" s="128">
        <f>+I_Vendite!CC2</f>
        <v>2025</v>
      </c>
      <c r="CC4" s="128">
        <f>+I_Vendite!CD2</f>
        <v>2026</v>
      </c>
      <c r="CD4" s="128">
        <f>+I_Vendite!CE2</f>
        <v>2026</v>
      </c>
      <c r="CE4" s="128">
        <f>+I_Vendite!CF2</f>
        <v>2026</v>
      </c>
      <c r="CF4" s="128">
        <f>+I_Vendite!CG2</f>
        <v>2026</v>
      </c>
      <c r="CG4" s="128">
        <f>+I_Vendite!CH2</f>
        <v>2026</v>
      </c>
      <c r="CH4" s="128">
        <f>+I_Vendite!CI2</f>
        <v>2026</v>
      </c>
      <c r="CI4" s="128">
        <f>+I_Vendite!CJ2</f>
        <v>2026</v>
      </c>
      <c r="CJ4" s="128">
        <f>+I_Vendite!CK2</f>
        <v>2026</v>
      </c>
      <c r="CK4" s="128">
        <f>+I_Vendite!CL2</f>
        <v>2026</v>
      </c>
      <c r="CL4" s="128">
        <f>+I_Vendite!CM2</f>
        <v>2026</v>
      </c>
      <c r="CM4" s="128">
        <f>+I_Vendite!CN2</f>
        <v>2026</v>
      </c>
      <c r="CN4" s="128">
        <f>+I_Vendite!CO2</f>
        <v>2026</v>
      </c>
      <c r="CO4" s="128">
        <f>+I_Vendite!CP2</f>
        <v>2027</v>
      </c>
      <c r="CP4" s="128">
        <f>+I_Vendite!CQ2</f>
        <v>2027</v>
      </c>
      <c r="CQ4" s="128">
        <f>+I_Vendite!CR2</f>
        <v>2027</v>
      </c>
      <c r="CR4" s="128">
        <f>+I_Vendite!CS2</f>
        <v>2027</v>
      </c>
      <c r="CS4" s="128">
        <f>+I_Vendite!CT2</f>
        <v>2027</v>
      </c>
      <c r="CT4" s="128">
        <f>+I_Vendite!CU2</f>
        <v>2027</v>
      </c>
      <c r="CU4" s="128">
        <f>+I_Vendite!CV2</f>
        <v>2027</v>
      </c>
      <c r="CV4" s="128">
        <f>+I_Vendite!CW2</f>
        <v>2027</v>
      </c>
      <c r="CW4" s="128">
        <f>+I_Vendite!CX2</f>
        <v>2027</v>
      </c>
      <c r="CX4" s="128">
        <f>+I_Vendite!CY2</f>
        <v>2027</v>
      </c>
      <c r="CY4" s="128">
        <f>+I_Vendite!CZ2</f>
        <v>2027</v>
      </c>
      <c r="CZ4" s="128">
        <f>+I_Vendite!DA2</f>
        <v>2027</v>
      </c>
      <c r="DA4" s="128">
        <f>+I_Vendite!DB2</f>
        <v>2028</v>
      </c>
      <c r="DB4" s="128">
        <f>+I_Vendite!DC2</f>
        <v>2028</v>
      </c>
      <c r="DC4" s="128">
        <f>+I_Vendite!DD2</f>
        <v>2028</v>
      </c>
      <c r="DD4" s="128">
        <f>+I_Vendite!DE2</f>
        <v>2028</v>
      </c>
      <c r="DE4" s="128">
        <f>+I_Vendite!DF2</f>
        <v>2028</v>
      </c>
      <c r="DF4" s="128">
        <f>+I_Vendite!DG2</f>
        <v>2028</v>
      </c>
      <c r="DG4" s="128">
        <f>+I_Vendite!DH2</f>
        <v>2028</v>
      </c>
      <c r="DH4" s="128">
        <f>+I_Vendite!DI2</f>
        <v>2028</v>
      </c>
      <c r="DI4" s="128">
        <f>+I_Vendite!DJ2</f>
        <v>2028</v>
      </c>
      <c r="DJ4" s="128">
        <f>+I_Vendite!DK2</f>
        <v>2028</v>
      </c>
      <c r="DK4" s="128">
        <f>+I_Vendite!DL2</f>
        <v>2028</v>
      </c>
      <c r="DL4" s="128">
        <f>+I_Vendite!DM2</f>
        <v>2028</v>
      </c>
      <c r="DM4" s="128">
        <f>+I_Vendite!DN2</f>
        <v>2029</v>
      </c>
      <c r="DN4" s="128">
        <f>+I_Vendite!DO2</f>
        <v>2029</v>
      </c>
      <c r="DO4" s="128">
        <f>+I_Vendite!DP2</f>
        <v>2029</v>
      </c>
      <c r="DP4" s="128">
        <f>+I_Vendite!DQ2</f>
        <v>2029</v>
      </c>
      <c r="DQ4" s="128">
        <f>+I_Vendite!DR2</f>
        <v>2029</v>
      </c>
      <c r="DR4" s="128">
        <f>+I_Vendite!DS2</f>
        <v>2029</v>
      </c>
      <c r="DS4" s="128">
        <f>+I_Vendite!DT2</f>
        <v>2029</v>
      </c>
      <c r="DT4" s="128">
        <f>+I_Vendite!DU2</f>
        <v>2029</v>
      </c>
      <c r="DU4" s="128">
        <f>+I_Vendite!DV2</f>
        <v>2029</v>
      </c>
      <c r="DV4" s="128">
        <f>+I_Vendite!DW2</f>
        <v>2029</v>
      </c>
      <c r="DW4" s="128">
        <f>+I_Vendite!DX2</f>
        <v>2029</v>
      </c>
      <c r="DX4" s="128">
        <f>+I_Vendite!DY2</f>
        <v>2029</v>
      </c>
      <c r="DZ4" s="128">
        <f>+H4</f>
        <v>2019</v>
      </c>
      <c r="EA4" s="128">
        <f>+CE!DX5</f>
        <v>2020</v>
      </c>
      <c r="EB4" s="128">
        <f>+CE!DY5</f>
        <v>2021</v>
      </c>
      <c r="EC4" s="128">
        <f>+CE!DZ5</f>
        <v>2022</v>
      </c>
      <c r="ED4" s="128">
        <f>+CE!EA5</f>
        <v>2023</v>
      </c>
      <c r="EE4" s="128">
        <f>+CE!EB5</f>
        <v>2024</v>
      </c>
      <c r="EF4" s="128">
        <f>+CE!EC5</f>
        <v>2025</v>
      </c>
      <c r="EG4" s="128">
        <f>+CE!ED5</f>
        <v>2026</v>
      </c>
      <c r="EH4" s="128">
        <f>+CE!EE5</f>
        <v>2027</v>
      </c>
      <c r="EI4" s="128">
        <f>+CE!EF5</f>
        <v>2028</v>
      </c>
      <c r="EJ4" s="128">
        <f>+CE!EG5</f>
        <v>2029</v>
      </c>
      <c r="EK4">
        <v>1</v>
      </c>
    </row>
    <row r="5" spans="3:141" ht="28.5" x14ac:dyDescent="0.45">
      <c r="C5" s="4"/>
      <c r="D5" s="64" t="s">
        <v>102</v>
      </c>
      <c r="E5" s="4"/>
      <c r="F5" s="4"/>
      <c r="G5" s="7" t="s">
        <v>27</v>
      </c>
      <c r="H5" s="98" t="str">
        <f>+T5</f>
        <v>dic</v>
      </c>
      <c r="I5" s="98" t="str">
        <f>+I_Vendite!J3</f>
        <v>gen</v>
      </c>
      <c r="J5" s="98" t="str">
        <f>+I_Vendite!K3</f>
        <v>feb</v>
      </c>
      <c r="K5" s="98" t="str">
        <f>+I_Vendite!L3</f>
        <v>mar</v>
      </c>
      <c r="L5" s="98" t="str">
        <f>+I_Vendite!M3</f>
        <v>apr</v>
      </c>
      <c r="M5" s="98" t="str">
        <f>+I_Vendite!N3</f>
        <v>mag</v>
      </c>
      <c r="N5" s="98" t="str">
        <f>+I_Vendite!O3</f>
        <v>giu</v>
      </c>
      <c r="O5" s="98" t="str">
        <f>+I_Vendite!P3</f>
        <v>lug</v>
      </c>
      <c r="P5" s="98" t="str">
        <f>+I_Vendite!Q3</f>
        <v>ago</v>
      </c>
      <c r="Q5" s="98" t="str">
        <f>+I_Vendite!R3</f>
        <v>set</v>
      </c>
      <c r="R5" s="98" t="str">
        <f>+I_Vendite!S3</f>
        <v>ott</v>
      </c>
      <c r="S5" s="98" t="str">
        <f>+I_Vendite!T3</f>
        <v>nov</v>
      </c>
      <c r="T5" s="98" t="str">
        <f>+I_Vendite!U3</f>
        <v>dic</v>
      </c>
      <c r="U5" s="98" t="str">
        <f>+I_Vendite!V3</f>
        <v>gen</v>
      </c>
      <c r="V5" s="98" t="str">
        <f>+I_Vendite!W3</f>
        <v>feb</v>
      </c>
      <c r="W5" s="98" t="str">
        <f>+I_Vendite!X3</f>
        <v>mar</v>
      </c>
      <c r="X5" s="98" t="str">
        <f>+I_Vendite!Y3</f>
        <v>apr</v>
      </c>
      <c r="Y5" s="98" t="str">
        <f>+I_Vendite!Z3</f>
        <v>mag</v>
      </c>
      <c r="Z5" s="98" t="str">
        <f>+I_Vendite!AA3</f>
        <v>giu</v>
      </c>
      <c r="AA5" s="98" t="str">
        <f>+I_Vendite!AB3</f>
        <v>lug</v>
      </c>
      <c r="AB5" s="98" t="str">
        <f>+I_Vendite!AC3</f>
        <v>ago</v>
      </c>
      <c r="AC5" s="98" t="str">
        <f>+I_Vendite!AD3</f>
        <v>set</v>
      </c>
      <c r="AD5" s="98" t="str">
        <f>+I_Vendite!AE3</f>
        <v>ott</v>
      </c>
      <c r="AE5" s="98" t="str">
        <f>+I_Vendite!AF3</f>
        <v>nov</v>
      </c>
      <c r="AF5" s="98" t="str">
        <f>+I_Vendite!AG3</f>
        <v>dic</v>
      </c>
      <c r="AG5" s="98" t="str">
        <f>+I_Vendite!AH3</f>
        <v>gen</v>
      </c>
      <c r="AH5" s="98" t="str">
        <f>+I_Vendite!AI3</f>
        <v>feb</v>
      </c>
      <c r="AI5" s="98" t="str">
        <f>+I_Vendite!AJ3</f>
        <v>mar</v>
      </c>
      <c r="AJ5" s="98" t="str">
        <f>+I_Vendite!AK3</f>
        <v>apr</v>
      </c>
      <c r="AK5" s="98" t="str">
        <f>+I_Vendite!AL3</f>
        <v>mag</v>
      </c>
      <c r="AL5" s="98" t="str">
        <f>+I_Vendite!AM3</f>
        <v>giu</v>
      </c>
      <c r="AM5" s="98" t="str">
        <f>+I_Vendite!AN3</f>
        <v>lug</v>
      </c>
      <c r="AN5" s="98" t="str">
        <f>+I_Vendite!AO3</f>
        <v>ago</v>
      </c>
      <c r="AO5" s="98" t="str">
        <f>+I_Vendite!AP3</f>
        <v>set</v>
      </c>
      <c r="AP5" s="98" t="str">
        <f>+I_Vendite!AQ3</f>
        <v>ott</v>
      </c>
      <c r="AQ5" s="98" t="str">
        <f>+I_Vendite!AR3</f>
        <v>nov</v>
      </c>
      <c r="AR5" s="98" t="str">
        <f>+I_Vendite!AS3</f>
        <v>dic</v>
      </c>
      <c r="AS5" s="98" t="str">
        <f>+I_Vendite!AT3</f>
        <v>gen</v>
      </c>
      <c r="AT5" s="98" t="str">
        <f>+I_Vendite!AU3</f>
        <v>feb</v>
      </c>
      <c r="AU5" s="98" t="str">
        <f>+I_Vendite!AV3</f>
        <v>mar</v>
      </c>
      <c r="AV5" s="98" t="str">
        <f>+I_Vendite!AW3</f>
        <v>apr</v>
      </c>
      <c r="AW5" s="98" t="str">
        <f>+I_Vendite!AX3</f>
        <v>mag</v>
      </c>
      <c r="AX5" s="98" t="str">
        <f>+I_Vendite!AY3</f>
        <v>giu</v>
      </c>
      <c r="AY5" s="98" t="str">
        <f>+I_Vendite!AZ3</f>
        <v>lug</v>
      </c>
      <c r="AZ5" s="98" t="str">
        <f>+I_Vendite!BA3</f>
        <v>ago</v>
      </c>
      <c r="BA5" s="98" t="str">
        <f>+I_Vendite!BB3</f>
        <v>set</v>
      </c>
      <c r="BB5" s="98" t="str">
        <f>+I_Vendite!BC3</f>
        <v>ott</v>
      </c>
      <c r="BC5" s="98" t="str">
        <f>+I_Vendite!BD3</f>
        <v>nov</v>
      </c>
      <c r="BD5" s="98" t="str">
        <f>+I_Vendite!BE3</f>
        <v>dic</v>
      </c>
      <c r="BE5" s="98" t="str">
        <f>+I_Vendite!BF3</f>
        <v>gen</v>
      </c>
      <c r="BF5" s="98" t="str">
        <f>+I_Vendite!BG3</f>
        <v>feb</v>
      </c>
      <c r="BG5" s="98" t="str">
        <f>+I_Vendite!BH3</f>
        <v>mar</v>
      </c>
      <c r="BH5" s="98" t="str">
        <f>+I_Vendite!BI3</f>
        <v>apr</v>
      </c>
      <c r="BI5" s="98" t="str">
        <f>+I_Vendite!BJ3</f>
        <v>mag</v>
      </c>
      <c r="BJ5" s="98" t="str">
        <f>+I_Vendite!BK3</f>
        <v>giu</v>
      </c>
      <c r="BK5" s="98" t="str">
        <f>+I_Vendite!BL3</f>
        <v>lug</v>
      </c>
      <c r="BL5" s="98" t="str">
        <f>+I_Vendite!BM3</f>
        <v>ago</v>
      </c>
      <c r="BM5" s="98" t="str">
        <f>+I_Vendite!BN3</f>
        <v>set</v>
      </c>
      <c r="BN5" s="98" t="str">
        <f>+I_Vendite!BO3</f>
        <v>ott</v>
      </c>
      <c r="BO5" s="98" t="str">
        <f>+I_Vendite!BP3</f>
        <v>nov</v>
      </c>
      <c r="BP5" s="98" t="str">
        <f>+I_Vendite!BQ3</f>
        <v>dic</v>
      </c>
      <c r="BQ5" s="98" t="str">
        <f>+I_Vendite!BR3</f>
        <v>gen</v>
      </c>
      <c r="BR5" s="98" t="str">
        <f>+I_Vendite!BS3</f>
        <v>feb</v>
      </c>
      <c r="BS5" s="98" t="str">
        <f>+I_Vendite!BT3</f>
        <v>mar</v>
      </c>
      <c r="BT5" s="98" t="str">
        <f>+I_Vendite!BU3</f>
        <v>apr</v>
      </c>
      <c r="BU5" s="98" t="str">
        <f>+I_Vendite!BV3</f>
        <v>mag</v>
      </c>
      <c r="BV5" s="98" t="str">
        <f>+I_Vendite!BW3</f>
        <v>giu</v>
      </c>
      <c r="BW5" s="98" t="str">
        <f>+I_Vendite!BX3</f>
        <v>lug</v>
      </c>
      <c r="BX5" s="98" t="str">
        <f>+I_Vendite!BY3</f>
        <v>ago</v>
      </c>
      <c r="BY5" s="98" t="str">
        <f>+I_Vendite!BZ3</f>
        <v>set</v>
      </c>
      <c r="BZ5" s="98" t="str">
        <f>+I_Vendite!CA3</f>
        <v>ott</v>
      </c>
      <c r="CA5" s="98" t="str">
        <f>+I_Vendite!CB3</f>
        <v>nov</v>
      </c>
      <c r="CB5" s="98" t="str">
        <f>+I_Vendite!CC3</f>
        <v>dic</v>
      </c>
      <c r="CC5" s="98" t="str">
        <f>+I_Vendite!CD3</f>
        <v>gen</v>
      </c>
      <c r="CD5" s="98" t="str">
        <f>+I_Vendite!CE3</f>
        <v>feb</v>
      </c>
      <c r="CE5" s="98" t="str">
        <f>+I_Vendite!CF3</f>
        <v>mar</v>
      </c>
      <c r="CF5" s="98" t="str">
        <f>+I_Vendite!CG3</f>
        <v>apr</v>
      </c>
      <c r="CG5" s="98" t="str">
        <f>+I_Vendite!CH3</f>
        <v>mag</v>
      </c>
      <c r="CH5" s="98" t="str">
        <f>+I_Vendite!CI3</f>
        <v>giu</v>
      </c>
      <c r="CI5" s="98" t="str">
        <f>+I_Vendite!CJ3</f>
        <v>lug</v>
      </c>
      <c r="CJ5" s="98" t="str">
        <f>+I_Vendite!CK3</f>
        <v>ago</v>
      </c>
      <c r="CK5" s="98" t="str">
        <f>+I_Vendite!CL3</f>
        <v>set</v>
      </c>
      <c r="CL5" s="98" t="str">
        <f>+I_Vendite!CM3</f>
        <v>ott</v>
      </c>
      <c r="CM5" s="98" t="str">
        <f>+I_Vendite!CN3</f>
        <v>nov</v>
      </c>
      <c r="CN5" s="98" t="str">
        <f>+I_Vendite!CO3</f>
        <v>dic</v>
      </c>
      <c r="CO5" s="98" t="str">
        <f>+I_Vendite!CP3</f>
        <v>gen</v>
      </c>
      <c r="CP5" s="98" t="str">
        <f>+I_Vendite!CQ3</f>
        <v>feb</v>
      </c>
      <c r="CQ5" s="98" t="str">
        <f>+I_Vendite!CR3</f>
        <v>mar</v>
      </c>
      <c r="CR5" s="98" t="str">
        <f>+I_Vendite!CS3</f>
        <v>apr</v>
      </c>
      <c r="CS5" s="98" t="str">
        <f>+I_Vendite!CT3</f>
        <v>mag</v>
      </c>
      <c r="CT5" s="98" t="str">
        <f>+I_Vendite!CU3</f>
        <v>giu</v>
      </c>
      <c r="CU5" s="98" t="str">
        <f>+I_Vendite!CV3</f>
        <v>lug</v>
      </c>
      <c r="CV5" s="98" t="str">
        <f>+I_Vendite!CW3</f>
        <v>ago</v>
      </c>
      <c r="CW5" s="98" t="str">
        <f>+I_Vendite!CX3</f>
        <v>set</v>
      </c>
      <c r="CX5" s="98" t="str">
        <f>+I_Vendite!CY3</f>
        <v>ott</v>
      </c>
      <c r="CY5" s="98" t="str">
        <f>+I_Vendite!CZ3</f>
        <v>nov</v>
      </c>
      <c r="CZ5" s="98" t="str">
        <f>+I_Vendite!DA3</f>
        <v>dic</v>
      </c>
      <c r="DA5" s="98" t="str">
        <f>+I_Vendite!DB3</f>
        <v>gen</v>
      </c>
      <c r="DB5" s="98" t="str">
        <f>+I_Vendite!DC3</f>
        <v>feb</v>
      </c>
      <c r="DC5" s="98" t="str">
        <f>+I_Vendite!DD3</f>
        <v>mar</v>
      </c>
      <c r="DD5" s="98" t="str">
        <f>+I_Vendite!DE3</f>
        <v>apr</v>
      </c>
      <c r="DE5" s="98" t="str">
        <f>+I_Vendite!DF3</f>
        <v>mag</v>
      </c>
      <c r="DF5" s="98" t="str">
        <f>+I_Vendite!DG3</f>
        <v>giu</v>
      </c>
      <c r="DG5" s="98" t="str">
        <f>+I_Vendite!DH3</f>
        <v>lug</v>
      </c>
      <c r="DH5" s="98" t="str">
        <f>+I_Vendite!DI3</f>
        <v>ago</v>
      </c>
      <c r="DI5" s="98" t="str">
        <f>+I_Vendite!DJ3</f>
        <v>set</v>
      </c>
      <c r="DJ5" s="98" t="str">
        <f>+I_Vendite!DK3</f>
        <v>ott</v>
      </c>
      <c r="DK5" s="98" t="str">
        <f>+I_Vendite!DL3</f>
        <v>nov</v>
      </c>
      <c r="DL5" s="98" t="str">
        <f>+I_Vendite!DM3</f>
        <v>dic</v>
      </c>
      <c r="DM5" s="98" t="str">
        <f>+I_Vendite!DN3</f>
        <v>gen</v>
      </c>
      <c r="DN5" s="98" t="str">
        <f>+I_Vendite!DO3</f>
        <v>feb</v>
      </c>
      <c r="DO5" s="98" t="str">
        <f>+I_Vendite!DP3</f>
        <v>mar</v>
      </c>
      <c r="DP5" s="98" t="str">
        <f>+I_Vendite!DQ3</f>
        <v>apr</v>
      </c>
      <c r="DQ5" s="98" t="str">
        <f>+I_Vendite!DR3</f>
        <v>mag</v>
      </c>
      <c r="DR5" s="98" t="str">
        <f>+I_Vendite!DS3</f>
        <v>giu</v>
      </c>
      <c r="DS5" s="98" t="str">
        <f>+I_Vendite!DT3</f>
        <v>lug</v>
      </c>
      <c r="DT5" s="98" t="str">
        <f>+I_Vendite!DU3</f>
        <v>ago</v>
      </c>
      <c r="DU5" s="98" t="str">
        <f>+I_Vendite!DV3</f>
        <v>set</v>
      </c>
      <c r="DV5" s="98" t="str">
        <f>+I_Vendite!DW3</f>
        <v>ott</v>
      </c>
      <c r="DW5" s="98" t="str">
        <f>+I_Vendite!DX3</f>
        <v>nov</v>
      </c>
      <c r="DX5" s="98" t="str">
        <f>+I_Vendite!DY3</f>
        <v>dic</v>
      </c>
      <c r="EK5">
        <v>2</v>
      </c>
    </row>
    <row r="6" spans="3:141" ht="18.75" customHeight="1" x14ac:dyDescent="0.45">
      <c r="C6" s="15"/>
      <c r="D6" s="15"/>
      <c r="E6" s="29" t="s">
        <v>103</v>
      </c>
      <c r="F6" s="6"/>
      <c r="G6" s="4"/>
      <c r="H6" s="97">
        <f>+Bilancio_In!E3</f>
        <v>135000</v>
      </c>
      <c r="I6" s="97">
        <f>+IF(Banca!H46&gt;0,Banca!H46,0)</f>
        <v>16926.923076923063</v>
      </c>
      <c r="J6" s="97">
        <f>+IF(Banca!I46&gt;0,Banca!I46,0)</f>
        <v>21430.512820512813</v>
      </c>
      <c r="K6" s="97">
        <f>+IF(Banca!J46&gt;0,Banca!J46,0)</f>
        <v>0</v>
      </c>
      <c r="L6" s="97">
        <f>+IF(Banca!K46&gt;0,Banca!K46,0)</f>
        <v>0</v>
      </c>
      <c r="M6" s="97">
        <f>+IF(Banca!L46&gt;0,Banca!L46,0)</f>
        <v>0</v>
      </c>
      <c r="N6" s="97">
        <f>+IF(Banca!M46&gt;0,Banca!M46,0)</f>
        <v>0</v>
      </c>
      <c r="O6" s="97">
        <f>+IF(Banca!N46&gt;0,Banca!N46,0)</f>
        <v>0</v>
      </c>
      <c r="P6" s="97">
        <f>+IF(Banca!O46&gt;0,Banca!O46,0)</f>
        <v>0</v>
      </c>
      <c r="Q6" s="97">
        <f>+IF(Banca!P46&gt;0,Banca!P46,0)</f>
        <v>0</v>
      </c>
      <c r="R6" s="97">
        <f>+IF(Banca!Q46&gt;0,Banca!Q46,0)</f>
        <v>0</v>
      </c>
      <c r="S6" s="97">
        <f>+IF(Banca!R46&gt;0,Banca!R46,0)</f>
        <v>0</v>
      </c>
      <c r="T6" s="97">
        <f>+IF(Banca!S46&gt;0,Banca!S46,0)</f>
        <v>0</v>
      </c>
      <c r="U6" s="97">
        <f>+IF(Banca!T46&gt;0,Banca!T46,0)</f>
        <v>0</v>
      </c>
      <c r="V6" s="97">
        <f>+IF(Banca!U46&gt;0,Banca!U46,0)</f>
        <v>0</v>
      </c>
      <c r="W6" s="97">
        <f>+IF(Banca!V46&gt;0,Banca!V46,0)</f>
        <v>0</v>
      </c>
      <c r="X6" s="97">
        <f>+IF(Banca!W46&gt;0,Banca!W46,0)</f>
        <v>0</v>
      </c>
      <c r="Y6" s="97">
        <f>+IF(Banca!X46&gt;0,Banca!X46,0)</f>
        <v>0</v>
      </c>
      <c r="Z6" s="97">
        <f>+IF(Banca!Y46&gt;0,Banca!Y46,0)</f>
        <v>0</v>
      </c>
      <c r="AA6" s="97">
        <f>+IF(Banca!Z46&gt;0,Banca!Z46,0)</f>
        <v>0</v>
      </c>
      <c r="AB6" s="97">
        <f>+IF(Banca!AA46&gt;0,Banca!AA46,0)</f>
        <v>0</v>
      </c>
      <c r="AC6" s="97">
        <f>+IF(Banca!AB46&gt;0,Banca!AB46,0)</f>
        <v>0</v>
      </c>
      <c r="AD6" s="97">
        <f>+IF(Banca!AC46&gt;0,Banca!AC46,0)</f>
        <v>0</v>
      </c>
      <c r="AE6" s="97">
        <f>+IF(Banca!AD46&gt;0,Banca!AD46,0)</f>
        <v>0</v>
      </c>
      <c r="AF6" s="97">
        <f>+IF(Banca!AE46&gt;0,Banca!AE46,0)</f>
        <v>0</v>
      </c>
      <c r="AG6" s="97">
        <f>+IF(Banca!AF46&gt;0,Banca!AF46,0)</f>
        <v>0</v>
      </c>
      <c r="AH6" s="97">
        <f>+IF(Banca!AG46&gt;0,Banca!AG46,0)</f>
        <v>0</v>
      </c>
      <c r="AI6" s="97">
        <f>+IF(Banca!AH46&gt;0,Banca!AH46,0)</f>
        <v>0</v>
      </c>
      <c r="AJ6" s="97">
        <f>+IF(Banca!AI46&gt;0,Banca!AI46,0)</f>
        <v>0</v>
      </c>
      <c r="AK6" s="97">
        <f>+IF(Banca!AJ46&gt;0,Banca!AJ46,0)</f>
        <v>0</v>
      </c>
      <c r="AL6" s="97">
        <f>+IF(Banca!AK46&gt;0,Banca!AK46,0)</f>
        <v>0</v>
      </c>
      <c r="AM6" s="97">
        <f>+IF(Banca!AL46&gt;0,Banca!AL46,0)</f>
        <v>0</v>
      </c>
      <c r="AN6" s="97">
        <f>+IF(Banca!AM46&gt;0,Banca!AM46,0)</f>
        <v>0</v>
      </c>
      <c r="AO6" s="97">
        <f>+IF(Banca!AN46&gt;0,Banca!AN46,0)</f>
        <v>0</v>
      </c>
      <c r="AP6" s="97">
        <f>+IF(Banca!AO46&gt;0,Banca!AO46,0)</f>
        <v>0</v>
      </c>
      <c r="AQ6" s="97">
        <f>+IF(Banca!AP46&gt;0,Banca!AP46,0)</f>
        <v>0</v>
      </c>
      <c r="AR6" s="97">
        <f>+IF(Banca!AQ46&gt;0,Banca!AQ46,0)</f>
        <v>0</v>
      </c>
      <c r="AS6" s="97">
        <f>+IF(Banca!AR46&gt;0,Banca!AR46,0)</f>
        <v>0</v>
      </c>
      <c r="AT6" s="97">
        <f>+IF(Banca!AS46&gt;0,Banca!AS46,0)</f>
        <v>0</v>
      </c>
      <c r="AU6" s="97">
        <f>+IF(Banca!AT46&gt;0,Banca!AT46,0)</f>
        <v>0</v>
      </c>
      <c r="AV6" s="97">
        <f>+IF(Banca!AU46&gt;0,Banca!AU46,0)</f>
        <v>0</v>
      </c>
      <c r="AW6" s="97">
        <f>+IF(Banca!AV46&gt;0,Banca!AV46,0)</f>
        <v>0</v>
      </c>
      <c r="AX6" s="97">
        <f>+IF(Banca!AW46&gt;0,Banca!AW46,0)</f>
        <v>0</v>
      </c>
      <c r="AY6" s="97">
        <f>+IF(Banca!AX46&gt;0,Banca!AX46,0)</f>
        <v>0</v>
      </c>
      <c r="AZ6" s="97">
        <f>+IF(Banca!AY46&gt;0,Banca!AY46,0)</f>
        <v>0</v>
      </c>
      <c r="BA6" s="97">
        <f>+IF(Banca!AZ46&gt;0,Banca!AZ46,0)</f>
        <v>0</v>
      </c>
      <c r="BB6" s="97">
        <f>+IF(Banca!BA46&gt;0,Banca!BA46,0)</f>
        <v>0</v>
      </c>
      <c r="BC6" s="97">
        <f>+IF(Banca!BB46&gt;0,Banca!BB46,0)</f>
        <v>0</v>
      </c>
      <c r="BD6" s="97">
        <f>+IF(Banca!BC46&gt;0,Banca!BC46,0)</f>
        <v>0</v>
      </c>
      <c r="BE6" s="97">
        <f>+IF(Banca!BD46&gt;0,Banca!BD46,0)</f>
        <v>0</v>
      </c>
      <c r="BF6" s="97">
        <f>+IF(Banca!BE46&gt;0,Banca!BE46,0)</f>
        <v>0</v>
      </c>
      <c r="BG6" s="97">
        <f>+IF(Banca!BF46&gt;0,Banca!BF46,0)</f>
        <v>0</v>
      </c>
      <c r="BH6" s="97">
        <f>+IF(Banca!BG46&gt;0,Banca!BG46,0)</f>
        <v>5282.1743589743564</v>
      </c>
      <c r="BI6" s="97">
        <f>+IF(Banca!BH46&gt;0,Banca!BH46,0)</f>
        <v>32753.969230769231</v>
      </c>
      <c r="BJ6" s="97">
        <f>+IF(Banca!BI46&gt;0,Banca!BI46,0)</f>
        <v>21658.564102564123</v>
      </c>
      <c r="BK6" s="97">
        <f>+IF(Banca!BJ46&gt;0,Banca!BJ46,0)</f>
        <v>49130.358974358998</v>
      </c>
      <c r="BL6" s="97">
        <f>+IF(Banca!BK46&gt;0,Banca!BK46,0)</f>
        <v>76602.153846153873</v>
      </c>
      <c r="BM6" s="97">
        <f>+IF(Banca!BL46&gt;0,Banca!BL46,0)</f>
        <v>104073.94871794875</v>
      </c>
      <c r="BN6" s="97">
        <f>+IF(Banca!BM46&gt;0,Banca!BM46,0)</f>
        <v>131545.74358974362</v>
      </c>
      <c r="BO6" s="97">
        <f>+IF(Banca!BN46&gt;0,Banca!BN46,0)</f>
        <v>120192.73846153851</v>
      </c>
      <c r="BP6" s="97">
        <f>+IF(Banca!BO46&gt;0,Banca!BO46,0)</f>
        <v>109202.99487179489</v>
      </c>
      <c r="BQ6" s="97">
        <f>+IF(Banca!BP46&gt;0,Banca!BP46,0)</f>
        <v>136674.78974358976</v>
      </c>
      <c r="BR6" s="97">
        <f>+IF(Banca!BQ46&gt;0,Banca!BQ46,0)</f>
        <v>164146.58461538464</v>
      </c>
      <c r="BS6" s="97">
        <f>+IF(Banca!BR46&gt;0,Banca!BR46,0)</f>
        <v>191618.37948717951</v>
      </c>
      <c r="BT6" s="97">
        <f>+IF(Banca!BS46&gt;0,Banca!BS46,0)</f>
        <v>219090.17435897439</v>
      </c>
      <c r="BU6" s="97">
        <f>+IF(Banca!BT46&gt;0,Banca!BT46,0)</f>
        <v>246561.96923076926</v>
      </c>
      <c r="BV6" s="97">
        <f>+IF(Banca!BU46&gt;0,Banca!BU46,0)</f>
        <v>240075.36410256417</v>
      </c>
      <c r="BW6" s="97">
        <f>+IF(Banca!BV46&gt;0,Banca!BV46,0)</f>
        <v>267547.15897435904</v>
      </c>
      <c r="BX6" s="97">
        <f>+IF(Banca!BW46&gt;0,Banca!BW46,0)</f>
        <v>295018.95384615392</v>
      </c>
      <c r="BY6" s="97">
        <f>+IF(Banca!BX46&gt;0,Banca!BX46,0)</f>
        <v>322490.74871794879</v>
      </c>
      <c r="BZ6" s="97">
        <f>+IF(Banca!BY46&gt;0,Banca!BY46,0)</f>
        <v>349962.54358974367</v>
      </c>
      <c r="CA6" s="97">
        <f>+IF(Banca!BZ46&gt;0,Banca!BZ46,0)</f>
        <v>335148.73846153857</v>
      </c>
      <c r="CB6" s="97">
        <f>+IF(Banca!CA46&gt;0,Banca!CA46,0)</f>
        <v>324158.99487179494</v>
      </c>
      <c r="CC6" s="97">
        <f>+IF(Banca!CB46&gt;0,Banca!CB46,0)</f>
        <v>351630.78974358982</v>
      </c>
      <c r="CD6" s="97">
        <f>+IF(Banca!CC46&gt;0,Banca!CC46,0)</f>
        <v>379102.58461538469</v>
      </c>
      <c r="CE6" s="97">
        <f>+IF(Banca!CD46&gt;0,Banca!CD46,0)</f>
        <v>406574.37948717957</v>
      </c>
      <c r="CF6" s="97">
        <f>+IF(Banca!CE46&gt;0,Banca!CE46,0)</f>
        <v>434046.17435897444</v>
      </c>
      <c r="CG6" s="97">
        <f>+IF(Banca!CF46&gt;0,Banca!CF46,0)</f>
        <v>461517.96923076932</v>
      </c>
      <c r="CH6" s="97">
        <f>+IF(Banca!CG46&gt;0,Banca!CG46,0)</f>
        <v>460015.36410256417</v>
      </c>
      <c r="CI6" s="97">
        <f>+IF(Banca!CH46&gt;0,Banca!CH46,0)</f>
        <v>487487.15897435904</v>
      </c>
      <c r="CJ6" s="97">
        <f>+IF(Banca!CI46&gt;0,Banca!CI46,0)</f>
        <v>514958.95384615392</v>
      </c>
      <c r="CK6" s="97">
        <f>+IF(Banca!CJ46&gt;0,Banca!CJ46,0)</f>
        <v>542430.74871794879</v>
      </c>
      <c r="CL6" s="97">
        <f>+IF(Banca!CK46&gt;0,Banca!CK46,0)</f>
        <v>569902.54358974367</v>
      </c>
      <c r="CM6" s="97">
        <f>+IF(Banca!CL46&gt;0,Banca!CL46,0)</f>
        <v>554752.73846153857</v>
      </c>
      <c r="CN6" s="97">
        <f>+IF(Banca!CM46&gt;0,Banca!CM46,0)</f>
        <v>543762.99487179494</v>
      </c>
      <c r="CO6" s="97">
        <f>+IF(Banca!CN46&gt;0,Banca!CN46,0)</f>
        <v>571234.78974358982</v>
      </c>
      <c r="CP6" s="97">
        <f>+IF(Banca!CO46&gt;0,Banca!CO46,0)</f>
        <v>598706.58461538469</v>
      </c>
      <c r="CQ6" s="97">
        <f>+IF(Banca!CP46&gt;0,Banca!CP46,0)</f>
        <v>626178.37948717957</v>
      </c>
      <c r="CR6" s="97">
        <f>+IF(Banca!CQ46&gt;0,Banca!CQ46,0)</f>
        <v>653650.17435897444</v>
      </c>
      <c r="CS6" s="97">
        <f>+IF(Banca!CR46&gt;0,Banca!CR46,0)</f>
        <v>681121.96923076932</v>
      </c>
      <c r="CT6" s="97">
        <f>+IF(Banca!CS46&gt;0,Banca!CS46,0)</f>
        <v>680179.36410256417</v>
      </c>
      <c r="CU6" s="97">
        <f>+IF(Banca!CT46&gt;0,Banca!CT46,0)</f>
        <v>707651.15897435904</v>
      </c>
      <c r="CV6" s="97">
        <f>+IF(Banca!CU46&gt;0,Banca!CU46,0)</f>
        <v>735122.95384615392</v>
      </c>
      <c r="CW6" s="97">
        <f>+IF(Banca!CV46&gt;0,Banca!CV46,0)</f>
        <v>762594.74871794879</v>
      </c>
      <c r="CX6" s="97">
        <f>+IF(Banca!CW46&gt;0,Banca!CW46,0)</f>
        <v>790066.54358974367</v>
      </c>
      <c r="CY6" s="97">
        <f>+IF(Banca!CX46&gt;0,Banca!CX46,0)</f>
        <v>774916.73846153857</v>
      </c>
      <c r="CZ6" s="97">
        <f>+IF(Banca!CY46&gt;0,Banca!CY46,0)</f>
        <v>763926.99487179494</v>
      </c>
      <c r="DA6" s="97">
        <f>+IF(Banca!CZ46&gt;0,Banca!CZ46,0)</f>
        <v>791398.78974358982</v>
      </c>
      <c r="DB6" s="97">
        <f>+IF(Banca!DA46&gt;0,Banca!DA46,0)</f>
        <v>818870.58461538469</v>
      </c>
      <c r="DC6" s="97">
        <f>+IF(Banca!DB46&gt;0,Banca!DB46,0)</f>
        <v>846342.37948717957</v>
      </c>
      <c r="DD6" s="97">
        <f>+IF(Banca!DC46&gt;0,Banca!DC46,0)</f>
        <v>873814.17435897444</v>
      </c>
      <c r="DE6" s="97">
        <f>+IF(Banca!DD46&gt;0,Banca!DD46,0)</f>
        <v>901285.96923076932</v>
      </c>
      <c r="DF6" s="97">
        <f>+IF(Banca!DE46&gt;0,Banca!DE46,0)</f>
        <v>900343.36410256417</v>
      </c>
      <c r="DG6" s="97">
        <f>+IF(Banca!DF46&gt;0,Banca!DF46,0)</f>
        <v>927815.15897435904</v>
      </c>
      <c r="DH6" s="97">
        <f>+IF(Banca!DG46&gt;0,Banca!DG46,0)</f>
        <v>955286.95384615392</v>
      </c>
      <c r="DI6" s="97">
        <f>+IF(Banca!DH46&gt;0,Banca!DH46,0)</f>
        <v>982758.74871794879</v>
      </c>
      <c r="DJ6" s="97">
        <f>+IF(Banca!DI46&gt;0,Banca!DI46,0)</f>
        <v>1010230.5435897437</v>
      </c>
      <c r="DK6" s="97">
        <f>+IF(Banca!DJ46&gt;0,Banca!DJ46,0)</f>
        <v>995080.73846153857</v>
      </c>
      <c r="DL6" s="97">
        <f>+IF(Banca!DK46&gt;0,Banca!DK46,0)</f>
        <v>984090.99487179494</v>
      </c>
      <c r="DM6" s="97">
        <f>+IF(Banca!DL46&gt;0,Banca!DL46,0)</f>
        <v>1011562.7897435898</v>
      </c>
      <c r="DN6" s="97">
        <f>+IF(Banca!DM46&gt;0,Banca!DM46,0)</f>
        <v>1039034.5846153847</v>
      </c>
      <c r="DO6" s="97">
        <f>+IF(Banca!DN46&gt;0,Banca!DN46,0)</f>
        <v>1066506.3794871797</v>
      </c>
      <c r="DP6" s="97">
        <f>+IF(Banca!DO46&gt;0,Banca!DO46,0)</f>
        <v>1093978.1743589747</v>
      </c>
      <c r="DQ6" s="97">
        <f>+IF(Banca!DP46&gt;0,Banca!DP46,0)</f>
        <v>1121449.9692307697</v>
      </c>
      <c r="DR6" s="97">
        <f>+IF(Banca!DQ46&gt;0,Banca!DQ46,0)</f>
        <v>1120507.3641025645</v>
      </c>
      <c r="DS6" s="97">
        <f>+IF(Banca!DR46&gt;0,Banca!DR46,0)</f>
        <v>1147979.1589743593</v>
      </c>
      <c r="DT6" s="97">
        <f>+IF(Banca!DS46&gt;0,Banca!DS46,0)</f>
        <v>1175450.9538461543</v>
      </c>
      <c r="DU6" s="97">
        <f>+IF(Banca!DT46&gt;0,Banca!DT46,0)</f>
        <v>1202922.7487179493</v>
      </c>
      <c r="DV6" s="97">
        <f>+IF(Banca!DU46&gt;0,Banca!DU46,0)</f>
        <v>1230394.5435897443</v>
      </c>
      <c r="DW6" s="97">
        <f>+IF(Banca!DV46&gt;0,Banca!DV46,0)</f>
        <v>1215244.7384615391</v>
      </c>
      <c r="DX6" s="97">
        <f>+IF(Banca!DW46&gt;0,Banca!DW46,0)</f>
        <v>1204254.9948717956</v>
      </c>
      <c r="DZ6" s="97">
        <f>+H6</f>
        <v>135000</v>
      </c>
      <c r="EA6" s="97">
        <f>+T6</f>
        <v>0</v>
      </c>
      <c r="EB6" s="97">
        <f>+AF6</f>
        <v>0</v>
      </c>
      <c r="EC6" s="97">
        <f>+AR6</f>
        <v>0</v>
      </c>
      <c r="ED6" s="97">
        <f>+BD6</f>
        <v>0</v>
      </c>
      <c r="EE6" s="97">
        <f>+BP6</f>
        <v>109202.99487179489</v>
      </c>
      <c r="EF6" s="97">
        <f>+CB6</f>
        <v>324158.99487179494</v>
      </c>
      <c r="EG6" s="97">
        <f>+CN6</f>
        <v>543762.99487179494</v>
      </c>
      <c r="EH6" s="97">
        <f>+CZ6</f>
        <v>763926.99487179494</v>
      </c>
      <c r="EI6" s="97">
        <f>+DL6</f>
        <v>984090.99487179494</v>
      </c>
      <c r="EJ6" s="97">
        <f>+DX6</f>
        <v>1204254.9948717956</v>
      </c>
      <c r="EK6">
        <f>+EK5+1</f>
        <v>3</v>
      </c>
    </row>
    <row r="7" spans="3:141" ht="21" x14ac:dyDescent="0.35">
      <c r="C7" s="15"/>
      <c r="D7" s="15"/>
      <c r="E7" s="29" t="s">
        <v>104</v>
      </c>
      <c r="F7" s="6"/>
      <c r="G7" s="6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Z7" s="97"/>
      <c r="EK7">
        <f t="shared" ref="EK7:EK70" si="0">+EK6+1</f>
        <v>4</v>
      </c>
    </row>
    <row r="8" spans="3:141" x14ac:dyDescent="0.25">
      <c r="C8" s="15"/>
      <c r="D8" s="15"/>
      <c r="E8" s="15"/>
      <c r="F8" s="70" t="s">
        <v>105</v>
      </c>
      <c r="G8" s="30"/>
      <c r="H8" s="97">
        <f>+Bilancio_In!E5</f>
        <v>275000</v>
      </c>
      <c r="I8" s="97">
        <f>+H8+Vendite!G133-Bilancio_In!I5</f>
        <v>227840</v>
      </c>
      <c r="J8" s="97">
        <f>+I8+Vendite!H133-Bilancio_In!J5</f>
        <v>87840</v>
      </c>
      <c r="K8" s="97">
        <f>+J8+Vendite!I133-Bilancio_In!K5</f>
        <v>87840</v>
      </c>
      <c r="L8" s="97">
        <f>+K8+Vendite!J133-Bilancio_In!L5</f>
        <v>87840</v>
      </c>
      <c r="M8" s="97">
        <f>+L8+Vendite!K133-Bilancio_In!M5</f>
        <v>87840</v>
      </c>
      <c r="N8" s="97">
        <f>+M8+Vendite!L133-Bilancio_In!N5</f>
        <v>87840</v>
      </c>
      <c r="O8" s="97">
        <f>+N8+Vendite!M133-Bilancio_In!O5</f>
        <v>87840</v>
      </c>
      <c r="P8" s="97">
        <f>+O8+Vendite!N133-Bilancio_In!P5</f>
        <v>87840</v>
      </c>
      <c r="Q8" s="97">
        <f>+P8+Vendite!O133-Bilancio_In!Q5</f>
        <v>87840</v>
      </c>
      <c r="R8" s="97">
        <f>+Q8+Vendite!P133-Bilancio_In!R5</f>
        <v>87840</v>
      </c>
      <c r="S8" s="97">
        <f>+R8+Vendite!Q133-Bilancio_In!S5</f>
        <v>87840</v>
      </c>
      <c r="T8" s="97">
        <f>+S8+Vendite!R133-Bilancio_In!T5</f>
        <v>87840</v>
      </c>
      <c r="U8" s="97">
        <f>+T8+Vendite!S133-Bilancio_In!U5</f>
        <v>219600</v>
      </c>
      <c r="V8" s="97">
        <f>+U8+Vendite!T133-Bilancio_In!V5</f>
        <v>219600</v>
      </c>
      <c r="W8" s="97">
        <f>+V8+Vendite!U133-Bilancio_In!W5</f>
        <v>219600</v>
      </c>
      <c r="X8" s="97">
        <f>+W8+Vendite!V133-Bilancio_In!X5</f>
        <v>219600</v>
      </c>
      <c r="Y8" s="97">
        <f>+X8+Vendite!W133-Bilancio_In!Y5</f>
        <v>219600</v>
      </c>
      <c r="Z8" s="97">
        <f>+Y8+Vendite!X133-Bilancio_In!Z5</f>
        <v>219600</v>
      </c>
      <c r="AA8" s="97">
        <f>+Z8+Vendite!Y133-Bilancio_In!AA5</f>
        <v>219600</v>
      </c>
      <c r="AB8" s="97">
        <f>+AA8+Vendite!Z133-Bilancio_In!AB5</f>
        <v>219600</v>
      </c>
      <c r="AC8" s="97">
        <f>+AB8+Vendite!AA133-Bilancio_In!AC5</f>
        <v>219600</v>
      </c>
      <c r="AD8" s="97">
        <f>+AC8+Vendite!AB133-Bilancio_In!AD5</f>
        <v>219600</v>
      </c>
      <c r="AE8" s="97">
        <f>+AD8+Vendite!AC133-Bilancio_In!AE5</f>
        <v>219600</v>
      </c>
      <c r="AF8" s="97">
        <f>+AE8+Vendite!AD133-Bilancio_In!AF5</f>
        <v>219600</v>
      </c>
      <c r="AG8" s="97">
        <f>+AF8+Vendite!AE133-Bilancio_In!AG5</f>
        <v>219600</v>
      </c>
      <c r="AH8" s="97">
        <f>+AG8+Vendite!AF133-Bilancio_In!AH5</f>
        <v>219600</v>
      </c>
      <c r="AI8" s="97">
        <f>+AH8+Vendite!AG133-Bilancio_In!AI5</f>
        <v>219600</v>
      </c>
      <c r="AJ8" s="97">
        <f>+AI8+Vendite!AH133-Bilancio_In!AJ5</f>
        <v>219600</v>
      </c>
      <c r="AK8" s="97">
        <f>+AJ8+Vendite!AI133-Bilancio_In!AK5</f>
        <v>219600</v>
      </c>
      <c r="AL8" s="97">
        <f>+AK8+Vendite!AJ133-Bilancio_In!AL5</f>
        <v>219600</v>
      </c>
      <c r="AM8" s="97">
        <f>+AL8+Vendite!AK133-Bilancio_In!AM5</f>
        <v>219600</v>
      </c>
      <c r="AN8" s="97">
        <f>+AM8+Vendite!AL133-Bilancio_In!AN5</f>
        <v>219600</v>
      </c>
      <c r="AO8" s="97">
        <f>+AN8+Vendite!AM133-Bilancio_In!AO5</f>
        <v>219600</v>
      </c>
      <c r="AP8" s="97">
        <f>+AO8+Vendite!AN133-Bilancio_In!AP5</f>
        <v>219600</v>
      </c>
      <c r="AQ8" s="97">
        <f>+AP8+Vendite!AO133-Bilancio_In!AQ5</f>
        <v>219600</v>
      </c>
      <c r="AR8" s="97">
        <f>+AQ8+Vendite!AP133-Bilancio_In!AR5</f>
        <v>219600</v>
      </c>
      <c r="AS8" s="97">
        <f>+AR8+Vendite!AQ133-Bilancio_In!AS5</f>
        <v>219600</v>
      </c>
      <c r="AT8" s="97">
        <f>+AS8+Vendite!AR133-Bilancio_In!AT5</f>
        <v>219600</v>
      </c>
      <c r="AU8" s="97">
        <f>+AT8+Vendite!AS133-Bilancio_In!AU5</f>
        <v>219600</v>
      </c>
      <c r="AV8" s="97">
        <f>+AU8+Vendite!AT133-Bilancio_In!AV5</f>
        <v>219600</v>
      </c>
      <c r="AW8" s="97">
        <f>+AV8+Vendite!AU133-Bilancio_In!AW5</f>
        <v>219600</v>
      </c>
      <c r="AX8" s="97">
        <f>+AW8+Vendite!AV133-Bilancio_In!AX5</f>
        <v>219600</v>
      </c>
      <c r="AY8" s="97">
        <f>+AX8+Vendite!AW133-Bilancio_In!AY5</f>
        <v>219600</v>
      </c>
      <c r="AZ8" s="97">
        <f>+AY8+Vendite!AX133-Bilancio_In!AZ5</f>
        <v>219600</v>
      </c>
      <c r="BA8" s="97">
        <f>+AZ8+Vendite!AY133-Bilancio_In!BA5</f>
        <v>219600</v>
      </c>
      <c r="BB8" s="97">
        <f>+BA8+Vendite!AZ133-Bilancio_In!BB5</f>
        <v>219600</v>
      </c>
      <c r="BC8" s="97">
        <f>+BB8+Vendite!BA133-Bilancio_In!BC5</f>
        <v>219600</v>
      </c>
      <c r="BD8" s="97">
        <f>+BC8+Vendite!BB133-Bilancio_In!BD5</f>
        <v>219600</v>
      </c>
      <c r="BE8" s="97">
        <f>+BD8+Vendite!BC133-Bilancio_In!BE5</f>
        <v>219600</v>
      </c>
      <c r="BF8" s="97">
        <f>+BE8+Vendite!BD133-Bilancio_In!BF5</f>
        <v>219600</v>
      </c>
      <c r="BG8" s="97">
        <f>+BF8+Vendite!BE133-Bilancio_In!BG5</f>
        <v>219600</v>
      </c>
      <c r="BH8" s="97">
        <f>+BG8+Vendite!BF133-Bilancio_In!BH5</f>
        <v>219600</v>
      </c>
      <c r="BI8" s="97">
        <f>+BH8+Vendite!BG133-Bilancio_In!BI5</f>
        <v>219600</v>
      </c>
      <c r="BJ8" s="97">
        <f>+BI8+Vendite!BH133-Bilancio_In!BJ5</f>
        <v>219600</v>
      </c>
      <c r="BK8" s="97">
        <f>+BJ8+Vendite!BI133-Bilancio_In!BK5</f>
        <v>219600</v>
      </c>
      <c r="BL8" s="97">
        <f>+BK8+Vendite!BJ133-Bilancio_In!BL5</f>
        <v>219600</v>
      </c>
      <c r="BM8" s="97">
        <f>+BL8+Vendite!BK133-Bilancio_In!BM5</f>
        <v>219600</v>
      </c>
      <c r="BN8" s="97">
        <f>+BM8+Vendite!BL133-Bilancio_In!BN5</f>
        <v>219600</v>
      </c>
      <c r="BO8" s="97">
        <f>+BN8+Vendite!BM133-Bilancio_In!BO5</f>
        <v>219600</v>
      </c>
      <c r="BP8" s="97">
        <f>+BO8+Vendite!BN133-Bilancio_In!BP5</f>
        <v>219600</v>
      </c>
      <c r="BQ8" s="97">
        <f>+BP8+Vendite!BO133-Bilancio_In!BQ5</f>
        <v>219600</v>
      </c>
      <c r="BR8" s="97">
        <f>+BQ8+Vendite!BP133-Bilancio_In!BR5</f>
        <v>219600</v>
      </c>
      <c r="BS8" s="97">
        <f>+BR8+Vendite!BQ133-Bilancio_In!BS5</f>
        <v>219600</v>
      </c>
      <c r="BT8" s="97">
        <f>+BS8+Vendite!BR133-Bilancio_In!BT5</f>
        <v>219600</v>
      </c>
      <c r="BU8" s="97">
        <f>+BT8+Vendite!BS133-Bilancio_In!BU5</f>
        <v>219600</v>
      </c>
      <c r="BV8" s="97">
        <f>+BU8+Vendite!BT133-Bilancio_In!BV5</f>
        <v>219600</v>
      </c>
      <c r="BW8" s="97">
        <f>+BV8+Vendite!BU133-Bilancio_In!BW5</f>
        <v>219600</v>
      </c>
      <c r="BX8" s="97">
        <f>+BW8+Vendite!BV133-Bilancio_In!BX5</f>
        <v>219600</v>
      </c>
      <c r="BY8" s="97">
        <f>+BX8+Vendite!BW133-Bilancio_In!BY5</f>
        <v>219600</v>
      </c>
      <c r="BZ8" s="97">
        <f>+BY8+Vendite!BX133-Bilancio_In!BZ5</f>
        <v>219600</v>
      </c>
      <c r="CA8" s="97">
        <f>+BZ8+Vendite!BY133-Bilancio_In!CA5</f>
        <v>219600</v>
      </c>
      <c r="CB8" s="97">
        <f>+CA8+Vendite!BZ133-Bilancio_In!CB5</f>
        <v>219600</v>
      </c>
      <c r="CC8" s="97">
        <f>+CB8+Vendite!CA133-Bilancio_In!CC5</f>
        <v>219600</v>
      </c>
      <c r="CD8" s="97">
        <f>+CC8+Vendite!CB133-Bilancio_In!CD5</f>
        <v>219600</v>
      </c>
      <c r="CE8" s="97">
        <f>+CD8+Vendite!CC133-Bilancio_In!CE5</f>
        <v>219600</v>
      </c>
      <c r="CF8" s="97">
        <f>+CE8+Vendite!CD133-Bilancio_In!CF5</f>
        <v>219600</v>
      </c>
      <c r="CG8" s="97">
        <f>+CF8+Vendite!CE133-Bilancio_In!CG5</f>
        <v>219600</v>
      </c>
      <c r="CH8" s="97">
        <f>+CG8+Vendite!CF133-Bilancio_In!CH5</f>
        <v>219600</v>
      </c>
      <c r="CI8" s="97">
        <f>+CH8+Vendite!CG133-Bilancio_In!CI5</f>
        <v>219600</v>
      </c>
      <c r="CJ8" s="97">
        <f>+CI8+Vendite!CH133-Bilancio_In!CJ5</f>
        <v>219600</v>
      </c>
      <c r="CK8" s="97">
        <f>+CJ8+Vendite!CI133-Bilancio_In!CK5</f>
        <v>219600</v>
      </c>
      <c r="CL8" s="97">
        <f>+CK8+Vendite!CJ133-Bilancio_In!CL5</f>
        <v>219600</v>
      </c>
      <c r="CM8" s="97">
        <f>+CL8+Vendite!CK133-Bilancio_In!CM5</f>
        <v>219600</v>
      </c>
      <c r="CN8" s="97">
        <f>+CM8+Vendite!CL133-Bilancio_In!CN5</f>
        <v>219600</v>
      </c>
      <c r="CO8" s="97">
        <f>+CN8+Vendite!CM133-Bilancio_In!CO5</f>
        <v>219600</v>
      </c>
      <c r="CP8" s="97">
        <f>+CO8+Vendite!CN133-Bilancio_In!CP5</f>
        <v>219600</v>
      </c>
      <c r="CQ8" s="97">
        <f>+CP8+Vendite!CO133-Bilancio_In!CQ5</f>
        <v>219600</v>
      </c>
      <c r="CR8" s="97">
        <f>+CQ8+Vendite!CP133-Bilancio_In!CR5</f>
        <v>219600</v>
      </c>
      <c r="CS8" s="97">
        <f>+CR8+Vendite!CQ133-Bilancio_In!CS5</f>
        <v>219600</v>
      </c>
      <c r="CT8" s="97">
        <f>+CS8+Vendite!CR133-Bilancio_In!CT5</f>
        <v>219600</v>
      </c>
      <c r="CU8" s="97">
        <f>+CT8+Vendite!CS133-Bilancio_In!CU5</f>
        <v>219600</v>
      </c>
      <c r="CV8" s="97">
        <f>+CU8+Vendite!CT133-Bilancio_In!CV5</f>
        <v>219600</v>
      </c>
      <c r="CW8" s="97">
        <f>+CV8+Vendite!CU133-Bilancio_In!CW5</f>
        <v>219600</v>
      </c>
      <c r="CX8" s="97">
        <f>+CW8+Vendite!CV133-Bilancio_In!CX5</f>
        <v>219600</v>
      </c>
      <c r="CY8" s="97">
        <f>+CX8+Vendite!CW133-Bilancio_In!CY5</f>
        <v>219600</v>
      </c>
      <c r="CZ8" s="97">
        <f>+CY8+Vendite!CX133-Bilancio_In!CZ5</f>
        <v>219600</v>
      </c>
      <c r="DA8" s="97">
        <f>+CZ8+Vendite!CY133-Bilancio_In!DA5</f>
        <v>219600</v>
      </c>
      <c r="DB8" s="97">
        <f>+DA8+Vendite!CZ133-Bilancio_In!DB5</f>
        <v>219600</v>
      </c>
      <c r="DC8" s="97">
        <f>+DB8+Vendite!DA133-Bilancio_In!DC5</f>
        <v>219600</v>
      </c>
      <c r="DD8" s="97">
        <f>+DC8+Vendite!DB133-Bilancio_In!DD5</f>
        <v>219600</v>
      </c>
      <c r="DE8" s="97">
        <f>+DD8+Vendite!DC133-Bilancio_In!DE5</f>
        <v>219600</v>
      </c>
      <c r="DF8" s="97">
        <f>+DE8+Vendite!DD133-Bilancio_In!DF5</f>
        <v>219600</v>
      </c>
      <c r="DG8" s="97">
        <f>+DF8+Vendite!DE133-Bilancio_In!DG5</f>
        <v>219600</v>
      </c>
      <c r="DH8" s="97">
        <f>+DG8+Vendite!DF133-Bilancio_In!DH5</f>
        <v>219600</v>
      </c>
      <c r="DI8" s="97">
        <f>+DH8+Vendite!DG133-Bilancio_In!DI5</f>
        <v>219600</v>
      </c>
      <c r="DJ8" s="97">
        <f>+DI8+Vendite!DH133-Bilancio_In!DJ5</f>
        <v>219600</v>
      </c>
      <c r="DK8" s="97">
        <f>+DJ8+Vendite!DI133-Bilancio_In!DK5</f>
        <v>219600</v>
      </c>
      <c r="DL8" s="97">
        <f>+DK8+Vendite!DJ133-Bilancio_In!DL5</f>
        <v>219600</v>
      </c>
      <c r="DM8" s="97">
        <f>+DL8+Vendite!DK133-Bilancio_In!DM5</f>
        <v>219600</v>
      </c>
      <c r="DN8" s="97">
        <f>+DM8+Vendite!DL133-Bilancio_In!DN5</f>
        <v>219600</v>
      </c>
      <c r="DO8" s="97">
        <f>+DN8+Vendite!DM133-Bilancio_In!DO5</f>
        <v>219600</v>
      </c>
      <c r="DP8" s="97">
        <f>+DO8+Vendite!DN133-Bilancio_In!DP5</f>
        <v>219600</v>
      </c>
      <c r="DQ8" s="97">
        <f>+DP8+Vendite!DO133-Bilancio_In!DQ5</f>
        <v>219600</v>
      </c>
      <c r="DR8" s="97">
        <f>+DQ8+Vendite!DP133-Bilancio_In!DR5</f>
        <v>219600</v>
      </c>
      <c r="DS8" s="97">
        <f>+DR8+Vendite!DQ133-Bilancio_In!DS5</f>
        <v>219600</v>
      </c>
      <c r="DT8" s="97">
        <f>+DS8+Vendite!DR133-Bilancio_In!DT5</f>
        <v>219600</v>
      </c>
      <c r="DU8" s="97">
        <f>+DT8+Vendite!DS133-Bilancio_In!DU5</f>
        <v>219600</v>
      </c>
      <c r="DV8" s="97">
        <f>+DU8+Vendite!DT133-Bilancio_In!DV5</f>
        <v>219600</v>
      </c>
      <c r="DW8" s="97">
        <f>+DV8+Vendite!DU133-Bilancio_In!DW5</f>
        <v>219600</v>
      </c>
      <c r="DX8" s="97">
        <f>+DW8+Vendite!DV133-Bilancio_In!DX5</f>
        <v>219600</v>
      </c>
      <c r="DZ8" s="97">
        <f t="shared" ref="DZ8:DZ14" si="1">+H8</f>
        <v>275000</v>
      </c>
      <c r="EA8" s="97">
        <f t="shared" ref="EA8:EA14" si="2">+T8</f>
        <v>87840</v>
      </c>
      <c r="EB8" s="97">
        <f t="shared" ref="EB8:EB14" si="3">+AF8</f>
        <v>219600</v>
      </c>
      <c r="EC8" s="97">
        <f t="shared" ref="EC8:EC14" si="4">+AR8</f>
        <v>219600</v>
      </c>
      <c r="ED8" s="97">
        <f t="shared" ref="ED8:ED14" si="5">+BD8</f>
        <v>219600</v>
      </c>
      <c r="EE8" s="97">
        <f t="shared" ref="EE8:EE14" si="6">+BP8</f>
        <v>219600</v>
      </c>
      <c r="EF8" s="97">
        <f t="shared" ref="EF8:EF14" si="7">+CB8</f>
        <v>219600</v>
      </c>
      <c r="EG8" s="97">
        <f t="shared" ref="EG8:EG14" si="8">+CN8</f>
        <v>219600</v>
      </c>
      <c r="EH8" s="97">
        <f t="shared" ref="EH8:EH14" si="9">+CZ8</f>
        <v>219600</v>
      </c>
      <c r="EI8" s="97">
        <f t="shared" ref="EI8:EI14" si="10">+DL8</f>
        <v>219600</v>
      </c>
      <c r="EJ8" s="97">
        <f t="shared" ref="EJ8:EJ14" si="11">+DX8</f>
        <v>219600</v>
      </c>
      <c r="EK8">
        <f t="shared" si="0"/>
        <v>5</v>
      </c>
    </row>
    <row r="9" spans="3:141" x14ac:dyDescent="0.25">
      <c r="C9" s="15"/>
      <c r="D9" s="15"/>
      <c r="E9" s="15"/>
      <c r="F9" s="71" t="s">
        <v>106</v>
      </c>
      <c r="G9" s="32"/>
      <c r="H9" s="97"/>
      <c r="I9" s="97">
        <f>+H9</f>
        <v>0</v>
      </c>
      <c r="J9" s="97">
        <f t="shared" ref="J9:BU9" si="12">+I9</f>
        <v>0</v>
      </c>
      <c r="K9" s="97">
        <f t="shared" si="12"/>
        <v>0</v>
      </c>
      <c r="L9" s="97">
        <f t="shared" si="12"/>
        <v>0</v>
      </c>
      <c r="M9" s="97">
        <f t="shared" si="12"/>
        <v>0</v>
      </c>
      <c r="N9" s="97">
        <f t="shared" si="12"/>
        <v>0</v>
      </c>
      <c r="O9" s="97">
        <f t="shared" si="12"/>
        <v>0</v>
      </c>
      <c r="P9" s="97">
        <f t="shared" si="12"/>
        <v>0</v>
      </c>
      <c r="Q9" s="97">
        <f t="shared" si="12"/>
        <v>0</v>
      </c>
      <c r="R9" s="97">
        <f t="shared" si="12"/>
        <v>0</v>
      </c>
      <c r="S9" s="97">
        <f t="shared" si="12"/>
        <v>0</v>
      </c>
      <c r="T9" s="97">
        <f t="shared" si="12"/>
        <v>0</v>
      </c>
      <c r="U9" s="97">
        <f t="shared" si="12"/>
        <v>0</v>
      </c>
      <c r="V9" s="97">
        <f t="shared" si="12"/>
        <v>0</v>
      </c>
      <c r="W9" s="97">
        <f t="shared" si="12"/>
        <v>0</v>
      </c>
      <c r="X9" s="97">
        <f t="shared" si="12"/>
        <v>0</v>
      </c>
      <c r="Y9" s="97">
        <f t="shared" si="12"/>
        <v>0</v>
      </c>
      <c r="Z9" s="97">
        <f t="shared" si="12"/>
        <v>0</v>
      </c>
      <c r="AA9" s="97">
        <f t="shared" si="12"/>
        <v>0</v>
      </c>
      <c r="AB9" s="97">
        <f t="shared" si="12"/>
        <v>0</v>
      </c>
      <c r="AC9" s="97">
        <f t="shared" si="12"/>
        <v>0</v>
      </c>
      <c r="AD9" s="97">
        <f t="shared" si="12"/>
        <v>0</v>
      </c>
      <c r="AE9" s="97">
        <f t="shared" si="12"/>
        <v>0</v>
      </c>
      <c r="AF9" s="97">
        <f t="shared" si="12"/>
        <v>0</v>
      </c>
      <c r="AG9" s="97">
        <f t="shared" si="12"/>
        <v>0</v>
      </c>
      <c r="AH9" s="97">
        <f t="shared" si="12"/>
        <v>0</v>
      </c>
      <c r="AI9" s="97">
        <f t="shared" si="12"/>
        <v>0</v>
      </c>
      <c r="AJ9" s="97">
        <f t="shared" si="12"/>
        <v>0</v>
      </c>
      <c r="AK9" s="97">
        <f t="shared" si="12"/>
        <v>0</v>
      </c>
      <c r="AL9" s="97">
        <f t="shared" si="12"/>
        <v>0</v>
      </c>
      <c r="AM9" s="97">
        <f t="shared" si="12"/>
        <v>0</v>
      </c>
      <c r="AN9" s="97">
        <f t="shared" si="12"/>
        <v>0</v>
      </c>
      <c r="AO9" s="97">
        <f t="shared" si="12"/>
        <v>0</v>
      </c>
      <c r="AP9" s="97">
        <f t="shared" si="12"/>
        <v>0</v>
      </c>
      <c r="AQ9" s="97">
        <f t="shared" si="12"/>
        <v>0</v>
      </c>
      <c r="AR9" s="97">
        <f t="shared" si="12"/>
        <v>0</v>
      </c>
      <c r="AS9" s="97">
        <f t="shared" si="12"/>
        <v>0</v>
      </c>
      <c r="AT9" s="97">
        <f t="shared" si="12"/>
        <v>0</v>
      </c>
      <c r="AU9" s="97">
        <f t="shared" si="12"/>
        <v>0</v>
      </c>
      <c r="AV9" s="97">
        <f t="shared" si="12"/>
        <v>0</v>
      </c>
      <c r="AW9" s="97">
        <f t="shared" si="12"/>
        <v>0</v>
      </c>
      <c r="AX9" s="97">
        <f t="shared" si="12"/>
        <v>0</v>
      </c>
      <c r="AY9" s="97">
        <f t="shared" si="12"/>
        <v>0</v>
      </c>
      <c r="AZ9" s="97">
        <f t="shared" si="12"/>
        <v>0</v>
      </c>
      <c r="BA9" s="97">
        <f t="shared" si="12"/>
        <v>0</v>
      </c>
      <c r="BB9" s="97">
        <f t="shared" si="12"/>
        <v>0</v>
      </c>
      <c r="BC9" s="97">
        <f t="shared" si="12"/>
        <v>0</v>
      </c>
      <c r="BD9" s="97">
        <f t="shared" si="12"/>
        <v>0</v>
      </c>
      <c r="BE9" s="97">
        <f t="shared" si="12"/>
        <v>0</v>
      </c>
      <c r="BF9" s="97">
        <f t="shared" si="12"/>
        <v>0</v>
      </c>
      <c r="BG9" s="97">
        <f t="shared" si="12"/>
        <v>0</v>
      </c>
      <c r="BH9" s="97">
        <f t="shared" si="12"/>
        <v>0</v>
      </c>
      <c r="BI9" s="97">
        <f t="shared" si="12"/>
        <v>0</v>
      </c>
      <c r="BJ9" s="97">
        <f t="shared" si="12"/>
        <v>0</v>
      </c>
      <c r="BK9" s="97">
        <f t="shared" si="12"/>
        <v>0</v>
      </c>
      <c r="BL9" s="97">
        <f t="shared" si="12"/>
        <v>0</v>
      </c>
      <c r="BM9" s="97">
        <f t="shared" si="12"/>
        <v>0</v>
      </c>
      <c r="BN9" s="97">
        <f t="shared" si="12"/>
        <v>0</v>
      </c>
      <c r="BO9" s="97">
        <f t="shared" si="12"/>
        <v>0</v>
      </c>
      <c r="BP9" s="97">
        <f t="shared" si="12"/>
        <v>0</v>
      </c>
      <c r="BQ9" s="97">
        <f t="shared" si="12"/>
        <v>0</v>
      </c>
      <c r="BR9" s="97">
        <f t="shared" si="12"/>
        <v>0</v>
      </c>
      <c r="BS9" s="97">
        <f t="shared" si="12"/>
        <v>0</v>
      </c>
      <c r="BT9" s="97">
        <f t="shared" si="12"/>
        <v>0</v>
      </c>
      <c r="BU9" s="97">
        <f t="shared" si="12"/>
        <v>0</v>
      </c>
      <c r="BV9" s="97">
        <f t="shared" ref="BV9:DX9" si="13">+BU9</f>
        <v>0</v>
      </c>
      <c r="BW9" s="97">
        <f t="shared" si="13"/>
        <v>0</v>
      </c>
      <c r="BX9" s="97">
        <f t="shared" si="13"/>
        <v>0</v>
      </c>
      <c r="BY9" s="97">
        <f t="shared" si="13"/>
        <v>0</v>
      </c>
      <c r="BZ9" s="97">
        <f t="shared" si="13"/>
        <v>0</v>
      </c>
      <c r="CA9" s="97">
        <f t="shared" si="13"/>
        <v>0</v>
      </c>
      <c r="CB9" s="97">
        <f t="shared" si="13"/>
        <v>0</v>
      </c>
      <c r="CC9" s="97">
        <f t="shared" si="13"/>
        <v>0</v>
      </c>
      <c r="CD9" s="97">
        <f t="shared" si="13"/>
        <v>0</v>
      </c>
      <c r="CE9" s="97">
        <f t="shared" si="13"/>
        <v>0</v>
      </c>
      <c r="CF9" s="97">
        <f t="shared" si="13"/>
        <v>0</v>
      </c>
      <c r="CG9" s="97">
        <f t="shared" si="13"/>
        <v>0</v>
      </c>
      <c r="CH9" s="97">
        <f t="shared" si="13"/>
        <v>0</v>
      </c>
      <c r="CI9" s="97">
        <f t="shared" si="13"/>
        <v>0</v>
      </c>
      <c r="CJ9" s="97">
        <f t="shared" si="13"/>
        <v>0</v>
      </c>
      <c r="CK9" s="97">
        <f t="shared" si="13"/>
        <v>0</v>
      </c>
      <c r="CL9" s="97">
        <f t="shared" si="13"/>
        <v>0</v>
      </c>
      <c r="CM9" s="97">
        <f t="shared" si="13"/>
        <v>0</v>
      </c>
      <c r="CN9" s="97">
        <f t="shared" si="13"/>
        <v>0</v>
      </c>
      <c r="CO9" s="97">
        <f t="shared" si="13"/>
        <v>0</v>
      </c>
      <c r="CP9" s="97">
        <f t="shared" si="13"/>
        <v>0</v>
      </c>
      <c r="CQ9" s="97">
        <f t="shared" si="13"/>
        <v>0</v>
      </c>
      <c r="CR9" s="97">
        <f t="shared" si="13"/>
        <v>0</v>
      </c>
      <c r="CS9" s="97">
        <f t="shared" si="13"/>
        <v>0</v>
      </c>
      <c r="CT9" s="97">
        <f t="shared" si="13"/>
        <v>0</v>
      </c>
      <c r="CU9" s="97">
        <f t="shared" si="13"/>
        <v>0</v>
      </c>
      <c r="CV9" s="97">
        <f t="shared" si="13"/>
        <v>0</v>
      </c>
      <c r="CW9" s="97">
        <f t="shared" si="13"/>
        <v>0</v>
      </c>
      <c r="CX9" s="97">
        <f t="shared" si="13"/>
        <v>0</v>
      </c>
      <c r="CY9" s="97">
        <f t="shared" si="13"/>
        <v>0</v>
      </c>
      <c r="CZ9" s="97">
        <f t="shared" si="13"/>
        <v>0</v>
      </c>
      <c r="DA9" s="97">
        <f t="shared" si="13"/>
        <v>0</v>
      </c>
      <c r="DB9" s="97">
        <f t="shared" si="13"/>
        <v>0</v>
      </c>
      <c r="DC9" s="97">
        <f t="shared" si="13"/>
        <v>0</v>
      </c>
      <c r="DD9" s="97">
        <f t="shared" si="13"/>
        <v>0</v>
      </c>
      <c r="DE9" s="97">
        <f t="shared" si="13"/>
        <v>0</v>
      </c>
      <c r="DF9" s="97">
        <f t="shared" si="13"/>
        <v>0</v>
      </c>
      <c r="DG9" s="97">
        <f t="shared" si="13"/>
        <v>0</v>
      </c>
      <c r="DH9" s="97">
        <f t="shared" si="13"/>
        <v>0</v>
      </c>
      <c r="DI9" s="97">
        <f t="shared" si="13"/>
        <v>0</v>
      </c>
      <c r="DJ9" s="97">
        <f t="shared" si="13"/>
        <v>0</v>
      </c>
      <c r="DK9" s="97">
        <f t="shared" si="13"/>
        <v>0</v>
      </c>
      <c r="DL9" s="97">
        <f t="shared" si="13"/>
        <v>0</v>
      </c>
      <c r="DM9" s="97">
        <f t="shared" si="13"/>
        <v>0</v>
      </c>
      <c r="DN9" s="97">
        <f t="shared" si="13"/>
        <v>0</v>
      </c>
      <c r="DO9" s="97">
        <f t="shared" si="13"/>
        <v>0</v>
      </c>
      <c r="DP9" s="97">
        <f t="shared" si="13"/>
        <v>0</v>
      </c>
      <c r="DQ9" s="97">
        <f t="shared" si="13"/>
        <v>0</v>
      </c>
      <c r="DR9" s="97">
        <f t="shared" si="13"/>
        <v>0</v>
      </c>
      <c r="DS9" s="97">
        <f t="shared" si="13"/>
        <v>0</v>
      </c>
      <c r="DT9" s="97">
        <f t="shared" si="13"/>
        <v>0</v>
      </c>
      <c r="DU9" s="97">
        <f t="shared" si="13"/>
        <v>0</v>
      </c>
      <c r="DV9" s="97">
        <f t="shared" si="13"/>
        <v>0</v>
      </c>
      <c r="DW9" s="97">
        <f t="shared" si="13"/>
        <v>0</v>
      </c>
      <c r="DX9" s="97">
        <f t="shared" si="13"/>
        <v>0</v>
      </c>
      <c r="DZ9" s="97">
        <f t="shared" si="1"/>
        <v>0</v>
      </c>
      <c r="EA9" s="97">
        <f t="shared" si="2"/>
        <v>0</v>
      </c>
      <c r="EB9" s="97">
        <f t="shared" si="3"/>
        <v>0</v>
      </c>
      <c r="EC9" s="97">
        <f t="shared" si="4"/>
        <v>0</v>
      </c>
      <c r="ED9" s="97">
        <f t="shared" si="5"/>
        <v>0</v>
      </c>
      <c r="EE9" s="97">
        <f t="shared" si="6"/>
        <v>0</v>
      </c>
      <c r="EF9" s="97">
        <f t="shared" si="7"/>
        <v>0</v>
      </c>
      <c r="EG9" s="97">
        <f t="shared" si="8"/>
        <v>0</v>
      </c>
      <c r="EH9" s="97">
        <f t="shared" si="9"/>
        <v>0</v>
      </c>
      <c r="EI9" s="97">
        <f t="shared" si="10"/>
        <v>0</v>
      </c>
      <c r="EJ9" s="97">
        <f t="shared" si="11"/>
        <v>0</v>
      </c>
      <c r="EK9">
        <f t="shared" si="0"/>
        <v>6</v>
      </c>
    </row>
    <row r="10" spans="3:141" x14ac:dyDescent="0.25">
      <c r="C10" s="15"/>
      <c r="D10" s="15"/>
      <c r="E10" s="15"/>
      <c r="F10" s="71" t="s">
        <v>107</v>
      </c>
      <c r="G10" s="32"/>
      <c r="H10" s="97">
        <f>+Bilancio_In!E6</f>
        <v>0</v>
      </c>
      <c r="I10" s="97">
        <f>+H10-Bilancio_In!I6</f>
        <v>0</v>
      </c>
      <c r="J10" s="97">
        <f>+I10-Bilancio_In!J6</f>
        <v>0</v>
      </c>
      <c r="K10" s="97">
        <f>+J10-Bilancio_In!K6</f>
        <v>0</v>
      </c>
      <c r="L10" s="97">
        <f>+K10-Bilancio_In!L6</f>
        <v>0</v>
      </c>
      <c r="M10" s="97">
        <f>+L10-Bilancio_In!M6</f>
        <v>0</v>
      </c>
      <c r="N10" s="97">
        <f>+M10-Bilancio_In!N6</f>
        <v>0</v>
      </c>
      <c r="O10" s="97">
        <f>+N10-Bilancio_In!O6</f>
        <v>0</v>
      </c>
      <c r="P10" s="97">
        <f>+O10-Bilancio_In!P6</f>
        <v>0</v>
      </c>
      <c r="Q10" s="97">
        <f>+P10-Bilancio_In!Q6</f>
        <v>0</v>
      </c>
      <c r="R10" s="97">
        <f>+Q10-Bilancio_In!R6</f>
        <v>0</v>
      </c>
      <c r="S10" s="97">
        <f>+R10-Bilancio_In!S6</f>
        <v>0</v>
      </c>
      <c r="T10" s="97">
        <f>+S10-Bilancio_In!T6</f>
        <v>0</v>
      </c>
      <c r="U10" s="97">
        <f>+T10-Bilancio_In!U6</f>
        <v>0</v>
      </c>
      <c r="V10" s="97">
        <f>+U10-Bilancio_In!V6</f>
        <v>0</v>
      </c>
      <c r="W10" s="97">
        <f>+V10-Bilancio_In!W6</f>
        <v>0</v>
      </c>
      <c r="X10" s="97">
        <f>+W10-Bilancio_In!X6</f>
        <v>0</v>
      </c>
      <c r="Y10" s="97">
        <f>+X10-Bilancio_In!Y6</f>
        <v>0</v>
      </c>
      <c r="Z10" s="97">
        <f>+Y10-Bilancio_In!Z6</f>
        <v>0</v>
      </c>
      <c r="AA10" s="97">
        <f>+Z10-Bilancio_In!AA6</f>
        <v>0</v>
      </c>
      <c r="AB10" s="97">
        <f>+AA10-Bilancio_In!AB6</f>
        <v>0</v>
      </c>
      <c r="AC10" s="97">
        <f>+AB10-Bilancio_In!AC6</f>
        <v>0</v>
      </c>
      <c r="AD10" s="97">
        <f>+AC10-Bilancio_In!AD6</f>
        <v>0</v>
      </c>
      <c r="AE10" s="97">
        <f>+AD10-Bilancio_In!AE6</f>
        <v>0</v>
      </c>
      <c r="AF10" s="97">
        <f>+AE10-Bilancio_In!AF6</f>
        <v>0</v>
      </c>
      <c r="AG10" s="97">
        <f>+AF10-Bilancio_In!AG6</f>
        <v>0</v>
      </c>
      <c r="AH10" s="97">
        <f>+AG10-Bilancio_In!AH6</f>
        <v>0</v>
      </c>
      <c r="AI10" s="97">
        <f>+AH10-Bilancio_In!AI6</f>
        <v>0</v>
      </c>
      <c r="AJ10" s="97">
        <f>+AI10-Bilancio_In!AJ6</f>
        <v>0</v>
      </c>
      <c r="AK10" s="97">
        <f>+AJ10-Bilancio_In!AK6</f>
        <v>0</v>
      </c>
      <c r="AL10" s="97">
        <f>+AK10-Bilancio_In!AL6</f>
        <v>0</v>
      </c>
      <c r="AM10" s="97">
        <f>+AL10-Bilancio_In!AM6</f>
        <v>0</v>
      </c>
      <c r="AN10" s="97">
        <f>+AM10-Bilancio_In!AN6</f>
        <v>0</v>
      </c>
      <c r="AO10" s="97">
        <f>+AN10-Bilancio_In!AO6</f>
        <v>0</v>
      </c>
      <c r="AP10" s="97">
        <f>+AO10-Bilancio_In!AP6</f>
        <v>0</v>
      </c>
      <c r="AQ10" s="97">
        <f>+AP10-Bilancio_In!AQ6</f>
        <v>0</v>
      </c>
      <c r="AR10" s="97">
        <f>+AQ10-Bilancio_In!AR6</f>
        <v>0</v>
      </c>
      <c r="AS10" s="97">
        <f>+AR10-Bilancio_In!AS6</f>
        <v>0</v>
      </c>
      <c r="AT10" s="97">
        <f>+AS10-Bilancio_In!AT6</f>
        <v>0</v>
      </c>
      <c r="AU10" s="97">
        <f>+AT10-Bilancio_In!AU6</f>
        <v>0</v>
      </c>
      <c r="AV10" s="97">
        <f>+AU10-Bilancio_In!AV6</f>
        <v>0</v>
      </c>
      <c r="AW10" s="97">
        <f>+AV10-Bilancio_In!AW6</f>
        <v>0</v>
      </c>
      <c r="AX10" s="97">
        <f>+AW10-Bilancio_In!AX6</f>
        <v>0</v>
      </c>
      <c r="AY10" s="97">
        <f>+AX10-Bilancio_In!AY6</f>
        <v>0</v>
      </c>
      <c r="AZ10" s="97">
        <f>+AY10-Bilancio_In!AZ6</f>
        <v>0</v>
      </c>
      <c r="BA10" s="97">
        <f>+AZ10-Bilancio_In!BA6</f>
        <v>0</v>
      </c>
      <c r="BB10" s="97">
        <f>+BA10-Bilancio_In!BB6</f>
        <v>0</v>
      </c>
      <c r="BC10" s="97">
        <f>+BB10-Bilancio_In!BC6</f>
        <v>0</v>
      </c>
      <c r="BD10" s="97">
        <f>+BC10-Bilancio_In!BD6</f>
        <v>0</v>
      </c>
      <c r="BE10" s="97">
        <f>+BD10-Bilancio_In!BE6</f>
        <v>0</v>
      </c>
      <c r="BF10" s="97">
        <f>+BE10-Bilancio_In!BF6</f>
        <v>0</v>
      </c>
      <c r="BG10" s="97">
        <f>+BF10-Bilancio_In!BG6</f>
        <v>0</v>
      </c>
      <c r="BH10" s="97">
        <f>+BG10-Bilancio_In!BH6</f>
        <v>0</v>
      </c>
      <c r="BI10" s="97">
        <f>+BH10-Bilancio_In!BI6</f>
        <v>0</v>
      </c>
      <c r="BJ10" s="97">
        <f>+BI10-Bilancio_In!BJ6</f>
        <v>0</v>
      </c>
      <c r="BK10" s="97">
        <f>+BJ10-Bilancio_In!BK6</f>
        <v>0</v>
      </c>
      <c r="BL10" s="97">
        <f>+BK10-Bilancio_In!BL6</f>
        <v>0</v>
      </c>
      <c r="BM10" s="97">
        <f>+BL10-Bilancio_In!BM6</f>
        <v>0</v>
      </c>
      <c r="BN10" s="97">
        <f>+BM10-Bilancio_In!BN6</f>
        <v>0</v>
      </c>
      <c r="BO10" s="97">
        <f>+BN10-Bilancio_In!BO6</f>
        <v>0</v>
      </c>
      <c r="BP10" s="97">
        <f>+BO10-Bilancio_In!BP6</f>
        <v>0</v>
      </c>
      <c r="BQ10" s="97">
        <f>+BP10-Bilancio_In!BQ6</f>
        <v>0</v>
      </c>
      <c r="BR10" s="97">
        <f>+BQ10-Bilancio_In!BR6</f>
        <v>0</v>
      </c>
      <c r="BS10" s="97">
        <f>+BR10-Bilancio_In!BS6</f>
        <v>0</v>
      </c>
      <c r="BT10" s="97">
        <f>+BS10-Bilancio_In!BT6</f>
        <v>0</v>
      </c>
      <c r="BU10" s="97">
        <f>+BT10-Bilancio_In!BU6</f>
        <v>0</v>
      </c>
      <c r="BV10" s="97">
        <f>+BU10-Bilancio_In!BV6</f>
        <v>0</v>
      </c>
      <c r="BW10" s="97">
        <f>+BV10-Bilancio_In!BW6</f>
        <v>0</v>
      </c>
      <c r="BX10" s="97">
        <f>+BW10-Bilancio_In!BX6</f>
        <v>0</v>
      </c>
      <c r="BY10" s="97">
        <f>+BX10-Bilancio_In!BY6</f>
        <v>0</v>
      </c>
      <c r="BZ10" s="97">
        <f>+BY10-Bilancio_In!BZ6</f>
        <v>0</v>
      </c>
      <c r="CA10" s="97">
        <f>+BZ10-Bilancio_In!CA6</f>
        <v>0</v>
      </c>
      <c r="CB10" s="97">
        <f>+CA10-Bilancio_In!CB6</f>
        <v>0</v>
      </c>
      <c r="CC10" s="97">
        <f>+CB10-Bilancio_In!CC6</f>
        <v>0</v>
      </c>
      <c r="CD10" s="97">
        <f>+CC10-Bilancio_In!CD6</f>
        <v>0</v>
      </c>
      <c r="CE10" s="97">
        <f>+CD10-Bilancio_In!CE6</f>
        <v>0</v>
      </c>
      <c r="CF10" s="97">
        <f>+CE10-Bilancio_In!CF6</f>
        <v>0</v>
      </c>
      <c r="CG10" s="97">
        <f>+CF10-Bilancio_In!CG6</f>
        <v>0</v>
      </c>
      <c r="CH10" s="97">
        <f>+CG10-Bilancio_In!CH6</f>
        <v>0</v>
      </c>
      <c r="CI10" s="97">
        <f>+CH10-Bilancio_In!CI6</f>
        <v>0</v>
      </c>
      <c r="CJ10" s="97">
        <f>+CI10-Bilancio_In!CJ6</f>
        <v>0</v>
      </c>
      <c r="CK10" s="97">
        <f>+CJ10-Bilancio_In!CK6</f>
        <v>0</v>
      </c>
      <c r="CL10" s="97">
        <f>+CK10-Bilancio_In!CL6</f>
        <v>0</v>
      </c>
      <c r="CM10" s="97">
        <f>+CL10-Bilancio_In!CM6</f>
        <v>0</v>
      </c>
      <c r="CN10" s="97">
        <f>+CM10-Bilancio_In!CN6</f>
        <v>0</v>
      </c>
      <c r="CO10" s="97">
        <f>+CN10-Bilancio_In!CO6</f>
        <v>0</v>
      </c>
      <c r="CP10" s="97">
        <f>+CO10-Bilancio_In!CP6</f>
        <v>0</v>
      </c>
      <c r="CQ10" s="97">
        <f>+CP10-Bilancio_In!CQ6</f>
        <v>0</v>
      </c>
      <c r="CR10" s="97">
        <f>+CQ10-Bilancio_In!CR6</f>
        <v>0</v>
      </c>
      <c r="CS10" s="97">
        <f>+CR10-Bilancio_In!CS6</f>
        <v>0</v>
      </c>
      <c r="CT10" s="97">
        <f>+CS10-Bilancio_In!CT6</f>
        <v>0</v>
      </c>
      <c r="CU10" s="97">
        <f>+CT10-Bilancio_In!CU6</f>
        <v>0</v>
      </c>
      <c r="CV10" s="97">
        <f>+CU10-Bilancio_In!CV6</f>
        <v>0</v>
      </c>
      <c r="CW10" s="97">
        <f>+CV10-Bilancio_In!CW6</f>
        <v>0</v>
      </c>
      <c r="CX10" s="97">
        <f>+CW10-Bilancio_In!CX6</f>
        <v>0</v>
      </c>
      <c r="CY10" s="97">
        <f>+CX10-Bilancio_In!CY6</f>
        <v>0</v>
      </c>
      <c r="CZ10" s="97">
        <f>+CY10-Bilancio_In!CZ6</f>
        <v>0</v>
      </c>
      <c r="DA10" s="97">
        <f>+CZ10-Bilancio_In!DA6</f>
        <v>0</v>
      </c>
      <c r="DB10" s="97">
        <f>+DA10-Bilancio_In!DB6</f>
        <v>0</v>
      </c>
      <c r="DC10" s="97">
        <f>+DB10-Bilancio_In!DC6</f>
        <v>0</v>
      </c>
      <c r="DD10" s="97">
        <f>+DC10-Bilancio_In!DD6</f>
        <v>0</v>
      </c>
      <c r="DE10" s="97">
        <f>+DD10-Bilancio_In!DE6</f>
        <v>0</v>
      </c>
      <c r="DF10" s="97">
        <f>+DE10-Bilancio_In!DF6</f>
        <v>0</v>
      </c>
      <c r="DG10" s="97">
        <f>+DF10-Bilancio_In!DG6</f>
        <v>0</v>
      </c>
      <c r="DH10" s="97">
        <f>+DG10-Bilancio_In!DH6</f>
        <v>0</v>
      </c>
      <c r="DI10" s="97">
        <f>+DH10-Bilancio_In!DI6</f>
        <v>0</v>
      </c>
      <c r="DJ10" s="97">
        <f>+DI10-Bilancio_In!DJ6</f>
        <v>0</v>
      </c>
      <c r="DK10" s="97">
        <f>+DJ10-Bilancio_In!DK6</f>
        <v>0</v>
      </c>
      <c r="DL10" s="97">
        <f>+DK10-Bilancio_In!DL6</f>
        <v>0</v>
      </c>
      <c r="DM10" s="97">
        <f>+DL10-Bilancio_In!DM6</f>
        <v>0</v>
      </c>
      <c r="DN10" s="97">
        <f>+DM10-Bilancio_In!DN6</f>
        <v>0</v>
      </c>
      <c r="DO10" s="97">
        <f>+DN10-Bilancio_In!DO6</f>
        <v>0</v>
      </c>
      <c r="DP10" s="97">
        <f>+DO10-Bilancio_In!DP6</f>
        <v>0</v>
      </c>
      <c r="DQ10" s="97">
        <f>+DP10-Bilancio_In!DQ6</f>
        <v>0</v>
      </c>
      <c r="DR10" s="97">
        <f>+DQ10-Bilancio_In!DR6</f>
        <v>0</v>
      </c>
      <c r="DS10" s="97">
        <f>+DR10-Bilancio_In!DS6</f>
        <v>0</v>
      </c>
      <c r="DT10" s="97">
        <f>+DS10-Bilancio_In!DT6</f>
        <v>0</v>
      </c>
      <c r="DU10" s="97">
        <f>+DT10-Bilancio_In!DU6</f>
        <v>0</v>
      </c>
      <c r="DV10" s="97">
        <f>+DU10-Bilancio_In!DV6</f>
        <v>0</v>
      </c>
      <c r="DW10" s="97">
        <f>+DV10-Bilancio_In!DW6</f>
        <v>0</v>
      </c>
      <c r="DX10" s="97">
        <f>+DW10-Bilancio_In!DX6</f>
        <v>0</v>
      </c>
      <c r="DZ10" s="97">
        <f t="shared" si="1"/>
        <v>0</v>
      </c>
      <c r="EA10" s="97">
        <f t="shared" si="2"/>
        <v>0</v>
      </c>
      <c r="EB10" s="97">
        <f t="shared" si="3"/>
        <v>0</v>
      </c>
      <c r="EC10" s="97">
        <f t="shared" si="4"/>
        <v>0</v>
      </c>
      <c r="ED10" s="97">
        <f t="shared" si="5"/>
        <v>0</v>
      </c>
      <c r="EE10" s="97">
        <f t="shared" si="6"/>
        <v>0</v>
      </c>
      <c r="EF10" s="97">
        <f t="shared" si="7"/>
        <v>0</v>
      </c>
      <c r="EG10" s="97">
        <f t="shared" si="8"/>
        <v>0</v>
      </c>
      <c r="EH10" s="97">
        <f t="shared" si="9"/>
        <v>0</v>
      </c>
      <c r="EI10" s="97">
        <f t="shared" si="10"/>
        <v>0</v>
      </c>
      <c r="EJ10" s="97">
        <f t="shared" si="11"/>
        <v>0</v>
      </c>
      <c r="EK10">
        <f t="shared" si="0"/>
        <v>7</v>
      </c>
    </row>
    <row r="11" spans="3:141" x14ac:dyDescent="0.25">
      <c r="C11" s="15"/>
      <c r="D11" s="15"/>
      <c r="E11" s="15"/>
      <c r="F11" s="70" t="s">
        <v>108</v>
      </c>
      <c r="G11" s="32"/>
      <c r="H11" s="97">
        <f>+Bilancio_In!E7</f>
        <v>0</v>
      </c>
      <c r="I11" s="97">
        <f>+H11+C_Ires!E27+C_Irap!E29-Bilancio_In!I7</f>
        <v>0</v>
      </c>
      <c r="J11" s="97">
        <f>+I11+C_Ires!F27+C_Irap!F29-Bilancio_In!J7-C_Irap!E29-C_Ires!E27</f>
        <v>0</v>
      </c>
      <c r="K11" s="97">
        <f>+J11+C_Ires!G27+C_Irap!G29-Bilancio_In!K7-C_Irap!F29-C_Ires!F27</f>
        <v>0</v>
      </c>
      <c r="L11" s="97">
        <f>+K11+C_Ires!H27+C_Irap!H29-Bilancio_In!L7-C_Irap!G29-C_Ires!G27</f>
        <v>0</v>
      </c>
      <c r="M11" s="97">
        <f>+L11+C_Ires!I27+C_Irap!I29-Bilancio_In!M7-C_Irap!H29-C_Ires!H27</f>
        <v>0</v>
      </c>
      <c r="N11" s="97">
        <f>+M11+C_Ires!J27+C_Irap!J29-Bilancio_In!N7-C_Irap!I29-C_Ires!I27</f>
        <v>0</v>
      </c>
      <c r="O11" s="97">
        <f>+N11+C_Ires!K27+C_Irap!K29-Bilancio_In!O7-C_Irap!J29-C_Ires!J27</f>
        <v>0</v>
      </c>
      <c r="P11" s="97">
        <f>+O11+C_Ires!L27+C_Irap!L29-Bilancio_In!P7-C_Irap!K29-C_Ires!K27</f>
        <v>0</v>
      </c>
      <c r="Q11" s="97">
        <f>+P11+C_Ires!M27+C_Irap!M29-Bilancio_In!Q7-C_Irap!L29-C_Ires!L27</f>
        <v>0</v>
      </c>
      <c r="R11" s="97">
        <f>+Q11+C_Ires!N27+C_Irap!N29-Bilancio_In!R7-C_Irap!M29-C_Ires!M27</f>
        <v>0</v>
      </c>
      <c r="S11" s="97">
        <f>+R11+C_Ires!O27+C_Irap!O29-Bilancio_In!S7-C_Irap!N29-C_Ires!N27</f>
        <v>0</v>
      </c>
      <c r="T11" s="97">
        <f>+S11+C_Ires!P27+C_Irap!P29-Bilancio_In!T7-C_Irap!O29-C_Ires!O27</f>
        <v>0</v>
      </c>
      <c r="U11" s="97">
        <f>+T11+C_Ires!Q27+C_Irap!Q29-Bilancio_In!U7-C_Irap!P29-C_Ires!P27</f>
        <v>0</v>
      </c>
      <c r="V11" s="97">
        <f>+U11+C_Ires!R27+C_Irap!R29-Bilancio_In!V7-C_Irap!Q29-C_Ires!Q27</f>
        <v>0</v>
      </c>
      <c r="W11" s="97">
        <f>+V11+C_Ires!S27+C_Irap!S29-Bilancio_In!W7-C_Irap!R29-C_Ires!R27</f>
        <v>0</v>
      </c>
      <c r="X11" s="97">
        <f>+W11+C_Ires!T27+C_Irap!T29-Bilancio_In!X7-C_Irap!S29-C_Ires!S27</f>
        <v>0</v>
      </c>
      <c r="Y11" s="97">
        <f>+X11+C_Ires!U27+C_Irap!U29-Bilancio_In!Y7-C_Irap!T29-C_Ires!T27</f>
        <v>0</v>
      </c>
      <c r="Z11" s="97">
        <f>+Y11+C_Ires!V27+C_Irap!V29-Bilancio_In!Z7-C_Irap!U29-C_Ires!U27</f>
        <v>560.05333333333351</v>
      </c>
      <c r="AA11" s="97">
        <f>+Z11+C_Ires!W27+C_Irap!W29-Bilancio_In!AA7-C_Irap!V29-C_Ires!V27</f>
        <v>560.05333333333351</v>
      </c>
      <c r="AB11" s="97">
        <f>+AA11+C_Ires!X27+C_Irap!X29-Bilancio_In!AB7-C_Irap!W29-C_Ires!W27</f>
        <v>560.05333333333351</v>
      </c>
      <c r="AC11" s="97">
        <f>+AB11+C_Ires!Y27+C_Irap!Y29-Bilancio_In!AC7-C_Irap!X29-C_Ires!X27</f>
        <v>560.05333333333351</v>
      </c>
      <c r="AD11" s="97">
        <f>+AC11+C_Ires!Z27+C_Irap!Z29-Bilancio_In!AD7-C_Irap!Y29-C_Ires!Y27</f>
        <v>560.05333333333351</v>
      </c>
      <c r="AE11" s="97">
        <f>+AD11+C_Ires!AA27+C_Irap!AA29-Bilancio_In!AE7-C_Irap!Z29-C_Ires!Z27</f>
        <v>1400.1333333333334</v>
      </c>
      <c r="AF11" s="97">
        <f>+AE11+C_Ires!AB27+C_Irap!AB29-Bilancio_In!AF7-C_Irap!AA29-C_Ires!AA27</f>
        <v>0</v>
      </c>
      <c r="AG11" s="97">
        <f>+AF11+C_Ires!AC27+C_Irap!AC29-Bilancio_In!AG7-C_Irap!AB29-C_Ires!AB27</f>
        <v>0</v>
      </c>
      <c r="AH11" s="97">
        <f>+AG11+C_Ires!AD27+C_Irap!AD29-Bilancio_In!AH7-C_Irap!AC29-C_Ires!AC27</f>
        <v>0</v>
      </c>
      <c r="AI11" s="97">
        <f>+AH11+C_Ires!AE27+C_Irap!AE29-Bilancio_In!AI7-C_Irap!AD29-C_Ires!AD27</f>
        <v>0</v>
      </c>
      <c r="AJ11" s="97">
        <f>+AI11+C_Ires!AF27+C_Irap!AF29-Bilancio_In!AJ7-C_Irap!AE29-C_Ires!AE27</f>
        <v>0</v>
      </c>
      <c r="AK11" s="97">
        <f>+AJ11+C_Ires!AG27+C_Irap!AG29-Bilancio_In!AK7-C_Irap!AF29-C_Ires!AF27</f>
        <v>0</v>
      </c>
      <c r="AL11" s="97">
        <f>+AK11+C_Ires!AH27+C_Irap!AH29-Bilancio_In!AL7-C_Irap!AG29-C_Ires!AG27</f>
        <v>17292.799999999996</v>
      </c>
      <c r="AM11" s="97">
        <f>+AL11+C_Ires!AI27+C_Irap!AI29-Bilancio_In!AM7-C_Irap!AH29-C_Ires!AH27</f>
        <v>17292.799999999996</v>
      </c>
      <c r="AN11" s="97">
        <f>+AM11+C_Ires!AJ27+C_Irap!AJ29-Bilancio_In!AN7-C_Irap!AI29-C_Ires!AI27</f>
        <v>17292.799999999996</v>
      </c>
      <c r="AO11" s="97">
        <f>+AN11+C_Ires!AK27+C_Irap!AK29-Bilancio_In!AO7-C_Irap!AJ29-C_Ires!AJ27</f>
        <v>17292.799999999996</v>
      </c>
      <c r="AP11" s="97">
        <f>+AO11+C_Ires!AL27+C_Irap!AL29-Bilancio_In!AP7-C_Irap!AK29-C_Ires!AK27</f>
        <v>17292.799999999996</v>
      </c>
      <c r="AQ11" s="97">
        <f>+AP11+C_Ires!AM27+C_Irap!AM29-Bilancio_In!AQ7-C_Irap!AL29-C_Ires!AL27</f>
        <v>43231.999999999985</v>
      </c>
      <c r="AR11" s="97">
        <f>+AQ11+C_Ires!AN27+C_Irap!AN29-Bilancio_In!AR7-C_Irap!AM29-C_Ires!AM27</f>
        <v>0</v>
      </c>
      <c r="AS11" s="97">
        <f>+AR11+C_Ires!AO27+C_Irap!AO29-Bilancio_In!AS7-C_Irap!AN29-C_Ires!AN27</f>
        <v>0</v>
      </c>
      <c r="AT11" s="97">
        <f>+AS11+C_Ires!AP27+C_Irap!AP29-Bilancio_In!AT7-C_Irap!AO29-C_Ires!AO27</f>
        <v>0</v>
      </c>
      <c r="AU11" s="97">
        <f>+AT11+C_Ires!AQ27+C_Irap!AQ29-Bilancio_In!AU7-C_Irap!AP29-C_Ires!AP27</f>
        <v>0</v>
      </c>
      <c r="AV11" s="97">
        <f>+AU11+C_Ires!AR27+C_Irap!AR29-Bilancio_In!AV7-C_Irap!AQ29-C_Ires!AQ27</f>
        <v>0</v>
      </c>
      <c r="AW11" s="97">
        <f>+AV11+C_Ires!AS27+C_Irap!AS29-Bilancio_In!AW7-C_Irap!AR29-C_Ires!AR27</f>
        <v>0</v>
      </c>
      <c r="AX11" s="97">
        <f>+AW11+C_Ires!AT27+C_Irap!AT29-Bilancio_In!AX7-C_Irap!AS29-C_Ires!AS27</f>
        <v>20809.600000000002</v>
      </c>
      <c r="AY11" s="97">
        <f>+AX11+C_Ires!AU27+C_Irap!AU29-Bilancio_In!AY7-C_Irap!AT29-C_Ires!AT27</f>
        <v>20809.600000000006</v>
      </c>
      <c r="AZ11" s="97">
        <f>+AY11+C_Ires!AV27+C_Irap!AV29-Bilancio_In!AZ7-C_Irap!AU29-C_Ires!AU27</f>
        <v>20809.600000000006</v>
      </c>
      <c r="BA11" s="97">
        <f>+AZ11+C_Ires!AW27+C_Irap!AW29-Bilancio_In!BA7-C_Irap!AV29-C_Ires!AV27</f>
        <v>20809.600000000006</v>
      </c>
      <c r="BB11" s="97">
        <f>+BA11+C_Ires!AX27+C_Irap!AX29-Bilancio_In!BB7-C_Irap!AW29-C_Ires!AW27</f>
        <v>20809.600000000006</v>
      </c>
      <c r="BC11" s="97">
        <f>+BB11+C_Ires!AY27+C_Irap!AY29-Bilancio_In!BC7-C_Irap!AX29-C_Ires!AX27</f>
        <v>52024</v>
      </c>
      <c r="BD11" s="97">
        <f>+BC11+C_Ires!AZ27+C_Irap!AZ29-Bilancio_In!BD7-C_Irap!AY29-C_Ires!AY27</f>
        <v>0</v>
      </c>
      <c r="BE11" s="97">
        <f>+BD11+C_Ires!BA27+C_Irap!BA29-Bilancio_In!BE7-C_Irap!AZ29-C_Ires!AZ27</f>
        <v>0</v>
      </c>
      <c r="BF11" s="97">
        <f>+BE11+C_Ires!BB27+C_Irap!BB29-Bilancio_In!BF7-C_Irap!BA29-C_Ires!BA27</f>
        <v>0</v>
      </c>
      <c r="BG11" s="97">
        <f>+BF11+C_Ires!BC27+C_Irap!BC29-Bilancio_In!BG7-C_Irap!BB29-C_Ires!BB27</f>
        <v>0</v>
      </c>
      <c r="BH11" s="97">
        <f>+BG11+C_Ires!BD27+C_Irap!BD29-Bilancio_In!BH7-C_Irap!BC29-C_Ires!BC27</f>
        <v>0</v>
      </c>
      <c r="BI11" s="97">
        <f>+BH11+C_Ires!BE27+C_Irap!BE29-Bilancio_In!BI7-C_Irap!BD29-C_Ires!BD27</f>
        <v>0</v>
      </c>
      <c r="BJ11" s="97">
        <f>+BI11+C_Ires!BF27+C_Irap!BF29-Bilancio_In!BJ7-C_Irap!BE29-C_Ires!BE27</f>
        <v>25883.200000000004</v>
      </c>
      <c r="BK11" s="97">
        <f>+BJ11+C_Ires!BG27+C_Irap!BG29-Bilancio_In!BK7-C_Irap!BF29-C_Ires!BF27</f>
        <v>25883.200000000004</v>
      </c>
      <c r="BL11" s="97">
        <f>+BK11+C_Ires!BH27+C_Irap!BH29-Bilancio_In!BL7-C_Irap!BG29-C_Ires!BG27</f>
        <v>25883.200000000004</v>
      </c>
      <c r="BM11" s="97">
        <f>+BL11+C_Ires!BI27+C_Irap!BI29-Bilancio_In!BM7-C_Irap!BH29-C_Ires!BH27</f>
        <v>25883.200000000004</v>
      </c>
      <c r="BN11" s="97">
        <f>+BM11+C_Ires!BJ27+C_Irap!BJ29-Bilancio_In!BN7-C_Irap!BI29-C_Ires!BI27</f>
        <v>25883.200000000004</v>
      </c>
      <c r="BO11" s="97">
        <f>+BN11+C_Ires!BK27+C_Irap!BK29-Bilancio_In!BO7-C_Irap!BJ29-C_Ires!BJ27</f>
        <v>64708</v>
      </c>
      <c r="BP11" s="97">
        <f>+BO11+C_Ires!BL27+C_Irap!BL29-Bilancio_In!BP7-C_Irap!BK29-C_Ires!BK27</f>
        <v>0</v>
      </c>
      <c r="BQ11" s="97">
        <f>+BP11+C_Ires!BM27+C_Irap!BM29-Bilancio_In!BQ7-C_Irap!BL29-C_Ires!BL27</f>
        <v>0</v>
      </c>
      <c r="BR11" s="97">
        <f>+BQ11+C_Ires!BN27+C_Irap!BN29-Bilancio_In!BR7-C_Irap!BM29-C_Ires!BM27</f>
        <v>0</v>
      </c>
      <c r="BS11" s="97">
        <f>+BR11+C_Ires!BO27+C_Irap!BO29-Bilancio_In!BS7-C_Irap!BN29-C_Ires!BN27</f>
        <v>0</v>
      </c>
      <c r="BT11" s="97">
        <f>+BS11+C_Ires!BP27+C_Irap!BP29-Bilancio_In!BT7-C_Irap!BO29-C_Ires!BO27</f>
        <v>0</v>
      </c>
      <c r="BU11" s="97">
        <f>+BT11+C_Ires!BQ27+C_Irap!BQ29-Bilancio_In!BU7-C_Irap!BP29-C_Ires!BP27</f>
        <v>0</v>
      </c>
      <c r="BV11" s="97">
        <f>+BU11+C_Ires!BR27+C_Irap!BR29-Bilancio_In!BV7-C_Irap!BQ29-C_Ires!BQ27</f>
        <v>28190.400000000009</v>
      </c>
      <c r="BW11" s="97">
        <f>+BV11+C_Ires!BS27+C_Irap!BS29-Bilancio_In!BW7-C_Irap!BR29-C_Ires!BR27</f>
        <v>28190.400000000009</v>
      </c>
      <c r="BX11" s="97">
        <f>+BW11+C_Ires!BT27+C_Irap!BT29-Bilancio_In!BX7-C_Irap!BS29-C_Ires!BS27</f>
        <v>28190.400000000009</v>
      </c>
      <c r="BY11" s="97">
        <f>+BX11+C_Ires!BU27+C_Irap!BU29-Bilancio_In!BY7-C_Irap!BT29-C_Ires!BT27</f>
        <v>28190.400000000009</v>
      </c>
      <c r="BZ11" s="97">
        <f>+BY11+C_Ires!BV27+C_Irap!BV29-Bilancio_In!BZ7-C_Irap!BU29-C_Ires!BU27</f>
        <v>28190.400000000009</v>
      </c>
      <c r="CA11" s="97">
        <f>+BZ11+C_Ires!BW27+C_Irap!BW29-Bilancio_In!CA7-C_Irap!BV29-C_Ires!BV27</f>
        <v>70475.999999999985</v>
      </c>
      <c r="CB11" s="97">
        <f>+CA11+C_Ires!BX27+C_Irap!BX29-Bilancio_In!CB7-C_Irap!BW29-C_Ires!BW27</f>
        <v>0</v>
      </c>
      <c r="CC11" s="97">
        <f>+CB11+C_Ires!BY27+C_Irap!BY29-Bilancio_In!CC7-C_Irap!BX29-C_Ires!BX27</f>
        <v>0</v>
      </c>
      <c r="CD11" s="97">
        <f>+CC11+C_Ires!BZ27+C_Irap!BZ29-Bilancio_In!CD7-C_Irap!BY29-C_Ires!BY27</f>
        <v>0</v>
      </c>
      <c r="CE11" s="97">
        <f>+CD11+C_Ires!CA27+C_Irap!CA29-Bilancio_In!CE7-C_Irap!BZ29-C_Ires!BZ27</f>
        <v>0</v>
      </c>
      <c r="CF11" s="97">
        <f>+CE11+C_Ires!CB27+C_Irap!CB29-Bilancio_In!CF7-C_Irap!CA29-C_Ires!CA27</f>
        <v>0</v>
      </c>
      <c r="CG11" s="97">
        <f>+CF11+C_Ires!CC27+C_Irap!CC29-Bilancio_In!CG7-C_Irap!CB29-C_Ires!CB27</f>
        <v>0</v>
      </c>
      <c r="CH11" s="97">
        <f>+CG11+C_Ires!CD27+C_Irap!CD29-Bilancio_In!CH7-C_Irap!CC29-C_Ires!CC27</f>
        <v>28414.400000000001</v>
      </c>
      <c r="CI11" s="97">
        <f>+CH11+C_Ires!CE27+C_Irap!CE29-Bilancio_In!CI7-C_Irap!CD29-C_Ires!CD27</f>
        <v>28414.400000000001</v>
      </c>
      <c r="CJ11" s="97">
        <f>+CI11+C_Ires!CF27+C_Irap!CF29-Bilancio_In!CJ7-C_Irap!CE29-C_Ires!CE27</f>
        <v>28414.400000000001</v>
      </c>
      <c r="CK11" s="97">
        <f>+CJ11+C_Ires!CG27+C_Irap!CG29-Bilancio_In!CK7-C_Irap!CF29-C_Ires!CF27</f>
        <v>28414.400000000001</v>
      </c>
      <c r="CL11" s="97">
        <f>+CK11+C_Ires!CH27+C_Irap!CH29-Bilancio_In!CL7-C_Irap!CG29-C_Ires!CG27</f>
        <v>28414.400000000001</v>
      </c>
      <c r="CM11" s="97">
        <f>+CL11+C_Ires!CI27+C_Irap!CI29-Bilancio_In!CM7-C_Irap!CH29-C_Ires!CH27</f>
        <v>71035.999999999971</v>
      </c>
      <c r="CN11" s="97">
        <f>+CM11+C_Ires!CJ27+C_Irap!CJ29-Bilancio_In!CN7-C_Irap!CI29-C_Ires!CI27</f>
        <v>0</v>
      </c>
      <c r="CO11" s="97">
        <f>+CN11+C_Ires!CK27+C_Irap!CK29-Bilancio_In!CO7-C_Irap!CJ29-C_Ires!CJ27</f>
        <v>0</v>
      </c>
      <c r="CP11" s="97">
        <f>+CO11+C_Ires!CL27+C_Irap!CL29-Bilancio_In!CP7-C_Irap!CK29-C_Ires!CK27</f>
        <v>0</v>
      </c>
      <c r="CQ11" s="97">
        <f>+CP11+C_Ires!CM27+C_Irap!CM29-Bilancio_In!CQ7-C_Irap!CL29-C_Ires!CL27</f>
        <v>0</v>
      </c>
      <c r="CR11" s="97">
        <f>+CQ11+C_Ires!CN27+C_Irap!CN29-Bilancio_In!CR7-C_Irap!CM29-C_Ires!CM27</f>
        <v>0</v>
      </c>
      <c r="CS11" s="97">
        <f>+CR11+C_Ires!CO27+C_Irap!CO29-Bilancio_In!CS7-C_Irap!CN29-C_Ires!CN27</f>
        <v>0</v>
      </c>
      <c r="CT11" s="97">
        <f>+CS11+C_Ires!CP27+C_Irap!CP29-Bilancio_In!CT7-C_Irap!CO29-C_Ires!CO27</f>
        <v>28414.399999999994</v>
      </c>
      <c r="CU11" s="97">
        <f>+CT11+C_Ires!CQ27+C_Irap!CQ29-Bilancio_In!CU7-C_Irap!CP29-C_Ires!CP27</f>
        <v>28414.399999999994</v>
      </c>
      <c r="CV11" s="97">
        <f>+CU11+C_Ires!CR27+C_Irap!CR29-Bilancio_In!CV7-C_Irap!CQ29-C_Ires!CQ27</f>
        <v>28414.399999999994</v>
      </c>
      <c r="CW11" s="97">
        <f>+CV11+C_Ires!CS27+C_Irap!CS29-Bilancio_In!CW7-C_Irap!CR29-C_Ires!CR27</f>
        <v>28414.399999999994</v>
      </c>
      <c r="CX11" s="97">
        <f>+CW11+C_Ires!CT27+C_Irap!CT29-Bilancio_In!CX7-C_Irap!CS29-C_Ires!CS27</f>
        <v>28414.399999999994</v>
      </c>
      <c r="CY11" s="97">
        <f>+CX11+C_Ires!CU27+C_Irap!CU29-Bilancio_In!CY7-C_Irap!CT29-C_Ires!CT27</f>
        <v>71035.999999999971</v>
      </c>
      <c r="CZ11" s="97">
        <f>+CY11+C_Ires!CV27+C_Irap!CV29-Bilancio_In!CZ7-C_Irap!CU29-C_Ires!CU27</f>
        <v>0</v>
      </c>
      <c r="DA11" s="97">
        <f>+CZ11+C_Ires!CW27+C_Irap!CW29-Bilancio_In!DA7-C_Irap!CV29-C_Ires!CV27</f>
        <v>0</v>
      </c>
      <c r="DB11" s="97">
        <f>+DA11+C_Ires!CX27+C_Irap!CX29-Bilancio_In!DB7-C_Irap!CW29-C_Ires!CW27</f>
        <v>0</v>
      </c>
      <c r="DC11" s="97">
        <f>+DB11+C_Ires!CY27+C_Irap!CY29-Bilancio_In!DC7-C_Irap!CX29-C_Ires!CX27</f>
        <v>0</v>
      </c>
      <c r="DD11" s="97">
        <f>+DC11+C_Ires!CZ27+C_Irap!CZ29-Bilancio_In!DD7-C_Irap!CY29-C_Ires!CY27</f>
        <v>0</v>
      </c>
      <c r="DE11" s="97">
        <f>+DD11+C_Ires!DA27+C_Irap!DA29-Bilancio_In!DE7-C_Irap!CZ29-C_Ires!CZ27</f>
        <v>0</v>
      </c>
      <c r="DF11" s="97">
        <f>+DE11+C_Ires!DB27+C_Irap!DB29-Bilancio_In!DF7-C_Irap!DA29-C_Ires!DA27</f>
        <v>28414.399999999994</v>
      </c>
      <c r="DG11" s="97">
        <f>+DF11+C_Ires!DC27+C_Irap!DC29-Bilancio_In!DG7-C_Irap!DB29-C_Ires!DB27</f>
        <v>28414.399999999994</v>
      </c>
      <c r="DH11" s="97">
        <f>+DG11+C_Ires!DD27+C_Irap!DD29-Bilancio_In!DH7-C_Irap!DC29-C_Ires!DC27</f>
        <v>28414.399999999994</v>
      </c>
      <c r="DI11" s="97">
        <f>+DH11+C_Ires!DE27+C_Irap!DE29-Bilancio_In!DI7-C_Irap!DD29-C_Ires!DD27</f>
        <v>28414.399999999994</v>
      </c>
      <c r="DJ11" s="97">
        <f>+DI11+C_Ires!DF27+C_Irap!DF29-Bilancio_In!DJ7-C_Irap!DE29-C_Ires!DE27</f>
        <v>28414.399999999994</v>
      </c>
      <c r="DK11" s="97">
        <f>+DJ11+C_Ires!DG27+C_Irap!DG29-Bilancio_In!DK7-C_Irap!DF29-C_Ires!DF27</f>
        <v>71035.999999999985</v>
      </c>
      <c r="DL11" s="97">
        <f>+DK11+C_Ires!DH27+C_Irap!DH29-Bilancio_In!DL7-C_Irap!DG29-C_Ires!DG27</f>
        <v>0</v>
      </c>
      <c r="DM11" s="97">
        <f>+DL11+C_Ires!DI27+C_Irap!DI29-Bilancio_In!DM7-C_Irap!DH29-C_Ires!DH27</f>
        <v>0</v>
      </c>
      <c r="DN11" s="97">
        <f>+DM11+C_Ires!DJ27+C_Irap!DJ29-Bilancio_In!DN7-C_Irap!DI29-C_Ires!DI27</f>
        <v>0</v>
      </c>
      <c r="DO11" s="97">
        <f>+DN11+C_Ires!DK27+C_Irap!DK29-Bilancio_In!DO7-C_Irap!DJ29-C_Ires!DJ27</f>
        <v>0</v>
      </c>
      <c r="DP11" s="97">
        <f>+DO11+C_Ires!DL27+C_Irap!DL29-Bilancio_In!DP7-C_Irap!DK29-C_Ires!DK27</f>
        <v>0</v>
      </c>
      <c r="DQ11" s="97">
        <f>+DP11+C_Ires!DM27+C_Irap!DM29-Bilancio_In!DQ7-C_Irap!DL29-C_Ires!DL27</f>
        <v>0</v>
      </c>
      <c r="DR11" s="97">
        <f>+DQ11+C_Ires!DN27+C_Irap!DN29-Bilancio_In!DR7-C_Irap!DM29-C_Ires!DM27</f>
        <v>28414.399999999994</v>
      </c>
      <c r="DS11" s="97">
        <f>+DR11+C_Ires!DO27+C_Irap!DO29-Bilancio_In!DS7-C_Irap!DN29-C_Ires!DN27</f>
        <v>28414.399999999994</v>
      </c>
      <c r="DT11" s="97">
        <f>+DS11+C_Ires!DP27+C_Irap!DP29-Bilancio_In!DT7-C_Irap!DO29-C_Ires!DO27</f>
        <v>28414.399999999994</v>
      </c>
      <c r="DU11" s="97">
        <f>+DT11+C_Ires!DQ27+C_Irap!DQ29-Bilancio_In!DU7-C_Irap!DP29-C_Ires!DP27</f>
        <v>28414.399999999994</v>
      </c>
      <c r="DV11" s="97">
        <f>+DU11+C_Ires!DR27+C_Irap!DR29-Bilancio_In!DV7-C_Irap!DQ29-C_Ires!DQ27</f>
        <v>28414.399999999994</v>
      </c>
      <c r="DW11" s="97">
        <f>+DV11+C_Ires!DS27+C_Irap!DS29-Bilancio_In!DW7-C_Irap!DR29-C_Ires!DR27</f>
        <v>71035.999999999985</v>
      </c>
      <c r="DX11" s="97">
        <f>+DW11+C_Ires!DT27+C_Irap!DT29-Bilancio_In!DX7-C_Irap!DS29-C_Ires!DS27</f>
        <v>0</v>
      </c>
      <c r="DZ11" s="97">
        <f t="shared" si="1"/>
        <v>0</v>
      </c>
      <c r="EA11" s="97">
        <f t="shared" si="2"/>
        <v>0</v>
      </c>
      <c r="EB11" s="97">
        <f t="shared" si="3"/>
        <v>0</v>
      </c>
      <c r="EC11" s="97">
        <f t="shared" si="4"/>
        <v>0</v>
      </c>
      <c r="ED11" s="97">
        <f t="shared" si="5"/>
        <v>0</v>
      </c>
      <c r="EE11" s="97">
        <f t="shared" si="6"/>
        <v>0</v>
      </c>
      <c r="EF11" s="97">
        <f t="shared" si="7"/>
        <v>0</v>
      </c>
      <c r="EG11" s="97">
        <f t="shared" si="8"/>
        <v>0</v>
      </c>
      <c r="EH11" s="97">
        <f t="shared" si="9"/>
        <v>0</v>
      </c>
      <c r="EI11" s="97">
        <f t="shared" si="10"/>
        <v>0</v>
      </c>
      <c r="EJ11" s="97">
        <f t="shared" si="11"/>
        <v>0</v>
      </c>
      <c r="EK11">
        <f t="shared" si="0"/>
        <v>8</v>
      </c>
    </row>
    <row r="12" spans="3:141" x14ac:dyDescent="0.25">
      <c r="C12" s="15"/>
      <c r="D12" s="15"/>
      <c r="E12" s="15"/>
      <c r="F12" s="71" t="s">
        <v>109</v>
      </c>
      <c r="G12" s="32"/>
      <c r="H12" s="97">
        <f>+Bilancio_In!E8</f>
        <v>0</v>
      </c>
      <c r="I12" s="97">
        <f>+IF(L_Iva!G35&gt;0,L_Iva!G35,0)+$H12-Bilancio_In!I8</f>
        <v>0</v>
      </c>
      <c r="J12" s="97">
        <f>+IF(L_Iva!H35&gt;0,L_Iva!H35,0)+$H12-SUM(Bilancio_In!$I8:J8)</f>
        <v>0</v>
      </c>
      <c r="K12" s="97">
        <f>+IF(L_Iva!I35&gt;0,L_Iva!I35,0)+$H12-SUM(Bilancio_In!$I8:K8)</f>
        <v>0</v>
      </c>
      <c r="L12" s="97">
        <f>+IF(L_Iva!J35&gt;0,L_Iva!J35,0)+$H12-SUM(Bilancio_In!$I8:L8)</f>
        <v>0</v>
      </c>
      <c r="M12" s="97">
        <f>+IF(L_Iva!K35&gt;0,L_Iva!K35,0)+$H12-SUM(Bilancio_In!$I8:M8)</f>
        <v>0</v>
      </c>
      <c r="N12" s="97">
        <f>+IF(L_Iva!L35&gt;0,L_Iva!L35,0)+$H12-SUM(Bilancio_In!$I8:N8)</f>
        <v>0</v>
      </c>
      <c r="O12" s="97">
        <f>+IF(L_Iva!M35&gt;0,L_Iva!M35,0)+$H12-SUM(Bilancio_In!$I8:O8)</f>
        <v>0</v>
      </c>
      <c r="P12" s="97">
        <f>+IF(L_Iva!N35&gt;0,L_Iva!N35,0)+$H12-SUM(Bilancio_In!$I8:P8)</f>
        <v>0</v>
      </c>
      <c r="Q12" s="97">
        <f>+IF(L_Iva!O35&gt;0,L_Iva!O35,0)+$H12-SUM(Bilancio_In!$I8:Q8)</f>
        <v>0</v>
      </c>
      <c r="R12" s="97">
        <f>+IF(L_Iva!P35&gt;0,L_Iva!P35,0)+$H12-SUM(Bilancio_In!$I8:R8)</f>
        <v>0</v>
      </c>
      <c r="S12" s="97">
        <f>+IF(L_Iva!Q35&gt;0,L_Iva!Q35,0)+$H12-SUM(Bilancio_In!$I8:S8)</f>
        <v>0</v>
      </c>
      <c r="T12" s="97">
        <f>+IF(L_Iva!R35&gt;0,L_Iva!R35,0)+$H12-SUM(Bilancio_In!$I8:T8)</f>
        <v>0</v>
      </c>
      <c r="U12" s="97">
        <f>+IF(L_Iva!S35&gt;0,L_Iva!S35,0)+$H12-SUM(Bilancio_In!$I8:U8)</f>
        <v>0</v>
      </c>
      <c r="V12" s="97">
        <f>+IF(L_Iva!T35&gt;0,L_Iva!T35,0)+$H12-SUM(Bilancio_In!$I8:V8)</f>
        <v>0</v>
      </c>
      <c r="W12" s="97">
        <f>+IF(L_Iva!U35&gt;0,L_Iva!U35,0)+$H12-SUM(Bilancio_In!$I8:W8)</f>
        <v>0</v>
      </c>
      <c r="X12" s="97">
        <f>+IF(L_Iva!V35&gt;0,L_Iva!V35,0)+$H12-SUM(Bilancio_In!$I8:X8)</f>
        <v>0</v>
      </c>
      <c r="Y12" s="97">
        <f>+IF(L_Iva!W35&gt;0,L_Iva!W35,0)+$H12-SUM(Bilancio_In!$I8:Y8)</f>
        <v>0</v>
      </c>
      <c r="Z12" s="97">
        <f>+IF(L_Iva!X35&gt;0,L_Iva!X35,0)+$H12-SUM(Bilancio_In!$I8:Z8)</f>
        <v>0</v>
      </c>
      <c r="AA12" s="97">
        <f>+IF(L_Iva!Y35&gt;0,L_Iva!Y35,0)+$H12-SUM(Bilancio_In!$I8:AA8)</f>
        <v>0</v>
      </c>
      <c r="AB12" s="97">
        <f>+IF(L_Iva!Z35&gt;0,L_Iva!Z35,0)+$H12-SUM(Bilancio_In!$I8:AB8)</f>
        <v>0</v>
      </c>
      <c r="AC12" s="97">
        <f>+IF(L_Iva!AA35&gt;0,L_Iva!AA35,0)+$H12-SUM(Bilancio_In!$I8:AC8)</f>
        <v>0</v>
      </c>
      <c r="AD12" s="97">
        <f>+IF(L_Iva!AB35&gt;0,L_Iva!AB35,0)+$H12-SUM(Bilancio_In!$I8:AD8)</f>
        <v>0</v>
      </c>
      <c r="AE12" s="97">
        <f>+IF(L_Iva!AC35&gt;0,L_Iva!AC35,0)+$H12-SUM(Bilancio_In!$I8:AE8)</f>
        <v>0</v>
      </c>
      <c r="AF12" s="97">
        <f>+IF(L_Iva!AD35&gt;0,L_Iva!AD35,0)+$H12-SUM(Bilancio_In!$I8:AF8)</f>
        <v>0</v>
      </c>
      <c r="AG12" s="97">
        <f>+IF(L_Iva!AE35&gt;0,L_Iva!AE35,0)+$H12-SUM(Bilancio_In!$I8:AG8)</f>
        <v>0</v>
      </c>
      <c r="AH12" s="97">
        <f>+IF(L_Iva!AF35&gt;0,L_Iva!AF35,0)+$H12-SUM(Bilancio_In!$I8:AH8)</f>
        <v>0</v>
      </c>
      <c r="AI12" s="97">
        <f>+IF(L_Iva!AG35&gt;0,L_Iva!AG35,0)+$H12-SUM(Bilancio_In!$I8:AI8)</f>
        <v>0</v>
      </c>
      <c r="AJ12" s="97">
        <f>+IF(L_Iva!AH35&gt;0,L_Iva!AH35,0)+$H12-SUM(Bilancio_In!$I8:AJ8)</f>
        <v>0</v>
      </c>
      <c r="AK12" s="97">
        <f>+IF(L_Iva!AI35&gt;0,L_Iva!AI35,0)+$H12-SUM(Bilancio_In!$I8:AK8)</f>
        <v>0</v>
      </c>
      <c r="AL12" s="97">
        <f>+IF(L_Iva!AJ35&gt;0,L_Iva!AJ35,0)+$H12-SUM(Bilancio_In!$I8:AL8)</f>
        <v>0</v>
      </c>
      <c r="AM12" s="97">
        <f>+IF(L_Iva!AK35&gt;0,L_Iva!AK35,0)+$H12-SUM(Bilancio_In!$I8:AM8)</f>
        <v>0</v>
      </c>
      <c r="AN12" s="97">
        <f>+IF(L_Iva!AL35&gt;0,L_Iva!AL35,0)+$H12-SUM(Bilancio_In!$I8:AN8)</f>
        <v>0</v>
      </c>
      <c r="AO12" s="97">
        <f>+IF(L_Iva!AM35&gt;0,L_Iva!AM35,0)+$H12-SUM(Bilancio_In!$I8:AO8)</f>
        <v>0</v>
      </c>
      <c r="AP12" s="97">
        <f>+IF(L_Iva!AN35&gt;0,L_Iva!AN35,0)+$H12-SUM(Bilancio_In!$I8:AP8)</f>
        <v>0</v>
      </c>
      <c r="AQ12" s="97">
        <f>+IF(L_Iva!AO35&gt;0,L_Iva!AO35,0)+$H12-SUM(Bilancio_In!$I8:AQ8)</f>
        <v>0</v>
      </c>
      <c r="AR12" s="97">
        <f>+IF(L_Iva!AP35&gt;0,L_Iva!AP35,0)+$H12-SUM(Bilancio_In!$I8:AR8)</f>
        <v>0</v>
      </c>
      <c r="AS12" s="97">
        <f>+IF(L_Iva!AQ35&gt;0,L_Iva!AQ35,0)+$H12-SUM(Bilancio_In!$I8:AS8)</f>
        <v>0</v>
      </c>
      <c r="AT12" s="97">
        <f>+IF(L_Iva!AR35&gt;0,L_Iva!AR35,0)+$H12-SUM(Bilancio_In!$I8:AT8)</f>
        <v>0</v>
      </c>
      <c r="AU12" s="97">
        <f>+IF(L_Iva!AS35&gt;0,L_Iva!AS35,0)+$H12-SUM(Bilancio_In!$I8:AU8)</f>
        <v>0</v>
      </c>
      <c r="AV12" s="97">
        <f>+IF(L_Iva!AT35&gt;0,L_Iva!AT35,0)+$H12-SUM(Bilancio_In!$I8:AV8)</f>
        <v>0</v>
      </c>
      <c r="AW12" s="97">
        <f>+IF(L_Iva!AU35&gt;0,L_Iva!AU35,0)+$H12-SUM(Bilancio_In!$I8:AW8)</f>
        <v>0</v>
      </c>
      <c r="AX12" s="97">
        <f>+IF(L_Iva!AV35&gt;0,L_Iva!AV35,0)+$H12-SUM(Bilancio_In!$I8:AX8)</f>
        <v>0</v>
      </c>
      <c r="AY12" s="97">
        <f>+IF(L_Iva!AW35&gt;0,L_Iva!AW35,0)+$H12-SUM(Bilancio_In!$I8:AY8)</f>
        <v>0</v>
      </c>
      <c r="AZ12" s="97">
        <f>+IF(L_Iva!AX35&gt;0,L_Iva!AX35,0)+$H12-SUM(Bilancio_In!$I8:AZ8)</f>
        <v>0</v>
      </c>
      <c r="BA12" s="97">
        <f>+IF(L_Iva!AY35&gt;0,L_Iva!AY35,0)+$H12-SUM(Bilancio_In!$I8:BA8)</f>
        <v>0</v>
      </c>
      <c r="BB12" s="97">
        <f>+IF(L_Iva!AZ35&gt;0,L_Iva!AZ35,0)+$H12-SUM(Bilancio_In!$I8:BB8)</f>
        <v>0</v>
      </c>
      <c r="BC12" s="97">
        <f>+IF(L_Iva!BA35&gt;0,L_Iva!BA35,0)+$H12-SUM(Bilancio_In!$I8:BC8)</f>
        <v>0</v>
      </c>
      <c r="BD12" s="97">
        <f>+IF(L_Iva!BB35&gt;0,L_Iva!BB35,0)+$H12-SUM(Bilancio_In!$I8:BD8)</f>
        <v>0</v>
      </c>
      <c r="BE12" s="97">
        <f>+IF(L_Iva!BC35&gt;0,L_Iva!BC35,0)+$H12-SUM(Bilancio_In!$I8:BE8)</f>
        <v>0</v>
      </c>
      <c r="BF12" s="97">
        <f>+IF(L_Iva!BD35&gt;0,L_Iva!BD35,0)+$H12-SUM(Bilancio_In!$I8:BF8)</f>
        <v>0</v>
      </c>
      <c r="BG12" s="97">
        <f>+IF(L_Iva!BE35&gt;0,L_Iva!BE35,0)+$H12-SUM(Bilancio_In!$I8:BG8)</f>
        <v>0</v>
      </c>
      <c r="BH12" s="97">
        <f>+IF(L_Iva!BF35&gt;0,L_Iva!BF35,0)+$H12-SUM(Bilancio_In!$I8:BH8)</f>
        <v>0</v>
      </c>
      <c r="BI12" s="97">
        <f>+IF(L_Iva!BG35&gt;0,L_Iva!BG35,0)+$H12-SUM(Bilancio_In!$I8:BI8)</f>
        <v>0</v>
      </c>
      <c r="BJ12" s="97">
        <f>+IF(L_Iva!BH35&gt;0,L_Iva!BH35,0)+$H12-SUM(Bilancio_In!$I8:BJ8)</f>
        <v>0</v>
      </c>
      <c r="BK12" s="97">
        <f>+IF(L_Iva!BI35&gt;0,L_Iva!BI35,0)+$H12-SUM(Bilancio_In!$I8:BK8)</f>
        <v>0</v>
      </c>
      <c r="BL12" s="97">
        <f>+IF(L_Iva!BJ35&gt;0,L_Iva!BJ35,0)+$H12-SUM(Bilancio_In!$I8:BL8)</f>
        <v>0</v>
      </c>
      <c r="BM12" s="97">
        <f>+IF(L_Iva!BK35&gt;0,L_Iva!BK35,0)+$H12-SUM(Bilancio_In!$I8:BM8)</f>
        <v>0</v>
      </c>
      <c r="BN12" s="97">
        <f>+IF(L_Iva!BL35&gt;0,L_Iva!BL35,0)+$H12-SUM(Bilancio_In!$I8:BN8)</f>
        <v>0</v>
      </c>
      <c r="BO12" s="97">
        <f>+IF(L_Iva!BM35&gt;0,L_Iva!BM35,0)+$H12-SUM(Bilancio_In!$I8:BO8)</f>
        <v>0</v>
      </c>
      <c r="BP12" s="97">
        <f>+IF(L_Iva!BN35&gt;0,L_Iva!BN35,0)+$H12-SUM(Bilancio_In!$I8:BP8)</f>
        <v>0</v>
      </c>
      <c r="BQ12" s="97">
        <f>+IF(L_Iva!BO35&gt;0,L_Iva!BO35,0)+$H12-SUM(Bilancio_In!$I8:BQ8)</f>
        <v>0</v>
      </c>
      <c r="BR12" s="97">
        <f>+IF(L_Iva!BP35&gt;0,L_Iva!BP35,0)+$H12-SUM(Bilancio_In!$I8:BR8)</f>
        <v>0</v>
      </c>
      <c r="BS12" s="97">
        <f>+IF(L_Iva!BQ35&gt;0,L_Iva!BQ35,0)+$H12-SUM(Bilancio_In!$I8:BS8)</f>
        <v>0</v>
      </c>
      <c r="BT12" s="97">
        <f>+IF(L_Iva!BR35&gt;0,L_Iva!BR35,0)+$H12-SUM(Bilancio_In!$I8:BT8)</f>
        <v>0</v>
      </c>
      <c r="BU12" s="97">
        <f>+IF(L_Iva!BS35&gt;0,L_Iva!BS35,0)+$H12-SUM(Bilancio_In!$I8:BU8)</f>
        <v>0</v>
      </c>
      <c r="BV12" s="97">
        <f>+IF(L_Iva!BT35&gt;0,L_Iva!BT35,0)+$H12-SUM(Bilancio_In!$I8:BV8)</f>
        <v>0</v>
      </c>
      <c r="BW12" s="97">
        <f>+IF(L_Iva!BU35&gt;0,L_Iva!BU35,0)+$H12-SUM(Bilancio_In!$I8:BW8)</f>
        <v>0</v>
      </c>
      <c r="BX12" s="97">
        <f>+IF(L_Iva!BV35&gt;0,L_Iva!BV35,0)+$H12-SUM(Bilancio_In!$I8:BX8)</f>
        <v>0</v>
      </c>
      <c r="BY12" s="97">
        <f>+IF(L_Iva!BW35&gt;0,L_Iva!BW35,0)+$H12-SUM(Bilancio_In!$I8:BY8)</f>
        <v>0</v>
      </c>
      <c r="BZ12" s="97">
        <f>+IF(L_Iva!BX35&gt;0,L_Iva!BX35,0)+$H12-SUM(Bilancio_In!$I8:BZ8)</f>
        <v>0</v>
      </c>
      <c r="CA12" s="97">
        <f>+IF(L_Iva!BY35&gt;0,L_Iva!BY35,0)+$H12-SUM(Bilancio_In!$I8:CA8)</f>
        <v>0</v>
      </c>
      <c r="CB12" s="97">
        <f>+IF(L_Iva!BZ35&gt;0,L_Iva!BZ35,0)+$H12-SUM(Bilancio_In!$I8:CB8)</f>
        <v>0</v>
      </c>
      <c r="CC12" s="97">
        <f>+IF(L_Iva!CA35&gt;0,L_Iva!CA35,0)+$H12-SUM(Bilancio_In!$I8:CC8)</f>
        <v>0</v>
      </c>
      <c r="CD12" s="97">
        <f>+IF(L_Iva!CB35&gt;0,L_Iva!CB35,0)+$H12-SUM(Bilancio_In!$I8:CD8)</f>
        <v>0</v>
      </c>
      <c r="CE12" s="97">
        <f>+IF(L_Iva!CC35&gt;0,L_Iva!CC35,0)+$H12-SUM(Bilancio_In!$I8:CE8)</f>
        <v>0</v>
      </c>
      <c r="CF12" s="97">
        <f>+IF(L_Iva!CD35&gt;0,L_Iva!CD35,0)+$H12-SUM(Bilancio_In!$I8:CF8)</f>
        <v>0</v>
      </c>
      <c r="CG12" s="97">
        <f>+IF(L_Iva!CE35&gt;0,L_Iva!CE35,0)+$H12-SUM(Bilancio_In!$I8:CG8)</f>
        <v>0</v>
      </c>
      <c r="CH12" s="97">
        <f>+IF(L_Iva!CF35&gt;0,L_Iva!CF35,0)+$H12-SUM(Bilancio_In!$I8:CH8)</f>
        <v>0</v>
      </c>
      <c r="CI12" s="97">
        <f>+IF(L_Iva!CG35&gt;0,L_Iva!CG35,0)+$H12-SUM(Bilancio_In!$I8:CI8)</f>
        <v>0</v>
      </c>
      <c r="CJ12" s="97">
        <f>+IF(L_Iva!CH35&gt;0,L_Iva!CH35,0)+$H12-SUM(Bilancio_In!$I8:CJ8)</f>
        <v>0</v>
      </c>
      <c r="CK12" s="97">
        <f>+IF(L_Iva!CI35&gt;0,L_Iva!CI35,0)+$H12-SUM(Bilancio_In!$I8:CK8)</f>
        <v>0</v>
      </c>
      <c r="CL12" s="97">
        <f>+IF(L_Iva!CJ35&gt;0,L_Iva!CJ35,0)+$H12-SUM(Bilancio_In!$I8:CL8)</f>
        <v>0</v>
      </c>
      <c r="CM12" s="97">
        <f>+IF(L_Iva!CK35&gt;0,L_Iva!CK35,0)+$H12-SUM(Bilancio_In!$I8:CM8)</f>
        <v>0</v>
      </c>
      <c r="CN12" s="97">
        <f>+IF(L_Iva!CL35&gt;0,L_Iva!CL35,0)+$H12-SUM(Bilancio_In!$I8:CN8)</f>
        <v>0</v>
      </c>
      <c r="CO12" s="97">
        <f>+IF(L_Iva!CM35&gt;0,L_Iva!CM35,0)+$H12-SUM(Bilancio_In!$I8:CO8)</f>
        <v>0</v>
      </c>
      <c r="CP12" s="97">
        <f>+IF(L_Iva!CN35&gt;0,L_Iva!CN35,0)+$H12-SUM(Bilancio_In!$I8:CP8)</f>
        <v>0</v>
      </c>
      <c r="CQ12" s="97">
        <f>+IF(L_Iva!CO35&gt;0,L_Iva!CO35,0)+$H12-SUM(Bilancio_In!$I8:CQ8)</f>
        <v>0</v>
      </c>
      <c r="CR12" s="97">
        <f>+IF(L_Iva!CP35&gt;0,L_Iva!CP35,0)+$H12-SUM(Bilancio_In!$I8:CR8)</f>
        <v>0</v>
      </c>
      <c r="CS12" s="97">
        <f>+IF(L_Iva!CQ35&gt;0,L_Iva!CQ35,0)+$H12-SUM(Bilancio_In!$I8:CS8)</f>
        <v>0</v>
      </c>
      <c r="CT12" s="97">
        <f>+IF(L_Iva!CR35&gt;0,L_Iva!CR35,0)+$H12-SUM(Bilancio_In!$I8:CT8)</f>
        <v>0</v>
      </c>
      <c r="CU12" s="97">
        <f>+IF(L_Iva!CS35&gt;0,L_Iva!CS35,0)+$H12-SUM(Bilancio_In!$I8:CU8)</f>
        <v>0</v>
      </c>
      <c r="CV12" s="97">
        <f>+IF(L_Iva!CT35&gt;0,L_Iva!CT35,0)+$H12-SUM(Bilancio_In!$I8:CV8)</f>
        <v>0</v>
      </c>
      <c r="CW12" s="97">
        <f>+IF(L_Iva!CU35&gt;0,L_Iva!CU35,0)+$H12-SUM(Bilancio_In!$I8:CW8)</f>
        <v>0</v>
      </c>
      <c r="CX12" s="97">
        <f>+IF(L_Iva!CV35&gt;0,L_Iva!CV35,0)+$H12-SUM(Bilancio_In!$I8:CX8)</f>
        <v>0</v>
      </c>
      <c r="CY12" s="97">
        <f>+IF(L_Iva!CW35&gt;0,L_Iva!CW35,0)+$H12-SUM(Bilancio_In!$I8:CY8)</f>
        <v>0</v>
      </c>
      <c r="CZ12" s="97">
        <f>+IF(L_Iva!CX35&gt;0,L_Iva!CX35,0)+$H12-SUM(Bilancio_In!$I8:CZ8)</f>
        <v>0</v>
      </c>
      <c r="DA12" s="97">
        <f>+IF(L_Iva!CY35&gt;0,L_Iva!CY35,0)+$H12-SUM(Bilancio_In!$I8:DA8)</f>
        <v>0</v>
      </c>
      <c r="DB12" s="97">
        <f>+IF(L_Iva!CZ35&gt;0,L_Iva!CZ35,0)+$H12-SUM(Bilancio_In!$I8:DB8)</f>
        <v>0</v>
      </c>
      <c r="DC12" s="97">
        <f>+IF(L_Iva!DA35&gt;0,L_Iva!DA35,0)+$H12-SUM(Bilancio_In!$I8:DC8)</f>
        <v>0</v>
      </c>
      <c r="DD12" s="97">
        <f>+IF(L_Iva!DB35&gt;0,L_Iva!DB35,0)+$H12-SUM(Bilancio_In!$I8:DD8)</f>
        <v>0</v>
      </c>
      <c r="DE12" s="97">
        <f>+IF(L_Iva!DC35&gt;0,L_Iva!DC35,0)+$H12-SUM(Bilancio_In!$I8:DE8)</f>
        <v>0</v>
      </c>
      <c r="DF12" s="97">
        <f>+IF(L_Iva!DD35&gt;0,L_Iva!DD35,0)+$H12-SUM(Bilancio_In!$I8:DF8)</f>
        <v>0</v>
      </c>
      <c r="DG12" s="97">
        <f>+IF(L_Iva!DE35&gt;0,L_Iva!DE35,0)+$H12-SUM(Bilancio_In!$I8:DG8)</f>
        <v>0</v>
      </c>
      <c r="DH12" s="97">
        <f>+IF(L_Iva!DF35&gt;0,L_Iva!DF35,0)+$H12-SUM(Bilancio_In!$I8:DH8)</f>
        <v>0</v>
      </c>
      <c r="DI12" s="97">
        <f>+IF(L_Iva!DG35&gt;0,L_Iva!DG35,0)+$H12-SUM(Bilancio_In!$I8:DI8)</f>
        <v>0</v>
      </c>
      <c r="DJ12" s="97">
        <f>+IF(L_Iva!DH35&gt;0,L_Iva!DH35,0)+$H12-SUM(Bilancio_In!$I8:DJ8)</f>
        <v>0</v>
      </c>
      <c r="DK12" s="97">
        <f>+IF(L_Iva!DI35&gt;0,L_Iva!DI35,0)+$H12-SUM(Bilancio_In!$I8:DK8)</f>
        <v>0</v>
      </c>
      <c r="DL12" s="97">
        <f>+IF(L_Iva!DJ35&gt;0,L_Iva!DJ35,0)+$H12-SUM(Bilancio_In!$I8:DL8)</f>
        <v>0</v>
      </c>
      <c r="DM12" s="97">
        <f>+IF(L_Iva!DK35&gt;0,L_Iva!DK35,0)+$H12-SUM(Bilancio_In!$I8:DM8)</f>
        <v>0</v>
      </c>
      <c r="DN12" s="97">
        <f>+IF(L_Iva!DL35&gt;0,L_Iva!DL35,0)+$H12-SUM(Bilancio_In!$I8:DN8)</f>
        <v>0</v>
      </c>
      <c r="DO12" s="97">
        <f>+IF(L_Iva!DM35&gt;0,L_Iva!DM35,0)+$H12-SUM(Bilancio_In!$I8:DO8)</f>
        <v>0</v>
      </c>
      <c r="DP12" s="97">
        <f>+IF(L_Iva!DN35&gt;0,L_Iva!DN35,0)+$H12-SUM(Bilancio_In!$I8:DP8)</f>
        <v>0</v>
      </c>
      <c r="DQ12" s="97">
        <f>+IF(L_Iva!DO35&gt;0,L_Iva!DO35,0)+$H12-SUM(Bilancio_In!$I8:DQ8)</f>
        <v>0</v>
      </c>
      <c r="DR12" s="97">
        <f>+IF(L_Iva!DP35&gt;0,L_Iva!DP35,0)+$H12-SUM(Bilancio_In!$I8:DR8)</f>
        <v>0</v>
      </c>
      <c r="DS12" s="97">
        <f>+IF(L_Iva!DQ35&gt;0,L_Iva!DQ35,0)+$H12-SUM(Bilancio_In!$I8:DS8)</f>
        <v>0</v>
      </c>
      <c r="DT12" s="97">
        <f>+IF(L_Iva!DR35&gt;0,L_Iva!DR35,0)+$H12-SUM(Bilancio_In!$I8:DT8)</f>
        <v>0</v>
      </c>
      <c r="DU12" s="97">
        <f>+IF(L_Iva!DS35&gt;0,L_Iva!DS35,0)+$H12-SUM(Bilancio_In!$I8:DU8)</f>
        <v>0</v>
      </c>
      <c r="DV12" s="97">
        <f>+IF(L_Iva!DT35&gt;0,L_Iva!DT35,0)+$H12-SUM(Bilancio_In!$I8:DV8)</f>
        <v>0</v>
      </c>
      <c r="DW12" s="97">
        <f>+IF(L_Iva!DU35&gt;0,L_Iva!DU35,0)+$H12-SUM(Bilancio_In!$I8:DW8)</f>
        <v>0</v>
      </c>
      <c r="DX12" s="97">
        <f>+IF(L_Iva!DV35&gt;0,L_Iva!DV35,0)+$H12-SUM(Bilancio_In!$I8:DX8)</f>
        <v>0</v>
      </c>
      <c r="DZ12" s="97">
        <f t="shared" si="1"/>
        <v>0</v>
      </c>
      <c r="EA12" s="97">
        <f t="shared" si="2"/>
        <v>0</v>
      </c>
      <c r="EB12" s="97">
        <f t="shared" si="3"/>
        <v>0</v>
      </c>
      <c r="EC12" s="97">
        <f t="shared" si="4"/>
        <v>0</v>
      </c>
      <c r="ED12" s="97">
        <f t="shared" si="5"/>
        <v>0</v>
      </c>
      <c r="EE12" s="97">
        <f t="shared" si="6"/>
        <v>0</v>
      </c>
      <c r="EF12" s="97">
        <f t="shared" si="7"/>
        <v>0</v>
      </c>
      <c r="EG12" s="97">
        <f t="shared" si="8"/>
        <v>0</v>
      </c>
      <c r="EH12" s="97">
        <f t="shared" si="9"/>
        <v>0</v>
      </c>
      <c r="EI12" s="97">
        <f t="shared" si="10"/>
        <v>0</v>
      </c>
      <c r="EJ12" s="97">
        <f t="shared" si="11"/>
        <v>0</v>
      </c>
      <c r="EK12">
        <f t="shared" si="0"/>
        <v>9</v>
      </c>
    </row>
    <row r="13" spans="3:141" x14ac:dyDescent="0.25">
      <c r="C13" s="15"/>
      <c r="D13" s="15"/>
      <c r="E13" s="15"/>
      <c r="F13" s="70" t="s">
        <v>110</v>
      </c>
      <c r="G13" s="32"/>
      <c r="H13" s="97"/>
      <c r="I13" s="97">
        <f>+IF(L_Iva!G36&gt;0,L_Iva!G36,0)</f>
        <v>0</v>
      </c>
      <c r="J13" s="97">
        <f>+IF(L_Iva!H36&gt;0,L_Iva!H36,0)</f>
        <v>0</v>
      </c>
      <c r="K13" s="97">
        <f>+IF(L_Iva!I36&gt;0,L_Iva!I36,0)</f>
        <v>0</v>
      </c>
      <c r="L13" s="97">
        <f>+IF(L_Iva!J36&gt;0,L_Iva!J36,0)</f>
        <v>0</v>
      </c>
      <c r="M13" s="97">
        <f>+IF(L_Iva!K36&gt;0,L_Iva!K36,0)</f>
        <v>0</v>
      </c>
      <c r="N13" s="97">
        <f>+IF(L_Iva!L36&gt;0,L_Iva!L36,0)</f>
        <v>0</v>
      </c>
      <c r="O13" s="97">
        <f>+IF(L_Iva!M36&gt;0,L_Iva!M36,0)</f>
        <v>0</v>
      </c>
      <c r="P13" s="97">
        <f>+IF(L_Iva!N36&gt;0,L_Iva!N36,0)</f>
        <v>0</v>
      </c>
      <c r="Q13" s="97">
        <f>+IF(L_Iva!O36&gt;0,L_Iva!O36,0)</f>
        <v>0</v>
      </c>
      <c r="R13" s="97">
        <f>+IF(L_Iva!P36&gt;0,L_Iva!P36,0)</f>
        <v>0</v>
      </c>
      <c r="S13" s="97">
        <f>+IF(L_Iva!Q36&gt;0,L_Iva!Q36,0)</f>
        <v>0</v>
      </c>
      <c r="T13" s="97">
        <f>+IF(L_Iva!R36&gt;0,L_Iva!R36,0)</f>
        <v>0</v>
      </c>
      <c r="U13" s="97">
        <f>+IF(L_Iva!S36&gt;0,L_Iva!S36,0)</f>
        <v>0</v>
      </c>
      <c r="V13" s="97">
        <f>+IF(L_Iva!T36&gt;0,L_Iva!T36,0)</f>
        <v>0</v>
      </c>
      <c r="W13" s="97">
        <f>+IF(L_Iva!U36&gt;0,L_Iva!U36,0)</f>
        <v>0</v>
      </c>
      <c r="X13" s="97">
        <f>+IF(L_Iva!V36&gt;0,L_Iva!V36,0)</f>
        <v>0</v>
      </c>
      <c r="Y13" s="97">
        <f>+IF(L_Iva!W36&gt;0,L_Iva!W36,0)</f>
        <v>0</v>
      </c>
      <c r="Z13" s="97">
        <f>+IF(L_Iva!X36&gt;0,L_Iva!X36,0)</f>
        <v>0</v>
      </c>
      <c r="AA13" s="97">
        <f>+IF(L_Iva!Y36&gt;0,L_Iva!Y36,0)</f>
        <v>0</v>
      </c>
      <c r="AB13" s="97">
        <f>+IF(L_Iva!Z36&gt;0,L_Iva!Z36,0)</f>
        <v>0</v>
      </c>
      <c r="AC13" s="97">
        <f>+IF(L_Iva!AA36&gt;0,L_Iva!AA36,0)</f>
        <v>0</v>
      </c>
      <c r="AD13" s="97">
        <f>+IF(L_Iva!AB36&gt;0,L_Iva!AB36,0)</f>
        <v>0</v>
      </c>
      <c r="AE13" s="97">
        <f>+IF(L_Iva!AC36&gt;0,L_Iva!AC36,0)</f>
        <v>0</v>
      </c>
      <c r="AF13" s="97">
        <f>+IF(L_Iva!AD36&gt;0,L_Iva!AD36,0)</f>
        <v>0</v>
      </c>
      <c r="AG13" s="97">
        <f>+IF(L_Iva!AE36&gt;0,L_Iva!AE36,0)</f>
        <v>0</v>
      </c>
      <c r="AH13" s="97">
        <f>+IF(L_Iva!AF36&gt;0,L_Iva!AF36,0)</f>
        <v>0</v>
      </c>
      <c r="AI13" s="97">
        <f>+IF(L_Iva!AG36&gt;0,L_Iva!AG36,0)</f>
        <v>0</v>
      </c>
      <c r="AJ13" s="97">
        <f>+IF(L_Iva!AH36&gt;0,L_Iva!AH36,0)</f>
        <v>0</v>
      </c>
      <c r="AK13" s="97">
        <f>+IF(L_Iva!AI36&gt;0,L_Iva!AI36,0)</f>
        <v>0</v>
      </c>
      <c r="AL13" s="97">
        <f>+IF(L_Iva!AJ36&gt;0,L_Iva!AJ36,0)</f>
        <v>0</v>
      </c>
      <c r="AM13" s="97">
        <f>+IF(L_Iva!AK36&gt;0,L_Iva!AK36,0)</f>
        <v>0</v>
      </c>
      <c r="AN13" s="97">
        <f>+IF(L_Iva!AL36&gt;0,L_Iva!AL36,0)</f>
        <v>0</v>
      </c>
      <c r="AO13" s="97">
        <f>+IF(L_Iva!AM36&gt;0,L_Iva!AM36,0)</f>
        <v>0</v>
      </c>
      <c r="AP13" s="97">
        <f>+IF(L_Iva!AN36&gt;0,L_Iva!AN36,0)</f>
        <v>0</v>
      </c>
      <c r="AQ13" s="97">
        <f>+IF(L_Iva!AO36&gt;0,L_Iva!AO36,0)</f>
        <v>0</v>
      </c>
      <c r="AR13" s="97">
        <f>+IF(L_Iva!AP36&gt;0,L_Iva!AP36,0)</f>
        <v>0</v>
      </c>
      <c r="AS13" s="97">
        <f>+IF(L_Iva!AQ36&gt;0,L_Iva!AQ36,0)</f>
        <v>0</v>
      </c>
      <c r="AT13" s="97">
        <f>+IF(L_Iva!AR36&gt;0,L_Iva!AR36,0)</f>
        <v>0</v>
      </c>
      <c r="AU13" s="97">
        <f>+IF(L_Iva!AS36&gt;0,L_Iva!AS36,0)</f>
        <v>0</v>
      </c>
      <c r="AV13" s="97">
        <f>+IF(L_Iva!AT36&gt;0,L_Iva!AT36,0)</f>
        <v>0</v>
      </c>
      <c r="AW13" s="97">
        <f>+IF(L_Iva!AU36&gt;0,L_Iva!AU36,0)</f>
        <v>0</v>
      </c>
      <c r="AX13" s="97">
        <f>+IF(L_Iva!AV36&gt;0,L_Iva!AV36,0)</f>
        <v>0</v>
      </c>
      <c r="AY13" s="97">
        <f>+IF(L_Iva!AW36&gt;0,L_Iva!AW36,0)</f>
        <v>0</v>
      </c>
      <c r="AZ13" s="97">
        <f>+IF(L_Iva!AX36&gt;0,L_Iva!AX36,0)</f>
        <v>0</v>
      </c>
      <c r="BA13" s="97">
        <f>+IF(L_Iva!AY36&gt;0,L_Iva!AY36,0)</f>
        <v>0</v>
      </c>
      <c r="BB13" s="97">
        <f>+IF(L_Iva!AZ36&gt;0,L_Iva!AZ36,0)</f>
        <v>0</v>
      </c>
      <c r="BC13" s="97">
        <f>+IF(L_Iva!BA36&gt;0,L_Iva!BA36,0)</f>
        <v>0</v>
      </c>
      <c r="BD13" s="97">
        <f>+IF(L_Iva!BB36&gt;0,L_Iva!BB36,0)</f>
        <v>0</v>
      </c>
      <c r="BE13" s="97">
        <f>+IF(L_Iva!BC36&gt;0,L_Iva!BC36,0)</f>
        <v>0</v>
      </c>
      <c r="BF13" s="97">
        <f>+IF(L_Iva!BD36&gt;0,L_Iva!BD36,0)</f>
        <v>0</v>
      </c>
      <c r="BG13" s="97">
        <f>+IF(L_Iva!BE36&gt;0,L_Iva!BE36,0)</f>
        <v>0</v>
      </c>
      <c r="BH13" s="97">
        <f>+IF(L_Iva!BF36&gt;0,L_Iva!BF36,0)</f>
        <v>0</v>
      </c>
      <c r="BI13" s="97">
        <f>+IF(L_Iva!BG36&gt;0,L_Iva!BG36,0)</f>
        <v>0</v>
      </c>
      <c r="BJ13" s="97">
        <f>+IF(L_Iva!BH36&gt;0,L_Iva!BH36,0)</f>
        <v>0</v>
      </c>
      <c r="BK13" s="97">
        <f>+IF(L_Iva!BI36&gt;0,L_Iva!BI36,0)</f>
        <v>0</v>
      </c>
      <c r="BL13" s="97">
        <f>+IF(L_Iva!BJ36&gt;0,L_Iva!BJ36,0)</f>
        <v>0</v>
      </c>
      <c r="BM13" s="97">
        <f>+IF(L_Iva!BK36&gt;0,L_Iva!BK36,0)</f>
        <v>0</v>
      </c>
      <c r="BN13" s="97">
        <f>+IF(L_Iva!BL36&gt;0,L_Iva!BL36,0)</f>
        <v>0</v>
      </c>
      <c r="BO13" s="97">
        <f>+IF(L_Iva!BM36&gt;0,L_Iva!BM36,0)</f>
        <v>0</v>
      </c>
      <c r="BP13" s="97">
        <f>+IF(L_Iva!BN36&gt;0,L_Iva!BN36,0)</f>
        <v>0</v>
      </c>
      <c r="BQ13" s="97">
        <f>+IF(L_Iva!BO36&gt;0,L_Iva!BO36,0)</f>
        <v>0</v>
      </c>
      <c r="BR13" s="97">
        <f>+IF(L_Iva!BP36&gt;0,L_Iva!BP36,0)</f>
        <v>0</v>
      </c>
      <c r="BS13" s="97">
        <f>+IF(L_Iva!BQ36&gt;0,L_Iva!BQ36,0)</f>
        <v>0</v>
      </c>
      <c r="BT13" s="97">
        <f>+IF(L_Iva!BR36&gt;0,L_Iva!BR36,0)</f>
        <v>0</v>
      </c>
      <c r="BU13" s="97">
        <f>+IF(L_Iva!BS36&gt;0,L_Iva!BS36,0)</f>
        <v>0</v>
      </c>
      <c r="BV13" s="97">
        <f>+IF(L_Iva!BT36&gt;0,L_Iva!BT36,0)</f>
        <v>0</v>
      </c>
      <c r="BW13" s="97">
        <f>+IF(L_Iva!BU36&gt;0,L_Iva!BU36,0)</f>
        <v>0</v>
      </c>
      <c r="BX13" s="97">
        <f>+IF(L_Iva!BV36&gt;0,L_Iva!BV36,0)</f>
        <v>0</v>
      </c>
      <c r="BY13" s="97">
        <f>+IF(L_Iva!BW36&gt;0,L_Iva!BW36,0)</f>
        <v>0</v>
      </c>
      <c r="BZ13" s="97">
        <f>+IF(L_Iva!BX36&gt;0,L_Iva!BX36,0)</f>
        <v>0</v>
      </c>
      <c r="CA13" s="97">
        <f>+IF(L_Iva!BY36&gt;0,L_Iva!BY36,0)</f>
        <v>0</v>
      </c>
      <c r="CB13" s="97">
        <f>+IF(L_Iva!BZ36&gt;0,L_Iva!BZ36,0)</f>
        <v>0</v>
      </c>
      <c r="CC13" s="97">
        <f>+IF(L_Iva!CA36&gt;0,L_Iva!CA36,0)</f>
        <v>0</v>
      </c>
      <c r="CD13" s="97">
        <f>+IF(L_Iva!CB36&gt;0,L_Iva!CB36,0)</f>
        <v>0</v>
      </c>
      <c r="CE13" s="97">
        <f>+IF(L_Iva!CC36&gt;0,L_Iva!CC36,0)</f>
        <v>0</v>
      </c>
      <c r="CF13" s="97">
        <f>+IF(L_Iva!CD36&gt;0,L_Iva!CD36,0)</f>
        <v>0</v>
      </c>
      <c r="CG13" s="97">
        <f>+IF(L_Iva!CE36&gt;0,L_Iva!CE36,0)</f>
        <v>0</v>
      </c>
      <c r="CH13" s="97">
        <f>+IF(L_Iva!CF36&gt;0,L_Iva!CF36,0)</f>
        <v>0</v>
      </c>
      <c r="CI13" s="97">
        <f>+IF(L_Iva!CG36&gt;0,L_Iva!CG36,0)</f>
        <v>0</v>
      </c>
      <c r="CJ13" s="97">
        <f>+IF(L_Iva!CH36&gt;0,L_Iva!CH36,0)</f>
        <v>0</v>
      </c>
      <c r="CK13" s="97">
        <f>+IF(L_Iva!CI36&gt;0,L_Iva!CI36,0)</f>
        <v>0</v>
      </c>
      <c r="CL13" s="97">
        <f>+IF(L_Iva!CJ36&gt;0,L_Iva!CJ36,0)</f>
        <v>0</v>
      </c>
      <c r="CM13" s="97">
        <f>+IF(L_Iva!CK36&gt;0,L_Iva!CK36,0)</f>
        <v>0</v>
      </c>
      <c r="CN13" s="97">
        <f>+IF(L_Iva!CL36&gt;0,L_Iva!CL36,0)</f>
        <v>0</v>
      </c>
      <c r="CO13" s="97">
        <f>+IF(L_Iva!CM36&gt;0,L_Iva!CM36,0)</f>
        <v>0</v>
      </c>
      <c r="CP13" s="97">
        <f>+IF(L_Iva!CN36&gt;0,L_Iva!CN36,0)</f>
        <v>0</v>
      </c>
      <c r="CQ13" s="97">
        <f>+IF(L_Iva!CO36&gt;0,L_Iva!CO36,0)</f>
        <v>0</v>
      </c>
      <c r="CR13" s="97">
        <f>+IF(L_Iva!CP36&gt;0,L_Iva!CP36,0)</f>
        <v>0</v>
      </c>
      <c r="CS13" s="97">
        <f>+IF(L_Iva!CQ36&gt;0,L_Iva!CQ36,0)</f>
        <v>0</v>
      </c>
      <c r="CT13" s="97">
        <f>+IF(L_Iva!CR36&gt;0,L_Iva!CR36,0)</f>
        <v>0</v>
      </c>
      <c r="CU13" s="97">
        <f>+IF(L_Iva!CS36&gt;0,L_Iva!CS36,0)</f>
        <v>0</v>
      </c>
      <c r="CV13" s="97">
        <f>+IF(L_Iva!CT36&gt;0,L_Iva!CT36,0)</f>
        <v>0</v>
      </c>
      <c r="CW13" s="97">
        <f>+IF(L_Iva!CU36&gt;0,L_Iva!CU36,0)</f>
        <v>0</v>
      </c>
      <c r="CX13" s="97">
        <f>+IF(L_Iva!CV36&gt;0,L_Iva!CV36,0)</f>
        <v>0</v>
      </c>
      <c r="CY13" s="97">
        <f>+IF(L_Iva!CW36&gt;0,L_Iva!CW36,0)</f>
        <v>0</v>
      </c>
      <c r="CZ13" s="97">
        <f>+IF(L_Iva!CX36&gt;0,L_Iva!CX36,0)</f>
        <v>0</v>
      </c>
      <c r="DA13" s="97">
        <f>+IF(L_Iva!CY36&gt;0,L_Iva!CY36,0)</f>
        <v>0</v>
      </c>
      <c r="DB13" s="97">
        <f>+IF(L_Iva!CZ36&gt;0,L_Iva!CZ36,0)</f>
        <v>0</v>
      </c>
      <c r="DC13" s="97">
        <f>+IF(L_Iva!DA36&gt;0,L_Iva!DA36,0)</f>
        <v>0</v>
      </c>
      <c r="DD13" s="97">
        <f>+IF(L_Iva!DB36&gt;0,L_Iva!DB36,0)</f>
        <v>0</v>
      </c>
      <c r="DE13" s="97">
        <f>+IF(L_Iva!DC36&gt;0,L_Iva!DC36,0)</f>
        <v>0</v>
      </c>
      <c r="DF13" s="97">
        <f>+IF(L_Iva!DD36&gt;0,L_Iva!DD36,0)</f>
        <v>0</v>
      </c>
      <c r="DG13" s="97">
        <f>+IF(L_Iva!DE36&gt;0,L_Iva!DE36,0)</f>
        <v>0</v>
      </c>
      <c r="DH13" s="97">
        <f>+IF(L_Iva!DF36&gt;0,L_Iva!DF36,0)</f>
        <v>0</v>
      </c>
      <c r="DI13" s="97">
        <f>+IF(L_Iva!DG36&gt;0,L_Iva!DG36,0)</f>
        <v>0</v>
      </c>
      <c r="DJ13" s="97">
        <f>+IF(L_Iva!DH36&gt;0,L_Iva!DH36,0)</f>
        <v>0</v>
      </c>
      <c r="DK13" s="97">
        <f>+IF(L_Iva!DI36&gt;0,L_Iva!DI36,0)</f>
        <v>0</v>
      </c>
      <c r="DL13" s="97">
        <f>+IF(L_Iva!DJ36&gt;0,L_Iva!DJ36,0)</f>
        <v>0</v>
      </c>
      <c r="DM13" s="97">
        <f>+IF(L_Iva!DK36&gt;0,L_Iva!DK36,0)</f>
        <v>0</v>
      </c>
      <c r="DN13" s="97">
        <f>+IF(L_Iva!DL36&gt;0,L_Iva!DL36,0)</f>
        <v>0</v>
      </c>
      <c r="DO13" s="97">
        <f>+IF(L_Iva!DM36&gt;0,L_Iva!DM36,0)</f>
        <v>0</v>
      </c>
      <c r="DP13" s="97">
        <f>+IF(L_Iva!DN36&gt;0,L_Iva!DN36,0)</f>
        <v>0</v>
      </c>
      <c r="DQ13" s="97">
        <f>+IF(L_Iva!DO36&gt;0,L_Iva!DO36,0)</f>
        <v>0</v>
      </c>
      <c r="DR13" s="97">
        <f>+IF(L_Iva!DP36&gt;0,L_Iva!DP36,0)</f>
        <v>0</v>
      </c>
      <c r="DS13" s="97">
        <f>+IF(L_Iva!DQ36&gt;0,L_Iva!DQ36,0)</f>
        <v>0</v>
      </c>
      <c r="DT13" s="97">
        <f>+IF(L_Iva!DR36&gt;0,L_Iva!DR36,0)</f>
        <v>0</v>
      </c>
      <c r="DU13" s="97">
        <f>+IF(L_Iva!DS36&gt;0,L_Iva!DS36,0)</f>
        <v>0</v>
      </c>
      <c r="DV13" s="97">
        <f>+IF(L_Iva!DT36&gt;0,L_Iva!DT36,0)</f>
        <v>0</v>
      </c>
      <c r="DW13" s="97">
        <f>+IF(L_Iva!DU36&gt;0,L_Iva!DU36,0)</f>
        <v>0</v>
      </c>
      <c r="DX13" s="97">
        <f>+IF(L_Iva!DV36&gt;0,L_Iva!DV36,0)</f>
        <v>0</v>
      </c>
      <c r="DZ13" s="97">
        <f t="shared" si="1"/>
        <v>0</v>
      </c>
      <c r="EA13" s="97">
        <f t="shared" si="2"/>
        <v>0</v>
      </c>
      <c r="EB13" s="97">
        <f t="shared" si="3"/>
        <v>0</v>
      </c>
      <c r="EC13" s="97">
        <f t="shared" si="4"/>
        <v>0</v>
      </c>
      <c r="ED13" s="97">
        <f t="shared" si="5"/>
        <v>0</v>
      </c>
      <c r="EE13" s="97">
        <f t="shared" si="6"/>
        <v>0</v>
      </c>
      <c r="EF13" s="97">
        <f t="shared" si="7"/>
        <v>0</v>
      </c>
      <c r="EG13" s="97">
        <f t="shared" si="8"/>
        <v>0</v>
      </c>
      <c r="EH13" s="97">
        <f t="shared" si="9"/>
        <v>0</v>
      </c>
      <c r="EI13" s="97">
        <f t="shared" si="10"/>
        <v>0</v>
      </c>
      <c r="EJ13" s="97">
        <f t="shared" si="11"/>
        <v>0</v>
      </c>
      <c r="EK13">
        <f t="shared" si="0"/>
        <v>10</v>
      </c>
    </row>
    <row r="14" spans="3:141" x14ac:dyDescent="0.25">
      <c r="C14" s="15"/>
      <c r="D14" s="15"/>
      <c r="E14" s="15"/>
      <c r="F14" s="70" t="s">
        <v>111</v>
      </c>
      <c r="G14" s="32"/>
      <c r="H14" s="97">
        <f>+Bilancio_In!E9</f>
        <v>120000</v>
      </c>
      <c r="I14" s="97">
        <f>+H14-Bilancio_In!I9</f>
        <v>60000</v>
      </c>
      <c r="J14" s="97">
        <f>+I14-Bilancio_In!J9</f>
        <v>0</v>
      </c>
      <c r="K14" s="97">
        <f>+J14-Bilancio_In!K9</f>
        <v>0</v>
      </c>
      <c r="L14" s="97">
        <f>+K14-Bilancio_In!L9</f>
        <v>0</v>
      </c>
      <c r="M14" s="97">
        <f>+L14-Bilancio_In!M9</f>
        <v>0</v>
      </c>
      <c r="N14" s="97">
        <f>+M14-Bilancio_In!N9</f>
        <v>0</v>
      </c>
      <c r="O14" s="97">
        <f>+N14-Bilancio_In!O9</f>
        <v>0</v>
      </c>
      <c r="P14" s="97">
        <f>+O14-Bilancio_In!P9</f>
        <v>0</v>
      </c>
      <c r="Q14" s="97">
        <f>+P14-Bilancio_In!Q9</f>
        <v>0</v>
      </c>
      <c r="R14" s="97">
        <f>+Q14-Bilancio_In!R9</f>
        <v>0</v>
      </c>
      <c r="S14" s="97">
        <f>+R14-Bilancio_In!S9</f>
        <v>0</v>
      </c>
      <c r="T14" s="97">
        <f>+S14-Bilancio_In!T9</f>
        <v>0</v>
      </c>
      <c r="U14" s="97">
        <f>+T14-Bilancio_In!U9</f>
        <v>0</v>
      </c>
      <c r="V14" s="97">
        <f>+U14-Bilancio_In!V9</f>
        <v>0</v>
      </c>
      <c r="W14" s="97">
        <f>+V14-Bilancio_In!W9</f>
        <v>0</v>
      </c>
      <c r="X14" s="97">
        <f>+W14-Bilancio_In!X9</f>
        <v>0</v>
      </c>
      <c r="Y14" s="97">
        <f>+X14-Bilancio_In!Y9</f>
        <v>0</v>
      </c>
      <c r="Z14" s="97">
        <f>+Y14-Bilancio_In!Z9</f>
        <v>0</v>
      </c>
      <c r="AA14" s="97">
        <f>+Z14-Bilancio_In!AA9</f>
        <v>0</v>
      </c>
      <c r="AB14" s="97">
        <f>+AA14-Bilancio_In!AB9</f>
        <v>0</v>
      </c>
      <c r="AC14" s="97">
        <f>+AB14-Bilancio_In!AC9</f>
        <v>0</v>
      </c>
      <c r="AD14" s="97">
        <f>+AC14-Bilancio_In!AD9</f>
        <v>0</v>
      </c>
      <c r="AE14" s="97">
        <f>+AD14-Bilancio_In!AE9</f>
        <v>0</v>
      </c>
      <c r="AF14" s="97">
        <f>+AE14-Bilancio_In!AF9</f>
        <v>0</v>
      </c>
      <c r="AG14" s="97">
        <f>+AF14-Bilancio_In!AG9</f>
        <v>0</v>
      </c>
      <c r="AH14" s="97">
        <f>+AG14-Bilancio_In!AH9</f>
        <v>0</v>
      </c>
      <c r="AI14" s="97">
        <f>+AH14-Bilancio_In!AI9</f>
        <v>0</v>
      </c>
      <c r="AJ14" s="97">
        <f>+AI14-Bilancio_In!AJ9</f>
        <v>0</v>
      </c>
      <c r="AK14" s="97">
        <f>+AJ14-Bilancio_In!AK9</f>
        <v>0</v>
      </c>
      <c r="AL14" s="97">
        <f>+AK14-Bilancio_In!AL9</f>
        <v>0</v>
      </c>
      <c r="AM14" s="97">
        <f>+AL14-Bilancio_In!AM9</f>
        <v>0</v>
      </c>
      <c r="AN14" s="97">
        <f>+AM14-Bilancio_In!AN9</f>
        <v>0</v>
      </c>
      <c r="AO14" s="97">
        <f>+AN14-Bilancio_In!AO9</f>
        <v>0</v>
      </c>
      <c r="AP14" s="97">
        <f>+AO14-Bilancio_In!AP9</f>
        <v>0</v>
      </c>
      <c r="AQ14" s="97">
        <f>+AP14-Bilancio_In!AQ9</f>
        <v>0</v>
      </c>
      <c r="AR14" s="97">
        <f>+AQ14-Bilancio_In!AR9</f>
        <v>0</v>
      </c>
      <c r="AS14" s="97">
        <f>+AR14-Bilancio_In!AS9</f>
        <v>0</v>
      </c>
      <c r="AT14" s="97">
        <f>+AS14-Bilancio_In!AT9</f>
        <v>0</v>
      </c>
      <c r="AU14" s="97">
        <f>+AT14-Bilancio_In!AU9</f>
        <v>0</v>
      </c>
      <c r="AV14" s="97">
        <f>+AU14-Bilancio_In!AV9</f>
        <v>0</v>
      </c>
      <c r="AW14" s="97">
        <f>+AV14-Bilancio_In!AW9</f>
        <v>0</v>
      </c>
      <c r="AX14" s="97">
        <f>+AW14-Bilancio_In!AX9</f>
        <v>0</v>
      </c>
      <c r="AY14" s="97">
        <f>+AX14-Bilancio_In!AY9</f>
        <v>0</v>
      </c>
      <c r="AZ14" s="97">
        <f>+AY14-Bilancio_In!AZ9</f>
        <v>0</v>
      </c>
      <c r="BA14" s="97">
        <f>+AZ14-Bilancio_In!BA9</f>
        <v>0</v>
      </c>
      <c r="BB14" s="97">
        <f>+BA14-Bilancio_In!BB9</f>
        <v>0</v>
      </c>
      <c r="BC14" s="97">
        <f>+BB14-Bilancio_In!BC9</f>
        <v>0</v>
      </c>
      <c r="BD14" s="97">
        <f>+BC14-Bilancio_In!BD9</f>
        <v>0</v>
      </c>
      <c r="BE14" s="97">
        <f>+BD14-Bilancio_In!BE9</f>
        <v>0</v>
      </c>
      <c r="BF14" s="97">
        <f>+BE14-Bilancio_In!BF9</f>
        <v>0</v>
      </c>
      <c r="BG14" s="97">
        <f>+BF14-Bilancio_In!BG9</f>
        <v>0</v>
      </c>
      <c r="BH14" s="97">
        <f>+BG14-Bilancio_In!BH9</f>
        <v>0</v>
      </c>
      <c r="BI14" s="97">
        <f>+BH14-Bilancio_In!BI9</f>
        <v>0</v>
      </c>
      <c r="BJ14" s="97">
        <f>+BI14-Bilancio_In!BJ9</f>
        <v>0</v>
      </c>
      <c r="BK14" s="97">
        <f>+BJ14-Bilancio_In!BK9</f>
        <v>0</v>
      </c>
      <c r="BL14" s="97">
        <f>+BK14-Bilancio_In!BL9</f>
        <v>0</v>
      </c>
      <c r="BM14" s="97">
        <f>+BL14-Bilancio_In!BM9</f>
        <v>0</v>
      </c>
      <c r="BN14" s="97">
        <f>+BM14-Bilancio_In!BN9</f>
        <v>0</v>
      </c>
      <c r="BO14" s="97">
        <f>+BN14-Bilancio_In!BO9</f>
        <v>0</v>
      </c>
      <c r="BP14" s="97">
        <f>+BO14-Bilancio_In!BP9</f>
        <v>0</v>
      </c>
      <c r="BQ14" s="97">
        <f>+BP14-Bilancio_In!BQ9</f>
        <v>0</v>
      </c>
      <c r="BR14" s="97">
        <f>+BQ14-Bilancio_In!BR9</f>
        <v>0</v>
      </c>
      <c r="BS14" s="97">
        <f>+BR14-Bilancio_In!BS9</f>
        <v>0</v>
      </c>
      <c r="BT14" s="97">
        <f>+BS14-Bilancio_In!BT9</f>
        <v>0</v>
      </c>
      <c r="BU14" s="97">
        <f>+BT14-Bilancio_In!BU9</f>
        <v>0</v>
      </c>
      <c r="BV14" s="97">
        <f>+BU14-Bilancio_In!BV9</f>
        <v>0</v>
      </c>
      <c r="BW14" s="97">
        <f>+BV14-Bilancio_In!BW9</f>
        <v>0</v>
      </c>
      <c r="BX14" s="97">
        <f>+BW14-Bilancio_In!BX9</f>
        <v>0</v>
      </c>
      <c r="BY14" s="97">
        <f>+BX14-Bilancio_In!BY9</f>
        <v>0</v>
      </c>
      <c r="BZ14" s="97">
        <f>+BY14-Bilancio_In!BZ9</f>
        <v>0</v>
      </c>
      <c r="CA14" s="97">
        <f>+BZ14-Bilancio_In!CA9</f>
        <v>0</v>
      </c>
      <c r="CB14" s="97">
        <f>+CA14-Bilancio_In!CB9</f>
        <v>0</v>
      </c>
      <c r="CC14" s="97">
        <f>+CB14-Bilancio_In!CC9</f>
        <v>0</v>
      </c>
      <c r="CD14" s="97">
        <f>+CC14-Bilancio_In!CD9</f>
        <v>0</v>
      </c>
      <c r="CE14" s="97">
        <f>+CD14-Bilancio_In!CE9</f>
        <v>0</v>
      </c>
      <c r="CF14" s="97">
        <f>+CE14-Bilancio_In!CF9</f>
        <v>0</v>
      </c>
      <c r="CG14" s="97">
        <f>+CF14-Bilancio_In!CG9</f>
        <v>0</v>
      </c>
      <c r="CH14" s="97">
        <f>+CG14-Bilancio_In!CH9</f>
        <v>0</v>
      </c>
      <c r="CI14" s="97">
        <f>+CH14-Bilancio_In!CI9</f>
        <v>0</v>
      </c>
      <c r="CJ14" s="97">
        <f>+CI14-Bilancio_In!CJ9</f>
        <v>0</v>
      </c>
      <c r="CK14" s="97">
        <f>+CJ14-Bilancio_In!CK9</f>
        <v>0</v>
      </c>
      <c r="CL14" s="97">
        <f>+CK14-Bilancio_In!CL9</f>
        <v>0</v>
      </c>
      <c r="CM14" s="97">
        <f>+CL14-Bilancio_In!CM9</f>
        <v>0</v>
      </c>
      <c r="CN14" s="97">
        <f>+CM14-Bilancio_In!CN9</f>
        <v>0</v>
      </c>
      <c r="CO14" s="97">
        <f>+CN14-Bilancio_In!CO9</f>
        <v>0</v>
      </c>
      <c r="CP14" s="97">
        <f>+CO14-Bilancio_In!CP9</f>
        <v>0</v>
      </c>
      <c r="CQ14" s="97">
        <f>+CP14-Bilancio_In!CQ9</f>
        <v>0</v>
      </c>
      <c r="CR14" s="97">
        <f>+CQ14-Bilancio_In!CR9</f>
        <v>0</v>
      </c>
      <c r="CS14" s="97">
        <f>+CR14-Bilancio_In!CS9</f>
        <v>0</v>
      </c>
      <c r="CT14" s="97">
        <f>+CS14-Bilancio_In!CT9</f>
        <v>0</v>
      </c>
      <c r="CU14" s="97">
        <f>+CT14-Bilancio_In!CU9</f>
        <v>0</v>
      </c>
      <c r="CV14" s="97">
        <f>+CU14-Bilancio_In!CV9</f>
        <v>0</v>
      </c>
      <c r="CW14" s="97">
        <f>+CV14-Bilancio_In!CW9</f>
        <v>0</v>
      </c>
      <c r="CX14" s="97">
        <f>+CW14-Bilancio_In!CX9</f>
        <v>0</v>
      </c>
      <c r="CY14" s="97">
        <f>+CX14-Bilancio_In!CY9</f>
        <v>0</v>
      </c>
      <c r="CZ14" s="97">
        <f>+CY14-Bilancio_In!CZ9</f>
        <v>0</v>
      </c>
      <c r="DA14" s="97">
        <f>+CZ14-Bilancio_In!DA9</f>
        <v>0</v>
      </c>
      <c r="DB14" s="97">
        <f>+DA14-Bilancio_In!DB9</f>
        <v>0</v>
      </c>
      <c r="DC14" s="97">
        <f>+DB14-Bilancio_In!DC9</f>
        <v>0</v>
      </c>
      <c r="DD14" s="97">
        <f>+DC14-Bilancio_In!DD9</f>
        <v>0</v>
      </c>
      <c r="DE14" s="97">
        <f>+DD14-Bilancio_In!DE9</f>
        <v>0</v>
      </c>
      <c r="DF14" s="97">
        <f>+DE14-Bilancio_In!DF9</f>
        <v>0</v>
      </c>
      <c r="DG14" s="97">
        <f>+DF14-Bilancio_In!DG9</f>
        <v>0</v>
      </c>
      <c r="DH14" s="97">
        <f>+DG14-Bilancio_In!DH9</f>
        <v>0</v>
      </c>
      <c r="DI14" s="97">
        <f>+DH14-Bilancio_In!DI9</f>
        <v>0</v>
      </c>
      <c r="DJ14" s="97">
        <f>+DI14-Bilancio_In!DJ9</f>
        <v>0</v>
      </c>
      <c r="DK14" s="97">
        <f>+DJ14-Bilancio_In!DK9</f>
        <v>0</v>
      </c>
      <c r="DL14" s="97">
        <f>+DK14-Bilancio_In!DL9</f>
        <v>0</v>
      </c>
      <c r="DM14" s="97">
        <f>+DL14-Bilancio_In!DM9</f>
        <v>0</v>
      </c>
      <c r="DN14" s="97">
        <f>+DM14-Bilancio_In!DN9</f>
        <v>0</v>
      </c>
      <c r="DO14" s="97">
        <f>+DN14-Bilancio_In!DO9</f>
        <v>0</v>
      </c>
      <c r="DP14" s="97">
        <f>+DO14-Bilancio_In!DP9</f>
        <v>0</v>
      </c>
      <c r="DQ14" s="97">
        <f>+DP14-Bilancio_In!DQ9</f>
        <v>0</v>
      </c>
      <c r="DR14" s="97">
        <f>+DQ14-Bilancio_In!DR9</f>
        <v>0</v>
      </c>
      <c r="DS14" s="97">
        <f>+DR14-Bilancio_In!DS9</f>
        <v>0</v>
      </c>
      <c r="DT14" s="97">
        <f>+DS14-Bilancio_In!DT9</f>
        <v>0</v>
      </c>
      <c r="DU14" s="97">
        <f>+DT14-Bilancio_In!DU9</f>
        <v>0</v>
      </c>
      <c r="DV14" s="97">
        <f>+DU14-Bilancio_In!DV9</f>
        <v>0</v>
      </c>
      <c r="DW14" s="97">
        <f>+DV14-Bilancio_In!DW9</f>
        <v>0</v>
      </c>
      <c r="DX14" s="97">
        <f>+DW14-Bilancio_In!DX9</f>
        <v>0</v>
      </c>
      <c r="DZ14" s="97">
        <f t="shared" si="1"/>
        <v>120000</v>
      </c>
      <c r="EA14" s="97">
        <f t="shared" si="2"/>
        <v>0</v>
      </c>
      <c r="EB14" s="97">
        <f t="shared" si="3"/>
        <v>0</v>
      </c>
      <c r="EC14" s="97">
        <f t="shared" si="4"/>
        <v>0</v>
      </c>
      <c r="ED14" s="97">
        <f t="shared" si="5"/>
        <v>0</v>
      </c>
      <c r="EE14" s="97">
        <f t="shared" si="6"/>
        <v>0</v>
      </c>
      <c r="EF14" s="97">
        <f t="shared" si="7"/>
        <v>0</v>
      </c>
      <c r="EG14" s="97">
        <f t="shared" si="8"/>
        <v>0</v>
      </c>
      <c r="EH14" s="97">
        <f t="shared" si="9"/>
        <v>0</v>
      </c>
      <c r="EI14" s="97">
        <f t="shared" si="10"/>
        <v>0</v>
      </c>
      <c r="EJ14" s="97">
        <f t="shared" si="11"/>
        <v>0</v>
      </c>
      <c r="EK14">
        <f t="shared" si="0"/>
        <v>11</v>
      </c>
    </row>
    <row r="15" spans="3:141" x14ac:dyDescent="0.25">
      <c r="C15" s="15"/>
      <c r="D15" s="15"/>
      <c r="E15" s="204" t="str">
        <f>+E7</f>
        <v>Crediti esegibili nell'esercizio</v>
      </c>
      <c r="F15" s="30" t="s">
        <v>143</v>
      </c>
      <c r="G15" s="30"/>
      <c r="H15" s="96">
        <f>+SUM(H8:H14)</f>
        <v>395000</v>
      </c>
      <c r="I15" s="96">
        <f>+SUM(I8:I14)</f>
        <v>287840</v>
      </c>
      <c r="J15" s="96">
        <f>+SUM(J8:J14)</f>
        <v>87840</v>
      </c>
      <c r="K15" s="96">
        <f>+SUM(K8:K14)</f>
        <v>87840</v>
      </c>
      <c r="L15" s="96">
        <f>+SUM(L8:L14)</f>
        <v>87840</v>
      </c>
      <c r="M15" s="96">
        <f t="shared" ref="M15:BX15" si="14">+SUM(M8:M14)</f>
        <v>87840</v>
      </c>
      <c r="N15" s="96">
        <f t="shared" si="14"/>
        <v>87840</v>
      </c>
      <c r="O15" s="96">
        <f t="shared" si="14"/>
        <v>87840</v>
      </c>
      <c r="P15" s="96">
        <f t="shared" si="14"/>
        <v>87840</v>
      </c>
      <c r="Q15" s="96">
        <f t="shared" si="14"/>
        <v>87840</v>
      </c>
      <c r="R15" s="96">
        <f t="shared" si="14"/>
        <v>87840</v>
      </c>
      <c r="S15" s="96">
        <f t="shared" si="14"/>
        <v>87840</v>
      </c>
      <c r="T15" s="96">
        <f t="shared" si="14"/>
        <v>87840</v>
      </c>
      <c r="U15" s="96">
        <f t="shared" si="14"/>
        <v>219600</v>
      </c>
      <c r="V15" s="96">
        <f t="shared" si="14"/>
        <v>219600</v>
      </c>
      <c r="W15" s="96">
        <f t="shared" si="14"/>
        <v>219600</v>
      </c>
      <c r="X15" s="96">
        <f t="shared" si="14"/>
        <v>219600</v>
      </c>
      <c r="Y15" s="96">
        <f t="shared" si="14"/>
        <v>219600</v>
      </c>
      <c r="Z15" s="96">
        <f t="shared" si="14"/>
        <v>220160.05333333334</v>
      </c>
      <c r="AA15" s="96">
        <f t="shared" si="14"/>
        <v>220160.05333333334</v>
      </c>
      <c r="AB15" s="96">
        <f t="shared" si="14"/>
        <v>220160.05333333334</v>
      </c>
      <c r="AC15" s="96">
        <f t="shared" si="14"/>
        <v>220160.05333333334</v>
      </c>
      <c r="AD15" s="96">
        <f t="shared" si="14"/>
        <v>220160.05333333334</v>
      </c>
      <c r="AE15" s="96">
        <f t="shared" si="14"/>
        <v>221000.13333333333</v>
      </c>
      <c r="AF15" s="96">
        <f t="shared" si="14"/>
        <v>219600</v>
      </c>
      <c r="AG15" s="96">
        <f t="shared" si="14"/>
        <v>219600</v>
      </c>
      <c r="AH15" s="96">
        <f t="shared" si="14"/>
        <v>219600</v>
      </c>
      <c r="AI15" s="96">
        <f t="shared" si="14"/>
        <v>219600</v>
      </c>
      <c r="AJ15" s="96">
        <f t="shared" si="14"/>
        <v>219600</v>
      </c>
      <c r="AK15" s="96">
        <f t="shared" si="14"/>
        <v>219600</v>
      </c>
      <c r="AL15" s="96">
        <f t="shared" si="14"/>
        <v>236892.79999999999</v>
      </c>
      <c r="AM15" s="96">
        <f t="shared" si="14"/>
        <v>236892.79999999999</v>
      </c>
      <c r="AN15" s="96">
        <f t="shared" si="14"/>
        <v>236892.79999999999</v>
      </c>
      <c r="AO15" s="96">
        <f t="shared" si="14"/>
        <v>236892.79999999999</v>
      </c>
      <c r="AP15" s="96">
        <f t="shared" si="14"/>
        <v>236892.79999999999</v>
      </c>
      <c r="AQ15" s="96">
        <f t="shared" si="14"/>
        <v>262832</v>
      </c>
      <c r="AR15" s="96">
        <f t="shared" si="14"/>
        <v>219600</v>
      </c>
      <c r="AS15" s="96">
        <f t="shared" si="14"/>
        <v>219600</v>
      </c>
      <c r="AT15" s="96">
        <f t="shared" si="14"/>
        <v>219600</v>
      </c>
      <c r="AU15" s="96">
        <f t="shared" si="14"/>
        <v>219600</v>
      </c>
      <c r="AV15" s="96">
        <f t="shared" si="14"/>
        <v>219600</v>
      </c>
      <c r="AW15" s="96">
        <f t="shared" si="14"/>
        <v>219600</v>
      </c>
      <c r="AX15" s="96">
        <f t="shared" si="14"/>
        <v>240409.60000000001</v>
      </c>
      <c r="AY15" s="96">
        <f t="shared" si="14"/>
        <v>240409.60000000001</v>
      </c>
      <c r="AZ15" s="96">
        <f t="shared" si="14"/>
        <v>240409.60000000001</v>
      </c>
      <c r="BA15" s="96">
        <f t="shared" si="14"/>
        <v>240409.60000000001</v>
      </c>
      <c r="BB15" s="96">
        <f t="shared" si="14"/>
        <v>240409.60000000001</v>
      </c>
      <c r="BC15" s="96">
        <f t="shared" si="14"/>
        <v>271624</v>
      </c>
      <c r="BD15" s="96">
        <f t="shared" si="14"/>
        <v>219600</v>
      </c>
      <c r="BE15" s="96">
        <f t="shared" si="14"/>
        <v>219600</v>
      </c>
      <c r="BF15" s="96">
        <f t="shared" si="14"/>
        <v>219600</v>
      </c>
      <c r="BG15" s="96">
        <f t="shared" si="14"/>
        <v>219600</v>
      </c>
      <c r="BH15" s="96">
        <f t="shared" si="14"/>
        <v>219600</v>
      </c>
      <c r="BI15" s="96">
        <f t="shared" si="14"/>
        <v>219600</v>
      </c>
      <c r="BJ15" s="96">
        <f t="shared" si="14"/>
        <v>245483.2</v>
      </c>
      <c r="BK15" s="96">
        <f t="shared" si="14"/>
        <v>245483.2</v>
      </c>
      <c r="BL15" s="96">
        <f t="shared" si="14"/>
        <v>245483.2</v>
      </c>
      <c r="BM15" s="96">
        <f t="shared" si="14"/>
        <v>245483.2</v>
      </c>
      <c r="BN15" s="96">
        <f t="shared" si="14"/>
        <v>245483.2</v>
      </c>
      <c r="BO15" s="96">
        <f t="shared" si="14"/>
        <v>284308</v>
      </c>
      <c r="BP15" s="96">
        <f t="shared" si="14"/>
        <v>219600</v>
      </c>
      <c r="BQ15" s="96">
        <f t="shared" si="14"/>
        <v>219600</v>
      </c>
      <c r="BR15" s="96">
        <f t="shared" si="14"/>
        <v>219600</v>
      </c>
      <c r="BS15" s="96">
        <f t="shared" si="14"/>
        <v>219600</v>
      </c>
      <c r="BT15" s="96">
        <f t="shared" si="14"/>
        <v>219600</v>
      </c>
      <c r="BU15" s="96">
        <f t="shared" si="14"/>
        <v>219600</v>
      </c>
      <c r="BV15" s="96">
        <f t="shared" si="14"/>
        <v>247790.40000000002</v>
      </c>
      <c r="BW15" s="96">
        <f t="shared" si="14"/>
        <v>247790.40000000002</v>
      </c>
      <c r="BX15" s="96">
        <f t="shared" si="14"/>
        <v>247790.40000000002</v>
      </c>
      <c r="BY15" s="96">
        <f t="shared" ref="BY15:DX15" si="15">+SUM(BY8:BY14)</f>
        <v>247790.40000000002</v>
      </c>
      <c r="BZ15" s="96">
        <f t="shared" si="15"/>
        <v>247790.40000000002</v>
      </c>
      <c r="CA15" s="96">
        <f t="shared" si="15"/>
        <v>290076</v>
      </c>
      <c r="CB15" s="96">
        <f t="shared" si="15"/>
        <v>219600</v>
      </c>
      <c r="CC15" s="96">
        <f t="shared" si="15"/>
        <v>219600</v>
      </c>
      <c r="CD15" s="96">
        <f t="shared" si="15"/>
        <v>219600</v>
      </c>
      <c r="CE15" s="96">
        <f t="shared" si="15"/>
        <v>219600</v>
      </c>
      <c r="CF15" s="96">
        <f t="shared" si="15"/>
        <v>219600</v>
      </c>
      <c r="CG15" s="96">
        <f t="shared" si="15"/>
        <v>219600</v>
      </c>
      <c r="CH15" s="96">
        <f t="shared" si="15"/>
        <v>248014.4</v>
      </c>
      <c r="CI15" s="96">
        <f t="shared" si="15"/>
        <v>248014.4</v>
      </c>
      <c r="CJ15" s="96">
        <f t="shared" si="15"/>
        <v>248014.4</v>
      </c>
      <c r="CK15" s="96">
        <f t="shared" si="15"/>
        <v>248014.4</v>
      </c>
      <c r="CL15" s="96">
        <f t="shared" si="15"/>
        <v>248014.4</v>
      </c>
      <c r="CM15" s="96">
        <f t="shared" si="15"/>
        <v>290636</v>
      </c>
      <c r="CN15" s="96">
        <f t="shared" si="15"/>
        <v>219600</v>
      </c>
      <c r="CO15" s="96">
        <f t="shared" si="15"/>
        <v>219600</v>
      </c>
      <c r="CP15" s="96">
        <f t="shared" si="15"/>
        <v>219600</v>
      </c>
      <c r="CQ15" s="96">
        <f t="shared" si="15"/>
        <v>219600</v>
      </c>
      <c r="CR15" s="96">
        <f t="shared" si="15"/>
        <v>219600</v>
      </c>
      <c r="CS15" s="96">
        <f t="shared" si="15"/>
        <v>219600</v>
      </c>
      <c r="CT15" s="96">
        <f t="shared" si="15"/>
        <v>248014.4</v>
      </c>
      <c r="CU15" s="96">
        <f t="shared" si="15"/>
        <v>248014.4</v>
      </c>
      <c r="CV15" s="96">
        <f t="shared" si="15"/>
        <v>248014.4</v>
      </c>
      <c r="CW15" s="96">
        <f t="shared" si="15"/>
        <v>248014.4</v>
      </c>
      <c r="CX15" s="96">
        <f t="shared" si="15"/>
        <v>248014.4</v>
      </c>
      <c r="CY15" s="96">
        <f t="shared" si="15"/>
        <v>290636</v>
      </c>
      <c r="CZ15" s="96">
        <f t="shared" si="15"/>
        <v>219600</v>
      </c>
      <c r="DA15" s="96">
        <f t="shared" si="15"/>
        <v>219600</v>
      </c>
      <c r="DB15" s="96">
        <f t="shared" si="15"/>
        <v>219600</v>
      </c>
      <c r="DC15" s="96">
        <f t="shared" si="15"/>
        <v>219600</v>
      </c>
      <c r="DD15" s="96">
        <f t="shared" si="15"/>
        <v>219600</v>
      </c>
      <c r="DE15" s="96">
        <f t="shared" si="15"/>
        <v>219600</v>
      </c>
      <c r="DF15" s="96">
        <f t="shared" si="15"/>
        <v>248014.4</v>
      </c>
      <c r="DG15" s="96">
        <f t="shared" si="15"/>
        <v>248014.4</v>
      </c>
      <c r="DH15" s="96">
        <f t="shared" si="15"/>
        <v>248014.4</v>
      </c>
      <c r="DI15" s="96">
        <f t="shared" si="15"/>
        <v>248014.4</v>
      </c>
      <c r="DJ15" s="96">
        <f t="shared" si="15"/>
        <v>248014.4</v>
      </c>
      <c r="DK15" s="96">
        <f t="shared" si="15"/>
        <v>290636</v>
      </c>
      <c r="DL15" s="96">
        <f t="shared" si="15"/>
        <v>219600</v>
      </c>
      <c r="DM15" s="96">
        <f t="shared" si="15"/>
        <v>219600</v>
      </c>
      <c r="DN15" s="96">
        <f t="shared" si="15"/>
        <v>219600</v>
      </c>
      <c r="DO15" s="96">
        <f t="shared" si="15"/>
        <v>219600</v>
      </c>
      <c r="DP15" s="96">
        <f t="shared" si="15"/>
        <v>219600</v>
      </c>
      <c r="DQ15" s="96">
        <f t="shared" si="15"/>
        <v>219600</v>
      </c>
      <c r="DR15" s="96">
        <f t="shared" si="15"/>
        <v>248014.4</v>
      </c>
      <c r="DS15" s="96">
        <f t="shared" si="15"/>
        <v>248014.4</v>
      </c>
      <c r="DT15" s="96">
        <f t="shared" si="15"/>
        <v>248014.4</v>
      </c>
      <c r="DU15" s="96">
        <f t="shared" si="15"/>
        <v>248014.4</v>
      </c>
      <c r="DV15" s="96">
        <f t="shared" si="15"/>
        <v>248014.4</v>
      </c>
      <c r="DW15" s="96">
        <f t="shared" si="15"/>
        <v>290636</v>
      </c>
      <c r="DX15" s="96">
        <f t="shared" si="15"/>
        <v>219600</v>
      </c>
      <c r="DZ15" s="96">
        <f t="shared" ref="DZ15:EG15" si="16">+SUM(DZ8:DZ14)</f>
        <v>395000</v>
      </c>
      <c r="EA15" s="96">
        <f t="shared" si="16"/>
        <v>87840</v>
      </c>
      <c r="EB15" s="96">
        <f t="shared" si="16"/>
        <v>219600</v>
      </c>
      <c r="EC15" s="96">
        <f t="shared" si="16"/>
        <v>219600</v>
      </c>
      <c r="ED15" s="96">
        <f t="shared" si="16"/>
        <v>219600</v>
      </c>
      <c r="EE15" s="96">
        <f t="shared" si="16"/>
        <v>219600</v>
      </c>
      <c r="EF15" s="96">
        <f t="shared" si="16"/>
        <v>219600</v>
      </c>
      <c r="EG15" s="96">
        <f t="shared" si="16"/>
        <v>219600</v>
      </c>
      <c r="EH15" s="96">
        <f t="shared" ref="EH15:EJ15" si="17">+SUM(EH8:EH14)</f>
        <v>219600</v>
      </c>
      <c r="EI15" s="96">
        <f t="shared" si="17"/>
        <v>219600</v>
      </c>
      <c r="EJ15" s="96">
        <f t="shared" si="17"/>
        <v>219600</v>
      </c>
      <c r="EK15">
        <f t="shared" si="0"/>
        <v>12</v>
      </c>
    </row>
    <row r="16" spans="3:141" x14ac:dyDescent="0.25">
      <c r="C16" s="15"/>
      <c r="D16" s="15"/>
      <c r="E16" s="15"/>
      <c r="F16" s="15"/>
      <c r="G16" s="16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EK16">
        <f t="shared" si="0"/>
        <v>13</v>
      </c>
    </row>
    <row r="17" spans="3:141" ht="21" x14ac:dyDescent="0.35">
      <c r="C17" s="15"/>
      <c r="D17" s="15"/>
      <c r="E17" s="29" t="s">
        <v>140</v>
      </c>
      <c r="F17" s="6"/>
      <c r="G17" s="6"/>
      <c r="H17" s="96">
        <f>+Bilancio_In!E12</f>
        <v>55000</v>
      </c>
      <c r="I17" s="96">
        <f>+H17+CE!G10</f>
        <v>80200</v>
      </c>
      <c r="J17" s="96">
        <f>+I17+CE!H10</f>
        <v>80200</v>
      </c>
      <c r="K17" s="96">
        <f>+J17+CE!I10</f>
        <v>80200</v>
      </c>
      <c r="L17" s="96">
        <f>+K17+CE!J10</f>
        <v>80200</v>
      </c>
      <c r="M17" s="96">
        <f>+L17+CE!K10</f>
        <v>80200</v>
      </c>
      <c r="N17" s="96">
        <f>+M17+CE!L10</f>
        <v>80200</v>
      </c>
      <c r="O17" s="96">
        <f>+N17+CE!M10</f>
        <v>80200</v>
      </c>
      <c r="P17" s="96">
        <f>+O17+CE!N10</f>
        <v>80200</v>
      </c>
      <c r="Q17" s="96">
        <f>+P17+CE!O10</f>
        <v>80200</v>
      </c>
      <c r="R17" s="96">
        <f>+Q17+CE!P10</f>
        <v>80200</v>
      </c>
      <c r="S17" s="96">
        <f>+R17+CE!Q10</f>
        <v>80200</v>
      </c>
      <c r="T17" s="96">
        <f>+S17+CE!R10</f>
        <v>80200</v>
      </c>
      <c r="U17" s="96">
        <f>+T17+CE!S10</f>
        <v>118000</v>
      </c>
      <c r="V17" s="96">
        <f>+U17+CE!T10</f>
        <v>118000</v>
      </c>
      <c r="W17" s="96">
        <f>+V17+CE!U10</f>
        <v>118000</v>
      </c>
      <c r="X17" s="96">
        <f>+W17+CE!V10</f>
        <v>118000</v>
      </c>
      <c r="Y17" s="96">
        <f>+X17+CE!W10</f>
        <v>118000</v>
      </c>
      <c r="Z17" s="96">
        <f>+Y17+CE!X10</f>
        <v>118000</v>
      </c>
      <c r="AA17" s="96">
        <f>+Z17+CE!Y10</f>
        <v>118000</v>
      </c>
      <c r="AB17" s="96">
        <f>+AA17+CE!Z10</f>
        <v>118000</v>
      </c>
      <c r="AC17" s="96">
        <f>+AB17+CE!AA10</f>
        <v>118000</v>
      </c>
      <c r="AD17" s="96">
        <f>+AC17+CE!AB10</f>
        <v>118000</v>
      </c>
      <c r="AE17" s="96">
        <f>+AD17+CE!AC10</f>
        <v>118000</v>
      </c>
      <c r="AF17" s="96">
        <f>+AE17+CE!AD10</f>
        <v>118000</v>
      </c>
      <c r="AG17" s="96">
        <f>+AF17+CE!AE10</f>
        <v>118000</v>
      </c>
      <c r="AH17" s="96">
        <f>+AG17+CE!AF10</f>
        <v>118000</v>
      </c>
      <c r="AI17" s="96">
        <f>+AH17+CE!AG10</f>
        <v>118000</v>
      </c>
      <c r="AJ17" s="96">
        <f>+AI17+CE!AH10</f>
        <v>118000</v>
      </c>
      <c r="AK17" s="96">
        <f>+AJ17+CE!AI10</f>
        <v>118000</v>
      </c>
      <c r="AL17" s="96">
        <f>+AK17+CE!AJ10</f>
        <v>118000</v>
      </c>
      <c r="AM17" s="96">
        <f>+AL17+CE!AK10</f>
        <v>118000</v>
      </c>
      <c r="AN17" s="96">
        <f>+AM17+CE!AL10</f>
        <v>118000</v>
      </c>
      <c r="AO17" s="96">
        <f>+AN17+CE!AM10</f>
        <v>118000</v>
      </c>
      <c r="AP17" s="96">
        <f>+AO17+CE!AN10</f>
        <v>118000</v>
      </c>
      <c r="AQ17" s="96">
        <f>+AP17+CE!AO10</f>
        <v>118000</v>
      </c>
      <c r="AR17" s="96">
        <f>+AQ17+CE!AP10</f>
        <v>118000</v>
      </c>
      <c r="AS17" s="96">
        <f>+AR17+CE!AQ10</f>
        <v>118000</v>
      </c>
      <c r="AT17" s="96">
        <f>+AS17+CE!AR10</f>
        <v>118000</v>
      </c>
      <c r="AU17" s="96">
        <f>+AT17+CE!AS10</f>
        <v>118000</v>
      </c>
      <c r="AV17" s="96">
        <f>+AU17+CE!AT10</f>
        <v>118000</v>
      </c>
      <c r="AW17" s="96">
        <f>+AV17+CE!AU10</f>
        <v>118000</v>
      </c>
      <c r="AX17" s="96">
        <f>+AW17+CE!AV10</f>
        <v>118000</v>
      </c>
      <c r="AY17" s="96">
        <f>+AX17+CE!AW10</f>
        <v>118000</v>
      </c>
      <c r="AZ17" s="96">
        <f>+AY17+CE!AX10</f>
        <v>118000</v>
      </c>
      <c r="BA17" s="96">
        <f>+AZ17+CE!AY10</f>
        <v>118000</v>
      </c>
      <c r="BB17" s="96">
        <f>+BA17+CE!AZ10</f>
        <v>118000</v>
      </c>
      <c r="BC17" s="96">
        <f>+BB17+CE!BA10</f>
        <v>118000</v>
      </c>
      <c r="BD17" s="96">
        <f>+BC17+CE!BB10</f>
        <v>118000</v>
      </c>
      <c r="BE17" s="96">
        <f>+BD17+CE!BC10</f>
        <v>118000</v>
      </c>
      <c r="BF17" s="96">
        <f>+BE17+CE!BD10</f>
        <v>118000</v>
      </c>
      <c r="BG17" s="96">
        <f>+BF17+CE!BE10</f>
        <v>118000</v>
      </c>
      <c r="BH17" s="96">
        <f>+BG17+CE!BF10</f>
        <v>118000</v>
      </c>
      <c r="BI17" s="96">
        <f>+BH17+CE!BG10</f>
        <v>118000</v>
      </c>
      <c r="BJ17" s="96">
        <f>+BI17+CE!BH10</f>
        <v>118000</v>
      </c>
      <c r="BK17" s="96">
        <f>+BJ17+CE!BI10</f>
        <v>118000</v>
      </c>
      <c r="BL17" s="96">
        <f>+BK17+CE!BJ10</f>
        <v>118000</v>
      </c>
      <c r="BM17" s="96">
        <f>+BL17+CE!BK10</f>
        <v>118000</v>
      </c>
      <c r="BN17" s="96">
        <f>+BM17+CE!BL10</f>
        <v>118000</v>
      </c>
      <c r="BO17" s="96">
        <f>+BN17+CE!BM10</f>
        <v>118000</v>
      </c>
      <c r="BP17" s="96">
        <f>+BO17+CE!BN10</f>
        <v>118000</v>
      </c>
      <c r="BQ17" s="96">
        <f>+BP17+CE!BO10</f>
        <v>118000</v>
      </c>
      <c r="BR17" s="96">
        <f>+BQ17+CE!BP10</f>
        <v>118000</v>
      </c>
      <c r="BS17" s="96">
        <f>+BR17+CE!BQ10</f>
        <v>118000</v>
      </c>
      <c r="BT17" s="96">
        <f>+BS17+CE!BR10</f>
        <v>118000</v>
      </c>
      <c r="BU17" s="96">
        <f>+BT17+CE!BS10</f>
        <v>118000</v>
      </c>
      <c r="BV17" s="96">
        <f>+BU17+CE!BT10</f>
        <v>118000</v>
      </c>
      <c r="BW17" s="96">
        <f>+BV17+CE!BU10</f>
        <v>118000</v>
      </c>
      <c r="BX17" s="96">
        <f>+BW17+CE!BV10</f>
        <v>118000</v>
      </c>
      <c r="BY17" s="96">
        <f>+BX17+CE!BW10</f>
        <v>118000</v>
      </c>
      <c r="BZ17" s="96">
        <f>+BY17+CE!BX10</f>
        <v>118000</v>
      </c>
      <c r="CA17" s="96">
        <f>+BZ17+CE!BY10</f>
        <v>118000</v>
      </c>
      <c r="CB17" s="96">
        <f>+CA17+CE!BZ10</f>
        <v>118000</v>
      </c>
      <c r="CC17" s="96">
        <f>+CB17+CE!CA10</f>
        <v>118000</v>
      </c>
      <c r="CD17" s="96">
        <f>+CC17+CE!CB10</f>
        <v>118000</v>
      </c>
      <c r="CE17" s="96">
        <f>+CD17+CE!CC10</f>
        <v>118000</v>
      </c>
      <c r="CF17" s="96">
        <f>+CE17+CE!CD10</f>
        <v>118000</v>
      </c>
      <c r="CG17" s="96">
        <f>+CF17+CE!CE10</f>
        <v>118000</v>
      </c>
      <c r="CH17" s="96">
        <f>+CG17+CE!CF10</f>
        <v>118000</v>
      </c>
      <c r="CI17" s="96">
        <f>+CH17+CE!CG10</f>
        <v>118000</v>
      </c>
      <c r="CJ17" s="96">
        <f>+CI17+CE!CH10</f>
        <v>118000</v>
      </c>
      <c r="CK17" s="96">
        <f>+CJ17+CE!CI10</f>
        <v>118000</v>
      </c>
      <c r="CL17" s="96">
        <f>+CK17+CE!CJ10</f>
        <v>118000</v>
      </c>
      <c r="CM17" s="96">
        <f>+CL17+CE!CK10</f>
        <v>118000</v>
      </c>
      <c r="CN17" s="96">
        <f>+CM17+CE!CL10</f>
        <v>118000</v>
      </c>
      <c r="CO17" s="96">
        <f>+CN17+CE!CM10</f>
        <v>118000</v>
      </c>
      <c r="CP17" s="96">
        <f>+CO17+CE!CN10</f>
        <v>118000</v>
      </c>
      <c r="CQ17" s="96">
        <f>+CP17+CE!CO10</f>
        <v>118000</v>
      </c>
      <c r="CR17" s="96">
        <f>+CQ17+CE!CP10</f>
        <v>118000</v>
      </c>
      <c r="CS17" s="96">
        <f>+CR17+CE!CQ10</f>
        <v>118000</v>
      </c>
      <c r="CT17" s="96">
        <f>+CS17+CE!CR10</f>
        <v>118000</v>
      </c>
      <c r="CU17" s="96">
        <f>+CT17+CE!CS10</f>
        <v>118000</v>
      </c>
      <c r="CV17" s="96">
        <f>+CU17+CE!CT10</f>
        <v>118000</v>
      </c>
      <c r="CW17" s="96">
        <f>+CV17+CE!CU10</f>
        <v>118000</v>
      </c>
      <c r="CX17" s="96">
        <f>+CW17+CE!CV10</f>
        <v>118000</v>
      </c>
      <c r="CY17" s="96">
        <f>+CX17+CE!CW10</f>
        <v>118000</v>
      </c>
      <c r="CZ17" s="96">
        <f>+CY17+CE!CX10</f>
        <v>118000</v>
      </c>
      <c r="DA17" s="96">
        <f>+CZ17+CE!CY10</f>
        <v>118000</v>
      </c>
      <c r="DB17" s="96">
        <f>+DA17+CE!CZ10</f>
        <v>118000</v>
      </c>
      <c r="DC17" s="96">
        <f>+DB17+CE!DA10</f>
        <v>118000</v>
      </c>
      <c r="DD17" s="96">
        <f>+DC17+CE!DB10</f>
        <v>118000</v>
      </c>
      <c r="DE17" s="96">
        <f>+DD17+CE!DC10</f>
        <v>118000</v>
      </c>
      <c r="DF17" s="96">
        <f>+DE17+CE!DD10</f>
        <v>118000</v>
      </c>
      <c r="DG17" s="96">
        <f>+DF17+CE!DE10</f>
        <v>118000</v>
      </c>
      <c r="DH17" s="96">
        <f>+DG17+CE!DF10</f>
        <v>118000</v>
      </c>
      <c r="DI17" s="96">
        <f>+DH17+CE!DG10</f>
        <v>118000</v>
      </c>
      <c r="DJ17" s="96">
        <f>+DI17+CE!DH10</f>
        <v>118000</v>
      </c>
      <c r="DK17" s="96">
        <f>+DJ17+CE!DI10</f>
        <v>118000</v>
      </c>
      <c r="DL17" s="96">
        <f>+DK17+CE!DJ10</f>
        <v>118000</v>
      </c>
      <c r="DM17" s="96">
        <f>+DL17+CE!DK10</f>
        <v>118000</v>
      </c>
      <c r="DN17" s="96">
        <f>+DM17+CE!DL10</f>
        <v>118000</v>
      </c>
      <c r="DO17" s="96">
        <f>+DN17+CE!DM10</f>
        <v>118000</v>
      </c>
      <c r="DP17" s="96">
        <f>+DO17+CE!DN10</f>
        <v>118000</v>
      </c>
      <c r="DQ17" s="96">
        <f>+DP17+CE!DO10</f>
        <v>118000</v>
      </c>
      <c r="DR17" s="96">
        <f>+DQ17+CE!DP10</f>
        <v>118000</v>
      </c>
      <c r="DS17" s="96">
        <f>+DR17+CE!DQ10</f>
        <v>118000</v>
      </c>
      <c r="DT17" s="96">
        <f>+DS17+CE!DR10</f>
        <v>118000</v>
      </c>
      <c r="DU17" s="96">
        <f>+DT17+CE!DS10</f>
        <v>118000</v>
      </c>
      <c r="DV17" s="96">
        <f>+DU17+CE!DT10</f>
        <v>118000</v>
      </c>
      <c r="DW17" s="96">
        <f>+DV17+CE!DU10</f>
        <v>118000</v>
      </c>
      <c r="DX17" s="96">
        <f>+DW17+CE!DV10</f>
        <v>118000</v>
      </c>
      <c r="DZ17" s="96">
        <f t="shared" ref="DZ17" si="18">+H17</f>
        <v>55000</v>
      </c>
      <c r="EA17" s="96">
        <f t="shared" ref="EA17" si="19">+T17</f>
        <v>80200</v>
      </c>
      <c r="EB17" s="96">
        <f t="shared" ref="EB17" si="20">+AF17</f>
        <v>118000</v>
      </c>
      <c r="EC17" s="96">
        <f t="shared" ref="EC17" si="21">+AR17</f>
        <v>118000</v>
      </c>
      <c r="ED17" s="96">
        <f t="shared" ref="ED17" si="22">+BD17</f>
        <v>118000</v>
      </c>
      <c r="EE17" s="96">
        <f t="shared" ref="EE17" si="23">+BP17</f>
        <v>118000</v>
      </c>
      <c r="EF17" s="96">
        <f t="shared" ref="EF17" si="24">+CB17</f>
        <v>118000</v>
      </c>
      <c r="EG17" s="96">
        <f t="shared" ref="EG17" si="25">+CN17</f>
        <v>118000</v>
      </c>
      <c r="EH17" s="96">
        <f t="shared" ref="EH17" si="26">+CZ17</f>
        <v>118000</v>
      </c>
      <c r="EI17" s="96">
        <f t="shared" ref="EI17" si="27">+DL17</f>
        <v>118000</v>
      </c>
      <c r="EJ17" s="96">
        <f t="shared" ref="EJ17" si="28">+DX17</f>
        <v>118000</v>
      </c>
      <c r="EK17">
        <f t="shared" si="0"/>
        <v>14</v>
      </c>
    </row>
    <row r="18" spans="3:141" x14ac:dyDescent="0.25">
      <c r="C18" s="15"/>
      <c r="D18" s="15"/>
      <c r="E18" s="15"/>
      <c r="F18" s="15"/>
      <c r="G18" s="16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EK18">
        <f t="shared" si="0"/>
        <v>15</v>
      </c>
    </row>
    <row r="19" spans="3:141" ht="21" x14ac:dyDescent="0.35">
      <c r="C19" s="15"/>
      <c r="D19" s="15"/>
      <c r="E19" s="29" t="s">
        <v>112</v>
      </c>
      <c r="F19" s="6"/>
      <c r="G19" s="6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EK19">
        <f t="shared" si="0"/>
        <v>16</v>
      </c>
    </row>
    <row r="20" spans="3:141" x14ac:dyDescent="0.25">
      <c r="C20" s="15"/>
      <c r="D20" s="15"/>
      <c r="E20" s="15"/>
      <c r="F20" s="30" t="s">
        <v>113</v>
      </c>
      <c r="G20" s="30"/>
      <c r="H20" s="96">
        <f>+H21</f>
        <v>0</v>
      </c>
      <c r="I20" s="96">
        <f>+I21</f>
        <v>0</v>
      </c>
      <c r="J20" s="96">
        <f>+J21</f>
        <v>0</v>
      </c>
      <c r="K20" s="96">
        <f>+K21</f>
        <v>0</v>
      </c>
      <c r="L20" s="96">
        <f>+L21</f>
        <v>0</v>
      </c>
      <c r="M20" s="96">
        <f t="shared" ref="M20:BX20" si="29">+M21</f>
        <v>0</v>
      </c>
      <c r="N20" s="96">
        <f t="shared" si="29"/>
        <v>0</v>
      </c>
      <c r="O20" s="96">
        <f t="shared" si="29"/>
        <v>0</v>
      </c>
      <c r="P20" s="96">
        <f t="shared" si="29"/>
        <v>0</v>
      </c>
      <c r="Q20" s="96">
        <f t="shared" si="29"/>
        <v>0</v>
      </c>
      <c r="R20" s="96">
        <f t="shared" si="29"/>
        <v>0</v>
      </c>
      <c r="S20" s="96">
        <f t="shared" si="29"/>
        <v>0</v>
      </c>
      <c r="T20" s="96">
        <f t="shared" si="29"/>
        <v>0</v>
      </c>
      <c r="U20" s="96">
        <f t="shared" si="29"/>
        <v>0</v>
      </c>
      <c r="V20" s="96">
        <f t="shared" si="29"/>
        <v>0</v>
      </c>
      <c r="W20" s="96">
        <f t="shared" si="29"/>
        <v>0</v>
      </c>
      <c r="X20" s="96">
        <f t="shared" si="29"/>
        <v>0</v>
      </c>
      <c r="Y20" s="96">
        <f t="shared" si="29"/>
        <v>0</v>
      </c>
      <c r="Z20" s="96">
        <f t="shared" si="29"/>
        <v>0</v>
      </c>
      <c r="AA20" s="96">
        <f t="shared" si="29"/>
        <v>0</v>
      </c>
      <c r="AB20" s="96">
        <f t="shared" si="29"/>
        <v>0</v>
      </c>
      <c r="AC20" s="96">
        <f t="shared" si="29"/>
        <v>0</v>
      </c>
      <c r="AD20" s="96">
        <f t="shared" si="29"/>
        <v>0</v>
      </c>
      <c r="AE20" s="96">
        <f t="shared" si="29"/>
        <v>0</v>
      </c>
      <c r="AF20" s="96">
        <f t="shared" si="29"/>
        <v>0</v>
      </c>
      <c r="AG20" s="96">
        <f t="shared" si="29"/>
        <v>0</v>
      </c>
      <c r="AH20" s="96">
        <f t="shared" si="29"/>
        <v>0</v>
      </c>
      <c r="AI20" s="96">
        <f t="shared" si="29"/>
        <v>0</v>
      </c>
      <c r="AJ20" s="96">
        <f t="shared" si="29"/>
        <v>0</v>
      </c>
      <c r="AK20" s="96">
        <f t="shared" si="29"/>
        <v>0</v>
      </c>
      <c r="AL20" s="96">
        <f t="shared" si="29"/>
        <v>0</v>
      </c>
      <c r="AM20" s="96">
        <f t="shared" si="29"/>
        <v>0</v>
      </c>
      <c r="AN20" s="96">
        <f t="shared" si="29"/>
        <v>0</v>
      </c>
      <c r="AO20" s="96">
        <f t="shared" si="29"/>
        <v>0</v>
      </c>
      <c r="AP20" s="96">
        <f t="shared" si="29"/>
        <v>0</v>
      </c>
      <c r="AQ20" s="96">
        <f t="shared" si="29"/>
        <v>0</v>
      </c>
      <c r="AR20" s="96">
        <f t="shared" si="29"/>
        <v>0</v>
      </c>
      <c r="AS20" s="96">
        <f t="shared" si="29"/>
        <v>0</v>
      </c>
      <c r="AT20" s="96">
        <f t="shared" si="29"/>
        <v>0</v>
      </c>
      <c r="AU20" s="96">
        <f t="shared" si="29"/>
        <v>0</v>
      </c>
      <c r="AV20" s="96">
        <f t="shared" si="29"/>
        <v>0</v>
      </c>
      <c r="AW20" s="96">
        <f t="shared" si="29"/>
        <v>0</v>
      </c>
      <c r="AX20" s="96">
        <f t="shared" si="29"/>
        <v>0</v>
      </c>
      <c r="AY20" s="96">
        <f t="shared" si="29"/>
        <v>0</v>
      </c>
      <c r="AZ20" s="96">
        <f t="shared" si="29"/>
        <v>0</v>
      </c>
      <c r="BA20" s="96">
        <f t="shared" si="29"/>
        <v>0</v>
      </c>
      <c r="BB20" s="96">
        <f t="shared" si="29"/>
        <v>0</v>
      </c>
      <c r="BC20" s="96">
        <f t="shared" si="29"/>
        <v>0</v>
      </c>
      <c r="BD20" s="96">
        <f t="shared" si="29"/>
        <v>0</v>
      </c>
      <c r="BE20" s="96">
        <f t="shared" si="29"/>
        <v>0</v>
      </c>
      <c r="BF20" s="96">
        <f t="shared" si="29"/>
        <v>0</v>
      </c>
      <c r="BG20" s="96">
        <f t="shared" si="29"/>
        <v>0</v>
      </c>
      <c r="BH20" s="96">
        <f t="shared" si="29"/>
        <v>0</v>
      </c>
      <c r="BI20" s="96">
        <f t="shared" si="29"/>
        <v>0</v>
      </c>
      <c r="BJ20" s="96">
        <f t="shared" si="29"/>
        <v>0</v>
      </c>
      <c r="BK20" s="96">
        <f t="shared" si="29"/>
        <v>0</v>
      </c>
      <c r="BL20" s="96">
        <f t="shared" si="29"/>
        <v>0</v>
      </c>
      <c r="BM20" s="96">
        <f t="shared" si="29"/>
        <v>0</v>
      </c>
      <c r="BN20" s="96">
        <f t="shared" si="29"/>
        <v>0</v>
      </c>
      <c r="BO20" s="96">
        <f t="shared" si="29"/>
        <v>0</v>
      </c>
      <c r="BP20" s="96">
        <f t="shared" si="29"/>
        <v>0</v>
      </c>
      <c r="BQ20" s="96">
        <f t="shared" si="29"/>
        <v>0</v>
      </c>
      <c r="BR20" s="96">
        <f t="shared" si="29"/>
        <v>0</v>
      </c>
      <c r="BS20" s="96">
        <f t="shared" si="29"/>
        <v>0</v>
      </c>
      <c r="BT20" s="96">
        <f t="shared" si="29"/>
        <v>0</v>
      </c>
      <c r="BU20" s="96">
        <f t="shared" si="29"/>
        <v>0</v>
      </c>
      <c r="BV20" s="96">
        <f t="shared" si="29"/>
        <v>0</v>
      </c>
      <c r="BW20" s="96">
        <f t="shared" si="29"/>
        <v>0</v>
      </c>
      <c r="BX20" s="96">
        <f t="shared" si="29"/>
        <v>0</v>
      </c>
      <c r="BY20" s="96">
        <f t="shared" ref="BY20:DX20" si="30">+BY21</f>
        <v>0</v>
      </c>
      <c r="BZ20" s="96">
        <f t="shared" si="30"/>
        <v>0</v>
      </c>
      <c r="CA20" s="96">
        <f t="shared" si="30"/>
        <v>0</v>
      </c>
      <c r="CB20" s="96">
        <f t="shared" si="30"/>
        <v>0</v>
      </c>
      <c r="CC20" s="96">
        <f t="shared" si="30"/>
        <v>0</v>
      </c>
      <c r="CD20" s="96">
        <f t="shared" si="30"/>
        <v>0</v>
      </c>
      <c r="CE20" s="96">
        <f t="shared" si="30"/>
        <v>0</v>
      </c>
      <c r="CF20" s="96">
        <f t="shared" si="30"/>
        <v>0</v>
      </c>
      <c r="CG20" s="96">
        <f t="shared" si="30"/>
        <v>0</v>
      </c>
      <c r="CH20" s="96">
        <f t="shared" si="30"/>
        <v>0</v>
      </c>
      <c r="CI20" s="96">
        <f t="shared" si="30"/>
        <v>0</v>
      </c>
      <c r="CJ20" s="96">
        <f t="shared" si="30"/>
        <v>0</v>
      </c>
      <c r="CK20" s="96">
        <f t="shared" si="30"/>
        <v>0</v>
      </c>
      <c r="CL20" s="96">
        <f t="shared" si="30"/>
        <v>0</v>
      </c>
      <c r="CM20" s="96">
        <f t="shared" si="30"/>
        <v>0</v>
      </c>
      <c r="CN20" s="96">
        <f t="shared" si="30"/>
        <v>0</v>
      </c>
      <c r="CO20" s="96">
        <f t="shared" si="30"/>
        <v>0</v>
      </c>
      <c r="CP20" s="96">
        <f t="shared" si="30"/>
        <v>0</v>
      </c>
      <c r="CQ20" s="96">
        <f t="shared" si="30"/>
        <v>0</v>
      </c>
      <c r="CR20" s="96">
        <f t="shared" si="30"/>
        <v>0</v>
      </c>
      <c r="CS20" s="96">
        <f t="shared" si="30"/>
        <v>0</v>
      </c>
      <c r="CT20" s="96">
        <f t="shared" si="30"/>
        <v>0</v>
      </c>
      <c r="CU20" s="96">
        <f t="shared" si="30"/>
        <v>0</v>
      </c>
      <c r="CV20" s="96">
        <f t="shared" si="30"/>
        <v>0</v>
      </c>
      <c r="CW20" s="96">
        <f t="shared" si="30"/>
        <v>0</v>
      </c>
      <c r="CX20" s="96">
        <f t="shared" si="30"/>
        <v>0</v>
      </c>
      <c r="CY20" s="96">
        <f t="shared" si="30"/>
        <v>0</v>
      </c>
      <c r="CZ20" s="96">
        <f t="shared" si="30"/>
        <v>0</v>
      </c>
      <c r="DA20" s="96">
        <f t="shared" si="30"/>
        <v>0</v>
      </c>
      <c r="DB20" s="96">
        <f t="shared" si="30"/>
        <v>0</v>
      </c>
      <c r="DC20" s="96">
        <f t="shared" si="30"/>
        <v>0</v>
      </c>
      <c r="DD20" s="96">
        <f t="shared" si="30"/>
        <v>0</v>
      </c>
      <c r="DE20" s="96">
        <f t="shared" si="30"/>
        <v>0</v>
      </c>
      <c r="DF20" s="96">
        <f t="shared" si="30"/>
        <v>0</v>
      </c>
      <c r="DG20" s="96">
        <f t="shared" si="30"/>
        <v>0</v>
      </c>
      <c r="DH20" s="96">
        <f t="shared" si="30"/>
        <v>0</v>
      </c>
      <c r="DI20" s="96">
        <f t="shared" si="30"/>
        <v>0</v>
      </c>
      <c r="DJ20" s="96">
        <f t="shared" si="30"/>
        <v>0</v>
      </c>
      <c r="DK20" s="96">
        <f t="shared" si="30"/>
        <v>0</v>
      </c>
      <c r="DL20" s="96">
        <f t="shared" si="30"/>
        <v>0</v>
      </c>
      <c r="DM20" s="96">
        <f t="shared" si="30"/>
        <v>0</v>
      </c>
      <c r="DN20" s="96">
        <f t="shared" si="30"/>
        <v>0</v>
      </c>
      <c r="DO20" s="96">
        <f t="shared" si="30"/>
        <v>0</v>
      </c>
      <c r="DP20" s="96">
        <f t="shared" si="30"/>
        <v>0</v>
      </c>
      <c r="DQ20" s="96">
        <f t="shared" si="30"/>
        <v>0</v>
      </c>
      <c r="DR20" s="96">
        <f t="shared" si="30"/>
        <v>0</v>
      </c>
      <c r="DS20" s="96">
        <f t="shared" si="30"/>
        <v>0</v>
      </c>
      <c r="DT20" s="96">
        <f t="shared" si="30"/>
        <v>0</v>
      </c>
      <c r="DU20" s="96">
        <f t="shared" si="30"/>
        <v>0</v>
      </c>
      <c r="DV20" s="96">
        <f t="shared" si="30"/>
        <v>0</v>
      </c>
      <c r="DW20" s="96">
        <f t="shared" si="30"/>
        <v>0</v>
      </c>
      <c r="DX20" s="96">
        <f t="shared" si="30"/>
        <v>0</v>
      </c>
      <c r="DZ20" s="96">
        <f t="shared" ref="DZ20:EG20" si="31">+DZ21</f>
        <v>0</v>
      </c>
      <c r="EA20" s="96">
        <f t="shared" si="31"/>
        <v>0</v>
      </c>
      <c r="EB20" s="96">
        <f t="shared" si="31"/>
        <v>0</v>
      </c>
      <c r="EC20" s="96">
        <f t="shared" si="31"/>
        <v>0</v>
      </c>
      <c r="ED20" s="96">
        <f t="shared" si="31"/>
        <v>0</v>
      </c>
      <c r="EE20" s="96">
        <f t="shared" si="31"/>
        <v>0</v>
      </c>
      <c r="EF20" s="96">
        <f t="shared" si="31"/>
        <v>0</v>
      </c>
      <c r="EG20" s="96">
        <f t="shared" si="31"/>
        <v>0</v>
      </c>
      <c r="EH20" s="96">
        <f t="shared" ref="EH20:EJ20" si="32">+EH21</f>
        <v>0</v>
      </c>
      <c r="EI20" s="96">
        <f t="shared" si="32"/>
        <v>0</v>
      </c>
      <c r="EJ20" s="96">
        <f t="shared" si="32"/>
        <v>0</v>
      </c>
      <c r="EK20">
        <f t="shared" si="0"/>
        <v>17</v>
      </c>
    </row>
    <row r="21" spans="3:141" x14ac:dyDescent="0.25">
      <c r="C21" s="15"/>
      <c r="D21" s="15"/>
      <c r="E21" s="15"/>
      <c r="F21" s="39"/>
      <c r="G21" s="31" t="s">
        <v>57</v>
      </c>
      <c r="H21" s="97">
        <f>+Bilancio_In!E16</f>
        <v>0</v>
      </c>
      <c r="I21" s="97">
        <f>+H21+C_Investimenti!F6</f>
        <v>0</v>
      </c>
      <c r="J21" s="97">
        <f>+I21+C_Investimenti!G6</f>
        <v>0</v>
      </c>
      <c r="K21" s="97">
        <f>+J21+C_Investimenti!H6</f>
        <v>0</v>
      </c>
      <c r="L21" s="97">
        <f>+K21+C_Investimenti!I6</f>
        <v>0</v>
      </c>
      <c r="M21" s="97">
        <f>+L21+C_Investimenti!J6</f>
        <v>0</v>
      </c>
      <c r="N21" s="97">
        <f>+M21+C_Investimenti!K6</f>
        <v>0</v>
      </c>
      <c r="O21" s="97">
        <f>+N21+C_Investimenti!L6</f>
        <v>0</v>
      </c>
      <c r="P21" s="97">
        <f>+O21+C_Investimenti!M6</f>
        <v>0</v>
      </c>
      <c r="Q21" s="97">
        <f>+P21+C_Investimenti!N6</f>
        <v>0</v>
      </c>
      <c r="R21" s="97">
        <f>+Q21+C_Investimenti!O6</f>
        <v>0</v>
      </c>
      <c r="S21" s="97">
        <f>+R21+C_Investimenti!P6</f>
        <v>0</v>
      </c>
      <c r="T21" s="97">
        <f>+S21+C_Investimenti!Q6</f>
        <v>0</v>
      </c>
      <c r="U21" s="97">
        <f>+T21+C_Investimenti!R6</f>
        <v>0</v>
      </c>
      <c r="V21" s="97">
        <f>+U21+C_Investimenti!S6</f>
        <v>0</v>
      </c>
      <c r="W21" s="97">
        <f>+V21+C_Investimenti!T6</f>
        <v>0</v>
      </c>
      <c r="X21" s="97">
        <f>+W21+C_Investimenti!U6</f>
        <v>0</v>
      </c>
      <c r="Y21" s="97">
        <f>+X21+C_Investimenti!V6</f>
        <v>0</v>
      </c>
      <c r="Z21" s="97">
        <f>+Y21+C_Investimenti!W6</f>
        <v>0</v>
      </c>
      <c r="AA21" s="97">
        <f>+Z21+C_Investimenti!X6</f>
        <v>0</v>
      </c>
      <c r="AB21" s="97">
        <f>+AA21+C_Investimenti!Y6</f>
        <v>0</v>
      </c>
      <c r="AC21" s="97">
        <f>+AB21+C_Investimenti!Z6</f>
        <v>0</v>
      </c>
      <c r="AD21" s="97">
        <f>+AC21+C_Investimenti!AA6</f>
        <v>0</v>
      </c>
      <c r="AE21" s="97">
        <f>+AD21+C_Investimenti!AB6</f>
        <v>0</v>
      </c>
      <c r="AF21" s="97">
        <f>+AE21+C_Investimenti!AC6</f>
        <v>0</v>
      </c>
      <c r="AG21" s="97">
        <f>+AF21+C_Investimenti!AD6</f>
        <v>0</v>
      </c>
      <c r="AH21" s="97">
        <f>+AG21+C_Investimenti!AE6</f>
        <v>0</v>
      </c>
      <c r="AI21" s="97">
        <f>+AH21+C_Investimenti!AF6</f>
        <v>0</v>
      </c>
      <c r="AJ21" s="97">
        <f>+AI21+C_Investimenti!AG6</f>
        <v>0</v>
      </c>
      <c r="AK21" s="97">
        <f>+AJ21+C_Investimenti!AH6</f>
        <v>0</v>
      </c>
      <c r="AL21" s="97">
        <f>+AK21+C_Investimenti!AI6</f>
        <v>0</v>
      </c>
      <c r="AM21" s="97">
        <f>+AL21+C_Investimenti!AJ6</f>
        <v>0</v>
      </c>
      <c r="AN21" s="97">
        <f>+AM21+C_Investimenti!AK6</f>
        <v>0</v>
      </c>
      <c r="AO21" s="97">
        <f>+AN21+C_Investimenti!AL6</f>
        <v>0</v>
      </c>
      <c r="AP21" s="97">
        <f>+AO21+C_Investimenti!AM6</f>
        <v>0</v>
      </c>
      <c r="AQ21" s="97">
        <f>+AP21+C_Investimenti!AN6</f>
        <v>0</v>
      </c>
      <c r="AR21" s="97">
        <f>+AQ21+C_Investimenti!AO6</f>
        <v>0</v>
      </c>
      <c r="AS21" s="97">
        <f>+AR21+C_Investimenti!AP6</f>
        <v>0</v>
      </c>
      <c r="AT21" s="97">
        <f>+AS21+C_Investimenti!AQ6</f>
        <v>0</v>
      </c>
      <c r="AU21" s="97">
        <f>+AT21+C_Investimenti!AR6</f>
        <v>0</v>
      </c>
      <c r="AV21" s="97">
        <f>+AU21+C_Investimenti!AS6</f>
        <v>0</v>
      </c>
      <c r="AW21" s="97">
        <f>+AV21+C_Investimenti!AT6</f>
        <v>0</v>
      </c>
      <c r="AX21" s="97">
        <f>+AW21+C_Investimenti!AU6</f>
        <v>0</v>
      </c>
      <c r="AY21" s="97">
        <f>+AX21+C_Investimenti!AV6</f>
        <v>0</v>
      </c>
      <c r="AZ21" s="97">
        <f>+AY21+C_Investimenti!AW6</f>
        <v>0</v>
      </c>
      <c r="BA21" s="97">
        <f>+AZ21+C_Investimenti!AX6</f>
        <v>0</v>
      </c>
      <c r="BB21" s="97">
        <f>+BA21+C_Investimenti!AY6</f>
        <v>0</v>
      </c>
      <c r="BC21" s="97">
        <f>+BB21+C_Investimenti!AZ6</f>
        <v>0</v>
      </c>
      <c r="BD21" s="97">
        <f>+BC21+C_Investimenti!BA6</f>
        <v>0</v>
      </c>
      <c r="BE21" s="97">
        <f>+BD21+C_Investimenti!BB6</f>
        <v>0</v>
      </c>
      <c r="BF21" s="97">
        <f>+BE21+C_Investimenti!BC6</f>
        <v>0</v>
      </c>
      <c r="BG21" s="97">
        <f>+BF21+C_Investimenti!BD6</f>
        <v>0</v>
      </c>
      <c r="BH21" s="97">
        <f>+BG21+C_Investimenti!BE6</f>
        <v>0</v>
      </c>
      <c r="BI21" s="97">
        <f>+BH21+C_Investimenti!BF6</f>
        <v>0</v>
      </c>
      <c r="BJ21" s="97">
        <f>+BI21+C_Investimenti!BG6</f>
        <v>0</v>
      </c>
      <c r="BK21" s="97">
        <f>+BJ21+C_Investimenti!BH6</f>
        <v>0</v>
      </c>
      <c r="BL21" s="97">
        <f>+BK21+C_Investimenti!BI6</f>
        <v>0</v>
      </c>
      <c r="BM21" s="97">
        <f>+BL21+C_Investimenti!BJ6</f>
        <v>0</v>
      </c>
      <c r="BN21" s="97">
        <f>+BM21+C_Investimenti!BK6</f>
        <v>0</v>
      </c>
      <c r="BO21" s="97">
        <f>+BN21+C_Investimenti!BL6</f>
        <v>0</v>
      </c>
      <c r="BP21" s="97">
        <f>+BO21+C_Investimenti!BM6</f>
        <v>0</v>
      </c>
      <c r="BQ21" s="97">
        <f>+BP21+C_Investimenti!BN6</f>
        <v>0</v>
      </c>
      <c r="BR21" s="97">
        <f>+BQ21+C_Investimenti!BO6</f>
        <v>0</v>
      </c>
      <c r="BS21" s="97">
        <f>+BR21+C_Investimenti!BP6</f>
        <v>0</v>
      </c>
      <c r="BT21" s="97">
        <f>+BS21+C_Investimenti!BQ6</f>
        <v>0</v>
      </c>
      <c r="BU21" s="97">
        <f>+BT21+C_Investimenti!BR6</f>
        <v>0</v>
      </c>
      <c r="BV21" s="97">
        <f>+BU21+C_Investimenti!BS6</f>
        <v>0</v>
      </c>
      <c r="BW21" s="97">
        <f>+BV21+C_Investimenti!BT6</f>
        <v>0</v>
      </c>
      <c r="BX21" s="97">
        <f>+BW21+C_Investimenti!BU6</f>
        <v>0</v>
      </c>
      <c r="BY21" s="97">
        <f>+BX21+C_Investimenti!BV6</f>
        <v>0</v>
      </c>
      <c r="BZ21" s="97">
        <f>+BY21+C_Investimenti!BW6</f>
        <v>0</v>
      </c>
      <c r="CA21" s="97">
        <f>+BZ21+C_Investimenti!BX6</f>
        <v>0</v>
      </c>
      <c r="CB21" s="97">
        <f>+CA21+C_Investimenti!BY6</f>
        <v>0</v>
      </c>
      <c r="CC21" s="97">
        <f>+CB21+C_Investimenti!BZ6</f>
        <v>0</v>
      </c>
      <c r="CD21" s="97">
        <f>+CC21+C_Investimenti!CA6</f>
        <v>0</v>
      </c>
      <c r="CE21" s="97">
        <f>+CD21+C_Investimenti!CB6</f>
        <v>0</v>
      </c>
      <c r="CF21" s="97">
        <f>+CE21+C_Investimenti!CC6</f>
        <v>0</v>
      </c>
      <c r="CG21" s="97">
        <f>+CF21+C_Investimenti!CD6</f>
        <v>0</v>
      </c>
      <c r="CH21" s="97">
        <f>+CG21+C_Investimenti!CE6</f>
        <v>0</v>
      </c>
      <c r="CI21" s="97">
        <f>+CH21+C_Investimenti!CF6</f>
        <v>0</v>
      </c>
      <c r="CJ21" s="97">
        <f>+CI21+C_Investimenti!CG6</f>
        <v>0</v>
      </c>
      <c r="CK21" s="97">
        <f>+CJ21+C_Investimenti!CH6</f>
        <v>0</v>
      </c>
      <c r="CL21" s="97">
        <f>+CK21+C_Investimenti!CI6</f>
        <v>0</v>
      </c>
      <c r="CM21" s="97">
        <f>+CL21+C_Investimenti!CJ6</f>
        <v>0</v>
      </c>
      <c r="CN21" s="97">
        <f>+CM21+C_Investimenti!CK6</f>
        <v>0</v>
      </c>
      <c r="CO21" s="97">
        <f>+CN21+C_Investimenti!CL6</f>
        <v>0</v>
      </c>
      <c r="CP21" s="97">
        <f>+CO21+C_Investimenti!CM6</f>
        <v>0</v>
      </c>
      <c r="CQ21" s="97">
        <f>+CP21+C_Investimenti!CN6</f>
        <v>0</v>
      </c>
      <c r="CR21" s="97">
        <f>+CQ21+C_Investimenti!CO6</f>
        <v>0</v>
      </c>
      <c r="CS21" s="97">
        <f>+CR21+C_Investimenti!CP6</f>
        <v>0</v>
      </c>
      <c r="CT21" s="97">
        <f>+CS21+C_Investimenti!CQ6</f>
        <v>0</v>
      </c>
      <c r="CU21" s="97">
        <f>+CT21+C_Investimenti!CR6</f>
        <v>0</v>
      </c>
      <c r="CV21" s="97">
        <f>+CU21+C_Investimenti!CS6</f>
        <v>0</v>
      </c>
      <c r="CW21" s="97">
        <f>+CV21+C_Investimenti!CT6</f>
        <v>0</v>
      </c>
      <c r="CX21" s="97">
        <f>+CW21+C_Investimenti!CU6</f>
        <v>0</v>
      </c>
      <c r="CY21" s="97">
        <f>+CX21+C_Investimenti!CV6</f>
        <v>0</v>
      </c>
      <c r="CZ21" s="97">
        <f>+CY21+C_Investimenti!CW6</f>
        <v>0</v>
      </c>
      <c r="DA21" s="97">
        <f>+CZ21+C_Investimenti!CX6</f>
        <v>0</v>
      </c>
      <c r="DB21" s="97">
        <f>+DA21+C_Investimenti!CY6</f>
        <v>0</v>
      </c>
      <c r="DC21" s="97">
        <f>+DB21+C_Investimenti!CZ6</f>
        <v>0</v>
      </c>
      <c r="DD21" s="97">
        <f>+DC21+C_Investimenti!DA6</f>
        <v>0</v>
      </c>
      <c r="DE21" s="97">
        <f>+DD21+C_Investimenti!DB6</f>
        <v>0</v>
      </c>
      <c r="DF21" s="97">
        <f>+DE21+C_Investimenti!DC6</f>
        <v>0</v>
      </c>
      <c r="DG21" s="97">
        <f>+DF21+C_Investimenti!DD6</f>
        <v>0</v>
      </c>
      <c r="DH21" s="97">
        <f>+DG21+C_Investimenti!DE6</f>
        <v>0</v>
      </c>
      <c r="DI21" s="97">
        <f>+DH21+C_Investimenti!DF6</f>
        <v>0</v>
      </c>
      <c r="DJ21" s="97">
        <f>+DI21+C_Investimenti!DG6</f>
        <v>0</v>
      </c>
      <c r="DK21" s="97">
        <f>+DJ21+C_Investimenti!DH6</f>
        <v>0</v>
      </c>
      <c r="DL21" s="97">
        <f>+DK21+C_Investimenti!DI6</f>
        <v>0</v>
      </c>
      <c r="DM21" s="97">
        <f>+DL21+C_Investimenti!DJ6</f>
        <v>0</v>
      </c>
      <c r="DN21" s="97">
        <f>+DM21+C_Investimenti!DK6</f>
        <v>0</v>
      </c>
      <c r="DO21" s="97">
        <f>+DN21+C_Investimenti!DL6</f>
        <v>0</v>
      </c>
      <c r="DP21" s="97">
        <f>+DO21+C_Investimenti!DM6</f>
        <v>0</v>
      </c>
      <c r="DQ21" s="97">
        <f>+DP21+C_Investimenti!DN6</f>
        <v>0</v>
      </c>
      <c r="DR21" s="97">
        <f>+DQ21+C_Investimenti!DO6</f>
        <v>0</v>
      </c>
      <c r="DS21" s="97">
        <f>+DR21+C_Investimenti!DP6</f>
        <v>0</v>
      </c>
      <c r="DT21" s="97">
        <f>+DS21+C_Investimenti!DQ6</f>
        <v>0</v>
      </c>
      <c r="DU21" s="97">
        <f>+DT21+C_Investimenti!DR6</f>
        <v>0</v>
      </c>
      <c r="DV21" s="97">
        <f>+DU21+C_Investimenti!DS6</f>
        <v>0</v>
      </c>
      <c r="DW21" s="97">
        <f>+DV21+C_Investimenti!DT6</f>
        <v>0</v>
      </c>
      <c r="DX21" s="97">
        <f>+DW21+C_Investimenti!DU6</f>
        <v>0</v>
      </c>
      <c r="DZ21" s="97">
        <f t="shared" ref="DZ21" si="33">+H21</f>
        <v>0</v>
      </c>
      <c r="EA21" s="97">
        <f t="shared" ref="EA21" si="34">+T21</f>
        <v>0</v>
      </c>
      <c r="EB21" s="97">
        <f t="shared" ref="EB21" si="35">+AF21</f>
        <v>0</v>
      </c>
      <c r="EC21" s="97">
        <f t="shared" ref="EC21" si="36">+AR21</f>
        <v>0</v>
      </c>
      <c r="ED21" s="97">
        <f t="shared" ref="ED21" si="37">+BD21</f>
        <v>0</v>
      </c>
      <c r="EE21" s="97">
        <f t="shared" ref="EE21" si="38">+BP21</f>
        <v>0</v>
      </c>
      <c r="EF21" s="97">
        <f t="shared" ref="EF21" si="39">+CB21</f>
        <v>0</v>
      </c>
      <c r="EG21" s="97">
        <f t="shared" ref="EG21" si="40">+CN21</f>
        <v>0</v>
      </c>
      <c r="EH21" s="97">
        <f t="shared" ref="EH21" si="41">+CZ21</f>
        <v>0</v>
      </c>
      <c r="EI21" s="97">
        <f t="shared" ref="EI21" si="42">+DL21</f>
        <v>0</v>
      </c>
      <c r="EJ21" s="97">
        <f t="shared" ref="EJ21" si="43">+DX21</f>
        <v>0</v>
      </c>
      <c r="EK21">
        <f t="shared" si="0"/>
        <v>18</v>
      </c>
    </row>
    <row r="22" spans="3:141" x14ac:dyDescent="0.25">
      <c r="C22" s="15"/>
      <c r="D22" s="15"/>
      <c r="E22" s="15"/>
      <c r="F22" s="30" t="s">
        <v>114</v>
      </c>
      <c r="G22" s="32"/>
      <c r="H22" s="96">
        <f>+H23</f>
        <v>0</v>
      </c>
      <c r="I22" s="96">
        <f t="shared" ref="I22:BT22" si="44">+I23</f>
        <v>0</v>
      </c>
      <c r="J22" s="96">
        <f t="shared" si="44"/>
        <v>0</v>
      </c>
      <c r="K22" s="96">
        <f t="shared" si="44"/>
        <v>0</v>
      </c>
      <c r="L22" s="96">
        <f t="shared" si="44"/>
        <v>0</v>
      </c>
      <c r="M22" s="96">
        <f t="shared" si="44"/>
        <v>0</v>
      </c>
      <c r="N22" s="96">
        <f t="shared" si="44"/>
        <v>0</v>
      </c>
      <c r="O22" s="96">
        <f t="shared" si="44"/>
        <v>0</v>
      </c>
      <c r="P22" s="96">
        <f t="shared" si="44"/>
        <v>0</v>
      </c>
      <c r="Q22" s="96">
        <f t="shared" si="44"/>
        <v>0</v>
      </c>
      <c r="R22" s="96">
        <f t="shared" si="44"/>
        <v>0</v>
      </c>
      <c r="S22" s="96">
        <f t="shared" si="44"/>
        <v>0</v>
      </c>
      <c r="T22" s="96">
        <f t="shared" si="44"/>
        <v>0</v>
      </c>
      <c r="U22" s="96">
        <f t="shared" si="44"/>
        <v>0</v>
      </c>
      <c r="V22" s="96">
        <f t="shared" si="44"/>
        <v>0</v>
      </c>
      <c r="W22" s="96">
        <f t="shared" si="44"/>
        <v>0</v>
      </c>
      <c r="X22" s="96">
        <f t="shared" si="44"/>
        <v>0</v>
      </c>
      <c r="Y22" s="96">
        <f t="shared" si="44"/>
        <v>0</v>
      </c>
      <c r="Z22" s="96">
        <f t="shared" si="44"/>
        <v>0</v>
      </c>
      <c r="AA22" s="96">
        <f t="shared" si="44"/>
        <v>0</v>
      </c>
      <c r="AB22" s="96">
        <f t="shared" si="44"/>
        <v>0</v>
      </c>
      <c r="AC22" s="96">
        <f t="shared" si="44"/>
        <v>0</v>
      </c>
      <c r="AD22" s="96">
        <f t="shared" si="44"/>
        <v>0</v>
      </c>
      <c r="AE22" s="96">
        <f t="shared" si="44"/>
        <v>0</v>
      </c>
      <c r="AF22" s="96">
        <f t="shared" si="44"/>
        <v>0</v>
      </c>
      <c r="AG22" s="96">
        <f t="shared" si="44"/>
        <v>0</v>
      </c>
      <c r="AH22" s="96">
        <f t="shared" si="44"/>
        <v>0</v>
      </c>
      <c r="AI22" s="96">
        <f t="shared" si="44"/>
        <v>0</v>
      </c>
      <c r="AJ22" s="96">
        <f t="shared" si="44"/>
        <v>0</v>
      </c>
      <c r="AK22" s="96">
        <f t="shared" si="44"/>
        <v>0</v>
      </c>
      <c r="AL22" s="96">
        <f t="shared" si="44"/>
        <v>0</v>
      </c>
      <c r="AM22" s="96">
        <f t="shared" si="44"/>
        <v>0</v>
      </c>
      <c r="AN22" s="96">
        <f t="shared" si="44"/>
        <v>0</v>
      </c>
      <c r="AO22" s="96">
        <f t="shared" si="44"/>
        <v>0</v>
      </c>
      <c r="AP22" s="96">
        <f t="shared" si="44"/>
        <v>0</v>
      </c>
      <c r="AQ22" s="96">
        <f t="shared" si="44"/>
        <v>0</v>
      </c>
      <c r="AR22" s="96">
        <f t="shared" si="44"/>
        <v>0</v>
      </c>
      <c r="AS22" s="96">
        <f t="shared" si="44"/>
        <v>0</v>
      </c>
      <c r="AT22" s="96">
        <f t="shared" si="44"/>
        <v>0</v>
      </c>
      <c r="AU22" s="96">
        <f t="shared" si="44"/>
        <v>0</v>
      </c>
      <c r="AV22" s="96">
        <f t="shared" si="44"/>
        <v>0</v>
      </c>
      <c r="AW22" s="96">
        <f t="shared" si="44"/>
        <v>0</v>
      </c>
      <c r="AX22" s="96">
        <f t="shared" si="44"/>
        <v>0</v>
      </c>
      <c r="AY22" s="96">
        <f t="shared" si="44"/>
        <v>0</v>
      </c>
      <c r="AZ22" s="96">
        <f t="shared" si="44"/>
        <v>0</v>
      </c>
      <c r="BA22" s="96">
        <f t="shared" si="44"/>
        <v>0</v>
      </c>
      <c r="BB22" s="96">
        <f t="shared" si="44"/>
        <v>0</v>
      </c>
      <c r="BC22" s="96">
        <f t="shared" si="44"/>
        <v>0</v>
      </c>
      <c r="BD22" s="96">
        <f t="shared" si="44"/>
        <v>0</v>
      </c>
      <c r="BE22" s="96">
        <f t="shared" si="44"/>
        <v>0</v>
      </c>
      <c r="BF22" s="96">
        <f t="shared" si="44"/>
        <v>0</v>
      </c>
      <c r="BG22" s="96">
        <f t="shared" si="44"/>
        <v>0</v>
      </c>
      <c r="BH22" s="96">
        <f t="shared" si="44"/>
        <v>0</v>
      </c>
      <c r="BI22" s="96">
        <f t="shared" si="44"/>
        <v>0</v>
      </c>
      <c r="BJ22" s="96">
        <f t="shared" si="44"/>
        <v>0</v>
      </c>
      <c r="BK22" s="96">
        <f t="shared" si="44"/>
        <v>0</v>
      </c>
      <c r="BL22" s="96">
        <f t="shared" si="44"/>
        <v>0</v>
      </c>
      <c r="BM22" s="96">
        <f t="shared" si="44"/>
        <v>0</v>
      </c>
      <c r="BN22" s="96">
        <f t="shared" si="44"/>
        <v>0</v>
      </c>
      <c r="BO22" s="96">
        <f t="shared" si="44"/>
        <v>0</v>
      </c>
      <c r="BP22" s="96">
        <f t="shared" si="44"/>
        <v>0</v>
      </c>
      <c r="BQ22" s="96">
        <f t="shared" si="44"/>
        <v>0</v>
      </c>
      <c r="BR22" s="96">
        <f t="shared" si="44"/>
        <v>0</v>
      </c>
      <c r="BS22" s="96">
        <f t="shared" si="44"/>
        <v>0</v>
      </c>
      <c r="BT22" s="96">
        <f t="shared" si="44"/>
        <v>0</v>
      </c>
      <c r="BU22" s="96">
        <f t="shared" ref="BU22:DX22" si="45">+BU23</f>
        <v>0</v>
      </c>
      <c r="BV22" s="96">
        <f t="shared" si="45"/>
        <v>0</v>
      </c>
      <c r="BW22" s="96">
        <f t="shared" si="45"/>
        <v>0</v>
      </c>
      <c r="BX22" s="96">
        <f t="shared" si="45"/>
        <v>0</v>
      </c>
      <c r="BY22" s="96">
        <f t="shared" si="45"/>
        <v>0</v>
      </c>
      <c r="BZ22" s="96">
        <f t="shared" si="45"/>
        <v>0</v>
      </c>
      <c r="CA22" s="96">
        <f t="shared" si="45"/>
        <v>0</v>
      </c>
      <c r="CB22" s="96">
        <f t="shared" si="45"/>
        <v>0</v>
      </c>
      <c r="CC22" s="96">
        <f t="shared" si="45"/>
        <v>0</v>
      </c>
      <c r="CD22" s="96">
        <f t="shared" si="45"/>
        <v>0</v>
      </c>
      <c r="CE22" s="96">
        <f t="shared" si="45"/>
        <v>0</v>
      </c>
      <c r="CF22" s="96">
        <f t="shared" si="45"/>
        <v>0</v>
      </c>
      <c r="CG22" s="96">
        <f t="shared" si="45"/>
        <v>0</v>
      </c>
      <c r="CH22" s="96">
        <f t="shared" si="45"/>
        <v>0</v>
      </c>
      <c r="CI22" s="96">
        <f t="shared" si="45"/>
        <v>0</v>
      </c>
      <c r="CJ22" s="96">
        <f t="shared" si="45"/>
        <v>0</v>
      </c>
      <c r="CK22" s="96">
        <f t="shared" si="45"/>
        <v>0</v>
      </c>
      <c r="CL22" s="96">
        <f t="shared" si="45"/>
        <v>0</v>
      </c>
      <c r="CM22" s="96">
        <f t="shared" si="45"/>
        <v>0</v>
      </c>
      <c r="CN22" s="96">
        <f t="shared" si="45"/>
        <v>0</v>
      </c>
      <c r="CO22" s="96">
        <f t="shared" si="45"/>
        <v>0</v>
      </c>
      <c r="CP22" s="96">
        <f t="shared" si="45"/>
        <v>0</v>
      </c>
      <c r="CQ22" s="96">
        <f t="shared" si="45"/>
        <v>0</v>
      </c>
      <c r="CR22" s="96">
        <f t="shared" si="45"/>
        <v>0</v>
      </c>
      <c r="CS22" s="96">
        <f t="shared" si="45"/>
        <v>0</v>
      </c>
      <c r="CT22" s="96">
        <f t="shared" si="45"/>
        <v>0</v>
      </c>
      <c r="CU22" s="96">
        <f t="shared" si="45"/>
        <v>0</v>
      </c>
      <c r="CV22" s="96">
        <f t="shared" si="45"/>
        <v>0</v>
      </c>
      <c r="CW22" s="96">
        <f t="shared" si="45"/>
        <v>0</v>
      </c>
      <c r="CX22" s="96">
        <f t="shared" si="45"/>
        <v>0</v>
      </c>
      <c r="CY22" s="96">
        <f t="shared" si="45"/>
        <v>0</v>
      </c>
      <c r="CZ22" s="96">
        <f t="shared" si="45"/>
        <v>0</v>
      </c>
      <c r="DA22" s="96">
        <f t="shared" si="45"/>
        <v>0</v>
      </c>
      <c r="DB22" s="96">
        <f t="shared" si="45"/>
        <v>0</v>
      </c>
      <c r="DC22" s="96">
        <f t="shared" si="45"/>
        <v>0</v>
      </c>
      <c r="DD22" s="96">
        <f t="shared" si="45"/>
        <v>0</v>
      </c>
      <c r="DE22" s="96">
        <f t="shared" si="45"/>
        <v>0</v>
      </c>
      <c r="DF22" s="96">
        <f t="shared" si="45"/>
        <v>0</v>
      </c>
      <c r="DG22" s="96">
        <f t="shared" si="45"/>
        <v>0</v>
      </c>
      <c r="DH22" s="96">
        <f t="shared" si="45"/>
        <v>0</v>
      </c>
      <c r="DI22" s="96">
        <f t="shared" si="45"/>
        <v>0</v>
      </c>
      <c r="DJ22" s="96">
        <f t="shared" si="45"/>
        <v>0</v>
      </c>
      <c r="DK22" s="96">
        <f t="shared" si="45"/>
        <v>0</v>
      </c>
      <c r="DL22" s="96">
        <f t="shared" si="45"/>
        <v>0</v>
      </c>
      <c r="DM22" s="96">
        <f t="shared" si="45"/>
        <v>0</v>
      </c>
      <c r="DN22" s="96">
        <f t="shared" si="45"/>
        <v>0</v>
      </c>
      <c r="DO22" s="96">
        <f t="shared" si="45"/>
        <v>0</v>
      </c>
      <c r="DP22" s="96">
        <f t="shared" si="45"/>
        <v>0</v>
      </c>
      <c r="DQ22" s="96">
        <f t="shared" si="45"/>
        <v>0</v>
      </c>
      <c r="DR22" s="96">
        <f t="shared" si="45"/>
        <v>0</v>
      </c>
      <c r="DS22" s="96">
        <f t="shared" si="45"/>
        <v>0</v>
      </c>
      <c r="DT22" s="96">
        <f t="shared" si="45"/>
        <v>0</v>
      </c>
      <c r="DU22" s="96">
        <f t="shared" si="45"/>
        <v>0</v>
      </c>
      <c r="DV22" s="96">
        <f t="shared" si="45"/>
        <v>0</v>
      </c>
      <c r="DW22" s="96">
        <f t="shared" si="45"/>
        <v>0</v>
      </c>
      <c r="DX22" s="96">
        <f t="shared" si="45"/>
        <v>0</v>
      </c>
      <c r="DZ22" s="96">
        <f t="shared" ref="DZ22:EF22" si="46">+DZ23</f>
        <v>0</v>
      </c>
      <c r="EA22" s="96">
        <f t="shared" si="46"/>
        <v>0</v>
      </c>
      <c r="EB22" s="96">
        <f t="shared" si="46"/>
        <v>0</v>
      </c>
      <c r="EC22" s="96">
        <f t="shared" si="46"/>
        <v>0</v>
      </c>
      <c r="ED22" s="96">
        <f t="shared" si="46"/>
        <v>0</v>
      </c>
      <c r="EE22" s="96">
        <f t="shared" si="46"/>
        <v>0</v>
      </c>
      <c r="EF22" s="96">
        <f t="shared" si="46"/>
        <v>0</v>
      </c>
      <c r="EG22" s="96">
        <f t="shared" ref="EG22:EJ22" si="47">+EG23</f>
        <v>0</v>
      </c>
      <c r="EH22" s="96">
        <f t="shared" si="47"/>
        <v>0</v>
      </c>
      <c r="EI22" s="96">
        <f t="shared" si="47"/>
        <v>0</v>
      </c>
      <c r="EJ22" s="96">
        <f t="shared" si="47"/>
        <v>0</v>
      </c>
      <c r="EK22">
        <f t="shared" si="0"/>
        <v>19</v>
      </c>
    </row>
    <row r="23" spans="3:141" x14ac:dyDescent="0.25">
      <c r="C23" s="15"/>
      <c r="D23" s="15"/>
      <c r="E23" s="15"/>
      <c r="F23" s="39"/>
      <c r="G23" s="31" t="s">
        <v>58</v>
      </c>
      <c r="H23" s="97">
        <f>+Bilancio_In!E18</f>
        <v>0</v>
      </c>
      <c r="I23" s="97">
        <f>+H23+C_ammortamenti!G25+Bilancio_In!I18</f>
        <v>0</v>
      </c>
      <c r="J23" s="97">
        <f>+I23+C_ammortamenti!H25+Bilancio_In!J18</f>
        <v>0</v>
      </c>
      <c r="K23" s="97">
        <f>+J23+C_ammortamenti!I25+Bilancio_In!K18</f>
        <v>0</v>
      </c>
      <c r="L23" s="97">
        <f>+K23+C_ammortamenti!J25+Bilancio_In!L18</f>
        <v>0</v>
      </c>
      <c r="M23" s="97">
        <f>+L23+C_ammortamenti!K25+Bilancio_In!M18</f>
        <v>0</v>
      </c>
      <c r="N23" s="97">
        <f>+M23+C_ammortamenti!L25+Bilancio_In!N18</f>
        <v>0</v>
      </c>
      <c r="O23" s="97">
        <f>+N23+C_ammortamenti!M25+Bilancio_In!O18</f>
        <v>0</v>
      </c>
      <c r="P23" s="97">
        <f>+O23+C_ammortamenti!N25+Bilancio_In!P18</f>
        <v>0</v>
      </c>
      <c r="Q23" s="97">
        <f>+P23+C_ammortamenti!O25+Bilancio_In!Q18</f>
        <v>0</v>
      </c>
      <c r="R23" s="97">
        <f>+Q23+C_ammortamenti!P25+Bilancio_In!R18</f>
        <v>0</v>
      </c>
      <c r="S23" s="97">
        <f>+R23+C_ammortamenti!Q25+Bilancio_In!S18</f>
        <v>0</v>
      </c>
      <c r="T23" s="97">
        <f>+S23+C_ammortamenti!R25+Bilancio_In!T18</f>
        <v>0</v>
      </c>
      <c r="U23" s="97">
        <f>+T23+C_ammortamenti!S25+Bilancio_In!U18</f>
        <v>0</v>
      </c>
      <c r="V23" s="97">
        <f>+U23+C_ammortamenti!T25+Bilancio_In!V18</f>
        <v>0</v>
      </c>
      <c r="W23" s="97">
        <f>+V23+C_ammortamenti!U25+Bilancio_In!W18</f>
        <v>0</v>
      </c>
      <c r="X23" s="97">
        <f>+W23+C_ammortamenti!V25+Bilancio_In!X18</f>
        <v>0</v>
      </c>
      <c r="Y23" s="97">
        <f>+X23+C_ammortamenti!W25+Bilancio_In!Y18</f>
        <v>0</v>
      </c>
      <c r="Z23" s="97">
        <f>+Y23+C_ammortamenti!X25+Bilancio_In!Z18</f>
        <v>0</v>
      </c>
      <c r="AA23" s="97">
        <f>+Z23+C_ammortamenti!Y25+Bilancio_In!AA18</f>
        <v>0</v>
      </c>
      <c r="AB23" s="97">
        <f>+AA23+C_ammortamenti!Z25+Bilancio_In!AB18</f>
        <v>0</v>
      </c>
      <c r="AC23" s="97">
        <f>+AB23+C_ammortamenti!AA25+Bilancio_In!AC18</f>
        <v>0</v>
      </c>
      <c r="AD23" s="97">
        <f>+AC23+C_ammortamenti!AB25+Bilancio_In!AD18</f>
        <v>0</v>
      </c>
      <c r="AE23" s="97">
        <f>+AD23+C_ammortamenti!AC25+Bilancio_In!AE18</f>
        <v>0</v>
      </c>
      <c r="AF23" s="97">
        <f>+AE23+C_ammortamenti!AD25+Bilancio_In!AF18</f>
        <v>0</v>
      </c>
      <c r="AG23" s="97">
        <f>+AF23+C_ammortamenti!AE25+Bilancio_In!AG18</f>
        <v>0</v>
      </c>
      <c r="AH23" s="97">
        <f>+AG23+C_ammortamenti!AF25+Bilancio_In!AH18</f>
        <v>0</v>
      </c>
      <c r="AI23" s="97">
        <f>+AH23+C_ammortamenti!AG25+Bilancio_In!AI18</f>
        <v>0</v>
      </c>
      <c r="AJ23" s="97">
        <f>+AI23+C_ammortamenti!AH25+Bilancio_In!AJ18</f>
        <v>0</v>
      </c>
      <c r="AK23" s="97">
        <f>+AJ23+C_ammortamenti!AI25+Bilancio_In!AK18</f>
        <v>0</v>
      </c>
      <c r="AL23" s="97">
        <f>+AK23+C_ammortamenti!AJ25+Bilancio_In!AL18</f>
        <v>0</v>
      </c>
      <c r="AM23" s="97">
        <f>+AL23+C_ammortamenti!AK25+Bilancio_In!AM18</f>
        <v>0</v>
      </c>
      <c r="AN23" s="97">
        <f>+AM23+C_ammortamenti!AL25+Bilancio_In!AN18</f>
        <v>0</v>
      </c>
      <c r="AO23" s="97">
        <f>+AN23+C_ammortamenti!AM25+Bilancio_In!AO18</f>
        <v>0</v>
      </c>
      <c r="AP23" s="97">
        <f>+AO23+C_ammortamenti!AN25+Bilancio_In!AP18</f>
        <v>0</v>
      </c>
      <c r="AQ23" s="97">
        <f>+AP23+C_ammortamenti!AO25+Bilancio_In!AQ18</f>
        <v>0</v>
      </c>
      <c r="AR23" s="97">
        <f>+AQ23+C_ammortamenti!AP25+Bilancio_In!AR18</f>
        <v>0</v>
      </c>
      <c r="AS23" s="97">
        <f>+AR23+C_ammortamenti!AQ25+Bilancio_In!AS18</f>
        <v>0</v>
      </c>
      <c r="AT23" s="97">
        <f>+AS23+C_ammortamenti!AR25+Bilancio_In!AT18</f>
        <v>0</v>
      </c>
      <c r="AU23" s="97">
        <f>+AT23+C_ammortamenti!AS25+Bilancio_In!AU18</f>
        <v>0</v>
      </c>
      <c r="AV23" s="97">
        <f>+AU23+C_ammortamenti!AT25+Bilancio_In!AV18</f>
        <v>0</v>
      </c>
      <c r="AW23" s="97">
        <f>+AV23+C_ammortamenti!AU25+Bilancio_In!AW18</f>
        <v>0</v>
      </c>
      <c r="AX23" s="97">
        <f>+AW23+C_ammortamenti!AV25+Bilancio_In!AX18</f>
        <v>0</v>
      </c>
      <c r="AY23" s="97">
        <f>+AX23+C_ammortamenti!AW25+Bilancio_In!AY18</f>
        <v>0</v>
      </c>
      <c r="AZ23" s="97">
        <f>+AY23+C_ammortamenti!AX25+Bilancio_In!AZ18</f>
        <v>0</v>
      </c>
      <c r="BA23" s="97">
        <f>+AZ23+C_ammortamenti!AY25+Bilancio_In!BA18</f>
        <v>0</v>
      </c>
      <c r="BB23" s="97">
        <f>+BA23+C_ammortamenti!AZ25+Bilancio_In!BB18</f>
        <v>0</v>
      </c>
      <c r="BC23" s="97">
        <f>+BB23+C_ammortamenti!BA25+Bilancio_In!BC18</f>
        <v>0</v>
      </c>
      <c r="BD23" s="97">
        <f>+BC23+C_ammortamenti!BB25+Bilancio_In!BD18</f>
        <v>0</v>
      </c>
      <c r="BE23" s="97">
        <f>+BD23+C_ammortamenti!BC25+Bilancio_In!BE18</f>
        <v>0</v>
      </c>
      <c r="BF23" s="97">
        <f>+BE23+C_ammortamenti!BD25+Bilancio_In!BF18</f>
        <v>0</v>
      </c>
      <c r="BG23" s="97">
        <f>+BF23+C_ammortamenti!BE25+Bilancio_In!BG18</f>
        <v>0</v>
      </c>
      <c r="BH23" s="97">
        <f>+BG23+C_ammortamenti!BF25+Bilancio_In!BH18</f>
        <v>0</v>
      </c>
      <c r="BI23" s="97">
        <f>+BH23+C_ammortamenti!BG25+Bilancio_In!BI18</f>
        <v>0</v>
      </c>
      <c r="BJ23" s="97">
        <f>+BI23+C_ammortamenti!BH25+Bilancio_In!BJ18</f>
        <v>0</v>
      </c>
      <c r="BK23" s="97">
        <f>+BJ23+C_ammortamenti!BI25+Bilancio_In!BK18</f>
        <v>0</v>
      </c>
      <c r="BL23" s="97">
        <f>+BK23+C_ammortamenti!BJ25+Bilancio_In!BL18</f>
        <v>0</v>
      </c>
      <c r="BM23" s="97">
        <f>+BL23+C_ammortamenti!BK25+Bilancio_In!BM18</f>
        <v>0</v>
      </c>
      <c r="BN23" s="97">
        <f>+BM23+C_ammortamenti!BL25+Bilancio_In!BN18</f>
        <v>0</v>
      </c>
      <c r="BO23" s="97">
        <f>+BN23+C_ammortamenti!BM25+Bilancio_In!BO18</f>
        <v>0</v>
      </c>
      <c r="BP23" s="97">
        <f>+BO23+C_ammortamenti!BN25+Bilancio_In!BP18</f>
        <v>0</v>
      </c>
      <c r="BQ23" s="97">
        <f>+BP23+C_ammortamenti!BO25+Bilancio_In!BQ18</f>
        <v>0</v>
      </c>
      <c r="BR23" s="97">
        <f>+BQ23+C_ammortamenti!BP25+Bilancio_In!BR18</f>
        <v>0</v>
      </c>
      <c r="BS23" s="97">
        <f>+BR23+C_ammortamenti!BQ25+Bilancio_In!BS18</f>
        <v>0</v>
      </c>
      <c r="BT23" s="97">
        <f>+BS23+C_ammortamenti!BR25+Bilancio_In!BT18</f>
        <v>0</v>
      </c>
      <c r="BU23" s="97">
        <f>+BT23+C_ammortamenti!BS25+Bilancio_In!BU18</f>
        <v>0</v>
      </c>
      <c r="BV23" s="97">
        <f>+BU23+C_ammortamenti!BT25+Bilancio_In!BV18</f>
        <v>0</v>
      </c>
      <c r="BW23" s="97">
        <f>+BV23+C_ammortamenti!BU25+Bilancio_In!BW18</f>
        <v>0</v>
      </c>
      <c r="BX23" s="97">
        <f>+BW23+C_ammortamenti!BV25+Bilancio_In!BX18</f>
        <v>0</v>
      </c>
      <c r="BY23" s="97">
        <f>+BX23+C_ammortamenti!BW25+Bilancio_In!BY18</f>
        <v>0</v>
      </c>
      <c r="BZ23" s="97">
        <f>+BY23+C_ammortamenti!BX25+Bilancio_In!BZ18</f>
        <v>0</v>
      </c>
      <c r="CA23" s="97">
        <f>+BZ23+C_ammortamenti!BY25+Bilancio_In!CA18</f>
        <v>0</v>
      </c>
      <c r="CB23" s="97">
        <f>+CA23+C_ammortamenti!BZ25+Bilancio_In!CB18</f>
        <v>0</v>
      </c>
      <c r="CC23" s="97">
        <f>+CB23+C_ammortamenti!CA25+Bilancio_In!CC18</f>
        <v>0</v>
      </c>
      <c r="CD23" s="97">
        <f>+CC23+C_ammortamenti!CB25+Bilancio_In!CD18</f>
        <v>0</v>
      </c>
      <c r="CE23" s="97">
        <f>+CD23+C_ammortamenti!CC25+Bilancio_In!CE18</f>
        <v>0</v>
      </c>
      <c r="CF23" s="97">
        <f>+CE23+C_ammortamenti!CD25+Bilancio_In!CF18</f>
        <v>0</v>
      </c>
      <c r="CG23" s="97">
        <f>+CF23+C_ammortamenti!CE25+Bilancio_In!CG18</f>
        <v>0</v>
      </c>
      <c r="CH23" s="97">
        <f>+CG23+C_ammortamenti!CF25+Bilancio_In!CH18</f>
        <v>0</v>
      </c>
      <c r="CI23" s="97">
        <f>+CH23+C_ammortamenti!CG25+Bilancio_In!CI18</f>
        <v>0</v>
      </c>
      <c r="CJ23" s="97">
        <f>+CI23+C_ammortamenti!CH25+Bilancio_In!CJ18</f>
        <v>0</v>
      </c>
      <c r="CK23" s="97">
        <f>+CJ23+C_ammortamenti!CI25+Bilancio_In!CK18</f>
        <v>0</v>
      </c>
      <c r="CL23" s="97">
        <f>+CK23+C_ammortamenti!CJ25+Bilancio_In!CL18</f>
        <v>0</v>
      </c>
      <c r="CM23" s="97">
        <f>+CL23+C_ammortamenti!CK25+Bilancio_In!CM18</f>
        <v>0</v>
      </c>
      <c r="CN23" s="97">
        <f>+CM23+C_ammortamenti!CL25+Bilancio_In!CN18</f>
        <v>0</v>
      </c>
      <c r="CO23" s="97">
        <f>+CN23+C_ammortamenti!CM25+Bilancio_In!CO18</f>
        <v>0</v>
      </c>
      <c r="CP23" s="97">
        <f>+CO23+C_ammortamenti!CN25+Bilancio_In!CP18</f>
        <v>0</v>
      </c>
      <c r="CQ23" s="97">
        <f>+CP23+C_ammortamenti!CO25+Bilancio_In!CQ18</f>
        <v>0</v>
      </c>
      <c r="CR23" s="97">
        <f>+CQ23+C_ammortamenti!CP25+Bilancio_In!CR18</f>
        <v>0</v>
      </c>
      <c r="CS23" s="97">
        <f>+CR23+C_ammortamenti!CQ25+Bilancio_In!CS18</f>
        <v>0</v>
      </c>
      <c r="CT23" s="97">
        <f>+CS23+C_ammortamenti!CR25+Bilancio_In!CT18</f>
        <v>0</v>
      </c>
      <c r="CU23" s="97">
        <f>+CT23+C_ammortamenti!CS25+Bilancio_In!CU18</f>
        <v>0</v>
      </c>
      <c r="CV23" s="97">
        <f>+CU23+C_ammortamenti!CT25+Bilancio_In!CV18</f>
        <v>0</v>
      </c>
      <c r="CW23" s="97">
        <f>+CV23+C_ammortamenti!CU25+Bilancio_In!CW18</f>
        <v>0</v>
      </c>
      <c r="CX23" s="97">
        <f>+CW23+C_ammortamenti!CV25+Bilancio_In!CX18</f>
        <v>0</v>
      </c>
      <c r="CY23" s="97">
        <f>+CX23+C_ammortamenti!CW25+Bilancio_In!CY18</f>
        <v>0</v>
      </c>
      <c r="CZ23" s="97">
        <f>+CY23+C_ammortamenti!CX25+Bilancio_In!CZ18</f>
        <v>0</v>
      </c>
      <c r="DA23" s="97">
        <f>+CZ23+C_ammortamenti!CY25+Bilancio_In!DA18</f>
        <v>0</v>
      </c>
      <c r="DB23" s="97">
        <f>+DA23+C_ammortamenti!CZ25+Bilancio_In!DB18</f>
        <v>0</v>
      </c>
      <c r="DC23" s="97">
        <f>+DB23+C_ammortamenti!DA25+Bilancio_In!DC18</f>
        <v>0</v>
      </c>
      <c r="DD23" s="97">
        <f>+DC23+C_ammortamenti!DB25+Bilancio_In!DD18</f>
        <v>0</v>
      </c>
      <c r="DE23" s="97">
        <f>+DD23+C_ammortamenti!DC25+Bilancio_In!DE18</f>
        <v>0</v>
      </c>
      <c r="DF23" s="97">
        <f>+DE23+C_ammortamenti!DD25+Bilancio_In!DF18</f>
        <v>0</v>
      </c>
      <c r="DG23" s="97">
        <f>+DF23+C_ammortamenti!DE25+Bilancio_In!DG18</f>
        <v>0</v>
      </c>
      <c r="DH23" s="97">
        <f>+DG23+C_ammortamenti!DF25+Bilancio_In!DH18</f>
        <v>0</v>
      </c>
      <c r="DI23" s="97">
        <f>+DH23+C_ammortamenti!DG25+Bilancio_In!DI18</f>
        <v>0</v>
      </c>
      <c r="DJ23" s="97">
        <f>+DI23+C_ammortamenti!DH25+Bilancio_In!DJ18</f>
        <v>0</v>
      </c>
      <c r="DK23" s="97">
        <f>+DJ23+C_ammortamenti!DI25+Bilancio_In!DK18</f>
        <v>0</v>
      </c>
      <c r="DL23" s="97">
        <f>+DK23+C_ammortamenti!DJ25+Bilancio_In!DL18</f>
        <v>0</v>
      </c>
      <c r="DM23" s="97">
        <f>+DL23+C_ammortamenti!DK25+Bilancio_In!DM18</f>
        <v>0</v>
      </c>
      <c r="DN23" s="97">
        <f>+DM23+C_ammortamenti!DL25+Bilancio_In!DN18</f>
        <v>0</v>
      </c>
      <c r="DO23" s="97">
        <f>+DN23+C_ammortamenti!DM25+Bilancio_In!DO18</f>
        <v>0</v>
      </c>
      <c r="DP23" s="97">
        <f>+DO23+C_ammortamenti!DN25+Bilancio_In!DP18</f>
        <v>0</v>
      </c>
      <c r="DQ23" s="97">
        <f>+DP23+C_ammortamenti!DO25+Bilancio_In!DQ18</f>
        <v>0</v>
      </c>
      <c r="DR23" s="97">
        <f>+DQ23+C_ammortamenti!DP25+Bilancio_In!DR18</f>
        <v>0</v>
      </c>
      <c r="DS23" s="97">
        <f>+DR23+C_ammortamenti!DQ25+Bilancio_In!DS18</f>
        <v>0</v>
      </c>
      <c r="DT23" s="97">
        <f>+DS23+C_ammortamenti!DR25+Bilancio_In!DT18</f>
        <v>0</v>
      </c>
      <c r="DU23" s="97">
        <f>+DT23+C_ammortamenti!DS25+Bilancio_In!DU18</f>
        <v>0</v>
      </c>
      <c r="DV23" s="97">
        <f>+DU23+C_ammortamenti!DT25+Bilancio_In!DV18</f>
        <v>0</v>
      </c>
      <c r="DW23" s="97">
        <f>+DV23+C_ammortamenti!DU25+Bilancio_In!DW18</f>
        <v>0</v>
      </c>
      <c r="DX23" s="97">
        <f>+DW23+C_ammortamenti!DV25+Bilancio_In!DX18</f>
        <v>0</v>
      </c>
      <c r="DZ23" s="97">
        <f t="shared" ref="DZ23" si="48">+H23</f>
        <v>0</v>
      </c>
      <c r="EA23" s="97">
        <f t="shared" ref="EA23" si="49">+T23</f>
        <v>0</v>
      </c>
      <c r="EB23" s="97">
        <f t="shared" ref="EB23" si="50">+AF23</f>
        <v>0</v>
      </c>
      <c r="EC23" s="97">
        <f t="shared" ref="EC23" si="51">+AR23</f>
        <v>0</v>
      </c>
      <c r="ED23" s="97">
        <f t="shared" ref="ED23" si="52">+BD23</f>
        <v>0</v>
      </c>
      <c r="EE23" s="97">
        <f t="shared" ref="EE23" si="53">+BP23</f>
        <v>0</v>
      </c>
      <c r="EF23" s="97">
        <f t="shared" ref="EF23" si="54">+CB23</f>
        <v>0</v>
      </c>
      <c r="EG23" s="97">
        <f t="shared" ref="EG23" si="55">+CN23</f>
        <v>0</v>
      </c>
      <c r="EH23" s="97">
        <f t="shared" ref="EH23" si="56">+CZ23</f>
        <v>0</v>
      </c>
      <c r="EI23" s="97">
        <f t="shared" ref="EI23" si="57">+DL23</f>
        <v>0</v>
      </c>
      <c r="EJ23" s="97">
        <f t="shared" ref="EJ23" si="58">+DX23</f>
        <v>0</v>
      </c>
      <c r="EK23">
        <f t="shared" si="0"/>
        <v>20</v>
      </c>
    </row>
    <row r="24" spans="3:141" x14ac:dyDescent="0.25">
      <c r="C24" s="15"/>
      <c r="D24" s="15"/>
      <c r="E24" s="15"/>
      <c r="F24" s="16" t="s">
        <v>115</v>
      </c>
      <c r="G24" s="32"/>
      <c r="H24" s="96">
        <f>+SUM(H25:H26)</f>
        <v>500000</v>
      </c>
      <c r="I24" s="96">
        <f>+SUM(I25:I26)</f>
        <v>500000</v>
      </c>
      <c r="J24" s="96">
        <f>+SUM(J25:J26)</f>
        <v>500000</v>
      </c>
      <c r="K24" s="96">
        <f>+SUM(K25:K26)</f>
        <v>500000</v>
      </c>
      <c r="L24" s="96">
        <f>+SUM(L25:L26)</f>
        <v>500000</v>
      </c>
      <c r="M24" s="96">
        <f t="shared" ref="M24:BX24" si="59">+SUM(M25:M26)</f>
        <v>500000</v>
      </c>
      <c r="N24" s="96">
        <f t="shared" si="59"/>
        <v>500000</v>
      </c>
      <c r="O24" s="96">
        <f t="shared" si="59"/>
        <v>500000</v>
      </c>
      <c r="P24" s="96">
        <f t="shared" si="59"/>
        <v>500000</v>
      </c>
      <c r="Q24" s="96">
        <f t="shared" si="59"/>
        <v>500000</v>
      </c>
      <c r="R24" s="96">
        <f t="shared" si="59"/>
        <v>500000</v>
      </c>
      <c r="S24" s="96">
        <f t="shared" si="59"/>
        <v>500000</v>
      </c>
      <c r="T24" s="96">
        <f t="shared" si="59"/>
        <v>500000</v>
      </c>
      <c r="U24" s="96">
        <f t="shared" si="59"/>
        <v>500000</v>
      </c>
      <c r="V24" s="96">
        <f t="shared" si="59"/>
        <v>500000</v>
      </c>
      <c r="W24" s="96">
        <f t="shared" si="59"/>
        <v>500000</v>
      </c>
      <c r="X24" s="96">
        <f t="shared" si="59"/>
        <v>500000</v>
      </c>
      <c r="Y24" s="96">
        <f t="shared" si="59"/>
        <v>500000</v>
      </c>
      <c r="Z24" s="96">
        <f t="shared" si="59"/>
        <v>500000</v>
      </c>
      <c r="AA24" s="96">
        <f t="shared" si="59"/>
        <v>500000</v>
      </c>
      <c r="AB24" s="96">
        <f t="shared" si="59"/>
        <v>500000</v>
      </c>
      <c r="AC24" s="96">
        <f t="shared" si="59"/>
        <v>500000</v>
      </c>
      <c r="AD24" s="96">
        <f t="shared" si="59"/>
        <v>500000</v>
      </c>
      <c r="AE24" s="96">
        <f t="shared" si="59"/>
        <v>500000</v>
      </c>
      <c r="AF24" s="96">
        <f t="shared" si="59"/>
        <v>500000</v>
      </c>
      <c r="AG24" s="96">
        <f t="shared" si="59"/>
        <v>500000</v>
      </c>
      <c r="AH24" s="96">
        <f t="shared" si="59"/>
        <v>500000</v>
      </c>
      <c r="AI24" s="96">
        <f t="shared" si="59"/>
        <v>500000</v>
      </c>
      <c r="AJ24" s="96">
        <f t="shared" si="59"/>
        <v>500000</v>
      </c>
      <c r="AK24" s="96">
        <f t="shared" si="59"/>
        <v>500000</v>
      </c>
      <c r="AL24" s="96">
        <f t="shared" si="59"/>
        <v>500000</v>
      </c>
      <c r="AM24" s="96">
        <f t="shared" si="59"/>
        <v>500000</v>
      </c>
      <c r="AN24" s="96">
        <f t="shared" si="59"/>
        <v>500000</v>
      </c>
      <c r="AO24" s="96">
        <f t="shared" si="59"/>
        <v>500000</v>
      </c>
      <c r="AP24" s="96">
        <f t="shared" si="59"/>
        <v>500000</v>
      </c>
      <c r="AQ24" s="96">
        <f t="shared" si="59"/>
        <v>500000</v>
      </c>
      <c r="AR24" s="96">
        <f t="shared" si="59"/>
        <v>500000</v>
      </c>
      <c r="AS24" s="96">
        <f t="shared" si="59"/>
        <v>500000</v>
      </c>
      <c r="AT24" s="96">
        <f t="shared" si="59"/>
        <v>500000</v>
      </c>
      <c r="AU24" s="96">
        <f t="shared" si="59"/>
        <v>500000</v>
      </c>
      <c r="AV24" s="96">
        <f t="shared" si="59"/>
        <v>500000</v>
      </c>
      <c r="AW24" s="96">
        <f t="shared" si="59"/>
        <v>500000</v>
      </c>
      <c r="AX24" s="96">
        <f t="shared" si="59"/>
        <v>500000</v>
      </c>
      <c r="AY24" s="96">
        <f t="shared" si="59"/>
        <v>500000</v>
      </c>
      <c r="AZ24" s="96">
        <f t="shared" si="59"/>
        <v>500000</v>
      </c>
      <c r="BA24" s="96">
        <f t="shared" si="59"/>
        <v>500000</v>
      </c>
      <c r="BB24" s="96">
        <f t="shared" si="59"/>
        <v>500000</v>
      </c>
      <c r="BC24" s="96">
        <f t="shared" si="59"/>
        <v>500000</v>
      </c>
      <c r="BD24" s="96">
        <f t="shared" si="59"/>
        <v>500000</v>
      </c>
      <c r="BE24" s="96">
        <f t="shared" si="59"/>
        <v>500000</v>
      </c>
      <c r="BF24" s="96">
        <f t="shared" si="59"/>
        <v>500000</v>
      </c>
      <c r="BG24" s="96">
        <f t="shared" si="59"/>
        <v>500000</v>
      </c>
      <c r="BH24" s="96">
        <f t="shared" si="59"/>
        <v>500000</v>
      </c>
      <c r="BI24" s="96">
        <f t="shared" si="59"/>
        <v>500000</v>
      </c>
      <c r="BJ24" s="96">
        <f t="shared" si="59"/>
        <v>500000</v>
      </c>
      <c r="BK24" s="96">
        <f t="shared" si="59"/>
        <v>500000</v>
      </c>
      <c r="BL24" s="96">
        <f t="shared" si="59"/>
        <v>500000</v>
      </c>
      <c r="BM24" s="96">
        <f t="shared" si="59"/>
        <v>500000</v>
      </c>
      <c r="BN24" s="96">
        <f t="shared" si="59"/>
        <v>500000</v>
      </c>
      <c r="BO24" s="96">
        <f t="shared" si="59"/>
        <v>500000</v>
      </c>
      <c r="BP24" s="96">
        <f t="shared" si="59"/>
        <v>500000</v>
      </c>
      <c r="BQ24" s="96">
        <f t="shared" si="59"/>
        <v>500000</v>
      </c>
      <c r="BR24" s="96">
        <f t="shared" si="59"/>
        <v>500000</v>
      </c>
      <c r="BS24" s="96">
        <f t="shared" si="59"/>
        <v>500000</v>
      </c>
      <c r="BT24" s="96">
        <f t="shared" si="59"/>
        <v>500000</v>
      </c>
      <c r="BU24" s="96">
        <f t="shared" si="59"/>
        <v>500000</v>
      </c>
      <c r="BV24" s="96">
        <f t="shared" si="59"/>
        <v>500000</v>
      </c>
      <c r="BW24" s="96">
        <f t="shared" si="59"/>
        <v>500000</v>
      </c>
      <c r="BX24" s="96">
        <f t="shared" si="59"/>
        <v>500000</v>
      </c>
      <c r="BY24" s="96">
        <f t="shared" ref="BY24:DX24" si="60">+SUM(BY25:BY26)</f>
        <v>500000</v>
      </c>
      <c r="BZ24" s="96">
        <f t="shared" si="60"/>
        <v>500000</v>
      </c>
      <c r="CA24" s="96">
        <f t="shared" si="60"/>
        <v>500000</v>
      </c>
      <c r="CB24" s="96">
        <f t="shared" si="60"/>
        <v>500000</v>
      </c>
      <c r="CC24" s="96">
        <f t="shared" si="60"/>
        <v>500000</v>
      </c>
      <c r="CD24" s="96">
        <f t="shared" si="60"/>
        <v>500000</v>
      </c>
      <c r="CE24" s="96">
        <f t="shared" si="60"/>
        <v>500000</v>
      </c>
      <c r="CF24" s="96">
        <f t="shared" si="60"/>
        <v>500000</v>
      </c>
      <c r="CG24" s="96">
        <f t="shared" si="60"/>
        <v>500000</v>
      </c>
      <c r="CH24" s="96">
        <f t="shared" si="60"/>
        <v>500000</v>
      </c>
      <c r="CI24" s="96">
        <f t="shared" si="60"/>
        <v>500000</v>
      </c>
      <c r="CJ24" s="96">
        <f t="shared" si="60"/>
        <v>500000</v>
      </c>
      <c r="CK24" s="96">
        <f t="shared" si="60"/>
        <v>500000</v>
      </c>
      <c r="CL24" s="96">
        <f t="shared" si="60"/>
        <v>500000</v>
      </c>
      <c r="CM24" s="96">
        <f t="shared" si="60"/>
        <v>500000</v>
      </c>
      <c r="CN24" s="96">
        <f t="shared" si="60"/>
        <v>500000</v>
      </c>
      <c r="CO24" s="96">
        <f t="shared" si="60"/>
        <v>500000</v>
      </c>
      <c r="CP24" s="96">
        <f t="shared" si="60"/>
        <v>500000</v>
      </c>
      <c r="CQ24" s="96">
        <f t="shared" si="60"/>
        <v>500000</v>
      </c>
      <c r="CR24" s="96">
        <f t="shared" si="60"/>
        <v>500000</v>
      </c>
      <c r="CS24" s="96">
        <f t="shared" si="60"/>
        <v>500000</v>
      </c>
      <c r="CT24" s="96">
        <f t="shared" si="60"/>
        <v>500000</v>
      </c>
      <c r="CU24" s="96">
        <f t="shared" si="60"/>
        <v>500000</v>
      </c>
      <c r="CV24" s="96">
        <f t="shared" si="60"/>
        <v>500000</v>
      </c>
      <c r="CW24" s="96">
        <f t="shared" si="60"/>
        <v>500000</v>
      </c>
      <c r="CX24" s="96">
        <f t="shared" si="60"/>
        <v>500000</v>
      </c>
      <c r="CY24" s="96">
        <f t="shared" si="60"/>
        <v>500000</v>
      </c>
      <c r="CZ24" s="96">
        <f t="shared" si="60"/>
        <v>500000</v>
      </c>
      <c r="DA24" s="96">
        <f t="shared" si="60"/>
        <v>500000</v>
      </c>
      <c r="DB24" s="96">
        <f t="shared" si="60"/>
        <v>500000</v>
      </c>
      <c r="DC24" s="96">
        <f t="shared" si="60"/>
        <v>500000</v>
      </c>
      <c r="DD24" s="96">
        <f t="shared" si="60"/>
        <v>500000</v>
      </c>
      <c r="DE24" s="96">
        <f t="shared" si="60"/>
        <v>500000</v>
      </c>
      <c r="DF24" s="96">
        <f t="shared" si="60"/>
        <v>500000</v>
      </c>
      <c r="DG24" s="96">
        <f t="shared" si="60"/>
        <v>500000</v>
      </c>
      <c r="DH24" s="96">
        <f t="shared" si="60"/>
        <v>500000</v>
      </c>
      <c r="DI24" s="96">
        <f t="shared" si="60"/>
        <v>500000</v>
      </c>
      <c r="DJ24" s="96">
        <f t="shared" si="60"/>
        <v>500000</v>
      </c>
      <c r="DK24" s="96">
        <f t="shared" si="60"/>
        <v>500000</v>
      </c>
      <c r="DL24" s="96">
        <f t="shared" si="60"/>
        <v>500000</v>
      </c>
      <c r="DM24" s="96">
        <f t="shared" si="60"/>
        <v>500000</v>
      </c>
      <c r="DN24" s="96">
        <f t="shared" si="60"/>
        <v>500000</v>
      </c>
      <c r="DO24" s="96">
        <f t="shared" si="60"/>
        <v>500000</v>
      </c>
      <c r="DP24" s="96">
        <f t="shared" si="60"/>
        <v>500000</v>
      </c>
      <c r="DQ24" s="96">
        <f t="shared" si="60"/>
        <v>500000</v>
      </c>
      <c r="DR24" s="96">
        <f t="shared" si="60"/>
        <v>500000</v>
      </c>
      <c r="DS24" s="96">
        <f t="shared" si="60"/>
        <v>500000</v>
      </c>
      <c r="DT24" s="96">
        <f t="shared" si="60"/>
        <v>500000</v>
      </c>
      <c r="DU24" s="96">
        <f t="shared" si="60"/>
        <v>500000</v>
      </c>
      <c r="DV24" s="96">
        <f t="shared" si="60"/>
        <v>500000</v>
      </c>
      <c r="DW24" s="96">
        <f t="shared" si="60"/>
        <v>500000</v>
      </c>
      <c r="DX24" s="96">
        <f t="shared" si="60"/>
        <v>500000</v>
      </c>
      <c r="DZ24" s="96">
        <f t="shared" ref="DZ24:EG24" si="61">+SUM(DZ25:DZ26)</f>
        <v>500000</v>
      </c>
      <c r="EA24" s="96">
        <f t="shared" si="61"/>
        <v>500000</v>
      </c>
      <c r="EB24" s="96">
        <f t="shared" si="61"/>
        <v>500000</v>
      </c>
      <c r="EC24" s="96">
        <f t="shared" si="61"/>
        <v>500000</v>
      </c>
      <c r="ED24" s="96">
        <f t="shared" si="61"/>
        <v>500000</v>
      </c>
      <c r="EE24" s="96">
        <f t="shared" si="61"/>
        <v>500000</v>
      </c>
      <c r="EF24" s="96">
        <f t="shared" si="61"/>
        <v>500000</v>
      </c>
      <c r="EG24" s="96">
        <f t="shared" si="61"/>
        <v>500000</v>
      </c>
      <c r="EH24" s="96">
        <f t="shared" ref="EH24:EJ24" si="62">+SUM(EH25:EH26)</f>
        <v>500000</v>
      </c>
      <c r="EI24" s="96">
        <f t="shared" si="62"/>
        <v>500000</v>
      </c>
      <c r="EJ24" s="96">
        <f t="shared" si="62"/>
        <v>500000</v>
      </c>
      <c r="EK24">
        <f t="shared" si="0"/>
        <v>21</v>
      </c>
    </row>
    <row r="25" spans="3:141" x14ac:dyDescent="0.25">
      <c r="C25" s="15"/>
      <c r="D25" s="15"/>
      <c r="E25" s="15"/>
      <c r="F25" s="39"/>
      <c r="G25" s="31" t="s">
        <v>59</v>
      </c>
      <c r="H25" s="97">
        <f>+Bilancio_In!E20</f>
        <v>350000</v>
      </c>
      <c r="I25" s="97">
        <f>+H25+C_Investimenti!F7</f>
        <v>350000</v>
      </c>
      <c r="J25" s="97">
        <f>+I25+C_Investimenti!G7</f>
        <v>350000</v>
      </c>
      <c r="K25" s="97">
        <f>+J25+C_Investimenti!H7</f>
        <v>350000</v>
      </c>
      <c r="L25" s="97">
        <f>+K25+C_Investimenti!I7</f>
        <v>350000</v>
      </c>
      <c r="M25" s="97">
        <f>+L25+C_Investimenti!J7</f>
        <v>350000</v>
      </c>
      <c r="N25" s="97">
        <f>+M25+C_Investimenti!K7</f>
        <v>350000</v>
      </c>
      <c r="O25" s="97">
        <f>+N25+C_Investimenti!L7</f>
        <v>350000</v>
      </c>
      <c r="P25" s="97">
        <f>+O25+C_Investimenti!M7</f>
        <v>350000</v>
      </c>
      <c r="Q25" s="97">
        <f>+P25+C_Investimenti!N7</f>
        <v>350000</v>
      </c>
      <c r="R25" s="97">
        <f>+Q25+C_Investimenti!O7</f>
        <v>350000</v>
      </c>
      <c r="S25" s="97">
        <f>+R25+C_Investimenti!P7</f>
        <v>350000</v>
      </c>
      <c r="T25" s="97">
        <f>+S25+C_Investimenti!Q7</f>
        <v>350000</v>
      </c>
      <c r="U25" s="97">
        <f>+T25+C_Investimenti!R7</f>
        <v>350000</v>
      </c>
      <c r="V25" s="97">
        <f>+U25+C_Investimenti!S7</f>
        <v>350000</v>
      </c>
      <c r="W25" s="97">
        <f>+V25+C_Investimenti!T7</f>
        <v>350000</v>
      </c>
      <c r="X25" s="97">
        <f>+W25+C_Investimenti!U7</f>
        <v>350000</v>
      </c>
      <c r="Y25" s="97">
        <f>+X25+C_Investimenti!V7</f>
        <v>350000</v>
      </c>
      <c r="Z25" s="97">
        <f>+Y25+C_Investimenti!W7</f>
        <v>350000</v>
      </c>
      <c r="AA25" s="97">
        <f>+Z25+C_Investimenti!X7</f>
        <v>350000</v>
      </c>
      <c r="AB25" s="97">
        <f>+AA25+C_Investimenti!Y7</f>
        <v>350000</v>
      </c>
      <c r="AC25" s="97">
        <f>+AB25+C_Investimenti!Z7</f>
        <v>350000</v>
      </c>
      <c r="AD25" s="97">
        <f>+AC25+C_Investimenti!AA7</f>
        <v>350000</v>
      </c>
      <c r="AE25" s="97">
        <f>+AD25+C_Investimenti!AB7</f>
        <v>350000</v>
      </c>
      <c r="AF25" s="97">
        <f>+AE25+C_Investimenti!AC7</f>
        <v>350000</v>
      </c>
      <c r="AG25" s="97">
        <f>+AF25+C_Investimenti!AD7</f>
        <v>350000</v>
      </c>
      <c r="AH25" s="97">
        <f>+AG25+C_Investimenti!AE7</f>
        <v>350000</v>
      </c>
      <c r="AI25" s="97">
        <f>+AH25+C_Investimenti!AF7</f>
        <v>350000</v>
      </c>
      <c r="AJ25" s="97">
        <f>+AI25+C_Investimenti!AG7</f>
        <v>350000</v>
      </c>
      <c r="AK25" s="97">
        <f>+AJ25+C_Investimenti!AH7</f>
        <v>350000</v>
      </c>
      <c r="AL25" s="97">
        <f>+AK25+C_Investimenti!AI7</f>
        <v>350000</v>
      </c>
      <c r="AM25" s="97">
        <f>+AL25+C_Investimenti!AJ7</f>
        <v>350000</v>
      </c>
      <c r="AN25" s="97">
        <f>+AM25+C_Investimenti!AK7</f>
        <v>350000</v>
      </c>
      <c r="AO25" s="97">
        <f>+AN25+C_Investimenti!AL7</f>
        <v>350000</v>
      </c>
      <c r="AP25" s="97">
        <f>+AO25+C_Investimenti!AM7</f>
        <v>350000</v>
      </c>
      <c r="AQ25" s="97">
        <f>+AP25+C_Investimenti!AN7</f>
        <v>350000</v>
      </c>
      <c r="AR25" s="97">
        <f>+AQ25+C_Investimenti!AO7</f>
        <v>350000</v>
      </c>
      <c r="AS25" s="97">
        <f>+AR25+C_Investimenti!AP7</f>
        <v>350000</v>
      </c>
      <c r="AT25" s="97">
        <f>+AS25+C_Investimenti!AQ7</f>
        <v>350000</v>
      </c>
      <c r="AU25" s="97">
        <f>+AT25+C_Investimenti!AR7</f>
        <v>350000</v>
      </c>
      <c r="AV25" s="97">
        <f>+AU25+C_Investimenti!AS7</f>
        <v>350000</v>
      </c>
      <c r="AW25" s="97">
        <f>+AV25+C_Investimenti!AT7</f>
        <v>350000</v>
      </c>
      <c r="AX25" s="97">
        <f>+AW25+C_Investimenti!AU7</f>
        <v>350000</v>
      </c>
      <c r="AY25" s="97">
        <f>+AX25+C_Investimenti!AV7</f>
        <v>350000</v>
      </c>
      <c r="AZ25" s="97">
        <f>+AY25+C_Investimenti!AW7</f>
        <v>350000</v>
      </c>
      <c r="BA25" s="97">
        <f>+AZ25+C_Investimenti!AX7</f>
        <v>350000</v>
      </c>
      <c r="BB25" s="97">
        <f>+BA25+C_Investimenti!AY7</f>
        <v>350000</v>
      </c>
      <c r="BC25" s="97">
        <f>+BB25+C_Investimenti!AZ7</f>
        <v>350000</v>
      </c>
      <c r="BD25" s="97">
        <f>+BC25+C_Investimenti!BA7</f>
        <v>350000</v>
      </c>
      <c r="BE25" s="97">
        <f>+BD25+C_Investimenti!BB7</f>
        <v>350000</v>
      </c>
      <c r="BF25" s="97">
        <f>+BE25+C_Investimenti!BC7</f>
        <v>350000</v>
      </c>
      <c r="BG25" s="97">
        <f>+BF25+C_Investimenti!BD7</f>
        <v>350000</v>
      </c>
      <c r="BH25" s="97">
        <f>+BG25+C_Investimenti!BE7</f>
        <v>350000</v>
      </c>
      <c r="BI25" s="97">
        <f>+BH25+C_Investimenti!BF7</f>
        <v>350000</v>
      </c>
      <c r="BJ25" s="97">
        <f>+BI25+C_Investimenti!BG7</f>
        <v>350000</v>
      </c>
      <c r="BK25" s="97">
        <f>+BJ25+C_Investimenti!BH7</f>
        <v>350000</v>
      </c>
      <c r="BL25" s="97">
        <f>+BK25+C_Investimenti!BI7</f>
        <v>350000</v>
      </c>
      <c r="BM25" s="97">
        <f>+BL25+C_Investimenti!BJ7</f>
        <v>350000</v>
      </c>
      <c r="BN25" s="97">
        <f>+BM25+C_Investimenti!BK7</f>
        <v>350000</v>
      </c>
      <c r="BO25" s="97">
        <f>+BN25+C_Investimenti!BL7</f>
        <v>350000</v>
      </c>
      <c r="BP25" s="97">
        <f>+BO25+C_Investimenti!BM7</f>
        <v>350000</v>
      </c>
      <c r="BQ25" s="97">
        <f>+BP25+C_Investimenti!BN7</f>
        <v>350000</v>
      </c>
      <c r="BR25" s="97">
        <f>+BQ25+C_Investimenti!BO7</f>
        <v>350000</v>
      </c>
      <c r="BS25" s="97">
        <f>+BR25+C_Investimenti!BP7</f>
        <v>350000</v>
      </c>
      <c r="BT25" s="97">
        <f>+BS25+C_Investimenti!BQ7</f>
        <v>350000</v>
      </c>
      <c r="BU25" s="97">
        <f>+BT25+C_Investimenti!BR7</f>
        <v>350000</v>
      </c>
      <c r="BV25" s="97">
        <f>+BU25+C_Investimenti!BS7</f>
        <v>350000</v>
      </c>
      <c r="BW25" s="97">
        <f>+BV25+C_Investimenti!BT7</f>
        <v>350000</v>
      </c>
      <c r="BX25" s="97">
        <f>+BW25+C_Investimenti!BU7</f>
        <v>350000</v>
      </c>
      <c r="BY25" s="97">
        <f>+BX25+C_Investimenti!BV7</f>
        <v>350000</v>
      </c>
      <c r="BZ25" s="97">
        <f>+BY25+C_Investimenti!BW7</f>
        <v>350000</v>
      </c>
      <c r="CA25" s="97">
        <f>+BZ25+C_Investimenti!BX7</f>
        <v>350000</v>
      </c>
      <c r="CB25" s="97">
        <f>+CA25+C_Investimenti!BY7</f>
        <v>350000</v>
      </c>
      <c r="CC25" s="97">
        <f>+CB25+C_Investimenti!BZ7</f>
        <v>350000</v>
      </c>
      <c r="CD25" s="97">
        <f>+CC25+C_Investimenti!CA7</f>
        <v>350000</v>
      </c>
      <c r="CE25" s="97">
        <f>+CD25+C_Investimenti!CB7</f>
        <v>350000</v>
      </c>
      <c r="CF25" s="97">
        <f>+CE25+C_Investimenti!CC7</f>
        <v>350000</v>
      </c>
      <c r="CG25" s="97">
        <f>+CF25+C_Investimenti!CD7</f>
        <v>350000</v>
      </c>
      <c r="CH25" s="97">
        <f>+CG25+C_Investimenti!CE7</f>
        <v>350000</v>
      </c>
      <c r="CI25" s="97">
        <f>+CH25+C_Investimenti!CF7</f>
        <v>350000</v>
      </c>
      <c r="CJ25" s="97">
        <f>+CI25+C_Investimenti!CG7</f>
        <v>350000</v>
      </c>
      <c r="CK25" s="97">
        <f>+CJ25+C_Investimenti!CH7</f>
        <v>350000</v>
      </c>
      <c r="CL25" s="97">
        <f>+CK25+C_Investimenti!CI7</f>
        <v>350000</v>
      </c>
      <c r="CM25" s="97">
        <f>+CL25+C_Investimenti!CJ7</f>
        <v>350000</v>
      </c>
      <c r="CN25" s="97">
        <f>+CM25+C_Investimenti!CK7</f>
        <v>350000</v>
      </c>
      <c r="CO25" s="97">
        <f>+CN25+C_Investimenti!CL7</f>
        <v>350000</v>
      </c>
      <c r="CP25" s="97">
        <f>+CO25+C_Investimenti!CM7</f>
        <v>350000</v>
      </c>
      <c r="CQ25" s="97">
        <f>+CP25+C_Investimenti!CN7</f>
        <v>350000</v>
      </c>
      <c r="CR25" s="97">
        <f>+CQ25+C_Investimenti!CO7</f>
        <v>350000</v>
      </c>
      <c r="CS25" s="97">
        <f>+CR25+C_Investimenti!CP7</f>
        <v>350000</v>
      </c>
      <c r="CT25" s="97">
        <f>+CS25+C_Investimenti!CQ7</f>
        <v>350000</v>
      </c>
      <c r="CU25" s="97">
        <f>+CT25+C_Investimenti!CR7</f>
        <v>350000</v>
      </c>
      <c r="CV25" s="97">
        <f>+CU25+C_Investimenti!CS7</f>
        <v>350000</v>
      </c>
      <c r="CW25" s="97">
        <f>+CV25+C_Investimenti!CT7</f>
        <v>350000</v>
      </c>
      <c r="CX25" s="97">
        <f>+CW25+C_Investimenti!CU7</f>
        <v>350000</v>
      </c>
      <c r="CY25" s="97">
        <f>+CX25+C_Investimenti!CV7</f>
        <v>350000</v>
      </c>
      <c r="CZ25" s="97">
        <f>+CY25+C_Investimenti!CW7</f>
        <v>350000</v>
      </c>
      <c r="DA25" s="97">
        <f>+CZ25+C_Investimenti!CX7</f>
        <v>350000</v>
      </c>
      <c r="DB25" s="97">
        <f>+DA25+C_Investimenti!CY7</f>
        <v>350000</v>
      </c>
      <c r="DC25" s="97">
        <f>+DB25+C_Investimenti!CZ7</f>
        <v>350000</v>
      </c>
      <c r="DD25" s="97">
        <f>+DC25+C_Investimenti!DA7</f>
        <v>350000</v>
      </c>
      <c r="DE25" s="97">
        <f>+DD25+C_Investimenti!DB7</f>
        <v>350000</v>
      </c>
      <c r="DF25" s="97">
        <f>+DE25+C_Investimenti!DC7</f>
        <v>350000</v>
      </c>
      <c r="DG25" s="97">
        <f>+DF25+C_Investimenti!DD7</f>
        <v>350000</v>
      </c>
      <c r="DH25" s="97">
        <f>+DG25+C_Investimenti!DE7</f>
        <v>350000</v>
      </c>
      <c r="DI25" s="97">
        <f>+DH25+C_Investimenti!DF7</f>
        <v>350000</v>
      </c>
      <c r="DJ25" s="97">
        <f>+DI25+C_Investimenti!DG7</f>
        <v>350000</v>
      </c>
      <c r="DK25" s="97">
        <f>+DJ25+C_Investimenti!DH7</f>
        <v>350000</v>
      </c>
      <c r="DL25" s="97">
        <f>+DK25+C_Investimenti!DI7</f>
        <v>350000</v>
      </c>
      <c r="DM25" s="97">
        <f>+DL25+C_Investimenti!DJ7</f>
        <v>350000</v>
      </c>
      <c r="DN25" s="97">
        <f>+DM25+C_Investimenti!DK7</f>
        <v>350000</v>
      </c>
      <c r="DO25" s="97">
        <f>+DN25+C_Investimenti!DL7</f>
        <v>350000</v>
      </c>
      <c r="DP25" s="97">
        <f>+DO25+C_Investimenti!DM7</f>
        <v>350000</v>
      </c>
      <c r="DQ25" s="97">
        <f>+DP25+C_Investimenti!DN7</f>
        <v>350000</v>
      </c>
      <c r="DR25" s="97">
        <f>+DQ25+C_Investimenti!DO7</f>
        <v>350000</v>
      </c>
      <c r="DS25" s="97">
        <f>+DR25+C_Investimenti!DP7</f>
        <v>350000</v>
      </c>
      <c r="DT25" s="97">
        <f>+DS25+C_Investimenti!DQ7</f>
        <v>350000</v>
      </c>
      <c r="DU25" s="97">
        <f>+DT25+C_Investimenti!DR7</f>
        <v>350000</v>
      </c>
      <c r="DV25" s="97">
        <f>+DU25+C_Investimenti!DS7</f>
        <v>350000</v>
      </c>
      <c r="DW25" s="97">
        <f>+DV25+C_Investimenti!DT7</f>
        <v>350000</v>
      </c>
      <c r="DX25" s="97">
        <f>+DW25+C_Investimenti!DU7</f>
        <v>350000</v>
      </c>
      <c r="DZ25" s="97">
        <f t="shared" ref="DZ25:DZ26" si="63">+H25</f>
        <v>350000</v>
      </c>
      <c r="EA25" s="97">
        <f t="shared" ref="EA25:EA26" si="64">+T25</f>
        <v>350000</v>
      </c>
      <c r="EB25" s="97">
        <f t="shared" ref="EB25:EB26" si="65">+AF25</f>
        <v>350000</v>
      </c>
      <c r="EC25" s="97">
        <f t="shared" ref="EC25:EC26" si="66">+AR25</f>
        <v>350000</v>
      </c>
      <c r="ED25" s="97">
        <f t="shared" ref="ED25:ED26" si="67">+BD25</f>
        <v>350000</v>
      </c>
      <c r="EE25" s="97">
        <f t="shared" ref="EE25:EE26" si="68">+BP25</f>
        <v>350000</v>
      </c>
      <c r="EF25" s="97">
        <f t="shared" ref="EF25:EF26" si="69">+CB25</f>
        <v>350000</v>
      </c>
      <c r="EG25" s="97">
        <f t="shared" ref="EG25:EG26" si="70">+CN25</f>
        <v>350000</v>
      </c>
      <c r="EH25" s="97">
        <f t="shared" ref="EH25:EH26" si="71">+CZ25</f>
        <v>350000</v>
      </c>
      <c r="EI25" s="97">
        <f t="shared" ref="EI25:EI26" si="72">+DL25</f>
        <v>350000</v>
      </c>
      <c r="EJ25" s="97">
        <f t="shared" ref="EJ25:EJ26" si="73">+DX25</f>
        <v>350000</v>
      </c>
      <c r="EK25">
        <f t="shared" si="0"/>
        <v>22</v>
      </c>
    </row>
    <row r="26" spans="3:141" x14ac:dyDescent="0.25">
      <c r="C26" s="15"/>
      <c r="D26" s="15"/>
      <c r="E26" s="15"/>
      <c r="F26" s="39"/>
      <c r="G26" s="31" t="s">
        <v>60</v>
      </c>
      <c r="H26" s="97">
        <f>+Bilancio_In!E21</f>
        <v>150000</v>
      </c>
      <c r="I26" s="97">
        <f>+H26+C_Investimenti!F8</f>
        <v>150000</v>
      </c>
      <c r="J26" s="97">
        <f>+I26+C_Investimenti!G8</f>
        <v>150000</v>
      </c>
      <c r="K26" s="97">
        <f>+J26+C_Investimenti!H8</f>
        <v>150000</v>
      </c>
      <c r="L26" s="97">
        <f>+K26+C_Investimenti!I8</f>
        <v>150000</v>
      </c>
      <c r="M26" s="97">
        <f>+L26+C_Investimenti!J8</f>
        <v>150000</v>
      </c>
      <c r="N26" s="97">
        <f>+M26+C_Investimenti!K8</f>
        <v>150000</v>
      </c>
      <c r="O26" s="97">
        <f>+N26+C_Investimenti!L8</f>
        <v>150000</v>
      </c>
      <c r="P26" s="97">
        <f>+O26+C_Investimenti!M8</f>
        <v>150000</v>
      </c>
      <c r="Q26" s="97">
        <f>+P26+C_Investimenti!N8</f>
        <v>150000</v>
      </c>
      <c r="R26" s="97">
        <f>+Q26+C_Investimenti!O8</f>
        <v>150000</v>
      </c>
      <c r="S26" s="97">
        <f>+R26+C_Investimenti!P8</f>
        <v>150000</v>
      </c>
      <c r="T26" s="97">
        <f>+S26+C_Investimenti!Q8</f>
        <v>150000</v>
      </c>
      <c r="U26" s="97">
        <f>+T26+C_Investimenti!R8</f>
        <v>150000</v>
      </c>
      <c r="V26" s="97">
        <f>+U26+C_Investimenti!S8</f>
        <v>150000</v>
      </c>
      <c r="W26" s="97">
        <f>+V26+C_Investimenti!T8</f>
        <v>150000</v>
      </c>
      <c r="X26" s="97">
        <f>+W26+C_Investimenti!U8</f>
        <v>150000</v>
      </c>
      <c r="Y26" s="97">
        <f>+X26+C_Investimenti!V8</f>
        <v>150000</v>
      </c>
      <c r="Z26" s="97">
        <f>+Y26+C_Investimenti!W8</f>
        <v>150000</v>
      </c>
      <c r="AA26" s="97">
        <f>+Z26+C_Investimenti!X8</f>
        <v>150000</v>
      </c>
      <c r="AB26" s="97">
        <f>+AA26+C_Investimenti!Y8</f>
        <v>150000</v>
      </c>
      <c r="AC26" s="97">
        <f>+AB26+C_Investimenti!Z8</f>
        <v>150000</v>
      </c>
      <c r="AD26" s="97">
        <f>+AC26+C_Investimenti!AA8</f>
        <v>150000</v>
      </c>
      <c r="AE26" s="97">
        <f>+AD26+C_Investimenti!AB8</f>
        <v>150000</v>
      </c>
      <c r="AF26" s="97">
        <f>+AE26+C_Investimenti!AC8</f>
        <v>150000</v>
      </c>
      <c r="AG26" s="97">
        <f>+AF26+C_Investimenti!AD8</f>
        <v>150000</v>
      </c>
      <c r="AH26" s="97">
        <f>+AG26+C_Investimenti!AE8</f>
        <v>150000</v>
      </c>
      <c r="AI26" s="97">
        <f>+AH26+C_Investimenti!AF8</f>
        <v>150000</v>
      </c>
      <c r="AJ26" s="97">
        <f>+AI26+C_Investimenti!AG8</f>
        <v>150000</v>
      </c>
      <c r="AK26" s="97">
        <f>+AJ26+C_Investimenti!AH8</f>
        <v>150000</v>
      </c>
      <c r="AL26" s="97">
        <f>+AK26+C_Investimenti!AI8</f>
        <v>150000</v>
      </c>
      <c r="AM26" s="97">
        <f>+AL26+C_Investimenti!AJ8</f>
        <v>150000</v>
      </c>
      <c r="AN26" s="97">
        <f>+AM26+C_Investimenti!AK8</f>
        <v>150000</v>
      </c>
      <c r="AO26" s="97">
        <f>+AN26+C_Investimenti!AL8</f>
        <v>150000</v>
      </c>
      <c r="AP26" s="97">
        <f>+AO26+C_Investimenti!AM8</f>
        <v>150000</v>
      </c>
      <c r="AQ26" s="97">
        <f>+AP26+C_Investimenti!AN8</f>
        <v>150000</v>
      </c>
      <c r="AR26" s="97">
        <f>+AQ26+C_Investimenti!AO8</f>
        <v>150000</v>
      </c>
      <c r="AS26" s="97">
        <f>+AR26+C_Investimenti!AP8</f>
        <v>150000</v>
      </c>
      <c r="AT26" s="97">
        <f>+AS26+C_Investimenti!AQ8</f>
        <v>150000</v>
      </c>
      <c r="AU26" s="97">
        <f>+AT26+C_Investimenti!AR8</f>
        <v>150000</v>
      </c>
      <c r="AV26" s="97">
        <f>+AU26+C_Investimenti!AS8</f>
        <v>150000</v>
      </c>
      <c r="AW26" s="97">
        <f>+AV26+C_Investimenti!AT8</f>
        <v>150000</v>
      </c>
      <c r="AX26" s="97">
        <f>+AW26+C_Investimenti!AU8</f>
        <v>150000</v>
      </c>
      <c r="AY26" s="97">
        <f>+AX26+C_Investimenti!AV8</f>
        <v>150000</v>
      </c>
      <c r="AZ26" s="97">
        <f>+AY26+C_Investimenti!AW8</f>
        <v>150000</v>
      </c>
      <c r="BA26" s="97">
        <f>+AZ26+C_Investimenti!AX8</f>
        <v>150000</v>
      </c>
      <c r="BB26" s="97">
        <f>+BA26+C_Investimenti!AY8</f>
        <v>150000</v>
      </c>
      <c r="BC26" s="97">
        <f>+BB26+C_Investimenti!AZ8</f>
        <v>150000</v>
      </c>
      <c r="BD26" s="97">
        <f>+BC26+C_Investimenti!BA8</f>
        <v>150000</v>
      </c>
      <c r="BE26" s="97">
        <f>+BD26+C_Investimenti!BB8</f>
        <v>150000</v>
      </c>
      <c r="BF26" s="97">
        <f>+BE26+C_Investimenti!BC8</f>
        <v>150000</v>
      </c>
      <c r="BG26" s="97">
        <f>+BF26+C_Investimenti!BD8</f>
        <v>150000</v>
      </c>
      <c r="BH26" s="97">
        <f>+BG26+C_Investimenti!BE8</f>
        <v>150000</v>
      </c>
      <c r="BI26" s="97">
        <f>+BH26+C_Investimenti!BF8</f>
        <v>150000</v>
      </c>
      <c r="BJ26" s="97">
        <f>+BI26+C_Investimenti!BG8</f>
        <v>150000</v>
      </c>
      <c r="BK26" s="97">
        <f>+BJ26+C_Investimenti!BH8</f>
        <v>150000</v>
      </c>
      <c r="BL26" s="97">
        <f>+BK26+C_Investimenti!BI8</f>
        <v>150000</v>
      </c>
      <c r="BM26" s="97">
        <f>+BL26+C_Investimenti!BJ8</f>
        <v>150000</v>
      </c>
      <c r="BN26" s="97">
        <f>+BM26+C_Investimenti!BK8</f>
        <v>150000</v>
      </c>
      <c r="BO26" s="97">
        <f>+BN26+C_Investimenti!BL8</f>
        <v>150000</v>
      </c>
      <c r="BP26" s="97">
        <f>+BO26+C_Investimenti!BM8</f>
        <v>150000</v>
      </c>
      <c r="BQ26" s="97">
        <f>+BP26+C_Investimenti!BN8</f>
        <v>150000</v>
      </c>
      <c r="BR26" s="97">
        <f>+BQ26+C_Investimenti!BO8</f>
        <v>150000</v>
      </c>
      <c r="BS26" s="97">
        <f>+BR26+C_Investimenti!BP8</f>
        <v>150000</v>
      </c>
      <c r="BT26" s="97">
        <f>+BS26+C_Investimenti!BQ8</f>
        <v>150000</v>
      </c>
      <c r="BU26" s="97">
        <f>+BT26+C_Investimenti!BR8</f>
        <v>150000</v>
      </c>
      <c r="BV26" s="97">
        <f>+BU26+C_Investimenti!BS8</f>
        <v>150000</v>
      </c>
      <c r="BW26" s="97">
        <f>+BV26+C_Investimenti!BT8</f>
        <v>150000</v>
      </c>
      <c r="BX26" s="97">
        <f>+BW26+C_Investimenti!BU8</f>
        <v>150000</v>
      </c>
      <c r="BY26" s="97">
        <f>+BX26+C_Investimenti!BV8</f>
        <v>150000</v>
      </c>
      <c r="BZ26" s="97">
        <f>+BY26+C_Investimenti!BW8</f>
        <v>150000</v>
      </c>
      <c r="CA26" s="97">
        <f>+BZ26+C_Investimenti!BX8</f>
        <v>150000</v>
      </c>
      <c r="CB26" s="97">
        <f>+CA26+C_Investimenti!BY8</f>
        <v>150000</v>
      </c>
      <c r="CC26" s="97">
        <f>+CB26+C_Investimenti!BZ8</f>
        <v>150000</v>
      </c>
      <c r="CD26" s="97">
        <f>+CC26+C_Investimenti!CA8</f>
        <v>150000</v>
      </c>
      <c r="CE26" s="97">
        <f>+CD26+C_Investimenti!CB8</f>
        <v>150000</v>
      </c>
      <c r="CF26" s="97">
        <f>+CE26+C_Investimenti!CC8</f>
        <v>150000</v>
      </c>
      <c r="CG26" s="97">
        <f>+CF26+C_Investimenti!CD8</f>
        <v>150000</v>
      </c>
      <c r="CH26" s="97">
        <f>+CG26+C_Investimenti!CE8</f>
        <v>150000</v>
      </c>
      <c r="CI26" s="97">
        <f>+CH26+C_Investimenti!CF8</f>
        <v>150000</v>
      </c>
      <c r="CJ26" s="97">
        <f>+CI26+C_Investimenti!CG8</f>
        <v>150000</v>
      </c>
      <c r="CK26" s="97">
        <f>+CJ26+C_Investimenti!CH8</f>
        <v>150000</v>
      </c>
      <c r="CL26" s="97">
        <f>+CK26+C_Investimenti!CI8</f>
        <v>150000</v>
      </c>
      <c r="CM26" s="97">
        <f>+CL26+C_Investimenti!CJ8</f>
        <v>150000</v>
      </c>
      <c r="CN26" s="97">
        <f>+CM26+C_Investimenti!CK8</f>
        <v>150000</v>
      </c>
      <c r="CO26" s="97">
        <f>+CN26+C_Investimenti!CL8</f>
        <v>150000</v>
      </c>
      <c r="CP26" s="97">
        <f>+CO26+C_Investimenti!CM8</f>
        <v>150000</v>
      </c>
      <c r="CQ26" s="97">
        <f>+CP26+C_Investimenti!CN8</f>
        <v>150000</v>
      </c>
      <c r="CR26" s="97">
        <f>+CQ26+C_Investimenti!CO8</f>
        <v>150000</v>
      </c>
      <c r="CS26" s="97">
        <f>+CR26+C_Investimenti!CP8</f>
        <v>150000</v>
      </c>
      <c r="CT26" s="97">
        <f>+CS26+C_Investimenti!CQ8</f>
        <v>150000</v>
      </c>
      <c r="CU26" s="97">
        <f>+CT26+C_Investimenti!CR8</f>
        <v>150000</v>
      </c>
      <c r="CV26" s="97">
        <f>+CU26+C_Investimenti!CS8</f>
        <v>150000</v>
      </c>
      <c r="CW26" s="97">
        <f>+CV26+C_Investimenti!CT8</f>
        <v>150000</v>
      </c>
      <c r="CX26" s="97">
        <f>+CW26+C_Investimenti!CU8</f>
        <v>150000</v>
      </c>
      <c r="CY26" s="97">
        <f>+CX26+C_Investimenti!CV8</f>
        <v>150000</v>
      </c>
      <c r="CZ26" s="97">
        <f>+CY26+C_Investimenti!CW8</f>
        <v>150000</v>
      </c>
      <c r="DA26" s="97">
        <f>+CZ26+C_Investimenti!CX8</f>
        <v>150000</v>
      </c>
      <c r="DB26" s="97">
        <f>+DA26+C_Investimenti!CY8</f>
        <v>150000</v>
      </c>
      <c r="DC26" s="97">
        <f>+DB26+C_Investimenti!CZ8</f>
        <v>150000</v>
      </c>
      <c r="DD26" s="97">
        <f>+DC26+C_Investimenti!DA8</f>
        <v>150000</v>
      </c>
      <c r="DE26" s="97">
        <f>+DD26+C_Investimenti!DB8</f>
        <v>150000</v>
      </c>
      <c r="DF26" s="97">
        <f>+DE26+C_Investimenti!DC8</f>
        <v>150000</v>
      </c>
      <c r="DG26" s="97">
        <f>+DF26+C_Investimenti!DD8</f>
        <v>150000</v>
      </c>
      <c r="DH26" s="97">
        <f>+DG26+C_Investimenti!DE8</f>
        <v>150000</v>
      </c>
      <c r="DI26" s="97">
        <f>+DH26+C_Investimenti!DF8</f>
        <v>150000</v>
      </c>
      <c r="DJ26" s="97">
        <f>+DI26+C_Investimenti!DG8</f>
        <v>150000</v>
      </c>
      <c r="DK26" s="97">
        <f>+DJ26+C_Investimenti!DH8</f>
        <v>150000</v>
      </c>
      <c r="DL26" s="97">
        <f>+DK26+C_Investimenti!DI8</f>
        <v>150000</v>
      </c>
      <c r="DM26" s="97">
        <f>+DL26+C_Investimenti!DJ8</f>
        <v>150000</v>
      </c>
      <c r="DN26" s="97">
        <f>+DM26+C_Investimenti!DK8</f>
        <v>150000</v>
      </c>
      <c r="DO26" s="97">
        <f>+DN26+C_Investimenti!DL8</f>
        <v>150000</v>
      </c>
      <c r="DP26" s="97">
        <f>+DO26+C_Investimenti!DM8</f>
        <v>150000</v>
      </c>
      <c r="DQ26" s="97">
        <f>+DP26+C_Investimenti!DN8</f>
        <v>150000</v>
      </c>
      <c r="DR26" s="97">
        <f>+DQ26+C_Investimenti!DO8</f>
        <v>150000</v>
      </c>
      <c r="DS26" s="97">
        <f>+DR26+C_Investimenti!DP8</f>
        <v>150000</v>
      </c>
      <c r="DT26" s="97">
        <f>+DS26+C_Investimenti!DQ8</f>
        <v>150000</v>
      </c>
      <c r="DU26" s="97">
        <f>+DT26+C_Investimenti!DR8</f>
        <v>150000</v>
      </c>
      <c r="DV26" s="97">
        <f>+DU26+C_Investimenti!DS8</f>
        <v>150000</v>
      </c>
      <c r="DW26" s="97">
        <f>+DV26+C_Investimenti!DT8</f>
        <v>150000</v>
      </c>
      <c r="DX26" s="97">
        <f>+DW26+C_Investimenti!DU8</f>
        <v>150000</v>
      </c>
      <c r="DZ26" s="97">
        <f t="shared" si="63"/>
        <v>150000</v>
      </c>
      <c r="EA26" s="97">
        <f t="shared" si="64"/>
        <v>150000</v>
      </c>
      <c r="EB26" s="97">
        <f t="shared" si="65"/>
        <v>150000</v>
      </c>
      <c r="EC26" s="97">
        <f t="shared" si="66"/>
        <v>150000</v>
      </c>
      <c r="ED26" s="97">
        <f t="shared" si="67"/>
        <v>150000</v>
      </c>
      <c r="EE26" s="97">
        <f t="shared" si="68"/>
        <v>150000</v>
      </c>
      <c r="EF26" s="97">
        <f t="shared" si="69"/>
        <v>150000</v>
      </c>
      <c r="EG26" s="97">
        <f t="shared" si="70"/>
        <v>150000</v>
      </c>
      <c r="EH26" s="97">
        <f t="shared" si="71"/>
        <v>150000</v>
      </c>
      <c r="EI26" s="97">
        <f t="shared" si="72"/>
        <v>150000</v>
      </c>
      <c r="EJ26" s="97">
        <f t="shared" si="73"/>
        <v>150000</v>
      </c>
      <c r="EK26">
        <f t="shared" si="0"/>
        <v>23</v>
      </c>
    </row>
    <row r="27" spans="3:141" x14ac:dyDescent="0.25">
      <c r="C27" s="15"/>
      <c r="D27" s="15"/>
      <c r="E27" s="15"/>
      <c r="F27" s="30" t="s">
        <v>116</v>
      </c>
      <c r="G27" s="32"/>
      <c r="H27" s="96">
        <f>+SUM(H28:H29)</f>
        <v>150000</v>
      </c>
      <c r="I27" s="96">
        <f>+SUM(I28:I29)</f>
        <v>153500</v>
      </c>
      <c r="J27" s="96">
        <f>+SUM(J28:J29)</f>
        <v>157000</v>
      </c>
      <c r="K27" s="96">
        <f>+SUM(K28:K29)</f>
        <v>160500</v>
      </c>
      <c r="L27" s="96">
        <f>+SUM(L28:L29)</f>
        <v>164000</v>
      </c>
      <c r="M27" s="96">
        <f t="shared" ref="M27:BX27" si="74">+SUM(M28:M29)</f>
        <v>167500</v>
      </c>
      <c r="N27" s="96">
        <f t="shared" si="74"/>
        <v>171000</v>
      </c>
      <c r="O27" s="96">
        <f t="shared" si="74"/>
        <v>174500</v>
      </c>
      <c r="P27" s="96">
        <f t="shared" si="74"/>
        <v>178000</v>
      </c>
      <c r="Q27" s="96">
        <f t="shared" si="74"/>
        <v>181500</v>
      </c>
      <c r="R27" s="96">
        <f t="shared" si="74"/>
        <v>185000</v>
      </c>
      <c r="S27" s="96">
        <f t="shared" si="74"/>
        <v>188500</v>
      </c>
      <c r="T27" s="96">
        <f t="shared" si="74"/>
        <v>192000</v>
      </c>
      <c r="U27" s="96">
        <f t="shared" si="74"/>
        <v>195500</v>
      </c>
      <c r="V27" s="96">
        <f t="shared" si="74"/>
        <v>199000</v>
      </c>
      <c r="W27" s="96">
        <f t="shared" si="74"/>
        <v>202500</v>
      </c>
      <c r="X27" s="96">
        <f t="shared" si="74"/>
        <v>206000</v>
      </c>
      <c r="Y27" s="96">
        <f t="shared" si="74"/>
        <v>209500</v>
      </c>
      <c r="Z27" s="96">
        <f t="shared" si="74"/>
        <v>213000</v>
      </c>
      <c r="AA27" s="96">
        <f t="shared" si="74"/>
        <v>216500</v>
      </c>
      <c r="AB27" s="96">
        <f t="shared" si="74"/>
        <v>220000</v>
      </c>
      <c r="AC27" s="96">
        <f t="shared" si="74"/>
        <v>223500</v>
      </c>
      <c r="AD27" s="96">
        <f t="shared" si="74"/>
        <v>227000</v>
      </c>
      <c r="AE27" s="96">
        <f t="shared" si="74"/>
        <v>230500</v>
      </c>
      <c r="AF27" s="96">
        <f t="shared" si="74"/>
        <v>234000</v>
      </c>
      <c r="AG27" s="96">
        <f t="shared" si="74"/>
        <v>237500</v>
      </c>
      <c r="AH27" s="96">
        <f t="shared" si="74"/>
        <v>241000</v>
      </c>
      <c r="AI27" s="96">
        <f t="shared" si="74"/>
        <v>244500</v>
      </c>
      <c r="AJ27" s="96">
        <f t="shared" si="74"/>
        <v>248000</v>
      </c>
      <c r="AK27" s="96">
        <f t="shared" si="74"/>
        <v>251500</v>
      </c>
      <c r="AL27" s="96">
        <f t="shared" si="74"/>
        <v>255000</v>
      </c>
      <c r="AM27" s="96">
        <f t="shared" si="74"/>
        <v>258500</v>
      </c>
      <c r="AN27" s="96">
        <f t="shared" si="74"/>
        <v>262000</v>
      </c>
      <c r="AO27" s="96">
        <f t="shared" si="74"/>
        <v>265500</v>
      </c>
      <c r="AP27" s="96">
        <f t="shared" si="74"/>
        <v>269000</v>
      </c>
      <c r="AQ27" s="96">
        <f t="shared" si="74"/>
        <v>272500</v>
      </c>
      <c r="AR27" s="96">
        <f t="shared" si="74"/>
        <v>276000</v>
      </c>
      <c r="AS27" s="96">
        <f t="shared" si="74"/>
        <v>279500</v>
      </c>
      <c r="AT27" s="96">
        <f t="shared" si="74"/>
        <v>283000</v>
      </c>
      <c r="AU27" s="96">
        <f t="shared" si="74"/>
        <v>286500</v>
      </c>
      <c r="AV27" s="96">
        <f t="shared" si="74"/>
        <v>290000</v>
      </c>
      <c r="AW27" s="96">
        <f t="shared" si="74"/>
        <v>291000</v>
      </c>
      <c r="AX27" s="96">
        <f t="shared" si="74"/>
        <v>292000</v>
      </c>
      <c r="AY27" s="96">
        <f t="shared" si="74"/>
        <v>293000</v>
      </c>
      <c r="AZ27" s="96">
        <f t="shared" si="74"/>
        <v>294000</v>
      </c>
      <c r="BA27" s="96">
        <f t="shared" si="74"/>
        <v>295000</v>
      </c>
      <c r="BB27" s="96">
        <f t="shared" si="74"/>
        <v>296000</v>
      </c>
      <c r="BC27" s="96">
        <f t="shared" si="74"/>
        <v>297000</v>
      </c>
      <c r="BD27" s="96">
        <f t="shared" si="74"/>
        <v>298000</v>
      </c>
      <c r="BE27" s="96">
        <f t="shared" si="74"/>
        <v>299000</v>
      </c>
      <c r="BF27" s="96">
        <f t="shared" si="74"/>
        <v>300000</v>
      </c>
      <c r="BG27" s="96">
        <f t="shared" si="74"/>
        <v>300000</v>
      </c>
      <c r="BH27" s="96">
        <f t="shared" si="74"/>
        <v>300000</v>
      </c>
      <c r="BI27" s="96">
        <f t="shared" si="74"/>
        <v>300000</v>
      </c>
      <c r="BJ27" s="96">
        <f t="shared" si="74"/>
        <v>300000</v>
      </c>
      <c r="BK27" s="96">
        <f t="shared" si="74"/>
        <v>300000</v>
      </c>
      <c r="BL27" s="96">
        <f t="shared" si="74"/>
        <v>300000</v>
      </c>
      <c r="BM27" s="96">
        <f t="shared" si="74"/>
        <v>300000</v>
      </c>
      <c r="BN27" s="96">
        <f t="shared" si="74"/>
        <v>300000</v>
      </c>
      <c r="BO27" s="96">
        <f t="shared" si="74"/>
        <v>300000</v>
      </c>
      <c r="BP27" s="96">
        <f t="shared" si="74"/>
        <v>300000</v>
      </c>
      <c r="BQ27" s="96">
        <f t="shared" si="74"/>
        <v>300000</v>
      </c>
      <c r="BR27" s="96">
        <f t="shared" si="74"/>
        <v>300000</v>
      </c>
      <c r="BS27" s="96">
        <f t="shared" si="74"/>
        <v>300000</v>
      </c>
      <c r="BT27" s="96">
        <f t="shared" si="74"/>
        <v>300000</v>
      </c>
      <c r="BU27" s="96">
        <f t="shared" si="74"/>
        <v>300000</v>
      </c>
      <c r="BV27" s="96">
        <f t="shared" si="74"/>
        <v>300000</v>
      </c>
      <c r="BW27" s="96">
        <f t="shared" si="74"/>
        <v>300000</v>
      </c>
      <c r="BX27" s="96">
        <f t="shared" si="74"/>
        <v>300000</v>
      </c>
      <c r="BY27" s="96">
        <f t="shared" ref="BY27:DX27" si="75">+SUM(BY28:BY29)</f>
        <v>300000</v>
      </c>
      <c r="BZ27" s="96">
        <f t="shared" si="75"/>
        <v>300000</v>
      </c>
      <c r="CA27" s="96">
        <f t="shared" si="75"/>
        <v>300000</v>
      </c>
      <c r="CB27" s="96">
        <f t="shared" si="75"/>
        <v>300000</v>
      </c>
      <c r="CC27" s="96">
        <f t="shared" si="75"/>
        <v>300000</v>
      </c>
      <c r="CD27" s="96">
        <f t="shared" si="75"/>
        <v>300000</v>
      </c>
      <c r="CE27" s="96">
        <f t="shared" si="75"/>
        <v>300000</v>
      </c>
      <c r="CF27" s="96">
        <f t="shared" si="75"/>
        <v>300000</v>
      </c>
      <c r="CG27" s="96">
        <f t="shared" si="75"/>
        <v>300000</v>
      </c>
      <c r="CH27" s="96">
        <f t="shared" si="75"/>
        <v>300000</v>
      </c>
      <c r="CI27" s="96">
        <f t="shared" si="75"/>
        <v>300000</v>
      </c>
      <c r="CJ27" s="96">
        <f t="shared" si="75"/>
        <v>300000</v>
      </c>
      <c r="CK27" s="96">
        <f t="shared" si="75"/>
        <v>300000</v>
      </c>
      <c r="CL27" s="96">
        <f t="shared" si="75"/>
        <v>300000</v>
      </c>
      <c r="CM27" s="96">
        <f t="shared" si="75"/>
        <v>300000</v>
      </c>
      <c r="CN27" s="96">
        <f t="shared" si="75"/>
        <v>300000</v>
      </c>
      <c r="CO27" s="96">
        <f t="shared" si="75"/>
        <v>300000</v>
      </c>
      <c r="CP27" s="96">
        <f t="shared" si="75"/>
        <v>300000</v>
      </c>
      <c r="CQ27" s="96">
        <f t="shared" si="75"/>
        <v>300000</v>
      </c>
      <c r="CR27" s="96">
        <f t="shared" si="75"/>
        <v>300000</v>
      </c>
      <c r="CS27" s="96">
        <f t="shared" si="75"/>
        <v>300000</v>
      </c>
      <c r="CT27" s="96">
        <f t="shared" si="75"/>
        <v>300000</v>
      </c>
      <c r="CU27" s="96">
        <f t="shared" si="75"/>
        <v>300000</v>
      </c>
      <c r="CV27" s="96">
        <f t="shared" si="75"/>
        <v>300000</v>
      </c>
      <c r="CW27" s="96">
        <f t="shared" si="75"/>
        <v>300000</v>
      </c>
      <c r="CX27" s="96">
        <f t="shared" si="75"/>
        <v>300000</v>
      </c>
      <c r="CY27" s="96">
        <f t="shared" si="75"/>
        <v>300000</v>
      </c>
      <c r="CZ27" s="96">
        <f t="shared" si="75"/>
        <v>300000</v>
      </c>
      <c r="DA27" s="96">
        <f t="shared" si="75"/>
        <v>300000</v>
      </c>
      <c r="DB27" s="96">
        <f t="shared" si="75"/>
        <v>300000</v>
      </c>
      <c r="DC27" s="96">
        <f t="shared" si="75"/>
        <v>300000</v>
      </c>
      <c r="DD27" s="96">
        <f t="shared" si="75"/>
        <v>300000</v>
      </c>
      <c r="DE27" s="96">
        <f t="shared" si="75"/>
        <v>300000</v>
      </c>
      <c r="DF27" s="96">
        <f t="shared" si="75"/>
        <v>300000</v>
      </c>
      <c r="DG27" s="96">
        <f t="shared" si="75"/>
        <v>300000</v>
      </c>
      <c r="DH27" s="96">
        <f t="shared" si="75"/>
        <v>300000</v>
      </c>
      <c r="DI27" s="96">
        <f t="shared" si="75"/>
        <v>300000</v>
      </c>
      <c r="DJ27" s="96">
        <f t="shared" si="75"/>
        <v>300000</v>
      </c>
      <c r="DK27" s="96">
        <f t="shared" si="75"/>
        <v>300000</v>
      </c>
      <c r="DL27" s="96">
        <f t="shared" si="75"/>
        <v>300000</v>
      </c>
      <c r="DM27" s="96">
        <f t="shared" si="75"/>
        <v>300000</v>
      </c>
      <c r="DN27" s="96">
        <f t="shared" si="75"/>
        <v>300000</v>
      </c>
      <c r="DO27" s="96">
        <f t="shared" si="75"/>
        <v>300000</v>
      </c>
      <c r="DP27" s="96">
        <f t="shared" si="75"/>
        <v>300000</v>
      </c>
      <c r="DQ27" s="96">
        <f t="shared" si="75"/>
        <v>300000</v>
      </c>
      <c r="DR27" s="96">
        <f t="shared" si="75"/>
        <v>300000</v>
      </c>
      <c r="DS27" s="96">
        <f t="shared" si="75"/>
        <v>300000</v>
      </c>
      <c r="DT27" s="96">
        <f t="shared" si="75"/>
        <v>300000</v>
      </c>
      <c r="DU27" s="96">
        <f t="shared" si="75"/>
        <v>300000</v>
      </c>
      <c r="DV27" s="96">
        <f t="shared" si="75"/>
        <v>300000</v>
      </c>
      <c r="DW27" s="96">
        <f t="shared" si="75"/>
        <v>300000</v>
      </c>
      <c r="DX27" s="96">
        <f t="shared" si="75"/>
        <v>300000</v>
      </c>
      <c r="DZ27" s="96">
        <f t="shared" ref="DZ27" si="76">+SUM(DZ28:DZ29)</f>
        <v>150000</v>
      </c>
      <c r="EA27" s="96">
        <f t="shared" ref="EA27:EJ27" si="77">+SUM(EA28:EA29)</f>
        <v>192000</v>
      </c>
      <c r="EB27" s="96">
        <f t="shared" si="77"/>
        <v>234000</v>
      </c>
      <c r="EC27" s="96">
        <f t="shared" si="77"/>
        <v>276000</v>
      </c>
      <c r="ED27" s="96">
        <f t="shared" si="77"/>
        <v>298000</v>
      </c>
      <c r="EE27" s="96">
        <f t="shared" si="77"/>
        <v>300000</v>
      </c>
      <c r="EF27" s="96">
        <f t="shared" si="77"/>
        <v>300000</v>
      </c>
      <c r="EG27" s="96">
        <f t="shared" si="77"/>
        <v>300000</v>
      </c>
      <c r="EH27" s="96">
        <f t="shared" si="77"/>
        <v>300000</v>
      </c>
      <c r="EI27" s="96">
        <f t="shared" si="77"/>
        <v>300000</v>
      </c>
      <c r="EJ27" s="96">
        <f t="shared" si="77"/>
        <v>300000</v>
      </c>
      <c r="EK27">
        <f t="shared" si="0"/>
        <v>24</v>
      </c>
    </row>
    <row r="28" spans="3:141" x14ac:dyDescent="0.25">
      <c r="C28" s="15"/>
      <c r="D28" s="15"/>
      <c r="E28" s="15"/>
      <c r="F28" s="39"/>
      <c r="G28" s="31" t="s">
        <v>61</v>
      </c>
      <c r="H28" s="97">
        <f>+Bilancio_In!E23</f>
        <v>50000</v>
      </c>
      <c r="I28" s="97">
        <f>+H28+C_ammortamenti!G26+Bilancio_In!I23</f>
        <v>51000</v>
      </c>
      <c r="J28" s="97">
        <f>+I28+C_ammortamenti!H26+Bilancio_In!J23</f>
        <v>52000</v>
      </c>
      <c r="K28" s="97">
        <f>+J28+C_ammortamenti!I26+Bilancio_In!K23</f>
        <v>53000</v>
      </c>
      <c r="L28" s="97">
        <f>+K28+C_ammortamenti!J26+Bilancio_In!L23</f>
        <v>54000</v>
      </c>
      <c r="M28" s="97">
        <f>+L28+C_ammortamenti!K26+Bilancio_In!M23</f>
        <v>55000</v>
      </c>
      <c r="N28" s="97">
        <f>+M28+C_ammortamenti!L26+Bilancio_In!N23</f>
        <v>56000</v>
      </c>
      <c r="O28" s="97">
        <f>+N28+C_ammortamenti!M26+Bilancio_In!O23</f>
        <v>57000</v>
      </c>
      <c r="P28" s="97">
        <f>+O28+C_ammortamenti!N26+Bilancio_In!P23</f>
        <v>58000</v>
      </c>
      <c r="Q28" s="97">
        <f>+P28+C_ammortamenti!O26+Bilancio_In!Q23</f>
        <v>59000</v>
      </c>
      <c r="R28" s="97">
        <f>+Q28+C_ammortamenti!P26+Bilancio_In!R23</f>
        <v>60000</v>
      </c>
      <c r="S28" s="97">
        <f>+R28+C_ammortamenti!Q26+Bilancio_In!S23</f>
        <v>61000</v>
      </c>
      <c r="T28" s="97">
        <f>+S28+C_ammortamenti!R26+Bilancio_In!T23</f>
        <v>62000</v>
      </c>
      <c r="U28" s="97">
        <f>+T28+C_ammortamenti!S26+Bilancio_In!U23</f>
        <v>63000</v>
      </c>
      <c r="V28" s="97">
        <f>+U28+C_ammortamenti!T26+Bilancio_In!V23</f>
        <v>64000</v>
      </c>
      <c r="W28" s="97">
        <f>+V28+C_ammortamenti!U26+Bilancio_In!W23</f>
        <v>65000</v>
      </c>
      <c r="X28" s="97">
        <f>+W28+C_ammortamenti!V26+Bilancio_In!X23</f>
        <v>66000</v>
      </c>
      <c r="Y28" s="97">
        <f>+X28+C_ammortamenti!W26+Bilancio_In!Y23</f>
        <v>67000</v>
      </c>
      <c r="Z28" s="97">
        <f>+Y28+C_ammortamenti!X26+Bilancio_In!Z23</f>
        <v>68000</v>
      </c>
      <c r="AA28" s="97">
        <f>+Z28+C_ammortamenti!Y26+Bilancio_In!AA23</f>
        <v>69000</v>
      </c>
      <c r="AB28" s="97">
        <f>+AA28+C_ammortamenti!Z26+Bilancio_In!AB23</f>
        <v>70000</v>
      </c>
      <c r="AC28" s="97">
        <f>+AB28+C_ammortamenti!AA26+Bilancio_In!AC23</f>
        <v>71000</v>
      </c>
      <c r="AD28" s="97">
        <f>+AC28+C_ammortamenti!AB26+Bilancio_In!AD23</f>
        <v>72000</v>
      </c>
      <c r="AE28" s="97">
        <f>+AD28+C_ammortamenti!AC26+Bilancio_In!AE23</f>
        <v>73000</v>
      </c>
      <c r="AF28" s="97">
        <f>+AE28+C_ammortamenti!AD26+Bilancio_In!AF23</f>
        <v>74000</v>
      </c>
      <c r="AG28" s="97">
        <f>+AF28+C_ammortamenti!AE26+Bilancio_In!AG23</f>
        <v>75000</v>
      </c>
      <c r="AH28" s="97">
        <f>+AG28+C_ammortamenti!AF26+Bilancio_In!AH23</f>
        <v>76000</v>
      </c>
      <c r="AI28" s="97">
        <f>+AH28+C_ammortamenti!AG26+Bilancio_In!AI23</f>
        <v>77000</v>
      </c>
      <c r="AJ28" s="97">
        <f>+AI28+C_ammortamenti!AH26+Bilancio_In!AJ23</f>
        <v>78000</v>
      </c>
      <c r="AK28" s="97">
        <f>+AJ28+C_ammortamenti!AI26+Bilancio_In!AK23</f>
        <v>79000</v>
      </c>
      <c r="AL28" s="97">
        <f>+AK28+C_ammortamenti!AJ26+Bilancio_In!AL23</f>
        <v>80000</v>
      </c>
      <c r="AM28" s="97">
        <f>+AL28+C_ammortamenti!AK26+Bilancio_In!AM23</f>
        <v>81000</v>
      </c>
      <c r="AN28" s="97">
        <f>+AM28+C_ammortamenti!AL26+Bilancio_In!AN23</f>
        <v>82000</v>
      </c>
      <c r="AO28" s="97">
        <f>+AN28+C_ammortamenti!AM26+Bilancio_In!AO23</f>
        <v>83000</v>
      </c>
      <c r="AP28" s="97">
        <f>+AO28+C_ammortamenti!AN26+Bilancio_In!AP23</f>
        <v>84000</v>
      </c>
      <c r="AQ28" s="97">
        <f>+AP28+C_ammortamenti!AO26+Bilancio_In!AQ23</f>
        <v>85000</v>
      </c>
      <c r="AR28" s="97">
        <f>+AQ28+C_ammortamenti!AP26+Bilancio_In!AR23</f>
        <v>86000</v>
      </c>
      <c r="AS28" s="97">
        <f>+AR28+C_ammortamenti!AQ26+Bilancio_In!AS23</f>
        <v>87000</v>
      </c>
      <c r="AT28" s="97">
        <f>+AS28+C_ammortamenti!AR26+Bilancio_In!AT23</f>
        <v>88000</v>
      </c>
      <c r="AU28" s="97">
        <f>+AT28+C_ammortamenti!AS26+Bilancio_In!AU23</f>
        <v>89000</v>
      </c>
      <c r="AV28" s="97">
        <f>+AU28+C_ammortamenti!AT26+Bilancio_In!AV23</f>
        <v>90000</v>
      </c>
      <c r="AW28" s="97">
        <f>+AV28+C_ammortamenti!AU26+Bilancio_In!AW23</f>
        <v>91000</v>
      </c>
      <c r="AX28" s="97">
        <f>+AW28+C_ammortamenti!AV26+Bilancio_In!AX23</f>
        <v>92000</v>
      </c>
      <c r="AY28" s="97">
        <f>+AX28+C_ammortamenti!AW26+Bilancio_In!AY23</f>
        <v>93000</v>
      </c>
      <c r="AZ28" s="97">
        <f>+AY28+C_ammortamenti!AX26+Bilancio_In!AZ23</f>
        <v>94000</v>
      </c>
      <c r="BA28" s="97">
        <f>+AZ28+C_ammortamenti!AY26+Bilancio_In!BA23</f>
        <v>95000</v>
      </c>
      <c r="BB28" s="97">
        <f>+BA28+C_ammortamenti!AZ26+Bilancio_In!BB23</f>
        <v>96000</v>
      </c>
      <c r="BC28" s="97">
        <f>+BB28+C_ammortamenti!BA26+Bilancio_In!BC23</f>
        <v>97000</v>
      </c>
      <c r="BD28" s="97">
        <f>+BC28+C_ammortamenti!BB26+Bilancio_In!BD23</f>
        <v>98000</v>
      </c>
      <c r="BE28" s="97">
        <f>+BD28+C_ammortamenti!BC26+Bilancio_In!BE23</f>
        <v>99000</v>
      </c>
      <c r="BF28" s="97">
        <f>+BE28+C_ammortamenti!BD26+Bilancio_In!BF23</f>
        <v>100000</v>
      </c>
      <c r="BG28" s="97">
        <f>+BF28+C_ammortamenti!BE26+Bilancio_In!BG23</f>
        <v>100000</v>
      </c>
      <c r="BH28" s="97">
        <f>+BG28+C_ammortamenti!BF26+Bilancio_In!BH23</f>
        <v>100000</v>
      </c>
      <c r="BI28" s="97">
        <f>+BH28+C_ammortamenti!BG26+Bilancio_In!BI23</f>
        <v>100000</v>
      </c>
      <c r="BJ28" s="97">
        <f>+BI28+C_ammortamenti!BH26+Bilancio_In!BJ23</f>
        <v>100000</v>
      </c>
      <c r="BK28" s="97">
        <f>+BJ28+C_ammortamenti!BI26+Bilancio_In!BK23</f>
        <v>100000</v>
      </c>
      <c r="BL28" s="97">
        <f>+BK28+C_ammortamenti!BJ26+Bilancio_In!BL23</f>
        <v>100000</v>
      </c>
      <c r="BM28" s="97">
        <f>+BL28+C_ammortamenti!BK26+Bilancio_In!BM23</f>
        <v>100000</v>
      </c>
      <c r="BN28" s="97">
        <f>+BM28+C_ammortamenti!BL26+Bilancio_In!BN23</f>
        <v>100000</v>
      </c>
      <c r="BO28" s="97">
        <f>+BN28+C_ammortamenti!BM26+Bilancio_In!BO23</f>
        <v>100000</v>
      </c>
      <c r="BP28" s="97">
        <f>+BO28+C_ammortamenti!BN26+Bilancio_In!BP23</f>
        <v>100000</v>
      </c>
      <c r="BQ28" s="97">
        <f>+BP28+C_ammortamenti!BO26+Bilancio_In!BQ23</f>
        <v>100000</v>
      </c>
      <c r="BR28" s="97">
        <f>+BQ28+C_ammortamenti!BP26+Bilancio_In!BR23</f>
        <v>100000</v>
      </c>
      <c r="BS28" s="97">
        <f>+BR28+C_ammortamenti!BQ26+Bilancio_In!BS23</f>
        <v>100000</v>
      </c>
      <c r="BT28" s="97">
        <f>+BS28+C_ammortamenti!BR26+Bilancio_In!BT23</f>
        <v>100000</v>
      </c>
      <c r="BU28" s="97">
        <f>+BT28+C_ammortamenti!BS26+Bilancio_In!BU23</f>
        <v>100000</v>
      </c>
      <c r="BV28" s="97">
        <f>+BU28+C_ammortamenti!BT26+Bilancio_In!BV23</f>
        <v>100000</v>
      </c>
      <c r="BW28" s="97">
        <f>+BV28+C_ammortamenti!BU26+Bilancio_In!BW23</f>
        <v>100000</v>
      </c>
      <c r="BX28" s="97">
        <f>+BW28+C_ammortamenti!BV26+Bilancio_In!BX23</f>
        <v>100000</v>
      </c>
      <c r="BY28" s="97">
        <f>+BX28+C_ammortamenti!BW26+Bilancio_In!BY23</f>
        <v>100000</v>
      </c>
      <c r="BZ28" s="97">
        <f>+BY28+C_ammortamenti!BX26+Bilancio_In!BZ23</f>
        <v>100000</v>
      </c>
      <c r="CA28" s="97">
        <f>+BZ28+C_ammortamenti!BY26+Bilancio_In!CA23</f>
        <v>100000</v>
      </c>
      <c r="CB28" s="97">
        <f>+CA28+C_ammortamenti!BZ26+Bilancio_In!CB23</f>
        <v>100000</v>
      </c>
      <c r="CC28" s="97">
        <f>+CB28+C_ammortamenti!CA26+Bilancio_In!CC23</f>
        <v>100000</v>
      </c>
      <c r="CD28" s="97">
        <f>+CC28+C_ammortamenti!CB26+Bilancio_In!CD23</f>
        <v>100000</v>
      </c>
      <c r="CE28" s="97">
        <f>+CD28+C_ammortamenti!CC26+Bilancio_In!CE23</f>
        <v>100000</v>
      </c>
      <c r="CF28" s="97">
        <f>+CE28+C_ammortamenti!CD26+Bilancio_In!CF23</f>
        <v>100000</v>
      </c>
      <c r="CG28" s="97">
        <f>+CF28+C_ammortamenti!CE26+Bilancio_In!CG23</f>
        <v>100000</v>
      </c>
      <c r="CH28" s="97">
        <f>+CG28+C_ammortamenti!CF26+Bilancio_In!CH23</f>
        <v>100000</v>
      </c>
      <c r="CI28" s="97">
        <f>+CH28+C_ammortamenti!CG26+Bilancio_In!CI23</f>
        <v>100000</v>
      </c>
      <c r="CJ28" s="97">
        <f>+CI28+C_ammortamenti!CH26+Bilancio_In!CJ23</f>
        <v>100000</v>
      </c>
      <c r="CK28" s="97">
        <f>+CJ28+C_ammortamenti!CI26+Bilancio_In!CK23</f>
        <v>100000</v>
      </c>
      <c r="CL28" s="97">
        <f>+CK28+C_ammortamenti!CJ26+Bilancio_In!CL23</f>
        <v>100000</v>
      </c>
      <c r="CM28" s="97">
        <f>+CL28+C_ammortamenti!CK26+Bilancio_In!CM23</f>
        <v>100000</v>
      </c>
      <c r="CN28" s="97">
        <f>+CM28+C_ammortamenti!CL26+Bilancio_In!CN23</f>
        <v>100000</v>
      </c>
      <c r="CO28" s="97">
        <f>+CN28+C_ammortamenti!CM26+Bilancio_In!CO23</f>
        <v>100000</v>
      </c>
      <c r="CP28" s="97">
        <f>+CO28+C_ammortamenti!CN26+Bilancio_In!CP23</f>
        <v>100000</v>
      </c>
      <c r="CQ28" s="97">
        <f>+CP28+C_ammortamenti!CO26+Bilancio_In!CQ23</f>
        <v>100000</v>
      </c>
      <c r="CR28" s="97">
        <f>+CQ28+C_ammortamenti!CP26+Bilancio_In!CR23</f>
        <v>100000</v>
      </c>
      <c r="CS28" s="97">
        <f>+CR28+C_ammortamenti!CQ26+Bilancio_In!CS23</f>
        <v>100000</v>
      </c>
      <c r="CT28" s="97">
        <f>+CS28+C_ammortamenti!CR26+Bilancio_In!CT23</f>
        <v>100000</v>
      </c>
      <c r="CU28" s="97">
        <f>+CT28+C_ammortamenti!CS26+Bilancio_In!CU23</f>
        <v>100000</v>
      </c>
      <c r="CV28" s="97">
        <f>+CU28+C_ammortamenti!CT26+Bilancio_In!CV23</f>
        <v>100000</v>
      </c>
      <c r="CW28" s="97">
        <f>+CV28+C_ammortamenti!CU26+Bilancio_In!CW23</f>
        <v>100000</v>
      </c>
      <c r="CX28" s="97">
        <f>+CW28+C_ammortamenti!CV26+Bilancio_In!CX23</f>
        <v>100000</v>
      </c>
      <c r="CY28" s="97">
        <f>+CX28+C_ammortamenti!CW26+Bilancio_In!CY23</f>
        <v>100000</v>
      </c>
      <c r="CZ28" s="97">
        <f>+CY28+C_ammortamenti!CX26+Bilancio_In!CZ23</f>
        <v>100000</v>
      </c>
      <c r="DA28" s="97">
        <f>+CZ28+C_ammortamenti!CY26+Bilancio_In!DA23</f>
        <v>100000</v>
      </c>
      <c r="DB28" s="97">
        <f>+DA28+C_ammortamenti!CZ26+Bilancio_In!DB23</f>
        <v>100000</v>
      </c>
      <c r="DC28" s="97">
        <f>+DB28+C_ammortamenti!DA26+Bilancio_In!DC23</f>
        <v>100000</v>
      </c>
      <c r="DD28" s="97">
        <f>+DC28+C_ammortamenti!DB26+Bilancio_In!DD23</f>
        <v>100000</v>
      </c>
      <c r="DE28" s="97">
        <f>+DD28+C_ammortamenti!DC26+Bilancio_In!DE23</f>
        <v>100000</v>
      </c>
      <c r="DF28" s="97">
        <f>+DE28+C_ammortamenti!DD26+Bilancio_In!DF23</f>
        <v>100000</v>
      </c>
      <c r="DG28" s="97">
        <f>+DF28+C_ammortamenti!DE26+Bilancio_In!DG23</f>
        <v>100000</v>
      </c>
      <c r="DH28" s="97">
        <f>+DG28+C_ammortamenti!DF26+Bilancio_In!DH23</f>
        <v>100000</v>
      </c>
      <c r="DI28" s="97">
        <f>+DH28+C_ammortamenti!DG26+Bilancio_In!DI23</f>
        <v>100000</v>
      </c>
      <c r="DJ28" s="97">
        <f>+DI28+C_ammortamenti!DH26+Bilancio_In!DJ23</f>
        <v>100000</v>
      </c>
      <c r="DK28" s="97">
        <f>+DJ28+C_ammortamenti!DI26+Bilancio_In!DK23</f>
        <v>100000</v>
      </c>
      <c r="DL28" s="97">
        <f>+DK28+C_ammortamenti!DJ26+Bilancio_In!DL23</f>
        <v>100000</v>
      </c>
      <c r="DM28" s="97">
        <f>+DL28+C_ammortamenti!DK26+Bilancio_In!DM23</f>
        <v>100000</v>
      </c>
      <c r="DN28" s="97">
        <f>+DM28+C_ammortamenti!DL26+Bilancio_In!DN23</f>
        <v>100000</v>
      </c>
      <c r="DO28" s="97">
        <f>+DN28+C_ammortamenti!DM26+Bilancio_In!DO23</f>
        <v>100000</v>
      </c>
      <c r="DP28" s="97">
        <f>+DO28+C_ammortamenti!DN26+Bilancio_In!DP23</f>
        <v>100000</v>
      </c>
      <c r="DQ28" s="97">
        <f>+DP28+C_ammortamenti!DO26+Bilancio_In!DQ23</f>
        <v>100000</v>
      </c>
      <c r="DR28" s="97">
        <f>+DQ28+C_ammortamenti!DP26+Bilancio_In!DR23</f>
        <v>100000</v>
      </c>
      <c r="DS28" s="97">
        <f>+DR28+C_ammortamenti!DQ26+Bilancio_In!DS23</f>
        <v>100000</v>
      </c>
      <c r="DT28" s="97">
        <f>+DS28+C_ammortamenti!DR26+Bilancio_In!DT23</f>
        <v>100000</v>
      </c>
      <c r="DU28" s="97">
        <f>+DT28+C_ammortamenti!DS26+Bilancio_In!DU23</f>
        <v>100000</v>
      </c>
      <c r="DV28" s="97">
        <f>+DU28+C_ammortamenti!DT26+Bilancio_In!DV23</f>
        <v>100000</v>
      </c>
      <c r="DW28" s="97">
        <f>+DV28+C_ammortamenti!DU26+Bilancio_In!DW23</f>
        <v>100000</v>
      </c>
      <c r="DX28" s="97">
        <f>+DW28+C_ammortamenti!DV26+Bilancio_In!DX23</f>
        <v>100000</v>
      </c>
      <c r="DZ28" s="97">
        <f t="shared" ref="DZ28:DZ29" si="78">+H28</f>
        <v>50000</v>
      </c>
      <c r="EA28" s="97">
        <f t="shared" ref="EA28:EA29" si="79">+T28</f>
        <v>62000</v>
      </c>
      <c r="EB28" s="97">
        <f t="shared" ref="EB28:EB29" si="80">+AF28</f>
        <v>74000</v>
      </c>
      <c r="EC28" s="97">
        <f t="shared" ref="EC28:EC29" si="81">+AR28</f>
        <v>86000</v>
      </c>
      <c r="ED28" s="97">
        <f t="shared" ref="ED28:ED29" si="82">+BD28</f>
        <v>98000</v>
      </c>
      <c r="EE28" s="97">
        <f t="shared" ref="EE28:EE29" si="83">+BP28</f>
        <v>100000</v>
      </c>
      <c r="EF28" s="97">
        <f t="shared" ref="EF28:EF29" si="84">+CB28</f>
        <v>100000</v>
      </c>
      <c r="EG28" s="97">
        <f t="shared" ref="EG28:EG29" si="85">+CN28</f>
        <v>100000</v>
      </c>
      <c r="EH28" s="97">
        <f t="shared" ref="EH28:EH29" si="86">+CZ28</f>
        <v>100000</v>
      </c>
      <c r="EI28" s="97">
        <f t="shared" ref="EI28:EI29" si="87">+DL28</f>
        <v>100000</v>
      </c>
      <c r="EJ28" s="97">
        <f t="shared" ref="EJ28:EJ29" si="88">+DX28</f>
        <v>100000</v>
      </c>
      <c r="EK28">
        <f t="shared" si="0"/>
        <v>25</v>
      </c>
    </row>
    <row r="29" spans="3:141" x14ac:dyDescent="0.25">
      <c r="C29" s="15"/>
      <c r="D29" s="15"/>
      <c r="E29" s="15"/>
      <c r="F29" s="39"/>
      <c r="G29" s="31" t="s">
        <v>62</v>
      </c>
      <c r="H29" s="97">
        <f>+Bilancio_In!E24</f>
        <v>100000</v>
      </c>
      <c r="I29" s="97">
        <f>+H29+C_ammortamenti!G27+Bilancio_In!I24</f>
        <v>102500</v>
      </c>
      <c r="J29" s="97">
        <f>+I29+C_ammortamenti!H27+Bilancio_In!J24</f>
        <v>105000</v>
      </c>
      <c r="K29" s="97">
        <f>+J29+C_ammortamenti!I27+Bilancio_In!K24</f>
        <v>107500</v>
      </c>
      <c r="L29" s="97">
        <f>+K29+C_ammortamenti!J27+Bilancio_In!L24</f>
        <v>110000</v>
      </c>
      <c r="M29" s="97">
        <f>+L29+C_ammortamenti!K27+Bilancio_In!M24</f>
        <v>112500</v>
      </c>
      <c r="N29" s="97">
        <f>+M29+C_ammortamenti!L27+Bilancio_In!N24</f>
        <v>115000</v>
      </c>
      <c r="O29" s="97">
        <f>+N29+C_ammortamenti!M27+Bilancio_In!O24</f>
        <v>117500</v>
      </c>
      <c r="P29" s="97">
        <f>+O29+C_ammortamenti!N27+Bilancio_In!P24</f>
        <v>120000</v>
      </c>
      <c r="Q29" s="97">
        <f>+P29+C_ammortamenti!O27+Bilancio_In!Q24</f>
        <v>122500</v>
      </c>
      <c r="R29" s="97">
        <f>+Q29+C_ammortamenti!P27+Bilancio_In!R24</f>
        <v>125000</v>
      </c>
      <c r="S29" s="97">
        <f>+R29+C_ammortamenti!Q27+Bilancio_In!S24</f>
        <v>127500</v>
      </c>
      <c r="T29" s="97">
        <f>+S29+C_ammortamenti!R27+Bilancio_In!T24</f>
        <v>130000</v>
      </c>
      <c r="U29" s="97">
        <f>+T29+C_ammortamenti!S27+Bilancio_In!U24</f>
        <v>132500</v>
      </c>
      <c r="V29" s="97">
        <f>+U29+C_ammortamenti!T27+Bilancio_In!V24</f>
        <v>135000</v>
      </c>
      <c r="W29" s="97">
        <f>+V29+C_ammortamenti!U27+Bilancio_In!W24</f>
        <v>137500</v>
      </c>
      <c r="X29" s="97">
        <f>+W29+C_ammortamenti!V27+Bilancio_In!X24</f>
        <v>140000</v>
      </c>
      <c r="Y29" s="97">
        <f>+X29+C_ammortamenti!W27+Bilancio_In!Y24</f>
        <v>142500</v>
      </c>
      <c r="Z29" s="97">
        <f>+Y29+C_ammortamenti!X27+Bilancio_In!Z24</f>
        <v>145000</v>
      </c>
      <c r="AA29" s="97">
        <f>+Z29+C_ammortamenti!Y27+Bilancio_In!AA24</f>
        <v>147500</v>
      </c>
      <c r="AB29" s="97">
        <f>+AA29+C_ammortamenti!Z27+Bilancio_In!AB24</f>
        <v>150000</v>
      </c>
      <c r="AC29" s="97">
        <f>+AB29+C_ammortamenti!AA27+Bilancio_In!AC24</f>
        <v>152500</v>
      </c>
      <c r="AD29" s="97">
        <f>+AC29+C_ammortamenti!AB27+Bilancio_In!AD24</f>
        <v>155000</v>
      </c>
      <c r="AE29" s="97">
        <f>+AD29+C_ammortamenti!AC27+Bilancio_In!AE24</f>
        <v>157500</v>
      </c>
      <c r="AF29" s="97">
        <f>+AE29+C_ammortamenti!AD27+Bilancio_In!AF24</f>
        <v>160000</v>
      </c>
      <c r="AG29" s="97">
        <f>+AF29+C_ammortamenti!AE27+Bilancio_In!AG24</f>
        <v>162500</v>
      </c>
      <c r="AH29" s="97">
        <f>+AG29+C_ammortamenti!AF27+Bilancio_In!AH24</f>
        <v>165000</v>
      </c>
      <c r="AI29" s="97">
        <f>+AH29+C_ammortamenti!AG27+Bilancio_In!AI24</f>
        <v>167500</v>
      </c>
      <c r="AJ29" s="97">
        <f>+AI29+C_ammortamenti!AH27+Bilancio_In!AJ24</f>
        <v>170000</v>
      </c>
      <c r="AK29" s="97">
        <f>+AJ29+C_ammortamenti!AI27+Bilancio_In!AK24</f>
        <v>172500</v>
      </c>
      <c r="AL29" s="97">
        <f>+AK29+C_ammortamenti!AJ27+Bilancio_In!AL24</f>
        <v>175000</v>
      </c>
      <c r="AM29" s="97">
        <f>+AL29+C_ammortamenti!AK27+Bilancio_In!AM24</f>
        <v>177500</v>
      </c>
      <c r="AN29" s="97">
        <f>+AM29+C_ammortamenti!AL27+Bilancio_In!AN24</f>
        <v>180000</v>
      </c>
      <c r="AO29" s="97">
        <f>+AN29+C_ammortamenti!AM27+Bilancio_In!AO24</f>
        <v>182500</v>
      </c>
      <c r="AP29" s="97">
        <f>+AO29+C_ammortamenti!AN27+Bilancio_In!AP24</f>
        <v>185000</v>
      </c>
      <c r="AQ29" s="97">
        <f>+AP29+C_ammortamenti!AO27+Bilancio_In!AQ24</f>
        <v>187500</v>
      </c>
      <c r="AR29" s="97">
        <f>+AQ29+C_ammortamenti!AP27+Bilancio_In!AR24</f>
        <v>190000</v>
      </c>
      <c r="AS29" s="97">
        <f>+AR29+C_ammortamenti!AQ27+Bilancio_In!AS24</f>
        <v>192500</v>
      </c>
      <c r="AT29" s="97">
        <f>+AS29+C_ammortamenti!AR27+Bilancio_In!AT24</f>
        <v>195000</v>
      </c>
      <c r="AU29" s="97">
        <f>+AT29+C_ammortamenti!AS27+Bilancio_In!AU24</f>
        <v>197500</v>
      </c>
      <c r="AV29" s="97">
        <f>+AU29+C_ammortamenti!AT27+Bilancio_In!AV24</f>
        <v>200000</v>
      </c>
      <c r="AW29" s="97">
        <f>+AV29+C_ammortamenti!AU27+Bilancio_In!AW24</f>
        <v>200000</v>
      </c>
      <c r="AX29" s="97">
        <f>+AW29+C_ammortamenti!AV27+Bilancio_In!AX24</f>
        <v>200000</v>
      </c>
      <c r="AY29" s="97">
        <f>+AX29+C_ammortamenti!AW27+Bilancio_In!AY24</f>
        <v>200000</v>
      </c>
      <c r="AZ29" s="97">
        <f>+AY29+C_ammortamenti!AX27+Bilancio_In!AZ24</f>
        <v>200000</v>
      </c>
      <c r="BA29" s="97">
        <f>+AZ29+C_ammortamenti!AY27+Bilancio_In!BA24</f>
        <v>200000</v>
      </c>
      <c r="BB29" s="97">
        <f>+BA29+C_ammortamenti!AZ27+Bilancio_In!BB24</f>
        <v>200000</v>
      </c>
      <c r="BC29" s="97">
        <f>+BB29+C_ammortamenti!BA27+Bilancio_In!BC24</f>
        <v>200000</v>
      </c>
      <c r="BD29" s="97">
        <f>+BC29+C_ammortamenti!BB27+Bilancio_In!BD24</f>
        <v>200000</v>
      </c>
      <c r="BE29" s="97">
        <f>+BD29+C_ammortamenti!BC27+Bilancio_In!BE24</f>
        <v>200000</v>
      </c>
      <c r="BF29" s="97">
        <f>+BE29+C_ammortamenti!BD27+Bilancio_In!BF24</f>
        <v>200000</v>
      </c>
      <c r="BG29" s="97">
        <f>+BF29+C_ammortamenti!BE27+Bilancio_In!BG24</f>
        <v>200000</v>
      </c>
      <c r="BH29" s="97">
        <f>+BG29+C_ammortamenti!BF27+Bilancio_In!BH24</f>
        <v>200000</v>
      </c>
      <c r="BI29" s="97">
        <f>+BH29+C_ammortamenti!BG27+Bilancio_In!BI24</f>
        <v>200000</v>
      </c>
      <c r="BJ29" s="97">
        <f>+BI29+C_ammortamenti!BH27+Bilancio_In!BJ24</f>
        <v>200000</v>
      </c>
      <c r="BK29" s="97">
        <f>+BJ29+C_ammortamenti!BI27+Bilancio_In!BK24</f>
        <v>200000</v>
      </c>
      <c r="BL29" s="97">
        <f>+BK29+C_ammortamenti!BJ27+Bilancio_In!BL24</f>
        <v>200000</v>
      </c>
      <c r="BM29" s="97">
        <f>+BL29+C_ammortamenti!BK27+Bilancio_In!BM24</f>
        <v>200000</v>
      </c>
      <c r="BN29" s="97">
        <f>+BM29+C_ammortamenti!BL27+Bilancio_In!BN24</f>
        <v>200000</v>
      </c>
      <c r="BO29" s="97">
        <f>+BN29+C_ammortamenti!BM27+Bilancio_In!BO24</f>
        <v>200000</v>
      </c>
      <c r="BP29" s="97">
        <f>+BO29+C_ammortamenti!BN27+Bilancio_In!BP24</f>
        <v>200000</v>
      </c>
      <c r="BQ29" s="97">
        <f>+BP29+C_ammortamenti!BO27+Bilancio_In!BQ24</f>
        <v>200000</v>
      </c>
      <c r="BR29" s="97">
        <f>+BQ29+C_ammortamenti!BP27+Bilancio_In!BR24</f>
        <v>200000</v>
      </c>
      <c r="BS29" s="97">
        <f>+BR29+C_ammortamenti!BQ27+Bilancio_In!BS24</f>
        <v>200000</v>
      </c>
      <c r="BT29" s="97">
        <f>+BS29+C_ammortamenti!BR27+Bilancio_In!BT24</f>
        <v>200000</v>
      </c>
      <c r="BU29" s="97">
        <f>+BT29+C_ammortamenti!BS27+Bilancio_In!BU24</f>
        <v>200000</v>
      </c>
      <c r="BV29" s="97">
        <f>+BU29+C_ammortamenti!BT27+Bilancio_In!BV24</f>
        <v>200000</v>
      </c>
      <c r="BW29" s="97">
        <f>+BV29+C_ammortamenti!BU27+Bilancio_In!BW24</f>
        <v>200000</v>
      </c>
      <c r="BX29" s="97">
        <f>+BW29+C_ammortamenti!BV27+Bilancio_In!BX24</f>
        <v>200000</v>
      </c>
      <c r="BY29" s="97">
        <f>+BX29+C_ammortamenti!BW27+Bilancio_In!BY24</f>
        <v>200000</v>
      </c>
      <c r="BZ29" s="97">
        <f>+BY29+C_ammortamenti!BX27+Bilancio_In!BZ24</f>
        <v>200000</v>
      </c>
      <c r="CA29" s="97">
        <f>+BZ29+C_ammortamenti!BY27+Bilancio_In!CA24</f>
        <v>200000</v>
      </c>
      <c r="CB29" s="97">
        <f>+CA29+C_ammortamenti!BZ27+Bilancio_In!CB24</f>
        <v>200000</v>
      </c>
      <c r="CC29" s="97">
        <f>+CB29+C_ammortamenti!CA27+Bilancio_In!CC24</f>
        <v>200000</v>
      </c>
      <c r="CD29" s="97">
        <f>+CC29+C_ammortamenti!CB27+Bilancio_In!CD24</f>
        <v>200000</v>
      </c>
      <c r="CE29" s="97">
        <f>+CD29+C_ammortamenti!CC27+Bilancio_In!CE24</f>
        <v>200000</v>
      </c>
      <c r="CF29" s="97">
        <f>+CE29+C_ammortamenti!CD27+Bilancio_In!CF24</f>
        <v>200000</v>
      </c>
      <c r="CG29" s="97">
        <f>+CF29+C_ammortamenti!CE27+Bilancio_In!CG24</f>
        <v>200000</v>
      </c>
      <c r="CH29" s="97">
        <f>+CG29+C_ammortamenti!CF27+Bilancio_In!CH24</f>
        <v>200000</v>
      </c>
      <c r="CI29" s="97">
        <f>+CH29+C_ammortamenti!CG27+Bilancio_In!CI24</f>
        <v>200000</v>
      </c>
      <c r="CJ29" s="97">
        <f>+CI29+C_ammortamenti!CH27+Bilancio_In!CJ24</f>
        <v>200000</v>
      </c>
      <c r="CK29" s="97">
        <f>+CJ29+C_ammortamenti!CI27+Bilancio_In!CK24</f>
        <v>200000</v>
      </c>
      <c r="CL29" s="97">
        <f>+CK29+C_ammortamenti!CJ27+Bilancio_In!CL24</f>
        <v>200000</v>
      </c>
      <c r="CM29" s="97">
        <f>+CL29+C_ammortamenti!CK27+Bilancio_In!CM24</f>
        <v>200000</v>
      </c>
      <c r="CN29" s="97">
        <f>+CM29+C_ammortamenti!CL27+Bilancio_In!CN24</f>
        <v>200000</v>
      </c>
      <c r="CO29" s="97">
        <f>+CN29+C_ammortamenti!CM27+Bilancio_In!CO24</f>
        <v>200000</v>
      </c>
      <c r="CP29" s="97">
        <f>+CO29+C_ammortamenti!CN27+Bilancio_In!CP24</f>
        <v>200000</v>
      </c>
      <c r="CQ29" s="97">
        <f>+CP29+C_ammortamenti!CO27+Bilancio_In!CQ24</f>
        <v>200000</v>
      </c>
      <c r="CR29" s="97">
        <f>+CQ29+C_ammortamenti!CP27+Bilancio_In!CR24</f>
        <v>200000</v>
      </c>
      <c r="CS29" s="97">
        <f>+CR29+C_ammortamenti!CQ27+Bilancio_In!CS24</f>
        <v>200000</v>
      </c>
      <c r="CT29" s="97">
        <f>+CS29+C_ammortamenti!CR27+Bilancio_In!CT24</f>
        <v>200000</v>
      </c>
      <c r="CU29" s="97">
        <f>+CT29+C_ammortamenti!CS27+Bilancio_In!CU24</f>
        <v>200000</v>
      </c>
      <c r="CV29" s="97">
        <f>+CU29+C_ammortamenti!CT27+Bilancio_In!CV24</f>
        <v>200000</v>
      </c>
      <c r="CW29" s="97">
        <f>+CV29+C_ammortamenti!CU27+Bilancio_In!CW24</f>
        <v>200000</v>
      </c>
      <c r="CX29" s="97">
        <f>+CW29+C_ammortamenti!CV27+Bilancio_In!CX24</f>
        <v>200000</v>
      </c>
      <c r="CY29" s="97">
        <f>+CX29+C_ammortamenti!CW27+Bilancio_In!CY24</f>
        <v>200000</v>
      </c>
      <c r="CZ29" s="97">
        <f>+CY29+C_ammortamenti!CX27+Bilancio_In!CZ24</f>
        <v>200000</v>
      </c>
      <c r="DA29" s="97">
        <f>+CZ29+C_ammortamenti!CY27+Bilancio_In!DA24</f>
        <v>200000</v>
      </c>
      <c r="DB29" s="97">
        <f>+DA29+C_ammortamenti!CZ27+Bilancio_In!DB24</f>
        <v>200000</v>
      </c>
      <c r="DC29" s="97">
        <f>+DB29+C_ammortamenti!DA27+Bilancio_In!DC24</f>
        <v>200000</v>
      </c>
      <c r="DD29" s="97">
        <f>+DC29+C_ammortamenti!DB27+Bilancio_In!DD24</f>
        <v>200000</v>
      </c>
      <c r="DE29" s="97">
        <f>+DD29+C_ammortamenti!DC27+Bilancio_In!DE24</f>
        <v>200000</v>
      </c>
      <c r="DF29" s="97">
        <f>+DE29+C_ammortamenti!DD27+Bilancio_In!DF24</f>
        <v>200000</v>
      </c>
      <c r="DG29" s="97">
        <f>+DF29+C_ammortamenti!DE27+Bilancio_In!DG24</f>
        <v>200000</v>
      </c>
      <c r="DH29" s="97">
        <f>+DG29+C_ammortamenti!DF27+Bilancio_In!DH24</f>
        <v>200000</v>
      </c>
      <c r="DI29" s="97">
        <f>+DH29+C_ammortamenti!DG27+Bilancio_In!DI24</f>
        <v>200000</v>
      </c>
      <c r="DJ29" s="97">
        <f>+DI29+C_ammortamenti!DH27+Bilancio_In!DJ24</f>
        <v>200000</v>
      </c>
      <c r="DK29" s="97">
        <f>+DJ29+C_ammortamenti!DI27+Bilancio_In!DK24</f>
        <v>200000</v>
      </c>
      <c r="DL29" s="97">
        <f>+DK29+C_ammortamenti!DJ27+Bilancio_In!DL24</f>
        <v>200000</v>
      </c>
      <c r="DM29" s="97">
        <f>+DL29+C_ammortamenti!DK27+Bilancio_In!DM24</f>
        <v>200000</v>
      </c>
      <c r="DN29" s="97">
        <f>+DM29+C_ammortamenti!DL27+Bilancio_In!DN24</f>
        <v>200000</v>
      </c>
      <c r="DO29" s="97">
        <f>+DN29+C_ammortamenti!DM27+Bilancio_In!DO24</f>
        <v>200000</v>
      </c>
      <c r="DP29" s="97">
        <f>+DO29+C_ammortamenti!DN27+Bilancio_In!DP24</f>
        <v>200000</v>
      </c>
      <c r="DQ29" s="97">
        <f>+DP29+C_ammortamenti!DO27+Bilancio_In!DQ24</f>
        <v>200000</v>
      </c>
      <c r="DR29" s="97">
        <f>+DQ29+C_ammortamenti!DP27+Bilancio_In!DR24</f>
        <v>200000</v>
      </c>
      <c r="DS29" s="97">
        <f>+DR29+C_ammortamenti!DQ27+Bilancio_In!DS24</f>
        <v>200000</v>
      </c>
      <c r="DT29" s="97">
        <f>+DS29+C_ammortamenti!DR27+Bilancio_In!DT24</f>
        <v>200000</v>
      </c>
      <c r="DU29" s="97">
        <f>+DT29+C_ammortamenti!DS27+Bilancio_In!DU24</f>
        <v>200000</v>
      </c>
      <c r="DV29" s="97">
        <f>+DU29+C_ammortamenti!DT27+Bilancio_In!DV24</f>
        <v>200000</v>
      </c>
      <c r="DW29" s="97">
        <f>+DV29+C_ammortamenti!DU27+Bilancio_In!DW24</f>
        <v>200000</v>
      </c>
      <c r="DX29" s="97">
        <f>+DW29+C_ammortamenti!DV27+Bilancio_In!DX24</f>
        <v>200000</v>
      </c>
      <c r="DZ29" s="97">
        <f t="shared" si="78"/>
        <v>100000</v>
      </c>
      <c r="EA29" s="97">
        <f t="shared" si="79"/>
        <v>130000</v>
      </c>
      <c r="EB29" s="97">
        <f t="shared" si="80"/>
        <v>160000</v>
      </c>
      <c r="EC29" s="97">
        <f t="shared" si="81"/>
        <v>190000</v>
      </c>
      <c r="ED29" s="97">
        <f t="shared" si="82"/>
        <v>200000</v>
      </c>
      <c r="EE29" s="97">
        <f t="shared" si="83"/>
        <v>200000</v>
      </c>
      <c r="EF29" s="97">
        <f t="shared" si="84"/>
        <v>200000</v>
      </c>
      <c r="EG29" s="97">
        <f t="shared" si="85"/>
        <v>200000</v>
      </c>
      <c r="EH29" s="97">
        <f t="shared" si="86"/>
        <v>200000</v>
      </c>
      <c r="EI29" s="97">
        <f t="shared" si="87"/>
        <v>200000</v>
      </c>
      <c r="EJ29" s="97">
        <f t="shared" si="88"/>
        <v>200000</v>
      </c>
      <c r="EK29">
        <f t="shared" si="0"/>
        <v>26</v>
      </c>
    </row>
    <row r="30" spans="3:141" x14ac:dyDescent="0.25">
      <c r="C30" s="15"/>
      <c r="D30" s="15"/>
      <c r="E30" s="204" t="str">
        <f>+E19</f>
        <v>Immobilizzazioni materiali</v>
      </c>
      <c r="F30" s="30" t="s">
        <v>142</v>
      </c>
      <c r="G30" s="30"/>
      <c r="H30" s="96">
        <f>+H20-H23+H24-H27</f>
        <v>350000</v>
      </c>
      <c r="I30" s="96">
        <f>+I20-I22+I24-I27</f>
        <v>346500</v>
      </c>
      <c r="J30" s="96">
        <f>+J20-J22+J24-J27</f>
        <v>343000</v>
      </c>
      <c r="K30" s="96">
        <f>+K20-K22+K24-K27</f>
        <v>339500</v>
      </c>
      <c r="L30" s="96">
        <f>+L20-L22+L24-L27</f>
        <v>336000</v>
      </c>
      <c r="M30" s="96">
        <f t="shared" ref="M30:BX30" si="89">+M20-M22+M24-M27</f>
        <v>332500</v>
      </c>
      <c r="N30" s="96">
        <f t="shared" si="89"/>
        <v>329000</v>
      </c>
      <c r="O30" s="96">
        <f t="shared" si="89"/>
        <v>325500</v>
      </c>
      <c r="P30" s="96">
        <f t="shared" si="89"/>
        <v>322000</v>
      </c>
      <c r="Q30" s="96">
        <f t="shared" si="89"/>
        <v>318500</v>
      </c>
      <c r="R30" s="96">
        <f t="shared" si="89"/>
        <v>315000</v>
      </c>
      <c r="S30" s="96">
        <f t="shared" si="89"/>
        <v>311500</v>
      </c>
      <c r="T30" s="96">
        <f t="shared" si="89"/>
        <v>308000</v>
      </c>
      <c r="U30" s="96">
        <f t="shared" si="89"/>
        <v>304500</v>
      </c>
      <c r="V30" s="96">
        <f t="shared" si="89"/>
        <v>301000</v>
      </c>
      <c r="W30" s="96">
        <f t="shared" si="89"/>
        <v>297500</v>
      </c>
      <c r="X30" s="96">
        <f t="shared" si="89"/>
        <v>294000</v>
      </c>
      <c r="Y30" s="96">
        <f t="shared" si="89"/>
        <v>290500</v>
      </c>
      <c r="Z30" s="96">
        <f t="shared" si="89"/>
        <v>287000</v>
      </c>
      <c r="AA30" s="96">
        <f t="shared" si="89"/>
        <v>283500</v>
      </c>
      <c r="AB30" s="96">
        <f t="shared" si="89"/>
        <v>280000</v>
      </c>
      <c r="AC30" s="96">
        <f t="shared" si="89"/>
        <v>276500</v>
      </c>
      <c r="AD30" s="96">
        <f t="shared" si="89"/>
        <v>273000</v>
      </c>
      <c r="AE30" s="96">
        <f t="shared" si="89"/>
        <v>269500</v>
      </c>
      <c r="AF30" s="96">
        <f t="shared" si="89"/>
        <v>266000</v>
      </c>
      <c r="AG30" s="96">
        <f t="shared" si="89"/>
        <v>262500</v>
      </c>
      <c r="AH30" s="96">
        <f t="shared" si="89"/>
        <v>259000</v>
      </c>
      <c r="AI30" s="96">
        <f t="shared" si="89"/>
        <v>255500</v>
      </c>
      <c r="AJ30" s="96">
        <f t="shared" si="89"/>
        <v>252000</v>
      </c>
      <c r="AK30" s="96">
        <f t="shared" si="89"/>
        <v>248500</v>
      </c>
      <c r="AL30" s="96">
        <f t="shared" si="89"/>
        <v>245000</v>
      </c>
      <c r="AM30" s="96">
        <f t="shared" si="89"/>
        <v>241500</v>
      </c>
      <c r="AN30" s="96">
        <f t="shared" si="89"/>
        <v>238000</v>
      </c>
      <c r="AO30" s="96">
        <f t="shared" si="89"/>
        <v>234500</v>
      </c>
      <c r="AP30" s="96">
        <f t="shared" si="89"/>
        <v>231000</v>
      </c>
      <c r="AQ30" s="96">
        <f t="shared" si="89"/>
        <v>227500</v>
      </c>
      <c r="AR30" s="96">
        <f t="shared" si="89"/>
        <v>224000</v>
      </c>
      <c r="AS30" s="96">
        <f t="shared" si="89"/>
        <v>220500</v>
      </c>
      <c r="AT30" s="96">
        <f t="shared" si="89"/>
        <v>217000</v>
      </c>
      <c r="AU30" s="96">
        <f t="shared" si="89"/>
        <v>213500</v>
      </c>
      <c r="AV30" s="96">
        <f t="shared" si="89"/>
        <v>210000</v>
      </c>
      <c r="AW30" s="96">
        <f t="shared" si="89"/>
        <v>209000</v>
      </c>
      <c r="AX30" s="96">
        <f t="shared" si="89"/>
        <v>208000</v>
      </c>
      <c r="AY30" s="96">
        <f t="shared" si="89"/>
        <v>207000</v>
      </c>
      <c r="AZ30" s="96">
        <f t="shared" si="89"/>
        <v>206000</v>
      </c>
      <c r="BA30" s="96">
        <f t="shared" si="89"/>
        <v>205000</v>
      </c>
      <c r="BB30" s="96">
        <f t="shared" si="89"/>
        <v>204000</v>
      </c>
      <c r="BC30" s="96">
        <f t="shared" si="89"/>
        <v>203000</v>
      </c>
      <c r="BD30" s="96">
        <f t="shared" si="89"/>
        <v>202000</v>
      </c>
      <c r="BE30" s="96">
        <f t="shared" si="89"/>
        <v>201000</v>
      </c>
      <c r="BF30" s="96">
        <f t="shared" si="89"/>
        <v>200000</v>
      </c>
      <c r="BG30" s="96">
        <f t="shared" si="89"/>
        <v>200000</v>
      </c>
      <c r="BH30" s="96">
        <f t="shared" si="89"/>
        <v>200000</v>
      </c>
      <c r="BI30" s="96">
        <f t="shared" si="89"/>
        <v>200000</v>
      </c>
      <c r="BJ30" s="96">
        <f t="shared" si="89"/>
        <v>200000</v>
      </c>
      <c r="BK30" s="96">
        <f t="shared" si="89"/>
        <v>200000</v>
      </c>
      <c r="BL30" s="96">
        <f t="shared" si="89"/>
        <v>200000</v>
      </c>
      <c r="BM30" s="96">
        <f t="shared" si="89"/>
        <v>200000</v>
      </c>
      <c r="BN30" s="96">
        <f t="shared" si="89"/>
        <v>200000</v>
      </c>
      <c r="BO30" s="96">
        <f t="shared" si="89"/>
        <v>200000</v>
      </c>
      <c r="BP30" s="96">
        <f t="shared" si="89"/>
        <v>200000</v>
      </c>
      <c r="BQ30" s="96">
        <f t="shared" si="89"/>
        <v>200000</v>
      </c>
      <c r="BR30" s="96">
        <f t="shared" si="89"/>
        <v>200000</v>
      </c>
      <c r="BS30" s="96">
        <f t="shared" si="89"/>
        <v>200000</v>
      </c>
      <c r="BT30" s="96">
        <f t="shared" si="89"/>
        <v>200000</v>
      </c>
      <c r="BU30" s="96">
        <f t="shared" si="89"/>
        <v>200000</v>
      </c>
      <c r="BV30" s="96">
        <f t="shared" si="89"/>
        <v>200000</v>
      </c>
      <c r="BW30" s="96">
        <f t="shared" si="89"/>
        <v>200000</v>
      </c>
      <c r="BX30" s="96">
        <f t="shared" si="89"/>
        <v>200000</v>
      </c>
      <c r="BY30" s="96">
        <f t="shared" ref="BY30:DX30" si="90">+BY20-BY22+BY24-BY27</f>
        <v>200000</v>
      </c>
      <c r="BZ30" s="96">
        <f t="shared" si="90"/>
        <v>200000</v>
      </c>
      <c r="CA30" s="96">
        <f t="shared" si="90"/>
        <v>200000</v>
      </c>
      <c r="CB30" s="96">
        <f t="shared" si="90"/>
        <v>200000</v>
      </c>
      <c r="CC30" s="96">
        <f t="shared" si="90"/>
        <v>200000</v>
      </c>
      <c r="CD30" s="96">
        <f t="shared" si="90"/>
        <v>200000</v>
      </c>
      <c r="CE30" s="96">
        <f t="shared" si="90"/>
        <v>200000</v>
      </c>
      <c r="CF30" s="96">
        <f t="shared" si="90"/>
        <v>200000</v>
      </c>
      <c r="CG30" s="96">
        <f t="shared" si="90"/>
        <v>200000</v>
      </c>
      <c r="CH30" s="96">
        <f t="shared" si="90"/>
        <v>200000</v>
      </c>
      <c r="CI30" s="96">
        <f t="shared" si="90"/>
        <v>200000</v>
      </c>
      <c r="CJ30" s="96">
        <f t="shared" si="90"/>
        <v>200000</v>
      </c>
      <c r="CK30" s="96">
        <f t="shared" si="90"/>
        <v>200000</v>
      </c>
      <c r="CL30" s="96">
        <f t="shared" si="90"/>
        <v>200000</v>
      </c>
      <c r="CM30" s="96">
        <f t="shared" si="90"/>
        <v>200000</v>
      </c>
      <c r="CN30" s="96">
        <f t="shared" si="90"/>
        <v>200000</v>
      </c>
      <c r="CO30" s="96">
        <f t="shared" si="90"/>
        <v>200000</v>
      </c>
      <c r="CP30" s="96">
        <f t="shared" si="90"/>
        <v>200000</v>
      </c>
      <c r="CQ30" s="96">
        <f t="shared" si="90"/>
        <v>200000</v>
      </c>
      <c r="CR30" s="96">
        <f t="shared" si="90"/>
        <v>200000</v>
      </c>
      <c r="CS30" s="96">
        <f t="shared" si="90"/>
        <v>200000</v>
      </c>
      <c r="CT30" s="96">
        <f t="shared" si="90"/>
        <v>200000</v>
      </c>
      <c r="CU30" s="96">
        <f t="shared" si="90"/>
        <v>200000</v>
      </c>
      <c r="CV30" s="96">
        <f t="shared" si="90"/>
        <v>200000</v>
      </c>
      <c r="CW30" s="96">
        <f t="shared" si="90"/>
        <v>200000</v>
      </c>
      <c r="CX30" s="96">
        <f t="shared" si="90"/>
        <v>200000</v>
      </c>
      <c r="CY30" s="96">
        <f t="shared" si="90"/>
        <v>200000</v>
      </c>
      <c r="CZ30" s="96">
        <f t="shared" si="90"/>
        <v>200000</v>
      </c>
      <c r="DA30" s="96">
        <f t="shared" si="90"/>
        <v>200000</v>
      </c>
      <c r="DB30" s="96">
        <f t="shared" si="90"/>
        <v>200000</v>
      </c>
      <c r="DC30" s="96">
        <f t="shared" si="90"/>
        <v>200000</v>
      </c>
      <c r="DD30" s="96">
        <f t="shared" si="90"/>
        <v>200000</v>
      </c>
      <c r="DE30" s="96">
        <f t="shared" si="90"/>
        <v>200000</v>
      </c>
      <c r="DF30" s="96">
        <f t="shared" si="90"/>
        <v>200000</v>
      </c>
      <c r="DG30" s="96">
        <f t="shared" si="90"/>
        <v>200000</v>
      </c>
      <c r="DH30" s="96">
        <f t="shared" si="90"/>
        <v>200000</v>
      </c>
      <c r="DI30" s="96">
        <f t="shared" si="90"/>
        <v>200000</v>
      </c>
      <c r="DJ30" s="96">
        <f t="shared" si="90"/>
        <v>200000</v>
      </c>
      <c r="DK30" s="96">
        <f t="shared" si="90"/>
        <v>200000</v>
      </c>
      <c r="DL30" s="96">
        <f t="shared" si="90"/>
        <v>200000</v>
      </c>
      <c r="DM30" s="96">
        <f t="shared" si="90"/>
        <v>200000</v>
      </c>
      <c r="DN30" s="96">
        <f t="shared" si="90"/>
        <v>200000</v>
      </c>
      <c r="DO30" s="96">
        <f t="shared" si="90"/>
        <v>200000</v>
      </c>
      <c r="DP30" s="96">
        <f t="shared" si="90"/>
        <v>200000</v>
      </c>
      <c r="DQ30" s="96">
        <f t="shared" si="90"/>
        <v>200000</v>
      </c>
      <c r="DR30" s="96">
        <f t="shared" si="90"/>
        <v>200000</v>
      </c>
      <c r="DS30" s="96">
        <f t="shared" si="90"/>
        <v>200000</v>
      </c>
      <c r="DT30" s="96">
        <f t="shared" si="90"/>
        <v>200000</v>
      </c>
      <c r="DU30" s="96">
        <f t="shared" si="90"/>
        <v>200000</v>
      </c>
      <c r="DV30" s="96">
        <f t="shared" si="90"/>
        <v>200000</v>
      </c>
      <c r="DW30" s="96">
        <f t="shared" si="90"/>
        <v>200000</v>
      </c>
      <c r="DX30" s="96">
        <f t="shared" si="90"/>
        <v>200000</v>
      </c>
      <c r="DZ30" s="96">
        <f t="shared" ref="DZ30" si="91">+DZ20-DZ22+DZ24-DZ27</f>
        <v>350000</v>
      </c>
      <c r="EA30" s="96">
        <f t="shared" ref="EA30:EJ30" si="92">+EA20-EA22+EA24-EA27</f>
        <v>308000</v>
      </c>
      <c r="EB30" s="96">
        <f t="shared" si="92"/>
        <v>266000</v>
      </c>
      <c r="EC30" s="96">
        <f t="shared" si="92"/>
        <v>224000</v>
      </c>
      <c r="ED30" s="96">
        <f t="shared" si="92"/>
        <v>202000</v>
      </c>
      <c r="EE30" s="96">
        <f t="shared" si="92"/>
        <v>200000</v>
      </c>
      <c r="EF30" s="96">
        <f t="shared" si="92"/>
        <v>200000</v>
      </c>
      <c r="EG30" s="96">
        <f t="shared" si="92"/>
        <v>200000</v>
      </c>
      <c r="EH30" s="96">
        <f t="shared" si="92"/>
        <v>200000</v>
      </c>
      <c r="EI30" s="96">
        <f t="shared" si="92"/>
        <v>200000</v>
      </c>
      <c r="EJ30" s="96">
        <f t="shared" si="92"/>
        <v>200000</v>
      </c>
      <c r="EK30">
        <f t="shared" si="0"/>
        <v>27</v>
      </c>
    </row>
    <row r="31" spans="3:141" x14ac:dyDescent="0.25">
      <c r="C31" s="15"/>
      <c r="D31" s="15"/>
      <c r="E31" s="15"/>
      <c r="F31" s="15"/>
      <c r="G31" s="16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EK31">
        <f t="shared" si="0"/>
        <v>28</v>
      </c>
    </row>
    <row r="32" spans="3:141" x14ac:dyDescent="0.25">
      <c r="C32" s="15"/>
      <c r="D32" s="15"/>
      <c r="E32" s="15"/>
      <c r="F32" s="15"/>
      <c r="G32" s="34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EK32">
        <f t="shared" si="0"/>
        <v>29</v>
      </c>
    </row>
    <row r="33" spans="3:141" ht="21" x14ac:dyDescent="0.35">
      <c r="C33" s="15"/>
      <c r="D33" s="15"/>
      <c r="E33" s="29" t="s">
        <v>117</v>
      </c>
      <c r="F33" s="6"/>
      <c r="G33" s="6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EK33">
        <f t="shared" si="0"/>
        <v>30</v>
      </c>
    </row>
    <row r="34" spans="3:141" x14ac:dyDescent="0.25">
      <c r="C34" s="15"/>
      <c r="D34" s="15"/>
      <c r="E34" s="15"/>
      <c r="F34" s="30" t="s">
        <v>118</v>
      </c>
      <c r="G34" s="35"/>
      <c r="H34" s="96">
        <f>+SUM(H35:H37)</f>
        <v>250000</v>
      </c>
      <c r="I34" s="96">
        <f>+SUM(I35:I37)</f>
        <v>250000</v>
      </c>
      <c r="J34" s="96">
        <f>+SUM(J35:J37)</f>
        <v>250000</v>
      </c>
      <c r="K34" s="96">
        <f>+SUM(K35:K37)</f>
        <v>250000</v>
      </c>
      <c r="L34" s="96">
        <f>+SUM(L35:L37)</f>
        <v>250000</v>
      </c>
      <c r="M34" s="96">
        <f t="shared" ref="M34:BX34" si="93">+SUM(M35:M37)</f>
        <v>250000</v>
      </c>
      <c r="N34" s="96">
        <f t="shared" si="93"/>
        <v>250000</v>
      </c>
      <c r="O34" s="96">
        <f t="shared" si="93"/>
        <v>250000</v>
      </c>
      <c r="P34" s="96">
        <f t="shared" si="93"/>
        <v>250000</v>
      </c>
      <c r="Q34" s="96">
        <f t="shared" si="93"/>
        <v>250000</v>
      </c>
      <c r="R34" s="96">
        <f t="shared" si="93"/>
        <v>250000</v>
      </c>
      <c r="S34" s="96">
        <f t="shared" si="93"/>
        <v>250000</v>
      </c>
      <c r="T34" s="96">
        <f t="shared" si="93"/>
        <v>250000</v>
      </c>
      <c r="U34" s="96">
        <f t="shared" si="93"/>
        <v>250000</v>
      </c>
      <c r="V34" s="96">
        <f t="shared" si="93"/>
        <v>250000</v>
      </c>
      <c r="W34" s="96">
        <f t="shared" si="93"/>
        <v>250000</v>
      </c>
      <c r="X34" s="96">
        <f t="shared" si="93"/>
        <v>250000</v>
      </c>
      <c r="Y34" s="96">
        <f t="shared" si="93"/>
        <v>250000</v>
      </c>
      <c r="Z34" s="96">
        <f t="shared" si="93"/>
        <v>250000</v>
      </c>
      <c r="AA34" s="96">
        <f t="shared" si="93"/>
        <v>250000</v>
      </c>
      <c r="AB34" s="96">
        <f t="shared" si="93"/>
        <v>250000</v>
      </c>
      <c r="AC34" s="96">
        <f t="shared" si="93"/>
        <v>250000</v>
      </c>
      <c r="AD34" s="96">
        <f t="shared" si="93"/>
        <v>250000</v>
      </c>
      <c r="AE34" s="96">
        <f t="shared" si="93"/>
        <v>250000</v>
      </c>
      <c r="AF34" s="96">
        <f t="shared" si="93"/>
        <v>250000</v>
      </c>
      <c r="AG34" s="96">
        <f t="shared" si="93"/>
        <v>250000</v>
      </c>
      <c r="AH34" s="96">
        <f t="shared" si="93"/>
        <v>250000</v>
      </c>
      <c r="AI34" s="96">
        <f t="shared" si="93"/>
        <v>250000</v>
      </c>
      <c r="AJ34" s="96">
        <f t="shared" si="93"/>
        <v>250000</v>
      </c>
      <c r="AK34" s="96">
        <f t="shared" si="93"/>
        <v>250000</v>
      </c>
      <c r="AL34" s="96">
        <f t="shared" si="93"/>
        <v>250000</v>
      </c>
      <c r="AM34" s="96">
        <f t="shared" si="93"/>
        <v>250000</v>
      </c>
      <c r="AN34" s="96">
        <f t="shared" si="93"/>
        <v>250000</v>
      </c>
      <c r="AO34" s="96">
        <f t="shared" si="93"/>
        <v>250000</v>
      </c>
      <c r="AP34" s="96">
        <f t="shared" si="93"/>
        <v>250000</v>
      </c>
      <c r="AQ34" s="96">
        <f t="shared" si="93"/>
        <v>250000</v>
      </c>
      <c r="AR34" s="96">
        <f t="shared" si="93"/>
        <v>250000</v>
      </c>
      <c r="AS34" s="96">
        <f t="shared" si="93"/>
        <v>250000</v>
      </c>
      <c r="AT34" s="96">
        <f t="shared" si="93"/>
        <v>250000</v>
      </c>
      <c r="AU34" s="96">
        <f t="shared" si="93"/>
        <v>250000</v>
      </c>
      <c r="AV34" s="96">
        <f t="shared" si="93"/>
        <v>250000</v>
      </c>
      <c r="AW34" s="96">
        <f t="shared" si="93"/>
        <v>250000</v>
      </c>
      <c r="AX34" s="96">
        <f t="shared" si="93"/>
        <v>250000</v>
      </c>
      <c r="AY34" s="96">
        <f t="shared" si="93"/>
        <v>250000</v>
      </c>
      <c r="AZ34" s="96">
        <f t="shared" si="93"/>
        <v>250000</v>
      </c>
      <c r="BA34" s="96">
        <f t="shared" si="93"/>
        <v>250000</v>
      </c>
      <c r="BB34" s="96">
        <f t="shared" si="93"/>
        <v>250000</v>
      </c>
      <c r="BC34" s="96">
        <f t="shared" si="93"/>
        <v>250000</v>
      </c>
      <c r="BD34" s="96">
        <f t="shared" si="93"/>
        <v>250000</v>
      </c>
      <c r="BE34" s="96">
        <f t="shared" si="93"/>
        <v>250000</v>
      </c>
      <c r="BF34" s="96">
        <f t="shared" si="93"/>
        <v>250000</v>
      </c>
      <c r="BG34" s="96">
        <f t="shared" si="93"/>
        <v>250000</v>
      </c>
      <c r="BH34" s="96">
        <f t="shared" si="93"/>
        <v>250000</v>
      </c>
      <c r="BI34" s="96">
        <f t="shared" si="93"/>
        <v>250000</v>
      </c>
      <c r="BJ34" s="96">
        <f t="shared" si="93"/>
        <v>250000</v>
      </c>
      <c r="BK34" s="96">
        <f t="shared" si="93"/>
        <v>250000</v>
      </c>
      <c r="BL34" s="96">
        <f t="shared" si="93"/>
        <v>250000</v>
      </c>
      <c r="BM34" s="96">
        <f t="shared" si="93"/>
        <v>250000</v>
      </c>
      <c r="BN34" s="96">
        <f t="shared" si="93"/>
        <v>250000</v>
      </c>
      <c r="BO34" s="96">
        <f t="shared" si="93"/>
        <v>250000</v>
      </c>
      <c r="BP34" s="96">
        <f t="shared" si="93"/>
        <v>250000</v>
      </c>
      <c r="BQ34" s="96">
        <f t="shared" si="93"/>
        <v>250000</v>
      </c>
      <c r="BR34" s="96">
        <f t="shared" si="93"/>
        <v>250000</v>
      </c>
      <c r="BS34" s="96">
        <f t="shared" si="93"/>
        <v>250000</v>
      </c>
      <c r="BT34" s="96">
        <f t="shared" si="93"/>
        <v>250000</v>
      </c>
      <c r="BU34" s="96">
        <f t="shared" si="93"/>
        <v>250000</v>
      </c>
      <c r="BV34" s="96">
        <f t="shared" si="93"/>
        <v>250000</v>
      </c>
      <c r="BW34" s="96">
        <f t="shared" si="93"/>
        <v>250000</v>
      </c>
      <c r="BX34" s="96">
        <f t="shared" si="93"/>
        <v>250000</v>
      </c>
      <c r="BY34" s="96">
        <f t="shared" ref="BY34:DX34" si="94">+SUM(BY35:BY37)</f>
        <v>250000</v>
      </c>
      <c r="BZ34" s="96">
        <f t="shared" si="94"/>
        <v>250000</v>
      </c>
      <c r="CA34" s="96">
        <f t="shared" si="94"/>
        <v>250000</v>
      </c>
      <c r="CB34" s="96">
        <f t="shared" si="94"/>
        <v>250000</v>
      </c>
      <c r="CC34" s="96">
        <f t="shared" si="94"/>
        <v>250000</v>
      </c>
      <c r="CD34" s="96">
        <f t="shared" si="94"/>
        <v>250000</v>
      </c>
      <c r="CE34" s="96">
        <f t="shared" si="94"/>
        <v>250000</v>
      </c>
      <c r="CF34" s="96">
        <f t="shared" si="94"/>
        <v>250000</v>
      </c>
      <c r="CG34" s="96">
        <f t="shared" si="94"/>
        <v>250000</v>
      </c>
      <c r="CH34" s="96">
        <f t="shared" si="94"/>
        <v>250000</v>
      </c>
      <c r="CI34" s="96">
        <f t="shared" si="94"/>
        <v>250000</v>
      </c>
      <c r="CJ34" s="96">
        <f t="shared" si="94"/>
        <v>250000</v>
      </c>
      <c r="CK34" s="96">
        <f t="shared" si="94"/>
        <v>250000</v>
      </c>
      <c r="CL34" s="96">
        <f t="shared" si="94"/>
        <v>250000</v>
      </c>
      <c r="CM34" s="96">
        <f t="shared" si="94"/>
        <v>250000</v>
      </c>
      <c r="CN34" s="96">
        <f t="shared" si="94"/>
        <v>250000</v>
      </c>
      <c r="CO34" s="96">
        <f t="shared" si="94"/>
        <v>250000</v>
      </c>
      <c r="CP34" s="96">
        <f t="shared" si="94"/>
        <v>250000</v>
      </c>
      <c r="CQ34" s="96">
        <f t="shared" si="94"/>
        <v>250000</v>
      </c>
      <c r="CR34" s="96">
        <f t="shared" si="94"/>
        <v>250000</v>
      </c>
      <c r="CS34" s="96">
        <f t="shared" si="94"/>
        <v>250000</v>
      </c>
      <c r="CT34" s="96">
        <f t="shared" si="94"/>
        <v>250000</v>
      </c>
      <c r="CU34" s="96">
        <f t="shared" si="94"/>
        <v>250000</v>
      </c>
      <c r="CV34" s="96">
        <f t="shared" si="94"/>
        <v>250000</v>
      </c>
      <c r="CW34" s="96">
        <f t="shared" si="94"/>
        <v>250000</v>
      </c>
      <c r="CX34" s="96">
        <f t="shared" si="94"/>
        <v>250000</v>
      </c>
      <c r="CY34" s="96">
        <f t="shared" si="94"/>
        <v>250000</v>
      </c>
      <c r="CZ34" s="96">
        <f t="shared" si="94"/>
        <v>250000</v>
      </c>
      <c r="DA34" s="96">
        <f t="shared" si="94"/>
        <v>250000</v>
      </c>
      <c r="DB34" s="96">
        <f t="shared" si="94"/>
        <v>250000</v>
      </c>
      <c r="DC34" s="96">
        <f t="shared" si="94"/>
        <v>250000</v>
      </c>
      <c r="DD34" s="96">
        <f t="shared" si="94"/>
        <v>250000</v>
      </c>
      <c r="DE34" s="96">
        <f t="shared" si="94"/>
        <v>250000</v>
      </c>
      <c r="DF34" s="96">
        <f t="shared" si="94"/>
        <v>250000</v>
      </c>
      <c r="DG34" s="96">
        <f t="shared" si="94"/>
        <v>250000</v>
      </c>
      <c r="DH34" s="96">
        <f t="shared" si="94"/>
        <v>250000</v>
      </c>
      <c r="DI34" s="96">
        <f t="shared" si="94"/>
        <v>250000</v>
      </c>
      <c r="DJ34" s="96">
        <f t="shared" si="94"/>
        <v>250000</v>
      </c>
      <c r="DK34" s="96">
        <f t="shared" si="94"/>
        <v>250000</v>
      </c>
      <c r="DL34" s="96">
        <f t="shared" si="94"/>
        <v>250000</v>
      </c>
      <c r="DM34" s="96">
        <f t="shared" si="94"/>
        <v>250000</v>
      </c>
      <c r="DN34" s="96">
        <f t="shared" si="94"/>
        <v>250000</v>
      </c>
      <c r="DO34" s="96">
        <f t="shared" si="94"/>
        <v>250000</v>
      </c>
      <c r="DP34" s="96">
        <f t="shared" si="94"/>
        <v>250000</v>
      </c>
      <c r="DQ34" s="96">
        <f t="shared" si="94"/>
        <v>250000</v>
      </c>
      <c r="DR34" s="96">
        <f t="shared" si="94"/>
        <v>250000</v>
      </c>
      <c r="DS34" s="96">
        <f t="shared" si="94"/>
        <v>250000</v>
      </c>
      <c r="DT34" s="96">
        <f t="shared" si="94"/>
        <v>250000</v>
      </c>
      <c r="DU34" s="96">
        <f t="shared" si="94"/>
        <v>250000</v>
      </c>
      <c r="DV34" s="96">
        <f t="shared" si="94"/>
        <v>250000</v>
      </c>
      <c r="DW34" s="96">
        <f t="shared" si="94"/>
        <v>250000</v>
      </c>
      <c r="DX34" s="96">
        <f t="shared" si="94"/>
        <v>250000</v>
      </c>
      <c r="DZ34" s="96">
        <f t="shared" ref="DZ34:EG34" si="95">+SUM(DZ35:DZ37)</f>
        <v>250000</v>
      </c>
      <c r="EA34" s="96">
        <f t="shared" si="95"/>
        <v>250000</v>
      </c>
      <c r="EB34" s="96">
        <f t="shared" si="95"/>
        <v>250000</v>
      </c>
      <c r="EC34" s="96">
        <f t="shared" si="95"/>
        <v>250000</v>
      </c>
      <c r="ED34" s="96">
        <f t="shared" si="95"/>
        <v>250000</v>
      </c>
      <c r="EE34" s="96">
        <f t="shared" si="95"/>
        <v>250000</v>
      </c>
      <c r="EF34" s="96">
        <f t="shared" si="95"/>
        <v>250000</v>
      </c>
      <c r="EG34" s="96">
        <f t="shared" si="95"/>
        <v>250000</v>
      </c>
      <c r="EH34" s="96">
        <f t="shared" ref="EH34:EJ34" si="96">+SUM(EH35:EH37)</f>
        <v>250000</v>
      </c>
      <c r="EI34" s="96">
        <f t="shared" si="96"/>
        <v>250000</v>
      </c>
      <c r="EJ34" s="96">
        <f t="shared" si="96"/>
        <v>250000</v>
      </c>
      <c r="EK34">
        <f t="shared" si="0"/>
        <v>31</v>
      </c>
    </row>
    <row r="35" spans="3:141" x14ac:dyDescent="0.25">
      <c r="C35" s="15"/>
      <c r="D35" s="15"/>
      <c r="E35" s="15"/>
      <c r="F35" s="66"/>
      <c r="G35" s="36" t="s">
        <v>63</v>
      </c>
      <c r="H35" s="97">
        <f>+Bilancio_In!E30</f>
        <v>0</v>
      </c>
      <c r="I35" s="97">
        <f>+H35+C_Investimenti!F9</f>
        <v>0</v>
      </c>
      <c r="J35" s="97">
        <f>+I35+C_Investimenti!G9</f>
        <v>0</v>
      </c>
      <c r="K35" s="97">
        <f>+J35+C_Investimenti!H9</f>
        <v>0</v>
      </c>
      <c r="L35" s="97">
        <f>+K35+C_Investimenti!I9</f>
        <v>0</v>
      </c>
      <c r="M35" s="97">
        <f>+L35+C_Investimenti!J9</f>
        <v>0</v>
      </c>
      <c r="N35" s="97">
        <f>+M35+C_Investimenti!K9</f>
        <v>0</v>
      </c>
      <c r="O35" s="97">
        <f>+N35+C_Investimenti!L9</f>
        <v>0</v>
      </c>
      <c r="P35" s="97">
        <f>+O35+C_Investimenti!M9</f>
        <v>0</v>
      </c>
      <c r="Q35" s="97">
        <f>+P35+C_Investimenti!N9</f>
        <v>0</v>
      </c>
      <c r="R35" s="97">
        <f>+Q35+C_Investimenti!O9</f>
        <v>0</v>
      </c>
      <c r="S35" s="97">
        <f>+R35+C_Investimenti!P9</f>
        <v>0</v>
      </c>
      <c r="T35" s="97">
        <f>+S35+C_Investimenti!Q9</f>
        <v>0</v>
      </c>
      <c r="U35" s="97">
        <f>+T35+C_Investimenti!R9</f>
        <v>0</v>
      </c>
      <c r="V35" s="97">
        <f>+U35+C_Investimenti!S9</f>
        <v>0</v>
      </c>
      <c r="W35" s="97">
        <f>+V35+C_Investimenti!T9</f>
        <v>0</v>
      </c>
      <c r="X35" s="97">
        <f>+W35+C_Investimenti!U9</f>
        <v>0</v>
      </c>
      <c r="Y35" s="97">
        <f>+X35+C_Investimenti!V9</f>
        <v>0</v>
      </c>
      <c r="Z35" s="97">
        <f>+Y35+C_Investimenti!W9</f>
        <v>0</v>
      </c>
      <c r="AA35" s="97">
        <f>+Z35+C_Investimenti!X9</f>
        <v>0</v>
      </c>
      <c r="AB35" s="97">
        <f>+AA35+C_Investimenti!Y9</f>
        <v>0</v>
      </c>
      <c r="AC35" s="97">
        <f>+AB35+C_Investimenti!Z9</f>
        <v>0</v>
      </c>
      <c r="AD35" s="97">
        <f>+AC35+C_Investimenti!AA9</f>
        <v>0</v>
      </c>
      <c r="AE35" s="97">
        <f>+AD35+C_Investimenti!AB9</f>
        <v>0</v>
      </c>
      <c r="AF35" s="97">
        <f>+AE35+C_Investimenti!AC9</f>
        <v>0</v>
      </c>
      <c r="AG35" s="97">
        <f>+AF35+C_Investimenti!AD9</f>
        <v>0</v>
      </c>
      <c r="AH35" s="97">
        <f>+AG35+C_Investimenti!AE9</f>
        <v>0</v>
      </c>
      <c r="AI35" s="97">
        <f>+AH35+C_Investimenti!AF9</f>
        <v>0</v>
      </c>
      <c r="AJ35" s="97">
        <f>+AI35+C_Investimenti!AG9</f>
        <v>0</v>
      </c>
      <c r="AK35" s="97">
        <f>+AJ35+C_Investimenti!AH9</f>
        <v>0</v>
      </c>
      <c r="AL35" s="97">
        <f>+AK35+C_Investimenti!AI9</f>
        <v>0</v>
      </c>
      <c r="AM35" s="97">
        <f>+AL35+C_Investimenti!AJ9</f>
        <v>0</v>
      </c>
      <c r="AN35" s="97">
        <f>+AM35+C_Investimenti!AK9</f>
        <v>0</v>
      </c>
      <c r="AO35" s="97">
        <f>+AN35+C_Investimenti!AL9</f>
        <v>0</v>
      </c>
      <c r="AP35" s="97">
        <f>+AO35+C_Investimenti!AM9</f>
        <v>0</v>
      </c>
      <c r="AQ35" s="97">
        <f>+AP35+C_Investimenti!AN9</f>
        <v>0</v>
      </c>
      <c r="AR35" s="97">
        <f>+AQ35+C_Investimenti!AO9</f>
        <v>0</v>
      </c>
      <c r="AS35" s="97">
        <f>+AR35+C_Investimenti!AP9</f>
        <v>0</v>
      </c>
      <c r="AT35" s="97">
        <f>+AS35+C_Investimenti!AQ9</f>
        <v>0</v>
      </c>
      <c r="AU35" s="97">
        <f>+AT35+C_Investimenti!AR9</f>
        <v>0</v>
      </c>
      <c r="AV35" s="97">
        <f>+AU35+C_Investimenti!AS9</f>
        <v>0</v>
      </c>
      <c r="AW35" s="97">
        <f>+AV35+C_Investimenti!AT9</f>
        <v>0</v>
      </c>
      <c r="AX35" s="97">
        <f>+AW35+C_Investimenti!AU9</f>
        <v>0</v>
      </c>
      <c r="AY35" s="97">
        <f>+AX35+C_Investimenti!AV9</f>
        <v>0</v>
      </c>
      <c r="AZ35" s="97">
        <f>+AY35+C_Investimenti!AW9</f>
        <v>0</v>
      </c>
      <c r="BA35" s="97">
        <f>+AZ35+C_Investimenti!AX9</f>
        <v>0</v>
      </c>
      <c r="BB35" s="97">
        <f>+BA35+C_Investimenti!AY9</f>
        <v>0</v>
      </c>
      <c r="BC35" s="97">
        <f>+BB35+C_Investimenti!AZ9</f>
        <v>0</v>
      </c>
      <c r="BD35" s="97">
        <f>+BC35+C_Investimenti!BA9</f>
        <v>0</v>
      </c>
      <c r="BE35" s="97">
        <f>+BD35+C_Investimenti!BB9</f>
        <v>0</v>
      </c>
      <c r="BF35" s="97">
        <f>+BE35+C_Investimenti!BC9</f>
        <v>0</v>
      </c>
      <c r="BG35" s="97">
        <f>+BF35+C_Investimenti!BD9</f>
        <v>0</v>
      </c>
      <c r="BH35" s="97">
        <f>+BG35+C_Investimenti!BE9</f>
        <v>0</v>
      </c>
      <c r="BI35" s="97">
        <f>+BH35+C_Investimenti!BF9</f>
        <v>0</v>
      </c>
      <c r="BJ35" s="97">
        <f>+BI35+C_Investimenti!BG9</f>
        <v>0</v>
      </c>
      <c r="BK35" s="97">
        <f>+BJ35+C_Investimenti!BH9</f>
        <v>0</v>
      </c>
      <c r="BL35" s="97">
        <f>+BK35+C_Investimenti!BI9</f>
        <v>0</v>
      </c>
      <c r="BM35" s="97">
        <f>+BL35+C_Investimenti!BJ9</f>
        <v>0</v>
      </c>
      <c r="BN35" s="97">
        <f>+BM35+C_Investimenti!BK9</f>
        <v>0</v>
      </c>
      <c r="BO35" s="97">
        <f>+BN35+C_Investimenti!BL9</f>
        <v>0</v>
      </c>
      <c r="BP35" s="97">
        <f>+BO35+C_Investimenti!BM9</f>
        <v>0</v>
      </c>
      <c r="BQ35" s="97">
        <f>+BP35+C_Investimenti!BN9</f>
        <v>0</v>
      </c>
      <c r="BR35" s="97">
        <f>+BQ35+C_Investimenti!BO9</f>
        <v>0</v>
      </c>
      <c r="BS35" s="97">
        <f>+BR35+C_Investimenti!BP9</f>
        <v>0</v>
      </c>
      <c r="BT35" s="97">
        <f>+BS35+C_Investimenti!BQ9</f>
        <v>0</v>
      </c>
      <c r="BU35" s="97">
        <f>+BT35+C_Investimenti!BR9</f>
        <v>0</v>
      </c>
      <c r="BV35" s="97">
        <f>+BU35+C_Investimenti!BS9</f>
        <v>0</v>
      </c>
      <c r="BW35" s="97">
        <f>+BV35+C_Investimenti!BT9</f>
        <v>0</v>
      </c>
      <c r="BX35" s="97">
        <f>+BW35+C_Investimenti!BU9</f>
        <v>0</v>
      </c>
      <c r="BY35" s="97">
        <f>+BX35+C_Investimenti!BV9</f>
        <v>0</v>
      </c>
      <c r="BZ35" s="97">
        <f>+BY35+C_Investimenti!BW9</f>
        <v>0</v>
      </c>
      <c r="CA35" s="97">
        <f>+BZ35+C_Investimenti!BX9</f>
        <v>0</v>
      </c>
      <c r="CB35" s="97">
        <f>+CA35+C_Investimenti!BY9</f>
        <v>0</v>
      </c>
      <c r="CC35" s="97">
        <f>+CB35+C_Investimenti!BZ9</f>
        <v>0</v>
      </c>
      <c r="CD35" s="97">
        <f>+CC35+C_Investimenti!CA9</f>
        <v>0</v>
      </c>
      <c r="CE35" s="97">
        <f>+CD35+C_Investimenti!CB9</f>
        <v>0</v>
      </c>
      <c r="CF35" s="97">
        <f>+CE35+C_Investimenti!CC9</f>
        <v>0</v>
      </c>
      <c r="CG35" s="97">
        <f>+CF35+C_Investimenti!CD9</f>
        <v>0</v>
      </c>
      <c r="CH35" s="97">
        <f>+CG35+C_Investimenti!CE9</f>
        <v>0</v>
      </c>
      <c r="CI35" s="97">
        <f>+CH35+C_Investimenti!CF9</f>
        <v>0</v>
      </c>
      <c r="CJ35" s="97">
        <f>+CI35+C_Investimenti!CG9</f>
        <v>0</v>
      </c>
      <c r="CK35" s="97">
        <f>+CJ35+C_Investimenti!CH9</f>
        <v>0</v>
      </c>
      <c r="CL35" s="97">
        <f>+CK35+C_Investimenti!CI9</f>
        <v>0</v>
      </c>
      <c r="CM35" s="97">
        <f>+CL35+C_Investimenti!CJ9</f>
        <v>0</v>
      </c>
      <c r="CN35" s="97">
        <f>+CM35+C_Investimenti!CK9</f>
        <v>0</v>
      </c>
      <c r="CO35" s="97">
        <f>+CN35+C_Investimenti!CL9</f>
        <v>0</v>
      </c>
      <c r="CP35" s="97">
        <f>+CO35+C_Investimenti!CM9</f>
        <v>0</v>
      </c>
      <c r="CQ35" s="97">
        <f>+CP35+C_Investimenti!CN9</f>
        <v>0</v>
      </c>
      <c r="CR35" s="97">
        <f>+CQ35+C_Investimenti!CO9</f>
        <v>0</v>
      </c>
      <c r="CS35" s="97">
        <f>+CR35+C_Investimenti!CP9</f>
        <v>0</v>
      </c>
      <c r="CT35" s="97">
        <f>+CS35+C_Investimenti!CQ9</f>
        <v>0</v>
      </c>
      <c r="CU35" s="97">
        <f>+CT35+C_Investimenti!CR9</f>
        <v>0</v>
      </c>
      <c r="CV35" s="97">
        <f>+CU35+C_Investimenti!CS9</f>
        <v>0</v>
      </c>
      <c r="CW35" s="97">
        <f>+CV35+C_Investimenti!CT9</f>
        <v>0</v>
      </c>
      <c r="CX35" s="97">
        <f>+CW35+C_Investimenti!CU9</f>
        <v>0</v>
      </c>
      <c r="CY35" s="97">
        <f>+CX35+C_Investimenti!CV9</f>
        <v>0</v>
      </c>
      <c r="CZ35" s="97">
        <f>+CY35+C_Investimenti!CW9</f>
        <v>0</v>
      </c>
      <c r="DA35" s="97">
        <f>+CZ35+C_Investimenti!CX9</f>
        <v>0</v>
      </c>
      <c r="DB35" s="97">
        <f>+DA35+C_Investimenti!CY9</f>
        <v>0</v>
      </c>
      <c r="DC35" s="97">
        <f>+DB35+C_Investimenti!CZ9</f>
        <v>0</v>
      </c>
      <c r="DD35" s="97">
        <f>+DC35+C_Investimenti!DA9</f>
        <v>0</v>
      </c>
      <c r="DE35" s="97">
        <f>+DD35+C_Investimenti!DB9</f>
        <v>0</v>
      </c>
      <c r="DF35" s="97">
        <f>+DE35+C_Investimenti!DC9</f>
        <v>0</v>
      </c>
      <c r="DG35" s="97">
        <f>+DF35+C_Investimenti!DD9</f>
        <v>0</v>
      </c>
      <c r="DH35" s="97">
        <f>+DG35+C_Investimenti!DE9</f>
        <v>0</v>
      </c>
      <c r="DI35" s="97">
        <f>+DH35+C_Investimenti!DF9</f>
        <v>0</v>
      </c>
      <c r="DJ35" s="97">
        <f>+DI35+C_Investimenti!DG9</f>
        <v>0</v>
      </c>
      <c r="DK35" s="97">
        <f>+DJ35+C_Investimenti!DH9</f>
        <v>0</v>
      </c>
      <c r="DL35" s="97">
        <f>+DK35+C_Investimenti!DI9</f>
        <v>0</v>
      </c>
      <c r="DM35" s="97">
        <f>+DL35+C_Investimenti!DJ9</f>
        <v>0</v>
      </c>
      <c r="DN35" s="97">
        <f>+DM35+C_Investimenti!DK9</f>
        <v>0</v>
      </c>
      <c r="DO35" s="97">
        <f>+DN35+C_Investimenti!DL9</f>
        <v>0</v>
      </c>
      <c r="DP35" s="97">
        <f>+DO35+C_Investimenti!DM9</f>
        <v>0</v>
      </c>
      <c r="DQ35" s="97">
        <f>+DP35+C_Investimenti!DN9</f>
        <v>0</v>
      </c>
      <c r="DR35" s="97">
        <f>+DQ35+C_Investimenti!DO9</f>
        <v>0</v>
      </c>
      <c r="DS35" s="97">
        <f>+DR35+C_Investimenti!DP9</f>
        <v>0</v>
      </c>
      <c r="DT35" s="97">
        <f>+DS35+C_Investimenti!DQ9</f>
        <v>0</v>
      </c>
      <c r="DU35" s="97">
        <f>+DT35+C_Investimenti!DR9</f>
        <v>0</v>
      </c>
      <c r="DV35" s="97">
        <f>+DU35+C_Investimenti!DS9</f>
        <v>0</v>
      </c>
      <c r="DW35" s="97">
        <f>+DV35+C_Investimenti!DT9</f>
        <v>0</v>
      </c>
      <c r="DX35" s="97">
        <f>+DW35+C_Investimenti!DU9</f>
        <v>0</v>
      </c>
      <c r="DZ35" s="97">
        <f t="shared" ref="DZ35:DZ37" si="97">+H35</f>
        <v>0</v>
      </c>
      <c r="EA35" s="97">
        <f t="shared" ref="EA35:EA37" si="98">+T35</f>
        <v>0</v>
      </c>
      <c r="EB35" s="97">
        <f t="shared" ref="EB35:EB37" si="99">+AF35</f>
        <v>0</v>
      </c>
      <c r="EC35" s="97">
        <f t="shared" ref="EC35:EC37" si="100">+AR35</f>
        <v>0</v>
      </c>
      <c r="ED35" s="97">
        <f t="shared" ref="ED35:ED37" si="101">+BD35</f>
        <v>0</v>
      </c>
      <c r="EE35" s="97">
        <f t="shared" ref="EE35:EE37" si="102">+BP35</f>
        <v>0</v>
      </c>
      <c r="EF35" s="97">
        <f t="shared" ref="EF35:EF37" si="103">+CB35</f>
        <v>0</v>
      </c>
      <c r="EG35" s="97">
        <f t="shared" ref="EG35:EG37" si="104">+CN35</f>
        <v>0</v>
      </c>
      <c r="EH35" s="97">
        <f t="shared" ref="EH35:EH37" si="105">+CZ35</f>
        <v>0</v>
      </c>
      <c r="EI35" s="97">
        <f t="shared" ref="EI35:EI37" si="106">+DL35</f>
        <v>0</v>
      </c>
      <c r="EJ35" s="97">
        <f t="shared" ref="EJ35:EJ37" si="107">+DX35</f>
        <v>0</v>
      </c>
      <c r="EK35">
        <f t="shared" si="0"/>
        <v>32</v>
      </c>
    </row>
    <row r="36" spans="3:141" x14ac:dyDescent="0.25">
      <c r="C36" s="15"/>
      <c r="D36" s="15"/>
      <c r="E36" s="15"/>
      <c r="F36" s="67"/>
      <c r="G36" s="36" t="s">
        <v>64</v>
      </c>
      <c r="H36" s="97">
        <f>+Bilancio_In!E31</f>
        <v>190000</v>
      </c>
      <c r="I36" s="97">
        <f>+H36+C_Investimenti!F10</f>
        <v>190000</v>
      </c>
      <c r="J36" s="97">
        <f>+I36+C_Investimenti!G10</f>
        <v>190000</v>
      </c>
      <c r="K36" s="97">
        <f>+J36+C_Investimenti!H10</f>
        <v>190000</v>
      </c>
      <c r="L36" s="97">
        <f>+K36+C_Investimenti!I10</f>
        <v>190000</v>
      </c>
      <c r="M36" s="97">
        <f>+L36+C_Investimenti!J10</f>
        <v>190000</v>
      </c>
      <c r="N36" s="97">
        <f>+M36+C_Investimenti!K10</f>
        <v>190000</v>
      </c>
      <c r="O36" s="97">
        <f>+N36+C_Investimenti!L10</f>
        <v>190000</v>
      </c>
      <c r="P36" s="97">
        <f>+O36+C_Investimenti!M10</f>
        <v>190000</v>
      </c>
      <c r="Q36" s="97">
        <f>+P36+C_Investimenti!N10</f>
        <v>190000</v>
      </c>
      <c r="R36" s="97">
        <f>+Q36+C_Investimenti!O10</f>
        <v>190000</v>
      </c>
      <c r="S36" s="97">
        <f>+R36+C_Investimenti!P10</f>
        <v>190000</v>
      </c>
      <c r="T36" s="97">
        <f>+S36+C_Investimenti!Q10</f>
        <v>190000</v>
      </c>
      <c r="U36" s="97">
        <f>+T36+C_Investimenti!R10</f>
        <v>190000</v>
      </c>
      <c r="V36" s="97">
        <f>+U36+C_Investimenti!S10</f>
        <v>190000</v>
      </c>
      <c r="W36" s="97">
        <f>+V36+C_Investimenti!T10</f>
        <v>190000</v>
      </c>
      <c r="X36" s="97">
        <f>+W36+C_Investimenti!U10</f>
        <v>190000</v>
      </c>
      <c r="Y36" s="97">
        <f>+X36+C_Investimenti!V10</f>
        <v>190000</v>
      </c>
      <c r="Z36" s="97">
        <f>+Y36+C_Investimenti!W10</f>
        <v>190000</v>
      </c>
      <c r="AA36" s="97">
        <f>+Z36+C_Investimenti!X10</f>
        <v>190000</v>
      </c>
      <c r="AB36" s="97">
        <f>+AA36+C_Investimenti!Y10</f>
        <v>190000</v>
      </c>
      <c r="AC36" s="97">
        <f>+AB36+C_Investimenti!Z10</f>
        <v>190000</v>
      </c>
      <c r="AD36" s="97">
        <f>+AC36+C_Investimenti!AA10</f>
        <v>190000</v>
      </c>
      <c r="AE36" s="97">
        <f>+AD36+C_Investimenti!AB10</f>
        <v>190000</v>
      </c>
      <c r="AF36" s="97">
        <f>+AE36+C_Investimenti!AC10</f>
        <v>190000</v>
      </c>
      <c r="AG36" s="97">
        <f>+AF36+C_Investimenti!AD10</f>
        <v>190000</v>
      </c>
      <c r="AH36" s="97">
        <f>+AG36+C_Investimenti!AE10</f>
        <v>190000</v>
      </c>
      <c r="AI36" s="97">
        <f>+AH36+C_Investimenti!AF10</f>
        <v>190000</v>
      </c>
      <c r="AJ36" s="97">
        <f>+AI36+C_Investimenti!AG10</f>
        <v>190000</v>
      </c>
      <c r="AK36" s="97">
        <f>+AJ36+C_Investimenti!AH10</f>
        <v>190000</v>
      </c>
      <c r="AL36" s="97">
        <f>+AK36+C_Investimenti!AI10</f>
        <v>190000</v>
      </c>
      <c r="AM36" s="97">
        <f>+AL36+C_Investimenti!AJ10</f>
        <v>190000</v>
      </c>
      <c r="AN36" s="97">
        <f>+AM36+C_Investimenti!AK10</f>
        <v>190000</v>
      </c>
      <c r="AO36" s="97">
        <f>+AN36+C_Investimenti!AL10</f>
        <v>190000</v>
      </c>
      <c r="AP36" s="97">
        <f>+AO36+C_Investimenti!AM10</f>
        <v>190000</v>
      </c>
      <c r="AQ36" s="97">
        <f>+AP36+C_Investimenti!AN10</f>
        <v>190000</v>
      </c>
      <c r="AR36" s="97">
        <f>+AQ36+C_Investimenti!AO10</f>
        <v>190000</v>
      </c>
      <c r="AS36" s="97">
        <f>+AR36+C_Investimenti!AP10</f>
        <v>190000</v>
      </c>
      <c r="AT36" s="97">
        <f>+AS36+C_Investimenti!AQ10</f>
        <v>190000</v>
      </c>
      <c r="AU36" s="97">
        <f>+AT36+C_Investimenti!AR10</f>
        <v>190000</v>
      </c>
      <c r="AV36" s="97">
        <f>+AU36+C_Investimenti!AS10</f>
        <v>190000</v>
      </c>
      <c r="AW36" s="97">
        <f>+AV36+C_Investimenti!AT10</f>
        <v>190000</v>
      </c>
      <c r="AX36" s="97">
        <f>+AW36+C_Investimenti!AU10</f>
        <v>190000</v>
      </c>
      <c r="AY36" s="97">
        <f>+AX36+C_Investimenti!AV10</f>
        <v>190000</v>
      </c>
      <c r="AZ36" s="97">
        <f>+AY36+C_Investimenti!AW10</f>
        <v>190000</v>
      </c>
      <c r="BA36" s="97">
        <f>+AZ36+C_Investimenti!AX10</f>
        <v>190000</v>
      </c>
      <c r="BB36" s="97">
        <f>+BA36+C_Investimenti!AY10</f>
        <v>190000</v>
      </c>
      <c r="BC36" s="97">
        <f>+BB36+C_Investimenti!AZ10</f>
        <v>190000</v>
      </c>
      <c r="BD36" s="97">
        <f>+BC36+C_Investimenti!BA10</f>
        <v>190000</v>
      </c>
      <c r="BE36" s="97">
        <f>+BD36+C_Investimenti!BB10</f>
        <v>190000</v>
      </c>
      <c r="BF36" s="97">
        <f>+BE36+C_Investimenti!BC10</f>
        <v>190000</v>
      </c>
      <c r="BG36" s="97">
        <f>+BF36+C_Investimenti!BD10</f>
        <v>190000</v>
      </c>
      <c r="BH36" s="97">
        <f>+BG36+C_Investimenti!BE10</f>
        <v>190000</v>
      </c>
      <c r="BI36" s="97">
        <f>+BH36+C_Investimenti!BF10</f>
        <v>190000</v>
      </c>
      <c r="BJ36" s="97">
        <f>+BI36+C_Investimenti!BG10</f>
        <v>190000</v>
      </c>
      <c r="BK36" s="97">
        <f>+BJ36+C_Investimenti!BH10</f>
        <v>190000</v>
      </c>
      <c r="BL36" s="97">
        <f>+BK36+C_Investimenti!BI10</f>
        <v>190000</v>
      </c>
      <c r="BM36" s="97">
        <f>+BL36+C_Investimenti!BJ10</f>
        <v>190000</v>
      </c>
      <c r="BN36" s="97">
        <f>+BM36+C_Investimenti!BK10</f>
        <v>190000</v>
      </c>
      <c r="BO36" s="97">
        <f>+BN36+C_Investimenti!BL10</f>
        <v>190000</v>
      </c>
      <c r="BP36" s="97">
        <f>+BO36+C_Investimenti!BM10</f>
        <v>190000</v>
      </c>
      <c r="BQ36" s="97">
        <f>+BP36+C_Investimenti!BN10</f>
        <v>190000</v>
      </c>
      <c r="BR36" s="97">
        <f>+BQ36+C_Investimenti!BO10</f>
        <v>190000</v>
      </c>
      <c r="BS36" s="97">
        <f>+BR36+C_Investimenti!BP10</f>
        <v>190000</v>
      </c>
      <c r="BT36" s="97">
        <f>+BS36+C_Investimenti!BQ10</f>
        <v>190000</v>
      </c>
      <c r="BU36" s="97">
        <f>+BT36+C_Investimenti!BR10</f>
        <v>190000</v>
      </c>
      <c r="BV36" s="97">
        <f>+BU36+C_Investimenti!BS10</f>
        <v>190000</v>
      </c>
      <c r="BW36" s="97">
        <f>+BV36+C_Investimenti!BT10</f>
        <v>190000</v>
      </c>
      <c r="BX36" s="97">
        <f>+BW36+C_Investimenti!BU10</f>
        <v>190000</v>
      </c>
      <c r="BY36" s="97">
        <f>+BX36+C_Investimenti!BV10</f>
        <v>190000</v>
      </c>
      <c r="BZ36" s="97">
        <f>+BY36+C_Investimenti!BW10</f>
        <v>190000</v>
      </c>
      <c r="CA36" s="97">
        <f>+BZ36+C_Investimenti!BX10</f>
        <v>190000</v>
      </c>
      <c r="CB36" s="97">
        <f>+CA36+C_Investimenti!BY10</f>
        <v>190000</v>
      </c>
      <c r="CC36" s="97">
        <f>+CB36+C_Investimenti!BZ10</f>
        <v>190000</v>
      </c>
      <c r="CD36" s="97">
        <f>+CC36+C_Investimenti!CA10</f>
        <v>190000</v>
      </c>
      <c r="CE36" s="97">
        <f>+CD36+C_Investimenti!CB10</f>
        <v>190000</v>
      </c>
      <c r="CF36" s="97">
        <f>+CE36+C_Investimenti!CC10</f>
        <v>190000</v>
      </c>
      <c r="CG36" s="97">
        <f>+CF36+C_Investimenti!CD10</f>
        <v>190000</v>
      </c>
      <c r="CH36" s="97">
        <f>+CG36+C_Investimenti!CE10</f>
        <v>190000</v>
      </c>
      <c r="CI36" s="97">
        <f>+CH36+C_Investimenti!CF10</f>
        <v>190000</v>
      </c>
      <c r="CJ36" s="97">
        <f>+CI36+C_Investimenti!CG10</f>
        <v>190000</v>
      </c>
      <c r="CK36" s="97">
        <f>+CJ36+C_Investimenti!CH10</f>
        <v>190000</v>
      </c>
      <c r="CL36" s="97">
        <f>+CK36+C_Investimenti!CI10</f>
        <v>190000</v>
      </c>
      <c r="CM36" s="97">
        <f>+CL36+C_Investimenti!CJ10</f>
        <v>190000</v>
      </c>
      <c r="CN36" s="97">
        <f>+CM36+C_Investimenti!CK10</f>
        <v>190000</v>
      </c>
      <c r="CO36" s="97">
        <f>+CN36+C_Investimenti!CL10</f>
        <v>190000</v>
      </c>
      <c r="CP36" s="97">
        <f>+CO36+C_Investimenti!CM10</f>
        <v>190000</v>
      </c>
      <c r="CQ36" s="97">
        <f>+CP36+C_Investimenti!CN10</f>
        <v>190000</v>
      </c>
      <c r="CR36" s="97">
        <f>+CQ36+C_Investimenti!CO10</f>
        <v>190000</v>
      </c>
      <c r="CS36" s="97">
        <f>+CR36+C_Investimenti!CP10</f>
        <v>190000</v>
      </c>
      <c r="CT36" s="97">
        <f>+CS36+C_Investimenti!CQ10</f>
        <v>190000</v>
      </c>
      <c r="CU36" s="97">
        <f>+CT36+C_Investimenti!CR10</f>
        <v>190000</v>
      </c>
      <c r="CV36" s="97">
        <f>+CU36+C_Investimenti!CS10</f>
        <v>190000</v>
      </c>
      <c r="CW36" s="97">
        <f>+CV36+C_Investimenti!CT10</f>
        <v>190000</v>
      </c>
      <c r="CX36" s="97">
        <f>+CW36+C_Investimenti!CU10</f>
        <v>190000</v>
      </c>
      <c r="CY36" s="97">
        <f>+CX36+C_Investimenti!CV10</f>
        <v>190000</v>
      </c>
      <c r="CZ36" s="97">
        <f>+CY36+C_Investimenti!CW10</f>
        <v>190000</v>
      </c>
      <c r="DA36" s="97">
        <f>+CZ36+C_Investimenti!CX10</f>
        <v>190000</v>
      </c>
      <c r="DB36" s="97">
        <f>+DA36+C_Investimenti!CY10</f>
        <v>190000</v>
      </c>
      <c r="DC36" s="97">
        <f>+DB36+C_Investimenti!CZ10</f>
        <v>190000</v>
      </c>
      <c r="DD36" s="97">
        <f>+DC36+C_Investimenti!DA10</f>
        <v>190000</v>
      </c>
      <c r="DE36" s="97">
        <f>+DD36+C_Investimenti!DB10</f>
        <v>190000</v>
      </c>
      <c r="DF36" s="97">
        <f>+DE36+C_Investimenti!DC10</f>
        <v>190000</v>
      </c>
      <c r="DG36" s="97">
        <f>+DF36+C_Investimenti!DD10</f>
        <v>190000</v>
      </c>
      <c r="DH36" s="97">
        <f>+DG36+C_Investimenti!DE10</f>
        <v>190000</v>
      </c>
      <c r="DI36" s="97">
        <f>+DH36+C_Investimenti!DF10</f>
        <v>190000</v>
      </c>
      <c r="DJ36" s="97">
        <f>+DI36+C_Investimenti!DG10</f>
        <v>190000</v>
      </c>
      <c r="DK36" s="97">
        <f>+DJ36+C_Investimenti!DH10</f>
        <v>190000</v>
      </c>
      <c r="DL36" s="97">
        <f>+DK36+C_Investimenti!DI10</f>
        <v>190000</v>
      </c>
      <c r="DM36" s="97">
        <f>+DL36+C_Investimenti!DJ10</f>
        <v>190000</v>
      </c>
      <c r="DN36" s="97">
        <f>+DM36+C_Investimenti!DK10</f>
        <v>190000</v>
      </c>
      <c r="DO36" s="97">
        <f>+DN36+C_Investimenti!DL10</f>
        <v>190000</v>
      </c>
      <c r="DP36" s="97">
        <f>+DO36+C_Investimenti!DM10</f>
        <v>190000</v>
      </c>
      <c r="DQ36" s="97">
        <f>+DP36+C_Investimenti!DN10</f>
        <v>190000</v>
      </c>
      <c r="DR36" s="97">
        <f>+DQ36+C_Investimenti!DO10</f>
        <v>190000</v>
      </c>
      <c r="DS36" s="97">
        <f>+DR36+C_Investimenti!DP10</f>
        <v>190000</v>
      </c>
      <c r="DT36" s="97">
        <f>+DS36+C_Investimenti!DQ10</f>
        <v>190000</v>
      </c>
      <c r="DU36" s="97">
        <f>+DT36+C_Investimenti!DR10</f>
        <v>190000</v>
      </c>
      <c r="DV36" s="97">
        <f>+DU36+C_Investimenti!DS10</f>
        <v>190000</v>
      </c>
      <c r="DW36" s="97">
        <f>+DV36+C_Investimenti!DT10</f>
        <v>190000</v>
      </c>
      <c r="DX36" s="97">
        <f>+DW36+C_Investimenti!DU10</f>
        <v>190000</v>
      </c>
      <c r="DZ36" s="97">
        <f t="shared" si="97"/>
        <v>190000</v>
      </c>
      <c r="EA36" s="97">
        <f t="shared" si="98"/>
        <v>190000</v>
      </c>
      <c r="EB36" s="97">
        <f t="shared" si="99"/>
        <v>190000</v>
      </c>
      <c r="EC36" s="97">
        <f t="shared" si="100"/>
        <v>190000</v>
      </c>
      <c r="ED36" s="97">
        <f t="shared" si="101"/>
        <v>190000</v>
      </c>
      <c r="EE36" s="97">
        <f t="shared" si="102"/>
        <v>190000</v>
      </c>
      <c r="EF36" s="97">
        <f t="shared" si="103"/>
        <v>190000</v>
      </c>
      <c r="EG36" s="97">
        <f t="shared" si="104"/>
        <v>190000</v>
      </c>
      <c r="EH36" s="97">
        <f t="shared" si="105"/>
        <v>190000</v>
      </c>
      <c r="EI36" s="97">
        <f t="shared" si="106"/>
        <v>190000</v>
      </c>
      <c r="EJ36" s="97">
        <f t="shared" si="107"/>
        <v>190000</v>
      </c>
      <c r="EK36">
        <f t="shared" si="0"/>
        <v>33</v>
      </c>
    </row>
    <row r="37" spans="3:141" x14ac:dyDescent="0.25">
      <c r="C37" s="15"/>
      <c r="D37" s="15"/>
      <c r="E37" s="15"/>
      <c r="F37" s="67"/>
      <c r="G37" s="36" t="s">
        <v>65</v>
      </c>
      <c r="H37" s="97">
        <f>+Bilancio_In!E32</f>
        <v>60000</v>
      </c>
      <c r="I37" s="97">
        <f>+H37+C_Investimenti!F11</f>
        <v>60000</v>
      </c>
      <c r="J37" s="97">
        <f>+I37+C_Investimenti!G11</f>
        <v>60000</v>
      </c>
      <c r="K37" s="97">
        <f>+J37+C_Investimenti!H11</f>
        <v>60000</v>
      </c>
      <c r="L37" s="97">
        <f>+K37+C_Investimenti!I11</f>
        <v>60000</v>
      </c>
      <c r="M37" s="97">
        <f>+L37+C_Investimenti!J11</f>
        <v>60000</v>
      </c>
      <c r="N37" s="97">
        <f>+M37+C_Investimenti!K11</f>
        <v>60000</v>
      </c>
      <c r="O37" s="97">
        <f>+N37+C_Investimenti!L11</f>
        <v>60000</v>
      </c>
      <c r="P37" s="97">
        <f>+O37+C_Investimenti!M11</f>
        <v>60000</v>
      </c>
      <c r="Q37" s="97">
        <f>+P37+C_Investimenti!N11</f>
        <v>60000</v>
      </c>
      <c r="R37" s="97">
        <f>+Q37+C_Investimenti!O11</f>
        <v>60000</v>
      </c>
      <c r="S37" s="97">
        <f>+R37+C_Investimenti!P11</f>
        <v>60000</v>
      </c>
      <c r="T37" s="97">
        <f>+S37+C_Investimenti!Q11</f>
        <v>60000</v>
      </c>
      <c r="U37" s="97">
        <f>+T37+C_Investimenti!R11</f>
        <v>60000</v>
      </c>
      <c r="V37" s="97">
        <f>+U37+C_Investimenti!S11</f>
        <v>60000</v>
      </c>
      <c r="W37" s="97">
        <f>+V37+C_Investimenti!T11</f>
        <v>60000</v>
      </c>
      <c r="X37" s="97">
        <f>+W37+C_Investimenti!U11</f>
        <v>60000</v>
      </c>
      <c r="Y37" s="97">
        <f>+X37+C_Investimenti!V11</f>
        <v>60000</v>
      </c>
      <c r="Z37" s="97">
        <f>+Y37+C_Investimenti!W11</f>
        <v>60000</v>
      </c>
      <c r="AA37" s="97">
        <f>+Z37+C_Investimenti!X11</f>
        <v>60000</v>
      </c>
      <c r="AB37" s="97">
        <f>+AA37+C_Investimenti!Y11</f>
        <v>60000</v>
      </c>
      <c r="AC37" s="97">
        <f>+AB37+C_Investimenti!Z11</f>
        <v>60000</v>
      </c>
      <c r="AD37" s="97">
        <f>+AC37+C_Investimenti!AA11</f>
        <v>60000</v>
      </c>
      <c r="AE37" s="97">
        <f>+AD37+C_Investimenti!AB11</f>
        <v>60000</v>
      </c>
      <c r="AF37" s="97">
        <f>+AE37+C_Investimenti!AC11</f>
        <v>60000</v>
      </c>
      <c r="AG37" s="97">
        <f>+AF37+C_Investimenti!AD11</f>
        <v>60000</v>
      </c>
      <c r="AH37" s="97">
        <f>+AG37+C_Investimenti!AE11</f>
        <v>60000</v>
      </c>
      <c r="AI37" s="97">
        <f>+AH37+C_Investimenti!AF11</f>
        <v>60000</v>
      </c>
      <c r="AJ37" s="97">
        <f>+AI37+C_Investimenti!AG11</f>
        <v>60000</v>
      </c>
      <c r="AK37" s="97">
        <f>+AJ37+C_Investimenti!AH11</f>
        <v>60000</v>
      </c>
      <c r="AL37" s="97">
        <f>+AK37+C_Investimenti!AI11</f>
        <v>60000</v>
      </c>
      <c r="AM37" s="97">
        <f>+AL37+C_Investimenti!AJ11</f>
        <v>60000</v>
      </c>
      <c r="AN37" s="97">
        <f>+AM37+C_Investimenti!AK11</f>
        <v>60000</v>
      </c>
      <c r="AO37" s="97">
        <f>+AN37+C_Investimenti!AL11</f>
        <v>60000</v>
      </c>
      <c r="AP37" s="97">
        <f>+AO37+C_Investimenti!AM11</f>
        <v>60000</v>
      </c>
      <c r="AQ37" s="97">
        <f>+AP37+C_Investimenti!AN11</f>
        <v>60000</v>
      </c>
      <c r="AR37" s="97">
        <f>+AQ37+C_Investimenti!AO11</f>
        <v>60000</v>
      </c>
      <c r="AS37" s="97">
        <f>+AR37+C_Investimenti!AP11</f>
        <v>60000</v>
      </c>
      <c r="AT37" s="97">
        <f>+AS37+C_Investimenti!AQ11</f>
        <v>60000</v>
      </c>
      <c r="AU37" s="97">
        <f>+AT37+C_Investimenti!AR11</f>
        <v>60000</v>
      </c>
      <c r="AV37" s="97">
        <f>+AU37+C_Investimenti!AS11</f>
        <v>60000</v>
      </c>
      <c r="AW37" s="97">
        <f>+AV37+C_Investimenti!AT11</f>
        <v>60000</v>
      </c>
      <c r="AX37" s="97">
        <f>+AW37+C_Investimenti!AU11</f>
        <v>60000</v>
      </c>
      <c r="AY37" s="97">
        <f>+AX37+C_Investimenti!AV11</f>
        <v>60000</v>
      </c>
      <c r="AZ37" s="97">
        <f>+AY37+C_Investimenti!AW11</f>
        <v>60000</v>
      </c>
      <c r="BA37" s="97">
        <f>+AZ37+C_Investimenti!AX11</f>
        <v>60000</v>
      </c>
      <c r="BB37" s="97">
        <f>+BA37+C_Investimenti!AY11</f>
        <v>60000</v>
      </c>
      <c r="BC37" s="97">
        <f>+BB37+C_Investimenti!AZ11</f>
        <v>60000</v>
      </c>
      <c r="BD37" s="97">
        <f>+BC37+C_Investimenti!BA11</f>
        <v>60000</v>
      </c>
      <c r="BE37" s="97">
        <f>+BD37+C_Investimenti!BB11</f>
        <v>60000</v>
      </c>
      <c r="BF37" s="97">
        <f>+BE37+C_Investimenti!BC11</f>
        <v>60000</v>
      </c>
      <c r="BG37" s="97">
        <f>+BF37+C_Investimenti!BD11</f>
        <v>60000</v>
      </c>
      <c r="BH37" s="97">
        <f>+BG37+C_Investimenti!BE11</f>
        <v>60000</v>
      </c>
      <c r="BI37" s="97">
        <f>+BH37+C_Investimenti!BF11</f>
        <v>60000</v>
      </c>
      <c r="BJ37" s="97">
        <f>+BI37+C_Investimenti!BG11</f>
        <v>60000</v>
      </c>
      <c r="BK37" s="97">
        <f>+BJ37+C_Investimenti!BH11</f>
        <v>60000</v>
      </c>
      <c r="BL37" s="97">
        <f>+BK37+C_Investimenti!BI11</f>
        <v>60000</v>
      </c>
      <c r="BM37" s="97">
        <f>+BL37+C_Investimenti!BJ11</f>
        <v>60000</v>
      </c>
      <c r="BN37" s="97">
        <f>+BM37+C_Investimenti!BK11</f>
        <v>60000</v>
      </c>
      <c r="BO37" s="97">
        <f>+BN37+C_Investimenti!BL11</f>
        <v>60000</v>
      </c>
      <c r="BP37" s="97">
        <f>+BO37+C_Investimenti!BM11</f>
        <v>60000</v>
      </c>
      <c r="BQ37" s="97">
        <f>+BP37+C_Investimenti!BN11</f>
        <v>60000</v>
      </c>
      <c r="BR37" s="97">
        <f>+BQ37+C_Investimenti!BO11</f>
        <v>60000</v>
      </c>
      <c r="BS37" s="97">
        <f>+BR37+C_Investimenti!BP11</f>
        <v>60000</v>
      </c>
      <c r="BT37" s="97">
        <f>+BS37+C_Investimenti!BQ11</f>
        <v>60000</v>
      </c>
      <c r="BU37" s="97">
        <f>+BT37+C_Investimenti!BR11</f>
        <v>60000</v>
      </c>
      <c r="BV37" s="97">
        <f>+BU37+C_Investimenti!BS11</f>
        <v>60000</v>
      </c>
      <c r="BW37" s="97">
        <f>+BV37+C_Investimenti!BT11</f>
        <v>60000</v>
      </c>
      <c r="BX37" s="97">
        <f>+BW37+C_Investimenti!BU11</f>
        <v>60000</v>
      </c>
      <c r="BY37" s="97">
        <f>+BX37+C_Investimenti!BV11</f>
        <v>60000</v>
      </c>
      <c r="BZ37" s="97">
        <f>+BY37+C_Investimenti!BW11</f>
        <v>60000</v>
      </c>
      <c r="CA37" s="97">
        <f>+BZ37+C_Investimenti!BX11</f>
        <v>60000</v>
      </c>
      <c r="CB37" s="97">
        <f>+CA37+C_Investimenti!BY11</f>
        <v>60000</v>
      </c>
      <c r="CC37" s="97">
        <f>+CB37+C_Investimenti!BZ11</f>
        <v>60000</v>
      </c>
      <c r="CD37" s="97">
        <f>+CC37+C_Investimenti!CA11</f>
        <v>60000</v>
      </c>
      <c r="CE37" s="97">
        <f>+CD37+C_Investimenti!CB11</f>
        <v>60000</v>
      </c>
      <c r="CF37" s="97">
        <f>+CE37+C_Investimenti!CC11</f>
        <v>60000</v>
      </c>
      <c r="CG37" s="97">
        <f>+CF37+C_Investimenti!CD11</f>
        <v>60000</v>
      </c>
      <c r="CH37" s="97">
        <f>+CG37+C_Investimenti!CE11</f>
        <v>60000</v>
      </c>
      <c r="CI37" s="97">
        <f>+CH37+C_Investimenti!CF11</f>
        <v>60000</v>
      </c>
      <c r="CJ37" s="97">
        <f>+CI37+C_Investimenti!CG11</f>
        <v>60000</v>
      </c>
      <c r="CK37" s="97">
        <f>+CJ37+C_Investimenti!CH11</f>
        <v>60000</v>
      </c>
      <c r="CL37" s="97">
        <f>+CK37+C_Investimenti!CI11</f>
        <v>60000</v>
      </c>
      <c r="CM37" s="97">
        <f>+CL37+C_Investimenti!CJ11</f>
        <v>60000</v>
      </c>
      <c r="CN37" s="97">
        <f>+CM37+C_Investimenti!CK11</f>
        <v>60000</v>
      </c>
      <c r="CO37" s="97">
        <f>+CN37+C_Investimenti!CL11</f>
        <v>60000</v>
      </c>
      <c r="CP37" s="97">
        <f>+CO37+C_Investimenti!CM11</f>
        <v>60000</v>
      </c>
      <c r="CQ37" s="97">
        <f>+CP37+C_Investimenti!CN11</f>
        <v>60000</v>
      </c>
      <c r="CR37" s="97">
        <f>+CQ37+C_Investimenti!CO11</f>
        <v>60000</v>
      </c>
      <c r="CS37" s="97">
        <f>+CR37+C_Investimenti!CP11</f>
        <v>60000</v>
      </c>
      <c r="CT37" s="97">
        <f>+CS37+C_Investimenti!CQ11</f>
        <v>60000</v>
      </c>
      <c r="CU37" s="97">
        <f>+CT37+C_Investimenti!CR11</f>
        <v>60000</v>
      </c>
      <c r="CV37" s="97">
        <f>+CU37+C_Investimenti!CS11</f>
        <v>60000</v>
      </c>
      <c r="CW37" s="97">
        <f>+CV37+C_Investimenti!CT11</f>
        <v>60000</v>
      </c>
      <c r="CX37" s="97">
        <f>+CW37+C_Investimenti!CU11</f>
        <v>60000</v>
      </c>
      <c r="CY37" s="97">
        <f>+CX37+C_Investimenti!CV11</f>
        <v>60000</v>
      </c>
      <c r="CZ37" s="97">
        <f>+CY37+C_Investimenti!CW11</f>
        <v>60000</v>
      </c>
      <c r="DA37" s="97">
        <f>+CZ37+C_Investimenti!CX11</f>
        <v>60000</v>
      </c>
      <c r="DB37" s="97">
        <f>+DA37+C_Investimenti!CY11</f>
        <v>60000</v>
      </c>
      <c r="DC37" s="97">
        <f>+DB37+C_Investimenti!CZ11</f>
        <v>60000</v>
      </c>
      <c r="DD37" s="97">
        <f>+DC37+C_Investimenti!DA11</f>
        <v>60000</v>
      </c>
      <c r="DE37" s="97">
        <f>+DD37+C_Investimenti!DB11</f>
        <v>60000</v>
      </c>
      <c r="DF37" s="97">
        <f>+DE37+C_Investimenti!DC11</f>
        <v>60000</v>
      </c>
      <c r="DG37" s="97">
        <f>+DF37+C_Investimenti!DD11</f>
        <v>60000</v>
      </c>
      <c r="DH37" s="97">
        <f>+DG37+C_Investimenti!DE11</f>
        <v>60000</v>
      </c>
      <c r="DI37" s="97">
        <f>+DH37+C_Investimenti!DF11</f>
        <v>60000</v>
      </c>
      <c r="DJ37" s="97">
        <f>+DI37+C_Investimenti!DG11</f>
        <v>60000</v>
      </c>
      <c r="DK37" s="97">
        <f>+DJ37+C_Investimenti!DH11</f>
        <v>60000</v>
      </c>
      <c r="DL37" s="97">
        <f>+DK37+C_Investimenti!DI11</f>
        <v>60000</v>
      </c>
      <c r="DM37" s="97">
        <f>+DL37+C_Investimenti!DJ11</f>
        <v>60000</v>
      </c>
      <c r="DN37" s="97">
        <f>+DM37+C_Investimenti!DK11</f>
        <v>60000</v>
      </c>
      <c r="DO37" s="97">
        <f>+DN37+C_Investimenti!DL11</f>
        <v>60000</v>
      </c>
      <c r="DP37" s="97">
        <f>+DO37+C_Investimenti!DM11</f>
        <v>60000</v>
      </c>
      <c r="DQ37" s="97">
        <f>+DP37+C_Investimenti!DN11</f>
        <v>60000</v>
      </c>
      <c r="DR37" s="97">
        <f>+DQ37+C_Investimenti!DO11</f>
        <v>60000</v>
      </c>
      <c r="DS37" s="97">
        <f>+DR37+C_Investimenti!DP11</f>
        <v>60000</v>
      </c>
      <c r="DT37" s="97">
        <f>+DS37+C_Investimenti!DQ11</f>
        <v>60000</v>
      </c>
      <c r="DU37" s="97">
        <f>+DT37+C_Investimenti!DR11</f>
        <v>60000</v>
      </c>
      <c r="DV37" s="97">
        <f>+DU37+C_Investimenti!DS11</f>
        <v>60000</v>
      </c>
      <c r="DW37" s="97">
        <f>+DV37+C_Investimenti!DT11</f>
        <v>60000</v>
      </c>
      <c r="DX37" s="97">
        <f>+DW37+C_Investimenti!DU11</f>
        <v>60000</v>
      </c>
      <c r="DZ37" s="97">
        <f t="shared" si="97"/>
        <v>60000</v>
      </c>
      <c r="EA37" s="97">
        <f t="shared" si="98"/>
        <v>60000</v>
      </c>
      <c r="EB37" s="97">
        <f t="shared" si="99"/>
        <v>60000</v>
      </c>
      <c r="EC37" s="97">
        <f t="shared" si="100"/>
        <v>60000</v>
      </c>
      <c r="ED37" s="97">
        <f t="shared" si="101"/>
        <v>60000</v>
      </c>
      <c r="EE37" s="97">
        <f t="shared" si="102"/>
        <v>60000</v>
      </c>
      <c r="EF37" s="97">
        <f t="shared" si="103"/>
        <v>60000</v>
      </c>
      <c r="EG37" s="97">
        <f t="shared" si="104"/>
        <v>60000</v>
      </c>
      <c r="EH37" s="97">
        <f t="shared" si="105"/>
        <v>60000</v>
      </c>
      <c r="EI37" s="97">
        <f t="shared" si="106"/>
        <v>60000</v>
      </c>
      <c r="EJ37" s="97">
        <f t="shared" si="107"/>
        <v>60000</v>
      </c>
      <c r="EK37">
        <f t="shared" si="0"/>
        <v>34</v>
      </c>
    </row>
    <row r="38" spans="3:141" x14ac:dyDescent="0.25">
      <c r="C38" s="15"/>
      <c r="D38" s="15"/>
      <c r="E38" s="15"/>
      <c r="F38" s="35" t="s">
        <v>119</v>
      </c>
      <c r="G38" s="37"/>
      <c r="H38" s="96">
        <f>+SUM(H39:H41)</f>
        <v>135000</v>
      </c>
      <c r="I38" s="96">
        <f>+SUM(I39:I41)</f>
        <v>140000</v>
      </c>
      <c r="J38" s="96">
        <f>+SUM(J39:J41)</f>
        <v>145000</v>
      </c>
      <c r="K38" s="96">
        <f>+SUM(K39:K41)</f>
        <v>150000</v>
      </c>
      <c r="L38" s="96">
        <f>+SUM(L39:L41)</f>
        <v>155000</v>
      </c>
      <c r="M38" s="96">
        <f t="shared" ref="M38:BX38" si="108">+SUM(M39:M41)</f>
        <v>160000</v>
      </c>
      <c r="N38" s="96">
        <f t="shared" si="108"/>
        <v>165000</v>
      </c>
      <c r="O38" s="96">
        <f t="shared" si="108"/>
        <v>170000</v>
      </c>
      <c r="P38" s="96">
        <f t="shared" si="108"/>
        <v>175000</v>
      </c>
      <c r="Q38" s="96">
        <f t="shared" si="108"/>
        <v>180000</v>
      </c>
      <c r="R38" s="96">
        <f t="shared" si="108"/>
        <v>185000</v>
      </c>
      <c r="S38" s="96">
        <f t="shared" si="108"/>
        <v>190000</v>
      </c>
      <c r="T38" s="96">
        <f t="shared" si="108"/>
        <v>195000</v>
      </c>
      <c r="U38" s="96">
        <f t="shared" si="108"/>
        <v>200000</v>
      </c>
      <c r="V38" s="96">
        <f t="shared" si="108"/>
        <v>205000</v>
      </c>
      <c r="W38" s="96">
        <f t="shared" si="108"/>
        <v>210000</v>
      </c>
      <c r="X38" s="96">
        <f t="shared" si="108"/>
        <v>215000</v>
      </c>
      <c r="Y38" s="96">
        <f t="shared" si="108"/>
        <v>220000</v>
      </c>
      <c r="Z38" s="96">
        <f t="shared" si="108"/>
        <v>225000</v>
      </c>
      <c r="AA38" s="96">
        <f t="shared" si="108"/>
        <v>230000</v>
      </c>
      <c r="AB38" s="96">
        <f t="shared" si="108"/>
        <v>235000</v>
      </c>
      <c r="AC38" s="96">
        <f t="shared" si="108"/>
        <v>238000</v>
      </c>
      <c r="AD38" s="96">
        <f t="shared" si="108"/>
        <v>241000</v>
      </c>
      <c r="AE38" s="96">
        <f t="shared" si="108"/>
        <v>244000</v>
      </c>
      <c r="AF38" s="96">
        <f t="shared" si="108"/>
        <v>247000</v>
      </c>
      <c r="AG38" s="96">
        <f t="shared" si="108"/>
        <v>250000</v>
      </c>
      <c r="AH38" s="96">
        <f t="shared" si="108"/>
        <v>253000</v>
      </c>
      <c r="AI38" s="96">
        <f t="shared" si="108"/>
        <v>256000</v>
      </c>
      <c r="AJ38" s="96">
        <f t="shared" si="108"/>
        <v>259000</v>
      </c>
      <c r="AK38" s="96">
        <f t="shared" si="108"/>
        <v>262000</v>
      </c>
      <c r="AL38" s="96">
        <f t="shared" si="108"/>
        <v>265000</v>
      </c>
      <c r="AM38" s="96">
        <f t="shared" si="108"/>
        <v>268000</v>
      </c>
      <c r="AN38" s="96">
        <f t="shared" si="108"/>
        <v>270000</v>
      </c>
      <c r="AO38" s="96">
        <f t="shared" si="108"/>
        <v>270000</v>
      </c>
      <c r="AP38" s="96">
        <f t="shared" si="108"/>
        <v>270000</v>
      </c>
      <c r="AQ38" s="96">
        <f t="shared" si="108"/>
        <v>270000</v>
      </c>
      <c r="AR38" s="96">
        <f t="shared" si="108"/>
        <v>270000</v>
      </c>
      <c r="AS38" s="96">
        <f t="shared" si="108"/>
        <v>270000</v>
      </c>
      <c r="AT38" s="96">
        <f t="shared" si="108"/>
        <v>270000</v>
      </c>
      <c r="AU38" s="96">
        <f t="shared" si="108"/>
        <v>270000</v>
      </c>
      <c r="AV38" s="96">
        <f t="shared" si="108"/>
        <v>270000</v>
      </c>
      <c r="AW38" s="96">
        <f t="shared" si="108"/>
        <v>270000</v>
      </c>
      <c r="AX38" s="96">
        <f t="shared" si="108"/>
        <v>270000</v>
      </c>
      <c r="AY38" s="96">
        <f t="shared" si="108"/>
        <v>270000</v>
      </c>
      <c r="AZ38" s="96">
        <f t="shared" si="108"/>
        <v>270000</v>
      </c>
      <c r="BA38" s="96">
        <f t="shared" si="108"/>
        <v>270000</v>
      </c>
      <c r="BB38" s="96">
        <f t="shared" si="108"/>
        <v>270000</v>
      </c>
      <c r="BC38" s="96">
        <f t="shared" si="108"/>
        <v>270000</v>
      </c>
      <c r="BD38" s="96">
        <f t="shared" si="108"/>
        <v>270000</v>
      </c>
      <c r="BE38" s="96">
        <f t="shared" si="108"/>
        <v>270000</v>
      </c>
      <c r="BF38" s="96">
        <f t="shared" si="108"/>
        <v>270000</v>
      </c>
      <c r="BG38" s="96">
        <f t="shared" si="108"/>
        <v>270000</v>
      </c>
      <c r="BH38" s="96">
        <f t="shared" si="108"/>
        <v>270000</v>
      </c>
      <c r="BI38" s="96">
        <f t="shared" si="108"/>
        <v>270000</v>
      </c>
      <c r="BJ38" s="96">
        <f t="shared" si="108"/>
        <v>270000</v>
      </c>
      <c r="BK38" s="96">
        <f t="shared" si="108"/>
        <v>270000</v>
      </c>
      <c r="BL38" s="96">
        <f t="shared" si="108"/>
        <v>270000</v>
      </c>
      <c r="BM38" s="96">
        <f t="shared" si="108"/>
        <v>270000</v>
      </c>
      <c r="BN38" s="96">
        <f t="shared" si="108"/>
        <v>270000</v>
      </c>
      <c r="BO38" s="96">
        <f t="shared" si="108"/>
        <v>270000</v>
      </c>
      <c r="BP38" s="96">
        <f t="shared" si="108"/>
        <v>270000</v>
      </c>
      <c r="BQ38" s="96">
        <f t="shared" si="108"/>
        <v>270000</v>
      </c>
      <c r="BR38" s="96">
        <f t="shared" si="108"/>
        <v>270000</v>
      </c>
      <c r="BS38" s="96">
        <f t="shared" si="108"/>
        <v>270000</v>
      </c>
      <c r="BT38" s="96">
        <f t="shared" si="108"/>
        <v>270000</v>
      </c>
      <c r="BU38" s="96">
        <f t="shared" si="108"/>
        <v>270000</v>
      </c>
      <c r="BV38" s="96">
        <f t="shared" si="108"/>
        <v>270000</v>
      </c>
      <c r="BW38" s="96">
        <f t="shared" si="108"/>
        <v>270000</v>
      </c>
      <c r="BX38" s="96">
        <f t="shared" si="108"/>
        <v>270000</v>
      </c>
      <c r="BY38" s="96">
        <f t="shared" ref="BY38:DX38" si="109">+SUM(BY39:BY41)</f>
        <v>270000</v>
      </c>
      <c r="BZ38" s="96">
        <f t="shared" si="109"/>
        <v>270000</v>
      </c>
      <c r="CA38" s="96">
        <f t="shared" si="109"/>
        <v>270000</v>
      </c>
      <c r="CB38" s="96">
        <f t="shared" si="109"/>
        <v>270000</v>
      </c>
      <c r="CC38" s="96">
        <f t="shared" si="109"/>
        <v>270000</v>
      </c>
      <c r="CD38" s="96">
        <f t="shared" si="109"/>
        <v>270000</v>
      </c>
      <c r="CE38" s="96">
        <f t="shared" si="109"/>
        <v>270000</v>
      </c>
      <c r="CF38" s="96">
        <f t="shared" si="109"/>
        <v>270000</v>
      </c>
      <c r="CG38" s="96">
        <f t="shared" si="109"/>
        <v>270000</v>
      </c>
      <c r="CH38" s="96">
        <f t="shared" si="109"/>
        <v>270000</v>
      </c>
      <c r="CI38" s="96">
        <f t="shared" si="109"/>
        <v>270000</v>
      </c>
      <c r="CJ38" s="96">
        <f t="shared" si="109"/>
        <v>270000</v>
      </c>
      <c r="CK38" s="96">
        <f t="shared" si="109"/>
        <v>270000</v>
      </c>
      <c r="CL38" s="96">
        <f t="shared" si="109"/>
        <v>270000</v>
      </c>
      <c r="CM38" s="96">
        <f t="shared" si="109"/>
        <v>270000</v>
      </c>
      <c r="CN38" s="96">
        <f t="shared" si="109"/>
        <v>270000</v>
      </c>
      <c r="CO38" s="96">
        <f t="shared" si="109"/>
        <v>270000</v>
      </c>
      <c r="CP38" s="96">
        <f t="shared" si="109"/>
        <v>270000</v>
      </c>
      <c r="CQ38" s="96">
        <f t="shared" si="109"/>
        <v>270000</v>
      </c>
      <c r="CR38" s="96">
        <f t="shared" si="109"/>
        <v>270000</v>
      </c>
      <c r="CS38" s="96">
        <f t="shared" si="109"/>
        <v>270000</v>
      </c>
      <c r="CT38" s="96">
        <f t="shared" si="109"/>
        <v>270000</v>
      </c>
      <c r="CU38" s="96">
        <f t="shared" si="109"/>
        <v>270000</v>
      </c>
      <c r="CV38" s="96">
        <f t="shared" si="109"/>
        <v>270000</v>
      </c>
      <c r="CW38" s="96">
        <f t="shared" si="109"/>
        <v>270000</v>
      </c>
      <c r="CX38" s="96">
        <f t="shared" si="109"/>
        <v>270000</v>
      </c>
      <c r="CY38" s="96">
        <f t="shared" si="109"/>
        <v>270000</v>
      </c>
      <c r="CZ38" s="96">
        <f t="shared" si="109"/>
        <v>270000</v>
      </c>
      <c r="DA38" s="96">
        <f t="shared" si="109"/>
        <v>270000</v>
      </c>
      <c r="DB38" s="96">
        <f t="shared" si="109"/>
        <v>270000</v>
      </c>
      <c r="DC38" s="96">
        <f t="shared" si="109"/>
        <v>270000</v>
      </c>
      <c r="DD38" s="96">
        <f t="shared" si="109"/>
        <v>270000</v>
      </c>
      <c r="DE38" s="96">
        <f t="shared" si="109"/>
        <v>270000</v>
      </c>
      <c r="DF38" s="96">
        <f t="shared" si="109"/>
        <v>270000</v>
      </c>
      <c r="DG38" s="96">
        <f t="shared" si="109"/>
        <v>270000</v>
      </c>
      <c r="DH38" s="96">
        <f t="shared" si="109"/>
        <v>270000</v>
      </c>
      <c r="DI38" s="96">
        <f t="shared" si="109"/>
        <v>270000</v>
      </c>
      <c r="DJ38" s="96">
        <f t="shared" si="109"/>
        <v>270000</v>
      </c>
      <c r="DK38" s="96">
        <f t="shared" si="109"/>
        <v>270000</v>
      </c>
      <c r="DL38" s="96">
        <f t="shared" si="109"/>
        <v>270000</v>
      </c>
      <c r="DM38" s="96">
        <f t="shared" si="109"/>
        <v>270000</v>
      </c>
      <c r="DN38" s="96">
        <f t="shared" si="109"/>
        <v>270000</v>
      </c>
      <c r="DO38" s="96">
        <f t="shared" si="109"/>
        <v>270000</v>
      </c>
      <c r="DP38" s="96">
        <f t="shared" si="109"/>
        <v>270000</v>
      </c>
      <c r="DQ38" s="96">
        <f t="shared" si="109"/>
        <v>270000</v>
      </c>
      <c r="DR38" s="96">
        <f t="shared" si="109"/>
        <v>270000</v>
      </c>
      <c r="DS38" s="96">
        <f t="shared" si="109"/>
        <v>270000</v>
      </c>
      <c r="DT38" s="96">
        <f t="shared" si="109"/>
        <v>270000</v>
      </c>
      <c r="DU38" s="96">
        <f t="shared" si="109"/>
        <v>270000</v>
      </c>
      <c r="DV38" s="96">
        <f t="shared" si="109"/>
        <v>270000</v>
      </c>
      <c r="DW38" s="96">
        <f t="shared" si="109"/>
        <v>270000</v>
      </c>
      <c r="DX38" s="96">
        <f t="shared" si="109"/>
        <v>270000</v>
      </c>
      <c r="DZ38" s="96">
        <f t="shared" ref="DZ38:EG38" si="110">+SUM(DZ39:DZ41)</f>
        <v>135000</v>
      </c>
      <c r="EA38" s="96">
        <f t="shared" si="110"/>
        <v>195000</v>
      </c>
      <c r="EB38" s="96">
        <f t="shared" si="110"/>
        <v>247000</v>
      </c>
      <c r="EC38" s="96">
        <f t="shared" si="110"/>
        <v>270000</v>
      </c>
      <c r="ED38" s="96">
        <f t="shared" si="110"/>
        <v>270000</v>
      </c>
      <c r="EE38" s="96">
        <f t="shared" si="110"/>
        <v>270000</v>
      </c>
      <c r="EF38" s="96">
        <f t="shared" si="110"/>
        <v>270000</v>
      </c>
      <c r="EG38" s="96">
        <f t="shared" si="110"/>
        <v>270000</v>
      </c>
      <c r="EH38" s="96">
        <f t="shared" ref="EH38:EJ38" si="111">+SUM(EH39:EH41)</f>
        <v>270000</v>
      </c>
      <c r="EI38" s="96">
        <f t="shared" si="111"/>
        <v>270000</v>
      </c>
      <c r="EJ38" s="96">
        <f t="shared" si="111"/>
        <v>270000</v>
      </c>
      <c r="EK38">
        <f t="shared" si="0"/>
        <v>35</v>
      </c>
    </row>
    <row r="39" spans="3:141" x14ac:dyDescent="0.25">
      <c r="C39" s="15"/>
      <c r="D39" s="15"/>
      <c r="E39" s="15"/>
      <c r="F39" s="66"/>
      <c r="G39" s="36" t="s">
        <v>66</v>
      </c>
      <c r="H39" s="97">
        <f>+Bilancio_In!E34</f>
        <v>0</v>
      </c>
      <c r="I39" s="97">
        <f>+H39+C_ammortamenti!G28+Bilancio_In!I34</f>
        <v>0</v>
      </c>
      <c r="J39" s="97">
        <f>+I39+C_ammortamenti!H28+Bilancio_In!J34</f>
        <v>0</v>
      </c>
      <c r="K39" s="97">
        <f>+J39+C_ammortamenti!I28+Bilancio_In!K34</f>
        <v>0</v>
      </c>
      <c r="L39" s="97">
        <f>+K39+C_ammortamenti!J28+Bilancio_In!L34</f>
        <v>0</v>
      </c>
      <c r="M39" s="97">
        <f>+L39+C_ammortamenti!K28+Bilancio_In!M34</f>
        <v>0</v>
      </c>
      <c r="N39" s="97">
        <f>+M39+C_ammortamenti!L28+Bilancio_In!N34</f>
        <v>0</v>
      </c>
      <c r="O39" s="97">
        <f>+N39+C_ammortamenti!M28+Bilancio_In!O34</f>
        <v>0</v>
      </c>
      <c r="P39" s="97">
        <f>+O39+C_ammortamenti!N28+Bilancio_In!P34</f>
        <v>0</v>
      </c>
      <c r="Q39" s="97">
        <f>+P39+C_ammortamenti!O28+Bilancio_In!Q34</f>
        <v>0</v>
      </c>
      <c r="R39" s="97">
        <f>+Q39+C_ammortamenti!P28+Bilancio_In!R34</f>
        <v>0</v>
      </c>
      <c r="S39" s="97">
        <f>+R39+C_ammortamenti!Q28+Bilancio_In!S34</f>
        <v>0</v>
      </c>
      <c r="T39" s="97">
        <f>+S39+C_ammortamenti!R28+Bilancio_In!T34</f>
        <v>0</v>
      </c>
      <c r="U39" s="97">
        <f>+T39+C_ammortamenti!S28+Bilancio_In!U34</f>
        <v>0</v>
      </c>
      <c r="V39" s="97">
        <f>+U39+C_ammortamenti!T28+Bilancio_In!V34</f>
        <v>0</v>
      </c>
      <c r="W39" s="97">
        <f>+V39+C_ammortamenti!U28+Bilancio_In!W34</f>
        <v>0</v>
      </c>
      <c r="X39" s="97">
        <f>+W39+C_ammortamenti!V28+Bilancio_In!X34</f>
        <v>0</v>
      </c>
      <c r="Y39" s="97">
        <f>+X39+C_ammortamenti!W28+Bilancio_In!Y34</f>
        <v>0</v>
      </c>
      <c r="Z39" s="97">
        <f>+Y39+C_ammortamenti!X28+Bilancio_In!Z34</f>
        <v>0</v>
      </c>
      <c r="AA39" s="97">
        <f>+Z39+C_ammortamenti!Y28+Bilancio_In!AA34</f>
        <v>0</v>
      </c>
      <c r="AB39" s="97">
        <f>+AA39+C_ammortamenti!Z28+Bilancio_In!AB34</f>
        <v>0</v>
      </c>
      <c r="AC39" s="97">
        <f>+AB39+C_ammortamenti!AA28+Bilancio_In!AC34</f>
        <v>0</v>
      </c>
      <c r="AD39" s="97">
        <f>+AC39+C_ammortamenti!AB28+Bilancio_In!AD34</f>
        <v>0</v>
      </c>
      <c r="AE39" s="97">
        <f>+AD39+C_ammortamenti!AC28+Bilancio_In!AE34</f>
        <v>0</v>
      </c>
      <c r="AF39" s="97">
        <f>+AE39+C_ammortamenti!AD28+Bilancio_In!AF34</f>
        <v>0</v>
      </c>
      <c r="AG39" s="97">
        <f>+AF39+C_ammortamenti!AE28+Bilancio_In!AG34</f>
        <v>0</v>
      </c>
      <c r="AH39" s="97">
        <f>+AG39+C_ammortamenti!AF28+Bilancio_In!AH34</f>
        <v>0</v>
      </c>
      <c r="AI39" s="97">
        <f>+AH39+C_ammortamenti!AG28+Bilancio_In!AI34</f>
        <v>0</v>
      </c>
      <c r="AJ39" s="97">
        <f>+AI39+C_ammortamenti!AH28+Bilancio_In!AJ34</f>
        <v>0</v>
      </c>
      <c r="AK39" s="97">
        <f>+AJ39+C_ammortamenti!AI28+Bilancio_In!AK34</f>
        <v>0</v>
      </c>
      <c r="AL39" s="97">
        <f>+AK39+C_ammortamenti!AJ28+Bilancio_In!AL34</f>
        <v>0</v>
      </c>
      <c r="AM39" s="97">
        <f>+AL39+C_ammortamenti!AK28+Bilancio_In!AM34</f>
        <v>0</v>
      </c>
      <c r="AN39" s="97">
        <f>+AM39+C_ammortamenti!AL28+Bilancio_In!AN34</f>
        <v>0</v>
      </c>
      <c r="AO39" s="97">
        <f>+AN39+C_ammortamenti!AM28+Bilancio_In!AO34</f>
        <v>0</v>
      </c>
      <c r="AP39" s="97">
        <f>+AO39+C_ammortamenti!AN28+Bilancio_In!AP34</f>
        <v>0</v>
      </c>
      <c r="AQ39" s="97">
        <f>+AP39+C_ammortamenti!AO28+Bilancio_In!AQ34</f>
        <v>0</v>
      </c>
      <c r="AR39" s="97">
        <f>+AQ39+C_ammortamenti!AP28+Bilancio_In!AR34</f>
        <v>0</v>
      </c>
      <c r="AS39" s="97">
        <f>+AR39+C_ammortamenti!AQ28+Bilancio_In!AS34</f>
        <v>0</v>
      </c>
      <c r="AT39" s="97">
        <f>+AS39+C_ammortamenti!AR28+Bilancio_In!AT34</f>
        <v>0</v>
      </c>
      <c r="AU39" s="97">
        <f>+AT39+C_ammortamenti!AS28+Bilancio_In!AU34</f>
        <v>0</v>
      </c>
      <c r="AV39" s="97">
        <f>+AU39+C_ammortamenti!AT28+Bilancio_In!AV34</f>
        <v>0</v>
      </c>
      <c r="AW39" s="97">
        <f>+AV39+C_ammortamenti!AU28+Bilancio_In!AW34</f>
        <v>0</v>
      </c>
      <c r="AX39" s="97">
        <f>+AW39+C_ammortamenti!AV28+Bilancio_In!AX34</f>
        <v>0</v>
      </c>
      <c r="AY39" s="97">
        <f>+AX39+C_ammortamenti!AW28+Bilancio_In!AY34</f>
        <v>0</v>
      </c>
      <c r="AZ39" s="97">
        <f>+AY39+C_ammortamenti!AX28+Bilancio_In!AZ34</f>
        <v>0</v>
      </c>
      <c r="BA39" s="97">
        <f>+AZ39+C_ammortamenti!AY28+Bilancio_In!BA34</f>
        <v>0</v>
      </c>
      <c r="BB39" s="97">
        <f>+BA39+C_ammortamenti!AZ28+Bilancio_In!BB34</f>
        <v>0</v>
      </c>
      <c r="BC39" s="97">
        <f>+BB39+C_ammortamenti!BA28+Bilancio_In!BC34</f>
        <v>0</v>
      </c>
      <c r="BD39" s="97">
        <f>+BC39+C_ammortamenti!BB28+Bilancio_In!BD34</f>
        <v>0</v>
      </c>
      <c r="BE39" s="97">
        <f>+BD39+C_ammortamenti!BC28+Bilancio_In!BE34</f>
        <v>0</v>
      </c>
      <c r="BF39" s="97">
        <f>+BE39+C_ammortamenti!BD28+Bilancio_In!BF34</f>
        <v>0</v>
      </c>
      <c r="BG39" s="97">
        <f>+BF39+C_ammortamenti!BE28+Bilancio_In!BG34</f>
        <v>0</v>
      </c>
      <c r="BH39" s="97">
        <f>+BG39+C_ammortamenti!BF28+Bilancio_In!BH34</f>
        <v>0</v>
      </c>
      <c r="BI39" s="97">
        <f>+BH39+C_ammortamenti!BG28+Bilancio_In!BI34</f>
        <v>0</v>
      </c>
      <c r="BJ39" s="97">
        <f>+BI39+C_ammortamenti!BH28+Bilancio_In!BJ34</f>
        <v>0</v>
      </c>
      <c r="BK39" s="97">
        <f>+BJ39+C_ammortamenti!BI28+Bilancio_In!BK34</f>
        <v>0</v>
      </c>
      <c r="BL39" s="97">
        <f>+BK39+C_ammortamenti!BJ28+Bilancio_In!BL34</f>
        <v>0</v>
      </c>
      <c r="BM39" s="97">
        <f>+BL39+C_ammortamenti!BK28+Bilancio_In!BM34</f>
        <v>0</v>
      </c>
      <c r="BN39" s="97">
        <f>+BM39+C_ammortamenti!BL28+Bilancio_In!BN34</f>
        <v>0</v>
      </c>
      <c r="BO39" s="97">
        <f>+BN39+C_ammortamenti!BM28+Bilancio_In!BO34</f>
        <v>0</v>
      </c>
      <c r="BP39" s="97">
        <f>+BO39+C_ammortamenti!BN28+Bilancio_In!BP34</f>
        <v>0</v>
      </c>
      <c r="BQ39" s="97">
        <f>+BP39+C_ammortamenti!BO28+Bilancio_In!BQ34</f>
        <v>0</v>
      </c>
      <c r="BR39" s="97">
        <f>+BQ39+C_ammortamenti!BP28+Bilancio_In!BR34</f>
        <v>0</v>
      </c>
      <c r="BS39" s="97">
        <f>+BR39+C_ammortamenti!BQ28+Bilancio_In!BS34</f>
        <v>0</v>
      </c>
      <c r="BT39" s="97">
        <f>+BS39+C_ammortamenti!BR28+Bilancio_In!BT34</f>
        <v>0</v>
      </c>
      <c r="BU39" s="97">
        <f>+BT39+C_ammortamenti!BS28+Bilancio_In!BU34</f>
        <v>0</v>
      </c>
      <c r="BV39" s="97">
        <f>+BU39+C_ammortamenti!BT28+Bilancio_In!BV34</f>
        <v>0</v>
      </c>
      <c r="BW39" s="97">
        <f>+BV39+C_ammortamenti!BU28+Bilancio_In!BW34</f>
        <v>0</v>
      </c>
      <c r="BX39" s="97">
        <f>+BW39+C_ammortamenti!BV28+Bilancio_In!BX34</f>
        <v>0</v>
      </c>
      <c r="BY39" s="97">
        <f>+BX39+C_ammortamenti!BW28+Bilancio_In!BY34</f>
        <v>0</v>
      </c>
      <c r="BZ39" s="97">
        <f>+BY39+C_ammortamenti!BX28+Bilancio_In!BZ34</f>
        <v>0</v>
      </c>
      <c r="CA39" s="97">
        <f>+BZ39+C_ammortamenti!BY28+Bilancio_In!CA34</f>
        <v>0</v>
      </c>
      <c r="CB39" s="97">
        <f>+CA39+C_ammortamenti!BZ28+Bilancio_In!CB34</f>
        <v>0</v>
      </c>
      <c r="CC39" s="97">
        <f>+CB39+C_ammortamenti!CA28+Bilancio_In!CC34</f>
        <v>0</v>
      </c>
      <c r="CD39" s="97">
        <f>+CC39+C_ammortamenti!CB28+Bilancio_In!CD34</f>
        <v>0</v>
      </c>
      <c r="CE39" s="97">
        <f>+CD39+C_ammortamenti!CC28+Bilancio_In!CE34</f>
        <v>0</v>
      </c>
      <c r="CF39" s="97">
        <f>+CE39+C_ammortamenti!CD28+Bilancio_In!CF34</f>
        <v>0</v>
      </c>
      <c r="CG39" s="97">
        <f>+CF39+C_ammortamenti!CE28+Bilancio_In!CG34</f>
        <v>0</v>
      </c>
      <c r="CH39" s="97">
        <f>+CG39+C_ammortamenti!CF28+Bilancio_In!CH34</f>
        <v>0</v>
      </c>
      <c r="CI39" s="97">
        <f>+CH39+C_ammortamenti!CG28+Bilancio_In!CI34</f>
        <v>0</v>
      </c>
      <c r="CJ39" s="97">
        <f>+CI39+C_ammortamenti!CH28+Bilancio_In!CJ34</f>
        <v>0</v>
      </c>
      <c r="CK39" s="97">
        <f>+CJ39+C_ammortamenti!CI28+Bilancio_In!CK34</f>
        <v>0</v>
      </c>
      <c r="CL39" s="97">
        <f>+CK39+C_ammortamenti!CJ28+Bilancio_In!CL34</f>
        <v>0</v>
      </c>
      <c r="CM39" s="97">
        <f>+CL39+C_ammortamenti!CK28+Bilancio_In!CM34</f>
        <v>0</v>
      </c>
      <c r="CN39" s="97">
        <f>+CM39+C_ammortamenti!CL28+Bilancio_In!CN34</f>
        <v>0</v>
      </c>
      <c r="CO39" s="97">
        <f>+CN39+C_ammortamenti!CM28+Bilancio_In!CO34</f>
        <v>0</v>
      </c>
      <c r="CP39" s="97">
        <f>+CO39+C_ammortamenti!CN28+Bilancio_In!CP34</f>
        <v>0</v>
      </c>
      <c r="CQ39" s="97">
        <f>+CP39+C_ammortamenti!CO28+Bilancio_In!CQ34</f>
        <v>0</v>
      </c>
      <c r="CR39" s="97">
        <f>+CQ39+C_ammortamenti!CP28+Bilancio_In!CR34</f>
        <v>0</v>
      </c>
      <c r="CS39" s="97">
        <f>+CR39+C_ammortamenti!CQ28+Bilancio_In!CS34</f>
        <v>0</v>
      </c>
      <c r="CT39" s="97">
        <f>+CS39+C_ammortamenti!CR28+Bilancio_In!CT34</f>
        <v>0</v>
      </c>
      <c r="CU39" s="97">
        <f>+CT39+C_ammortamenti!CS28+Bilancio_In!CU34</f>
        <v>0</v>
      </c>
      <c r="CV39" s="97">
        <f>+CU39+C_ammortamenti!CT28+Bilancio_In!CV34</f>
        <v>0</v>
      </c>
      <c r="CW39" s="97">
        <f>+CV39+C_ammortamenti!CU28+Bilancio_In!CW34</f>
        <v>0</v>
      </c>
      <c r="CX39" s="97">
        <f>+CW39+C_ammortamenti!CV28+Bilancio_In!CX34</f>
        <v>0</v>
      </c>
      <c r="CY39" s="97">
        <f>+CX39+C_ammortamenti!CW28+Bilancio_In!CY34</f>
        <v>0</v>
      </c>
      <c r="CZ39" s="97">
        <f>+CY39+C_ammortamenti!CX28+Bilancio_In!CZ34</f>
        <v>0</v>
      </c>
      <c r="DA39" s="97">
        <f>+CZ39+C_ammortamenti!CY28+Bilancio_In!DA34</f>
        <v>0</v>
      </c>
      <c r="DB39" s="97">
        <f>+DA39+C_ammortamenti!CZ28+Bilancio_In!DB34</f>
        <v>0</v>
      </c>
      <c r="DC39" s="97">
        <f>+DB39+C_ammortamenti!DA28+Bilancio_In!DC34</f>
        <v>0</v>
      </c>
      <c r="DD39" s="97">
        <f>+DC39+C_ammortamenti!DB28+Bilancio_In!DD34</f>
        <v>0</v>
      </c>
      <c r="DE39" s="97">
        <f>+DD39+C_ammortamenti!DC28+Bilancio_In!DE34</f>
        <v>0</v>
      </c>
      <c r="DF39" s="97">
        <f>+DE39+C_ammortamenti!DD28+Bilancio_In!DF34</f>
        <v>0</v>
      </c>
      <c r="DG39" s="97">
        <f>+DF39+C_ammortamenti!DE28+Bilancio_In!DG34</f>
        <v>0</v>
      </c>
      <c r="DH39" s="97">
        <f>+DG39+C_ammortamenti!DF28+Bilancio_In!DH34</f>
        <v>0</v>
      </c>
      <c r="DI39" s="97">
        <f>+DH39+C_ammortamenti!DG28+Bilancio_In!DI34</f>
        <v>0</v>
      </c>
      <c r="DJ39" s="97">
        <f>+DI39+C_ammortamenti!DH28+Bilancio_In!DJ34</f>
        <v>0</v>
      </c>
      <c r="DK39" s="97">
        <f>+DJ39+C_ammortamenti!DI28+Bilancio_In!DK34</f>
        <v>0</v>
      </c>
      <c r="DL39" s="97">
        <f>+DK39+C_ammortamenti!DJ28+Bilancio_In!DL34</f>
        <v>0</v>
      </c>
      <c r="DM39" s="97">
        <f>+DL39+C_ammortamenti!DK28+Bilancio_In!DM34</f>
        <v>0</v>
      </c>
      <c r="DN39" s="97">
        <f>+DM39+C_ammortamenti!DL28+Bilancio_In!DN34</f>
        <v>0</v>
      </c>
      <c r="DO39" s="97">
        <f>+DN39+C_ammortamenti!DM28+Bilancio_In!DO34</f>
        <v>0</v>
      </c>
      <c r="DP39" s="97">
        <f>+DO39+C_ammortamenti!DN28+Bilancio_In!DP34</f>
        <v>0</v>
      </c>
      <c r="DQ39" s="97">
        <f>+DP39+C_ammortamenti!DO28+Bilancio_In!DQ34</f>
        <v>0</v>
      </c>
      <c r="DR39" s="97">
        <f>+DQ39+C_ammortamenti!DP28+Bilancio_In!DR34</f>
        <v>0</v>
      </c>
      <c r="DS39" s="97">
        <f>+DR39+C_ammortamenti!DQ28+Bilancio_In!DS34</f>
        <v>0</v>
      </c>
      <c r="DT39" s="97">
        <f>+DS39+C_ammortamenti!DR28+Bilancio_In!DT34</f>
        <v>0</v>
      </c>
      <c r="DU39" s="97">
        <f>+DT39+C_ammortamenti!DS28+Bilancio_In!DU34</f>
        <v>0</v>
      </c>
      <c r="DV39" s="97">
        <f>+DU39+C_ammortamenti!DT28+Bilancio_In!DV34</f>
        <v>0</v>
      </c>
      <c r="DW39" s="97">
        <f>+DV39+C_ammortamenti!DU28+Bilancio_In!DW34</f>
        <v>0</v>
      </c>
      <c r="DX39" s="97">
        <f>+DW39+C_ammortamenti!DV28+Bilancio_In!DX34</f>
        <v>0</v>
      </c>
      <c r="DZ39" s="97">
        <f t="shared" ref="DZ39:DZ41" si="112">+H39</f>
        <v>0</v>
      </c>
      <c r="EA39" s="97">
        <f t="shared" ref="EA39:EA41" si="113">+T39</f>
        <v>0</v>
      </c>
      <c r="EB39" s="97">
        <f t="shared" ref="EB39:EB41" si="114">+AF39</f>
        <v>0</v>
      </c>
      <c r="EC39" s="97">
        <f t="shared" ref="EC39:EC41" si="115">+AR39</f>
        <v>0</v>
      </c>
      <c r="ED39" s="97">
        <f t="shared" ref="ED39:ED41" si="116">+BD39</f>
        <v>0</v>
      </c>
      <c r="EE39" s="97">
        <f t="shared" ref="EE39:EE41" si="117">+BP39</f>
        <v>0</v>
      </c>
      <c r="EF39" s="97">
        <f t="shared" ref="EF39:EF41" si="118">+CB39</f>
        <v>0</v>
      </c>
      <c r="EG39" s="97">
        <f t="shared" ref="EG39:EG41" si="119">+CN39</f>
        <v>0</v>
      </c>
      <c r="EH39" s="97">
        <f t="shared" ref="EH39:EH41" si="120">+CZ39</f>
        <v>0</v>
      </c>
      <c r="EI39" s="97">
        <f t="shared" ref="EI39:EI41" si="121">+DL39</f>
        <v>0</v>
      </c>
      <c r="EJ39" s="97">
        <f t="shared" ref="EJ39:EJ41" si="122">+DX39</f>
        <v>0</v>
      </c>
      <c r="EK39">
        <f t="shared" si="0"/>
        <v>36</v>
      </c>
    </row>
    <row r="40" spans="3:141" x14ac:dyDescent="0.25">
      <c r="C40" s="15"/>
      <c r="D40" s="15"/>
      <c r="E40" s="15"/>
      <c r="F40" s="67"/>
      <c r="G40" s="36" t="s">
        <v>67</v>
      </c>
      <c r="H40" s="97">
        <f>+Bilancio_In!E35</f>
        <v>95000</v>
      </c>
      <c r="I40" s="97">
        <f>+H40+C_ammortamenti!G29+Bilancio_In!I35</f>
        <v>98000</v>
      </c>
      <c r="J40" s="97">
        <f>+I40+C_ammortamenti!H29+Bilancio_In!J35</f>
        <v>101000</v>
      </c>
      <c r="K40" s="97">
        <f>+J40+C_ammortamenti!I29+Bilancio_In!K35</f>
        <v>104000</v>
      </c>
      <c r="L40" s="97">
        <f>+K40+C_ammortamenti!J29+Bilancio_In!L35</f>
        <v>107000</v>
      </c>
      <c r="M40" s="97">
        <f>+L40+C_ammortamenti!K29+Bilancio_In!M35</f>
        <v>110000</v>
      </c>
      <c r="N40" s="97">
        <f>+M40+C_ammortamenti!L29+Bilancio_In!N35</f>
        <v>113000</v>
      </c>
      <c r="O40" s="97">
        <f>+N40+C_ammortamenti!M29+Bilancio_In!O35</f>
        <v>116000</v>
      </c>
      <c r="P40" s="97">
        <f>+O40+C_ammortamenti!N29+Bilancio_In!P35</f>
        <v>119000</v>
      </c>
      <c r="Q40" s="97">
        <f>+P40+C_ammortamenti!O29+Bilancio_In!Q35</f>
        <v>122000</v>
      </c>
      <c r="R40" s="97">
        <f>+Q40+C_ammortamenti!P29+Bilancio_In!R35</f>
        <v>125000</v>
      </c>
      <c r="S40" s="97">
        <f>+R40+C_ammortamenti!Q29+Bilancio_In!S35</f>
        <v>128000</v>
      </c>
      <c r="T40" s="97">
        <f>+S40+C_ammortamenti!R29+Bilancio_In!T35</f>
        <v>131000</v>
      </c>
      <c r="U40" s="97">
        <f>+T40+C_ammortamenti!S29+Bilancio_In!U35</f>
        <v>134000</v>
      </c>
      <c r="V40" s="97">
        <f>+U40+C_ammortamenti!T29+Bilancio_In!V35</f>
        <v>137000</v>
      </c>
      <c r="W40" s="97">
        <f>+V40+C_ammortamenti!U29+Bilancio_In!W35</f>
        <v>140000</v>
      </c>
      <c r="X40" s="97">
        <f>+W40+C_ammortamenti!V29+Bilancio_In!X35</f>
        <v>143000</v>
      </c>
      <c r="Y40" s="97">
        <f>+X40+C_ammortamenti!W29+Bilancio_In!Y35</f>
        <v>146000</v>
      </c>
      <c r="Z40" s="97">
        <f>+Y40+C_ammortamenti!X29+Bilancio_In!Z35</f>
        <v>149000</v>
      </c>
      <c r="AA40" s="97">
        <f>+Z40+C_ammortamenti!Y29+Bilancio_In!AA35</f>
        <v>152000</v>
      </c>
      <c r="AB40" s="97">
        <f>+AA40+C_ammortamenti!Z29+Bilancio_In!AB35</f>
        <v>155000</v>
      </c>
      <c r="AC40" s="97">
        <f>+AB40+C_ammortamenti!AA29+Bilancio_In!AC35</f>
        <v>158000</v>
      </c>
      <c r="AD40" s="97">
        <f>+AC40+C_ammortamenti!AB29+Bilancio_In!AD35</f>
        <v>161000</v>
      </c>
      <c r="AE40" s="97">
        <f>+AD40+C_ammortamenti!AC29+Bilancio_In!AE35</f>
        <v>164000</v>
      </c>
      <c r="AF40" s="97">
        <f>+AE40+C_ammortamenti!AD29+Bilancio_In!AF35</f>
        <v>167000</v>
      </c>
      <c r="AG40" s="97">
        <f>+AF40+C_ammortamenti!AE29+Bilancio_In!AG35</f>
        <v>170000</v>
      </c>
      <c r="AH40" s="97">
        <f>+AG40+C_ammortamenti!AF29+Bilancio_In!AH35</f>
        <v>173000</v>
      </c>
      <c r="AI40" s="97">
        <f>+AH40+C_ammortamenti!AG29+Bilancio_In!AI35</f>
        <v>176000</v>
      </c>
      <c r="AJ40" s="97">
        <f>+AI40+C_ammortamenti!AH29+Bilancio_In!AJ35</f>
        <v>179000</v>
      </c>
      <c r="AK40" s="97">
        <f>+AJ40+C_ammortamenti!AI29+Bilancio_In!AK35</f>
        <v>182000</v>
      </c>
      <c r="AL40" s="97">
        <f>+AK40+C_ammortamenti!AJ29+Bilancio_In!AL35</f>
        <v>185000</v>
      </c>
      <c r="AM40" s="97">
        <f>+AL40+C_ammortamenti!AK29+Bilancio_In!AM35</f>
        <v>188000</v>
      </c>
      <c r="AN40" s="97">
        <f>+AM40+C_ammortamenti!AL29+Bilancio_In!AN35</f>
        <v>190000</v>
      </c>
      <c r="AO40" s="97">
        <f>+AN40+C_ammortamenti!AM29+Bilancio_In!AO35</f>
        <v>190000</v>
      </c>
      <c r="AP40" s="97">
        <f>+AO40+C_ammortamenti!AN29+Bilancio_In!AP35</f>
        <v>190000</v>
      </c>
      <c r="AQ40" s="97">
        <f>+AP40+C_ammortamenti!AO29+Bilancio_In!AQ35</f>
        <v>190000</v>
      </c>
      <c r="AR40" s="97">
        <f>+AQ40+C_ammortamenti!AP29+Bilancio_In!AR35</f>
        <v>190000</v>
      </c>
      <c r="AS40" s="97">
        <f>+AR40+C_ammortamenti!AQ29+Bilancio_In!AS35</f>
        <v>190000</v>
      </c>
      <c r="AT40" s="97">
        <f>+AS40+C_ammortamenti!AR29+Bilancio_In!AT35</f>
        <v>190000</v>
      </c>
      <c r="AU40" s="97">
        <f>+AT40+C_ammortamenti!AS29+Bilancio_In!AU35</f>
        <v>190000</v>
      </c>
      <c r="AV40" s="97">
        <f>+AU40+C_ammortamenti!AT29+Bilancio_In!AV35</f>
        <v>190000</v>
      </c>
      <c r="AW40" s="97">
        <f>+AV40+C_ammortamenti!AU29+Bilancio_In!AW35</f>
        <v>190000</v>
      </c>
      <c r="AX40" s="97">
        <f>+AW40+C_ammortamenti!AV29+Bilancio_In!AX35</f>
        <v>190000</v>
      </c>
      <c r="AY40" s="97">
        <f>+AX40+C_ammortamenti!AW29+Bilancio_In!AY35</f>
        <v>190000</v>
      </c>
      <c r="AZ40" s="97">
        <f>+AY40+C_ammortamenti!AX29+Bilancio_In!AZ35</f>
        <v>190000</v>
      </c>
      <c r="BA40" s="97">
        <f>+AZ40+C_ammortamenti!AY29+Bilancio_In!BA35</f>
        <v>190000</v>
      </c>
      <c r="BB40" s="97">
        <f>+BA40+C_ammortamenti!AZ29+Bilancio_In!BB35</f>
        <v>190000</v>
      </c>
      <c r="BC40" s="97">
        <f>+BB40+C_ammortamenti!BA29+Bilancio_In!BC35</f>
        <v>190000</v>
      </c>
      <c r="BD40" s="97">
        <f>+BC40+C_ammortamenti!BB29+Bilancio_In!BD35</f>
        <v>190000</v>
      </c>
      <c r="BE40" s="97">
        <f>+BD40+C_ammortamenti!BC29+Bilancio_In!BE35</f>
        <v>190000</v>
      </c>
      <c r="BF40" s="97">
        <f>+BE40+C_ammortamenti!BD29+Bilancio_In!BF35</f>
        <v>190000</v>
      </c>
      <c r="BG40" s="97">
        <f>+BF40+C_ammortamenti!BE29+Bilancio_In!BG35</f>
        <v>190000</v>
      </c>
      <c r="BH40" s="97">
        <f>+BG40+C_ammortamenti!BF29+Bilancio_In!BH35</f>
        <v>190000</v>
      </c>
      <c r="BI40" s="97">
        <f>+BH40+C_ammortamenti!BG29+Bilancio_In!BI35</f>
        <v>190000</v>
      </c>
      <c r="BJ40" s="97">
        <f>+BI40+C_ammortamenti!BH29+Bilancio_In!BJ35</f>
        <v>190000</v>
      </c>
      <c r="BK40" s="97">
        <f>+BJ40+C_ammortamenti!BI29+Bilancio_In!BK35</f>
        <v>190000</v>
      </c>
      <c r="BL40" s="97">
        <f>+BK40+C_ammortamenti!BJ29+Bilancio_In!BL35</f>
        <v>190000</v>
      </c>
      <c r="BM40" s="97">
        <f>+BL40+C_ammortamenti!BK29+Bilancio_In!BM35</f>
        <v>190000</v>
      </c>
      <c r="BN40" s="97">
        <f>+BM40+C_ammortamenti!BL29+Bilancio_In!BN35</f>
        <v>190000</v>
      </c>
      <c r="BO40" s="97">
        <f>+BN40+C_ammortamenti!BM29+Bilancio_In!BO35</f>
        <v>190000</v>
      </c>
      <c r="BP40" s="97">
        <f>+BO40+C_ammortamenti!BN29+Bilancio_In!BP35</f>
        <v>190000</v>
      </c>
      <c r="BQ40" s="97">
        <f>+BP40+C_ammortamenti!BO29+Bilancio_In!BQ35</f>
        <v>190000</v>
      </c>
      <c r="BR40" s="97">
        <f>+BQ40+C_ammortamenti!BP29+Bilancio_In!BR35</f>
        <v>190000</v>
      </c>
      <c r="BS40" s="97">
        <f>+BR40+C_ammortamenti!BQ29+Bilancio_In!BS35</f>
        <v>190000</v>
      </c>
      <c r="BT40" s="97">
        <f>+BS40+C_ammortamenti!BR29+Bilancio_In!BT35</f>
        <v>190000</v>
      </c>
      <c r="BU40" s="97">
        <f>+BT40+C_ammortamenti!BS29+Bilancio_In!BU35</f>
        <v>190000</v>
      </c>
      <c r="BV40" s="97">
        <f>+BU40+C_ammortamenti!BT29+Bilancio_In!BV35</f>
        <v>190000</v>
      </c>
      <c r="BW40" s="97">
        <f>+BV40+C_ammortamenti!BU29+Bilancio_In!BW35</f>
        <v>190000</v>
      </c>
      <c r="BX40" s="97">
        <f>+BW40+C_ammortamenti!BV29+Bilancio_In!BX35</f>
        <v>190000</v>
      </c>
      <c r="BY40" s="97">
        <f>+BX40+C_ammortamenti!BW29+Bilancio_In!BY35</f>
        <v>190000</v>
      </c>
      <c r="BZ40" s="97">
        <f>+BY40+C_ammortamenti!BX29+Bilancio_In!BZ35</f>
        <v>190000</v>
      </c>
      <c r="CA40" s="97">
        <f>+BZ40+C_ammortamenti!BY29+Bilancio_In!CA35</f>
        <v>190000</v>
      </c>
      <c r="CB40" s="97">
        <f>+CA40+C_ammortamenti!BZ29+Bilancio_In!CB35</f>
        <v>190000</v>
      </c>
      <c r="CC40" s="97">
        <f>+CB40+C_ammortamenti!CA29+Bilancio_In!CC35</f>
        <v>190000</v>
      </c>
      <c r="CD40" s="97">
        <f>+CC40+C_ammortamenti!CB29+Bilancio_In!CD35</f>
        <v>190000</v>
      </c>
      <c r="CE40" s="97">
        <f>+CD40+C_ammortamenti!CC29+Bilancio_In!CE35</f>
        <v>190000</v>
      </c>
      <c r="CF40" s="97">
        <f>+CE40+C_ammortamenti!CD29+Bilancio_In!CF35</f>
        <v>190000</v>
      </c>
      <c r="CG40" s="97">
        <f>+CF40+C_ammortamenti!CE29+Bilancio_In!CG35</f>
        <v>190000</v>
      </c>
      <c r="CH40" s="97">
        <f>+CG40+C_ammortamenti!CF29+Bilancio_In!CH35</f>
        <v>190000</v>
      </c>
      <c r="CI40" s="97">
        <f>+CH40+C_ammortamenti!CG29+Bilancio_In!CI35</f>
        <v>190000</v>
      </c>
      <c r="CJ40" s="97">
        <f>+CI40+C_ammortamenti!CH29+Bilancio_In!CJ35</f>
        <v>190000</v>
      </c>
      <c r="CK40" s="97">
        <f>+CJ40+C_ammortamenti!CI29+Bilancio_In!CK35</f>
        <v>190000</v>
      </c>
      <c r="CL40" s="97">
        <f>+CK40+C_ammortamenti!CJ29+Bilancio_In!CL35</f>
        <v>190000</v>
      </c>
      <c r="CM40" s="97">
        <f>+CL40+C_ammortamenti!CK29+Bilancio_In!CM35</f>
        <v>190000</v>
      </c>
      <c r="CN40" s="97">
        <f>+CM40+C_ammortamenti!CL29+Bilancio_In!CN35</f>
        <v>190000</v>
      </c>
      <c r="CO40" s="97">
        <f>+CN40+C_ammortamenti!CM29+Bilancio_In!CO35</f>
        <v>190000</v>
      </c>
      <c r="CP40" s="97">
        <f>+CO40+C_ammortamenti!CN29+Bilancio_In!CP35</f>
        <v>190000</v>
      </c>
      <c r="CQ40" s="97">
        <f>+CP40+C_ammortamenti!CO29+Bilancio_In!CQ35</f>
        <v>190000</v>
      </c>
      <c r="CR40" s="97">
        <f>+CQ40+C_ammortamenti!CP29+Bilancio_In!CR35</f>
        <v>190000</v>
      </c>
      <c r="CS40" s="97">
        <f>+CR40+C_ammortamenti!CQ29+Bilancio_In!CS35</f>
        <v>190000</v>
      </c>
      <c r="CT40" s="97">
        <f>+CS40+C_ammortamenti!CR29+Bilancio_In!CT35</f>
        <v>190000</v>
      </c>
      <c r="CU40" s="97">
        <f>+CT40+C_ammortamenti!CS29+Bilancio_In!CU35</f>
        <v>190000</v>
      </c>
      <c r="CV40" s="97">
        <f>+CU40+C_ammortamenti!CT29+Bilancio_In!CV35</f>
        <v>190000</v>
      </c>
      <c r="CW40" s="97">
        <f>+CV40+C_ammortamenti!CU29+Bilancio_In!CW35</f>
        <v>190000</v>
      </c>
      <c r="CX40" s="97">
        <f>+CW40+C_ammortamenti!CV29+Bilancio_In!CX35</f>
        <v>190000</v>
      </c>
      <c r="CY40" s="97">
        <f>+CX40+C_ammortamenti!CW29+Bilancio_In!CY35</f>
        <v>190000</v>
      </c>
      <c r="CZ40" s="97">
        <f>+CY40+C_ammortamenti!CX29+Bilancio_In!CZ35</f>
        <v>190000</v>
      </c>
      <c r="DA40" s="97">
        <f>+CZ40+C_ammortamenti!CY29+Bilancio_In!DA35</f>
        <v>190000</v>
      </c>
      <c r="DB40" s="97">
        <f>+DA40+C_ammortamenti!CZ29+Bilancio_In!DB35</f>
        <v>190000</v>
      </c>
      <c r="DC40" s="97">
        <f>+DB40+C_ammortamenti!DA29+Bilancio_In!DC35</f>
        <v>190000</v>
      </c>
      <c r="DD40" s="97">
        <f>+DC40+C_ammortamenti!DB29+Bilancio_In!DD35</f>
        <v>190000</v>
      </c>
      <c r="DE40" s="97">
        <f>+DD40+C_ammortamenti!DC29+Bilancio_In!DE35</f>
        <v>190000</v>
      </c>
      <c r="DF40" s="97">
        <f>+DE40+C_ammortamenti!DD29+Bilancio_In!DF35</f>
        <v>190000</v>
      </c>
      <c r="DG40" s="97">
        <f>+DF40+C_ammortamenti!DE29+Bilancio_In!DG35</f>
        <v>190000</v>
      </c>
      <c r="DH40" s="97">
        <f>+DG40+C_ammortamenti!DF29+Bilancio_In!DH35</f>
        <v>190000</v>
      </c>
      <c r="DI40" s="97">
        <f>+DH40+C_ammortamenti!DG29+Bilancio_In!DI35</f>
        <v>190000</v>
      </c>
      <c r="DJ40" s="97">
        <f>+DI40+C_ammortamenti!DH29+Bilancio_In!DJ35</f>
        <v>190000</v>
      </c>
      <c r="DK40" s="97">
        <f>+DJ40+C_ammortamenti!DI29+Bilancio_In!DK35</f>
        <v>190000</v>
      </c>
      <c r="DL40" s="97">
        <f>+DK40+C_ammortamenti!DJ29+Bilancio_In!DL35</f>
        <v>190000</v>
      </c>
      <c r="DM40" s="97">
        <f>+DL40+C_ammortamenti!DK29+Bilancio_In!DM35</f>
        <v>190000</v>
      </c>
      <c r="DN40" s="97">
        <f>+DM40+C_ammortamenti!DL29+Bilancio_In!DN35</f>
        <v>190000</v>
      </c>
      <c r="DO40" s="97">
        <f>+DN40+C_ammortamenti!DM29+Bilancio_In!DO35</f>
        <v>190000</v>
      </c>
      <c r="DP40" s="97">
        <f>+DO40+C_ammortamenti!DN29+Bilancio_In!DP35</f>
        <v>190000</v>
      </c>
      <c r="DQ40" s="97">
        <f>+DP40+C_ammortamenti!DO29+Bilancio_In!DQ35</f>
        <v>190000</v>
      </c>
      <c r="DR40" s="97">
        <f>+DQ40+C_ammortamenti!DP29+Bilancio_In!DR35</f>
        <v>190000</v>
      </c>
      <c r="DS40" s="97">
        <f>+DR40+C_ammortamenti!DQ29+Bilancio_In!DS35</f>
        <v>190000</v>
      </c>
      <c r="DT40" s="97">
        <f>+DS40+C_ammortamenti!DR29+Bilancio_In!DT35</f>
        <v>190000</v>
      </c>
      <c r="DU40" s="97">
        <f>+DT40+C_ammortamenti!DS29+Bilancio_In!DU35</f>
        <v>190000</v>
      </c>
      <c r="DV40" s="97">
        <f>+DU40+C_ammortamenti!DT29+Bilancio_In!DV35</f>
        <v>190000</v>
      </c>
      <c r="DW40" s="97">
        <f>+DV40+C_ammortamenti!DU29+Bilancio_In!DW35</f>
        <v>190000</v>
      </c>
      <c r="DX40" s="97">
        <f>+DW40+C_ammortamenti!DV29+Bilancio_In!DX35</f>
        <v>190000</v>
      </c>
      <c r="DZ40" s="97">
        <f t="shared" si="112"/>
        <v>95000</v>
      </c>
      <c r="EA40" s="97">
        <f t="shared" si="113"/>
        <v>131000</v>
      </c>
      <c r="EB40" s="97">
        <f t="shared" si="114"/>
        <v>167000</v>
      </c>
      <c r="EC40" s="97">
        <f t="shared" si="115"/>
        <v>190000</v>
      </c>
      <c r="ED40" s="97">
        <f t="shared" si="116"/>
        <v>190000</v>
      </c>
      <c r="EE40" s="97">
        <f t="shared" si="117"/>
        <v>190000</v>
      </c>
      <c r="EF40" s="97">
        <f t="shared" si="118"/>
        <v>190000</v>
      </c>
      <c r="EG40" s="97">
        <f t="shared" si="119"/>
        <v>190000</v>
      </c>
      <c r="EH40" s="97">
        <f t="shared" si="120"/>
        <v>190000</v>
      </c>
      <c r="EI40" s="97">
        <f t="shared" si="121"/>
        <v>190000</v>
      </c>
      <c r="EJ40" s="97">
        <f t="shared" si="122"/>
        <v>190000</v>
      </c>
      <c r="EK40">
        <f t="shared" si="0"/>
        <v>37</v>
      </c>
    </row>
    <row r="41" spans="3:141" x14ac:dyDescent="0.25">
      <c r="C41" s="15"/>
      <c r="D41" s="15"/>
      <c r="E41" s="15"/>
      <c r="F41" s="67"/>
      <c r="G41" s="36" t="s">
        <v>68</v>
      </c>
      <c r="H41" s="97">
        <f>+Bilancio_In!E36</f>
        <v>40000</v>
      </c>
      <c r="I41" s="97">
        <f>+H41+C_ammortamenti!G30+Bilancio_In!I36</f>
        <v>42000</v>
      </c>
      <c r="J41" s="97">
        <f>+I41+C_ammortamenti!H30+Bilancio_In!J36</f>
        <v>44000</v>
      </c>
      <c r="K41" s="97">
        <f>+J41+C_ammortamenti!I30+Bilancio_In!K36</f>
        <v>46000</v>
      </c>
      <c r="L41" s="97">
        <f>+K41+C_ammortamenti!J30+Bilancio_In!L36</f>
        <v>48000</v>
      </c>
      <c r="M41" s="97">
        <f>+L41+C_ammortamenti!K30+Bilancio_In!M36</f>
        <v>50000</v>
      </c>
      <c r="N41" s="97">
        <f>+M41+C_ammortamenti!L30+Bilancio_In!N36</f>
        <v>52000</v>
      </c>
      <c r="O41" s="97">
        <f>+N41+C_ammortamenti!M30+Bilancio_In!O36</f>
        <v>54000</v>
      </c>
      <c r="P41" s="97">
        <f>+O41+C_ammortamenti!N30+Bilancio_In!P36</f>
        <v>56000</v>
      </c>
      <c r="Q41" s="97">
        <f>+P41+C_ammortamenti!O30+Bilancio_In!Q36</f>
        <v>58000</v>
      </c>
      <c r="R41" s="97">
        <f>+Q41+C_ammortamenti!P30+Bilancio_In!R36</f>
        <v>60000</v>
      </c>
      <c r="S41" s="97">
        <f>+R41+C_ammortamenti!Q30+Bilancio_In!S36</f>
        <v>62000</v>
      </c>
      <c r="T41" s="97">
        <f>+S41+C_ammortamenti!R30+Bilancio_In!T36</f>
        <v>64000</v>
      </c>
      <c r="U41" s="97">
        <f>+T41+C_ammortamenti!S30+Bilancio_In!U36</f>
        <v>66000</v>
      </c>
      <c r="V41" s="97">
        <f>+U41+C_ammortamenti!T30+Bilancio_In!V36</f>
        <v>68000</v>
      </c>
      <c r="W41" s="97">
        <f>+V41+C_ammortamenti!U30+Bilancio_In!W36</f>
        <v>70000</v>
      </c>
      <c r="X41" s="97">
        <f>+W41+C_ammortamenti!V30+Bilancio_In!X36</f>
        <v>72000</v>
      </c>
      <c r="Y41" s="97">
        <f>+X41+C_ammortamenti!W30+Bilancio_In!Y36</f>
        <v>74000</v>
      </c>
      <c r="Z41" s="97">
        <f>+Y41+C_ammortamenti!X30+Bilancio_In!Z36</f>
        <v>76000</v>
      </c>
      <c r="AA41" s="97">
        <f>+Z41+C_ammortamenti!Y30+Bilancio_In!AA36</f>
        <v>78000</v>
      </c>
      <c r="AB41" s="97">
        <f>+AA41+C_ammortamenti!Z30+Bilancio_In!AB36</f>
        <v>80000</v>
      </c>
      <c r="AC41" s="97">
        <f>+AB41+C_ammortamenti!AA30+Bilancio_In!AC36</f>
        <v>80000</v>
      </c>
      <c r="AD41" s="97">
        <f>+AC41+C_ammortamenti!AB30+Bilancio_In!AD36</f>
        <v>80000</v>
      </c>
      <c r="AE41" s="97">
        <f>+AD41+C_ammortamenti!AC30+Bilancio_In!AE36</f>
        <v>80000</v>
      </c>
      <c r="AF41" s="97">
        <f>+AE41+C_ammortamenti!AD30+Bilancio_In!AF36</f>
        <v>80000</v>
      </c>
      <c r="AG41" s="97">
        <f>+AF41+C_ammortamenti!AE30+Bilancio_In!AG36</f>
        <v>80000</v>
      </c>
      <c r="AH41" s="97">
        <f>+AG41+C_ammortamenti!AF30+Bilancio_In!AH36</f>
        <v>80000</v>
      </c>
      <c r="AI41" s="97">
        <f>+AH41+C_ammortamenti!AG30+Bilancio_In!AI36</f>
        <v>80000</v>
      </c>
      <c r="AJ41" s="97">
        <f>+AI41+C_ammortamenti!AH30+Bilancio_In!AJ36</f>
        <v>80000</v>
      </c>
      <c r="AK41" s="97">
        <f>+AJ41+C_ammortamenti!AI30+Bilancio_In!AK36</f>
        <v>80000</v>
      </c>
      <c r="AL41" s="97">
        <f>+AK41+C_ammortamenti!AJ30+Bilancio_In!AL36</f>
        <v>80000</v>
      </c>
      <c r="AM41" s="97">
        <f>+AL41+C_ammortamenti!AK30+Bilancio_In!AM36</f>
        <v>80000</v>
      </c>
      <c r="AN41" s="97">
        <f>+AM41+C_ammortamenti!AL30+Bilancio_In!AN36</f>
        <v>80000</v>
      </c>
      <c r="AO41" s="97">
        <f>+AN41+C_ammortamenti!AM30+Bilancio_In!AO36</f>
        <v>80000</v>
      </c>
      <c r="AP41" s="97">
        <f>+AO41+C_ammortamenti!AN30+Bilancio_In!AP36</f>
        <v>80000</v>
      </c>
      <c r="AQ41" s="97">
        <f>+AP41+C_ammortamenti!AO30+Bilancio_In!AQ36</f>
        <v>80000</v>
      </c>
      <c r="AR41" s="97">
        <f>+AQ41+C_ammortamenti!AP30+Bilancio_In!AR36</f>
        <v>80000</v>
      </c>
      <c r="AS41" s="97">
        <f>+AR41+C_ammortamenti!AQ30+Bilancio_In!AS36</f>
        <v>80000</v>
      </c>
      <c r="AT41" s="97">
        <f>+AS41+C_ammortamenti!AR30+Bilancio_In!AT36</f>
        <v>80000</v>
      </c>
      <c r="AU41" s="97">
        <f>+AT41+C_ammortamenti!AS30+Bilancio_In!AU36</f>
        <v>80000</v>
      </c>
      <c r="AV41" s="97">
        <f>+AU41+C_ammortamenti!AT30+Bilancio_In!AV36</f>
        <v>80000</v>
      </c>
      <c r="AW41" s="97">
        <f>+AV41+C_ammortamenti!AU30+Bilancio_In!AW36</f>
        <v>80000</v>
      </c>
      <c r="AX41" s="97">
        <f>+AW41+C_ammortamenti!AV30+Bilancio_In!AX36</f>
        <v>80000</v>
      </c>
      <c r="AY41" s="97">
        <f>+AX41+C_ammortamenti!AW30+Bilancio_In!AY36</f>
        <v>80000</v>
      </c>
      <c r="AZ41" s="97">
        <f>+AY41+C_ammortamenti!AX30+Bilancio_In!AZ36</f>
        <v>80000</v>
      </c>
      <c r="BA41" s="97">
        <f>+AZ41+C_ammortamenti!AY30+Bilancio_In!BA36</f>
        <v>80000</v>
      </c>
      <c r="BB41" s="97">
        <f>+BA41+C_ammortamenti!AZ30+Bilancio_In!BB36</f>
        <v>80000</v>
      </c>
      <c r="BC41" s="97">
        <f>+BB41+C_ammortamenti!BA30+Bilancio_In!BC36</f>
        <v>80000</v>
      </c>
      <c r="BD41" s="97">
        <f>+BC41+C_ammortamenti!BB30+Bilancio_In!BD36</f>
        <v>80000</v>
      </c>
      <c r="BE41" s="97">
        <f>+BD41+C_ammortamenti!BC30+Bilancio_In!BE36</f>
        <v>80000</v>
      </c>
      <c r="BF41" s="97">
        <f>+BE41+C_ammortamenti!BD30+Bilancio_In!BF36</f>
        <v>80000</v>
      </c>
      <c r="BG41" s="97">
        <f>+BF41+C_ammortamenti!BE30+Bilancio_In!BG36</f>
        <v>80000</v>
      </c>
      <c r="BH41" s="97">
        <f>+BG41+C_ammortamenti!BF30+Bilancio_In!BH36</f>
        <v>80000</v>
      </c>
      <c r="BI41" s="97">
        <f>+BH41+C_ammortamenti!BG30+Bilancio_In!BI36</f>
        <v>80000</v>
      </c>
      <c r="BJ41" s="97">
        <f>+BI41+C_ammortamenti!BH30+Bilancio_In!BJ36</f>
        <v>80000</v>
      </c>
      <c r="BK41" s="97">
        <f>+BJ41+C_ammortamenti!BI30+Bilancio_In!BK36</f>
        <v>80000</v>
      </c>
      <c r="BL41" s="97">
        <f>+BK41+C_ammortamenti!BJ30+Bilancio_In!BL36</f>
        <v>80000</v>
      </c>
      <c r="BM41" s="97">
        <f>+BL41+C_ammortamenti!BK30+Bilancio_In!BM36</f>
        <v>80000</v>
      </c>
      <c r="BN41" s="97">
        <f>+BM41+C_ammortamenti!BL30+Bilancio_In!BN36</f>
        <v>80000</v>
      </c>
      <c r="BO41" s="97">
        <f>+BN41+C_ammortamenti!BM30+Bilancio_In!BO36</f>
        <v>80000</v>
      </c>
      <c r="BP41" s="97">
        <f>+BO41+C_ammortamenti!BN30+Bilancio_In!BP36</f>
        <v>80000</v>
      </c>
      <c r="BQ41" s="97">
        <f>+BP41+C_ammortamenti!BO30+Bilancio_In!BQ36</f>
        <v>80000</v>
      </c>
      <c r="BR41" s="97">
        <f>+BQ41+C_ammortamenti!BP30+Bilancio_In!BR36</f>
        <v>80000</v>
      </c>
      <c r="BS41" s="97">
        <f>+BR41+C_ammortamenti!BQ30+Bilancio_In!BS36</f>
        <v>80000</v>
      </c>
      <c r="BT41" s="97">
        <f>+BS41+C_ammortamenti!BR30+Bilancio_In!BT36</f>
        <v>80000</v>
      </c>
      <c r="BU41" s="97">
        <f>+BT41+C_ammortamenti!BS30+Bilancio_In!BU36</f>
        <v>80000</v>
      </c>
      <c r="BV41" s="97">
        <f>+BU41+C_ammortamenti!BT30+Bilancio_In!BV36</f>
        <v>80000</v>
      </c>
      <c r="BW41" s="97">
        <f>+BV41+C_ammortamenti!BU30+Bilancio_In!BW36</f>
        <v>80000</v>
      </c>
      <c r="BX41" s="97">
        <f>+BW41+C_ammortamenti!BV30+Bilancio_In!BX36</f>
        <v>80000</v>
      </c>
      <c r="BY41" s="97">
        <f>+BX41+C_ammortamenti!BW30+Bilancio_In!BY36</f>
        <v>80000</v>
      </c>
      <c r="BZ41" s="97">
        <f>+BY41+C_ammortamenti!BX30+Bilancio_In!BZ36</f>
        <v>80000</v>
      </c>
      <c r="CA41" s="97">
        <f>+BZ41+C_ammortamenti!BY30+Bilancio_In!CA36</f>
        <v>80000</v>
      </c>
      <c r="CB41" s="97">
        <f>+CA41+C_ammortamenti!BZ30+Bilancio_In!CB36</f>
        <v>80000</v>
      </c>
      <c r="CC41" s="97">
        <f>+CB41+C_ammortamenti!CA30+Bilancio_In!CC36</f>
        <v>80000</v>
      </c>
      <c r="CD41" s="97">
        <f>+CC41+C_ammortamenti!CB30+Bilancio_In!CD36</f>
        <v>80000</v>
      </c>
      <c r="CE41" s="97">
        <f>+CD41+C_ammortamenti!CC30+Bilancio_In!CE36</f>
        <v>80000</v>
      </c>
      <c r="CF41" s="97">
        <f>+CE41+C_ammortamenti!CD30+Bilancio_In!CF36</f>
        <v>80000</v>
      </c>
      <c r="CG41" s="97">
        <f>+CF41+C_ammortamenti!CE30+Bilancio_In!CG36</f>
        <v>80000</v>
      </c>
      <c r="CH41" s="97">
        <f>+CG41+C_ammortamenti!CF30+Bilancio_In!CH36</f>
        <v>80000</v>
      </c>
      <c r="CI41" s="97">
        <f>+CH41+C_ammortamenti!CG30+Bilancio_In!CI36</f>
        <v>80000</v>
      </c>
      <c r="CJ41" s="97">
        <f>+CI41+C_ammortamenti!CH30+Bilancio_In!CJ36</f>
        <v>80000</v>
      </c>
      <c r="CK41" s="97">
        <f>+CJ41+C_ammortamenti!CI30+Bilancio_In!CK36</f>
        <v>80000</v>
      </c>
      <c r="CL41" s="97">
        <f>+CK41+C_ammortamenti!CJ30+Bilancio_In!CL36</f>
        <v>80000</v>
      </c>
      <c r="CM41" s="97">
        <f>+CL41+C_ammortamenti!CK30+Bilancio_In!CM36</f>
        <v>80000</v>
      </c>
      <c r="CN41" s="97">
        <f>+CM41+C_ammortamenti!CL30+Bilancio_In!CN36</f>
        <v>80000</v>
      </c>
      <c r="CO41" s="97">
        <f>+CN41+C_ammortamenti!CM30+Bilancio_In!CO36</f>
        <v>80000</v>
      </c>
      <c r="CP41" s="97">
        <f>+CO41+C_ammortamenti!CN30+Bilancio_In!CP36</f>
        <v>80000</v>
      </c>
      <c r="CQ41" s="97">
        <f>+CP41+C_ammortamenti!CO30+Bilancio_In!CQ36</f>
        <v>80000</v>
      </c>
      <c r="CR41" s="97">
        <f>+CQ41+C_ammortamenti!CP30+Bilancio_In!CR36</f>
        <v>80000</v>
      </c>
      <c r="CS41" s="97">
        <f>+CR41+C_ammortamenti!CQ30+Bilancio_In!CS36</f>
        <v>80000</v>
      </c>
      <c r="CT41" s="97">
        <f>+CS41+C_ammortamenti!CR30+Bilancio_In!CT36</f>
        <v>80000</v>
      </c>
      <c r="CU41" s="97">
        <f>+CT41+C_ammortamenti!CS30+Bilancio_In!CU36</f>
        <v>80000</v>
      </c>
      <c r="CV41" s="97">
        <f>+CU41+C_ammortamenti!CT30+Bilancio_In!CV36</f>
        <v>80000</v>
      </c>
      <c r="CW41" s="97">
        <f>+CV41+C_ammortamenti!CU30+Bilancio_In!CW36</f>
        <v>80000</v>
      </c>
      <c r="CX41" s="97">
        <f>+CW41+C_ammortamenti!CV30+Bilancio_In!CX36</f>
        <v>80000</v>
      </c>
      <c r="CY41" s="97">
        <f>+CX41+C_ammortamenti!CW30+Bilancio_In!CY36</f>
        <v>80000</v>
      </c>
      <c r="CZ41" s="97">
        <f>+CY41+C_ammortamenti!CX30+Bilancio_In!CZ36</f>
        <v>80000</v>
      </c>
      <c r="DA41" s="97">
        <f>+CZ41+C_ammortamenti!CY30+Bilancio_In!DA36</f>
        <v>80000</v>
      </c>
      <c r="DB41" s="97">
        <f>+DA41+C_ammortamenti!CZ30+Bilancio_In!DB36</f>
        <v>80000</v>
      </c>
      <c r="DC41" s="97">
        <f>+DB41+C_ammortamenti!DA30+Bilancio_In!DC36</f>
        <v>80000</v>
      </c>
      <c r="DD41" s="97">
        <f>+DC41+C_ammortamenti!DB30+Bilancio_In!DD36</f>
        <v>80000</v>
      </c>
      <c r="DE41" s="97">
        <f>+DD41+C_ammortamenti!DC30+Bilancio_In!DE36</f>
        <v>80000</v>
      </c>
      <c r="DF41" s="97">
        <f>+DE41+C_ammortamenti!DD30+Bilancio_In!DF36</f>
        <v>80000</v>
      </c>
      <c r="DG41" s="97">
        <f>+DF41+C_ammortamenti!DE30+Bilancio_In!DG36</f>
        <v>80000</v>
      </c>
      <c r="DH41" s="97">
        <f>+DG41+C_ammortamenti!DF30+Bilancio_In!DH36</f>
        <v>80000</v>
      </c>
      <c r="DI41" s="97">
        <f>+DH41+C_ammortamenti!DG30+Bilancio_In!DI36</f>
        <v>80000</v>
      </c>
      <c r="DJ41" s="97">
        <f>+DI41+C_ammortamenti!DH30+Bilancio_In!DJ36</f>
        <v>80000</v>
      </c>
      <c r="DK41" s="97">
        <f>+DJ41+C_ammortamenti!DI30+Bilancio_In!DK36</f>
        <v>80000</v>
      </c>
      <c r="DL41" s="97">
        <f>+DK41+C_ammortamenti!DJ30+Bilancio_In!DL36</f>
        <v>80000</v>
      </c>
      <c r="DM41" s="97">
        <f>+DL41+C_ammortamenti!DK30+Bilancio_In!DM36</f>
        <v>80000</v>
      </c>
      <c r="DN41" s="97">
        <f>+DM41+C_ammortamenti!DL30+Bilancio_In!DN36</f>
        <v>80000</v>
      </c>
      <c r="DO41" s="97">
        <f>+DN41+C_ammortamenti!DM30+Bilancio_In!DO36</f>
        <v>80000</v>
      </c>
      <c r="DP41" s="97">
        <f>+DO41+C_ammortamenti!DN30+Bilancio_In!DP36</f>
        <v>80000</v>
      </c>
      <c r="DQ41" s="97">
        <f>+DP41+C_ammortamenti!DO30+Bilancio_In!DQ36</f>
        <v>80000</v>
      </c>
      <c r="DR41" s="97">
        <f>+DQ41+C_ammortamenti!DP30+Bilancio_In!DR36</f>
        <v>80000</v>
      </c>
      <c r="DS41" s="97">
        <f>+DR41+C_ammortamenti!DQ30+Bilancio_In!DS36</f>
        <v>80000</v>
      </c>
      <c r="DT41" s="97">
        <f>+DS41+C_ammortamenti!DR30+Bilancio_In!DT36</f>
        <v>80000</v>
      </c>
      <c r="DU41" s="97">
        <f>+DT41+C_ammortamenti!DS30+Bilancio_In!DU36</f>
        <v>80000</v>
      </c>
      <c r="DV41" s="97">
        <f>+DU41+C_ammortamenti!DT30+Bilancio_In!DV36</f>
        <v>80000</v>
      </c>
      <c r="DW41" s="97">
        <f>+DV41+C_ammortamenti!DU30+Bilancio_In!DW36</f>
        <v>80000</v>
      </c>
      <c r="DX41" s="97">
        <f>+DW41+C_ammortamenti!DV30+Bilancio_In!DX36</f>
        <v>80000</v>
      </c>
      <c r="DZ41" s="97">
        <f t="shared" si="112"/>
        <v>40000</v>
      </c>
      <c r="EA41" s="97">
        <f t="shared" si="113"/>
        <v>64000</v>
      </c>
      <c r="EB41" s="97">
        <f t="shared" si="114"/>
        <v>80000</v>
      </c>
      <c r="EC41" s="97">
        <f t="shared" si="115"/>
        <v>80000</v>
      </c>
      <c r="ED41" s="97">
        <f t="shared" si="116"/>
        <v>80000</v>
      </c>
      <c r="EE41" s="97">
        <f t="shared" si="117"/>
        <v>80000</v>
      </c>
      <c r="EF41" s="97">
        <f t="shared" si="118"/>
        <v>80000</v>
      </c>
      <c r="EG41" s="97">
        <f t="shared" si="119"/>
        <v>80000</v>
      </c>
      <c r="EH41" s="97">
        <f t="shared" si="120"/>
        <v>80000</v>
      </c>
      <c r="EI41" s="97">
        <f t="shared" si="121"/>
        <v>80000</v>
      </c>
      <c r="EJ41" s="97">
        <f t="shared" si="122"/>
        <v>80000</v>
      </c>
      <c r="EK41">
        <f t="shared" si="0"/>
        <v>38</v>
      </c>
    </row>
    <row r="42" spans="3:141" x14ac:dyDescent="0.25">
      <c r="C42" s="15"/>
      <c r="D42" s="15"/>
      <c r="E42" s="15"/>
      <c r="F42" s="68"/>
      <c r="G42" s="69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EK42">
        <f t="shared" si="0"/>
        <v>39</v>
      </c>
    </row>
    <row r="43" spans="3:141" ht="21" x14ac:dyDescent="0.35">
      <c r="C43" s="15"/>
      <c r="D43" s="15"/>
      <c r="E43" s="205" t="str">
        <f>+E33</f>
        <v>Immobilizzazioni immateriali</v>
      </c>
      <c r="F43" s="30" t="s">
        <v>141</v>
      </c>
      <c r="G43" s="30"/>
      <c r="H43" s="96">
        <f>+H34-H38</f>
        <v>115000</v>
      </c>
      <c r="I43" s="96">
        <f>+I34-I38</f>
        <v>110000</v>
      </c>
      <c r="J43" s="96">
        <f>+J34-J38</f>
        <v>105000</v>
      </c>
      <c r="K43" s="96">
        <f>+K34-K38</f>
        <v>100000</v>
      </c>
      <c r="L43" s="96">
        <f>+L34-L38</f>
        <v>95000</v>
      </c>
      <c r="M43" s="96">
        <f t="shared" ref="M43:BX43" si="123">+M34-M38</f>
        <v>90000</v>
      </c>
      <c r="N43" s="96">
        <f t="shared" si="123"/>
        <v>85000</v>
      </c>
      <c r="O43" s="96">
        <f t="shared" si="123"/>
        <v>80000</v>
      </c>
      <c r="P43" s="96">
        <f t="shared" si="123"/>
        <v>75000</v>
      </c>
      <c r="Q43" s="96">
        <f t="shared" si="123"/>
        <v>70000</v>
      </c>
      <c r="R43" s="96">
        <f t="shared" si="123"/>
        <v>65000</v>
      </c>
      <c r="S43" s="96">
        <f t="shared" si="123"/>
        <v>60000</v>
      </c>
      <c r="T43" s="96">
        <f t="shared" si="123"/>
        <v>55000</v>
      </c>
      <c r="U43" s="96">
        <f t="shared" si="123"/>
        <v>50000</v>
      </c>
      <c r="V43" s="96">
        <f t="shared" si="123"/>
        <v>45000</v>
      </c>
      <c r="W43" s="96">
        <f t="shared" si="123"/>
        <v>40000</v>
      </c>
      <c r="X43" s="96">
        <f t="shared" si="123"/>
        <v>35000</v>
      </c>
      <c r="Y43" s="96">
        <f t="shared" si="123"/>
        <v>30000</v>
      </c>
      <c r="Z43" s="96">
        <f t="shared" si="123"/>
        <v>25000</v>
      </c>
      <c r="AA43" s="96">
        <f t="shared" si="123"/>
        <v>20000</v>
      </c>
      <c r="AB43" s="96">
        <f t="shared" si="123"/>
        <v>15000</v>
      </c>
      <c r="AC43" s="96">
        <f t="shared" si="123"/>
        <v>12000</v>
      </c>
      <c r="AD43" s="96">
        <f t="shared" si="123"/>
        <v>9000</v>
      </c>
      <c r="AE43" s="96">
        <f t="shared" si="123"/>
        <v>6000</v>
      </c>
      <c r="AF43" s="96">
        <f t="shared" si="123"/>
        <v>3000</v>
      </c>
      <c r="AG43" s="96">
        <f t="shared" si="123"/>
        <v>0</v>
      </c>
      <c r="AH43" s="96">
        <f t="shared" si="123"/>
        <v>-3000</v>
      </c>
      <c r="AI43" s="96">
        <f t="shared" si="123"/>
        <v>-6000</v>
      </c>
      <c r="AJ43" s="96">
        <f t="shared" si="123"/>
        <v>-9000</v>
      </c>
      <c r="AK43" s="96">
        <f t="shared" si="123"/>
        <v>-12000</v>
      </c>
      <c r="AL43" s="96">
        <f t="shared" si="123"/>
        <v>-15000</v>
      </c>
      <c r="AM43" s="96">
        <f t="shared" si="123"/>
        <v>-18000</v>
      </c>
      <c r="AN43" s="96">
        <f t="shared" si="123"/>
        <v>-20000</v>
      </c>
      <c r="AO43" s="96">
        <f t="shared" si="123"/>
        <v>-20000</v>
      </c>
      <c r="AP43" s="96">
        <f t="shared" si="123"/>
        <v>-20000</v>
      </c>
      <c r="AQ43" s="96">
        <f t="shared" si="123"/>
        <v>-20000</v>
      </c>
      <c r="AR43" s="96">
        <f t="shared" si="123"/>
        <v>-20000</v>
      </c>
      <c r="AS43" s="96">
        <f t="shared" si="123"/>
        <v>-20000</v>
      </c>
      <c r="AT43" s="96">
        <f t="shared" si="123"/>
        <v>-20000</v>
      </c>
      <c r="AU43" s="96">
        <f t="shared" si="123"/>
        <v>-20000</v>
      </c>
      <c r="AV43" s="96">
        <f t="shared" si="123"/>
        <v>-20000</v>
      </c>
      <c r="AW43" s="96">
        <f t="shared" si="123"/>
        <v>-20000</v>
      </c>
      <c r="AX43" s="96">
        <f t="shared" si="123"/>
        <v>-20000</v>
      </c>
      <c r="AY43" s="96">
        <f t="shared" si="123"/>
        <v>-20000</v>
      </c>
      <c r="AZ43" s="96">
        <f t="shared" si="123"/>
        <v>-20000</v>
      </c>
      <c r="BA43" s="96">
        <f t="shared" si="123"/>
        <v>-20000</v>
      </c>
      <c r="BB43" s="96">
        <f t="shared" si="123"/>
        <v>-20000</v>
      </c>
      <c r="BC43" s="96">
        <f t="shared" si="123"/>
        <v>-20000</v>
      </c>
      <c r="BD43" s="96">
        <f t="shared" si="123"/>
        <v>-20000</v>
      </c>
      <c r="BE43" s="96">
        <f t="shared" si="123"/>
        <v>-20000</v>
      </c>
      <c r="BF43" s="96">
        <f t="shared" si="123"/>
        <v>-20000</v>
      </c>
      <c r="BG43" s="96">
        <f t="shared" si="123"/>
        <v>-20000</v>
      </c>
      <c r="BH43" s="96">
        <f t="shared" si="123"/>
        <v>-20000</v>
      </c>
      <c r="BI43" s="96">
        <f t="shared" si="123"/>
        <v>-20000</v>
      </c>
      <c r="BJ43" s="96">
        <f t="shared" si="123"/>
        <v>-20000</v>
      </c>
      <c r="BK43" s="96">
        <f t="shared" si="123"/>
        <v>-20000</v>
      </c>
      <c r="BL43" s="96">
        <f t="shared" si="123"/>
        <v>-20000</v>
      </c>
      <c r="BM43" s="96">
        <f t="shared" si="123"/>
        <v>-20000</v>
      </c>
      <c r="BN43" s="96">
        <f t="shared" si="123"/>
        <v>-20000</v>
      </c>
      <c r="BO43" s="96">
        <f t="shared" si="123"/>
        <v>-20000</v>
      </c>
      <c r="BP43" s="96">
        <f t="shared" si="123"/>
        <v>-20000</v>
      </c>
      <c r="BQ43" s="96">
        <f t="shared" si="123"/>
        <v>-20000</v>
      </c>
      <c r="BR43" s="96">
        <f t="shared" si="123"/>
        <v>-20000</v>
      </c>
      <c r="BS43" s="96">
        <f t="shared" si="123"/>
        <v>-20000</v>
      </c>
      <c r="BT43" s="96">
        <f t="shared" si="123"/>
        <v>-20000</v>
      </c>
      <c r="BU43" s="96">
        <f t="shared" si="123"/>
        <v>-20000</v>
      </c>
      <c r="BV43" s="96">
        <f t="shared" si="123"/>
        <v>-20000</v>
      </c>
      <c r="BW43" s="96">
        <f t="shared" si="123"/>
        <v>-20000</v>
      </c>
      <c r="BX43" s="96">
        <f t="shared" si="123"/>
        <v>-20000</v>
      </c>
      <c r="BY43" s="96">
        <f t="shared" ref="BY43:DX43" si="124">+BY34-BY38</f>
        <v>-20000</v>
      </c>
      <c r="BZ43" s="96">
        <f t="shared" si="124"/>
        <v>-20000</v>
      </c>
      <c r="CA43" s="96">
        <f t="shared" si="124"/>
        <v>-20000</v>
      </c>
      <c r="CB43" s="96">
        <f t="shared" si="124"/>
        <v>-20000</v>
      </c>
      <c r="CC43" s="96">
        <f t="shared" si="124"/>
        <v>-20000</v>
      </c>
      <c r="CD43" s="96">
        <f t="shared" si="124"/>
        <v>-20000</v>
      </c>
      <c r="CE43" s="96">
        <f t="shared" si="124"/>
        <v>-20000</v>
      </c>
      <c r="CF43" s="96">
        <f t="shared" si="124"/>
        <v>-20000</v>
      </c>
      <c r="CG43" s="96">
        <f t="shared" si="124"/>
        <v>-20000</v>
      </c>
      <c r="CH43" s="96">
        <f t="shared" si="124"/>
        <v>-20000</v>
      </c>
      <c r="CI43" s="96">
        <f t="shared" si="124"/>
        <v>-20000</v>
      </c>
      <c r="CJ43" s="96">
        <f t="shared" si="124"/>
        <v>-20000</v>
      </c>
      <c r="CK43" s="96">
        <f t="shared" si="124"/>
        <v>-20000</v>
      </c>
      <c r="CL43" s="96">
        <f t="shared" si="124"/>
        <v>-20000</v>
      </c>
      <c r="CM43" s="96">
        <f t="shared" si="124"/>
        <v>-20000</v>
      </c>
      <c r="CN43" s="96">
        <f t="shared" si="124"/>
        <v>-20000</v>
      </c>
      <c r="CO43" s="96">
        <f t="shared" si="124"/>
        <v>-20000</v>
      </c>
      <c r="CP43" s="96">
        <f t="shared" si="124"/>
        <v>-20000</v>
      </c>
      <c r="CQ43" s="96">
        <f t="shared" si="124"/>
        <v>-20000</v>
      </c>
      <c r="CR43" s="96">
        <f t="shared" si="124"/>
        <v>-20000</v>
      </c>
      <c r="CS43" s="96">
        <f t="shared" si="124"/>
        <v>-20000</v>
      </c>
      <c r="CT43" s="96">
        <f t="shared" si="124"/>
        <v>-20000</v>
      </c>
      <c r="CU43" s="96">
        <f t="shared" si="124"/>
        <v>-20000</v>
      </c>
      <c r="CV43" s="96">
        <f t="shared" si="124"/>
        <v>-20000</v>
      </c>
      <c r="CW43" s="96">
        <f t="shared" si="124"/>
        <v>-20000</v>
      </c>
      <c r="CX43" s="96">
        <f t="shared" si="124"/>
        <v>-20000</v>
      </c>
      <c r="CY43" s="96">
        <f t="shared" si="124"/>
        <v>-20000</v>
      </c>
      <c r="CZ43" s="96">
        <f t="shared" si="124"/>
        <v>-20000</v>
      </c>
      <c r="DA43" s="96">
        <f t="shared" si="124"/>
        <v>-20000</v>
      </c>
      <c r="DB43" s="96">
        <f t="shared" si="124"/>
        <v>-20000</v>
      </c>
      <c r="DC43" s="96">
        <f t="shared" si="124"/>
        <v>-20000</v>
      </c>
      <c r="DD43" s="96">
        <f t="shared" si="124"/>
        <v>-20000</v>
      </c>
      <c r="DE43" s="96">
        <f t="shared" si="124"/>
        <v>-20000</v>
      </c>
      <c r="DF43" s="96">
        <f t="shared" si="124"/>
        <v>-20000</v>
      </c>
      <c r="DG43" s="96">
        <f t="shared" si="124"/>
        <v>-20000</v>
      </c>
      <c r="DH43" s="96">
        <f t="shared" si="124"/>
        <v>-20000</v>
      </c>
      <c r="DI43" s="96">
        <f t="shared" si="124"/>
        <v>-20000</v>
      </c>
      <c r="DJ43" s="96">
        <f t="shared" si="124"/>
        <v>-20000</v>
      </c>
      <c r="DK43" s="96">
        <f t="shared" si="124"/>
        <v>-20000</v>
      </c>
      <c r="DL43" s="96">
        <f t="shared" si="124"/>
        <v>-20000</v>
      </c>
      <c r="DM43" s="96">
        <f t="shared" si="124"/>
        <v>-20000</v>
      </c>
      <c r="DN43" s="96">
        <f t="shared" si="124"/>
        <v>-20000</v>
      </c>
      <c r="DO43" s="96">
        <f t="shared" si="124"/>
        <v>-20000</v>
      </c>
      <c r="DP43" s="96">
        <f t="shared" si="124"/>
        <v>-20000</v>
      </c>
      <c r="DQ43" s="96">
        <f t="shared" si="124"/>
        <v>-20000</v>
      </c>
      <c r="DR43" s="96">
        <f t="shared" si="124"/>
        <v>-20000</v>
      </c>
      <c r="DS43" s="96">
        <f t="shared" si="124"/>
        <v>-20000</v>
      </c>
      <c r="DT43" s="96">
        <f t="shared" si="124"/>
        <v>-20000</v>
      </c>
      <c r="DU43" s="96">
        <f t="shared" si="124"/>
        <v>-20000</v>
      </c>
      <c r="DV43" s="96">
        <f t="shared" si="124"/>
        <v>-20000</v>
      </c>
      <c r="DW43" s="96">
        <f t="shared" si="124"/>
        <v>-20000</v>
      </c>
      <c r="DX43" s="96">
        <f t="shared" si="124"/>
        <v>-20000</v>
      </c>
      <c r="DZ43" s="96">
        <f t="shared" ref="DZ43:EJ43" si="125">+DZ34-DZ38</f>
        <v>115000</v>
      </c>
      <c r="EA43" s="96">
        <f t="shared" si="125"/>
        <v>55000</v>
      </c>
      <c r="EB43" s="96">
        <f t="shared" si="125"/>
        <v>3000</v>
      </c>
      <c r="EC43" s="96">
        <f t="shared" si="125"/>
        <v>-20000</v>
      </c>
      <c r="ED43" s="96">
        <f t="shared" si="125"/>
        <v>-20000</v>
      </c>
      <c r="EE43" s="96">
        <f t="shared" si="125"/>
        <v>-20000</v>
      </c>
      <c r="EF43" s="96">
        <f t="shared" si="125"/>
        <v>-20000</v>
      </c>
      <c r="EG43" s="96">
        <f t="shared" si="125"/>
        <v>-20000</v>
      </c>
      <c r="EH43" s="96">
        <f t="shared" si="125"/>
        <v>-20000</v>
      </c>
      <c r="EI43" s="96">
        <f t="shared" si="125"/>
        <v>-20000</v>
      </c>
      <c r="EJ43" s="96">
        <f t="shared" si="125"/>
        <v>-20000</v>
      </c>
      <c r="EK43">
        <f t="shared" si="0"/>
        <v>40</v>
      </c>
    </row>
    <row r="44" spans="3:141" ht="21" x14ac:dyDescent="0.35">
      <c r="C44" s="15"/>
      <c r="D44" s="15"/>
      <c r="E44" s="6"/>
      <c r="F44" s="6"/>
      <c r="G44" s="16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EK44">
        <f t="shared" si="0"/>
        <v>41</v>
      </c>
    </row>
    <row r="45" spans="3:141" ht="21" x14ac:dyDescent="0.35">
      <c r="C45" s="15"/>
      <c r="D45" s="15"/>
      <c r="E45" s="29" t="s">
        <v>418</v>
      </c>
      <c r="F45" s="6"/>
      <c r="G45" s="16"/>
      <c r="H45" s="97">
        <f>+Bilancio_In!E40</f>
        <v>145000</v>
      </c>
      <c r="I45" s="96">
        <f>+Inv_Fin!F16+H45-Bilancio_In!I40</f>
        <v>145000</v>
      </c>
      <c r="J45" s="96">
        <f>+Inv_Fin!G16+I45-Bilancio_In!J40</f>
        <v>145000</v>
      </c>
      <c r="K45" s="96">
        <f>+Inv_Fin!H16+J45-Bilancio_In!K40</f>
        <v>145000</v>
      </c>
      <c r="L45" s="96">
        <f>+Inv_Fin!I16+K45-Bilancio_In!L40</f>
        <v>145000</v>
      </c>
      <c r="M45" s="96">
        <f>+Inv_Fin!J16+L45-Bilancio_In!M40</f>
        <v>145000</v>
      </c>
      <c r="N45" s="96">
        <f>+Inv_Fin!K16+M45-Bilancio_In!N40</f>
        <v>145000</v>
      </c>
      <c r="O45" s="96">
        <f>+Inv_Fin!L16+N45-Bilancio_In!O40</f>
        <v>145000</v>
      </c>
      <c r="P45" s="96">
        <f>+Inv_Fin!M16+O45-Bilancio_In!P40</f>
        <v>145000</v>
      </c>
      <c r="Q45" s="96">
        <f>+Inv_Fin!N16+P45-Bilancio_In!Q40</f>
        <v>145000</v>
      </c>
      <c r="R45" s="96">
        <f>+Inv_Fin!O16+Q45-Bilancio_In!R40</f>
        <v>145000</v>
      </c>
      <c r="S45" s="96">
        <f>+Inv_Fin!P16+R45-Bilancio_In!S40</f>
        <v>145000</v>
      </c>
      <c r="T45" s="96">
        <f>+Inv_Fin!Q16+S45-Bilancio_In!T40</f>
        <v>145000</v>
      </c>
      <c r="U45" s="96">
        <f>+Inv_Fin!R16+T45-Bilancio_In!U40</f>
        <v>145000</v>
      </c>
      <c r="V45" s="96">
        <f>+Inv_Fin!S16+U45-Bilancio_In!V40</f>
        <v>145000</v>
      </c>
      <c r="W45" s="96">
        <f>+Inv_Fin!T16+V45-Bilancio_In!W40</f>
        <v>145000</v>
      </c>
      <c r="X45" s="96">
        <f>+Inv_Fin!U16+W45-Bilancio_In!X40</f>
        <v>145000</v>
      </c>
      <c r="Y45" s="96">
        <f>+Inv_Fin!V16+X45-Bilancio_In!Y40</f>
        <v>145000</v>
      </c>
      <c r="Z45" s="96">
        <f>+Inv_Fin!W16+Y45-Bilancio_In!Z40</f>
        <v>145000</v>
      </c>
      <c r="AA45" s="96">
        <f>+Inv_Fin!X16+Z45-Bilancio_In!AA40</f>
        <v>145000</v>
      </c>
      <c r="AB45" s="96">
        <f>+Inv_Fin!Y16+AA45-Bilancio_In!AB40</f>
        <v>145000</v>
      </c>
      <c r="AC45" s="96">
        <f>+Inv_Fin!Z16+AB45-Bilancio_In!AC40</f>
        <v>145000</v>
      </c>
      <c r="AD45" s="96">
        <f>+Inv_Fin!AA16+AC45-Bilancio_In!AD40</f>
        <v>145000</v>
      </c>
      <c r="AE45" s="96">
        <f>+Inv_Fin!AB16+AD45-Bilancio_In!AE40</f>
        <v>145000</v>
      </c>
      <c r="AF45" s="96">
        <f>+Inv_Fin!AC16+AE45-Bilancio_In!AF40</f>
        <v>145000</v>
      </c>
      <c r="AG45" s="96">
        <f>+Inv_Fin!AD16+AF45-Bilancio_In!AG40</f>
        <v>145000</v>
      </c>
      <c r="AH45" s="96">
        <f>+Inv_Fin!AE16+AG45-Bilancio_In!AH40</f>
        <v>145000</v>
      </c>
      <c r="AI45" s="96">
        <f>+Inv_Fin!AF16+AH45-Bilancio_In!AI40</f>
        <v>145000</v>
      </c>
      <c r="AJ45" s="96">
        <f>+Inv_Fin!AG16+AI45-Bilancio_In!AJ40</f>
        <v>145000</v>
      </c>
      <c r="AK45" s="96">
        <f>+Inv_Fin!AH16+AJ45-Bilancio_In!AK40</f>
        <v>145000</v>
      </c>
      <c r="AL45" s="96">
        <f>+Inv_Fin!AI16+AK45-Bilancio_In!AL40</f>
        <v>145000</v>
      </c>
      <c r="AM45" s="96">
        <f>+Inv_Fin!AJ16+AL45-Bilancio_In!AM40</f>
        <v>145000</v>
      </c>
      <c r="AN45" s="96">
        <f>+Inv_Fin!AK16+AM45-Bilancio_In!AN40</f>
        <v>145000</v>
      </c>
      <c r="AO45" s="96">
        <f>+Inv_Fin!AL16+AN45-Bilancio_In!AO40</f>
        <v>145000</v>
      </c>
      <c r="AP45" s="96">
        <f>+Inv_Fin!AM16+AO45-Bilancio_In!AP40</f>
        <v>145000</v>
      </c>
      <c r="AQ45" s="96">
        <f>+Inv_Fin!AN16+AP45-Bilancio_In!AQ40</f>
        <v>145000</v>
      </c>
      <c r="AR45" s="96">
        <f>+Inv_Fin!AO16+AQ45-Bilancio_In!AR40</f>
        <v>145000</v>
      </c>
      <c r="AS45" s="96">
        <f>+Inv_Fin!AP16+AR45-Bilancio_In!AS40</f>
        <v>145000</v>
      </c>
      <c r="AT45" s="96">
        <f>+Inv_Fin!AQ16+AS45-Bilancio_In!AT40</f>
        <v>145000</v>
      </c>
      <c r="AU45" s="96">
        <f>+Inv_Fin!AR16+AT45-Bilancio_In!AU40</f>
        <v>145000</v>
      </c>
      <c r="AV45" s="96">
        <f>+Inv_Fin!AS16+AU45-Bilancio_In!AV40</f>
        <v>145000</v>
      </c>
      <c r="AW45" s="96">
        <f>+Inv_Fin!AT16+AV45-Bilancio_In!AW40</f>
        <v>145000</v>
      </c>
      <c r="AX45" s="96">
        <f>+Inv_Fin!AU16+AW45-Bilancio_In!AX40</f>
        <v>145000</v>
      </c>
      <c r="AY45" s="96">
        <f>+Inv_Fin!AV16+AX45-Bilancio_In!AY40</f>
        <v>145000</v>
      </c>
      <c r="AZ45" s="96">
        <f>+Inv_Fin!AW16+AY45-Bilancio_In!AZ40</f>
        <v>145000</v>
      </c>
      <c r="BA45" s="96">
        <f>+Inv_Fin!AX16+AZ45-Bilancio_In!BA40</f>
        <v>145000</v>
      </c>
      <c r="BB45" s="96">
        <f>+Inv_Fin!AY16+BA45-Bilancio_In!BB40</f>
        <v>145000</v>
      </c>
      <c r="BC45" s="96">
        <f>+Inv_Fin!AZ16+BB45-Bilancio_In!BC40</f>
        <v>145000</v>
      </c>
      <c r="BD45" s="96">
        <f>+Inv_Fin!BA16+BC45-Bilancio_In!BD40</f>
        <v>145000</v>
      </c>
      <c r="BE45" s="96">
        <f>+Inv_Fin!BB16+BD45-Bilancio_In!BE40</f>
        <v>145000</v>
      </c>
      <c r="BF45" s="96">
        <f>+Inv_Fin!BC16+BE45-Bilancio_In!BF40</f>
        <v>145000</v>
      </c>
      <c r="BG45" s="96">
        <f>+Inv_Fin!BD16+BF45-Bilancio_In!BG40</f>
        <v>145000</v>
      </c>
      <c r="BH45" s="96">
        <f>+Inv_Fin!BE16+BG45-Bilancio_In!BH40</f>
        <v>145000</v>
      </c>
      <c r="BI45" s="96">
        <f>+Inv_Fin!BF16+BH45-Bilancio_In!BI40</f>
        <v>145000</v>
      </c>
      <c r="BJ45" s="96">
        <f>+Inv_Fin!BG16+BI45-Bilancio_In!BJ40</f>
        <v>145000</v>
      </c>
      <c r="BK45" s="96">
        <f>+Inv_Fin!BH16+BJ45-Bilancio_In!BK40</f>
        <v>145000</v>
      </c>
      <c r="BL45" s="96">
        <f>+Inv_Fin!BI16+BK45-Bilancio_In!BL40</f>
        <v>145000</v>
      </c>
      <c r="BM45" s="96">
        <f>+Inv_Fin!BJ16+BL45-Bilancio_In!BM40</f>
        <v>145000</v>
      </c>
      <c r="BN45" s="96">
        <f>+Inv_Fin!BK16+BM45-Bilancio_In!BN40</f>
        <v>145000</v>
      </c>
      <c r="BO45" s="96">
        <f>+Inv_Fin!BL16+BN45-Bilancio_In!BO40</f>
        <v>145000</v>
      </c>
      <c r="BP45" s="96">
        <f>+Inv_Fin!BM16+BO45-Bilancio_In!BP40</f>
        <v>145000</v>
      </c>
      <c r="BQ45" s="96">
        <f>+Inv_Fin!BN16+BP45-Bilancio_In!BQ40</f>
        <v>145000</v>
      </c>
      <c r="BR45" s="96">
        <f>+Inv_Fin!BO16+BQ45-Bilancio_In!BR40</f>
        <v>145000</v>
      </c>
      <c r="BS45" s="96">
        <f>+Inv_Fin!BP16+BR45-Bilancio_In!BS40</f>
        <v>145000</v>
      </c>
      <c r="BT45" s="96">
        <f>+Inv_Fin!BQ16+BS45-Bilancio_In!BT40</f>
        <v>145000</v>
      </c>
      <c r="BU45" s="96">
        <f>+Inv_Fin!BR16+BT45-Bilancio_In!BU40</f>
        <v>145000</v>
      </c>
      <c r="BV45" s="96">
        <f>+Inv_Fin!BS16+BU45-Bilancio_In!BV40</f>
        <v>145000</v>
      </c>
      <c r="BW45" s="96">
        <f>+Inv_Fin!BT16+BV45-Bilancio_In!BW40</f>
        <v>145000</v>
      </c>
      <c r="BX45" s="96">
        <f>+Inv_Fin!BU16+BW45-Bilancio_In!BX40</f>
        <v>145000</v>
      </c>
      <c r="BY45" s="96">
        <f>+Inv_Fin!BV16+BX45-Bilancio_In!BY40</f>
        <v>145000</v>
      </c>
      <c r="BZ45" s="96">
        <f>+Inv_Fin!BW16+BY45-Bilancio_In!BZ40</f>
        <v>145000</v>
      </c>
      <c r="CA45" s="96">
        <f>+Inv_Fin!BX16+BZ45-Bilancio_In!CA40</f>
        <v>145000</v>
      </c>
      <c r="CB45" s="96">
        <f>+Inv_Fin!BY16+CA45-Bilancio_In!CB40</f>
        <v>145000</v>
      </c>
      <c r="CC45" s="96">
        <f>+Inv_Fin!BZ16+CB45-Bilancio_In!CC40</f>
        <v>145000</v>
      </c>
      <c r="CD45" s="96">
        <f>+Inv_Fin!CA16+CC45-Bilancio_In!CD40</f>
        <v>145000</v>
      </c>
      <c r="CE45" s="96">
        <f>+Inv_Fin!CB16+CD45-Bilancio_In!CE40</f>
        <v>145000</v>
      </c>
      <c r="CF45" s="96">
        <f>+Inv_Fin!CC16+CE45-Bilancio_In!CF40</f>
        <v>145000</v>
      </c>
      <c r="CG45" s="96">
        <f>+Inv_Fin!CD16+CF45-Bilancio_In!CG40</f>
        <v>145000</v>
      </c>
      <c r="CH45" s="96">
        <f>+Inv_Fin!CE16+CG45-Bilancio_In!CH40</f>
        <v>145000</v>
      </c>
      <c r="CI45" s="96">
        <f>+Inv_Fin!CF16+CH45-Bilancio_In!CI40</f>
        <v>145000</v>
      </c>
      <c r="CJ45" s="96">
        <f>+Inv_Fin!CG16+CI45-Bilancio_In!CJ40</f>
        <v>145000</v>
      </c>
      <c r="CK45" s="96">
        <f>+Inv_Fin!CH16+CJ45-Bilancio_In!CK40</f>
        <v>145000</v>
      </c>
      <c r="CL45" s="96">
        <f>+Inv_Fin!CI16+CK45-Bilancio_In!CL40</f>
        <v>145000</v>
      </c>
      <c r="CM45" s="96">
        <f>+Inv_Fin!CJ16+CL45-Bilancio_In!CM40</f>
        <v>145000</v>
      </c>
      <c r="CN45" s="96">
        <f>+Inv_Fin!CK16+CM45-Bilancio_In!CN40</f>
        <v>145000</v>
      </c>
      <c r="CO45" s="96">
        <f>+Inv_Fin!CL16+CN45-Bilancio_In!CO40</f>
        <v>145000</v>
      </c>
      <c r="CP45" s="96">
        <f>+Inv_Fin!CM16+CO45-Bilancio_In!CP40</f>
        <v>145000</v>
      </c>
      <c r="CQ45" s="96">
        <f>+Inv_Fin!CN16+CP45-Bilancio_In!CQ40</f>
        <v>145000</v>
      </c>
      <c r="CR45" s="96">
        <f>+Inv_Fin!CO16+CQ45-Bilancio_In!CR40</f>
        <v>145000</v>
      </c>
      <c r="CS45" s="96">
        <f>+Inv_Fin!CP16+CR45-Bilancio_In!CS40</f>
        <v>145000</v>
      </c>
      <c r="CT45" s="96">
        <f>+Inv_Fin!CQ16+CS45-Bilancio_In!CT40</f>
        <v>145000</v>
      </c>
      <c r="CU45" s="96">
        <f>+Inv_Fin!CR16+CT45-Bilancio_In!CU40</f>
        <v>145000</v>
      </c>
      <c r="CV45" s="96">
        <f>+Inv_Fin!CS16+CU45-Bilancio_In!CV40</f>
        <v>145000</v>
      </c>
      <c r="CW45" s="96">
        <f>+Inv_Fin!CT16+CV45-Bilancio_In!CW40</f>
        <v>145000</v>
      </c>
      <c r="CX45" s="96">
        <f>+Inv_Fin!CU16+CW45-Bilancio_In!CX40</f>
        <v>145000</v>
      </c>
      <c r="CY45" s="96">
        <f>+Inv_Fin!CV16+CX45-Bilancio_In!CY40</f>
        <v>145000</v>
      </c>
      <c r="CZ45" s="96">
        <f>+Inv_Fin!CW16+CY45-Bilancio_In!CZ40</f>
        <v>145000</v>
      </c>
      <c r="DA45" s="96">
        <f>+Inv_Fin!CX16+CZ45-Bilancio_In!DA40</f>
        <v>145000</v>
      </c>
      <c r="DB45" s="96">
        <f>+Inv_Fin!CY16+DA45-Bilancio_In!DB40</f>
        <v>145000</v>
      </c>
      <c r="DC45" s="96">
        <f>+Inv_Fin!CZ16+DB45-Bilancio_In!DC40</f>
        <v>145000</v>
      </c>
      <c r="DD45" s="96">
        <f>+Inv_Fin!DA16+DC45-Bilancio_In!DD40</f>
        <v>145000</v>
      </c>
      <c r="DE45" s="96">
        <f>+Inv_Fin!DB16+DD45-Bilancio_In!DE40</f>
        <v>145000</v>
      </c>
      <c r="DF45" s="96">
        <f>+Inv_Fin!DC16+DE45-Bilancio_In!DF40</f>
        <v>145000</v>
      </c>
      <c r="DG45" s="96">
        <f>+Inv_Fin!DD16+DF45-Bilancio_In!DG40</f>
        <v>145000</v>
      </c>
      <c r="DH45" s="96">
        <f>+Inv_Fin!DE16+DG45-Bilancio_In!DH40</f>
        <v>145000</v>
      </c>
      <c r="DI45" s="96">
        <f>+Inv_Fin!DF16+DH45-Bilancio_In!DI40</f>
        <v>145000</v>
      </c>
      <c r="DJ45" s="96">
        <f>+Inv_Fin!DG16+DI45-Bilancio_In!DJ40</f>
        <v>145000</v>
      </c>
      <c r="DK45" s="96">
        <f>+Inv_Fin!DH16+DJ45-Bilancio_In!DK40</f>
        <v>145000</v>
      </c>
      <c r="DL45" s="96">
        <f>+Inv_Fin!DI16+DK45-Bilancio_In!DL40</f>
        <v>145000</v>
      </c>
      <c r="DM45" s="96">
        <f>+Inv_Fin!DJ16+DL45-Bilancio_In!DM40</f>
        <v>145000</v>
      </c>
      <c r="DN45" s="96">
        <f>+Inv_Fin!DK16+DM45-Bilancio_In!DN40</f>
        <v>145000</v>
      </c>
      <c r="DO45" s="96">
        <f>+Inv_Fin!DL16+DN45-Bilancio_In!DO40</f>
        <v>145000</v>
      </c>
      <c r="DP45" s="96">
        <f>+Inv_Fin!DM16+DO45-Bilancio_In!DP40</f>
        <v>145000</v>
      </c>
      <c r="DQ45" s="96">
        <f>+Inv_Fin!DN16+DP45-Bilancio_In!DQ40</f>
        <v>145000</v>
      </c>
      <c r="DR45" s="96">
        <f>+Inv_Fin!DO16+DQ45-Bilancio_In!DR40</f>
        <v>145000</v>
      </c>
      <c r="DS45" s="96">
        <f>+Inv_Fin!DP16+DR45-Bilancio_In!DS40</f>
        <v>145000</v>
      </c>
      <c r="DT45" s="96">
        <f>+Inv_Fin!DQ16+DS45-Bilancio_In!DT40</f>
        <v>145000</v>
      </c>
      <c r="DU45" s="96">
        <f>+Inv_Fin!DR16+DT45-Bilancio_In!DU40</f>
        <v>145000</v>
      </c>
      <c r="DV45" s="96">
        <f>+Inv_Fin!DS16+DU45-Bilancio_In!DV40</f>
        <v>145000</v>
      </c>
      <c r="DW45" s="96">
        <f>+Inv_Fin!DT16+DV45-Bilancio_In!DW40</f>
        <v>145000</v>
      </c>
      <c r="DX45" s="96">
        <f>+Inv_Fin!DU16+DW45-Bilancio_In!DX40</f>
        <v>145000</v>
      </c>
      <c r="DZ45" s="96">
        <f t="shared" ref="DZ45" si="126">+H45</f>
        <v>145000</v>
      </c>
      <c r="EA45" s="96">
        <f t="shared" ref="EA45" si="127">+T45</f>
        <v>145000</v>
      </c>
      <c r="EB45" s="96">
        <f t="shared" ref="EB45" si="128">+AF45</f>
        <v>145000</v>
      </c>
      <c r="EC45" s="96">
        <f t="shared" ref="EC45" si="129">+AR45</f>
        <v>145000</v>
      </c>
      <c r="ED45" s="96">
        <f t="shared" ref="ED45" si="130">+BD45</f>
        <v>145000</v>
      </c>
      <c r="EE45" s="96">
        <f t="shared" ref="EE45" si="131">+BP45</f>
        <v>145000</v>
      </c>
      <c r="EF45" s="96">
        <f t="shared" ref="EF45" si="132">+CB45</f>
        <v>145000</v>
      </c>
      <c r="EG45" s="96">
        <f t="shared" ref="EG45" si="133">+CN45</f>
        <v>145000</v>
      </c>
      <c r="EH45" s="96">
        <f t="shared" ref="EH45" si="134">+CZ45</f>
        <v>145000</v>
      </c>
      <c r="EI45" s="96">
        <f t="shared" ref="EI45" si="135">+DL45</f>
        <v>145000</v>
      </c>
      <c r="EJ45" s="96">
        <f t="shared" ref="EJ45" si="136">+DX45</f>
        <v>145000</v>
      </c>
      <c r="EK45">
        <f t="shared" si="0"/>
        <v>42</v>
      </c>
    </row>
    <row r="46" spans="3:141" ht="21.75" thickBot="1" x14ac:dyDescent="0.4">
      <c r="C46" s="15"/>
      <c r="D46" s="15"/>
      <c r="E46" s="6"/>
      <c r="F46" s="6"/>
      <c r="G46" s="16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EK46">
        <f t="shared" si="0"/>
        <v>43</v>
      </c>
    </row>
    <row r="47" spans="3:141" ht="22.5" thickTop="1" thickBot="1" x14ac:dyDescent="0.4">
      <c r="C47" s="15"/>
      <c r="D47" s="15"/>
      <c r="E47" s="73" t="s">
        <v>120</v>
      </c>
      <c r="F47" s="73"/>
      <c r="G47" s="74"/>
      <c r="H47" s="99">
        <f>+H43+H30+H17+H15+H6+H45</f>
        <v>1195000</v>
      </c>
      <c r="I47" s="99">
        <f>+I43+I30+I17+I15+I6+I45</f>
        <v>986466.92307692301</v>
      </c>
      <c r="J47" s="99">
        <f>+J43+J30+J17+J15+J6+J45</f>
        <v>782470.51282051275</v>
      </c>
      <c r="K47" s="99">
        <f>+K43+K30+K17+K15+K6+K45</f>
        <v>752540</v>
      </c>
      <c r="L47" s="99">
        <f>+L43+L30+L17+L15+L6+L45</f>
        <v>744040</v>
      </c>
      <c r="M47" s="99">
        <f t="shared" ref="M47:BX47" si="137">+M43+M30+M17+M15+M6+M45</f>
        <v>735540</v>
      </c>
      <c r="N47" s="99">
        <f t="shared" si="137"/>
        <v>727040</v>
      </c>
      <c r="O47" s="99">
        <f t="shared" si="137"/>
        <v>718540</v>
      </c>
      <c r="P47" s="99">
        <f t="shared" si="137"/>
        <v>710040</v>
      </c>
      <c r="Q47" s="99">
        <f t="shared" si="137"/>
        <v>701540</v>
      </c>
      <c r="R47" s="99">
        <f t="shared" si="137"/>
        <v>693040</v>
      </c>
      <c r="S47" s="99">
        <f t="shared" si="137"/>
        <v>684540</v>
      </c>
      <c r="T47" s="99">
        <f t="shared" si="137"/>
        <v>676040</v>
      </c>
      <c r="U47" s="99">
        <f t="shared" si="137"/>
        <v>837100</v>
      </c>
      <c r="V47" s="99">
        <f t="shared" si="137"/>
        <v>828600</v>
      </c>
      <c r="W47" s="99">
        <f t="shared" si="137"/>
        <v>820100</v>
      </c>
      <c r="X47" s="99">
        <f t="shared" si="137"/>
        <v>811600</v>
      </c>
      <c r="Y47" s="99">
        <f t="shared" si="137"/>
        <v>803100</v>
      </c>
      <c r="Z47" s="99">
        <f t="shared" si="137"/>
        <v>795160.05333333334</v>
      </c>
      <c r="AA47" s="99">
        <f t="shared" si="137"/>
        <v>786660.05333333334</v>
      </c>
      <c r="AB47" s="99">
        <f t="shared" si="137"/>
        <v>778160.05333333334</v>
      </c>
      <c r="AC47" s="99">
        <f t="shared" si="137"/>
        <v>771660.05333333334</v>
      </c>
      <c r="AD47" s="99">
        <f t="shared" si="137"/>
        <v>765160.05333333334</v>
      </c>
      <c r="AE47" s="99">
        <f t="shared" si="137"/>
        <v>759500.1333333333</v>
      </c>
      <c r="AF47" s="99">
        <f t="shared" si="137"/>
        <v>751600</v>
      </c>
      <c r="AG47" s="99">
        <f t="shared" si="137"/>
        <v>745100</v>
      </c>
      <c r="AH47" s="99">
        <f t="shared" si="137"/>
        <v>738600</v>
      </c>
      <c r="AI47" s="99">
        <f t="shared" si="137"/>
        <v>732100</v>
      </c>
      <c r="AJ47" s="99">
        <f t="shared" si="137"/>
        <v>725600</v>
      </c>
      <c r="AK47" s="99">
        <f t="shared" si="137"/>
        <v>719100</v>
      </c>
      <c r="AL47" s="99">
        <f t="shared" si="137"/>
        <v>729892.8</v>
      </c>
      <c r="AM47" s="99">
        <f t="shared" si="137"/>
        <v>723392.8</v>
      </c>
      <c r="AN47" s="99">
        <f t="shared" si="137"/>
        <v>717892.8</v>
      </c>
      <c r="AO47" s="99">
        <f t="shared" si="137"/>
        <v>714392.8</v>
      </c>
      <c r="AP47" s="99">
        <f t="shared" si="137"/>
        <v>710892.8</v>
      </c>
      <c r="AQ47" s="99">
        <f t="shared" si="137"/>
        <v>733332</v>
      </c>
      <c r="AR47" s="99">
        <f t="shared" si="137"/>
        <v>686600</v>
      </c>
      <c r="AS47" s="99">
        <f t="shared" si="137"/>
        <v>683100</v>
      </c>
      <c r="AT47" s="99">
        <f t="shared" si="137"/>
        <v>679600</v>
      </c>
      <c r="AU47" s="99">
        <f t="shared" si="137"/>
        <v>676100</v>
      </c>
      <c r="AV47" s="99">
        <f t="shared" si="137"/>
        <v>672600</v>
      </c>
      <c r="AW47" s="99">
        <f t="shared" si="137"/>
        <v>671600</v>
      </c>
      <c r="AX47" s="99">
        <f t="shared" si="137"/>
        <v>691409.6</v>
      </c>
      <c r="AY47" s="99">
        <f t="shared" si="137"/>
        <v>690409.6</v>
      </c>
      <c r="AZ47" s="99">
        <f t="shared" si="137"/>
        <v>689409.6</v>
      </c>
      <c r="BA47" s="99">
        <f t="shared" si="137"/>
        <v>688409.59999999998</v>
      </c>
      <c r="BB47" s="99">
        <f t="shared" si="137"/>
        <v>687409.6</v>
      </c>
      <c r="BC47" s="99">
        <f t="shared" si="137"/>
        <v>717624</v>
      </c>
      <c r="BD47" s="99">
        <f t="shared" si="137"/>
        <v>664600</v>
      </c>
      <c r="BE47" s="99">
        <f t="shared" si="137"/>
        <v>663600</v>
      </c>
      <c r="BF47" s="99">
        <f t="shared" si="137"/>
        <v>662600</v>
      </c>
      <c r="BG47" s="99">
        <f t="shared" si="137"/>
        <v>662600</v>
      </c>
      <c r="BH47" s="99">
        <f t="shared" si="137"/>
        <v>667882.17435897433</v>
      </c>
      <c r="BI47" s="99">
        <f t="shared" si="137"/>
        <v>695353.9692307692</v>
      </c>
      <c r="BJ47" s="99">
        <f t="shared" si="137"/>
        <v>710141.76410256408</v>
      </c>
      <c r="BK47" s="99">
        <f t="shared" si="137"/>
        <v>737613.55897435895</v>
      </c>
      <c r="BL47" s="99">
        <f t="shared" si="137"/>
        <v>765085.35384615383</v>
      </c>
      <c r="BM47" s="99">
        <f t="shared" si="137"/>
        <v>792557.1487179487</v>
      </c>
      <c r="BN47" s="99">
        <f t="shared" si="137"/>
        <v>820028.94358974358</v>
      </c>
      <c r="BO47" s="99">
        <f t="shared" si="137"/>
        <v>847500.73846153845</v>
      </c>
      <c r="BP47" s="99">
        <f t="shared" si="137"/>
        <v>771802.99487179494</v>
      </c>
      <c r="BQ47" s="99">
        <f t="shared" si="137"/>
        <v>799274.7897435897</v>
      </c>
      <c r="BR47" s="99">
        <f t="shared" si="137"/>
        <v>826746.58461538469</v>
      </c>
      <c r="BS47" s="99">
        <f t="shared" si="137"/>
        <v>854218.37948717945</v>
      </c>
      <c r="BT47" s="99">
        <f t="shared" si="137"/>
        <v>881690.17435897444</v>
      </c>
      <c r="BU47" s="99">
        <f t="shared" si="137"/>
        <v>909161.9692307692</v>
      </c>
      <c r="BV47" s="99">
        <f t="shared" si="137"/>
        <v>930865.76410256419</v>
      </c>
      <c r="BW47" s="99">
        <f t="shared" si="137"/>
        <v>958337.55897435907</v>
      </c>
      <c r="BX47" s="99">
        <f t="shared" si="137"/>
        <v>985809.35384615394</v>
      </c>
      <c r="BY47" s="99">
        <f t="shared" ref="BY47:DX47" si="138">+BY43+BY30+BY17+BY15+BY6+BY45</f>
        <v>1013281.1487179488</v>
      </c>
      <c r="BZ47" s="99">
        <f t="shared" si="138"/>
        <v>1040752.9435897437</v>
      </c>
      <c r="CA47" s="99">
        <f t="shared" si="138"/>
        <v>1068224.7384615387</v>
      </c>
      <c r="CB47" s="99">
        <f t="shared" si="138"/>
        <v>986758.99487179494</v>
      </c>
      <c r="CC47" s="99">
        <f t="shared" si="138"/>
        <v>1014230.7897435898</v>
      </c>
      <c r="CD47" s="99">
        <f t="shared" si="138"/>
        <v>1041702.5846153847</v>
      </c>
      <c r="CE47" s="99">
        <f t="shared" si="138"/>
        <v>1069174.3794871797</v>
      </c>
      <c r="CF47" s="99">
        <f t="shared" si="138"/>
        <v>1096646.1743589744</v>
      </c>
      <c r="CG47" s="99">
        <f t="shared" si="138"/>
        <v>1124117.9692307692</v>
      </c>
      <c r="CH47" s="99">
        <f t="shared" si="138"/>
        <v>1151029.7641025642</v>
      </c>
      <c r="CI47" s="99">
        <f t="shared" si="138"/>
        <v>1178501.5589743592</v>
      </c>
      <c r="CJ47" s="99">
        <f t="shared" si="138"/>
        <v>1205973.3538461539</v>
      </c>
      <c r="CK47" s="99">
        <f t="shared" si="138"/>
        <v>1233445.1487179487</v>
      </c>
      <c r="CL47" s="99">
        <f t="shared" si="138"/>
        <v>1260916.9435897437</v>
      </c>
      <c r="CM47" s="99">
        <f t="shared" si="138"/>
        <v>1288388.7384615387</v>
      </c>
      <c r="CN47" s="99">
        <f t="shared" si="138"/>
        <v>1206362.9948717949</v>
      </c>
      <c r="CO47" s="99">
        <f t="shared" si="138"/>
        <v>1233834.7897435897</v>
      </c>
      <c r="CP47" s="99">
        <f t="shared" si="138"/>
        <v>1261306.5846153847</v>
      </c>
      <c r="CQ47" s="99">
        <f t="shared" si="138"/>
        <v>1288778.3794871797</v>
      </c>
      <c r="CR47" s="99">
        <f t="shared" si="138"/>
        <v>1316250.1743589744</v>
      </c>
      <c r="CS47" s="99">
        <f t="shared" si="138"/>
        <v>1343721.9692307692</v>
      </c>
      <c r="CT47" s="99">
        <f t="shared" si="138"/>
        <v>1371193.7641025642</v>
      </c>
      <c r="CU47" s="99">
        <f t="shared" si="138"/>
        <v>1398665.5589743592</v>
      </c>
      <c r="CV47" s="99">
        <f t="shared" si="138"/>
        <v>1426137.3538461539</v>
      </c>
      <c r="CW47" s="99">
        <f t="shared" si="138"/>
        <v>1453609.1487179487</v>
      </c>
      <c r="CX47" s="99">
        <f t="shared" si="138"/>
        <v>1481080.9435897437</v>
      </c>
      <c r="CY47" s="99">
        <f t="shared" si="138"/>
        <v>1508552.7384615387</v>
      </c>
      <c r="CZ47" s="99">
        <f t="shared" si="138"/>
        <v>1426526.9948717949</v>
      </c>
      <c r="DA47" s="99">
        <f t="shared" si="138"/>
        <v>1453998.7897435897</v>
      </c>
      <c r="DB47" s="99">
        <f t="shared" si="138"/>
        <v>1481470.5846153847</v>
      </c>
      <c r="DC47" s="99">
        <f t="shared" si="138"/>
        <v>1508942.3794871797</v>
      </c>
      <c r="DD47" s="99">
        <f t="shared" si="138"/>
        <v>1536414.1743589744</v>
      </c>
      <c r="DE47" s="99">
        <f t="shared" si="138"/>
        <v>1563885.9692307692</v>
      </c>
      <c r="DF47" s="99">
        <f t="shared" si="138"/>
        <v>1591357.7641025642</v>
      </c>
      <c r="DG47" s="99">
        <f t="shared" si="138"/>
        <v>1618829.5589743592</v>
      </c>
      <c r="DH47" s="99">
        <f t="shared" si="138"/>
        <v>1646301.3538461539</v>
      </c>
      <c r="DI47" s="99">
        <f t="shared" si="138"/>
        <v>1673773.1487179487</v>
      </c>
      <c r="DJ47" s="99">
        <f t="shared" si="138"/>
        <v>1701244.9435897437</v>
      </c>
      <c r="DK47" s="99">
        <f t="shared" si="138"/>
        <v>1728716.7384615387</v>
      </c>
      <c r="DL47" s="99">
        <f t="shared" si="138"/>
        <v>1646690.9948717949</v>
      </c>
      <c r="DM47" s="99">
        <f t="shared" si="138"/>
        <v>1674162.7897435897</v>
      </c>
      <c r="DN47" s="99">
        <f t="shared" si="138"/>
        <v>1701634.5846153847</v>
      </c>
      <c r="DO47" s="99">
        <f t="shared" si="138"/>
        <v>1729106.3794871797</v>
      </c>
      <c r="DP47" s="99">
        <f t="shared" si="138"/>
        <v>1756578.1743589747</v>
      </c>
      <c r="DQ47" s="99">
        <f t="shared" si="138"/>
        <v>1784049.9692307697</v>
      </c>
      <c r="DR47" s="99">
        <f t="shared" si="138"/>
        <v>1811521.7641025647</v>
      </c>
      <c r="DS47" s="99">
        <f t="shared" si="138"/>
        <v>1838993.5589743592</v>
      </c>
      <c r="DT47" s="99">
        <f t="shared" si="138"/>
        <v>1866465.3538461542</v>
      </c>
      <c r="DU47" s="99">
        <f t="shared" si="138"/>
        <v>1893937.1487179492</v>
      </c>
      <c r="DV47" s="99">
        <f t="shared" si="138"/>
        <v>1921408.9435897442</v>
      </c>
      <c r="DW47" s="99">
        <f t="shared" si="138"/>
        <v>1948880.7384615391</v>
      </c>
      <c r="DX47" s="99">
        <f t="shared" si="138"/>
        <v>1866854.9948717956</v>
      </c>
      <c r="DZ47" s="99">
        <f t="shared" ref="DZ47:EH47" si="139">+DZ43+DZ30+DZ17+DZ15+DZ6+DZ45</f>
        <v>1195000</v>
      </c>
      <c r="EA47" s="99">
        <f t="shared" si="139"/>
        <v>676040</v>
      </c>
      <c r="EB47" s="99">
        <f t="shared" si="139"/>
        <v>751600</v>
      </c>
      <c r="EC47" s="99">
        <f t="shared" si="139"/>
        <v>686600</v>
      </c>
      <c r="ED47" s="99">
        <f t="shared" si="139"/>
        <v>664600</v>
      </c>
      <c r="EE47" s="99">
        <f t="shared" si="139"/>
        <v>771802.99487179494</v>
      </c>
      <c r="EF47" s="99">
        <f t="shared" si="139"/>
        <v>986758.99487179494</v>
      </c>
      <c r="EG47" s="99">
        <f t="shared" si="139"/>
        <v>1206362.9948717949</v>
      </c>
      <c r="EH47" s="99">
        <f t="shared" si="139"/>
        <v>1426526.9948717949</v>
      </c>
      <c r="EI47" s="99">
        <f t="shared" ref="EI47:EJ47" si="140">+EI43+EI30+EI17+EI15+EI6+EI45</f>
        <v>1646690.9948717949</v>
      </c>
      <c r="EJ47" s="99">
        <f t="shared" si="140"/>
        <v>1866854.9948717956</v>
      </c>
      <c r="EK47">
        <f t="shared" si="0"/>
        <v>44</v>
      </c>
    </row>
    <row r="48" spans="3:141" ht="21.75" thickTop="1" x14ac:dyDescent="0.35">
      <c r="C48" s="15"/>
      <c r="D48" s="15"/>
      <c r="E48" s="6"/>
      <c r="F48" s="6"/>
      <c r="G48" s="6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EK48">
        <f t="shared" si="0"/>
        <v>45</v>
      </c>
    </row>
    <row r="49" spans="3:141" x14ac:dyDescent="0.25">
      <c r="C49" s="15"/>
      <c r="D49" s="15"/>
      <c r="E49" s="15"/>
      <c r="F49" s="15"/>
      <c r="G49" s="15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EK49">
        <f t="shared" si="0"/>
        <v>46</v>
      </c>
    </row>
    <row r="50" spans="3:141" ht="26.25" x14ac:dyDescent="0.4">
      <c r="C50" s="15"/>
      <c r="D50" s="64" t="s">
        <v>121</v>
      </c>
      <c r="E50" s="15"/>
      <c r="F50" s="15"/>
      <c r="G50" s="65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EK50">
        <f t="shared" si="0"/>
        <v>47</v>
      </c>
    </row>
    <row r="51" spans="3:141" ht="21" x14ac:dyDescent="0.35">
      <c r="C51" s="15"/>
      <c r="D51" s="15"/>
      <c r="E51" s="29" t="s">
        <v>122</v>
      </c>
      <c r="F51" s="6"/>
      <c r="G51" s="6"/>
      <c r="H51" s="97">
        <f>+Bilancio_In!E47</f>
        <v>25000</v>
      </c>
      <c r="I51" s="97">
        <f>+IF(Banca!H46&lt;0,-Banca!H46,0)</f>
        <v>0</v>
      </c>
      <c r="J51" s="97">
        <f>+IF(Banca!I46&lt;0,-Banca!I46,0)</f>
        <v>0</v>
      </c>
      <c r="K51" s="97">
        <f>+IF(Banca!J46&lt;0,-Banca!J46,0)</f>
        <v>14049.23076923078</v>
      </c>
      <c r="L51" s="97">
        <f>+IF(Banca!K46&lt;0,-Banca!K46,0)</f>
        <v>49512.307692307702</v>
      </c>
      <c r="M51" s="97">
        <f>+IF(Banca!L46&lt;0,-Banca!L46,0)</f>
        <v>79958.717948717953</v>
      </c>
      <c r="N51" s="97">
        <f>+IF(Banca!M46&lt;0,-Banca!M46,0)</f>
        <v>115388.46153846155</v>
      </c>
      <c r="O51" s="97">
        <f>+IF(Banca!N46&lt;0,-Banca!N46,0)</f>
        <v>150801.53846153847</v>
      </c>
      <c r="P51" s="97">
        <f>+IF(Banca!O46&lt;0,-Banca!O46,0)</f>
        <v>186197.94871794875</v>
      </c>
      <c r="Q51" s="97">
        <f>+IF(Banca!P46&lt;0,-Banca!P46,0)</f>
        <v>221577.69230769234</v>
      </c>
      <c r="R51" s="97">
        <f>+IF(Banca!Q46&lt;0,-Banca!Q46,0)</f>
        <v>256940.76923076925</v>
      </c>
      <c r="S51" s="97">
        <f>+IF(Banca!R46&lt;0,-Banca!R46,0)</f>
        <v>292287.1794871795</v>
      </c>
      <c r="T51" s="97">
        <f>+IF(Banca!S46&lt;0,-Banca!S46,0)</f>
        <v>352296.41025641025</v>
      </c>
      <c r="U51" s="97">
        <f>+IF(Banca!T46&lt;0,-Banca!T46,0)</f>
        <v>474747.94871794875</v>
      </c>
      <c r="V51" s="97">
        <f>+IF(Banca!U46&lt;0,-Banca!U46,0)</f>
        <v>457792.8205128205</v>
      </c>
      <c r="W51" s="97">
        <f>+IF(Banca!V46&lt;0,-Banca!V46,0)</f>
        <v>440821.02564102563</v>
      </c>
      <c r="X51" s="97">
        <f>+IF(Banca!W46&lt;0,-Banca!W46,0)</f>
        <v>423832.56410256412</v>
      </c>
      <c r="Y51" s="97">
        <f>+IF(Banca!X46&lt;0,-Banca!X46,0)</f>
        <v>406827.43589743588</v>
      </c>
      <c r="Z51" s="97">
        <f>+IF(Banca!Y46&lt;0,-Banca!Y46,0)</f>
        <v>391765.82769230765</v>
      </c>
      <c r="AA51" s="97">
        <f>+IF(Banca!Z46&lt;0,-Banca!Z46,0)</f>
        <v>374727.36615384615</v>
      </c>
      <c r="AB51" s="97">
        <f>+IF(Banca!AA46&lt;0,-Banca!AA46,0)</f>
        <v>357672.2379487179</v>
      </c>
      <c r="AC51" s="97">
        <f>+IF(Banca!AB46&lt;0,-Banca!AB46,0)</f>
        <v>340600.44307692302</v>
      </c>
      <c r="AD51" s="97">
        <f>+IF(Banca!AC46&lt;0,-Banca!AC46,0)</f>
        <v>323511.98153846152</v>
      </c>
      <c r="AE51" s="97">
        <f>+IF(Banca!AD46&lt;0,-Banca!AD46,0)</f>
        <v>307246.93333333329</v>
      </c>
      <c r="AF51" s="97">
        <f>+IF(Banca!AE46&lt;0,-Banca!AE46,0)</f>
        <v>327625.13846153847</v>
      </c>
      <c r="AG51" s="97">
        <f>+IF(Banca!AF46&lt;0,-Banca!AF46,0)</f>
        <v>310486.67692307697</v>
      </c>
      <c r="AH51" s="97">
        <f>+IF(Banca!AG46&lt;0,-Banca!AG46,0)</f>
        <v>293331.54871794872</v>
      </c>
      <c r="AI51" s="97">
        <f>+IF(Banca!AH46&lt;0,-Banca!AH46,0)</f>
        <v>276159.75384615385</v>
      </c>
      <c r="AJ51" s="97">
        <f>+IF(Banca!AI46&lt;0,-Banca!AI46,0)</f>
        <v>258971.29230769232</v>
      </c>
      <c r="AK51" s="97">
        <f>+IF(Banca!AJ46&lt;0,-Banca!AJ46,0)</f>
        <v>241766.1641025641</v>
      </c>
      <c r="AL51" s="97">
        <f>+IF(Banca!AK46&lt;0,-Banca!AK46,0)</f>
        <v>283669.03589743585</v>
      </c>
      <c r="AM51" s="97">
        <f>+IF(Banca!AL46&lt;0,-Banca!AL46,0)</f>
        <v>266430.57435897435</v>
      </c>
      <c r="AN51" s="97">
        <f>+IF(Banca!AM46&lt;0,-Banca!AM46,0)</f>
        <v>249175.44615384613</v>
      </c>
      <c r="AO51" s="97">
        <f>+IF(Banca!AN46&lt;0,-Banca!AN46,0)</f>
        <v>231903.65128205126</v>
      </c>
      <c r="AP51" s="97">
        <f>+IF(Banca!AO46&lt;0,-Banca!AO46,0)</f>
        <v>214615.18974358973</v>
      </c>
      <c r="AQ51" s="97">
        <f>+IF(Banca!AP46&lt;0,-Banca!AP46,0)</f>
        <v>223249.26153846152</v>
      </c>
      <c r="AR51" s="97">
        <f>+IF(Banca!AQ46&lt;0,-Banca!AQ46,0)</f>
        <v>244389.00512820514</v>
      </c>
      <c r="AS51" s="97">
        <f>+IF(Banca!AR46&lt;0,-Banca!AR46,0)</f>
        <v>227050.54358974361</v>
      </c>
      <c r="AT51" s="97">
        <f>+IF(Banca!AS46&lt;0,-Banca!AS46,0)</f>
        <v>209695.41538461539</v>
      </c>
      <c r="AU51" s="97">
        <f>+IF(Banca!AT46&lt;0,-Banca!AT46,0)</f>
        <v>192323.62051282052</v>
      </c>
      <c r="AV51" s="97">
        <f>+IF(Banca!AU46&lt;0,-Banca!AU46,0)</f>
        <v>174935.15897435899</v>
      </c>
      <c r="AW51" s="97">
        <f>+IF(Banca!AV46&lt;0,-Banca!AV46,0)</f>
        <v>157530.03076923077</v>
      </c>
      <c r="AX51" s="97">
        <f>+IF(Banca!AW46&lt;0,-Banca!AW46,0)</f>
        <v>169709.8358974359</v>
      </c>
      <c r="AY51" s="97">
        <f>+IF(Banca!AX46&lt;0,-Banca!AX46,0)</f>
        <v>152271.37435897437</v>
      </c>
      <c r="AZ51" s="97">
        <f>+IF(Banca!AY46&lt;0,-Banca!AY46,0)</f>
        <v>134816.24615384615</v>
      </c>
      <c r="BA51" s="97">
        <f>+IF(Banca!AZ46&lt;0,-Banca!AZ46,0)</f>
        <v>117344.45128205128</v>
      </c>
      <c r="BB51" s="97">
        <f>+IF(Banca!BA46&lt;0,-Banca!BA46,0)</f>
        <v>89872.656410256401</v>
      </c>
      <c r="BC51" s="97">
        <f>+IF(Banca!BB46&lt;0,-Banca!BB46,0)</f>
        <v>93615.26153846152</v>
      </c>
      <c r="BD51" s="97">
        <f>+IF(Banca!BC46&lt;0,-Banca!BC46,0)</f>
        <v>104605.00512820514</v>
      </c>
      <c r="BE51" s="97">
        <f>+IF(Banca!BD46&lt;0,-Banca!BD46,0)</f>
        <v>77133.210256410268</v>
      </c>
      <c r="BF51" s="97">
        <f>+IF(Banca!BE46&lt;0,-Banca!BE46,0)</f>
        <v>49661.415384615393</v>
      </c>
      <c r="BG51" s="97">
        <f>+IF(Banca!BF46&lt;0,-Banca!BF46,0)</f>
        <v>22189.620512820518</v>
      </c>
      <c r="BH51" s="97">
        <f>+IF(Banca!BG46&lt;0,-Banca!BG46,0)</f>
        <v>0</v>
      </c>
      <c r="BI51" s="97">
        <f>+IF(Banca!BH46&lt;0,-Banca!BH46,0)</f>
        <v>0</v>
      </c>
      <c r="BJ51" s="97">
        <f>+IF(Banca!BI46&lt;0,-Banca!BI46,0)</f>
        <v>0</v>
      </c>
      <c r="BK51" s="97">
        <f>+IF(Banca!BJ46&lt;0,-Banca!BJ46,0)</f>
        <v>0</v>
      </c>
      <c r="BL51" s="97">
        <f>+IF(Banca!BK46&lt;0,-Banca!BK46,0)</f>
        <v>0</v>
      </c>
      <c r="BM51" s="97">
        <f>+IF(Banca!BL46&lt;0,-Banca!BL46,0)</f>
        <v>0</v>
      </c>
      <c r="BN51" s="97">
        <f>+IF(Banca!BM46&lt;0,-Banca!BM46,0)</f>
        <v>0</v>
      </c>
      <c r="BO51" s="97">
        <f>+IF(Banca!BN46&lt;0,-Banca!BN46,0)</f>
        <v>0</v>
      </c>
      <c r="BP51" s="97">
        <f>+IF(Banca!BO46&lt;0,-Banca!BO46,0)</f>
        <v>0</v>
      </c>
      <c r="BQ51" s="97">
        <f>+IF(Banca!BP46&lt;0,-Banca!BP46,0)</f>
        <v>0</v>
      </c>
      <c r="BR51" s="97">
        <f>+IF(Banca!BQ46&lt;0,-Banca!BQ46,0)</f>
        <v>0</v>
      </c>
      <c r="BS51" s="97">
        <f>+IF(Banca!BR46&lt;0,-Banca!BR46,0)</f>
        <v>0</v>
      </c>
      <c r="BT51" s="97">
        <f>+IF(Banca!BS46&lt;0,-Banca!BS46,0)</f>
        <v>0</v>
      </c>
      <c r="BU51" s="97">
        <f>+IF(Banca!BT46&lt;0,-Banca!BT46,0)</f>
        <v>0</v>
      </c>
      <c r="BV51" s="97">
        <f>+IF(Banca!BU46&lt;0,-Banca!BU46,0)</f>
        <v>0</v>
      </c>
      <c r="BW51" s="97">
        <f>+IF(Banca!BV46&lt;0,-Banca!BV46,0)</f>
        <v>0</v>
      </c>
      <c r="BX51" s="97">
        <f>+IF(Banca!BW46&lt;0,-Banca!BW46,0)</f>
        <v>0</v>
      </c>
      <c r="BY51" s="97">
        <f>+IF(Banca!BX46&lt;0,-Banca!BX46,0)</f>
        <v>0</v>
      </c>
      <c r="BZ51" s="97">
        <f>+IF(Banca!BY46&lt;0,-Banca!BY46,0)</f>
        <v>0</v>
      </c>
      <c r="CA51" s="97">
        <f>+IF(Banca!BZ46&lt;0,-Banca!BZ46,0)</f>
        <v>0</v>
      </c>
      <c r="CB51" s="97">
        <f>+IF(Banca!CA46&lt;0,-Banca!CA46,0)</f>
        <v>0</v>
      </c>
      <c r="CC51" s="97">
        <f>+IF(Banca!CB46&lt;0,-Banca!CB46,0)</f>
        <v>0</v>
      </c>
      <c r="CD51" s="97">
        <f>+IF(Banca!CC46&lt;0,-Banca!CC46,0)</f>
        <v>0</v>
      </c>
      <c r="CE51" s="97">
        <f>+IF(Banca!CD46&lt;0,-Banca!CD46,0)</f>
        <v>0</v>
      </c>
      <c r="CF51" s="97">
        <f>+IF(Banca!CE46&lt;0,-Banca!CE46,0)</f>
        <v>0</v>
      </c>
      <c r="CG51" s="97">
        <f>+IF(Banca!CF46&lt;0,-Banca!CF46,0)</f>
        <v>0</v>
      </c>
      <c r="CH51" s="97">
        <f>+IF(Banca!CG46&lt;0,-Banca!CG46,0)</f>
        <v>0</v>
      </c>
      <c r="CI51" s="97">
        <f>+IF(Banca!CH46&lt;0,-Banca!CH46,0)</f>
        <v>0</v>
      </c>
      <c r="CJ51" s="97">
        <f>+IF(Banca!CI46&lt;0,-Banca!CI46,0)</f>
        <v>0</v>
      </c>
      <c r="CK51" s="97">
        <f>+IF(Banca!CJ46&lt;0,-Banca!CJ46,0)</f>
        <v>0</v>
      </c>
      <c r="CL51" s="97">
        <f>+IF(Banca!CK46&lt;0,-Banca!CK46,0)</f>
        <v>0</v>
      </c>
      <c r="CM51" s="97">
        <f>+IF(Banca!CL46&lt;0,-Banca!CL46,0)</f>
        <v>0</v>
      </c>
      <c r="CN51" s="97">
        <f>+IF(Banca!CM46&lt;0,-Banca!CM46,0)</f>
        <v>0</v>
      </c>
      <c r="CO51" s="97">
        <f>+IF(Banca!CN46&lt;0,-Banca!CN46,0)</f>
        <v>0</v>
      </c>
      <c r="CP51" s="97">
        <f>+IF(Banca!CO46&lt;0,-Banca!CO46,0)</f>
        <v>0</v>
      </c>
      <c r="CQ51" s="97">
        <f>+IF(Banca!CP46&lt;0,-Banca!CP46,0)</f>
        <v>0</v>
      </c>
      <c r="CR51" s="97">
        <f>+IF(Banca!CQ46&lt;0,-Banca!CQ46,0)</f>
        <v>0</v>
      </c>
      <c r="CS51" s="97">
        <f>+IF(Banca!CR46&lt;0,-Banca!CR46,0)</f>
        <v>0</v>
      </c>
      <c r="CT51" s="97">
        <f>+IF(Banca!CS46&lt;0,-Banca!CS46,0)</f>
        <v>0</v>
      </c>
      <c r="CU51" s="97">
        <f>+IF(Banca!CT46&lt;0,-Banca!CT46,0)</f>
        <v>0</v>
      </c>
      <c r="CV51" s="97">
        <f>+IF(Banca!CU46&lt;0,-Banca!CU46,0)</f>
        <v>0</v>
      </c>
      <c r="CW51" s="97">
        <f>+IF(Banca!CV46&lt;0,-Banca!CV46,0)</f>
        <v>0</v>
      </c>
      <c r="CX51" s="97">
        <f>+IF(Banca!CW46&lt;0,-Banca!CW46,0)</f>
        <v>0</v>
      </c>
      <c r="CY51" s="97">
        <f>+IF(Banca!CX46&lt;0,-Banca!CX46,0)</f>
        <v>0</v>
      </c>
      <c r="CZ51" s="97">
        <f>+IF(Banca!CY46&lt;0,-Banca!CY46,0)</f>
        <v>0</v>
      </c>
      <c r="DA51" s="97">
        <f>+IF(Banca!CZ46&lt;0,-Banca!CZ46,0)</f>
        <v>0</v>
      </c>
      <c r="DB51" s="97">
        <f>+IF(Banca!DA46&lt;0,-Banca!DA46,0)</f>
        <v>0</v>
      </c>
      <c r="DC51" s="97">
        <f>+IF(Banca!DB46&lt;0,-Banca!DB46,0)</f>
        <v>0</v>
      </c>
      <c r="DD51" s="97">
        <f>+IF(Banca!DC46&lt;0,-Banca!DC46,0)</f>
        <v>0</v>
      </c>
      <c r="DE51" s="97">
        <f>+IF(Banca!DD46&lt;0,-Banca!DD46,0)</f>
        <v>0</v>
      </c>
      <c r="DF51" s="97">
        <f>+IF(Banca!DE46&lt;0,-Banca!DE46,0)</f>
        <v>0</v>
      </c>
      <c r="DG51" s="97">
        <f>+IF(Banca!DF46&lt;0,-Banca!DF46,0)</f>
        <v>0</v>
      </c>
      <c r="DH51" s="97">
        <f>+IF(Banca!DG46&lt;0,-Banca!DG46,0)</f>
        <v>0</v>
      </c>
      <c r="DI51" s="97">
        <f>+IF(Banca!DH46&lt;0,-Banca!DH46,0)</f>
        <v>0</v>
      </c>
      <c r="DJ51" s="97">
        <f>+IF(Banca!DI46&lt;0,-Banca!DI46,0)</f>
        <v>0</v>
      </c>
      <c r="DK51" s="97">
        <f>+IF(Banca!DJ46&lt;0,-Banca!DJ46,0)</f>
        <v>0</v>
      </c>
      <c r="DL51" s="97">
        <f>+IF(Banca!DK46&lt;0,-Banca!DK46,0)</f>
        <v>0</v>
      </c>
      <c r="DM51" s="97">
        <f>+IF(Banca!DL46&lt;0,-Banca!DL46,0)</f>
        <v>0</v>
      </c>
      <c r="DN51" s="97">
        <f>+IF(Banca!DM46&lt;0,-Banca!DM46,0)</f>
        <v>0</v>
      </c>
      <c r="DO51" s="97">
        <f>+IF(Banca!DN46&lt;0,-Banca!DN46,0)</f>
        <v>0</v>
      </c>
      <c r="DP51" s="97">
        <f>+IF(Banca!DO46&lt;0,-Banca!DO46,0)</f>
        <v>0</v>
      </c>
      <c r="DQ51" s="97">
        <f>+IF(Banca!DP46&lt;0,-Banca!DP46,0)</f>
        <v>0</v>
      </c>
      <c r="DR51" s="97">
        <f>+IF(Banca!DQ46&lt;0,-Banca!DQ46,0)</f>
        <v>0</v>
      </c>
      <c r="DS51" s="97">
        <f>+IF(Banca!DR46&lt;0,-Banca!DR46,0)</f>
        <v>0</v>
      </c>
      <c r="DT51" s="97">
        <f>+IF(Banca!DS46&lt;0,-Banca!DS46,0)</f>
        <v>0</v>
      </c>
      <c r="DU51" s="97">
        <f>+IF(Banca!DT46&lt;0,-Banca!DT46,0)</f>
        <v>0</v>
      </c>
      <c r="DV51" s="97">
        <f>+IF(Banca!DU46&lt;0,-Banca!DU46,0)</f>
        <v>0</v>
      </c>
      <c r="DW51" s="97">
        <f>+IF(Banca!DV46&lt;0,-Banca!DV46,0)</f>
        <v>0</v>
      </c>
      <c r="DX51" s="97">
        <f>+IF(Banca!DW46&lt;0,-Banca!DW46,0)</f>
        <v>0</v>
      </c>
      <c r="DZ51" s="97">
        <f t="shared" ref="DZ51" si="141">+H51</f>
        <v>25000</v>
      </c>
      <c r="EA51" s="97">
        <f t="shared" ref="EA51" si="142">+T51</f>
        <v>352296.41025641025</v>
      </c>
      <c r="EB51" s="97">
        <f t="shared" ref="EB51" si="143">+AF51</f>
        <v>327625.13846153847</v>
      </c>
      <c r="EC51" s="97">
        <f t="shared" ref="EC51" si="144">+AR51</f>
        <v>244389.00512820514</v>
      </c>
      <c r="ED51" s="97">
        <f t="shared" ref="ED51" si="145">+BD51</f>
        <v>104605.00512820514</v>
      </c>
      <c r="EE51" s="97">
        <f t="shared" ref="EE51" si="146">+BP51</f>
        <v>0</v>
      </c>
      <c r="EF51" s="97">
        <f t="shared" ref="EF51" si="147">+CB51</f>
        <v>0</v>
      </c>
      <c r="EG51" s="97">
        <f t="shared" ref="EG51" si="148">+CN51</f>
        <v>0</v>
      </c>
      <c r="EH51" s="97">
        <f t="shared" ref="EH51" si="149">+CZ51</f>
        <v>0</v>
      </c>
      <c r="EI51" s="97">
        <f t="shared" ref="EI51" si="150">+DL51</f>
        <v>0</v>
      </c>
      <c r="EJ51" s="97">
        <f t="shared" ref="EJ51" si="151">+DX51</f>
        <v>0</v>
      </c>
      <c r="EK51">
        <f t="shared" si="0"/>
        <v>48</v>
      </c>
    </row>
    <row r="52" spans="3:141" ht="21" x14ac:dyDescent="0.35">
      <c r="C52" s="15"/>
      <c r="D52" s="15"/>
      <c r="E52" s="29" t="s">
        <v>123</v>
      </c>
      <c r="F52" s="6"/>
      <c r="G52" s="39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EK52">
        <f t="shared" si="0"/>
        <v>49</v>
      </c>
    </row>
    <row r="53" spans="3:141" x14ac:dyDescent="0.25">
      <c r="C53" s="15"/>
      <c r="D53" s="15"/>
      <c r="E53" s="204" t="str">
        <f>+F53</f>
        <v>Fornitori</v>
      </c>
      <c r="F53" s="30" t="s">
        <v>124</v>
      </c>
      <c r="G53" s="30"/>
      <c r="H53" s="96">
        <f>+H54+H55</f>
        <v>320000</v>
      </c>
      <c r="I53" s="96">
        <f>+I54+I55</f>
        <v>183806.8</v>
      </c>
      <c r="J53" s="96">
        <f>+J54+J55</f>
        <v>23806.799999999988</v>
      </c>
      <c r="K53" s="96">
        <f>+K54+K55</f>
        <v>23806.799999999988</v>
      </c>
      <c r="L53" s="96">
        <f>+L54+L55</f>
        <v>23806.799999999988</v>
      </c>
      <c r="M53" s="96">
        <f t="shared" ref="M53:BX53" si="152">+M54+M55</f>
        <v>23806.799999999988</v>
      </c>
      <c r="N53" s="96">
        <f t="shared" si="152"/>
        <v>23806.799999999988</v>
      </c>
      <c r="O53" s="96">
        <f t="shared" si="152"/>
        <v>23806.799999999988</v>
      </c>
      <c r="P53" s="96">
        <f t="shared" si="152"/>
        <v>23806.799999999988</v>
      </c>
      <c r="Q53" s="96">
        <f t="shared" si="152"/>
        <v>23806.799999999988</v>
      </c>
      <c r="R53" s="96">
        <f t="shared" si="152"/>
        <v>23806.799999999988</v>
      </c>
      <c r="S53" s="96">
        <f t="shared" si="152"/>
        <v>23806.799999999988</v>
      </c>
      <c r="T53" s="96">
        <f t="shared" si="152"/>
        <v>23806.799999999988</v>
      </c>
      <c r="U53" s="96">
        <f t="shared" si="152"/>
        <v>26441.999999999989</v>
      </c>
      <c r="V53" s="96">
        <f t="shared" si="152"/>
        <v>26441.999999999989</v>
      </c>
      <c r="W53" s="96">
        <f t="shared" si="152"/>
        <v>26441.999999999989</v>
      </c>
      <c r="X53" s="96">
        <f t="shared" si="152"/>
        <v>26441.999999999989</v>
      </c>
      <c r="Y53" s="96">
        <f t="shared" si="152"/>
        <v>26441.999999999989</v>
      </c>
      <c r="Z53" s="96">
        <f t="shared" si="152"/>
        <v>26441.999999999989</v>
      </c>
      <c r="AA53" s="96">
        <f t="shared" si="152"/>
        <v>26441.999999999989</v>
      </c>
      <c r="AB53" s="96">
        <f t="shared" si="152"/>
        <v>26441.999999999989</v>
      </c>
      <c r="AC53" s="96">
        <f t="shared" si="152"/>
        <v>26441.999999999989</v>
      </c>
      <c r="AD53" s="96">
        <f t="shared" si="152"/>
        <v>26441.999999999989</v>
      </c>
      <c r="AE53" s="96">
        <f t="shared" si="152"/>
        <v>26441.999999999989</v>
      </c>
      <c r="AF53" s="96">
        <f t="shared" si="152"/>
        <v>26441.999999999989</v>
      </c>
      <c r="AG53" s="96">
        <f t="shared" si="152"/>
        <v>26441.999999999989</v>
      </c>
      <c r="AH53" s="96">
        <f t="shared" si="152"/>
        <v>26441.999999999989</v>
      </c>
      <c r="AI53" s="96">
        <f t="shared" si="152"/>
        <v>26441.999999999989</v>
      </c>
      <c r="AJ53" s="96">
        <f t="shared" si="152"/>
        <v>26441.999999999989</v>
      </c>
      <c r="AK53" s="96">
        <f t="shared" si="152"/>
        <v>26441.999999999989</v>
      </c>
      <c r="AL53" s="96">
        <f t="shared" si="152"/>
        <v>26441.999999999989</v>
      </c>
      <c r="AM53" s="96">
        <f t="shared" si="152"/>
        <v>26441.999999999989</v>
      </c>
      <c r="AN53" s="96">
        <f t="shared" si="152"/>
        <v>26441.999999999989</v>
      </c>
      <c r="AO53" s="96">
        <f t="shared" si="152"/>
        <v>26441.999999999989</v>
      </c>
      <c r="AP53" s="96">
        <f t="shared" si="152"/>
        <v>26441.999999999989</v>
      </c>
      <c r="AQ53" s="96">
        <f t="shared" si="152"/>
        <v>26441.999999999989</v>
      </c>
      <c r="AR53" s="96">
        <f t="shared" si="152"/>
        <v>26441.999999999989</v>
      </c>
      <c r="AS53" s="96">
        <f t="shared" si="152"/>
        <v>26441.999999999989</v>
      </c>
      <c r="AT53" s="96">
        <f t="shared" si="152"/>
        <v>26441.999999999989</v>
      </c>
      <c r="AU53" s="96">
        <f t="shared" si="152"/>
        <v>26441.999999999989</v>
      </c>
      <c r="AV53" s="96">
        <f t="shared" si="152"/>
        <v>26441.999999999989</v>
      </c>
      <c r="AW53" s="96">
        <f t="shared" si="152"/>
        <v>26441.999999999989</v>
      </c>
      <c r="AX53" s="96">
        <f t="shared" si="152"/>
        <v>26441.999999999989</v>
      </c>
      <c r="AY53" s="96">
        <f t="shared" si="152"/>
        <v>26441.999999999989</v>
      </c>
      <c r="AZ53" s="96">
        <f t="shared" si="152"/>
        <v>26441.999999999989</v>
      </c>
      <c r="BA53" s="96">
        <f t="shared" si="152"/>
        <v>26441.999999999989</v>
      </c>
      <c r="BB53" s="96">
        <f t="shared" si="152"/>
        <v>26441.999999999989</v>
      </c>
      <c r="BC53" s="96">
        <f t="shared" si="152"/>
        <v>26441.999999999989</v>
      </c>
      <c r="BD53" s="96">
        <f t="shared" si="152"/>
        <v>26441.999999999989</v>
      </c>
      <c r="BE53" s="96">
        <f t="shared" si="152"/>
        <v>26441.999999999989</v>
      </c>
      <c r="BF53" s="96">
        <f t="shared" si="152"/>
        <v>26441.999999999989</v>
      </c>
      <c r="BG53" s="96">
        <f t="shared" si="152"/>
        <v>26441.999999999989</v>
      </c>
      <c r="BH53" s="96">
        <f t="shared" si="152"/>
        <v>26441.999999999989</v>
      </c>
      <c r="BI53" s="96">
        <f t="shared" si="152"/>
        <v>26441.999999999989</v>
      </c>
      <c r="BJ53" s="96">
        <f t="shared" si="152"/>
        <v>26441.999999999989</v>
      </c>
      <c r="BK53" s="96">
        <f t="shared" si="152"/>
        <v>26441.999999999989</v>
      </c>
      <c r="BL53" s="96">
        <f t="shared" si="152"/>
        <v>26441.999999999989</v>
      </c>
      <c r="BM53" s="96">
        <f t="shared" si="152"/>
        <v>26441.999999999989</v>
      </c>
      <c r="BN53" s="96">
        <f t="shared" si="152"/>
        <v>26441.999999999989</v>
      </c>
      <c r="BO53" s="96">
        <f t="shared" si="152"/>
        <v>26441.999999999989</v>
      </c>
      <c r="BP53" s="96">
        <f t="shared" si="152"/>
        <v>26441.999999999989</v>
      </c>
      <c r="BQ53" s="96">
        <f t="shared" si="152"/>
        <v>26441.999999999989</v>
      </c>
      <c r="BR53" s="96">
        <f t="shared" si="152"/>
        <v>26441.999999999989</v>
      </c>
      <c r="BS53" s="96">
        <f t="shared" si="152"/>
        <v>26441.999999999989</v>
      </c>
      <c r="BT53" s="96">
        <f t="shared" si="152"/>
        <v>26441.999999999989</v>
      </c>
      <c r="BU53" s="96">
        <f t="shared" si="152"/>
        <v>26441.999999999989</v>
      </c>
      <c r="BV53" s="96">
        <f t="shared" si="152"/>
        <v>26441.999999999989</v>
      </c>
      <c r="BW53" s="96">
        <f t="shared" si="152"/>
        <v>26441.999999999989</v>
      </c>
      <c r="BX53" s="96">
        <f t="shared" si="152"/>
        <v>26441.999999999989</v>
      </c>
      <c r="BY53" s="96">
        <f t="shared" ref="BY53:DX53" si="153">+BY54+BY55</f>
        <v>26441.999999999989</v>
      </c>
      <c r="BZ53" s="96">
        <f t="shared" si="153"/>
        <v>26441.999999999989</v>
      </c>
      <c r="CA53" s="96">
        <f t="shared" si="153"/>
        <v>26441.999999999989</v>
      </c>
      <c r="CB53" s="96">
        <f t="shared" si="153"/>
        <v>26441.999999999989</v>
      </c>
      <c r="CC53" s="96">
        <f t="shared" si="153"/>
        <v>26441.999999999989</v>
      </c>
      <c r="CD53" s="96">
        <f t="shared" si="153"/>
        <v>26441.999999999989</v>
      </c>
      <c r="CE53" s="96">
        <f t="shared" si="153"/>
        <v>26441.999999999989</v>
      </c>
      <c r="CF53" s="96">
        <f t="shared" si="153"/>
        <v>26441.999999999989</v>
      </c>
      <c r="CG53" s="96">
        <f t="shared" si="153"/>
        <v>26441.999999999989</v>
      </c>
      <c r="CH53" s="96">
        <f t="shared" si="153"/>
        <v>26441.999999999989</v>
      </c>
      <c r="CI53" s="96">
        <f t="shared" si="153"/>
        <v>26441.999999999989</v>
      </c>
      <c r="CJ53" s="96">
        <f t="shared" si="153"/>
        <v>26441.999999999989</v>
      </c>
      <c r="CK53" s="96">
        <f t="shared" si="153"/>
        <v>26441.999999999989</v>
      </c>
      <c r="CL53" s="96">
        <f t="shared" si="153"/>
        <v>26441.999999999989</v>
      </c>
      <c r="CM53" s="96">
        <f t="shared" si="153"/>
        <v>26441.999999999989</v>
      </c>
      <c r="CN53" s="96">
        <f t="shared" si="153"/>
        <v>26441.999999999989</v>
      </c>
      <c r="CO53" s="96">
        <f t="shared" si="153"/>
        <v>26441.999999999989</v>
      </c>
      <c r="CP53" s="96">
        <f t="shared" si="153"/>
        <v>26441.999999999989</v>
      </c>
      <c r="CQ53" s="96">
        <f t="shared" si="153"/>
        <v>26441.999999999989</v>
      </c>
      <c r="CR53" s="96">
        <f t="shared" si="153"/>
        <v>26441.999999999989</v>
      </c>
      <c r="CS53" s="96">
        <f t="shared" si="153"/>
        <v>26441.999999999989</v>
      </c>
      <c r="CT53" s="96">
        <f t="shared" si="153"/>
        <v>26441.999999999989</v>
      </c>
      <c r="CU53" s="96">
        <f t="shared" si="153"/>
        <v>26441.999999999989</v>
      </c>
      <c r="CV53" s="96">
        <f t="shared" si="153"/>
        <v>26441.999999999989</v>
      </c>
      <c r="CW53" s="96">
        <f t="shared" si="153"/>
        <v>26441.999999999989</v>
      </c>
      <c r="CX53" s="96">
        <f t="shared" si="153"/>
        <v>26441.999999999989</v>
      </c>
      <c r="CY53" s="96">
        <f t="shared" si="153"/>
        <v>26441.999999999989</v>
      </c>
      <c r="CZ53" s="96">
        <f t="shared" si="153"/>
        <v>26441.999999999989</v>
      </c>
      <c r="DA53" s="96">
        <f t="shared" si="153"/>
        <v>26441.999999999989</v>
      </c>
      <c r="DB53" s="96">
        <f t="shared" si="153"/>
        <v>26441.999999999989</v>
      </c>
      <c r="DC53" s="96">
        <f t="shared" si="153"/>
        <v>26441.999999999989</v>
      </c>
      <c r="DD53" s="96">
        <f t="shared" si="153"/>
        <v>26441.999999999989</v>
      </c>
      <c r="DE53" s="96">
        <f t="shared" si="153"/>
        <v>26441.999999999989</v>
      </c>
      <c r="DF53" s="96">
        <f t="shared" si="153"/>
        <v>26441.999999999989</v>
      </c>
      <c r="DG53" s="96">
        <f t="shared" si="153"/>
        <v>26441.999999999989</v>
      </c>
      <c r="DH53" s="96">
        <f t="shared" si="153"/>
        <v>26441.999999999989</v>
      </c>
      <c r="DI53" s="96">
        <f t="shared" si="153"/>
        <v>26441.999999999989</v>
      </c>
      <c r="DJ53" s="96">
        <f t="shared" si="153"/>
        <v>26441.999999999989</v>
      </c>
      <c r="DK53" s="96">
        <f t="shared" si="153"/>
        <v>26441.999999999989</v>
      </c>
      <c r="DL53" s="96">
        <f t="shared" si="153"/>
        <v>26441.999999999989</v>
      </c>
      <c r="DM53" s="96">
        <f t="shared" si="153"/>
        <v>26441.999999999989</v>
      </c>
      <c r="DN53" s="96">
        <f t="shared" si="153"/>
        <v>26441.999999999989</v>
      </c>
      <c r="DO53" s="96">
        <f t="shared" si="153"/>
        <v>26441.999999999989</v>
      </c>
      <c r="DP53" s="96">
        <f t="shared" si="153"/>
        <v>26441.999999999989</v>
      </c>
      <c r="DQ53" s="96">
        <f t="shared" si="153"/>
        <v>26441.999999999989</v>
      </c>
      <c r="DR53" s="96">
        <f t="shared" si="153"/>
        <v>26441.999999999989</v>
      </c>
      <c r="DS53" s="96">
        <f t="shared" si="153"/>
        <v>26441.999999999989</v>
      </c>
      <c r="DT53" s="96">
        <f t="shared" si="153"/>
        <v>26441.999999999989</v>
      </c>
      <c r="DU53" s="96">
        <f t="shared" si="153"/>
        <v>26441.999999999989</v>
      </c>
      <c r="DV53" s="96">
        <f t="shared" si="153"/>
        <v>26441.999999999989</v>
      </c>
      <c r="DW53" s="96">
        <f t="shared" si="153"/>
        <v>26441.999999999989</v>
      </c>
      <c r="DX53" s="96">
        <f t="shared" si="153"/>
        <v>26441.999999999989</v>
      </c>
      <c r="DZ53" s="96">
        <f t="shared" ref="DZ53:EJ53" si="154">+DZ54+DZ55</f>
        <v>320000</v>
      </c>
      <c r="EA53" s="96">
        <f t="shared" si="154"/>
        <v>23806.799999999988</v>
      </c>
      <c r="EB53" s="96">
        <f t="shared" si="154"/>
        <v>26441.999999999989</v>
      </c>
      <c r="EC53" s="96">
        <f t="shared" si="154"/>
        <v>26441.999999999989</v>
      </c>
      <c r="ED53" s="96">
        <f t="shared" si="154"/>
        <v>26441.999999999989</v>
      </c>
      <c r="EE53" s="96">
        <f t="shared" si="154"/>
        <v>26441.999999999989</v>
      </c>
      <c r="EF53" s="96">
        <f t="shared" si="154"/>
        <v>26441.999999999989</v>
      </c>
      <c r="EG53" s="96">
        <f t="shared" si="154"/>
        <v>26441.999999999989</v>
      </c>
      <c r="EH53" s="96">
        <f t="shared" si="154"/>
        <v>26441.999999999989</v>
      </c>
      <c r="EI53" s="96">
        <f t="shared" si="154"/>
        <v>26441.999999999989</v>
      </c>
      <c r="EJ53" s="96">
        <f t="shared" si="154"/>
        <v>26441.999999999989</v>
      </c>
      <c r="EK53">
        <f t="shared" si="0"/>
        <v>50</v>
      </c>
    </row>
    <row r="54" spans="3:141" x14ac:dyDescent="0.25">
      <c r="C54" s="15"/>
      <c r="D54" s="15"/>
      <c r="E54" s="15"/>
      <c r="F54" s="33"/>
      <c r="G54" s="31" t="s">
        <v>125</v>
      </c>
      <c r="H54" s="97">
        <f>+Bilancio_In!E50</f>
        <v>320000</v>
      </c>
      <c r="I54" s="97">
        <f>+H54+C_Variabili!H132+C_Gestione!F91+C_Acquisto!H168-Bilancio_In!I50</f>
        <v>183806.8</v>
      </c>
      <c r="J54" s="97">
        <f>+I54+C_Variabili!I132+C_Gestione!G91+C_Acquisto!I168-Bilancio_In!J50</f>
        <v>23806.799999999988</v>
      </c>
      <c r="K54" s="97">
        <f>+J54+C_Variabili!J132+C_Gestione!H91+C_Acquisto!J168-Bilancio_In!K50</f>
        <v>23806.799999999988</v>
      </c>
      <c r="L54" s="97">
        <f>+K54+C_Variabili!K132+C_Gestione!I91+C_Acquisto!K168-Bilancio_In!L50</f>
        <v>23806.799999999988</v>
      </c>
      <c r="M54" s="97">
        <f>+L54+C_Variabili!L132+C_Gestione!J91+C_Acquisto!L168-Bilancio_In!M50</f>
        <v>23806.799999999988</v>
      </c>
      <c r="N54" s="97">
        <f>+M54+C_Variabili!M132+C_Gestione!K91+C_Acquisto!M168-Bilancio_In!N50</f>
        <v>23806.799999999988</v>
      </c>
      <c r="O54" s="97">
        <f>+N54+C_Variabili!N132+C_Gestione!L91+C_Acquisto!N168-Bilancio_In!O50</f>
        <v>23806.799999999988</v>
      </c>
      <c r="P54" s="97">
        <f>+O54+C_Variabili!O132+C_Gestione!M91+C_Acquisto!O168-Bilancio_In!P50</f>
        <v>23806.799999999988</v>
      </c>
      <c r="Q54" s="97">
        <f>+P54+C_Variabili!P132+C_Gestione!N91+C_Acquisto!P168-Bilancio_In!Q50</f>
        <v>23806.799999999988</v>
      </c>
      <c r="R54" s="97">
        <f>+Q54+C_Variabili!Q132+C_Gestione!O91+C_Acquisto!Q168-Bilancio_In!R50</f>
        <v>23806.799999999988</v>
      </c>
      <c r="S54" s="97">
        <f>+R54+C_Variabili!R132+C_Gestione!P91+C_Acquisto!R168-Bilancio_In!S50</f>
        <v>23806.799999999988</v>
      </c>
      <c r="T54" s="97">
        <f>+S54+C_Variabili!S132+C_Gestione!Q91+C_Acquisto!S168-Bilancio_In!T50</f>
        <v>23806.799999999988</v>
      </c>
      <c r="U54" s="97">
        <f>+T54+C_Variabili!T132+C_Gestione!R91+C_Acquisto!T168-Bilancio_In!U50</f>
        <v>26441.999999999989</v>
      </c>
      <c r="V54" s="97">
        <f>+U54+C_Variabili!U132+C_Gestione!S91+C_Acquisto!U168-Bilancio_In!V50</f>
        <v>26441.999999999989</v>
      </c>
      <c r="W54" s="97">
        <f>+V54+C_Variabili!V132+C_Gestione!T91+C_Acquisto!V168-Bilancio_In!W50</f>
        <v>26441.999999999989</v>
      </c>
      <c r="X54" s="97">
        <f>+W54+C_Variabili!W132+C_Gestione!U91+C_Acquisto!W168-Bilancio_In!X50</f>
        <v>26441.999999999989</v>
      </c>
      <c r="Y54" s="97">
        <f>+X54+C_Variabili!X132+C_Gestione!V91+C_Acquisto!X168-Bilancio_In!Y50</f>
        <v>26441.999999999989</v>
      </c>
      <c r="Z54" s="97">
        <f>+Y54+C_Variabili!Y132+C_Gestione!W91+C_Acquisto!Y168-Bilancio_In!Z50</f>
        <v>26441.999999999989</v>
      </c>
      <c r="AA54" s="97">
        <f>+Z54+C_Variabili!Z132+C_Gestione!X91+C_Acquisto!Z168-Bilancio_In!AA50</f>
        <v>26441.999999999989</v>
      </c>
      <c r="AB54" s="97">
        <f>+AA54+C_Variabili!AA132+C_Gestione!Y91+C_Acquisto!AA168-Bilancio_In!AB50</f>
        <v>26441.999999999989</v>
      </c>
      <c r="AC54" s="97">
        <f>+AB54+C_Variabili!AB132+C_Gestione!Z91+C_Acquisto!AB168-Bilancio_In!AC50</f>
        <v>26441.999999999989</v>
      </c>
      <c r="AD54" s="97">
        <f>+AC54+C_Variabili!AC132+C_Gestione!AA91+C_Acquisto!AC168-Bilancio_In!AD50</f>
        <v>26441.999999999989</v>
      </c>
      <c r="AE54" s="97">
        <f>+AD54+C_Variabili!AD132+C_Gestione!AB91+C_Acquisto!AD168-Bilancio_In!AE50</f>
        <v>26441.999999999989</v>
      </c>
      <c r="AF54" s="97">
        <f>+AE54+C_Variabili!AE132+C_Gestione!AC91+C_Acquisto!AE168-Bilancio_In!AF50</f>
        <v>26441.999999999989</v>
      </c>
      <c r="AG54" s="97">
        <f>+AF54+C_Variabili!AF132+C_Gestione!AD91+C_Acquisto!AF168-Bilancio_In!AG50</f>
        <v>26441.999999999989</v>
      </c>
      <c r="AH54" s="97">
        <f>+AG54+C_Variabili!AG132+C_Gestione!AE91+C_Acquisto!AG168-Bilancio_In!AH50</f>
        <v>26441.999999999989</v>
      </c>
      <c r="AI54" s="97">
        <f>+AH54+C_Variabili!AH132+C_Gestione!AF91+C_Acquisto!AH168-Bilancio_In!AI50</f>
        <v>26441.999999999989</v>
      </c>
      <c r="AJ54" s="97">
        <f>+AI54+C_Variabili!AI132+C_Gestione!AG91+C_Acquisto!AI168-Bilancio_In!AJ50</f>
        <v>26441.999999999989</v>
      </c>
      <c r="AK54" s="97">
        <f>+AJ54+C_Variabili!AJ132+C_Gestione!AH91+C_Acquisto!AJ168-Bilancio_In!AK50</f>
        <v>26441.999999999989</v>
      </c>
      <c r="AL54" s="97">
        <f>+AK54+C_Variabili!AK132+C_Gestione!AI91+C_Acquisto!AK168-Bilancio_In!AL50</f>
        <v>26441.999999999989</v>
      </c>
      <c r="AM54" s="97">
        <f>+AL54+C_Variabili!AL132+C_Gestione!AJ91+C_Acquisto!AL168-Bilancio_In!AM50</f>
        <v>26441.999999999989</v>
      </c>
      <c r="AN54" s="97">
        <f>+AM54+C_Variabili!AM132+C_Gestione!AK91+C_Acquisto!AM168-Bilancio_In!AN50</f>
        <v>26441.999999999989</v>
      </c>
      <c r="AO54" s="97">
        <f>+AN54+C_Variabili!AN132+C_Gestione!AL91+C_Acquisto!AN168-Bilancio_In!AO50</f>
        <v>26441.999999999989</v>
      </c>
      <c r="AP54" s="97">
        <f>+AO54+C_Variabili!AO132+C_Gestione!AM91+C_Acquisto!AO168-Bilancio_In!AP50</f>
        <v>26441.999999999989</v>
      </c>
      <c r="AQ54" s="97">
        <f>+AP54+C_Variabili!AP132+C_Gestione!AN91+C_Acquisto!AP168-Bilancio_In!AQ50</f>
        <v>26441.999999999989</v>
      </c>
      <c r="AR54" s="97">
        <f>+AQ54+C_Variabili!AQ132+C_Gestione!AO91+C_Acquisto!AQ168-Bilancio_In!AR50</f>
        <v>26441.999999999989</v>
      </c>
      <c r="AS54" s="97">
        <f>+AR54+C_Variabili!AR132+C_Gestione!AP91+C_Acquisto!AR168-Bilancio_In!AS50</f>
        <v>26441.999999999989</v>
      </c>
      <c r="AT54" s="97">
        <f>+AS54+C_Variabili!AS132+C_Gestione!AQ91+C_Acquisto!AS168-Bilancio_In!AT50</f>
        <v>26441.999999999989</v>
      </c>
      <c r="AU54" s="97">
        <f>+AT54+C_Variabili!AT132+C_Gestione!AR91+C_Acquisto!AT168-Bilancio_In!AU50</f>
        <v>26441.999999999989</v>
      </c>
      <c r="AV54" s="97">
        <f>+AU54+C_Variabili!AU132+C_Gestione!AS91+C_Acquisto!AU168-Bilancio_In!AV50</f>
        <v>26441.999999999989</v>
      </c>
      <c r="AW54" s="97">
        <f>+AV54+C_Variabili!AV132+C_Gestione!AT91+C_Acquisto!AV168-Bilancio_In!AW50</f>
        <v>26441.999999999989</v>
      </c>
      <c r="AX54" s="97">
        <f>+AW54+C_Variabili!AW132+C_Gestione!AU91+C_Acquisto!AW168-Bilancio_In!AX50</f>
        <v>26441.999999999989</v>
      </c>
      <c r="AY54" s="97">
        <f>+AX54+C_Variabili!AX132+C_Gestione!AV91+C_Acquisto!AX168-Bilancio_In!AY50</f>
        <v>26441.999999999989</v>
      </c>
      <c r="AZ54" s="97">
        <f>+AY54+C_Variabili!AY132+C_Gestione!AW91+C_Acquisto!AY168-Bilancio_In!AZ50</f>
        <v>26441.999999999989</v>
      </c>
      <c r="BA54" s="97">
        <f>+AZ54+C_Variabili!AZ132+C_Gestione!AX91+C_Acquisto!AZ168-Bilancio_In!BA50</f>
        <v>26441.999999999989</v>
      </c>
      <c r="BB54" s="97">
        <f>+BA54+C_Variabili!BA132+C_Gestione!AY91+C_Acquisto!BA168-Bilancio_In!BB50</f>
        <v>26441.999999999989</v>
      </c>
      <c r="BC54" s="97">
        <f>+BB54+C_Variabili!BB132+C_Gestione!AZ91+C_Acquisto!BB168-Bilancio_In!BC50</f>
        <v>26441.999999999989</v>
      </c>
      <c r="BD54" s="97">
        <f>+BC54+C_Variabili!BC132+C_Gestione!BA91+C_Acquisto!BC168-Bilancio_In!BD50</f>
        <v>26441.999999999989</v>
      </c>
      <c r="BE54" s="97">
        <f>+BD54+C_Variabili!BD132+C_Gestione!BB91+C_Acquisto!BD168-Bilancio_In!BE50</f>
        <v>26441.999999999989</v>
      </c>
      <c r="BF54" s="97">
        <f>+BE54+C_Variabili!BE132+C_Gestione!BC91+C_Acquisto!BE168-Bilancio_In!BF50</f>
        <v>26441.999999999989</v>
      </c>
      <c r="BG54" s="97">
        <f>+BF54+C_Variabili!BF132+C_Gestione!BD91+C_Acquisto!BF168-Bilancio_In!BG50</f>
        <v>26441.999999999989</v>
      </c>
      <c r="BH54" s="97">
        <f>+BG54+C_Variabili!BG132+C_Gestione!BE91+C_Acquisto!BG168-Bilancio_In!BH50</f>
        <v>26441.999999999989</v>
      </c>
      <c r="BI54" s="97">
        <f>+BH54+C_Variabili!BH132+C_Gestione!BF91+C_Acquisto!BH168-Bilancio_In!BI50</f>
        <v>26441.999999999989</v>
      </c>
      <c r="BJ54" s="97">
        <f>+BI54+C_Variabili!BI132+C_Gestione!BG91+C_Acquisto!BI168-Bilancio_In!BJ50</f>
        <v>26441.999999999989</v>
      </c>
      <c r="BK54" s="97">
        <f>+BJ54+C_Variabili!BJ132+C_Gestione!BH91+C_Acquisto!BJ168-Bilancio_In!BK50</f>
        <v>26441.999999999989</v>
      </c>
      <c r="BL54" s="97">
        <f>+BK54+C_Variabili!BK132+C_Gestione!BI91+C_Acquisto!BK168-Bilancio_In!BL50</f>
        <v>26441.999999999989</v>
      </c>
      <c r="BM54" s="97">
        <f>+BL54+C_Variabili!BL132+C_Gestione!BJ91+C_Acquisto!BL168-Bilancio_In!BM50</f>
        <v>26441.999999999989</v>
      </c>
      <c r="BN54" s="97">
        <f>+BM54+C_Variabili!BM132+C_Gestione!BK91+C_Acquisto!BM168-Bilancio_In!BN50</f>
        <v>26441.999999999989</v>
      </c>
      <c r="BO54" s="97">
        <f>+BN54+C_Variabili!BN132+C_Gestione!BL91+C_Acquisto!BN168-Bilancio_In!BO50</f>
        <v>26441.999999999989</v>
      </c>
      <c r="BP54" s="97">
        <f>+BO54+C_Variabili!BO132+C_Gestione!BM91+C_Acquisto!BO168-Bilancio_In!BP50</f>
        <v>26441.999999999989</v>
      </c>
      <c r="BQ54" s="97">
        <f>+BP54+C_Variabili!BP132+C_Gestione!BN91+C_Acquisto!BP168-Bilancio_In!BQ50</f>
        <v>26441.999999999989</v>
      </c>
      <c r="BR54" s="97">
        <f>+BQ54+C_Variabili!BQ132+C_Gestione!BO91+C_Acquisto!BQ168-Bilancio_In!BR50</f>
        <v>26441.999999999989</v>
      </c>
      <c r="BS54" s="97">
        <f>+BR54+C_Variabili!BR132+C_Gestione!BP91+C_Acquisto!BR168-Bilancio_In!BS50</f>
        <v>26441.999999999989</v>
      </c>
      <c r="BT54" s="97">
        <f>+BS54+C_Variabili!BS132+C_Gestione!BQ91+C_Acquisto!BS168-Bilancio_In!BT50</f>
        <v>26441.999999999989</v>
      </c>
      <c r="BU54" s="97">
        <f>+BT54+C_Variabili!BT132+C_Gestione!BR91+C_Acquisto!BT168-Bilancio_In!BU50</f>
        <v>26441.999999999989</v>
      </c>
      <c r="BV54" s="97">
        <f>+BU54+C_Variabili!BU132+C_Gestione!BS91+C_Acquisto!BU168-Bilancio_In!BV50</f>
        <v>26441.999999999989</v>
      </c>
      <c r="BW54" s="97">
        <f>+BV54+C_Variabili!BV132+C_Gestione!BT91+C_Acquisto!BV168-Bilancio_In!BW50</f>
        <v>26441.999999999989</v>
      </c>
      <c r="BX54" s="97">
        <f>+BW54+C_Variabili!BW132+C_Gestione!BU91+C_Acquisto!BW168-Bilancio_In!BX50</f>
        <v>26441.999999999989</v>
      </c>
      <c r="BY54" s="97">
        <f>+BX54+C_Variabili!BX132+C_Gestione!BV91+C_Acquisto!BX168-Bilancio_In!BY50</f>
        <v>26441.999999999989</v>
      </c>
      <c r="BZ54" s="97">
        <f>+BY54+C_Variabili!BY132+C_Gestione!BW91+C_Acquisto!BY168-Bilancio_In!BZ50</f>
        <v>26441.999999999989</v>
      </c>
      <c r="CA54" s="97">
        <f>+BZ54+C_Variabili!BZ132+C_Gestione!BX91+C_Acquisto!BZ168-Bilancio_In!CA50</f>
        <v>26441.999999999989</v>
      </c>
      <c r="CB54" s="97">
        <f>+CA54+C_Variabili!CA132+C_Gestione!BY91+C_Acquisto!CA168-Bilancio_In!CB50</f>
        <v>26441.999999999989</v>
      </c>
      <c r="CC54" s="97">
        <f>+CB54+C_Variabili!CB132+C_Gestione!BZ91+C_Acquisto!CB168-Bilancio_In!CC50</f>
        <v>26441.999999999989</v>
      </c>
      <c r="CD54" s="97">
        <f>+CC54+C_Variabili!CC132+C_Gestione!CA91+C_Acquisto!CC168-Bilancio_In!CD50</f>
        <v>26441.999999999989</v>
      </c>
      <c r="CE54" s="97">
        <f>+CD54+C_Variabili!CD132+C_Gestione!CB91+C_Acquisto!CD168-Bilancio_In!CE50</f>
        <v>26441.999999999989</v>
      </c>
      <c r="CF54" s="97">
        <f>+CE54+C_Variabili!CE132+C_Gestione!CC91+C_Acquisto!CE168-Bilancio_In!CF50</f>
        <v>26441.999999999989</v>
      </c>
      <c r="CG54" s="97">
        <f>+CF54+C_Variabili!CF132+C_Gestione!CD91+C_Acquisto!CF168-Bilancio_In!CG50</f>
        <v>26441.999999999989</v>
      </c>
      <c r="CH54" s="97">
        <f>+CG54+C_Variabili!CG132+C_Gestione!CE91+C_Acquisto!CG168-Bilancio_In!CH50</f>
        <v>26441.999999999989</v>
      </c>
      <c r="CI54" s="97">
        <f>+CH54+C_Variabili!CH132+C_Gestione!CF91+C_Acquisto!CH168-Bilancio_In!CI50</f>
        <v>26441.999999999989</v>
      </c>
      <c r="CJ54" s="97">
        <f>+CI54+C_Variabili!CI132+C_Gestione!CG91+C_Acquisto!CI168-Bilancio_In!CJ50</f>
        <v>26441.999999999989</v>
      </c>
      <c r="CK54" s="97">
        <f>+CJ54+C_Variabili!CJ132+C_Gestione!CH91+C_Acquisto!CJ168-Bilancio_In!CK50</f>
        <v>26441.999999999989</v>
      </c>
      <c r="CL54" s="97">
        <f>+CK54+C_Variabili!CK132+C_Gestione!CI91+C_Acquisto!CK168-Bilancio_In!CL50</f>
        <v>26441.999999999989</v>
      </c>
      <c r="CM54" s="97">
        <f>+CL54+C_Variabili!CL132+C_Gestione!CJ91+C_Acquisto!CL168-Bilancio_In!CM50</f>
        <v>26441.999999999989</v>
      </c>
      <c r="CN54" s="97">
        <f>+CM54+C_Variabili!CM132+C_Gestione!CK91+C_Acquisto!CM168-Bilancio_In!CN50</f>
        <v>26441.999999999989</v>
      </c>
      <c r="CO54" s="97">
        <f>+CN54+C_Variabili!CN132+C_Gestione!CL91+C_Acquisto!CN168-Bilancio_In!CO50</f>
        <v>26441.999999999989</v>
      </c>
      <c r="CP54" s="97">
        <f>+CO54+C_Variabili!CO132+C_Gestione!CM91+C_Acquisto!CO168-Bilancio_In!CP50</f>
        <v>26441.999999999989</v>
      </c>
      <c r="CQ54" s="97">
        <f>+CP54+C_Variabili!CP132+C_Gestione!CN91+C_Acquisto!CP168-Bilancio_In!CQ50</f>
        <v>26441.999999999989</v>
      </c>
      <c r="CR54" s="97">
        <f>+CQ54+C_Variabili!CQ132+C_Gestione!CO91+C_Acquisto!CQ168-Bilancio_In!CR50</f>
        <v>26441.999999999989</v>
      </c>
      <c r="CS54" s="97">
        <f>+CR54+C_Variabili!CR132+C_Gestione!CP91+C_Acquisto!CR168-Bilancio_In!CS50</f>
        <v>26441.999999999989</v>
      </c>
      <c r="CT54" s="97">
        <f>+CS54+C_Variabili!CS132+C_Gestione!CQ91+C_Acquisto!CS168-Bilancio_In!CT50</f>
        <v>26441.999999999989</v>
      </c>
      <c r="CU54" s="97">
        <f>+CT54+C_Variabili!CT132+C_Gestione!CR91+C_Acquisto!CT168-Bilancio_In!CU50</f>
        <v>26441.999999999989</v>
      </c>
      <c r="CV54" s="97">
        <f>+CU54+C_Variabili!CU132+C_Gestione!CS91+C_Acquisto!CU168-Bilancio_In!CV50</f>
        <v>26441.999999999989</v>
      </c>
      <c r="CW54" s="97">
        <f>+CV54+C_Variabili!CV132+C_Gestione!CT91+C_Acquisto!CV168-Bilancio_In!CW50</f>
        <v>26441.999999999989</v>
      </c>
      <c r="CX54" s="97">
        <f>+CW54+C_Variabili!CW132+C_Gestione!CU91+C_Acquisto!CW168-Bilancio_In!CX50</f>
        <v>26441.999999999989</v>
      </c>
      <c r="CY54" s="97">
        <f>+CX54+C_Variabili!CX132+C_Gestione!CV91+C_Acquisto!CX168-Bilancio_In!CY50</f>
        <v>26441.999999999989</v>
      </c>
      <c r="CZ54" s="97">
        <f>+CY54+C_Variabili!CY132+C_Gestione!CW91+C_Acquisto!CY168-Bilancio_In!CZ50</f>
        <v>26441.999999999989</v>
      </c>
      <c r="DA54" s="97">
        <f>+CZ54+C_Variabili!CZ132+C_Gestione!CX91+C_Acquisto!CZ168-Bilancio_In!DA50</f>
        <v>26441.999999999989</v>
      </c>
      <c r="DB54" s="97">
        <f>+DA54+C_Variabili!DA132+C_Gestione!CY91+C_Acquisto!DA168-Bilancio_In!DB50</f>
        <v>26441.999999999989</v>
      </c>
      <c r="DC54" s="97">
        <f>+DB54+C_Variabili!DB132+C_Gestione!CZ91+C_Acquisto!DB168-Bilancio_In!DC50</f>
        <v>26441.999999999989</v>
      </c>
      <c r="DD54" s="97">
        <f>+DC54+C_Variabili!DC132+C_Gestione!DA91+C_Acquisto!DC168-Bilancio_In!DD50</f>
        <v>26441.999999999989</v>
      </c>
      <c r="DE54" s="97">
        <f>+DD54+C_Variabili!DD132+C_Gestione!DB91+C_Acquisto!DD168-Bilancio_In!DE50</f>
        <v>26441.999999999989</v>
      </c>
      <c r="DF54" s="97">
        <f>+DE54+C_Variabili!DE132+C_Gestione!DC91+C_Acquisto!DE168-Bilancio_In!DF50</f>
        <v>26441.999999999989</v>
      </c>
      <c r="DG54" s="97">
        <f>+DF54+C_Variabili!DF132+C_Gestione!DD91+C_Acquisto!DF168-Bilancio_In!DG50</f>
        <v>26441.999999999989</v>
      </c>
      <c r="DH54" s="97">
        <f>+DG54+C_Variabili!DG132+C_Gestione!DE91+C_Acquisto!DG168-Bilancio_In!DH50</f>
        <v>26441.999999999989</v>
      </c>
      <c r="DI54" s="97">
        <f>+DH54+C_Variabili!DH132+C_Gestione!DF91+C_Acquisto!DH168-Bilancio_In!DI50</f>
        <v>26441.999999999989</v>
      </c>
      <c r="DJ54" s="97">
        <f>+DI54+C_Variabili!DI132+C_Gestione!DG91+C_Acquisto!DI168-Bilancio_In!DJ50</f>
        <v>26441.999999999989</v>
      </c>
      <c r="DK54" s="97">
        <f>+DJ54+C_Variabili!DJ132+C_Gestione!DH91+C_Acquisto!DJ168-Bilancio_In!DK50</f>
        <v>26441.999999999989</v>
      </c>
      <c r="DL54" s="97">
        <f>+DK54+C_Variabili!DK132+C_Gestione!DI91+C_Acquisto!DK168-Bilancio_In!DL50</f>
        <v>26441.999999999989</v>
      </c>
      <c r="DM54" s="97">
        <f>+DL54+C_Variabili!DL132+C_Gestione!DJ91+C_Acquisto!DL168-Bilancio_In!DM50</f>
        <v>26441.999999999989</v>
      </c>
      <c r="DN54" s="97">
        <f>+DM54+C_Variabili!DM132+C_Gestione!DK91+C_Acquisto!DM168-Bilancio_In!DN50</f>
        <v>26441.999999999989</v>
      </c>
      <c r="DO54" s="97">
        <f>+DN54+C_Variabili!DN132+C_Gestione!DL91+C_Acquisto!DN168-Bilancio_In!DO50</f>
        <v>26441.999999999989</v>
      </c>
      <c r="DP54" s="97">
        <f>+DO54+C_Variabili!DO132+C_Gestione!DM91+C_Acquisto!DO168-Bilancio_In!DP50</f>
        <v>26441.999999999989</v>
      </c>
      <c r="DQ54" s="97">
        <f>+DP54+C_Variabili!DP132+C_Gestione!DN91+C_Acquisto!DP168-Bilancio_In!DQ50</f>
        <v>26441.999999999989</v>
      </c>
      <c r="DR54" s="97">
        <f>+DQ54+C_Variabili!DQ132+C_Gestione!DO91+C_Acquisto!DQ168-Bilancio_In!DR50</f>
        <v>26441.999999999989</v>
      </c>
      <c r="DS54" s="97">
        <f>+DR54+C_Variabili!DR132+C_Gestione!DP91+C_Acquisto!DR168-Bilancio_In!DS50</f>
        <v>26441.999999999989</v>
      </c>
      <c r="DT54" s="97">
        <f>+DS54+C_Variabili!DS132+C_Gestione!DQ91+C_Acquisto!DS168-Bilancio_In!DT50</f>
        <v>26441.999999999989</v>
      </c>
      <c r="DU54" s="97">
        <f>+DT54+C_Variabili!DT132+C_Gestione!DR91+C_Acquisto!DT168-Bilancio_In!DU50</f>
        <v>26441.999999999989</v>
      </c>
      <c r="DV54" s="97">
        <f>+DU54+C_Variabili!DU132+C_Gestione!DS91+C_Acquisto!DU168-Bilancio_In!DV50</f>
        <v>26441.999999999989</v>
      </c>
      <c r="DW54" s="97">
        <f>+DV54+C_Variabili!DV132+C_Gestione!DT91+C_Acquisto!DV168-Bilancio_In!DW50</f>
        <v>26441.999999999989</v>
      </c>
      <c r="DX54" s="97">
        <f>+DW54+C_Variabili!DW132+C_Gestione!DU91+C_Acquisto!DW168-Bilancio_In!DX50</f>
        <v>26441.999999999989</v>
      </c>
      <c r="DZ54" s="97">
        <f t="shared" ref="DZ54:DZ60" si="155">+H54</f>
        <v>320000</v>
      </c>
      <c r="EA54" s="97">
        <f t="shared" ref="EA54:EA60" si="156">+T54</f>
        <v>23806.799999999988</v>
      </c>
      <c r="EB54" s="97">
        <f t="shared" ref="EB54:EB60" si="157">+AF54</f>
        <v>26441.999999999989</v>
      </c>
      <c r="EC54" s="97">
        <f t="shared" ref="EC54:EC60" si="158">+AR54</f>
        <v>26441.999999999989</v>
      </c>
      <c r="ED54" s="97">
        <f t="shared" ref="ED54:ED60" si="159">+BD54</f>
        <v>26441.999999999989</v>
      </c>
      <c r="EE54" s="97">
        <f t="shared" ref="EE54:EE60" si="160">+BP54</f>
        <v>26441.999999999989</v>
      </c>
      <c r="EF54" s="97">
        <f t="shared" ref="EF54:EF60" si="161">+CB54</f>
        <v>26441.999999999989</v>
      </c>
      <c r="EG54" s="97">
        <f t="shared" ref="EG54:EG60" si="162">+CN54</f>
        <v>26441.999999999989</v>
      </c>
      <c r="EH54" s="97">
        <f t="shared" ref="EH54:EH60" si="163">+CZ54</f>
        <v>26441.999999999989</v>
      </c>
      <c r="EI54" s="97">
        <f t="shared" ref="EI54:EI60" si="164">+DL54</f>
        <v>26441.999999999989</v>
      </c>
      <c r="EJ54" s="97">
        <f t="shared" ref="EJ54:EJ60" si="165">+DX54</f>
        <v>26441.999999999989</v>
      </c>
      <c r="EK54">
        <f t="shared" si="0"/>
        <v>51</v>
      </c>
    </row>
    <row r="55" spans="3:141" x14ac:dyDescent="0.25">
      <c r="C55" s="15"/>
      <c r="D55" s="15"/>
      <c r="E55" s="15"/>
      <c r="F55" s="39"/>
      <c r="G55" s="31" t="s">
        <v>126</v>
      </c>
      <c r="H55" s="97">
        <f>+Bilancio_In!E51</f>
        <v>0</v>
      </c>
      <c r="I55" s="97">
        <f>+H55+C_Investimenti!F75-Bilancio_In!I51</f>
        <v>0</v>
      </c>
      <c r="J55" s="97">
        <f>+I55+C_Investimenti!G75-Bilancio_In!J51</f>
        <v>0</v>
      </c>
      <c r="K55" s="97">
        <f>+J55+C_Investimenti!H75-Bilancio_In!K51</f>
        <v>0</v>
      </c>
      <c r="L55" s="97">
        <f>+K55+C_Investimenti!I75-Bilancio_In!L51</f>
        <v>0</v>
      </c>
      <c r="M55" s="97">
        <f>+L55+C_Investimenti!J75-Bilancio_In!M51</f>
        <v>0</v>
      </c>
      <c r="N55" s="97">
        <f>+M55+C_Investimenti!K75-Bilancio_In!N51</f>
        <v>0</v>
      </c>
      <c r="O55" s="97">
        <f>+N55+C_Investimenti!L75-Bilancio_In!O51</f>
        <v>0</v>
      </c>
      <c r="P55" s="97">
        <f>+O55+C_Investimenti!M75-Bilancio_In!P51</f>
        <v>0</v>
      </c>
      <c r="Q55" s="97">
        <f>+P55+C_Investimenti!N75-Bilancio_In!Q51</f>
        <v>0</v>
      </c>
      <c r="R55" s="97">
        <f>+Q55+C_Investimenti!O75-Bilancio_In!R51</f>
        <v>0</v>
      </c>
      <c r="S55" s="97">
        <f>+R55+C_Investimenti!P75-Bilancio_In!S51</f>
        <v>0</v>
      </c>
      <c r="T55" s="97">
        <f>+S55+C_Investimenti!Q75-Bilancio_In!T51</f>
        <v>0</v>
      </c>
      <c r="U55" s="97">
        <f>+T55+C_Investimenti!R75-Bilancio_In!U51</f>
        <v>0</v>
      </c>
      <c r="V55" s="97">
        <f>+U55+C_Investimenti!S75-Bilancio_In!V51</f>
        <v>0</v>
      </c>
      <c r="W55" s="97">
        <f>+V55+C_Investimenti!T75-Bilancio_In!W51</f>
        <v>0</v>
      </c>
      <c r="X55" s="97">
        <f>+W55+C_Investimenti!U75-Bilancio_In!X51</f>
        <v>0</v>
      </c>
      <c r="Y55" s="97">
        <f>+X55+C_Investimenti!V75-Bilancio_In!Y51</f>
        <v>0</v>
      </c>
      <c r="Z55" s="97">
        <f>+Y55+C_Investimenti!W75-Bilancio_In!Z51</f>
        <v>0</v>
      </c>
      <c r="AA55" s="97">
        <f>+Z55+C_Investimenti!X75-Bilancio_In!AA51</f>
        <v>0</v>
      </c>
      <c r="AB55" s="97">
        <f>+AA55+C_Investimenti!Y75-Bilancio_In!AB51</f>
        <v>0</v>
      </c>
      <c r="AC55" s="97">
        <f>+AB55+C_Investimenti!Z75-Bilancio_In!AC51</f>
        <v>0</v>
      </c>
      <c r="AD55" s="97">
        <f>+AC55+C_Investimenti!AA75-Bilancio_In!AD51</f>
        <v>0</v>
      </c>
      <c r="AE55" s="97">
        <f>+AD55+C_Investimenti!AB75-Bilancio_In!AE51</f>
        <v>0</v>
      </c>
      <c r="AF55" s="97">
        <f>+AE55+C_Investimenti!AC75-Bilancio_In!AF51</f>
        <v>0</v>
      </c>
      <c r="AG55" s="97">
        <f>+AF55+C_Investimenti!AD75-Bilancio_In!AG51</f>
        <v>0</v>
      </c>
      <c r="AH55" s="97">
        <f>+AG55+C_Investimenti!AE75-Bilancio_In!AH51</f>
        <v>0</v>
      </c>
      <c r="AI55" s="97">
        <f>+AH55+C_Investimenti!AF75-Bilancio_In!AI51</f>
        <v>0</v>
      </c>
      <c r="AJ55" s="97">
        <f>+AI55+C_Investimenti!AG75-Bilancio_In!AJ51</f>
        <v>0</v>
      </c>
      <c r="AK55" s="97">
        <f>+AJ55+C_Investimenti!AH75-Bilancio_In!AK51</f>
        <v>0</v>
      </c>
      <c r="AL55" s="97">
        <f>+AK55+C_Investimenti!AI75-Bilancio_In!AL51</f>
        <v>0</v>
      </c>
      <c r="AM55" s="97">
        <f>+AL55+C_Investimenti!AJ75-Bilancio_In!AM51</f>
        <v>0</v>
      </c>
      <c r="AN55" s="97">
        <f>+AM55+C_Investimenti!AK75-Bilancio_In!AN51</f>
        <v>0</v>
      </c>
      <c r="AO55" s="97">
        <f>+AN55+C_Investimenti!AL75-Bilancio_In!AO51</f>
        <v>0</v>
      </c>
      <c r="AP55" s="97">
        <f>+AO55+C_Investimenti!AM75-Bilancio_In!AP51</f>
        <v>0</v>
      </c>
      <c r="AQ55" s="97">
        <f>+AP55+C_Investimenti!AN75-Bilancio_In!AQ51</f>
        <v>0</v>
      </c>
      <c r="AR55" s="97">
        <f>+AQ55+C_Investimenti!AO75-Bilancio_In!AR51</f>
        <v>0</v>
      </c>
      <c r="AS55" s="97">
        <f>+AR55+C_Investimenti!AP75-Bilancio_In!AS51</f>
        <v>0</v>
      </c>
      <c r="AT55" s="97">
        <f>+AS55+C_Investimenti!AQ75-Bilancio_In!AT51</f>
        <v>0</v>
      </c>
      <c r="AU55" s="97">
        <f>+AT55+C_Investimenti!AR75-Bilancio_In!AU51</f>
        <v>0</v>
      </c>
      <c r="AV55" s="97">
        <f>+AU55+C_Investimenti!AS75-Bilancio_In!AV51</f>
        <v>0</v>
      </c>
      <c r="AW55" s="97">
        <f>+AV55+C_Investimenti!AT75-Bilancio_In!AW51</f>
        <v>0</v>
      </c>
      <c r="AX55" s="97">
        <f>+AW55+C_Investimenti!AU75-Bilancio_In!AX51</f>
        <v>0</v>
      </c>
      <c r="AY55" s="97">
        <f>+AX55+C_Investimenti!AV75-Bilancio_In!AY51</f>
        <v>0</v>
      </c>
      <c r="AZ55" s="97">
        <f>+AY55+C_Investimenti!AW75-Bilancio_In!AZ51</f>
        <v>0</v>
      </c>
      <c r="BA55" s="97">
        <f>+AZ55+C_Investimenti!AX75-Bilancio_In!BA51</f>
        <v>0</v>
      </c>
      <c r="BB55" s="97">
        <f>+BA55+C_Investimenti!AY75-Bilancio_In!BB51</f>
        <v>0</v>
      </c>
      <c r="BC55" s="97">
        <f>+BB55+C_Investimenti!AZ75-Bilancio_In!BC51</f>
        <v>0</v>
      </c>
      <c r="BD55" s="97">
        <f>+BC55+C_Investimenti!BA75-Bilancio_In!BD51</f>
        <v>0</v>
      </c>
      <c r="BE55" s="97">
        <f>+BD55+C_Investimenti!BB75-Bilancio_In!BE51</f>
        <v>0</v>
      </c>
      <c r="BF55" s="97">
        <f>+BE55+C_Investimenti!BC75-Bilancio_In!BF51</f>
        <v>0</v>
      </c>
      <c r="BG55" s="97">
        <f>+BF55+C_Investimenti!BD75-Bilancio_In!BG51</f>
        <v>0</v>
      </c>
      <c r="BH55" s="97">
        <f>+BG55+C_Investimenti!BE75-Bilancio_In!BH51</f>
        <v>0</v>
      </c>
      <c r="BI55" s="97">
        <f>+BH55+C_Investimenti!BF75-Bilancio_In!BI51</f>
        <v>0</v>
      </c>
      <c r="BJ55" s="97">
        <f>+BI55+C_Investimenti!BG75-Bilancio_In!BJ51</f>
        <v>0</v>
      </c>
      <c r="BK55" s="97">
        <f>+BJ55+C_Investimenti!BH75-Bilancio_In!BK51</f>
        <v>0</v>
      </c>
      <c r="BL55" s="97">
        <f>+BK55+C_Investimenti!BI75-Bilancio_In!BL51</f>
        <v>0</v>
      </c>
      <c r="BM55" s="97">
        <f>+BL55+C_Investimenti!BJ75-Bilancio_In!BM51</f>
        <v>0</v>
      </c>
      <c r="BN55" s="97">
        <f>+BM55+C_Investimenti!BK75-Bilancio_In!BN51</f>
        <v>0</v>
      </c>
      <c r="BO55" s="97">
        <f>+BN55+C_Investimenti!BL75-Bilancio_In!BO51</f>
        <v>0</v>
      </c>
      <c r="BP55" s="97">
        <f>+BO55+C_Investimenti!BM75-Bilancio_In!BP51</f>
        <v>0</v>
      </c>
      <c r="BQ55" s="97">
        <f>+BP55+C_Investimenti!BN75-Bilancio_In!BQ51</f>
        <v>0</v>
      </c>
      <c r="BR55" s="97">
        <f>+BQ55+C_Investimenti!BO75-Bilancio_In!BR51</f>
        <v>0</v>
      </c>
      <c r="BS55" s="97">
        <f>+BR55+C_Investimenti!BP75-Bilancio_In!BS51</f>
        <v>0</v>
      </c>
      <c r="BT55" s="97">
        <f>+BS55+C_Investimenti!BQ75-Bilancio_In!BT51</f>
        <v>0</v>
      </c>
      <c r="BU55" s="97">
        <f>+BT55+C_Investimenti!BR75-Bilancio_In!BU51</f>
        <v>0</v>
      </c>
      <c r="BV55" s="97">
        <f>+BU55+C_Investimenti!BS75-Bilancio_In!BV51</f>
        <v>0</v>
      </c>
      <c r="BW55" s="97">
        <f>+BV55+C_Investimenti!BT75-Bilancio_In!BW51</f>
        <v>0</v>
      </c>
      <c r="BX55" s="97">
        <f>+BW55+C_Investimenti!BU75-Bilancio_In!BX51</f>
        <v>0</v>
      </c>
      <c r="BY55" s="97">
        <f>+BX55+C_Investimenti!BV75-Bilancio_In!BY51</f>
        <v>0</v>
      </c>
      <c r="BZ55" s="97">
        <f>+BY55+C_Investimenti!BW75-Bilancio_In!BZ51</f>
        <v>0</v>
      </c>
      <c r="CA55" s="97">
        <f>+BZ55+C_Investimenti!BX75-Bilancio_In!CA51</f>
        <v>0</v>
      </c>
      <c r="CB55" s="97">
        <f>+CA55+C_Investimenti!BY75-Bilancio_In!CB51</f>
        <v>0</v>
      </c>
      <c r="CC55" s="97">
        <f>+CB55+C_Investimenti!BZ75-Bilancio_In!CC51</f>
        <v>0</v>
      </c>
      <c r="CD55" s="97">
        <f>+CC55+C_Investimenti!CA75-Bilancio_In!CD51</f>
        <v>0</v>
      </c>
      <c r="CE55" s="97">
        <f>+CD55+C_Investimenti!CB75-Bilancio_In!CE51</f>
        <v>0</v>
      </c>
      <c r="CF55" s="97">
        <f>+CE55+C_Investimenti!CC75-Bilancio_In!CF51</f>
        <v>0</v>
      </c>
      <c r="CG55" s="97">
        <f>+CF55+C_Investimenti!CD75-Bilancio_In!CG51</f>
        <v>0</v>
      </c>
      <c r="CH55" s="97">
        <f>+CG55+C_Investimenti!CE75-Bilancio_In!CH51</f>
        <v>0</v>
      </c>
      <c r="CI55" s="97">
        <f>+CH55+C_Investimenti!CF75-Bilancio_In!CI51</f>
        <v>0</v>
      </c>
      <c r="CJ55" s="97">
        <f>+CI55+C_Investimenti!CG75-Bilancio_In!CJ51</f>
        <v>0</v>
      </c>
      <c r="CK55" s="97">
        <f>+CJ55+C_Investimenti!CH75-Bilancio_In!CK51</f>
        <v>0</v>
      </c>
      <c r="CL55" s="97">
        <f>+CK55+C_Investimenti!CI75-Bilancio_In!CL51</f>
        <v>0</v>
      </c>
      <c r="CM55" s="97">
        <f>+CL55+C_Investimenti!CJ75-Bilancio_In!CM51</f>
        <v>0</v>
      </c>
      <c r="CN55" s="97">
        <f>+CM55+C_Investimenti!CK75-Bilancio_In!CN51</f>
        <v>0</v>
      </c>
      <c r="CO55" s="97">
        <f>+CN55+C_Investimenti!CL75-Bilancio_In!CO51</f>
        <v>0</v>
      </c>
      <c r="CP55" s="97">
        <f>+CO55+C_Investimenti!CM75-Bilancio_In!CP51</f>
        <v>0</v>
      </c>
      <c r="CQ55" s="97">
        <f>+CP55+C_Investimenti!CN75-Bilancio_In!CQ51</f>
        <v>0</v>
      </c>
      <c r="CR55" s="97">
        <f>+CQ55+C_Investimenti!CO75-Bilancio_In!CR51</f>
        <v>0</v>
      </c>
      <c r="CS55" s="97">
        <f>+CR55+C_Investimenti!CP75-Bilancio_In!CS51</f>
        <v>0</v>
      </c>
      <c r="CT55" s="97">
        <f>+CS55+C_Investimenti!CQ75-Bilancio_In!CT51</f>
        <v>0</v>
      </c>
      <c r="CU55" s="97">
        <f>+CT55+C_Investimenti!CR75-Bilancio_In!CU51</f>
        <v>0</v>
      </c>
      <c r="CV55" s="97">
        <f>+CU55+C_Investimenti!CS75-Bilancio_In!CV51</f>
        <v>0</v>
      </c>
      <c r="CW55" s="97">
        <f>+CV55+C_Investimenti!CT75-Bilancio_In!CW51</f>
        <v>0</v>
      </c>
      <c r="CX55" s="97">
        <f>+CW55+C_Investimenti!CU75-Bilancio_In!CX51</f>
        <v>0</v>
      </c>
      <c r="CY55" s="97">
        <f>+CX55+C_Investimenti!CV75-Bilancio_In!CY51</f>
        <v>0</v>
      </c>
      <c r="CZ55" s="97">
        <f>+CY55+C_Investimenti!CW75-Bilancio_In!CZ51</f>
        <v>0</v>
      </c>
      <c r="DA55" s="97">
        <f>+CZ55+C_Investimenti!CX75-Bilancio_In!DA51</f>
        <v>0</v>
      </c>
      <c r="DB55" s="97">
        <f>+DA55+C_Investimenti!CY75-Bilancio_In!DB51</f>
        <v>0</v>
      </c>
      <c r="DC55" s="97">
        <f>+DB55+C_Investimenti!CZ75-Bilancio_In!DC51</f>
        <v>0</v>
      </c>
      <c r="DD55" s="97">
        <f>+DC55+C_Investimenti!DA75-Bilancio_In!DD51</f>
        <v>0</v>
      </c>
      <c r="DE55" s="97">
        <f>+DD55+C_Investimenti!DB75-Bilancio_In!DE51</f>
        <v>0</v>
      </c>
      <c r="DF55" s="97">
        <f>+DE55+C_Investimenti!DC75-Bilancio_In!DF51</f>
        <v>0</v>
      </c>
      <c r="DG55" s="97">
        <f>+DF55+C_Investimenti!DD75-Bilancio_In!DG51</f>
        <v>0</v>
      </c>
      <c r="DH55" s="97">
        <f>+DG55+C_Investimenti!DE75-Bilancio_In!DH51</f>
        <v>0</v>
      </c>
      <c r="DI55" s="97">
        <f>+DH55+C_Investimenti!DF75-Bilancio_In!DI51</f>
        <v>0</v>
      </c>
      <c r="DJ55" s="97">
        <f>+DI55+C_Investimenti!DG75-Bilancio_In!DJ51</f>
        <v>0</v>
      </c>
      <c r="DK55" s="97">
        <f>+DJ55+C_Investimenti!DH75-Bilancio_In!DK51</f>
        <v>0</v>
      </c>
      <c r="DL55" s="97">
        <f>+DK55+C_Investimenti!DI75-Bilancio_In!DL51</f>
        <v>0</v>
      </c>
      <c r="DM55" s="97">
        <f>+DL55+C_Investimenti!DJ75-Bilancio_In!DM51</f>
        <v>0</v>
      </c>
      <c r="DN55" s="97">
        <f>+DM55+C_Investimenti!DK75-Bilancio_In!DN51</f>
        <v>0</v>
      </c>
      <c r="DO55" s="97">
        <f>+DN55+C_Investimenti!DL75-Bilancio_In!DO51</f>
        <v>0</v>
      </c>
      <c r="DP55" s="97">
        <f>+DO55+C_Investimenti!DM75-Bilancio_In!DP51</f>
        <v>0</v>
      </c>
      <c r="DQ55" s="97">
        <f>+DP55+C_Investimenti!DN75-Bilancio_In!DQ51</f>
        <v>0</v>
      </c>
      <c r="DR55" s="97">
        <f>+DQ55+C_Investimenti!DO75-Bilancio_In!DR51</f>
        <v>0</v>
      </c>
      <c r="DS55" s="97">
        <f>+DR55+C_Investimenti!DP75-Bilancio_In!DS51</f>
        <v>0</v>
      </c>
      <c r="DT55" s="97">
        <f>+DS55+C_Investimenti!DQ75-Bilancio_In!DT51</f>
        <v>0</v>
      </c>
      <c r="DU55" s="97">
        <f>+DT55+C_Investimenti!DR75-Bilancio_In!DU51</f>
        <v>0</v>
      </c>
      <c r="DV55" s="97">
        <f>+DU55+C_Investimenti!DS75-Bilancio_In!DV51</f>
        <v>0</v>
      </c>
      <c r="DW55" s="97">
        <f>+DV55+C_Investimenti!DT75-Bilancio_In!DW51</f>
        <v>0</v>
      </c>
      <c r="DX55" s="97">
        <f>+DW55+C_Investimenti!DU75-Bilancio_In!DX51</f>
        <v>0</v>
      </c>
      <c r="DZ55" s="97">
        <f t="shared" si="155"/>
        <v>0</v>
      </c>
      <c r="EA55" s="97">
        <f t="shared" si="156"/>
        <v>0</v>
      </c>
      <c r="EB55" s="97">
        <f t="shared" si="157"/>
        <v>0</v>
      </c>
      <c r="EC55" s="97">
        <f t="shared" si="158"/>
        <v>0</v>
      </c>
      <c r="ED55" s="97">
        <f t="shared" si="159"/>
        <v>0</v>
      </c>
      <c r="EE55" s="97">
        <f t="shared" si="160"/>
        <v>0</v>
      </c>
      <c r="EF55" s="97">
        <f t="shared" si="161"/>
        <v>0</v>
      </c>
      <c r="EG55" s="97">
        <f t="shared" si="162"/>
        <v>0</v>
      </c>
      <c r="EH55" s="97">
        <f t="shared" si="163"/>
        <v>0</v>
      </c>
      <c r="EI55" s="97">
        <f t="shared" si="164"/>
        <v>0</v>
      </c>
      <c r="EJ55" s="97">
        <f t="shared" si="165"/>
        <v>0</v>
      </c>
      <c r="EK55">
        <f t="shared" si="0"/>
        <v>52</v>
      </c>
    </row>
    <row r="56" spans="3:141" x14ac:dyDescent="0.25">
      <c r="C56" s="15"/>
      <c r="D56" s="15"/>
      <c r="E56" s="15"/>
      <c r="F56" s="70" t="s">
        <v>106</v>
      </c>
      <c r="G56" s="32"/>
      <c r="H56" s="97">
        <f>+Bilancio_In!E52</f>
        <v>0</v>
      </c>
      <c r="I56" s="97">
        <f>+H56-Bilancio_In!I52</f>
        <v>0</v>
      </c>
      <c r="J56" s="97">
        <f>+I56-Bilancio_In!J52</f>
        <v>0</v>
      </c>
      <c r="K56" s="97">
        <f>+J56-Bilancio_In!K52</f>
        <v>0</v>
      </c>
      <c r="L56" s="97">
        <f>+K56-Bilancio_In!L52</f>
        <v>0</v>
      </c>
      <c r="M56" s="97">
        <f>+L56-Bilancio_In!M52</f>
        <v>0</v>
      </c>
      <c r="N56" s="97">
        <f>+M56-Bilancio_In!N52</f>
        <v>0</v>
      </c>
      <c r="O56" s="97">
        <f>+N56-Bilancio_In!O52</f>
        <v>0</v>
      </c>
      <c r="P56" s="97">
        <f>+O56-Bilancio_In!P52</f>
        <v>0</v>
      </c>
      <c r="Q56" s="97">
        <f>+P56-Bilancio_In!Q52</f>
        <v>0</v>
      </c>
      <c r="R56" s="97">
        <f>+Q56-Bilancio_In!R52</f>
        <v>0</v>
      </c>
      <c r="S56" s="97">
        <f>+R56-Bilancio_In!S52</f>
        <v>0</v>
      </c>
      <c r="T56" s="97">
        <f>+S56-Bilancio_In!T52</f>
        <v>0</v>
      </c>
      <c r="U56" s="97">
        <f>+T56-Bilancio_In!U52</f>
        <v>0</v>
      </c>
      <c r="V56" s="97">
        <f>+U56-Bilancio_In!V52</f>
        <v>0</v>
      </c>
      <c r="W56" s="97">
        <f>+V56-Bilancio_In!W52</f>
        <v>0</v>
      </c>
      <c r="X56" s="97">
        <f>+W56-Bilancio_In!X52</f>
        <v>0</v>
      </c>
      <c r="Y56" s="97">
        <f>+X56-Bilancio_In!Y52</f>
        <v>0</v>
      </c>
      <c r="Z56" s="97">
        <f>+Y56-Bilancio_In!Z52</f>
        <v>0</v>
      </c>
      <c r="AA56" s="97">
        <f>+Z56-Bilancio_In!AA52</f>
        <v>0</v>
      </c>
      <c r="AB56" s="97">
        <f>+AA56-Bilancio_In!AB52</f>
        <v>0</v>
      </c>
      <c r="AC56" s="97">
        <f>+AB56-Bilancio_In!AC52</f>
        <v>0</v>
      </c>
      <c r="AD56" s="97">
        <f>+AC56-Bilancio_In!AD52</f>
        <v>0</v>
      </c>
      <c r="AE56" s="97">
        <f>+AD56-Bilancio_In!AE52</f>
        <v>0</v>
      </c>
      <c r="AF56" s="97">
        <f>+AE56-Bilancio_In!AF52</f>
        <v>0</v>
      </c>
      <c r="AG56" s="97">
        <f>+AF56-Bilancio_In!AG52</f>
        <v>0</v>
      </c>
      <c r="AH56" s="97">
        <f>+AG56-Bilancio_In!AH52</f>
        <v>0</v>
      </c>
      <c r="AI56" s="97">
        <f>+AH56-Bilancio_In!AI52</f>
        <v>0</v>
      </c>
      <c r="AJ56" s="97">
        <f>+AI56-Bilancio_In!AJ52</f>
        <v>0</v>
      </c>
      <c r="AK56" s="97">
        <f>+AJ56-Bilancio_In!AK52</f>
        <v>0</v>
      </c>
      <c r="AL56" s="97">
        <f>+AK56-Bilancio_In!AL52</f>
        <v>0</v>
      </c>
      <c r="AM56" s="97">
        <f>+AL56-Bilancio_In!AM52</f>
        <v>0</v>
      </c>
      <c r="AN56" s="97">
        <f>+AM56-Bilancio_In!AN52</f>
        <v>0</v>
      </c>
      <c r="AO56" s="97">
        <f>+AN56-Bilancio_In!AO52</f>
        <v>0</v>
      </c>
      <c r="AP56" s="97">
        <f>+AO56-Bilancio_In!AP52</f>
        <v>0</v>
      </c>
      <c r="AQ56" s="97">
        <f>+AP56-Bilancio_In!AQ52</f>
        <v>0</v>
      </c>
      <c r="AR56" s="97">
        <f>+AQ56-Bilancio_In!AR52</f>
        <v>0</v>
      </c>
      <c r="AS56" s="97">
        <f>+AR56-Bilancio_In!AS52</f>
        <v>0</v>
      </c>
      <c r="AT56" s="97">
        <f>+AS56-Bilancio_In!AT52</f>
        <v>0</v>
      </c>
      <c r="AU56" s="97">
        <f>+AT56-Bilancio_In!AU52</f>
        <v>0</v>
      </c>
      <c r="AV56" s="97">
        <f>+AU56-Bilancio_In!AV52</f>
        <v>0</v>
      </c>
      <c r="AW56" s="97">
        <f>+AV56-Bilancio_In!AW52</f>
        <v>0</v>
      </c>
      <c r="AX56" s="97">
        <f>+AW56-Bilancio_In!AX52</f>
        <v>0</v>
      </c>
      <c r="AY56" s="97">
        <f>+AX56-Bilancio_In!AY52</f>
        <v>0</v>
      </c>
      <c r="AZ56" s="97">
        <f>+AY56-Bilancio_In!AZ52</f>
        <v>0</v>
      </c>
      <c r="BA56" s="97">
        <f>+AZ56-Bilancio_In!BA52</f>
        <v>0</v>
      </c>
      <c r="BB56" s="97">
        <f>+BA56-Bilancio_In!BB52</f>
        <v>0</v>
      </c>
      <c r="BC56" s="97">
        <f>+BB56-Bilancio_In!BC52</f>
        <v>0</v>
      </c>
      <c r="BD56" s="97">
        <f>+BC56-Bilancio_In!BD52</f>
        <v>0</v>
      </c>
      <c r="BE56" s="97">
        <f>+BD56-Bilancio_In!BE52</f>
        <v>0</v>
      </c>
      <c r="BF56" s="97">
        <f>+BE56-Bilancio_In!BF52</f>
        <v>0</v>
      </c>
      <c r="BG56" s="97">
        <f>+BF56-Bilancio_In!BG52</f>
        <v>0</v>
      </c>
      <c r="BH56" s="97">
        <f>+BG56-Bilancio_In!BH52</f>
        <v>0</v>
      </c>
      <c r="BI56" s="97">
        <f>+BH56-Bilancio_In!BI52</f>
        <v>0</v>
      </c>
      <c r="BJ56" s="97">
        <f>+BI56-Bilancio_In!BJ52</f>
        <v>0</v>
      </c>
      <c r="BK56" s="97">
        <f>+BJ56-Bilancio_In!BK52</f>
        <v>0</v>
      </c>
      <c r="BL56" s="97">
        <f>+BK56-Bilancio_In!BL52</f>
        <v>0</v>
      </c>
      <c r="BM56" s="97">
        <f>+BL56-Bilancio_In!BM52</f>
        <v>0</v>
      </c>
      <c r="BN56" s="97">
        <f>+BM56-Bilancio_In!BN52</f>
        <v>0</v>
      </c>
      <c r="BO56" s="97">
        <f>+BN56-Bilancio_In!BO52</f>
        <v>0</v>
      </c>
      <c r="BP56" s="97">
        <f>+BO56-Bilancio_In!BP52</f>
        <v>0</v>
      </c>
      <c r="BQ56" s="97">
        <f>+BP56-Bilancio_In!BQ52</f>
        <v>0</v>
      </c>
      <c r="BR56" s="97">
        <f>+BQ56-Bilancio_In!BR52</f>
        <v>0</v>
      </c>
      <c r="BS56" s="97">
        <f>+BR56-Bilancio_In!BS52</f>
        <v>0</v>
      </c>
      <c r="BT56" s="97">
        <f>+BS56-Bilancio_In!BT52</f>
        <v>0</v>
      </c>
      <c r="BU56" s="97">
        <f>+BT56-Bilancio_In!BU52</f>
        <v>0</v>
      </c>
      <c r="BV56" s="97">
        <f>+BU56-Bilancio_In!BV52</f>
        <v>0</v>
      </c>
      <c r="BW56" s="97">
        <f>+BV56-Bilancio_In!BW52</f>
        <v>0</v>
      </c>
      <c r="BX56" s="97">
        <f>+BW56-Bilancio_In!BX52</f>
        <v>0</v>
      </c>
      <c r="BY56" s="97">
        <f>+BX56-Bilancio_In!BY52</f>
        <v>0</v>
      </c>
      <c r="BZ56" s="97">
        <f>+BY56-Bilancio_In!BZ52</f>
        <v>0</v>
      </c>
      <c r="CA56" s="97">
        <f>+BZ56-Bilancio_In!CA52</f>
        <v>0</v>
      </c>
      <c r="CB56" s="97">
        <f>+CA56-Bilancio_In!CB52</f>
        <v>0</v>
      </c>
      <c r="CC56" s="97">
        <f>+CB56-Bilancio_In!CC52</f>
        <v>0</v>
      </c>
      <c r="CD56" s="97">
        <f>+CC56-Bilancio_In!CD52</f>
        <v>0</v>
      </c>
      <c r="CE56" s="97">
        <f>+CD56-Bilancio_In!CE52</f>
        <v>0</v>
      </c>
      <c r="CF56" s="97">
        <f>+CE56-Bilancio_In!CF52</f>
        <v>0</v>
      </c>
      <c r="CG56" s="97">
        <f>+CF56-Bilancio_In!CG52</f>
        <v>0</v>
      </c>
      <c r="CH56" s="97">
        <f>+CG56-Bilancio_In!CH52</f>
        <v>0</v>
      </c>
      <c r="CI56" s="97">
        <f>+CH56-Bilancio_In!CI52</f>
        <v>0</v>
      </c>
      <c r="CJ56" s="97">
        <f>+CI56-Bilancio_In!CJ52</f>
        <v>0</v>
      </c>
      <c r="CK56" s="97">
        <f>+CJ56-Bilancio_In!CK52</f>
        <v>0</v>
      </c>
      <c r="CL56" s="97">
        <f>+CK56-Bilancio_In!CL52</f>
        <v>0</v>
      </c>
      <c r="CM56" s="97">
        <f>+CL56-Bilancio_In!CM52</f>
        <v>0</v>
      </c>
      <c r="CN56" s="97">
        <f>+CM56-Bilancio_In!CN52</f>
        <v>0</v>
      </c>
      <c r="CO56" s="97">
        <f>+CN56-Bilancio_In!CO52</f>
        <v>0</v>
      </c>
      <c r="CP56" s="97">
        <f>+CO56-Bilancio_In!CP52</f>
        <v>0</v>
      </c>
      <c r="CQ56" s="97">
        <f>+CP56-Bilancio_In!CQ52</f>
        <v>0</v>
      </c>
      <c r="CR56" s="97">
        <f>+CQ56-Bilancio_In!CR52</f>
        <v>0</v>
      </c>
      <c r="CS56" s="97">
        <f>+CR56-Bilancio_In!CS52</f>
        <v>0</v>
      </c>
      <c r="CT56" s="97">
        <f>+CS56-Bilancio_In!CT52</f>
        <v>0</v>
      </c>
      <c r="CU56" s="97">
        <f>+CT56-Bilancio_In!CU52</f>
        <v>0</v>
      </c>
      <c r="CV56" s="97">
        <f>+CU56-Bilancio_In!CV52</f>
        <v>0</v>
      </c>
      <c r="CW56" s="97">
        <f>+CV56-Bilancio_In!CW52</f>
        <v>0</v>
      </c>
      <c r="CX56" s="97">
        <f>+CW56-Bilancio_In!CX52</f>
        <v>0</v>
      </c>
      <c r="CY56" s="97">
        <f>+CX56-Bilancio_In!CY52</f>
        <v>0</v>
      </c>
      <c r="CZ56" s="97">
        <f>+CY56-Bilancio_In!CZ52</f>
        <v>0</v>
      </c>
      <c r="DA56" s="97">
        <f>+CZ56-Bilancio_In!DA52</f>
        <v>0</v>
      </c>
      <c r="DB56" s="97">
        <f>+DA56-Bilancio_In!DB52</f>
        <v>0</v>
      </c>
      <c r="DC56" s="97">
        <f>+DB56-Bilancio_In!DC52</f>
        <v>0</v>
      </c>
      <c r="DD56" s="97">
        <f>+DC56-Bilancio_In!DD52</f>
        <v>0</v>
      </c>
      <c r="DE56" s="97">
        <f>+DD56-Bilancio_In!DE52</f>
        <v>0</v>
      </c>
      <c r="DF56" s="97">
        <f>+DE56-Bilancio_In!DF52</f>
        <v>0</v>
      </c>
      <c r="DG56" s="97">
        <f>+DF56-Bilancio_In!DG52</f>
        <v>0</v>
      </c>
      <c r="DH56" s="97">
        <f>+DG56-Bilancio_In!DH52</f>
        <v>0</v>
      </c>
      <c r="DI56" s="97">
        <f>+DH56-Bilancio_In!DI52</f>
        <v>0</v>
      </c>
      <c r="DJ56" s="97">
        <f>+DI56-Bilancio_In!DJ52</f>
        <v>0</v>
      </c>
      <c r="DK56" s="97">
        <f>+DJ56-Bilancio_In!DK52</f>
        <v>0</v>
      </c>
      <c r="DL56" s="97">
        <f>+DK56-Bilancio_In!DL52</f>
        <v>0</v>
      </c>
      <c r="DM56" s="97">
        <f>+DL56-Bilancio_In!DM52</f>
        <v>0</v>
      </c>
      <c r="DN56" s="97">
        <f>+DM56-Bilancio_In!DN52</f>
        <v>0</v>
      </c>
      <c r="DO56" s="97">
        <f>+DN56-Bilancio_In!DO52</f>
        <v>0</v>
      </c>
      <c r="DP56" s="97">
        <f>+DO56-Bilancio_In!DP52</f>
        <v>0</v>
      </c>
      <c r="DQ56" s="97">
        <f>+DP56-Bilancio_In!DQ52</f>
        <v>0</v>
      </c>
      <c r="DR56" s="97">
        <f>+DQ56-Bilancio_In!DR52</f>
        <v>0</v>
      </c>
      <c r="DS56" s="97">
        <f>+DR56-Bilancio_In!DS52</f>
        <v>0</v>
      </c>
      <c r="DT56" s="97">
        <f>+DS56-Bilancio_In!DT52</f>
        <v>0</v>
      </c>
      <c r="DU56" s="97">
        <f>+DT56-Bilancio_In!DU52</f>
        <v>0</v>
      </c>
      <c r="DV56" s="97">
        <f>+DU56-Bilancio_In!DV52</f>
        <v>0</v>
      </c>
      <c r="DW56" s="97">
        <f>+DV56-Bilancio_In!DW52</f>
        <v>0</v>
      </c>
      <c r="DX56" s="97">
        <f>+DW56-Bilancio_In!DX52</f>
        <v>0</v>
      </c>
      <c r="DZ56" s="97">
        <f t="shared" si="155"/>
        <v>0</v>
      </c>
      <c r="EA56" s="97">
        <f t="shared" si="156"/>
        <v>0</v>
      </c>
      <c r="EB56" s="97">
        <f t="shared" si="157"/>
        <v>0</v>
      </c>
      <c r="EC56" s="97">
        <f t="shared" si="158"/>
        <v>0</v>
      </c>
      <c r="ED56" s="97">
        <f t="shared" si="159"/>
        <v>0</v>
      </c>
      <c r="EE56" s="97">
        <f t="shared" si="160"/>
        <v>0</v>
      </c>
      <c r="EF56" s="97">
        <f t="shared" si="161"/>
        <v>0</v>
      </c>
      <c r="EG56" s="97">
        <f t="shared" si="162"/>
        <v>0</v>
      </c>
      <c r="EH56" s="97">
        <f t="shared" si="163"/>
        <v>0</v>
      </c>
      <c r="EI56" s="97">
        <f t="shared" si="164"/>
        <v>0</v>
      </c>
      <c r="EJ56" s="97">
        <f t="shared" si="165"/>
        <v>0</v>
      </c>
      <c r="EK56">
        <f t="shared" si="0"/>
        <v>53</v>
      </c>
    </row>
    <row r="57" spans="3:141" x14ac:dyDescent="0.25">
      <c r="C57" s="15"/>
      <c r="D57" s="15"/>
      <c r="E57" s="15"/>
      <c r="F57" s="71" t="s">
        <v>233</v>
      </c>
      <c r="G57" s="32"/>
      <c r="H57" s="97">
        <f>+Bilancio_In!E53</f>
        <v>25000</v>
      </c>
      <c r="I57" s="97">
        <f>+H57+C_Personale!E186+C_Personale!E185+C_Personale!E187-Bilancio_In!I53</f>
        <v>12160.256410256407</v>
      </c>
      <c r="J57" s="97">
        <f>+I57+C_Personale!F186+C_Personale!F185+C_Personale!F187-Bilancio_In!J53</f>
        <v>14403.846153846149</v>
      </c>
      <c r="K57" s="97">
        <f>+J57+C_Personale!G186+C_Personale!G185+C_Personale!G187-Bilancio_In!K53</f>
        <v>16647.435897435891</v>
      </c>
      <c r="L57" s="97">
        <f>+K57+C_Personale!H186+C_Personale!H185+C_Personale!H187-Bilancio_In!L53</f>
        <v>18891.025641025633</v>
      </c>
      <c r="M57" s="97">
        <f>+L57+C_Personale!I186+C_Personale!I185+C_Personale!I187-Bilancio_In!M53</f>
        <v>21134.615384615376</v>
      </c>
      <c r="N57" s="97">
        <f>+M57+C_Personale!J186+C_Personale!J185+C_Personale!J187-Bilancio_In!N53</f>
        <v>23378.205128205118</v>
      </c>
      <c r="O57" s="97">
        <f>+N57+C_Personale!K186+C_Personale!K185+C_Personale!K187-Bilancio_In!O53</f>
        <v>25621.79487179486</v>
      </c>
      <c r="P57" s="97">
        <f>+O57+C_Personale!L186+C_Personale!L185+C_Personale!L187-Bilancio_In!P53</f>
        <v>27865.384615384603</v>
      </c>
      <c r="Q57" s="97">
        <f>+P57+C_Personale!M186+C_Personale!M185+C_Personale!M187-Bilancio_In!Q53</f>
        <v>30108.974358974345</v>
      </c>
      <c r="R57" s="97">
        <f>+Q57+C_Personale!N186+C_Personale!N185+C_Personale!N187-Bilancio_In!R53</f>
        <v>32352.564102564087</v>
      </c>
      <c r="S57" s="97">
        <f>+R57+C_Personale!O186+C_Personale!O185+C_Personale!O187-Bilancio_In!S53</f>
        <v>34596.153846153829</v>
      </c>
      <c r="T57" s="97">
        <f>+S57+C_Personale!P186+C_Personale!P185+C_Personale!P187-Bilancio_In!T53</f>
        <v>12160.256410256399</v>
      </c>
      <c r="U57" s="97">
        <f>+T57+C_Personale!Q186+C_Personale!Q185+C_Personale!Q187-Bilancio_In!U53</f>
        <v>19615.384615384606</v>
      </c>
      <c r="V57" s="97">
        <f>+U57+C_Personale!R186+C_Personale!R185+C_Personale!R187-Bilancio_In!V53</f>
        <v>22820.512820512813</v>
      </c>
      <c r="W57" s="97">
        <f>+V57+C_Personale!S186+C_Personale!S185+C_Personale!S187-Bilancio_In!W53</f>
        <v>26025.64102564102</v>
      </c>
      <c r="X57" s="97">
        <f>+W57+C_Personale!T186+C_Personale!T185+C_Personale!T187-Bilancio_In!X53</f>
        <v>29230.769230769227</v>
      </c>
      <c r="Y57" s="97">
        <f>+X57+C_Personale!U186+C_Personale!U185+C_Personale!U187-Bilancio_In!Y53</f>
        <v>32435.897435897434</v>
      </c>
      <c r="Z57" s="97">
        <f>+Y57+C_Personale!V186+C_Personale!V185+C_Personale!V187-Bilancio_In!Z53</f>
        <v>35641.025641025641</v>
      </c>
      <c r="AA57" s="97">
        <f>+Z57+C_Personale!W186+C_Personale!W185+C_Personale!W187-Bilancio_In!AA53</f>
        <v>38846.153846153851</v>
      </c>
      <c r="AB57" s="97">
        <f>+AA57+C_Personale!X186+C_Personale!X185+C_Personale!X187-Bilancio_In!AB53</f>
        <v>42051.282051282062</v>
      </c>
      <c r="AC57" s="97">
        <f>+AB57+C_Personale!Y186+C_Personale!Y185+C_Personale!Y187-Bilancio_In!AC53</f>
        <v>45256.410256410272</v>
      </c>
      <c r="AD57" s="97">
        <f>+AC57+C_Personale!Z186+C_Personale!Z185+C_Personale!Z187-Bilancio_In!AD53</f>
        <v>48461.538461538483</v>
      </c>
      <c r="AE57" s="97">
        <f>+AD57+C_Personale!AA186+C_Personale!AA185+C_Personale!AA187-Bilancio_In!AE53</f>
        <v>51666.666666666693</v>
      </c>
      <c r="AF57" s="97">
        <f>+AE57+C_Personale!AB186+C_Personale!AB185+C_Personale!AB187-Bilancio_In!AF53</f>
        <v>17371.794871794875</v>
      </c>
      <c r="AG57" s="97">
        <f>+AF57+C_Personale!AC186+C_Personale!AC185+C_Personale!AC187-Bilancio_In!AG53</f>
        <v>20576.923076923082</v>
      </c>
      <c r="AH57" s="97">
        <f>+AG57+C_Personale!AD186+C_Personale!AD185+C_Personale!AD187-Bilancio_In!AH53</f>
        <v>23782.051282051289</v>
      </c>
      <c r="AI57" s="97">
        <f>+AH57+C_Personale!AE186+C_Personale!AE185+C_Personale!AE187-Bilancio_In!AI53</f>
        <v>26987.179487179495</v>
      </c>
      <c r="AJ57" s="97">
        <f>+AI57+C_Personale!AF186+C_Personale!AF185+C_Personale!AF187-Bilancio_In!AJ53</f>
        <v>30192.307692307702</v>
      </c>
      <c r="AK57" s="97">
        <f>+AJ57+C_Personale!AG186+C_Personale!AG185+C_Personale!AG187-Bilancio_In!AK53</f>
        <v>33397.435897435913</v>
      </c>
      <c r="AL57" s="97">
        <f>+AK57+C_Personale!AH186+C_Personale!AH185+C_Personale!AH187-Bilancio_In!AL53</f>
        <v>36602.564102564123</v>
      </c>
      <c r="AM57" s="97">
        <f>+AL57+C_Personale!AI186+C_Personale!AI185+C_Personale!AI187-Bilancio_In!AM53</f>
        <v>39807.692307692334</v>
      </c>
      <c r="AN57" s="97">
        <f>+AM57+C_Personale!AJ186+C_Personale!AJ185+C_Personale!AJ187-Bilancio_In!AN53</f>
        <v>43012.820512820545</v>
      </c>
      <c r="AO57" s="97">
        <f>+AN57+C_Personale!AK186+C_Personale!AK185+C_Personale!AK187-Bilancio_In!AO53</f>
        <v>46217.948717948755</v>
      </c>
      <c r="AP57" s="97">
        <f>+AO57+C_Personale!AL186+C_Personale!AL185+C_Personale!AL187-Bilancio_In!AP53</f>
        <v>49423.076923076966</v>
      </c>
      <c r="AQ57" s="97">
        <f>+AP57+C_Personale!AM186+C_Personale!AM185+C_Personale!AM187-Bilancio_In!AQ53</f>
        <v>52628.205128205176</v>
      </c>
      <c r="AR57" s="97">
        <f>+AQ57+C_Personale!AN186+C_Personale!AN185+C_Personale!AN187-Bilancio_In!AR53</f>
        <v>17371.794871794889</v>
      </c>
      <c r="AS57" s="97">
        <f>+AR57+C_Personale!AO186+C_Personale!AO185+C_Personale!AO187-Bilancio_In!AS53</f>
        <v>20576.923076923096</v>
      </c>
      <c r="AT57" s="97">
        <f>+AS57+C_Personale!AP186+C_Personale!AP185+C_Personale!AP187-Bilancio_In!AT53</f>
        <v>23782.051282051303</v>
      </c>
      <c r="AU57" s="97">
        <f>+AT57+C_Personale!AQ186+C_Personale!AQ185+C_Personale!AQ187-Bilancio_In!AU53</f>
        <v>26987.17948717951</v>
      </c>
      <c r="AV57" s="97">
        <f>+AU57+C_Personale!AR186+C_Personale!AR185+C_Personale!AR187-Bilancio_In!AV53</f>
        <v>30192.307692307717</v>
      </c>
      <c r="AW57" s="97">
        <f>+AV57+C_Personale!AS186+C_Personale!AS185+C_Personale!AS187-Bilancio_In!AW53</f>
        <v>33397.435897435927</v>
      </c>
      <c r="AX57" s="97">
        <f>+AW57+C_Personale!AT186+C_Personale!AT185+C_Personale!AT187-Bilancio_In!AX53</f>
        <v>36602.564102564138</v>
      </c>
      <c r="AY57" s="97">
        <f>+AX57+C_Personale!AU186+C_Personale!AU185+C_Personale!AU187-Bilancio_In!AY53</f>
        <v>39807.692307692349</v>
      </c>
      <c r="AZ57" s="97">
        <f>+AY57+C_Personale!AV186+C_Personale!AV185+C_Personale!AV187-Bilancio_In!AZ53</f>
        <v>43012.820512820559</v>
      </c>
      <c r="BA57" s="97">
        <f>+AZ57+C_Personale!AW186+C_Personale!AW185+C_Personale!AW187-Bilancio_In!BA53</f>
        <v>46217.94871794877</v>
      </c>
      <c r="BB57" s="97">
        <f>+BA57+C_Personale!AX186+C_Personale!AX185+C_Personale!AX187-Bilancio_In!BB53</f>
        <v>49423.07692307698</v>
      </c>
      <c r="BC57" s="97">
        <f>+BB57+C_Personale!AY186+C_Personale!AY185+C_Personale!AY187-Bilancio_In!BC53</f>
        <v>52628.205128205191</v>
      </c>
      <c r="BD57" s="97">
        <f>+BC57+C_Personale!AZ186+C_Personale!AZ185+C_Personale!AZ187-Bilancio_In!BD53</f>
        <v>17371.794871794904</v>
      </c>
      <c r="BE57" s="97">
        <f>+BD57+C_Personale!BA186+C_Personale!BA185+C_Personale!BA187-Bilancio_In!BE53</f>
        <v>20576.923076923111</v>
      </c>
      <c r="BF57" s="97">
        <f>+BE57+C_Personale!BB186+C_Personale!BB185+C_Personale!BB187-Bilancio_In!BF53</f>
        <v>23782.051282051318</v>
      </c>
      <c r="BG57" s="97">
        <f>+BF57+C_Personale!BC186+C_Personale!BC185+C_Personale!BC187-Bilancio_In!BG53</f>
        <v>26987.179487179525</v>
      </c>
      <c r="BH57" s="97">
        <f>+BG57+C_Personale!BD186+C_Personale!BD185+C_Personale!BD187-Bilancio_In!BH53</f>
        <v>30192.307692307731</v>
      </c>
      <c r="BI57" s="97">
        <f>+BH57+C_Personale!BE186+C_Personale!BE185+C_Personale!BE187-Bilancio_In!BI53</f>
        <v>33397.435897435942</v>
      </c>
      <c r="BJ57" s="97">
        <f>+BI57+C_Personale!BF186+C_Personale!BF185+C_Personale!BF187-Bilancio_In!BJ53</f>
        <v>36602.564102564153</v>
      </c>
      <c r="BK57" s="97">
        <f>+BJ57+C_Personale!BG186+C_Personale!BG185+C_Personale!BG187-Bilancio_In!BK53</f>
        <v>39807.692307692363</v>
      </c>
      <c r="BL57" s="97">
        <f>+BK57+C_Personale!BH186+C_Personale!BH185+C_Personale!BH187-Bilancio_In!BL53</f>
        <v>43012.820512820574</v>
      </c>
      <c r="BM57" s="97">
        <f>+BL57+C_Personale!BI186+C_Personale!BI185+C_Personale!BI187-Bilancio_In!BM53</f>
        <v>46217.948717948784</v>
      </c>
      <c r="BN57" s="97">
        <f>+BM57+C_Personale!BJ186+C_Personale!BJ185+C_Personale!BJ187-Bilancio_In!BN53</f>
        <v>49423.076923076995</v>
      </c>
      <c r="BO57" s="97">
        <f>+BN57+C_Personale!BK186+C_Personale!BK185+C_Personale!BK187-Bilancio_In!BO53</f>
        <v>52628.205128205205</v>
      </c>
      <c r="BP57" s="97">
        <f>+BO57+C_Personale!BL186+C_Personale!BL185+C_Personale!BL187-Bilancio_In!BP53</f>
        <v>17371.794871794918</v>
      </c>
      <c r="BQ57" s="97">
        <f>+BP57+C_Personale!BM186+C_Personale!BM185+C_Personale!BM187-Bilancio_In!BQ53</f>
        <v>20576.923076923125</v>
      </c>
      <c r="BR57" s="97">
        <f>+BQ57+C_Personale!BN186+C_Personale!BN185+C_Personale!BN187-Bilancio_In!BR53</f>
        <v>23782.051282051332</v>
      </c>
      <c r="BS57" s="97">
        <f>+BR57+C_Personale!BO186+C_Personale!BO185+C_Personale!BO187-Bilancio_In!BS53</f>
        <v>26987.179487179539</v>
      </c>
      <c r="BT57" s="97">
        <f>+BS57+C_Personale!BP186+C_Personale!BP185+C_Personale!BP187-Bilancio_In!BT53</f>
        <v>30192.307692307746</v>
      </c>
      <c r="BU57" s="97">
        <f>+BT57+C_Personale!BQ186+C_Personale!BQ185+C_Personale!BQ187-Bilancio_In!BU53</f>
        <v>33397.435897435957</v>
      </c>
      <c r="BV57" s="97">
        <f>+BU57+C_Personale!BR186+C_Personale!BR185+C_Personale!BR187-Bilancio_In!BV53</f>
        <v>36602.564102564167</v>
      </c>
      <c r="BW57" s="97">
        <f>+BV57+C_Personale!BS186+C_Personale!BS185+C_Personale!BS187-Bilancio_In!BW53</f>
        <v>39807.692307692378</v>
      </c>
      <c r="BX57" s="97">
        <f>+BW57+C_Personale!BT186+C_Personale!BT185+C_Personale!BT187-Bilancio_In!BX53</f>
        <v>43012.820512820588</v>
      </c>
      <c r="BY57" s="97">
        <f>+BX57+C_Personale!BU186+C_Personale!BU185+C_Personale!BU187-Bilancio_In!BY53</f>
        <v>46217.948717948799</v>
      </c>
      <c r="BZ57" s="97">
        <f>+BY57+C_Personale!BV186+C_Personale!BV185+C_Personale!BV187-Bilancio_In!BZ53</f>
        <v>49423.076923077009</v>
      </c>
      <c r="CA57" s="97">
        <f>+BZ57+C_Personale!BW186+C_Personale!BW185+C_Personale!BW187-Bilancio_In!CA53</f>
        <v>52628.20512820522</v>
      </c>
      <c r="CB57" s="97">
        <f>+CA57+C_Personale!BX186+C_Personale!BX185+C_Personale!BX187-Bilancio_In!CB53</f>
        <v>17371.794871794933</v>
      </c>
      <c r="CC57" s="97">
        <f>+CB57+C_Personale!BY186+C_Personale!BY185+C_Personale!BY187-Bilancio_In!CC53</f>
        <v>20576.92307692314</v>
      </c>
      <c r="CD57" s="97">
        <f>+CC57+C_Personale!BZ186+C_Personale!BZ185+C_Personale!BZ187-Bilancio_In!CD53</f>
        <v>23782.051282051347</v>
      </c>
      <c r="CE57" s="97">
        <f>+CD57+C_Personale!CA186+C_Personale!CA185+C_Personale!CA187-Bilancio_In!CE53</f>
        <v>26987.179487179554</v>
      </c>
      <c r="CF57" s="97">
        <f>+CE57+C_Personale!CB186+C_Personale!CB185+C_Personale!CB187-Bilancio_In!CF53</f>
        <v>30192.307692307761</v>
      </c>
      <c r="CG57" s="97">
        <f>+CF57+C_Personale!CC186+C_Personale!CC185+C_Personale!CC187-Bilancio_In!CG53</f>
        <v>33397.435897435971</v>
      </c>
      <c r="CH57" s="97">
        <f>+CG57+C_Personale!CD186+C_Personale!CD185+C_Personale!CD187-Bilancio_In!CH53</f>
        <v>36602.564102564182</v>
      </c>
      <c r="CI57" s="97">
        <f>+CH57+C_Personale!CE186+C_Personale!CE185+C_Personale!CE187-Bilancio_In!CI53</f>
        <v>39807.692307692392</v>
      </c>
      <c r="CJ57" s="97">
        <f>+CI57+C_Personale!CF186+C_Personale!CF185+C_Personale!CF187-Bilancio_In!CJ53</f>
        <v>43012.820512820603</v>
      </c>
      <c r="CK57" s="97">
        <f>+CJ57+C_Personale!CG186+C_Personale!CG185+C_Personale!CG187-Bilancio_In!CK53</f>
        <v>46217.948717948813</v>
      </c>
      <c r="CL57" s="97">
        <f>+CK57+C_Personale!CH186+C_Personale!CH185+C_Personale!CH187-Bilancio_In!CL53</f>
        <v>49423.076923077024</v>
      </c>
      <c r="CM57" s="97">
        <f>+CL57+C_Personale!CI186+C_Personale!CI185+C_Personale!CI187-Bilancio_In!CM53</f>
        <v>52628.205128205234</v>
      </c>
      <c r="CN57" s="97">
        <f>+CM57+C_Personale!CJ186+C_Personale!CJ185+C_Personale!CJ187-Bilancio_In!CN53</f>
        <v>17371.794871794948</v>
      </c>
      <c r="CO57" s="97">
        <f>+CN57+C_Personale!CK186+C_Personale!CK185+C_Personale!CK187-Bilancio_In!CO53</f>
        <v>20576.923076923154</v>
      </c>
      <c r="CP57" s="97">
        <f>+CO57+C_Personale!CL186+C_Personale!CL185+C_Personale!CL187-Bilancio_In!CP53</f>
        <v>23782.051282051361</v>
      </c>
      <c r="CQ57" s="97">
        <f>+CP57+C_Personale!CM186+C_Personale!CM185+C_Personale!CM187-Bilancio_In!CQ53</f>
        <v>26987.179487179568</v>
      </c>
      <c r="CR57" s="97">
        <f>+CQ57+C_Personale!CN186+C_Personale!CN185+C_Personale!CN187-Bilancio_In!CR53</f>
        <v>30192.307692307775</v>
      </c>
      <c r="CS57" s="97">
        <f>+CR57+C_Personale!CO186+C_Personale!CO185+C_Personale!CO187-Bilancio_In!CS53</f>
        <v>33397.435897435986</v>
      </c>
      <c r="CT57" s="97">
        <f>+CS57+C_Personale!CP186+C_Personale!CP185+C_Personale!CP187-Bilancio_In!CT53</f>
        <v>36602.564102564196</v>
      </c>
      <c r="CU57" s="97">
        <f>+CT57+C_Personale!CQ186+C_Personale!CQ185+C_Personale!CQ187-Bilancio_In!CU53</f>
        <v>39807.692307692407</v>
      </c>
      <c r="CV57" s="97">
        <f>+CU57+C_Personale!CR186+C_Personale!CR185+C_Personale!CR187-Bilancio_In!CV53</f>
        <v>43012.820512820617</v>
      </c>
      <c r="CW57" s="97">
        <f>+CV57+C_Personale!CS186+C_Personale!CS185+C_Personale!CS187-Bilancio_In!CW53</f>
        <v>46217.948717948828</v>
      </c>
      <c r="CX57" s="97">
        <f>+CW57+C_Personale!CT186+C_Personale!CT185+C_Personale!CT187-Bilancio_In!CX53</f>
        <v>49423.076923077038</v>
      </c>
      <c r="CY57" s="97">
        <f>+CX57+C_Personale!CU186+C_Personale!CU185+C_Personale!CU187-Bilancio_In!CY53</f>
        <v>52628.205128205249</v>
      </c>
      <c r="CZ57" s="97">
        <f>+CY57+C_Personale!CV186+C_Personale!CV185+C_Personale!CV187-Bilancio_In!CZ53</f>
        <v>17371.794871794962</v>
      </c>
      <c r="DA57" s="97">
        <f>+CZ57+C_Personale!CW186+C_Personale!CW185+C_Personale!CW187-Bilancio_In!DA53</f>
        <v>20576.923076923169</v>
      </c>
      <c r="DB57" s="97">
        <f>+DA57+C_Personale!CX186+C_Personale!CX185+C_Personale!CX187-Bilancio_In!DB53</f>
        <v>23782.051282051376</v>
      </c>
      <c r="DC57" s="97">
        <f>+DB57+C_Personale!CY186+C_Personale!CY185+C_Personale!CY187-Bilancio_In!DC53</f>
        <v>26987.179487179583</v>
      </c>
      <c r="DD57" s="97">
        <f>+DC57+C_Personale!CZ186+C_Personale!CZ185+C_Personale!CZ187-Bilancio_In!DD53</f>
        <v>30192.30769230779</v>
      </c>
      <c r="DE57" s="97">
        <f>+DD57+C_Personale!DA186+C_Personale!DA185+C_Personale!DA187-Bilancio_In!DE53</f>
        <v>33397.435897436</v>
      </c>
      <c r="DF57" s="97">
        <f>+DE57+C_Personale!DB186+C_Personale!DB185+C_Personale!DB187-Bilancio_In!DF53</f>
        <v>36602.564102564211</v>
      </c>
      <c r="DG57" s="97">
        <f>+DF57+C_Personale!DC186+C_Personale!DC185+C_Personale!DC187-Bilancio_In!DG53</f>
        <v>39807.692307692421</v>
      </c>
      <c r="DH57" s="97">
        <f>+DG57+C_Personale!DD186+C_Personale!DD185+C_Personale!DD187-Bilancio_In!DH53</f>
        <v>43012.820512820632</v>
      </c>
      <c r="DI57" s="97">
        <f>+DH57+C_Personale!DE186+C_Personale!DE185+C_Personale!DE187-Bilancio_In!DI53</f>
        <v>46217.948717948842</v>
      </c>
      <c r="DJ57" s="97">
        <f>+DI57+C_Personale!DF186+C_Personale!DF185+C_Personale!DF187-Bilancio_In!DJ53</f>
        <v>49423.076923077053</v>
      </c>
      <c r="DK57" s="97">
        <f>+DJ57+C_Personale!DG186+C_Personale!DG185+C_Personale!DG187-Bilancio_In!DK53</f>
        <v>52628.205128205263</v>
      </c>
      <c r="DL57" s="97">
        <f>+DK57+C_Personale!DH186+C_Personale!DH185+C_Personale!DH187-Bilancio_In!DL53</f>
        <v>17371.794871794977</v>
      </c>
      <c r="DM57" s="97">
        <f>+DL57+C_Personale!DI186+C_Personale!DI185+C_Personale!DI187-Bilancio_In!DM53</f>
        <v>20576.923076923184</v>
      </c>
      <c r="DN57" s="97">
        <f>+DM57+C_Personale!DJ186+C_Personale!DJ185+C_Personale!DJ187-Bilancio_In!DN53</f>
        <v>23782.05128205139</v>
      </c>
      <c r="DO57" s="97">
        <f>+DN57+C_Personale!DK186+C_Personale!DK185+C_Personale!DK187-Bilancio_In!DO53</f>
        <v>26987.179487179597</v>
      </c>
      <c r="DP57" s="97">
        <f>+DO57+C_Personale!DL186+C_Personale!DL185+C_Personale!DL187-Bilancio_In!DP53</f>
        <v>30192.307692307804</v>
      </c>
      <c r="DQ57" s="97">
        <f>+DP57+C_Personale!DM186+C_Personale!DM185+C_Personale!DM187-Bilancio_In!DQ53</f>
        <v>33397.435897436015</v>
      </c>
      <c r="DR57" s="97">
        <f>+DQ57+C_Personale!DN186+C_Personale!DN185+C_Personale!DN187-Bilancio_In!DR53</f>
        <v>36602.564102564225</v>
      </c>
      <c r="DS57" s="97">
        <f>+DR57+C_Personale!DO186+C_Personale!DO185+C_Personale!DO187-Bilancio_In!DS53</f>
        <v>39807.692307692436</v>
      </c>
      <c r="DT57" s="97">
        <f>+DS57+C_Personale!DP186+C_Personale!DP185+C_Personale!DP187-Bilancio_In!DT53</f>
        <v>43012.820512820646</v>
      </c>
      <c r="DU57" s="97">
        <f>+DT57+C_Personale!DQ186+C_Personale!DQ185+C_Personale!DQ187-Bilancio_In!DU53</f>
        <v>46217.948717948857</v>
      </c>
      <c r="DV57" s="97">
        <f>+DU57+C_Personale!DR186+C_Personale!DR185+C_Personale!DR187-Bilancio_In!DV53</f>
        <v>49423.076923077067</v>
      </c>
      <c r="DW57" s="97">
        <f>+DV57+C_Personale!DS186+C_Personale!DS185+C_Personale!DS187-Bilancio_In!DW53</f>
        <v>52628.205128205278</v>
      </c>
      <c r="DX57" s="97">
        <f>+DW57+C_Personale!DT186+C_Personale!DT185+C_Personale!DT187-Bilancio_In!DX53</f>
        <v>17371.794871794991</v>
      </c>
      <c r="DZ57" s="97">
        <f t="shared" si="155"/>
        <v>25000</v>
      </c>
      <c r="EA57" s="97">
        <f t="shared" si="156"/>
        <v>12160.256410256399</v>
      </c>
      <c r="EB57" s="97">
        <f t="shared" si="157"/>
        <v>17371.794871794875</v>
      </c>
      <c r="EC57" s="97">
        <f t="shared" si="158"/>
        <v>17371.794871794889</v>
      </c>
      <c r="ED57" s="97">
        <f t="shared" si="159"/>
        <v>17371.794871794904</v>
      </c>
      <c r="EE57" s="97">
        <f t="shared" si="160"/>
        <v>17371.794871794918</v>
      </c>
      <c r="EF57" s="97">
        <f t="shared" si="161"/>
        <v>17371.794871794933</v>
      </c>
      <c r="EG57" s="97">
        <f t="shared" si="162"/>
        <v>17371.794871794948</v>
      </c>
      <c r="EH57" s="97">
        <f t="shared" si="163"/>
        <v>17371.794871794962</v>
      </c>
      <c r="EI57" s="97">
        <f t="shared" si="164"/>
        <v>17371.794871794977</v>
      </c>
      <c r="EJ57" s="97">
        <f t="shared" si="165"/>
        <v>17371.794871794991</v>
      </c>
      <c r="EK57">
        <f t="shared" si="0"/>
        <v>54</v>
      </c>
    </row>
    <row r="58" spans="3:141" x14ac:dyDescent="0.25">
      <c r="C58" s="15"/>
      <c r="D58" s="15"/>
      <c r="E58" s="15"/>
      <c r="F58" s="71" t="s">
        <v>109</v>
      </c>
      <c r="G58" s="32"/>
      <c r="H58" s="97">
        <f>+Bilancio_In!E54</f>
        <v>45000</v>
      </c>
      <c r="I58" s="97">
        <f>+IF(L_Iva!G35&lt;0,-L_Iva!G35,0)+$H58-Bilancio_In!I54</f>
        <v>56773.2</v>
      </c>
      <c r="J58" s="97">
        <f>+IF(L_Iva!H35&lt;0,-L_Iva!H35,0)+$H58-SUM(Bilancio_In!$I54:J54)</f>
        <v>56773.2</v>
      </c>
      <c r="K58" s="97">
        <f>+IF(L_Iva!I35&lt;0,-L_Iva!I35,0)+$H58-SUM(Bilancio_In!$I54:K54)</f>
        <v>56773.2</v>
      </c>
      <c r="L58" s="97">
        <f>+IF(L_Iva!J35&lt;0,-L_Iva!J35,0)+$H58-SUM(Bilancio_In!$I54:L54)</f>
        <v>56773.2</v>
      </c>
      <c r="M58" s="97">
        <f>+IF(L_Iva!K35&lt;0,-L_Iva!K35,0)+$H58-SUM(Bilancio_In!$I54:M54)</f>
        <v>11773.199999999997</v>
      </c>
      <c r="N58" s="97">
        <f>+IF(L_Iva!L35&lt;0,-L_Iva!L35,0)+$H58-SUM(Bilancio_In!$I54:N54)</f>
        <v>11773.199999999997</v>
      </c>
      <c r="O58" s="97">
        <f>+IF(L_Iva!M35&lt;0,-L_Iva!M35,0)+$H58-SUM(Bilancio_In!$I54:O54)</f>
        <v>11773.199999999997</v>
      </c>
      <c r="P58" s="97">
        <f>+IF(L_Iva!N35&lt;0,-L_Iva!N35,0)+$H58-SUM(Bilancio_In!$I54:P54)</f>
        <v>11773.199999999997</v>
      </c>
      <c r="Q58" s="97">
        <f>+IF(L_Iva!O35&lt;0,-L_Iva!O35,0)+$H58-SUM(Bilancio_In!$I54:Q54)</f>
        <v>11773.199999999997</v>
      </c>
      <c r="R58" s="97">
        <f>+IF(L_Iva!P35&lt;0,-L_Iva!P35,0)+$H58-SUM(Bilancio_In!$I54:R54)</f>
        <v>11773.199999999997</v>
      </c>
      <c r="S58" s="97">
        <f>+IF(L_Iva!Q35&lt;0,-L_Iva!Q35,0)+$H58-SUM(Bilancio_In!$I54:S54)</f>
        <v>11773.199999999997</v>
      </c>
      <c r="T58" s="97">
        <f>+IF(L_Iva!R35&lt;0,-L_Iva!R35,0)+$H58-SUM(Bilancio_In!$I54:T54)</f>
        <v>11773.199999999997</v>
      </c>
      <c r="U58" s="97">
        <f>+IF(L_Iva!S35&lt;0,-L_Iva!S35,0)+$H58-SUM(Bilancio_In!$I54:U54)</f>
        <v>35058</v>
      </c>
      <c r="V58" s="97">
        <f>+IF(L_Iva!T35&lt;0,-L_Iva!T35,0)+$H58-SUM(Bilancio_In!$I54:V54)</f>
        <v>35058</v>
      </c>
      <c r="W58" s="97">
        <f>+IF(L_Iva!U35&lt;0,-L_Iva!U35,0)+$H58-SUM(Bilancio_In!$I54:W54)</f>
        <v>35058</v>
      </c>
      <c r="X58" s="97">
        <f>+IF(L_Iva!V35&lt;0,-L_Iva!V35,0)+$H58-SUM(Bilancio_In!$I54:X54)</f>
        <v>35058</v>
      </c>
      <c r="Y58" s="97">
        <f>+IF(L_Iva!W35&lt;0,-L_Iva!W35,0)+$H58-SUM(Bilancio_In!$I54:Y54)</f>
        <v>35058</v>
      </c>
      <c r="Z58" s="97">
        <f>+IF(L_Iva!X35&lt;0,-L_Iva!X35,0)+$H58-SUM(Bilancio_In!$I54:Z54)</f>
        <v>35058</v>
      </c>
      <c r="AA58" s="97">
        <f>+IF(L_Iva!Y35&lt;0,-L_Iva!Y35,0)+$H58-SUM(Bilancio_In!$I54:AA54)</f>
        <v>35058</v>
      </c>
      <c r="AB58" s="97">
        <f>+IF(L_Iva!Z35&lt;0,-L_Iva!Z35,0)+$H58-SUM(Bilancio_In!$I54:AB54)</f>
        <v>35058</v>
      </c>
      <c r="AC58" s="97">
        <f>+IF(L_Iva!AA35&lt;0,-L_Iva!AA35,0)+$H58-SUM(Bilancio_In!$I54:AC54)</f>
        <v>35058</v>
      </c>
      <c r="AD58" s="97">
        <f>+IF(L_Iva!AB35&lt;0,-L_Iva!AB35,0)+$H58-SUM(Bilancio_In!$I54:AD54)</f>
        <v>35058</v>
      </c>
      <c r="AE58" s="97">
        <f>+IF(L_Iva!AC35&lt;0,-L_Iva!AC35,0)+$H58-SUM(Bilancio_In!$I54:AE54)</f>
        <v>35058</v>
      </c>
      <c r="AF58" s="97">
        <f>+IF(L_Iva!AD35&lt;0,-L_Iva!AD35,0)+$H58-SUM(Bilancio_In!$I54:AF54)</f>
        <v>35058</v>
      </c>
      <c r="AG58" s="97">
        <f>+IF(L_Iva!AE35&lt;0,-L_Iva!AE35,0)+$H58-SUM(Bilancio_In!$I54:AG54)</f>
        <v>35058</v>
      </c>
      <c r="AH58" s="97">
        <f>+IF(L_Iva!AF35&lt;0,-L_Iva!AF35,0)+$H58-SUM(Bilancio_In!$I54:AH54)</f>
        <v>35058</v>
      </c>
      <c r="AI58" s="97">
        <f>+IF(L_Iva!AG35&lt;0,-L_Iva!AG35,0)+$H58-SUM(Bilancio_In!$I54:AI54)</f>
        <v>35058</v>
      </c>
      <c r="AJ58" s="97">
        <f>+IF(L_Iva!AH35&lt;0,-L_Iva!AH35,0)+$H58-SUM(Bilancio_In!$I54:AJ54)</f>
        <v>35058</v>
      </c>
      <c r="AK58" s="97">
        <f>+IF(L_Iva!AI35&lt;0,-L_Iva!AI35,0)+$H58-SUM(Bilancio_In!$I54:AK54)</f>
        <v>35058</v>
      </c>
      <c r="AL58" s="97">
        <f>+IF(L_Iva!AJ35&lt;0,-L_Iva!AJ35,0)+$H58-SUM(Bilancio_In!$I54:AL54)</f>
        <v>35058</v>
      </c>
      <c r="AM58" s="97">
        <f>+IF(L_Iva!AK35&lt;0,-L_Iva!AK35,0)+$H58-SUM(Bilancio_In!$I54:AM54)</f>
        <v>35058</v>
      </c>
      <c r="AN58" s="97">
        <f>+IF(L_Iva!AL35&lt;0,-L_Iva!AL35,0)+$H58-SUM(Bilancio_In!$I54:AN54)</f>
        <v>35058</v>
      </c>
      <c r="AO58" s="97">
        <f>+IF(L_Iva!AM35&lt;0,-L_Iva!AM35,0)+$H58-SUM(Bilancio_In!$I54:AO54)</f>
        <v>35058</v>
      </c>
      <c r="AP58" s="97">
        <f>+IF(L_Iva!AN35&lt;0,-L_Iva!AN35,0)+$H58-SUM(Bilancio_In!$I54:AP54)</f>
        <v>35058</v>
      </c>
      <c r="AQ58" s="97">
        <f>+IF(L_Iva!AO35&lt;0,-L_Iva!AO35,0)+$H58-SUM(Bilancio_In!$I54:AQ54)</f>
        <v>35058</v>
      </c>
      <c r="AR58" s="97">
        <f>+IF(L_Iva!AP35&lt;0,-L_Iva!AP35,0)+$H58-SUM(Bilancio_In!$I54:AR54)</f>
        <v>35058</v>
      </c>
      <c r="AS58" s="97">
        <f>+IF(L_Iva!AQ35&lt;0,-L_Iva!AQ35,0)+$H58-SUM(Bilancio_In!$I54:AS54)</f>
        <v>35058</v>
      </c>
      <c r="AT58" s="97">
        <f>+IF(L_Iva!AR35&lt;0,-L_Iva!AR35,0)+$H58-SUM(Bilancio_In!$I54:AT54)</f>
        <v>35058</v>
      </c>
      <c r="AU58" s="97">
        <f>+IF(L_Iva!AS35&lt;0,-L_Iva!AS35,0)+$H58-SUM(Bilancio_In!$I54:AU54)</f>
        <v>35058</v>
      </c>
      <c r="AV58" s="97">
        <f>+IF(L_Iva!AT35&lt;0,-L_Iva!AT35,0)+$H58-SUM(Bilancio_In!$I54:AV54)</f>
        <v>35058</v>
      </c>
      <c r="AW58" s="97">
        <f>+IF(L_Iva!AU35&lt;0,-L_Iva!AU35,0)+$H58-SUM(Bilancio_In!$I54:AW54)</f>
        <v>35058</v>
      </c>
      <c r="AX58" s="97">
        <f>+IF(L_Iva!AV35&lt;0,-L_Iva!AV35,0)+$H58-SUM(Bilancio_In!$I54:AX54)</f>
        <v>35058</v>
      </c>
      <c r="AY58" s="97">
        <f>+IF(L_Iva!AW35&lt;0,-L_Iva!AW35,0)+$H58-SUM(Bilancio_In!$I54:AY54)</f>
        <v>35058</v>
      </c>
      <c r="AZ58" s="97">
        <f>+IF(L_Iva!AX35&lt;0,-L_Iva!AX35,0)+$H58-SUM(Bilancio_In!$I54:AZ54)</f>
        <v>35058</v>
      </c>
      <c r="BA58" s="97">
        <f>+IF(L_Iva!AY35&lt;0,-L_Iva!AY35,0)+$H58-SUM(Bilancio_In!$I54:BA54)</f>
        <v>35058</v>
      </c>
      <c r="BB58" s="97">
        <f>+IF(L_Iva!AZ35&lt;0,-L_Iva!AZ35,0)+$H58-SUM(Bilancio_In!$I54:BB54)</f>
        <v>35058</v>
      </c>
      <c r="BC58" s="97">
        <f>+IF(L_Iva!BA35&lt;0,-L_Iva!BA35,0)+$H58-SUM(Bilancio_In!$I54:BC54)</f>
        <v>35058</v>
      </c>
      <c r="BD58" s="97">
        <f>+IF(L_Iva!BB35&lt;0,-L_Iva!BB35,0)+$H58-SUM(Bilancio_In!$I54:BD54)</f>
        <v>35058</v>
      </c>
      <c r="BE58" s="97">
        <f>+IF(L_Iva!BC35&lt;0,-L_Iva!BC35,0)+$H58-SUM(Bilancio_In!$I54:BE54)</f>
        <v>35058</v>
      </c>
      <c r="BF58" s="97">
        <f>+IF(L_Iva!BD35&lt;0,-L_Iva!BD35,0)+$H58-SUM(Bilancio_In!$I54:BF54)</f>
        <v>35058</v>
      </c>
      <c r="BG58" s="97">
        <f>+IF(L_Iva!BE35&lt;0,-L_Iva!BE35,0)+$H58-SUM(Bilancio_In!$I54:BG54)</f>
        <v>35058</v>
      </c>
      <c r="BH58" s="97">
        <f>+IF(L_Iva!BF35&lt;0,-L_Iva!BF35,0)+$H58-SUM(Bilancio_In!$I54:BH54)</f>
        <v>35058</v>
      </c>
      <c r="BI58" s="97">
        <f>+IF(L_Iva!BG35&lt;0,-L_Iva!BG35,0)+$H58-SUM(Bilancio_In!$I54:BI54)</f>
        <v>35058</v>
      </c>
      <c r="BJ58" s="97">
        <f>+IF(L_Iva!BH35&lt;0,-L_Iva!BH35,0)+$H58-SUM(Bilancio_In!$I54:BJ54)</f>
        <v>35058</v>
      </c>
      <c r="BK58" s="97">
        <f>+IF(L_Iva!BI35&lt;0,-L_Iva!BI35,0)+$H58-SUM(Bilancio_In!$I54:BK54)</f>
        <v>35058</v>
      </c>
      <c r="BL58" s="97">
        <f>+IF(L_Iva!BJ35&lt;0,-L_Iva!BJ35,0)+$H58-SUM(Bilancio_In!$I54:BL54)</f>
        <v>35058</v>
      </c>
      <c r="BM58" s="97">
        <f>+IF(L_Iva!BK35&lt;0,-L_Iva!BK35,0)+$H58-SUM(Bilancio_In!$I54:BM54)</f>
        <v>35058</v>
      </c>
      <c r="BN58" s="97">
        <f>+IF(L_Iva!BL35&lt;0,-L_Iva!BL35,0)+$H58-SUM(Bilancio_In!$I54:BN54)</f>
        <v>35058</v>
      </c>
      <c r="BO58" s="97">
        <f>+IF(L_Iva!BM35&lt;0,-L_Iva!BM35,0)+$H58-SUM(Bilancio_In!$I54:BO54)</f>
        <v>35058</v>
      </c>
      <c r="BP58" s="97">
        <f>+IF(L_Iva!BN35&lt;0,-L_Iva!BN35,0)+$H58-SUM(Bilancio_In!$I54:BP54)</f>
        <v>35058</v>
      </c>
      <c r="BQ58" s="97">
        <f>+IF(L_Iva!BO35&lt;0,-L_Iva!BO35,0)+$H58-SUM(Bilancio_In!$I54:BQ54)</f>
        <v>35058</v>
      </c>
      <c r="BR58" s="97">
        <f>+IF(L_Iva!BP35&lt;0,-L_Iva!BP35,0)+$H58-SUM(Bilancio_In!$I54:BR54)</f>
        <v>35058</v>
      </c>
      <c r="BS58" s="97">
        <f>+IF(L_Iva!BQ35&lt;0,-L_Iva!BQ35,0)+$H58-SUM(Bilancio_In!$I54:BS54)</f>
        <v>35058</v>
      </c>
      <c r="BT58" s="97">
        <f>+IF(L_Iva!BR35&lt;0,-L_Iva!BR35,0)+$H58-SUM(Bilancio_In!$I54:BT54)</f>
        <v>35058</v>
      </c>
      <c r="BU58" s="97">
        <f>+IF(L_Iva!BS35&lt;0,-L_Iva!BS35,0)+$H58-SUM(Bilancio_In!$I54:BU54)</f>
        <v>35058</v>
      </c>
      <c r="BV58" s="97">
        <f>+IF(L_Iva!BT35&lt;0,-L_Iva!BT35,0)+$H58-SUM(Bilancio_In!$I54:BV54)</f>
        <v>35058</v>
      </c>
      <c r="BW58" s="97">
        <f>+IF(L_Iva!BU35&lt;0,-L_Iva!BU35,0)+$H58-SUM(Bilancio_In!$I54:BW54)</f>
        <v>35058</v>
      </c>
      <c r="BX58" s="97">
        <f>+IF(L_Iva!BV35&lt;0,-L_Iva!BV35,0)+$H58-SUM(Bilancio_In!$I54:BX54)</f>
        <v>35058</v>
      </c>
      <c r="BY58" s="97">
        <f>+IF(L_Iva!BW35&lt;0,-L_Iva!BW35,0)+$H58-SUM(Bilancio_In!$I54:BY54)</f>
        <v>35058</v>
      </c>
      <c r="BZ58" s="97">
        <f>+IF(L_Iva!BX35&lt;0,-L_Iva!BX35,0)+$H58-SUM(Bilancio_In!$I54:BZ54)</f>
        <v>35058</v>
      </c>
      <c r="CA58" s="97">
        <f>+IF(L_Iva!BY35&lt;0,-L_Iva!BY35,0)+$H58-SUM(Bilancio_In!$I54:CA54)</f>
        <v>35058</v>
      </c>
      <c r="CB58" s="97">
        <f>+IF(L_Iva!BZ35&lt;0,-L_Iva!BZ35,0)+$H58-SUM(Bilancio_In!$I54:CB54)</f>
        <v>35058</v>
      </c>
      <c r="CC58" s="97">
        <f>+IF(L_Iva!CA35&lt;0,-L_Iva!CA35,0)+$H58-SUM(Bilancio_In!$I54:CC54)</f>
        <v>35058</v>
      </c>
      <c r="CD58" s="97">
        <f>+IF(L_Iva!CB35&lt;0,-L_Iva!CB35,0)+$H58-SUM(Bilancio_In!$I54:CD54)</f>
        <v>35058</v>
      </c>
      <c r="CE58" s="97">
        <f>+IF(L_Iva!CC35&lt;0,-L_Iva!CC35,0)+$H58-SUM(Bilancio_In!$I54:CE54)</f>
        <v>35058</v>
      </c>
      <c r="CF58" s="97">
        <f>+IF(L_Iva!CD35&lt;0,-L_Iva!CD35,0)+$H58-SUM(Bilancio_In!$I54:CF54)</f>
        <v>35058</v>
      </c>
      <c r="CG58" s="97">
        <f>+IF(L_Iva!CE35&lt;0,-L_Iva!CE35,0)+$H58-SUM(Bilancio_In!$I54:CG54)</f>
        <v>35058</v>
      </c>
      <c r="CH58" s="97">
        <f>+IF(L_Iva!CF35&lt;0,-L_Iva!CF35,0)+$H58-SUM(Bilancio_In!$I54:CH54)</f>
        <v>35058</v>
      </c>
      <c r="CI58" s="97">
        <f>+IF(L_Iva!CG35&lt;0,-L_Iva!CG35,0)+$H58-SUM(Bilancio_In!$I54:CI54)</f>
        <v>35058</v>
      </c>
      <c r="CJ58" s="97">
        <f>+IF(L_Iva!CH35&lt;0,-L_Iva!CH35,0)+$H58-SUM(Bilancio_In!$I54:CJ54)</f>
        <v>35058</v>
      </c>
      <c r="CK58" s="97">
        <f>+IF(L_Iva!CI35&lt;0,-L_Iva!CI35,0)+$H58-SUM(Bilancio_In!$I54:CK54)</f>
        <v>35058</v>
      </c>
      <c r="CL58" s="97">
        <f>+IF(L_Iva!CJ35&lt;0,-L_Iva!CJ35,0)+$H58-SUM(Bilancio_In!$I54:CL54)</f>
        <v>35058</v>
      </c>
      <c r="CM58" s="97">
        <f>+IF(L_Iva!CK35&lt;0,-L_Iva!CK35,0)+$H58-SUM(Bilancio_In!$I54:CM54)</f>
        <v>35058</v>
      </c>
      <c r="CN58" s="97">
        <f>+IF(L_Iva!CL35&lt;0,-L_Iva!CL35,0)+$H58-SUM(Bilancio_In!$I54:CN54)</f>
        <v>35058</v>
      </c>
      <c r="CO58" s="97">
        <f>+IF(L_Iva!CM35&lt;0,-L_Iva!CM35,0)+$H58-SUM(Bilancio_In!$I54:CO54)</f>
        <v>35058</v>
      </c>
      <c r="CP58" s="97">
        <f>+IF(L_Iva!CN35&lt;0,-L_Iva!CN35,0)+$H58-SUM(Bilancio_In!$I54:CP54)</f>
        <v>35058</v>
      </c>
      <c r="CQ58" s="97">
        <f>+IF(L_Iva!CO35&lt;0,-L_Iva!CO35,0)+$H58-SUM(Bilancio_In!$I54:CQ54)</f>
        <v>35058</v>
      </c>
      <c r="CR58" s="97">
        <f>+IF(L_Iva!CP35&lt;0,-L_Iva!CP35,0)+$H58-SUM(Bilancio_In!$I54:CR54)</f>
        <v>35058</v>
      </c>
      <c r="CS58" s="97">
        <f>+IF(L_Iva!CQ35&lt;0,-L_Iva!CQ35,0)+$H58-SUM(Bilancio_In!$I54:CS54)</f>
        <v>35058</v>
      </c>
      <c r="CT58" s="97">
        <f>+IF(L_Iva!CR35&lt;0,-L_Iva!CR35,0)+$H58-SUM(Bilancio_In!$I54:CT54)</f>
        <v>35058</v>
      </c>
      <c r="CU58" s="97">
        <f>+IF(L_Iva!CS35&lt;0,-L_Iva!CS35,0)+$H58-SUM(Bilancio_In!$I54:CU54)</f>
        <v>35058</v>
      </c>
      <c r="CV58" s="97">
        <f>+IF(L_Iva!CT35&lt;0,-L_Iva!CT35,0)+$H58-SUM(Bilancio_In!$I54:CV54)</f>
        <v>35058</v>
      </c>
      <c r="CW58" s="97">
        <f>+IF(L_Iva!CU35&lt;0,-L_Iva!CU35,0)+$H58-SUM(Bilancio_In!$I54:CW54)</f>
        <v>35058</v>
      </c>
      <c r="CX58" s="97">
        <f>+IF(L_Iva!CV35&lt;0,-L_Iva!CV35,0)+$H58-SUM(Bilancio_In!$I54:CX54)</f>
        <v>35058</v>
      </c>
      <c r="CY58" s="97">
        <f>+IF(L_Iva!CW35&lt;0,-L_Iva!CW35,0)+$H58-SUM(Bilancio_In!$I54:CY54)</f>
        <v>35058</v>
      </c>
      <c r="CZ58" s="97">
        <f>+IF(L_Iva!CX35&lt;0,-L_Iva!CX35,0)+$H58-SUM(Bilancio_In!$I54:CZ54)</f>
        <v>35058</v>
      </c>
      <c r="DA58" s="97">
        <f>+IF(L_Iva!CY35&lt;0,-L_Iva!CY35,0)+$H58-SUM(Bilancio_In!$I54:DA54)</f>
        <v>35058</v>
      </c>
      <c r="DB58" s="97">
        <f>+IF(L_Iva!CZ35&lt;0,-L_Iva!CZ35,0)+$H58-SUM(Bilancio_In!$I54:DB54)</f>
        <v>35058</v>
      </c>
      <c r="DC58" s="97">
        <f>+IF(L_Iva!DA35&lt;0,-L_Iva!DA35,0)+$H58-SUM(Bilancio_In!$I54:DC54)</f>
        <v>35058</v>
      </c>
      <c r="DD58" s="97">
        <f>+IF(L_Iva!DB35&lt;0,-L_Iva!DB35,0)+$H58-SUM(Bilancio_In!$I54:DD54)</f>
        <v>35058</v>
      </c>
      <c r="DE58" s="97">
        <f>+IF(L_Iva!DC35&lt;0,-L_Iva!DC35,0)+$H58-SUM(Bilancio_In!$I54:DE54)</f>
        <v>35058</v>
      </c>
      <c r="DF58" s="97">
        <f>+IF(L_Iva!DD35&lt;0,-L_Iva!DD35,0)+$H58-SUM(Bilancio_In!$I54:DF54)</f>
        <v>35058</v>
      </c>
      <c r="DG58" s="97">
        <f>+IF(L_Iva!DE35&lt;0,-L_Iva!DE35,0)+$H58-SUM(Bilancio_In!$I54:DG54)</f>
        <v>35058</v>
      </c>
      <c r="DH58" s="97">
        <f>+IF(L_Iva!DF35&lt;0,-L_Iva!DF35,0)+$H58-SUM(Bilancio_In!$I54:DH54)</f>
        <v>35058</v>
      </c>
      <c r="DI58" s="97">
        <f>+IF(L_Iva!DG35&lt;0,-L_Iva!DG35,0)+$H58-SUM(Bilancio_In!$I54:DI54)</f>
        <v>35058</v>
      </c>
      <c r="DJ58" s="97">
        <f>+IF(L_Iva!DH35&lt;0,-L_Iva!DH35,0)+$H58-SUM(Bilancio_In!$I54:DJ54)</f>
        <v>35058</v>
      </c>
      <c r="DK58" s="97">
        <f>+IF(L_Iva!DI35&lt;0,-L_Iva!DI35,0)+$H58-SUM(Bilancio_In!$I54:DK54)</f>
        <v>35058</v>
      </c>
      <c r="DL58" s="97">
        <f>+IF(L_Iva!DJ35&lt;0,-L_Iva!DJ35,0)+$H58-SUM(Bilancio_In!$I54:DL54)</f>
        <v>35058</v>
      </c>
      <c r="DM58" s="97">
        <f>+IF(L_Iva!DK35&lt;0,-L_Iva!DK35,0)+$H58-SUM(Bilancio_In!$I54:DM54)</f>
        <v>35058</v>
      </c>
      <c r="DN58" s="97">
        <f>+IF(L_Iva!DL35&lt;0,-L_Iva!DL35,0)+$H58-SUM(Bilancio_In!$I54:DN54)</f>
        <v>35058</v>
      </c>
      <c r="DO58" s="97">
        <f>+IF(L_Iva!DM35&lt;0,-L_Iva!DM35,0)+$H58-SUM(Bilancio_In!$I54:DO54)</f>
        <v>35058</v>
      </c>
      <c r="DP58" s="97">
        <f>+IF(L_Iva!DN35&lt;0,-L_Iva!DN35,0)+$H58-SUM(Bilancio_In!$I54:DP54)</f>
        <v>35058</v>
      </c>
      <c r="DQ58" s="97">
        <f>+IF(L_Iva!DO35&lt;0,-L_Iva!DO35,0)+$H58-SUM(Bilancio_In!$I54:DQ54)</f>
        <v>35058</v>
      </c>
      <c r="DR58" s="97">
        <f>+IF(L_Iva!DP35&lt;0,-L_Iva!DP35,0)+$H58-SUM(Bilancio_In!$I54:DR54)</f>
        <v>35058</v>
      </c>
      <c r="DS58" s="97">
        <f>+IF(L_Iva!DQ35&lt;0,-L_Iva!DQ35,0)+$H58-SUM(Bilancio_In!$I54:DS54)</f>
        <v>35058</v>
      </c>
      <c r="DT58" s="97">
        <f>+IF(L_Iva!DR35&lt;0,-L_Iva!DR35,0)+$H58-SUM(Bilancio_In!$I54:DT54)</f>
        <v>35058</v>
      </c>
      <c r="DU58" s="97">
        <f>+IF(L_Iva!DS35&lt;0,-L_Iva!DS35,0)+$H58-SUM(Bilancio_In!$I54:DU54)</f>
        <v>35058</v>
      </c>
      <c r="DV58" s="97">
        <f>+IF(L_Iva!DT35&lt;0,-L_Iva!DT35,0)+$H58-SUM(Bilancio_In!$I54:DV54)</f>
        <v>35058</v>
      </c>
      <c r="DW58" s="97">
        <f>+IF(L_Iva!DU35&lt;0,-L_Iva!DU35,0)+$H58-SUM(Bilancio_In!$I54:DW54)</f>
        <v>35058</v>
      </c>
      <c r="DX58" s="97">
        <f>+IF(L_Iva!DV35&lt;0,-L_Iva!DV35,0)+$H58-SUM(Bilancio_In!$I54:DX54)</f>
        <v>35058</v>
      </c>
      <c r="DZ58" s="97">
        <f t="shared" si="155"/>
        <v>45000</v>
      </c>
      <c r="EA58" s="97">
        <f t="shared" si="156"/>
        <v>11773.199999999997</v>
      </c>
      <c r="EB58" s="97">
        <f t="shared" si="157"/>
        <v>35058</v>
      </c>
      <c r="EC58" s="97">
        <f t="shared" si="158"/>
        <v>35058</v>
      </c>
      <c r="ED58" s="97">
        <f t="shared" si="159"/>
        <v>35058</v>
      </c>
      <c r="EE58" s="97">
        <f t="shared" si="160"/>
        <v>35058</v>
      </c>
      <c r="EF58" s="97">
        <f t="shared" si="161"/>
        <v>35058</v>
      </c>
      <c r="EG58" s="97">
        <f t="shared" si="162"/>
        <v>35058</v>
      </c>
      <c r="EH58" s="97">
        <f t="shared" si="163"/>
        <v>35058</v>
      </c>
      <c r="EI58" s="97">
        <f t="shared" si="164"/>
        <v>35058</v>
      </c>
      <c r="EJ58" s="97">
        <f t="shared" si="165"/>
        <v>35058</v>
      </c>
      <c r="EK58">
        <f t="shared" si="0"/>
        <v>55</v>
      </c>
    </row>
    <row r="59" spans="3:141" x14ac:dyDescent="0.25">
      <c r="C59" s="15"/>
      <c r="D59" s="15"/>
      <c r="E59" s="15"/>
      <c r="F59" s="70" t="s">
        <v>127</v>
      </c>
      <c r="G59" s="32"/>
      <c r="H59" s="97">
        <f>+Bilancio_In!E55</f>
        <v>0</v>
      </c>
      <c r="I59" s="97">
        <f>+H59+C_Ires!E26+C_Irap!E28-Bilancio_In!I55</f>
        <v>0</v>
      </c>
      <c r="J59" s="97">
        <f>+I59+C_Ires!F26+C_Irap!F28-C_Ires!E26-C_Irap!E28-Bilancio_In!J55</f>
        <v>0</v>
      </c>
      <c r="K59" s="97">
        <f>+J59+C_Ires!G26+C_Irap!G28-C_Ires!F26-C_Irap!F28-Bilancio_In!K55</f>
        <v>0</v>
      </c>
      <c r="L59" s="97">
        <f>+K59+C_Ires!H26+C_Irap!H28-C_Ires!G26-C_Irap!G28-Bilancio_In!L55</f>
        <v>0</v>
      </c>
      <c r="M59" s="97">
        <f>+L59+C_Ires!I26+C_Irap!I28-C_Ires!H26-C_Irap!H28-Bilancio_In!M55</f>
        <v>0</v>
      </c>
      <c r="N59" s="97">
        <f>+M59+C_Ires!J26+C_Irap!J28-C_Ires!I26-C_Irap!I28-Bilancio_In!N55</f>
        <v>0</v>
      </c>
      <c r="O59" s="97">
        <f>+N59+C_Ires!K26+C_Irap!K28-C_Ires!J26-C_Irap!J28-Bilancio_In!O55</f>
        <v>0</v>
      </c>
      <c r="P59" s="97">
        <f>+O59+C_Ires!L26+C_Irap!L28-C_Ires!K26-C_Irap!K28-Bilancio_In!P55</f>
        <v>0</v>
      </c>
      <c r="Q59" s="97">
        <f>+P59+C_Ires!M26+C_Irap!M28-C_Ires!L26-C_Irap!L28-Bilancio_In!Q55</f>
        <v>0</v>
      </c>
      <c r="R59" s="97">
        <f>+Q59+C_Ires!N26+C_Irap!N28-C_Ires!M26-C_Irap!M28-Bilancio_In!R55</f>
        <v>0</v>
      </c>
      <c r="S59" s="97">
        <f>+R59+C_Ires!O26+C_Irap!O28-C_Ires!N26-C_Irap!N28-Bilancio_In!S55</f>
        <v>0</v>
      </c>
      <c r="T59" s="97">
        <f>+S59+C_Ires!P26+C_Irap!P28-C_Ires!O26-C_Irap!O28-Bilancio_In!T55</f>
        <v>1400.1333333333334</v>
      </c>
      <c r="U59" s="97">
        <f>+T59+C_Ires!Q26+C_Irap!Q28-C_Ires!P26-C_Irap!P28-Bilancio_In!U55</f>
        <v>1400.1333333333334</v>
      </c>
      <c r="V59" s="97">
        <f>+U59+C_Ires!R26+C_Irap!R28-C_Ires!Q26-C_Irap!Q28-Bilancio_In!V55</f>
        <v>1400.1333333333334</v>
      </c>
      <c r="W59" s="97">
        <f>+V59+C_Ires!S26+C_Irap!S28-C_Ires!R26-C_Irap!R28-Bilancio_In!W55</f>
        <v>1400.1333333333334</v>
      </c>
      <c r="X59" s="97">
        <f>+W59+C_Ires!T26+C_Irap!T28-C_Ires!S26-C_Irap!S28-Bilancio_In!X55</f>
        <v>1400.1333333333334</v>
      </c>
      <c r="Y59" s="97">
        <f>+X59+C_Ires!U26+C_Irap!U28-C_Ires!T26-C_Irap!T28-Bilancio_In!Y55</f>
        <v>1400.1333333333334</v>
      </c>
      <c r="Z59" s="97">
        <f>+Y59+C_Ires!V26+C_Irap!V28-C_Ires!U26-C_Irap!U28-Bilancio_In!Z55</f>
        <v>0</v>
      </c>
      <c r="AA59" s="97">
        <f>+Z59+C_Ires!W26+C_Irap!W28-C_Ires!V26-C_Irap!V28-Bilancio_In!AA55</f>
        <v>0</v>
      </c>
      <c r="AB59" s="97">
        <f>+AA59+C_Ires!X26+C_Irap!X28-C_Ires!W26-C_Irap!W28-Bilancio_In!AB55</f>
        <v>0</v>
      </c>
      <c r="AC59" s="97">
        <f>+AB59+C_Ires!Y26+C_Irap!Y28-C_Ires!X26-C_Irap!X28-Bilancio_In!AC55</f>
        <v>0</v>
      </c>
      <c r="AD59" s="97">
        <f>+AC59+C_Ires!Z26+C_Irap!Z28-C_Ires!Y26-C_Irap!Y28-Bilancio_In!AD55</f>
        <v>0</v>
      </c>
      <c r="AE59" s="97">
        <f>+AD59+C_Ires!AA26+C_Irap!AA28-C_Ires!Z26-C_Irap!Z28-Bilancio_In!AE55</f>
        <v>0</v>
      </c>
      <c r="AF59" s="97">
        <f>+AE59+C_Ires!AB26+C_Irap!AB28-C_Ires!AA26-C_Irap!AA28-Bilancio_In!AF55</f>
        <v>41831.866666666654</v>
      </c>
      <c r="AG59" s="97">
        <f>+AF59+C_Ires!AC26+C_Irap!AC28-C_Ires!AB26-C_Irap!AB28-Bilancio_In!AG55</f>
        <v>41831.866666666654</v>
      </c>
      <c r="AH59" s="97">
        <f>+AG59+C_Ires!AD26+C_Irap!AD28-C_Ires!AC26-C_Irap!AC28-Bilancio_In!AH55</f>
        <v>41831.866666666654</v>
      </c>
      <c r="AI59" s="97">
        <f>+AH59+C_Ires!AE26+C_Irap!AE28-C_Ires!AD26-C_Irap!AD28-Bilancio_In!AI55</f>
        <v>41831.866666666654</v>
      </c>
      <c r="AJ59" s="97">
        <f>+AI59+C_Ires!AF26+C_Irap!AF28-C_Ires!AE26-C_Irap!AE28-Bilancio_In!AJ55</f>
        <v>41831.866666666654</v>
      </c>
      <c r="AK59" s="97">
        <f>+AJ59+C_Ires!AG26+C_Irap!AG28-C_Ires!AF26-C_Irap!AF28-Bilancio_In!AK55</f>
        <v>41831.866666666654</v>
      </c>
      <c r="AL59" s="97">
        <f>+AK59+C_Ires!AH26+C_Irap!AH28-C_Ires!AG26-C_Irap!AG28-Bilancio_In!AL55</f>
        <v>3.637978807091713E-12</v>
      </c>
      <c r="AM59" s="97">
        <f>+AL59+C_Ires!AI26+C_Irap!AI28-C_Ires!AH26-C_Irap!AH28-Bilancio_In!AM55</f>
        <v>3.637978807091713E-12</v>
      </c>
      <c r="AN59" s="97">
        <f>+AM59+C_Ires!AJ26+C_Irap!AJ28-C_Ires!AI26-C_Irap!AI28-Bilancio_In!AN55</f>
        <v>3.637978807091713E-12</v>
      </c>
      <c r="AO59" s="97">
        <f>+AN59+C_Ires!AK26+C_Irap!AK28-C_Ires!AJ26-C_Irap!AJ28-Bilancio_In!AO55</f>
        <v>3.637978807091713E-12</v>
      </c>
      <c r="AP59" s="97">
        <f>+AO59+C_Ires!AL26+C_Irap!AL28-C_Ires!AK26-C_Irap!AK28-Bilancio_In!AP55</f>
        <v>3.637978807091713E-12</v>
      </c>
      <c r="AQ59" s="97">
        <f>+AP59+C_Ires!AM26+C_Irap!AM28-C_Ires!AL26-C_Irap!AL28-Bilancio_In!AQ55</f>
        <v>3.637978807091713E-12</v>
      </c>
      <c r="AR59" s="97">
        <f>+AQ59+C_Ires!AN26+C_Irap!AN28-C_Ires!AM26-C_Irap!AM28-Bilancio_In!AR55</f>
        <v>8792.0000000000055</v>
      </c>
      <c r="AS59" s="97">
        <f>+AR59+C_Ires!AO26+C_Irap!AO28-C_Ires!AN26-C_Irap!AN28-Bilancio_In!AS55</f>
        <v>8792.0000000000055</v>
      </c>
      <c r="AT59" s="97">
        <f>+AS59+C_Ires!AP26+C_Irap!AP28-C_Ires!AO26-C_Irap!AO28-Bilancio_In!AT55</f>
        <v>8792.0000000000055</v>
      </c>
      <c r="AU59" s="97">
        <f>+AT59+C_Ires!AQ26+C_Irap!AQ28-C_Ires!AP26-C_Irap!AP28-Bilancio_In!AU55</f>
        <v>8792.0000000000055</v>
      </c>
      <c r="AV59" s="97">
        <f>+AU59+C_Ires!AR26+C_Irap!AR28-C_Ires!AQ26-C_Irap!AQ28-Bilancio_In!AV55</f>
        <v>8792.0000000000055</v>
      </c>
      <c r="AW59" s="97">
        <f>+AV59+C_Ires!AS26+C_Irap!AS28-C_Ires!AR26-C_Irap!AR28-Bilancio_In!AW55</f>
        <v>8792.0000000000055</v>
      </c>
      <c r="AX59" s="97">
        <f>+AW59+C_Ires!AT26+C_Irap!AT28-C_Ires!AS26-C_Irap!AS28-Bilancio_In!AX55</f>
        <v>3.637978807091713E-12</v>
      </c>
      <c r="AY59" s="97">
        <f>+AX59+C_Ires!AU26+C_Irap!AU28-C_Ires!AT26-C_Irap!AT28-Bilancio_In!AY55</f>
        <v>3.637978807091713E-12</v>
      </c>
      <c r="AZ59" s="97">
        <f>+AY59+C_Ires!AV26+C_Irap!AV28-C_Ires!AU26-C_Irap!AU28-Bilancio_In!AZ55</f>
        <v>3.637978807091713E-12</v>
      </c>
      <c r="BA59" s="97">
        <f>+AZ59+C_Ires!AW26+C_Irap!AW28-C_Ires!AV26-C_Irap!AV28-Bilancio_In!BA55</f>
        <v>3.637978807091713E-12</v>
      </c>
      <c r="BB59" s="97">
        <f>+BA59+C_Ires!AX26+C_Irap!AX28-C_Ires!AW26-C_Irap!AW28-Bilancio_In!BB55</f>
        <v>3.637978807091713E-12</v>
      </c>
      <c r="BC59" s="97">
        <f>+BB59+C_Ires!AY26+C_Irap!AY28-C_Ires!AX26-C_Irap!AX28-Bilancio_In!BC55</f>
        <v>3.637978807091713E-12</v>
      </c>
      <c r="BD59" s="97">
        <f>+BC59+C_Ires!AZ26+C_Irap!AZ28-C_Ires!AY26-C_Irap!AY28-Bilancio_In!BD55</f>
        <v>12683.999999999975</v>
      </c>
      <c r="BE59" s="97">
        <f>+BD59+C_Ires!BA26+C_Irap!BA28-C_Ires!AZ26-C_Irap!AZ28-Bilancio_In!BE55</f>
        <v>12683.999999999975</v>
      </c>
      <c r="BF59" s="97">
        <f>+BE59+C_Ires!BB26+C_Irap!BB28-C_Ires!BA26-C_Irap!BA28-Bilancio_In!BF55</f>
        <v>12683.999999999975</v>
      </c>
      <c r="BG59" s="97">
        <f>+BF59+C_Ires!BC26+C_Irap!BC28-C_Ires!BB26-C_Irap!BB28-Bilancio_In!BG55</f>
        <v>12683.999999999975</v>
      </c>
      <c r="BH59" s="97">
        <f>+BG59+C_Ires!BD26+C_Irap!BD28-C_Ires!BC26-C_Irap!BC28-Bilancio_In!BH55</f>
        <v>12683.999999999975</v>
      </c>
      <c r="BI59" s="97">
        <f>+BH59+C_Ires!BE26+C_Irap!BE28-C_Ires!BD26-C_Irap!BD28-Bilancio_In!BI55</f>
        <v>12683.999999999975</v>
      </c>
      <c r="BJ59" s="97">
        <f>+BI59+C_Ires!BF26+C_Irap!BF28-C_Ires!BE26-C_Irap!BE28-Bilancio_In!BJ55</f>
        <v>3.637978807091713E-12</v>
      </c>
      <c r="BK59" s="97">
        <f>+BJ59+C_Ires!BG26+C_Irap!BG28-C_Ires!BF26-C_Irap!BF28-Bilancio_In!BK55</f>
        <v>3.637978807091713E-12</v>
      </c>
      <c r="BL59" s="97">
        <f>+BK59+C_Ires!BH26+C_Irap!BH28-C_Ires!BG26-C_Irap!BG28-Bilancio_In!BL55</f>
        <v>3.637978807091713E-12</v>
      </c>
      <c r="BM59" s="97">
        <f>+BL59+C_Ires!BI26+C_Irap!BI28-C_Ires!BH26-C_Irap!BH28-Bilancio_In!BM55</f>
        <v>3.637978807091713E-12</v>
      </c>
      <c r="BN59" s="97">
        <f>+BM59+C_Ires!BJ26+C_Irap!BJ28-C_Ires!BI26-C_Irap!BI28-Bilancio_In!BN55</f>
        <v>3.637978807091713E-12</v>
      </c>
      <c r="BO59" s="97">
        <f>+BN59+C_Ires!BK26+C_Irap!BK28-C_Ires!BJ26-C_Irap!BJ28-Bilancio_In!BO55</f>
        <v>3.637978807091713E-12</v>
      </c>
      <c r="BP59" s="97">
        <f>+BO59+C_Ires!BL26+C_Irap!BL28-C_Ires!BK26-C_Irap!BK28-Bilancio_In!BP55</f>
        <v>5767.9999999999745</v>
      </c>
      <c r="BQ59" s="97">
        <f>+BP59+C_Ires!BM26+C_Irap!BM28-C_Ires!BL26-C_Irap!BL28-Bilancio_In!BQ55</f>
        <v>5767.9999999999745</v>
      </c>
      <c r="BR59" s="97">
        <f>+BQ59+C_Ires!BN26+C_Irap!BN28-C_Ires!BM26-C_Irap!BM28-Bilancio_In!BR55</f>
        <v>5767.9999999999745</v>
      </c>
      <c r="BS59" s="97">
        <f>+BR59+C_Ires!BO26+C_Irap!BO28-C_Ires!BN26-C_Irap!BN28-Bilancio_In!BS55</f>
        <v>5767.9999999999745</v>
      </c>
      <c r="BT59" s="97">
        <f>+BS59+C_Ires!BP26+C_Irap!BP28-C_Ires!BO26-C_Irap!BO28-Bilancio_In!BT55</f>
        <v>5767.9999999999745</v>
      </c>
      <c r="BU59" s="97">
        <f>+BT59+C_Ires!BQ26+C_Irap!BQ28-C_Ires!BP26-C_Irap!BP28-Bilancio_In!BU55</f>
        <v>5767.9999999999745</v>
      </c>
      <c r="BV59" s="97">
        <f>+BU59+C_Ires!BR26+C_Irap!BR28-C_Ires!BQ26-C_Irap!BQ28-Bilancio_In!BV55</f>
        <v>3.637978807091713E-12</v>
      </c>
      <c r="BW59" s="97">
        <f>+BV59+C_Ires!BS26+C_Irap!BS28-C_Ires!BR26-C_Irap!BR28-Bilancio_In!BW55</f>
        <v>3.637978807091713E-12</v>
      </c>
      <c r="BX59" s="97">
        <f>+BW59+C_Ires!BT26+C_Irap!BT28-C_Ires!BS26-C_Irap!BS28-Bilancio_In!BX55</f>
        <v>3.637978807091713E-12</v>
      </c>
      <c r="BY59" s="97">
        <f>+BX59+C_Ires!BU26+C_Irap!BU28-C_Ires!BT26-C_Irap!BT28-Bilancio_In!BY55</f>
        <v>3.637978807091713E-12</v>
      </c>
      <c r="BZ59" s="97">
        <f>+BY59+C_Ires!BV26+C_Irap!BV28-C_Ires!BU26-C_Irap!BU28-Bilancio_In!BZ55</f>
        <v>3.637978807091713E-12</v>
      </c>
      <c r="CA59" s="97">
        <f>+BZ59+C_Ires!BW26+C_Irap!BW28-C_Ires!BV26-C_Irap!BV28-Bilancio_In!CA55</f>
        <v>3.637978807091713E-12</v>
      </c>
      <c r="CB59" s="97">
        <f>+CA59+C_Ires!BX26+C_Irap!BX28-C_Ires!BW26-C_Irap!BW28-Bilancio_In!CB55</f>
        <v>559.99999999998181</v>
      </c>
      <c r="CC59" s="97">
        <f>+CB59+C_Ires!BY26+C_Irap!BY28-C_Ires!BX26-C_Irap!BX28-Bilancio_In!CC55</f>
        <v>559.99999999998181</v>
      </c>
      <c r="CD59" s="97">
        <f>+CC59+C_Ires!BZ26+C_Irap!BZ28-C_Ires!BY26-C_Irap!BY28-Bilancio_In!CD55</f>
        <v>559.99999999998181</v>
      </c>
      <c r="CE59" s="97">
        <f>+CD59+C_Ires!CA26+C_Irap!CA28-C_Ires!BZ26-C_Irap!BZ28-Bilancio_In!CE55</f>
        <v>559.99999999998181</v>
      </c>
      <c r="CF59" s="97">
        <f>+CE59+C_Ires!CB26+C_Irap!CB28-C_Ires!CA26-C_Irap!CA28-Bilancio_In!CF55</f>
        <v>559.99999999998181</v>
      </c>
      <c r="CG59" s="97">
        <f>+CF59+C_Ires!CC26+C_Irap!CC28-C_Ires!CB26-C_Irap!CB28-Bilancio_In!CG55</f>
        <v>559.99999999998181</v>
      </c>
      <c r="CH59" s="97">
        <f>+CG59+C_Ires!CD26+C_Irap!CD28-C_Ires!CC26-C_Irap!CC28-Bilancio_In!CH55</f>
        <v>3.637978807091713E-12</v>
      </c>
      <c r="CI59" s="97">
        <f>+CH59+C_Ires!CE26+C_Irap!CE28-C_Ires!CD26-C_Irap!CD28-Bilancio_In!CI55</f>
        <v>3.637978807091713E-12</v>
      </c>
      <c r="CJ59" s="97">
        <f>+CI59+C_Ires!CF26+C_Irap!CF28-C_Ires!CE26-C_Irap!CE28-Bilancio_In!CJ55</f>
        <v>3.637978807091713E-12</v>
      </c>
      <c r="CK59" s="97">
        <f>+CJ59+C_Ires!CG26+C_Irap!CG28-C_Ires!CF26-C_Irap!CF28-Bilancio_In!CK55</f>
        <v>3.637978807091713E-12</v>
      </c>
      <c r="CL59" s="97">
        <f>+CK59+C_Ires!CH26+C_Irap!CH28-C_Ires!CG26-C_Irap!CG28-Bilancio_In!CL55</f>
        <v>3.637978807091713E-12</v>
      </c>
      <c r="CM59" s="97">
        <f>+CL59+C_Ires!CI26+C_Irap!CI28-C_Ires!CH26-C_Irap!CH28-Bilancio_In!CM55</f>
        <v>3.637978807091713E-12</v>
      </c>
      <c r="CN59" s="97">
        <f>+CM59+C_Ires!CJ26+C_Irap!CJ28-C_Ires!CI26-C_Irap!CI28-Bilancio_In!CN55</f>
        <v>3.637978807091713E-12</v>
      </c>
      <c r="CO59" s="97">
        <f>+CN59+C_Ires!CK26+C_Irap!CK28-C_Ires!CJ26-C_Irap!CJ28-Bilancio_In!CO55</f>
        <v>3.637978807091713E-12</v>
      </c>
      <c r="CP59" s="97">
        <f>+CO59+C_Ires!CL26+C_Irap!CL28-C_Ires!CK26-C_Irap!CK28-Bilancio_In!CP55</f>
        <v>3.637978807091713E-12</v>
      </c>
      <c r="CQ59" s="97">
        <f>+CP59+C_Ires!CM26+C_Irap!CM28-C_Ires!CL26-C_Irap!CL28-Bilancio_In!CQ55</f>
        <v>3.637978807091713E-12</v>
      </c>
      <c r="CR59" s="97">
        <f>+CQ59+C_Ires!CN26+C_Irap!CN28-C_Ires!CM26-C_Irap!CM28-Bilancio_In!CR55</f>
        <v>3.637978807091713E-12</v>
      </c>
      <c r="CS59" s="97">
        <f>+CR59+C_Ires!CO26+C_Irap!CO28-C_Ires!CN26-C_Irap!CN28-Bilancio_In!CS55</f>
        <v>3.637978807091713E-12</v>
      </c>
      <c r="CT59" s="97">
        <f>+CS59+C_Ires!CP26+C_Irap!CP28-C_Ires!CO26-C_Irap!CO28-Bilancio_In!CT55</f>
        <v>3.637978807091713E-12</v>
      </c>
      <c r="CU59" s="97">
        <f>+CT59+C_Ires!CQ26+C_Irap!CQ28-C_Ires!CP26-C_Irap!CP28-Bilancio_In!CU55</f>
        <v>3.637978807091713E-12</v>
      </c>
      <c r="CV59" s="97">
        <f>+CU59+C_Ires!CR26+C_Irap!CR28-C_Ires!CQ26-C_Irap!CQ28-Bilancio_In!CV55</f>
        <v>3.637978807091713E-12</v>
      </c>
      <c r="CW59" s="97">
        <f>+CV59+C_Ires!CS26+C_Irap!CS28-C_Ires!CR26-C_Irap!CR28-Bilancio_In!CW55</f>
        <v>3.637978807091713E-12</v>
      </c>
      <c r="CX59" s="97">
        <f>+CW59+C_Ires!CT26+C_Irap!CT28-C_Ires!CS26-C_Irap!CS28-Bilancio_In!CX55</f>
        <v>3.637978807091713E-12</v>
      </c>
      <c r="CY59" s="97">
        <f>+CX59+C_Ires!CU26+C_Irap!CU28-C_Ires!CT26-C_Irap!CT28-Bilancio_In!CY55</f>
        <v>3.637978807091713E-12</v>
      </c>
      <c r="CZ59" s="97">
        <f>+CY59+C_Ires!CV26+C_Irap!CV28-C_Ires!CU26-C_Irap!CU28-Bilancio_In!CZ55</f>
        <v>3.637978807091713E-12</v>
      </c>
      <c r="DA59" s="97">
        <f>+CZ59+C_Ires!CW26+C_Irap!CW28-C_Ires!CV26-C_Irap!CV28-Bilancio_In!DA55</f>
        <v>3.637978807091713E-12</v>
      </c>
      <c r="DB59" s="97">
        <f>+DA59+C_Ires!CX26+C_Irap!CX28-C_Ires!CW26-C_Irap!CW28-Bilancio_In!DB55</f>
        <v>3.637978807091713E-12</v>
      </c>
      <c r="DC59" s="97">
        <f>+DB59+C_Ires!CY26+C_Irap!CY28-C_Ires!CX26-C_Irap!CX28-Bilancio_In!DC55</f>
        <v>3.637978807091713E-12</v>
      </c>
      <c r="DD59" s="97">
        <f>+DC59+C_Ires!CZ26+C_Irap!CZ28-C_Ires!CY26-C_Irap!CY28-Bilancio_In!DD55</f>
        <v>3.637978807091713E-12</v>
      </c>
      <c r="DE59" s="97">
        <f>+DD59+C_Ires!DA26+C_Irap!DA28-C_Ires!CZ26-C_Irap!CZ28-Bilancio_In!DE55</f>
        <v>3.637978807091713E-12</v>
      </c>
      <c r="DF59" s="97">
        <f>+DE59+C_Ires!DB26+C_Irap!DB28-C_Ires!DA26-C_Irap!DA28-Bilancio_In!DF55</f>
        <v>3.637978807091713E-12</v>
      </c>
      <c r="DG59" s="97">
        <f>+DF59+C_Ires!DC26+C_Irap!DC28-C_Ires!DB26-C_Irap!DB28-Bilancio_In!DG55</f>
        <v>3.637978807091713E-12</v>
      </c>
      <c r="DH59" s="97">
        <f>+DG59+C_Ires!DD26+C_Irap!DD28-C_Ires!DC26-C_Irap!DC28-Bilancio_In!DH55</f>
        <v>3.637978807091713E-12</v>
      </c>
      <c r="DI59" s="97">
        <f>+DH59+C_Ires!DE26+C_Irap!DE28-C_Ires!DD26-C_Irap!DD28-Bilancio_In!DI55</f>
        <v>3.637978807091713E-12</v>
      </c>
      <c r="DJ59" s="97">
        <f>+DI59+C_Ires!DF26+C_Irap!DF28-C_Ires!DE26-C_Irap!DE28-Bilancio_In!DJ55</f>
        <v>3.637978807091713E-12</v>
      </c>
      <c r="DK59" s="97">
        <f>+DJ59+C_Ires!DG26+C_Irap!DG28-C_Ires!DF26-C_Irap!DF28-Bilancio_In!DK55</f>
        <v>3.637978807091713E-12</v>
      </c>
      <c r="DL59" s="97">
        <f>+DK59+C_Ires!DH26+C_Irap!DH28-C_Ires!DG26-C_Irap!DG28-Bilancio_In!DL55</f>
        <v>3.637978807091713E-12</v>
      </c>
      <c r="DM59" s="97">
        <f>+DL59+C_Ires!DI26+C_Irap!DI28-C_Ires!DH26-C_Irap!DH28-Bilancio_In!DM55</f>
        <v>3.637978807091713E-12</v>
      </c>
      <c r="DN59" s="97">
        <f>+DM59+C_Ires!DJ26+C_Irap!DJ28-C_Ires!DI26-C_Irap!DI28-Bilancio_In!DN55</f>
        <v>3.637978807091713E-12</v>
      </c>
      <c r="DO59" s="97">
        <f>+DN59+C_Ires!DK26+C_Irap!DK28-C_Ires!DJ26-C_Irap!DJ28-Bilancio_In!DO55</f>
        <v>3.637978807091713E-12</v>
      </c>
      <c r="DP59" s="97">
        <f>+DO59+C_Ires!DL26+C_Irap!DL28-C_Ires!DK26-C_Irap!DK28-Bilancio_In!DP55</f>
        <v>3.637978807091713E-12</v>
      </c>
      <c r="DQ59" s="97">
        <f>+DP59+C_Ires!DM26+C_Irap!DM28-C_Ires!DL26-C_Irap!DL28-Bilancio_In!DQ55</f>
        <v>3.637978807091713E-12</v>
      </c>
      <c r="DR59" s="97">
        <f>+DQ59+C_Ires!DN26+C_Irap!DN28-C_Ires!DM26-C_Irap!DM28-Bilancio_In!DR55</f>
        <v>3.637978807091713E-12</v>
      </c>
      <c r="DS59" s="97">
        <f>+DR59+C_Ires!DO26+C_Irap!DO28-C_Ires!DN26-C_Irap!DN28-Bilancio_In!DS55</f>
        <v>3.637978807091713E-12</v>
      </c>
      <c r="DT59" s="97">
        <f>+DS59+C_Ires!DP26+C_Irap!DP28-C_Ires!DO26-C_Irap!DO28-Bilancio_In!DT55</f>
        <v>3.637978807091713E-12</v>
      </c>
      <c r="DU59" s="97">
        <f>+DT59+C_Ires!DQ26+C_Irap!DQ28-C_Ires!DP26-C_Irap!DP28-Bilancio_In!DU55</f>
        <v>3.637978807091713E-12</v>
      </c>
      <c r="DV59" s="97">
        <f>+DU59+C_Ires!DR26+C_Irap!DR28-C_Ires!DQ26-C_Irap!DQ28-Bilancio_In!DV55</f>
        <v>3.637978807091713E-12</v>
      </c>
      <c r="DW59" s="97">
        <f>+DV59+C_Ires!DS26+C_Irap!DS28-C_Ires!DR26-C_Irap!DR28-Bilancio_In!DW55</f>
        <v>3.637978807091713E-12</v>
      </c>
      <c r="DX59" s="97">
        <f>+DW59+C_Ires!DT26+C_Irap!DT28-C_Ires!DS26-C_Irap!DS28-Bilancio_In!DX55</f>
        <v>3.637978807091713E-12</v>
      </c>
      <c r="DZ59" s="97">
        <f t="shared" si="155"/>
        <v>0</v>
      </c>
      <c r="EA59" s="97">
        <f t="shared" si="156"/>
        <v>1400.1333333333334</v>
      </c>
      <c r="EB59" s="97">
        <f t="shared" si="157"/>
        <v>41831.866666666654</v>
      </c>
      <c r="EC59" s="97">
        <f t="shared" si="158"/>
        <v>8792.0000000000055</v>
      </c>
      <c r="ED59" s="97">
        <f t="shared" si="159"/>
        <v>12683.999999999975</v>
      </c>
      <c r="EE59" s="97">
        <f t="shared" si="160"/>
        <v>5767.9999999999745</v>
      </c>
      <c r="EF59" s="97">
        <f t="shared" si="161"/>
        <v>559.99999999998181</v>
      </c>
      <c r="EG59" s="97">
        <f t="shared" si="162"/>
        <v>3.637978807091713E-12</v>
      </c>
      <c r="EH59" s="97">
        <f t="shared" si="163"/>
        <v>3.637978807091713E-12</v>
      </c>
      <c r="EI59" s="97">
        <f t="shared" si="164"/>
        <v>3.637978807091713E-12</v>
      </c>
      <c r="EJ59" s="97">
        <f t="shared" si="165"/>
        <v>3.637978807091713E-12</v>
      </c>
      <c r="EK59">
        <f t="shared" si="0"/>
        <v>56</v>
      </c>
    </row>
    <row r="60" spans="3:141" x14ac:dyDescent="0.25">
      <c r="C60" s="15"/>
      <c r="D60" s="15"/>
      <c r="E60" s="15"/>
      <c r="F60" s="200" t="s">
        <v>128</v>
      </c>
      <c r="G60" s="32"/>
      <c r="H60" s="97">
        <f>+Bilancio_In!E56</f>
        <v>0</v>
      </c>
      <c r="I60" s="97">
        <f>+H60-Bilancio_In!I56</f>
        <v>0</v>
      </c>
      <c r="J60" s="97">
        <f>+I60-Bilancio_In!J56</f>
        <v>0</v>
      </c>
      <c r="K60" s="97">
        <f>+J60-Bilancio_In!K56</f>
        <v>0</v>
      </c>
      <c r="L60" s="97">
        <f>+K60-Bilancio_In!L56</f>
        <v>0</v>
      </c>
      <c r="M60" s="97">
        <f>+L60-Bilancio_In!M56</f>
        <v>0</v>
      </c>
      <c r="N60" s="97">
        <f>+M60-Bilancio_In!N56</f>
        <v>0</v>
      </c>
      <c r="O60" s="97">
        <f>+N60-Bilancio_In!O56</f>
        <v>0</v>
      </c>
      <c r="P60" s="97">
        <f>+O60-Bilancio_In!P56</f>
        <v>0</v>
      </c>
      <c r="Q60" s="97">
        <f>+P60-Bilancio_In!Q56</f>
        <v>0</v>
      </c>
      <c r="R60" s="97">
        <f>+Q60-Bilancio_In!R56</f>
        <v>0</v>
      </c>
      <c r="S60" s="97">
        <f>+R60-Bilancio_In!S56</f>
        <v>0</v>
      </c>
      <c r="T60" s="97">
        <f>+S60-Bilancio_In!T56</f>
        <v>0</v>
      </c>
      <c r="U60" s="97">
        <f>+T60-Bilancio_In!U56</f>
        <v>0</v>
      </c>
      <c r="V60" s="97">
        <f>+U60-Bilancio_In!V56</f>
        <v>0</v>
      </c>
      <c r="W60" s="97">
        <f>+V60-Bilancio_In!W56</f>
        <v>0</v>
      </c>
      <c r="X60" s="97">
        <f>+W60-Bilancio_In!X56</f>
        <v>0</v>
      </c>
      <c r="Y60" s="97">
        <f>+X60-Bilancio_In!Y56</f>
        <v>0</v>
      </c>
      <c r="Z60" s="97">
        <f>+Y60-Bilancio_In!Z56</f>
        <v>0</v>
      </c>
      <c r="AA60" s="97">
        <f>+Z60-Bilancio_In!AA56</f>
        <v>0</v>
      </c>
      <c r="AB60" s="97">
        <f>+AA60-Bilancio_In!AB56</f>
        <v>0</v>
      </c>
      <c r="AC60" s="97">
        <f>+AB60-Bilancio_In!AC56</f>
        <v>0</v>
      </c>
      <c r="AD60" s="97">
        <f>+AC60-Bilancio_In!AD56</f>
        <v>0</v>
      </c>
      <c r="AE60" s="97">
        <f>+AD60-Bilancio_In!AE56</f>
        <v>0</v>
      </c>
      <c r="AF60" s="97">
        <f>+AE60-Bilancio_In!AF56</f>
        <v>0</v>
      </c>
      <c r="AG60" s="97">
        <f>+AF60-Bilancio_In!AG56</f>
        <v>0</v>
      </c>
      <c r="AH60" s="97">
        <f>+AG60-Bilancio_In!AH56</f>
        <v>0</v>
      </c>
      <c r="AI60" s="97">
        <f>+AH60-Bilancio_In!AI56</f>
        <v>0</v>
      </c>
      <c r="AJ60" s="97">
        <f>+AI60-Bilancio_In!AJ56</f>
        <v>0</v>
      </c>
      <c r="AK60" s="97">
        <f>+AJ60-Bilancio_In!AK56</f>
        <v>0</v>
      </c>
      <c r="AL60" s="97">
        <f>+AK60-Bilancio_In!AL56</f>
        <v>0</v>
      </c>
      <c r="AM60" s="97">
        <f>+AL60-Bilancio_In!AM56</f>
        <v>0</v>
      </c>
      <c r="AN60" s="97">
        <f>+AM60-Bilancio_In!AN56</f>
        <v>0</v>
      </c>
      <c r="AO60" s="97">
        <f>+AN60-Bilancio_In!AO56</f>
        <v>0</v>
      </c>
      <c r="AP60" s="97">
        <f>+AO60-Bilancio_In!AP56</f>
        <v>0</v>
      </c>
      <c r="AQ60" s="97">
        <f>+AP60-Bilancio_In!AQ56</f>
        <v>0</v>
      </c>
      <c r="AR60" s="97">
        <f>+AQ60-Bilancio_In!AR56</f>
        <v>0</v>
      </c>
      <c r="AS60" s="97">
        <f>+AR60-Bilancio_In!AS56</f>
        <v>0</v>
      </c>
      <c r="AT60" s="97">
        <f>+AS60-Bilancio_In!AT56</f>
        <v>0</v>
      </c>
      <c r="AU60" s="97">
        <f>+AT60-Bilancio_In!AU56</f>
        <v>0</v>
      </c>
      <c r="AV60" s="97">
        <f>+AU60-Bilancio_In!AV56</f>
        <v>0</v>
      </c>
      <c r="AW60" s="97">
        <f>+AV60-Bilancio_In!AW56</f>
        <v>0</v>
      </c>
      <c r="AX60" s="97">
        <f>+AW60-Bilancio_In!AX56</f>
        <v>0</v>
      </c>
      <c r="AY60" s="97">
        <f>+AX60-Bilancio_In!AY56</f>
        <v>0</v>
      </c>
      <c r="AZ60" s="97">
        <f>+AY60-Bilancio_In!AZ56</f>
        <v>0</v>
      </c>
      <c r="BA60" s="97">
        <f>+AZ60-Bilancio_In!BA56</f>
        <v>0</v>
      </c>
      <c r="BB60" s="97">
        <f>+BA60-Bilancio_In!BB56</f>
        <v>0</v>
      </c>
      <c r="BC60" s="97">
        <f>+BB60-Bilancio_In!BC56</f>
        <v>0</v>
      </c>
      <c r="BD60" s="97">
        <f>+BC60-Bilancio_In!BD56</f>
        <v>0</v>
      </c>
      <c r="BE60" s="97">
        <f>+BD60-Bilancio_In!BE56</f>
        <v>0</v>
      </c>
      <c r="BF60" s="97">
        <f>+BE60-Bilancio_In!BF56</f>
        <v>0</v>
      </c>
      <c r="BG60" s="97">
        <f>+BF60-Bilancio_In!BG56</f>
        <v>0</v>
      </c>
      <c r="BH60" s="97">
        <f>+BG60-Bilancio_In!BH56</f>
        <v>0</v>
      </c>
      <c r="BI60" s="97">
        <f>+BH60-Bilancio_In!BI56</f>
        <v>0</v>
      </c>
      <c r="BJ60" s="97">
        <f>+BI60-Bilancio_In!BJ56</f>
        <v>0</v>
      </c>
      <c r="BK60" s="97">
        <f>+BJ60-Bilancio_In!BK56</f>
        <v>0</v>
      </c>
      <c r="BL60" s="97">
        <f>+BK60-Bilancio_In!BL56</f>
        <v>0</v>
      </c>
      <c r="BM60" s="97">
        <f>+BL60-Bilancio_In!BM56</f>
        <v>0</v>
      </c>
      <c r="BN60" s="97">
        <f>+BM60-Bilancio_In!BN56</f>
        <v>0</v>
      </c>
      <c r="BO60" s="97">
        <f>+BN60-Bilancio_In!BO56</f>
        <v>0</v>
      </c>
      <c r="BP60" s="97">
        <f>+BO60-Bilancio_In!BP56</f>
        <v>0</v>
      </c>
      <c r="BQ60" s="97">
        <f>+BP60-Bilancio_In!BQ56</f>
        <v>0</v>
      </c>
      <c r="BR60" s="97">
        <f>+BQ60-Bilancio_In!BR56</f>
        <v>0</v>
      </c>
      <c r="BS60" s="97">
        <f>+BR60-Bilancio_In!BS56</f>
        <v>0</v>
      </c>
      <c r="BT60" s="97">
        <f>+BS60-Bilancio_In!BT56</f>
        <v>0</v>
      </c>
      <c r="BU60" s="97">
        <f>+BT60-Bilancio_In!BU56</f>
        <v>0</v>
      </c>
      <c r="BV60" s="97">
        <f>+BU60-Bilancio_In!BV56</f>
        <v>0</v>
      </c>
      <c r="BW60" s="97">
        <f>+BV60-Bilancio_In!BW56</f>
        <v>0</v>
      </c>
      <c r="BX60" s="97">
        <f>+BW60-Bilancio_In!BX56</f>
        <v>0</v>
      </c>
      <c r="BY60" s="97">
        <f>+BX60-Bilancio_In!BY56</f>
        <v>0</v>
      </c>
      <c r="BZ60" s="97">
        <f>+BY60-Bilancio_In!BZ56</f>
        <v>0</v>
      </c>
      <c r="CA60" s="97">
        <f>+BZ60-Bilancio_In!CA56</f>
        <v>0</v>
      </c>
      <c r="CB60" s="97">
        <f>+CA60-Bilancio_In!CB56</f>
        <v>0</v>
      </c>
      <c r="CC60" s="97">
        <f>+CB60-Bilancio_In!CC56</f>
        <v>0</v>
      </c>
      <c r="CD60" s="97">
        <f>+CC60-Bilancio_In!CD56</f>
        <v>0</v>
      </c>
      <c r="CE60" s="97">
        <f>+CD60-Bilancio_In!CE56</f>
        <v>0</v>
      </c>
      <c r="CF60" s="97">
        <f>+CE60-Bilancio_In!CF56</f>
        <v>0</v>
      </c>
      <c r="CG60" s="97">
        <f>+CF60-Bilancio_In!CG56</f>
        <v>0</v>
      </c>
      <c r="CH60" s="97">
        <f>+CG60-Bilancio_In!CH56</f>
        <v>0</v>
      </c>
      <c r="CI60" s="97">
        <f>+CH60-Bilancio_In!CI56</f>
        <v>0</v>
      </c>
      <c r="CJ60" s="97">
        <f>+CI60-Bilancio_In!CJ56</f>
        <v>0</v>
      </c>
      <c r="CK60" s="97">
        <f>+CJ60-Bilancio_In!CK56</f>
        <v>0</v>
      </c>
      <c r="CL60" s="97">
        <f>+CK60-Bilancio_In!CL56</f>
        <v>0</v>
      </c>
      <c r="CM60" s="97">
        <f>+CL60-Bilancio_In!CM56</f>
        <v>0</v>
      </c>
      <c r="CN60" s="97">
        <f>+CM60-Bilancio_In!CN56</f>
        <v>0</v>
      </c>
      <c r="CO60" s="97">
        <f>+CN60-Bilancio_In!CO56</f>
        <v>0</v>
      </c>
      <c r="CP60" s="97">
        <f>+CO60-Bilancio_In!CP56</f>
        <v>0</v>
      </c>
      <c r="CQ60" s="97">
        <f>+CP60-Bilancio_In!CQ56</f>
        <v>0</v>
      </c>
      <c r="CR60" s="97">
        <f>+CQ60-Bilancio_In!CR56</f>
        <v>0</v>
      </c>
      <c r="CS60" s="97">
        <f>+CR60-Bilancio_In!CS56</f>
        <v>0</v>
      </c>
      <c r="CT60" s="97">
        <f>+CS60-Bilancio_In!CT56</f>
        <v>0</v>
      </c>
      <c r="CU60" s="97">
        <f>+CT60-Bilancio_In!CU56</f>
        <v>0</v>
      </c>
      <c r="CV60" s="97">
        <f>+CU60-Bilancio_In!CV56</f>
        <v>0</v>
      </c>
      <c r="CW60" s="97">
        <f>+CV60-Bilancio_In!CW56</f>
        <v>0</v>
      </c>
      <c r="CX60" s="97">
        <f>+CW60-Bilancio_In!CX56</f>
        <v>0</v>
      </c>
      <c r="CY60" s="97">
        <f>+CX60-Bilancio_In!CY56</f>
        <v>0</v>
      </c>
      <c r="CZ60" s="97">
        <f>+CY60-Bilancio_In!CZ56</f>
        <v>0</v>
      </c>
      <c r="DA60" s="97">
        <f>+CZ60-Bilancio_In!DA56</f>
        <v>0</v>
      </c>
      <c r="DB60" s="97">
        <f>+DA60-Bilancio_In!DB56</f>
        <v>0</v>
      </c>
      <c r="DC60" s="97">
        <f>+DB60-Bilancio_In!DC56</f>
        <v>0</v>
      </c>
      <c r="DD60" s="97">
        <f>+DC60-Bilancio_In!DD56</f>
        <v>0</v>
      </c>
      <c r="DE60" s="97">
        <f>+DD60-Bilancio_In!DE56</f>
        <v>0</v>
      </c>
      <c r="DF60" s="97">
        <f>+DE60-Bilancio_In!DF56</f>
        <v>0</v>
      </c>
      <c r="DG60" s="97">
        <f>+DF60-Bilancio_In!DG56</f>
        <v>0</v>
      </c>
      <c r="DH60" s="97">
        <f>+DG60-Bilancio_In!DH56</f>
        <v>0</v>
      </c>
      <c r="DI60" s="97">
        <f>+DH60-Bilancio_In!DI56</f>
        <v>0</v>
      </c>
      <c r="DJ60" s="97">
        <f>+DI60-Bilancio_In!DJ56</f>
        <v>0</v>
      </c>
      <c r="DK60" s="97">
        <f>+DJ60-Bilancio_In!DK56</f>
        <v>0</v>
      </c>
      <c r="DL60" s="97">
        <f>+DK60-Bilancio_In!DL56</f>
        <v>0</v>
      </c>
      <c r="DM60" s="97">
        <f>+DL60-Bilancio_In!DM56</f>
        <v>0</v>
      </c>
      <c r="DN60" s="97">
        <f>+DM60-Bilancio_In!DN56</f>
        <v>0</v>
      </c>
      <c r="DO60" s="97">
        <f>+DN60-Bilancio_In!DO56</f>
        <v>0</v>
      </c>
      <c r="DP60" s="97">
        <f>+DO60-Bilancio_In!DP56</f>
        <v>0</v>
      </c>
      <c r="DQ60" s="97">
        <f>+DP60-Bilancio_In!DQ56</f>
        <v>0</v>
      </c>
      <c r="DR60" s="97">
        <f>+DQ60-Bilancio_In!DR56</f>
        <v>0</v>
      </c>
      <c r="DS60" s="97">
        <f>+DR60-Bilancio_In!DS56</f>
        <v>0</v>
      </c>
      <c r="DT60" s="97">
        <f>+DS60-Bilancio_In!DT56</f>
        <v>0</v>
      </c>
      <c r="DU60" s="97">
        <f>+DT60-Bilancio_In!DU56</f>
        <v>0</v>
      </c>
      <c r="DV60" s="97">
        <f>+DU60-Bilancio_In!DV56</f>
        <v>0</v>
      </c>
      <c r="DW60" s="97">
        <f>+DV60-Bilancio_In!DW56</f>
        <v>0</v>
      </c>
      <c r="DX60" s="97">
        <f>+DW60-Bilancio_In!DX56</f>
        <v>0</v>
      </c>
      <c r="DZ60" s="97">
        <f t="shared" si="155"/>
        <v>0</v>
      </c>
      <c r="EA60" s="97">
        <f t="shared" si="156"/>
        <v>0</v>
      </c>
      <c r="EB60" s="97">
        <f t="shared" si="157"/>
        <v>0</v>
      </c>
      <c r="EC60" s="97">
        <f t="shared" si="158"/>
        <v>0</v>
      </c>
      <c r="ED60" s="97">
        <f t="shared" si="159"/>
        <v>0</v>
      </c>
      <c r="EE60" s="97">
        <f t="shared" si="160"/>
        <v>0</v>
      </c>
      <c r="EF60" s="97">
        <f t="shared" si="161"/>
        <v>0</v>
      </c>
      <c r="EG60" s="97">
        <f t="shared" si="162"/>
        <v>0</v>
      </c>
      <c r="EH60" s="97">
        <f t="shared" si="163"/>
        <v>0</v>
      </c>
      <c r="EI60" s="97">
        <f t="shared" si="164"/>
        <v>0</v>
      </c>
      <c r="EJ60" s="97">
        <f t="shared" si="165"/>
        <v>0</v>
      </c>
      <c r="EK60">
        <f t="shared" si="0"/>
        <v>57</v>
      </c>
    </row>
    <row r="61" spans="3:141" x14ac:dyDescent="0.25">
      <c r="C61" s="15"/>
      <c r="D61" s="15"/>
      <c r="E61" s="204" t="str">
        <f>+E52</f>
        <v>Debiti Correnti</v>
      </c>
      <c r="F61" s="32" t="s">
        <v>144</v>
      </c>
      <c r="G61" s="32"/>
      <c r="H61" s="96">
        <f>+SUM(H56:H60)+H53</f>
        <v>390000</v>
      </c>
      <c r="I61" s="96">
        <f>+SUM(I56:I60)+I53</f>
        <v>252740.25641025638</v>
      </c>
      <c r="J61" s="96">
        <f>+SUM(J56:J60)+J53</f>
        <v>94983.846153846127</v>
      </c>
      <c r="K61" s="96">
        <f>+SUM(K56:K60)+K53</f>
        <v>97227.435897435877</v>
      </c>
      <c r="L61" s="96">
        <f>+SUM(L56:L60)+L53</f>
        <v>99471.025641025626</v>
      </c>
      <c r="M61" s="96">
        <f t="shared" ref="M61:BX61" si="166">+SUM(M56:M60)+M53</f>
        <v>56714.615384615361</v>
      </c>
      <c r="N61" s="96">
        <f t="shared" si="166"/>
        <v>58958.205128205103</v>
      </c>
      <c r="O61" s="96">
        <f t="shared" si="166"/>
        <v>61201.794871794846</v>
      </c>
      <c r="P61" s="96">
        <f t="shared" si="166"/>
        <v>63445.384615384588</v>
      </c>
      <c r="Q61" s="96">
        <f t="shared" si="166"/>
        <v>65688.97435897433</v>
      </c>
      <c r="R61" s="96">
        <f t="shared" si="166"/>
        <v>67932.564102564065</v>
      </c>
      <c r="S61" s="96">
        <f t="shared" si="166"/>
        <v>70176.153846153815</v>
      </c>
      <c r="T61" s="96">
        <f t="shared" si="166"/>
        <v>49140.389743589723</v>
      </c>
      <c r="U61" s="96">
        <f t="shared" si="166"/>
        <v>82515.517948717927</v>
      </c>
      <c r="V61" s="96">
        <f t="shared" si="166"/>
        <v>85720.64615384613</v>
      </c>
      <c r="W61" s="96">
        <f t="shared" si="166"/>
        <v>88925.774358974333</v>
      </c>
      <c r="X61" s="96">
        <f t="shared" si="166"/>
        <v>92130.902564102551</v>
      </c>
      <c r="Y61" s="96">
        <f t="shared" si="166"/>
        <v>95336.030769230754</v>
      </c>
      <c r="Z61" s="96">
        <f t="shared" si="166"/>
        <v>97141.025641025626</v>
      </c>
      <c r="AA61" s="96">
        <f t="shared" si="166"/>
        <v>100346.15384615383</v>
      </c>
      <c r="AB61" s="96">
        <f t="shared" si="166"/>
        <v>103551.28205128205</v>
      </c>
      <c r="AC61" s="96">
        <f t="shared" si="166"/>
        <v>106756.41025641026</v>
      </c>
      <c r="AD61" s="96">
        <f t="shared" si="166"/>
        <v>109961.53846153847</v>
      </c>
      <c r="AE61" s="96">
        <f t="shared" si="166"/>
        <v>113166.66666666667</v>
      </c>
      <c r="AF61" s="96">
        <f t="shared" si="166"/>
        <v>120703.66153846151</v>
      </c>
      <c r="AG61" s="96">
        <f t="shared" si="166"/>
        <v>123908.78974358972</v>
      </c>
      <c r="AH61" s="96">
        <f t="shared" si="166"/>
        <v>127113.91794871794</v>
      </c>
      <c r="AI61" s="96">
        <f t="shared" si="166"/>
        <v>130319.04615384614</v>
      </c>
      <c r="AJ61" s="96">
        <f t="shared" si="166"/>
        <v>133524.17435897436</v>
      </c>
      <c r="AK61" s="96">
        <f t="shared" si="166"/>
        <v>136729.30256410255</v>
      </c>
      <c r="AL61" s="96">
        <f t="shared" si="166"/>
        <v>98102.564102564109</v>
      </c>
      <c r="AM61" s="96">
        <f t="shared" si="166"/>
        <v>101307.69230769233</v>
      </c>
      <c r="AN61" s="96">
        <f t="shared" si="166"/>
        <v>104512.82051282053</v>
      </c>
      <c r="AO61" s="96">
        <f t="shared" si="166"/>
        <v>107717.94871794873</v>
      </c>
      <c r="AP61" s="96">
        <f t="shared" si="166"/>
        <v>110923.07692307695</v>
      </c>
      <c r="AQ61" s="96">
        <f t="shared" si="166"/>
        <v>114128.20512820517</v>
      </c>
      <c r="AR61" s="96">
        <f t="shared" si="166"/>
        <v>87663.794871794889</v>
      </c>
      <c r="AS61" s="96">
        <f t="shared" si="166"/>
        <v>90868.923076923093</v>
      </c>
      <c r="AT61" s="96">
        <f t="shared" si="166"/>
        <v>94074.051282051296</v>
      </c>
      <c r="AU61" s="96">
        <f t="shared" si="166"/>
        <v>97279.179487179499</v>
      </c>
      <c r="AV61" s="96">
        <f t="shared" si="166"/>
        <v>100484.3076923077</v>
      </c>
      <c r="AW61" s="96">
        <f t="shared" si="166"/>
        <v>103689.43589743592</v>
      </c>
      <c r="AX61" s="96">
        <f t="shared" si="166"/>
        <v>98102.564102564123</v>
      </c>
      <c r="AY61" s="96">
        <f t="shared" si="166"/>
        <v>101307.69230769233</v>
      </c>
      <c r="AZ61" s="96">
        <f t="shared" si="166"/>
        <v>104512.82051282054</v>
      </c>
      <c r="BA61" s="96">
        <f t="shared" si="166"/>
        <v>107717.94871794876</v>
      </c>
      <c r="BB61" s="96">
        <f t="shared" si="166"/>
        <v>110923.07692307697</v>
      </c>
      <c r="BC61" s="96">
        <f t="shared" si="166"/>
        <v>114128.20512820517</v>
      </c>
      <c r="BD61" s="96">
        <f t="shared" si="166"/>
        <v>91555.79487179486</v>
      </c>
      <c r="BE61" s="96">
        <f t="shared" si="166"/>
        <v>94760.923076923063</v>
      </c>
      <c r="BF61" s="96">
        <f t="shared" si="166"/>
        <v>97966.051282051281</v>
      </c>
      <c r="BG61" s="96">
        <f t="shared" si="166"/>
        <v>101171.17948717948</v>
      </c>
      <c r="BH61" s="96">
        <f t="shared" si="166"/>
        <v>104376.30769230769</v>
      </c>
      <c r="BI61" s="96">
        <f t="shared" si="166"/>
        <v>107581.43589743589</v>
      </c>
      <c r="BJ61" s="96">
        <f t="shared" si="166"/>
        <v>98102.564102564138</v>
      </c>
      <c r="BK61" s="96">
        <f t="shared" si="166"/>
        <v>101307.69230769236</v>
      </c>
      <c r="BL61" s="96">
        <f t="shared" si="166"/>
        <v>104512.82051282056</v>
      </c>
      <c r="BM61" s="96">
        <f t="shared" si="166"/>
        <v>107717.94871794876</v>
      </c>
      <c r="BN61" s="96">
        <f t="shared" si="166"/>
        <v>110923.07692307698</v>
      </c>
      <c r="BO61" s="96">
        <f t="shared" si="166"/>
        <v>114128.2051282052</v>
      </c>
      <c r="BP61" s="96">
        <f t="shared" si="166"/>
        <v>84639.794871794875</v>
      </c>
      <c r="BQ61" s="96">
        <f t="shared" si="166"/>
        <v>87844.923076923078</v>
      </c>
      <c r="BR61" s="96">
        <f t="shared" si="166"/>
        <v>91050.051282051296</v>
      </c>
      <c r="BS61" s="96">
        <f t="shared" si="166"/>
        <v>94255.179487179499</v>
      </c>
      <c r="BT61" s="96">
        <f t="shared" si="166"/>
        <v>97460.307692307702</v>
      </c>
      <c r="BU61" s="96">
        <f t="shared" si="166"/>
        <v>100665.43589743592</v>
      </c>
      <c r="BV61" s="96">
        <f t="shared" si="166"/>
        <v>98102.564102564153</v>
      </c>
      <c r="BW61" s="96">
        <f t="shared" si="166"/>
        <v>101307.69230769236</v>
      </c>
      <c r="BX61" s="96">
        <f t="shared" si="166"/>
        <v>104512.82051282057</v>
      </c>
      <c r="BY61" s="96">
        <f t="shared" ref="BY61:EC61" si="167">+SUM(BY56:BY60)+BY53</f>
        <v>107717.94871794879</v>
      </c>
      <c r="BZ61" s="96">
        <f t="shared" si="167"/>
        <v>110923.07692307699</v>
      </c>
      <c r="CA61" s="96">
        <f t="shared" si="167"/>
        <v>114128.2051282052</v>
      </c>
      <c r="CB61" s="96">
        <f t="shared" si="167"/>
        <v>79431.794871794904</v>
      </c>
      <c r="CC61" s="96">
        <f t="shared" si="167"/>
        <v>82636.923076923107</v>
      </c>
      <c r="CD61" s="96">
        <f t="shared" si="167"/>
        <v>85842.05128205131</v>
      </c>
      <c r="CE61" s="96">
        <f t="shared" si="167"/>
        <v>89047.179487179528</v>
      </c>
      <c r="CF61" s="96">
        <f t="shared" si="167"/>
        <v>92252.307692307731</v>
      </c>
      <c r="CG61" s="96">
        <f t="shared" si="167"/>
        <v>95457.435897435935</v>
      </c>
      <c r="CH61" s="96">
        <f t="shared" si="167"/>
        <v>98102.564102564167</v>
      </c>
      <c r="CI61" s="96">
        <f t="shared" si="167"/>
        <v>101307.69230769238</v>
      </c>
      <c r="CJ61" s="96">
        <f t="shared" si="167"/>
        <v>104512.82051282059</v>
      </c>
      <c r="CK61" s="96">
        <f t="shared" si="167"/>
        <v>107717.94871794879</v>
      </c>
      <c r="CL61" s="96">
        <f t="shared" si="167"/>
        <v>110923.07692307701</v>
      </c>
      <c r="CM61" s="96">
        <f t="shared" si="167"/>
        <v>114128.20512820523</v>
      </c>
      <c r="CN61" s="96">
        <f t="shared" si="167"/>
        <v>78871.794871794933</v>
      </c>
      <c r="CO61" s="96">
        <f t="shared" si="167"/>
        <v>82076.923076923136</v>
      </c>
      <c r="CP61" s="96">
        <f t="shared" si="167"/>
        <v>85282.051282051354</v>
      </c>
      <c r="CQ61" s="96">
        <f t="shared" si="167"/>
        <v>88487.179487179557</v>
      </c>
      <c r="CR61" s="96">
        <f t="shared" si="167"/>
        <v>91692.307692307761</v>
      </c>
      <c r="CS61" s="96">
        <f t="shared" si="167"/>
        <v>94897.435897435978</v>
      </c>
      <c r="CT61" s="96">
        <f t="shared" si="167"/>
        <v>98102.564102564182</v>
      </c>
      <c r="CU61" s="96">
        <f t="shared" si="167"/>
        <v>101307.69230769238</v>
      </c>
      <c r="CV61" s="96">
        <f t="shared" si="167"/>
        <v>104512.8205128206</v>
      </c>
      <c r="CW61" s="96">
        <f t="shared" si="167"/>
        <v>107717.94871794882</v>
      </c>
      <c r="CX61" s="96">
        <f t="shared" si="167"/>
        <v>110923.07692307702</v>
      </c>
      <c r="CY61" s="96">
        <f t="shared" si="167"/>
        <v>114128.20512820523</v>
      </c>
      <c r="CZ61" s="96">
        <f t="shared" si="167"/>
        <v>78871.794871794948</v>
      </c>
      <c r="DA61" s="96">
        <f t="shared" si="167"/>
        <v>82076.923076923151</v>
      </c>
      <c r="DB61" s="96">
        <f t="shared" si="167"/>
        <v>85282.051282051369</v>
      </c>
      <c r="DC61" s="96">
        <f t="shared" si="167"/>
        <v>88487.179487179572</v>
      </c>
      <c r="DD61" s="96">
        <f t="shared" si="167"/>
        <v>91692.307692307775</v>
      </c>
      <c r="DE61" s="96">
        <f t="shared" si="167"/>
        <v>94897.435897435978</v>
      </c>
      <c r="DF61" s="96">
        <f t="shared" si="167"/>
        <v>98102.564102564196</v>
      </c>
      <c r="DG61" s="96">
        <f t="shared" si="167"/>
        <v>101307.69230769241</v>
      </c>
      <c r="DH61" s="96">
        <f t="shared" si="167"/>
        <v>104512.82051282062</v>
      </c>
      <c r="DI61" s="96">
        <f t="shared" si="167"/>
        <v>107717.94871794882</v>
      </c>
      <c r="DJ61" s="96">
        <f t="shared" si="167"/>
        <v>110923.07692307704</v>
      </c>
      <c r="DK61" s="96">
        <f t="shared" si="167"/>
        <v>114128.20512820526</v>
      </c>
      <c r="DL61" s="96">
        <f t="shared" si="167"/>
        <v>78871.794871794962</v>
      </c>
      <c r="DM61" s="96">
        <f t="shared" si="167"/>
        <v>82076.923076923165</v>
      </c>
      <c r="DN61" s="96">
        <f t="shared" si="167"/>
        <v>85282.051282051383</v>
      </c>
      <c r="DO61" s="96">
        <f t="shared" si="167"/>
        <v>88487.179487179586</v>
      </c>
      <c r="DP61" s="96">
        <f t="shared" si="167"/>
        <v>91692.30769230779</v>
      </c>
      <c r="DQ61" s="96">
        <f t="shared" si="167"/>
        <v>94897.435897436008</v>
      </c>
      <c r="DR61" s="96">
        <f t="shared" si="167"/>
        <v>98102.564102564211</v>
      </c>
      <c r="DS61" s="96">
        <f t="shared" si="167"/>
        <v>101307.69230769241</v>
      </c>
      <c r="DT61" s="96">
        <f t="shared" si="167"/>
        <v>104512.82051282063</v>
      </c>
      <c r="DU61" s="96">
        <f t="shared" si="167"/>
        <v>107717.94871794885</v>
      </c>
      <c r="DV61" s="96">
        <f t="shared" si="167"/>
        <v>110923.07692307705</v>
      </c>
      <c r="DW61" s="96">
        <f t="shared" si="167"/>
        <v>114128.20512820526</v>
      </c>
      <c r="DX61" s="96">
        <f t="shared" si="167"/>
        <v>78871.794871794977</v>
      </c>
      <c r="DZ61" s="96">
        <f t="shared" si="167"/>
        <v>390000</v>
      </c>
      <c r="EA61" s="96">
        <f t="shared" si="167"/>
        <v>49140.389743589723</v>
      </c>
      <c r="EB61" s="96">
        <f t="shared" si="167"/>
        <v>120703.66153846151</v>
      </c>
      <c r="EC61" s="96">
        <f t="shared" si="167"/>
        <v>87663.794871794889</v>
      </c>
      <c r="ED61" s="96">
        <f t="shared" ref="ED61" si="168">+SUM(ED56:ED60)+ED53</f>
        <v>91555.79487179486</v>
      </c>
      <c r="EE61" s="96">
        <f t="shared" ref="EE61" si="169">+SUM(EE56:EE60)+EE53</f>
        <v>84639.794871794875</v>
      </c>
      <c r="EF61" s="96">
        <f t="shared" ref="EF61" si="170">+SUM(EF56:EF60)+EF53</f>
        <v>79431.794871794904</v>
      </c>
      <c r="EG61" s="96">
        <f t="shared" ref="EG61" si="171">+SUM(EG56:EG60)+EG53</f>
        <v>78871.794871794933</v>
      </c>
      <c r="EH61" s="96">
        <f t="shared" ref="EH61" si="172">+SUM(EH56:EH60)+EH53</f>
        <v>78871.794871794948</v>
      </c>
      <c r="EI61" s="96">
        <f t="shared" ref="EI61" si="173">+SUM(EI56:EI60)+EI53</f>
        <v>78871.794871794962</v>
      </c>
      <c r="EJ61" s="96">
        <f t="shared" ref="EJ61" si="174">+SUM(EJ56:EJ60)+EJ53</f>
        <v>78871.794871794977</v>
      </c>
      <c r="EK61">
        <f t="shared" si="0"/>
        <v>58</v>
      </c>
    </row>
    <row r="62" spans="3:141" ht="18.75" x14ac:dyDescent="0.3">
      <c r="C62" s="15"/>
      <c r="D62" s="15"/>
      <c r="E62" s="29" t="s">
        <v>129</v>
      </c>
      <c r="G62" s="65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EK62">
        <f t="shared" si="0"/>
        <v>59</v>
      </c>
    </row>
    <row r="63" spans="3:141" x14ac:dyDescent="0.25">
      <c r="C63" s="15"/>
      <c r="D63" s="15"/>
      <c r="E63" s="15"/>
      <c r="F63" s="71" t="s">
        <v>130</v>
      </c>
      <c r="G63" s="30"/>
      <c r="H63" s="97">
        <f>+Bilancio_In!E60</f>
        <v>450000</v>
      </c>
      <c r="I63" s="97">
        <f>+H63+I_Finanziamenti!H145-I_Finanziamenti!H149-Bilancio_In!I60</f>
        <v>440000</v>
      </c>
      <c r="J63" s="97">
        <f>+I63+I_Finanziamenti!I145-I_Finanziamenti!I149-Bilancio_In!J60</f>
        <v>430000</v>
      </c>
      <c r="K63" s="97">
        <f>+J63+I_Finanziamenti!J145-I_Finanziamenti!J149-Bilancio_In!K60</f>
        <v>420000</v>
      </c>
      <c r="L63" s="97">
        <f>+K63+I_Finanziamenti!K145-I_Finanziamenti!K149-Bilancio_In!L60</f>
        <v>410000</v>
      </c>
      <c r="M63" s="97">
        <f>+L63+I_Finanziamenti!L145-I_Finanziamenti!L149-Bilancio_In!M60</f>
        <v>400000</v>
      </c>
      <c r="N63" s="97">
        <f>+M63+I_Finanziamenti!M145-I_Finanziamenti!M149-Bilancio_In!N60</f>
        <v>390000</v>
      </c>
      <c r="O63" s="97">
        <f>+N63+I_Finanziamenti!N145-I_Finanziamenti!N149-Bilancio_In!O60</f>
        <v>380000</v>
      </c>
      <c r="P63" s="97">
        <f>+O63+I_Finanziamenti!O145-I_Finanziamenti!O149-Bilancio_In!P60</f>
        <v>370000</v>
      </c>
      <c r="Q63" s="97">
        <f>+P63+I_Finanziamenti!P145-I_Finanziamenti!P149-Bilancio_In!Q60</f>
        <v>360000</v>
      </c>
      <c r="R63" s="97">
        <f>+Q63+I_Finanziamenti!Q145-I_Finanziamenti!Q149-Bilancio_In!R60</f>
        <v>350000</v>
      </c>
      <c r="S63" s="97">
        <f>+R63+I_Finanziamenti!R145-I_Finanziamenti!R149-Bilancio_In!S60</f>
        <v>340000</v>
      </c>
      <c r="T63" s="97">
        <f>+S63+I_Finanziamenti!S145-I_Finanziamenti!S149-Bilancio_In!T60</f>
        <v>330000</v>
      </c>
      <c r="U63" s="97">
        <f>+T63+I_Finanziamenti!T145-I_Finanziamenti!T149-Bilancio_In!U60</f>
        <v>320000</v>
      </c>
      <c r="V63" s="97">
        <f>+U63+I_Finanziamenti!U145-I_Finanziamenti!U149-Bilancio_In!V60</f>
        <v>310000</v>
      </c>
      <c r="W63" s="97">
        <f>+V63+I_Finanziamenti!V145-I_Finanziamenti!V149-Bilancio_In!W60</f>
        <v>300000</v>
      </c>
      <c r="X63" s="97">
        <f>+W63+I_Finanziamenti!W145-I_Finanziamenti!W149-Bilancio_In!X60</f>
        <v>290000</v>
      </c>
      <c r="Y63" s="97">
        <f>+X63+I_Finanziamenti!X145-I_Finanziamenti!X149-Bilancio_In!Y60</f>
        <v>280000</v>
      </c>
      <c r="Z63" s="97">
        <f>+Y63+I_Finanziamenti!Y145-I_Finanziamenti!Y149-Bilancio_In!Z60</f>
        <v>270000</v>
      </c>
      <c r="AA63" s="97">
        <f>+Z63+I_Finanziamenti!Z145-I_Finanziamenti!Z149-Bilancio_In!AA60</f>
        <v>260000</v>
      </c>
      <c r="AB63" s="97">
        <f>+AA63+I_Finanziamenti!AA145-I_Finanziamenti!AA149-Bilancio_In!AB60</f>
        <v>250000</v>
      </c>
      <c r="AC63" s="97">
        <f>+AB63+I_Finanziamenti!AB145-I_Finanziamenti!AB149-Bilancio_In!AC60</f>
        <v>240000</v>
      </c>
      <c r="AD63" s="97">
        <f>+AC63+I_Finanziamenti!AC145-I_Finanziamenti!AC149-Bilancio_In!AD60</f>
        <v>230000</v>
      </c>
      <c r="AE63" s="97">
        <f>+AD63+I_Finanziamenti!AD145-I_Finanziamenti!AD149-Bilancio_In!AE60</f>
        <v>220000</v>
      </c>
      <c r="AF63" s="97">
        <f>+AE63+I_Finanziamenti!AE145-I_Finanziamenti!AE149-Bilancio_In!AF60</f>
        <v>210000</v>
      </c>
      <c r="AG63" s="97">
        <f>+AF63+I_Finanziamenti!AF145-I_Finanziamenti!AF149-Bilancio_In!AG60</f>
        <v>200000</v>
      </c>
      <c r="AH63" s="97">
        <f>+AG63+I_Finanziamenti!AG145-I_Finanziamenti!AG149-Bilancio_In!AH60</f>
        <v>190000</v>
      </c>
      <c r="AI63" s="97">
        <f>+AH63+I_Finanziamenti!AH145-I_Finanziamenti!AH149-Bilancio_In!AI60</f>
        <v>180000</v>
      </c>
      <c r="AJ63" s="97">
        <f>+AI63+I_Finanziamenti!AI145-I_Finanziamenti!AI149-Bilancio_In!AJ60</f>
        <v>170000</v>
      </c>
      <c r="AK63" s="97">
        <f>+AJ63+I_Finanziamenti!AJ145-I_Finanziamenti!AJ149-Bilancio_In!AK60</f>
        <v>160000</v>
      </c>
      <c r="AL63" s="97">
        <f>+AK63+I_Finanziamenti!AK145-I_Finanziamenti!AK149-Bilancio_In!AL60</f>
        <v>150000</v>
      </c>
      <c r="AM63" s="97">
        <f>+AL63+I_Finanziamenti!AL145-I_Finanziamenti!AL149-Bilancio_In!AM60</f>
        <v>140000</v>
      </c>
      <c r="AN63" s="97">
        <f>+AM63+I_Finanziamenti!AM145-I_Finanziamenti!AM149-Bilancio_In!AN60</f>
        <v>130000</v>
      </c>
      <c r="AO63" s="97">
        <f>+AN63+I_Finanziamenti!AN145-I_Finanziamenti!AN149-Bilancio_In!AO60</f>
        <v>120000</v>
      </c>
      <c r="AP63" s="97">
        <f>+AO63+I_Finanziamenti!AO145-I_Finanziamenti!AO149-Bilancio_In!AP60</f>
        <v>110000</v>
      </c>
      <c r="AQ63" s="97">
        <f>+AP63+I_Finanziamenti!AP145-I_Finanziamenti!AP149-Bilancio_In!AQ60</f>
        <v>100000</v>
      </c>
      <c r="AR63" s="97">
        <f>+AQ63+I_Finanziamenti!AQ145-I_Finanziamenti!AQ149-Bilancio_In!AR60</f>
        <v>90000</v>
      </c>
      <c r="AS63" s="97">
        <f>+AR63+I_Finanziamenti!AR145-I_Finanziamenti!AR149-Bilancio_In!AS60</f>
        <v>80000</v>
      </c>
      <c r="AT63" s="97">
        <f>+AS63+I_Finanziamenti!AS145-I_Finanziamenti!AS149-Bilancio_In!AT60</f>
        <v>70000</v>
      </c>
      <c r="AU63" s="97">
        <f>+AT63+I_Finanziamenti!AT145-I_Finanziamenti!AT149-Bilancio_In!AU60</f>
        <v>60000</v>
      </c>
      <c r="AV63" s="97">
        <f>+AU63+I_Finanziamenti!AU145-I_Finanziamenti!AU149-Bilancio_In!AV60</f>
        <v>50000</v>
      </c>
      <c r="AW63" s="97">
        <f>+AV63+I_Finanziamenti!AV145-I_Finanziamenti!AV149-Bilancio_In!AW60</f>
        <v>40000</v>
      </c>
      <c r="AX63" s="97">
        <f>+AW63+I_Finanziamenti!AW145-I_Finanziamenti!AW149-Bilancio_In!AX60</f>
        <v>30000</v>
      </c>
      <c r="AY63" s="97">
        <f>+AX63+I_Finanziamenti!AX145-I_Finanziamenti!AX149-Bilancio_In!AY60</f>
        <v>20000</v>
      </c>
      <c r="AZ63" s="97">
        <f>+AY63+I_Finanziamenti!AY145-I_Finanziamenti!AY149-Bilancio_In!AZ60</f>
        <v>10000</v>
      </c>
      <c r="BA63" s="97">
        <f>+AZ63+I_Finanziamenti!AZ145-I_Finanziamenti!AZ149-Bilancio_In!BA60</f>
        <v>0</v>
      </c>
      <c r="BB63" s="97">
        <f>+BA63+I_Finanziamenti!BA145-I_Finanziamenti!BA149-Bilancio_In!BB60</f>
        <v>0</v>
      </c>
      <c r="BC63" s="97">
        <f>+BB63+I_Finanziamenti!BB145-I_Finanziamenti!BB149-Bilancio_In!BC60</f>
        <v>0</v>
      </c>
      <c r="BD63" s="97">
        <f>+BC63+I_Finanziamenti!BC145-I_Finanziamenti!BC149-Bilancio_In!BD60</f>
        <v>0</v>
      </c>
      <c r="BE63" s="97">
        <f>+BD63+I_Finanziamenti!BD145-I_Finanziamenti!BD149-Bilancio_In!BE60</f>
        <v>0</v>
      </c>
      <c r="BF63" s="97">
        <f>+BE63+I_Finanziamenti!BE145-I_Finanziamenti!BE149-Bilancio_In!BF60</f>
        <v>0</v>
      </c>
      <c r="BG63" s="97">
        <f>+BF63+I_Finanziamenti!BF145-I_Finanziamenti!BF149-Bilancio_In!BG60</f>
        <v>0</v>
      </c>
      <c r="BH63" s="97">
        <f>+BG63+I_Finanziamenti!BG145-I_Finanziamenti!BG149-Bilancio_In!BH60</f>
        <v>0</v>
      </c>
      <c r="BI63" s="97">
        <f>+BH63+I_Finanziamenti!BH145-I_Finanziamenti!BH149-Bilancio_In!BI60</f>
        <v>0</v>
      </c>
      <c r="BJ63" s="97">
        <f>+BI63+I_Finanziamenti!BI145-I_Finanziamenti!BI149-Bilancio_In!BJ60</f>
        <v>0</v>
      </c>
      <c r="BK63" s="97">
        <f>+BJ63+I_Finanziamenti!BJ145-I_Finanziamenti!BJ149-Bilancio_In!BK60</f>
        <v>0</v>
      </c>
      <c r="BL63" s="97">
        <f>+BK63+I_Finanziamenti!BK145-I_Finanziamenti!BK149-Bilancio_In!BL60</f>
        <v>0</v>
      </c>
      <c r="BM63" s="97">
        <f>+BL63+I_Finanziamenti!BL145-I_Finanziamenti!BL149-Bilancio_In!BM60</f>
        <v>0</v>
      </c>
      <c r="BN63" s="97">
        <f>+BM63+I_Finanziamenti!BM145-I_Finanziamenti!BM149-Bilancio_In!BN60</f>
        <v>0</v>
      </c>
      <c r="BO63" s="97">
        <f>+BN63+I_Finanziamenti!BN145-I_Finanziamenti!BN149-Bilancio_In!BO60</f>
        <v>0</v>
      </c>
      <c r="BP63" s="97">
        <f>+BO63+I_Finanziamenti!BO145-I_Finanziamenti!BO149-Bilancio_In!BP60</f>
        <v>0</v>
      </c>
      <c r="BQ63" s="97">
        <f>+BP63+I_Finanziamenti!BP145-I_Finanziamenti!BP149-Bilancio_In!BQ60</f>
        <v>0</v>
      </c>
      <c r="BR63" s="97">
        <f>+BQ63+I_Finanziamenti!BQ145-I_Finanziamenti!BQ149-Bilancio_In!BR60</f>
        <v>0</v>
      </c>
      <c r="BS63" s="97">
        <f>+BR63+I_Finanziamenti!BR145-I_Finanziamenti!BR149-Bilancio_In!BS60</f>
        <v>0</v>
      </c>
      <c r="BT63" s="97">
        <f>+BS63+I_Finanziamenti!BS145-I_Finanziamenti!BS149-Bilancio_In!BT60</f>
        <v>0</v>
      </c>
      <c r="BU63" s="97">
        <f>+BT63+I_Finanziamenti!BT145-I_Finanziamenti!BT149-Bilancio_In!BU60</f>
        <v>0</v>
      </c>
      <c r="BV63" s="97">
        <f>+BU63+I_Finanziamenti!BU145-I_Finanziamenti!BU149-Bilancio_In!BV60</f>
        <v>0</v>
      </c>
      <c r="BW63" s="97">
        <f>+BV63+I_Finanziamenti!BV145-I_Finanziamenti!BV149-Bilancio_In!BW60</f>
        <v>0</v>
      </c>
      <c r="BX63" s="97">
        <f>+BW63+I_Finanziamenti!BW145-I_Finanziamenti!BW149-Bilancio_In!BX60</f>
        <v>0</v>
      </c>
      <c r="BY63" s="97">
        <f>+BX63+I_Finanziamenti!BX145-I_Finanziamenti!BX149-Bilancio_In!BY60</f>
        <v>0</v>
      </c>
      <c r="BZ63" s="97">
        <f>+BY63+I_Finanziamenti!BY145-I_Finanziamenti!BY149-Bilancio_In!BZ60</f>
        <v>0</v>
      </c>
      <c r="CA63" s="97">
        <f>+BZ63+I_Finanziamenti!BZ145-I_Finanziamenti!BZ149-Bilancio_In!CA60</f>
        <v>0</v>
      </c>
      <c r="CB63" s="97">
        <f>+CA63+I_Finanziamenti!CA145-I_Finanziamenti!CA149-Bilancio_In!CB60</f>
        <v>0</v>
      </c>
      <c r="CC63" s="97">
        <f>+CB63+I_Finanziamenti!CB145-I_Finanziamenti!CB149-Bilancio_In!CC60</f>
        <v>0</v>
      </c>
      <c r="CD63" s="97">
        <f>+CC63+I_Finanziamenti!CC145-I_Finanziamenti!CC149-Bilancio_In!CD60</f>
        <v>0</v>
      </c>
      <c r="CE63" s="97">
        <f>+CD63+I_Finanziamenti!CD145-I_Finanziamenti!CD149-Bilancio_In!CE60</f>
        <v>0</v>
      </c>
      <c r="CF63" s="97">
        <f>+CE63+I_Finanziamenti!CE145-I_Finanziamenti!CE149-Bilancio_In!CF60</f>
        <v>0</v>
      </c>
      <c r="CG63" s="97">
        <f>+CF63+I_Finanziamenti!CF145-I_Finanziamenti!CF149-Bilancio_In!CG60</f>
        <v>0</v>
      </c>
      <c r="CH63" s="97">
        <f>+CG63+I_Finanziamenti!CG145-I_Finanziamenti!CG149-Bilancio_In!CH60</f>
        <v>0</v>
      </c>
      <c r="CI63" s="97">
        <f>+CH63+I_Finanziamenti!CH145-I_Finanziamenti!CH149-Bilancio_In!CI60</f>
        <v>0</v>
      </c>
      <c r="CJ63" s="97">
        <f>+CI63+I_Finanziamenti!CI145-I_Finanziamenti!CI149-Bilancio_In!CJ60</f>
        <v>0</v>
      </c>
      <c r="CK63" s="97">
        <f>+CJ63+I_Finanziamenti!CJ145-I_Finanziamenti!CJ149-Bilancio_In!CK60</f>
        <v>0</v>
      </c>
      <c r="CL63" s="97">
        <f>+CK63+I_Finanziamenti!CK145-I_Finanziamenti!CK149-Bilancio_In!CL60</f>
        <v>0</v>
      </c>
      <c r="CM63" s="97">
        <f>+CL63+I_Finanziamenti!CL145-I_Finanziamenti!CL149-Bilancio_In!CM60</f>
        <v>0</v>
      </c>
      <c r="CN63" s="97">
        <f>+CM63+I_Finanziamenti!CM145-I_Finanziamenti!CM149-Bilancio_In!CN60</f>
        <v>0</v>
      </c>
      <c r="CO63" s="97">
        <f>+CN63+I_Finanziamenti!CN145-I_Finanziamenti!CN149-Bilancio_In!CO60</f>
        <v>0</v>
      </c>
      <c r="CP63" s="97">
        <f>+CO63+I_Finanziamenti!CO145-I_Finanziamenti!CO149-Bilancio_In!CP60</f>
        <v>0</v>
      </c>
      <c r="CQ63" s="97">
        <f>+CP63+I_Finanziamenti!CP145-I_Finanziamenti!CP149-Bilancio_In!CQ60</f>
        <v>0</v>
      </c>
      <c r="CR63" s="97">
        <f>+CQ63+I_Finanziamenti!CQ145-I_Finanziamenti!CQ149-Bilancio_In!CR60</f>
        <v>0</v>
      </c>
      <c r="CS63" s="97">
        <f>+CR63+I_Finanziamenti!CR145-I_Finanziamenti!CR149-Bilancio_In!CS60</f>
        <v>0</v>
      </c>
      <c r="CT63" s="97">
        <f>+CS63+I_Finanziamenti!CS145-I_Finanziamenti!CS149-Bilancio_In!CT60</f>
        <v>0</v>
      </c>
      <c r="CU63" s="97">
        <f>+CT63+I_Finanziamenti!CT145-I_Finanziamenti!CT149-Bilancio_In!CU60</f>
        <v>0</v>
      </c>
      <c r="CV63" s="97">
        <f>+CU63+I_Finanziamenti!CU145-I_Finanziamenti!CU149-Bilancio_In!CV60</f>
        <v>0</v>
      </c>
      <c r="CW63" s="97">
        <f>+CV63+I_Finanziamenti!CV145-I_Finanziamenti!CV149-Bilancio_In!CW60</f>
        <v>0</v>
      </c>
      <c r="CX63" s="97">
        <f>+CW63+I_Finanziamenti!CW145-I_Finanziamenti!CW149-Bilancio_In!CX60</f>
        <v>0</v>
      </c>
      <c r="CY63" s="97">
        <f>+CX63+I_Finanziamenti!CX145-I_Finanziamenti!CX149-Bilancio_In!CY60</f>
        <v>0</v>
      </c>
      <c r="CZ63" s="97">
        <f>+CY63+I_Finanziamenti!CY145-I_Finanziamenti!CY149-Bilancio_In!CZ60</f>
        <v>0</v>
      </c>
      <c r="DA63" s="97">
        <f>+CZ63+I_Finanziamenti!CZ145-I_Finanziamenti!CZ149-Bilancio_In!DA60</f>
        <v>0</v>
      </c>
      <c r="DB63" s="97">
        <f>+DA63+I_Finanziamenti!DA145-I_Finanziamenti!DA149-Bilancio_In!DB60</f>
        <v>0</v>
      </c>
      <c r="DC63" s="97">
        <f>+DB63+I_Finanziamenti!DB145-I_Finanziamenti!DB149-Bilancio_In!DC60</f>
        <v>0</v>
      </c>
      <c r="DD63" s="97">
        <f>+DC63+I_Finanziamenti!DC145-I_Finanziamenti!DC149-Bilancio_In!DD60</f>
        <v>0</v>
      </c>
      <c r="DE63" s="97">
        <f>+DD63+I_Finanziamenti!DD145-I_Finanziamenti!DD149-Bilancio_In!DE60</f>
        <v>0</v>
      </c>
      <c r="DF63" s="97">
        <f>+DE63+I_Finanziamenti!DE145-I_Finanziamenti!DE149-Bilancio_In!DF60</f>
        <v>0</v>
      </c>
      <c r="DG63" s="97">
        <f>+DF63+I_Finanziamenti!DF145-I_Finanziamenti!DF149-Bilancio_In!DG60</f>
        <v>0</v>
      </c>
      <c r="DH63" s="97">
        <f>+DG63+I_Finanziamenti!DG145-I_Finanziamenti!DG149-Bilancio_In!DH60</f>
        <v>0</v>
      </c>
      <c r="DI63" s="97">
        <f>+DH63+I_Finanziamenti!DH145-I_Finanziamenti!DH149-Bilancio_In!DI60</f>
        <v>0</v>
      </c>
      <c r="DJ63" s="97">
        <f>+DI63+I_Finanziamenti!DI145-I_Finanziamenti!DI149-Bilancio_In!DJ60</f>
        <v>0</v>
      </c>
      <c r="DK63" s="97">
        <f>+DJ63+I_Finanziamenti!DJ145-I_Finanziamenti!DJ149-Bilancio_In!DK60</f>
        <v>0</v>
      </c>
      <c r="DL63" s="97">
        <f>+DK63+I_Finanziamenti!DK145-I_Finanziamenti!DK149-Bilancio_In!DL60</f>
        <v>0</v>
      </c>
      <c r="DM63" s="97">
        <f>+DL63+I_Finanziamenti!DL145-I_Finanziamenti!DL149-Bilancio_In!DM60</f>
        <v>0</v>
      </c>
      <c r="DN63" s="97">
        <f>+DM63+I_Finanziamenti!DM145-I_Finanziamenti!DM149-Bilancio_In!DN60</f>
        <v>0</v>
      </c>
      <c r="DO63" s="97">
        <f>+DN63+I_Finanziamenti!DN145-I_Finanziamenti!DN149-Bilancio_In!DO60</f>
        <v>0</v>
      </c>
      <c r="DP63" s="97">
        <f>+DO63+I_Finanziamenti!DO145-I_Finanziamenti!DO149-Bilancio_In!DP60</f>
        <v>0</v>
      </c>
      <c r="DQ63" s="97">
        <f>+DP63+I_Finanziamenti!DP145-I_Finanziamenti!DP149-Bilancio_In!DQ60</f>
        <v>0</v>
      </c>
      <c r="DR63" s="97">
        <f>+DQ63+I_Finanziamenti!DQ145-I_Finanziamenti!DQ149-Bilancio_In!DR60</f>
        <v>0</v>
      </c>
      <c r="DS63" s="97">
        <f>+DR63+I_Finanziamenti!DR145-I_Finanziamenti!DR149-Bilancio_In!DS60</f>
        <v>0</v>
      </c>
      <c r="DT63" s="97">
        <f>+DS63+I_Finanziamenti!DS145-I_Finanziamenti!DS149-Bilancio_In!DT60</f>
        <v>0</v>
      </c>
      <c r="DU63" s="97">
        <f>+DT63+I_Finanziamenti!DT145-I_Finanziamenti!DT149-Bilancio_In!DU60</f>
        <v>0</v>
      </c>
      <c r="DV63" s="97">
        <f>+DU63+I_Finanziamenti!DU145-I_Finanziamenti!DU149-Bilancio_In!DV60</f>
        <v>0</v>
      </c>
      <c r="DW63" s="97">
        <f>+DV63+I_Finanziamenti!DV145-I_Finanziamenti!DV149-Bilancio_In!DW60</f>
        <v>0</v>
      </c>
      <c r="DX63" s="97">
        <f>+DW63+I_Finanziamenti!DW145-I_Finanziamenti!DW149-Bilancio_In!DX60</f>
        <v>0</v>
      </c>
      <c r="DZ63" s="97">
        <f>+H63</f>
        <v>450000</v>
      </c>
      <c r="EA63" s="97">
        <f t="shared" ref="EA63:EA66" si="175">+T63</f>
        <v>330000</v>
      </c>
      <c r="EB63" s="97">
        <f t="shared" ref="EB63:EB66" si="176">+AF63</f>
        <v>210000</v>
      </c>
      <c r="EC63" s="97">
        <f t="shared" ref="EC63:EC66" si="177">+AR63</f>
        <v>90000</v>
      </c>
      <c r="ED63" s="97">
        <f t="shared" ref="ED63" si="178">+BD63</f>
        <v>0</v>
      </c>
      <c r="EE63" s="97">
        <f t="shared" ref="EE63" si="179">+BP63</f>
        <v>0</v>
      </c>
      <c r="EF63" s="97">
        <f t="shared" ref="EF63" si="180">+CB63</f>
        <v>0</v>
      </c>
      <c r="EG63" s="97">
        <f t="shared" ref="EG63" si="181">+CN63</f>
        <v>0</v>
      </c>
      <c r="EH63" s="97">
        <f t="shared" ref="EH63" si="182">+CZ63</f>
        <v>0</v>
      </c>
      <c r="EI63" s="97">
        <f t="shared" ref="EI63" si="183">+DL63</f>
        <v>0</v>
      </c>
      <c r="EJ63" s="97">
        <f t="shared" ref="EJ63" si="184">+DX63</f>
        <v>0</v>
      </c>
      <c r="EK63">
        <f t="shared" si="0"/>
        <v>60</v>
      </c>
    </row>
    <row r="64" spans="3:141" x14ac:dyDescent="0.25">
      <c r="C64" s="15"/>
      <c r="D64" s="15"/>
      <c r="E64" s="15"/>
      <c r="F64" s="71" t="s">
        <v>131</v>
      </c>
      <c r="G64" s="30"/>
      <c r="H64" s="97">
        <f>+Bilancio_In!E62</f>
        <v>95000</v>
      </c>
      <c r="I64" s="97">
        <f>+H64+C_Personale!E188-Bilancio_In!I62</f>
        <v>97187.5</v>
      </c>
      <c r="J64" s="97">
        <f>+I64+C_Personale!F188-Bilancio_In!J62</f>
        <v>99375</v>
      </c>
      <c r="K64" s="97">
        <f>+J64+C_Personale!G188-Bilancio_In!K62</f>
        <v>101562.5</v>
      </c>
      <c r="L64" s="97">
        <f>+K64+C_Personale!H188-Bilancio_In!L62</f>
        <v>103750</v>
      </c>
      <c r="M64" s="97">
        <f>+L64+C_Personale!I188-Bilancio_In!M62</f>
        <v>105937.5</v>
      </c>
      <c r="N64" s="97">
        <f>+M64+C_Personale!J188-Bilancio_In!N62</f>
        <v>108125</v>
      </c>
      <c r="O64" s="97">
        <f>+N64+C_Personale!K188-Bilancio_In!O62</f>
        <v>110312.5</v>
      </c>
      <c r="P64" s="97">
        <f>+O64+C_Personale!L188-Bilancio_In!P62</f>
        <v>112500</v>
      </c>
      <c r="Q64" s="97">
        <f>+P64+C_Personale!M188-Bilancio_In!Q62</f>
        <v>114687.5</v>
      </c>
      <c r="R64" s="97">
        <f>+Q64+C_Personale!N188-Bilancio_In!R62</f>
        <v>116875</v>
      </c>
      <c r="S64" s="97">
        <f>+R64+C_Personale!O188-Bilancio_In!S62</f>
        <v>119062.5</v>
      </c>
      <c r="T64" s="97">
        <f>+S64+C_Personale!P188-Bilancio_In!T62</f>
        <v>121250</v>
      </c>
      <c r="U64" s="97">
        <f>+T64+C_Personale!Q188-Bilancio_In!U62</f>
        <v>124375</v>
      </c>
      <c r="V64" s="97">
        <f>+U64+C_Personale!R188-Bilancio_In!V62</f>
        <v>127500</v>
      </c>
      <c r="W64" s="97">
        <f>+V64+C_Personale!S188-Bilancio_In!W62</f>
        <v>130625</v>
      </c>
      <c r="X64" s="97">
        <f>+W64+C_Personale!T188-Bilancio_In!X62</f>
        <v>133750</v>
      </c>
      <c r="Y64" s="97">
        <f>+X64+C_Personale!U188-Bilancio_In!Y62</f>
        <v>136875</v>
      </c>
      <c r="Z64" s="97">
        <f>+Y64+C_Personale!V188-Bilancio_In!Z62</f>
        <v>140000</v>
      </c>
      <c r="AA64" s="97">
        <f>+Z64+C_Personale!W188-Bilancio_In!AA62</f>
        <v>143125</v>
      </c>
      <c r="AB64" s="97">
        <f>+AA64+C_Personale!X188-Bilancio_In!AB62</f>
        <v>146250</v>
      </c>
      <c r="AC64" s="97">
        <f>+AB64+C_Personale!Y188-Bilancio_In!AC62</f>
        <v>149375</v>
      </c>
      <c r="AD64" s="97">
        <f>+AC64+C_Personale!Z188-Bilancio_In!AD62</f>
        <v>152500</v>
      </c>
      <c r="AE64" s="97">
        <f>+AD64+C_Personale!AA188-Bilancio_In!AE62</f>
        <v>155625</v>
      </c>
      <c r="AF64" s="97">
        <f>+AE64+C_Personale!AB188-Bilancio_In!AF62</f>
        <v>158750</v>
      </c>
      <c r="AG64" s="97">
        <f>+AF64+C_Personale!AC188-Bilancio_In!AG62</f>
        <v>161875</v>
      </c>
      <c r="AH64" s="97">
        <f>+AG64+C_Personale!AD188-Bilancio_In!AH62</f>
        <v>165000</v>
      </c>
      <c r="AI64" s="97">
        <f>+AH64+C_Personale!AE188-Bilancio_In!AI62</f>
        <v>168125</v>
      </c>
      <c r="AJ64" s="97">
        <f>+AI64+C_Personale!AF188-Bilancio_In!AJ62</f>
        <v>171250</v>
      </c>
      <c r="AK64" s="97">
        <f>+AJ64+C_Personale!AG188-Bilancio_In!AK62</f>
        <v>174375</v>
      </c>
      <c r="AL64" s="97">
        <f>+AK64+C_Personale!AH188-Bilancio_In!AL62</f>
        <v>177500</v>
      </c>
      <c r="AM64" s="97">
        <f>+AL64+C_Personale!AI188-Bilancio_In!AM62</f>
        <v>180625</v>
      </c>
      <c r="AN64" s="97">
        <f>+AM64+C_Personale!AJ188-Bilancio_In!AN62</f>
        <v>183750</v>
      </c>
      <c r="AO64" s="97">
        <f>+AN64+C_Personale!AK188-Bilancio_In!AO62</f>
        <v>186875</v>
      </c>
      <c r="AP64" s="97">
        <f>+AO64+C_Personale!AL188-Bilancio_In!AP62</f>
        <v>190000</v>
      </c>
      <c r="AQ64" s="97">
        <f>+AP64+C_Personale!AM188-Bilancio_In!AQ62</f>
        <v>193125</v>
      </c>
      <c r="AR64" s="97">
        <f>+AQ64+C_Personale!AN188-Bilancio_In!AR62</f>
        <v>196250</v>
      </c>
      <c r="AS64" s="97">
        <f>+AR64+C_Personale!AO188-Bilancio_In!AS62</f>
        <v>199375</v>
      </c>
      <c r="AT64" s="97">
        <f>+AS64+C_Personale!AP188-Bilancio_In!AT62</f>
        <v>202500</v>
      </c>
      <c r="AU64" s="97">
        <f>+AT64+C_Personale!AQ188-Bilancio_In!AU62</f>
        <v>205625</v>
      </c>
      <c r="AV64" s="97">
        <f>+AU64+C_Personale!AR188-Bilancio_In!AV62</f>
        <v>208750</v>
      </c>
      <c r="AW64" s="97">
        <f>+AV64+C_Personale!AS188-Bilancio_In!AW62</f>
        <v>211875</v>
      </c>
      <c r="AX64" s="97">
        <f>+AW64+C_Personale!AT188-Bilancio_In!AX62</f>
        <v>215000</v>
      </c>
      <c r="AY64" s="97">
        <f>+AX64+C_Personale!AU188-Bilancio_In!AY62</f>
        <v>218125</v>
      </c>
      <c r="AZ64" s="97">
        <f>+AY64+C_Personale!AV188-Bilancio_In!AZ62</f>
        <v>221250</v>
      </c>
      <c r="BA64" s="97">
        <f>+AZ64+C_Personale!AW188-Bilancio_In!BA62</f>
        <v>224375</v>
      </c>
      <c r="BB64" s="97">
        <f>+BA64+C_Personale!AX188-Bilancio_In!BB62</f>
        <v>227500</v>
      </c>
      <c r="BC64" s="97">
        <f>+BB64+C_Personale!AY188-Bilancio_In!BC62</f>
        <v>230625</v>
      </c>
      <c r="BD64" s="97">
        <f>+BC64+C_Personale!AZ188-Bilancio_In!BD62</f>
        <v>233750</v>
      </c>
      <c r="BE64" s="97">
        <f>+BD64+C_Personale!BA188-Bilancio_In!BE62</f>
        <v>236875</v>
      </c>
      <c r="BF64" s="97">
        <f>+BE64+C_Personale!BB188-Bilancio_In!BF62</f>
        <v>240000</v>
      </c>
      <c r="BG64" s="97">
        <f>+BF64+C_Personale!BC188-Bilancio_In!BG62</f>
        <v>243125</v>
      </c>
      <c r="BH64" s="97">
        <f>+BG64+C_Personale!BD188-Bilancio_In!BH62</f>
        <v>246250</v>
      </c>
      <c r="BI64" s="97">
        <f>+BH64+C_Personale!BE188-Bilancio_In!BI62</f>
        <v>249375</v>
      </c>
      <c r="BJ64" s="97">
        <f>+BI64+C_Personale!BF188-Bilancio_In!BJ62</f>
        <v>252500</v>
      </c>
      <c r="BK64" s="97">
        <f>+BJ64+C_Personale!BG188-Bilancio_In!BK62</f>
        <v>255625</v>
      </c>
      <c r="BL64" s="97">
        <f>+BK64+C_Personale!BH188-Bilancio_In!BL62</f>
        <v>258750</v>
      </c>
      <c r="BM64" s="97">
        <f>+BL64+C_Personale!BI188-Bilancio_In!BM62</f>
        <v>261875</v>
      </c>
      <c r="BN64" s="97">
        <f>+BM64+C_Personale!BJ188-Bilancio_In!BN62</f>
        <v>265000</v>
      </c>
      <c r="BO64" s="97">
        <f>+BN64+C_Personale!BK188-Bilancio_In!BO62</f>
        <v>268125</v>
      </c>
      <c r="BP64" s="97">
        <f>+BO64+C_Personale!BL188-Bilancio_In!BP62</f>
        <v>271250</v>
      </c>
      <c r="BQ64" s="97">
        <f>+BP64+C_Personale!BM188-Bilancio_In!BQ62</f>
        <v>274375</v>
      </c>
      <c r="BR64" s="97">
        <f>+BQ64+C_Personale!BN188-Bilancio_In!BR62</f>
        <v>277500</v>
      </c>
      <c r="BS64" s="97">
        <f>+BR64+C_Personale!BO188-Bilancio_In!BS62</f>
        <v>280625</v>
      </c>
      <c r="BT64" s="97">
        <f>+BS64+C_Personale!BP188-Bilancio_In!BT62</f>
        <v>283750</v>
      </c>
      <c r="BU64" s="97">
        <f>+BT64+C_Personale!BQ188-Bilancio_In!BU62</f>
        <v>286875</v>
      </c>
      <c r="BV64" s="97">
        <f>+BU64+C_Personale!BR188-Bilancio_In!BV62</f>
        <v>290000</v>
      </c>
      <c r="BW64" s="97">
        <f>+BV64+C_Personale!BS188-Bilancio_In!BW62</f>
        <v>293125</v>
      </c>
      <c r="BX64" s="97">
        <f>+BW64+C_Personale!BT188-Bilancio_In!BX62</f>
        <v>296250</v>
      </c>
      <c r="BY64" s="97">
        <f>+BX64+C_Personale!BU188-Bilancio_In!BY62</f>
        <v>299375</v>
      </c>
      <c r="BZ64" s="97">
        <f>+BY64+C_Personale!BV188-Bilancio_In!BZ62</f>
        <v>302500</v>
      </c>
      <c r="CA64" s="97">
        <f>+BZ64+C_Personale!BW188-Bilancio_In!CA62</f>
        <v>305625</v>
      </c>
      <c r="CB64" s="97">
        <f>+CA64+C_Personale!BX188-Bilancio_In!CB62</f>
        <v>308750</v>
      </c>
      <c r="CC64" s="97">
        <f>+CB64+C_Personale!BY188-Bilancio_In!CC62</f>
        <v>311875</v>
      </c>
      <c r="CD64" s="97">
        <f>+CC64+C_Personale!BZ188-Bilancio_In!CD62</f>
        <v>315000</v>
      </c>
      <c r="CE64" s="97">
        <f>+CD64+C_Personale!CA188-Bilancio_In!CE62</f>
        <v>318125</v>
      </c>
      <c r="CF64" s="97">
        <f>+CE64+C_Personale!CB188-Bilancio_In!CF62</f>
        <v>321250</v>
      </c>
      <c r="CG64" s="97">
        <f>+CF64+C_Personale!CC188-Bilancio_In!CG62</f>
        <v>324375</v>
      </c>
      <c r="CH64" s="97">
        <f>+CG64+C_Personale!CD188-Bilancio_In!CH62</f>
        <v>327500</v>
      </c>
      <c r="CI64" s="97">
        <f>+CH64+C_Personale!CE188-Bilancio_In!CI62</f>
        <v>330625</v>
      </c>
      <c r="CJ64" s="97">
        <f>+CI64+C_Personale!CF188-Bilancio_In!CJ62</f>
        <v>333750</v>
      </c>
      <c r="CK64" s="97">
        <f>+CJ64+C_Personale!CG188-Bilancio_In!CK62</f>
        <v>336875</v>
      </c>
      <c r="CL64" s="97">
        <f>+CK64+C_Personale!CH188-Bilancio_In!CL62</f>
        <v>340000</v>
      </c>
      <c r="CM64" s="97">
        <f>+CL64+C_Personale!CI188-Bilancio_In!CM62</f>
        <v>343125</v>
      </c>
      <c r="CN64" s="97">
        <f>+CM64+C_Personale!CJ188-Bilancio_In!CN62</f>
        <v>346250</v>
      </c>
      <c r="CO64" s="97">
        <f>+CN64+C_Personale!CK188-Bilancio_In!CO62</f>
        <v>349375</v>
      </c>
      <c r="CP64" s="97">
        <f>+CO64+C_Personale!CL188-Bilancio_In!CP62</f>
        <v>352500</v>
      </c>
      <c r="CQ64" s="97">
        <f>+CP64+C_Personale!CM188-Bilancio_In!CQ62</f>
        <v>355625</v>
      </c>
      <c r="CR64" s="97">
        <f>+CQ64+C_Personale!CN188-Bilancio_In!CR62</f>
        <v>358750</v>
      </c>
      <c r="CS64" s="97">
        <f>+CR64+C_Personale!CO188-Bilancio_In!CS62</f>
        <v>361875</v>
      </c>
      <c r="CT64" s="97">
        <f>+CS64+C_Personale!CP188-Bilancio_In!CT62</f>
        <v>365000</v>
      </c>
      <c r="CU64" s="97">
        <f>+CT64+C_Personale!CQ188-Bilancio_In!CU62</f>
        <v>368125</v>
      </c>
      <c r="CV64" s="97">
        <f>+CU64+C_Personale!CR188-Bilancio_In!CV62</f>
        <v>371250</v>
      </c>
      <c r="CW64" s="97">
        <f>+CV64+C_Personale!CS188-Bilancio_In!CW62</f>
        <v>374375</v>
      </c>
      <c r="CX64" s="97">
        <f>+CW64+C_Personale!CT188-Bilancio_In!CX62</f>
        <v>377500</v>
      </c>
      <c r="CY64" s="97">
        <f>+CX64+C_Personale!CU188-Bilancio_In!CY62</f>
        <v>380625</v>
      </c>
      <c r="CZ64" s="97">
        <f>+CY64+C_Personale!CV188-Bilancio_In!CZ62</f>
        <v>383750</v>
      </c>
      <c r="DA64" s="97">
        <f>+CZ64+C_Personale!CW188-Bilancio_In!DA62</f>
        <v>386875</v>
      </c>
      <c r="DB64" s="97">
        <f>+DA64+C_Personale!CX188-Bilancio_In!DB62</f>
        <v>390000</v>
      </c>
      <c r="DC64" s="97">
        <f>+DB64+C_Personale!CY188-Bilancio_In!DC62</f>
        <v>393125</v>
      </c>
      <c r="DD64" s="97">
        <f>+DC64+C_Personale!CZ188-Bilancio_In!DD62</f>
        <v>396250</v>
      </c>
      <c r="DE64" s="97">
        <f>+DD64+C_Personale!DA188-Bilancio_In!DE62</f>
        <v>399375</v>
      </c>
      <c r="DF64" s="97">
        <f>+DE64+C_Personale!DB188-Bilancio_In!DF62</f>
        <v>402500</v>
      </c>
      <c r="DG64" s="97">
        <f>+DF64+C_Personale!DC188-Bilancio_In!DG62</f>
        <v>405625</v>
      </c>
      <c r="DH64" s="97">
        <f>+DG64+C_Personale!DD188-Bilancio_In!DH62</f>
        <v>408750</v>
      </c>
      <c r="DI64" s="97">
        <f>+DH64+C_Personale!DE188-Bilancio_In!DI62</f>
        <v>411875</v>
      </c>
      <c r="DJ64" s="97">
        <f>+DI64+C_Personale!DF188-Bilancio_In!DJ62</f>
        <v>415000</v>
      </c>
      <c r="DK64" s="97">
        <f>+DJ64+C_Personale!DG188-Bilancio_In!DK62</f>
        <v>418125</v>
      </c>
      <c r="DL64" s="97">
        <f>+DK64+C_Personale!DH188-Bilancio_In!DL62</f>
        <v>421250</v>
      </c>
      <c r="DM64" s="97">
        <f>+DL64+C_Personale!DI188-Bilancio_In!DM62</f>
        <v>424375</v>
      </c>
      <c r="DN64" s="97">
        <f>+DM64+C_Personale!DJ188-Bilancio_In!DN62</f>
        <v>427500</v>
      </c>
      <c r="DO64" s="97">
        <f>+DN64+C_Personale!DK188-Bilancio_In!DO62</f>
        <v>430625</v>
      </c>
      <c r="DP64" s="97">
        <f>+DO64+C_Personale!DL188-Bilancio_In!DP62</f>
        <v>433750</v>
      </c>
      <c r="DQ64" s="97">
        <f>+DP64+C_Personale!DM188-Bilancio_In!DQ62</f>
        <v>436875</v>
      </c>
      <c r="DR64" s="97">
        <f>+DQ64+C_Personale!DN188-Bilancio_In!DR62</f>
        <v>440000</v>
      </c>
      <c r="DS64" s="97">
        <f>+DR64+C_Personale!DO188-Bilancio_In!DS62</f>
        <v>443125</v>
      </c>
      <c r="DT64" s="97">
        <f>+DS64+C_Personale!DP188-Bilancio_In!DT62</f>
        <v>446250</v>
      </c>
      <c r="DU64" s="97">
        <f>+DT64+C_Personale!DQ188-Bilancio_In!DU62</f>
        <v>449375</v>
      </c>
      <c r="DV64" s="97">
        <f>+DU64+C_Personale!DR188-Bilancio_In!DV62</f>
        <v>452500</v>
      </c>
      <c r="DW64" s="97">
        <f>+DV64+C_Personale!DS188-Bilancio_In!DW62</f>
        <v>455625</v>
      </c>
      <c r="DX64" s="97">
        <f>+DW64+C_Personale!DT188-Bilancio_In!DX62</f>
        <v>458750</v>
      </c>
      <c r="DZ64" s="97">
        <f t="shared" ref="DZ64:DZ66" si="185">+H64</f>
        <v>95000</v>
      </c>
      <c r="EA64" s="97">
        <f t="shared" si="175"/>
        <v>121250</v>
      </c>
      <c r="EB64" s="97">
        <f t="shared" si="176"/>
        <v>158750</v>
      </c>
      <c r="EC64" s="97">
        <f t="shared" si="177"/>
        <v>196250</v>
      </c>
      <c r="ED64" s="97">
        <f t="shared" ref="ED64:ED66" si="186">+BD64</f>
        <v>233750</v>
      </c>
      <c r="EE64" s="97">
        <f t="shared" ref="EE64:EE66" si="187">+BP64</f>
        <v>271250</v>
      </c>
      <c r="EF64" s="97">
        <f t="shared" ref="EF64:EF66" si="188">+CB64</f>
        <v>308750</v>
      </c>
      <c r="EG64" s="97">
        <f t="shared" ref="EG64:EG66" si="189">+CN64</f>
        <v>346250</v>
      </c>
      <c r="EH64" s="97">
        <f t="shared" ref="EH64:EH66" si="190">+CZ64</f>
        <v>383750</v>
      </c>
      <c r="EI64" s="97">
        <f t="shared" ref="EI64:EI66" si="191">+DL64</f>
        <v>421250</v>
      </c>
      <c r="EJ64" s="97">
        <f t="shared" ref="EJ64:EJ66" si="192">+DX64</f>
        <v>458750</v>
      </c>
      <c r="EK64">
        <f t="shared" si="0"/>
        <v>61</v>
      </c>
    </row>
    <row r="65" spans="3:141" x14ac:dyDescent="0.25">
      <c r="C65" s="15"/>
      <c r="D65" s="15"/>
      <c r="E65" s="15"/>
      <c r="F65" s="71" t="s">
        <v>132</v>
      </c>
      <c r="G65" s="16"/>
      <c r="H65" s="97">
        <f>+Bilancio_In!E63</f>
        <v>0</v>
      </c>
      <c r="I65" s="97">
        <f>+H65+CE!G51-Bilancio_In!I63</f>
        <v>0</v>
      </c>
      <c r="J65" s="97">
        <f>+I65+CE!H51-Bilancio_In!J63</f>
        <v>0</v>
      </c>
      <c r="K65" s="97">
        <f>+J65+CE!I51-Bilancio_In!K63</f>
        <v>0</v>
      </c>
      <c r="L65" s="97">
        <f>+K65+CE!J51-Bilancio_In!L63</f>
        <v>0</v>
      </c>
      <c r="M65" s="97">
        <f>+L65+CE!K51-Bilancio_In!M63</f>
        <v>0</v>
      </c>
      <c r="N65" s="97">
        <f>+M65+CE!L51-Bilancio_In!N63</f>
        <v>0</v>
      </c>
      <c r="O65" s="97">
        <f>+N65+CE!M51-Bilancio_In!O63</f>
        <v>0</v>
      </c>
      <c r="P65" s="97">
        <f>+O65+CE!N51-Bilancio_In!P63</f>
        <v>0</v>
      </c>
      <c r="Q65" s="97">
        <f>+P65+CE!O51-Bilancio_In!Q63</f>
        <v>0</v>
      </c>
      <c r="R65" s="97">
        <f>+Q65+CE!P51-Bilancio_In!R63</f>
        <v>0</v>
      </c>
      <c r="S65" s="97">
        <f>+R65+CE!Q51-Bilancio_In!S63</f>
        <v>0</v>
      </c>
      <c r="T65" s="97">
        <f>+S65+CE!R51-Bilancio_In!T63</f>
        <v>0</v>
      </c>
      <c r="U65" s="97">
        <f>+T65+CE!S51-Bilancio_In!U63</f>
        <v>0</v>
      </c>
      <c r="V65" s="97">
        <f>+U65+CE!T51-Bilancio_In!V63</f>
        <v>0</v>
      </c>
      <c r="W65" s="97">
        <f>+V65+CE!U51-Bilancio_In!W63</f>
        <v>0</v>
      </c>
      <c r="X65" s="97">
        <f>+W65+CE!V51-Bilancio_In!X63</f>
        <v>0</v>
      </c>
      <c r="Y65" s="97">
        <f>+X65+CE!W51-Bilancio_In!Y63</f>
        <v>0</v>
      </c>
      <c r="Z65" s="97">
        <f>+Y65+CE!X51-Bilancio_In!Z63</f>
        <v>0</v>
      </c>
      <c r="AA65" s="97">
        <f>+Z65+CE!Y51-Bilancio_In!AA63</f>
        <v>0</v>
      </c>
      <c r="AB65" s="97">
        <f>+AA65+CE!Z51-Bilancio_In!AB63</f>
        <v>0</v>
      </c>
      <c r="AC65" s="97">
        <f>+AB65+CE!AA51-Bilancio_In!AC63</f>
        <v>0</v>
      </c>
      <c r="AD65" s="97">
        <f>+AC65+CE!AB51-Bilancio_In!AD63</f>
        <v>0</v>
      </c>
      <c r="AE65" s="97">
        <f>+AD65+CE!AC51-Bilancio_In!AE63</f>
        <v>0</v>
      </c>
      <c r="AF65" s="97">
        <f>+AE65+CE!AD51-Bilancio_In!AF63</f>
        <v>0</v>
      </c>
      <c r="AG65" s="97">
        <f>+AF65+CE!AE51-Bilancio_In!AG63</f>
        <v>0</v>
      </c>
      <c r="AH65" s="97">
        <f>+AG65+CE!AF51-Bilancio_In!AH63</f>
        <v>0</v>
      </c>
      <c r="AI65" s="97">
        <f>+AH65+CE!AG51-Bilancio_In!AI63</f>
        <v>0</v>
      </c>
      <c r="AJ65" s="97">
        <f>+AI65+CE!AH51-Bilancio_In!AJ63</f>
        <v>0</v>
      </c>
      <c r="AK65" s="97">
        <f>+AJ65+CE!AI51-Bilancio_In!AK63</f>
        <v>0</v>
      </c>
      <c r="AL65" s="97">
        <f>+AK65+CE!AJ51-Bilancio_In!AL63</f>
        <v>0</v>
      </c>
      <c r="AM65" s="97">
        <f>+AL65+CE!AK51-Bilancio_In!AM63</f>
        <v>0</v>
      </c>
      <c r="AN65" s="97">
        <f>+AM65+CE!AL51-Bilancio_In!AN63</f>
        <v>0</v>
      </c>
      <c r="AO65" s="97">
        <f>+AN65+CE!AM51-Bilancio_In!AO63</f>
        <v>0</v>
      </c>
      <c r="AP65" s="97">
        <f>+AO65+CE!AN51-Bilancio_In!AP63</f>
        <v>0</v>
      </c>
      <c r="AQ65" s="97">
        <f>+AP65+CE!AO51-Bilancio_In!AQ63</f>
        <v>0</v>
      </c>
      <c r="AR65" s="97">
        <f>+AQ65+CE!AP51-Bilancio_In!AR63</f>
        <v>0</v>
      </c>
      <c r="AS65" s="97">
        <f>+AR65+CE!AQ51-Bilancio_In!AS63</f>
        <v>0</v>
      </c>
      <c r="AT65" s="97">
        <f>+AS65+CE!AR51-Bilancio_In!AT63</f>
        <v>0</v>
      </c>
      <c r="AU65" s="97">
        <f>+AT65+CE!AS51-Bilancio_In!AU63</f>
        <v>0</v>
      </c>
      <c r="AV65" s="97">
        <f>+AU65+CE!AT51-Bilancio_In!AV63</f>
        <v>0</v>
      </c>
      <c r="AW65" s="97">
        <f>+AV65+CE!AU51-Bilancio_In!AW63</f>
        <v>0</v>
      </c>
      <c r="AX65" s="97">
        <f>+AW65+CE!AV51-Bilancio_In!AX63</f>
        <v>0</v>
      </c>
      <c r="AY65" s="97">
        <f>+AX65+CE!AW51-Bilancio_In!AY63</f>
        <v>0</v>
      </c>
      <c r="AZ65" s="97">
        <f>+AY65+CE!AX51-Bilancio_In!AZ63</f>
        <v>0</v>
      </c>
      <c r="BA65" s="97">
        <f>+AZ65+CE!AY51-Bilancio_In!BA63</f>
        <v>0</v>
      </c>
      <c r="BB65" s="97">
        <f>+BA65+CE!AZ51-Bilancio_In!BB63</f>
        <v>0</v>
      </c>
      <c r="BC65" s="97">
        <f>+BB65+CE!BA51-Bilancio_In!BC63</f>
        <v>0</v>
      </c>
      <c r="BD65" s="97">
        <f>+BC65+CE!BB51-Bilancio_In!BD63</f>
        <v>0</v>
      </c>
      <c r="BE65" s="97">
        <f>+BD65+CE!BC51-Bilancio_In!BE63</f>
        <v>0</v>
      </c>
      <c r="BF65" s="97">
        <f>+BE65+CE!BD51-Bilancio_In!BF63</f>
        <v>0</v>
      </c>
      <c r="BG65" s="97">
        <f>+BF65+CE!BE51-Bilancio_In!BG63</f>
        <v>0</v>
      </c>
      <c r="BH65" s="97">
        <f>+BG65+CE!BF51-Bilancio_In!BH63</f>
        <v>0</v>
      </c>
      <c r="BI65" s="97">
        <f>+BH65+CE!BG51-Bilancio_In!BI63</f>
        <v>0</v>
      </c>
      <c r="BJ65" s="97">
        <f>+BI65+CE!BH51-Bilancio_In!BJ63</f>
        <v>0</v>
      </c>
      <c r="BK65" s="97">
        <f>+BJ65+CE!BI51-Bilancio_In!BK63</f>
        <v>0</v>
      </c>
      <c r="BL65" s="97">
        <f>+BK65+CE!BJ51-Bilancio_In!BL63</f>
        <v>0</v>
      </c>
      <c r="BM65" s="97">
        <f>+BL65+CE!BK51-Bilancio_In!BM63</f>
        <v>0</v>
      </c>
      <c r="BN65" s="97">
        <f>+BM65+CE!BL51-Bilancio_In!BN63</f>
        <v>0</v>
      </c>
      <c r="BO65" s="97">
        <f>+BN65+CE!BM51-Bilancio_In!BO63</f>
        <v>0</v>
      </c>
      <c r="BP65" s="97">
        <f>+BO65+CE!BN51-Bilancio_In!BP63</f>
        <v>0</v>
      </c>
      <c r="BQ65" s="97">
        <f>+BP65+CE!BO51-Bilancio_In!BQ63</f>
        <v>0</v>
      </c>
      <c r="BR65" s="97">
        <f>+BQ65+CE!BP51-Bilancio_In!BR63</f>
        <v>0</v>
      </c>
      <c r="BS65" s="97">
        <f>+BR65+CE!BQ51-Bilancio_In!BS63</f>
        <v>0</v>
      </c>
      <c r="BT65" s="97">
        <f>+BS65+CE!BR51-Bilancio_In!BT63</f>
        <v>0</v>
      </c>
      <c r="BU65" s="97">
        <f>+BT65+CE!BS51-Bilancio_In!BU63</f>
        <v>0</v>
      </c>
      <c r="BV65" s="97">
        <f>+BU65+CE!BT51-Bilancio_In!BV63</f>
        <v>0</v>
      </c>
      <c r="BW65" s="97">
        <f>+BV65+CE!BU51-Bilancio_In!BW63</f>
        <v>0</v>
      </c>
      <c r="BX65" s="97">
        <f>+BW65+CE!BV51-Bilancio_In!BX63</f>
        <v>0</v>
      </c>
      <c r="BY65" s="97">
        <f>+BX65+CE!BW51-Bilancio_In!BY63</f>
        <v>0</v>
      </c>
      <c r="BZ65" s="97">
        <f>+BY65+CE!BX51-Bilancio_In!BZ63</f>
        <v>0</v>
      </c>
      <c r="CA65" s="97">
        <f>+BZ65+CE!BY51-Bilancio_In!CA63</f>
        <v>0</v>
      </c>
      <c r="CB65" s="97">
        <f>+CA65+CE!BZ51-Bilancio_In!CB63</f>
        <v>0</v>
      </c>
      <c r="CC65" s="97">
        <f>+CB65+CE!CA51-Bilancio_In!CC63</f>
        <v>0</v>
      </c>
      <c r="CD65" s="97">
        <f>+CC65+CE!CB51-Bilancio_In!CD63</f>
        <v>0</v>
      </c>
      <c r="CE65" s="97">
        <f>+CD65+CE!CC51-Bilancio_In!CE63</f>
        <v>0</v>
      </c>
      <c r="CF65" s="97">
        <f>+CE65+CE!CD51-Bilancio_In!CF63</f>
        <v>0</v>
      </c>
      <c r="CG65" s="97">
        <f>+CF65+CE!CE51-Bilancio_In!CG63</f>
        <v>0</v>
      </c>
      <c r="CH65" s="97">
        <f>+CG65+CE!CF51-Bilancio_In!CH63</f>
        <v>0</v>
      </c>
      <c r="CI65" s="97">
        <f>+CH65+CE!CG51-Bilancio_In!CI63</f>
        <v>0</v>
      </c>
      <c r="CJ65" s="97">
        <f>+CI65+CE!CH51-Bilancio_In!CJ63</f>
        <v>0</v>
      </c>
      <c r="CK65" s="97">
        <f>+CJ65+CE!CI51-Bilancio_In!CK63</f>
        <v>0</v>
      </c>
      <c r="CL65" s="97">
        <f>+CK65+CE!CJ51-Bilancio_In!CL63</f>
        <v>0</v>
      </c>
      <c r="CM65" s="97">
        <f>+CL65+CE!CK51-Bilancio_In!CM63</f>
        <v>0</v>
      </c>
      <c r="CN65" s="97">
        <f>+CM65+CE!CL51-Bilancio_In!CN63</f>
        <v>0</v>
      </c>
      <c r="CO65" s="97">
        <f>+CN65+CE!CM51-Bilancio_In!CO63</f>
        <v>0</v>
      </c>
      <c r="CP65" s="97">
        <f>+CO65+CE!CN51-Bilancio_In!CP63</f>
        <v>0</v>
      </c>
      <c r="CQ65" s="97">
        <f>+CP65+CE!CO51-Bilancio_In!CQ63</f>
        <v>0</v>
      </c>
      <c r="CR65" s="97">
        <f>+CQ65+CE!CP51-Bilancio_In!CR63</f>
        <v>0</v>
      </c>
      <c r="CS65" s="97">
        <f>+CR65+CE!CQ51-Bilancio_In!CS63</f>
        <v>0</v>
      </c>
      <c r="CT65" s="97">
        <f>+CS65+CE!CR51-Bilancio_In!CT63</f>
        <v>0</v>
      </c>
      <c r="CU65" s="97">
        <f>+CT65+CE!CS51-Bilancio_In!CU63</f>
        <v>0</v>
      </c>
      <c r="CV65" s="97">
        <f>+CU65+CE!CT51-Bilancio_In!CV63</f>
        <v>0</v>
      </c>
      <c r="CW65" s="97">
        <f>+CV65+CE!CU51-Bilancio_In!CW63</f>
        <v>0</v>
      </c>
      <c r="CX65" s="97">
        <f>+CW65+CE!CV51-Bilancio_In!CX63</f>
        <v>0</v>
      </c>
      <c r="CY65" s="97">
        <f>+CX65+CE!CW51-Bilancio_In!CY63</f>
        <v>0</v>
      </c>
      <c r="CZ65" s="97">
        <f>+CY65+CE!CX51-Bilancio_In!CZ63</f>
        <v>0</v>
      </c>
      <c r="DA65" s="97">
        <f>+CZ65+CE!CY51-Bilancio_In!DA63</f>
        <v>0</v>
      </c>
      <c r="DB65" s="97">
        <f>+DA65+CE!CZ51-Bilancio_In!DB63</f>
        <v>0</v>
      </c>
      <c r="DC65" s="97">
        <f>+DB65+CE!DA51-Bilancio_In!DC63</f>
        <v>0</v>
      </c>
      <c r="DD65" s="97">
        <f>+DC65+CE!DB51-Bilancio_In!DD63</f>
        <v>0</v>
      </c>
      <c r="DE65" s="97">
        <f>+DD65+CE!DC51-Bilancio_In!DE63</f>
        <v>0</v>
      </c>
      <c r="DF65" s="97">
        <f>+DE65+CE!DD51-Bilancio_In!DF63</f>
        <v>0</v>
      </c>
      <c r="DG65" s="97">
        <f>+DF65+CE!DE51-Bilancio_In!DG63</f>
        <v>0</v>
      </c>
      <c r="DH65" s="97">
        <f>+DG65+CE!DF51-Bilancio_In!DH63</f>
        <v>0</v>
      </c>
      <c r="DI65" s="97">
        <f>+DH65+CE!DG51-Bilancio_In!DI63</f>
        <v>0</v>
      </c>
      <c r="DJ65" s="97">
        <f>+DI65+CE!DH51-Bilancio_In!DJ63</f>
        <v>0</v>
      </c>
      <c r="DK65" s="97">
        <f>+DJ65+CE!DI51-Bilancio_In!DK63</f>
        <v>0</v>
      </c>
      <c r="DL65" s="97">
        <f>+DK65+CE!DJ51-Bilancio_In!DL63</f>
        <v>0</v>
      </c>
      <c r="DM65" s="97">
        <f>+DL65+CE!DK51-Bilancio_In!DM63</f>
        <v>0</v>
      </c>
      <c r="DN65" s="97">
        <f>+DM65+CE!DL51-Bilancio_In!DN63</f>
        <v>0</v>
      </c>
      <c r="DO65" s="97">
        <f>+DN65+CE!DM51-Bilancio_In!DO63</f>
        <v>0</v>
      </c>
      <c r="DP65" s="97">
        <f>+DO65+CE!DN51-Bilancio_In!DP63</f>
        <v>0</v>
      </c>
      <c r="DQ65" s="97">
        <f>+DP65+CE!DO51-Bilancio_In!DQ63</f>
        <v>0</v>
      </c>
      <c r="DR65" s="97">
        <f>+DQ65+CE!DP51-Bilancio_In!DR63</f>
        <v>0</v>
      </c>
      <c r="DS65" s="97">
        <f>+DR65+CE!DQ51-Bilancio_In!DS63</f>
        <v>0</v>
      </c>
      <c r="DT65" s="97">
        <f>+DS65+CE!DR51-Bilancio_In!DT63</f>
        <v>0</v>
      </c>
      <c r="DU65" s="97">
        <f>+DT65+CE!DS51-Bilancio_In!DU63</f>
        <v>0</v>
      </c>
      <c r="DV65" s="97">
        <f>+DU65+CE!DT51-Bilancio_In!DV63</f>
        <v>0</v>
      </c>
      <c r="DW65" s="97">
        <f>+DV65+CE!DU51-Bilancio_In!DW63</f>
        <v>0</v>
      </c>
      <c r="DX65" s="97">
        <f>+DW65+CE!DV51-Bilancio_In!DX63</f>
        <v>0</v>
      </c>
      <c r="DZ65" s="97">
        <f t="shared" si="185"/>
        <v>0</v>
      </c>
      <c r="EA65" s="97">
        <f t="shared" si="175"/>
        <v>0</v>
      </c>
      <c r="EB65" s="97">
        <f t="shared" si="176"/>
        <v>0</v>
      </c>
      <c r="EC65" s="97">
        <f t="shared" si="177"/>
        <v>0</v>
      </c>
      <c r="ED65" s="97">
        <f t="shared" si="186"/>
        <v>0</v>
      </c>
      <c r="EE65" s="97">
        <f t="shared" si="187"/>
        <v>0</v>
      </c>
      <c r="EF65" s="97">
        <f t="shared" si="188"/>
        <v>0</v>
      </c>
      <c r="EG65" s="97">
        <f t="shared" si="189"/>
        <v>0</v>
      </c>
      <c r="EH65" s="97">
        <f t="shared" si="190"/>
        <v>0</v>
      </c>
      <c r="EI65" s="97">
        <f t="shared" si="191"/>
        <v>0</v>
      </c>
      <c r="EJ65" s="97">
        <f t="shared" si="192"/>
        <v>0</v>
      </c>
      <c r="EK65">
        <f t="shared" si="0"/>
        <v>62</v>
      </c>
    </row>
    <row r="66" spans="3:141" x14ac:dyDescent="0.25">
      <c r="C66" s="15"/>
      <c r="D66" s="15"/>
      <c r="E66" s="15"/>
      <c r="F66" s="71" t="s">
        <v>409</v>
      </c>
      <c r="G66" s="30"/>
      <c r="H66" s="97">
        <f>+Bilancio_In!E64</f>
        <v>0</v>
      </c>
      <c r="I66" s="97">
        <f>+H66+Equity!F6-Bilancio_In!I64</f>
        <v>0</v>
      </c>
      <c r="J66" s="97">
        <f>+I66+Equity!G6-Bilancio_In!J64</f>
        <v>0</v>
      </c>
      <c r="K66" s="97">
        <f>+J66+Equity!H6-Bilancio_In!K64</f>
        <v>0</v>
      </c>
      <c r="L66" s="97">
        <f>+K66+Equity!I6-Bilancio_In!L64</f>
        <v>0</v>
      </c>
      <c r="M66" s="97">
        <f>+L66+Equity!J6-Bilancio_In!M64</f>
        <v>0</v>
      </c>
      <c r="N66" s="97">
        <f>+M66+Equity!K6-Bilancio_In!N64</f>
        <v>0</v>
      </c>
      <c r="O66" s="97">
        <f>+N66+Equity!L6-Bilancio_In!O64</f>
        <v>0</v>
      </c>
      <c r="P66" s="97">
        <f>+O66+Equity!M6-Bilancio_In!P64</f>
        <v>0</v>
      </c>
      <c r="Q66" s="97">
        <f>+P66+Equity!N6-Bilancio_In!Q64</f>
        <v>0</v>
      </c>
      <c r="R66" s="97">
        <f>+Q66+Equity!O6-Bilancio_In!R64</f>
        <v>0</v>
      </c>
      <c r="S66" s="97">
        <f>+R66+Equity!P6-Bilancio_In!S64</f>
        <v>0</v>
      </c>
      <c r="T66" s="97">
        <f>+S66+Equity!Q6-Bilancio_In!T64</f>
        <v>0</v>
      </c>
      <c r="U66" s="97">
        <f>+T66+Equity!R6-Bilancio_In!U64</f>
        <v>0</v>
      </c>
      <c r="V66" s="97">
        <f>+U66+Equity!S6-Bilancio_In!V64</f>
        <v>0</v>
      </c>
      <c r="W66" s="97">
        <f>+V66+Equity!T6-Bilancio_In!W64</f>
        <v>0</v>
      </c>
      <c r="X66" s="97">
        <f>+W66+Equity!U6-Bilancio_In!X64</f>
        <v>0</v>
      </c>
      <c r="Y66" s="97">
        <f>+X66+Equity!V6-Bilancio_In!Y64</f>
        <v>0</v>
      </c>
      <c r="Z66" s="97">
        <f>+Y66+Equity!W6-Bilancio_In!Z64</f>
        <v>0</v>
      </c>
      <c r="AA66" s="97">
        <f>+Z66+Equity!X6-Bilancio_In!AA64</f>
        <v>0</v>
      </c>
      <c r="AB66" s="97">
        <f>+AA66+Equity!Y6-Bilancio_In!AB64</f>
        <v>0</v>
      </c>
      <c r="AC66" s="97">
        <f>+AB66+Equity!Z6-Bilancio_In!AC64</f>
        <v>0</v>
      </c>
      <c r="AD66" s="97">
        <f>+AC66+Equity!AA6-Bilancio_In!AD64</f>
        <v>0</v>
      </c>
      <c r="AE66" s="97">
        <f>+AD66+Equity!AB6-Bilancio_In!AE64</f>
        <v>0</v>
      </c>
      <c r="AF66" s="97">
        <f>+AE66+Equity!AC6-Bilancio_In!AF64</f>
        <v>0</v>
      </c>
      <c r="AG66" s="97">
        <f>+AF66+Equity!AD6-Bilancio_In!AG64</f>
        <v>0</v>
      </c>
      <c r="AH66" s="97">
        <f>+AG66+Equity!AE6-Bilancio_In!AH64</f>
        <v>0</v>
      </c>
      <c r="AI66" s="97">
        <f>+AH66+Equity!AF6-Bilancio_In!AI64</f>
        <v>0</v>
      </c>
      <c r="AJ66" s="97">
        <f>+AI66+Equity!AG6-Bilancio_In!AJ64</f>
        <v>0</v>
      </c>
      <c r="AK66" s="97">
        <f>+AJ66+Equity!AH6-Bilancio_In!AK64</f>
        <v>0</v>
      </c>
      <c r="AL66" s="97">
        <f>+AK66+Equity!AI6-Bilancio_In!AL64</f>
        <v>0</v>
      </c>
      <c r="AM66" s="97">
        <f>+AL66+Equity!AJ6-Bilancio_In!AM64</f>
        <v>0</v>
      </c>
      <c r="AN66" s="97">
        <f>+AM66+Equity!AK6-Bilancio_In!AN64</f>
        <v>0</v>
      </c>
      <c r="AO66" s="97">
        <f>+AN66+Equity!AL6-Bilancio_In!AO64</f>
        <v>0</v>
      </c>
      <c r="AP66" s="97">
        <f>+AO66+Equity!AM6-Bilancio_In!AP64</f>
        <v>0</v>
      </c>
      <c r="AQ66" s="97">
        <f>+AP66+Equity!AN6-Bilancio_In!AQ64</f>
        <v>0</v>
      </c>
      <c r="AR66" s="97">
        <f>+AQ66+Equity!AO6-Bilancio_In!AR64</f>
        <v>0</v>
      </c>
      <c r="AS66" s="97">
        <f>+AR66+Equity!AP6-Bilancio_In!AS64</f>
        <v>0</v>
      </c>
      <c r="AT66" s="97">
        <f>+AS66+Equity!AQ6-Bilancio_In!AT64</f>
        <v>0</v>
      </c>
      <c r="AU66" s="97">
        <f>+AT66+Equity!AR6-Bilancio_In!AU64</f>
        <v>0</v>
      </c>
      <c r="AV66" s="97">
        <f>+AU66+Equity!AS6-Bilancio_In!AV64</f>
        <v>0</v>
      </c>
      <c r="AW66" s="97">
        <f>+AV66+Equity!AT6-Bilancio_In!AW64</f>
        <v>0</v>
      </c>
      <c r="AX66" s="97">
        <f>+AW66+Equity!AU6-Bilancio_In!AX64</f>
        <v>0</v>
      </c>
      <c r="AY66" s="97">
        <f>+AX66+Equity!AV6-Bilancio_In!AY64</f>
        <v>0</v>
      </c>
      <c r="AZ66" s="97">
        <f>+AY66+Equity!AW6-Bilancio_In!AZ64</f>
        <v>0</v>
      </c>
      <c r="BA66" s="97">
        <f>+AZ66+Equity!AX6-Bilancio_In!BA64</f>
        <v>0</v>
      </c>
      <c r="BB66" s="97">
        <f>+BA66+Equity!AY6-Bilancio_In!BB64</f>
        <v>0</v>
      </c>
      <c r="BC66" s="97">
        <f>+BB66+Equity!AZ6-Bilancio_In!BC64</f>
        <v>0</v>
      </c>
      <c r="BD66" s="97">
        <f>+BC66+Equity!BA6-Bilancio_In!BD64</f>
        <v>0</v>
      </c>
      <c r="BE66" s="97">
        <f>+BD66+Equity!BB6-Bilancio_In!BE64</f>
        <v>0</v>
      </c>
      <c r="BF66" s="97">
        <f>+BE66+Equity!BC6-Bilancio_In!BF64</f>
        <v>0</v>
      </c>
      <c r="BG66" s="97">
        <f>+BF66+Equity!BD6-Bilancio_In!BG64</f>
        <v>0</v>
      </c>
      <c r="BH66" s="97">
        <f>+BG66+Equity!BE6-Bilancio_In!BH64</f>
        <v>0</v>
      </c>
      <c r="BI66" s="97">
        <f>+BH66+Equity!BF6-Bilancio_In!BI64</f>
        <v>0</v>
      </c>
      <c r="BJ66" s="97">
        <f>+BI66+Equity!BG6-Bilancio_In!BJ64</f>
        <v>0</v>
      </c>
      <c r="BK66" s="97">
        <f>+BJ66+Equity!BH6-Bilancio_In!BK64</f>
        <v>0</v>
      </c>
      <c r="BL66" s="97">
        <f>+BK66+Equity!BI6-Bilancio_In!BL64</f>
        <v>0</v>
      </c>
      <c r="BM66" s="97">
        <f>+BL66+Equity!BJ6-Bilancio_In!BM64</f>
        <v>0</v>
      </c>
      <c r="BN66" s="97">
        <f>+BM66+Equity!BK6-Bilancio_In!BN64</f>
        <v>0</v>
      </c>
      <c r="BO66" s="97">
        <f>+BN66+Equity!BL6-Bilancio_In!BO64</f>
        <v>0</v>
      </c>
      <c r="BP66" s="97">
        <f>+BO66+Equity!BM6-Bilancio_In!BP64</f>
        <v>0</v>
      </c>
      <c r="BQ66" s="97">
        <f>+BP66+Equity!BN6-Bilancio_In!BQ64</f>
        <v>0</v>
      </c>
      <c r="BR66" s="97">
        <f>+BQ66+Equity!BO6-Bilancio_In!BR64</f>
        <v>0</v>
      </c>
      <c r="BS66" s="97">
        <f>+BR66+Equity!BP6-Bilancio_In!BS64</f>
        <v>0</v>
      </c>
      <c r="BT66" s="97">
        <f>+BS66+Equity!BQ6-Bilancio_In!BT64</f>
        <v>0</v>
      </c>
      <c r="BU66" s="97">
        <f>+BT66+Equity!BR6-Bilancio_In!BU64</f>
        <v>0</v>
      </c>
      <c r="BV66" s="97">
        <f>+BU66+Equity!BS6-Bilancio_In!BV64</f>
        <v>0</v>
      </c>
      <c r="BW66" s="97">
        <f>+BV66+Equity!BT6-Bilancio_In!BW64</f>
        <v>0</v>
      </c>
      <c r="BX66" s="97">
        <f>+BW66+Equity!BU6-Bilancio_In!BX64</f>
        <v>0</v>
      </c>
      <c r="BY66" s="97">
        <f>+BX66+Equity!BV6-Bilancio_In!BY64</f>
        <v>0</v>
      </c>
      <c r="BZ66" s="97">
        <f>+BY66+Equity!BW6-Bilancio_In!BZ64</f>
        <v>0</v>
      </c>
      <c r="CA66" s="97">
        <f>+BZ66+Equity!BX6-Bilancio_In!CA64</f>
        <v>0</v>
      </c>
      <c r="CB66" s="97">
        <f>+CA66+Equity!BY6-Bilancio_In!CB64</f>
        <v>0</v>
      </c>
      <c r="CC66" s="97">
        <f>+CB66+Equity!BZ6-Bilancio_In!CC64</f>
        <v>0</v>
      </c>
      <c r="CD66" s="97">
        <f>+CC66+Equity!CA6-Bilancio_In!CD64</f>
        <v>0</v>
      </c>
      <c r="CE66" s="97">
        <f>+CD66+Equity!CB6-Bilancio_In!CE64</f>
        <v>0</v>
      </c>
      <c r="CF66" s="97">
        <f>+CE66+Equity!CC6-Bilancio_In!CF64</f>
        <v>0</v>
      </c>
      <c r="CG66" s="97">
        <f>+CF66+Equity!CD6-Bilancio_In!CG64</f>
        <v>0</v>
      </c>
      <c r="CH66" s="97">
        <f>+CG66+Equity!CE6-Bilancio_In!CH64</f>
        <v>0</v>
      </c>
      <c r="CI66" s="97">
        <f>+CH66+Equity!CF6-Bilancio_In!CI64</f>
        <v>0</v>
      </c>
      <c r="CJ66" s="97">
        <f>+CI66+Equity!CG6-Bilancio_In!CJ64</f>
        <v>0</v>
      </c>
      <c r="CK66" s="97">
        <f>+CJ66+Equity!CH6-Bilancio_In!CK64</f>
        <v>0</v>
      </c>
      <c r="CL66" s="97">
        <f>+CK66+Equity!CI6-Bilancio_In!CL64</f>
        <v>0</v>
      </c>
      <c r="CM66" s="97">
        <f>+CL66+Equity!CJ6-Bilancio_In!CM64</f>
        <v>0</v>
      </c>
      <c r="CN66" s="97">
        <f>+CM66+Equity!CK6-Bilancio_In!CN64</f>
        <v>0</v>
      </c>
      <c r="CO66" s="97">
        <f>+CN66+Equity!CL6-Bilancio_In!CO64</f>
        <v>0</v>
      </c>
      <c r="CP66" s="97">
        <f>+CO66+Equity!CM6-Bilancio_In!CP64</f>
        <v>0</v>
      </c>
      <c r="CQ66" s="97">
        <f>+CP66+Equity!CN6-Bilancio_In!CQ64</f>
        <v>0</v>
      </c>
      <c r="CR66" s="97">
        <f>+CQ66+Equity!CO6-Bilancio_In!CR64</f>
        <v>0</v>
      </c>
      <c r="CS66" s="97">
        <f>+CR66+Equity!CP6-Bilancio_In!CS64</f>
        <v>0</v>
      </c>
      <c r="CT66" s="97">
        <f>+CS66+Equity!CQ6-Bilancio_In!CT64</f>
        <v>0</v>
      </c>
      <c r="CU66" s="97">
        <f>+CT66+Equity!CR6-Bilancio_In!CU64</f>
        <v>0</v>
      </c>
      <c r="CV66" s="97">
        <f>+CU66+Equity!CS6-Bilancio_In!CV64</f>
        <v>0</v>
      </c>
      <c r="CW66" s="97">
        <f>+CV66+Equity!CT6-Bilancio_In!CW64</f>
        <v>0</v>
      </c>
      <c r="CX66" s="97">
        <f>+CW66+Equity!CU6-Bilancio_In!CX64</f>
        <v>0</v>
      </c>
      <c r="CY66" s="97">
        <f>+CX66+Equity!CV6-Bilancio_In!CY64</f>
        <v>0</v>
      </c>
      <c r="CZ66" s="97">
        <f>+CY66+Equity!CW6-Bilancio_In!CZ64</f>
        <v>0</v>
      </c>
      <c r="DA66" s="97">
        <f>+CZ66+Equity!CX6-Bilancio_In!DA64</f>
        <v>0</v>
      </c>
      <c r="DB66" s="97">
        <f>+DA66+Equity!CY6-Bilancio_In!DB64</f>
        <v>0</v>
      </c>
      <c r="DC66" s="97">
        <f>+DB66+Equity!CZ6-Bilancio_In!DC64</f>
        <v>0</v>
      </c>
      <c r="DD66" s="97">
        <f>+DC66+Equity!DA6-Bilancio_In!DD64</f>
        <v>0</v>
      </c>
      <c r="DE66" s="97">
        <f>+DD66+Equity!DB6-Bilancio_In!DE64</f>
        <v>0</v>
      </c>
      <c r="DF66" s="97">
        <f>+DE66+Equity!DC6-Bilancio_In!DF64</f>
        <v>0</v>
      </c>
      <c r="DG66" s="97">
        <f>+DF66+Equity!DD6-Bilancio_In!DG64</f>
        <v>0</v>
      </c>
      <c r="DH66" s="97">
        <f>+DG66+Equity!DE6-Bilancio_In!DH64</f>
        <v>0</v>
      </c>
      <c r="DI66" s="97">
        <f>+DH66+Equity!DF6-Bilancio_In!DI64</f>
        <v>0</v>
      </c>
      <c r="DJ66" s="97">
        <f>+DI66+Equity!DG6-Bilancio_In!DJ64</f>
        <v>0</v>
      </c>
      <c r="DK66" s="97">
        <f>+DJ66+Equity!DH6-Bilancio_In!DK64</f>
        <v>0</v>
      </c>
      <c r="DL66" s="97">
        <f>+DK66+Equity!DI6-Bilancio_In!DL64</f>
        <v>0</v>
      </c>
      <c r="DM66" s="97">
        <f>+DL66+Equity!DJ6-Bilancio_In!DM64</f>
        <v>0</v>
      </c>
      <c r="DN66" s="97">
        <f>+DM66+Equity!DK6-Bilancio_In!DN64</f>
        <v>0</v>
      </c>
      <c r="DO66" s="97">
        <f>+DN66+Equity!DL6-Bilancio_In!DO64</f>
        <v>0</v>
      </c>
      <c r="DP66" s="97">
        <f>+DO66+Equity!DM6-Bilancio_In!DP64</f>
        <v>0</v>
      </c>
      <c r="DQ66" s="97">
        <f>+DP66+Equity!DN6-Bilancio_In!DQ64</f>
        <v>0</v>
      </c>
      <c r="DR66" s="97">
        <f>+DQ66+Equity!DO6-Bilancio_In!DR64</f>
        <v>0</v>
      </c>
      <c r="DS66" s="97">
        <f>+DR66+Equity!DP6-Bilancio_In!DS64</f>
        <v>0</v>
      </c>
      <c r="DT66" s="97">
        <f>+DS66+Equity!DQ6-Bilancio_In!DT64</f>
        <v>0</v>
      </c>
      <c r="DU66" s="97">
        <f>+DT66+Equity!DR6-Bilancio_In!DU64</f>
        <v>0</v>
      </c>
      <c r="DV66" s="97">
        <f>+DU66+Equity!DS6-Bilancio_In!DV64</f>
        <v>0</v>
      </c>
      <c r="DW66" s="97">
        <f>+DV66+Equity!DT6-Bilancio_In!DW64</f>
        <v>0</v>
      </c>
      <c r="DX66" s="97">
        <f>+DW66+Equity!DU6-Bilancio_In!DX64</f>
        <v>0</v>
      </c>
      <c r="DZ66" s="97">
        <f t="shared" si="185"/>
        <v>0</v>
      </c>
      <c r="EA66" s="97">
        <f t="shared" si="175"/>
        <v>0</v>
      </c>
      <c r="EB66" s="97">
        <f t="shared" si="176"/>
        <v>0</v>
      </c>
      <c r="EC66" s="97">
        <f t="shared" si="177"/>
        <v>0</v>
      </c>
      <c r="ED66" s="97">
        <f t="shared" si="186"/>
        <v>0</v>
      </c>
      <c r="EE66" s="97">
        <f t="shared" si="187"/>
        <v>0</v>
      </c>
      <c r="EF66" s="97">
        <f t="shared" si="188"/>
        <v>0</v>
      </c>
      <c r="EG66" s="97">
        <f t="shared" si="189"/>
        <v>0</v>
      </c>
      <c r="EH66" s="97">
        <f t="shared" si="190"/>
        <v>0</v>
      </c>
      <c r="EI66" s="97">
        <f t="shared" si="191"/>
        <v>0</v>
      </c>
      <c r="EJ66" s="97">
        <f t="shared" si="192"/>
        <v>0</v>
      </c>
      <c r="EK66">
        <f t="shared" si="0"/>
        <v>63</v>
      </c>
    </row>
    <row r="67" spans="3:141" x14ac:dyDescent="0.25">
      <c r="C67" s="15"/>
      <c r="D67" s="15"/>
      <c r="F67" s="16"/>
      <c r="G67" s="65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EK67">
        <f t="shared" si="0"/>
        <v>64</v>
      </c>
    </row>
    <row r="68" spans="3:141" x14ac:dyDescent="0.25">
      <c r="C68" s="15"/>
      <c r="D68" s="15"/>
      <c r="E68" s="204" t="str">
        <f>+E62</f>
        <v>Debito a m/lungo termine</v>
      </c>
      <c r="F68" s="30" t="s">
        <v>145</v>
      </c>
      <c r="G68" s="32"/>
      <c r="H68" s="96">
        <f>+SUM(H63:H66)</f>
        <v>545000</v>
      </c>
      <c r="I68" s="97">
        <f>+SUM(I63:I66)</f>
        <v>537187.5</v>
      </c>
      <c r="J68" s="97">
        <f>+SUM(J63:J66)</f>
        <v>529375</v>
      </c>
      <c r="K68" s="97">
        <f>+SUM(K63:K66)</f>
        <v>521562.5</v>
      </c>
      <c r="L68" s="97">
        <f>+SUM(L63:L66)</f>
        <v>513750</v>
      </c>
      <c r="M68" s="97">
        <f t="shared" ref="M68:BX68" si="193">+SUM(M63:M66)</f>
        <v>505937.5</v>
      </c>
      <c r="N68" s="97">
        <f t="shared" si="193"/>
        <v>498125</v>
      </c>
      <c r="O68" s="97">
        <f t="shared" si="193"/>
        <v>490312.5</v>
      </c>
      <c r="P68" s="97">
        <f t="shared" si="193"/>
        <v>482500</v>
      </c>
      <c r="Q68" s="97">
        <f t="shared" si="193"/>
        <v>474687.5</v>
      </c>
      <c r="R68" s="97">
        <f t="shared" si="193"/>
        <v>466875</v>
      </c>
      <c r="S68" s="97">
        <f t="shared" si="193"/>
        <v>459062.5</v>
      </c>
      <c r="T68" s="97">
        <f t="shared" si="193"/>
        <v>451250</v>
      </c>
      <c r="U68" s="97">
        <f t="shared" si="193"/>
        <v>444375</v>
      </c>
      <c r="V68" s="97">
        <f t="shared" si="193"/>
        <v>437500</v>
      </c>
      <c r="W68" s="97">
        <f t="shared" si="193"/>
        <v>430625</v>
      </c>
      <c r="X68" s="97">
        <f t="shared" si="193"/>
        <v>423750</v>
      </c>
      <c r="Y68" s="97">
        <f t="shared" si="193"/>
        <v>416875</v>
      </c>
      <c r="Z68" s="97">
        <f t="shared" si="193"/>
        <v>410000</v>
      </c>
      <c r="AA68" s="97">
        <f t="shared" si="193"/>
        <v>403125</v>
      </c>
      <c r="AB68" s="97">
        <f t="shared" si="193"/>
        <v>396250</v>
      </c>
      <c r="AC68" s="97">
        <f t="shared" si="193"/>
        <v>389375</v>
      </c>
      <c r="AD68" s="97">
        <f t="shared" si="193"/>
        <v>382500</v>
      </c>
      <c r="AE68" s="97">
        <f t="shared" si="193"/>
        <v>375625</v>
      </c>
      <c r="AF68" s="97">
        <f t="shared" si="193"/>
        <v>368750</v>
      </c>
      <c r="AG68" s="97">
        <f t="shared" si="193"/>
        <v>361875</v>
      </c>
      <c r="AH68" s="97">
        <f t="shared" si="193"/>
        <v>355000</v>
      </c>
      <c r="AI68" s="97">
        <f t="shared" si="193"/>
        <v>348125</v>
      </c>
      <c r="AJ68" s="97">
        <f t="shared" si="193"/>
        <v>341250</v>
      </c>
      <c r="AK68" s="97">
        <f t="shared" si="193"/>
        <v>334375</v>
      </c>
      <c r="AL68" s="97">
        <f t="shared" si="193"/>
        <v>327500</v>
      </c>
      <c r="AM68" s="97">
        <f t="shared" si="193"/>
        <v>320625</v>
      </c>
      <c r="AN68" s="97">
        <f t="shared" si="193"/>
        <v>313750</v>
      </c>
      <c r="AO68" s="97">
        <f t="shared" si="193"/>
        <v>306875</v>
      </c>
      <c r="AP68" s="97">
        <f t="shared" si="193"/>
        <v>300000</v>
      </c>
      <c r="AQ68" s="97">
        <f t="shared" si="193"/>
        <v>293125</v>
      </c>
      <c r="AR68" s="97">
        <f t="shared" si="193"/>
        <v>286250</v>
      </c>
      <c r="AS68" s="97">
        <f t="shared" si="193"/>
        <v>279375</v>
      </c>
      <c r="AT68" s="97">
        <f t="shared" si="193"/>
        <v>272500</v>
      </c>
      <c r="AU68" s="97">
        <f t="shared" si="193"/>
        <v>265625</v>
      </c>
      <c r="AV68" s="97">
        <f t="shared" si="193"/>
        <v>258750</v>
      </c>
      <c r="AW68" s="97">
        <f t="shared" si="193"/>
        <v>251875</v>
      </c>
      <c r="AX68" s="97">
        <f t="shared" si="193"/>
        <v>245000</v>
      </c>
      <c r="AY68" s="97">
        <f t="shared" si="193"/>
        <v>238125</v>
      </c>
      <c r="AZ68" s="97">
        <f t="shared" si="193"/>
        <v>231250</v>
      </c>
      <c r="BA68" s="97">
        <f t="shared" si="193"/>
        <v>224375</v>
      </c>
      <c r="BB68" s="97">
        <f t="shared" si="193"/>
        <v>227500</v>
      </c>
      <c r="BC68" s="97">
        <f t="shared" si="193"/>
        <v>230625</v>
      </c>
      <c r="BD68" s="97">
        <f t="shared" si="193"/>
        <v>233750</v>
      </c>
      <c r="BE68" s="97">
        <f t="shared" si="193"/>
        <v>236875</v>
      </c>
      <c r="BF68" s="97">
        <f t="shared" si="193"/>
        <v>240000</v>
      </c>
      <c r="BG68" s="97">
        <f t="shared" si="193"/>
        <v>243125</v>
      </c>
      <c r="BH68" s="97">
        <f t="shared" si="193"/>
        <v>246250</v>
      </c>
      <c r="BI68" s="97">
        <f t="shared" si="193"/>
        <v>249375</v>
      </c>
      <c r="BJ68" s="97">
        <f t="shared" si="193"/>
        <v>252500</v>
      </c>
      <c r="BK68" s="97">
        <f t="shared" si="193"/>
        <v>255625</v>
      </c>
      <c r="BL68" s="97">
        <f t="shared" si="193"/>
        <v>258750</v>
      </c>
      <c r="BM68" s="97">
        <f t="shared" si="193"/>
        <v>261875</v>
      </c>
      <c r="BN68" s="97">
        <f t="shared" si="193"/>
        <v>265000</v>
      </c>
      <c r="BO68" s="97">
        <f t="shared" si="193"/>
        <v>268125</v>
      </c>
      <c r="BP68" s="97">
        <f t="shared" si="193"/>
        <v>271250</v>
      </c>
      <c r="BQ68" s="97">
        <f t="shared" si="193"/>
        <v>274375</v>
      </c>
      <c r="BR68" s="97">
        <f t="shared" si="193"/>
        <v>277500</v>
      </c>
      <c r="BS68" s="97">
        <f t="shared" si="193"/>
        <v>280625</v>
      </c>
      <c r="BT68" s="97">
        <f t="shared" si="193"/>
        <v>283750</v>
      </c>
      <c r="BU68" s="97">
        <f t="shared" si="193"/>
        <v>286875</v>
      </c>
      <c r="BV68" s="97">
        <f t="shared" si="193"/>
        <v>290000</v>
      </c>
      <c r="BW68" s="97">
        <f t="shared" si="193"/>
        <v>293125</v>
      </c>
      <c r="BX68" s="97">
        <f t="shared" si="193"/>
        <v>296250</v>
      </c>
      <c r="BY68" s="97">
        <f t="shared" ref="BY68:EJ68" si="194">+SUM(BY63:BY66)</f>
        <v>299375</v>
      </c>
      <c r="BZ68" s="97">
        <f t="shared" si="194"/>
        <v>302500</v>
      </c>
      <c r="CA68" s="97">
        <f t="shared" si="194"/>
        <v>305625</v>
      </c>
      <c r="CB68" s="97">
        <f t="shared" si="194"/>
        <v>308750</v>
      </c>
      <c r="CC68" s="97">
        <f t="shared" si="194"/>
        <v>311875</v>
      </c>
      <c r="CD68" s="97">
        <f t="shared" si="194"/>
        <v>315000</v>
      </c>
      <c r="CE68" s="97">
        <f t="shared" si="194"/>
        <v>318125</v>
      </c>
      <c r="CF68" s="97">
        <f t="shared" si="194"/>
        <v>321250</v>
      </c>
      <c r="CG68" s="97">
        <f t="shared" si="194"/>
        <v>324375</v>
      </c>
      <c r="CH68" s="97">
        <f t="shared" si="194"/>
        <v>327500</v>
      </c>
      <c r="CI68" s="97">
        <f t="shared" si="194"/>
        <v>330625</v>
      </c>
      <c r="CJ68" s="97">
        <f t="shared" si="194"/>
        <v>333750</v>
      </c>
      <c r="CK68" s="97">
        <f t="shared" si="194"/>
        <v>336875</v>
      </c>
      <c r="CL68" s="97">
        <f t="shared" si="194"/>
        <v>340000</v>
      </c>
      <c r="CM68" s="97">
        <f t="shared" si="194"/>
        <v>343125</v>
      </c>
      <c r="CN68" s="97">
        <f t="shared" si="194"/>
        <v>346250</v>
      </c>
      <c r="CO68" s="97">
        <f t="shared" si="194"/>
        <v>349375</v>
      </c>
      <c r="CP68" s="97">
        <f t="shared" si="194"/>
        <v>352500</v>
      </c>
      <c r="CQ68" s="97">
        <f t="shared" si="194"/>
        <v>355625</v>
      </c>
      <c r="CR68" s="97">
        <f t="shared" si="194"/>
        <v>358750</v>
      </c>
      <c r="CS68" s="97">
        <f t="shared" si="194"/>
        <v>361875</v>
      </c>
      <c r="CT68" s="97">
        <f t="shared" si="194"/>
        <v>365000</v>
      </c>
      <c r="CU68" s="97">
        <f t="shared" si="194"/>
        <v>368125</v>
      </c>
      <c r="CV68" s="97">
        <f t="shared" si="194"/>
        <v>371250</v>
      </c>
      <c r="CW68" s="97">
        <f t="shared" si="194"/>
        <v>374375</v>
      </c>
      <c r="CX68" s="97">
        <f t="shared" si="194"/>
        <v>377500</v>
      </c>
      <c r="CY68" s="97">
        <f t="shared" si="194"/>
        <v>380625</v>
      </c>
      <c r="CZ68" s="97">
        <f t="shared" si="194"/>
        <v>383750</v>
      </c>
      <c r="DA68" s="97">
        <f t="shared" si="194"/>
        <v>386875</v>
      </c>
      <c r="DB68" s="97">
        <f t="shared" si="194"/>
        <v>390000</v>
      </c>
      <c r="DC68" s="97">
        <f t="shared" si="194"/>
        <v>393125</v>
      </c>
      <c r="DD68" s="97">
        <f t="shared" si="194"/>
        <v>396250</v>
      </c>
      <c r="DE68" s="97">
        <f t="shared" si="194"/>
        <v>399375</v>
      </c>
      <c r="DF68" s="97">
        <f t="shared" si="194"/>
        <v>402500</v>
      </c>
      <c r="DG68" s="97">
        <f t="shared" si="194"/>
        <v>405625</v>
      </c>
      <c r="DH68" s="97">
        <f t="shared" si="194"/>
        <v>408750</v>
      </c>
      <c r="DI68" s="97">
        <f t="shared" si="194"/>
        <v>411875</v>
      </c>
      <c r="DJ68" s="97">
        <f t="shared" si="194"/>
        <v>415000</v>
      </c>
      <c r="DK68" s="97">
        <f t="shared" si="194"/>
        <v>418125</v>
      </c>
      <c r="DL68" s="97">
        <f t="shared" si="194"/>
        <v>421250</v>
      </c>
      <c r="DM68" s="97">
        <f t="shared" si="194"/>
        <v>424375</v>
      </c>
      <c r="DN68" s="97">
        <f t="shared" si="194"/>
        <v>427500</v>
      </c>
      <c r="DO68" s="97">
        <f t="shared" si="194"/>
        <v>430625</v>
      </c>
      <c r="DP68" s="97">
        <f t="shared" si="194"/>
        <v>433750</v>
      </c>
      <c r="DQ68" s="97">
        <f t="shared" si="194"/>
        <v>436875</v>
      </c>
      <c r="DR68" s="97">
        <f t="shared" si="194"/>
        <v>440000</v>
      </c>
      <c r="DS68" s="97">
        <f t="shared" si="194"/>
        <v>443125</v>
      </c>
      <c r="DT68" s="97">
        <f t="shared" si="194"/>
        <v>446250</v>
      </c>
      <c r="DU68" s="97">
        <f t="shared" si="194"/>
        <v>449375</v>
      </c>
      <c r="DV68" s="97">
        <f t="shared" si="194"/>
        <v>452500</v>
      </c>
      <c r="DW68" s="97">
        <f t="shared" si="194"/>
        <v>455625</v>
      </c>
      <c r="DX68" s="96">
        <f t="shared" si="194"/>
        <v>458750</v>
      </c>
      <c r="DZ68" s="96">
        <f t="shared" si="194"/>
        <v>545000</v>
      </c>
      <c r="EA68" s="96">
        <f t="shared" si="194"/>
        <v>451250</v>
      </c>
      <c r="EB68" s="96">
        <f t="shared" si="194"/>
        <v>368750</v>
      </c>
      <c r="EC68" s="96">
        <f t="shared" si="194"/>
        <v>286250</v>
      </c>
      <c r="ED68" s="96">
        <f t="shared" si="194"/>
        <v>233750</v>
      </c>
      <c r="EE68" s="96">
        <f t="shared" si="194"/>
        <v>271250</v>
      </c>
      <c r="EF68" s="96">
        <f t="shared" si="194"/>
        <v>308750</v>
      </c>
      <c r="EG68" s="96">
        <f t="shared" si="194"/>
        <v>346250</v>
      </c>
      <c r="EH68" s="96">
        <f t="shared" si="194"/>
        <v>383750</v>
      </c>
      <c r="EI68" s="96">
        <f t="shared" si="194"/>
        <v>421250</v>
      </c>
      <c r="EJ68" s="96">
        <f t="shared" si="194"/>
        <v>458750</v>
      </c>
      <c r="EK68">
        <f t="shared" si="0"/>
        <v>65</v>
      </c>
    </row>
    <row r="69" spans="3:141" x14ac:dyDescent="0.25">
      <c r="C69" s="15"/>
      <c r="D69" s="15"/>
      <c r="E69" s="15"/>
      <c r="F69" s="75"/>
      <c r="G69" s="32"/>
      <c r="H69" s="96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>
        <f t="shared" si="0"/>
        <v>66</v>
      </c>
    </row>
    <row r="70" spans="3:141" ht="18.75" x14ac:dyDescent="0.3">
      <c r="C70" s="15"/>
      <c r="D70" s="15"/>
      <c r="E70" s="29" t="s">
        <v>133</v>
      </c>
      <c r="F70" s="65"/>
      <c r="G70" s="32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>
        <f t="shared" si="0"/>
        <v>67</v>
      </c>
    </row>
    <row r="71" spans="3:141" x14ac:dyDescent="0.25">
      <c r="C71" s="15"/>
      <c r="D71" s="15"/>
      <c r="E71" s="15"/>
      <c r="F71" s="71" t="s">
        <v>134</v>
      </c>
      <c r="G71" s="32"/>
      <c r="H71" s="97">
        <f>+Bilancio_In!E68</f>
        <v>80000</v>
      </c>
      <c r="I71" s="97">
        <f>+H71+Equity!F5</f>
        <v>80000</v>
      </c>
      <c r="J71" s="97">
        <f>+I71+Equity!G5</f>
        <v>80000</v>
      </c>
      <c r="K71" s="97">
        <f>+J71+Equity!H5</f>
        <v>80000</v>
      </c>
      <c r="L71" s="97">
        <f>+K71+Equity!I5</f>
        <v>80000</v>
      </c>
      <c r="M71" s="97">
        <f>+L71+Equity!J5</f>
        <v>130000</v>
      </c>
      <c r="N71" s="97">
        <f>+M71+Equity!K5</f>
        <v>130000</v>
      </c>
      <c r="O71" s="97">
        <f>+N71+Equity!L5</f>
        <v>130000</v>
      </c>
      <c r="P71" s="97">
        <f>+O71+Equity!M5</f>
        <v>130000</v>
      </c>
      <c r="Q71" s="97">
        <f>+P71+Equity!N5</f>
        <v>130000</v>
      </c>
      <c r="R71" s="97">
        <f>+Q71+Equity!O5</f>
        <v>130000</v>
      </c>
      <c r="S71" s="97">
        <f>+R71+Equity!P5</f>
        <v>130000</v>
      </c>
      <c r="T71" s="97">
        <f>+S71+Equity!Q5</f>
        <v>130000</v>
      </c>
      <c r="U71" s="97">
        <f>+T71+Equity!R5</f>
        <v>130000</v>
      </c>
      <c r="V71" s="97">
        <f>+U71+Equity!S5</f>
        <v>130000</v>
      </c>
      <c r="W71" s="97">
        <f>+V71+Equity!T5</f>
        <v>130000</v>
      </c>
      <c r="X71" s="97">
        <f>+W71+Equity!U5</f>
        <v>130000</v>
      </c>
      <c r="Y71" s="97">
        <f>+X71+Equity!V5</f>
        <v>130000</v>
      </c>
      <c r="Z71" s="97">
        <f>+Y71+Equity!W5</f>
        <v>130000</v>
      </c>
      <c r="AA71" s="97">
        <f>+Z71+Equity!X5</f>
        <v>130000</v>
      </c>
      <c r="AB71" s="97">
        <f>+AA71+Equity!Y5</f>
        <v>130000</v>
      </c>
      <c r="AC71" s="97">
        <f>+AB71+Equity!Z5</f>
        <v>130000</v>
      </c>
      <c r="AD71" s="97">
        <f>+AC71+Equity!AA5</f>
        <v>130000</v>
      </c>
      <c r="AE71" s="97">
        <f>+AD71+Equity!AB5</f>
        <v>130000</v>
      </c>
      <c r="AF71" s="97">
        <f>+AE71+Equity!AC5</f>
        <v>130000</v>
      </c>
      <c r="AG71" s="97">
        <f>+AF71+Equity!AD5</f>
        <v>130000</v>
      </c>
      <c r="AH71" s="97">
        <f>+AG71+Equity!AE5</f>
        <v>130000</v>
      </c>
      <c r="AI71" s="97">
        <f>+AH71+Equity!AF5</f>
        <v>130000</v>
      </c>
      <c r="AJ71" s="97">
        <f>+AI71+Equity!AG5</f>
        <v>130000</v>
      </c>
      <c r="AK71" s="97">
        <f>+AJ71+Equity!AH5</f>
        <v>130000</v>
      </c>
      <c r="AL71" s="97">
        <f>+AK71+Equity!AI5</f>
        <v>130000</v>
      </c>
      <c r="AM71" s="97">
        <f>+AL71+Equity!AJ5</f>
        <v>130000</v>
      </c>
      <c r="AN71" s="97">
        <f>+AM71+Equity!AK5</f>
        <v>130000</v>
      </c>
      <c r="AO71" s="97">
        <f>+AN71+Equity!AL5</f>
        <v>130000</v>
      </c>
      <c r="AP71" s="97">
        <f>+AO71+Equity!AM5</f>
        <v>130000</v>
      </c>
      <c r="AQ71" s="97">
        <f>+AP71+Equity!AN5</f>
        <v>130000</v>
      </c>
      <c r="AR71" s="97">
        <f>+AQ71+Equity!AO5</f>
        <v>130000</v>
      </c>
      <c r="AS71" s="97">
        <f>+AR71+Equity!AP5</f>
        <v>130000</v>
      </c>
      <c r="AT71" s="97">
        <f>+AS71+Equity!AQ5</f>
        <v>130000</v>
      </c>
      <c r="AU71" s="97">
        <f>+AT71+Equity!AR5</f>
        <v>130000</v>
      </c>
      <c r="AV71" s="97">
        <f>+AU71+Equity!AS5</f>
        <v>130000</v>
      </c>
      <c r="AW71" s="97">
        <f>+AV71+Equity!AT5</f>
        <v>130000</v>
      </c>
      <c r="AX71" s="97">
        <f>+AW71+Equity!AU5</f>
        <v>130000</v>
      </c>
      <c r="AY71" s="97">
        <f>+AX71+Equity!AV5</f>
        <v>130000</v>
      </c>
      <c r="AZ71" s="97">
        <f>+AY71+Equity!AW5</f>
        <v>130000</v>
      </c>
      <c r="BA71" s="97">
        <f>+AZ71+Equity!AX5</f>
        <v>130000</v>
      </c>
      <c r="BB71" s="97">
        <f>+BA71+Equity!AY5</f>
        <v>130000</v>
      </c>
      <c r="BC71" s="97">
        <f>+BB71+Equity!AZ5</f>
        <v>130000</v>
      </c>
      <c r="BD71" s="97">
        <f>+BC71+Equity!BA5</f>
        <v>130000</v>
      </c>
      <c r="BE71" s="97">
        <f>+BD71+Equity!BB5</f>
        <v>130000</v>
      </c>
      <c r="BF71" s="97">
        <f>+BE71+Equity!BC5</f>
        <v>130000</v>
      </c>
      <c r="BG71" s="97">
        <f>+BF71+Equity!BD5</f>
        <v>130000</v>
      </c>
      <c r="BH71" s="97">
        <f>+BG71+Equity!BE5</f>
        <v>130000</v>
      </c>
      <c r="BI71" s="97">
        <f>+BH71+Equity!BF5</f>
        <v>130000</v>
      </c>
      <c r="BJ71" s="97">
        <f>+BI71+Equity!BG5</f>
        <v>130000</v>
      </c>
      <c r="BK71" s="97">
        <f>+BJ71+Equity!BH5</f>
        <v>130000</v>
      </c>
      <c r="BL71" s="97">
        <f>+BK71+Equity!BI5</f>
        <v>130000</v>
      </c>
      <c r="BM71" s="97">
        <f>+BL71+Equity!BJ5</f>
        <v>130000</v>
      </c>
      <c r="BN71" s="97">
        <f>+BM71+Equity!BK5</f>
        <v>130000</v>
      </c>
      <c r="BO71" s="97">
        <f>+BN71+Equity!BL5</f>
        <v>130000</v>
      </c>
      <c r="BP71" s="97">
        <f>+BO71+Equity!BM5</f>
        <v>130000</v>
      </c>
      <c r="BQ71" s="97">
        <f>+BP71+Equity!BN5</f>
        <v>130000</v>
      </c>
      <c r="BR71" s="97">
        <f>+BQ71+Equity!BO5</f>
        <v>130000</v>
      </c>
      <c r="BS71" s="97">
        <f>+BR71+Equity!BP5</f>
        <v>130000</v>
      </c>
      <c r="BT71" s="97">
        <f>+BS71+Equity!BQ5</f>
        <v>130000</v>
      </c>
      <c r="BU71" s="97">
        <f>+BT71+Equity!BR5</f>
        <v>130000</v>
      </c>
      <c r="BV71" s="97">
        <f>+BU71+Equity!BS5</f>
        <v>130000</v>
      </c>
      <c r="BW71" s="97">
        <f>+BV71+Equity!BT5</f>
        <v>130000</v>
      </c>
      <c r="BX71" s="97">
        <f>+BW71+Equity!BU5</f>
        <v>130000</v>
      </c>
      <c r="BY71" s="97">
        <f>+BX71+Equity!BV5</f>
        <v>130000</v>
      </c>
      <c r="BZ71" s="97">
        <f>+BY71+Equity!BW5</f>
        <v>130000</v>
      </c>
      <c r="CA71" s="97">
        <f>+BZ71+Equity!BX5</f>
        <v>130000</v>
      </c>
      <c r="CB71" s="97">
        <f>+CA71+Equity!BY5</f>
        <v>130000</v>
      </c>
      <c r="CC71" s="97">
        <f>+CB71+Equity!BZ5</f>
        <v>130000</v>
      </c>
      <c r="CD71" s="97">
        <f>+CC71+Equity!CA5</f>
        <v>130000</v>
      </c>
      <c r="CE71" s="97">
        <f>+CD71+Equity!CB5</f>
        <v>130000</v>
      </c>
      <c r="CF71" s="97">
        <f>+CE71+Equity!CC5</f>
        <v>130000</v>
      </c>
      <c r="CG71" s="97">
        <f>+CF71+Equity!CD5</f>
        <v>130000</v>
      </c>
      <c r="CH71" s="97">
        <f>+CG71+Equity!CE5</f>
        <v>130000</v>
      </c>
      <c r="CI71" s="97">
        <f>+CH71+Equity!CF5</f>
        <v>130000</v>
      </c>
      <c r="CJ71" s="97">
        <f>+CI71+Equity!CG5</f>
        <v>130000</v>
      </c>
      <c r="CK71" s="97">
        <f>+CJ71+Equity!CH5</f>
        <v>130000</v>
      </c>
      <c r="CL71" s="97">
        <f>+CK71+Equity!CI5</f>
        <v>130000</v>
      </c>
      <c r="CM71" s="97">
        <f>+CL71+Equity!CJ5</f>
        <v>130000</v>
      </c>
      <c r="CN71" s="97">
        <f>+CM71+Equity!CK5</f>
        <v>130000</v>
      </c>
      <c r="CO71" s="97">
        <f>+CN71+Equity!CL5</f>
        <v>130000</v>
      </c>
      <c r="CP71" s="97">
        <f>+CO71+Equity!CM5</f>
        <v>130000</v>
      </c>
      <c r="CQ71" s="97">
        <f>+CP71+Equity!CN5</f>
        <v>130000</v>
      </c>
      <c r="CR71" s="97">
        <f>+CQ71+Equity!CO5</f>
        <v>130000</v>
      </c>
      <c r="CS71" s="97">
        <f>+CR71+Equity!CP5</f>
        <v>130000</v>
      </c>
      <c r="CT71" s="97">
        <f>+CS71+Equity!CQ5</f>
        <v>130000</v>
      </c>
      <c r="CU71" s="97">
        <f>+CT71+Equity!CR5</f>
        <v>130000</v>
      </c>
      <c r="CV71" s="97">
        <f>+CU71+Equity!CS5</f>
        <v>130000</v>
      </c>
      <c r="CW71" s="97">
        <f>+CV71+Equity!CT5</f>
        <v>130000</v>
      </c>
      <c r="CX71" s="97">
        <f>+CW71+Equity!CU5</f>
        <v>130000</v>
      </c>
      <c r="CY71" s="97">
        <f>+CX71+Equity!CV5</f>
        <v>130000</v>
      </c>
      <c r="CZ71" s="97">
        <f>+CY71+Equity!CW5</f>
        <v>130000</v>
      </c>
      <c r="DA71" s="97">
        <f>+CZ71+Equity!CX5</f>
        <v>130000</v>
      </c>
      <c r="DB71" s="97">
        <f>+DA71+Equity!CY5</f>
        <v>130000</v>
      </c>
      <c r="DC71" s="97">
        <f>+DB71+Equity!CZ5</f>
        <v>130000</v>
      </c>
      <c r="DD71" s="97">
        <f>+DC71+Equity!DA5</f>
        <v>130000</v>
      </c>
      <c r="DE71" s="97">
        <f>+DD71+Equity!DB5</f>
        <v>130000</v>
      </c>
      <c r="DF71" s="97">
        <f>+DE71+Equity!DC5</f>
        <v>130000</v>
      </c>
      <c r="DG71" s="97">
        <f>+DF71+Equity!DD5</f>
        <v>130000</v>
      </c>
      <c r="DH71" s="97">
        <f>+DG71+Equity!DE5</f>
        <v>130000</v>
      </c>
      <c r="DI71" s="97">
        <f>+DH71+Equity!DF5</f>
        <v>130000</v>
      </c>
      <c r="DJ71" s="97">
        <f>+DI71+Equity!DG5</f>
        <v>130000</v>
      </c>
      <c r="DK71" s="97">
        <f>+DJ71+Equity!DH5</f>
        <v>130000</v>
      </c>
      <c r="DL71" s="97">
        <f>+DK71+Equity!DI5</f>
        <v>130000</v>
      </c>
      <c r="DM71" s="97">
        <f>+DL71+Equity!DJ5</f>
        <v>130000</v>
      </c>
      <c r="DN71" s="97">
        <f>+DM71+Equity!DK5</f>
        <v>130000</v>
      </c>
      <c r="DO71" s="97">
        <f>+DN71+Equity!DL5</f>
        <v>130000</v>
      </c>
      <c r="DP71" s="97">
        <f>+DO71+Equity!DM5</f>
        <v>130000</v>
      </c>
      <c r="DQ71" s="97">
        <f>+DP71+Equity!DN5</f>
        <v>130000</v>
      </c>
      <c r="DR71" s="97">
        <f>+DQ71+Equity!DO5</f>
        <v>130000</v>
      </c>
      <c r="DS71" s="97">
        <f>+DR71+Equity!DP5</f>
        <v>130000</v>
      </c>
      <c r="DT71" s="97">
        <f>+DS71+Equity!DQ5</f>
        <v>130000</v>
      </c>
      <c r="DU71" s="97">
        <f>+DT71+Equity!DR5</f>
        <v>130000</v>
      </c>
      <c r="DV71" s="97">
        <f>+DU71+Equity!DS5</f>
        <v>130000</v>
      </c>
      <c r="DW71" s="97">
        <f>+DV71+Equity!DT5</f>
        <v>130000</v>
      </c>
      <c r="DX71" s="97">
        <f>+DW71+Equity!DU5</f>
        <v>130000</v>
      </c>
      <c r="DZ71" s="97">
        <f t="shared" ref="DZ71:DZ75" si="195">+H71</f>
        <v>80000</v>
      </c>
      <c r="EA71" s="97">
        <f t="shared" ref="EA71:EA75" si="196">+T71</f>
        <v>130000</v>
      </c>
      <c r="EB71" s="97">
        <f t="shared" ref="EB71:EB75" si="197">+AF71</f>
        <v>130000</v>
      </c>
      <c r="EC71" s="97">
        <f t="shared" ref="EC71" si="198">+AR71</f>
        <v>130000</v>
      </c>
      <c r="ED71" s="97">
        <f t="shared" ref="ED71" si="199">+BD71</f>
        <v>130000</v>
      </c>
      <c r="EE71" s="97">
        <f t="shared" ref="EE71" si="200">+BP71</f>
        <v>130000</v>
      </c>
      <c r="EF71" s="97">
        <f t="shared" ref="EF71" si="201">+CB71</f>
        <v>130000</v>
      </c>
      <c r="EG71" s="97">
        <f t="shared" ref="EG71" si="202">+CN71</f>
        <v>130000</v>
      </c>
      <c r="EH71" s="97">
        <f t="shared" ref="EH71" si="203">+CZ71</f>
        <v>130000</v>
      </c>
      <c r="EI71" s="97">
        <f t="shared" ref="EI71" si="204">+DL71</f>
        <v>130000</v>
      </c>
      <c r="EJ71" s="97">
        <f t="shared" ref="EJ71" si="205">+DX71</f>
        <v>130000</v>
      </c>
      <c r="EK71">
        <f t="shared" ref="EK71:EK80" si="206">+EK70+1</f>
        <v>68</v>
      </c>
    </row>
    <row r="72" spans="3:141" x14ac:dyDescent="0.25">
      <c r="C72" s="15"/>
      <c r="D72" s="15"/>
      <c r="E72" s="15"/>
      <c r="F72" s="71" t="s">
        <v>135</v>
      </c>
      <c r="G72" s="32"/>
      <c r="H72" s="97">
        <f>+Bilancio_In!E69</f>
        <v>10000</v>
      </c>
      <c r="I72" s="97">
        <f t="shared" ref="I72:L73" si="207">+H72</f>
        <v>10000</v>
      </c>
      <c r="J72" s="97">
        <f t="shared" si="207"/>
        <v>10000</v>
      </c>
      <c r="K72" s="97">
        <f t="shared" si="207"/>
        <v>10000</v>
      </c>
      <c r="L72" s="97">
        <f t="shared" si="207"/>
        <v>10000</v>
      </c>
      <c r="M72" s="97">
        <f t="shared" ref="M72:BX72" si="208">+L72</f>
        <v>10000</v>
      </c>
      <c r="N72" s="97">
        <f t="shared" si="208"/>
        <v>10000</v>
      </c>
      <c r="O72" s="97">
        <f t="shared" si="208"/>
        <v>10000</v>
      </c>
      <c r="P72" s="97">
        <f t="shared" si="208"/>
        <v>10000</v>
      </c>
      <c r="Q72" s="97">
        <f t="shared" si="208"/>
        <v>10000</v>
      </c>
      <c r="R72" s="97">
        <f t="shared" si="208"/>
        <v>10000</v>
      </c>
      <c r="S72" s="97">
        <f t="shared" si="208"/>
        <v>10000</v>
      </c>
      <c r="T72" s="97">
        <f t="shared" si="208"/>
        <v>10000</v>
      </c>
      <c r="U72" s="97">
        <f t="shared" si="208"/>
        <v>10000</v>
      </c>
      <c r="V72" s="97">
        <f t="shared" si="208"/>
        <v>10000</v>
      </c>
      <c r="W72" s="97">
        <f t="shared" si="208"/>
        <v>10000</v>
      </c>
      <c r="X72" s="97">
        <f t="shared" si="208"/>
        <v>10000</v>
      </c>
      <c r="Y72" s="97">
        <f t="shared" si="208"/>
        <v>10000</v>
      </c>
      <c r="Z72" s="97">
        <f t="shared" si="208"/>
        <v>10000</v>
      </c>
      <c r="AA72" s="97">
        <f t="shared" si="208"/>
        <v>10000</v>
      </c>
      <c r="AB72" s="97">
        <f t="shared" si="208"/>
        <v>10000</v>
      </c>
      <c r="AC72" s="97">
        <f t="shared" si="208"/>
        <v>10000</v>
      </c>
      <c r="AD72" s="97">
        <f t="shared" si="208"/>
        <v>10000</v>
      </c>
      <c r="AE72" s="97">
        <f t="shared" si="208"/>
        <v>10000</v>
      </c>
      <c r="AF72" s="97">
        <f t="shared" si="208"/>
        <v>10000</v>
      </c>
      <c r="AG72" s="97">
        <f t="shared" si="208"/>
        <v>10000</v>
      </c>
      <c r="AH72" s="97">
        <f t="shared" si="208"/>
        <v>10000</v>
      </c>
      <c r="AI72" s="97">
        <f t="shared" si="208"/>
        <v>10000</v>
      </c>
      <c r="AJ72" s="97">
        <f t="shared" si="208"/>
        <v>10000</v>
      </c>
      <c r="AK72" s="97">
        <f t="shared" si="208"/>
        <v>10000</v>
      </c>
      <c r="AL72" s="97">
        <f t="shared" si="208"/>
        <v>10000</v>
      </c>
      <c r="AM72" s="97">
        <f t="shared" si="208"/>
        <v>10000</v>
      </c>
      <c r="AN72" s="97">
        <f t="shared" si="208"/>
        <v>10000</v>
      </c>
      <c r="AO72" s="97">
        <f t="shared" si="208"/>
        <v>10000</v>
      </c>
      <c r="AP72" s="97">
        <f t="shared" si="208"/>
        <v>10000</v>
      </c>
      <c r="AQ72" s="97">
        <f t="shared" si="208"/>
        <v>10000</v>
      </c>
      <c r="AR72" s="97">
        <f t="shared" si="208"/>
        <v>10000</v>
      </c>
      <c r="AS72" s="97">
        <f t="shared" si="208"/>
        <v>10000</v>
      </c>
      <c r="AT72" s="97">
        <f t="shared" si="208"/>
        <v>10000</v>
      </c>
      <c r="AU72" s="97">
        <f t="shared" si="208"/>
        <v>10000</v>
      </c>
      <c r="AV72" s="97">
        <f t="shared" si="208"/>
        <v>10000</v>
      </c>
      <c r="AW72" s="97">
        <f t="shared" si="208"/>
        <v>10000</v>
      </c>
      <c r="AX72" s="97">
        <f t="shared" si="208"/>
        <v>10000</v>
      </c>
      <c r="AY72" s="97">
        <f t="shared" si="208"/>
        <v>10000</v>
      </c>
      <c r="AZ72" s="97">
        <f t="shared" si="208"/>
        <v>10000</v>
      </c>
      <c r="BA72" s="97">
        <f t="shared" si="208"/>
        <v>10000</v>
      </c>
      <c r="BB72" s="97">
        <f t="shared" si="208"/>
        <v>10000</v>
      </c>
      <c r="BC72" s="97">
        <f t="shared" si="208"/>
        <v>10000</v>
      </c>
      <c r="BD72" s="97">
        <f t="shared" si="208"/>
        <v>10000</v>
      </c>
      <c r="BE72" s="97">
        <f t="shared" si="208"/>
        <v>10000</v>
      </c>
      <c r="BF72" s="97">
        <f t="shared" si="208"/>
        <v>10000</v>
      </c>
      <c r="BG72" s="97">
        <f t="shared" si="208"/>
        <v>10000</v>
      </c>
      <c r="BH72" s="97">
        <f t="shared" si="208"/>
        <v>10000</v>
      </c>
      <c r="BI72" s="97">
        <f t="shared" si="208"/>
        <v>10000</v>
      </c>
      <c r="BJ72" s="97">
        <f t="shared" si="208"/>
        <v>10000</v>
      </c>
      <c r="BK72" s="97">
        <f t="shared" si="208"/>
        <v>10000</v>
      </c>
      <c r="BL72" s="97">
        <f t="shared" si="208"/>
        <v>10000</v>
      </c>
      <c r="BM72" s="97">
        <f t="shared" si="208"/>
        <v>10000</v>
      </c>
      <c r="BN72" s="97">
        <f t="shared" si="208"/>
        <v>10000</v>
      </c>
      <c r="BO72" s="97">
        <f t="shared" si="208"/>
        <v>10000</v>
      </c>
      <c r="BP72" s="97">
        <f t="shared" si="208"/>
        <v>10000</v>
      </c>
      <c r="BQ72" s="97">
        <f t="shared" si="208"/>
        <v>10000</v>
      </c>
      <c r="BR72" s="97">
        <f t="shared" si="208"/>
        <v>10000</v>
      </c>
      <c r="BS72" s="97">
        <f t="shared" si="208"/>
        <v>10000</v>
      </c>
      <c r="BT72" s="97">
        <f t="shared" si="208"/>
        <v>10000</v>
      </c>
      <c r="BU72" s="97">
        <f t="shared" si="208"/>
        <v>10000</v>
      </c>
      <c r="BV72" s="97">
        <f t="shared" si="208"/>
        <v>10000</v>
      </c>
      <c r="BW72" s="97">
        <f t="shared" si="208"/>
        <v>10000</v>
      </c>
      <c r="BX72" s="97">
        <f t="shared" si="208"/>
        <v>10000</v>
      </c>
      <c r="BY72" s="97">
        <f t="shared" ref="BY72:DX72" si="209">+BX72</f>
        <v>10000</v>
      </c>
      <c r="BZ72" s="97">
        <f t="shared" si="209"/>
        <v>10000</v>
      </c>
      <c r="CA72" s="97">
        <f t="shared" si="209"/>
        <v>10000</v>
      </c>
      <c r="CB72" s="97">
        <f t="shared" si="209"/>
        <v>10000</v>
      </c>
      <c r="CC72" s="97">
        <f t="shared" si="209"/>
        <v>10000</v>
      </c>
      <c r="CD72" s="97">
        <f t="shared" si="209"/>
        <v>10000</v>
      </c>
      <c r="CE72" s="97">
        <f t="shared" si="209"/>
        <v>10000</v>
      </c>
      <c r="CF72" s="97">
        <f t="shared" si="209"/>
        <v>10000</v>
      </c>
      <c r="CG72" s="97">
        <f t="shared" si="209"/>
        <v>10000</v>
      </c>
      <c r="CH72" s="97">
        <f t="shared" si="209"/>
        <v>10000</v>
      </c>
      <c r="CI72" s="97">
        <f t="shared" si="209"/>
        <v>10000</v>
      </c>
      <c r="CJ72" s="97">
        <f t="shared" si="209"/>
        <v>10000</v>
      </c>
      <c r="CK72" s="97">
        <f t="shared" si="209"/>
        <v>10000</v>
      </c>
      <c r="CL72" s="97">
        <f t="shared" si="209"/>
        <v>10000</v>
      </c>
      <c r="CM72" s="97">
        <f t="shared" si="209"/>
        <v>10000</v>
      </c>
      <c r="CN72" s="97">
        <f t="shared" si="209"/>
        <v>10000</v>
      </c>
      <c r="CO72" s="97">
        <f t="shared" si="209"/>
        <v>10000</v>
      </c>
      <c r="CP72" s="97">
        <f t="shared" si="209"/>
        <v>10000</v>
      </c>
      <c r="CQ72" s="97">
        <f t="shared" si="209"/>
        <v>10000</v>
      </c>
      <c r="CR72" s="97">
        <f t="shared" si="209"/>
        <v>10000</v>
      </c>
      <c r="CS72" s="97">
        <f t="shared" si="209"/>
        <v>10000</v>
      </c>
      <c r="CT72" s="97">
        <f t="shared" si="209"/>
        <v>10000</v>
      </c>
      <c r="CU72" s="97">
        <f t="shared" si="209"/>
        <v>10000</v>
      </c>
      <c r="CV72" s="97">
        <f t="shared" si="209"/>
        <v>10000</v>
      </c>
      <c r="CW72" s="97">
        <f t="shared" si="209"/>
        <v>10000</v>
      </c>
      <c r="CX72" s="97">
        <f t="shared" si="209"/>
        <v>10000</v>
      </c>
      <c r="CY72" s="97">
        <f t="shared" si="209"/>
        <v>10000</v>
      </c>
      <c r="CZ72" s="97">
        <f t="shared" si="209"/>
        <v>10000</v>
      </c>
      <c r="DA72" s="97">
        <f t="shared" si="209"/>
        <v>10000</v>
      </c>
      <c r="DB72" s="97">
        <f t="shared" si="209"/>
        <v>10000</v>
      </c>
      <c r="DC72" s="97">
        <f t="shared" si="209"/>
        <v>10000</v>
      </c>
      <c r="DD72" s="97">
        <f t="shared" si="209"/>
        <v>10000</v>
      </c>
      <c r="DE72" s="97">
        <f t="shared" si="209"/>
        <v>10000</v>
      </c>
      <c r="DF72" s="97">
        <f t="shared" si="209"/>
        <v>10000</v>
      </c>
      <c r="DG72" s="97">
        <f t="shared" si="209"/>
        <v>10000</v>
      </c>
      <c r="DH72" s="97">
        <f t="shared" si="209"/>
        <v>10000</v>
      </c>
      <c r="DI72" s="97">
        <f t="shared" si="209"/>
        <v>10000</v>
      </c>
      <c r="DJ72" s="97">
        <f t="shared" si="209"/>
        <v>10000</v>
      </c>
      <c r="DK72" s="97">
        <f t="shared" si="209"/>
        <v>10000</v>
      </c>
      <c r="DL72" s="97">
        <f t="shared" si="209"/>
        <v>10000</v>
      </c>
      <c r="DM72" s="97">
        <f t="shared" si="209"/>
        <v>10000</v>
      </c>
      <c r="DN72" s="97">
        <f t="shared" si="209"/>
        <v>10000</v>
      </c>
      <c r="DO72" s="97">
        <f t="shared" si="209"/>
        <v>10000</v>
      </c>
      <c r="DP72" s="97">
        <f t="shared" si="209"/>
        <v>10000</v>
      </c>
      <c r="DQ72" s="97">
        <f t="shared" si="209"/>
        <v>10000</v>
      </c>
      <c r="DR72" s="97">
        <f t="shared" si="209"/>
        <v>10000</v>
      </c>
      <c r="DS72" s="97">
        <f t="shared" si="209"/>
        <v>10000</v>
      </c>
      <c r="DT72" s="97">
        <f t="shared" si="209"/>
        <v>10000</v>
      </c>
      <c r="DU72" s="97">
        <f t="shared" si="209"/>
        <v>10000</v>
      </c>
      <c r="DV72" s="97">
        <f t="shared" si="209"/>
        <v>10000</v>
      </c>
      <c r="DW72" s="97">
        <f t="shared" si="209"/>
        <v>10000</v>
      </c>
      <c r="DX72" s="97">
        <f t="shared" si="209"/>
        <v>10000</v>
      </c>
      <c r="DZ72" s="97">
        <f t="shared" si="195"/>
        <v>10000</v>
      </c>
      <c r="EA72" s="97">
        <f t="shared" si="196"/>
        <v>10000</v>
      </c>
      <c r="EB72" s="97">
        <f t="shared" si="197"/>
        <v>10000</v>
      </c>
      <c r="EC72" s="97">
        <f t="shared" ref="EC72:EC75" si="210">+AR72</f>
        <v>10000</v>
      </c>
      <c r="ED72" s="97">
        <f t="shared" ref="ED72:ED75" si="211">+BD72</f>
        <v>10000</v>
      </c>
      <c r="EE72" s="97">
        <f t="shared" ref="EE72:EE75" si="212">+BP72</f>
        <v>10000</v>
      </c>
      <c r="EF72" s="97">
        <f t="shared" ref="EF72:EF75" si="213">+CB72</f>
        <v>10000</v>
      </c>
      <c r="EG72" s="97">
        <f t="shared" ref="EG72:EG75" si="214">+CN72</f>
        <v>10000</v>
      </c>
      <c r="EH72" s="97">
        <f t="shared" ref="EH72:EH75" si="215">+CZ72</f>
        <v>10000</v>
      </c>
      <c r="EI72" s="97">
        <f t="shared" ref="EI72:EI75" si="216">+DL72</f>
        <v>10000</v>
      </c>
      <c r="EJ72" s="97">
        <f t="shared" ref="EJ72:EJ75" si="217">+DX72</f>
        <v>10000</v>
      </c>
      <c r="EK72">
        <f t="shared" si="206"/>
        <v>69</v>
      </c>
    </row>
    <row r="73" spans="3:141" x14ac:dyDescent="0.25">
      <c r="C73" s="15"/>
      <c r="D73" s="15"/>
      <c r="E73" s="15"/>
      <c r="F73" s="71" t="s">
        <v>136</v>
      </c>
      <c r="G73" s="32"/>
      <c r="H73" s="97">
        <f>+Bilancio_In!E70</f>
        <v>0</v>
      </c>
      <c r="I73" s="97">
        <f t="shared" si="207"/>
        <v>0</v>
      </c>
      <c r="J73" s="97">
        <f t="shared" si="207"/>
        <v>0</v>
      </c>
      <c r="K73" s="97">
        <f t="shared" si="207"/>
        <v>0</v>
      </c>
      <c r="L73" s="97">
        <f t="shared" si="207"/>
        <v>0</v>
      </c>
      <c r="M73" s="97">
        <f t="shared" ref="M73:BX73" si="218">+L73</f>
        <v>0</v>
      </c>
      <c r="N73" s="97">
        <f t="shared" si="218"/>
        <v>0</v>
      </c>
      <c r="O73" s="97">
        <f t="shared" si="218"/>
        <v>0</v>
      </c>
      <c r="P73" s="97">
        <f t="shared" si="218"/>
        <v>0</v>
      </c>
      <c r="Q73" s="97">
        <f t="shared" si="218"/>
        <v>0</v>
      </c>
      <c r="R73" s="97">
        <f t="shared" si="218"/>
        <v>0</v>
      </c>
      <c r="S73" s="97">
        <f t="shared" si="218"/>
        <v>0</v>
      </c>
      <c r="T73" s="97">
        <f t="shared" si="218"/>
        <v>0</v>
      </c>
      <c r="U73" s="97">
        <f t="shared" si="218"/>
        <v>0</v>
      </c>
      <c r="V73" s="97">
        <f t="shared" si="218"/>
        <v>0</v>
      </c>
      <c r="W73" s="97">
        <f t="shared" si="218"/>
        <v>0</v>
      </c>
      <c r="X73" s="97">
        <f t="shared" si="218"/>
        <v>0</v>
      </c>
      <c r="Y73" s="97">
        <f t="shared" si="218"/>
        <v>0</v>
      </c>
      <c r="Z73" s="97">
        <f t="shared" si="218"/>
        <v>0</v>
      </c>
      <c r="AA73" s="97">
        <f t="shared" si="218"/>
        <v>0</v>
      </c>
      <c r="AB73" s="97">
        <f t="shared" si="218"/>
        <v>0</v>
      </c>
      <c r="AC73" s="97">
        <f t="shared" si="218"/>
        <v>0</v>
      </c>
      <c r="AD73" s="97">
        <f t="shared" si="218"/>
        <v>0</v>
      </c>
      <c r="AE73" s="97">
        <f t="shared" si="218"/>
        <v>0</v>
      </c>
      <c r="AF73" s="97">
        <f t="shared" si="218"/>
        <v>0</v>
      </c>
      <c r="AG73" s="97">
        <f t="shared" si="218"/>
        <v>0</v>
      </c>
      <c r="AH73" s="97">
        <f t="shared" si="218"/>
        <v>0</v>
      </c>
      <c r="AI73" s="97">
        <f t="shared" si="218"/>
        <v>0</v>
      </c>
      <c r="AJ73" s="97">
        <f t="shared" si="218"/>
        <v>0</v>
      </c>
      <c r="AK73" s="97">
        <f t="shared" si="218"/>
        <v>0</v>
      </c>
      <c r="AL73" s="97">
        <f t="shared" si="218"/>
        <v>0</v>
      </c>
      <c r="AM73" s="97">
        <f t="shared" si="218"/>
        <v>0</v>
      </c>
      <c r="AN73" s="97">
        <f t="shared" si="218"/>
        <v>0</v>
      </c>
      <c r="AO73" s="97">
        <f t="shared" si="218"/>
        <v>0</v>
      </c>
      <c r="AP73" s="97">
        <f t="shared" si="218"/>
        <v>0</v>
      </c>
      <c r="AQ73" s="97">
        <f t="shared" si="218"/>
        <v>0</v>
      </c>
      <c r="AR73" s="97">
        <f t="shared" si="218"/>
        <v>0</v>
      </c>
      <c r="AS73" s="97">
        <f t="shared" si="218"/>
        <v>0</v>
      </c>
      <c r="AT73" s="97">
        <f t="shared" si="218"/>
        <v>0</v>
      </c>
      <c r="AU73" s="97">
        <f t="shared" si="218"/>
        <v>0</v>
      </c>
      <c r="AV73" s="97">
        <f t="shared" si="218"/>
        <v>0</v>
      </c>
      <c r="AW73" s="97">
        <f t="shared" si="218"/>
        <v>0</v>
      </c>
      <c r="AX73" s="97">
        <f t="shared" si="218"/>
        <v>0</v>
      </c>
      <c r="AY73" s="97">
        <f t="shared" si="218"/>
        <v>0</v>
      </c>
      <c r="AZ73" s="97">
        <f t="shared" si="218"/>
        <v>0</v>
      </c>
      <c r="BA73" s="97">
        <f t="shared" si="218"/>
        <v>0</v>
      </c>
      <c r="BB73" s="97">
        <f t="shared" si="218"/>
        <v>0</v>
      </c>
      <c r="BC73" s="97">
        <f t="shared" si="218"/>
        <v>0</v>
      </c>
      <c r="BD73" s="97">
        <f t="shared" si="218"/>
        <v>0</v>
      </c>
      <c r="BE73" s="97">
        <f t="shared" si="218"/>
        <v>0</v>
      </c>
      <c r="BF73" s="97">
        <f t="shared" si="218"/>
        <v>0</v>
      </c>
      <c r="BG73" s="97">
        <f t="shared" si="218"/>
        <v>0</v>
      </c>
      <c r="BH73" s="97">
        <f t="shared" si="218"/>
        <v>0</v>
      </c>
      <c r="BI73" s="97">
        <f t="shared" si="218"/>
        <v>0</v>
      </c>
      <c r="BJ73" s="97">
        <f t="shared" si="218"/>
        <v>0</v>
      </c>
      <c r="BK73" s="97">
        <f t="shared" si="218"/>
        <v>0</v>
      </c>
      <c r="BL73" s="97">
        <f t="shared" si="218"/>
        <v>0</v>
      </c>
      <c r="BM73" s="97">
        <f t="shared" si="218"/>
        <v>0</v>
      </c>
      <c r="BN73" s="97">
        <f t="shared" si="218"/>
        <v>0</v>
      </c>
      <c r="BO73" s="97">
        <f t="shared" si="218"/>
        <v>0</v>
      </c>
      <c r="BP73" s="97">
        <f t="shared" si="218"/>
        <v>0</v>
      </c>
      <c r="BQ73" s="97">
        <f t="shared" si="218"/>
        <v>0</v>
      </c>
      <c r="BR73" s="97">
        <f t="shared" si="218"/>
        <v>0</v>
      </c>
      <c r="BS73" s="97">
        <f t="shared" si="218"/>
        <v>0</v>
      </c>
      <c r="BT73" s="97">
        <f t="shared" si="218"/>
        <v>0</v>
      </c>
      <c r="BU73" s="97">
        <f t="shared" si="218"/>
        <v>0</v>
      </c>
      <c r="BV73" s="97">
        <f t="shared" si="218"/>
        <v>0</v>
      </c>
      <c r="BW73" s="97">
        <f t="shared" si="218"/>
        <v>0</v>
      </c>
      <c r="BX73" s="97">
        <f t="shared" si="218"/>
        <v>0</v>
      </c>
      <c r="BY73" s="97">
        <f t="shared" ref="BY73:DX73" si="219">+BX73</f>
        <v>0</v>
      </c>
      <c r="BZ73" s="97">
        <f t="shared" si="219"/>
        <v>0</v>
      </c>
      <c r="CA73" s="97">
        <f t="shared" si="219"/>
        <v>0</v>
      </c>
      <c r="CB73" s="97">
        <f t="shared" si="219"/>
        <v>0</v>
      </c>
      <c r="CC73" s="97">
        <f t="shared" si="219"/>
        <v>0</v>
      </c>
      <c r="CD73" s="97">
        <f t="shared" si="219"/>
        <v>0</v>
      </c>
      <c r="CE73" s="97">
        <f t="shared" si="219"/>
        <v>0</v>
      </c>
      <c r="CF73" s="97">
        <f t="shared" si="219"/>
        <v>0</v>
      </c>
      <c r="CG73" s="97">
        <f t="shared" si="219"/>
        <v>0</v>
      </c>
      <c r="CH73" s="97">
        <f t="shared" si="219"/>
        <v>0</v>
      </c>
      <c r="CI73" s="97">
        <f t="shared" si="219"/>
        <v>0</v>
      </c>
      <c r="CJ73" s="97">
        <f t="shared" si="219"/>
        <v>0</v>
      </c>
      <c r="CK73" s="97">
        <f t="shared" si="219"/>
        <v>0</v>
      </c>
      <c r="CL73" s="97">
        <f t="shared" si="219"/>
        <v>0</v>
      </c>
      <c r="CM73" s="97">
        <f t="shared" si="219"/>
        <v>0</v>
      </c>
      <c r="CN73" s="97">
        <f t="shared" si="219"/>
        <v>0</v>
      </c>
      <c r="CO73" s="97">
        <f t="shared" si="219"/>
        <v>0</v>
      </c>
      <c r="CP73" s="97">
        <f t="shared" si="219"/>
        <v>0</v>
      </c>
      <c r="CQ73" s="97">
        <f t="shared" si="219"/>
        <v>0</v>
      </c>
      <c r="CR73" s="97">
        <f t="shared" si="219"/>
        <v>0</v>
      </c>
      <c r="CS73" s="97">
        <f t="shared" si="219"/>
        <v>0</v>
      </c>
      <c r="CT73" s="97">
        <f t="shared" si="219"/>
        <v>0</v>
      </c>
      <c r="CU73" s="97">
        <f t="shared" si="219"/>
        <v>0</v>
      </c>
      <c r="CV73" s="97">
        <f t="shared" si="219"/>
        <v>0</v>
      </c>
      <c r="CW73" s="97">
        <f t="shared" si="219"/>
        <v>0</v>
      </c>
      <c r="CX73" s="97">
        <f t="shared" si="219"/>
        <v>0</v>
      </c>
      <c r="CY73" s="97">
        <f t="shared" si="219"/>
        <v>0</v>
      </c>
      <c r="CZ73" s="97">
        <f t="shared" si="219"/>
        <v>0</v>
      </c>
      <c r="DA73" s="97">
        <f t="shared" si="219"/>
        <v>0</v>
      </c>
      <c r="DB73" s="97">
        <f t="shared" si="219"/>
        <v>0</v>
      </c>
      <c r="DC73" s="97">
        <f t="shared" si="219"/>
        <v>0</v>
      </c>
      <c r="DD73" s="97">
        <f t="shared" si="219"/>
        <v>0</v>
      </c>
      <c r="DE73" s="97">
        <f t="shared" si="219"/>
        <v>0</v>
      </c>
      <c r="DF73" s="97">
        <f t="shared" si="219"/>
        <v>0</v>
      </c>
      <c r="DG73" s="97">
        <f t="shared" si="219"/>
        <v>0</v>
      </c>
      <c r="DH73" s="97">
        <f t="shared" si="219"/>
        <v>0</v>
      </c>
      <c r="DI73" s="97">
        <f t="shared" si="219"/>
        <v>0</v>
      </c>
      <c r="DJ73" s="97">
        <f t="shared" si="219"/>
        <v>0</v>
      </c>
      <c r="DK73" s="97">
        <f t="shared" si="219"/>
        <v>0</v>
      </c>
      <c r="DL73" s="97">
        <f t="shared" si="219"/>
        <v>0</v>
      </c>
      <c r="DM73" s="97">
        <f t="shared" si="219"/>
        <v>0</v>
      </c>
      <c r="DN73" s="97">
        <f t="shared" si="219"/>
        <v>0</v>
      </c>
      <c r="DO73" s="97">
        <f t="shared" si="219"/>
        <v>0</v>
      </c>
      <c r="DP73" s="97">
        <f t="shared" si="219"/>
        <v>0</v>
      </c>
      <c r="DQ73" s="97">
        <f t="shared" si="219"/>
        <v>0</v>
      </c>
      <c r="DR73" s="97">
        <f t="shared" si="219"/>
        <v>0</v>
      </c>
      <c r="DS73" s="97">
        <f t="shared" si="219"/>
        <v>0</v>
      </c>
      <c r="DT73" s="97">
        <f t="shared" si="219"/>
        <v>0</v>
      </c>
      <c r="DU73" s="97">
        <f t="shared" si="219"/>
        <v>0</v>
      </c>
      <c r="DV73" s="97">
        <f t="shared" si="219"/>
        <v>0</v>
      </c>
      <c r="DW73" s="97">
        <f t="shared" si="219"/>
        <v>0</v>
      </c>
      <c r="DX73" s="97">
        <f t="shared" si="219"/>
        <v>0</v>
      </c>
      <c r="DZ73" s="97">
        <f t="shared" si="195"/>
        <v>0</v>
      </c>
      <c r="EA73" s="97">
        <f t="shared" si="196"/>
        <v>0</v>
      </c>
      <c r="EB73" s="97">
        <f t="shared" si="197"/>
        <v>0</v>
      </c>
      <c r="EC73" s="97">
        <f t="shared" si="210"/>
        <v>0</v>
      </c>
      <c r="ED73" s="97">
        <f t="shared" si="211"/>
        <v>0</v>
      </c>
      <c r="EE73" s="97">
        <f t="shared" si="212"/>
        <v>0</v>
      </c>
      <c r="EF73" s="97">
        <f t="shared" si="213"/>
        <v>0</v>
      </c>
      <c r="EG73" s="97">
        <f t="shared" si="214"/>
        <v>0</v>
      </c>
      <c r="EH73" s="97">
        <f t="shared" si="215"/>
        <v>0</v>
      </c>
      <c r="EI73" s="97">
        <f t="shared" si="216"/>
        <v>0</v>
      </c>
      <c r="EJ73" s="97">
        <f t="shared" si="217"/>
        <v>0</v>
      </c>
      <c r="EK73">
        <f t="shared" si="206"/>
        <v>70</v>
      </c>
    </row>
    <row r="74" spans="3:141" x14ac:dyDescent="0.25">
      <c r="C74" s="15"/>
      <c r="D74" s="15"/>
      <c r="E74" s="15"/>
      <c r="F74" s="71" t="s">
        <v>137</v>
      </c>
      <c r="G74" s="16"/>
      <c r="H74" s="97">
        <f>+Bilancio_In!E71</f>
        <v>70000</v>
      </c>
      <c r="I74" s="97">
        <f>+H74+H75-Banca!H39</f>
        <v>145000</v>
      </c>
      <c r="J74" s="97">
        <f>+I74+I75-Banca!I39</f>
        <v>106539.16666666666</v>
      </c>
      <c r="K74" s="97">
        <f>+J74+J75-Banca!J39</f>
        <v>68111.666666666657</v>
      </c>
      <c r="L74" s="97">
        <f>+K74+K75-Banca!K39</f>
        <v>29700.833333333321</v>
      </c>
      <c r="M74" s="97">
        <f>+L74+L75-Banca!L39</f>
        <v>-8693.3333333333503</v>
      </c>
      <c r="N74" s="97">
        <f>+M74+M75-Banca!M39</f>
        <v>-47070.83333333335</v>
      </c>
      <c r="O74" s="97">
        <f>+N74+N75-Banca!N39</f>
        <v>-85431.666666666686</v>
      </c>
      <c r="P74" s="97">
        <f>+O74+O75-Banca!O39</f>
        <v>-123775.83333333336</v>
      </c>
      <c r="Q74" s="97">
        <f>+P74+P75-Banca!P39</f>
        <v>-162103.33333333337</v>
      </c>
      <c r="R74" s="97">
        <f>+Q74+Q75-Banca!Q39</f>
        <v>-200414.16666666672</v>
      </c>
      <c r="S74" s="97">
        <f>+R74+R75-Banca!R39</f>
        <v>-238708.33333333337</v>
      </c>
      <c r="T74" s="97">
        <f>+S74+S75-Banca!S39</f>
        <v>-276985.83333333337</v>
      </c>
      <c r="U74" s="97">
        <f>+T74+T75-Banca!T39</f>
        <v>-316646.80000000005</v>
      </c>
      <c r="V74" s="97">
        <f>+U74+U75-Banca!U39</f>
        <v>-304538.46666666673</v>
      </c>
      <c r="W74" s="97">
        <f>+V74+V75-Banca!V39</f>
        <v>-292413.46666666673</v>
      </c>
      <c r="X74" s="97">
        <f>+W74+W75-Banca!W39</f>
        <v>-280271.80000000005</v>
      </c>
      <c r="Y74" s="97">
        <f>+X74+X75-Banca!X39</f>
        <v>-268113.46666666673</v>
      </c>
      <c r="Z74" s="97">
        <f>+Y74+Y75-Banca!Y39</f>
        <v>-255938.46666666673</v>
      </c>
      <c r="AA74" s="97">
        <f>+Z74+Z75-Banca!Z39</f>
        <v>-243746.80000000008</v>
      </c>
      <c r="AB74" s="97">
        <f>+AA74+AA75-Banca!AA39</f>
        <v>-231538.46666666673</v>
      </c>
      <c r="AC74" s="97">
        <f>+AB74+AB75-Banca!AB39</f>
        <v>-219313.46666666673</v>
      </c>
      <c r="AD74" s="97">
        <f>+AC74+AC75-Banca!AC39</f>
        <v>-205071.80000000008</v>
      </c>
      <c r="AE74" s="97">
        <f>+AD74+AD75-Banca!AD39</f>
        <v>-190813.46666666673</v>
      </c>
      <c r="AF74" s="97">
        <f>+AE74+AE75-Banca!AE39</f>
        <v>-176538.46666666673</v>
      </c>
      <c r="AG74" s="97">
        <f>+AF74+AF75-Banca!AF39</f>
        <v>-205478.80000000005</v>
      </c>
      <c r="AH74" s="97">
        <f>+AG74+AG75-Banca!AG39</f>
        <v>-191170.4666666667</v>
      </c>
      <c r="AI74" s="97">
        <f>+AH74+AH75-Banca!AH39</f>
        <v>-176845.4666666667</v>
      </c>
      <c r="AJ74" s="97">
        <f>+AI74+AI75-Banca!AI39</f>
        <v>-162503.80000000005</v>
      </c>
      <c r="AK74" s="97">
        <f>+AJ74+AJ75-Banca!AJ39</f>
        <v>-148145.4666666667</v>
      </c>
      <c r="AL74" s="97">
        <f>+AK74+AK75-Banca!AK39</f>
        <v>-133770.4666666667</v>
      </c>
      <c r="AM74" s="97">
        <f>+AL74+AL75-Banca!AL39</f>
        <v>-119378.80000000005</v>
      </c>
      <c r="AN74" s="97">
        <f>+AM74+AM75-Banca!AM39</f>
        <v>-104970.46666666672</v>
      </c>
      <c r="AO74" s="97">
        <f>+AN74+AN75-Banca!AN39</f>
        <v>-89545.466666666718</v>
      </c>
      <c r="AP74" s="97">
        <f>+AO74+AO75-Banca!AO39</f>
        <v>-72103.800000000047</v>
      </c>
      <c r="AQ74" s="97">
        <f>+AP74+AP75-Banca!AP39</f>
        <v>-54645.466666666718</v>
      </c>
      <c r="AR74" s="97">
        <f>+AQ74+AQ75-Banca!AQ39</f>
        <v>-37170.466666666718</v>
      </c>
      <c r="AS74" s="97">
        <f>+AR74+AR75-Banca!AR39</f>
        <v>-71702.800000000047</v>
      </c>
      <c r="AT74" s="97">
        <f>+AS74+AS75-Banca!AS39</f>
        <v>-54194.466666666718</v>
      </c>
      <c r="AU74" s="97">
        <f>+AT74+AT75-Banca!AT39</f>
        <v>-36669.466666666718</v>
      </c>
      <c r="AV74" s="97">
        <f>+AU74+AU75-Banca!AU39</f>
        <v>-19127.800000000054</v>
      </c>
      <c r="AW74" s="97">
        <f>+AV74+AV75-Banca!AV39</f>
        <v>-1569.4666666667217</v>
      </c>
      <c r="AX74" s="97">
        <f>+AW74+AW75-Banca!AW39</f>
        <v>18505.533333333275</v>
      </c>
      <c r="AY74" s="97">
        <f>+AX74+AX75-Banca!AX39</f>
        <v>38597.199999999939</v>
      </c>
      <c r="AZ74" s="97">
        <f>+AY74+AY75-Banca!AY39</f>
        <v>58705.533333333267</v>
      </c>
      <c r="BA74" s="97">
        <f>+AZ74+AZ75-Banca!AZ39</f>
        <v>78830.533333333267</v>
      </c>
      <c r="BB74" s="97">
        <f>+BA74+BA75-Banca!BA39</f>
        <v>98972.199999999924</v>
      </c>
      <c r="BC74" s="97">
        <f>+BB74+BB75-Banca!BB39</f>
        <v>119113.86666666658</v>
      </c>
      <c r="BD74" s="97">
        <f>+BC74+BC75-Banca!BC39</f>
        <v>139255.53333333324</v>
      </c>
      <c r="BE74" s="97">
        <f>+BD74+BD75-Banca!BD39</f>
        <v>94689.199999999924</v>
      </c>
      <c r="BF74" s="97">
        <f>+BE74+BE75-Banca!BE39</f>
        <v>114830.86666666658</v>
      </c>
      <c r="BG74" s="97">
        <f>+BF74+BF75-Banca!BF39</f>
        <v>134972.53333333324</v>
      </c>
      <c r="BH74" s="97">
        <f>+BG74+BG75-Banca!BG39</f>
        <v>156114.1999999999</v>
      </c>
      <c r="BI74" s="97">
        <f>+BH74+BH75-Banca!BH39</f>
        <v>177255.86666666655</v>
      </c>
      <c r="BJ74" s="97">
        <f>+BI74+BI75-Banca!BI39</f>
        <v>198397.53333333321</v>
      </c>
      <c r="BK74" s="97">
        <f>+BJ74+BJ75-Banca!BJ39</f>
        <v>219539.19999999987</v>
      </c>
      <c r="BL74" s="97">
        <f>+BK74+BK75-Banca!BK39</f>
        <v>240680.86666666652</v>
      </c>
      <c r="BM74" s="97">
        <f>+BL74+BL75-Banca!BL39</f>
        <v>261822.53333333318</v>
      </c>
      <c r="BN74" s="97">
        <f>+BM74+BM75-Banca!BM39</f>
        <v>282964.19999999984</v>
      </c>
      <c r="BO74" s="97">
        <f>+BN74+BN75-Banca!BN39</f>
        <v>304105.86666666652</v>
      </c>
      <c r="BP74" s="97">
        <f>+BO74+BO75-Banca!BO39</f>
        <v>325247.53333333321</v>
      </c>
      <c r="BQ74" s="97">
        <f>+BP74+BP75-Banca!BP39</f>
        <v>275913.1999999999</v>
      </c>
      <c r="BR74" s="97">
        <f>+BQ74+BQ75-Banca!BQ39</f>
        <v>297054.86666666658</v>
      </c>
      <c r="BS74" s="97">
        <f>+BR74+BR75-Banca!BR39</f>
        <v>318196.53333333327</v>
      </c>
      <c r="BT74" s="97">
        <f>+BS74+BS75-Banca!BS39</f>
        <v>339338.19999999995</v>
      </c>
      <c r="BU74" s="97">
        <f>+BT74+BT75-Banca!BT39</f>
        <v>360479.86666666664</v>
      </c>
      <c r="BV74" s="97">
        <f>+BU74+BU75-Banca!BU39</f>
        <v>381621.53333333333</v>
      </c>
      <c r="BW74" s="97">
        <f>+BV74+BV75-Banca!BV39</f>
        <v>402763.2</v>
      </c>
      <c r="BX74" s="97">
        <f>+BW74+BW75-Banca!BW39</f>
        <v>423904.8666666667</v>
      </c>
      <c r="BY74" s="97">
        <f>+BX74+BX75-Banca!BX39</f>
        <v>445046.53333333338</v>
      </c>
      <c r="BZ74" s="97">
        <f>+BY74+BY75-Banca!BY39</f>
        <v>466188.20000000007</v>
      </c>
      <c r="CA74" s="97">
        <f>+BZ74+BZ75-Banca!BZ39</f>
        <v>487329.86666666676</v>
      </c>
      <c r="CB74" s="97">
        <f>+CA74+CA75-Banca!CA39</f>
        <v>508471.53333333344</v>
      </c>
      <c r="CC74" s="97">
        <f>+CB74+CB75-Banca!CB39</f>
        <v>458577.20000000013</v>
      </c>
      <c r="CD74" s="97">
        <f>+CC74+CC75-Banca!CC39</f>
        <v>479718.86666666681</v>
      </c>
      <c r="CE74" s="97">
        <f>+CD74+CD75-Banca!CD39</f>
        <v>500860.5333333335</v>
      </c>
      <c r="CF74" s="97">
        <f>+CE74+CE75-Banca!CE39</f>
        <v>522002.20000000019</v>
      </c>
      <c r="CG74" s="97">
        <f>+CF74+CF75-Banca!CF39</f>
        <v>543143.86666666681</v>
      </c>
      <c r="CH74" s="97">
        <f>+CG74+CG75-Banca!CG39</f>
        <v>564285.53333333344</v>
      </c>
      <c r="CI74" s="97">
        <f>+CH74+CH75-Banca!CH39</f>
        <v>585427.20000000007</v>
      </c>
      <c r="CJ74" s="97">
        <f>+CI74+CI75-Banca!CI39</f>
        <v>606568.8666666667</v>
      </c>
      <c r="CK74" s="97">
        <f>+CJ74+CJ75-Banca!CJ39</f>
        <v>627710.53333333333</v>
      </c>
      <c r="CL74" s="97">
        <f>+CK74+CK75-Banca!CK39</f>
        <v>648852.19999999995</v>
      </c>
      <c r="CM74" s="97">
        <f>+CL74+CL75-Banca!CL39</f>
        <v>669993.86666666658</v>
      </c>
      <c r="CN74" s="97">
        <f>+CM74+CM75-Banca!CM39</f>
        <v>691135.53333333321</v>
      </c>
      <c r="CO74" s="97">
        <f>+CN74+CN75-Banca!CN39</f>
        <v>641241.19999999995</v>
      </c>
      <c r="CP74" s="97">
        <f>+CO74+CO75-Banca!CO39</f>
        <v>662382.86666666658</v>
      </c>
      <c r="CQ74" s="97">
        <f>+CP74+CP75-Banca!CP39</f>
        <v>683524.53333333321</v>
      </c>
      <c r="CR74" s="97">
        <f>+CQ74+CQ75-Banca!CQ39</f>
        <v>704666.19999999984</v>
      </c>
      <c r="CS74" s="97">
        <f>+CR74+CR75-Banca!CR39</f>
        <v>725807.86666666646</v>
      </c>
      <c r="CT74" s="97">
        <f>+CS74+CS75-Banca!CS39</f>
        <v>746949.53333333309</v>
      </c>
      <c r="CU74" s="97">
        <f>+CT74+CT75-Banca!CT39</f>
        <v>768091.19999999972</v>
      </c>
      <c r="CV74" s="97">
        <f>+CU74+CU75-Banca!CU39</f>
        <v>789232.86666666635</v>
      </c>
      <c r="CW74" s="97">
        <f>+CV74+CV75-Banca!CV39</f>
        <v>810374.53333333298</v>
      </c>
      <c r="CX74" s="97">
        <f>+CW74+CW75-Banca!CW39</f>
        <v>831516.1999999996</v>
      </c>
      <c r="CY74" s="97">
        <f>+CX74+CX75-Banca!CX39</f>
        <v>852657.86666666623</v>
      </c>
      <c r="CZ74" s="97">
        <f>+CY74+CY75-Banca!CY39</f>
        <v>873799.53333333286</v>
      </c>
      <c r="DA74" s="97">
        <f>+CZ74+CZ75-Banca!CZ39</f>
        <v>823905.1999999996</v>
      </c>
      <c r="DB74" s="97">
        <f>+DA74+DA75-Banca!DA39</f>
        <v>845046.86666666623</v>
      </c>
      <c r="DC74" s="97">
        <f>+DB74+DB75-Banca!DB39</f>
        <v>866188.53333333286</v>
      </c>
      <c r="DD74" s="97">
        <f>+DC74+DC75-Banca!DC39</f>
        <v>887330.19999999949</v>
      </c>
      <c r="DE74" s="97">
        <f>+DD74+DD75-Banca!DD39</f>
        <v>908471.86666666612</v>
      </c>
      <c r="DF74" s="97">
        <f>+DE74+DE75-Banca!DE39</f>
        <v>929613.53333333274</v>
      </c>
      <c r="DG74" s="97">
        <f>+DF74+DF75-Banca!DF39</f>
        <v>950755.19999999937</v>
      </c>
      <c r="DH74" s="97">
        <f>+DG74+DG75-Banca!DG39</f>
        <v>971896.866666666</v>
      </c>
      <c r="DI74" s="97">
        <f>+DH74+DH75-Banca!DH39</f>
        <v>993038.53333333263</v>
      </c>
      <c r="DJ74" s="97">
        <f>+DI74+DI75-Banca!DI39</f>
        <v>1014180.1999999993</v>
      </c>
      <c r="DK74" s="97">
        <f>+DJ74+DJ75-Banca!DJ39</f>
        <v>1035321.8666666659</v>
      </c>
      <c r="DL74" s="97">
        <f>+DK74+DK75-Banca!DK39</f>
        <v>1056463.5333333325</v>
      </c>
      <c r="DM74" s="97">
        <f>+DL74+DL75-Banca!DL39</f>
        <v>1006569.1999999993</v>
      </c>
      <c r="DN74" s="97">
        <f>+DM74+DM75-Banca!DM39</f>
        <v>1027710.8666666659</v>
      </c>
      <c r="DO74" s="97">
        <f>+DN74+DN75-Banca!DN39</f>
        <v>1048852.5333333325</v>
      </c>
      <c r="DP74" s="97">
        <f>+DO74+DO75-Banca!DO39</f>
        <v>1069994.1999999993</v>
      </c>
      <c r="DQ74" s="97">
        <f>+DP74+DP75-Banca!DP39</f>
        <v>1091135.866666666</v>
      </c>
      <c r="DR74" s="97">
        <f>+DQ74+DQ75-Banca!DQ39</f>
        <v>1112277.5333333327</v>
      </c>
      <c r="DS74" s="97">
        <f>+DR74+DR75-Banca!DR39</f>
        <v>1133419.1999999995</v>
      </c>
      <c r="DT74" s="97">
        <f>+DS74+DS75-Banca!DS39</f>
        <v>1154560.8666666662</v>
      </c>
      <c r="DU74" s="97">
        <f>+DT74+DT75-Banca!DT39</f>
        <v>1175702.533333333</v>
      </c>
      <c r="DV74" s="97">
        <f>+DU74+DU75-Banca!DU39</f>
        <v>1196844.1999999997</v>
      </c>
      <c r="DW74" s="97">
        <f>+DV74+DV75-Banca!DV39</f>
        <v>1217985.8666666665</v>
      </c>
      <c r="DX74" s="97">
        <f>+DW74+DW75-Banca!DW39</f>
        <v>1239127.5333333332</v>
      </c>
      <c r="DZ74" s="97">
        <f t="shared" si="195"/>
        <v>70000</v>
      </c>
      <c r="EA74" s="97">
        <f t="shared" si="196"/>
        <v>-276985.83333333337</v>
      </c>
      <c r="EB74" s="97">
        <f t="shared" si="197"/>
        <v>-176538.46666666673</v>
      </c>
      <c r="EC74" s="97">
        <f t="shared" si="210"/>
        <v>-37170.466666666718</v>
      </c>
      <c r="ED74" s="97">
        <f t="shared" si="211"/>
        <v>139255.53333333324</v>
      </c>
      <c r="EE74" s="97">
        <f t="shared" si="212"/>
        <v>325247.53333333321</v>
      </c>
      <c r="EF74" s="97">
        <f t="shared" si="213"/>
        <v>508471.53333333344</v>
      </c>
      <c r="EG74" s="97">
        <f t="shared" si="214"/>
        <v>691135.53333333321</v>
      </c>
      <c r="EH74" s="97">
        <f t="shared" si="215"/>
        <v>873799.53333333286</v>
      </c>
      <c r="EI74" s="97">
        <f t="shared" si="216"/>
        <v>1056463.5333333325</v>
      </c>
      <c r="EJ74" s="97">
        <f t="shared" si="217"/>
        <v>1239127.5333333332</v>
      </c>
      <c r="EK74">
        <f t="shared" si="206"/>
        <v>71</v>
      </c>
    </row>
    <row r="75" spans="3:141" x14ac:dyDescent="0.25">
      <c r="C75" s="15"/>
      <c r="D75" s="15"/>
      <c r="E75" s="15"/>
      <c r="F75" s="71" t="s">
        <v>138</v>
      </c>
      <c r="G75" s="16"/>
      <c r="H75" s="97">
        <f>+Bilancio_In!E72</f>
        <v>75000</v>
      </c>
      <c r="I75" s="97">
        <f>+CE!G69</f>
        <v>-38460.833333333336</v>
      </c>
      <c r="J75" s="97">
        <f>+CE!H69</f>
        <v>-38427.5</v>
      </c>
      <c r="K75" s="97">
        <f>+CE!I69</f>
        <v>-38410.833333333336</v>
      </c>
      <c r="L75" s="97">
        <f>+CE!J69</f>
        <v>-38394.166666666672</v>
      </c>
      <c r="M75" s="97">
        <f>+CE!K69</f>
        <v>-38377.5</v>
      </c>
      <c r="N75" s="97">
        <f>+CE!L69</f>
        <v>-38360.833333333336</v>
      </c>
      <c r="O75" s="97">
        <f>+CE!M69</f>
        <v>-38344.166666666672</v>
      </c>
      <c r="P75" s="97">
        <f>+CE!N69</f>
        <v>-38327.5</v>
      </c>
      <c r="Q75" s="97">
        <f>+CE!O69</f>
        <v>-38310.833333333336</v>
      </c>
      <c r="R75" s="97">
        <f>+CE!P69</f>
        <v>-38294.166666666672</v>
      </c>
      <c r="S75" s="97">
        <f>+CE!Q69</f>
        <v>-38277.5</v>
      </c>
      <c r="T75" s="97">
        <f>+CE!R69</f>
        <v>-39660.966666666667</v>
      </c>
      <c r="U75" s="97">
        <f>+CE!S69</f>
        <v>12108.33333333333</v>
      </c>
      <c r="V75" s="97">
        <f>+CE!T69</f>
        <v>12124.999999999998</v>
      </c>
      <c r="W75" s="97">
        <f>+CE!U69</f>
        <v>12141.666666666664</v>
      </c>
      <c r="X75" s="97">
        <f>+CE!V69</f>
        <v>12158.33333333333</v>
      </c>
      <c r="Y75" s="97">
        <f>+CE!W69</f>
        <v>12174.999999999998</v>
      </c>
      <c r="Z75" s="97">
        <f>+CE!X69</f>
        <v>12191.666666666664</v>
      </c>
      <c r="AA75" s="97">
        <f>+CE!Y69</f>
        <v>12208.33333333333</v>
      </c>
      <c r="AB75" s="97">
        <f>+CE!Z69</f>
        <v>12224.999999999998</v>
      </c>
      <c r="AC75" s="97">
        <f>+CE!AA69</f>
        <v>14241.666666666664</v>
      </c>
      <c r="AD75" s="97">
        <f>+CE!AB69</f>
        <v>14258.33333333333</v>
      </c>
      <c r="AE75" s="97">
        <f>+CE!AC69</f>
        <v>14274.999999999998</v>
      </c>
      <c r="AF75" s="97">
        <f>+CE!AD69</f>
        <v>-28940.333333333321</v>
      </c>
      <c r="AG75" s="97">
        <f>+CE!AE69</f>
        <v>14308.33333333333</v>
      </c>
      <c r="AH75" s="97">
        <f>+CE!AF69</f>
        <v>14324.999999999998</v>
      </c>
      <c r="AI75" s="97">
        <f>+CE!AG69</f>
        <v>14341.666666666664</v>
      </c>
      <c r="AJ75" s="97">
        <f>+CE!AH69</f>
        <v>14358.33333333333</v>
      </c>
      <c r="AK75" s="97">
        <f>+CE!AI69</f>
        <v>14374.999999999998</v>
      </c>
      <c r="AL75" s="97">
        <f>+CE!AJ69</f>
        <v>14391.666666666664</v>
      </c>
      <c r="AM75" s="97">
        <f>+CE!AK69</f>
        <v>14408.33333333333</v>
      </c>
      <c r="AN75" s="97">
        <f>+CE!AL69</f>
        <v>15424.999999999998</v>
      </c>
      <c r="AO75" s="97">
        <f>+CE!AM69</f>
        <v>17441.666666666664</v>
      </c>
      <c r="AP75" s="97">
        <f>+CE!AN69</f>
        <v>17458.333333333332</v>
      </c>
      <c r="AQ75" s="97">
        <f>+CE!AO69</f>
        <v>17474.999999999996</v>
      </c>
      <c r="AR75" s="97">
        <f>+CE!AP69</f>
        <v>-34532.333333333328</v>
      </c>
      <c r="AS75" s="97">
        <f>+CE!AQ69</f>
        <v>17508.333333333332</v>
      </c>
      <c r="AT75" s="97">
        <f>+CE!AR69</f>
        <v>17524.999999999996</v>
      </c>
      <c r="AU75" s="97">
        <f>+CE!AS69</f>
        <v>17541.666666666664</v>
      </c>
      <c r="AV75" s="97">
        <f>+CE!AT69</f>
        <v>17558.333333333332</v>
      </c>
      <c r="AW75" s="97">
        <f>+CE!AU69</f>
        <v>20074.999999999996</v>
      </c>
      <c r="AX75" s="97">
        <f>+CE!AV69</f>
        <v>20091.666666666664</v>
      </c>
      <c r="AY75" s="97">
        <f>+CE!AW69</f>
        <v>20108.333333333332</v>
      </c>
      <c r="AZ75" s="97">
        <f>+CE!AX69</f>
        <v>20124.999999999996</v>
      </c>
      <c r="BA75" s="97">
        <f>+CE!AY69</f>
        <v>20141.666666666664</v>
      </c>
      <c r="BB75" s="97">
        <f>+CE!AZ69</f>
        <v>20141.666666666664</v>
      </c>
      <c r="BC75" s="97">
        <f>+CE!BA69</f>
        <v>20141.666666666664</v>
      </c>
      <c r="BD75" s="97">
        <f>+CE!BB69</f>
        <v>-44566.333333333321</v>
      </c>
      <c r="BE75" s="97">
        <f>+CE!BC69</f>
        <v>20141.666666666664</v>
      </c>
      <c r="BF75" s="97">
        <f>+CE!BD69</f>
        <v>20141.666666666664</v>
      </c>
      <c r="BG75" s="97">
        <f>+CE!BE69</f>
        <v>21141.666666666664</v>
      </c>
      <c r="BH75" s="97">
        <f>+CE!BF69</f>
        <v>21141.666666666664</v>
      </c>
      <c r="BI75" s="97">
        <f>+CE!BG69</f>
        <v>21141.666666666664</v>
      </c>
      <c r="BJ75" s="97">
        <f>+CE!BH69</f>
        <v>21141.666666666664</v>
      </c>
      <c r="BK75" s="97">
        <f>+CE!BI69</f>
        <v>21141.666666666664</v>
      </c>
      <c r="BL75" s="97">
        <f>+CE!BJ69</f>
        <v>21141.666666666664</v>
      </c>
      <c r="BM75" s="97">
        <f>+CE!BK69</f>
        <v>21141.666666666664</v>
      </c>
      <c r="BN75" s="97">
        <f>+CE!BL69</f>
        <v>21141.666666666664</v>
      </c>
      <c r="BO75" s="97">
        <f>+CE!BM69</f>
        <v>21141.666666666664</v>
      </c>
      <c r="BP75" s="97">
        <f>+CE!BN69</f>
        <v>-49334.333333333307</v>
      </c>
      <c r="BQ75" s="97">
        <f>+CE!BO69</f>
        <v>21141.666666666664</v>
      </c>
      <c r="BR75" s="97">
        <f>+CE!BP69</f>
        <v>21141.666666666664</v>
      </c>
      <c r="BS75" s="97">
        <f>+CE!BQ69</f>
        <v>21141.666666666664</v>
      </c>
      <c r="BT75" s="97">
        <f>+CE!BR69</f>
        <v>21141.666666666664</v>
      </c>
      <c r="BU75" s="97">
        <f>+CE!BS69</f>
        <v>21141.666666666664</v>
      </c>
      <c r="BV75" s="97">
        <f>+CE!BT69</f>
        <v>21141.666666666664</v>
      </c>
      <c r="BW75" s="97">
        <f>+CE!BU69</f>
        <v>21141.666666666664</v>
      </c>
      <c r="BX75" s="97">
        <f>+CE!BV69</f>
        <v>21141.666666666664</v>
      </c>
      <c r="BY75" s="97">
        <f>+CE!BW69</f>
        <v>21141.666666666664</v>
      </c>
      <c r="BZ75" s="97">
        <f>+CE!BX69</f>
        <v>21141.666666666664</v>
      </c>
      <c r="CA75" s="97">
        <f>+CE!BY69</f>
        <v>21141.666666666664</v>
      </c>
      <c r="CB75" s="97">
        <f>+CE!BZ69</f>
        <v>-49894.333333333307</v>
      </c>
      <c r="CC75" s="97">
        <f>+CE!CA69</f>
        <v>21141.666666666664</v>
      </c>
      <c r="CD75" s="97">
        <f>+CE!CB69</f>
        <v>21141.666666666664</v>
      </c>
      <c r="CE75" s="97">
        <f>+CE!CC69</f>
        <v>21141.666666666664</v>
      </c>
      <c r="CF75" s="97">
        <f>+CE!CD69</f>
        <v>21141.666666666664</v>
      </c>
      <c r="CG75" s="97">
        <f>+CE!CE69</f>
        <v>21141.666666666664</v>
      </c>
      <c r="CH75" s="97">
        <f>+CE!CF69</f>
        <v>21141.666666666664</v>
      </c>
      <c r="CI75" s="97">
        <f>+CE!CG69</f>
        <v>21141.666666666664</v>
      </c>
      <c r="CJ75" s="97">
        <f>+CE!CH69</f>
        <v>21141.666666666664</v>
      </c>
      <c r="CK75" s="97">
        <f>+CE!CI69</f>
        <v>21141.666666666664</v>
      </c>
      <c r="CL75" s="97">
        <f>+CE!CJ69</f>
        <v>21141.666666666664</v>
      </c>
      <c r="CM75" s="97">
        <f>+CE!CK69</f>
        <v>21141.666666666664</v>
      </c>
      <c r="CN75" s="97">
        <f>+CE!CL69</f>
        <v>-49894.333333333307</v>
      </c>
      <c r="CO75" s="97">
        <f>+CE!CM69</f>
        <v>21141.666666666664</v>
      </c>
      <c r="CP75" s="97">
        <f>+CE!CN69</f>
        <v>21141.666666666664</v>
      </c>
      <c r="CQ75" s="97">
        <f>+CE!CO69</f>
        <v>21141.666666666664</v>
      </c>
      <c r="CR75" s="97">
        <f>+CE!CP69</f>
        <v>21141.666666666664</v>
      </c>
      <c r="CS75" s="97">
        <f>+CE!CQ69</f>
        <v>21141.666666666664</v>
      </c>
      <c r="CT75" s="97">
        <f>+CE!CR69</f>
        <v>21141.666666666664</v>
      </c>
      <c r="CU75" s="97">
        <f>+CE!CS69</f>
        <v>21141.666666666664</v>
      </c>
      <c r="CV75" s="97">
        <f>+CE!CT69</f>
        <v>21141.666666666664</v>
      </c>
      <c r="CW75" s="97">
        <f>+CE!CU69</f>
        <v>21141.666666666664</v>
      </c>
      <c r="CX75" s="97">
        <f>+CE!CV69</f>
        <v>21141.666666666664</v>
      </c>
      <c r="CY75" s="97">
        <f>+CE!CW69</f>
        <v>21141.666666666664</v>
      </c>
      <c r="CZ75" s="97">
        <f>+CE!CX69</f>
        <v>-49894.333333333307</v>
      </c>
      <c r="DA75" s="97">
        <f>+CE!CY69</f>
        <v>21141.666666666664</v>
      </c>
      <c r="DB75" s="97">
        <f>+CE!CZ69</f>
        <v>21141.666666666664</v>
      </c>
      <c r="DC75" s="97">
        <f>+CE!DA69</f>
        <v>21141.666666666664</v>
      </c>
      <c r="DD75" s="97">
        <f>+CE!DB69</f>
        <v>21141.666666666664</v>
      </c>
      <c r="DE75" s="97">
        <f>+CE!DC69</f>
        <v>21141.666666666664</v>
      </c>
      <c r="DF75" s="97">
        <f>+CE!DD69</f>
        <v>21141.666666666664</v>
      </c>
      <c r="DG75" s="97">
        <f>+CE!DE69</f>
        <v>21141.666666666664</v>
      </c>
      <c r="DH75" s="97">
        <f>+CE!DF69</f>
        <v>21141.666666666664</v>
      </c>
      <c r="DI75" s="97">
        <f>+CE!DG69</f>
        <v>21141.666666666664</v>
      </c>
      <c r="DJ75" s="97">
        <f>+CE!DH69</f>
        <v>21141.666666666664</v>
      </c>
      <c r="DK75" s="97">
        <f>+CE!DI69</f>
        <v>21141.666666666664</v>
      </c>
      <c r="DL75" s="97">
        <f>+CE!DJ69</f>
        <v>-49894.333333333307</v>
      </c>
      <c r="DM75" s="97">
        <f>+CE!DK69</f>
        <v>21141.666666666664</v>
      </c>
      <c r="DN75" s="97">
        <f>+CE!DL69</f>
        <v>21141.666666666664</v>
      </c>
      <c r="DO75" s="97">
        <f>+CE!DM69</f>
        <v>21141.666666666664</v>
      </c>
      <c r="DP75" s="97">
        <f>+CE!DN69</f>
        <v>21141.666666666664</v>
      </c>
      <c r="DQ75" s="97">
        <f>+CE!DO69</f>
        <v>21141.666666666664</v>
      </c>
      <c r="DR75" s="97">
        <f>+CE!DP69</f>
        <v>21141.666666666664</v>
      </c>
      <c r="DS75" s="97">
        <f>+CE!DQ69</f>
        <v>21141.666666666664</v>
      </c>
      <c r="DT75" s="97">
        <f>+CE!DR69</f>
        <v>21141.666666666664</v>
      </c>
      <c r="DU75" s="97">
        <f>+CE!DS69</f>
        <v>21141.666666666664</v>
      </c>
      <c r="DV75" s="97">
        <f>+CE!DT69</f>
        <v>21141.666666666664</v>
      </c>
      <c r="DW75" s="97">
        <f>+CE!DU69</f>
        <v>21141.666666666664</v>
      </c>
      <c r="DX75" s="97">
        <f>+CE!DV69</f>
        <v>-49894.333333333307</v>
      </c>
      <c r="DZ75" s="97">
        <f t="shared" si="195"/>
        <v>75000</v>
      </c>
      <c r="EA75" s="97">
        <f t="shared" si="196"/>
        <v>-39660.966666666667</v>
      </c>
      <c r="EB75" s="97">
        <f t="shared" si="197"/>
        <v>-28940.333333333321</v>
      </c>
      <c r="EC75" s="97">
        <f t="shared" si="210"/>
        <v>-34532.333333333328</v>
      </c>
      <c r="ED75" s="97">
        <f t="shared" si="211"/>
        <v>-44566.333333333321</v>
      </c>
      <c r="EE75" s="97">
        <f t="shared" si="212"/>
        <v>-49334.333333333307</v>
      </c>
      <c r="EF75" s="97">
        <f t="shared" si="213"/>
        <v>-49894.333333333307</v>
      </c>
      <c r="EG75" s="97">
        <f t="shared" si="214"/>
        <v>-49894.333333333307</v>
      </c>
      <c r="EH75" s="97">
        <f t="shared" si="215"/>
        <v>-49894.333333333307</v>
      </c>
      <c r="EI75" s="97">
        <f t="shared" si="216"/>
        <v>-49894.333333333307</v>
      </c>
      <c r="EJ75" s="97">
        <f t="shared" si="217"/>
        <v>-49894.333333333307</v>
      </c>
      <c r="EK75">
        <f t="shared" si="206"/>
        <v>72</v>
      </c>
    </row>
    <row r="76" spans="3:141" x14ac:dyDescent="0.25">
      <c r="C76" s="15"/>
      <c r="D76" s="15"/>
      <c r="E76" s="15"/>
      <c r="F76" s="16"/>
      <c r="G76" s="16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EK76">
        <f t="shared" si="206"/>
        <v>73</v>
      </c>
    </row>
    <row r="77" spans="3:141" ht="15.75" thickBot="1" x14ac:dyDescent="0.3">
      <c r="C77" s="15"/>
      <c r="D77" s="15"/>
      <c r="E77" s="204" t="str">
        <f>+E70</f>
        <v>Capitale Netto</v>
      </c>
      <c r="F77" s="30" t="s">
        <v>146</v>
      </c>
      <c r="G77" s="16"/>
      <c r="H77" s="96">
        <f>+SUM(H71:H75)</f>
        <v>235000</v>
      </c>
      <c r="I77" s="96">
        <f>+SUM(I71:I75)</f>
        <v>196539.16666666666</v>
      </c>
      <c r="J77" s="96">
        <f>+SUM(J71:J75)</f>
        <v>158111.66666666666</v>
      </c>
      <c r="K77" s="96">
        <f>+SUM(K71:K75)</f>
        <v>119700.83333333331</v>
      </c>
      <c r="L77" s="96">
        <f>+SUM(L71:L75)</f>
        <v>81306.666666666642</v>
      </c>
      <c r="M77" s="96">
        <f t="shared" ref="M77:BX77" si="220">+SUM(M71:M75)</f>
        <v>92929.166666666657</v>
      </c>
      <c r="N77" s="96">
        <f t="shared" si="220"/>
        <v>54568.333333333321</v>
      </c>
      <c r="O77" s="96">
        <f t="shared" si="220"/>
        <v>16224.166666666642</v>
      </c>
      <c r="P77" s="96">
        <f t="shared" si="220"/>
        <v>-22103.333333333358</v>
      </c>
      <c r="Q77" s="96">
        <f t="shared" si="220"/>
        <v>-60414.166666666708</v>
      </c>
      <c r="R77" s="96">
        <f t="shared" si="220"/>
        <v>-98708.333333333387</v>
      </c>
      <c r="S77" s="96">
        <f t="shared" si="220"/>
        <v>-136985.83333333337</v>
      </c>
      <c r="T77" s="96">
        <f t="shared" si="220"/>
        <v>-176646.80000000005</v>
      </c>
      <c r="U77" s="96">
        <f t="shared" si="220"/>
        <v>-164538.4666666667</v>
      </c>
      <c r="V77" s="96">
        <f t="shared" si="220"/>
        <v>-152413.46666666673</v>
      </c>
      <c r="W77" s="96">
        <f t="shared" si="220"/>
        <v>-140271.80000000008</v>
      </c>
      <c r="X77" s="96">
        <f t="shared" si="220"/>
        <v>-128113.46666666672</v>
      </c>
      <c r="Y77" s="96">
        <f t="shared" si="220"/>
        <v>-115938.46666666673</v>
      </c>
      <c r="Z77" s="96">
        <f t="shared" si="220"/>
        <v>-103746.80000000008</v>
      </c>
      <c r="AA77" s="96">
        <f t="shared" si="220"/>
        <v>-91538.466666666747</v>
      </c>
      <c r="AB77" s="96">
        <f t="shared" si="220"/>
        <v>-79313.466666666733</v>
      </c>
      <c r="AC77" s="96">
        <f t="shared" si="220"/>
        <v>-65071.800000000068</v>
      </c>
      <c r="AD77" s="96">
        <f t="shared" si="220"/>
        <v>-50813.466666666747</v>
      </c>
      <c r="AE77" s="96">
        <f t="shared" si="220"/>
        <v>-36538.466666666733</v>
      </c>
      <c r="AF77" s="96">
        <f t="shared" si="220"/>
        <v>-65478.800000000054</v>
      </c>
      <c r="AG77" s="96">
        <f t="shared" si="220"/>
        <v>-51170.466666666718</v>
      </c>
      <c r="AH77" s="96">
        <f t="shared" si="220"/>
        <v>-36845.466666666704</v>
      </c>
      <c r="AI77" s="96">
        <f t="shared" si="220"/>
        <v>-22503.800000000039</v>
      </c>
      <c r="AJ77" s="96">
        <f t="shared" si="220"/>
        <v>-8145.4666666667163</v>
      </c>
      <c r="AK77" s="96">
        <f t="shared" si="220"/>
        <v>6229.5333333332946</v>
      </c>
      <c r="AL77" s="96">
        <f t="shared" si="220"/>
        <v>20621.199999999961</v>
      </c>
      <c r="AM77" s="96">
        <f t="shared" si="220"/>
        <v>35029.533333333282</v>
      </c>
      <c r="AN77" s="96">
        <f t="shared" si="220"/>
        <v>50454.533333333282</v>
      </c>
      <c r="AO77" s="96">
        <f t="shared" si="220"/>
        <v>67896.199999999953</v>
      </c>
      <c r="AP77" s="96">
        <f t="shared" si="220"/>
        <v>85354.533333333282</v>
      </c>
      <c r="AQ77" s="96">
        <f t="shared" si="220"/>
        <v>102829.53333333328</v>
      </c>
      <c r="AR77" s="96">
        <f t="shared" si="220"/>
        <v>68297.199999999953</v>
      </c>
      <c r="AS77" s="96">
        <f t="shared" si="220"/>
        <v>85805.533333333282</v>
      </c>
      <c r="AT77" s="96">
        <f t="shared" si="220"/>
        <v>103330.53333333328</v>
      </c>
      <c r="AU77" s="96">
        <f t="shared" si="220"/>
        <v>120872.19999999995</v>
      </c>
      <c r="AV77" s="96">
        <f t="shared" si="220"/>
        <v>138430.5333333333</v>
      </c>
      <c r="AW77" s="96">
        <f t="shared" si="220"/>
        <v>158505.53333333327</v>
      </c>
      <c r="AX77" s="96">
        <f t="shared" si="220"/>
        <v>178597.19999999992</v>
      </c>
      <c r="AY77" s="96">
        <f t="shared" si="220"/>
        <v>198705.5333333333</v>
      </c>
      <c r="AZ77" s="96">
        <f t="shared" si="220"/>
        <v>218830.53333333327</v>
      </c>
      <c r="BA77" s="96">
        <f t="shared" si="220"/>
        <v>238972.19999999992</v>
      </c>
      <c r="BB77" s="96">
        <f t="shared" si="220"/>
        <v>259113.86666666658</v>
      </c>
      <c r="BC77" s="96">
        <f t="shared" si="220"/>
        <v>279255.53333333327</v>
      </c>
      <c r="BD77" s="96">
        <f t="shared" si="220"/>
        <v>234689.1999999999</v>
      </c>
      <c r="BE77" s="96">
        <f t="shared" si="220"/>
        <v>254830.86666666658</v>
      </c>
      <c r="BF77" s="96">
        <f t="shared" si="220"/>
        <v>274972.53333333327</v>
      </c>
      <c r="BG77" s="96">
        <f t="shared" si="220"/>
        <v>296114.1999999999</v>
      </c>
      <c r="BH77" s="96">
        <f t="shared" si="220"/>
        <v>317255.86666666658</v>
      </c>
      <c r="BI77" s="96">
        <f t="shared" si="220"/>
        <v>338397.53333333327</v>
      </c>
      <c r="BJ77" s="96">
        <f t="shared" si="220"/>
        <v>359539.1999999999</v>
      </c>
      <c r="BK77" s="96">
        <f t="shared" si="220"/>
        <v>380680.86666666652</v>
      </c>
      <c r="BL77" s="96">
        <f t="shared" si="220"/>
        <v>401822.53333333321</v>
      </c>
      <c r="BM77" s="96">
        <f t="shared" si="220"/>
        <v>422964.1999999999</v>
      </c>
      <c r="BN77" s="96">
        <f t="shared" si="220"/>
        <v>444105.86666666652</v>
      </c>
      <c r="BO77" s="96">
        <f t="shared" si="220"/>
        <v>465247.53333333321</v>
      </c>
      <c r="BP77" s="96">
        <f t="shared" si="220"/>
        <v>415913.1999999999</v>
      </c>
      <c r="BQ77" s="96">
        <f t="shared" si="220"/>
        <v>437054.86666666658</v>
      </c>
      <c r="BR77" s="96">
        <f t="shared" si="220"/>
        <v>458196.53333333327</v>
      </c>
      <c r="BS77" s="96">
        <f t="shared" si="220"/>
        <v>479338.19999999995</v>
      </c>
      <c r="BT77" s="96">
        <f t="shared" si="220"/>
        <v>500479.86666666664</v>
      </c>
      <c r="BU77" s="96">
        <f t="shared" si="220"/>
        <v>521621.53333333333</v>
      </c>
      <c r="BV77" s="96">
        <f t="shared" si="220"/>
        <v>542763.19999999995</v>
      </c>
      <c r="BW77" s="96">
        <f t="shared" si="220"/>
        <v>563904.86666666658</v>
      </c>
      <c r="BX77" s="96">
        <f t="shared" si="220"/>
        <v>585046.53333333333</v>
      </c>
      <c r="BY77" s="96">
        <f t="shared" ref="BY77:EB77" si="221">+SUM(BY71:BY75)</f>
        <v>606188.20000000007</v>
      </c>
      <c r="BZ77" s="96">
        <f t="shared" si="221"/>
        <v>627329.8666666667</v>
      </c>
      <c r="CA77" s="96">
        <f t="shared" si="221"/>
        <v>648471.53333333333</v>
      </c>
      <c r="CB77" s="96">
        <f t="shared" si="221"/>
        <v>598577.20000000019</v>
      </c>
      <c r="CC77" s="96">
        <f t="shared" si="221"/>
        <v>619718.86666666681</v>
      </c>
      <c r="CD77" s="96">
        <f t="shared" si="221"/>
        <v>640860.53333333344</v>
      </c>
      <c r="CE77" s="96">
        <f t="shared" si="221"/>
        <v>662002.20000000007</v>
      </c>
      <c r="CF77" s="96">
        <f t="shared" si="221"/>
        <v>683143.86666666681</v>
      </c>
      <c r="CG77" s="96">
        <f t="shared" si="221"/>
        <v>704285.53333333344</v>
      </c>
      <c r="CH77" s="96">
        <f t="shared" si="221"/>
        <v>725427.20000000007</v>
      </c>
      <c r="CI77" s="96">
        <f t="shared" si="221"/>
        <v>746568.8666666667</v>
      </c>
      <c r="CJ77" s="96">
        <f t="shared" si="221"/>
        <v>767710.53333333333</v>
      </c>
      <c r="CK77" s="96">
        <f t="shared" si="221"/>
        <v>788852.2</v>
      </c>
      <c r="CL77" s="96">
        <f t="shared" si="221"/>
        <v>809993.86666666658</v>
      </c>
      <c r="CM77" s="96">
        <f t="shared" si="221"/>
        <v>831135.53333333321</v>
      </c>
      <c r="CN77" s="96">
        <f t="shared" si="221"/>
        <v>781241.2</v>
      </c>
      <c r="CO77" s="96">
        <f t="shared" si="221"/>
        <v>802382.86666666658</v>
      </c>
      <c r="CP77" s="96">
        <f t="shared" si="221"/>
        <v>823524.53333333321</v>
      </c>
      <c r="CQ77" s="96">
        <f t="shared" si="221"/>
        <v>844666.19999999984</v>
      </c>
      <c r="CR77" s="96">
        <f t="shared" si="221"/>
        <v>865807.86666666646</v>
      </c>
      <c r="CS77" s="96">
        <f t="shared" si="221"/>
        <v>886949.53333333309</v>
      </c>
      <c r="CT77" s="96">
        <f t="shared" si="221"/>
        <v>908091.19999999972</v>
      </c>
      <c r="CU77" s="96">
        <f t="shared" si="221"/>
        <v>929232.86666666635</v>
      </c>
      <c r="CV77" s="96">
        <f t="shared" si="221"/>
        <v>950374.53333333298</v>
      </c>
      <c r="CW77" s="96">
        <f t="shared" si="221"/>
        <v>971516.1999999996</v>
      </c>
      <c r="CX77" s="96">
        <f t="shared" si="221"/>
        <v>992657.86666666623</v>
      </c>
      <c r="CY77" s="96">
        <f t="shared" si="221"/>
        <v>1013799.5333333329</v>
      </c>
      <c r="CZ77" s="96">
        <f t="shared" si="221"/>
        <v>963905.1999999996</v>
      </c>
      <c r="DA77" s="96">
        <f t="shared" si="221"/>
        <v>985046.86666666623</v>
      </c>
      <c r="DB77" s="96">
        <f t="shared" si="221"/>
        <v>1006188.5333333329</v>
      </c>
      <c r="DC77" s="96">
        <f t="shared" si="221"/>
        <v>1027330.1999999995</v>
      </c>
      <c r="DD77" s="96">
        <f t="shared" si="221"/>
        <v>1048471.8666666661</v>
      </c>
      <c r="DE77" s="96">
        <f t="shared" si="221"/>
        <v>1069613.5333333327</v>
      </c>
      <c r="DF77" s="96">
        <f t="shared" si="221"/>
        <v>1090755.1999999995</v>
      </c>
      <c r="DG77" s="96">
        <f t="shared" si="221"/>
        <v>1111896.866666666</v>
      </c>
      <c r="DH77" s="96">
        <f t="shared" si="221"/>
        <v>1133038.5333333327</v>
      </c>
      <c r="DI77" s="96">
        <f t="shared" si="221"/>
        <v>1154180.1999999995</v>
      </c>
      <c r="DJ77" s="96">
        <f t="shared" si="221"/>
        <v>1175321.866666666</v>
      </c>
      <c r="DK77" s="96">
        <f t="shared" si="221"/>
        <v>1196463.5333333325</v>
      </c>
      <c r="DL77" s="96">
        <f t="shared" si="221"/>
        <v>1146569.1999999993</v>
      </c>
      <c r="DM77" s="96">
        <f t="shared" si="221"/>
        <v>1167710.866666666</v>
      </c>
      <c r="DN77" s="96">
        <f t="shared" si="221"/>
        <v>1188852.5333333325</v>
      </c>
      <c r="DO77" s="96">
        <f t="shared" si="221"/>
        <v>1209994.1999999993</v>
      </c>
      <c r="DP77" s="96">
        <f t="shared" si="221"/>
        <v>1231135.866666666</v>
      </c>
      <c r="DQ77" s="96">
        <f t="shared" si="221"/>
        <v>1252277.5333333327</v>
      </c>
      <c r="DR77" s="96">
        <f t="shared" si="221"/>
        <v>1273419.1999999995</v>
      </c>
      <c r="DS77" s="96">
        <f t="shared" si="221"/>
        <v>1294560.8666666662</v>
      </c>
      <c r="DT77" s="96">
        <f t="shared" si="221"/>
        <v>1315702.533333333</v>
      </c>
      <c r="DU77" s="96">
        <f t="shared" si="221"/>
        <v>1336844.1999999997</v>
      </c>
      <c r="DV77" s="96">
        <f t="shared" si="221"/>
        <v>1357985.8666666665</v>
      </c>
      <c r="DW77" s="96">
        <f t="shared" si="221"/>
        <v>1379127.5333333332</v>
      </c>
      <c r="DX77" s="96">
        <f t="shared" si="221"/>
        <v>1329233.2</v>
      </c>
      <c r="DZ77" s="96">
        <f t="shared" si="221"/>
        <v>235000</v>
      </c>
      <c r="EA77" s="96">
        <f t="shared" si="221"/>
        <v>-176646.80000000005</v>
      </c>
      <c r="EB77" s="96">
        <f t="shared" si="221"/>
        <v>-65478.800000000054</v>
      </c>
      <c r="EC77" s="96">
        <f t="shared" ref="EC77:EJ77" si="222">+SUM(EC71:EC75)</f>
        <v>68297.199999999953</v>
      </c>
      <c r="ED77" s="96">
        <f t="shared" si="222"/>
        <v>234689.1999999999</v>
      </c>
      <c r="EE77" s="96">
        <f t="shared" si="222"/>
        <v>415913.1999999999</v>
      </c>
      <c r="EF77" s="96">
        <f t="shared" si="222"/>
        <v>598577.20000000019</v>
      </c>
      <c r="EG77" s="96">
        <f t="shared" si="222"/>
        <v>781241.2</v>
      </c>
      <c r="EH77" s="96">
        <f t="shared" si="222"/>
        <v>963905.1999999996</v>
      </c>
      <c r="EI77" s="96">
        <f t="shared" si="222"/>
        <v>1146569.1999999993</v>
      </c>
      <c r="EJ77" s="96">
        <f t="shared" si="222"/>
        <v>1329233.2</v>
      </c>
      <c r="EK77">
        <f t="shared" si="206"/>
        <v>74</v>
      </c>
    </row>
    <row r="78" spans="3:141" ht="22.5" thickTop="1" thickBot="1" x14ac:dyDescent="0.4">
      <c r="C78" s="15"/>
      <c r="D78" s="15"/>
      <c r="E78" s="73" t="s">
        <v>139</v>
      </c>
      <c r="F78" s="73"/>
      <c r="G78" s="74"/>
      <c r="H78" s="99">
        <f>+H77+H68+H61+H51</f>
        <v>1195000</v>
      </c>
      <c r="I78" s="99">
        <f>+I77+I68+I61+I51</f>
        <v>986466.92307692301</v>
      </c>
      <c r="J78" s="99">
        <f>+J77+J68+J61+J51</f>
        <v>782470.51282051275</v>
      </c>
      <c r="K78" s="99">
        <f>+K77+K68+K61+K51</f>
        <v>752539.99999999988</v>
      </c>
      <c r="L78" s="99">
        <f>+L77+L68+L61+L51</f>
        <v>744040</v>
      </c>
      <c r="M78" s="99">
        <f t="shared" ref="M78:BX78" si="223">+M77+M68+M61+M51</f>
        <v>735540</v>
      </c>
      <c r="N78" s="99">
        <f t="shared" si="223"/>
        <v>727040</v>
      </c>
      <c r="O78" s="99">
        <f t="shared" si="223"/>
        <v>718540</v>
      </c>
      <c r="P78" s="99">
        <f t="shared" si="223"/>
        <v>710040</v>
      </c>
      <c r="Q78" s="99">
        <f t="shared" si="223"/>
        <v>701540</v>
      </c>
      <c r="R78" s="99">
        <f t="shared" si="223"/>
        <v>693040</v>
      </c>
      <c r="S78" s="99">
        <f t="shared" si="223"/>
        <v>684540</v>
      </c>
      <c r="T78" s="99">
        <f t="shared" si="223"/>
        <v>676040</v>
      </c>
      <c r="U78" s="99">
        <f t="shared" si="223"/>
        <v>837100</v>
      </c>
      <c r="V78" s="99">
        <f t="shared" si="223"/>
        <v>828599.99999999988</v>
      </c>
      <c r="W78" s="99">
        <f t="shared" si="223"/>
        <v>820099.99999999988</v>
      </c>
      <c r="X78" s="99">
        <f t="shared" si="223"/>
        <v>811600</v>
      </c>
      <c r="Y78" s="99">
        <f t="shared" si="223"/>
        <v>803099.99999999988</v>
      </c>
      <c r="Z78" s="99">
        <f t="shared" si="223"/>
        <v>795160.05333333323</v>
      </c>
      <c r="AA78" s="99">
        <f t="shared" si="223"/>
        <v>786660.05333333323</v>
      </c>
      <c r="AB78" s="99">
        <f t="shared" si="223"/>
        <v>778160.05333333323</v>
      </c>
      <c r="AC78" s="99">
        <f t="shared" si="223"/>
        <v>771660.05333333323</v>
      </c>
      <c r="AD78" s="99">
        <f t="shared" si="223"/>
        <v>765160.05333333323</v>
      </c>
      <c r="AE78" s="99">
        <f t="shared" si="223"/>
        <v>759500.1333333333</v>
      </c>
      <c r="AF78" s="99">
        <f t="shared" si="223"/>
        <v>751600</v>
      </c>
      <c r="AG78" s="99">
        <f t="shared" si="223"/>
        <v>745100</v>
      </c>
      <c r="AH78" s="99">
        <f t="shared" si="223"/>
        <v>738600</v>
      </c>
      <c r="AI78" s="99">
        <f t="shared" si="223"/>
        <v>732100</v>
      </c>
      <c r="AJ78" s="99">
        <f t="shared" si="223"/>
        <v>725600</v>
      </c>
      <c r="AK78" s="99">
        <f t="shared" si="223"/>
        <v>719099.99999999988</v>
      </c>
      <c r="AL78" s="99">
        <f t="shared" si="223"/>
        <v>729892.79999999993</v>
      </c>
      <c r="AM78" s="99">
        <f t="shared" si="223"/>
        <v>723392.79999999993</v>
      </c>
      <c r="AN78" s="99">
        <f t="shared" si="223"/>
        <v>717892.79999999993</v>
      </c>
      <c r="AO78" s="99">
        <f t="shared" si="223"/>
        <v>714392.79999999993</v>
      </c>
      <c r="AP78" s="99">
        <f t="shared" si="223"/>
        <v>710892.79999999993</v>
      </c>
      <c r="AQ78" s="99">
        <f t="shared" si="223"/>
        <v>733332</v>
      </c>
      <c r="AR78" s="99">
        <f t="shared" si="223"/>
        <v>686600</v>
      </c>
      <c r="AS78" s="99">
        <f t="shared" si="223"/>
        <v>683100</v>
      </c>
      <c r="AT78" s="99">
        <f t="shared" si="223"/>
        <v>679600</v>
      </c>
      <c r="AU78" s="99">
        <f t="shared" si="223"/>
        <v>676100</v>
      </c>
      <c r="AV78" s="99">
        <f t="shared" si="223"/>
        <v>672600</v>
      </c>
      <c r="AW78" s="99">
        <f t="shared" si="223"/>
        <v>671600</v>
      </c>
      <c r="AX78" s="99">
        <f t="shared" si="223"/>
        <v>691409.6</v>
      </c>
      <c r="AY78" s="99">
        <f t="shared" si="223"/>
        <v>690409.60000000009</v>
      </c>
      <c r="AZ78" s="99">
        <f t="shared" si="223"/>
        <v>689409.6</v>
      </c>
      <c r="BA78" s="99">
        <f t="shared" si="223"/>
        <v>688409.59999999998</v>
      </c>
      <c r="BB78" s="99">
        <f t="shared" si="223"/>
        <v>687409.6</v>
      </c>
      <c r="BC78" s="99">
        <f t="shared" si="223"/>
        <v>717624</v>
      </c>
      <c r="BD78" s="99">
        <f t="shared" si="223"/>
        <v>664599.99999999988</v>
      </c>
      <c r="BE78" s="99">
        <f t="shared" si="223"/>
        <v>663600</v>
      </c>
      <c r="BF78" s="99">
        <f t="shared" si="223"/>
        <v>662600</v>
      </c>
      <c r="BG78" s="99">
        <f t="shared" si="223"/>
        <v>662600</v>
      </c>
      <c r="BH78" s="99">
        <f t="shared" si="223"/>
        <v>667882.17435897421</v>
      </c>
      <c r="BI78" s="99">
        <f t="shared" si="223"/>
        <v>695353.96923076909</v>
      </c>
      <c r="BJ78" s="99">
        <f t="shared" si="223"/>
        <v>710141.76410256408</v>
      </c>
      <c r="BK78" s="99">
        <f t="shared" si="223"/>
        <v>737613.55897435884</v>
      </c>
      <c r="BL78" s="99">
        <f t="shared" si="223"/>
        <v>765085.35384615371</v>
      </c>
      <c r="BM78" s="99">
        <f t="shared" si="223"/>
        <v>792557.1487179487</v>
      </c>
      <c r="BN78" s="99">
        <f t="shared" si="223"/>
        <v>820028.94358974346</v>
      </c>
      <c r="BO78" s="99">
        <f t="shared" si="223"/>
        <v>847500.73846153845</v>
      </c>
      <c r="BP78" s="99">
        <f t="shared" si="223"/>
        <v>771802.99487179483</v>
      </c>
      <c r="BQ78" s="99">
        <f t="shared" si="223"/>
        <v>799274.7897435897</v>
      </c>
      <c r="BR78" s="99">
        <f t="shared" si="223"/>
        <v>826746.58461538446</v>
      </c>
      <c r="BS78" s="99">
        <f t="shared" si="223"/>
        <v>854218.37948717945</v>
      </c>
      <c r="BT78" s="99">
        <f t="shared" si="223"/>
        <v>881690.17435897444</v>
      </c>
      <c r="BU78" s="99">
        <f t="shared" si="223"/>
        <v>909161.9692307692</v>
      </c>
      <c r="BV78" s="99">
        <f t="shared" si="223"/>
        <v>930865.76410256408</v>
      </c>
      <c r="BW78" s="99">
        <f t="shared" si="223"/>
        <v>958337.55897435895</v>
      </c>
      <c r="BX78" s="99">
        <f t="shared" si="223"/>
        <v>985809.35384615394</v>
      </c>
      <c r="BY78" s="99">
        <f t="shared" ref="BY78:EC78" si="224">+BY77+BY68+BY61+BY51</f>
        <v>1013281.1487179488</v>
      </c>
      <c r="BZ78" s="99">
        <f t="shared" si="224"/>
        <v>1040752.9435897437</v>
      </c>
      <c r="CA78" s="99">
        <f t="shared" si="224"/>
        <v>1068224.7384615385</v>
      </c>
      <c r="CB78" s="99">
        <f t="shared" si="224"/>
        <v>986758.99487179506</v>
      </c>
      <c r="CC78" s="99">
        <f t="shared" si="224"/>
        <v>1014230.7897435899</v>
      </c>
      <c r="CD78" s="99">
        <f t="shared" si="224"/>
        <v>1041702.5846153847</v>
      </c>
      <c r="CE78" s="99">
        <f t="shared" si="224"/>
        <v>1069174.3794871797</v>
      </c>
      <c r="CF78" s="99">
        <f t="shared" si="224"/>
        <v>1096646.1743589744</v>
      </c>
      <c r="CG78" s="99">
        <f t="shared" si="224"/>
        <v>1124117.9692307694</v>
      </c>
      <c r="CH78" s="99">
        <f t="shared" si="224"/>
        <v>1151029.7641025644</v>
      </c>
      <c r="CI78" s="99">
        <f t="shared" si="224"/>
        <v>1178501.5589743592</v>
      </c>
      <c r="CJ78" s="99">
        <f t="shared" si="224"/>
        <v>1205973.3538461537</v>
      </c>
      <c r="CK78" s="99">
        <f t="shared" si="224"/>
        <v>1233445.1487179487</v>
      </c>
      <c r="CL78" s="99">
        <f t="shared" si="224"/>
        <v>1260916.9435897437</v>
      </c>
      <c r="CM78" s="99">
        <f t="shared" si="224"/>
        <v>1288388.7384615385</v>
      </c>
      <c r="CN78" s="99">
        <f t="shared" si="224"/>
        <v>1206362.9948717949</v>
      </c>
      <c r="CO78" s="99">
        <f t="shared" si="224"/>
        <v>1233834.7897435899</v>
      </c>
      <c r="CP78" s="99">
        <f t="shared" si="224"/>
        <v>1261306.5846153845</v>
      </c>
      <c r="CQ78" s="99">
        <f t="shared" si="224"/>
        <v>1288778.3794871792</v>
      </c>
      <c r="CR78" s="99">
        <f t="shared" si="224"/>
        <v>1316250.1743589742</v>
      </c>
      <c r="CS78" s="99">
        <f t="shared" si="224"/>
        <v>1343721.9692307692</v>
      </c>
      <c r="CT78" s="99">
        <f t="shared" si="224"/>
        <v>1371193.764102564</v>
      </c>
      <c r="CU78" s="99">
        <f t="shared" si="224"/>
        <v>1398665.5589743587</v>
      </c>
      <c r="CV78" s="99">
        <f t="shared" si="224"/>
        <v>1426137.3538461535</v>
      </c>
      <c r="CW78" s="99">
        <f t="shared" si="224"/>
        <v>1453609.1487179485</v>
      </c>
      <c r="CX78" s="99">
        <f t="shared" si="224"/>
        <v>1481080.9435897432</v>
      </c>
      <c r="CY78" s="99">
        <f t="shared" si="224"/>
        <v>1508552.738461538</v>
      </c>
      <c r="CZ78" s="99">
        <f t="shared" si="224"/>
        <v>1426526.9948717947</v>
      </c>
      <c r="DA78" s="99">
        <f t="shared" si="224"/>
        <v>1453998.7897435895</v>
      </c>
      <c r="DB78" s="99">
        <f t="shared" si="224"/>
        <v>1481470.5846153842</v>
      </c>
      <c r="DC78" s="99">
        <f t="shared" si="224"/>
        <v>1508942.379487179</v>
      </c>
      <c r="DD78" s="99">
        <f t="shared" si="224"/>
        <v>1536414.174358974</v>
      </c>
      <c r="DE78" s="99">
        <f t="shared" si="224"/>
        <v>1563885.9692307687</v>
      </c>
      <c r="DF78" s="99">
        <f t="shared" si="224"/>
        <v>1591357.7641025637</v>
      </c>
      <c r="DG78" s="99">
        <f t="shared" si="224"/>
        <v>1618829.5589743585</v>
      </c>
      <c r="DH78" s="99">
        <f t="shared" si="224"/>
        <v>1646301.3538461532</v>
      </c>
      <c r="DI78" s="99">
        <f t="shared" si="224"/>
        <v>1673773.1487179482</v>
      </c>
      <c r="DJ78" s="99">
        <f t="shared" si="224"/>
        <v>1701244.943589743</v>
      </c>
      <c r="DK78" s="99">
        <f t="shared" si="224"/>
        <v>1728716.7384615378</v>
      </c>
      <c r="DL78" s="99">
        <f t="shared" si="224"/>
        <v>1646690.9948717942</v>
      </c>
      <c r="DM78" s="99">
        <f t="shared" si="224"/>
        <v>1674162.7897435892</v>
      </c>
      <c r="DN78" s="99">
        <f t="shared" si="224"/>
        <v>1701634.584615384</v>
      </c>
      <c r="DO78" s="99">
        <f t="shared" si="224"/>
        <v>1729106.3794871788</v>
      </c>
      <c r="DP78" s="99">
        <f t="shared" si="224"/>
        <v>1756578.1743589737</v>
      </c>
      <c r="DQ78" s="99">
        <f t="shared" si="224"/>
        <v>1784049.9692307687</v>
      </c>
      <c r="DR78" s="99">
        <f t="shared" si="224"/>
        <v>1811521.7641025637</v>
      </c>
      <c r="DS78" s="99">
        <f t="shared" si="224"/>
        <v>1838993.5589743587</v>
      </c>
      <c r="DT78" s="99">
        <f t="shared" si="224"/>
        <v>1866465.3538461537</v>
      </c>
      <c r="DU78" s="99">
        <f t="shared" si="224"/>
        <v>1893937.1487179485</v>
      </c>
      <c r="DV78" s="99">
        <f t="shared" si="224"/>
        <v>1921408.9435897435</v>
      </c>
      <c r="DW78" s="99">
        <f t="shared" si="224"/>
        <v>1948880.7384615385</v>
      </c>
      <c r="DX78" s="99">
        <f t="shared" si="224"/>
        <v>1866854.9948717949</v>
      </c>
      <c r="DZ78" s="99">
        <f t="shared" si="224"/>
        <v>1195000</v>
      </c>
      <c r="EA78" s="99">
        <f t="shared" si="224"/>
        <v>676040</v>
      </c>
      <c r="EB78" s="99">
        <f t="shared" si="224"/>
        <v>751600</v>
      </c>
      <c r="EC78" s="99">
        <f t="shared" si="224"/>
        <v>686600</v>
      </c>
      <c r="ED78" s="99">
        <f t="shared" ref="ED78" si="225">+ED77+ED68+ED61+ED51</f>
        <v>664599.99999999988</v>
      </c>
      <c r="EE78" s="99">
        <f t="shared" ref="EE78" si="226">+EE77+EE68+EE61+EE51</f>
        <v>771802.99487179483</v>
      </c>
      <c r="EF78" s="99">
        <f t="shared" ref="EF78" si="227">+EF77+EF68+EF61+EF51</f>
        <v>986758.99487179506</v>
      </c>
      <c r="EG78" s="99">
        <f t="shared" ref="EG78" si="228">+EG77+EG68+EG61+EG51</f>
        <v>1206362.9948717949</v>
      </c>
      <c r="EH78" s="99">
        <f t="shared" ref="EH78" si="229">+EH77+EH68+EH61+EH51</f>
        <v>1426526.9948717947</v>
      </c>
      <c r="EI78" s="99">
        <f t="shared" ref="EI78" si="230">+EI77+EI68+EI61+EI51</f>
        <v>1646690.9948717942</v>
      </c>
      <c r="EJ78" s="99">
        <f t="shared" ref="EJ78" si="231">+EJ77+EJ68+EJ61+EJ51</f>
        <v>1866854.9948717949</v>
      </c>
      <c r="EK78">
        <f t="shared" si="206"/>
        <v>75</v>
      </c>
    </row>
    <row r="79" spans="3:141" ht="21.75" thickTop="1" x14ac:dyDescent="0.35">
      <c r="C79" s="15"/>
      <c r="D79" s="15"/>
      <c r="E79" s="6"/>
      <c r="F79" s="15"/>
      <c r="G79" s="15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EK79">
        <f t="shared" si="206"/>
        <v>76</v>
      </c>
    </row>
    <row r="80" spans="3:141" x14ac:dyDescent="0.25">
      <c r="C80" s="15"/>
      <c r="D80" s="15"/>
      <c r="E80" s="15"/>
      <c r="F80" s="15"/>
      <c r="G80" s="65" t="s">
        <v>192</v>
      </c>
      <c r="H80" s="97">
        <f>+H47-H78</f>
        <v>0</v>
      </c>
      <c r="I80" s="97">
        <f>+I47-I78</f>
        <v>0</v>
      </c>
      <c r="J80" s="97">
        <f>+J47-J78</f>
        <v>0</v>
      </c>
      <c r="K80" s="97">
        <f>+K47-K78</f>
        <v>0</v>
      </c>
      <c r="L80" s="97">
        <f>+L47-L78</f>
        <v>0</v>
      </c>
      <c r="M80" s="97">
        <f t="shared" ref="M80:BX80" si="232">+M47-M78</f>
        <v>0</v>
      </c>
      <c r="N80" s="97">
        <f t="shared" si="232"/>
        <v>0</v>
      </c>
      <c r="O80" s="97">
        <f t="shared" si="232"/>
        <v>0</v>
      </c>
      <c r="P80" s="97">
        <f t="shared" si="232"/>
        <v>0</v>
      </c>
      <c r="Q80" s="97">
        <f t="shared" si="232"/>
        <v>0</v>
      </c>
      <c r="R80" s="97">
        <f t="shared" si="232"/>
        <v>0</v>
      </c>
      <c r="S80" s="97">
        <f t="shared" si="232"/>
        <v>0</v>
      </c>
      <c r="T80" s="97">
        <f t="shared" si="232"/>
        <v>0</v>
      </c>
      <c r="U80" s="97">
        <f t="shared" si="232"/>
        <v>0</v>
      </c>
      <c r="V80" s="97">
        <f t="shared" si="232"/>
        <v>0</v>
      </c>
      <c r="W80" s="97">
        <f t="shared" si="232"/>
        <v>0</v>
      </c>
      <c r="X80" s="97">
        <f t="shared" si="232"/>
        <v>0</v>
      </c>
      <c r="Y80" s="97">
        <f t="shared" si="232"/>
        <v>0</v>
      </c>
      <c r="Z80" s="97">
        <f t="shared" si="232"/>
        <v>0</v>
      </c>
      <c r="AA80" s="97">
        <f t="shared" si="232"/>
        <v>0</v>
      </c>
      <c r="AB80" s="97">
        <f t="shared" si="232"/>
        <v>0</v>
      </c>
      <c r="AC80" s="97">
        <f t="shared" si="232"/>
        <v>0</v>
      </c>
      <c r="AD80" s="97">
        <f t="shared" si="232"/>
        <v>0</v>
      </c>
      <c r="AE80" s="97">
        <f t="shared" si="232"/>
        <v>0</v>
      </c>
      <c r="AF80" s="97">
        <f t="shared" si="232"/>
        <v>0</v>
      </c>
      <c r="AG80" s="97">
        <f t="shared" si="232"/>
        <v>0</v>
      </c>
      <c r="AH80" s="97">
        <f t="shared" si="232"/>
        <v>0</v>
      </c>
      <c r="AI80" s="97">
        <f t="shared" si="232"/>
        <v>0</v>
      </c>
      <c r="AJ80" s="97">
        <f t="shared" si="232"/>
        <v>0</v>
      </c>
      <c r="AK80" s="97">
        <f t="shared" si="232"/>
        <v>0</v>
      </c>
      <c r="AL80" s="97">
        <f t="shared" si="232"/>
        <v>0</v>
      </c>
      <c r="AM80" s="97">
        <f t="shared" si="232"/>
        <v>0</v>
      </c>
      <c r="AN80" s="97">
        <f t="shared" si="232"/>
        <v>0</v>
      </c>
      <c r="AO80" s="97">
        <f t="shared" si="232"/>
        <v>0</v>
      </c>
      <c r="AP80" s="97">
        <f t="shared" si="232"/>
        <v>0</v>
      </c>
      <c r="AQ80" s="97">
        <f t="shared" si="232"/>
        <v>0</v>
      </c>
      <c r="AR80" s="97">
        <f t="shared" si="232"/>
        <v>0</v>
      </c>
      <c r="AS80" s="97">
        <f t="shared" si="232"/>
        <v>0</v>
      </c>
      <c r="AT80" s="97">
        <f t="shared" si="232"/>
        <v>0</v>
      </c>
      <c r="AU80" s="97">
        <f t="shared" si="232"/>
        <v>0</v>
      </c>
      <c r="AV80" s="97">
        <f t="shared" si="232"/>
        <v>0</v>
      </c>
      <c r="AW80" s="97">
        <f t="shared" si="232"/>
        <v>0</v>
      </c>
      <c r="AX80" s="97">
        <f t="shared" si="232"/>
        <v>0</v>
      </c>
      <c r="AY80" s="97">
        <f t="shared" si="232"/>
        <v>0</v>
      </c>
      <c r="AZ80" s="97">
        <f t="shared" si="232"/>
        <v>0</v>
      </c>
      <c r="BA80" s="97">
        <f t="shared" si="232"/>
        <v>0</v>
      </c>
      <c r="BB80" s="97">
        <f t="shared" si="232"/>
        <v>0</v>
      </c>
      <c r="BC80" s="97">
        <f t="shared" si="232"/>
        <v>0</v>
      </c>
      <c r="BD80" s="97">
        <f t="shared" si="232"/>
        <v>0</v>
      </c>
      <c r="BE80" s="97">
        <f t="shared" si="232"/>
        <v>0</v>
      </c>
      <c r="BF80" s="97">
        <f t="shared" si="232"/>
        <v>0</v>
      </c>
      <c r="BG80" s="97">
        <f t="shared" si="232"/>
        <v>0</v>
      </c>
      <c r="BH80" s="97">
        <f t="shared" si="232"/>
        <v>0</v>
      </c>
      <c r="BI80" s="97">
        <f t="shared" si="232"/>
        <v>0</v>
      </c>
      <c r="BJ80" s="97">
        <f t="shared" si="232"/>
        <v>0</v>
      </c>
      <c r="BK80" s="97">
        <f t="shared" si="232"/>
        <v>0</v>
      </c>
      <c r="BL80" s="97">
        <f t="shared" si="232"/>
        <v>0</v>
      </c>
      <c r="BM80" s="97">
        <f t="shared" si="232"/>
        <v>0</v>
      </c>
      <c r="BN80" s="97">
        <f t="shared" si="232"/>
        <v>0</v>
      </c>
      <c r="BO80" s="97">
        <f t="shared" si="232"/>
        <v>0</v>
      </c>
      <c r="BP80" s="97">
        <f t="shared" si="232"/>
        <v>0</v>
      </c>
      <c r="BQ80" s="97">
        <f t="shared" si="232"/>
        <v>0</v>
      </c>
      <c r="BR80" s="97">
        <f t="shared" si="232"/>
        <v>0</v>
      </c>
      <c r="BS80" s="97">
        <f t="shared" si="232"/>
        <v>0</v>
      </c>
      <c r="BT80" s="97">
        <f t="shared" si="232"/>
        <v>0</v>
      </c>
      <c r="BU80" s="97">
        <f t="shared" si="232"/>
        <v>0</v>
      </c>
      <c r="BV80" s="97">
        <f t="shared" si="232"/>
        <v>0</v>
      </c>
      <c r="BW80" s="97">
        <f t="shared" si="232"/>
        <v>0</v>
      </c>
      <c r="BX80" s="97">
        <f t="shared" si="232"/>
        <v>0</v>
      </c>
      <c r="BY80" s="97">
        <f t="shared" ref="BY80:EA80" si="233">+BY47-BY78</f>
        <v>0</v>
      </c>
      <c r="BZ80" s="97">
        <f t="shared" si="233"/>
        <v>0</v>
      </c>
      <c r="CA80" s="97">
        <f t="shared" si="233"/>
        <v>0</v>
      </c>
      <c r="CB80" s="97">
        <f t="shared" si="233"/>
        <v>0</v>
      </c>
      <c r="CC80" s="97">
        <f t="shared" si="233"/>
        <v>0</v>
      </c>
      <c r="CD80" s="97">
        <f t="shared" si="233"/>
        <v>0</v>
      </c>
      <c r="CE80" s="97">
        <f t="shared" si="233"/>
        <v>0</v>
      </c>
      <c r="CF80" s="97">
        <f t="shared" si="233"/>
        <v>0</v>
      </c>
      <c r="CG80" s="97">
        <f t="shared" si="233"/>
        <v>0</v>
      </c>
      <c r="CH80" s="97">
        <f t="shared" si="233"/>
        <v>0</v>
      </c>
      <c r="CI80" s="97">
        <f t="shared" si="233"/>
        <v>0</v>
      </c>
      <c r="CJ80" s="97">
        <f t="shared" si="233"/>
        <v>0</v>
      </c>
      <c r="CK80" s="97">
        <f t="shared" si="233"/>
        <v>0</v>
      </c>
      <c r="CL80" s="97">
        <f t="shared" si="233"/>
        <v>0</v>
      </c>
      <c r="CM80" s="97">
        <f t="shared" si="233"/>
        <v>0</v>
      </c>
      <c r="CN80" s="97">
        <f t="shared" si="233"/>
        <v>0</v>
      </c>
      <c r="CO80" s="97">
        <f t="shared" si="233"/>
        <v>0</v>
      </c>
      <c r="CP80" s="97">
        <f t="shared" si="233"/>
        <v>0</v>
      </c>
      <c r="CQ80" s="97">
        <f t="shared" si="233"/>
        <v>0</v>
      </c>
      <c r="CR80" s="97">
        <f t="shared" si="233"/>
        <v>0</v>
      </c>
      <c r="CS80" s="97">
        <f t="shared" si="233"/>
        <v>0</v>
      </c>
      <c r="CT80" s="97">
        <f t="shared" si="233"/>
        <v>0</v>
      </c>
      <c r="CU80" s="97">
        <f t="shared" si="233"/>
        <v>0</v>
      </c>
      <c r="CV80" s="97">
        <f t="shared" si="233"/>
        <v>0</v>
      </c>
      <c r="CW80" s="97">
        <f t="shared" si="233"/>
        <v>0</v>
      </c>
      <c r="CX80" s="97">
        <f t="shared" si="233"/>
        <v>0</v>
      </c>
      <c r="CY80" s="97">
        <f t="shared" si="233"/>
        <v>0</v>
      </c>
      <c r="CZ80" s="97">
        <f t="shared" si="233"/>
        <v>0</v>
      </c>
      <c r="DA80" s="97">
        <f t="shared" si="233"/>
        <v>0</v>
      </c>
      <c r="DB80" s="97">
        <f t="shared" si="233"/>
        <v>0</v>
      </c>
      <c r="DC80" s="97">
        <f t="shared" si="233"/>
        <v>0</v>
      </c>
      <c r="DD80" s="97">
        <f t="shared" si="233"/>
        <v>0</v>
      </c>
      <c r="DE80" s="97">
        <f t="shared" si="233"/>
        <v>0</v>
      </c>
      <c r="DF80" s="97">
        <f t="shared" si="233"/>
        <v>0</v>
      </c>
      <c r="DG80" s="97">
        <f t="shared" si="233"/>
        <v>0</v>
      </c>
      <c r="DH80" s="97">
        <f t="shared" si="233"/>
        <v>0</v>
      </c>
      <c r="DI80" s="97">
        <f t="shared" si="233"/>
        <v>0</v>
      </c>
      <c r="DJ80" s="97">
        <f t="shared" si="233"/>
        <v>0</v>
      </c>
      <c r="DK80" s="97">
        <f t="shared" si="233"/>
        <v>0</v>
      </c>
      <c r="DL80" s="97">
        <f t="shared" si="233"/>
        <v>0</v>
      </c>
      <c r="DM80" s="97">
        <f t="shared" si="233"/>
        <v>0</v>
      </c>
      <c r="DN80" s="97">
        <f t="shared" si="233"/>
        <v>0</v>
      </c>
      <c r="DO80" s="97">
        <f t="shared" si="233"/>
        <v>0</v>
      </c>
      <c r="DP80" s="97">
        <f t="shared" si="233"/>
        <v>0</v>
      </c>
      <c r="DQ80" s="97">
        <f t="shared" si="233"/>
        <v>0</v>
      </c>
      <c r="DR80" s="97">
        <f t="shared" si="233"/>
        <v>0</v>
      </c>
      <c r="DS80" s="97">
        <f t="shared" si="233"/>
        <v>0</v>
      </c>
      <c r="DT80" s="97">
        <f t="shared" si="233"/>
        <v>0</v>
      </c>
      <c r="DU80" s="97">
        <f t="shared" si="233"/>
        <v>0</v>
      </c>
      <c r="DV80" s="97">
        <f t="shared" si="233"/>
        <v>0</v>
      </c>
      <c r="DW80" s="97">
        <f t="shared" si="233"/>
        <v>0</v>
      </c>
      <c r="DX80" s="97">
        <f t="shared" si="233"/>
        <v>0</v>
      </c>
      <c r="DZ80" s="97">
        <f t="shared" si="233"/>
        <v>0</v>
      </c>
      <c r="EA80" s="97">
        <f t="shared" si="233"/>
        <v>0</v>
      </c>
      <c r="EB80" s="97">
        <f t="shared" ref="EB80:EJ80" si="234">+EB47-EB78</f>
        <v>0</v>
      </c>
      <c r="EC80" s="97">
        <f t="shared" si="234"/>
        <v>0</v>
      </c>
      <c r="ED80" s="97">
        <f t="shared" si="234"/>
        <v>0</v>
      </c>
      <c r="EE80" s="97">
        <f t="shared" si="234"/>
        <v>0</v>
      </c>
      <c r="EF80" s="97">
        <f t="shared" si="234"/>
        <v>0</v>
      </c>
      <c r="EG80" s="97">
        <f t="shared" si="234"/>
        <v>0</v>
      </c>
      <c r="EH80" s="97">
        <f t="shared" si="234"/>
        <v>0</v>
      </c>
      <c r="EI80" s="97">
        <f t="shared" si="234"/>
        <v>0</v>
      </c>
      <c r="EJ80" s="97">
        <f t="shared" si="234"/>
        <v>0</v>
      </c>
      <c r="EK80">
        <f t="shared" si="206"/>
        <v>77</v>
      </c>
    </row>
    <row r="81" spans="6:61" ht="21" x14ac:dyDescent="0.35">
      <c r="F81" s="6"/>
      <c r="H81" s="97"/>
      <c r="BF81" s="97"/>
      <c r="BG81" s="97"/>
      <c r="BH81" s="97"/>
      <c r="BI81" s="97"/>
    </row>
    <row r="82" spans="6:61" x14ac:dyDescent="0.25">
      <c r="F82" s="15"/>
      <c r="H82" s="97"/>
    </row>
  </sheetData>
  <hyperlinks>
    <hyperlink ref="C1" location="Input!A1" display="MENU" xr:uid="{00000000-0004-0000-0300-000000000000}"/>
  </hyperlink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B1:EI80"/>
  <sheetViews>
    <sheetView showGridLines="0" workbookViewId="0">
      <pane xSplit="6" ySplit="6" topLeftCell="DW7" activePane="bottomRight" state="frozen"/>
      <selection pane="topRight" activeCell="G1" sqref="G1"/>
      <selection pane="bottomLeft" activeCell="A7" sqref="A7"/>
      <selection pane="bottomRight" activeCell="B1" sqref="B1"/>
    </sheetView>
  </sheetViews>
  <sheetFormatPr defaultColWidth="8.85546875" defaultRowHeight="15" outlineLevelCol="1" x14ac:dyDescent="0.25"/>
  <cols>
    <col min="5" max="5" width="28.28515625" bestFit="1" customWidth="1"/>
    <col min="6" max="6" width="35.42578125" bestFit="1" customWidth="1"/>
    <col min="7" max="30" width="10.28515625" hidden="1" customWidth="1" outlineLevel="1"/>
    <col min="31" max="42" width="9.28515625" hidden="1" customWidth="1" outlineLevel="1"/>
    <col min="43" max="126" width="10.28515625" hidden="1" customWidth="1" outlineLevel="1"/>
    <col min="127" max="127" width="8.85546875" collapsed="1"/>
    <col min="128" max="137" width="11.85546875" bestFit="1" customWidth="1"/>
  </cols>
  <sheetData>
    <row r="1" spans="2:139" ht="27.75" customHeight="1" x14ac:dyDescent="0.25">
      <c r="B1" s="13" t="s">
        <v>41</v>
      </c>
    </row>
    <row r="3" spans="2:139" ht="28.5" x14ac:dyDescent="0.45">
      <c r="D3" s="4" t="s">
        <v>147</v>
      </c>
      <c r="E3" s="4"/>
      <c r="F3" s="76"/>
    </row>
    <row r="4" spans="2:139" x14ac:dyDescent="0.25">
      <c r="D4" s="76"/>
      <c r="E4" s="76"/>
      <c r="F4" s="76"/>
    </row>
    <row r="5" spans="2:139" x14ac:dyDescent="0.25">
      <c r="D5" s="76"/>
      <c r="E5" s="76"/>
      <c r="F5" s="7" t="s">
        <v>28</v>
      </c>
      <c r="G5" s="55">
        <f>+SP!I4</f>
        <v>2020</v>
      </c>
      <c r="H5" s="55">
        <f>+SP!J4</f>
        <v>2020</v>
      </c>
      <c r="I5" s="55">
        <f>+SP!K4</f>
        <v>2020</v>
      </c>
      <c r="J5" s="55">
        <f>+SP!L4</f>
        <v>2020</v>
      </c>
      <c r="K5" s="55">
        <f>+SP!M4</f>
        <v>2020</v>
      </c>
      <c r="L5" s="55">
        <f>+SP!N4</f>
        <v>2020</v>
      </c>
      <c r="M5" s="55">
        <f>+SP!O4</f>
        <v>2020</v>
      </c>
      <c r="N5" s="55">
        <f>+SP!P4</f>
        <v>2020</v>
      </c>
      <c r="O5" s="55">
        <f>+SP!Q4</f>
        <v>2020</v>
      </c>
      <c r="P5" s="55">
        <f>+SP!R4</f>
        <v>2020</v>
      </c>
      <c r="Q5" s="55">
        <f>+SP!S4</f>
        <v>2020</v>
      </c>
      <c r="R5" s="55">
        <f>+SP!T4</f>
        <v>2020</v>
      </c>
      <c r="S5" s="55">
        <f>+SP!U4</f>
        <v>2021</v>
      </c>
      <c r="T5" s="55">
        <f>+SP!V4</f>
        <v>2021</v>
      </c>
      <c r="U5" s="55">
        <f>+SP!W4</f>
        <v>2021</v>
      </c>
      <c r="V5" s="55">
        <f>+SP!X4</f>
        <v>2021</v>
      </c>
      <c r="W5" s="55">
        <f>+SP!Y4</f>
        <v>2021</v>
      </c>
      <c r="X5" s="55">
        <f>+SP!Z4</f>
        <v>2021</v>
      </c>
      <c r="Y5" s="55">
        <f>+SP!AA4</f>
        <v>2021</v>
      </c>
      <c r="Z5" s="55">
        <f>+SP!AB4</f>
        <v>2021</v>
      </c>
      <c r="AA5" s="55">
        <f>+SP!AC4</f>
        <v>2021</v>
      </c>
      <c r="AB5" s="55">
        <f>+SP!AD4</f>
        <v>2021</v>
      </c>
      <c r="AC5" s="55">
        <f>+SP!AE4</f>
        <v>2021</v>
      </c>
      <c r="AD5" s="55">
        <f>+SP!AF4</f>
        <v>2021</v>
      </c>
      <c r="AE5" s="55">
        <f>+SP!AG4</f>
        <v>2022</v>
      </c>
      <c r="AF5" s="55">
        <f>+SP!AH4</f>
        <v>2022</v>
      </c>
      <c r="AG5" s="55">
        <f>+SP!AI4</f>
        <v>2022</v>
      </c>
      <c r="AH5" s="55">
        <f>+SP!AJ4</f>
        <v>2022</v>
      </c>
      <c r="AI5" s="55">
        <f>+SP!AK4</f>
        <v>2022</v>
      </c>
      <c r="AJ5" s="55">
        <f>+SP!AL4</f>
        <v>2022</v>
      </c>
      <c r="AK5" s="55">
        <f>+SP!AM4</f>
        <v>2022</v>
      </c>
      <c r="AL5" s="55">
        <f>+SP!AN4</f>
        <v>2022</v>
      </c>
      <c r="AM5" s="55">
        <f>+SP!AO4</f>
        <v>2022</v>
      </c>
      <c r="AN5" s="55">
        <f>+SP!AP4</f>
        <v>2022</v>
      </c>
      <c r="AO5" s="55">
        <f>+SP!AQ4</f>
        <v>2022</v>
      </c>
      <c r="AP5" s="55">
        <f>+SP!AR4</f>
        <v>2022</v>
      </c>
      <c r="AQ5" s="55">
        <f>+SP!AS4</f>
        <v>2023</v>
      </c>
      <c r="AR5" s="55">
        <f>+SP!AT4</f>
        <v>2023</v>
      </c>
      <c r="AS5" s="55">
        <f>+SP!AU4</f>
        <v>2023</v>
      </c>
      <c r="AT5" s="55">
        <f>+SP!AV4</f>
        <v>2023</v>
      </c>
      <c r="AU5" s="55">
        <f>+SP!AW4</f>
        <v>2023</v>
      </c>
      <c r="AV5" s="55">
        <f>+SP!AX4</f>
        <v>2023</v>
      </c>
      <c r="AW5" s="55">
        <f>+SP!AY4</f>
        <v>2023</v>
      </c>
      <c r="AX5" s="55">
        <f>+SP!AZ4</f>
        <v>2023</v>
      </c>
      <c r="AY5" s="55">
        <f>+SP!BA4</f>
        <v>2023</v>
      </c>
      <c r="AZ5" s="55">
        <f>+SP!BB4</f>
        <v>2023</v>
      </c>
      <c r="BA5" s="55">
        <f>+SP!BC4</f>
        <v>2023</v>
      </c>
      <c r="BB5" s="55">
        <f>+SP!BD4</f>
        <v>2023</v>
      </c>
      <c r="BC5" s="55">
        <f>+SP!BE4</f>
        <v>2024</v>
      </c>
      <c r="BD5" s="55">
        <f>+SP!BF4</f>
        <v>2024</v>
      </c>
      <c r="BE5" s="55">
        <f>+SP!BG4</f>
        <v>2024</v>
      </c>
      <c r="BF5" s="55">
        <f>+SP!BH4</f>
        <v>2024</v>
      </c>
      <c r="BG5" s="55">
        <f>+SP!BI4</f>
        <v>2024</v>
      </c>
      <c r="BH5" s="55">
        <f>+SP!BJ4</f>
        <v>2024</v>
      </c>
      <c r="BI5" s="55">
        <f>+SP!BK4</f>
        <v>2024</v>
      </c>
      <c r="BJ5" s="55">
        <f>+SP!BL4</f>
        <v>2024</v>
      </c>
      <c r="BK5" s="55">
        <f>+SP!BM4</f>
        <v>2024</v>
      </c>
      <c r="BL5" s="55">
        <f>+SP!BN4</f>
        <v>2024</v>
      </c>
      <c r="BM5" s="55">
        <f>+SP!BO4</f>
        <v>2024</v>
      </c>
      <c r="BN5" s="55">
        <f>+SP!BP4</f>
        <v>2024</v>
      </c>
      <c r="BO5" s="55">
        <f>+SP!BQ4</f>
        <v>2025</v>
      </c>
      <c r="BP5" s="55">
        <f>+SP!BR4</f>
        <v>2025</v>
      </c>
      <c r="BQ5" s="55">
        <f>+SP!BS4</f>
        <v>2025</v>
      </c>
      <c r="BR5" s="55">
        <f>+SP!BT4</f>
        <v>2025</v>
      </c>
      <c r="BS5" s="55">
        <f>+SP!BU4</f>
        <v>2025</v>
      </c>
      <c r="BT5" s="55">
        <f>+SP!BV4</f>
        <v>2025</v>
      </c>
      <c r="BU5" s="55">
        <f>+SP!BW4</f>
        <v>2025</v>
      </c>
      <c r="BV5" s="55">
        <f>+SP!BX4</f>
        <v>2025</v>
      </c>
      <c r="BW5" s="55">
        <f>+SP!BY4</f>
        <v>2025</v>
      </c>
      <c r="BX5" s="55">
        <f>+SP!BZ4</f>
        <v>2025</v>
      </c>
      <c r="BY5" s="55">
        <f>+SP!CA4</f>
        <v>2025</v>
      </c>
      <c r="BZ5" s="55">
        <f>+SP!CB4</f>
        <v>2025</v>
      </c>
      <c r="CA5" s="55">
        <f>+SP!CC4</f>
        <v>2026</v>
      </c>
      <c r="CB5" s="55">
        <f>+SP!CD4</f>
        <v>2026</v>
      </c>
      <c r="CC5" s="55">
        <f>+SP!CE4</f>
        <v>2026</v>
      </c>
      <c r="CD5" s="55">
        <f>+SP!CF4</f>
        <v>2026</v>
      </c>
      <c r="CE5" s="55">
        <f>+SP!CG4</f>
        <v>2026</v>
      </c>
      <c r="CF5" s="55">
        <f>+SP!CH4</f>
        <v>2026</v>
      </c>
      <c r="CG5" s="55">
        <f>+SP!CI4</f>
        <v>2026</v>
      </c>
      <c r="CH5" s="55">
        <f>+SP!CJ4</f>
        <v>2026</v>
      </c>
      <c r="CI5" s="55">
        <f>+SP!CK4</f>
        <v>2026</v>
      </c>
      <c r="CJ5" s="55">
        <f>+SP!CL4</f>
        <v>2026</v>
      </c>
      <c r="CK5" s="55">
        <f>+SP!CM4</f>
        <v>2026</v>
      </c>
      <c r="CL5" s="55">
        <f>+SP!CN4</f>
        <v>2026</v>
      </c>
      <c r="CM5" s="55">
        <f>+SP!CO4</f>
        <v>2027</v>
      </c>
      <c r="CN5" s="55">
        <f>+SP!CP4</f>
        <v>2027</v>
      </c>
      <c r="CO5" s="55">
        <f>+SP!CQ4</f>
        <v>2027</v>
      </c>
      <c r="CP5" s="55">
        <f>+SP!CR4</f>
        <v>2027</v>
      </c>
      <c r="CQ5" s="55">
        <f>+SP!CS4</f>
        <v>2027</v>
      </c>
      <c r="CR5" s="55">
        <f>+SP!CT4</f>
        <v>2027</v>
      </c>
      <c r="CS5" s="55">
        <f>+SP!CU4</f>
        <v>2027</v>
      </c>
      <c r="CT5" s="55">
        <f>+SP!CV4</f>
        <v>2027</v>
      </c>
      <c r="CU5" s="55">
        <f>+SP!CW4</f>
        <v>2027</v>
      </c>
      <c r="CV5" s="55">
        <f>+SP!CX4</f>
        <v>2027</v>
      </c>
      <c r="CW5" s="55">
        <f>+SP!CY4</f>
        <v>2027</v>
      </c>
      <c r="CX5" s="55">
        <f>+SP!CZ4</f>
        <v>2027</v>
      </c>
      <c r="CY5" s="55">
        <f>+SP!DA4</f>
        <v>2028</v>
      </c>
      <c r="CZ5" s="55">
        <f>+SP!DB4</f>
        <v>2028</v>
      </c>
      <c r="DA5" s="55">
        <f>+SP!DC4</f>
        <v>2028</v>
      </c>
      <c r="DB5" s="55">
        <f>+SP!DD4</f>
        <v>2028</v>
      </c>
      <c r="DC5" s="55">
        <f>+SP!DE4</f>
        <v>2028</v>
      </c>
      <c r="DD5" s="55">
        <f>+SP!DF4</f>
        <v>2028</v>
      </c>
      <c r="DE5" s="55">
        <f>+SP!DG4</f>
        <v>2028</v>
      </c>
      <c r="DF5" s="55">
        <f>+SP!DH4</f>
        <v>2028</v>
      </c>
      <c r="DG5" s="55">
        <f>+SP!DI4</f>
        <v>2028</v>
      </c>
      <c r="DH5" s="55">
        <f>+SP!DJ4</f>
        <v>2028</v>
      </c>
      <c r="DI5" s="55">
        <f>+SP!DK4</f>
        <v>2028</v>
      </c>
      <c r="DJ5" s="55">
        <f>+SP!DL4</f>
        <v>2028</v>
      </c>
      <c r="DK5" s="55">
        <f>+SP!DM4</f>
        <v>2029</v>
      </c>
      <c r="DL5" s="55">
        <f>+SP!DN4</f>
        <v>2029</v>
      </c>
      <c r="DM5" s="55">
        <f>+SP!DO4</f>
        <v>2029</v>
      </c>
      <c r="DN5" s="55">
        <f>+SP!DP4</f>
        <v>2029</v>
      </c>
      <c r="DO5" s="55">
        <f>+SP!DQ4</f>
        <v>2029</v>
      </c>
      <c r="DP5" s="55">
        <f>+SP!DR4</f>
        <v>2029</v>
      </c>
      <c r="DQ5" s="55">
        <f>+SP!DS4</f>
        <v>2029</v>
      </c>
      <c r="DR5" s="55">
        <f>+SP!DT4</f>
        <v>2029</v>
      </c>
      <c r="DS5" s="55">
        <f>+SP!DU4</f>
        <v>2029</v>
      </c>
      <c r="DT5" s="55">
        <f>+SP!DV4</f>
        <v>2029</v>
      </c>
      <c r="DU5" s="55">
        <f>+SP!DW4</f>
        <v>2029</v>
      </c>
      <c r="DV5" s="55">
        <f>+SP!DX4</f>
        <v>2029</v>
      </c>
      <c r="DX5" s="55">
        <f>+C_Flow!DY5</f>
        <v>2020</v>
      </c>
      <c r="DY5" s="55">
        <f>+C_Flow!DZ5</f>
        <v>2021</v>
      </c>
      <c r="DZ5" s="55">
        <f>+C_Flow!EA5</f>
        <v>2022</v>
      </c>
      <c r="EA5" s="55">
        <f>+C_Flow!EB5</f>
        <v>2023</v>
      </c>
      <c r="EB5" s="55">
        <f>+C_Flow!EC5</f>
        <v>2024</v>
      </c>
      <c r="EC5" s="55">
        <f>+C_Flow!ED5</f>
        <v>2025</v>
      </c>
      <c r="ED5" s="55">
        <f>+C_Flow!EE5</f>
        <v>2026</v>
      </c>
      <c r="EE5" s="55">
        <f>+C_Flow!EF5</f>
        <v>2027</v>
      </c>
      <c r="EF5" s="55">
        <f>+C_Flow!EG5</f>
        <v>2028</v>
      </c>
      <c r="EG5" s="55">
        <f>+C_Flow!EH5</f>
        <v>2029</v>
      </c>
      <c r="EH5" s="55"/>
      <c r="EI5" s="55"/>
    </row>
    <row r="6" spans="2:139" x14ac:dyDescent="0.25">
      <c r="D6" s="76"/>
      <c r="E6" s="76"/>
      <c r="F6" s="7" t="s">
        <v>27</v>
      </c>
      <c r="G6" s="55" t="str">
        <f>+SP!I5</f>
        <v>gen</v>
      </c>
      <c r="H6" s="55" t="str">
        <f>+SP!J5</f>
        <v>feb</v>
      </c>
      <c r="I6" s="55" t="str">
        <f>+SP!K5</f>
        <v>mar</v>
      </c>
      <c r="J6" s="55" t="str">
        <f>+SP!L5</f>
        <v>apr</v>
      </c>
      <c r="K6" s="55" t="str">
        <f>+SP!M5</f>
        <v>mag</v>
      </c>
      <c r="L6" s="55" t="str">
        <f>+SP!N5</f>
        <v>giu</v>
      </c>
      <c r="M6" s="55" t="str">
        <f>+SP!O5</f>
        <v>lug</v>
      </c>
      <c r="N6" s="55" t="str">
        <f>+SP!P5</f>
        <v>ago</v>
      </c>
      <c r="O6" s="55" t="str">
        <f>+SP!Q5</f>
        <v>set</v>
      </c>
      <c r="P6" s="55" t="str">
        <f>+SP!R5</f>
        <v>ott</v>
      </c>
      <c r="Q6" s="55" t="str">
        <f>+SP!S5</f>
        <v>nov</v>
      </c>
      <c r="R6" s="55" t="str">
        <f>+SP!T5</f>
        <v>dic</v>
      </c>
      <c r="S6" s="55" t="str">
        <f>+SP!U5</f>
        <v>gen</v>
      </c>
      <c r="T6" s="55" t="str">
        <f>+SP!V5</f>
        <v>feb</v>
      </c>
      <c r="U6" s="55" t="str">
        <f>+SP!W5</f>
        <v>mar</v>
      </c>
      <c r="V6" s="55" t="str">
        <f>+SP!X5</f>
        <v>apr</v>
      </c>
      <c r="W6" s="55" t="str">
        <f>+SP!Y5</f>
        <v>mag</v>
      </c>
      <c r="X6" s="55" t="str">
        <f>+SP!Z5</f>
        <v>giu</v>
      </c>
      <c r="Y6" s="55" t="str">
        <f>+SP!AA5</f>
        <v>lug</v>
      </c>
      <c r="Z6" s="55" t="str">
        <f>+SP!AB5</f>
        <v>ago</v>
      </c>
      <c r="AA6" s="55" t="str">
        <f>+SP!AC5</f>
        <v>set</v>
      </c>
      <c r="AB6" s="55" t="str">
        <f>+SP!AD5</f>
        <v>ott</v>
      </c>
      <c r="AC6" s="55" t="str">
        <f>+SP!AE5</f>
        <v>nov</v>
      </c>
      <c r="AD6" s="55" t="str">
        <f>+SP!AF5</f>
        <v>dic</v>
      </c>
      <c r="AE6" s="55" t="str">
        <f>+SP!AG5</f>
        <v>gen</v>
      </c>
      <c r="AF6" s="55" t="str">
        <f>+SP!AH5</f>
        <v>feb</v>
      </c>
      <c r="AG6" s="55" t="str">
        <f>+SP!AI5</f>
        <v>mar</v>
      </c>
      <c r="AH6" s="55" t="str">
        <f>+SP!AJ5</f>
        <v>apr</v>
      </c>
      <c r="AI6" s="55" t="str">
        <f>+SP!AK5</f>
        <v>mag</v>
      </c>
      <c r="AJ6" s="55" t="str">
        <f>+SP!AL5</f>
        <v>giu</v>
      </c>
      <c r="AK6" s="55" t="str">
        <f>+SP!AM5</f>
        <v>lug</v>
      </c>
      <c r="AL6" s="55" t="str">
        <f>+SP!AN5</f>
        <v>ago</v>
      </c>
      <c r="AM6" s="55" t="str">
        <f>+SP!AO5</f>
        <v>set</v>
      </c>
      <c r="AN6" s="55" t="str">
        <f>+SP!AP5</f>
        <v>ott</v>
      </c>
      <c r="AO6" s="55" t="str">
        <f>+SP!AQ5</f>
        <v>nov</v>
      </c>
      <c r="AP6" s="55" t="str">
        <f>+SP!AR5</f>
        <v>dic</v>
      </c>
      <c r="AQ6" s="55" t="str">
        <f>+SP!AS5</f>
        <v>gen</v>
      </c>
      <c r="AR6" s="55" t="str">
        <f>+SP!AT5</f>
        <v>feb</v>
      </c>
      <c r="AS6" s="55" t="str">
        <f>+SP!AU5</f>
        <v>mar</v>
      </c>
      <c r="AT6" s="55" t="str">
        <f>+SP!AV5</f>
        <v>apr</v>
      </c>
      <c r="AU6" s="55" t="str">
        <f>+SP!AW5</f>
        <v>mag</v>
      </c>
      <c r="AV6" s="55" t="str">
        <f>+SP!AX5</f>
        <v>giu</v>
      </c>
      <c r="AW6" s="55" t="str">
        <f>+SP!AY5</f>
        <v>lug</v>
      </c>
      <c r="AX6" s="55" t="str">
        <f>+SP!AZ5</f>
        <v>ago</v>
      </c>
      <c r="AY6" s="55" t="str">
        <f>+SP!BA5</f>
        <v>set</v>
      </c>
      <c r="AZ6" s="55" t="str">
        <f>+SP!BB5</f>
        <v>ott</v>
      </c>
      <c r="BA6" s="55" t="str">
        <f>+SP!BC5</f>
        <v>nov</v>
      </c>
      <c r="BB6" s="55" t="str">
        <f>+SP!BD5</f>
        <v>dic</v>
      </c>
      <c r="BC6" s="55" t="str">
        <f>+SP!BE5</f>
        <v>gen</v>
      </c>
      <c r="BD6" s="55" t="str">
        <f>+SP!BF5</f>
        <v>feb</v>
      </c>
      <c r="BE6" s="55" t="str">
        <f>+SP!BG5</f>
        <v>mar</v>
      </c>
      <c r="BF6" s="55" t="str">
        <f>+SP!BH5</f>
        <v>apr</v>
      </c>
      <c r="BG6" s="55" t="str">
        <f>+SP!BI5</f>
        <v>mag</v>
      </c>
      <c r="BH6" s="55" t="str">
        <f>+SP!BJ5</f>
        <v>giu</v>
      </c>
      <c r="BI6" s="55" t="str">
        <f>+SP!BK5</f>
        <v>lug</v>
      </c>
      <c r="BJ6" s="55" t="str">
        <f>+SP!BL5</f>
        <v>ago</v>
      </c>
      <c r="BK6" s="55" t="str">
        <f>+SP!BM5</f>
        <v>set</v>
      </c>
      <c r="BL6" s="55" t="str">
        <f>+SP!BN5</f>
        <v>ott</v>
      </c>
      <c r="BM6" s="55" t="str">
        <f>+SP!BO5</f>
        <v>nov</v>
      </c>
      <c r="BN6" s="55" t="str">
        <f>+SP!BP5</f>
        <v>dic</v>
      </c>
      <c r="BO6" s="55" t="str">
        <f>+SP!BQ5</f>
        <v>gen</v>
      </c>
      <c r="BP6" s="55" t="str">
        <f>+SP!BR5</f>
        <v>feb</v>
      </c>
      <c r="BQ6" s="55" t="str">
        <f>+SP!BS5</f>
        <v>mar</v>
      </c>
      <c r="BR6" s="55" t="str">
        <f>+SP!BT5</f>
        <v>apr</v>
      </c>
      <c r="BS6" s="55" t="str">
        <f>+SP!BU5</f>
        <v>mag</v>
      </c>
      <c r="BT6" s="55" t="str">
        <f>+SP!BV5</f>
        <v>giu</v>
      </c>
      <c r="BU6" s="55" t="str">
        <f>+SP!BW5</f>
        <v>lug</v>
      </c>
      <c r="BV6" s="55" t="str">
        <f>+SP!BX5</f>
        <v>ago</v>
      </c>
      <c r="BW6" s="55" t="str">
        <f>+SP!BY5</f>
        <v>set</v>
      </c>
      <c r="BX6" s="55" t="str">
        <f>+SP!BZ5</f>
        <v>ott</v>
      </c>
      <c r="BY6" s="55" t="str">
        <f>+SP!CA5</f>
        <v>nov</v>
      </c>
      <c r="BZ6" s="55" t="str">
        <f>+SP!CB5</f>
        <v>dic</v>
      </c>
      <c r="CA6" s="55" t="str">
        <f>+SP!CC5</f>
        <v>gen</v>
      </c>
      <c r="CB6" s="55" t="str">
        <f>+SP!CD5</f>
        <v>feb</v>
      </c>
      <c r="CC6" s="55" t="str">
        <f>+SP!CE5</f>
        <v>mar</v>
      </c>
      <c r="CD6" s="55" t="str">
        <f>+SP!CF5</f>
        <v>apr</v>
      </c>
      <c r="CE6" s="55" t="str">
        <f>+SP!CG5</f>
        <v>mag</v>
      </c>
      <c r="CF6" s="55" t="str">
        <f>+SP!CH5</f>
        <v>giu</v>
      </c>
      <c r="CG6" s="55" t="str">
        <f>+SP!CI5</f>
        <v>lug</v>
      </c>
      <c r="CH6" s="55" t="str">
        <f>+SP!CJ5</f>
        <v>ago</v>
      </c>
      <c r="CI6" s="55" t="str">
        <f>+SP!CK5</f>
        <v>set</v>
      </c>
      <c r="CJ6" s="55" t="str">
        <f>+SP!CL5</f>
        <v>ott</v>
      </c>
      <c r="CK6" s="55" t="str">
        <f>+SP!CM5</f>
        <v>nov</v>
      </c>
      <c r="CL6" s="55" t="str">
        <f>+SP!CN5</f>
        <v>dic</v>
      </c>
      <c r="CM6" s="55" t="str">
        <f>+SP!CO5</f>
        <v>gen</v>
      </c>
      <c r="CN6" s="55" t="str">
        <f>+SP!CP5</f>
        <v>feb</v>
      </c>
      <c r="CO6" s="55" t="str">
        <f>+SP!CQ5</f>
        <v>mar</v>
      </c>
      <c r="CP6" s="55" t="str">
        <f>+SP!CR5</f>
        <v>apr</v>
      </c>
      <c r="CQ6" s="55" t="str">
        <f>+SP!CS5</f>
        <v>mag</v>
      </c>
      <c r="CR6" s="55" t="str">
        <f>+SP!CT5</f>
        <v>giu</v>
      </c>
      <c r="CS6" s="55" t="str">
        <f>+SP!CU5</f>
        <v>lug</v>
      </c>
      <c r="CT6" s="55" t="str">
        <f>+SP!CV5</f>
        <v>ago</v>
      </c>
      <c r="CU6" s="55" t="str">
        <f>+SP!CW5</f>
        <v>set</v>
      </c>
      <c r="CV6" s="55" t="str">
        <f>+SP!CX5</f>
        <v>ott</v>
      </c>
      <c r="CW6" s="55" t="str">
        <f>+SP!CY5</f>
        <v>nov</v>
      </c>
      <c r="CX6" s="55" t="str">
        <f>+SP!CZ5</f>
        <v>dic</v>
      </c>
      <c r="CY6" s="55" t="str">
        <f>+SP!DA5</f>
        <v>gen</v>
      </c>
      <c r="CZ6" s="55" t="str">
        <f>+SP!DB5</f>
        <v>feb</v>
      </c>
      <c r="DA6" s="55" t="str">
        <f>+SP!DC5</f>
        <v>mar</v>
      </c>
      <c r="DB6" s="55" t="str">
        <f>+SP!DD5</f>
        <v>apr</v>
      </c>
      <c r="DC6" s="55" t="str">
        <f>+SP!DE5</f>
        <v>mag</v>
      </c>
      <c r="DD6" s="55" t="str">
        <f>+SP!DF5</f>
        <v>giu</v>
      </c>
      <c r="DE6" s="55" t="str">
        <f>+SP!DG5</f>
        <v>lug</v>
      </c>
      <c r="DF6" s="55" t="str">
        <f>+SP!DH5</f>
        <v>ago</v>
      </c>
      <c r="DG6" s="55" t="str">
        <f>+SP!DI5</f>
        <v>set</v>
      </c>
      <c r="DH6" s="55" t="str">
        <f>+SP!DJ5</f>
        <v>ott</v>
      </c>
      <c r="DI6" s="55" t="str">
        <f>+SP!DK5</f>
        <v>nov</v>
      </c>
      <c r="DJ6" s="55" t="str">
        <f>+SP!DL5</f>
        <v>dic</v>
      </c>
      <c r="DK6" s="55" t="str">
        <f>+SP!DM5</f>
        <v>gen</v>
      </c>
      <c r="DL6" s="55" t="str">
        <f>+SP!DN5</f>
        <v>feb</v>
      </c>
      <c r="DM6" s="55" t="str">
        <f>+SP!DO5</f>
        <v>mar</v>
      </c>
      <c r="DN6" s="55" t="str">
        <f>+SP!DP5</f>
        <v>apr</v>
      </c>
      <c r="DO6" s="55" t="str">
        <f>+SP!DQ5</f>
        <v>mag</v>
      </c>
      <c r="DP6" s="55" t="str">
        <f>+SP!DR5</f>
        <v>giu</v>
      </c>
      <c r="DQ6" s="55" t="str">
        <f>+SP!DS5</f>
        <v>lug</v>
      </c>
      <c r="DR6" s="55" t="str">
        <f>+SP!DT5</f>
        <v>ago</v>
      </c>
      <c r="DS6" s="55" t="str">
        <f>+SP!DU5</f>
        <v>set</v>
      </c>
      <c r="DT6" s="55" t="str">
        <f>+SP!DV5</f>
        <v>ott</v>
      </c>
      <c r="DU6" s="55" t="str">
        <f>+SP!DW5</f>
        <v>nov</v>
      </c>
      <c r="DV6" s="55" t="str">
        <f>+SP!DX5</f>
        <v>dic</v>
      </c>
    </row>
    <row r="7" spans="2:139" ht="21" x14ac:dyDescent="0.35">
      <c r="D7" s="76"/>
      <c r="E7" s="29" t="s">
        <v>1</v>
      </c>
      <c r="F7" s="6"/>
      <c r="G7" s="97">
        <f>+Vendite!G37</f>
        <v>72000</v>
      </c>
      <c r="H7" s="97">
        <f>+Vendite!H37</f>
        <v>72000</v>
      </c>
      <c r="I7" s="97">
        <f>+Vendite!I37</f>
        <v>72000</v>
      </c>
      <c r="J7" s="97">
        <f>+Vendite!J37</f>
        <v>72000</v>
      </c>
      <c r="K7" s="97">
        <f>+Vendite!K37</f>
        <v>72000</v>
      </c>
      <c r="L7" s="97">
        <f>+Vendite!L37</f>
        <v>72000</v>
      </c>
      <c r="M7" s="97">
        <f>+Vendite!M37</f>
        <v>72000</v>
      </c>
      <c r="N7" s="97">
        <f>+Vendite!N37</f>
        <v>72000</v>
      </c>
      <c r="O7" s="97">
        <f>+Vendite!O37</f>
        <v>72000</v>
      </c>
      <c r="P7" s="97">
        <f>+Vendite!P37</f>
        <v>72000</v>
      </c>
      <c r="Q7" s="97">
        <f>+Vendite!Q37</f>
        <v>72000</v>
      </c>
      <c r="R7" s="97">
        <f>+Vendite!R37</f>
        <v>72000</v>
      </c>
      <c r="S7" s="97">
        <f>+Vendite!S37</f>
        <v>180000</v>
      </c>
      <c r="T7" s="97">
        <f>+Vendite!T37</f>
        <v>180000</v>
      </c>
      <c r="U7" s="97">
        <f>+Vendite!U37</f>
        <v>180000</v>
      </c>
      <c r="V7" s="97">
        <f>+Vendite!V37</f>
        <v>180000</v>
      </c>
      <c r="W7" s="97">
        <f>+Vendite!W37</f>
        <v>180000</v>
      </c>
      <c r="X7" s="97">
        <f>+Vendite!X37</f>
        <v>180000</v>
      </c>
      <c r="Y7" s="97">
        <f>+Vendite!Y37</f>
        <v>180000</v>
      </c>
      <c r="Z7" s="97">
        <f>+Vendite!Z37</f>
        <v>180000</v>
      </c>
      <c r="AA7" s="97">
        <f>+Vendite!AA37</f>
        <v>180000</v>
      </c>
      <c r="AB7" s="97">
        <f>+Vendite!AB37</f>
        <v>180000</v>
      </c>
      <c r="AC7" s="97">
        <f>+Vendite!AC37</f>
        <v>180000</v>
      </c>
      <c r="AD7" s="97">
        <f>+Vendite!AD37</f>
        <v>180000</v>
      </c>
      <c r="AE7" s="97">
        <f>+Vendite!AE37</f>
        <v>180000</v>
      </c>
      <c r="AF7" s="97">
        <f>+Vendite!AF37</f>
        <v>180000</v>
      </c>
      <c r="AG7" s="97">
        <f>+Vendite!AG37</f>
        <v>180000</v>
      </c>
      <c r="AH7" s="97">
        <f>+Vendite!AH37</f>
        <v>180000</v>
      </c>
      <c r="AI7" s="97">
        <f>+Vendite!AI37</f>
        <v>180000</v>
      </c>
      <c r="AJ7" s="97">
        <f>+Vendite!AJ37</f>
        <v>180000</v>
      </c>
      <c r="AK7" s="97">
        <f>+Vendite!AK37</f>
        <v>180000</v>
      </c>
      <c r="AL7" s="97">
        <f>+Vendite!AL37</f>
        <v>180000</v>
      </c>
      <c r="AM7" s="97">
        <f>+Vendite!AM37</f>
        <v>180000</v>
      </c>
      <c r="AN7" s="97">
        <f>+Vendite!AN37</f>
        <v>180000</v>
      </c>
      <c r="AO7" s="97">
        <f>+Vendite!AO37</f>
        <v>180000</v>
      </c>
      <c r="AP7" s="97">
        <f>+Vendite!AP37</f>
        <v>180000</v>
      </c>
      <c r="AQ7" s="97">
        <f>+Vendite!AQ37</f>
        <v>180000</v>
      </c>
      <c r="AR7" s="97">
        <f>+Vendite!AR37</f>
        <v>180000</v>
      </c>
      <c r="AS7" s="97">
        <f>+Vendite!AS37</f>
        <v>180000</v>
      </c>
      <c r="AT7" s="97">
        <f>+Vendite!AT37</f>
        <v>180000</v>
      </c>
      <c r="AU7" s="97">
        <f>+Vendite!AU37</f>
        <v>180000</v>
      </c>
      <c r="AV7" s="97">
        <f>+Vendite!AV37</f>
        <v>180000</v>
      </c>
      <c r="AW7" s="97">
        <f>+Vendite!AW37</f>
        <v>180000</v>
      </c>
      <c r="AX7" s="97">
        <f>+Vendite!AX37</f>
        <v>180000</v>
      </c>
      <c r="AY7" s="97">
        <f>+Vendite!AY37</f>
        <v>180000</v>
      </c>
      <c r="AZ7" s="97">
        <f>+Vendite!AZ37</f>
        <v>180000</v>
      </c>
      <c r="BA7" s="97">
        <f>+Vendite!BA37</f>
        <v>180000</v>
      </c>
      <c r="BB7" s="97">
        <f>+Vendite!BB37</f>
        <v>180000</v>
      </c>
      <c r="BC7" s="97">
        <f>+Vendite!BC37</f>
        <v>180000</v>
      </c>
      <c r="BD7" s="97">
        <f>+Vendite!BD37</f>
        <v>180000</v>
      </c>
      <c r="BE7" s="97">
        <f>+Vendite!BE37</f>
        <v>180000</v>
      </c>
      <c r="BF7" s="97">
        <f>+Vendite!BF37</f>
        <v>180000</v>
      </c>
      <c r="BG7" s="97">
        <f>+Vendite!BG37</f>
        <v>180000</v>
      </c>
      <c r="BH7" s="97">
        <f>+Vendite!BH37</f>
        <v>180000</v>
      </c>
      <c r="BI7" s="97">
        <f>+Vendite!BI37</f>
        <v>180000</v>
      </c>
      <c r="BJ7" s="97">
        <f>+Vendite!BJ37</f>
        <v>180000</v>
      </c>
      <c r="BK7" s="97">
        <f>+Vendite!BK37</f>
        <v>180000</v>
      </c>
      <c r="BL7" s="97">
        <f>+Vendite!BL37</f>
        <v>180000</v>
      </c>
      <c r="BM7" s="97">
        <f>+Vendite!BM37</f>
        <v>180000</v>
      </c>
      <c r="BN7" s="97">
        <f>+Vendite!BN37</f>
        <v>180000</v>
      </c>
      <c r="BO7" s="97">
        <f>+Vendite!BO37</f>
        <v>180000</v>
      </c>
      <c r="BP7" s="97">
        <f>+Vendite!BP37</f>
        <v>180000</v>
      </c>
      <c r="BQ7" s="97">
        <f>+Vendite!BQ37</f>
        <v>180000</v>
      </c>
      <c r="BR7" s="97">
        <f>+Vendite!BR37</f>
        <v>180000</v>
      </c>
      <c r="BS7" s="97">
        <f>+Vendite!BS37</f>
        <v>180000</v>
      </c>
      <c r="BT7" s="97">
        <f>+Vendite!BT37</f>
        <v>180000</v>
      </c>
      <c r="BU7" s="97">
        <f>+Vendite!BU37</f>
        <v>180000</v>
      </c>
      <c r="BV7" s="97">
        <f>+Vendite!BV37</f>
        <v>180000</v>
      </c>
      <c r="BW7" s="97">
        <f>+Vendite!BW37</f>
        <v>180000</v>
      </c>
      <c r="BX7" s="97">
        <f>+Vendite!BX37</f>
        <v>180000</v>
      </c>
      <c r="BY7" s="97">
        <f>+Vendite!BY37</f>
        <v>180000</v>
      </c>
      <c r="BZ7" s="97">
        <f>+Vendite!BZ37</f>
        <v>180000</v>
      </c>
      <c r="CA7" s="97">
        <f>+Vendite!CA37</f>
        <v>180000</v>
      </c>
      <c r="CB7" s="97">
        <f>+Vendite!CB37</f>
        <v>180000</v>
      </c>
      <c r="CC7" s="97">
        <f>+Vendite!CC37</f>
        <v>180000</v>
      </c>
      <c r="CD7" s="97">
        <f>+Vendite!CD37</f>
        <v>180000</v>
      </c>
      <c r="CE7" s="97">
        <f>+Vendite!CE37</f>
        <v>180000</v>
      </c>
      <c r="CF7" s="97">
        <f>+Vendite!CF37</f>
        <v>180000</v>
      </c>
      <c r="CG7" s="97">
        <f>+Vendite!CG37</f>
        <v>180000</v>
      </c>
      <c r="CH7" s="97">
        <f>+Vendite!CH37</f>
        <v>180000</v>
      </c>
      <c r="CI7" s="97">
        <f>+Vendite!CI37</f>
        <v>180000</v>
      </c>
      <c r="CJ7" s="97">
        <f>+Vendite!CJ37</f>
        <v>180000</v>
      </c>
      <c r="CK7" s="97">
        <f>+Vendite!CK37</f>
        <v>180000</v>
      </c>
      <c r="CL7" s="97">
        <f>+Vendite!CL37</f>
        <v>180000</v>
      </c>
      <c r="CM7" s="97">
        <f>+Vendite!CM37</f>
        <v>180000</v>
      </c>
      <c r="CN7" s="97">
        <f>+Vendite!CN37</f>
        <v>180000</v>
      </c>
      <c r="CO7" s="97">
        <f>+Vendite!CO37</f>
        <v>180000</v>
      </c>
      <c r="CP7" s="97">
        <f>+Vendite!CP37</f>
        <v>180000</v>
      </c>
      <c r="CQ7" s="97">
        <f>+Vendite!CQ37</f>
        <v>180000</v>
      </c>
      <c r="CR7" s="97">
        <f>+Vendite!CR37</f>
        <v>180000</v>
      </c>
      <c r="CS7" s="97">
        <f>+Vendite!CS37</f>
        <v>180000</v>
      </c>
      <c r="CT7" s="97">
        <f>+Vendite!CT37</f>
        <v>180000</v>
      </c>
      <c r="CU7" s="97">
        <f>+Vendite!CU37</f>
        <v>180000</v>
      </c>
      <c r="CV7" s="97">
        <f>+Vendite!CV37</f>
        <v>180000</v>
      </c>
      <c r="CW7" s="97">
        <f>+Vendite!CW37</f>
        <v>180000</v>
      </c>
      <c r="CX7" s="97">
        <f>+Vendite!CX37</f>
        <v>180000</v>
      </c>
      <c r="CY7" s="97">
        <f>+Vendite!CY37</f>
        <v>180000</v>
      </c>
      <c r="CZ7" s="97">
        <f>+Vendite!CZ37</f>
        <v>180000</v>
      </c>
      <c r="DA7" s="97">
        <f>+Vendite!DA37</f>
        <v>180000</v>
      </c>
      <c r="DB7" s="97">
        <f>+Vendite!DB37</f>
        <v>180000</v>
      </c>
      <c r="DC7" s="97">
        <f>+Vendite!DC37</f>
        <v>180000</v>
      </c>
      <c r="DD7" s="97">
        <f>+Vendite!DD37</f>
        <v>180000</v>
      </c>
      <c r="DE7" s="97">
        <f>+Vendite!DE37</f>
        <v>180000</v>
      </c>
      <c r="DF7" s="97">
        <f>+Vendite!DF37</f>
        <v>180000</v>
      </c>
      <c r="DG7" s="97">
        <f>+Vendite!DG37</f>
        <v>180000</v>
      </c>
      <c r="DH7" s="97">
        <f>+Vendite!DH37</f>
        <v>180000</v>
      </c>
      <c r="DI7" s="97">
        <f>+Vendite!DI37</f>
        <v>180000</v>
      </c>
      <c r="DJ7" s="97">
        <f>+Vendite!DJ37</f>
        <v>180000</v>
      </c>
      <c r="DK7" s="97">
        <f>+Vendite!DK37</f>
        <v>180000</v>
      </c>
      <c r="DL7" s="97">
        <f>+Vendite!DL37</f>
        <v>180000</v>
      </c>
      <c r="DM7" s="97">
        <f>+Vendite!DM37</f>
        <v>180000</v>
      </c>
      <c r="DN7" s="97">
        <f>+Vendite!DN37</f>
        <v>180000</v>
      </c>
      <c r="DO7" s="97">
        <f>+Vendite!DO37</f>
        <v>180000</v>
      </c>
      <c r="DP7" s="97">
        <f>+Vendite!DP37</f>
        <v>180000</v>
      </c>
      <c r="DQ7" s="97">
        <f>+Vendite!DQ37</f>
        <v>180000</v>
      </c>
      <c r="DR7" s="97">
        <f>+Vendite!DR37</f>
        <v>180000</v>
      </c>
      <c r="DS7" s="97">
        <f>+Vendite!DS37</f>
        <v>180000</v>
      </c>
      <c r="DT7" s="97">
        <f>+Vendite!DT37</f>
        <v>180000</v>
      </c>
      <c r="DU7" s="97">
        <f>+Vendite!DU37</f>
        <v>180000</v>
      </c>
      <c r="DV7" s="97">
        <f>+Vendite!DV37</f>
        <v>180000</v>
      </c>
      <c r="DX7" s="97">
        <f>+SUM(G7:R7)</f>
        <v>864000</v>
      </c>
      <c r="DY7" s="97">
        <f>+SUM(S7:AD7)</f>
        <v>2160000</v>
      </c>
      <c r="DZ7" s="97">
        <f>+SUM(AE7:AP7)</f>
        <v>2160000</v>
      </c>
      <c r="EA7" s="97">
        <f>+SUM(AQ7:BB7)</f>
        <v>2160000</v>
      </c>
      <c r="EB7" s="97">
        <f>+SUM(BC7:BN7)</f>
        <v>2160000</v>
      </c>
      <c r="EC7" s="97">
        <f>+SUM(BO7:BZ7)</f>
        <v>2160000</v>
      </c>
      <c r="ED7" s="97">
        <f>+SUM(CA7:CL7)</f>
        <v>2160000</v>
      </c>
      <c r="EE7" s="97">
        <f>+SUM(CM7:CX7)</f>
        <v>2160000</v>
      </c>
      <c r="EF7" s="97">
        <f>+SUM(CY7:DJ7)</f>
        <v>2160000</v>
      </c>
      <c r="EG7" s="97">
        <f>+SUM(DK7:DV7)</f>
        <v>2160000</v>
      </c>
    </row>
    <row r="8" spans="2:139" ht="8.4499999999999993" customHeight="1" x14ac:dyDescent="0.35">
      <c r="D8" s="76"/>
      <c r="E8" s="29"/>
      <c r="F8" s="6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X8" s="97"/>
      <c r="DY8" s="97"/>
      <c r="DZ8" s="97"/>
      <c r="EA8" s="97"/>
      <c r="EB8" s="97"/>
      <c r="EC8" s="97"/>
      <c r="ED8" s="97"/>
      <c r="EE8" s="97"/>
      <c r="EF8" s="97"/>
      <c r="EG8" s="97"/>
    </row>
    <row r="9" spans="2:139" ht="21" x14ac:dyDescent="0.35">
      <c r="D9" s="76"/>
      <c r="E9" s="29" t="s">
        <v>356</v>
      </c>
      <c r="F9" s="6"/>
      <c r="G9" s="97">
        <f>+C_Acquisto!H72</f>
        <v>50400</v>
      </c>
      <c r="H9" s="97">
        <f>+C_Acquisto!I72</f>
        <v>25200</v>
      </c>
      <c r="I9" s="97">
        <f>+C_Acquisto!J72</f>
        <v>25200</v>
      </c>
      <c r="J9" s="97">
        <f>+C_Acquisto!K72</f>
        <v>25200</v>
      </c>
      <c r="K9" s="97">
        <f>+C_Acquisto!L72</f>
        <v>25200</v>
      </c>
      <c r="L9" s="97">
        <f>+C_Acquisto!M72</f>
        <v>25200</v>
      </c>
      <c r="M9" s="97">
        <f>+C_Acquisto!N72</f>
        <v>25200</v>
      </c>
      <c r="N9" s="97">
        <f>+C_Acquisto!O72</f>
        <v>25200</v>
      </c>
      <c r="O9" s="97">
        <f>+C_Acquisto!P72</f>
        <v>25200</v>
      </c>
      <c r="P9" s="97">
        <f>+C_Acquisto!Q72</f>
        <v>25200</v>
      </c>
      <c r="Q9" s="97">
        <f>+C_Acquisto!R72</f>
        <v>25200</v>
      </c>
      <c r="R9" s="97">
        <f>+C_Acquisto!S72</f>
        <v>25200</v>
      </c>
      <c r="S9" s="97">
        <f>+C_Acquisto!T72</f>
        <v>100799.99999999999</v>
      </c>
      <c r="T9" s="97">
        <f>+C_Acquisto!U72</f>
        <v>62999.999999999993</v>
      </c>
      <c r="U9" s="97">
        <f>+C_Acquisto!V72</f>
        <v>62999.999999999993</v>
      </c>
      <c r="V9" s="97">
        <f>+C_Acquisto!W72</f>
        <v>62999.999999999993</v>
      </c>
      <c r="W9" s="97">
        <f>+C_Acquisto!X72</f>
        <v>62999.999999999993</v>
      </c>
      <c r="X9" s="97">
        <f>+C_Acquisto!Y72</f>
        <v>62999.999999999993</v>
      </c>
      <c r="Y9" s="97">
        <f>+C_Acquisto!Z72</f>
        <v>62999.999999999993</v>
      </c>
      <c r="Z9" s="97">
        <f>+C_Acquisto!AA72</f>
        <v>62999.999999999993</v>
      </c>
      <c r="AA9" s="97">
        <f>+C_Acquisto!AB72</f>
        <v>62999.999999999993</v>
      </c>
      <c r="AB9" s="97">
        <f>+C_Acquisto!AC72</f>
        <v>62999.999999999993</v>
      </c>
      <c r="AC9" s="97">
        <f>+C_Acquisto!AD72</f>
        <v>62999.999999999993</v>
      </c>
      <c r="AD9" s="97">
        <f>+C_Acquisto!AE72</f>
        <v>62999.999999999993</v>
      </c>
      <c r="AE9" s="97">
        <f>+C_Acquisto!AF72</f>
        <v>62999.999999999993</v>
      </c>
      <c r="AF9" s="97">
        <f>+C_Acquisto!AG72</f>
        <v>62999.999999999993</v>
      </c>
      <c r="AG9" s="97">
        <f>+C_Acquisto!AH72</f>
        <v>62999.999999999993</v>
      </c>
      <c r="AH9" s="97">
        <f>+C_Acquisto!AI72</f>
        <v>62999.999999999993</v>
      </c>
      <c r="AI9" s="97">
        <f>+C_Acquisto!AJ72</f>
        <v>62999.999999999993</v>
      </c>
      <c r="AJ9" s="97">
        <f>+C_Acquisto!AK72</f>
        <v>62999.999999999993</v>
      </c>
      <c r="AK9" s="97">
        <f>+C_Acquisto!AL72</f>
        <v>62999.999999999993</v>
      </c>
      <c r="AL9" s="97">
        <f>+C_Acquisto!AM72</f>
        <v>62999.999999999993</v>
      </c>
      <c r="AM9" s="97">
        <f>+C_Acquisto!AN72</f>
        <v>62999.999999999993</v>
      </c>
      <c r="AN9" s="97">
        <f>+C_Acquisto!AO72</f>
        <v>62999.999999999993</v>
      </c>
      <c r="AO9" s="97">
        <f>+C_Acquisto!AP72</f>
        <v>62999.999999999993</v>
      </c>
      <c r="AP9" s="97">
        <f>+C_Acquisto!AQ72</f>
        <v>62999.999999999993</v>
      </c>
      <c r="AQ9" s="97">
        <f>+C_Acquisto!AR72</f>
        <v>62999.999999999993</v>
      </c>
      <c r="AR9" s="97">
        <f>+C_Acquisto!AS72</f>
        <v>62999.999999999993</v>
      </c>
      <c r="AS9" s="97">
        <f>+C_Acquisto!AT72</f>
        <v>62999.999999999993</v>
      </c>
      <c r="AT9" s="97">
        <f>+C_Acquisto!AU72</f>
        <v>62999.999999999993</v>
      </c>
      <c r="AU9" s="97">
        <f>+C_Acquisto!AV72</f>
        <v>62999.999999999993</v>
      </c>
      <c r="AV9" s="97">
        <f>+C_Acquisto!AW72</f>
        <v>62999.999999999993</v>
      </c>
      <c r="AW9" s="97">
        <f>+C_Acquisto!AX72</f>
        <v>62999.999999999993</v>
      </c>
      <c r="AX9" s="97">
        <f>+C_Acquisto!AY72</f>
        <v>62999.999999999993</v>
      </c>
      <c r="AY9" s="97">
        <f>+C_Acquisto!AZ72</f>
        <v>62999.999999999993</v>
      </c>
      <c r="AZ9" s="97">
        <f>+C_Acquisto!BA72</f>
        <v>62999.999999999993</v>
      </c>
      <c r="BA9" s="97">
        <f>+C_Acquisto!BB72</f>
        <v>62999.999999999993</v>
      </c>
      <c r="BB9" s="97">
        <f>+C_Acquisto!BC72</f>
        <v>62999.999999999993</v>
      </c>
      <c r="BC9" s="97">
        <f>+C_Acquisto!BD72</f>
        <v>62999.999999999993</v>
      </c>
      <c r="BD9" s="97">
        <f>+C_Acquisto!BE72</f>
        <v>62999.999999999993</v>
      </c>
      <c r="BE9" s="97">
        <f>+C_Acquisto!BF72</f>
        <v>62999.999999999993</v>
      </c>
      <c r="BF9" s="97">
        <f>+C_Acquisto!BG72</f>
        <v>62999.999999999993</v>
      </c>
      <c r="BG9" s="97">
        <f>+C_Acquisto!BH72</f>
        <v>62999.999999999993</v>
      </c>
      <c r="BH9" s="97">
        <f>+C_Acquisto!BI72</f>
        <v>62999.999999999993</v>
      </c>
      <c r="BI9" s="97">
        <f>+C_Acquisto!BJ72</f>
        <v>62999.999999999993</v>
      </c>
      <c r="BJ9" s="97">
        <f>+C_Acquisto!BK72</f>
        <v>62999.999999999993</v>
      </c>
      <c r="BK9" s="97">
        <f>+C_Acquisto!BL72</f>
        <v>62999.999999999993</v>
      </c>
      <c r="BL9" s="97">
        <f>+C_Acquisto!BM72</f>
        <v>62999.999999999993</v>
      </c>
      <c r="BM9" s="97">
        <f>+C_Acquisto!BN72</f>
        <v>62999.999999999993</v>
      </c>
      <c r="BN9" s="97">
        <f>+C_Acquisto!BO72</f>
        <v>62999.999999999993</v>
      </c>
      <c r="BO9" s="97">
        <f>+C_Acquisto!BP72</f>
        <v>62999.999999999993</v>
      </c>
      <c r="BP9" s="97">
        <f>+C_Acquisto!BQ72</f>
        <v>62999.999999999993</v>
      </c>
      <c r="BQ9" s="97">
        <f>+C_Acquisto!BR72</f>
        <v>62999.999999999993</v>
      </c>
      <c r="BR9" s="97">
        <f>+C_Acquisto!BS72</f>
        <v>62999.999999999993</v>
      </c>
      <c r="BS9" s="97">
        <f>+C_Acquisto!BT72</f>
        <v>62999.999999999993</v>
      </c>
      <c r="BT9" s="97">
        <f>+C_Acquisto!BU72</f>
        <v>62999.999999999993</v>
      </c>
      <c r="BU9" s="97">
        <f>+C_Acquisto!BV72</f>
        <v>62999.999999999993</v>
      </c>
      <c r="BV9" s="97">
        <f>+C_Acquisto!BW72</f>
        <v>62999.999999999993</v>
      </c>
      <c r="BW9" s="97">
        <f>+C_Acquisto!BX72</f>
        <v>62999.999999999993</v>
      </c>
      <c r="BX9" s="97">
        <f>+C_Acquisto!BY72</f>
        <v>62999.999999999993</v>
      </c>
      <c r="BY9" s="97">
        <f>+C_Acquisto!BZ72</f>
        <v>62999.999999999993</v>
      </c>
      <c r="BZ9" s="97">
        <f>+C_Acquisto!CA72</f>
        <v>62999.999999999993</v>
      </c>
      <c r="CA9" s="97">
        <f>+C_Acquisto!CB72</f>
        <v>62999.999999999993</v>
      </c>
      <c r="CB9" s="97">
        <f>+C_Acquisto!CC72</f>
        <v>62999.999999999993</v>
      </c>
      <c r="CC9" s="97">
        <f>+C_Acquisto!CD72</f>
        <v>62999.999999999993</v>
      </c>
      <c r="CD9" s="97">
        <f>+C_Acquisto!CE72</f>
        <v>62999.999999999993</v>
      </c>
      <c r="CE9" s="97">
        <f>+C_Acquisto!CF72</f>
        <v>62999.999999999993</v>
      </c>
      <c r="CF9" s="97">
        <f>+C_Acquisto!CG72</f>
        <v>62999.999999999993</v>
      </c>
      <c r="CG9" s="97">
        <f>+C_Acquisto!CH72</f>
        <v>62999.999999999993</v>
      </c>
      <c r="CH9" s="97">
        <f>+C_Acquisto!CI72</f>
        <v>62999.999999999993</v>
      </c>
      <c r="CI9" s="97">
        <f>+C_Acquisto!CJ72</f>
        <v>62999.999999999993</v>
      </c>
      <c r="CJ9" s="97">
        <f>+C_Acquisto!CK72</f>
        <v>62999.999999999993</v>
      </c>
      <c r="CK9" s="97">
        <f>+C_Acquisto!CL72</f>
        <v>62999.999999999993</v>
      </c>
      <c r="CL9" s="97">
        <f>+C_Acquisto!CM72</f>
        <v>62999.999999999993</v>
      </c>
      <c r="CM9" s="97">
        <f>+C_Acquisto!CN72</f>
        <v>62999.999999999993</v>
      </c>
      <c r="CN9" s="97">
        <f>+C_Acquisto!CO72</f>
        <v>62999.999999999993</v>
      </c>
      <c r="CO9" s="97">
        <f>+C_Acquisto!CP72</f>
        <v>62999.999999999993</v>
      </c>
      <c r="CP9" s="97">
        <f>+C_Acquisto!CQ72</f>
        <v>62999.999999999993</v>
      </c>
      <c r="CQ9" s="97">
        <f>+C_Acquisto!CR72</f>
        <v>62999.999999999993</v>
      </c>
      <c r="CR9" s="97">
        <f>+C_Acquisto!CS72</f>
        <v>62999.999999999993</v>
      </c>
      <c r="CS9" s="97">
        <f>+C_Acquisto!CT72</f>
        <v>62999.999999999993</v>
      </c>
      <c r="CT9" s="97">
        <f>+C_Acquisto!CU72</f>
        <v>62999.999999999993</v>
      </c>
      <c r="CU9" s="97">
        <f>+C_Acquisto!CV72</f>
        <v>62999.999999999993</v>
      </c>
      <c r="CV9" s="97">
        <f>+C_Acquisto!CW72</f>
        <v>62999.999999999993</v>
      </c>
      <c r="CW9" s="97">
        <f>+C_Acquisto!CX72</f>
        <v>62999.999999999993</v>
      </c>
      <c r="CX9" s="97">
        <f>+C_Acquisto!CY72</f>
        <v>62999.999999999993</v>
      </c>
      <c r="CY9" s="97">
        <f>+C_Acquisto!CZ72</f>
        <v>62999.999999999993</v>
      </c>
      <c r="CZ9" s="97">
        <f>+C_Acquisto!DA72</f>
        <v>62999.999999999993</v>
      </c>
      <c r="DA9" s="97">
        <f>+C_Acquisto!DB72</f>
        <v>62999.999999999993</v>
      </c>
      <c r="DB9" s="97">
        <f>+C_Acquisto!DC72</f>
        <v>62999.999999999993</v>
      </c>
      <c r="DC9" s="97">
        <f>+C_Acquisto!DD72</f>
        <v>62999.999999999993</v>
      </c>
      <c r="DD9" s="97">
        <f>+C_Acquisto!DE72</f>
        <v>62999.999999999993</v>
      </c>
      <c r="DE9" s="97">
        <f>+C_Acquisto!DF72</f>
        <v>62999.999999999993</v>
      </c>
      <c r="DF9" s="97">
        <f>+C_Acquisto!DG72</f>
        <v>62999.999999999993</v>
      </c>
      <c r="DG9" s="97">
        <f>+C_Acquisto!DH72</f>
        <v>62999.999999999993</v>
      </c>
      <c r="DH9" s="97">
        <f>+C_Acquisto!DI72</f>
        <v>62999.999999999993</v>
      </c>
      <c r="DI9" s="97">
        <f>+C_Acquisto!DJ72</f>
        <v>62999.999999999993</v>
      </c>
      <c r="DJ9" s="97">
        <f>+C_Acquisto!DK72</f>
        <v>62999.999999999993</v>
      </c>
      <c r="DK9" s="97">
        <f>+C_Acquisto!DL72</f>
        <v>62999.999999999993</v>
      </c>
      <c r="DL9" s="97">
        <f>+C_Acquisto!DM72</f>
        <v>62999.999999999993</v>
      </c>
      <c r="DM9" s="97">
        <f>+C_Acquisto!DN72</f>
        <v>62999.999999999993</v>
      </c>
      <c r="DN9" s="97">
        <f>+C_Acquisto!DO72</f>
        <v>62999.999999999993</v>
      </c>
      <c r="DO9" s="97">
        <f>+C_Acquisto!DP72</f>
        <v>62999.999999999993</v>
      </c>
      <c r="DP9" s="97">
        <f>+C_Acquisto!DQ72</f>
        <v>62999.999999999993</v>
      </c>
      <c r="DQ9" s="97">
        <f>+C_Acquisto!DR72</f>
        <v>62999.999999999993</v>
      </c>
      <c r="DR9" s="97">
        <f>+C_Acquisto!DS72</f>
        <v>62999.999999999993</v>
      </c>
      <c r="DS9" s="97">
        <f>+C_Acquisto!DT72</f>
        <v>62999.999999999993</v>
      </c>
      <c r="DT9" s="97">
        <f>+C_Acquisto!DU72</f>
        <v>62999.999999999993</v>
      </c>
      <c r="DU9" s="97">
        <f>+C_Acquisto!DV72</f>
        <v>62999.999999999993</v>
      </c>
      <c r="DV9" s="97">
        <f>+C_Acquisto!DW72</f>
        <v>62999.999999999993</v>
      </c>
      <c r="DX9" s="97">
        <f>+SUM(G9:R9)</f>
        <v>327600</v>
      </c>
      <c r="DY9" s="97">
        <f>+SUM(S9:AD9)</f>
        <v>793799.99999999988</v>
      </c>
      <c r="DZ9" s="97">
        <f>+SUM(AE9:AP9)</f>
        <v>755999.99999999988</v>
      </c>
      <c r="EA9" s="97">
        <f>+SUM(AQ9:BB9)</f>
        <v>755999.99999999988</v>
      </c>
      <c r="EB9" s="97">
        <f>+SUM(BC9:BN9)</f>
        <v>755999.99999999988</v>
      </c>
      <c r="EC9" s="97">
        <f>+SUM(BO9:BZ9)</f>
        <v>755999.99999999988</v>
      </c>
      <c r="ED9" s="97">
        <f>+SUM(CA9:CL9)</f>
        <v>755999.99999999988</v>
      </c>
      <c r="EE9" s="97">
        <f>+SUM(CM9:CX9)</f>
        <v>755999.99999999988</v>
      </c>
      <c r="EF9" s="97">
        <f>+SUM(CY9:DJ9)</f>
        <v>755999.99999999988</v>
      </c>
      <c r="EG9" s="97">
        <f>+SUM(DK9:DV9)</f>
        <v>755999.99999999988</v>
      </c>
    </row>
    <row r="10" spans="2:139" ht="19.5" thickBot="1" x14ac:dyDescent="0.35">
      <c r="D10" s="76"/>
      <c r="E10" s="29" t="s">
        <v>148</v>
      </c>
      <c r="F10" s="76"/>
      <c r="G10" s="97">
        <f>+C_Magazzino!H36</f>
        <v>25200</v>
      </c>
      <c r="H10" s="97">
        <f>+C_Magazzino!I36-C_Magazzino!H36</f>
        <v>0</v>
      </c>
      <c r="I10" s="97">
        <f>+C_Magazzino!J36-C_Magazzino!I36</f>
        <v>0</v>
      </c>
      <c r="J10" s="97">
        <f>+C_Magazzino!K36-C_Magazzino!J36</f>
        <v>0</v>
      </c>
      <c r="K10" s="97">
        <f>+C_Magazzino!L36-C_Magazzino!K36</f>
        <v>0</v>
      </c>
      <c r="L10" s="97">
        <f>+C_Magazzino!M36-C_Magazzino!L36</f>
        <v>0</v>
      </c>
      <c r="M10" s="97">
        <f>+C_Magazzino!N36-C_Magazzino!M36</f>
        <v>0</v>
      </c>
      <c r="N10" s="97">
        <f>+C_Magazzino!O36-C_Magazzino!N36</f>
        <v>0</v>
      </c>
      <c r="O10" s="97">
        <f>+C_Magazzino!P36-C_Magazzino!O36</f>
        <v>0</v>
      </c>
      <c r="P10" s="97">
        <f>+C_Magazzino!Q36-C_Magazzino!P36</f>
        <v>0</v>
      </c>
      <c r="Q10" s="97">
        <f>+C_Magazzino!R36-C_Magazzino!Q36</f>
        <v>0</v>
      </c>
      <c r="R10" s="97">
        <f>+C_Magazzino!S36-C_Magazzino!R36</f>
        <v>0</v>
      </c>
      <c r="S10" s="97">
        <f>+C_Magazzino!T36-C_Magazzino!S36</f>
        <v>37799.999999999993</v>
      </c>
      <c r="T10" s="97">
        <f>+C_Magazzino!U36-C_Magazzino!T36</f>
        <v>0</v>
      </c>
      <c r="U10" s="97">
        <f>+C_Magazzino!V36-C_Magazzino!U36</f>
        <v>0</v>
      </c>
      <c r="V10" s="97">
        <f>+C_Magazzino!W36-C_Magazzino!V36</f>
        <v>0</v>
      </c>
      <c r="W10" s="97">
        <f>+C_Magazzino!X36-C_Magazzino!W36</f>
        <v>0</v>
      </c>
      <c r="X10" s="97">
        <f>+C_Magazzino!Y36-C_Magazzino!X36</f>
        <v>0</v>
      </c>
      <c r="Y10" s="97">
        <f>+C_Magazzino!Z36-C_Magazzino!Y36</f>
        <v>0</v>
      </c>
      <c r="Z10" s="97">
        <f>+C_Magazzino!AA36-C_Magazzino!Z36</f>
        <v>0</v>
      </c>
      <c r="AA10" s="97">
        <f>+C_Magazzino!AB36-C_Magazzino!AA36</f>
        <v>0</v>
      </c>
      <c r="AB10" s="97">
        <f>+C_Magazzino!AC36-C_Magazzino!AB36</f>
        <v>0</v>
      </c>
      <c r="AC10" s="97">
        <f>+C_Magazzino!AD36-C_Magazzino!AC36</f>
        <v>0</v>
      </c>
      <c r="AD10" s="97">
        <f>+C_Magazzino!AE36-C_Magazzino!AD36</f>
        <v>0</v>
      </c>
      <c r="AE10" s="97">
        <f>+C_Magazzino!AF36-C_Magazzino!AE36</f>
        <v>0</v>
      </c>
      <c r="AF10" s="97">
        <f>+C_Magazzino!AG36-C_Magazzino!AF36</f>
        <v>0</v>
      </c>
      <c r="AG10" s="97">
        <f>+C_Magazzino!AH36-C_Magazzino!AG36</f>
        <v>0</v>
      </c>
      <c r="AH10" s="97">
        <f>+C_Magazzino!AI36-C_Magazzino!AH36</f>
        <v>0</v>
      </c>
      <c r="AI10" s="97">
        <f>+C_Magazzino!AJ36-C_Magazzino!AI36</f>
        <v>0</v>
      </c>
      <c r="AJ10" s="97">
        <f>+C_Magazzino!AK36-C_Magazzino!AJ36</f>
        <v>0</v>
      </c>
      <c r="AK10" s="97">
        <f>+C_Magazzino!AL36-C_Magazzino!AK36</f>
        <v>0</v>
      </c>
      <c r="AL10" s="97">
        <f>+C_Magazzino!AM36-C_Magazzino!AL36</f>
        <v>0</v>
      </c>
      <c r="AM10" s="97">
        <f>+C_Magazzino!AN36-C_Magazzino!AM36</f>
        <v>0</v>
      </c>
      <c r="AN10" s="97">
        <f>+C_Magazzino!AO36-C_Magazzino!AN36</f>
        <v>0</v>
      </c>
      <c r="AO10" s="97">
        <f>+C_Magazzino!AP36-C_Magazzino!AO36</f>
        <v>0</v>
      </c>
      <c r="AP10" s="97">
        <f>+C_Magazzino!AQ36-C_Magazzino!AP36</f>
        <v>0</v>
      </c>
      <c r="AQ10" s="97">
        <f>+C_Magazzino!AR36-C_Magazzino!AQ36</f>
        <v>0</v>
      </c>
      <c r="AR10" s="97">
        <f>+C_Magazzino!AS36-C_Magazzino!AR36</f>
        <v>0</v>
      </c>
      <c r="AS10" s="97">
        <f>+C_Magazzino!AT36-C_Magazzino!AS36</f>
        <v>0</v>
      </c>
      <c r="AT10" s="97">
        <f>+C_Magazzino!AU36-C_Magazzino!AT36</f>
        <v>0</v>
      </c>
      <c r="AU10" s="97">
        <f>+C_Magazzino!AV36-C_Magazzino!AU36</f>
        <v>0</v>
      </c>
      <c r="AV10" s="97">
        <f>+C_Magazzino!AW36-C_Magazzino!AV36</f>
        <v>0</v>
      </c>
      <c r="AW10" s="97">
        <f>+C_Magazzino!AX36-C_Magazzino!AW36</f>
        <v>0</v>
      </c>
      <c r="AX10" s="97">
        <f>+C_Magazzino!AY36-C_Magazzino!AX36</f>
        <v>0</v>
      </c>
      <c r="AY10" s="97">
        <f>+C_Magazzino!AZ36-C_Magazzino!AY36</f>
        <v>0</v>
      </c>
      <c r="AZ10" s="97">
        <f>+C_Magazzino!BA36-C_Magazzino!AZ36</f>
        <v>0</v>
      </c>
      <c r="BA10" s="97">
        <f>+C_Magazzino!BB36-C_Magazzino!BA36</f>
        <v>0</v>
      </c>
      <c r="BB10" s="97">
        <f>+C_Magazzino!BC36-C_Magazzino!BB36</f>
        <v>0</v>
      </c>
      <c r="BC10" s="97">
        <f>+C_Magazzino!BD36-C_Magazzino!BC36</f>
        <v>0</v>
      </c>
      <c r="BD10" s="97">
        <f>+C_Magazzino!BE36-C_Magazzino!BD36</f>
        <v>0</v>
      </c>
      <c r="BE10" s="97">
        <f>+C_Magazzino!BF36-C_Magazzino!BE36</f>
        <v>0</v>
      </c>
      <c r="BF10" s="97">
        <f>+C_Magazzino!BG36-C_Magazzino!BF36</f>
        <v>0</v>
      </c>
      <c r="BG10" s="97">
        <f>+C_Magazzino!BH36-C_Magazzino!BG36</f>
        <v>0</v>
      </c>
      <c r="BH10" s="97">
        <f>+C_Magazzino!BI36-C_Magazzino!BH36</f>
        <v>0</v>
      </c>
      <c r="BI10" s="97">
        <f>+C_Magazzino!BJ36-C_Magazzino!BI36</f>
        <v>0</v>
      </c>
      <c r="BJ10" s="97">
        <f>+C_Magazzino!BK36-C_Magazzino!BJ36</f>
        <v>0</v>
      </c>
      <c r="BK10" s="97">
        <f>+C_Magazzino!BL36-C_Magazzino!BK36</f>
        <v>0</v>
      </c>
      <c r="BL10" s="97">
        <f>+C_Magazzino!BM36-C_Magazzino!BL36</f>
        <v>0</v>
      </c>
      <c r="BM10" s="97">
        <f>+C_Magazzino!BN36-C_Magazzino!BM36</f>
        <v>0</v>
      </c>
      <c r="BN10" s="97">
        <f>+C_Magazzino!BO36-C_Magazzino!BN36</f>
        <v>0</v>
      </c>
      <c r="BO10" s="97">
        <f>+C_Magazzino!BP36-C_Magazzino!BO36</f>
        <v>0</v>
      </c>
      <c r="BP10" s="97">
        <f>+C_Magazzino!BQ36-C_Magazzino!BP36</f>
        <v>0</v>
      </c>
      <c r="BQ10" s="97">
        <f>+C_Magazzino!BR36-C_Magazzino!BQ36</f>
        <v>0</v>
      </c>
      <c r="BR10" s="97">
        <f>+C_Magazzino!BS36-C_Magazzino!BR36</f>
        <v>0</v>
      </c>
      <c r="BS10" s="97">
        <f>+C_Magazzino!BT36-C_Magazzino!BS36</f>
        <v>0</v>
      </c>
      <c r="BT10" s="97">
        <f>+C_Magazzino!BU36-C_Magazzino!BT36</f>
        <v>0</v>
      </c>
      <c r="BU10" s="97">
        <f>+C_Magazzino!BV36-C_Magazzino!BU36</f>
        <v>0</v>
      </c>
      <c r="BV10" s="97">
        <f>+C_Magazzino!BW36-C_Magazzino!BV36</f>
        <v>0</v>
      </c>
      <c r="BW10" s="97">
        <f>+C_Magazzino!BX36-C_Magazzino!BW36</f>
        <v>0</v>
      </c>
      <c r="BX10" s="97">
        <f>+C_Magazzino!BY36-C_Magazzino!BX36</f>
        <v>0</v>
      </c>
      <c r="BY10" s="97">
        <f>+C_Magazzino!BZ36-C_Magazzino!BY36</f>
        <v>0</v>
      </c>
      <c r="BZ10" s="97">
        <f>+C_Magazzino!CA36-C_Magazzino!BZ36</f>
        <v>0</v>
      </c>
      <c r="CA10" s="97">
        <f>+C_Magazzino!CB36-C_Magazzino!CA36</f>
        <v>0</v>
      </c>
      <c r="CB10" s="97">
        <f>+C_Magazzino!CC36-C_Magazzino!CB36</f>
        <v>0</v>
      </c>
      <c r="CC10" s="97">
        <f>+C_Magazzino!CD36-C_Magazzino!CC36</f>
        <v>0</v>
      </c>
      <c r="CD10" s="97">
        <f>+C_Magazzino!CE36-C_Magazzino!CD36</f>
        <v>0</v>
      </c>
      <c r="CE10" s="97">
        <f>+C_Magazzino!CF36-C_Magazzino!CE36</f>
        <v>0</v>
      </c>
      <c r="CF10" s="97">
        <f>+C_Magazzino!CG36-C_Magazzino!CF36</f>
        <v>0</v>
      </c>
      <c r="CG10" s="97">
        <f>+C_Magazzino!CH36-C_Magazzino!CG36</f>
        <v>0</v>
      </c>
      <c r="CH10" s="97">
        <f>+C_Magazzino!CI36-C_Magazzino!CH36</f>
        <v>0</v>
      </c>
      <c r="CI10" s="97">
        <f>+C_Magazzino!CJ36-C_Magazzino!CI36</f>
        <v>0</v>
      </c>
      <c r="CJ10" s="97">
        <f>+C_Magazzino!CK36-C_Magazzino!CJ36</f>
        <v>0</v>
      </c>
      <c r="CK10" s="97">
        <f>+C_Magazzino!CL36-C_Magazzino!CK36</f>
        <v>0</v>
      </c>
      <c r="CL10" s="97">
        <f>+C_Magazzino!CM36-C_Magazzino!CL36</f>
        <v>0</v>
      </c>
      <c r="CM10" s="97">
        <f>+C_Magazzino!CN36-C_Magazzino!CM36</f>
        <v>0</v>
      </c>
      <c r="CN10" s="97">
        <f>+C_Magazzino!CO36-C_Magazzino!CN36</f>
        <v>0</v>
      </c>
      <c r="CO10" s="97">
        <f>+C_Magazzino!CP36-C_Magazzino!CO36</f>
        <v>0</v>
      </c>
      <c r="CP10" s="97">
        <f>+C_Magazzino!CQ36-C_Magazzino!CP36</f>
        <v>0</v>
      </c>
      <c r="CQ10" s="97">
        <f>+C_Magazzino!CR36-C_Magazzino!CQ36</f>
        <v>0</v>
      </c>
      <c r="CR10" s="97">
        <f>+C_Magazzino!CS36-C_Magazzino!CR36</f>
        <v>0</v>
      </c>
      <c r="CS10" s="97">
        <f>+C_Magazzino!CT36-C_Magazzino!CS36</f>
        <v>0</v>
      </c>
      <c r="CT10" s="97">
        <f>+C_Magazzino!CU36-C_Magazzino!CT36</f>
        <v>0</v>
      </c>
      <c r="CU10" s="97">
        <f>+C_Magazzino!CV36-C_Magazzino!CU36</f>
        <v>0</v>
      </c>
      <c r="CV10" s="97">
        <f>+C_Magazzino!CW36-C_Magazzino!CV36</f>
        <v>0</v>
      </c>
      <c r="CW10" s="97">
        <f>+C_Magazzino!CX36-C_Magazzino!CW36</f>
        <v>0</v>
      </c>
      <c r="CX10" s="97">
        <f>+C_Magazzino!CY36-C_Magazzino!CX36</f>
        <v>0</v>
      </c>
      <c r="CY10" s="97">
        <f>+C_Magazzino!CZ36-C_Magazzino!CY36</f>
        <v>0</v>
      </c>
      <c r="CZ10" s="97">
        <f>+C_Magazzino!DA36-C_Magazzino!CZ36</f>
        <v>0</v>
      </c>
      <c r="DA10" s="97">
        <f>+C_Magazzino!DB36-C_Magazzino!DA36</f>
        <v>0</v>
      </c>
      <c r="DB10" s="97">
        <f>+C_Magazzino!DC36-C_Magazzino!DB36</f>
        <v>0</v>
      </c>
      <c r="DC10" s="97">
        <f>+C_Magazzino!DD36-C_Magazzino!DC36</f>
        <v>0</v>
      </c>
      <c r="DD10" s="97">
        <f>+C_Magazzino!DE36-C_Magazzino!DD36</f>
        <v>0</v>
      </c>
      <c r="DE10" s="97">
        <f>+C_Magazzino!DF36-C_Magazzino!DE36</f>
        <v>0</v>
      </c>
      <c r="DF10" s="97">
        <f>+C_Magazzino!DG36-C_Magazzino!DF36</f>
        <v>0</v>
      </c>
      <c r="DG10" s="97">
        <f>+C_Magazzino!DH36-C_Magazzino!DG36</f>
        <v>0</v>
      </c>
      <c r="DH10" s="97">
        <f>+C_Magazzino!DI36-C_Magazzino!DH36</f>
        <v>0</v>
      </c>
      <c r="DI10" s="97">
        <f>+C_Magazzino!DJ36-C_Magazzino!DI36</f>
        <v>0</v>
      </c>
      <c r="DJ10" s="97">
        <f>+C_Magazzino!DK36-C_Magazzino!DJ36</f>
        <v>0</v>
      </c>
      <c r="DK10" s="97">
        <f>+C_Magazzino!DL36-C_Magazzino!DK36</f>
        <v>0</v>
      </c>
      <c r="DL10" s="97">
        <f>+C_Magazzino!DM36-C_Magazzino!DL36</f>
        <v>0</v>
      </c>
      <c r="DM10" s="97">
        <f>+C_Magazzino!DN36-C_Magazzino!DM36</f>
        <v>0</v>
      </c>
      <c r="DN10" s="97">
        <f>+C_Magazzino!DO36-C_Magazzino!DN36</f>
        <v>0</v>
      </c>
      <c r="DO10" s="97">
        <f>+C_Magazzino!DP36-C_Magazzino!DO36</f>
        <v>0</v>
      </c>
      <c r="DP10" s="97">
        <f>+C_Magazzino!DQ36-C_Magazzino!DP36</f>
        <v>0</v>
      </c>
      <c r="DQ10" s="97">
        <f>+C_Magazzino!DR36-C_Magazzino!DQ36</f>
        <v>0</v>
      </c>
      <c r="DR10" s="97">
        <f>+C_Magazzino!DS36-C_Magazzino!DR36</f>
        <v>0</v>
      </c>
      <c r="DS10" s="97">
        <f>+C_Magazzino!DT36-C_Magazzino!DS36</f>
        <v>0</v>
      </c>
      <c r="DT10" s="97">
        <f>+C_Magazzino!DU36-C_Magazzino!DT36</f>
        <v>0</v>
      </c>
      <c r="DU10" s="97">
        <f>+C_Magazzino!DV36-C_Magazzino!DU36</f>
        <v>0</v>
      </c>
      <c r="DV10" s="97">
        <f>+C_Magazzino!DW36-C_Magazzino!DV36</f>
        <v>0</v>
      </c>
      <c r="DX10" s="97">
        <f>+SUM(G10:R10)</f>
        <v>25200</v>
      </c>
      <c r="DY10" s="97">
        <f>+SUM(S10:AD10)</f>
        <v>37799.999999999993</v>
      </c>
      <c r="DZ10" s="97">
        <f>+SUM(AE10:AP10)</f>
        <v>0</v>
      </c>
      <c r="EA10" s="97">
        <f>+SUM(AQ10:BB10)</f>
        <v>0</v>
      </c>
      <c r="EB10" s="97">
        <f>+SUM(BC10:BN10)</f>
        <v>0</v>
      </c>
      <c r="EC10" s="97">
        <f>+SUM(BO10:BZ10)</f>
        <v>0</v>
      </c>
      <c r="ED10" s="97">
        <f>+SUM(CA10:CL10)</f>
        <v>0</v>
      </c>
      <c r="EE10" s="97">
        <f>+SUM(CM10:CX10)</f>
        <v>0</v>
      </c>
      <c r="EF10" s="97">
        <f>+SUM(CY10:DJ10)</f>
        <v>0</v>
      </c>
      <c r="EG10" s="97">
        <f>+SUM(DK10:DV10)</f>
        <v>0</v>
      </c>
    </row>
    <row r="11" spans="2:139" ht="20.25" thickTop="1" thickBot="1" x14ac:dyDescent="0.35">
      <c r="D11" s="76"/>
      <c r="E11" s="172" t="s">
        <v>360</v>
      </c>
      <c r="F11" s="173"/>
      <c r="G11" s="99">
        <f>+G9-G10</f>
        <v>25200</v>
      </c>
      <c r="H11" s="99">
        <f t="shared" ref="H11:BS11" si="0">+H9-H10</f>
        <v>25200</v>
      </c>
      <c r="I11" s="99">
        <f t="shared" si="0"/>
        <v>25200</v>
      </c>
      <c r="J11" s="99">
        <f t="shared" si="0"/>
        <v>25200</v>
      </c>
      <c r="K11" s="99">
        <f t="shared" si="0"/>
        <v>25200</v>
      </c>
      <c r="L11" s="99">
        <f t="shared" si="0"/>
        <v>25200</v>
      </c>
      <c r="M11" s="99">
        <f t="shared" si="0"/>
        <v>25200</v>
      </c>
      <c r="N11" s="99">
        <f t="shared" si="0"/>
        <v>25200</v>
      </c>
      <c r="O11" s="99">
        <f t="shared" si="0"/>
        <v>25200</v>
      </c>
      <c r="P11" s="99">
        <f t="shared" si="0"/>
        <v>25200</v>
      </c>
      <c r="Q11" s="99">
        <f t="shared" si="0"/>
        <v>25200</v>
      </c>
      <c r="R11" s="99">
        <f t="shared" si="0"/>
        <v>25200</v>
      </c>
      <c r="S11" s="99">
        <f t="shared" si="0"/>
        <v>62999.999999999993</v>
      </c>
      <c r="T11" s="99">
        <f t="shared" si="0"/>
        <v>62999.999999999993</v>
      </c>
      <c r="U11" s="99">
        <f t="shared" si="0"/>
        <v>62999.999999999993</v>
      </c>
      <c r="V11" s="99">
        <f t="shared" si="0"/>
        <v>62999.999999999993</v>
      </c>
      <c r="W11" s="99">
        <f t="shared" si="0"/>
        <v>62999.999999999993</v>
      </c>
      <c r="X11" s="99">
        <f t="shared" si="0"/>
        <v>62999.999999999993</v>
      </c>
      <c r="Y11" s="99">
        <f t="shared" si="0"/>
        <v>62999.999999999993</v>
      </c>
      <c r="Z11" s="99">
        <f t="shared" si="0"/>
        <v>62999.999999999993</v>
      </c>
      <c r="AA11" s="99">
        <f t="shared" si="0"/>
        <v>62999.999999999993</v>
      </c>
      <c r="AB11" s="99">
        <f t="shared" si="0"/>
        <v>62999.999999999993</v>
      </c>
      <c r="AC11" s="99">
        <f t="shared" si="0"/>
        <v>62999.999999999993</v>
      </c>
      <c r="AD11" s="99">
        <f t="shared" si="0"/>
        <v>62999.999999999993</v>
      </c>
      <c r="AE11" s="99">
        <f t="shared" si="0"/>
        <v>62999.999999999993</v>
      </c>
      <c r="AF11" s="99">
        <f t="shared" si="0"/>
        <v>62999.999999999993</v>
      </c>
      <c r="AG11" s="99">
        <f t="shared" si="0"/>
        <v>62999.999999999993</v>
      </c>
      <c r="AH11" s="99">
        <f t="shared" si="0"/>
        <v>62999.999999999993</v>
      </c>
      <c r="AI11" s="99">
        <f t="shared" si="0"/>
        <v>62999.999999999993</v>
      </c>
      <c r="AJ11" s="99">
        <f t="shared" si="0"/>
        <v>62999.999999999993</v>
      </c>
      <c r="AK11" s="99">
        <f t="shared" si="0"/>
        <v>62999.999999999993</v>
      </c>
      <c r="AL11" s="99">
        <f t="shared" si="0"/>
        <v>62999.999999999993</v>
      </c>
      <c r="AM11" s="99">
        <f t="shared" si="0"/>
        <v>62999.999999999993</v>
      </c>
      <c r="AN11" s="99">
        <f t="shared" si="0"/>
        <v>62999.999999999993</v>
      </c>
      <c r="AO11" s="99">
        <f t="shared" si="0"/>
        <v>62999.999999999993</v>
      </c>
      <c r="AP11" s="99">
        <f t="shared" si="0"/>
        <v>62999.999999999993</v>
      </c>
      <c r="AQ11" s="99">
        <f t="shared" si="0"/>
        <v>62999.999999999993</v>
      </c>
      <c r="AR11" s="99">
        <f t="shared" si="0"/>
        <v>62999.999999999993</v>
      </c>
      <c r="AS11" s="99">
        <f t="shared" si="0"/>
        <v>62999.999999999993</v>
      </c>
      <c r="AT11" s="99">
        <f t="shared" si="0"/>
        <v>62999.999999999993</v>
      </c>
      <c r="AU11" s="99">
        <f t="shared" si="0"/>
        <v>62999.999999999993</v>
      </c>
      <c r="AV11" s="99">
        <f t="shared" si="0"/>
        <v>62999.999999999993</v>
      </c>
      <c r="AW11" s="99">
        <f t="shared" si="0"/>
        <v>62999.999999999993</v>
      </c>
      <c r="AX11" s="99">
        <f t="shared" si="0"/>
        <v>62999.999999999993</v>
      </c>
      <c r="AY11" s="99">
        <f t="shared" si="0"/>
        <v>62999.999999999993</v>
      </c>
      <c r="AZ11" s="99">
        <f t="shared" si="0"/>
        <v>62999.999999999993</v>
      </c>
      <c r="BA11" s="99">
        <f t="shared" si="0"/>
        <v>62999.999999999993</v>
      </c>
      <c r="BB11" s="99">
        <f t="shared" si="0"/>
        <v>62999.999999999993</v>
      </c>
      <c r="BC11" s="99">
        <f t="shared" si="0"/>
        <v>62999.999999999993</v>
      </c>
      <c r="BD11" s="99">
        <f t="shared" si="0"/>
        <v>62999.999999999993</v>
      </c>
      <c r="BE11" s="99">
        <f t="shared" si="0"/>
        <v>62999.999999999993</v>
      </c>
      <c r="BF11" s="99">
        <f t="shared" si="0"/>
        <v>62999.999999999993</v>
      </c>
      <c r="BG11" s="99">
        <f t="shared" si="0"/>
        <v>62999.999999999993</v>
      </c>
      <c r="BH11" s="99">
        <f t="shared" si="0"/>
        <v>62999.999999999993</v>
      </c>
      <c r="BI11" s="99">
        <f t="shared" si="0"/>
        <v>62999.999999999993</v>
      </c>
      <c r="BJ11" s="99">
        <f t="shared" si="0"/>
        <v>62999.999999999993</v>
      </c>
      <c r="BK11" s="99">
        <f t="shared" si="0"/>
        <v>62999.999999999993</v>
      </c>
      <c r="BL11" s="99">
        <f t="shared" si="0"/>
        <v>62999.999999999993</v>
      </c>
      <c r="BM11" s="99">
        <f t="shared" si="0"/>
        <v>62999.999999999993</v>
      </c>
      <c r="BN11" s="99">
        <f t="shared" si="0"/>
        <v>62999.999999999993</v>
      </c>
      <c r="BO11" s="99">
        <f t="shared" si="0"/>
        <v>62999.999999999993</v>
      </c>
      <c r="BP11" s="99">
        <f t="shared" si="0"/>
        <v>62999.999999999993</v>
      </c>
      <c r="BQ11" s="99">
        <f t="shared" si="0"/>
        <v>62999.999999999993</v>
      </c>
      <c r="BR11" s="99">
        <f t="shared" si="0"/>
        <v>62999.999999999993</v>
      </c>
      <c r="BS11" s="99">
        <f t="shared" si="0"/>
        <v>62999.999999999993</v>
      </c>
      <c r="BT11" s="99">
        <f t="shared" ref="BT11:EE11" si="1">+BT9-BT10</f>
        <v>62999.999999999993</v>
      </c>
      <c r="BU11" s="99">
        <f t="shared" si="1"/>
        <v>62999.999999999993</v>
      </c>
      <c r="BV11" s="99">
        <f t="shared" si="1"/>
        <v>62999.999999999993</v>
      </c>
      <c r="BW11" s="99">
        <f t="shared" si="1"/>
        <v>62999.999999999993</v>
      </c>
      <c r="BX11" s="99">
        <f t="shared" si="1"/>
        <v>62999.999999999993</v>
      </c>
      <c r="BY11" s="99">
        <f t="shared" si="1"/>
        <v>62999.999999999993</v>
      </c>
      <c r="BZ11" s="99">
        <f t="shared" si="1"/>
        <v>62999.999999999993</v>
      </c>
      <c r="CA11" s="99">
        <f t="shared" si="1"/>
        <v>62999.999999999993</v>
      </c>
      <c r="CB11" s="99">
        <f t="shared" si="1"/>
        <v>62999.999999999993</v>
      </c>
      <c r="CC11" s="99">
        <f t="shared" si="1"/>
        <v>62999.999999999993</v>
      </c>
      <c r="CD11" s="99">
        <f t="shared" si="1"/>
        <v>62999.999999999993</v>
      </c>
      <c r="CE11" s="99">
        <f t="shared" si="1"/>
        <v>62999.999999999993</v>
      </c>
      <c r="CF11" s="99">
        <f t="shared" si="1"/>
        <v>62999.999999999993</v>
      </c>
      <c r="CG11" s="99">
        <f t="shared" si="1"/>
        <v>62999.999999999993</v>
      </c>
      <c r="CH11" s="99">
        <f t="shared" si="1"/>
        <v>62999.999999999993</v>
      </c>
      <c r="CI11" s="99">
        <f t="shared" si="1"/>
        <v>62999.999999999993</v>
      </c>
      <c r="CJ11" s="99">
        <f t="shared" si="1"/>
        <v>62999.999999999993</v>
      </c>
      <c r="CK11" s="99">
        <f t="shared" si="1"/>
        <v>62999.999999999993</v>
      </c>
      <c r="CL11" s="99">
        <f t="shared" si="1"/>
        <v>62999.999999999993</v>
      </c>
      <c r="CM11" s="99">
        <f t="shared" si="1"/>
        <v>62999.999999999993</v>
      </c>
      <c r="CN11" s="99">
        <f t="shared" si="1"/>
        <v>62999.999999999993</v>
      </c>
      <c r="CO11" s="99">
        <f t="shared" si="1"/>
        <v>62999.999999999993</v>
      </c>
      <c r="CP11" s="99">
        <f t="shared" si="1"/>
        <v>62999.999999999993</v>
      </c>
      <c r="CQ11" s="99">
        <f t="shared" si="1"/>
        <v>62999.999999999993</v>
      </c>
      <c r="CR11" s="99">
        <f t="shared" si="1"/>
        <v>62999.999999999993</v>
      </c>
      <c r="CS11" s="99">
        <f t="shared" si="1"/>
        <v>62999.999999999993</v>
      </c>
      <c r="CT11" s="99">
        <f t="shared" si="1"/>
        <v>62999.999999999993</v>
      </c>
      <c r="CU11" s="99">
        <f t="shared" si="1"/>
        <v>62999.999999999993</v>
      </c>
      <c r="CV11" s="99">
        <f t="shared" si="1"/>
        <v>62999.999999999993</v>
      </c>
      <c r="CW11" s="99">
        <f t="shared" si="1"/>
        <v>62999.999999999993</v>
      </c>
      <c r="CX11" s="99">
        <f t="shared" si="1"/>
        <v>62999.999999999993</v>
      </c>
      <c r="CY11" s="99">
        <f t="shared" si="1"/>
        <v>62999.999999999993</v>
      </c>
      <c r="CZ11" s="99">
        <f t="shared" si="1"/>
        <v>62999.999999999993</v>
      </c>
      <c r="DA11" s="99">
        <f t="shared" si="1"/>
        <v>62999.999999999993</v>
      </c>
      <c r="DB11" s="99">
        <f t="shared" si="1"/>
        <v>62999.999999999993</v>
      </c>
      <c r="DC11" s="99">
        <f t="shared" si="1"/>
        <v>62999.999999999993</v>
      </c>
      <c r="DD11" s="99">
        <f t="shared" si="1"/>
        <v>62999.999999999993</v>
      </c>
      <c r="DE11" s="99">
        <f t="shared" si="1"/>
        <v>62999.999999999993</v>
      </c>
      <c r="DF11" s="99">
        <f t="shared" si="1"/>
        <v>62999.999999999993</v>
      </c>
      <c r="DG11" s="99">
        <f t="shared" si="1"/>
        <v>62999.999999999993</v>
      </c>
      <c r="DH11" s="99">
        <f t="shared" si="1"/>
        <v>62999.999999999993</v>
      </c>
      <c r="DI11" s="99">
        <f t="shared" si="1"/>
        <v>62999.999999999993</v>
      </c>
      <c r="DJ11" s="99">
        <f t="shared" si="1"/>
        <v>62999.999999999993</v>
      </c>
      <c r="DK11" s="99">
        <f t="shared" si="1"/>
        <v>62999.999999999993</v>
      </c>
      <c r="DL11" s="99">
        <f t="shared" si="1"/>
        <v>62999.999999999993</v>
      </c>
      <c r="DM11" s="99">
        <f t="shared" si="1"/>
        <v>62999.999999999993</v>
      </c>
      <c r="DN11" s="99">
        <f t="shared" si="1"/>
        <v>62999.999999999993</v>
      </c>
      <c r="DO11" s="99">
        <f t="shared" si="1"/>
        <v>62999.999999999993</v>
      </c>
      <c r="DP11" s="99">
        <f t="shared" si="1"/>
        <v>62999.999999999993</v>
      </c>
      <c r="DQ11" s="99">
        <f t="shared" si="1"/>
        <v>62999.999999999993</v>
      </c>
      <c r="DR11" s="99">
        <f t="shared" si="1"/>
        <v>62999.999999999993</v>
      </c>
      <c r="DS11" s="99">
        <f t="shared" si="1"/>
        <v>62999.999999999993</v>
      </c>
      <c r="DT11" s="99">
        <f t="shared" si="1"/>
        <v>62999.999999999993</v>
      </c>
      <c r="DU11" s="99">
        <f t="shared" si="1"/>
        <v>62999.999999999993</v>
      </c>
      <c r="DV11" s="99">
        <f t="shared" si="1"/>
        <v>62999.999999999993</v>
      </c>
      <c r="DX11" s="99">
        <f t="shared" si="1"/>
        <v>302400</v>
      </c>
      <c r="DY11" s="99">
        <f t="shared" si="1"/>
        <v>755999.99999999988</v>
      </c>
      <c r="DZ11" s="99">
        <f t="shared" si="1"/>
        <v>755999.99999999988</v>
      </c>
      <c r="EA11" s="99">
        <f t="shared" si="1"/>
        <v>755999.99999999988</v>
      </c>
      <c r="EB11" s="99">
        <f t="shared" si="1"/>
        <v>755999.99999999988</v>
      </c>
      <c r="EC11" s="99">
        <f t="shared" si="1"/>
        <v>755999.99999999988</v>
      </c>
      <c r="ED11" s="99">
        <f t="shared" si="1"/>
        <v>755999.99999999988</v>
      </c>
      <c r="EE11" s="99">
        <f t="shared" si="1"/>
        <v>755999.99999999988</v>
      </c>
      <c r="EF11" s="99">
        <f t="shared" ref="EF11:EG11" si="2">+EF9-EF10</f>
        <v>755999.99999999988</v>
      </c>
      <c r="EG11" s="99">
        <f t="shared" si="2"/>
        <v>755999.99999999988</v>
      </c>
    </row>
    <row r="12" spans="2:139" ht="20.25" thickTop="1" thickBot="1" x14ac:dyDescent="0.35">
      <c r="D12" s="76"/>
      <c r="E12" s="29"/>
      <c r="F12" s="76"/>
    </row>
    <row r="13" spans="2:139" ht="20.25" thickTop="1" thickBot="1" x14ac:dyDescent="0.35">
      <c r="D13" s="76"/>
      <c r="E13" s="172" t="s">
        <v>357</v>
      </c>
      <c r="F13" s="173"/>
      <c r="G13" s="99">
        <f>+G7-G11</f>
        <v>46800</v>
      </c>
      <c r="H13" s="99">
        <f t="shared" ref="H13:BS13" si="3">+H7-H11</f>
        <v>46800</v>
      </c>
      <c r="I13" s="99">
        <f t="shared" si="3"/>
        <v>46800</v>
      </c>
      <c r="J13" s="99">
        <f t="shared" si="3"/>
        <v>46800</v>
      </c>
      <c r="K13" s="99">
        <f t="shared" si="3"/>
        <v>46800</v>
      </c>
      <c r="L13" s="99">
        <f t="shared" si="3"/>
        <v>46800</v>
      </c>
      <c r="M13" s="99">
        <f t="shared" si="3"/>
        <v>46800</v>
      </c>
      <c r="N13" s="99">
        <f t="shared" si="3"/>
        <v>46800</v>
      </c>
      <c r="O13" s="99">
        <f t="shared" si="3"/>
        <v>46800</v>
      </c>
      <c r="P13" s="99">
        <f t="shared" si="3"/>
        <v>46800</v>
      </c>
      <c r="Q13" s="99">
        <f t="shared" si="3"/>
        <v>46800</v>
      </c>
      <c r="R13" s="99">
        <f t="shared" si="3"/>
        <v>46800</v>
      </c>
      <c r="S13" s="99">
        <f t="shared" si="3"/>
        <v>117000</v>
      </c>
      <c r="T13" s="99">
        <f t="shared" si="3"/>
        <v>117000</v>
      </c>
      <c r="U13" s="99">
        <f t="shared" si="3"/>
        <v>117000</v>
      </c>
      <c r="V13" s="99">
        <f t="shared" si="3"/>
        <v>117000</v>
      </c>
      <c r="W13" s="99">
        <f t="shared" si="3"/>
        <v>117000</v>
      </c>
      <c r="X13" s="99">
        <f t="shared" si="3"/>
        <v>117000</v>
      </c>
      <c r="Y13" s="99">
        <f t="shared" si="3"/>
        <v>117000</v>
      </c>
      <c r="Z13" s="99">
        <f t="shared" si="3"/>
        <v>117000</v>
      </c>
      <c r="AA13" s="99">
        <f t="shared" si="3"/>
        <v>117000</v>
      </c>
      <c r="AB13" s="99">
        <f t="shared" si="3"/>
        <v>117000</v>
      </c>
      <c r="AC13" s="99">
        <f t="shared" si="3"/>
        <v>117000</v>
      </c>
      <c r="AD13" s="99">
        <f t="shared" si="3"/>
        <v>117000</v>
      </c>
      <c r="AE13" s="99">
        <f t="shared" si="3"/>
        <v>117000</v>
      </c>
      <c r="AF13" s="99">
        <f t="shared" si="3"/>
        <v>117000</v>
      </c>
      <c r="AG13" s="99">
        <f t="shared" si="3"/>
        <v>117000</v>
      </c>
      <c r="AH13" s="99">
        <f t="shared" si="3"/>
        <v>117000</v>
      </c>
      <c r="AI13" s="99">
        <f t="shared" si="3"/>
        <v>117000</v>
      </c>
      <c r="AJ13" s="99">
        <f t="shared" si="3"/>
        <v>117000</v>
      </c>
      <c r="AK13" s="99">
        <f t="shared" si="3"/>
        <v>117000</v>
      </c>
      <c r="AL13" s="99">
        <f t="shared" si="3"/>
        <v>117000</v>
      </c>
      <c r="AM13" s="99">
        <f t="shared" si="3"/>
        <v>117000</v>
      </c>
      <c r="AN13" s="99">
        <f t="shared" si="3"/>
        <v>117000</v>
      </c>
      <c r="AO13" s="99">
        <f t="shared" si="3"/>
        <v>117000</v>
      </c>
      <c r="AP13" s="99">
        <f t="shared" si="3"/>
        <v>117000</v>
      </c>
      <c r="AQ13" s="99">
        <f t="shared" si="3"/>
        <v>117000</v>
      </c>
      <c r="AR13" s="99">
        <f t="shared" si="3"/>
        <v>117000</v>
      </c>
      <c r="AS13" s="99">
        <f t="shared" si="3"/>
        <v>117000</v>
      </c>
      <c r="AT13" s="99">
        <f t="shared" si="3"/>
        <v>117000</v>
      </c>
      <c r="AU13" s="99">
        <f t="shared" si="3"/>
        <v>117000</v>
      </c>
      <c r="AV13" s="99">
        <f t="shared" si="3"/>
        <v>117000</v>
      </c>
      <c r="AW13" s="99">
        <f t="shared" si="3"/>
        <v>117000</v>
      </c>
      <c r="AX13" s="99">
        <f t="shared" si="3"/>
        <v>117000</v>
      </c>
      <c r="AY13" s="99">
        <f t="shared" si="3"/>
        <v>117000</v>
      </c>
      <c r="AZ13" s="99">
        <f t="shared" si="3"/>
        <v>117000</v>
      </c>
      <c r="BA13" s="99">
        <f t="shared" si="3"/>
        <v>117000</v>
      </c>
      <c r="BB13" s="99">
        <f t="shared" si="3"/>
        <v>117000</v>
      </c>
      <c r="BC13" s="99">
        <f t="shared" si="3"/>
        <v>117000</v>
      </c>
      <c r="BD13" s="99">
        <f t="shared" si="3"/>
        <v>117000</v>
      </c>
      <c r="BE13" s="99">
        <f t="shared" si="3"/>
        <v>117000</v>
      </c>
      <c r="BF13" s="99">
        <f t="shared" si="3"/>
        <v>117000</v>
      </c>
      <c r="BG13" s="99">
        <f t="shared" si="3"/>
        <v>117000</v>
      </c>
      <c r="BH13" s="99">
        <f t="shared" si="3"/>
        <v>117000</v>
      </c>
      <c r="BI13" s="99">
        <f t="shared" si="3"/>
        <v>117000</v>
      </c>
      <c r="BJ13" s="99">
        <f t="shared" si="3"/>
        <v>117000</v>
      </c>
      <c r="BK13" s="99">
        <f t="shared" si="3"/>
        <v>117000</v>
      </c>
      <c r="BL13" s="99">
        <f t="shared" si="3"/>
        <v>117000</v>
      </c>
      <c r="BM13" s="99">
        <f t="shared" si="3"/>
        <v>117000</v>
      </c>
      <c r="BN13" s="99">
        <f t="shared" si="3"/>
        <v>117000</v>
      </c>
      <c r="BO13" s="99">
        <f t="shared" si="3"/>
        <v>117000</v>
      </c>
      <c r="BP13" s="99">
        <f t="shared" si="3"/>
        <v>117000</v>
      </c>
      <c r="BQ13" s="99">
        <f t="shared" si="3"/>
        <v>117000</v>
      </c>
      <c r="BR13" s="99">
        <f t="shared" si="3"/>
        <v>117000</v>
      </c>
      <c r="BS13" s="99">
        <f t="shared" si="3"/>
        <v>117000</v>
      </c>
      <c r="BT13" s="99">
        <f t="shared" ref="BT13:EE13" si="4">+BT7-BT11</f>
        <v>117000</v>
      </c>
      <c r="BU13" s="99">
        <f t="shared" si="4"/>
        <v>117000</v>
      </c>
      <c r="BV13" s="99">
        <f t="shared" si="4"/>
        <v>117000</v>
      </c>
      <c r="BW13" s="99">
        <f t="shared" si="4"/>
        <v>117000</v>
      </c>
      <c r="BX13" s="99">
        <f t="shared" si="4"/>
        <v>117000</v>
      </c>
      <c r="BY13" s="99">
        <f t="shared" si="4"/>
        <v>117000</v>
      </c>
      <c r="BZ13" s="99">
        <f t="shared" si="4"/>
        <v>117000</v>
      </c>
      <c r="CA13" s="99">
        <f t="shared" si="4"/>
        <v>117000</v>
      </c>
      <c r="CB13" s="99">
        <f t="shared" si="4"/>
        <v>117000</v>
      </c>
      <c r="CC13" s="99">
        <f t="shared" si="4"/>
        <v>117000</v>
      </c>
      <c r="CD13" s="99">
        <f t="shared" si="4"/>
        <v>117000</v>
      </c>
      <c r="CE13" s="99">
        <f t="shared" si="4"/>
        <v>117000</v>
      </c>
      <c r="CF13" s="99">
        <f t="shared" si="4"/>
        <v>117000</v>
      </c>
      <c r="CG13" s="99">
        <f t="shared" si="4"/>
        <v>117000</v>
      </c>
      <c r="CH13" s="99">
        <f t="shared" si="4"/>
        <v>117000</v>
      </c>
      <c r="CI13" s="99">
        <f t="shared" si="4"/>
        <v>117000</v>
      </c>
      <c r="CJ13" s="99">
        <f t="shared" si="4"/>
        <v>117000</v>
      </c>
      <c r="CK13" s="99">
        <f t="shared" si="4"/>
        <v>117000</v>
      </c>
      <c r="CL13" s="99">
        <f t="shared" si="4"/>
        <v>117000</v>
      </c>
      <c r="CM13" s="99">
        <f t="shared" si="4"/>
        <v>117000</v>
      </c>
      <c r="CN13" s="99">
        <f t="shared" si="4"/>
        <v>117000</v>
      </c>
      <c r="CO13" s="99">
        <f t="shared" si="4"/>
        <v>117000</v>
      </c>
      <c r="CP13" s="99">
        <f t="shared" si="4"/>
        <v>117000</v>
      </c>
      <c r="CQ13" s="99">
        <f t="shared" si="4"/>
        <v>117000</v>
      </c>
      <c r="CR13" s="99">
        <f t="shared" si="4"/>
        <v>117000</v>
      </c>
      <c r="CS13" s="99">
        <f t="shared" si="4"/>
        <v>117000</v>
      </c>
      <c r="CT13" s="99">
        <f t="shared" si="4"/>
        <v>117000</v>
      </c>
      <c r="CU13" s="99">
        <f t="shared" si="4"/>
        <v>117000</v>
      </c>
      <c r="CV13" s="99">
        <f t="shared" si="4"/>
        <v>117000</v>
      </c>
      <c r="CW13" s="99">
        <f t="shared" si="4"/>
        <v>117000</v>
      </c>
      <c r="CX13" s="99">
        <f t="shared" si="4"/>
        <v>117000</v>
      </c>
      <c r="CY13" s="99">
        <f t="shared" si="4"/>
        <v>117000</v>
      </c>
      <c r="CZ13" s="99">
        <f t="shared" si="4"/>
        <v>117000</v>
      </c>
      <c r="DA13" s="99">
        <f t="shared" si="4"/>
        <v>117000</v>
      </c>
      <c r="DB13" s="99">
        <f t="shared" si="4"/>
        <v>117000</v>
      </c>
      <c r="DC13" s="99">
        <f t="shared" si="4"/>
        <v>117000</v>
      </c>
      <c r="DD13" s="99">
        <f t="shared" si="4"/>
        <v>117000</v>
      </c>
      <c r="DE13" s="99">
        <f t="shared" si="4"/>
        <v>117000</v>
      </c>
      <c r="DF13" s="99">
        <f t="shared" si="4"/>
        <v>117000</v>
      </c>
      <c r="DG13" s="99">
        <f t="shared" si="4"/>
        <v>117000</v>
      </c>
      <c r="DH13" s="99">
        <f t="shared" si="4"/>
        <v>117000</v>
      </c>
      <c r="DI13" s="99">
        <f t="shared" si="4"/>
        <v>117000</v>
      </c>
      <c r="DJ13" s="99">
        <f t="shared" si="4"/>
        <v>117000</v>
      </c>
      <c r="DK13" s="99">
        <f t="shared" si="4"/>
        <v>117000</v>
      </c>
      <c r="DL13" s="99">
        <f t="shared" si="4"/>
        <v>117000</v>
      </c>
      <c r="DM13" s="99">
        <f t="shared" si="4"/>
        <v>117000</v>
      </c>
      <c r="DN13" s="99">
        <f t="shared" si="4"/>
        <v>117000</v>
      </c>
      <c r="DO13" s="99">
        <f t="shared" si="4"/>
        <v>117000</v>
      </c>
      <c r="DP13" s="99">
        <f t="shared" si="4"/>
        <v>117000</v>
      </c>
      <c r="DQ13" s="99">
        <f t="shared" si="4"/>
        <v>117000</v>
      </c>
      <c r="DR13" s="99">
        <f t="shared" si="4"/>
        <v>117000</v>
      </c>
      <c r="DS13" s="99">
        <f t="shared" si="4"/>
        <v>117000</v>
      </c>
      <c r="DT13" s="99">
        <f t="shared" si="4"/>
        <v>117000</v>
      </c>
      <c r="DU13" s="99">
        <f t="shared" si="4"/>
        <v>117000</v>
      </c>
      <c r="DV13" s="99">
        <f t="shared" si="4"/>
        <v>117000</v>
      </c>
      <c r="DX13" s="99">
        <f t="shared" si="4"/>
        <v>561600</v>
      </c>
      <c r="DY13" s="99">
        <f t="shared" si="4"/>
        <v>1404000</v>
      </c>
      <c r="DZ13" s="99">
        <f t="shared" si="4"/>
        <v>1404000</v>
      </c>
      <c r="EA13" s="99">
        <f t="shared" si="4"/>
        <v>1404000</v>
      </c>
      <c r="EB13" s="99">
        <f t="shared" si="4"/>
        <v>1404000</v>
      </c>
      <c r="EC13" s="99">
        <f t="shared" si="4"/>
        <v>1404000</v>
      </c>
      <c r="ED13" s="99">
        <f t="shared" si="4"/>
        <v>1404000</v>
      </c>
      <c r="EE13" s="99">
        <f t="shared" si="4"/>
        <v>1404000</v>
      </c>
      <c r="EF13" s="99">
        <f t="shared" ref="EF13:EG13" si="5">+EF7-EF11</f>
        <v>1404000</v>
      </c>
      <c r="EG13" s="99">
        <f t="shared" si="5"/>
        <v>1404000</v>
      </c>
    </row>
    <row r="14" spans="2:139" ht="15.75" thickTop="1" x14ac:dyDescent="0.25">
      <c r="D14" s="76"/>
      <c r="E14" s="102" t="s">
        <v>468</v>
      </c>
      <c r="F14" s="76"/>
      <c r="G14" s="233">
        <f>+IFERROR(G13/G7,"na")</f>
        <v>0.65</v>
      </c>
      <c r="H14" s="233">
        <f t="shared" ref="H14:BS14" si="6">+IFERROR(H13/H7,"na")</f>
        <v>0.65</v>
      </c>
      <c r="I14" s="233">
        <f t="shared" si="6"/>
        <v>0.65</v>
      </c>
      <c r="J14" s="233">
        <f t="shared" si="6"/>
        <v>0.65</v>
      </c>
      <c r="K14" s="233">
        <f t="shared" si="6"/>
        <v>0.65</v>
      </c>
      <c r="L14" s="233">
        <f t="shared" si="6"/>
        <v>0.65</v>
      </c>
      <c r="M14" s="233">
        <f t="shared" si="6"/>
        <v>0.65</v>
      </c>
      <c r="N14" s="233">
        <f t="shared" si="6"/>
        <v>0.65</v>
      </c>
      <c r="O14" s="233">
        <f t="shared" si="6"/>
        <v>0.65</v>
      </c>
      <c r="P14" s="233">
        <f t="shared" si="6"/>
        <v>0.65</v>
      </c>
      <c r="Q14" s="233">
        <f t="shared" si="6"/>
        <v>0.65</v>
      </c>
      <c r="R14" s="233">
        <f t="shared" si="6"/>
        <v>0.65</v>
      </c>
      <c r="S14" s="233">
        <f t="shared" si="6"/>
        <v>0.65</v>
      </c>
      <c r="T14" s="233">
        <f t="shared" si="6"/>
        <v>0.65</v>
      </c>
      <c r="U14" s="233">
        <f t="shared" si="6"/>
        <v>0.65</v>
      </c>
      <c r="V14" s="233">
        <f t="shared" si="6"/>
        <v>0.65</v>
      </c>
      <c r="W14" s="233">
        <f t="shared" si="6"/>
        <v>0.65</v>
      </c>
      <c r="X14" s="233">
        <f t="shared" si="6"/>
        <v>0.65</v>
      </c>
      <c r="Y14" s="233">
        <f t="shared" si="6"/>
        <v>0.65</v>
      </c>
      <c r="Z14" s="233">
        <f t="shared" si="6"/>
        <v>0.65</v>
      </c>
      <c r="AA14" s="233">
        <f t="shared" si="6"/>
        <v>0.65</v>
      </c>
      <c r="AB14" s="233">
        <f t="shared" si="6"/>
        <v>0.65</v>
      </c>
      <c r="AC14" s="233">
        <f t="shared" si="6"/>
        <v>0.65</v>
      </c>
      <c r="AD14" s="233">
        <f t="shared" si="6"/>
        <v>0.65</v>
      </c>
      <c r="AE14" s="233">
        <f t="shared" si="6"/>
        <v>0.65</v>
      </c>
      <c r="AF14" s="233">
        <f t="shared" si="6"/>
        <v>0.65</v>
      </c>
      <c r="AG14" s="233">
        <f t="shared" si="6"/>
        <v>0.65</v>
      </c>
      <c r="AH14" s="233">
        <f t="shared" si="6"/>
        <v>0.65</v>
      </c>
      <c r="AI14" s="233">
        <f t="shared" si="6"/>
        <v>0.65</v>
      </c>
      <c r="AJ14" s="233">
        <f t="shared" si="6"/>
        <v>0.65</v>
      </c>
      <c r="AK14" s="233">
        <f t="shared" si="6"/>
        <v>0.65</v>
      </c>
      <c r="AL14" s="233">
        <f t="shared" si="6"/>
        <v>0.65</v>
      </c>
      <c r="AM14" s="233">
        <f t="shared" si="6"/>
        <v>0.65</v>
      </c>
      <c r="AN14" s="233">
        <f t="shared" si="6"/>
        <v>0.65</v>
      </c>
      <c r="AO14" s="233">
        <f t="shared" si="6"/>
        <v>0.65</v>
      </c>
      <c r="AP14" s="233">
        <f t="shared" si="6"/>
        <v>0.65</v>
      </c>
      <c r="AQ14" s="233">
        <f t="shared" si="6"/>
        <v>0.65</v>
      </c>
      <c r="AR14" s="233">
        <f t="shared" si="6"/>
        <v>0.65</v>
      </c>
      <c r="AS14" s="233">
        <f t="shared" si="6"/>
        <v>0.65</v>
      </c>
      <c r="AT14" s="233">
        <f t="shared" si="6"/>
        <v>0.65</v>
      </c>
      <c r="AU14" s="233">
        <f t="shared" si="6"/>
        <v>0.65</v>
      </c>
      <c r="AV14" s="233">
        <f t="shared" si="6"/>
        <v>0.65</v>
      </c>
      <c r="AW14" s="233">
        <f t="shared" si="6"/>
        <v>0.65</v>
      </c>
      <c r="AX14" s="233">
        <f t="shared" si="6"/>
        <v>0.65</v>
      </c>
      <c r="AY14" s="233">
        <f t="shared" si="6"/>
        <v>0.65</v>
      </c>
      <c r="AZ14" s="233">
        <f t="shared" si="6"/>
        <v>0.65</v>
      </c>
      <c r="BA14" s="233">
        <f t="shared" si="6"/>
        <v>0.65</v>
      </c>
      <c r="BB14" s="233">
        <f t="shared" si="6"/>
        <v>0.65</v>
      </c>
      <c r="BC14" s="233">
        <f t="shared" si="6"/>
        <v>0.65</v>
      </c>
      <c r="BD14" s="233">
        <f t="shared" si="6"/>
        <v>0.65</v>
      </c>
      <c r="BE14" s="233">
        <f t="shared" si="6"/>
        <v>0.65</v>
      </c>
      <c r="BF14" s="233">
        <f t="shared" si="6"/>
        <v>0.65</v>
      </c>
      <c r="BG14" s="233">
        <f t="shared" si="6"/>
        <v>0.65</v>
      </c>
      <c r="BH14" s="233">
        <f t="shared" si="6"/>
        <v>0.65</v>
      </c>
      <c r="BI14" s="233">
        <f t="shared" si="6"/>
        <v>0.65</v>
      </c>
      <c r="BJ14" s="233">
        <f t="shared" si="6"/>
        <v>0.65</v>
      </c>
      <c r="BK14" s="233">
        <f t="shared" si="6"/>
        <v>0.65</v>
      </c>
      <c r="BL14" s="233">
        <f t="shared" si="6"/>
        <v>0.65</v>
      </c>
      <c r="BM14" s="233">
        <f t="shared" si="6"/>
        <v>0.65</v>
      </c>
      <c r="BN14" s="233">
        <f t="shared" si="6"/>
        <v>0.65</v>
      </c>
      <c r="BO14" s="233">
        <f t="shared" si="6"/>
        <v>0.65</v>
      </c>
      <c r="BP14" s="233">
        <f t="shared" si="6"/>
        <v>0.65</v>
      </c>
      <c r="BQ14" s="233">
        <f t="shared" si="6"/>
        <v>0.65</v>
      </c>
      <c r="BR14" s="233">
        <f t="shared" si="6"/>
        <v>0.65</v>
      </c>
      <c r="BS14" s="233">
        <f t="shared" si="6"/>
        <v>0.65</v>
      </c>
      <c r="BT14" s="233">
        <f t="shared" ref="BT14:DV14" si="7">+IFERROR(BT13/BT7,"na")</f>
        <v>0.65</v>
      </c>
      <c r="BU14" s="233">
        <f t="shared" si="7"/>
        <v>0.65</v>
      </c>
      <c r="BV14" s="233">
        <f t="shared" si="7"/>
        <v>0.65</v>
      </c>
      <c r="BW14" s="233">
        <f t="shared" si="7"/>
        <v>0.65</v>
      </c>
      <c r="BX14" s="233">
        <f t="shared" si="7"/>
        <v>0.65</v>
      </c>
      <c r="BY14" s="233">
        <f t="shared" si="7"/>
        <v>0.65</v>
      </c>
      <c r="BZ14" s="233">
        <f t="shared" si="7"/>
        <v>0.65</v>
      </c>
      <c r="CA14" s="233">
        <f t="shared" si="7"/>
        <v>0.65</v>
      </c>
      <c r="CB14" s="233">
        <f t="shared" si="7"/>
        <v>0.65</v>
      </c>
      <c r="CC14" s="233">
        <f t="shared" si="7"/>
        <v>0.65</v>
      </c>
      <c r="CD14" s="233">
        <f t="shared" si="7"/>
        <v>0.65</v>
      </c>
      <c r="CE14" s="233">
        <f t="shared" si="7"/>
        <v>0.65</v>
      </c>
      <c r="CF14" s="233">
        <f t="shared" si="7"/>
        <v>0.65</v>
      </c>
      <c r="CG14" s="233">
        <f t="shared" si="7"/>
        <v>0.65</v>
      </c>
      <c r="CH14" s="233">
        <f t="shared" si="7"/>
        <v>0.65</v>
      </c>
      <c r="CI14" s="233">
        <f t="shared" si="7"/>
        <v>0.65</v>
      </c>
      <c r="CJ14" s="233">
        <f t="shared" si="7"/>
        <v>0.65</v>
      </c>
      <c r="CK14" s="233">
        <f t="shared" si="7"/>
        <v>0.65</v>
      </c>
      <c r="CL14" s="233">
        <f t="shared" si="7"/>
        <v>0.65</v>
      </c>
      <c r="CM14" s="233">
        <f t="shared" si="7"/>
        <v>0.65</v>
      </c>
      <c r="CN14" s="233">
        <f t="shared" si="7"/>
        <v>0.65</v>
      </c>
      <c r="CO14" s="233">
        <f t="shared" si="7"/>
        <v>0.65</v>
      </c>
      <c r="CP14" s="233">
        <f t="shared" si="7"/>
        <v>0.65</v>
      </c>
      <c r="CQ14" s="233">
        <f t="shared" si="7"/>
        <v>0.65</v>
      </c>
      <c r="CR14" s="233">
        <f t="shared" si="7"/>
        <v>0.65</v>
      </c>
      <c r="CS14" s="233">
        <f t="shared" si="7"/>
        <v>0.65</v>
      </c>
      <c r="CT14" s="233">
        <f t="shared" si="7"/>
        <v>0.65</v>
      </c>
      <c r="CU14" s="233">
        <f t="shared" si="7"/>
        <v>0.65</v>
      </c>
      <c r="CV14" s="233">
        <f t="shared" si="7"/>
        <v>0.65</v>
      </c>
      <c r="CW14" s="233">
        <f t="shared" si="7"/>
        <v>0.65</v>
      </c>
      <c r="CX14" s="233">
        <f t="shared" si="7"/>
        <v>0.65</v>
      </c>
      <c r="CY14" s="233">
        <f t="shared" si="7"/>
        <v>0.65</v>
      </c>
      <c r="CZ14" s="233">
        <f t="shared" si="7"/>
        <v>0.65</v>
      </c>
      <c r="DA14" s="233">
        <f t="shared" si="7"/>
        <v>0.65</v>
      </c>
      <c r="DB14" s="233">
        <f t="shared" si="7"/>
        <v>0.65</v>
      </c>
      <c r="DC14" s="233">
        <f t="shared" si="7"/>
        <v>0.65</v>
      </c>
      <c r="DD14" s="233">
        <f t="shared" si="7"/>
        <v>0.65</v>
      </c>
      <c r="DE14" s="233">
        <f t="shared" si="7"/>
        <v>0.65</v>
      </c>
      <c r="DF14" s="233">
        <f t="shared" si="7"/>
        <v>0.65</v>
      </c>
      <c r="DG14" s="233">
        <f t="shared" si="7"/>
        <v>0.65</v>
      </c>
      <c r="DH14" s="233">
        <f t="shared" si="7"/>
        <v>0.65</v>
      </c>
      <c r="DI14" s="233">
        <f t="shared" si="7"/>
        <v>0.65</v>
      </c>
      <c r="DJ14" s="233">
        <f t="shared" si="7"/>
        <v>0.65</v>
      </c>
      <c r="DK14" s="233">
        <f t="shared" si="7"/>
        <v>0.65</v>
      </c>
      <c r="DL14" s="233">
        <f t="shared" si="7"/>
        <v>0.65</v>
      </c>
      <c r="DM14" s="233">
        <f t="shared" si="7"/>
        <v>0.65</v>
      </c>
      <c r="DN14" s="233">
        <f t="shared" si="7"/>
        <v>0.65</v>
      </c>
      <c r="DO14" s="233">
        <f t="shared" si="7"/>
        <v>0.65</v>
      </c>
      <c r="DP14" s="233">
        <f t="shared" si="7"/>
        <v>0.65</v>
      </c>
      <c r="DQ14" s="233">
        <f t="shared" si="7"/>
        <v>0.65</v>
      </c>
      <c r="DR14" s="233">
        <f t="shared" si="7"/>
        <v>0.65</v>
      </c>
      <c r="DS14" s="233">
        <f t="shared" si="7"/>
        <v>0.65</v>
      </c>
      <c r="DT14" s="233">
        <f t="shared" si="7"/>
        <v>0.65</v>
      </c>
      <c r="DU14" s="233">
        <f t="shared" si="7"/>
        <v>0.65</v>
      </c>
      <c r="DV14" s="233">
        <f t="shared" si="7"/>
        <v>0.65</v>
      </c>
      <c r="DX14" s="233">
        <f t="shared" ref="DX14" si="8">+IFERROR(DX13/DX7,"na")</f>
        <v>0.65</v>
      </c>
      <c r="DY14" s="233">
        <f t="shared" ref="DY14" si="9">+IFERROR(DY13/DY7,"na")</f>
        <v>0.65</v>
      </c>
      <c r="DZ14" s="233">
        <f t="shared" ref="DZ14" si="10">+IFERROR(DZ13/DZ7,"na")</f>
        <v>0.65</v>
      </c>
      <c r="EA14" s="233">
        <f t="shared" ref="EA14" si="11">+IFERROR(EA13/EA7,"na")</f>
        <v>0.65</v>
      </c>
      <c r="EB14" s="233">
        <f t="shared" ref="EB14" si="12">+IFERROR(EB13/EB7,"na")</f>
        <v>0.65</v>
      </c>
      <c r="EC14" s="233">
        <f t="shared" ref="EC14" si="13">+IFERROR(EC13/EC7,"na")</f>
        <v>0.65</v>
      </c>
      <c r="ED14" s="233">
        <f t="shared" ref="ED14" si="14">+IFERROR(ED13/ED7,"na")</f>
        <v>0.65</v>
      </c>
      <c r="EE14" s="233">
        <f t="shared" ref="EE14" si="15">+IFERROR(EE13/EE7,"na")</f>
        <v>0.65</v>
      </c>
      <c r="EF14" s="233">
        <f t="shared" ref="EF14" si="16">+IFERROR(EF13/EF7,"na")</f>
        <v>0.65</v>
      </c>
      <c r="EG14" s="233">
        <f t="shared" ref="EG14" si="17">+IFERROR(EG13/EG7,"na")</f>
        <v>0.65</v>
      </c>
    </row>
    <row r="15" spans="2:139" ht="18.75" x14ac:dyDescent="0.3">
      <c r="D15" s="76"/>
      <c r="E15" s="29"/>
      <c r="F15" s="76"/>
    </row>
    <row r="16" spans="2:139" ht="21" x14ac:dyDescent="0.35">
      <c r="D16" s="76"/>
      <c r="E16" s="29" t="s">
        <v>7</v>
      </c>
      <c r="F16" s="6"/>
      <c r="G16" s="97">
        <f>+C_Variabili!H36</f>
        <v>1440</v>
      </c>
      <c r="H16" s="97">
        <f>+C_Variabili!I36</f>
        <v>1440</v>
      </c>
      <c r="I16" s="97">
        <f>+C_Variabili!J36</f>
        <v>1440</v>
      </c>
      <c r="J16" s="97">
        <f>+C_Variabili!K36</f>
        <v>1440</v>
      </c>
      <c r="K16" s="97">
        <f>+C_Variabili!L36</f>
        <v>1440</v>
      </c>
      <c r="L16" s="97">
        <f>+C_Variabili!M36</f>
        <v>1440</v>
      </c>
      <c r="M16" s="97">
        <f>+C_Variabili!N36</f>
        <v>1440</v>
      </c>
      <c r="N16" s="97">
        <f>+C_Variabili!O36</f>
        <v>1440</v>
      </c>
      <c r="O16" s="97">
        <f>+C_Variabili!P36</f>
        <v>1440</v>
      </c>
      <c r="P16" s="97">
        <f>+C_Variabili!Q36</f>
        <v>1440</v>
      </c>
      <c r="Q16" s="97">
        <f>+C_Variabili!R36</f>
        <v>1440</v>
      </c>
      <c r="R16" s="97">
        <f>+C_Variabili!S36</f>
        <v>1440</v>
      </c>
      <c r="S16" s="97">
        <f>+C_Variabili!T36</f>
        <v>3600</v>
      </c>
      <c r="T16" s="97">
        <f>+C_Variabili!U36</f>
        <v>3600</v>
      </c>
      <c r="U16" s="97">
        <f>+C_Variabili!V36</f>
        <v>3600</v>
      </c>
      <c r="V16" s="97">
        <f>+C_Variabili!W36</f>
        <v>3600</v>
      </c>
      <c r="W16" s="97">
        <f>+C_Variabili!X36</f>
        <v>3600</v>
      </c>
      <c r="X16" s="97">
        <f>+C_Variabili!Y36</f>
        <v>3600</v>
      </c>
      <c r="Y16" s="97">
        <f>+C_Variabili!Z36</f>
        <v>3600</v>
      </c>
      <c r="Z16" s="97">
        <f>+C_Variabili!AA36</f>
        <v>3600</v>
      </c>
      <c r="AA16" s="97">
        <f>+C_Variabili!AB36</f>
        <v>3600</v>
      </c>
      <c r="AB16" s="97">
        <f>+C_Variabili!AC36</f>
        <v>3600</v>
      </c>
      <c r="AC16" s="97">
        <f>+C_Variabili!AD36</f>
        <v>3600</v>
      </c>
      <c r="AD16" s="97">
        <f>+C_Variabili!AE36</f>
        <v>3600</v>
      </c>
      <c r="AE16" s="97">
        <f>+C_Variabili!AF36</f>
        <v>3600</v>
      </c>
      <c r="AF16" s="97">
        <f>+C_Variabili!AG36</f>
        <v>3600</v>
      </c>
      <c r="AG16" s="97">
        <f>+C_Variabili!AH36</f>
        <v>3600</v>
      </c>
      <c r="AH16" s="97">
        <f>+C_Variabili!AI36</f>
        <v>3600</v>
      </c>
      <c r="AI16" s="97">
        <f>+C_Variabili!AJ36</f>
        <v>3600</v>
      </c>
      <c r="AJ16" s="97">
        <f>+C_Variabili!AK36</f>
        <v>3600</v>
      </c>
      <c r="AK16" s="97">
        <f>+C_Variabili!AL36</f>
        <v>3600</v>
      </c>
      <c r="AL16" s="97">
        <f>+C_Variabili!AM36</f>
        <v>3600</v>
      </c>
      <c r="AM16" s="97">
        <f>+C_Variabili!AN36</f>
        <v>3600</v>
      </c>
      <c r="AN16" s="97">
        <f>+C_Variabili!AO36</f>
        <v>3600</v>
      </c>
      <c r="AO16" s="97">
        <f>+C_Variabili!AP36</f>
        <v>3600</v>
      </c>
      <c r="AP16" s="97">
        <f>+C_Variabili!AQ36</f>
        <v>3600</v>
      </c>
      <c r="AQ16" s="97">
        <f>+C_Variabili!AR36</f>
        <v>3600</v>
      </c>
      <c r="AR16" s="97">
        <f>+C_Variabili!AS36</f>
        <v>3600</v>
      </c>
      <c r="AS16" s="97">
        <f>+C_Variabili!AT36</f>
        <v>3600</v>
      </c>
      <c r="AT16" s="97">
        <f>+C_Variabili!AU36</f>
        <v>3600</v>
      </c>
      <c r="AU16" s="97">
        <f>+C_Variabili!AV36</f>
        <v>3600</v>
      </c>
      <c r="AV16" s="97">
        <f>+C_Variabili!AW36</f>
        <v>3600</v>
      </c>
      <c r="AW16" s="97">
        <f>+C_Variabili!AX36</f>
        <v>3600</v>
      </c>
      <c r="AX16" s="97">
        <f>+C_Variabili!AY36</f>
        <v>3600</v>
      </c>
      <c r="AY16" s="97">
        <f>+C_Variabili!AZ36</f>
        <v>3600</v>
      </c>
      <c r="AZ16" s="97">
        <f>+C_Variabili!BA36</f>
        <v>3600</v>
      </c>
      <c r="BA16" s="97">
        <f>+C_Variabili!BB36</f>
        <v>3600</v>
      </c>
      <c r="BB16" s="97">
        <f>+C_Variabili!BC36</f>
        <v>3600</v>
      </c>
      <c r="BC16" s="97">
        <f>+C_Variabili!BD36</f>
        <v>3600</v>
      </c>
      <c r="BD16" s="97">
        <f>+C_Variabili!BE36</f>
        <v>3600</v>
      </c>
      <c r="BE16" s="97">
        <f>+C_Variabili!BF36</f>
        <v>3600</v>
      </c>
      <c r="BF16" s="97">
        <f>+C_Variabili!BG36</f>
        <v>3600</v>
      </c>
      <c r="BG16" s="97">
        <f>+C_Variabili!BH36</f>
        <v>3600</v>
      </c>
      <c r="BH16" s="97">
        <f>+C_Variabili!BI36</f>
        <v>3600</v>
      </c>
      <c r="BI16" s="97">
        <f>+C_Variabili!BJ36</f>
        <v>3600</v>
      </c>
      <c r="BJ16" s="97">
        <f>+C_Variabili!BK36</f>
        <v>3600</v>
      </c>
      <c r="BK16" s="97">
        <f>+C_Variabili!BL36</f>
        <v>3600</v>
      </c>
      <c r="BL16" s="97">
        <f>+C_Variabili!BM36</f>
        <v>3600</v>
      </c>
      <c r="BM16" s="97">
        <f>+C_Variabili!BN36</f>
        <v>3600</v>
      </c>
      <c r="BN16" s="97">
        <f>+C_Variabili!BO36</f>
        <v>3600</v>
      </c>
      <c r="BO16" s="97">
        <f>+C_Variabili!BP36</f>
        <v>3600</v>
      </c>
      <c r="BP16" s="97">
        <f>+C_Variabili!BQ36</f>
        <v>3600</v>
      </c>
      <c r="BQ16" s="97">
        <f>+C_Variabili!BR36</f>
        <v>3600</v>
      </c>
      <c r="BR16" s="97">
        <f>+C_Variabili!BS36</f>
        <v>3600</v>
      </c>
      <c r="BS16" s="97">
        <f>+C_Variabili!BT36</f>
        <v>3600</v>
      </c>
      <c r="BT16" s="97">
        <f>+C_Variabili!BU36</f>
        <v>3600</v>
      </c>
      <c r="BU16" s="97">
        <f>+C_Variabili!BV36</f>
        <v>3600</v>
      </c>
      <c r="BV16" s="97">
        <f>+C_Variabili!BW36</f>
        <v>3600</v>
      </c>
      <c r="BW16" s="97">
        <f>+C_Variabili!BX36</f>
        <v>3600</v>
      </c>
      <c r="BX16" s="97">
        <f>+C_Variabili!BY36</f>
        <v>3600</v>
      </c>
      <c r="BY16" s="97">
        <f>+C_Variabili!BZ36</f>
        <v>3600</v>
      </c>
      <c r="BZ16" s="97">
        <f>+C_Variabili!CA36</f>
        <v>3600</v>
      </c>
      <c r="CA16" s="97">
        <f>+C_Variabili!CB36</f>
        <v>3600</v>
      </c>
      <c r="CB16" s="97">
        <f>+C_Variabili!CC36</f>
        <v>3600</v>
      </c>
      <c r="CC16" s="97">
        <f>+C_Variabili!CD36</f>
        <v>3600</v>
      </c>
      <c r="CD16" s="97">
        <f>+C_Variabili!CE36</f>
        <v>3600</v>
      </c>
      <c r="CE16" s="97">
        <f>+C_Variabili!CF36</f>
        <v>3600</v>
      </c>
      <c r="CF16" s="97">
        <f>+C_Variabili!CG36</f>
        <v>3600</v>
      </c>
      <c r="CG16" s="97">
        <f>+C_Variabili!CH36</f>
        <v>3600</v>
      </c>
      <c r="CH16" s="97">
        <f>+C_Variabili!CI36</f>
        <v>3600</v>
      </c>
      <c r="CI16" s="97">
        <f>+C_Variabili!CJ36</f>
        <v>3600</v>
      </c>
      <c r="CJ16" s="97">
        <f>+C_Variabili!CK36</f>
        <v>3600</v>
      </c>
      <c r="CK16" s="97">
        <f>+C_Variabili!CL36</f>
        <v>3600</v>
      </c>
      <c r="CL16" s="97">
        <f>+C_Variabili!CM36</f>
        <v>3600</v>
      </c>
      <c r="CM16" s="97">
        <f>+C_Variabili!CN36</f>
        <v>3600</v>
      </c>
      <c r="CN16" s="97">
        <f>+C_Variabili!CO36</f>
        <v>3600</v>
      </c>
      <c r="CO16" s="97">
        <f>+C_Variabili!CP36</f>
        <v>3600</v>
      </c>
      <c r="CP16" s="97">
        <f>+C_Variabili!CQ36</f>
        <v>3600</v>
      </c>
      <c r="CQ16" s="97">
        <f>+C_Variabili!CR36</f>
        <v>3600</v>
      </c>
      <c r="CR16" s="97">
        <f>+C_Variabili!CS36</f>
        <v>3600</v>
      </c>
      <c r="CS16" s="97">
        <f>+C_Variabili!CT36</f>
        <v>3600</v>
      </c>
      <c r="CT16" s="97">
        <f>+C_Variabili!CU36</f>
        <v>3600</v>
      </c>
      <c r="CU16" s="97">
        <f>+C_Variabili!CV36</f>
        <v>3600</v>
      </c>
      <c r="CV16" s="97">
        <f>+C_Variabili!CW36</f>
        <v>3600</v>
      </c>
      <c r="CW16" s="97">
        <f>+C_Variabili!CX36</f>
        <v>3600</v>
      </c>
      <c r="CX16" s="97">
        <f>+C_Variabili!CY36</f>
        <v>3600</v>
      </c>
      <c r="CY16" s="97">
        <f>+C_Variabili!CZ36</f>
        <v>3600</v>
      </c>
      <c r="CZ16" s="97">
        <f>+C_Variabili!DA36</f>
        <v>3600</v>
      </c>
      <c r="DA16" s="97">
        <f>+C_Variabili!DB36</f>
        <v>3600</v>
      </c>
      <c r="DB16" s="97">
        <f>+C_Variabili!DC36</f>
        <v>3600</v>
      </c>
      <c r="DC16" s="97">
        <f>+C_Variabili!DD36</f>
        <v>3600</v>
      </c>
      <c r="DD16" s="97">
        <f>+C_Variabili!DE36</f>
        <v>3600</v>
      </c>
      <c r="DE16" s="97">
        <f>+C_Variabili!DF36</f>
        <v>3600</v>
      </c>
      <c r="DF16" s="97">
        <f>+C_Variabili!DG36</f>
        <v>3600</v>
      </c>
      <c r="DG16" s="97">
        <f>+C_Variabili!DH36</f>
        <v>3600</v>
      </c>
      <c r="DH16" s="97">
        <f>+C_Variabili!DI36</f>
        <v>3600</v>
      </c>
      <c r="DI16" s="97">
        <f>+C_Variabili!DJ36</f>
        <v>3600</v>
      </c>
      <c r="DJ16" s="97">
        <f>+C_Variabili!DK36</f>
        <v>3600</v>
      </c>
      <c r="DK16" s="97">
        <f>+C_Variabili!DL36</f>
        <v>3600</v>
      </c>
      <c r="DL16" s="97">
        <f>+C_Variabili!DM36</f>
        <v>3600</v>
      </c>
      <c r="DM16" s="97">
        <f>+C_Variabili!DN36</f>
        <v>3600</v>
      </c>
      <c r="DN16" s="97">
        <f>+C_Variabili!DO36</f>
        <v>3600</v>
      </c>
      <c r="DO16" s="97">
        <f>+C_Variabili!DP36</f>
        <v>3600</v>
      </c>
      <c r="DP16" s="97">
        <f>+C_Variabili!DQ36</f>
        <v>3600</v>
      </c>
      <c r="DQ16" s="97">
        <f>+C_Variabili!DR36</f>
        <v>3600</v>
      </c>
      <c r="DR16" s="97">
        <f>+C_Variabili!DS36</f>
        <v>3600</v>
      </c>
      <c r="DS16" s="97">
        <f>+C_Variabili!DT36</f>
        <v>3600</v>
      </c>
      <c r="DT16" s="97">
        <f>+C_Variabili!DU36</f>
        <v>3600</v>
      </c>
      <c r="DU16" s="97">
        <f>+C_Variabili!DV36</f>
        <v>3600</v>
      </c>
      <c r="DV16" s="97">
        <f>+C_Variabili!DW36</f>
        <v>3600</v>
      </c>
      <c r="DX16" s="97">
        <f>+SUM(G16:R16)</f>
        <v>17280</v>
      </c>
      <c r="DY16" s="97">
        <f>+SUM(S16:AD16)</f>
        <v>43200</v>
      </c>
      <c r="DZ16" s="97">
        <f>+SUM(AE16:AP16)</f>
        <v>43200</v>
      </c>
      <c r="EA16" s="97">
        <f>+SUM(AQ16:BB16)</f>
        <v>43200</v>
      </c>
      <c r="EB16" s="97">
        <f>+SUM(BC16:BN16)</f>
        <v>43200</v>
      </c>
      <c r="EC16" s="97">
        <f>+SUM(BO16:BZ16)</f>
        <v>43200</v>
      </c>
      <c r="ED16" s="97">
        <f>+SUM(CA16:CL16)</f>
        <v>43200</v>
      </c>
      <c r="EE16" s="97">
        <f>+SUM(CM16:CX16)</f>
        <v>43200</v>
      </c>
      <c r="EF16" s="97">
        <f>+SUM(CY16:DJ16)</f>
        <v>43200</v>
      </c>
      <c r="EG16" s="97">
        <f>+SUM(DK16:DV16)</f>
        <v>43200</v>
      </c>
    </row>
    <row r="17" spans="4:137" ht="19.5" thickBot="1" x14ac:dyDescent="0.35">
      <c r="D17" s="76"/>
      <c r="E17" s="29"/>
      <c r="F17" s="78"/>
    </row>
    <row r="18" spans="4:137" ht="20.25" thickTop="1" thickBot="1" x14ac:dyDescent="0.35">
      <c r="D18" s="76"/>
      <c r="E18" s="172" t="s">
        <v>358</v>
      </c>
      <c r="F18" s="173"/>
      <c r="G18" s="99">
        <f>+G13-G16</f>
        <v>45360</v>
      </c>
      <c r="H18" s="99">
        <f t="shared" ref="H18:M18" si="18">+H13-H16</f>
        <v>45360</v>
      </c>
      <c r="I18" s="99">
        <f t="shared" si="18"/>
        <v>45360</v>
      </c>
      <c r="J18" s="99">
        <f t="shared" si="18"/>
        <v>45360</v>
      </c>
      <c r="K18" s="99">
        <f t="shared" si="18"/>
        <v>45360</v>
      </c>
      <c r="L18" s="99">
        <f t="shared" si="18"/>
        <v>45360</v>
      </c>
      <c r="M18" s="99">
        <f t="shared" si="18"/>
        <v>45360</v>
      </c>
      <c r="N18" s="99">
        <f t="shared" ref="N18:BY18" si="19">+N13-N16</f>
        <v>45360</v>
      </c>
      <c r="O18" s="99">
        <f t="shared" si="19"/>
        <v>45360</v>
      </c>
      <c r="P18" s="99">
        <f t="shared" si="19"/>
        <v>45360</v>
      </c>
      <c r="Q18" s="99">
        <f t="shared" si="19"/>
        <v>45360</v>
      </c>
      <c r="R18" s="99">
        <f t="shared" si="19"/>
        <v>45360</v>
      </c>
      <c r="S18" s="99">
        <f t="shared" si="19"/>
        <v>113400</v>
      </c>
      <c r="T18" s="99">
        <f t="shared" si="19"/>
        <v>113400</v>
      </c>
      <c r="U18" s="99">
        <f t="shared" si="19"/>
        <v>113400</v>
      </c>
      <c r="V18" s="99">
        <f t="shared" si="19"/>
        <v>113400</v>
      </c>
      <c r="W18" s="99">
        <f t="shared" si="19"/>
        <v>113400</v>
      </c>
      <c r="X18" s="99">
        <f t="shared" si="19"/>
        <v>113400</v>
      </c>
      <c r="Y18" s="99">
        <f t="shared" si="19"/>
        <v>113400</v>
      </c>
      <c r="Z18" s="99">
        <f t="shared" si="19"/>
        <v>113400</v>
      </c>
      <c r="AA18" s="99">
        <f t="shared" si="19"/>
        <v>113400</v>
      </c>
      <c r="AB18" s="99">
        <f t="shared" si="19"/>
        <v>113400</v>
      </c>
      <c r="AC18" s="99">
        <f t="shared" si="19"/>
        <v>113400</v>
      </c>
      <c r="AD18" s="99">
        <f t="shared" si="19"/>
        <v>113400</v>
      </c>
      <c r="AE18" s="99">
        <f t="shared" si="19"/>
        <v>113400</v>
      </c>
      <c r="AF18" s="99">
        <f t="shared" si="19"/>
        <v>113400</v>
      </c>
      <c r="AG18" s="99">
        <f t="shared" si="19"/>
        <v>113400</v>
      </c>
      <c r="AH18" s="99">
        <f t="shared" si="19"/>
        <v>113400</v>
      </c>
      <c r="AI18" s="99">
        <f t="shared" si="19"/>
        <v>113400</v>
      </c>
      <c r="AJ18" s="99">
        <f t="shared" si="19"/>
        <v>113400</v>
      </c>
      <c r="AK18" s="99">
        <f t="shared" si="19"/>
        <v>113400</v>
      </c>
      <c r="AL18" s="99">
        <f t="shared" si="19"/>
        <v>113400</v>
      </c>
      <c r="AM18" s="99">
        <f t="shared" si="19"/>
        <v>113400</v>
      </c>
      <c r="AN18" s="99">
        <f t="shared" si="19"/>
        <v>113400</v>
      </c>
      <c r="AO18" s="99">
        <f t="shared" si="19"/>
        <v>113400</v>
      </c>
      <c r="AP18" s="99">
        <f t="shared" si="19"/>
        <v>113400</v>
      </c>
      <c r="AQ18" s="99">
        <f t="shared" si="19"/>
        <v>113400</v>
      </c>
      <c r="AR18" s="99">
        <f t="shared" si="19"/>
        <v>113400</v>
      </c>
      <c r="AS18" s="99">
        <f t="shared" si="19"/>
        <v>113400</v>
      </c>
      <c r="AT18" s="99">
        <f t="shared" si="19"/>
        <v>113400</v>
      </c>
      <c r="AU18" s="99">
        <f t="shared" si="19"/>
        <v>113400</v>
      </c>
      <c r="AV18" s="99">
        <f t="shared" si="19"/>
        <v>113400</v>
      </c>
      <c r="AW18" s="99">
        <f t="shared" si="19"/>
        <v>113400</v>
      </c>
      <c r="AX18" s="99">
        <f t="shared" si="19"/>
        <v>113400</v>
      </c>
      <c r="AY18" s="99">
        <f t="shared" si="19"/>
        <v>113400</v>
      </c>
      <c r="AZ18" s="99">
        <f t="shared" si="19"/>
        <v>113400</v>
      </c>
      <c r="BA18" s="99">
        <f t="shared" si="19"/>
        <v>113400</v>
      </c>
      <c r="BB18" s="99">
        <f t="shared" si="19"/>
        <v>113400</v>
      </c>
      <c r="BC18" s="99">
        <f t="shared" si="19"/>
        <v>113400</v>
      </c>
      <c r="BD18" s="99">
        <f t="shared" si="19"/>
        <v>113400</v>
      </c>
      <c r="BE18" s="99">
        <f t="shared" si="19"/>
        <v>113400</v>
      </c>
      <c r="BF18" s="99">
        <f t="shared" si="19"/>
        <v>113400</v>
      </c>
      <c r="BG18" s="99">
        <f t="shared" si="19"/>
        <v>113400</v>
      </c>
      <c r="BH18" s="99">
        <f t="shared" si="19"/>
        <v>113400</v>
      </c>
      <c r="BI18" s="99">
        <f t="shared" si="19"/>
        <v>113400</v>
      </c>
      <c r="BJ18" s="99">
        <f t="shared" si="19"/>
        <v>113400</v>
      </c>
      <c r="BK18" s="99">
        <f t="shared" si="19"/>
        <v>113400</v>
      </c>
      <c r="BL18" s="99">
        <f t="shared" si="19"/>
        <v>113400</v>
      </c>
      <c r="BM18" s="99">
        <f t="shared" si="19"/>
        <v>113400</v>
      </c>
      <c r="BN18" s="99">
        <f t="shared" si="19"/>
        <v>113400</v>
      </c>
      <c r="BO18" s="99">
        <f t="shared" si="19"/>
        <v>113400</v>
      </c>
      <c r="BP18" s="99">
        <f t="shared" si="19"/>
        <v>113400</v>
      </c>
      <c r="BQ18" s="99">
        <f t="shared" si="19"/>
        <v>113400</v>
      </c>
      <c r="BR18" s="99">
        <f t="shared" si="19"/>
        <v>113400</v>
      </c>
      <c r="BS18" s="99">
        <f t="shared" si="19"/>
        <v>113400</v>
      </c>
      <c r="BT18" s="99">
        <f t="shared" si="19"/>
        <v>113400</v>
      </c>
      <c r="BU18" s="99">
        <f t="shared" si="19"/>
        <v>113400</v>
      </c>
      <c r="BV18" s="99">
        <f t="shared" si="19"/>
        <v>113400</v>
      </c>
      <c r="BW18" s="99">
        <f t="shared" si="19"/>
        <v>113400</v>
      </c>
      <c r="BX18" s="99">
        <f t="shared" si="19"/>
        <v>113400</v>
      </c>
      <c r="BY18" s="99">
        <f t="shared" si="19"/>
        <v>113400</v>
      </c>
      <c r="BZ18" s="99">
        <f t="shared" ref="BZ18:EG18" si="20">+BZ13-BZ16</f>
        <v>113400</v>
      </c>
      <c r="CA18" s="99">
        <f t="shared" si="20"/>
        <v>113400</v>
      </c>
      <c r="CB18" s="99">
        <f t="shared" si="20"/>
        <v>113400</v>
      </c>
      <c r="CC18" s="99">
        <f t="shared" si="20"/>
        <v>113400</v>
      </c>
      <c r="CD18" s="99">
        <f t="shared" si="20"/>
        <v>113400</v>
      </c>
      <c r="CE18" s="99">
        <f t="shared" si="20"/>
        <v>113400</v>
      </c>
      <c r="CF18" s="99">
        <f t="shared" si="20"/>
        <v>113400</v>
      </c>
      <c r="CG18" s="99">
        <f t="shared" si="20"/>
        <v>113400</v>
      </c>
      <c r="CH18" s="99">
        <f t="shared" si="20"/>
        <v>113400</v>
      </c>
      <c r="CI18" s="99">
        <f t="shared" si="20"/>
        <v>113400</v>
      </c>
      <c r="CJ18" s="99">
        <f t="shared" si="20"/>
        <v>113400</v>
      </c>
      <c r="CK18" s="99">
        <f t="shared" si="20"/>
        <v>113400</v>
      </c>
      <c r="CL18" s="99">
        <f t="shared" si="20"/>
        <v>113400</v>
      </c>
      <c r="CM18" s="99">
        <f t="shared" si="20"/>
        <v>113400</v>
      </c>
      <c r="CN18" s="99">
        <f t="shared" si="20"/>
        <v>113400</v>
      </c>
      <c r="CO18" s="99">
        <f t="shared" si="20"/>
        <v>113400</v>
      </c>
      <c r="CP18" s="99">
        <f t="shared" si="20"/>
        <v>113400</v>
      </c>
      <c r="CQ18" s="99">
        <f t="shared" si="20"/>
        <v>113400</v>
      </c>
      <c r="CR18" s="99">
        <f t="shared" si="20"/>
        <v>113400</v>
      </c>
      <c r="CS18" s="99">
        <f t="shared" si="20"/>
        <v>113400</v>
      </c>
      <c r="CT18" s="99">
        <f t="shared" si="20"/>
        <v>113400</v>
      </c>
      <c r="CU18" s="99">
        <f t="shared" si="20"/>
        <v>113400</v>
      </c>
      <c r="CV18" s="99">
        <f t="shared" si="20"/>
        <v>113400</v>
      </c>
      <c r="CW18" s="99">
        <f t="shared" si="20"/>
        <v>113400</v>
      </c>
      <c r="CX18" s="99">
        <f t="shared" si="20"/>
        <v>113400</v>
      </c>
      <c r="CY18" s="99">
        <f t="shared" si="20"/>
        <v>113400</v>
      </c>
      <c r="CZ18" s="99">
        <f t="shared" si="20"/>
        <v>113400</v>
      </c>
      <c r="DA18" s="99">
        <f t="shared" si="20"/>
        <v>113400</v>
      </c>
      <c r="DB18" s="99">
        <f t="shared" si="20"/>
        <v>113400</v>
      </c>
      <c r="DC18" s="99">
        <f t="shared" si="20"/>
        <v>113400</v>
      </c>
      <c r="DD18" s="99">
        <f t="shared" si="20"/>
        <v>113400</v>
      </c>
      <c r="DE18" s="99">
        <f t="shared" si="20"/>
        <v>113400</v>
      </c>
      <c r="DF18" s="99">
        <f t="shared" si="20"/>
        <v>113400</v>
      </c>
      <c r="DG18" s="99">
        <f t="shared" si="20"/>
        <v>113400</v>
      </c>
      <c r="DH18" s="99">
        <f t="shared" si="20"/>
        <v>113400</v>
      </c>
      <c r="DI18" s="99">
        <f t="shared" si="20"/>
        <v>113400</v>
      </c>
      <c r="DJ18" s="99">
        <f t="shared" si="20"/>
        <v>113400</v>
      </c>
      <c r="DK18" s="99">
        <f t="shared" si="20"/>
        <v>113400</v>
      </c>
      <c r="DL18" s="99">
        <f t="shared" si="20"/>
        <v>113400</v>
      </c>
      <c r="DM18" s="99">
        <f t="shared" si="20"/>
        <v>113400</v>
      </c>
      <c r="DN18" s="99">
        <f t="shared" si="20"/>
        <v>113400</v>
      </c>
      <c r="DO18" s="99">
        <f t="shared" si="20"/>
        <v>113400</v>
      </c>
      <c r="DP18" s="99">
        <f t="shared" si="20"/>
        <v>113400</v>
      </c>
      <c r="DQ18" s="99">
        <f t="shared" si="20"/>
        <v>113400</v>
      </c>
      <c r="DR18" s="99">
        <f t="shared" si="20"/>
        <v>113400</v>
      </c>
      <c r="DS18" s="99">
        <f t="shared" si="20"/>
        <v>113400</v>
      </c>
      <c r="DT18" s="99">
        <f t="shared" si="20"/>
        <v>113400</v>
      </c>
      <c r="DU18" s="99">
        <f t="shared" si="20"/>
        <v>113400</v>
      </c>
      <c r="DV18" s="99">
        <f t="shared" si="20"/>
        <v>113400</v>
      </c>
      <c r="DX18" s="99">
        <f t="shared" si="20"/>
        <v>544320</v>
      </c>
      <c r="DY18" s="99">
        <f t="shared" si="20"/>
        <v>1360800</v>
      </c>
      <c r="DZ18" s="99">
        <f t="shared" si="20"/>
        <v>1360800</v>
      </c>
      <c r="EA18" s="99">
        <f t="shared" si="20"/>
        <v>1360800</v>
      </c>
      <c r="EB18" s="99">
        <f t="shared" si="20"/>
        <v>1360800</v>
      </c>
      <c r="EC18" s="99">
        <f t="shared" si="20"/>
        <v>1360800</v>
      </c>
      <c r="ED18" s="99">
        <f t="shared" si="20"/>
        <v>1360800</v>
      </c>
      <c r="EE18" s="99">
        <f t="shared" si="20"/>
        <v>1360800</v>
      </c>
      <c r="EF18" s="99">
        <f t="shared" si="20"/>
        <v>1360800</v>
      </c>
      <c r="EG18" s="99">
        <f t="shared" si="20"/>
        <v>1360800</v>
      </c>
    </row>
    <row r="19" spans="4:137" ht="19.5" thickTop="1" x14ac:dyDescent="0.3">
      <c r="D19" s="76"/>
      <c r="E19" s="29"/>
      <c r="F19" s="78"/>
    </row>
    <row r="20" spans="4:137" ht="21" x14ac:dyDescent="0.35">
      <c r="D20" s="76"/>
      <c r="E20" s="29" t="s">
        <v>3</v>
      </c>
      <c r="F20" s="6"/>
    </row>
    <row r="21" spans="4:137" ht="18.75" x14ac:dyDescent="0.3">
      <c r="D21" s="76"/>
      <c r="E21" s="29"/>
      <c r="F21" s="78"/>
    </row>
    <row r="22" spans="4:137" ht="18.75" x14ac:dyDescent="0.3">
      <c r="D22" s="76"/>
      <c r="E22" s="29"/>
      <c r="F22" s="80" t="str">
        <f>+I_C_Gestione!D5</f>
        <v>Affitto</v>
      </c>
      <c r="G22" s="97">
        <f>+C_Gestione!F6</f>
        <v>15000</v>
      </c>
      <c r="H22" s="97">
        <f>+C_Gestione!G6</f>
        <v>15000</v>
      </c>
      <c r="I22" s="97">
        <f>+C_Gestione!H6</f>
        <v>15000</v>
      </c>
      <c r="J22" s="97">
        <f>+C_Gestione!I6</f>
        <v>15000</v>
      </c>
      <c r="K22" s="97">
        <f>+C_Gestione!J6</f>
        <v>15000</v>
      </c>
      <c r="L22" s="97">
        <f>+C_Gestione!K6</f>
        <v>15000</v>
      </c>
      <c r="M22" s="97">
        <f>+C_Gestione!L6</f>
        <v>15000</v>
      </c>
      <c r="N22" s="97">
        <f>+C_Gestione!M6</f>
        <v>15000</v>
      </c>
      <c r="O22" s="97">
        <f>+C_Gestione!N6</f>
        <v>15000</v>
      </c>
      <c r="P22" s="97">
        <f>+C_Gestione!O6</f>
        <v>15000</v>
      </c>
      <c r="Q22" s="97">
        <f>+C_Gestione!P6</f>
        <v>15000</v>
      </c>
      <c r="R22" s="97">
        <f>+C_Gestione!Q6</f>
        <v>15000</v>
      </c>
      <c r="S22" s="97">
        <f>+C_Gestione!R6</f>
        <v>15000</v>
      </c>
      <c r="T22" s="97">
        <f>+C_Gestione!S6</f>
        <v>15000</v>
      </c>
      <c r="U22" s="97">
        <f>+C_Gestione!T6</f>
        <v>15000</v>
      </c>
      <c r="V22" s="97">
        <f>+C_Gestione!U6</f>
        <v>15000</v>
      </c>
      <c r="W22" s="97">
        <f>+C_Gestione!V6</f>
        <v>15000</v>
      </c>
      <c r="X22" s="97">
        <f>+C_Gestione!W6</f>
        <v>15000</v>
      </c>
      <c r="Y22" s="97">
        <f>+C_Gestione!X6</f>
        <v>15000</v>
      </c>
      <c r="Z22" s="97">
        <f>+C_Gestione!Y6</f>
        <v>15000</v>
      </c>
      <c r="AA22" s="97">
        <f>+C_Gestione!Z6</f>
        <v>15000</v>
      </c>
      <c r="AB22" s="97">
        <f>+C_Gestione!AA6</f>
        <v>15000</v>
      </c>
      <c r="AC22" s="97">
        <f>+C_Gestione!AB6</f>
        <v>15000</v>
      </c>
      <c r="AD22" s="97">
        <f>+C_Gestione!AC6</f>
        <v>15000</v>
      </c>
      <c r="AE22" s="97">
        <f>+C_Gestione!AD6</f>
        <v>15000</v>
      </c>
      <c r="AF22" s="97">
        <f>+C_Gestione!AE6</f>
        <v>15000</v>
      </c>
      <c r="AG22" s="97">
        <f>+C_Gestione!AF6</f>
        <v>15000</v>
      </c>
      <c r="AH22" s="97">
        <f>+C_Gestione!AG6</f>
        <v>15000</v>
      </c>
      <c r="AI22" s="97">
        <f>+C_Gestione!AH6</f>
        <v>15000</v>
      </c>
      <c r="AJ22" s="97">
        <f>+C_Gestione!AI6</f>
        <v>15000</v>
      </c>
      <c r="AK22" s="97">
        <f>+C_Gestione!AJ6</f>
        <v>15000</v>
      </c>
      <c r="AL22" s="97">
        <f>+C_Gestione!AK6</f>
        <v>15000</v>
      </c>
      <c r="AM22" s="97">
        <f>+C_Gestione!AL6</f>
        <v>15000</v>
      </c>
      <c r="AN22" s="97">
        <f>+C_Gestione!AM6</f>
        <v>15000</v>
      </c>
      <c r="AO22" s="97">
        <f>+C_Gestione!AN6</f>
        <v>15000</v>
      </c>
      <c r="AP22" s="97">
        <f>+C_Gestione!AO6</f>
        <v>15000</v>
      </c>
      <c r="AQ22" s="97">
        <f>+C_Gestione!AP6</f>
        <v>15000</v>
      </c>
      <c r="AR22" s="97">
        <f>+C_Gestione!AQ6</f>
        <v>15000</v>
      </c>
      <c r="AS22" s="97">
        <f>+C_Gestione!AR6</f>
        <v>15000</v>
      </c>
      <c r="AT22" s="97">
        <f>+C_Gestione!AS6</f>
        <v>15000</v>
      </c>
      <c r="AU22" s="97">
        <f>+C_Gestione!AT6</f>
        <v>15000</v>
      </c>
      <c r="AV22" s="97">
        <f>+C_Gestione!AU6</f>
        <v>15000</v>
      </c>
      <c r="AW22" s="97">
        <f>+C_Gestione!AV6</f>
        <v>15000</v>
      </c>
      <c r="AX22" s="97">
        <f>+C_Gestione!AW6</f>
        <v>15000</v>
      </c>
      <c r="AY22" s="97">
        <f>+C_Gestione!AX6</f>
        <v>15000</v>
      </c>
      <c r="AZ22" s="97">
        <f>+C_Gestione!AY6</f>
        <v>15000</v>
      </c>
      <c r="BA22" s="97">
        <f>+C_Gestione!AZ6</f>
        <v>15000</v>
      </c>
      <c r="BB22" s="97">
        <f>+C_Gestione!BA6</f>
        <v>15000</v>
      </c>
      <c r="BC22" s="97">
        <f>+C_Gestione!BB6</f>
        <v>15000</v>
      </c>
      <c r="BD22" s="97">
        <f>+C_Gestione!BC6</f>
        <v>15000</v>
      </c>
      <c r="BE22" s="97">
        <f>+C_Gestione!BD6</f>
        <v>15000</v>
      </c>
      <c r="BF22" s="97">
        <f>+C_Gestione!BE6</f>
        <v>15000</v>
      </c>
      <c r="BG22" s="97">
        <f>+C_Gestione!BF6</f>
        <v>15000</v>
      </c>
      <c r="BH22" s="97">
        <f>+C_Gestione!BG6</f>
        <v>15000</v>
      </c>
      <c r="BI22" s="97">
        <f>+C_Gestione!BH6</f>
        <v>15000</v>
      </c>
      <c r="BJ22" s="97">
        <f>+C_Gestione!BI6</f>
        <v>15000</v>
      </c>
      <c r="BK22" s="97">
        <f>+C_Gestione!BJ6</f>
        <v>15000</v>
      </c>
      <c r="BL22" s="97">
        <f>+C_Gestione!BK6</f>
        <v>15000</v>
      </c>
      <c r="BM22" s="97">
        <f>+C_Gestione!BL6</f>
        <v>15000</v>
      </c>
      <c r="BN22" s="97">
        <f>+C_Gestione!BM6</f>
        <v>15000</v>
      </c>
      <c r="BO22" s="97">
        <f>+C_Gestione!BN6</f>
        <v>15000</v>
      </c>
      <c r="BP22" s="97">
        <f>+C_Gestione!BO6</f>
        <v>15000</v>
      </c>
      <c r="BQ22" s="97">
        <f>+C_Gestione!BP6</f>
        <v>15000</v>
      </c>
      <c r="BR22" s="97">
        <f>+C_Gestione!BQ6</f>
        <v>15000</v>
      </c>
      <c r="BS22" s="97">
        <f>+C_Gestione!BR6</f>
        <v>15000</v>
      </c>
      <c r="BT22" s="97">
        <f>+C_Gestione!BS6</f>
        <v>15000</v>
      </c>
      <c r="BU22" s="97">
        <f>+C_Gestione!BT6</f>
        <v>15000</v>
      </c>
      <c r="BV22" s="97">
        <f>+C_Gestione!BU6</f>
        <v>15000</v>
      </c>
      <c r="BW22" s="97">
        <f>+C_Gestione!BV6</f>
        <v>15000</v>
      </c>
      <c r="BX22" s="97">
        <f>+C_Gestione!BW6</f>
        <v>15000</v>
      </c>
      <c r="BY22" s="97">
        <f>+C_Gestione!BX6</f>
        <v>15000</v>
      </c>
      <c r="BZ22" s="97">
        <f>+C_Gestione!BY6</f>
        <v>15000</v>
      </c>
      <c r="CA22" s="97">
        <f>+C_Gestione!BZ6</f>
        <v>15000</v>
      </c>
      <c r="CB22" s="97">
        <f>+C_Gestione!CA6</f>
        <v>15000</v>
      </c>
      <c r="CC22" s="97">
        <f>+C_Gestione!CB6</f>
        <v>15000</v>
      </c>
      <c r="CD22" s="97">
        <f>+C_Gestione!CC6</f>
        <v>15000</v>
      </c>
      <c r="CE22" s="97">
        <f>+C_Gestione!CD6</f>
        <v>15000</v>
      </c>
      <c r="CF22" s="97">
        <f>+C_Gestione!CE6</f>
        <v>15000</v>
      </c>
      <c r="CG22" s="97">
        <f>+C_Gestione!CF6</f>
        <v>15000</v>
      </c>
      <c r="CH22" s="97">
        <f>+C_Gestione!CG6</f>
        <v>15000</v>
      </c>
      <c r="CI22" s="97">
        <f>+C_Gestione!CH6</f>
        <v>15000</v>
      </c>
      <c r="CJ22" s="97">
        <f>+C_Gestione!CI6</f>
        <v>15000</v>
      </c>
      <c r="CK22" s="97">
        <f>+C_Gestione!CJ6</f>
        <v>15000</v>
      </c>
      <c r="CL22" s="97">
        <f>+C_Gestione!CK6</f>
        <v>15000</v>
      </c>
      <c r="CM22" s="97">
        <f>+C_Gestione!CL6</f>
        <v>15000</v>
      </c>
      <c r="CN22" s="97">
        <f>+C_Gestione!CM6</f>
        <v>15000</v>
      </c>
      <c r="CO22" s="97">
        <f>+C_Gestione!CN6</f>
        <v>15000</v>
      </c>
      <c r="CP22" s="97">
        <f>+C_Gestione!CO6</f>
        <v>15000</v>
      </c>
      <c r="CQ22" s="97">
        <f>+C_Gestione!CP6</f>
        <v>15000</v>
      </c>
      <c r="CR22" s="97">
        <f>+C_Gestione!CQ6</f>
        <v>15000</v>
      </c>
      <c r="CS22" s="97">
        <f>+C_Gestione!CR6</f>
        <v>15000</v>
      </c>
      <c r="CT22" s="97">
        <f>+C_Gestione!CS6</f>
        <v>15000</v>
      </c>
      <c r="CU22" s="97">
        <f>+C_Gestione!CT6</f>
        <v>15000</v>
      </c>
      <c r="CV22" s="97">
        <f>+C_Gestione!CU6</f>
        <v>15000</v>
      </c>
      <c r="CW22" s="97">
        <f>+C_Gestione!CV6</f>
        <v>15000</v>
      </c>
      <c r="CX22" s="97">
        <f>+C_Gestione!CW6</f>
        <v>15000</v>
      </c>
      <c r="CY22" s="97">
        <f>+C_Gestione!CX6</f>
        <v>15000</v>
      </c>
      <c r="CZ22" s="97">
        <f>+C_Gestione!CY6</f>
        <v>15000</v>
      </c>
      <c r="DA22" s="97">
        <f>+C_Gestione!CZ6</f>
        <v>15000</v>
      </c>
      <c r="DB22" s="97">
        <f>+C_Gestione!DA6</f>
        <v>15000</v>
      </c>
      <c r="DC22" s="97">
        <f>+C_Gestione!DB6</f>
        <v>15000</v>
      </c>
      <c r="DD22" s="97">
        <f>+C_Gestione!DC6</f>
        <v>15000</v>
      </c>
      <c r="DE22" s="97">
        <f>+C_Gestione!DD6</f>
        <v>15000</v>
      </c>
      <c r="DF22" s="97">
        <f>+C_Gestione!DE6</f>
        <v>15000</v>
      </c>
      <c r="DG22" s="97">
        <f>+C_Gestione!DF6</f>
        <v>15000</v>
      </c>
      <c r="DH22" s="97">
        <f>+C_Gestione!DG6</f>
        <v>15000</v>
      </c>
      <c r="DI22" s="97">
        <f>+C_Gestione!DH6</f>
        <v>15000</v>
      </c>
      <c r="DJ22" s="97">
        <f>+C_Gestione!DI6</f>
        <v>15000</v>
      </c>
      <c r="DK22" s="97">
        <f>+C_Gestione!DJ6</f>
        <v>15000</v>
      </c>
      <c r="DL22" s="97">
        <f>+C_Gestione!DK6</f>
        <v>15000</v>
      </c>
      <c r="DM22" s="97">
        <f>+C_Gestione!DL6</f>
        <v>15000</v>
      </c>
      <c r="DN22" s="97">
        <f>+C_Gestione!DM6</f>
        <v>15000</v>
      </c>
      <c r="DO22" s="97">
        <f>+C_Gestione!DN6</f>
        <v>15000</v>
      </c>
      <c r="DP22" s="97">
        <f>+C_Gestione!DO6</f>
        <v>15000</v>
      </c>
      <c r="DQ22" s="97">
        <f>+C_Gestione!DP6</f>
        <v>15000</v>
      </c>
      <c r="DR22" s="97">
        <f>+C_Gestione!DQ6</f>
        <v>15000</v>
      </c>
      <c r="DS22" s="97">
        <f>+C_Gestione!DR6</f>
        <v>15000</v>
      </c>
      <c r="DT22" s="97">
        <f>+C_Gestione!DS6</f>
        <v>15000</v>
      </c>
      <c r="DU22" s="97">
        <f>+C_Gestione!DT6</f>
        <v>15000</v>
      </c>
      <c r="DV22" s="97">
        <f>+C_Gestione!DU6</f>
        <v>15000</v>
      </c>
      <c r="DX22" s="97">
        <f t="shared" ref="DX22:DX40" si="21">+SUM(G22:R22)</f>
        <v>180000</v>
      </c>
      <c r="DY22" s="97">
        <f t="shared" ref="DY22:DY40" si="22">+SUM(S22:AD22)</f>
        <v>180000</v>
      </c>
      <c r="DZ22" s="97">
        <f t="shared" ref="DZ22:DZ40" si="23">+SUM(AE22:AP22)</f>
        <v>180000</v>
      </c>
      <c r="EA22" s="97">
        <f t="shared" ref="EA22:EA40" si="24">+SUM(AQ22:BB22)</f>
        <v>180000</v>
      </c>
      <c r="EB22" s="97">
        <f t="shared" ref="EB22:EB40" si="25">+SUM(BC22:BN22)</f>
        <v>180000</v>
      </c>
      <c r="EC22" s="97">
        <f t="shared" ref="EC22:EC40" si="26">+SUM(BO22:BZ22)</f>
        <v>180000</v>
      </c>
      <c r="ED22" s="97">
        <f t="shared" ref="ED22:ED40" si="27">+SUM(CA22:CL22)</f>
        <v>180000</v>
      </c>
      <c r="EE22" s="97">
        <f t="shared" ref="EE22:EE40" si="28">+SUM(CM22:CX22)</f>
        <v>180000</v>
      </c>
      <c r="EF22" s="97">
        <f t="shared" ref="EF22:EF40" si="29">+SUM(CY22:DJ22)</f>
        <v>180000</v>
      </c>
      <c r="EG22" s="97">
        <f t="shared" ref="EG22:EG40" si="30">+SUM(DK22:DV22)</f>
        <v>180000</v>
      </c>
    </row>
    <row r="23" spans="4:137" ht="18.75" x14ac:dyDescent="0.3">
      <c r="D23" s="76"/>
      <c r="E23" s="29"/>
      <c r="F23" s="80" t="str">
        <f>+I_C_Gestione!D6</f>
        <v>Utenze</v>
      </c>
      <c r="G23" s="97">
        <f>+C_Gestione!F7</f>
        <v>300</v>
      </c>
      <c r="H23" s="97">
        <f>+C_Gestione!G7</f>
        <v>300</v>
      </c>
      <c r="I23" s="97">
        <f>+C_Gestione!H7</f>
        <v>300</v>
      </c>
      <c r="J23" s="97">
        <f>+C_Gestione!I7</f>
        <v>300</v>
      </c>
      <c r="K23" s="97">
        <f>+C_Gestione!J7</f>
        <v>300</v>
      </c>
      <c r="L23" s="97">
        <f>+C_Gestione!K7</f>
        <v>300</v>
      </c>
      <c r="M23" s="97">
        <f>+C_Gestione!L7</f>
        <v>300</v>
      </c>
      <c r="N23" s="97">
        <f>+C_Gestione!M7</f>
        <v>300</v>
      </c>
      <c r="O23" s="97">
        <f>+C_Gestione!N7</f>
        <v>300</v>
      </c>
      <c r="P23" s="97">
        <f>+C_Gestione!O7</f>
        <v>300</v>
      </c>
      <c r="Q23" s="97">
        <f>+C_Gestione!P7</f>
        <v>300</v>
      </c>
      <c r="R23" s="97">
        <f>+C_Gestione!Q7</f>
        <v>300</v>
      </c>
      <c r="S23" s="97">
        <f>+C_Gestione!R7</f>
        <v>300</v>
      </c>
      <c r="T23" s="97">
        <f>+C_Gestione!S7</f>
        <v>300</v>
      </c>
      <c r="U23" s="97">
        <f>+C_Gestione!T7</f>
        <v>300</v>
      </c>
      <c r="V23" s="97">
        <f>+C_Gestione!U7</f>
        <v>300</v>
      </c>
      <c r="W23" s="97">
        <f>+C_Gestione!V7</f>
        <v>300</v>
      </c>
      <c r="X23" s="97">
        <f>+C_Gestione!W7</f>
        <v>300</v>
      </c>
      <c r="Y23" s="97">
        <f>+C_Gestione!X7</f>
        <v>300</v>
      </c>
      <c r="Z23" s="97">
        <f>+C_Gestione!Y7</f>
        <v>300</v>
      </c>
      <c r="AA23" s="97">
        <f>+C_Gestione!Z7</f>
        <v>300</v>
      </c>
      <c r="AB23" s="97">
        <f>+C_Gestione!AA7</f>
        <v>300</v>
      </c>
      <c r="AC23" s="97">
        <f>+C_Gestione!AB7</f>
        <v>300</v>
      </c>
      <c r="AD23" s="97">
        <f>+C_Gestione!AC7</f>
        <v>300</v>
      </c>
      <c r="AE23" s="97">
        <f>+C_Gestione!AD7</f>
        <v>300</v>
      </c>
      <c r="AF23" s="97">
        <f>+C_Gestione!AE7</f>
        <v>300</v>
      </c>
      <c r="AG23" s="97">
        <f>+C_Gestione!AF7</f>
        <v>300</v>
      </c>
      <c r="AH23" s="97">
        <f>+C_Gestione!AG7</f>
        <v>300</v>
      </c>
      <c r="AI23" s="97">
        <f>+C_Gestione!AH7</f>
        <v>300</v>
      </c>
      <c r="AJ23" s="97">
        <f>+C_Gestione!AI7</f>
        <v>300</v>
      </c>
      <c r="AK23" s="97">
        <f>+C_Gestione!AJ7</f>
        <v>300</v>
      </c>
      <c r="AL23" s="97">
        <f>+C_Gestione!AK7</f>
        <v>300</v>
      </c>
      <c r="AM23" s="97">
        <f>+C_Gestione!AL7</f>
        <v>300</v>
      </c>
      <c r="AN23" s="97">
        <f>+C_Gestione!AM7</f>
        <v>300</v>
      </c>
      <c r="AO23" s="97">
        <f>+C_Gestione!AN7</f>
        <v>300</v>
      </c>
      <c r="AP23" s="97">
        <f>+C_Gestione!AO7</f>
        <v>300</v>
      </c>
      <c r="AQ23" s="97">
        <f>+C_Gestione!AP7</f>
        <v>300</v>
      </c>
      <c r="AR23" s="97">
        <f>+C_Gestione!AQ7</f>
        <v>300</v>
      </c>
      <c r="AS23" s="97">
        <f>+C_Gestione!AR7</f>
        <v>300</v>
      </c>
      <c r="AT23" s="97">
        <f>+C_Gestione!AS7</f>
        <v>300</v>
      </c>
      <c r="AU23" s="97">
        <f>+C_Gestione!AT7</f>
        <v>300</v>
      </c>
      <c r="AV23" s="97">
        <f>+C_Gestione!AU7</f>
        <v>300</v>
      </c>
      <c r="AW23" s="97">
        <f>+C_Gestione!AV7</f>
        <v>300</v>
      </c>
      <c r="AX23" s="97">
        <f>+C_Gestione!AW7</f>
        <v>300</v>
      </c>
      <c r="AY23" s="97">
        <f>+C_Gestione!AX7</f>
        <v>300</v>
      </c>
      <c r="AZ23" s="97">
        <f>+C_Gestione!AY7</f>
        <v>300</v>
      </c>
      <c r="BA23" s="97">
        <f>+C_Gestione!AZ7</f>
        <v>300</v>
      </c>
      <c r="BB23" s="97">
        <f>+C_Gestione!BA7</f>
        <v>300</v>
      </c>
      <c r="BC23" s="97">
        <f>+C_Gestione!BB7</f>
        <v>300</v>
      </c>
      <c r="BD23" s="97">
        <f>+C_Gestione!BC7</f>
        <v>300</v>
      </c>
      <c r="BE23" s="97">
        <f>+C_Gestione!BD7</f>
        <v>300</v>
      </c>
      <c r="BF23" s="97">
        <f>+C_Gestione!BE7</f>
        <v>300</v>
      </c>
      <c r="BG23" s="97">
        <f>+C_Gestione!BF7</f>
        <v>300</v>
      </c>
      <c r="BH23" s="97">
        <f>+C_Gestione!BG7</f>
        <v>300</v>
      </c>
      <c r="BI23" s="97">
        <f>+C_Gestione!BH7</f>
        <v>300</v>
      </c>
      <c r="BJ23" s="97">
        <f>+C_Gestione!BI7</f>
        <v>300</v>
      </c>
      <c r="BK23" s="97">
        <f>+C_Gestione!BJ7</f>
        <v>300</v>
      </c>
      <c r="BL23" s="97">
        <f>+C_Gestione!BK7</f>
        <v>300</v>
      </c>
      <c r="BM23" s="97">
        <f>+C_Gestione!BL7</f>
        <v>300</v>
      </c>
      <c r="BN23" s="97">
        <f>+C_Gestione!BM7</f>
        <v>300</v>
      </c>
      <c r="BO23" s="97">
        <f>+C_Gestione!BN7</f>
        <v>300</v>
      </c>
      <c r="BP23" s="97">
        <f>+C_Gestione!BO7</f>
        <v>300</v>
      </c>
      <c r="BQ23" s="97">
        <f>+C_Gestione!BP7</f>
        <v>300</v>
      </c>
      <c r="BR23" s="97">
        <f>+C_Gestione!BQ7</f>
        <v>300</v>
      </c>
      <c r="BS23" s="97">
        <f>+C_Gestione!BR7</f>
        <v>300</v>
      </c>
      <c r="BT23" s="97">
        <f>+C_Gestione!BS7</f>
        <v>300</v>
      </c>
      <c r="BU23" s="97">
        <f>+C_Gestione!BT7</f>
        <v>300</v>
      </c>
      <c r="BV23" s="97">
        <f>+C_Gestione!BU7</f>
        <v>300</v>
      </c>
      <c r="BW23" s="97">
        <f>+C_Gestione!BV7</f>
        <v>300</v>
      </c>
      <c r="BX23" s="97">
        <f>+C_Gestione!BW7</f>
        <v>300</v>
      </c>
      <c r="BY23" s="97">
        <f>+C_Gestione!BX7</f>
        <v>300</v>
      </c>
      <c r="BZ23" s="97">
        <f>+C_Gestione!BY7</f>
        <v>300</v>
      </c>
      <c r="CA23" s="97">
        <f>+C_Gestione!BZ7</f>
        <v>300</v>
      </c>
      <c r="CB23" s="97">
        <f>+C_Gestione!CA7</f>
        <v>300</v>
      </c>
      <c r="CC23" s="97">
        <f>+C_Gestione!CB7</f>
        <v>300</v>
      </c>
      <c r="CD23" s="97">
        <f>+C_Gestione!CC7</f>
        <v>300</v>
      </c>
      <c r="CE23" s="97">
        <f>+C_Gestione!CD7</f>
        <v>300</v>
      </c>
      <c r="CF23" s="97">
        <f>+C_Gestione!CE7</f>
        <v>300</v>
      </c>
      <c r="CG23" s="97">
        <f>+C_Gestione!CF7</f>
        <v>300</v>
      </c>
      <c r="CH23" s="97">
        <f>+C_Gestione!CG7</f>
        <v>300</v>
      </c>
      <c r="CI23" s="97">
        <f>+C_Gestione!CH7</f>
        <v>300</v>
      </c>
      <c r="CJ23" s="97">
        <f>+C_Gestione!CI7</f>
        <v>300</v>
      </c>
      <c r="CK23" s="97">
        <f>+C_Gestione!CJ7</f>
        <v>300</v>
      </c>
      <c r="CL23" s="97">
        <f>+C_Gestione!CK7</f>
        <v>300</v>
      </c>
      <c r="CM23" s="97">
        <f>+C_Gestione!CL7</f>
        <v>300</v>
      </c>
      <c r="CN23" s="97">
        <f>+C_Gestione!CM7</f>
        <v>300</v>
      </c>
      <c r="CO23" s="97">
        <f>+C_Gestione!CN7</f>
        <v>300</v>
      </c>
      <c r="CP23" s="97">
        <f>+C_Gestione!CO7</f>
        <v>300</v>
      </c>
      <c r="CQ23" s="97">
        <f>+C_Gestione!CP7</f>
        <v>300</v>
      </c>
      <c r="CR23" s="97">
        <f>+C_Gestione!CQ7</f>
        <v>300</v>
      </c>
      <c r="CS23" s="97">
        <f>+C_Gestione!CR7</f>
        <v>300</v>
      </c>
      <c r="CT23" s="97">
        <f>+C_Gestione!CS7</f>
        <v>300</v>
      </c>
      <c r="CU23" s="97">
        <f>+C_Gestione!CT7</f>
        <v>300</v>
      </c>
      <c r="CV23" s="97">
        <f>+C_Gestione!CU7</f>
        <v>300</v>
      </c>
      <c r="CW23" s="97">
        <f>+C_Gestione!CV7</f>
        <v>300</v>
      </c>
      <c r="CX23" s="97">
        <f>+C_Gestione!CW7</f>
        <v>300</v>
      </c>
      <c r="CY23" s="97">
        <f>+C_Gestione!CX7</f>
        <v>300</v>
      </c>
      <c r="CZ23" s="97">
        <f>+C_Gestione!CY7</f>
        <v>300</v>
      </c>
      <c r="DA23" s="97">
        <f>+C_Gestione!CZ7</f>
        <v>300</v>
      </c>
      <c r="DB23" s="97">
        <f>+C_Gestione!DA7</f>
        <v>300</v>
      </c>
      <c r="DC23" s="97">
        <f>+C_Gestione!DB7</f>
        <v>300</v>
      </c>
      <c r="DD23" s="97">
        <f>+C_Gestione!DC7</f>
        <v>300</v>
      </c>
      <c r="DE23" s="97">
        <f>+C_Gestione!DD7</f>
        <v>300</v>
      </c>
      <c r="DF23" s="97">
        <f>+C_Gestione!DE7</f>
        <v>300</v>
      </c>
      <c r="DG23" s="97">
        <f>+C_Gestione!DF7</f>
        <v>300</v>
      </c>
      <c r="DH23" s="97">
        <f>+C_Gestione!DG7</f>
        <v>300</v>
      </c>
      <c r="DI23" s="97">
        <f>+C_Gestione!DH7</f>
        <v>300</v>
      </c>
      <c r="DJ23" s="97">
        <f>+C_Gestione!DI7</f>
        <v>300</v>
      </c>
      <c r="DK23" s="97">
        <f>+C_Gestione!DJ7</f>
        <v>300</v>
      </c>
      <c r="DL23" s="97">
        <f>+C_Gestione!DK7</f>
        <v>300</v>
      </c>
      <c r="DM23" s="97">
        <f>+C_Gestione!DL7</f>
        <v>300</v>
      </c>
      <c r="DN23" s="97">
        <f>+C_Gestione!DM7</f>
        <v>300</v>
      </c>
      <c r="DO23" s="97">
        <f>+C_Gestione!DN7</f>
        <v>300</v>
      </c>
      <c r="DP23" s="97">
        <f>+C_Gestione!DO7</f>
        <v>300</v>
      </c>
      <c r="DQ23" s="97">
        <f>+C_Gestione!DP7</f>
        <v>300</v>
      </c>
      <c r="DR23" s="97">
        <f>+C_Gestione!DQ7</f>
        <v>300</v>
      </c>
      <c r="DS23" s="97">
        <f>+C_Gestione!DR7</f>
        <v>300</v>
      </c>
      <c r="DT23" s="97">
        <f>+C_Gestione!DS7</f>
        <v>300</v>
      </c>
      <c r="DU23" s="97">
        <f>+C_Gestione!DT7</f>
        <v>300</v>
      </c>
      <c r="DV23" s="97">
        <f>+C_Gestione!DU7</f>
        <v>300</v>
      </c>
      <c r="DX23" s="97">
        <f t="shared" si="21"/>
        <v>3600</v>
      </c>
      <c r="DY23" s="97">
        <f t="shared" si="22"/>
        <v>3600</v>
      </c>
      <c r="DZ23" s="97">
        <f t="shared" si="23"/>
        <v>3600</v>
      </c>
      <c r="EA23" s="97">
        <f t="shared" si="24"/>
        <v>3600</v>
      </c>
      <c r="EB23" s="97">
        <f t="shared" si="25"/>
        <v>3600</v>
      </c>
      <c r="EC23" s="97">
        <f t="shared" si="26"/>
        <v>3600</v>
      </c>
      <c r="ED23" s="97">
        <f t="shared" si="27"/>
        <v>3600</v>
      </c>
      <c r="EE23" s="97">
        <f t="shared" si="28"/>
        <v>3600</v>
      </c>
      <c r="EF23" s="97">
        <f t="shared" si="29"/>
        <v>3600</v>
      </c>
      <c r="EG23" s="97">
        <f t="shared" si="30"/>
        <v>3600</v>
      </c>
    </row>
    <row r="24" spans="4:137" ht="18.75" x14ac:dyDescent="0.3">
      <c r="D24" s="76"/>
      <c r="E24" s="29"/>
      <c r="F24" s="80" t="str">
        <f>+I_C_Gestione!D7</f>
        <v>Servizi Informatici</v>
      </c>
      <c r="G24" s="97">
        <f>+C_Gestione!F8</f>
        <v>2000</v>
      </c>
      <c r="H24" s="97">
        <f>+C_Gestione!G8</f>
        <v>2000</v>
      </c>
      <c r="I24" s="97">
        <f>+C_Gestione!H8</f>
        <v>2000</v>
      </c>
      <c r="J24" s="97">
        <f>+C_Gestione!I8</f>
        <v>2000</v>
      </c>
      <c r="K24" s="97">
        <f>+C_Gestione!J8</f>
        <v>2000</v>
      </c>
      <c r="L24" s="97">
        <f>+C_Gestione!K8</f>
        <v>2000</v>
      </c>
      <c r="M24" s="97">
        <f>+C_Gestione!L8</f>
        <v>2000</v>
      </c>
      <c r="N24" s="97">
        <f>+C_Gestione!M8</f>
        <v>2000</v>
      </c>
      <c r="O24" s="97">
        <f>+C_Gestione!N8</f>
        <v>2000</v>
      </c>
      <c r="P24" s="97">
        <f>+C_Gestione!O8</f>
        <v>2000</v>
      </c>
      <c r="Q24" s="97">
        <f>+C_Gestione!P8</f>
        <v>2000</v>
      </c>
      <c r="R24" s="97">
        <f>+C_Gestione!Q8</f>
        <v>2000</v>
      </c>
      <c r="S24" s="97">
        <f>+C_Gestione!R8</f>
        <v>2000</v>
      </c>
      <c r="T24" s="97">
        <f>+C_Gestione!S8</f>
        <v>2000</v>
      </c>
      <c r="U24" s="97">
        <f>+C_Gestione!T8</f>
        <v>2000</v>
      </c>
      <c r="V24" s="97">
        <f>+C_Gestione!U8</f>
        <v>2000</v>
      </c>
      <c r="W24" s="97">
        <f>+C_Gestione!V8</f>
        <v>2000</v>
      </c>
      <c r="X24" s="97">
        <f>+C_Gestione!W8</f>
        <v>2000</v>
      </c>
      <c r="Y24" s="97">
        <f>+C_Gestione!X8</f>
        <v>2000</v>
      </c>
      <c r="Z24" s="97">
        <f>+C_Gestione!Y8</f>
        <v>2000</v>
      </c>
      <c r="AA24" s="97">
        <f>+C_Gestione!Z8</f>
        <v>2000</v>
      </c>
      <c r="AB24" s="97">
        <f>+C_Gestione!AA8</f>
        <v>2000</v>
      </c>
      <c r="AC24" s="97">
        <f>+C_Gestione!AB8</f>
        <v>2000</v>
      </c>
      <c r="AD24" s="97">
        <f>+C_Gestione!AC8</f>
        <v>2000</v>
      </c>
      <c r="AE24" s="97">
        <f>+C_Gestione!AD8</f>
        <v>2000</v>
      </c>
      <c r="AF24" s="97">
        <f>+C_Gestione!AE8</f>
        <v>2000</v>
      </c>
      <c r="AG24" s="97">
        <f>+C_Gestione!AF8</f>
        <v>2000</v>
      </c>
      <c r="AH24" s="97">
        <f>+C_Gestione!AG8</f>
        <v>2000</v>
      </c>
      <c r="AI24" s="97">
        <f>+C_Gestione!AH8</f>
        <v>2000</v>
      </c>
      <c r="AJ24" s="97">
        <f>+C_Gestione!AI8</f>
        <v>2000</v>
      </c>
      <c r="AK24" s="97">
        <f>+C_Gestione!AJ8</f>
        <v>2000</v>
      </c>
      <c r="AL24" s="97">
        <f>+C_Gestione!AK8</f>
        <v>2000</v>
      </c>
      <c r="AM24" s="97">
        <f>+C_Gestione!AL8</f>
        <v>2000</v>
      </c>
      <c r="AN24" s="97">
        <f>+C_Gestione!AM8</f>
        <v>2000</v>
      </c>
      <c r="AO24" s="97">
        <f>+C_Gestione!AN8</f>
        <v>2000</v>
      </c>
      <c r="AP24" s="97">
        <f>+C_Gestione!AO8</f>
        <v>2000</v>
      </c>
      <c r="AQ24" s="97">
        <f>+C_Gestione!AP8</f>
        <v>2000</v>
      </c>
      <c r="AR24" s="97">
        <f>+C_Gestione!AQ8</f>
        <v>2000</v>
      </c>
      <c r="AS24" s="97">
        <f>+C_Gestione!AR8</f>
        <v>2000</v>
      </c>
      <c r="AT24" s="97">
        <f>+C_Gestione!AS8</f>
        <v>2000</v>
      </c>
      <c r="AU24" s="97">
        <f>+C_Gestione!AT8</f>
        <v>2000</v>
      </c>
      <c r="AV24" s="97">
        <f>+C_Gestione!AU8</f>
        <v>2000</v>
      </c>
      <c r="AW24" s="97">
        <f>+C_Gestione!AV8</f>
        <v>2000</v>
      </c>
      <c r="AX24" s="97">
        <f>+C_Gestione!AW8</f>
        <v>2000</v>
      </c>
      <c r="AY24" s="97">
        <f>+C_Gestione!AX8</f>
        <v>2000</v>
      </c>
      <c r="AZ24" s="97">
        <f>+C_Gestione!AY8</f>
        <v>2000</v>
      </c>
      <c r="BA24" s="97">
        <f>+C_Gestione!AZ8</f>
        <v>2000</v>
      </c>
      <c r="BB24" s="97">
        <f>+C_Gestione!BA8</f>
        <v>2000</v>
      </c>
      <c r="BC24" s="97">
        <f>+C_Gestione!BB8</f>
        <v>2000</v>
      </c>
      <c r="BD24" s="97">
        <f>+C_Gestione!BC8</f>
        <v>2000</v>
      </c>
      <c r="BE24" s="97">
        <f>+C_Gestione!BD8</f>
        <v>2000</v>
      </c>
      <c r="BF24" s="97">
        <f>+C_Gestione!BE8</f>
        <v>2000</v>
      </c>
      <c r="BG24" s="97">
        <f>+C_Gestione!BF8</f>
        <v>2000</v>
      </c>
      <c r="BH24" s="97">
        <f>+C_Gestione!BG8</f>
        <v>2000</v>
      </c>
      <c r="BI24" s="97">
        <f>+C_Gestione!BH8</f>
        <v>2000</v>
      </c>
      <c r="BJ24" s="97">
        <f>+C_Gestione!BI8</f>
        <v>2000</v>
      </c>
      <c r="BK24" s="97">
        <f>+C_Gestione!BJ8</f>
        <v>2000</v>
      </c>
      <c r="BL24" s="97">
        <f>+C_Gestione!BK8</f>
        <v>2000</v>
      </c>
      <c r="BM24" s="97">
        <f>+C_Gestione!BL8</f>
        <v>2000</v>
      </c>
      <c r="BN24" s="97">
        <f>+C_Gestione!BM8</f>
        <v>2000</v>
      </c>
      <c r="BO24" s="97">
        <f>+C_Gestione!BN8</f>
        <v>2000</v>
      </c>
      <c r="BP24" s="97">
        <f>+C_Gestione!BO8</f>
        <v>2000</v>
      </c>
      <c r="BQ24" s="97">
        <f>+C_Gestione!BP8</f>
        <v>2000</v>
      </c>
      <c r="BR24" s="97">
        <f>+C_Gestione!BQ8</f>
        <v>2000</v>
      </c>
      <c r="BS24" s="97">
        <f>+C_Gestione!BR8</f>
        <v>2000</v>
      </c>
      <c r="BT24" s="97">
        <f>+C_Gestione!BS8</f>
        <v>2000</v>
      </c>
      <c r="BU24" s="97">
        <f>+C_Gestione!BT8</f>
        <v>2000</v>
      </c>
      <c r="BV24" s="97">
        <f>+C_Gestione!BU8</f>
        <v>2000</v>
      </c>
      <c r="BW24" s="97">
        <f>+C_Gestione!BV8</f>
        <v>2000</v>
      </c>
      <c r="BX24" s="97">
        <f>+C_Gestione!BW8</f>
        <v>2000</v>
      </c>
      <c r="BY24" s="97">
        <f>+C_Gestione!BX8</f>
        <v>2000</v>
      </c>
      <c r="BZ24" s="97">
        <f>+C_Gestione!BY8</f>
        <v>2000</v>
      </c>
      <c r="CA24" s="97">
        <f>+C_Gestione!BZ8</f>
        <v>2000</v>
      </c>
      <c r="CB24" s="97">
        <f>+C_Gestione!CA8</f>
        <v>2000</v>
      </c>
      <c r="CC24" s="97">
        <f>+C_Gestione!CB8</f>
        <v>2000</v>
      </c>
      <c r="CD24" s="97">
        <f>+C_Gestione!CC8</f>
        <v>2000</v>
      </c>
      <c r="CE24" s="97">
        <f>+C_Gestione!CD8</f>
        <v>2000</v>
      </c>
      <c r="CF24" s="97">
        <f>+C_Gestione!CE8</f>
        <v>2000</v>
      </c>
      <c r="CG24" s="97">
        <f>+C_Gestione!CF8</f>
        <v>2000</v>
      </c>
      <c r="CH24" s="97">
        <f>+C_Gestione!CG8</f>
        <v>2000</v>
      </c>
      <c r="CI24" s="97">
        <f>+C_Gestione!CH8</f>
        <v>2000</v>
      </c>
      <c r="CJ24" s="97">
        <f>+C_Gestione!CI8</f>
        <v>2000</v>
      </c>
      <c r="CK24" s="97">
        <f>+C_Gestione!CJ8</f>
        <v>2000</v>
      </c>
      <c r="CL24" s="97">
        <f>+C_Gestione!CK8</f>
        <v>2000</v>
      </c>
      <c r="CM24" s="97">
        <f>+C_Gestione!CL8</f>
        <v>2000</v>
      </c>
      <c r="CN24" s="97">
        <f>+C_Gestione!CM8</f>
        <v>2000</v>
      </c>
      <c r="CO24" s="97">
        <f>+C_Gestione!CN8</f>
        <v>2000</v>
      </c>
      <c r="CP24" s="97">
        <f>+C_Gestione!CO8</f>
        <v>2000</v>
      </c>
      <c r="CQ24" s="97">
        <f>+C_Gestione!CP8</f>
        <v>2000</v>
      </c>
      <c r="CR24" s="97">
        <f>+C_Gestione!CQ8</f>
        <v>2000</v>
      </c>
      <c r="CS24" s="97">
        <f>+C_Gestione!CR8</f>
        <v>2000</v>
      </c>
      <c r="CT24" s="97">
        <f>+C_Gestione!CS8</f>
        <v>2000</v>
      </c>
      <c r="CU24" s="97">
        <f>+C_Gestione!CT8</f>
        <v>2000</v>
      </c>
      <c r="CV24" s="97">
        <f>+C_Gestione!CU8</f>
        <v>2000</v>
      </c>
      <c r="CW24" s="97">
        <f>+C_Gestione!CV8</f>
        <v>2000</v>
      </c>
      <c r="CX24" s="97">
        <f>+C_Gestione!CW8</f>
        <v>2000</v>
      </c>
      <c r="CY24" s="97">
        <f>+C_Gestione!CX8</f>
        <v>2000</v>
      </c>
      <c r="CZ24" s="97">
        <f>+C_Gestione!CY8</f>
        <v>2000</v>
      </c>
      <c r="DA24" s="97">
        <f>+C_Gestione!CZ8</f>
        <v>2000</v>
      </c>
      <c r="DB24" s="97">
        <f>+C_Gestione!DA8</f>
        <v>2000</v>
      </c>
      <c r="DC24" s="97">
        <f>+C_Gestione!DB8</f>
        <v>2000</v>
      </c>
      <c r="DD24" s="97">
        <f>+C_Gestione!DC8</f>
        <v>2000</v>
      </c>
      <c r="DE24" s="97">
        <f>+C_Gestione!DD8</f>
        <v>2000</v>
      </c>
      <c r="DF24" s="97">
        <f>+C_Gestione!DE8</f>
        <v>2000</v>
      </c>
      <c r="DG24" s="97">
        <f>+C_Gestione!DF8</f>
        <v>2000</v>
      </c>
      <c r="DH24" s="97">
        <f>+C_Gestione!DG8</f>
        <v>2000</v>
      </c>
      <c r="DI24" s="97">
        <f>+C_Gestione!DH8</f>
        <v>2000</v>
      </c>
      <c r="DJ24" s="97">
        <f>+C_Gestione!DI8</f>
        <v>2000</v>
      </c>
      <c r="DK24" s="97">
        <f>+C_Gestione!DJ8</f>
        <v>2000</v>
      </c>
      <c r="DL24" s="97">
        <f>+C_Gestione!DK8</f>
        <v>2000</v>
      </c>
      <c r="DM24" s="97">
        <f>+C_Gestione!DL8</f>
        <v>2000</v>
      </c>
      <c r="DN24" s="97">
        <f>+C_Gestione!DM8</f>
        <v>2000</v>
      </c>
      <c r="DO24" s="97">
        <f>+C_Gestione!DN8</f>
        <v>2000</v>
      </c>
      <c r="DP24" s="97">
        <f>+C_Gestione!DO8</f>
        <v>2000</v>
      </c>
      <c r="DQ24" s="97">
        <f>+C_Gestione!DP8</f>
        <v>2000</v>
      </c>
      <c r="DR24" s="97">
        <f>+C_Gestione!DQ8</f>
        <v>2000</v>
      </c>
      <c r="DS24" s="97">
        <f>+C_Gestione!DR8</f>
        <v>2000</v>
      </c>
      <c r="DT24" s="97">
        <f>+C_Gestione!DS8</f>
        <v>2000</v>
      </c>
      <c r="DU24" s="97">
        <f>+C_Gestione!DT8</f>
        <v>2000</v>
      </c>
      <c r="DV24" s="97">
        <f>+C_Gestione!DU8</f>
        <v>2000</v>
      </c>
      <c r="DX24" s="97">
        <f t="shared" si="21"/>
        <v>24000</v>
      </c>
      <c r="DY24" s="97">
        <f t="shared" si="22"/>
        <v>24000</v>
      </c>
      <c r="DZ24" s="97">
        <f t="shared" si="23"/>
        <v>24000</v>
      </c>
      <c r="EA24" s="97">
        <f t="shared" si="24"/>
        <v>24000</v>
      </c>
      <c r="EB24" s="97">
        <f t="shared" si="25"/>
        <v>24000</v>
      </c>
      <c r="EC24" s="97">
        <f t="shared" si="26"/>
        <v>24000</v>
      </c>
      <c r="ED24" s="97">
        <f t="shared" si="27"/>
        <v>24000</v>
      </c>
      <c r="EE24" s="97">
        <f t="shared" si="28"/>
        <v>24000</v>
      </c>
      <c r="EF24" s="97">
        <f t="shared" si="29"/>
        <v>24000</v>
      </c>
      <c r="EG24" s="97">
        <f t="shared" si="30"/>
        <v>24000</v>
      </c>
    </row>
    <row r="25" spans="4:137" ht="18.75" x14ac:dyDescent="0.3">
      <c r="D25" s="76"/>
      <c r="E25" s="29"/>
      <c r="F25" s="80" t="str">
        <f>+I_C_Gestione!D8</f>
        <v>Costi Amministrativi</v>
      </c>
      <c r="G25" s="97">
        <f>+C_Gestione!F9</f>
        <v>2000</v>
      </c>
      <c r="H25" s="97">
        <f>+C_Gestione!G9</f>
        <v>2000</v>
      </c>
      <c r="I25" s="97">
        <f>+C_Gestione!H9</f>
        <v>2000</v>
      </c>
      <c r="J25" s="97">
        <f>+C_Gestione!I9</f>
        <v>2000</v>
      </c>
      <c r="K25" s="97">
        <f>+C_Gestione!J9</f>
        <v>2000</v>
      </c>
      <c r="L25" s="97">
        <f>+C_Gestione!K9</f>
        <v>2000</v>
      </c>
      <c r="M25" s="97">
        <f>+C_Gestione!L9</f>
        <v>2000</v>
      </c>
      <c r="N25" s="97">
        <f>+C_Gestione!M9</f>
        <v>2000</v>
      </c>
      <c r="O25" s="97">
        <f>+C_Gestione!N9</f>
        <v>2000</v>
      </c>
      <c r="P25" s="97">
        <f>+C_Gestione!O9</f>
        <v>2000</v>
      </c>
      <c r="Q25" s="97">
        <f>+C_Gestione!P9</f>
        <v>2000</v>
      </c>
      <c r="R25" s="97">
        <f>+C_Gestione!Q9</f>
        <v>2000</v>
      </c>
      <c r="S25" s="97">
        <f>+C_Gestione!R9</f>
        <v>2000</v>
      </c>
      <c r="T25" s="97">
        <f>+C_Gestione!S9</f>
        <v>2000</v>
      </c>
      <c r="U25" s="97">
        <f>+C_Gestione!T9</f>
        <v>2000</v>
      </c>
      <c r="V25" s="97">
        <f>+C_Gestione!U9</f>
        <v>2000</v>
      </c>
      <c r="W25" s="97">
        <f>+C_Gestione!V9</f>
        <v>2000</v>
      </c>
      <c r="X25" s="97">
        <f>+C_Gestione!W9</f>
        <v>2000</v>
      </c>
      <c r="Y25" s="97">
        <f>+C_Gestione!X9</f>
        <v>2000</v>
      </c>
      <c r="Z25" s="97">
        <f>+C_Gestione!Y9</f>
        <v>2000</v>
      </c>
      <c r="AA25" s="97">
        <f>+C_Gestione!Z9</f>
        <v>2000</v>
      </c>
      <c r="AB25" s="97">
        <f>+C_Gestione!AA9</f>
        <v>2000</v>
      </c>
      <c r="AC25" s="97">
        <f>+C_Gestione!AB9</f>
        <v>2000</v>
      </c>
      <c r="AD25" s="97">
        <f>+C_Gestione!AC9</f>
        <v>2000</v>
      </c>
      <c r="AE25" s="97">
        <f>+C_Gestione!AD9</f>
        <v>2000</v>
      </c>
      <c r="AF25" s="97">
        <f>+C_Gestione!AE9</f>
        <v>2000</v>
      </c>
      <c r="AG25" s="97">
        <f>+C_Gestione!AF9</f>
        <v>2000</v>
      </c>
      <c r="AH25" s="97">
        <f>+C_Gestione!AG9</f>
        <v>2000</v>
      </c>
      <c r="AI25" s="97">
        <f>+C_Gestione!AH9</f>
        <v>2000</v>
      </c>
      <c r="AJ25" s="97">
        <f>+C_Gestione!AI9</f>
        <v>2000</v>
      </c>
      <c r="AK25" s="97">
        <f>+C_Gestione!AJ9</f>
        <v>2000</v>
      </c>
      <c r="AL25" s="97">
        <f>+C_Gestione!AK9</f>
        <v>2000</v>
      </c>
      <c r="AM25" s="97">
        <f>+C_Gestione!AL9</f>
        <v>2000</v>
      </c>
      <c r="AN25" s="97">
        <f>+C_Gestione!AM9</f>
        <v>2000</v>
      </c>
      <c r="AO25" s="97">
        <f>+C_Gestione!AN9</f>
        <v>2000</v>
      </c>
      <c r="AP25" s="97">
        <f>+C_Gestione!AO9</f>
        <v>2000</v>
      </c>
      <c r="AQ25" s="97">
        <f>+C_Gestione!AP9</f>
        <v>2000</v>
      </c>
      <c r="AR25" s="97">
        <f>+C_Gestione!AQ9</f>
        <v>2000</v>
      </c>
      <c r="AS25" s="97">
        <f>+C_Gestione!AR9</f>
        <v>2000</v>
      </c>
      <c r="AT25" s="97">
        <f>+C_Gestione!AS9</f>
        <v>2000</v>
      </c>
      <c r="AU25" s="97">
        <f>+C_Gestione!AT9</f>
        <v>2000</v>
      </c>
      <c r="AV25" s="97">
        <f>+C_Gestione!AU9</f>
        <v>2000</v>
      </c>
      <c r="AW25" s="97">
        <f>+C_Gestione!AV9</f>
        <v>2000</v>
      </c>
      <c r="AX25" s="97">
        <f>+C_Gestione!AW9</f>
        <v>2000</v>
      </c>
      <c r="AY25" s="97">
        <f>+C_Gestione!AX9</f>
        <v>2000</v>
      </c>
      <c r="AZ25" s="97">
        <f>+C_Gestione!AY9</f>
        <v>2000</v>
      </c>
      <c r="BA25" s="97">
        <f>+C_Gestione!AZ9</f>
        <v>2000</v>
      </c>
      <c r="BB25" s="97">
        <f>+C_Gestione!BA9</f>
        <v>2000</v>
      </c>
      <c r="BC25" s="97">
        <f>+C_Gestione!BB9</f>
        <v>2000</v>
      </c>
      <c r="BD25" s="97">
        <f>+C_Gestione!BC9</f>
        <v>2000</v>
      </c>
      <c r="BE25" s="97">
        <f>+C_Gestione!BD9</f>
        <v>2000</v>
      </c>
      <c r="BF25" s="97">
        <f>+C_Gestione!BE9</f>
        <v>2000</v>
      </c>
      <c r="BG25" s="97">
        <f>+C_Gestione!BF9</f>
        <v>2000</v>
      </c>
      <c r="BH25" s="97">
        <f>+C_Gestione!BG9</f>
        <v>2000</v>
      </c>
      <c r="BI25" s="97">
        <f>+C_Gestione!BH9</f>
        <v>2000</v>
      </c>
      <c r="BJ25" s="97">
        <f>+C_Gestione!BI9</f>
        <v>2000</v>
      </c>
      <c r="BK25" s="97">
        <f>+C_Gestione!BJ9</f>
        <v>2000</v>
      </c>
      <c r="BL25" s="97">
        <f>+C_Gestione!BK9</f>
        <v>2000</v>
      </c>
      <c r="BM25" s="97">
        <f>+C_Gestione!BL9</f>
        <v>2000</v>
      </c>
      <c r="BN25" s="97">
        <f>+C_Gestione!BM9</f>
        <v>2000</v>
      </c>
      <c r="BO25" s="97">
        <f>+C_Gestione!BN9</f>
        <v>2000</v>
      </c>
      <c r="BP25" s="97">
        <f>+C_Gestione!BO9</f>
        <v>2000</v>
      </c>
      <c r="BQ25" s="97">
        <f>+C_Gestione!BP9</f>
        <v>2000</v>
      </c>
      <c r="BR25" s="97">
        <f>+C_Gestione!BQ9</f>
        <v>2000</v>
      </c>
      <c r="BS25" s="97">
        <f>+C_Gestione!BR9</f>
        <v>2000</v>
      </c>
      <c r="BT25" s="97">
        <f>+C_Gestione!BS9</f>
        <v>2000</v>
      </c>
      <c r="BU25" s="97">
        <f>+C_Gestione!BT9</f>
        <v>2000</v>
      </c>
      <c r="BV25" s="97">
        <f>+C_Gestione!BU9</f>
        <v>2000</v>
      </c>
      <c r="BW25" s="97">
        <f>+C_Gestione!BV9</f>
        <v>2000</v>
      </c>
      <c r="BX25" s="97">
        <f>+C_Gestione!BW9</f>
        <v>2000</v>
      </c>
      <c r="BY25" s="97">
        <f>+C_Gestione!BX9</f>
        <v>2000</v>
      </c>
      <c r="BZ25" s="97">
        <f>+C_Gestione!BY9</f>
        <v>2000</v>
      </c>
      <c r="CA25" s="97">
        <f>+C_Gestione!BZ9</f>
        <v>2000</v>
      </c>
      <c r="CB25" s="97">
        <f>+C_Gestione!CA9</f>
        <v>2000</v>
      </c>
      <c r="CC25" s="97">
        <f>+C_Gestione!CB9</f>
        <v>2000</v>
      </c>
      <c r="CD25" s="97">
        <f>+C_Gestione!CC9</f>
        <v>2000</v>
      </c>
      <c r="CE25" s="97">
        <f>+C_Gestione!CD9</f>
        <v>2000</v>
      </c>
      <c r="CF25" s="97">
        <f>+C_Gestione!CE9</f>
        <v>2000</v>
      </c>
      <c r="CG25" s="97">
        <f>+C_Gestione!CF9</f>
        <v>2000</v>
      </c>
      <c r="CH25" s="97">
        <f>+C_Gestione!CG9</f>
        <v>2000</v>
      </c>
      <c r="CI25" s="97">
        <f>+C_Gestione!CH9</f>
        <v>2000</v>
      </c>
      <c r="CJ25" s="97">
        <f>+C_Gestione!CI9</f>
        <v>2000</v>
      </c>
      <c r="CK25" s="97">
        <f>+C_Gestione!CJ9</f>
        <v>2000</v>
      </c>
      <c r="CL25" s="97">
        <f>+C_Gestione!CK9</f>
        <v>2000</v>
      </c>
      <c r="CM25" s="97">
        <f>+C_Gestione!CL9</f>
        <v>2000</v>
      </c>
      <c r="CN25" s="97">
        <f>+C_Gestione!CM9</f>
        <v>2000</v>
      </c>
      <c r="CO25" s="97">
        <f>+C_Gestione!CN9</f>
        <v>2000</v>
      </c>
      <c r="CP25" s="97">
        <f>+C_Gestione!CO9</f>
        <v>2000</v>
      </c>
      <c r="CQ25" s="97">
        <f>+C_Gestione!CP9</f>
        <v>2000</v>
      </c>
      <c r="CR25" s="97">
        <f>+C_Gestione!CQ9</f>
        <v>2000</v>
      </c>
      <c r="CS25" s="97">
        <f>+C_Gestione!CR9</f>
        <v>2000</v>
      </c>
      <c r="CT25" s="97">
        <f>+C_Gestione!CS9</f>
        <v>2000</v>
      </c>
      <c r="CU25" s="97">
        <f>+C_Gestione!CT9</f>
        <v>2000</v>
      </c>
      <c r="CV25" s="97">
        <f>+C_Gestione!CU9</f>
        <v>2000</v>
      </c>
      <c r="CW25" s="97">
        <f>+C_Gestione!CV9</f>
        <v>2000</v>
      </c>
      <c r="CX25" s="97">
        <f>+C_Gestione!CW9</f>
        <v>2000</v>
      </c>
      <c r="CY25" s="97">
        <f>+C_Gestione!CX9</f>
        <v>2000</v>
      </c>
      <c r="CZ25" s="97">
        <f>+C_Gestione!CY9</f>
        <v>2000</v>
      </c>
      <c r="DA25" s="97">
        <f>+C_Gestione!CZ9</f>
        <v>2000</v>
      </c>
      <c r="DB25" s="97">
        <f>+C_Gestione!DA9</f>
        <v>2000</v>
      </c>
      <c r="DC25" s="97">
        <f>+C_Gestione!DB9</f>
        <v>2000</v>
      </c>
      <c r="DD25" s="97">
        <f>+C_Gestione!DC9</f>
        <v>2000</v>
      </c>
      <c r="DE25" s="97">
        <f>+C_Gestione!DD9</f>
        <v>2000</v>
      </c>
      <c r="DF25" s="97">
        <f>+C_Gestione!DE9</f>
        <v>2000</v>
      </c>
      <c r="DG25" s="97">
        <f>+C_Gestione!DF9</f>
        <v>2000</v>
      </c>
      <c r="DH25" s="97">
        <f>+C_Gestione!DG9</f>
        <v>2000</v>
      </c>
      <c r="DI25" s="97">
        <f>+C_Gestione!DH9</f>
        <v>2000</v>
      </c>
      <c r="DJ25" s="97">
        <f>+C_Gestione!DI9</f>
        <v>2000</v>
      </c>
      <c r="DK25" s="97">
        <f>+C_Gestione!DJ9</f>
        <v>2000</v>
      </c>
      <c r="DL25" s="97">
        <f>+C_Gestione!DK9</f>
        <v>2000</v>
      </c>
      <c r="DM25" s="97">
        <f>+C_Gestione!DL9</f>
        <v>2000</v>
      </c>
      <c r="DN25" s="97">
        <f>+C_Gestione!DM9</f>
        <v>2000</v>
      </c>
      <c r="DO25" s="97">
        <f>+C_Gestione!DN9</f>
        <v>2000</v>
      </c>
      <c r="DP25" s="97">
        <f>+C_Gestione!DO9</f>
        <v>2000</v>
      </c>
      <c r="DQ25" s="97">
        <f>+C_Gestione!DP9</f>
        <v>2000</v>
      </c>
      <c r="DR25" s="97">
        <f>+C_Gestione!DQ9</f>
        <v>2000</v>
      </c>
      <c r="DS25" s="97">
        <f>+C_Gestione!DR9</f>
        <v>2000</v>
      </c>
      <c r="DT25" s="97">
        <f>+C_Gestione!DS9</f>
        <v>2000</v>
      </c>
      <c r="DU25" s="97">
        <f>+C_Gestione!DT9</f>
        <v>2000</v>
      </c>
      <c r="DV25" s="97">
        <f>+C_Gestione!DU9</f>
        <v>2000</v>
      </c>
      <c r="DX25" s="97">
        <f t="shared" si="21"/>
        <v>24000</v>
      </c>
      <c r="DY25" s="97">
        <f t="shared" si="22"/>
        <v>24000</v>
      </c>
      <c r="DZ25" s="97">
        <f t="shared" si="23"/>
        <v>24000</v>
      </c>
      <c r="EA25" s="97">
        <f t="shared" si="24"/>
        <v>24000</v>
      </c>
      <c r="EB25" s="97">
        <f t="shared" si="25"/>
        <v>24000</v>
      </c>
      <c r="EC25" s="97">
        <f t="shared" si="26"/>
        <v>24000</v>
      </c>
      <c r="ED25" s="97">
        <f t="shared" si="27"/>
        <v>24000</v>
      </c>
      <c r="EE25" s="97">
        <f t="shared" si="28"/>
        <v>24000</v>
      </c>
      <c r="EF25" s="97">
        <f t="shared" si="29"/>
        <v>24000</v>
      </c>
      <c r="EG25" s="97">
        <f t="shared" si="30"/>
        <v>24000</v>
      </c>
    </row>
    <row r="26" spans="4:137" ht="18.75" x14ac:dyDescent="0.3">
      <c r="D26" s="76"/>
      <c r="E26" s="29"/>
      <c r="F26" s="80" t="str">
        <f>+I_C_Gestione!D9</f>
        <v>Consulenze</v>
      </c>
      <c r="G26" s="97">
        <f>+C_Gestione!F10</f>
        <v>4000</v>
      </c>
      <c r="H26" s="97">
        <f>+C_Gestione!G10</f>
        <v>4000</v>
      </c>
      <c r="I26" s="97">
        <f>+C_Gestione!H10</f>
        <v>4000</v>
      </c>
      <c r="J26" s="97">
        <f>+C_Gestione!I10</f>
        <v>4000</v>
      </c>
      <c r="K26" s="97">
        <f>+C_Gestione!J10</f>
        <v>4000</v>
      </c>
      <c r="L26" s="97">
        <f>+C_Gestione!K10</f>
        <v>4000</v>
      </c>
      <c r="M26" s="97">
        <f>+C_Gestione!L10</f>
        <v>4000</v>
      </c>
      <c r="N26" s="97">
        <f>+C_Gestione!M10</f>
        <v>4000</v>
      </c>
      <c r="O26" s="97">
        <f>+C_Gestione!N10</f>
        <v>4000</v>
      </c>
      <c r="P26" s="97">
        <f>+C_Gestione!O10</f>
        <v>4000</v>
      </c>
      <c r="Q26" s="97">
        <f>+C_Gestione!P10</f>
        <v>4000</v>
      </c>
      <c r="R26" s="97">
        <f>+C_Gestione!Q10</f>
        <v>4000</v>
      </c>
      <c r="S26" s="97">
        <f>+C_Gestione!R10</f>
        <v>4000</v>
      </c>
      <c r="T26" s="97">
        <f>+C_Gestione!S10</f>
        <v>4000</v>
      </c>
      <c r="U26" s="97">
        <f>+C_Gestione!T10</f>
        <v>4000</v>
      </c>
      <c r="V26" s="97">
        <f>+C_Gestione!U10</f>
        <v>4000</v>
      </c>
      <c r="W26" s="97">
        <f>+C_Gestione!V10</f>
        <v>4000</v>
      </c>
      <c r="X26" s="97">
        <f>+C_Gestione!W10</f>
        <v>4000</v>
      </c>
      <c r="Y26" s="97">
        <f>+C_Gestione!X10</f>
        <v>4000</v>
      </c>
      <c r="Z26" s="97">
        <f>+C_Gestione!Y10</f>
        <v>4000</v>
      </c>
      <c r="AA26" s="97">
        <f>+C_Gestione!Z10</f>
        <v>4000</v>
      </c>
      <c r="AB26" s="97">
        <f>+C_Gestione!AA10</f>
        <v>4000</v>
      </c>
      <c r="AC26" s="97">
        <f>+C_Gestione!AB10</f>
        <v>4000</v>
      </c>
      <c r="AD26" s="97">
        <f>+C_Gestione!AC10</f>
        <v>4000</v>
      </c>
      <c r="AE26" s="97">
        <f>+C_Gestione!AD10</f>
        <v>4000</v>
      </c>
      <c r="AF26" s="97">
        <f>+C_Gestione!AE10</f>
        <v>4000</v>
      </c>
      <c r="AG26" s="97">
        <f>+C_Gestione!AF10</f>
        <v>4000</v>
      </c>
      <c r="AH26" s="97">
        <f>+C_Gestione!AG10</f>
        <v>4000</v>
      </c>
      <c r="AI26" s="97">
        <f>+C_Gestione!AH10</f>
        <v>4000</v>
      </c>
      <c r="AJ26" s="97">
        <f>+C_Gestione!AI10</f>
        <v>4000</v>
      </c>
      <c r="AK26" s="97">
        <f>+C_Gestione!AJ10</f>
        <v>4000</v>
      </c>
      <c r="AL26" s="97">
        <f>+C_Gestione!AK10</f>
        <v>4000</v>
      </c>
      <c r="AM26" s="97">
        <f>+C_Gestione!AL10</f>
        <v>4000</v>
      </c>
      <c r="AN26" s="97">
        <f>+C_Gestione!AM10</f>
        <v>4000</v>
      </c>
      <c r="AO26" s="97">
        <f>+C_Gestione!AN10</f>
        <v>4000</v>
      </c>
      <c r="AP26" s="97">
        <f>+C_Gestione!AO10</f>
        <v>4000</v>
      </c>
      <c r="AQ26" s="97">
        <f>+C_Gestione!AP10</f>
        <v>4000</v>
      </c>
      <c r="AR26" s="97">
        <f>+C_Gestione!AQ10</f>
        <v>4000</v>
      </c>
      <c r="AS26" s="97">
        <f>+C_Gestione!AR10</f>
        <v>4000</v>
      </c>
      <c r="AT26" s="97">
        <f>+C_Gestione!AS10</f>
        <v>4000</v>
      </c>
      <c r="AU26" s="97">
        <f>+C_Gestione!AT10</f>
        <v>4000</v>
      </c>
      <c r="AV26" s="97">
        <f>+C_Gestione!AU10</f>
        <v>4000</v>
      </c>
      <c r="AW26" s="97">
        <f>+C_Gestione!AV10</f>
        <v>4000</v>
      </c>
      <c r="AX26" s="97">
        <f>+C_Gestione!AW10</f>
        <v>4000</v>
      </c>
      <c r="AY26" s="97">
        <f>+C_Gestione!AX10</f>
        <v>4000</v>
      </c>
      <c r="AZ26" s="97">
        <f>+C_Gestione!AY10</f>
        <v>4000</v>
      </c>
      <c r="BA26" s="97">
        <f>+C_Gestione!AZ10</f>
        <v>4000</v>
      </c>
      <c r="BB26" s="97">
        <f>+C_Gestione!BA10</f>
        <v>4000</v>
      </c>
      <c r="BC26" s="97">
        <f>+C_Gestione!BB10</f>
        <v>4000</v>
      </c>
      <c r="BD26" s="97">
        <f>+C_Gestione!BC10</f>
        <v>4000</v>
      </c>
      <c r="BE26" s="97">
        <f>+C_Gestione!BD10</f>
        <v>4000</v>
      </c>
      <c r="BF26" s="97">
        <f>+C_Gestione!BE10</f>
        <v>4000</v>
      </c>
      <c r="BG26" s="97">
        <f>+C_Gestione!BF10</f>
        <v>4000</v>
      </c>
      <c r="BH26" s="97">
        <f>+C_Gestione!BG10</f>
        <v>4000</v>
      </c>
      <c r="BI26" s="97">
        <f>+C_Gestione!BH10</f>
        <v>4000</v>
      </c>
      <c r="BJ26" s="97">
        <f>+C_Gestione!BI10</f>
        <v>4000</v>
      </c>
      <c r="BK26" s="97">
        <f>+C_Gestione!BJ10</f>
        <v>4000</v>
      </c>
      <c r="BL26" s="97">
        <f>+C_Gestione!BK10</f>
        <v>4000</v>
      </c>
      <c r="BM26" s="97">
        <f>+C_Gestione!BL10</f>
        <v>4000</v>
      </c>
      <c r="BN26" s="97">
        <f>+C_Gestione!BM10</f>
        <v>4000</v>
      </c>
      <c r="BO26" s="97">
        <f>+C_Gestione!BN10</f>
        <v>4000</v>
      </c>
      <c r="BP26" s="97">
        <f>+C_Gestione!BO10</f>
        <v>4000</v>
      </c>
      <c r="BQ26" s="97">
        <f>+C_Gestione!BP10</f>
        <v>4000</v>
      </c>
      <c r="BR26" s="97">
        <f>+C_Gestione!BQ10</f>
        <v>4000</v>
      </c>
      <c r="BS26" s="97">
        <f>+C_Gestione!BR10</f>
        <v>4000</v>
      </c>
      <c r="BT26" s="97">
        <f>+C_Gestione!BS10</f>
        <v>4000</v>
      </c>
      <c r="BU26" s="97">
        <f>+C_Gestione!BT10</f>
        <v>4000</v>
      </c>
      <c r="BV26" s="97">
        <f>+C_Gestione!BU10</f>
        <v>4000</v>
      </c>
      <c r="BW26" s="97">
        <f>+C_Gestione!BV10</f>
        <v>4000</v>
      </c>
      <c r="BX26" s="97">
        <f>+C_Gestione!BW10</f>
        <v>4000</v>
      </c>
      <c r="BY26" s="97">
        <f>+C_Gestione!BX10</f>
        <v>4000</v>
      </c>
      <c r="BZ26" s="97">
        <f>+C_Gestione!BY10</f>
        <v>4000</v>
      </c>
      <c r="CA26" s="97">
        <f>+C_Gestione!BZ10</f>
        <v>4000</v>
      </c>
      <c r="CB26" s="97">
        <f>+C_Gestione!CA10</f>
        <v>4000</v>
      </c>
      <c r="CC26" s="97">
        <f>+C_Gestione!CB10</f>
        <v>4000</v>
      </c>
      <c r="CD26" s="97">
        <f>+C_Gestione!CC10</f>
        <v>4000</v>
      </c>
      <c r="CE26" s="97">
        <f>+C_Gestione!CD10</f>
        <v>4000</v>
      </c>
      <c r="CF26" s="97">
        <f>+C_Gestione!CE10</f>
        <v>4000</v>
      </c>
      <c r="CG26" s="97">
        <f>+C_Gestione!CF10</f>
        <v>4000</v>
      </c>
      <c r="CH26" s="97">
        <f>+C_Gestione!CG10</f>
        <v>4000</v>
      </c>
      <c r="CI26" s="97">
        <f>+C_Gestione!CH10</f>
        <v>4000</v>
      </c>
      <c r="CJ26" s="97">
        <f>+C_Gestione!CI10</f>
        <v>4000</v>
      </c>
      <c r="CK26" s="97">
        <f>+C_Gestione!CJ10</f>
        <v>4000</v>
      </c>
      <c r="CL26" s="97">
        <f>+C_Gestione!CK10</f>
        <v>4000</v>
      </c>
      <c r="CM26" s="97">
        <f>+C_Gestione!CL10</f>
        <v>4000</v>
      </c>
      <c r="CN26" s="97">
        <f>+C_Gestione!CM10</f>
        <v>4000</v>
      </c>
      <c r="CO26" s="97">
        <f>+C_Gestione!CN10</f>
        <v>4000</v>
      </c>
      <c r="CP26" s="97">
        <f>+C_Gestione!CO10</f>
        <v>4000</v>
      </c>
      <c r="CQ26" s="97">
        <f>+C_Gestione!CP10</f>
        <v>4000</v>
      </c>
      <c r="CR26" s="97">
        <f>+C_Gestione!CQ10</f>
        <v>4000</v>
      </c>
      <c r="CS26" s="97">
        <f>+C_Gestione!CR10</f>
        <v>4000</v>
      </c>
      <c r="CT26" s="97">
        <f>+C_Gestione!CS10</f>
        <v>4000</v>
      </c>
      <c r="CU26" s="97">
        <f>+C_Gestione!CT10</f>
        <v>4000</v>
      </c>
      <c r="CV26" s="97">
        <f>+C_Gestione!CU10</f>
        <v>4000</v>
      </c>
      <c r="CW26" s="97">
        <f>+C_Gestione!CV10</f>
        <v>4000</v>
      </c>
      <c r="CX26" s="97">
        <f>+C_Gestione!CW10</f>
        <v>4000</v>
      </c>
      <c r="CY26" s="97">
        <f>+C_Gestione!CX10</f>
        <v>4000</v>
      </c>
      <c r="CZ26" s="97">
        <f>+C_Gestione!CY10</f>
        <v>4000</v>
      </c>
      <c r="DA26" s="97">
        <f>+C_Gestione!CZ10</f>
        <v>4000</v>
      </c>
      <c r="DB26" s="97">
        <f>+C_Gestione!DA10</f>
        <v>4000</v>
      </c>
      <c r="DC26" s="97">
        <f>+C_Gestione!DB10</f>
        <v>4000</v>
      </c>
      <c r="DD26" s="97">
        <f>+C_Gestione!DC10</f>
        <v>4000</v>
      </c>
      <c r="DE26" s="97">
        <f>+C_Gestione!DD10</f>
        <v>4000</v>
      </c>
      <c r="DF26" s="97">
        <f>+C_Gestione!DE10</f>
        <v>4000</v>
      </c>
      <c r="DG26" s="97">
        <f>+C_Gestione!DF10</f>
        <v>4000</v>
      </c>
      <c r="DH26" s="97">
        <f>+C_Gestione!DG10</f>
        <v>4000</v>
      </c>
      <c r="DI26" s="97">
        <f>+C_Gestione!DH10</f>
        <v>4000</v>
      </c>
      <c r="DJ26" s="97">
        <f>+C_Gestione!DI10</f>
        <v>4000</v>
      </c>
      <c r="DK26" s="97">
        <f>+C_Gestione!DJ10</f>
        <v>4000</v>
      </c>
      <c r="DL26" s="97">
        <f>+C_Gestione!DK10</f>
        <v>4000</v>
      </c>
      <c r="DM26" s="97">
        <f>+C_Gestione!DL10</f>
        <v>4000</v>
      </c>
      <c r="DN26" s="97">
        <f>+C_Gestione!DM10</f>
        <v>4000</v>
      </c>
      <c r="DO26" s="97">
        <f>+C_Gestione!DN10</f>
        <v>4000</v>
      </c>
      <c r="DP26" s="97">
        <f>+C_Gestione!DO10</f>
        <v>4000</v>
      </c>
      <c r="DQ26" s="97">
        <f>+C_Gestione!DP10</f>
        <v>4000</v>
      </c>
      <c r="DR26" s="97">
        <f>+C_Gestione!DQ10</f>
        <v>4000</v>
      </c>
      <c r="DS26" s="97">
        <f>+C_Gestione!DR10</f>
        <v>4000</v>
      </c>
      <c r="DT26" s="97">
        <f>+C_Gestione!DS10</f>
        <v>4000</v>
      </c>
      <c r="DU26" s="97">
        <f>+C_Gestione!DT10</f>
        <v>4000</v>
      </c>
      <c r="DV26" s="97">
        <f>+C_Gestione!DU10</f>
        <v>4000</v>
      </c>
      <c r="DX26" s="97">
        <f t="shared" si="21"/>
        <v>48000</v>
      </c>
      <c r="DY26" s="97">
        <f t="shared" si="22"/>
        <v>48000</v>
      </c>
      <c r="DZ26" s="97">
        <f t="shared" si="23"/>
        <v>48000</v>
      </c>
      <c r="EA26" s="97">
        <f t="shared" si="24"/>
        <v>48000</v>
      </c>
      <c r="EB26" s="97">
        <f t="shared" si="25"/>
        <v>48000</v>
      </c>
      <c r="EC26" s="97">
        <f t="shared" si="26"/>
        <v>48000</v>
      </c>
      <c r="ED26" s="97">
        <f t="shared" si="27"/>
        <v>48000</v>
      </c>
      <c r="EE26" s="97">
        <f t="shared" si="28"/>
        <v>48000</v>
      </c>
      <c r="EF26" s="97">
        <f t="shared" si="29"/>
        <v>48000</v>
      </c>
      <c r="EG26" s="97">
        <f t="shared" si="30"/>
        <v>48000</v>
      </c>
    </row>
    <row r="27" spans="4:137" ht="18.75" x14ac:dyDescent="0.3">
      <c r="D27" s="76"/>
      <c r="E27" s="29"/>
      <c r="F27" s="80" t="str">
        <f>+I_C_Gestione!D10</f>
        <v>Manutenzioni</v>
      </c>
      <c r="G27" s="97">
        <f>+C_Gestione!F11</f>
        <v>2000</v>
      </c>
      <c r="H27" s="97">
        <f>+C_Gestione!G11</f>
        <v>2000</v>
      </c>
      <c r="I27" s="97">
        <f>+C_Gestione!H11</f>
        <v>2000</v>
      </c>
      <c r="J27" s="97">
        <f>+C_Gestione!I11</f>
        <v>2000</v>
      </c>
      <c r="K27" s="97">
        <f>+C_Gestione!J11</f>
        <v>2000</v>
      </c>
      <c r="L27" s="97">
        <f>+C_Gestione!K11</f>
        <v>2000</v>
      </c>
      <c r="M27" s="97">
        <f>+C_Gestione!L11</f>
        <v>2000</v>
      </c>
      <c r="N27" s="97">
        <f>+C_Gestione!M11</f>
        <v>2000</v>
      </c>
      <c r="O27" s="97">
        <f>+C_Gestione!N11</f>
        <v>2000</v>
      </c>
      <c r="P27" s="97">
        <f>+C_Gestione!O11</f>
        <v>2000</v>
      </c>
      <c r="Q27" s="97">
        <f>+C_Gestione!P11</f>
        <v>2000</v>
      </c>
      <c r="R27" s="97">
        <f>+C_Gestione!Q11</f>
        <v>2000</v>
      </c>
      <c r="S27" s="97">
        <f>+C_Gestione!R11</f>
        <v>2000</v>
      </c>
      <c r="T27" s="97">
        <f>+C_Gestione!S11</f>
        <v>2000</v>
      </c>
      <c r="U27" s="97">
        <f>+C_Gestione!T11</f>
        <v>2000</v>
      </c>
      <c r="V27" s="97">
        <f>+C_Gestione!U11</f>
        <v>2000</v>
      </c>
      <c r="W27" s="97">
        <f>+C_Gestione!V11</f>
        <v>2000</v>
      </c>
      <c r="X27" s="97">
        <f>+C_Gestione!W11</f>
        <v>2000</v>
      </c>
      <c r="Y27" s="97">
        <f>+C_Gestione!X11</f>
        <v>2000</v>
      </c>
      <c r="Z27" s="97">
        <f>+C_Gestione!Y11</f>
        <v>2000</v>
      </c>
      <c r="AA27" s="97">
        <f>+C_Gestione!Z11</f>
        <v>2000</v>
      </c>
      <c r="AB27" s="97">
        <f>+C_Gestione!AA11</f>
        <v>2000</v>
      </c>
      <c r="AC27" s="97">
        <f>+C_Gestione!AB11</f>
        <v>2000</v>
      </c>
      <c r="AD27" s="97">
        <f>+C_Gestione!AC11</f>
        <v>2000</v>
      </c>
      <c r="AE27" s="97">
        <f>+C_Gestione!AD11</f>
        <v>2000</v>
      </c>
      <c r="AF27" s="97">
        <f>+C_Gestione!AE11</f>
        <v>2000</v>
      </c>
      <c r="AG27" s="97">
        <f>+C_Gestione!AF11</f>
        <v>2000</v>
      </c>
      <c r="AH27" s="97">
        <f>+C_Gestione!AG11</f>
        <v>2000</v>
      </c>
      <c r="AI27" s="97">
        <f>+C_Gestione!AH11</f>
        <v>2000</v>
      </c>
      <c r="AJ27" s="97">
        <f>+C_Gestione!AI11</f>
        <v>2000</v>
      </c>
      <c r="AK27" s="97">
        <f>+C_Gestione!AJ11</f>
        <v>2000</v>
      </c>
      <c r="AL27" s="97">
        <f>+C_Gestione!AK11</f>
        <v>2000</v>
      </c>
      <c r="AM27" s="97">
        <f>+C_Gestione!AL11</f>
        <v>2000</v>
      </c>
      <c r="AN27" s="97">
        <f>+C_Gestione!AM11</f>
        <v>2000</v>
      </c>
      <c r="AO27" s="97">
        <f>+C_Gestione!AN11</f>
        <v>2000</v>
      </c>
      <c r="AP27" s="97">
        <f>+C_Gestione!AO11</f>
        <v>2000</v>
      </c>
      <c r="AQ27" s="97">
        <f>+C_Gestione!AP11</f>
        <v>2000</v>
      </c>
      <c r="AR27" s="97">
        <f>+C_Gestione!AQ11</f>
        <v>2000</v>
      </c>
      <c r="AS27" s="97">
        <f>+C_Gestione!AR11</f>
        <v>2000</v>
      </c>
      <c r="AT27" s="97">
        <f>+C_Gestione!AS11</f>
        <v>2000</v>
      </c>
      <c r="AU27" s="97">
        <f>+C_Gestione!AT11</f>
        <v>2000</v>
      </c>
      <c r="AV27" s="97">
        <f>+C_Gestione!AU11</f>
        <v>2000</v>
      </c>
      <c r="AW27" s="97">
        <f>+C_Gestione!AV11</f>
        <v>2000</v>
      </c>
      <c r="AX27" s="97">
        <f>+C_Gestione!AW11</f>
        <v>2000</v>
      </c>
      <c r="AY27" s="97">
        <f>+C_Gestione!AX11</f>
        <v>2000</v>
      </c>
      <c r="AZ27" s="97">
        <f>+C_Gestione!AY11</f>
        <v>2000</v>
      </c>
      <c r="BA27" s="97">
        <f>+C_Gestione!AZ11</f>
        <v>2000</v>
      </c>
      <c r="BB27" s="97">
        <f>+C_Gestione!BA11</f>
        <v>2000</v>
      </c>
      <c r="BC27" s="97">
        <f>+C_Gestione!BB11</f>
        <v>2000</v>
      </c>
      <c r="BD27" s="97">
        <f>+C_Gestione!BC11</f>
        <v>2000</v>
      </c>
      <c r="BE27" s="97">
        <f>+C_Gestione!BD11</f>
        <v>2000</v>
      </c>
      <c r="BF27" s="97">
        <f>+C_Gestione!BE11</f>
        <v>2000</v>
      </c>
      <c r="BG27" s="97">
        <f>+C_Gestione!BF11</f>
        <v>2000</v>
      </c>
      <c r="BH27" s="97">
        <f>+C_Gestione!BG11</f>
        <v>2000</v>
      </c>
      <c r="BI27" s="97">
        <f>+C_Gestione!BH11</f>
        <v>2000</v>
      </c>
      <c r="BJ27" s="97">
        <f>+C_Gestione!BI11</f>
        <v>2000</v>
      </c>
      <c r="BK27" s="97">
        <f>+C_Gestione!BJ11</f>
        <v>2000</v>
      </c>
      <c r="BL27" s="97">
        <f>+C_Gestione!BK11</f>
        <v>2000</v>
      </c>
      <c r="BM27" s="97">
        <f>+C_Gestione!BL11</f>
        <v>2000</v>
      </c>
      <c r="BN27" s="97">
        <f>+C_Gestione!BM11</f>
        <v>2000</v>
      </c>
      <c r="BO27" s="97">
        <f>+C_Gestione!BN11</f>
        <v>2000</v>
      </c>
      <c r="BP27" s="97">
        <f>+C_Gestione!BO11</f>
        <v>2000</v>
      </c>
      <c r="BQ27" s="97">
        <f>+C_Gestione!BP11</f>
        <v>2000</v>
      </c>
      <c r="BR27" s="97">
        <f>+C_Gestione!BQ11</f>
        <v>2000</v>
      </c>
      <c r="BS27" s="97">
        <f>+C_Gestione!BR11</f>
        <v>2000</v>
      </c>
      <c r="BT27" s="97">
        <f>+C_Gestione!BS11</f>
        <v>2000</v>
      </c>
      <c r="BU27" s="97">
        <f>+C_Gestione!BT11</f>
        <v>2000</v>
      </c>
      <c r="BV27" s="97">
        <f>+C_Gestione!BU11</f>
        <v>2000</v>
      </c>
      <c r="BW27" s="97">
        <f>+C_Gestione!BV11</f>
        <v>2000</v>
      </c>
      <c r="BX27" s="97">
        <f>+C_Gestione!BW11</f>
        <v>2000</v>
      </c>
      <c r="BY27" s="97">
        <f>+C_Gestione!BX11</f>
        <v>2000</v>
      </c>
      <c r="BZ27" s="97">
        <f>+C_Gestione!BY11</f>
        <v>2000</v>
      </c>
      <c r="CA27" s="97">
        <f>+C_Gestione!BZ11</f>
        <v>2000</v>
      </c>
      <c r="CB27" s="97">
        <f>+C_Gestione!CA11</f>
        <v>2000</v>
      </c>
      <c r="CC27" s="97">
        <f>+C_Gestione!CB11</f>
        <v>2000</v>
      </c>
      <c r="CD27" s="97">
        <f>+C_Gestione!CC11</f>
        <v>2000</v>
      </c>
      <c r="CE27" s="97">
        <f>+C_Gestione!CD11</f>
        <v>2000</v>
      </c>
      <c r="CF27" s="97">
        <f>+C_Gestione!CE11</f>
        <v>2000</v>
      </c>
      <c r="CG27" s="97">
        <f>+C_Gestione!CF11</f>
        <v>2000</v>
      </c>
      <c r="CH27" s="97">
        <f>+C_Gestione!CG11</f>
        <v>2000</v>
      </c>
      <c r="CI27" s="97">
        <f>+C_Gestione!CH11</f>
        <v>2000</v>
      </c>
      <c r="CJ27" s="97">
        <f>+C_Gestione!CI11</f>
        <v>2000</v>
      </c>
      <c r="CK27" s="97">
        <f>+C_Gestione!CJ11</f>
        <v>2000</v>
      </c>
      <c r="CL27" s="97">
        <f>+C_Gestione!CK11</f>
        <v>2000</v>
      </c>
      <c r="CM27" s="97">
        <f>+C_Gestione!CL11</f>
        <v>2000</v>
      </c>
      <c r="CN27" s="97">
        <f>+C_Gestione!CM11</f>
        <v>2000</v>
      </c>
      <c r="CO27" s="97">
        <f>+C_Gestione!CN11</f>
        <v>2000</v>
      </c>
      <c r="CP27" s="97">
        <f>+C_Gestione!CO11</f>
        <v>2000</v>
      </c>
      <c r="CQ27" s="97">
        <f>+C_Gestione!CP11</f>
        <v>2000</v>
      </c>
      <c r="CR27" s="97">
        <f>+C_Gestione!CQ11</f>
        <v>2000</v>
      </c>
      <c r="CS27" s="97">
        <f>+C_Gestione!CR11</f>
        <v>2000</v>
      </c>
      <c r="CT27" s="97">
        <f>+C_Gestione!CS11</f>
        <v>2000</v>
      </c>
      <c r="CU27" s="97">
        <f>+C_Gestione!CT11</f>
        <v>2000</v>
      </c>
      <c r="CV27" s="97">
        <f>+C_Gestione!CU11</f>
        <v>2000</v>
      </c>
      <c r="CW27" s="97">
        <f>+C_Gestione!CV11</f>
        <v>2000</v>
      </c>
      <c r="CX27" s="97">
        <f>+C_Gestione!CW11</f>
        <v>2000</v>
      </c>
      <c r="CY27" s="97">
        <f>+C_Gestione!CX11</f>
        <v>2000</v>
      </c>
      <c r="CZ27" s="97">
        <f>+C_Gestione!CY11</f>
        <v>2000</v>
      </c>
      <c r="DA27" s="97">
        <f>+C_Gestione!CZ11</f>
        <v>2000</v>
      </c>
      <c r="DB27" s="97">
        <f>+C_Gestione!DA11</f>
        <v>2000</v>
      </c>
      <c r="DC27" s="97">
        <f>+C_Gestione!DB11</f>
        <v>2000</v>
      </c>
      <c r="DD27" s="97">
        <f>+C_Gestione!DC11</f>
        <v>2000</v>
      </c>
      <c r="DE27" s="97">
        <f>+C_Gestione!DD11</f>
        <v>2000</v>
      </c>
      <c r="DF27" s="97">
        <f>+C_Gestione!DE11</f>
        <v>2000</v>
      </c>
      <c r="DG27" s="97">
        <f>+C_Gestione!DF11</f>
        <v>2000</v>
      </c>
      <c r="DH27" s="97">
        <f>+C_Gestione!DG11</f>
        <v>2000</v>
      </c>
      <c r="DI27" s="97">
        <f>+C_Gestione!DH11</f>
        <v>2000</v>
      </c>
      <c r="DJ27" s="97">
        <f>+C_Gestione!DI11</f>
        <v>2000</v>
      </c>
      <c r="DK27" s="97">
        <f>+C_Gestione!DJ11</f>
        <v>2000</v>
      </c>
      <c r="DL27" s="97">
        <f>+C_Gestione!DK11</f>
        <v>2000</v>
      </c>
      <c r="DM27" s="97">
        <f>+C_Gestione!DL11</f>
        <v>2000</v>
      </c>
      <c r="DN27" s="97">
        <f>+C_Gestione!DM11</f>
        <v>2000</v>
      </c>
      <c r="DO27" s="97">
        <f>+C_Gestione!DN11</f>
        <v>2000</v>
      </c>
      <c r="DP27" s="97">
        <f>+C_Gestione!DO11</f>
        <v>2000</v>
      </c>
      <c r="DQ27" s="97">
        <f>+C_Gestione!DP11</f>
        <v>2000</v>
      </c>
      <c r="DR27" s="97">
        <f>+C_Gestione!DQ11</f>
        <v>2000</v>
      </c>
      <c r="DS27" s="97">
        <f>+C_Gestione!DR11</f>
        <v>2000</v>
      </c>
      <c r="DT27" s="97">
        <f>+C_Gestione!DS11</f>
        <v>2000</v>
      </c>
      <c r="DU27" s="97">
        <f>+C_Gestione!DT11</f>
        <v>2000</v>
      </c>
      <c r="DV27" s="97">
        <f>+C_Gestione!DU11</f>
        <v>2000</v>
      </c>
      <c r="DX27" s="97">
        <f t="shared" si="21"/>
        <v>24000</v>
      </c>
      <c r="DY27" s="97">
        <f t="shared" si="22"/>
        <v>24000</v>
      </c>
      <c r="DZ27" s="97">
        <f t="shared" si="23"/>
        <v>24000</v>
      </c>
      <c r="EA27" s="97">
        <f t="shared" si="24"/>
        <v>24000</v>
      </c>
      <c r="EB27" s="97">
        <f t="shared" si="25"/>
        <v>24000</v>
      </c>
      <c r="EC27" s="97">
        <f t="shared" si="26"/>
        <v>24000</v>
      </c>
      <c r="ED27" s="97">
        <f t="shared" si="27"/>
        <v>24000</v>
      </c>
      <c r="EE27" s="97">
        <f t="shared" si="28"/>
        <v>24000</v>
      </c>
      <c r="EF27" s="97">
        <f t="shared" si="29"/>
        <v>24000</v>
      </c>
      <c r="EG27" s="97">
        <f t="shared" si="30"/>
        <v>24000</v>
      </c>
    </row>
    <row r="28" spans="4:137" ht="18.75" x14ac:dyDescent="0.3">
      <c r="D28" s="76"/>
      <c r="E28" s="29"/>
      <c r="F28" s="80" t="str">
        <f>+I_C_Gestione!D11</f>
        <v>Trasporti</v>
      </c>
      <c r="G28" s="97">
        <f>+C_Gestione!F12</f>
        <v>2000</v>
      </c>
      <c r="H28" s="97">
        <f>+C_Gestione!G12</f>
        <v>2000</v>
      </c>
      <c r="I28" s="97">
        <f>+C_Gestione!H12</f>
        <v>2000</v>
      </c>
      <c r="J28" s="97">
        <f>+C_Gestione!I12</f>
        <v>2000</v>
      </c>
      <c r="K28" s="97">
        <f>+C_Gestione!J12</f>
        <v>2000</v>
      </c>
      <c r="L28" s="97">
        <f>+C_Gestione!K12</f>
        <v>2000</v>
      </c>
      <c r="M28" s="97">
        <f>+C_Gestione!L12</f>
        <v>2000</v>
      </c>
      <c r="N28" s="97">
        <f>+C_Gestione!M12</f>
        <v>2000</v>
      </c>
      <c r="O28" s="97">
        <f>+C_Gestione!N12</f>
        <v>2000</v>
      </c>
      <c r="P28" s="97">
        <f>+C_Gestione!O12</f>
        <v>2000</v>
      </c>
      <c r="Q28" s="97">
        <f>+C_Gestione!P12</f>
        <v>2000</v>
      </c>
      <c r="R28" s="97">
        <f>+C_Gestione!Q12</f>
        <v>2000</v>
      </c>
      <c r="S28" s="97">
        <f>+C_Gestione!R12</f>
        <v>2000</v>
      </c>
      <c r="T28" s="97">
        <f>+C_Gestione!S12</f>
        <v>2000</v>
      </c>
      <c r="U28" s="97">
        <f>+C_Gestione!T12</f>
        <v>2000</v>
      </c>
      <c r="V28" s="97">
        <f>+C_Gestione!U12</f>
        <v>2000</v>
      </c>
      <c r="W28" s="97">
        <f>+C_Gestione!V12</f>
        <v>2000</v>
      </c>
      <c r="X28" s="97">
        <f>+C_Gestione!W12</f>
        <v>2000</v>
      </c>
      <c r="Y28" s="97">
        <f>+C_Gestione!X12</f>
        <v>2000</v>
      </c>
      <c r="Z28" s="97">
        <f>+C_Gestione!Y12</f>
        <v>2000</v>
      </c>
      <c r="AA28" s="97">
        <f>+C_Gestione!Z12</f>
        <v>2000</v>
      </c>
      <c r="AB28" s="97">
        <f>+C_Gestione!AA12</f>
        <v>2000</v>
      </c>
      <c r="AC28" s="97">
        <f>+C_Gestione!AB12</f>
        <v>2000</v>
      </c>
      <c r="AD28" s="97">
        <f>+C_Gestione!AC12</f>
        <v>2000</v>
      </c>
      <c r="AE28" s="97">
        <f>+C_Gestione!AD12</f>
        <v>2000</v>
      </c>
      <c r="AF28" s="97">
        <f>+C_Gestione!AE12</f>
        <v>2000</v>
      </c>
      <c r="AG28" s="97">
        <f>+C_Gestione!AF12</f>
        <v>2000</v>
      </c>
      <c r="AH28" s="97">
        <f>+C_Gestione!AG12</f>
        <v>2000</v>
      </c>
      <c r="AI28" s="97">
        <f>+C_Gestione!AH12</f>
        <v>2000</v>
      </c>
      <c r="AJ28" s="97">
        <f>+C_Gestione!AI12</f>
        <v>2000</v>
      </c>
      <c r="AK28" s="97">
        <f>+C_Gestione!AJ12</f>
        <v>2000</v>
      </c>
      <c r="AL28" s="97">
        <f>+C_Gestione!AK12</f>
        <v>2000</v>
      </c>
      <c r="AM28" s="97">
        <f>+C_Gestione!AL12</f>
        <v>2000</v>
      </c>
      <c r="AN28" s="97">
        <f>+C_Gestione!AM12</f>
        <v>2000</v>
      </c>
      <c r="AO28" s="97">
        <f>+C_Gestione!AN12</f>
        <v>2000</v>
      </c>
      <c r="AP28" s="97">
        <f>+C_Gestione!AO12</f>
        <v>2000</v>
      </c>
      <c r="AQ28" s="97">
        <f>+C_Gestione!AP12</f>
        <v>2000</v>
      </c>
      <c r="AR28" s="97">
        <f>+C_Gestione!AQ12</f>
        <v>2000</v>
      </c>
      <c r="AS28" s="97">
        <f>+C_Gestione!AR12</f>
        <v>2000</v>
      </c>
      <c r="AT28" s="97">
        <f>+C_Gestione!AS12</f>
        <v>2000</v>
      </c>
      <c r="AU28" s="97">
        <f>+C_Gestione!AT12</f>
        <v>2000</v>
      </c>
      <c r="AV28" s="97">
        <f>+C_Gestione!AU12</f>
        <v>2000</v>
      </c>
      <c r="AW28" s="97">
        <f>+C_Gestione!AV12</f>
        <v>2000</v>
      </c>
      <c r="AX28" s="97">
        <f>+C_Gestione!AW12</f>
        <v>2000</v>
      </c>
      <c r="AY28" s="97">
        <f>+C_Gestione!AX12</f>
        <v>2000</v>
      </c>
      <c r="AZ28" s="97">
        <f>+C_Gestione!AY12</f>
        <v>2000</v>
      </c>
      <c r="BA28" s="97">
        <f>+C_Gestione!AZ12</f>
        <v>2000</v>
      </c>
      <c r="BB28" s="97">
        <f>+C_Gestione!BA12</f>
        <v>2000</v>
      </c>
      <c r="BC28" s="97">
        <f>+C_Gestione!BB12</f>
        <v>2000</v>
      </c>
      <c r="BD28" s="97">
        <f>+C_Gestione!BC12</f>
        <v>2000</v>
      </c>
      <c r="BE28" s="97">
        <f>+C_Gestione!BD12</f>
        <v>2000</v>
      </c>
      <c r="BF28" s="97">
        <f>+C_Gestione!BE12</f>
        <v>2000</v>
      </c>
      <c r="BG28" s="97">
        <f>+C_Gestione!BF12</f>
        <v>2000</v>
      </c>
      <c r="BH28" s="97">
        <f>+C_Gestione!BG12</f>
        <v>2000</v>
      </c>
      <c r="BI28" s="97">
        <f>+C_Gestione!BH12</f>
        <v>2000</v>
      </c>
      <c r="BJ28" s="97">
        <f>+C_Gestione!BI12</f>
        <v>2000</v>
      </c>
      <c r="BK28" s="97">
        <f>+C_Gestione!BJ12</f>
        <v>2000</v>
      </c>
      <c r="BL28" s="97">
        <f>+C_Gestione!BK12</f>
        <v>2000</v>
      </c>
      <c r="BM28" s="97">
        <f>+C_Gestione!BL12</f>
        <v>2000</v>
      </c>
      <c r="BN28" s="97">
        <f>+C_Gestione!BM12</f>
        <v>2000</v>
      </c>
      <c r="BO28" s="97">
        <f>+C_Gestione!BN12</f>
        <v>2000</v>
      </c>
      <c r="BP28" s="97">
        <f>+C_Gestione!BO12</f>
        <v>2000</v>
      </c>
      <c r="BQ28" s="97">
        <f>+C_Gestione!BP12</f>
        <v>2000</v>
      </c>
      <c r="BR28" s="97">
        <f>+C_Gestione!BQ12</f>
        <v>2000</v>
      </c>
      <c r="BS28" s="97">
        <f>+C_Gestione!BR12</f>
        <v>2000</v>
      </c>
      <c r="BT28" s="97">
        <f>+C_Gestione!BS12</f>
        <v>2000</v>
      </c>
      <c r="BU28" s="97">
        <f>+C_Gestione!BT12</f>
        <v>2000</v>
      </c>
      <c r="BV28" s="97">
        <f>+C_Gestione!BU12</f>
        <v>2000</v>
      </c>
      <c r="BW28" s="97">
        <f>+C_Gestione!BV12</f>
        <v>2000</v>
      </c>
      <c r="BX28" s="97">
        <f>+C_Gestione!BW12</f>
        <v>2000</v>
      </c>
      <c r="BY28" s="97">
        <f>+C_Gestione!BX12</f>
        <v>2000</v>
      </c>
      <c r="BZ28" s="97">
        <f>+C_Gestione!BY12</f>
        <v>2000</v>
      </c>
      <c r="CA28" s="97">
        <f>+C_Gestione!BZ12</f>
        <v>2000</v>
      </c>
      <c r="CB28" s="97">
        <f>+C_Gestione!CA12</f>
        <v>2000</v>
      </c>
      <c r="CC28" s="97">
        <f>+C_Gestione!CB12</f>
        <v>2000</v>
      </c>
      <c r="CD28" s="97">
        <f>+C_Gestione!CC12</f>
        <v>2000</v>
      </c>
      <c r="CE28" s="97">
        <f>+C_Gestione!CD12</f>
        <v>2000</v>
      </c>
      <c r="CF28" s="97">
        <f>+C_Gestione!CE12</f>
        <v>2000</v>
      </c>
      <c r="CG28" s="97">
        <f>+C_Gestione!CF12</f>
        <v>2000</v>
      </c>
      <c r="CH28" s="97">
        <f>+C_Gestione!CG12</f>
        <v>2000</v>
      </c>
      <c r="CI28" s="97">
        <f>+C_Gestione!CH12</f>
        <v>2000</v>
      </c>
      <c r="CJ28" s="97">
        <f>+C_Gestione!CI12</f>
        <v>2000</v>
      </c>
      <c r="CK28" s="97">
        <f>+C_Gestione!CJ12</f>
        <v>2000</v>
      </c>
      <c r="CL28" s="97">
        <f>+C_Gestione!CK12</f>
        <v>2000</v>
      </c>
      <c r="CM28" s="97">
        <f>+C_Gestione!CL12</f>
        <v>2000</v>
      </c>
      <c r="CN28" s="97">
        <f>+C_Gestione!CM12</f>
        <v>2000</v>
      </c>
      <c r="CO28" s="97">
        <f>+C_Gestione!CN12</f>
        <v>2000</v>
      </c>
      <c r="CP28" s="97">
        <f>+C_Gestione!CO12</f>
        <v>2000</v>
      </c>
      <c r="CQ28" s="97">
        <f>+C_Gestione!CP12</f>
        <v>2000</v>
      </c>
      <c r="CR28" s="97">
        <f>+C_Gestione!CQ12</f>
        <v>2000</v>
      </c>
      <c r="CS28" s="97">
        <f>+C_Gestione!CR12</f>
        <v>2000</v>
      </c>
      <c r="CT28" s="97">
        <f>+C_Gestione!CS12</f>
        <v>2000</v>
      </c>
      <c r="CU28" s="97">
        <f>+C_Gestione!CT12</f>
        <v>2000</v>
      </c>
      <c r="CV28" s="97">
        <f>+C_Gestione!CU12</f>
        <v>2000</v>
      </c>
      <c r="CW28" s="97">
        <f>+C_Gestione!CV12</f>
        <v>2000</v>
      </c>
      <c r="CX28" s="97">
        <f>+C_Gestione!CW12</f>
        <v>2000</v>
      </c>
      <c r="CY28" s="97">
        <f>+C_Gestione!CX12</f>
        <v>2000</v>
      </c>
      <c r="CZ28" s="97">
        <f>+C_Gestione!CY12</f>
        <v>2000</v>
      </c>
      <c r="DA28" s="97">
        <f>+C_Gestione!CZ12</f>
        <v>2000</v>
      </c>
      <c r="DB28" s="97">
        <f>+C_Gestione!DA12</f>
        <v>2000</v>
      </c>
      <c r="DC28" s="97">
        <f>+C_Gestione!DB12</f>
        <v>2000</v>
      </c>
      <c r="DD28" s="97">
        <f>+C_Gestione!DC12</f>
        <v>2000</v>
      </c>
      <c r="DE28" s="97">
        <f>+C_Gestione!DD12</f>
        <v>2000</v>
      </c>
      <c r="DF28" s="97">
        <f>+C_Gestione!DE12</f>
        <v>2000</v>
      </c>
      <c r="DG28" s="97">
        <f>+C_Gestione!DF12</f>
        <v>2000</v>
      </c>
      <c r="DH28" s="97">
        <f>+C_Gestione!DG12</f>
        <v>2000</v>
      </c>
      <c r="DI28" s="97">
        <f>+C_Gestione!DH12</f>
        <v>2000</v>
      </c>
      <c r="DJ28" s="97">
        <f>+C_Gestione!DI12</f>
        <v>2000</v>
      </c>
      <c r="DK28" s="97">
        <f>+C_Gestione!DJ12</f>
        <v>2000</v>
      </c>
      <c r="DL28" s="97">
        <f>+C_Gestione!DK12</f>
        <v>2000</v>
      </c>
      <c r="DM28" s="97">
        <f>+C_Gestione!DL12</f>
        <v>2000</v>
      </c>
      <c r="DN28" s="97">
        <f>+C_Gestione!DM12</f>
        <v>2000</v>
      </c>
      <c r="DO28" s="97">
        <f>+C_Gestione!DN12</f>
        <v>2000</v>
      </c>
      <c r="DP28" s="97">
        <f>+C_Gestione!DO12</f>
        <v>2000</v>
      </c>
      <c r="DQ28" s="97">
        <f>+C_Gestione!DP12</f>
        <v>2000</v>
      </c>
      <c r="DR28" s="97">
        <f>+C_Gestione!DQ12</f>
        <v>2000</v>
      </c>
      <c r="DS28" s="97">
        <f>+C_Gestione!DR12</f>
        <v>2000</v>
      </c>
      <c r="DT28" s="97">
        <f>+C_Gestione!DS12</f>
        <v>2000</v>
      </c>
      <c r="DU28" s="97">
        <f>+C_Gestione!DT12</f>
        <v>2000</v>
      </c>
      <c r="DV28" s="97">
        <f>+C_Gestione!DU12</f>
        <v>2000</v>
      </c>
      <c r="DX28" s="97">
        <f t="shared" si="21"/>
        <v>24000</v>
      </c>
      <c r="DY28" s="97">
        <f t="shared" si="22"/>
        <v>24000</v>
      </c>
      <c r="DZ28" s="97">
        <f t="shared" si="23"/>
        <v>24000</v>
      </c>
      <c r="EA28" s="97">
        <f t="shared" si="24"/>
        <v>24000</v>
      </c>
      <c r="EB28" s="97">
        <f t="shared" si="25"/>
        <v>24000</v>
      </c>
      <c r="EC28" s="97">
        <f t="shared" si="26"/>
        <v>24000</v>
      </c>
      <c r="ED28" s="97">
        <f t="shared" si="27"/>
        <v>24000</v>
      </c>
      <c r="EE28" s="97">
        <f t="shared" si="28"/>
        <v>24000</v>
      </c>
      <c r="EF28" s="97">
        <f t="shared" si="29"/>
        <v>24000</v>
      </c>
      <c r="EG28" s="97">
        <f t="shared" si="30"/>
        <v>24000</v>
      </c>
    </row>
    <row r="29" spans="4:137" ht="18.75" x14ac:dyDescent="0.3">
      <c r="D29" s="76"/>
      <c r="E29" s="29"/>
      <c r="F29" s="80" t="str">
        <f>+I_C_Gestione!D12</f>
        <v>Generali</v>
      </c>
      <c r="G29" s="97">
        <f>+C_Gestione!F13</f>
        <v>5000</v>
      </c>
      <c r="H29" s="97">
        <f>+C_Gestione!G13</f>
        <v>5000</v>
      </c>
      <c r="I29" s="97">
        <f>+C_Gestione!H13</f>
        <v>5000</v>
      </c>
      <c r="J29" s="97">
        <f>+C_Gestione!I13</f>
        <v>5000</v>
      </c>
      <c r="K29" s="97">
        <f>+C_Gestione!J13</f>
        <v>5000</v>
      </c>
      <c r="L29" s="97">
        <f>+C_Gestione!K13</f>
        <v>5000</v>
      </c>
      <c r="M29" s="97">
        <f>+C_Gestione!L13</f>
        <v>5000</v>
      </c>
      <c r="N29" s="97">
        <f>+C_Gestione!M13</f>
        <v>5000</v>
      </c>
      <c r="O29" s="97">
        <f>+C_Gestione!N13</f>
        <v>5000</v>
      </c>
      <c r="P29" s="97">
        <f>+C_Gestione!O13</f>
        <v>5000</v>
      </c>
      <c r="Q29" s="97">
        <f>+C_Gestione!P13</f>
        <v>5000</v>
      </c>
      <c r="R29" s="97">
        <f>+C_Gestione!Q13</f>
        <v>5000</v>
      </c>
      <c r="S29" s="97">
        <f>+C_Gestione!R13</f>
        <v>5000</v>
      </c>
      <c r="T29" s="97">
        <f>+C_Gestione!S13</f>
        <v>5000</v>
      </c>
      <c r="U29" s="97">
        <f>+C_Gestione!T13</f>
        <v>5000</v>
      </c>
      <c r="V29" s="97">
        <f>+C_Gestione!U13</f>
        <v>5000</v>
      </c>
      <c r="W29" s="97">
        <f>+C_Gestione!V13</f>
        <v>5000</v>
      </c>
      <c r="X29" s="97">
        <f>+C_Gestione!W13</f>
        <v>5000</v>
      </c>
      <c r="Y29" s="97">
        <f>+C_Gestione!X13</f>
        <v>5000</v>
      </c>
      <c r="Z29" s="97">
        <f>+C_Gestione!Y13</f>
        <v>5000</v>
      </c>
      <c r="AA29" s="97">
        <f>+C_Gestione!Z13</f>
        <v>5000</v>
      </c>
      <c r="AB29" s="97">
        <f>+C_Gestione!AA13</f>
        <v>5000</v>
      </c>
      <c r="AC29" s="97">
        <f>+C_Gestione!AB13</f>
        <v>5000</v>
      </c>
      <c r="AD29" s="97">
        <f>+C_Gestione!AC13</f>
        <v>5000</v>
      </c>
      <c r="AE29" s="97">
        <f>+C_Gestione!AD13</f>
        <v>5000</v>
      </c>
      <c r="AF29" s="97">
        <f>+C_Gestione!AE13</f>
        <v>5000</v>
      </c>
      <c r="AG29" s="97">
        <f>+C_Gestione!AF13</f>
        <v>5000</v>
      </c>
      <c r="AH29" s="97">
        <f>+C_Gestione!AG13</f>
        <v>5000</v>
      </c>
      <c r="AI29" s="97">
        <f>+C_Gestione!AH13</f>
        <v>5000</v>
      </c>
      <c r="AJ29" s="97">
        <f>+C_Gestione!AI13</f>
        <v>5000</v>
      </c>
      <c r="AK29" s="97">
        <f>+C_Gestione!AJ13</f>
        <v>5000</v>
      </c>
      <c r="AL29" s="97">
        <f>+C_Gestione!AK13</f>
        <v>5000</v>
      </c>
      <c r="AM29" s="97">
        <f>+C_Gestione!AL13</f>
        <v>5000</v>
      </c>
      <c r="AN29" s="97">
        <f>+C_Gestione!AM13</f>
        <v>5000</v>
      </c>
      <c r="AO29" s="97">
        <f>+C_Gestione!AN13</f>
        <v>5000</v>
      </c>
      <c r="AP29" s="97">
        <f>+C_Gestione!AO13</f>
        <v>5000</v>
      </c>
      <c r="AQ29" s="97">
        <f>+C_Gestione!AP13</f>
        <v>5000</v>
      </c>
      <c r="AR29" s="97">
        <f>+C_Gestione!AQ13</f>
        <v>5000</v>
      </c>
      <c r="AS29" s="97">
        <f>+C_Gestione!AR13</f>
        <v>5000</v>
      </c>
      <c r="AT29" s="97">
        <f>+C_Gestione!AS13</f>
        <v>5000</v>
      </c>
      <c r="AU29" s="97">
        <f>+C_Gestione!AT13</f>
        <v>5000</v>
      </c>
      <c r="AV29" s="97">
        <f>+C_Gestione!AU13</f>
        <v>5000</v>
      </c>
      <c r="AW29" s="97">
        <f>+C_Gestione!AV13</f>
        <v>5000</v>
      </c>
      <c r="AX29" s="97">
        <f>+C_Gestione!AW13</f>
        <v>5000</v>
      </c>
      <c r="AY29" s="97">
        <f>+C_Gestione!AX13</f>
        <v>5000</v>
      </c>
      <c r="AZ29" s="97">
        <f>+C_Gestione!AY13</f>
        <v>5000</v>
      </c>
      <c r="BA29" s="97">
        <f>+C_Gestione!AZ13</f>
        <v>5000</v>
      </c>
      <c r="BB29" s="97">
        <f>+C_Gestione!BA13</f>
        <v>5000</v>
      </c>
      <c r="BC29" s="97">
        <f>+C_Gestione!BB13</f>
        <v>5000</v>
      </c>
      <c r="BD29" s="97">
        <f>+C_Gestione!BC13</f>
        <v>5000</v>
      </c>
      <c r="BE29" s="97">
        <f>+C_Gestione!BD13</f>
        <v>5000</v>
      </c>
      <c r="BF29" s="97">
        <f>+C_Gestione!BE13</f>
        <v>5000</v>
      </c>
      <c r="BG29" s="97">
        <f>+C_Gestione!BF13</f>
        <v>5000</v>
      </c>
      <c r="BH29" s="97">
        <f>+C_Gestione!BG13</f>
        <v>5000</v>
      </c>
      <c r="BI29" s="97">
        <f>+C_Gestione!BH13</f>
        <v>5000</v>
      </c>
      <c r="BJ29" s="97">
        <f>+C_Gestione!BI13</f>
        <v>5000</v>
      </c>
      <c r="BK29" s="97">
        <f>+C_Gestione!BJ13</f>
        <v>5000</v>
      </c>
      <c r="BL29" s="97">
        <f>+C_Gestione!BK13</f>
        <v>5000</v>
      </c>
      <c r="BM29" s="97">
        <f>+C_Gestione!BL13</f>
        <v>5000</v>
      </c>
      <c r="BN29" s="97">
        <f>+C_Gestione!BM13</f>
        <v>5000</v>
      </c>
      <c r="BO29" s="97">
        <f>+C_Gestione!BN13</f>
        <v>5000</v>
      </c>
      <c r="BP29" s="97">
        <f>+C_Gestione!BO13</f>
        <v>5000</v>
      </c>
      <c r="BQ29" s="97">
        <f>+C_Gestione!BP13</f>
        <v>5000</v>
      </c>
      <c r="BR29" s="97">
        <f>+C_Gestione!BQ13</f>
        <v>5000</v>
      </c>
      <c r="BS29" s="97">
        <f>+C_Gestione!BR13</f>
        <v>5000</v>
      </c>
      <c r="BT29" s="97">
        <f>+C_Gestione!BS13</f>
        <v>5000</v>
      </c>
      <c r="BU29" s="97">
        <f>+C_Gestione!BT13</f>
        <v>5000</v>
      </c>
      <c r="BV29" s="97">
        <f>+C_Gestione!BU13</f>
        <v>5000</v>
      </c>
      <c r="BW29" s="97">
        <f>+C_Gestione!BV13</f>
        <v>5000</v>
      </c>
      <c r="BX29" s="97">
        <f>+C_Gestione!BW13</f>
        <v>5000</v>
      </c>
      <c r="BY29" s="97">
        <f>+C_Gestione!BX13</f>
        <v>5000</v>
      </c>
      <c r="BZ29" s="97">
        <f>+C_Gestione!BY13</f>
        <v>5000</v>
      </c>
      <c r="CA29" s="97">
        <f>+C_Gestione!BZ13</f>
        <v>5000</v>
      </c>
      <c r="CB29" s="97">
        <f>+C_Gestione!CA13</f>
        <v>5000</v>
      </c>
      <c r="CC29" s="97">
        <f>+C_Gestione!CB13</f>
        <v>5000</v>
      </c>
      <c r="CD29" s="97">
        <f>+C_Gestione!CC13</f>
        <v>5000</v>
      </c>
      <c r="CE29" s="97">
        <f>+C_Gestione!CD13</f>
        <v>5000</v>
      </c>
      <c r="CF29" s="97">
        <f>+C_Gestione!CE13</f>
        <v>5000</v>
      </c>
      <c r="CG29" s="97">
        <f>+C_Gestione!CF13</f>
        <v>5000</v>
      </c>
      <c r="CH29" s="97">
        <f>+C_Gestione!CG13</f>
        <v>5000</v>
      </c>
      <c r="CI29" s="97">
        <f>+C_Gestione!CH13</f>
        <v>5000</v>
      </c>
      <c r="CJ29" s="97">
        <f>+C_Gestione!CI13</f>
        <v>5000</v>
      </c>
      <c r="CK29" s="97">
        <f>+C_Gestione!CJ13</f>
        <v>5000</v>
      </c>
      <c r="CL29" s="97">
        <f>+C_Gestione!CK13</f>
        <v>5000</v>
      </c>
      <c r="CM29" s="97">
        <f>+C_Gestione!CL13</f>
        <v>5000</v>
      </c>
      <c r="CN29" s="97">
        <f>+C_Gestione!CM13</f>
        <v>5000</v>
      </c>
      <c r="CO29" s="97">
        <f>+C_Gestione!CN13</f>
        <v>5000</v>
      </c>
      <c r="CP29" s="97">
        <f>+C_Gestione!CO13</f>
        <v>5000</v>
      </c>
      <c r="CQ29" s="97">
        <f>+C_Gestione!CP13</f>
        <v>5000</v>
      </c>
      <c r="CR29" s="97">
        <f>+C_Gestione!CQ13</f>
        <v>5000</v>
      </c>
      <c r="CS29" s="97">
        <f>+C_Gestione!CR13</f>
        <v>5000</v>
      </c>
      <c r="CT29" s="97">
        <f>+C_Gestione!CS13</f>
        <v>5000</v>
      </c>
      <c r="CU29" s="97">
        <f>+C_Gestione!CT13</f>
        <v>5000</v>
      </c>
      <c r="CV29" s="97">
        <f>+C_Gestione!CU13</f>
        <v>5000</v>
      </c>
      <c r="CW29" s="97">
        <f>+C_Gestione!CV13</f>
        <v>5000</v>
      </c>
      <c r="CX29" s="97">
        <f>+C_Gestione!CW13</f>
        <v>5000</v>
      </c>
      <c r="CY29" s="97">
        <f>+C_Gestione!CX13</f>
        <v>5000</v>
      </c>
      <c r="CZ29" s="97">
        <f>+C_Gestione!CY13</f>
        <v>5000</v>
      </c>
      <c r="DA29" s="97">
        <f>+C_Gestione!CZ13</f>
        <v>5000</v>
      </c>
      <c r="DB29" s="97">
        <f>+C_Gestione!DA13</f>
        <v>5000</v>
      </c>
      <c r="DC29" s="97">
        <f>+C_Gestione!DB13</f>
        <v>5000</v>
      </c>
      <c r="DD29" s="97">
        <f>+C_Gestione!DC13</f>
        <v>5000</v>
      </c>
      <c r="DE29" s="97">
        <f>+C_Gestione!DD13</f>
        <v>5000</v>
      </c>
      <c r="DF29" s="97">
        <f>+C_Gestione!DE13</f>
        <v>5000</v>
      </c>
      <c r="DG29" s="97">
        <f>+C_Gestione!DF13</f>
        <v>5000</v>
      </c>
      <c r="DH29" s="97">
        <f>+C_Gestione!DG13</f>
        <v>5000</v>
      </c>
      <c r="DI29" s="97">
        <f>+C_Gestione!DH13</f>
        <v>5000</v>
      </c>
      <c r="DJ29" s="97">
        <f>+C_Gestione!DI13</f>
        <v>5000</v>
      </c>
      <c r="DK29" s="97">
        <f>+C_Gestione!DJ13</f>
        <v>5000</v>
      </c>
      <c r="DL29" s="97">
        <f>+C_Gestione!DK13</f>
        <v>5000</v>
      </c>
      <c r="DM29" s="97">
        <f>+C_Gestione!DL13</f>
        <v>5000</v>
      </c>
      <c r="DN29" s="97">
        <f>+C_Gestione!DM13</f>
        <v>5000</v>
      </c>
      <c r="DO29" s="97">
        <f>+C_Gestione!DN13</f>
        <v>5000</v>
      </c>
      <c r="DP29" s="97">
        <f>+C_Gestione!DO13</f>
        <v>5000</v>
      </c>
      <c r="DQ29" s="97">
        <f>+C_Gestione!DP13</f>
        <v>5000</v>
      </c>
      <c r="DR29" s="97">
        <f>+C_Gestione!DQ13</f>
        <v>5000</v>
      </c>
      <c r="DS29" s="97">
        <f>+C_Gestione!DR13</f>
        <v>5000</v>
      </c>
      <c r="DT29" s="97">
        <f>+C_Gestione!DS13</f>
        <v>5000</v>
      </c>
      <c r="DU29" s="97">
        <f>+C_Gestione!DT13</f>
        <v>5000</v>
      </c>
      <c r="DV29" s="97">
        <f>+C_Gestione!DU13</f>
        <v>5000</v>
      </c>
      <c r="DX29" s="97">
        <f t="shared" si="21"/>
        <v>60000</v>
      </c>
      <c r="DY29" s="97">
        <f t="shared" si="22"/>
        <v>60000</v>
      </c>
      <c r="DZ29" s="97">
        <f t="shared" si="23"/>
        <v>60000</v>
      </c>
      <c r="EA29" s="97">
        <f t="shared" si="24"/>
        <v>60000</v>
      </c>
      <c r="EB29" s="97">
        <f t="shared" si="25"/>
        <v>60000</v>
      </c>
      <c r="EC29" s="97">
        <f t="shared" si="26"/>
        <v>60000</v>
      </c>
      <c r="ED29" s="97">
        <f t="shared" si="27"/>
        <v>60000</v>
      </c>
      <c r="EE29" s="97">
        <f t="shared" si="28"/>
        <v>60000</v>
      </c>
      <c r="EF29" s="97">
        <f t="shared" si="29"/>
        <v>60000</v>
      </c>
      <c r="EG29" s="97">
        <f t="shared" si="30"/>
        <v>60000</v>
      </c>
    </row>
    <row r="30" spans="4:137" ht="18.75" x14ac:dyDescent="0.3">
      <c r="D30" s="76"/>
      <c r="E30" s="29"/>
      <c r="F30" s="80" t="str">
        <f>+I_C_Gestione!D13</f>
        <v>Premi Assicurativi</v>
      </c>
      <c r="G30" s="97">
        <f>+C_Gestione!F14</f>
        <v>1000</v>
      </c>
      <c r="H30" s="97">
        <f>+C_Gestione!G14</f>
        <v>1000</v>
      </c>
      <c r="I30" s="97">
        <f>+C_Gestione!H14</f>
        <v>1000</v>
      </c>
      <c r="J30" s="97">
        <f>+C_Gestione!I14</f>
        <v>1000</v>
      </c>
      <c r="K30" s="97">
        <f>+C_Gestione!J14</f>
        <v>1000</v>
      </c>
      <c r="L30" s="97">
        <f>+C_Gestione!K14</f>
        <v>1000</v>
      </c>
      <c r="M30" s="97">
        <f>+C_Gestione!L14</f>
        <v>1000</v>
      </c>
      <c r="N30" s="97">
        <f>+C_Gestione!M14</f>
        <v>1000</v>
      </c>
      <c r="O30" s="97">
        <f>+C_Gestione!N14</f>
        <v>1000</v>
      </c>
      <c r="P30" s="97">
        <f>+C_Gestione!O14</f>
        <v>1000</v>
      </c>
      <c r="Q30" s="97">
        <f>+C_Gestione!P14</f>
        <v>1000</v>
      </c>
      <c r="R30" s="97">
        <f>+C_Gestione!Q14</f>
        <v>1000</v>
      </c>
      <c r="S30" s="97">
        <f>+C_Gestione!R14</f>
        <v>1000</v>
      </c>
      <c r="T30" s="97">
        <f>+C_Gestione!S14</f>
        <v>1000</v>
      </c>
      <c r="U30" s="97">
        <f>+C_Gestione!T14</f>
        <v>1000</v>
      </c>
      <c r="V30" s="97">
        <f>+C_Gestione!U14</f>
        <v>1000</v>
      </c>
      <c r="W30" s="97">
        <f>+C_Gestione!V14</f>
        <v>1000</v>
      </c>
      <c r="X30" s="97">
        <f>+C_Gestione!W14</f>
        <v>1000</v>
      </c>
      <c r="Y30" s="97">
        <f>+C_Gestione!X14</f>
        <v>1000</v>
      </c>
      <c r="Z30" s="97">
        <f>+C_Gestione!Y14</f>
        <v>1000</v>
      </c>
      <c r="AA30" s="97">
        <f>+C_Gestione!Z14</f>
        <v>1000</v>
      </c>
      <c r="AB30" s="97">
        <f>+C_Gestione!AA14</f>
        <v>1000</v>
      </c>
      <c r="AC30" s="97">
        <f>+C_Gestione!AB14</f>
        <v>1000</v>
      </c>
      <c r="AD30" s="97">
        <f>+C_Gestione!AC14</f>
        <v>1000</v>
      </c>
      <c r="AE30" s="97">
        <f>+C_Gestione!AD14</f>
        <v>1000</v>
      </c>
      <c r="AF30" s="97">
        <f>+C_Gestione!AE14</f>
        <v>1000</v>
      </c>
      <c r="AG30" s="97">
        <f>+C_Gestione!AF14</f>
        <v>1000</v>
      </c>
      <c r="AH30" s="97">
        <f>+C_Gestione!AG14</f>
        <v>1000</v>
      </c>
      <c r="AI30" s="97">
        <f>+C_Gestione!AH14</f>
        <v>1000</v>
      </c>
      <c r="AJ30" s="97">
        <f>+C_Gestione!AI14</f>
        <v>1000</v>
      </c>
      <c r="AK30" s="97">
        <f>+C_Gestione!AJ14</f>
        <v>1000</v>
      </c>
      <c r="AL30" s="97">
        <f>+C_Gestione!AK14</f>
        <v>1000</v>
      </c>
      <c r="AM30" s="97">
        <f>+C_Gestione!AL14</f>
        <v>1000</v>
      </c>
      <c r="AN30" s="97">
        <f>+C_Gestione!AM14</f>
        <v>1000</v>
      </c>
      <c r="AO30" s="97">
        <f>+C_Gestione!AN14</f>
        <v>1000</v>
      </c>
      <c r="AP30" s="97">
        <f>+C_Gestione!AO14</f>
        <v>1000</v>
      </c>
      <c r="AQ30" s="97">
        <f>+C_Gestione!AP14</f>
        <v>1000</v>
      </c>
      <c r="AR30" s="97">
        <f>+C_Gestione!AQ14</f>
        <v>1000</v>
      </c>
      <c r="AS30" s="97">
        <f>+C_Gestione!AR14</f>
        <v>1000</v>
      </c>
      <c r="AT30" s="97">
        <f>+C_Gestione!AS14</f>
        <v>1000</v>
      </c>
      <c r="AU30" s="97">
        <f>+C_Gestione!AT14</f>
        <v>1000</v>
      </c>
      <c r="AV30" s="97">
        <f>+C_Gestione!AU14</f>
        <v>1000</v>
      </c>
      <c r="AW30" s="97">
        <f>+C_Gestione!AV14</f>
        <v>1000</v>
      </c>
      <c r="AX30" s="97">
        <f>+C_Gestione!AW14</f>
        <v>1000</v>
      </c>
      <c r="AY30" s="97">
        <f>+C_Gestione!AX14</f>
        <v>1000</v>
      </c>
      <c r="AZ30" s="97">
        <f>+C_Gestione!AY14</f>
        <v>1000</v>
      </c>
      <c r="BA30" s="97">
        <f>+C_Gestione!AZ14</f>
        <v>1000</v>
      </c>
      <c r="BB30" s="97">
        <f>+C_Gestione!BA14</f>
        <v>1000</v>
      </c>
      <c r="BC30" s="97">
        <f>+C_Gestione!BB14</f>
        <v>1000</v>
      </c>
      <c r="BD30" s="97">
        <f>+C_Gestione!BC14</f>
        <v>1000</v>
      </c>
      <c r="BE30" s="97">
        <f>+C_Gestione!BD14</f>
        <v>1000</v>
      </c>
      <c r="BF30" s="97">
        <f>+C_Gestione!BE14</f>
        <v>1000</v>
      </c>
      <c r="BG30" s="97">
        <f>+C_Gestione!BF14</f>
        <v>1000</v>
      </c>
      <c r="BH30" s="97">
        <f>+C_Gestione!BG14</f>
        <v>1000</v>
      </c>
      <c r="BI30" s="97">
        <f>+C_Gestione!BH14</f>
        <v>1000</v>
      </c>
      <c r="BJ30" s="97">
        <f>+C_Gestione!BI14</f>
        <v>1000</v>
      </c>
      <c r="BK30" s="97">
        <f>+C_Gestione!BJ14</f>
        <v>1000</v>
      </c>
      <c r="BL30" s="97">
        <f>+C_Gestione!BK14</f>
        <v>1000</v>
      </c>
      <c r="BM30" s="97">
        <f>+C_Gestione!BL14</f>
        <v>1000</v>
      </c>
      <c r="BN30" s="97">
        <f>+C_Gestione!BM14</f>
        <v>1000</v>
      </c>
      <c r="BO30" s="97">
        <f>+C_Gestione!BN14</f>
        <v>1000</v>
      </c>
      <c r="BP30" s="97">
        <f>+C_Gestione!BO14</f>
        <v>1000</v>
      </c>
      <c r="BQ30" s="97">
        <f>+C_Gestione!BP14</f>
        <v>1000</v>
      </c>
      <c r="BR30" s="97">
        <f>+C_Gestione!BQ14</f>
        <v>1000</v>
      </c>
      <c r="BS30" s="97">
        <f>+C_Gestione!BR14</f>
        <v>1000</v>
      </c>
      <c r="BT30" s="97">
        <f>+C_Gestione!BS14</f>
        <v>1000</v>
      </c>
      <c r="BU30" s="97">
        <f>+C_Gestione!BT14</f>
        <v>1000</v>
      </c>
      <c r="BV30" s="97">
        <f>+C_Gestione!BU14</f>
        <v>1000</v>
      </c>
      <c r="BW30" s="97">
        <f>+C_Gestione!BV14</f>
        <v>1000</v>
      </c>
      <c r="BX30" s="97">
        <f>+C_Gestione!BW14</f>
        <v>1000</v>
      </c>
      <c r="BY30" s="97">
        <f>+C_Gestione!BX14</f>
        <v>1000</v>
      </c>
      <c r="BZ30" s="97">
        <f>+C_Gestione!BY14</f>
        <v>1000</v>
      </c>
      <c r="CA30" s="97">
        <f>+C_Gestione!BZ14</f>
        <v>1000</v>
      </c>
      <c r="CB30" s="97">
        <f>+C_Gestione!CA14</f>
        <v>1000</v>
      </c>
      <c r="CC30" s="97">
        <f>+C_Gestione!CB14</f>
        <v>1000</v>
      </c>
      <c r="CD30" s="97">
        <f>+C_Gestione!CC14</f>
        <v>1000</v>
      </c>
      <c r="CE30" s="97">
        <f>+C_Gestione!CD14</f>
        <v>1000</v>
      </c>
      <c r="CF30" s="97">
        <f>+C_Gestione!CE14</f>
        <v>1000</v>
      </c>
      <c r="CG30" s="97">
        <f>+C_Gestione!CF14</f>
        <v>1000</v>
      </c>
      <c r="CH30" s="97">
        <f>+C_Gestione!CG14</f>
        <v>1000</v>
      </c>
      <c r="CI30" s="97">
        <f>+C_Gestione!CH14</f>
        <v>1000</v>
      </c>
      <c r="CJ30" s="97">
        <f>+C_Gestione!CI14</f>
        <v>1000</v>
      </c>
      <c r="CK30" s="97">
        <f>+C_Gestione!CJ14</f>
        <v>1000</v>
      </c>
      <c r="CL30" s="97">
        <f>+C_Gestione!CK14</f>
        <v>1000</v>
      </c>
      <c r="CM30" s="97">
        <f>+C_Gestione!CL14</f>
        <v>1000</v>
      </c>
      <c r="CN30" s="97">
        <f>+C_Gestione!CM14</f>
        <v>1000</v>
      </c>
      <c r="CO30" s="97">
        <f>+C_Gestione!CN14</f>
        <v>1000</v>
      </c>
      <c r="CP30" s="97">
        <f>+C_Gestione!CO14</f>
        <v>1000</v>
      </c>
      <c r="CQ30" s="97">
        <f>+C_Gestione!CP14</f>
        <v>1000</v>
      </c>
      <c r="CR30" s="97">
        <f>+C_Gestione!CQ14</f>
        <v>1000</v>
      </c>
      <c r="CS30" s="97">
        <f>+C_Gestione!CR14</f>
        <v>1000</v>
      </c>
      <c r="CT30" s="97">
        <f>+C_Gestione!CS14</f>
        <v>1000</v>
      </c>
      <c r="CU30" s="97">
        <f>+C_Gestione!CT14</f>
        <v>1000</v>
      </c>
      <c r="CV30" s="97">
        <f>+C_Gestione!CU14</f>
        <v>1000</v>
      </c>
      <c r="CW30" s="97">
        <f>+C_Gestione!CV14</f>
        <v>1000</v>
      </c>
      <c r="CX30" s="97">
        <f>+C_Gestione!CW14</f>
        <v>1000</v>
      </c>
      <c r="CY30" s="97">
        <f>+C_Gestione!CX14</f>
        <v>1000</v>
      </c>
      <c r="CZ30" s="97">
        <f>+C_Gestione!CY14</f>
        <v>1000</v>
      </c>
      <c r="DA30" s="97">
        <f>+C_Gestione!CZ14</f>
        <v>1000</v>
      </c>
      <c r="DB30" s="97">
        <f>+C_Gestione!DA14</f>
        <v>1000</v>
      </c>
      <c r="DC30" s="97">
        <f>+C_Gestione!DB14</f>
        <v>1000</v>
      </c>
      <c r="DD30" s="97">
        <f>+C_Gestione!DC14</f>
        <v>1000</v>
      </c>
      <c r="DE30" s="97">
        <f>+C_Gestione!DD14</f>
        <v>1000</v>
      </c>
      <c r="DF30" s="97">
        <f>+C_Gestione!DE14</f>
        <v>1000</v>
      </c>
      <c r="DG30" s="97">
        <f>+C_Gestione!DF14</f>
        <v>1000</v>
      </c>
      <c r="DH30" s="97">
        <f>+C_Gestione!DG14</f>
        <v>1000</v>
      </c>
      <c r="DI30" s="97">
        <f>+C_Gestione!DH14</f>
        <v>1000</v>
      </c>
      <c r="DJ30" s="97">
        <f>+C_Gestione!DI14</f>
        <v>1000</v>
      </c>
      <c r="DK30" s="97">
        <f>+C_Gestione!DJ14</f>
        <v>1000</v>
      </c>
      <c r="DL30" s="97">
        <f>+C_Gestione!DK14</f>
        <v>1000</v>
      </c>
      <c r="DM30" s="97">
        <f>+C_Gestione!DL14</f>
        <v>1000</v>
      </c>
      <c r="DN30" s="97">
        <f>+C_Gestione!DM14</f>
        <v>1000</v>
      </c>
      <c r="DO30" s="97">
        <f>+C_Gestione!DN14</f>
        <v>1000</v>
      </c>
      <c r="DP30" s="97">
        <f>+C_Gestione!DO14</f>
        <v>1000</v>
      </c>
      <c r="DQ30" s="97">
        <f>+C_Gestione!DP14</f>
        <v>1000</v>
      </c>
      <c r="DR30" s="97">
        <f>+C_Gestione!DQ14</f>
        <v>1000</v>
      </c>
      <c r="DS30" s="97">
        <f>+C_Gestione!DR14</f>
        <v>1000</v>
      </c>
      <c r="DT30" s="97">
        <f>+C_Gestione!DS14</f>
        <v>1000</v>
      </c>
      <c r="DU30" s="97">
        <f>+C_Gestione!DT14</f>
        <v>1000</v>
      </c>
      <c r="DV30" s="97">
        <f>+C_Gestione!DU14</f>
        <v>1000</v>
      </c>
      <c r="DX30" s="97">
        <f t="shared" si="21"/>
        <v>12000</v>
      </c>
      <c r="DY30" s="97">
        <f t="shared" si="22"/>
        <v>12000</v>
      </c>
      <c r="DZ30" s="97">
        <f t="shared" si="23"/>
        <v>12000</v>
      </c>
      <c r="EA30" s="97">
        <f t="shared" si="24"/>
        <v>12000</v>
      </c>
      <c r="EB30" s="97">
        <f t="shared" si="25"/>
        <v>12000</v>
      </c>
      <c r="EC30" s="97">
        <f t="shared" si="26"/>
        <v>12000</v>
      </c>
      <c r="ED30" s="97">
        <f t="shared" si="27"/>
        <v>12000</v>
      </c>
      <c r="EE30" s="97">
        <f t="shared" si="28"/>
        <v>12000</v>
      </c>
      <c r="EF30" s="97">
        <f t="shared" si="29"/>
        <v>12000</v>
      </c>
      <c r="EG30" s="97">
        <f t="shared" si="30"/>
        <v>12000</v>
      </c>
    </row>
    <row r="31" spans="4:137" ht="18.75" x14ac:dyDescent="0.3">
      <c r="D31" s="76"/>
      <c r="E31" s="29"/>
      <c r="F31" s="80">
        <f>+I_C_Gestione!D14</f>
        <v>0</v>
      </c>
      <c r="G31" s="97">
        <f>+C_Gestione!F15</f>
        <v>0</v>
      </c>
      <c r="H31" s="97">
        <f>+C_Gestione!G15</f>
        <v>0</v>
      </c>
      <c r="I31" s="97">
        <f>+C_Gestione!H15</f>
        <v>0</v>
      </c>
      <c r="J31" s="97">
        <f>+C_Gestione!I15</f>
        <v>0</v>
      </c>
      <c r="K31" s="97">
        <f>+C_Gestione!J15</f>
        <v>0</v>
      </c>
      <c r="L31" s="97">
        <f>+C_Gestione!K15</f>
        <v>0</v>
      </c>
      <c r="M31" s="97">
        <f>+C_Gestione!L15</f>
        <v>0</v>
      </c>
      <c r="N31" s="97">
        <f>+C_Gestione!M15</f>
        <v>0</v>
      </c>
      <c r="O31" s="97">
        <f>+C_Gestione!N15</f>
        <v>0</v>
      </c>
      <c r="P31" s="97">
        <f>+C_Gestione!O15</f>
        <v>0</v>
      </c>
      <c r="Q31" s="97">
        <f>+C_Gestione!P15</f>
        <v>0</v>
      </c>
      <c r="R31" s="97">
        <f>+C_Gestione!Q15</f>
        <v>0</v>
      </c>
      <c r="S31" s="97">
        <f>+C_Gestione!R15</f>
        <v>0</v>
      </c>
      <c r="T31" s="97">
        <f>+C_Gestione!S15</f>
        <v>0</v>
      </c>
      <c r="U31" s="97">
        <f>+C_Gestione!T15</f>
        <v>0</v>
      </c>
      <c r="V31" s="97">
        <f>+C_Gestione!U15</f>
        <v>0</v>
      </c>
      <c r="W31" s="97">
        <f>+C_Gestione!V15</f>
        <v>0</v>
      </c>
      <c r="X31" s="97">
        <f>+C_Gestione!W15</f>
        <v>0</v>
      </c>
      <c r="Y31" s="97">
        <f>+C_Gestione!X15</f>
        <v>0</v>
      </c>
      <c r="Z31" s="97">
        <f>+C_Gestione!Y15</f>
        <v>0</v>
      </c>
      <c r="AA31" s="97">
        <f>+C_Gestione!Z15</f>
        <v>0</v>
      </c>
      <c r="AB31" s="97">
        <f>+C_Gestione!AA15</f>
        <v>0</v>
      </c>
      <c r="AC31" s="97">
        <f>+C_Gestione!AB15</f>
        <v>0</v>
      </c>
      <c r="AD31" s="97">
        <f>+C_Gestione!AC15</f>
        <v>0</v>
      </c>
      <c r="AE31" s="97">
        <f>+C_Gestione!AD15</f>
        <v>0</v>
      </c>
      <c r="AF31" s="97">
        <f>+C_Gestione!AE15</f>
        <v>0</v>
      </c>
      <c r="AG31" s="97">
        <f>+C_Gestione!AF15</f>
        <v>0</v>
      </c>
      <c r="AH31" s="97">
        <f>+C_Gestione!AG15</f>
        <v>0</v>
      </c>
      <c r="AI31" s="97">
        <f>+C_Gestione!AH15</f>
        <v>0</v>
      </c>
      <c r="AJ31" s="97">
        <f>+C_Gestione!AI15</f>
        <v>0</v>
      </c>
      <c r="AK31" s="97">
        <f>+C_Gestione!AJ15</f>
        <v>0</v>
      </c>
      <c r="AL31" s="97">
        <f>+C_Gestione!AK15</f>
        <v>0</v>
      </c>
      <c r="AM31" s="97">
        <f>+C_Gestione!AL15</f>
        <v>0</v>
      </c>
      <c r="AN31" s="97">
        <f>+C_Gestione!AM15</f>
        <v>0</v>
      </c>
      <c r="AO31" s="97">
        <f>+C_Gestione!AN15</f>
        <v>0</v>
      </c>
      <c r="AP31" s="97">
        <f>+C_Gestione!AO15</f>
        <v>0</v>
      </c>
      <c r="AQ31" s="97">
        <f>+C_Gestione!AP15</f>
        <v>0</v>
      </c>
      <c r="AR31" s="97">
        <f>+C_Gestione!AQ15</f>
        <v>0</v>
      </c>
      <c r="AS31" s="97">
        <f>+C_Gestione!AR15</f>
        <v>0</v>
      </c>
      <c r="AT31" s="97">
        <f>+C_Gestione!AS15</f>
        <v>0</v>
      </c>
      <c r="AU31" s="97">
        <f>+C_Gestione!AT15</f>
        <v>0</v>
      </c>
      <c r="AV31" s="97">
        <f>+C_Gestione!AU15</f>
        <v>0</v>
      </c>
      <c r="AW31" s="97">
        <f>+C_Gestione!AV15</f>
        <v>0</v>
      </c>
      <c r="AX31" s="97">
        <f>+C_Gestione!AW15</f>
        <v>0</v>
      </c>
      <c r="AY31" s="97">
        <f>+C_Gestione!AX15</f>
        <v>0</v>
      </c>
      <c r="AZ31" s="97">
        <f>+C_Gestione!AY15</f>
        <v>0</v>
      </c>
      <c r="BA31" s="97">
        <f>+C_Gestione!AZ15</f>
        <v>0</v>
      </c>
      <c r="BB31" s="97">
        <f>+C_Gestione!BA15</f>
        <v>0</v>
      </c>
      <c r="BC31" s="97">
        <f>+C_Gestione!BB15</f>
        <v>0</v>
      </c>
      <c r="BD31" s="97">
        <f>+C_Gestione!BC15</f>
        <v>0</v>
      </c>
      <c r="BE31" s="97">
        <f>+C_Gestione!BD15</f>
        <v>0</v>
      </c>
      <c r="BF31" s="97">
        <f>+C_Gestione!BE15</f>
        <v>0</v>
      </c>
      <c r="BG31" s="97">
        <f>+C_Gestione!BF15</f>
        <v>0</v>
      </c>
      <c r="BH31" s="97">
        <f>+C_Gestione!BG15</f>
        <v>0</v>
      </c>
      <c r="BI31" s="97">
        <f>+C_Gestione!BH15</f>
        <v>0</v>
      </c>
      <c r="BJ31" s="97">
        <f>+C_Gestione!BI15</f>
        <v>0</v>
      </c>
      <c r="BK31" s="97">
        <f>+C_Gestione!BJ15</f>
        <v>0</v>
      </c>
      <c r="BL31" s="97">
        <f>+C_Gestione!BK15</f>
        <v>0</v>
      </c>
      <c r="BM31" s="97">
        <f>+C_Gestione!BL15</f>
        <v>0</v>
      </c>
      <c r="BN31" s="97">
        <f>+C_Gestione!BM15</f>
        <v>0</v>
      </c>
      <c r="BO31" s="97">
        <f>+C_Gestione!BN15</f>
        <v>0</v>
      </c>
      <c r="BP31" s="97">
        <f>+C_Gestione!BO15</f>
        <v>0</v>
      </c>
      <c r="BQ31" s="97">
        <f>+C_Gestione!BP15</f>
        <v>0</v>
      </c>
      <c r="BR31" s="97">
        <f>+C_Gestione!BQ15</f>
        <v>0</v>
      </c>
      <c r="BS31" s="97">
        <f>+C_Gestione!BR15</f>
        <v>0</v>
      </c>
      <c r="BT31" s="97">
        <f>+C_Gestione!BS15</f>
        <v>0</v>
      </c>
      <c r="BU31" s="97">
        <f>+C_Gestione!BT15</f>
        <v>0</v>
      </c>
      <c r="BV31" s="97">
        <f>+C_Gestione!BU15</f>
        <v>0</v>
      </c>
      <c r="BW31" s="97">
        <f>+C_Gestione!BV15</f>
        <v>0</v>
      </c>
      <c r="BX31" s="97">
        <f>+C_Gestione!BW15</f>
        <v>0</v>
      </c>
      <c r="BY31" s="97">
        <f>+C_Gestione!BX15</f>
        <v>0</v>
      </c>
      <c r="BZ31" s="97">
        <f>+C_Gestione!BY15</f>
        <v>0</v>
      </c>
      <c r="CA31" s="97">
        <f>+C_Gestione!BZ15</f>
        <v>0</v>
      </c>
      <c r="CB31" s="97">
        <f>+C_Gestione!CA15</f>
        <v>0</v>
      </c>
      <c r="CC31" s="97">
        <f>+C_Gestione!CB15</f>
        <v>0</v>
      </c>
      <c r="CD31" s="97">
        <f>+C_Gestione!CC15</f>
        <v>0</v>
      </c>
      <c r="CE31" s="97">
        <f>+C_Gestione!CD15</f>
        <v>0</v>
      </c>
      <c r="CF31" s="97">
        <f>+C_Gestione!CE15</f>
        <v>0</v>
      </c>
      <c r="CG31" s="97">
        <f>+C_Gestione!CF15</f>
        <v>0</v>
      </c>
      <c r="CH31" s="97">
        <f>+C_Gestione!CG15</f>
        <v>0</v>
      </c>
      <c r="CI31" s="97">
        <f>+C_Gestione!CH15</f>
        <v>0</v>
      </c>
      <c r="CJ31" s="97">
        <f>+C_Gestione!CI15</f>
        <v>0</v>
      </c>
      <c r="CK31" s="97">
        <f>+C_Gestione!CJ15</f>
        <v>0</v>
      </c>
      <c r="CL31" s="97">
        <f>+C_Gestione!CK15</f>
        <v>0</v>
      </c>
      <c r="CM31" s="97">
        <f>+C_Gestione!CL15</f>
        <v>0</v>
      </c>
      <c r="CN31" s="97">
        <f>+C_Gestione!CM15</f>
        <v>0</v>
      </c>
      <c r="CO31" s="97">
        <f>+C_Gestione!CN15</f>
        <v>0</v>
      </c>
      <c r="CP31" s="97">
        <f>+C_Gestione!CO15</f>
        <v>0</v>
      </c>
      <c r="CQ31" s="97">
        <f>+C_Gestione!CP15</f>
        <v>0</v>
      </c>
      <c r="CR31" s="97">
        <f>+C_Gestione!CQ15</f>
        <v>0</v>
      </c>
      <c r="CS31" s="97">
        <f>+C_Gestione!CR15</f>
        <v>0</v>
      </c>
      <c r="CT31" s="97">
        <f>+C_Gestione!CS15</f>
        <v>0</v>
      </c>
      <c r="CU31" s="97">
        <f>+C_Gestione!CT15</f>
        <v>0</v>
      </c>
      <c r="CV31" s="97">
        <f>+C_Gestione!CU15</f>
        <v>0</v>
      </c>
      <c r="CW31" s="97">
        <f>+C_Gestione!CV15</f>
        <v>0</v>
      </c>
      <c r="CX31" s="97">
        <f>+C_Gestione!CW15</f>
        <v>0</v>
      </c>
      <c r="CY31" s="97">
        <f>+C_Gestione!CX15</f>
        <v>0</v>
      </c>
      <c r="CZ31" s="97">
        <f>+C_Gestione!CY15</f>
        <v>0</v>
      </c>
      <c r="DA31" s="97">
        <f>+C_Gestione!CZ15</f>
        <v>0</v>
      </c>
      <c r="DB31" s="97">
        <f>+C_Gestione!DA15</f>
        <v>0</v>
      </c>
      <c r="DC31" s="97">
        <f>+C_Gestione!DB15</f>
        <v>0</v>
      </c>
      <c r="DD31" s="97">
        <f>+C_Gestione!DC15</f>
        <v>0</v>
      </c>
      <c r="DE31" s="97">
        <f>+C_Gestione!DD15</f>
        <v>0</v>
      </c>
      <c r="DF31" s="97">
        <f>+C_Gestione!DE15</f>
        <v>0</v>
      </c>
      <c r="DG31" s="97">
        <f>+C_Gestione!DF15</f>
        <v>0</v>
      </c>
      <c r="DH31" s="97">
        <f>+C_Gestione!DG15</f>
        <v>0</v>
      </c>
      <c r="DI31" s="97">
        <f>+C_Gestione!DH15</f>
        <v>0</v>
      </c>
      <c r="DJ31" s="97">
        <f>+C_Gestione!DI15</f>
        <v>0</v>
      </c>
      <c r="DK31" s="97">
        <f>+C_Gestione!DJ15</f>
        <v>0</v>
      </c>
      <c r="DL31" s="97">
        <f>+C_Gestione!DK15</f>
        <v>0</v>
      </c>
      <c r="DM31" s="97">
        <f>+C_Gestione!DL15</f>
        <v>0</v>
      </c>
      <c r="DN31" s="97">
        <f>+C_Gestione!DM15</f>
        <v>0</v>
      </c>
      <c r="DO31" s="97">
        <f>+C_Gestione!DN15</f>
        <v>0</v>
      </c>
      <c r="DP31" s="97">
        <f>+C_Gestione!DO15</f>
        <v>0</v>
      </c>
      <c r="DQ31" s="97">
        <f>+C_Gestione!DP15</f>
        <v>0</v>
      </c>
      <c r="DR31" s="97">
        <f>+C_Gestione!DQ15</f>
        <v>0</v>
      </c>
      <c r="DS31" s="97">
        <f>+C_Gestione!DR15</f>
        <v>0</v>
      </c>
      <c r="DT31" s="97">
        <f>+C_Gestione!DS15</f>
        <v>0</v>
      </c>
      <c r="DU31" s="97">
        <f>+C_Gestione!DT15</f>
        <v>0</v>
      </c>
      <c r="DV31" s="97">
        <f>+C_Gestione!DU15</f>
        <v>0</v>
      </c>
      <c r="DX31" s="97">
        <f t="shared" si="21"/>
        <v>0</v>
      </c>
      <c r="DY31" s="97">
        <f t="shared" si="22"/>
        <v>0</v>
      </c>
      <c r="DZ31" s="97">
        <f t="shared" si="23"/>
        <v>0</v>
      </c>
      <c r="EA31" s="97">
        <f t="shared" si="24"/>
        <v>0</v>
      </c>
      <c r="EB31" s="97">
        <f t="shared" si="25"/>
        <v>0</v>
      </c>
      <c r="EC31" s="97">
        <f t="shared" si="26"/>
        <v>0</v>
      </c>
      <c r="ED31" s="97">
        <f t="shared" si="27"/>
        <v>0</v>
      </c>
      <c r="EE31" s="97">
        <f t="shared" si="28"/>
        <v>0</v>
      </c>
      <c r="EF31" s="97">
        <f t="shared" si="29"/>
        <v>0</v>
      </c>
      <c r="EG31" s="97">
        <f t="shared" si="30"/>
        <v>0</v>
      </c>
    </row>
    <row r="32" spans="4:137" ht="18.75" x14ac:dyDescent="0.3">
      <c r="D32" s="76"/>
      <c r="E32" s="29"/>
      <c r="F32" s="80">
        <f>+I_C_Gestione!D15</f>
        <v>0</v>
      </c>
      <c r="G32" s="97">
        <f>+C_Gestione!F16</f>
        <v>0</v>
      </c>
      <c r="H32" s="97">
        <f>+C_Gestione!G16</f>
        <v>0</v>
      </c>
      <c r="I32" s="97">
        <f>+C_Gestione!H16</f>
        <v>0</v>
      </c>
      <c r="J32" s="97">
        <f>+C_Gestione!I16</f>
        <v>0</v>
      </c>
      <c r="K32" s="97">
        <f>+C_Gestione!J16</f>
        <v>0</v>
      </c>
      <c r="L32" s="97">
        <f>+C_Gestione!K16</f>
        <v>0</v>
      </c>
      <c r="M32" s="97">
        <f>+C_Gestione!L16</f>
        <v>0</v>
      </c>
      <c r="N32" s="97">
        <f>+C_Gestione!M16</f>
        <v>0</v>
      </c>
      <c r="O32" s="97">
        <f>+C_Gestione!N16</f>
        <v>0</v>
      </c>
      <c r="P32" s="97">
        <f>+C_Gestione!O16</f>
        <v>0</v>
      </c>
      <c r="Q32" s="97">
        <f>+C_Gestione!P16</f>
        <v>0</v>
      </c>
      <c r="R32" s="97">
        <f>+C_Gestione!Q16</f>
        <v>0</v>
      </c>
      <c r="S32" s="97">
        <f>+C_Gestione!R16</f>
        <v>0</v>
      </c>
      <c r="T32" s="97">
        <f>+C_Gestione!S16</f>
        <v>0</v>
      </c>
      <c r="U32" s="97">
        <f>+C_Gestione!T16</f>
        <v>0</v>
      </c>
      <c r="V32" s="97">
        <f>+C_Gestione!U16</f>
        <v>0</v>
      </c>
      <c r="W32" s="97">
        <f>+C_Gestione!V16</f>
        <v>0</v>
      </c>
      <c r="X32" s="97">
        <f>+C_Gestione!W16</f>
        <v>0</v>
      </c>
      <c r="Y32" s="97">
        <f>+C_Gestione!X16</f>
        <v>0</v>
      </c>
      <c r="Z32" s="97">
        <f>+C_Gestione!Y16</f>
        <v>0</v>
      </c>
      <c r="AA32" s="97">
        <f>+C_Gestione!Z16</f>
        <v>0</v>
      </c>
      <c r="AB32" s="97">
        <f>+C_Gestione!AA16</f>
        <v>0</v>
      </c>
      <c r="AC32" s="97">
        <f>+C_Gestione!AB16</f>
        <v>0</v>
      </c>
      <c r="AD32" s="97">
        <f>+C_Gestione!AC16</f>
        <v>0</v>
      </c>
      <c r="AE32" s="97">
        <f>+C_Gestione!AD16</f>
        <v>0</v>
      </c>
      <c r="AF32" s="97">
        <f>+C_Gestione!AE16</f>
        <v>0</v>
      </c>
      <c r="AG32" s="97">
        <f>+C_Gestione!AF16</f>
        <v>0</v>
      </c>
      <c r="AH32" s="97">
        <f>+C_Gestione!AG16</f>
        <v>0</v>
      </c>
      <c r="AI32" s="97">
        <f>+C_Gestione!AH16</f>
        <v>0</v>
      </c>
      <c r="AJ32" s="97">
        <f>+C_Gestione!AI16</f>
        <v>0</v>
      </c>
      <c r="AK32" s="97">
        <f>+C_Gestione!AJ16</f>
        <v>0</v>
      </c>
      <c r="AL32" s="97">
        <f>+C_Gestione!AK16</f>
        <v>0</v>
      </c>
      <c r="AM32" s="97">
        <f>+C_Gestione!AL16</f>
        <v>0</v>
      </c>
      <c r="AN32" s="97">
        <f>+C_Gestione!AM16</f>
        <v>0</v>
      </c>
      <c r="AO32" s="97">
        <f>+C_Gestione!AN16</f>
        <v>0</v>
      </c>
      <c r="AP32" s="97">
        <f>+C_Gestione!AO16</f>
        <v>0</v>
      </c>
      <c r="AQ32" s="97">
        <f>+C_Gestione!AP16</f>
        <v>0</v>
      </c>
      <c r="AR32" s="97">
        <f>+C_Gestione!AQ16</f>
        <v>0</v>
      </c>
      <c r="AS32" s="97">
        <f>+C_Gestione!AR16</f>
        <v>0</v>
      </c>
      <c r="AT32" s="97">
        <f>+C_Gestione!AS16</f>
        <v>0</v>
      </c>
      <c r="AU32" s="97">
        <f>+C_Gestione!AT16</f>
        <v>0</v>
      </c>
      <c r="AV32" s="97">
        <f>+C_Gestione!AU16</f>
        <v>0</v>
      </c>
      <c r="AW32" s="97">
        <f>+C_Gestione!AV16</f>
        <v>0</v>
      </c>
      <c r="AX32" s="97">
        <f>+C_Gestione!AW16</f>
        <v>0</v>
      </c>
      <c r="AY32" s="97">
        <f>+C_Gestione!AX16</f>
        <v>0</v>
      </c>
      <c r="AZ32" s="97">
        <f>+C_Gestione!AY16</f>
        <v>0</v>
      </c>
      <c r="BA32" s="97">
        <f>+C_Gestione!AZ16</f>
        <v>0</v>
      </c>
      <c r="BB32" s="97">
        <f>+C_Gestione!BA16</f>
        <v>0</v>
      </c>
      <c r="BC32" s="97">
        <f>+C_Gestione!BB16</f>
        <v>0</v>
      </c>
      <c r="BD32" s="97">
        <f>+C_Gestione!BC16</f>
        <v>0</v>
      </c>
      <c r="BE32" s="97">
        <f>+C_Gestione!BD16</f>
        <v>0</v>
      </c>
      <c r="BF32" s="97">
        <f>+C_Gestione!BE16</f>
        <v>0</v>
      </c>
      <c r="BG32" s="97">
        <f>+C_Gestione!BF16</f>
        <v>0</v>
      </c>
      <c r="BH32" s="97">
        <f>+C_Gestione!BG16</f>
        <v>0</v>
      </c>
      <c r="BI32" s="97">
        <f>+C_Gestione!BH16</f>
        <v>0</v>
      </c>
      <c r="BJ32" s="97">
        <f>+C_Gestione!BI16</f>
        <v>0</v>
      </c>
      <c r="BK32" s="97">
        <f>+C_Gestione!BJ16</f>
        <v>0</v>
      </c>
      <c r="BL32" s="97">
        <f>+C_Gestione!BK16</f>
        <v>0</v>
      </c>
      <c r="BM32" s="97">
        <f>+C_Gestione!BL16</f>
        <v>0</v>
      </c>
      <c r="BN32" s="97">
        <f>+C_Gestione!BM16</f>
        <v>0</v>
      </c>
      <c r="BO32" s="97">
        <f>+C_Gestione!BN16</f>
        <v>0</v>
      </c>
      <c r="BP32" s="97">
        <f>+C_Gestione!BO16</f>
        <v>0</v>
      </c>
      <c r="BQ32" s="97">
        <f>+C_Gestione!BP16</f>
        <v>0</v>
      </c>
      <c r="BR32" s="97">
        <f>+C_Gestione!BQ16</f>
        <v>0</v>
      </c>
      <c r="BS32" s="97">
        <f>+C_Gestione!BR16</f>
        <v>0</v>
      </c>
      <c r="BT32" s="97">
        <f>+C_Gestione!BS16</f>
        <v>0</v>
      </c>
      <c r="BU32" s="97">
        <f>+C_Gestione!BT16</f>
        <v>0</v>
      </c>
      <c r="BV32" s="97">
        <f>+C_Gestione!BU16</f>
        <v>0</v>
      </c>
      <c r="BW32" s="97">
        <f>+C_Gestione!BV16</f>
        <v>0</v>
      </c>
      <c r="BX32" s="97">
        <f>+C_Gestione!BW16</f>
        <v>0</v>
      </c>
      <c r="BY32" s="97">
        <f>+C_Gestione!BX16</f>
        <v>0</v>
      </c>
      <c r="BZ32" s="97">
        <f>+C_Gestione!BY16</f>
        <v>0</v>
      </c>
      <c r="CA32" s="97">
        <f>+C_Gestione!BZ16</f>
        <v>0</v>
      </c>
      <c r="CB32" s="97">
        <f>+C_Gestione!CA16</f>
        <v>0</v>
      </c>
      <c r="CC32" s="97">
        <f>+C_Gestione!CB16</f>
        <v>0</v>
      </c>
      <c r="CD32" s="97">
        <f>+C_Gestione!CC16</f>
        <v>0</v>
      </c>
      <c r="CE32" s="97">
        <f>+C_Gestione!CD16</f>
        <v>0</v>
      </c>
      <c r="CF32" s="97">
        <f>+C_Gestione!CE16</f>
        <v>0</v>
      </c>
      <c r="CG32" s="97">
        <f>+C_Gestione!CF16</f>
        <v>0</v>
      </c>
      <c r="CH32" s="97">
        <f>+C_Gestione!CG16</f>
        <v>0</v>
      </c>
      <c r="CI32" s="97">
        <f>+C_Gestione!CH16</f>
        <v>0</v>
      </c>
      <c r="CJ32" s="97">
        <f>+C_Gestione!CI16</f>
        <v>0</v>
      </c>
      <c r="CK32" s="97">
        <f>+C_Gestione!CJ16</f>
        <v>0</v>
      </c>
      <c r="CL32" s="97">
        <f>+C_Gestione!CK16</f>
        <v>0</v>
      </c>
      <c r="CM32" s="97">
        <f>+C_Gestione!CL16</f>
        <v>0</v>
      </c>
      <c r="CN32" s="97">
        <f>+C_Gestione!CM16</f>
        <v>0</v>
      </c>
      <c r="CO32" s="97">
        <f>+C_Gestione!CN16</f>
        <v>0</v>
      </c>
      <c r="CP32" s="97">
        <f>+C_Gestione!CO16</f>
        <v>0</v>
      </c>
      <c r="CQ32" s="97">
        <f>+C_Gestione!CP16</f>
        <v>0</v>
      </c>
      <c r="CR32" s="97">
        <f>+C_Gestione!CQ16</f>
        <v>0</v>
      </c>
      <c r="CS32" s="97">
        <f>+C_Gestione!CR16</f>
        <v>0</v>
      </c>
      <c r="CT32" s="97">
        <f>+C_Gestione!CS16</f>
        <v>0</v>
      </c>
      <c r="CU32" s="97">
        <f>+C_Gestione!CT16</f>
        <v>0</v>
      </c>
      <c r="CV32" s="97">
        <f>+C_Gestione!CU16</f>
        <v>0</v>
      </c>
      <c r="CW32" s="97">
        <f>+C_Gestione!CV16</f>
        <v>0</v>
      </c>
      <c r="CX32" s="97">
        <f>+C_Gestione!CW16</f>
        <v>0</v>
      </c>
      <c r="CY32" s="97">
        <f>+C_Gestione!CX16</f>
        <v>0</v>
      </c>
      <c r="CZ32" s="97">
        <f>+C_Gestione!CY16</f>
        <v>0</v>
      </c>
      <c r="DA32" s="97">
        <f>+C_Gestione!CZ16</f>
        <v>0</v>
      </c>
      <c r="DB32" s="97">
        <f>+C_Gestione!DA16</f>
        <v>0</v>
      </c>
      <c r="DC32" s="97">
        <f>+C_Gestione!DB16</f>
        <v>0</v>
      </c>
      <c r="DD32" s="97">
        <f>+C_Gestione!DC16</f>
        <v>0</v>
      </c>
      <c r="DE32" s="97">
        <f>+C_Gestione!DD16</f>
        <v>0</v>
      </c>
      <c r="DF32" s="97">
        <f>+C_Gestione!DE16</f>
        <v>0</v>
      </c>
      <c r="DG32" s="97">
        <f>+C_Gestione!DF16</f>
        <v>0</v>
      </c>
      <c r="DH32" s="97">
        <f>+C_Gestione!DG16</f>
        <v>0</v>
      </c>
      <c r="DI32" s="97">
        <f>+C_Gestione!DH16</f>
        <v>0</v>
      </c>
      <c r="DJ32" s="97">
        <f>+C_Gestione!DI16</f>
        <v>0</v>
      </c>
      <c r="DK32" s="97">
        <f>+C_Gestione!DJ16</f>
        <v>0</v>
      </c>
      <c r="DL32" s="97">
        <f>+C_Gestione!DK16</f>
        <v>0</v>
      </c>
      <c r="DM32" s="97">
        <f>+C_Gestione!DL16</f>
        <v>0</v>
      </c>
      <c r="DN32" s="97">
        <f>+C_Gestione!DM16</f>
        <v>0</v>
      </c>
      <c r="DO32" s="97">
        <f>+C_Gestione!DN16</f>
        <v>0</v>
      </c>
      <c r="DP32" s="97">
        <f>+C_Gestione!DO16</f>
        <v>0</v>
      </c>
      <c r="DQ32" s="97">
        <f>+C_Gestione!DP16</f>
        <v>0</v>
      </c>
      <c r="DR32" s="97">
        <f>+C_Gestione!DQ16</f>
        <v>0</v>
      </c>
      <c r="DS32" s="97">
        <f>+C_Gestione!DR16</f>
        <v>0</v>
      </c>
      <c r="DT32" s="97">
        <f>+C_Gestione!DS16</f>
        <v>0</v>
      </c>
      <c r="DU32" s="97">
        <f>+C_Gestione!DT16</f>
        <v>0</v>
      </c>
      <c r="DV32" s="97">
        <f>+C_Gestione!DU16</f>
        <v>0</v>
      </c>
      <c r="DX32" s="97">
        <f t="shared" si="21"/>
        <v>0</v>
      </c>
      <c r="DY32" s="97">
        <f t="shared" si="22"/>
        <v>0</v>
      </c>
      <c r="DZ32" s="97">
        <f t="shared" si="23"/>
        <v>0</v>
      </c>
      <c r="EA32" s="97">
        <f t="shared" si="24"/>
        <v>0</v>
      </c>
      <c r="EB32" s="97">
        <f t="shared" si="25"/>
        <v>0</v>
      </c>
      <c r="EC32" s="97">
        <f t="shared" si="26"/>
        <v>0</v>
      </c>
      <c r="ED32" s="97">
        <f t="shared" si="27"/>
        <v>0</v>
      </c>
      <c r="EE32" s="97">
        <f t="shared" si="28"/>
        <v>0</v>
      </c>
      <c r="EF32" s="97">
        <f t="shared" si="29"/>
        <v>0</v>
      </c>
      <c r="EG32" s="97">
        <f t="shared" si="30"/>
        <v>0</v>
      </c>
    </row>
    <row r="33" spans="4:137" ht="18.75" x14ac:dyDescent="0.3">
      <c r="D33" s="76"/>
      <c r="E33" s="29"/>
      <c r="F33" s="80">
        <f>+I_C_Gestione!D16</f>
        <v>0</v>
      </c>
      <c r="G33" s="97">
        <f>+C_Gestione!F17</f>
        <v>0</v>
      </c>
      <c r="H33" s="97">
        <f>+C_Gestione!G17</f>
        <v>0</v>
      </c>
      <c r="I33" s="97">
        <f>+C_Gestione!H17</f>
        <v>0</v>
      </c>
      <c r="J33" s="97">
        <f>+C_Gestione!I17</f>
        <v>0</v>
      </c>
      <c r="K33" s="97">
        <f>+C_Gestione!J17</f>
        <v>0</v>
      </c>
      <c r="L33" s="97">
        <f>+C_Gestione!K17</f>
        <v>0</v>
      </c>
      <c r="M33" s="97">
        <f>+C_Gestione!L17</f>
        <v>0</v>
      </c>
      <c r="N33" s="97">
        <f>+C_Gestione!M17</f>
        <v>0</v>
      </c>
      <c r="O33" s="97">
        <f>+C_Gestione!N17</f>
        <v>0</v>
      </c>
      <c r="P33" s="97">
        <f>+C_Gestione!O17</f>
        <v>0</v>
      </c>
      <c r="Q33" s="97">
        <f>+C_Gestione!P17</f>
        <v>0</v>
      </c>
      <c r="R33" s="97">
        <f>+C_Gestione!Q17</f>
        <v>0</v>
      </c>
      <c r="S33" s="97">
        <f>+C_Gestione!R17</f>
        <v>0</v>
      </c>
      <c r="T33" s="97">
        <f>+C_Gestione!S17</f>
        <v>0</v>
      </c>
      <c r="U33" s="97">
        <f>+C_Gestione!T17</f>
        <v>0</v>
      </c>
      <c r="V33" s="97">
        <f>+C_Gestione!U17</f>
        <v>0</v>
      </c>
      <c r="W33" s="97">
        <f>+C_Gestione!V17</f>
        <v>0</v>
      </c>
      <c r="X33" s="97">
        <f>+C_Gestione!W17</f>
        <v>0</v>
      </c>
      <c r="Y33" s="97">
        <f>+C_Gestione!X17</f>
        <v>0</v>
      </c>
      <c r="Z33" s="97">
        <f>+C_Gestione!Y17</f>
        <v>0</v>
      </c>
      <c r="AA33" s="97">
        <f>+C_Gestione!Z17</f>
        <v>0</v>
      </c>
      <c r="AB33" s="97">
        <f>+C_Gestione!AA17</f>
        <v>0</v>
      </c>
      <c r="AC33" s="97">
        <f>+C_Gestione!AB17</f>
        <v>0</v>
      </c>
      <c r="AD33" s="97">
        <f>+C_Gestione!AC17</f>
        <v>0</v>
      </c>
      <c r="AE33" s="97">
        <f>+C_Gestione!AD17</f>
        <v>0</v>
      </c>
      <c r="AF33" s="97">
        <f>+C_Gestione!AE17</f>
        <v>0</v>
      </c>
      <c r="AG33" s="97">
        <f>+C_Gestione!AF17</f>
        <v>0</v>
      </c>
      <c r="AH33" s="97">
        <f>+C_Gestione!AG17</f>
        <v>0</v>
      </c>
      <c r="AI33" s="97">
        <f>+C_Gestione!AH17</f>
        <v>0</v>
      </c>
      <c r="AJ33" s="97">
        <f>+C_Gestione!AI17</f>
        <v>0</v>
      </c>
      <c r="AK33" s="97">
        <f>+C_Gestione!AJ17</f>
        <v>0</v>
      </c>
      <c r="AL33" s="97">
        <f>+C_Gestione!AK17</f>
        <v>0</v>
      </c>
      <c r="AM33" s="97">
        <f>+C_Gestione!AL17</f>
        <v>0</v>
      </c>
      <c r="AN33" s="97">
        <f>+C_Gestione!AM17</f>
        <v>0</v>
      </c>
      <c r="AO33" s="97">
        <f>+C_Gestione!AN17</f>
        <v>0</v>
      </c>
      <c r="AP33" s="97">
        <f>+C_Gestione!AO17</f>
        <v>0</v>
      </c>
      <c r="AQ33" s="97">
        <f>+C_Gestione!AP17</f>
        <v>0</v>
      </c>
      <c r="AR33" s="97">
        <f>+C_Gestione!AQ17</f>
        <v>0</v>
      </c>
      <c r="AS33" s="97">
        <f>+C_Gestione!AR17</f>
        <v>0</v>
      </c>
      <c r="AT33" s="97">
        <f>+C_Gestione!AS17</f>
        <v>0</v>
      </c>
      <c r="AU33" s="97">
        <f>+C_Gestione!AT17</f>
        <v>0</v>
      </c>
      <c r="AV33" s="97">
        <f>+C_Gestione!AU17</f>
        <v>0</v>
      </c>
      <c r="AW33" s="97">
        <f>+C_Gestione!AV17</f>
        <v>0</v>
      </c>
      <c r="AX33" s="97">
        <f>+C_Gestione!AW17</f>
        <v>0</v>
      </c>
      <c r="AY33" s="97">
        <f>+C_Gestione!AX17</f>
        <v>0</v>
      </c>
      <c r="AZ33" s="97">
        <f>+C_Gestione!AY17</f>
        <v>0</v>
      </c>
      <c r="BA33" s="97">
        <f>+C_Gestione!AZ17</f>
        <v>0</v>
      </c>
      <c r="BB33" s="97">
        <f>+C_Gestione!BA17</f>
        <v>0</v>
      </c>
      <c r="BC33" s="97">
        <f>+C_Gestione!BB17</f>
        <v>0</v>
      </c>
      <c r="BD33" s="97">
        <f>+C_Gestione!BC17</f>
        <v>0</v>
      </c>
      <c r="BE33" s="97">
        <f>+C_Gestione!BD17</f>
        <v>0</v>
      </c>
      <c r="BF33" s="97">
        <f>+C_Gestione!BE17</f>
        <v>0</v>
      </c>
      <c r="BG33" s="97">
        <f>+C_Gestione!BF17</f>
        <v>0</v>
      </c>
      <c r="BH33" s="97">
        <f>+C_Gestione!BG17</f>
        <v>0</v>
      </c>
      <c r="BI33" s="97">
        <f>+C_Gestione!BH17</f>
        <v>0</v>
      </c>
      <c r="BJ33" s="97">
        <f>+C_Gestione!BI17</f>
        <v>0</v>
      </c>
      <c r="BK33" s="97">
        <f>+C_Gestione!BJ17</f>
        <v>0</v>
      </c>
      <c r="BL33" s="97">
        <f>+C_Gestione!BK17</f>
        <v>0</v>
      </c>
      <c r="BM33" s="97">
        <f>+C_Gestione!BL17</f>
        <v>0</v>
      </c>
      <c r="BN33" s="97">
        <f>+C_Gestione!BM17</f>
        <v>0</v>
      </c>
      <c r="BO33" s="97">
        <f>+C_Gestione!BN17</f>
        <v>0</v>
      </c>
      <c r="BP33" s="97">
        <f>+C_Gestione!BO17</f>
        <v>0</v>
      </c>
      <c r="BQ33" s="97">
        <f>+C_Gestione!BP17</f>
        <v>0</v>
      </c>
      <c r="BR33" s="97">
        <f>+C_Gestione!BQ17</f>
        <v>0</v>
      </c>
      <c r="BS33" s="97">
        <f>+C_Gestione!BR17</f>
        <v>0</v>
      </c>
      <c r="BT33" s="97">
        <f>+C_Gestione!BS17</f>
        <v>0</v>
      </c>
      <c r="BU33" s="97">
        <f>+C_Gestione!BT17</f>
        <v>0</v>
      </c>
      <c r="BV33" s="97">
        <f>+C_Gestione!BU17</f>
        <v>0</v>
      </c>
      <c r="BW33" s="97">
        <f>+C_Gestione!BV17</f>
        <v>0</v>
      </c>
      <c r="BX33" s="97">
        <f>+C_Gestione!BW17</f>
        <v>0</v>
      </c>
      <c r="BY33" s="97">
        <f>+C_Gestione!BX17</f>
        <v>0</v>
      </c>
      <c r="BZ33" s="97">
        <f>+C_Gestione!BY17</f>
        <v>0</v>
      </c>
      <c r="CA33" s="97">
        <f>+C_Gestione!BZ17</f>
        <v>0</v>
      </c>
      <c r="CB33" s="97">
        <f>+C_Gestione!CA17</f>
        <v>0</v>
      </c>
      <c r="CC33" s="97">
        <f>+C_Gestione!CB17</f>
        <v>0</v>
      </c>
      <c r="CD33" s="97">
        <f>+C_Gestione!CC17</f>
        <v>0</v>
      </c>
      <c r="CE33" s="97">
        <f>+C_Gestione!CD17</f>
        <v>0</v>
      </c>
      <c r="CF33" s="97">
        <f>+C_Gestione!CE17</f>
        <v>0</v>
      </c>
      <c r="CG33" s="97">
        <f>+C_Gestione!CF17</f>
        <v>0</v>
      </c>
      <c r="CH33" s="97">
        <f>+C_Gestione!CG17</f>
        <v>0</v>
      </c>
      <c r="CI33" s="97">
        <f>+C_Gestione!CH17</f>
        <v>0</v>
      </c>
      <c r="CJ33" s="97">
        <f>+C_Gestione!CI17</f>
        <v>0</v>
      </c>
      <c r="CK33" s="97">
        <f>+C_Gestione!CJ17</f>
        <v>0</v>
      </c>
      <c r="CL33" s="97">
        <f>+C_Gestione!CK17</f>
        <v>0</v>
      </c>
      <c r="CM33" s="97">
        <f>+C_Gestione!CL17</f>
        <v>0</v>
      </c>
      <c r="CN33" s="97">
        <f>+C_Gestione!CM17</f>
        <v>0</v>
      </c>
      <c r="CO33" s="97">
        <f>+C_Gestione!CN17</f>
        <v>0</v>
      </c>
      <c r="CP33" s="97">
        <f>+C_Gestione!CO17</f>
        <v>0</v>
      </c>
      <c r="CQ33" s="97">
        <f>+C_Gestione!CP17</f>
        <v>0</v>
      </c>
      <c r="CR33" s="97">
        <f>+C_Gestione!CQ17</f>
        <v>0</v>
      </c>
      <c r="CS33" s="97">
        <f>+C_Gestione!CR17</f>
        <v>0</v>
      </c>
      <c r="CT33" s="97">
        <f>+C_Gestione!CS17</f>
        <v>0</v>
      </c>
      <c r="CU33" s="97">
        <f>+C_Gestione!CT17</f>
        <v>0</v>
      </c>
      <c r="CV33" s="97">
        <f>+C_Gestione!CU17</f>
        <v>0</v>
      </c>
      <c r="CW33" s="97">
        <f>+C_Gestione!CV17</f>
        <v>0</v>
      </c>
      <c r="CX33" s="97">
        <f>+C_Gestione!CW17</f>
        <v>0</v>
      </c>
      <c r="CY33" s="97">
        <f>+C_Gestione!CX17</f>
        <v>0</v>
      </c>
      <c r="CZ33" s="97">
        <f>+C_Gestione!CY17</f>
        <v>0</v>
      </c>
      <c r="DA33" s="97">
        <f>+C_Gestione!CZ17</f>
        <v>0</v>
      </c>
      <c r="DB33" s="97">
        <f>+C_Gestione!DA17</f>
        <v>0</v>
      </c>
      <c r="DC33" s="97">
        <f>+C_Gestione!DB17</f>
        <v>0</v>
      </c>
      <c r="DD33" s="97">
        <f>+C_Gestione!DC17</f>
        <v>0</v>
      </c>
      <c r="DE33" s="97">
        <f>+C_Gestione!DD17</f>
        <v>0</v>
      </c>
      <c r="DF33" s="97">
        <f>+C_Gestione!DE17</f>
        <v>0</v>
      </c>
      <c r="DG33" s="97">
        <f>+C_Gestione!DF17</f>
        <v>0</v>
      </c>
      <c r="DH33" s="97">
        <f>+C_Gestione!DG17</f>
        <v>0</v>
      </c>
      <c r="DI33" s="97">
        <f>+C_Gestione!DH17</f>
        <v>0</v>
      </c>
      <c r="DJ33" s="97">
        <f>+C_Gestione!DI17</f>
        <v>0</v>
      </c>
      <c r="DK33" s="97">
        <f>+C_Gestione!DJ17</f>
        <v>0</v>
      </c>
      <c r="DL33" s="97">
        <f>+C_Gestione!DK17</f>
        <v>0</v>
      </c>
      <c r="DM33" s="97">
        <f>+C_Gestione!DL17</f>
        <v>0</v>
      </c>
      <c r="DN33" s="97">
        <f>+C_Gestione!DM17</f>
        <v>0</v>
      </c>
      <c r="DO33" s="97">
        <f>+C_Gestione!DN17</f>
        <v>0</v>
      </c>
      <c r="DP33" s="97">
        <f>+C_Gestione!DO17</f>
        <v>0</v>
      </c>
      <c r="DQ33" s="97">
        <f>+C_Gestione!DP17</f>
        <v>0</v>
      </c>
      <c r="DR33" s="97">
        <f>+C_Gestione!DQ17</f>
        <v>0</v>
      </c>
      <c r="DS33" s="97">
        <f>+C_Gestione!DR17</f>
        <v>0</v>
      </c>
      <c r="DT33" s="97">
        <f>+C_Gestione!DS17</f>
        <v>0</v>
      </c>
      <c r="DU33" s="97">
        <f>+C_Gestione!DT17</f>
        <v>0</v>
      </c>
      <c r="DV33" s="97">
        <f>+C_Gestione!DU17</f>
        <v>0</v>
      </c>
      <c r="DX33" s="97">
        <f t="shared" si="21"/>
        <v>0</v>
      </c>
      <c r="DY33" s="97">
        <f t="shared" si="22"/>
        <v>0</v>
      </c>
      <c r="DZ33" s="97">
        <f t="shared" si="23"/>
        <v>0</v>
      </c>
      <c r="EA33" s="97">
        <f t="shared" si="24"/>
        <v>0</v>
      </c>
      <c r="EB33" s="97">
        <f t="shared" si="25"/>
        <v>0</v>
      </c>
      <c r="EC33" s="97">
        <f t="shared" si="26"/>
        <v>0</v>
      </c>
      <c r="ED33" s="97">
        <f t="shared" si="27"/>
        <v>0</v>
      </c>
      <c r="EE33" s="97">
        <f t="shared" si="28"/>
        <v>0</v>
      </c>
      <c r="EF33" s="97">
        <f t="shared" si="29"/>
        <v>0</v>
      </c>
      <c r="EG33" s="97">
        <f t="shared" si="30"/>
        <v>0</v>
      </c>
    </row>
    <row r="34" spans="4:137" ht="18.75" x14ac:dyDescent="0.3">
      <c r="D34" s="76"/>
      <c r="E34" s="29"/>
      <c r="F34" s="80">
        <f>+I_C_Gestione!D17</f>
        <v>0</v>
      </c>
      <c r="G34" s="97">
        <f>+C_Gestione!F18</f>
        <v>0</v>
      </c>
      <c r="H34" s="97">
        <f>+C_Gestione!G18</f>
        <v>0</v>
      </c>
      <c r="I34" s="97">
        <f>+C_Gestione!H18</f>
        <v>0</v>
      </c>
      <c r="J34" s="97">
        <f>+C_Gestione!I18</f>
        <v>0</v>
      </c>
      <c r="K34" s="97">
        <f>+C_Gestione!J18</f>
        <v>0</v>
      </c>
      <c r="L34" s="97">
        <f>+C_Gestione!K18</f>
        <v>0</v>
      </c>
      <c r="M34" s="97">
        <f>+C_Gestione!L18</f>
        <v>0</v>
      </c>
      <c r="N34" s="97">
        <f>+C_Gestione!M18</f>
        <v>0</v>
      </c>
      <c r="O34" s="97">
        <f>+C_Gestione!N18</f>
        <v>0</v>
      </c>
      <c r="P34" s="97">
        <f>+C_Gestione!O18</f>
        <v>0</v>
      </c>
      <c r="Q34" s="97">
        <f>+C_Gestione!P18</f>
        <v>0</v>
      </c>
      <c r="R34" s="97">
        <f>+C_Gestione!Q18</f>
        <v>0</v>
      </c>
      <c r="S34" s="97">
        <f>+C_Gestione!R18</f>
        <v>0</v>
      </c>
      <c r="T34" s="97">
        <f>+C_Gestione!S18</f>
        <v>0</v>
      </c>
      <c r="U34" s="97">
        <f>+C_Gestione!T18</f>
        <v>0</v>
      </c>
      <c r="V34" s="97">
        <f>+C_Gestione!U18</f>
        <v>0</v>
      </c>
      <c r="W34" s="97">
        <f>+C_Gestione!V18</f>
        <v>0</v>
      </c>
      <c r="X34" s="97">
        <f>+C_Gestione!W18</f>
        <v>0</v>
      </c>
      <c r="Y34" s="97">
        <f>+C_Gestione!X18</f>
        <v>0</v>
      </c>
      <c r="Z34" s="97">
        <f>+C_Gestione!Y18</f>
        <v>0</v>
      </c>
      <c r="AA34" s="97">
        <f>+C_Gestione!Z18</f>
        <v>0</v>
      </c>
      <c r="AB34" s="97">
        <f>+C_Gestione!AA18</f>
        <v>0</v>
      </c>
      <c r="AC34" s="97">
        <f>+C_Gestione!AB18</f>
        <v>0</v>
      </c>
      <c r="AD34" s="97">
        <f>+C_Gestione!AC18</f>
        <v>0</v>
      </c>
      <c r="AE34" s="97">
        <f>+C_Gestione!AD18</f>
        <v>0</v>
      </c>
      <c r="AF34" s="97">
        <f>+C_Gestione!AE18</f>
        <v>0</v>
      </c>
      <c r="AG34" s="97">
        <f>+C_Gestione!AF18</f>
        <v>0</v>
      </c>
      <c r="AH34" s="97">
        <f>+C_Gestione!AG18</f>
        <v>0</v>
      </c>
      <c r="AI34" s="97">
        <f>+C_Gestione!AH18</f>
        <v>0</v>
      </c>
      <c r="AJ34" s="97">
        <f>+C_Gestione!AI18</f>
        <v>0</v>
      </c>
      <c r="AK34" s="97">
        <f>+C_Gestione!AJ18</f>
        <v>0</v>
      </c>
      <c r="AL34" s="97">
        <f>+C_Gestione!AK18</f>
        <v>0</v>
      </c>
      <c r="AM34" s="97">
        <f>+C_Gestione!AL18</f>
        <v>0</v>
      </c>
      <c r="AN34" s="97">
        <f>+C_Gestione!AM18</f>
        <v>0</v>
      </c>
      <c r="AO34" s="97">
        <f>+C_Gestione!AN18</f>
        <v>0</v>
      </c>
      <c r="AP34" s="97">
        <f>+C_Gestione!AO18</f>
        <v>0</v>
      </c>
      <c r="AQ34" s="97">
        <f>+C_Gestione!AP18</f>
        <v>0</v>
      </c>
      <c r="AR34" s="97">
        <f>+C_Gestione!AQ18</f>
        <v>0</v>
      </c>
      <c r="AS34" s="97">
        <f>+C_Gestione!AR18</f>
        <v>0</v>
      </c>
      <c r="AT34" s="97">
        <f>+C_Gestione!AS18</f>
        <v>0</v>
      </c>
      <c r="AU34" s="97">
        <f>+C_Gestione!AT18</f>
        <v>0</v>
      </c>
      <c r="AV34" s="97">
        <f>+C_Gestione!AU18</f>
        <v>0</v>
      </c>
      <c r="AW34" s="97">
        <f>+C_Gestione!AV18</f>
        <v>0</v>
      </c>
      <c r="AX34" s="97">
        <f>+C_Gestione!AW18</f>
        <v>0</v>
      </c>
      <c r="AY34" s="97">
        <f>+C_Gestione!AX18</f>
        <v>0</v>
      </c>
      <c r="AZ34" s="97">
        <f>+C_Gestione!AY18</f>
        <v>0</v>
      </c>
      <c r="BA34" s="97">
        <f>+C_Gestione!AZ18</f>
        <v>0</v>
      </c>
      <c r="BB34" s="97">
        <f>+C_Gestione!BA18</f>
        <v>0</v>
      </c>
      <c r="BC34" s="97">
        <f>+C_Gestione!BB18</f>
        <v>0</v>
      </c>
      <c r="BD34" s="97">
        <f>+C_Gestione!BC18</f>
        <v>0</v>
      </c>
      <c r="BE34" s="97">
        <f>+C_Gestione!BD18</f>
        <v>0</v>
      </c>
      <c r="BF34" s="97">
        <f>+C_Gestione!BE18</f>
        <v>0</v>
      </c>
      <c r="BG34" s="97">
        <f>+C_Gestione!BF18</f>
        <v>0</v>
      </c>
      <c r="BH34" s="97">
        <f>+C_Gestione!BG18</f>
        <v>0</v>
      </c>
      <c r="BI34" s="97">
        <f>+C_Gestione!BH18</f>
        <v>0</v>
      </c>
      <c r="BJ34" s="97">
        <f>+C_Gestione!BI18</f>
        <v>0</v>
      </c>
      <c r="BK34" s="97">
        <f>+C_Gestione!BJ18</f>
        <v>0</v>
      </c>
      <c r="BL34" s="97">
        <f>+C_Gestione!BK18</f>
        <v>0</v>
      </c>
      <c r="BM34" s="97">
        <f>+C_Gestione!BL18</f>
        <v>0</v>
      </c>
      <c r="BN34" s="97">
        <f>+C_Gestione!BM18</f>
        <v>0</v>
      </c>
      <c r="BO34" s="97">
        <f>+C_Gestione!BN18</f>
        <v>0</v>
      </c>
      <c r="BP34" s="97">
        <f>+C_Gestione!BO18</f>
        <v>0</v>
      </c>
      <c r="BQ34" s="97">
        <f>+C_Gestione!BP18</f>
        <v>0</v>
      </c>
      <c r="BR34" s="97">
        <f>+C_Gestione!BQ18</f>
        <v>0</v>
      </c>
      <c r="BS34" s="97">
        <f>+C_Gestione!BR18</f>
        <v>0</v>
      </c>
      <c r="BT34" s="97">
        <f>+C_Gestione!BS18</f>
        <v>0</v>
      </c>
      <c r="BU34" s="97">
        <f>+C_Gestione!BT18</f>
        <v>0</v>
      </c>
      <c r="BV34" s="97">
        <f>+C_Gestione!BU18</f>
        <v>0</v>
      </c>
      <c r="BW34" s="97">
        <f>+C_Gestione!BV18</f>
        <v>0</v>
      </c>
      <c r="BX34" s="97">
        <f>+C_Gestione!BW18</f>
        <v>0</v>
      </c>
      <c r="BY34" s="97">
        <f>+C_Gestione!BX18</f>
        <v>0</v>
      </c>
      <c r="BZ34" s="97">
        <f>+C_Gestione!BY18</f>
        <v>0</v>
      </c>
      <c r="CA34" s="97">
        <f>+C_Gestione!BZ18</f>
        <v>0</v>
      </c>
      <c r="CB34" s="97">
        <f>+C_Gestione!CA18</f>
        <v>0</v>
      </c>
      <c r="CC34" s="97">
        <f>+C_Gestione!CB18</f>
        <v>0</v>
      </c>
      <c r="CD34" s="97">
        <f>+C_Gestione!CC18</f>
        <v>0</v>
      </c>
      <c r="CE34" s="97">
        <f>+C_Gestione!CD18</f>
        <v>0</v>
      </c>
      <c r="CF34" s="97">
        <f>+C_Gestione!CE18</f>
        <v>0</v>
      </c>
      <c r="CG34" s="97">
        <f>+C_Gestione!CF18</f>
        <v>0</v>
      </c>
      <c r="CH34" s="97">
        <f>+C_Gestione!CG18</f>
        <v>0</v>
      </c>
      <c r="CI34" s="97">
        <f>+C_Gestione!CH18</f>
        <v>0</v>
      </c>
      <c r="CJ34" s="97">
        <f>+C_Gestione!CI18</f>
        <v>0</v>
      </c>
      <c r="CK34" s="97">
        <f>+C_Gestione!CJ18</f>
        <v>0</v>
      </c>
      <c r="CL34" s="97">
        <f>+C_Gestione!CK18</f>
        <v>0</v>
      </c>
      <c r="CM34" s="97">
        <f>+C_Gestione!CL18</f>
        <v>0</v>
      </c>
      <c r="CN34" s="97">
        <f>+C_Gestione!CM18</f>
        <v>0</v>
      </c>
      <c r="CO34" s="97">
        <f>+C_Gestione!CN18</f>
        <v>0</v>
      </c>
      <c r="CP34" s="97">
        <f>+C_Gestione!CO18</f>
        <v>0</v>
      </c>
      <c r="CQ34" s="97">
        <f>+C_Gestione!CP18</f>
        <v>0</v>
      </c>
      <c r="CR34" s="97">
        <f>+C_Gestione!CQ18</f>
        <v>0</v>
      </c>
      <c r="CS34" s="97">
        <f>+C_Gestione!CR18</f>
        <v>0</v>
      </c>
      <c r="CT34" s="97">
        <f>+C_Gestione!CS18</f>
        <v>0</v>
      </c>
      <c r="CU34" s="97">
        <f>+C_Gestione!CT18</f>
        <v>0</v>
      </c>
      <c r="CV34" s="97">
        <f>+C_Gestione!CU18</f>
        <v>0</v>
      </c>
      <c r="CW34" s="97">
        <f>+C_Gestione!CV18</f>
        <v>0</v>
      </c>
      <c r="CX34" s="97">
        <f>+C_Gestione!CW18</f>
        <v>0</v>
      </c>
      <c r="CY34" s="97">
        <f>+C_Gestione!CX18</f>
        <v>0</v>
      </c>
      <c r="CZ34" s="97">
        <f>+C_Gestione!CY18</f>
        <v>0</v>
      </c>
      <c r="DA34" s="97">
        <f>+C_Gestione!CZ18</f>
        <v>0</v>
      </c>
      <c r="DB34" s="97">
        <f>+C_Gestione!DA18</f>
        <v>0</v>
      </c>
      <c r="DC34" s="97">
        <f>+C_Gestione!DB18</f>
        <v>0</v>
      </c>
      <c r="DD34" s="97">
        <f>+C_Gestione!DC18</f>
        <v>0</v>
      </c>
      <c r="DE34" s="97">
        <f>+C_Gestione!DD18</f>
        <v>0</v>
      </c>
      <c r="DF34" s="97">
        <f>+C_Gestione!DE18</f>
        <v>0</v>
      </c>
      <c r="DG34" s="97">
        <f>+C_Gestione!DF18</f>
        <v>0</v>
      </c>
      <c r="DH34" s="97">
        <f>+C_Gestione!DG18</f>
        <v>0</v>
      </c>
      <c r="DI34" s="97">
        <f>+C_Gestione!DH18</f>
        <v>0</v>
      </c>
      <c r="DJ34" s="97">
        <f>+C_Gestione!DI18</f>
        <v>0</v>
      </c>
      <c r="DK34" s="97">
        <f>+C_Gestione!DJ18</f>
        <v>0</v>
      </c>
      <c r="DL34" s="97">
        <f>+C_Gestione!DK18</f>
        <v>0</v>
      </c>
      <c r="DM34" s="97">
        <f>+C_Gestione!DL18</f>
        <v>0</v>
      </c>
      <c r="DN34" s="97">
        <f>+C_Gestione!DM18</f>
        <v>0</v>
      </c>
      <c r="DO34" s="97">
        <f>+C_Gestione!DN18</f>
        <v>0</v>
      </c>
      <c r="DP34" s="97">
        <f>+C_Gestione!DO18</f>
        <v>0</v>
      </c>
      <c r="DQ34" s="97">
        <f>+C_Gestione!DP18</f>
        <v>0</v>
      </c>
      <c r="DR34" s="97">
        <f>+C_Gestione!DQ18</f>
        <v>0</v>
      </c>
      <c r="DS34" s="97">
        <f>+C_Gestione!DR18</f>
        <v>0</v>
      </c>
      <c r="DT34" s="97">
        <f>+C_Gestione!DS18</f>
        <v>0</v>
      </c>
      <c r="DU34" s="97">
        <f>+C_Gestione!DT18</f>
        <v>0</v>
      </c>
      <c r="DV34" s="97">
        <f>+C_Gestione!DU18</f>
        <v>0</v>
      </c>
      <c r="DX34" s="97">
        <f t="shared" si="21"/>
        <v>0</v>
      </c>
      <c r="DY34" s="97">
        <f t="shared" si="22"/>
        <v>0</v>
      </c>
      <c r="DZ34" s="97">
        <f t="shared" si="23"/>
        <v>0</v>
      </c>
      <c r="EA34" s="97">
        <f t="shared" si="24"/>
        <v>0</v>
      </c>
      <c r="EB34" s="97">
        <f t="shared" si="25"/>
        <v>0</v>
      </c>
      <c r="EC34" s="97">
        <f t="shared" si="26"/>
        <v>0</v>
      </c>
      <c r="ED34" s="97">
        <f t="shared" si="27"/>
        <v>0</v>
      </c>
      <c r="EE34" s="97">
        <f t="shared" si="28"/>
        <v>0</v>
      </c>
      <c r="EF34" s="97">
        <f t="shared" si="29"/>
        <v>0</v>
      </c>
      <c r="EG34" s="97">
        <f t="shared" si="30"/>
        <v>0</v>
      </c>
    </row>
    <row r="35" spans="4:137" ht="18.75" x14ac:dyDescent="0.3">
      <c r="D35" s="76"/>
      <c r="E35" s="29"/>
      <c r="F35" s="80">
        <f>+I_C_Gestione!D18</f>
        <v>0</v>
      </c>
      <c r="G35" s="97">
        <f>+C_Gestione!F19</f>
        <v>0</v>
      </c>
      <c r="H35" s="97">
        <f>+C_Gestione!G19</f>
        <v>0</v>
      </c>
      <c r="I35" s="97">
        <f>+C_Gestione!H19</f>
        <v>0</v>
      </c>
      <c r="J35" s="97">
        <f>+C_Gestione!I19</f>
        <v>0</v>
      </c>
      <c r="K35" s="97">
        <f>+C_Gestione!J19</f>
        <v>0</v>
      </c>
      <c r="L35" s="97">
        <f>+C_Gestione!K19</f>
        <v>0</v>
      </c>
      <c r="M35" s="97">
        <f>+C_Gestione!L19</f>
        <v>0</v>
      </c>
      <c r="N35" s="97">
        <f>+C_Gestione!M19</f>
        <v>0</v>
      </c>
      <c r="O35" s="97">
        <f>+C_Gestione!N19</f>
        <v>0</v>
      </c>
      <c r="P35" s="97">
        <f>+C_Gestione!O19</f>
        <v>0</v>
      </c>
      <c r="Q35" s="97">
        <f>+C_Gestione!P19</f>
        <v>0</v>
      </c>
      <c r="R35" s="97">
        <f>+C_Gestione!Q19</f>
        <v>0</v>
      </c>
      <c r="S35" s="97">
        <f>+C_Gestione!R19</f>
        <v>0</v>
      </c>
      <c r="T35" s="97">
        <f>+C_Gestione!S19</f>
        <v>0</v>
      </c>
      <c r="U35" s="97">
        <f>+C_Gestione!T19</f>
        <v>0</v>
      </c>
      <c r="V35" s="97">
        <f>+C_Gestione!U19</f>
        <v>0</v>
      </c>
      <c r="W35" s="97">
        <f>+C_Gestione!V19</f>
        <v>0</v>
      </c>
      <c r="X35" s="97">
        <f>+C_Gestione!W19</f>
        <v>0</v>
      </c>
      <c r="Y35" s="97">
        <f>+C_Gestione!X19</f>
        <v>0</v>
      </c>
      <c r="Z35" s="97">
        <f>+C_Gestione!Y19</f>
        <v>0</v>
      </c>
      <c r="AA35" s="97">
        <f>+C_Gestione!Z19</f>
        <v>0</v>
      </c>
      <c r="AB35" s="97">
        <f>+C_Gestione!AA19</f>
        <v>0</v>
      </c>
      <c r="AC35" s="97">
        <f>+C_Gestione!AB19</f>
        <v>0</v>
      </c>
      <c r="AD35" s="97">
        <f>+C_Gestione!AC19</f>
        <v>0</v>
      </c>
      <c r="AE35" s="97">
        <f>+C_Gestione!AD19</f>
        <v>0</v>
      </c>
      <c r="AF35" s="97">
        <f>+C_Gestione!AE19</f>
        <v>0</v>
      </c>
      <c r="AG35" s="97">
        <f>+C_Gestione!AF19</f>
        <v>0</v>
      </c>
      <c r="AH35" s="97">
        <f>+C_Gestione!AG19</f>
        <v>0</v>
      </c>
      <c r="AI35" s="97">
        <f>+C_Gestione!AH19</f>
        <v>0</v>
      </c>
      <c r="AJ35" s="97">
        <f>+C_Gestione!AI19</f>
        <v>0</v>
      </c>
      <c r="AK35" s="97">
        <f>+C_Gestione!AJ19</f>
        <v>0</v>
      </c>
      <c r="AL35" s="97">
        <f>+C_Gestione!AK19</f>
        <v>0</v>
      </c>
      <c r="AM35" s="97">
        <f>+C_Gestione!AL19</f>
        <v>0</v>
      </c>
      <c r="AN35" s="97">
        <f>+C_Gestione!AM19</f>
        <v>0</v>
      </c>
      <c r="AO35" s="97">
        <f>+C_Gestione!AN19</f>
        <v>0</v>
      </c>
      <c r="AP35" s="97">
        <f>+C_Gestione!AO19</f>
        <v>0</v>
      </c>
      <c r="AQ35" s="97">
        <f>+C_Gestione!AP19</f>
        <v>0</v>
      </c>
      <c r="AR35" s="97">
        <f>+C_Gestione!AQ19</f>
        <v>0</v>
      </c>
      <c r="AS35" s="97">
        <f>+C_Gestione!AR19</f>
        <v>0</v>
      </c>
      <c r="AT35" s="97">
        <f>+C_Gestione!AS19</f>
        <v>0</v>
      </c>
      <c r="AU35" s="97">
        <f>+C_Gestione!AT19</f>
        <v>0</v>
      </c>
      <c r="AV35" s="97">
        <f>+C_Gestione!AU19</f>
        <v>0</v>
      </c>
      <c r="AW35" s="97">
        <f>+C_Gestione!AV19</f>
        <v>0</v>
      </c>
      <c r="AX35" s="97">
        <f>+C_Gestione!AW19</f>
        <v>0</v>
      </c>
      <c r="AY35" s="97">
        <f>+C_Gestione!AX19</f>
        <v>0</v>
      </c>
      <c r="AZ35" s="97">
        <f>+C_Gestione!AY19</f>
        <v>0</v>
      </c>
      <c r="BA35" s="97">
        <f>+C_Gestione!AZ19</f>
        <v>0</v>
      </c>
      <c r="BB35" s="97">
        <f>+C_Gestione!BA19</f>
        <v>0</v>
      </c>
      <c r="BC35" s="97">
        <f>+C_Gestione!BB19</f>
        <v>0</v>
      </c>
      <c r="BD35" s="97">
        <f>+C_Gestione!BC19</f>
        <v>0</v>
      </c>
      <c r="BE35" s="97">
        <f>+C_Gestione!BD19</f>
        <v>0</v>
      </c>
      <c r="BF35" s="97">
        <f>+C_Gestione!BE19</f>
        <v>0</v>
      </c>
      <c r="BG35" s="97">
        <f>+C_Gestione!BF19</f>
        <v>0</v>
      </c>
      <c r="BH35" s="97">
        <f>+C_Gestione!BG19</f>
        <v>0</v>
      </c>
      <c r="BI35" s="97">
        <f>+C_Gestione!BH19</f>
        <v>0</v>
      </c>
      <c r="BJ35" s="97">
        <f>+C_Gestione!BI19</f>
        <v>0</v>
      </c>
      <c r="BK35" s="97">
        <f>+C_Gestione!BJ19</f>
        <v>0</v>
      </c>
      <c r="BL35" s="97">
        <f>+C_Gestione!BK19</f>
        <v>0</v>
      </c>
      <c r="BM35" s="97">
        <f>+C_Gestione!BL19</f>
        <v>0</v>
      </c>
      <c r="BN35" s="97">
        <f>+C_Gestione!BM19</f>
        <v>0</v>
      </c>
      <c r="BO35" s="97">
        <f>+C_Gestione!BN19</f>
        <v>0</v>
      </c>
      <c r="BP35" s="97">
        <f>+C_Gestione!BO19</f>
        <v>0</v>
      </c>
      <c r="BQ35" s="97">
        <f>+C_Gestione!BP19</f>
        <v>0</v>
      </c>
      <c r="BR35" s="97">
        <f>+C_Gestione!BQ19</f>
        <v>0</v>
      </c>
      <c r="BS35" s="97">
        <f>+C_Gestione!BR19</f>
        <v>0</v>
      </c>
      <c r="BT35" s="97">
        <f>+C_Gestione!BS19</f>
        <v>0</v>
      </c>
      <c r="BU35" s="97">
        <f>+C_Gestione!BT19</f>
        <v>0</v>
      </c>
      <c r="BV35" s="97">
        <f>+C_Gestione!BU19</f>
        <v>0</v>
      </c>
      <c r="BW35" s="97">
        <f>+C_Gestione!BV19</f>
        <v>0</v>
      </c>
      <c r="BX35" s="97">
        <f>+C_Gestione!BW19</f>
        <v>0</v>
      </c>
      <c r="BY35" s="97">
        <f>+C_Gestione!BX19</f>
        <v>0</v>
      </c>
      <c r="BZ35" s="97">
        <f>+C_Gestione!BY19</f>
        <v>0</v>
      </c>
      <c r="CA35" s="97">
        <f>+C_Gestione!BZ19</f>
        <v>0</v>
      </c>
      <c r="CB35" s="97">
        <f>+C_Gestione!CA19</f>
        <v>0</v>
      </c>
      <c r="CC35" s="97">
        <f>+C_Gestione!CB19</f>
        <v>0</v>
      </c>
      <c r="CD35" s="97">
        <f>+C_Gestione!CC19</f>
        <v>0</v>
      </c>
      <c r="CE35" s="97">
        <f>+C_Gestione!CD19</f>
        <v>0</v>
      </c>
      <c r="CF35" s="97">
        <f>+C_Gestione!CE19</f>
        <v>0</v>
      </c>
      <c r="CG35" s="97">
        <f>+C_Gestione!CF19</f>
        <v>0</v>
      </c>
      <c r="CH35" s="97">
        <f>+C_Gestione!CG19</f>
        <v>0</v>
      </c>
      <c r="CI35" s="97">
        <f>+C_Gestione!CH19</f>
        <v>0</v>
      </c>
      <c r="CJ35" s="97">
        <f>+C_Gestione!CI19</f>
        <v>0</v>
      </c>
      <c r="CK35" s="97">
        <f>+C_Gestione!CJ19</f>
        <v>0</v>
      </c>
      <c r="CL35" s="97">
        <f>+C_Gestione!CK19</f>
        <v>0</v>
      </c>
      <c r="CM35" s="97">
        <f>+C_Gestione!CL19</f>
        <v>0</v>
      </c>
      <c r="CN35" s="97">
        <f>+C_Gestione!CM19</f>
        <v>0</v>
      </c>
      <c r="CO35" s="97">
        <f>+C_Gestione!CN19</f>
        <v>0</v>
      </c>
      <c r="CP35" s="97">
        <f>+C_Gestione!CO19</f>
        <v>0</v>
      </c>
      <c r="CQ35" s="97">
        <f>+C_Gestione!CP19</f>
        <v>0</v>
      </c>
      <c r="CR35" s="97">
        <f>+C_Gestione!CQ19</f>
        <v>0</v>
      </c>
      <c r="CS35" s="97">
        <f>+C_Gestione!CR19</f>
        <v>0</v>
      </c>
      <c r="CT35" s="97">
        <f>+C_Gestione!CS19</f>
        <v>0</v>
      </c>
      <c r="CU35" s="97">
        <f>+C_Gestione!CT19</f>
        <v>0</v>
      </c>
      <c r="CV35" s="97">
        <f>+C_Gestione!CU19</f>
        <v>0</v>
      </c>
      <c r="CW35" s="97">
        <f>+C_Gestione!CV19</f>
        <v>0</v>
      </c>
      <c r="CX35" s="97">
        <f>+C_Gestione!CW19</f>
        <v>0</v>
      </c>
      <c r="CY35" s="97">
        <f>+C_Gestione!CX19</f>
        <v>0</v>
      </c>
      <c r="CZ35" s="97">
        <f>+C_Gestione!CY19</f>
        <v>0</v>
      </c>
      <c r="DA35" s="97">
        <f>+C_Gestione!CZ19</f>
        <v>0</v>
      </c>
      <c r="DB35" s="97">
        <f>+C_Gestione!DA19</f>
        <v>0</v>
      </c>
      <c r="DC35" s="97">
        <f>+C_Gestione!DB19</f>
        <v>0</v>
      </c>
      <c r="DD35" s="97">
        <f>+C_Gestione!DC19</f>
        <v>0</v>
      </c>
      <c r="DE35" s="97">
        <f>+C_Gestione!DD19</f>
        <v>0</v>
      </c>
      <c r="DF35" s="97">
        <f>+C_Gestione!DE19</f>
        <v>0</v>
      </c>
      <c r="DG35" s="97">
        <f>+C_Gestione!DF19</f>
        <v>0</v>
      </c>
      <c r="DH35" s="97">
        <f>+C_Gestione!DG19</f>
        <v>0</v>
      </c>
      <c r="DI35" s="97">
        <f>+C_Gestione!DH19</f>
        <v>0</v>
      </c>
      <c r="DJ35" s="97">
        <f>+C_Gestione!DI19</f>
        <v>0</v>
      </c>
      <c r="DK35" s="97">
        <f>+C_Gestione!DJ19</f>
        <v>0</v>
      </c>
      <c r="DL35" s="97">
        <f>+C_Gestione!DK19</f>
        <v>0</v>
      </c>
      <c r="DM35" s="97">
        <f>+C_Gestione!DL19</f>
        <v>0</v>
      </c>
      <c r="DN35" s="97">
        <f>+C_Gestione!DM19</f>
        <v>0</v>
      </c>
      <c r="DO35" s="97">
        <f>+C_Gestione!DN19</f>
        <v>0</v>
      </c>
      <c r="DP35" s="97">
        <f>+C_Gestione!DO19</f>
        <v>0</v>
      </c>
      <c r="DQ35" s="97">
        <f>+C_Gestione!DP19</f>
        <v>0</v>
      </c>
      <c r="DR35" s="97">
        <f>+C_Gestione!DQ19</f>
        <v>0</v>
      </c>
      <c r="DS35" s="97">
        <f>+C_Gestione!DR19</f>
        <v>0</v>
      </c>
      <c r="DT35" s="97">
        <f>+C_Gestione!DS19</f>
        <v>0</v>
      </c>
      <c r="DU35" s="97">
        <f>+C_Gestione!DT19</f>
        <v>0</v>
      </c>
      <c r="DV35" s="97">
        <f>+C_Gestione!DU19</f>
        <v>0</v>
      </c>
      <c r="DX35" s="97">
        <f t="shared" si="21"/>
        <v>0</v>
      </c>
      <c r="DY35" s="97">
        <f t="shared" si="22"/>
        <v>0</v>
      </c>
      <c r="DZ35" s="97">
        <f t="shared" si="23"/>
        <v>0</v>
      </c>
      <c r="EA35" s="97">
        <f t="shared" si="24"/>
        <v>0</v>
      </c>
      <c r="EB35" s="97">
        <f t="shared" si="25"/>
        <v>0</v>
      </c>
      <c r="EC35" s="97">
        <f t="shared" si="26"/>
        <v>0</v>
      </c>
      <c r="ED35" s="97">
        <f t="shared" si="27"/>
        <v>0</v>
      </c>
      <c r="EE35" s="97">
        <f t="shared" si="28"/>
        <v>0</v>
      </c>
      <c r="EF35" s="97">
        <f t="shared" si="29"/>
        <v>0</v>
      </c>
      <c r="EG35" s="97">
        <f t="shared" si="30"/>
        <v>0</v>
      </c>
    </row>
    <row r="36" spans="4:137" ht="18.75" x14ac:dyDescent="0.3">
      <c r="D36" s="76"/>
      <c r="E36" s="29"/>
      <c r="F36" s="80">
        <f>+I_C_Gestione!D19</f>
        <v>0</v>
      </c>
      <c r="G36" s="97">
        <f>+C_Gestione!F20</f>
        <v>0</v>
      </c>
      <c r="H36" s="97">
        <f>+C_Gestione!G20</f>
        <v>0</v>
      </c>
      <c r="I36" s="97">
        <f>+C_Gestione!H20</f>
        <v>0</v>
      </c>
      <c r="J36" s="97">
        <f>+C_Gestione!I20</f>
        <v>0</v>
      </c>
      <c r="K36" s="97">
        <f>+C_Gestione!J20</f>
        <v>0</v>
      </c>
      <c r="L36" s="97">
        <f>+C_Gestione!K20</f>
        <v>0</v>
      </c>
      <c r="M36" s="97">
        <f>+C_Gestione!L20</f>
        <v>0</v>
      </c>
      <c r="N36" s="97">
        <f>+C_Gestione!M20</f>
        <v>0</v>
      </c>
      <c r="O36" s="97">
        <f>+C_Gestione!N20</f>
        <v>0</v>
      </c>
      <c r="P36" s="97">
        <f>+C_Gestione!O20</f>
        <v>0</v>
      </c>
      <c r="Q36" s="97">
        <f>+C_Gestione!P20</f>
        <v>0</v>
      </c>
      <c r="R36" s="97">
        <f>+C_Gestione!Q20</f>
        <v>0</v>
      </c>
      <c r="S36" s="97">
        <f>+C_Gestione!R20</f>
        <v>0</v>
      </c>
      <c r="T36" s="97">
        <f>+C_Gestione!S20</f>
        <v>0</v>
      </c>
      <c r="U36" s="97">
        <f>+C_Gestione!T20</f>
        <v>0</v>
      </c>
      <c r="V36" s="97">
        <f>+C_Gestione!U20</f>
        <v>0</v>
      </c>
      <c r="W36" s="97">
        <f>+C_Gestione!V20</f>
        <v>0</v>
      </c>
      <c r="X36" s="97">
        <f>+C_Gestione!W20</f>
        <v>0</v>
      </c>
      <c r="Y36" s="97">
        <f>+C_Gestione!X20</f>
        <v>0</v>
      </c>
      <c r="Z36" s="97">
        <f>+C_Gestione!Y20</f>
        <v>0</v>
      </c>
      <c r="AA36" s="97">
        <f>+C_Gestione!Z20</f>
        <v>0</v>
      </c>
      <c r="AB36" s="97">
        <f>+C_Gestione!AA20</f>
        <v>0</v>
      </c>
      <c r="AC36" s="97">
        <f>+C_Gestione!AB20</f>
        <v>0</v>
      </c>
      <c r="AD36" s="97">
        <f>+C_Gestione!AC20</f>
        <v>0</v>
      </c>
      <c r="AE36" s="97">
        <f>+C_Gestione!AD20</f>
        <v>0</v>
      </c>
      <c r="AF36" s="97">
        <f>+C_Gestione!AE20</f>
        <v>0</v>
      </c>
      <c r="AG36" s="97">
        <f>+C_Gestione!AF20</f>
        <v>0</v>
      </c>
      <c r="AH36" s="97">
        <f>+C_Gestione!AG20</f>
        <v>0</v>
      </c>
      <c r="AI36" s="97">
        <f>+C_Gestione!AH20</f>
        <v>0</v>
      </c>
      <c r="AJ36" s="97">
        <f>+C_Gestione!AI20</f>
        <v>0</v>
      </c>
      <c r="AK36" s="97">
        <f>+C_Gestione!AJ20</f>
        <v>0</v>
      </c>
      <c r="AL36" s="97">
        <f>+C_Gestione!AK20</f>
        <v>0</v>
      </c>
      <c r="AM36" s="97">
        <f>+C_Gestione!AL20</f>
        <v>0</v>
      </c>
      <c r="AN36" s="97">
        <f>+C_Gestione!AM20</f>
        <v>0</v>
      </c>
      <c r="AO36" s="97">
        <f>+C_Gestione!AN20</f>
        <v>0</v>
      </c>
      <c r="AP36" s="97">
        <f>+C_Gestione!AO20</f>
        <v>0</v>
      </c>
      <c r="AQ36" s="97">
        <f>+C_Gestione!AP20</f>
        <v>0</v>
      </c>
      <c r="AR36" s="97">
        <f>+C_Gestione!AQ20</f>
        <v>0</v>
      </c>
      <c r="AS36" s="97">
        <f>+C_Gestione!AR20</f>
        <v>0</v>
      </c>
      <c r="AT36" s="97">
        <f>+C_Gestione!AS20</f>
        <v>0</v>
      </c>
      <c r="AU36" s="97">
        <f>+C_Gestione!AT20</f>
        <v>0</v>
      </c>
      <c r="AV36" s="97">
        <f>+C_Gestione!AU20</f>
        <v>0</v>
      </c>
      <c r="AW36" s="97">
        <f>+C_Gestione!AV20</f>
        <v>0</v>
      </c>
      <c r="AX36" s="97">
        <f>+C_Gestione!AW20</f>
        <v>0</v>
      </c>
      <c r="AY36" s="97">
        <f>+C_Gestione!AX20</f>
        <v>0</v>
      </c>
      <c r="AZ36" s="97">
        <f>+C_Gestione!AY20</f>
        <v>0</v>
      </c>
      <c r="BA36" s="97">
        <f>+C_Gestione!AZ20</f>
        <v>0</v>
      </c>
      <c r="BB36" s="97">
        <f>+C_Gestione!BA20</f>
        <v>0</v>
      </c>
      <c r="BC36" s="97">
        <f>+C_Gestione!BB20</f>
        <v>0</v>
      </c>
      <c r="BD36" s="97">
        <f>+C_Gestione!BC20</f>
        <v>0</v>
      </c>
      <c r="BE36" s="97">
        <f>+C_Gestione!BD20</f>
        <v>0</v>
      </c>
      <c r="BF36" s="97">
        <f>+C_Gestione!BE20</f>
        <v>0</v>
      </c>
      <c r="BG36" s="97">
        <f>+C_Gestione!BF20</f>
        <v>0</v>
      </c>
      <c r="BH36" s="97">
        <f>+C_Gestione!BG20</f>
        <v>0</v>
      </c>
      <c r="BI36" s="97">
        <f>+C_Gestione!BH20</f>
        <v>0</v>
      </c>
      <c r="BJ36" s="97">
        <f>+C_Gestione!BI20</f>
        <v>0</v>
      </c>
      <c r="BK36" s="97">
        <f>+C_Gestione!BJ20</f>
        <v>0</v>
      </c>
      <c r="BL36" s="97">
        <f>+C_Gestione!BK20</f>
        <v>0</v>
      </c>
      <c r="BM36" s="97">
        <f>+C_Gestione!BL20</f>
        <v>0</v>
      </c>
      <c r="BN36" s="97">
        <f>+C_Gestione!BM20</f>
        <v>0</v>
      </c>
      <c r="BO36" s="97">
        <f>+C_Gestione!BN20</f>
        <v>0</v>
      </c>
      <c r="BP36" s="97">
        <f>+C_Gestione!BO20</f>
        <v>0</v>
      </c>
      <c r="BQ36" s="97">
        <f>+C_Gestione!BP20</f>
        <v>0</v>
      </c>
      <c r="BR36" s="97">
        <f>+C_Gestione!BQ20</f>
        <v>0</v>
      </c>
      <c r="BS36" s="97">
        <f>+C_Gestione!BR20</f>
        <v>0</v>
      </c>
      <c r="BT36" s="97">
        <f>+C_Gestione!BS20</f>
        <v>0</v>
      </c>
      <c r="BU36" s="97">
        <f>+C_Gestione!BT20</f>
        <v>0</v>
      </c>
      <c r="BV36" s="97">
        <f>+C_Gestione!BU20</f>
        <v>0</v>
      </c>
      <c r="BW36" s="97">
        <f>+C_Gestione!BV20</f>
        <v>0</v>
      </c>
      <c r="BX36" s="97">
        <f>+C_Gestione!BW20</f>
        <v>0</v>
      </c>
      <c r="BY36" s="97">
        <f>+C_Gestione!BX20</f>
        <v>0</v>
      </c>
      <c r="BZ36" s="97">
        <f>+C_Gestione!BY20</f>
        <v>0</v>
      </c>
      <c r="CA36" s="97">
        <f>+C_Gestione!BZ20</f>
        <v>0</v>
      </c>
      <c r="CB36" s="97">
        <f>+C_Gestione!CA20</f>
        <v>0</v>
      </c>
      <c r="CC36" s="97">
        <f>+C_Gestione!CB20</f>
        <v>0</v>
      </c>
      <c r="CD36" s="97">
        <f>+C_Gestione!CC20</f>
        <v>0</v>
      </c>
      <c r="CE36" s="97">
        <f>+C_Gestione!CD20</f>
        <v>0</v>
      </c>
      <c r="CF36" s="97">
        <f>+C_Gestione!CE20</f>
        <v>0</v>
      </c>
      <c r="CG36" s="97">
        <f>+C_Gestione!CF20</f>
        <v>0</v>
      </c>
      <c r="CH36" s="97">
        <f>+C_Gestione!CG20</f>
        <v>0</v>
      </c>
      <c r="CI36" s="97">
        <f>+C_Gestione!CH20</f>
        <v>0</v>
      </c>
      <c r="CJ36" s="97">
        <f>+C_Gestione!CI20</f>
        <v>0</v>
      </c>
      <c r="CK36" s="97">
        <f>+C_Gestione!CJ20</f>
        <v>0</v>
      </c>
      <c r="CL36" s="97">
        <f>+C_Gestione!CK20</f>
        <v>0</v>
      </c>
      <c r="CM36" s="97">
        <f>+C_Gestione!CL20</f>
        <v>0</v>
      </c>
      <c r="CN36" s="97">
        <f>+C_Gestione!CM20</f>
        <v>0</v>
      </c>
      <c r="CO36" s="97">
        <f>+C_Gestione!CN20</f>
        <v>0</v>
      </c>
      <c r="CP36" s="97">
        <f>+C_Gestione!CO20</f>
        <v>0</v>
      </c>
      <c r="CQ36" s="97">
        <f>+C_Gestione!CP20</f>
        <v>0</v>
      </c>
      <c r="CR36" s="97">
        <f>+C_Gestione!CQ20</f>
        <v>0</v>
      </c>
      <c r="CS36" s="97">
        <f>+C_Gestione!CR20</f>
        <v>0</v>
      </c>
      <c r="CT36" s="97">
        <f>+C_Gestione!CS20</f>
        <v>0</v>
      </c>
      <c r="CU36" s="97">
        <f>+C_Gestione!CT20</f>
        <v>0</v>
      </c>
      <c r="CV36" s="97">
        <f>+C_Gestione!CU20</f>
        <v>0</v>
      </c>
      <c r="CW36" s="97">
        <f>+C_Gestione!CV20</f>
        <v>0</v>
      </c>
      <c r="CX36" s="97">
        <f>+C_Gestione!CW20</f>
        <v>0</v>
      </c>
      <c r="CY36" s="97">
        <f>+C_Gestione!CX20</f>
        <v>0</v>
      </c>
      <c r="CZ36" s="97">
        <f>+C_Gestione!CY20</f>
        <v>0</v>
      </c>
      <c r="DA36" s="97">
        <f>+C_Gestione!CZ20</f>
        <v>0</v>
      </c>
      <c r="DB36" s="97">
        <f>+C_Gestione!DA20</f>
        <v>0</v>
      </c>
      <c r="DC36" s="97">
        <f>+C_Gestione!DB20</f>
        <v>0</v>
      </c>
      <c r="DD36" s="97">
        <f>+C_Gestione!DC20</f>
        <v>0</v>
      </c>
      <c r="DE36" s="97">
        <f>+C_Gestione!DD20</f>
        <v>0</v>
      </c>
      <c r="DF36" s="97">
        <f>+C_Gestione!DE20</f>
        <v>0</v>
      </c>
      <c r="DG36" s="97">
        <f>+C_Gestione!DF20</f>
        <v>0</v>
      </c>
      <c r="DH36" s="97">
        <f>+C_Gestione!DG20</f>
        <v>0</v>
      </c>
      <c r="DI36" s="97">
        <f>+C_Gestione!DH20</f>
        <v>0</v>
      </c>
      <c r="DJ36" s="97">
        <f>+C_Gestione!DI20</f>
        <v>0</v>
      </c>
      <c r="DK36" s="97">
        <f>+C_Gestione!DJ20</f>
        <v>0</v>
      </c>
      <c r="DL36" s="97">
        <f>+C_Gestione!DK20</f>
        <v>0</v>
      </c>
      <c r="DM36" s="97">
        <f>+C_Gestione!DL20</f>
        <v>0</v>
      </c>
      <c r="DN36" s="97">
        <f>+C_Gestione!DM20</f>
        <v>0</v>
      </c>
      <c r="DO36" s="97">
        <f>+C_Gestione!DN20</f>
        <v>0</v>
      </c>
      <c r="DP36" s="97">
        <f>+C_Gestione!DO20</f>
        <v>0</v>
      </c>
      <c r="DQ36" s="97">
        <f>+C_Gestione!DP20</f>
        <v>0</v>
      </c>
      <c r="DR36" s="97">
        <f>+C_Gestione!DQ20</f>
        <v>0</v>
      </c>
      <c r="DS36" s="97">
        <f>+C_Gestione!DR20</f>
        <v>0</v>
      </c>
      <c r="DT36" s="97">
        <f>+C_Gestione!DS20</f>
        <v>0</v>
      </c>
      <c r="DU36" s="97">
        <f>+C_Gestione!DT20</f>
        <v>0</v>
      </c>
      <c r="DV36" s="97">
        <f>+C_Gestione!DU20</f>
        <v>0</v>
      </c>
      <c r="DX36" s="97">
        <f t="shared" si="21"/>
        <v>0</v>
      </c>
      <c r="DY36" s="97">
        <f t="shared" si="22"/>
        <v>0</v>
      </c>
      <c r="DZ36" s="97">
        <f t="shared" si="23"/>
        <v>0</v>
      </c>
      <c r="EA36" s="97">
        <f t="shared" si="24"/>
        <v>0</v>
      </c>
      <c r="EB36" s="97">
        <f t="shared" si="25"/>
        <v>0</v>
      </c>
      <c r="EC36" s="97">
        <f t="shared" si="26"/>
        <v>0</v>
      </c>
      <c r="ED36" s="97">
        <f t="shared" si="27"/>
        <v>0</v>
      </c>
      <c r="EE36" s="97">
        <f t="shared" si="28"/>
        <v>0</v>
      </c>
      <c r="EF36" s="97">
        <f t="shared" si="29"/>
        <v>0</v>
      </c>
      <c r="EG36" s="97">
        <f t="shared" si="30"/>
        <v>0</v>
      </c>
    </row>
    <row r="37" spans="4:137" ht="18.75" x14ac:dyDescent="0.3">
      <c r="D37" s="76"/>
      <c r="E37" s="29"/>
      <c r="F37" s="80">
        <f>+I_C_Gestione!D20</f>
        <v>0</v>
      </c>
      <c r="G37" s="97">
        <f>+C_Gestione!F21</f>
        <v>0</v>
      </c>
      <c r="H37" s="97">
        <f>+C_Gestione!G21</f>
        <v>0</v>
      </c>
      <c r="I37" s="97">
        <f>+C_Gestione!H21</f>
        <v>0</v>
      </c>
      <c r="J37" s="97">
        <f>+C_Gestione!I21</f>
        <v>0</v>
      </c>
      <c r="K37" s="97">
        <f>+C_Gestione!J21</f>
        <v>0</v>
      </c>
      <c r="L37" s="97">
        <f>+C_Gestione!K21</f>
        <v>0</v>
      </c>
      <c r="M37" s="97">
        <f>+C_Gestione!L21</f>
        <v>0</v>
      </c>
      <c r="N37" s="97">
        <f>+C_Gestione!M21</f>
        <v>0</v>
      </c>
      <c r="O37" s="97">
        <f>+C_Gestione!N21</f>
        <v>0</v>
      </c>
      <c r="P37" s="97">
        <f>+C_Gestione!O21</f>
        <v>0</v>
      </c>
      <c r="Q37" s="97">
        <f>+C_Gestione!P21</f>
        <v>0</v>
      </c>
      <c r="R37" s="97">
        <f>+C_Gestione!Q21</f>
        <v>0</v>
      </c>
      <c r="S37" s="97">
        <f>+C_Gestione!R21</f>
        <v>0</v>
      </c>
      <c r="T37" s="97">
        <f>+C_Gestione!S21</f>
        <v>0</v>
      </c>
      <c r="U37" s="97">
        <f>+C_Gestione!T21</f>
        <v>0</v>
      </c>
      <c r="V37" s="97">
        <f>+C_Gestione!U21</f>
        <v>0</v>
      </c>
      <c r="W37" s="97">
        <f>+C_Gestione!V21</f>
        <v>0</v>
      </c>
      <c r="X37" s="97">
        <f>+C_Gestione!W21</f>
        <v>0</v>
      </c>
      <c r="Y37" s="97">
        <f>+C_Gestione!X21</f>
        <v>0</v>
      </c>
      <c r="Z37" s="97">
        <f>+C_Gestione!Y21</f>
        <v>0</v>
      </c>
      <c r="AA37" s="97">
        <f>+C_Gestione!Z21</f>
        <v>0</v>
      </c>
      <c r="AB37" s="97">
        <f>+C_Gestione!AA21</f>
        <v>0</v>
      </c>
      <c r="AC37" s="97">
        <f>+C_Gestione!AB21</f>
        <v>0</v>
      </c>
      <c r="AD37" s="97">
        <f>+C_Gestione!AC21</f>
        <v>0</v>
      </c>
      <c r="AE37" s="97">
        <f>+C_Gestione!AD21</f>
        <v>0</v>
      </c>
      <c r="AF37" s="97">
        <f>+C_Gestione!AE21</f>
        <v>0</v>
      </c>
      <c r="AG37" s="97">
        <f>+C_Gestione!AF21</f>
        <v>0</v>
      </c>
      <c r="AH37" s="97">
        <f>+C_Gestione!AG21</f>
        <v>0</v>
      </c>
      <c r="AI37" s="97">
        <f>+C_Gestione!AH21</f>
        <v>0</v>
      </c>
      <c r="AJ37" s="97">
        <f>+C_Gestione!AI21</f>
        <v>0</v>
      </c>
      <c r="AK37" s="97">
        <f>+C_Gestione!AJ21</f>
        <v>0</v>
      </c>
      <c r="AL37" s="97">
        <f>+C_Gestione!AK21</f>
        <v>0</v>
      </c>
      <c r="AM37" s="97">
        <f>+C_Gestione!AL21</f>
        <v>0</v>
      </c>
      <c r="AN37" s="97">
        <f>+C_Gestione!AM21</f>
        <v>0</v>
      </c>
      <c r="AO37" s="97">
        <f>+C_Gestione!AN21</f>
        <v>0</v>
      </c>
      <c r="AP37" s="97">
        <f>+C_Gestione!AO21</f>
        <v>0</v>
      </c>
      <c r="AQ37" s="97">
        <f>+C_Gestione!AP21</f>
        <v>0</v>
      </c>
      <c r="AR37" s="97">
        <f>+C_Gestione!AQ21</f>
        <v>0</v>
      </c>
      <c r="AS37" s="97">
        <f>+C_Gestione!AR21</f>
        <v>0</v>
      </c>
      <c r="AT37" s="97">
        <f>+C_Gestione!AS21</f>
        <v>0</v>
      </c>
      <c r="AU37" s="97">
        <f>+C_Gestione!AT21</f>
        <v>0</v>
      </c>
      <c r="AV37" s="97">
        <f>+C_Gestione!AU21</f>
        <v>0</v>
      </c>
      <c r="AW37" s="97">
        <f>+C_Gestione!AV21</f>
        <v>0</v>
      </c>
      <c r="AX37" s="97">
        <f>+C_Gestione!AW21</f>
        <v>0</v>
      </c>
      <c r="AY37" s="97">
        <f>+C_Gestione!AX21</f>
        <v>0</v>
      </c>
      <c r="AZ37" s="97">
        <f>+C_Gestione!AY21</f>
        <v>0</v>
      </c>
      <c r="BA37" s="97">
        <f>+C_Gestione!AZ21</f>
        <v>0</v>
      </c>
      <c r="BB37" s="97">
        <f>+C_Gestione!BA21</f>
        <v>0</v>
      </c>
      <c r="BC37" s="97">
        <f>+C_Gestione!BB21</f>
        <v>0</v>
      </c>
      <c r="BD37" s="97">
        <f>+C_Gestione!BC21</f>
        <v>0</v>
      </c>
      <c r="BE37" s="97">
        <f>+C_Gestione!BD21</f>
        <v>0</v>
      </c>
      <c r="BF37" s="97">
        <f>+C_Gestione!BE21</f>
        <v>0</v>
      </c>
      <c r="BG37" s="97">
        <f>+C_Gestione!BF21</f>
        <v>0</v>
      </c>
      <c r="BH37" s="97">
        <f>+C_Gestione!BG21</f>
        <v>0</v>
      </c>
      <c r="BI37" s="97">
        <f>+C_Gestione!BH21</f>
        <v>0</v>
      </c>
      <c r="BJ37" s="97">
        <f>+C_Gestione!BI21</f>
        <v>0</v>
      </c>
      <c r="BK37" s="97">
        <f>+C_Gestione!BJ21</f>
        <v>0</v>
      </c>
      <c r="BL37" s="97">
        <f>+C_Gestione!BK21</f>
        <v>0</v>
      </c>
      <c r="BM37" s="97">
        <f>+C_Gestione!BL21</f>
        <v>0</v>
      </c>
      <c r="BN37" s="97">
        <f>+C_Gestione!BM21</f>
        <v>0</v>
      </c>
      <c r="BO37" s="97">
        <f>+C_Gestione!BN21</f>
        <v>0</v>
      </c>
      <c r="BP37" s="97">
        <f>+C_Gestione!BO21</f>
        <v>0</v>
      </c>
      <c r="BQ37" s="97">
        <f>+C_Gestione!BP21</f>
        <v>0</v>
      </c>
      <c r="BR37" s="97">
        <f>+C_Gestione!BQ21</f>
        <v>0</v>
      </c>
      <c r="BS37" s="97">
        <f>+C_Gestione!BR21</f>
        <v>0</v>
      </c>
      <c r="BT37" s="97">
        <f>+C_Gestione!BS21</f>
        <v>0</v>
      </c>
      <c r="BU37" s="97">
        <f>+C_Gestione!BT21</f>
        <v>0</v>
      </c>
      <c r="BV37" s="97">
        <f>+C_Gestione!BU21</f>
        <v>0</v>
      </c>
      <c r="BW37" s="97">
        <f>+C_Gestione!BV21</f>
        <v>0</v>
      </c>
      <c r="BX37" s="97">
        <f>+C_Gestione!BW21</f>
        <v>0</v>
      </c>
      <c r="BY37" s="97">
        <f>+C_Gestione!BX21</f>
        <v>0</v>
      </c>
      <c r="BZ37" s="97">
        <f>+C_Gestione!BY21</f>
        <v>0</v>
      </c>
      <c r="CA37" s="97">
        <f>+C_Gestione!BZ21</f>
        <v>0</v>
      </c>
      <c r="CB37" s="97">
        <f>+C_Gestione!CA21</f>
        <v>0</v>
      </c>
      <c r="CC37" s="97">
        <f>+C_Gestione!CB21</f>
        <v>0</v>
      </c>
      <c r="CD37" s="97">
        <f>+C_Gestione!CC21</f>
        <v>0</v>
      </c>
      <c r="CE37" s="97">
        <f>+C_Gestione!CD21</f>
        <v>0</v>
      </c>
      <c r="CF37" s="97">
        <f>+C_Gestione!CE21</f>
        <v>0</v>
      </c>
      <c r="CG37" s="97">
        <f>+C_Gestione!CF21</f>
        <v>0</v>
      </c>
      <c r="CH37" s="97">
        <f>+C_Gestione!CG21</f>
        <v>0</v>
      </c>
      <c r="CI37" s="97">
        <f>+C_Gestione!CH21</f>
        <v>0</v>
      </c>
      <c r="CJ37" s="97">
        <f>+C_Gestione!CI21</f>
        <v>0</v>
      </c>
      <c r="CK37" s="97">
        <f>+C_Gestione!CJ21</f>
        <v>0</v>
      </c>
      <c r="CL37" s="97">
        <f>+C_Gestione!CK21</f>
        <v>0</v>
      </c>
      <c r="CM37" s="97">
        <f>+C_Gestione!CL21</f>
        <v>0</v>
      </c>
      <c r="CN37" s="97">
        <f>+C_Gestione!CM21</f>
        <v>0</v>
      </c>
      <c r="CO37" s="97">
        <f>+C_Gestione!CN21</f>
        <v>0</v>
      </c>
      <c r="CP37" s="97">
        <f>+C_Gestione!CO21</f>
        <v>0</v>
      </c>
      <c r="CQ37" s="97">
        <f>+C_Gestione!CP21</f>
        <v>0</v>
      </c>
      <c r="CR37" s="97">
        <f>+C_Gestione!CQ21</f>
        <v>0</v>
      </c>
      <c r="CS37" s="97">
        <f>+C_Gestione!CR21</f>
        <v>0</v>
      </c>
      <c r="CT37" s="97">
        <f>+C_Gestione!CS21</f>
        <v>0</v>
      </c>
      <c r="CU37" s="97">
        <f>+C_Gestione!CT21</f>
        <v>0</v>
      </c>
      <c r="CV37" s="97">
        <f>+C_Gestione!CU21</f>
        <v>0</v>
      </c>
      <c r="CW37" s="97">
        <f>+C_Gestione!CV21</f>
        <v>0</v>
      </c>
      <c r="CX37" s="97">
        <f>+C_Gestione!CW21</f>
        <v>0</v>
      </c>
      <c r="CY37" s="97">
        <f>+C_Gestione!CX21</f>
        <v>0</v>
      </c>
      <c r="CZ37" s="97">
        <f>+C_Gestione!CY21</f>
        <v>0</v>
      </c>
      <c r="DA37" s="97">
        <f>+C_Gestione!CZ21</f>
        <v>0</v>
      </c>
      <c r="DB37" s="97">
        <f>+C_Gestione!DA21</f>
        <v>0</v>
      </c>
      <c r="DC37" s="97">
        <f>+C_Gestione!DB21</f>
        <v>0</v>
      </c>
      <c r="DD37" s="97">
        <f>+C_Gestione!DC21</f>
        <v>0</v>
      </c>
      <c r="DE37" s="97">
        <f>+C_Gestione!DD21</f>
        <v>0</v>
      </c>
      <c r="DF37" s="97">
        <f>+C_Gestione!DE21</f>
        <v>0</v>
      </c>
      <c r="DG37" s="97">
        <f>+C_Gestione!DF21</f>
        <v>0</v>
      </c>
      <c r="DH37" s="97">
        <f>+C_Gestione!DG21</f>
        <v>0</v>
      </c>
      <c r="DI37" s="97">
        <f>+C_Gestione!DH21</f>
        <v>0</v>
      </c>
      <c r="DJ37" s="97">
        <f>+C_Gestione!DI21</f>
        <v>0</v>
      </c>
      <c r="DK37" s="97">
        <f>+C_Gestione!DJ21</f>
        <v>0</v>
      </c>
      <c r="DL37" s="97">
        <f>+C_Gestione!DK21</f>
        <v>0</v>
      </c>
      <c r="DM37" s="97">
        <f>+C_Gestione!DL21</f>
        <v>0</v>
      </c>
      <c r="DN37" s="97">
        <f>+C_Gestione!DM21</f>
        <v>0</v>
      </c>
      <c r="DO37" s="97">
        <f>+C_Gestione!DN21</f>
        <v>0</v>
      </c>
      <c r="DP37" s="97">
        <f>+C_Gestione!DO21</f>
        <v>0</v>
      </c>
      <c r="DQ37" s="97">
        <f>+C_Gestione!DP21</f>
        <v>0</v>
      </c>
      <c r="DR37" s="97">
        <f>+C_Gestione!DQ21</f>
        <v>0</v>
      </c>
      <c r="DS37" s="97">
        <f>+C_Gestione!DR21</f>
        <v>0</v>
      </c>
      <c r="DT37" s="97">
        <f>+C_Gestione!DS21</f>
        <v>0</v>
      </c>
      <c r="DU37" s="97">
        <f>+C_Gestione!DT21</f>
        <v>0</v>
      </c>
      <c r="DV37" s="97">
        <f>+C_Gestione!DU21</f>
        <v>0</v>
      </c>
      <c r="DX37" s="97">
        <f t="shared" si="21"/>
        <v>0</v>
      </c>
      <c r="DY37" s="97">
        <f t="shared" si="22"/>
        <v>0</v>
      </c>
      <c r="DZ37" s="97">
        <f t="shared" si="23"/>
        <v>0</v>
      </c>
      <c r="EA37" s="97">
        <f t="shared" si="24"/>
        <v>0</v>
      </c>
      <c r="EB37" s="97">
        <f t="shared" si="25"/>
        <v>0</v>
      </c>
      <c r="EC37" s="97">
        <f t="shared" si="26"/>
        <v>0</v>
      </c>
      <c r="ED37" s="97">
        <f t="shared" si="27"/>
        <v>0</v>
      </c>
      <c r="EE37" s="97">
        <f t="shared" si="28"/>
        <v>0</v>
      </c>
      <c r="EF37" s="97">
        <f t="shared" si="29"/>
        <v>0</v>
      </c>
      <c r="EG37" s="97">
        <f t="shared" si="30"/>
        <v>0</v>
      </c>
    </row>
    <row r="38" spans="4:137" ht="18.75" x14ac:dyDescent="0.3">
      <c r="D38" s="76"/>
      <c r="E38" s="29"/>
      <c r="F38" s="80">
        <f>+I_C_Gestione!D21</f>
        <v>0</v>
      </c>
      <c r="G38" s="97">
        <f>+C_Gestione!F22</f>
        <v>0</v>
      </c>
      <c r="H38" s="97">
        <f>+C_Gestione!G22</f>
        <v>0</v>
      </c>
      <c r="I38" s="97">
        <f>+C_Gestione!H22</f>
        <v>0</v>
      </c>
      <c r="J38" s="97">
        <f>+C_Gestione!I22</f>
        <v>0</v>
      </c>
      <c r="K38" s="97">
        <f>+C_Gestione!J22</f>
        <v>0</v>
      </c>
      <c r="L38" s="97">
        <f>+C_Gestione!K22</f>
        <v>0</v>
      </c>
      <c r="M38" s="97">
        <f>+C_Gestione!L22</f>
        <v>0</v>
      </c>
      <c r="N38" s="97">
        <f>+C_Gestione!M22</f>
        <v>0</v>
      </c>
      <c r="O38" s="97">
        <f>+C_Gestione!N22</f>
        <v>0</v>
      </c>
      <c r="P38" s="97">
        <f>+C_Gestione!O22</f>
        <v>0</v>
      </c>
      <c r="Q38" s="97">
        <f>+C_Gestione!P22</f>
        <v>0</v>
      </c>
      <c r="R38" s="97">
        <f>+C_Gestione!Q22</f>
        <v>0</v>
      </c>
      <c r="S38" s="97">
        <f>+C_Gestione!R22</f>
        <v>0</v>
      </c>
      <c r="T38" s="97">
        <f>+C_Gestione!S22</f>
        <v>0</v>
      </c>
      <c r="U38" s="97">
        <f>+C_Gestione!T22</f>
        <v>0</v>
      </c>
      <c r="V38" s="97">
        <f>+C_Gestione!U22</f>
        <v>0</v>
      </c>
      <c r="W38" s="97">
        <f>+C_Gestione!V22</f>
        <v>0</v>
      </c>
      <c r="X38" s="97">
        <f>+C_Gestione!W22</f>
        <v>0</v>
      </c>
      <c r="Y38" s="97">
        <f>+C_Gestione!X22</f>
        <v>0</v>
      </c>
      <c r="Z38" s="97">
        <f>+C_Gestione!Y22</f>
        <v>0</v>
      </c>
      <c r="AA38" s="97">
        <f>+C_Gestione!Z22</f>
        <v>0</v>
      </c>
      <c r="AB38" s="97">
        <f>+C_Gestione!AA22</f>
        <v>0</v>
      </c>
      <c r="AC38" s="97">
        <f>+C_Gestione!AB22</f>
        <v>0</v>
      </c>
      <c r="AD38" s="97">
        <f>+C_Gestione!AC22</f>
        <v>0</v>
      </c>
      <c r="AE38" s="97">
        <f>+C_Gestione!AD22</f>
        <v>0</v>
      </c>
      <c r="AF38" s="97">
        <f>+C_Gestione!AE22</f>
        <v>0</v>
      </c>
      <c r="AG38" s="97">
        <f>+C_Gestione!AF22</f>
        <v>0</v>
      </c>
      <c r="AH38" s="97">
        <f>+C_Gestione!AG22</f>
        <v>0</v>
      </c>
      <c r="AI38" s="97">
        <f>+C_Gestione!AH22</f>
        <v>0</v>
      </c>
      <c r="AJ38" s="97">
        <f>+C_Gestione!AI22</f>
        <v>0</v>
      </c>
      <c r="AK38" s="97">
        <f>+C_Gestione!AJ22</f>
        <v>0</v>
      </c>
      <c r="AL38" s="97">
        <f>+C_Gestione!AK22</f>
        <v>0</v>
      </c>
      <c r="AM38" s="97">
        <f>+C_Gestione!AL22</f>
        <v>0</v>
      </c>
      <c r="AN38" s="97">
        <f>+C_Gestione!AM22</f>
        <v>0</v>
      </c>
      <c r="AO38" s="97">
        <f>+C_Gestione!AN22</f>
        <v>0</v>
      </c>
      <c r="AP38" s="97">
        <f>+C_Gestione!AO22</f>
        <v>0</v>
      </c>
      <c r="AQ38" s="97">
        <f>+C_Gestione!AP22</f>
        <v>0</v>
      </c>
      <c r="AR38" s="97">
        <f>+C_Gestione!AQ22</f>
        <v>0</v>
      </c>
      <c r="AS38" s="97">
        <f>+C_Gestione!AR22</f>
        <v>0</v>
      </c>
      <c r="AT38" s="97">
        <f>+C_Gestione!AS22</f>
        <v>0</v>
      </c>
      <c r="AU38" s="97">
        <f>+C_Gestione!AT22</f>
        <v>0</v>
      </c>
      <c r="AV38" s="97">
        <f>+C_Gestione!AU22</f>
        <v>0</v>
      </c>
      <c r="AW38" s="97">
        <f>+C_Gestione!AV22</f>
        <v>0</v>
      </c>
      <c r="AX38" s="97">
        <f>+C_Gestione!AW22</f>
        <v>0</v>
      </c>
      <c r="AY38" s="97">
        <f>+C_Gestione!AX22</f>
        <v>0</v>
      </c>
      <c r="AZ38" s="97">
        <f>+C_Gestione!AY22</f>
        <v>0</v>
      </c>
      <c r="BA38" s="97">
        <f>+C_Gestione!AZ22</f>
        <v>0</v>
      </c>
      <c r="BB38" s="97">
        <f>+C_Gestione!BA22</f>
        <v>0</v>
      </c>
      <c r="BC38" s="97">
        <f>+C_Gestione!BB22</f>
        <v>0</v>
      </c>
      <c r="BD38" s="97">
        <f>+C_Gestione!BC22</f>
        <v>0</v>
      </c>
      <c r="BE38" s="97">
        <f>+C_Gestione!BD22</f>
        <v>0</v>
      </c>
      <c r="BF38" s="97">
        <f>+C_Gestione!BE22</f>
        <v>0</v>
      </c>
      <c r="BG38" s="97">
        <f>+C_Gestione!BF22</f>
        <v>0</v>
      </c>
      <c r="BH38" s="97">
        <f>+C_Gestione!BG22</f>
        <v>0</v>
      </c>
      <c r="BI38" s="97">
        <f>+C_Gestione!BH22</f>
        <v>0</v>
      </c>
      <c r="BJ38" s="97">
        <f>+C_Gestione!BI22</f>
        <v>0</v>
      </c>
      <c r="BK38" s="97">
        <f>+C_Gestione!BJ22</f>
        <v>0</v>
      </c>
      <c r="BL38" s="97">
        <f>+C_Gestione!BK22</f>
        <v>0</v>
      </c>
      <c r="BM38" s="97">
        <f>+C_Gestione!BL22</f>
        <v>0</v>
      </c>
      <c r="BN38" s="97">
        <f>+C_Gestione!BM22</f>
        <v>0</v>
      </c>
      <c r="BO38" s="97">
        <f>+C_Gestione!BN22</f>
        <v>0</v>
      </c>
      <c r="BP38" s="97">
        <f>+C_Gestione!BO22</f>
        <v>0</v>
      </c>
      <c r="BQ38" s="97">
        <f>+C_Gestione!BP22</f>
        <v>0</v>
      </c>
      <c r="BR38" s="97">
        <f>+C_Gestione!BQ22</f>
        <v>0</v>
      </c>
      <c r="BS38" s="97">
        <f>+C_Gestione!BR22</f>
        <v>0</v>
      </c>
      <c r="BT38" s="97">
        <f>+C_Gestione!BS22</f>
        <v>0</v>
      </c>
      <c r="BU38" s="97">
        <f>+C_Gestione!BT22</f>
        <v>0</v>
      </c>
      <c r="BV38" s="97">
        <f>+C_Gestione!BU22</f>
        <v>0</v>
      </c>
      <c r="BW38" s="97">
        <f>+C_Gestione!BV22</f>
        <v>0</v>
      </c>
      <c r="BX38" s="97">
        <f>+C_Gestione!BW22</f>
        <v>0</v>
      </c>
      <c r="BY38" s="97">
        <f>+C_Gestione!BX22</f>
        <v>0</v>
      </c>
      <c r="BZ38" s="97">
        <f>+C_Gestione!BY22</f>
        <v>0</v>
      </c>
      <c r="CA38" s="97">
        <f>+C_Gestione!BZ22</f>
        <v>0</v>
      </c>
      <c r="CB38" s="97">
        <f>+C_Gestione!CA22</f>
        <v>0</v>
      </c>
      <c r="CC38" s="97">
        <f>+C_Gestione!CB22</f>
        <v>0</v>
      </c>
      <c r="CD38" s="97">
        <f>+C_Gestione!CC22</f>
        <v>0</v>
      </c>
      <c r="CE38" s="97">
        <f>+C_Gestione!CD22</f>
        <v>0</v>
      </c>
      <c r="CF38" s="97">
        <f>+C_Gestione!CE22</f>
        <v>0</v>
      </c>
      <c r="CG38" s="97">
        <f>+C_Gestione!CF22</f>
        <v>0</v>
      </c>
      <c r="CH38" s="97">
        <f>+C_Gestione!CG22</f>
        <v>0</v>
      </c>
      <c r="CI38" s="97">
        <f>+C_Gestione!CH22</f>
        <v>0</v>
      </c>
      <c r="CJ38" s="97">
        <f>+C_Gestione!CI22</f>
        <v>0</v>
      </c>
      <c r="CK38" s="97">
        <f>+C_Gestione!CJ22</f>
        <v>0</v>
      </c>
      <c r="CL38" s="97">
        <f>+C_Gestione!CK22</f>
        <v>0</v>
      </c>
      <c r="CM38" s="97">
        <f>+C_Gestione!CL22</f>
        <v>0</v>
      </c>
      <c r="CN38" s="97">
        <f>+C_Gestione!CM22</f>
        <v>0</v>
      </c>
      <c r="CO38" s="97">
        <f>+C_Gestione!CN22</f>
        <v>0</v>
      </c>
      <c r="CP38" s="97">
        <f>+C_Gestione!CO22</f>
        <v>0</v>
      </c>
      <c r="CQ38" s="97">
        <f>+C_Gestione!CP22</f>
        <v>0</v>
      </c>
      <c r="CR38" s="97">
        <f>+C_Gestione!CQ22</f>
        <v>0</v>
      </c>
      <c r="CS38" s="97">
        <f>+C_Gestione!CR22</f>
        <v>0</v>
      </c>
      <c r="CT38" s="97">
        <f>+C_Gestione!CS22</f>
        <v>0</v>
      </c>
      <c r="CU38" s="97">
        <f>+C_Gestione!CT22</f>
        <v>0</v>
      </c>
      <c r="CV38" s="97">
        <f>+C_Gestione!CU22</f>
        <v>0</v>
      </c>
      <c r="CW38" s="97">
        <f>+C_Gestione!CV22</f>
        <v>0</v>
      </c>
      <c r="CX38" s="97">
        <f>+C_Gestione!CW22</f>
        <v>0</v>
      </c>
      <c r="CY38" s="97">
        <f>+C_Gestione!CX22</f>
        <v>0</v>
      </c>
      <c r="CZ38" s="97">
        <f>+C_Gestione!CY22</f>
        <v>0</v>
      </c>
      <c r="DA38" s="97">
        <f>+C_Gestione!CZ22</f>
        <v>0</v>
      </c>
      <c r="DB38" s="97">
        <f>+C_Gestione!DA22</f>
        <v>0</v>
      </c>
      <c r="DC38" s="97">
        <f>+C_Gestione!DB22</f>
        <v>0</v>
      </c>
      <c r="DD38" s="97">
        <f>+C_Gestione!DC22</f>
        <v>0</v>
      </c>
      <c r="DE38" s="97">
        <f>+C_Gestione!DD22</f>
        <v>0</v>
      </c>
      <c r="DF38" s="97">
        <f>+C_Gestione!DE22</f>
        <v>0</v>
      </c>
      <c r="DG38" s="97">
        <f>+C_Gestione!DF22</f>
        <v>0</v>
      </c>
      <c r="DH38" s="97">
        <f>+C_Gestione!DG22</f>
        <v>0</v>
      </c>
      <c r="DI38" s="97">
        <f>+C_Gestione!DH22</f>
        <v>0</v>
      </c>
      <c r="DJ38" s="97">
        <f>+C_Gestione!DI22</f>
        <v>0</v>
      </c>
      <c r="DK38" s="97">
        <f>+C_Gestione!DJ22</f>
        <v>0</v>
      </c>
      <c r="DL38" s="97">
        <f>+C_Gestione!DK22</f>
        <v>0</v>
      </c>
      <c r="DM38" s="97">
        <f>+C_Gestione!DL22</f>
        <v>0</v>
      </c>
      <c r="DN38" s="97">
        <f>+C_Gestione!DM22</f>
        <v>0</v>
      </c>
      <c r="DO38" s="97">
        <f>+C_Gestione!DN22</f>
        <v>0</v>
      </c>
      <c r="DP38" s="97">
        <f>+C_Gestione!DO22</f>
        <v>0</v>
      </c>
      <c r="DQ38" s="97">
        <f>+C_Gestione!DP22</f>
        <v>0</v>
      </c>
      <c r="DR38" s="97">
        <f>+C_Gestione!DQ22</f>
        <v>0</v>
      </c>
      <c r="DS38" s="97">
        <f>+C_Gestione!DR22</f>
        <v>0</v>
      </c>
      <c r="DT38" s="97">
        <f>+C_Gestione!DS22</f>
        <v>0</v>
      </c>
      <c r="DU38" s="97">
        <f>+C_Gestione!DT22</f>
        <v>0</v>
      </c>
      <c r="DV38" s="97">
        <f>+C_Gestione!DU22</f>
        <v>0</v>
      </c>
      <c r="DX38" s="97">
        <f t="shared" si="21"/>
        <v>0</v>
      </c>
      <c r="DY38" s="97">
        <f t="shared" si="22"/>
        <v>0</v>
      </c>
      <c r="DZ38" s="97">
        <f t="shared" si="23"/>
        <v>0</v>
      </c>
      <c r="EA38" s="97">
        <f t="shared" si="24"/>
        <v>0</v>
      </c>
      <c r="EB38" s="97">
        <f t="shared" si="25"/>
        <v>0</v>
      </c>
      <c r="EC38" s="97">
        <f t="shared" si="26"/>
        <v>0</v>
      </c>
      <c r="ED38" s="97">
        <f t="shared" si="27"/>
        <v>0</v>
      </c>
      <c r="EE38" s="97">
        <f t="shared" si="28"/>
        <v>0</v>
      </c>
      <c r="EF38" s="97">
        <f t="shared" si="29"/>
        <v>0</v>
      </c>
      <c r="EG38" s="97">
        <f t="shared" si="30"/>
        <v>0</v>
      </c>
    </row>
    <row r="39" spans="4:137" ht="18.75" x14ac:dyDescent="0.3">
      <c r="D39" s="76"/>
      <c r="E39" s="29"/>
      <c r="F39" s="80">
        <f>+I_C_Gestione!D22</f>
        <v>0</v>
      </c>
      <c r="G39" s="97">
        <f>+C_Gestione!F23</f>
        <v>0</v>
      </c>
      <c r="H39" s="97">
        <f>+C_Gestione!G23</f>
        <v>0</v>
      </c>
      <c r="I39" s="97">
        <f>+C_Gestione!H23</f>
        <v>0</v>
      </c>
      <c r="J39" s="97">
        <f>+C_Gestione!I23</f>
        <v>0</v>
      </c>
      <c r="K39" s="97">
        <f>+C_Gestione!J23</f>
        <v>0</v>
      </c>
      <c r="L39" s="97">
        <f>+C_Gestione!K23</f>
        <v>0</v>
      </c>
      <c r="M39" s="97">
        <f>+C_Gestione!L23</f>
        <v>0</v>
      </c>
      <c r="N39" s="97">
        <f>+C_Gestione!M23</f>
        <v>0</v>
      </c>
      <c r="O39" s="97">
        <f>+C_Gestione!N23</f>
        <v>0</v>
      </c>
      <c r="P39" s="97">
        <f>+C_Gestione!O23</f>
        <v>0</v>
      </c>
      <c r="Q39" s="97">
        <f>+C_Gestione!P23</f>
        <v>0</v>
      </c>
      <c r="R39" s="97">
        <f>+C_Gestione!Q23</f>
        <v>0</v>
      </c>
      <c r="S39" s="97">
        <f>+C_Gestione!R23</f>
        <v>0</v>
      </c>
      <c r="T39" s="97">
        <f>+C_Gestione!S23</f>
        <v>0</v>
      </c>
      <c r="U39" s="97">
        <f>+C_Gestione!T23</f>
        <v>0</v>
      </c>
      <c r="V39" s="97">
        <f>+C_Gestione!U23</f>
        <v>0</v>
      </c>
      <c r="W39" s="97">
        <f>+C_Gestione!V23</f>
        <v>0</v>
      </c>
      <c r="X39" s="97">
        <f>+C_Gestione!W23</f>
        <v>0</v>
      </c>
      <c r="Y39" s="97">
        <f>+C_Gestione!X23</f>
        <v>0</v>
      </c>
      <c r="Z39" s="97">
        <f>+C_Gestione!Y23</f>
        <v>0</v>
      </c>
      <c r="AA39" s="97">
        <f>+C_Gestione!Z23</f>
        <v>0</v>
      </c>
      <c r="AB39" s="97">
        <f>+C_Gestione!AA23</f>
        <v>0</v>
      </c>
      <c r="AC39" s="97">
        <f>+C_Gestione!AB23</f>
        <v>0</v>
      </c>
      <c r="AD39" s="97">
        <f>+C_Gestione!AC23</f>
        <v>0</v>
      </c>
      <c r="AE39" s="97">
        <f>+C_Gestione!AD23</f>
        <v>0</v>
      </c>
      <c r="AF39" s="97">
        <f>+C_Gestione!AE23</f>
        <v>0</v>
      </c>
      <c r="AG39" s="97">
        <f>+C_Gestione!AF23</f>
        <v>0</v>
      </c>
      <c r="AH39" s="97">
        <f>+C_Gestione!AG23</f>
        <v>0</v>
      </c>
      <c r="AI39" s="97">
        <f>+C_Gestione!AH23</f>
        <v>0</v>
      </c>
      <c r="AJ39" s="97">
        <f>+C_Gestione!AI23</f>
        <v>0</v>
      </c>
      <c r="AK39" s="97">
        <f>+C_Gestione!AJ23</f>
        <v>0</v>
      </c>
      <c r="AL39" s="97">
        <f>+C_Gestione!AK23</f>
        <v>0</v>
      </c>
      <c r="AM39" s="97">
        <f>+C_Gestione!AL23</f>
        <v>0</v>
      </c>
      <c r="AN39" s="97">
        <f>+C_Gestione!AM23</f>
        <v>0</v>
      </c>
      <c r="AO39" s="97">
        <f>+C_Gestione!AN23</f>
        <v>0</v>
      </c>
      <c r="AP39" s="97">
        <f>+C_Gestione!AO23</f>
        <v>0</v>
      </c>
      <c r="AQ39" s="97">
        <f>+C_Gestione!AP23</f>
        <v>0</v>
      </c>
      <c r="AR39" s="97">
        <f>+C_Gestione!AQ23</f>
        <v>0</v>
      </c>
      <c r="AS39" s="97">
        <f>+C_Gestione!AR23</f>
        <v>0</v>
      </c>
      <c r="AT39" s="97">
        <f>+C_Gestione!AS23</f>
        <v>0</v>
      </c>
      <c r="AU39" s="97">
        <f>+C_Gestione!AT23</f>
        <v>0</v>
      </c>
      <c r="AV39" s="97">
        <f>+C_Gestione!AU23</f>
        <v>0</v>
      </c>
      <c r="AW39" s="97">
        <f>+C_Gestione!AV23</f>
        <v>0</v>
      </c>
      <c r="AX39" s="97">
        <f>+C_Gestione!AW23</f>
        <v>0</v>
      </c>
      <c r="AY39" s="97">
        <f>+C_Gestione!AX23</f>
        <v>0</v>
      </c>
      <c r="AZ39" s="97">
        <f>+C_Gestione!AY23</f>
        <v>0</v>
      </c>
      <c r="BA39" s="97">
        <f>+C_Gestione!AZ23</f>
        <v>0</v>
      </c>
      <c r="BB39" s="97">
        <f>+C_Gestione!BA23</f>
        <v>0</v>
      </c>
      <c r="BC39" s="97">
        <f>+C_Gestione!BB23</f>
        <v>0</v>
      </c>
      <c r="BD39" s="97">
        <f>+C_Gestione!BC23</f>
        <v>0</v>
      </c>
      <c r="BE39" s="97">
        <f>+C_Gestione!BD23</f>
        <v>0</v>
      </c>
      <c r="BF39" s="97">
        <f>+C_Gestione!BE23</f>
        <v>0</v>
      </c>
      <c r="BG39" s="97">
        <f>+C_Gestione!BF23</f>
        <v>0</v>
      </c>
      <c r="BH39" s="97">
        <f>+C_Gestione!BG23</f>
        <v>0</v>
      </c>
      <c r="BI39" s="97">
        <f>+C_Gestione!BH23</f>
        <v>0</v>
      </c>
      <c r="BJ39" s="97">
        <f>+C_Gestione!BI23</f>
        <v>0</v>
      </c>
      <c r="BK39" s="97">
        <f>+C_Gestione!BJ23</f>
        <v>0</v>
      </c>
      <c r="BL39" s="97">
        <f>+C_Gestione!BK23</f>
        <v>0</v>
      </c>
      <c r="BM39" s="97">
        <f>+C_Gestione!BL23</f>
        <v>0</v>
      </c>
      <c r="BN39" s="97">
        <f>+C_Gestione!BM23</f>
        <v>0</v>
      </c>
      <c r="BO39" s="97">
        <f>+C_Gestione!BN23</f>
        <v>0</v>
      </c>
      <c r="BP39" s="97">
        <f>+C_Gestione!BO23</f>
        <v>0</v>
      </c>
      <c r="BQ39" s="97">
        <f>+C_Gestione!BP23</f>
        <v>0</v>
      </c>
      <c r="BR39" s="97">
        <f>+C_Gestione!BQ23</f>
        <v>0</v>
      </c>
      <c r="BS39" s="97">
        <f>+C_Gestione!BR23</f>
        <v>0</v>
      </c>
      <c r="BT39" s="97">
        <f>+C_Gestione!BS23</f>
        <v>0</v>
      </c>
      <c r="BU39" s="97">
        <f>+C_Gestione!BT23</f>
        <v>0</v>
      </c>
      <c r="BV39" s="97">
        <f>+C_Gestione!BU23</f>
        <v>0</v>
      </c>
      <c r="BW39" s="97">
        <f>+C_Gestione!BV23</f>
        <v>0</v>
      </c>
      <c r="BX39" s="97">
        <f>+C_Gestione!BW23</f>
        <v>0</v>
      </c>
      <c r="BY39" s="97">
        <f>+C_Gestione!BX23</f>
        <v>0</v>
      </c>
      <c r="BZ39" s="97">
        <f>+C_Gestione!BY23</f>
        <v>0</v>
      </c>
      <c r="CA39" s="97">
        <f>+C_Gestione!BZ23</f>
        <v>0</v>
      </c>
      <c r="CB39" s="97">
        <f>+C_Gestione!CA23</f>
        <v>0</v>
      </c>
      <c r="CC39" s="97">
        <f>+C_Gestione!CB23</f>
        <v>0</v>
      </c>
      <c r="CD39" s="97">
        <f>+C_Gestione!CC23</f>
        <v>0</v>
      </c>
      <c r="CE39" s="97">
        <f>+C_Gestione!CD23</f>
        <v>0</v>
      </c>
      <c r="CF39" s="97">
        <f>+C_Gestione!CE23</f>
        <v>0</v>
      </c>
      <c r="CG39" s="97">
        <f>+C_Gestione!CF23</f>
        <v>0</v>
      </c>
      <c r="CH39" s="97">
        <f>+C_Gestione!CG23</f>
        <v>0</v>
      </c>
      <c r="CI39" s="97">
        <f>+C_Gestione!CH23</f>
        <v>0</v>
      </c>
      <c r="CJ39" s="97">
        <f>+C_Gestione!CI23</f>
        <v>0</v>
      </c>
      <c r="CK39" s="97">
        <f>+C_Gestione!CJ23</f>
        <v>0</v>
      </c>
      <c r="CL39" s="97">
        <f>+C_Gestione!CK23</f>
        <v>0</v>
      </c>
      <c r="CM39" s="97">
        <f>+C_Gestione!CL23</f>
        <v>0</v>
      </c>
      <c r="CN39" s="97">
        <f>+C_Gestione!CM23</f>
        <v>0</v>
      </c>
      <c r="CO39" s="97">
        <f>+C_Gestione!CN23</f>
        <v>0</v>
      </c>
      <c r="CP39" s="97">
        <f>+C_Gestione!CO23</f>
        <v>0</v>
      </c>
      <c r="CQ39" s="97">
        <f>+C_Gestione!CP23</f>
        <v>0</v>
      </c>
      <c r="CR39" s="97">
        <f>+C_Gestione!CQ23</f>
        <v>0</v>
      </c>
      <c r="CS39" s="97">
        <f>+C_Gestione!CR23</f>
        <v>0</v>
      </c>
      <c r="CT39" s="97">
        <f>+C_Gestione!CS23</f>
        <v>0</v>
      </c>
      <c r="CU39" s="97">
        <f>+C_Gestione!CT23</f>
        <v>0</v>
      </c>
      <c r="CV39" s="97">
        <f>+C_Gestione!CU23</f>
        <v>0</v>
      </c>
      <c r="CW39" s="97">
        <f>+C_Gestione!CV23</f>
        <v>0</v>
      </c>
      <c r="CX39" s="97">
        <f>+C_Gestione!CW23</f>
        <v>0</v>
      </c>
      <c r="CY39" s="97">
        <f>+C_Gestione!CX23</f>
        <v>0</v>
      </c>
      <c r="CZ39" s="97">
        <f>+C_Gestione!CY23</f>
        <v>0</v>
      </c>
      <c r="DA39" s="97">
        <f>+C_Gestione!CZ23</f>
        <v>0</v>
      </c>
      <c r="DB39" s="97">
        <f>+C_Gestione!DA23</f>
        <v>0</v>
      </c>
      <c r="DC39" s="97">
        <f>+C_Gestione!DB23</f>
        <v>0</v>
      </c>
      <c r="DD39" s="97">
        <f>+C_Gestione!DC23</f>
        <v>0</v>
      </c>
      <c r="DE39" s="97">
        <f>+C_Gestione!DD23</f>
        <v>0</v>
      </c>
      <c r="DF39" s="97">
        <f>+C_Gestione!DE23</f>
        <v>0</v>
      </c>
      <c r="DG39" s="97">
        <f>+C_Gestione!DF23</f>
        <v>0</v>
      </c>
      <c r="DH39" s="97">
        <f>+C_Gestione!DG23</f>
        <v>0</v>
      </c>
      <c r="DI39" s="97">
        <f>+C_Gestione!DH23</f>
        <v>0</v>
      </c>
      <c r="DJ39" s="97">
        <f>+C_Gestione!DI23</f>
        <v>0</v>
      </c>
      <c r="DK39" s="97">
        <f>+C_Gestione!DJ23</f>
        <v>0</v>
      </c>
      <c r="DL39" s="97">
        <f>+C_Gestione!DK23</f>
        <v>0</v>
      </c>
      <c r="DM39" s="97">
        <f>+C_Gestione!DL23</f>
        <v>0</v>
      </c>
      <c r="DN39" s="97">
        <f>+C_Gestione!DM23</f>
        <v>0</v>
      </c>
      <c r="DO39" s="97">
        <f>+C_Gestione!DN23</f>
        <v>0</v>
      </c>
      <c r="DP39" s="97">
        <f>+C_Gestione!DO23</f>
        <v>0</v>
      </c>
      <c r="DQ39" s="97">
        <f>+C_Gestione!DP23</f>
        <v>0</v>
      </c>
      <c r="DR39" s="97">
        <f>+C_Gestione!DQ23</f>
        <v>0</v>
      </c>
      <c r="DS39" s="97">
        <f>+C_Gestione!DR23</f>
        <v>0</v>
      </c>
      <c r="DT39" s="97">
        <f>+C_Gestione!DS23</f>
        <v>0</v>
      </c>
      <c r="DU39" s="97">
        <f>+C_Gestione!DT23</f>
        <v>0</v>
      </c>
      <c r="DV39" s="97">
        <f>+C_Gestione!DU23</f>
        <v>0</v>
      </c>
      <c r="DX39" s="97">
        <f t="shared" si="21"/>
        <v>0</v>
      </c>
      <c r="DY39" s="97">
        <f t="shared" si="22"/>
        <v>0</v>
      </c>
      <c r="DZ39" s="97">
        <f t="shared" si="23"/>
        <v>0</v>
      </c>
      <c r="EA39" s="97">
        <f t="shared" si="24"/>
        <v>0</v>
      </c>
      <c r="EB39" s="97">
        <f t="shared" si="25"/>
        <v>0</v>
      </c>
      <c r="EC39" s="97">
        <f t="shared" si="26"/>
        <v>0</v>
      </c>
      <c r="ED39" s="97">
        <f t="shared" si="27"/>
        <v>0</v>
      </c>
      <c r="EE39" s="97">
        <f t="shared" si="28"/>
        <v>0</v>
      </c>
      <c r="EF39" s="97">
        <f t="shared" si="29"/>
        <v>0</v>
      </c>
      <c r="EG39" s="97">
        <f t="shared" si="30"/>
        <v>0</v>
      </c>
    </row>
    <row r="40" spans="4:137" ht="18.75" x14ac:dyDescent="0.3">
      <c r="D40" s="76"/>
      <c r="E40" s="29"/>
      <c r="F40" s="80">
        <f>+I_C_Gestione!D23</f>
        <v>0</v>
      </c>
      <c r="G40" s="97">
        <f>+C_Gestione!F24</f>
        <v>0</v>
      </c>
      <c r="H40" s="97">
        <f>+C_Gestione!G24</f>
        <v>0</v>
      </c>
      <c r="I40" s="97">
        <f>+C_Gestione!H24</f>
        <v>0</v>
      </c>
      <c r="J40" s="97">
        <f>+C_Gestione!I24</f>
        <v>0</v>
      </c>
      <c r="K40" s="97">
        <f>+C_Gestione!J24</f>
        <v>0</v>
      </c>
      <c r="L40" s="97">
        <f>+C_Gestione!K24</f>
        <v>0</v>
      </c>
      <c r="M40" s="97">
        <f>+C_Gestione!L24</f>
        <v>0</v>
      </c>
      <c r="N40" s="97">
        <f>+C_Gestione!M24</f>
        <v>0</v>
      </c>
      <c r="O40" s="97">
        <f>+C_Gestione!N24</f>
        <v>0</v>
      </c>
      <c r="P40" s="97">
        <f>+C_Gestione!O24</f>
        <v>0</v>
      </c>
      <c r="Q40" s="97">
        <f>+C_Gestione!P24</f>
        <v>0</v>
      </c>
      <c r="R40" s="97">
        <f>+C_Gestione!Q24</f>
        <v>0</v>
      </c>
      <c r="S40" s="97">
        <f>+C_Gestione!R24</f>
        <v>0</v>
      </c>
      <c r="T40" s="97">
        <f>+C_Gestione!S24</f>
        <v>0</v>
      </c>
      <c r="U40" s="97">
        <f>+C_Gestione!T24</f>
        <v>0</v>
      </c>
      <c r="V40" s="97">
        <f>+C_Gestione!U24</f>
        <v>0</v>
      </c>
      <c r="W40" s="97">
        <f>+C_Gestione!V24</f>
        <v>0</v>
      </c>
      <c r="X40" s="97">
        <f>+C_Gestione!W24</f>
        <v>0</v>
      </c>
      <c r="Y40" s="97">
        <f>+C_Gestione!X24</f>
        <v>0</v>
      </c>
      <c r="Z40" s="97">
        <f>+C_Gestione!Y24</f>
        <v>0</v>
      </c>
      <c r="AA40" s="97">
        <f>+C_Gestione!Z24</f>
        <v>0</v>
      </c>
      <c r="AB40" s="97">
        <f>+C_Gestione!AA24</f>
        <v>0</v>
      </c>
      <c r="AC40" s="97">
        <f>+C_Gestione!AB24</f>
        <v>0</v>
      </c>
      <c r="AD40" s="97">
        <f>+C_Gestione!AC24</f>
        <v>0</v>
      </c>
      <c r="AE40" s="97">
        <f>+C_Gestione!AD24</f>
        <v>0</v>
      </c>
      <c r="AF40" s="97">
        <f>+C_Gestione!AE24</f>
        <v>0</v>
      </c>
      <c r="AG40" s="97">
        <f>+C_Gestione!AF24</f>
        <v>0</v>
      </c>
      <c r="AH40" s="97">
        <f>+C_Gestione!AG24</f>
        <v>0</v>
      </c>
      <c r="AI40" s="97">
        <f>+C_Gestione!AH24</f>
        <v>0</v>
      </c>
      <c r="AJ40" s="97">
        <f>+C_Gestione!AI24</f>
        <v>0</v>
      </c>
      <c r="AK40" s="97">
        <f>+C_Gestione!AJ24</f>
        <v>0</v>
      </c>
      <c r="AL40" s="97">
        <f>+C_Gestione!AK24</f>
        <v>0</v>
      </c>
      <c r="AM40" s="97">
        <f>+C_Gestione!AL24</f>
        <v>0</v>
      </c>
      <c r="AN40" s="97">
        <f>+C_Gestione!AM24</f>
        <v>0</v>
      </c>
      <c r="AO40" s="97">
        <f>+C_Gestione!AN24</f>
        <v>0</v>
      </c>
      <c r="AP40" s="97">
        <f>+C_Gestione!AO24</f>
        <v>0</v>
      </c>
      <c r="AQ40" s="97">
        <f>+C_Gestione!AP24</f>
        <v>0</v>
      </c>
      <c r="AR40" s="97">
        <f>+C_Gestione!AQ24</f>
        <v>0</v>
      </c>
      <c r="AS40" s="97">
        <f>+C_Gestione!AR24</f>
        <v>0</v>
      </c>
      <c r="AT40" s="97">
        <f>+C_Gestione!AS24</f>
        <v>0</v>
      </c>
      <c r="AU40" s="97">
        <f>+C_Gestione!AT24</f>
        <v>0</v>
      </c>
      <c r="AV40" s="97">
        <f>+C_Gestione!AU24</f>
        <v>0</v>
      </c>
      <c r="AW40" s="97">
        <f>+C_Gestione!AV24</f>
        <v>0</v>
      </c>
      <c r="AX40" s="97">
        <f>+C_Gestione!AW24</f>
        <v>0</v>
      </c>
      <c r="AY40" s="97">
        <f>+C_Gestione!AX24</f>
        <v>0</v>
      </c>
      <c r="AZ40" s="97">
        <f>+C_Gestione!AY24</f>
        <v>0</v>
      </c>
      <c r="BA40" s="97">
        <f>+C_Gestione!AZ24</f>
        <v>0</v>
      </c>
      <c r="BB40" s="97">
        <f>+C_Gestione!BA24</f>
        <v>0</v>
      </c>
      <c r="BC40" s="97">
        <f>+C_Gestione!BB24</f>
        <v>0</v>
      </c>
      <c r="BD40" s="97">
        <f>+C_Gestione!BC24</f>
        <v>0</v>
      </c>
      <c r="BE40" s="97">
        <f>+C_Gestione!BD24</f>
        <v>0</v>
      </c>
      <c r="BF40" s="97">
        <f>+C_Gestione!BE24</f>
        <v>0</v>
      </c>
      <c r="BG40" s="97">
        <f>+C_Gestione!BF24</f>
        <v>0</v>
      </c>
      <c r="BH40" s="97">
        <f>+C_Gestione!BG24</f>
        <v>0</v>
      </c>
      <c r="BI40" s="97">
        <f>+C_Gestione!BH24</f>
        <v>0</v>
      </c>
      <c r="BJ40" s="97">
        <f>+C_Gestione!BI24</f>
        <v>0</v>
      </c>
      <c r="BK40" s="97">
        <f>+C_Gestione!BJ24</f>
        <v>0</v>
      </c>
      <c r="BL40" s="97">
        <f>+C_Gestione!BK24</f>
        <v>0</v>
      </c>
      <c r="BM40" s="97">
        <f>+C_Gestione!BL24</f>
        <v>0</v>
      </c>
      <c r="BN40" s="97">
        <f>+C_Gestione!BM24</f>
        <v>0</v>
      </c>
      <c r="BO40" s="97">
        <f>+C_Gestione!BN24</f>
        <v>0</v>
      </c>
      <c r="BP40" s="97">
        <f>+C_Gestione!BO24</f>
        <v>0</v>
      </c>
      <c r="BQ40" s="97">
        <f>+C_Gestione!BP24</f>
        <v>0</v>
      </c>
      <c r="BR40" s="97">
        <f>+C_Gestione!BQ24</f>
        <v>0</v>
      </c>
      <c r="BS40" s="97">
        <f>+C_Gestione!BR24</f>
        <v>0</v>
      </c>
      <c r="BT40" s="97">
        <f>+C_Gestione!BS24</f>
        <v>0</v>
      </c>
      <c r="BU40" s="97">
        <f>+C_Gestione!BT24</f>
        <v>0</v>
      </c>
      <c r="BV40" s="97">
        <f>+C_Gestione!BU24</f>
        <v>0</v>
      </c>
      <c r="BW40" s="97">
        <f>+C_Gestione!BV24</f>
        <v>0</v>
      </c>
      <c r="BX40" s="97">
        <f>+C_Gestione!BW24</f>
        <v>0</v>
      </c>
      <c r="BY40" s="97">
        <f>+C_Gestione!BX24</f>
        <v>0</v>
      </c>
      <c r="BZ40" s="97">
        <f>+C_Gestione!BY24</f>
        <v>0</v>
      </c>
      <c r="CA40" s="97">
        <f>+C_Gestione!BZ24</f>
        <v>0</v>
      </c>
      <c r="CB40" s="97">
        <f>+C_Gestione!CA24</f>
        <v>0</v>
      </c>
      <c r="CC40" s="97">
        <f>+C_Gestione!CB24</f>
        <v>0</v>
      </c>
      <c r="CD40" s="97">
        <f>+C_Gestione!CC24</f>
        <v>0</v>
      </c>
      <c r="CE40" s="97">
        <f>+C_Gestione!CD24</f>
        <v>0</v>
      </c>
      <c r="CF40" s="97">
        <f>+C_Gestione!CE24</f>
        <v>0</v>
      </c>
      <c r="CG40" s="97">
        <f>+C_Gestione!CF24</f>
        <v>0</v>
      </c>
      <c r="CH40" s="97">
        <f>+C_Gestione!CG24</f>
        <v>0</v>
      </c>
      <c r="CI40" s="97">
        <f>+C_Gestione!CH24</f>
        <v>0</v>
      </c>
      <c r="CJ40" s="97">
        <f>+C_Gestione!CI24</f>
        <v>0</v>
      </c>
      <c r="CK40" s="97">
        <f>+C_Gestione!CJ24</f>
        <v>0</v>
      </c>
      <c r="CL40" s="97">
        <f>+C_Gestione!CK24</f>
        <v>0</v>
      </c>
      <c r="CM40" s="97">
        <f>+C_Gestione!CL24</f>
        <v>0</v>
      </c>
      <c r="CN40" s="97">
        <f>+C_Gestione!CM24</f>
        <v>0</v>
      </c>
      <c r="CO40" s="97">
        <f>+C_Gestione!CN24</f>
        <v>0</v>
      </c>
      <c r="CP40" s="97">
        <f>+C_Gestione!CO24</f>
        <v>0</v>
      </c>
      <c r="CQ40" s="97">
        <f>+C_Gestione!CP24</f>
        <v>0</v>
      </c>
      <c r="CR40" s="97">
        <f>+C_Gestione!CQ24</f>
        <v>0</v>
      </c>
      <c r="CS40" s="97">
        <f>+C_Gestione!CR24</f>
        <v>0</v>
      </c>
      <c r="CT40" s="97">
        <f>+C_Gestione!CS24</f>
        <v>0</v>
      </c>
      <c r="CU40" s="97">
        <f>+C_Gestione!CT24</f>
        <v>0</v>
      </c>
      <c r="CV40" s="97">
        <f>+C_Gestione!CU24</f>
        <v>0</v>
      </c>
      <c r="CW40" s="97">
        <f>+C_Gestione!CV24</f>
        <v>0</v>
      </c>
      <c r="CX40" s="97">
        <f>+C_Gestione!CW24</f>
        <v>0</v>
      </c>
      <c r="CY40" s="97">
        <f>+C_Gestione!CX24</f>
        <v>0</v>
      </c>
      <c r="CZ40" s="97">
        <f>+C_Gestione!CY24</f>
        <v>0</v>
      </c>
      <c r="DA40" s="97">
        <f>+C_Gestione!CZ24</f>
        <v>0</v>
      </c>
      <c r="DB40" s="97">
        <f>+C_Gestione!DA24</f>
        <v>0</v>
      </c>
      <c r="DC40" s="97">
        <f>+C_Gestione!DB24</f>
        <v>0</v>
      </c>
      <c r="DD40" s="97">
        <f>+C_Gestione!DC24</f>
        <v>0</v>
      </c>
      <c r="DE40" s="97">
        <f>+C_Gestione!DD24</f>
        <v>0</v>
      </c>
      <c r="DF40" s="97">
        <f>+C_Gestione!DE24</f>
        <v>0</v>
      </c>
      <c r="DG40" s="97">
        <f>+C_Gestione!DF24</f>
        <v>0</v>
      </c>
      <c r="DH40" s="97">
        <f>+C_Gestione!DG24</f>
        <v>0</v>
      </c>
      <c r="DI40" s="97">
        <f>+C_Gestione!DH24</f>
        <v>0</v>
      </c>
      <c r="DJ40" s="97">
        <f>+C_Gestione!DI24</f>
        <v>0</v>
      </c>
      <c r="DK40" s="97">
        <f>+C_Gestione!DJ24</f>
        <v>0</v>
      </c>
      <c r="DL40" s="97">
        <f>+C_Gestione!DK24</f>
        <v>0</v>
      </c>
      <c r="DM40" s="97">
        <f>+C_Gestione!DL24</f>
        <v>0</v>
      </c>
      <c r="DN40" s="97">
        <f>+C_Gestione!DM24</f>
        <v>0</v>
      </c>
      <c r="DO40" s="97">
        <f>+C_Gestione!DN24</f>
        <v>0</v>
      </c>
      <c r="DP40" s="97">
        <f>+C_Gestione!DO24</f>
        <v>0</v>
      </c>
      <c r="DQ40" s="97">
        <f>+C_Gestione!DP24</f>
        <v>0</v>
      </c>
      <c r="DR40" s="97">
        <f>+C_Gestione!DQ24</f>
        <v>0</v>
      </c>
      <c r="DS40" s="97">
        <f>+C_Gestione!DR24</f>
        <v>0</v>
      </c>
      <c r="DT40" s="97">
        <f>+C_Gestione!DS24</f>
        <v>0</v>
      </c>
      <c r="DU40" s="97">
        <f>+C_Gestione!DT24</f>
        <v>0</v>
      </c>
      <c r="DV40" s="97">
        <f>+C_Gestione!DU24</f>
        <v>0</v>
      </c>
      <c r="DX40" s="97">
        <f t="shared" si="21"/>
        <v>0</v>
      </c>
      <c r="DY40" s="97">
        <f t="shared" si="22"/>
        <v>0</v>
      </c>
      <c r="DZ40" s="97">
        <f t="shared" si="23"/>
        <v>0</v>
      </c>
      <c r="EA40" s="97">
        <f t="shared" si="24"/>
        <v>0</v>
      </c>
      <c r="EB40" s="97">
        <f t="shared" si="25"/>
        <v>0</v>
      </c>
      <c r="EC40" s="97">
        <f t="shared" si="26"/>
        <v>0</v>
      </c>
      <c r="ED40" s="97">
        <f t="shared" si="27"/>
        <v>0</v>
      </c>
      <c r="EE40" s="97">
        <f t="shared" si="28"/>
        <v>0</v>
      </c>
      <c r="EF40" s="97">
        <f t="shared" si="29"/>
        <v>0</v>
      </c>
      <c r="EG40" s="97">
        <f t="shared" si="30"/>
        <v>0</v>
      </c>
    </row>
    <row r="41" spans="4:137" ht="18.75" x14ac:dyDescent="0.3">
      <c r="D41" s="76"/>
      <c r="E41" s="203" t="str">
        <f>+E20</f>
        <v>Costi Gestione</v>
      </c>
      <c r="F41" s="79" t="s">
        <v>160</v>
      </c>
      <c r="G41" s="96">
        <f>+SUM(G22:G40)</f>
        <v>33300</v>
      </c>
      <c r="H41" s="96">
        <f t="shared" ref="H41:M41" si="31">+SUM(H22:H40)</f>
        <v>33300</v>
      </c>
      <c r="I41" s="96">
        <f t="shared" si="31"/>
        <v>33300</v>
      </c>
      <c r="J41" s="96">
        <f t="shared" si="31"/>
        <v>33300</v>
      </c>
      <c r="K41" s="96">
        <f t="shared" si="31"/>
        <v>33300</v>
      </c>
      <c r="L41" s="96">
        <f t="shared" si="31"/>
        <v>33300</v>
      </c>
      <c r="M41" s="96">
        <f t="shared" si="31"/>
        <v>33300</v>
      </c>
      <c r="N41" s="96">
        <f t="shared" ref="N41" si="32">+SUM(N22:N40)</f>
        <v>33300</v>
      </c>
      <c r="O41" s="96">
        <f t="shared" ref="O41" si="33">+SUM(O22:O40)</f>
        <v>33300</v>
      </c>
      <c r="P41" s="96">
        <f t="shared" ref="P41" si="34">+SUM(P22:P40)</f>
        <v>33300</v>
      </c>
      <c r="Q41" s="96">
        <f t="shared" ref="Q41" si="35">+SUM(Q22:Q40)</f>
        <v>33300</v>
      </c>
      <c r="R41" s="96">
        <f t="shared" ref="R41:S41" si="36">+SUM(R22:R40)</f>
        <v>33300</v>
      </c>
      <c r="S41" s="96">
        <f t="shared" si="36"/>
        <v>33300</v>
      </c>
      <c r="T41" s="96">
        <f t="shared" ref="T41" si="37">+SUM(T22:T40)</f>
        <v>33300</v>
      </c>
      <c r="U41" s="96">
        <f t="shared" ref="U41" si="38">+SUM(U22:U40)</f>
        <v>33300</v>
      </c>
      <c r="V41" s="96">
        <f t="shared" ref="V41" si="39">+SUM(V22:V40)</f>
        <v>33300</v>
      </c>
      <c r="W41" s="96">
        <f t="shared" ref="W41" si="40">+SUM(W22:W40)</f>
        <v>33300</v>
      </c>
      <c r="X41" s="96">
        <f t="shared" ref="X41:Y41" si="41">+SUM(X22:X40)</f>
        <v>33300</v>
      </c>
      <c r="Y41" s="96">
        <f t="shared" si="41"/>
        <v>33300</v>
      </c>
      <c r="Z41" s="96">
        <f t="shared" ref="Z41" si="42">+SUM(Z22:Z40)</f>
        <v>33300</v>
      </c>
      <c r="AA41" s="96">
        <f t="shared" ref="AA41" si="43">+SUM(AA22:AA40)</f>
        <v>33300</v>
      </c>
      <c r="AB41" s="96">
        <f t="shared" ref="AB41" si="44">+SUM(AB22:AB40)</f>
        <v>33300</v>
      </c>
      <c r="AC41" s="96">
        <f t="shared" ref="AC41" si="45">+SUM(AC22:AC40)</f>
        <v>33300</v>
      </c>
      <c r="AD41" s="96">
        <f t="shared" ref="AD41:AE41" si="46">+SUM(AD22:AD40)</f>
        <v>33300</v>
      </c>
      <c r="AE41" s="96">
        <f t="shared" si="46"/>
        <v>33300</v>
      </c>
      <c r="AF41" s="96">
        <f t="shared" ref="AF41" si="47">+SUM(AF22:AF40)</f>
        <v>33300</v>
      </c>
      <c r="AG41" s="96">
        <f t="shared" ref="AG41" si="48">+SUM(AG22:AG40)</f>
        <v>33300</v>
      </c>
      <c r="AH41" s="96">
        <f t="shared" ref="AH41" si="49">+SUM(AH22:AH40)</f>
        <v>33300</v>
      </c>
      <c r="AI41" s="96">
        <f t="shared" ref="AI41" si="50">+SUM(AI22:AI40)</f>
        <v>33300</v>
      </c>
      <c r="AJ41" s="96">
        <f t="shared" ref="AJ41:AK41" si="51">+SUM(AJ22:AJ40)</f>
        <v>33300</v>
      </c>
      <c r="AK41" s="96">
        <f t="shared" si="51"/>
        <v>33300</v>
      </c>
      <c r="AL41" s="96">
        <f t="shared" ref="AL41" si="52">+SUM(AL22:AL40)</f>
        <v>33300</v>
      </c>
      <c r="AM41" s="96">
        <f t="shared" ref="AM41" si="53">+SUM(AM22:AM40)</f>
        <v>33300</v>
      </c>
      <c r="AN41" s="96">
        <f t="shared" ref="AN41" si="54">+SUM(AN22:AN40)</f>
        <v>33300</v>
      </c>
      <c r="AO41" s="96">
        <f t="shared" ref="AO41" si="55">+SUM(AO22:AO40)</f>
        <v>33300</v>
      </c>
      <c r="AP41" s="96">
        <f t="shared" ref="AP41:AQ41" si="56">+SUM(AP22:AP40)</f>
        <v>33300</v>
      </c>
      <c r="AQ41" s="96">
        <f t="shared" si="56"/>
        <v>33300</v>
      </c>
      <c r="AR41" s="96">
        <f t="shared" ref="AR41" si="57">+SUM(AR22:AR40)</f>
        <v>33300</v>
      </c>
      <c r="AS41" s="96">
        <f t="shared" ref="AS41" si="58">+SUM(AS22:AS40)</f>
        <v>33300</v>
      </c>
      <c r="AT41" s="96">
        <f t="shared" ref="AT41" si="59">+SUM(AT22:AT40)</f>
        <v>33300</v>
      </c>
      <c r="AU41" s="96">
        <f t="shared" ref="AU41" si="60">+SUM(AU22:AU40)</f>
        <v>33300</v>
      </c>
      <c r="AV41" s="96">
        <f t="shared" ref="AV41:AW41" si="61">+SUM(AV22:AV40)</f>
        <v>33300</v>
      </c>
      <c r="AW41" s="96">
        <f t="shared" si="61"/>
        <v>33300</v>
      </c>
      <c r="AX41" s="96">
        <f t="shared" ref="AX41" si="62">+SUM(AX22:AX40)</f>
        <v>33300</v>
      </c>
      <c r="AY41" s="96">
        <f t="shared" ref="AY41" si="63">+SUM(AY22:AY40)</f>
        <v>33300</v>
      </c>
      <c r="AZ41" s="96">
        <f t="shared" ref="AZ41" si="64">+SUM(AZ22:AZ40)</f>
        <v>33300</v>
      </c>
      <c r="BA41" s="96">
        <f t="shared" ref="BA41" si="65">+SUM(BA22:BA40)</f>
        <v>33300</v>
      </c>
      <c r="BB41" s="96">
        <f t="shared" ref="BB41:BC41" si="66">+SUM(BB22:BB40)</f>
        <v>33300</v>
      </c>
      <c r="BC41" s="96">
        <f t="shared" si="66"/>
        <v>33300</v>
      </c>
      <c r="BD41" s="96">
        <f t="shared" ref="BD41" si="67">+SUM(BD22:BD40)</f>
        <v>33300</v>
      </c>
      <c r="BE41" s="96">
        <f t="shared" ref="BE41" si="68">+SUM(BE22:BE40)</f>
        <v>33300</v>
      </c>
      <c r="BF41" s="96">
        <f t="shared" ref="BF41" si="69">+SUM(BF22:BF40)</f>
        <v>33300</v>
      </c>
      <c r="BG41" s="96">
        <f t="shared" ref="BG41" si="70">+SUM(BG22:BG40)</f>
        <v>33300</v>
      </c>
      <c r="BH41" s="96">
        <f t="shared" ref="BH41:BI41" si="71">+SUM(BH22:BH40)</f>
        <v>33300</v>
      </c>
      <c r="BI41" s="96">
        <f t="shared" si="71"/>
        <v>33300</v>
      </c>
      <c r="BJ41" s="96">
        <f t="shared" ref="BJ41" si="72">+SUM(BJ22:BJ40)</f>
        <v>33300</v>
      </c>
      <c r="BK41" s="96">
        <f t="shared" ref="BK41" si="73">+SUM(BK22:BK40)</f>
        <v>33300</v>
      </c>
      <c r="BL41" s="96">
        <f t="shared" ref="BL41" si="74">+SUM(BL22:BL40)</f>
        <v>33300</v>
      </c>
      <c r="BM41" s="96">
        <f t="shared" ref="BM41" si="75">+SUM(BM22:BM40)</f>
        <v>33300</v>
      </c>
      <c r="BN41" s="96">
        <f t="shared" ref="BN41:BO41" si="76">+SUM(BN22:BN40)</f>
        <v>33300</v>
      </c>
      <c r="BO41" s="96">
        <f t="shared" si="76"/>
        <v>33300</v>
      </c>
      <c r="BP41" s="96">
        <f t="shared" ref="BP41" si="77">+SUM(BP22:BP40)</f>
        <v>33300</v>
      </c>
      <c r="BQ41" s="96">
        <f t="shared" ref="BQ41" si="78">+SUM(BQ22:BQ40)</f>
        <v>33300</v>
      </c>
      <c r="BR41" s="96">
        <f t="shared" ref="BR41" si="79">+SUM(BR22:BR40)</f>
        <v>33300</v>
      </c>
      <c r="BS41" s="96">
        <f t="shared" ref="BS41" si="80">+SUM(BS22:BS40)</f>
        <v>33300</v>
      </c>
      <c r="BT41" s="96">
        <f t="shared" ref="BT41:BU41" si="81">+SUM(BT22:BT40)</f>
        <v>33300</v>
      </c>
      <c r="BU41" s="96">
        <f t="shared" si="81"/>
        <v>33300</v>
      </c>
      <c r="BV41" s="96">
        <f t="shared" ref="BV41" si="82">+SUM(BV22:BV40)</f>
        <v>33300</v>
      </c>
      <c r="BW41" s="96">
        <f t="shared" ref="BW41" si="83">+SUM(BW22:BW40)</f>
        <v>33300</v>
      </c>
      <c r="BX41" s="96">
        <f t="shared" ref="BX41" si="84">+SUM(BX22:BX40)</f>
        <v>33300</v>
      </c>
      <c r="BY41" s="96">
        <f t="shared" ref="BY41" si="85">+SUM(BY22:BY40)</f>
        <v>33300</v>
      </c>
      <c r="BZ41" s="96">
        <f t="shared" ref="BZ41:CA41" si="86">+SUM(BZ22:BZ40)</f>
        <v>33300</v>
      </c>
      <c r="CA41" s="96">
        <f t="shared" si="86"/>
        <v>33300</v>
      </c>
      <c r="CB41" s="96">
        <f t="shared" ref="CB41" si="87">+SUM(CB22:CB40)</f>
        <v>33300</v>
      </c>
      <c r="CC41" s="96">
        <f t="shared" ref="CC41" si="88">+SUM(CC22:CC40)</f>
        <v>33300</v>
      </c>
      <c r="CD41" s="96">
        <f t="shared" ref="CD41" si="89">+SUM(CD22:CD40)</f>
        <v>33300</v>
      </c>
      <c r="CE41" s="96">
        <f t="shared" ref="CE41" si="90">+SUM(CE22:CE40)</f>
        <v>33300</v>
      </c>
      <c r="CF41" s="96">
        <f t="shared" ref="CF41:CG41" si="91">+SUM(CF22:CF40)</f>
        <v>33300</v>
      </c>
      <c r="CG41" s="96">
        <f t="shared" si="91"/>
        <v>33300</v>
      </c>
      <c r="CH41" s="96">
        <f t="shared" ref="CH41" si="92">+SUM(CH22:CH40)</f>
        <v>33300</v>
      </c>
      <c r="CI41" s="96">
        <f t="shared" ref="CI41" si="93">+SUM(CI22:CI40)</f>
        <v>33300</v>
      </c>
      <c r="CJ41" s="96">
        <f t="shared" ref="CJ41" si="94">+SUM(CJ22:CJ40)</f>
        <v>33300</v>
      </c>
      <c r="CK41" s="96">
        <f t="shared" ref="CK41" si="95">+SUM(CK22:CK40)</f>
        <v>33300</v>
      </c>
      <c r="CL41" s="96">
        <f t="shared" ref="CL41:CM41" si="96">+SUM(CL22:CL40)</f>
        <v>33300</v>
      </c>
      <c r="CM41" s="96">
        <f t="shared" si="96"/>
        <v>33300</v>
      </c>
      <c r="CN41" s="96">
        <f t="shared" ref="CN41" si="97">+SUM(CN22:CN40)</f>
        <v>33300</v>
      </c>
      <c r="CO41" s="96">
        <f t="shared" ref="CO41" si="98">+SUM(CO22:CO40)</f>
        <v>33300</v>
      </c>
      <c r="CP41" s="96">
        <f t="shared" ref="CP41" si="99">+SUM(CP22:CP40)</f>
        <v>33300</v>
      </c>
      <c r="CQ41" s="96">
        <f t="shared" ref="CQ41" si="100">+SUM(CQ22:CQ40)</f>
        <v>33300</v>
      </c>
      <c r="CR41" s="96">
        <f t="shared" ref="CR41:CS41" si="101">+SUM(CR22:CR40)</f>
        <v>33300</v>
      </c>
      <c r="CS41" s="96">
        <f t="shared" si="101"/>
        <v>33300</v>
      </c>
      <c r="CT41" s="96">
        <f t="shared" ref="CT41" si="102">+SUM(CT22:CT40)</f>
        <v>33300</v>
      </c>
      <c r="CU41" s="96">
        <f t="shared" ref="CU41" si="103">+SUM(CU22:CU40)</f>
        <v>33300</v>
      </c>
      <c r="CV41" s="96">
        <f t="shared" ref="CV41" si="104">+SUM(CV22:CV40)</f>
        <v>33300</v>
      </c>
      <c r="CW41" s="96">
        <f t="shared" ref="CW41" si="105">+SUM(CW22:CW40)</f>
        <v>33300</v>
      </c>
      <c r="CX41" s="96">
        <f t="shared" ref="CX41:CY41" si="106">+SUM(CX22:CX40)</f>
        <v>33300</v>
      </c>
      <c r="CY41" s="96">
        <f t="shared" si="106"/>
        <v>33300</v>
      </c>
      <c r="CZ41" s="96">
        <f t="shared" ref="CZ41" si="107">+SUM(CZ22:CZ40)</f>
        <v>33300</v>
      </c>
      <c r="DA41" s="96">
        <f t="shared" ref="DA41" si="108">+SUM(DA22:DA40)</f>
        <v>33300</v>
      </c>
      <c r="DB41" s="96">
        <f t="shared" ref="DB41" si="109">+SUM(DB22:DB40)</f>
        <v>33300</v>
      </c>
      <c r="DC41" s="96">
        <f t="shared" ref="DC41" si="110">+SUM(DC22:DC40)</f>
        <v>33300</v>
      </c>
      <c r="DD41" s="96">
        <f t="shared" ref="DD41:DE41" si="111">+SUM(DD22:DD40)</f>
        <v>33300</v>
      </c>
      <c r="DE41" s="96">
        <f t="shared" si="111"/>
        <v>33300</v>
      </c>
      <c r="DF41" s="96">
        <f t="shared" ref="DF41" si="112">+SUM(DF22:DF40)</f>
        <v>33300</v>
      </c>
      <c r="DG41" s="96">
        <f t="shared" ref="DG41" si="113">+SUM(DG22:DG40)</f>
        <v>33300</v>
      </c>
      <c r="DH41" s="96">
        <f t="shared" ref="DH41" si="114">+SUM(DH22:DH40)</f>
        <v>33300</v>
      </c>
      <c r="DI41" s="96">
        <f t="shared" ref="DI41" si="115">+SUM(DI22:DI40)</f>
        <v>33300</v>
      </c>
      <c r="DJ41" s="96">
        <f t="shared" ref="DJ41:DK41" si="116">+SUM(DJ22:DJ40)</f>
        <v>33300</v>
      </c>
      <c r="DK41" s="96">
        <f t="shared" si="116"/>
        <v>33300</v>
      </c>
      <c r="DL41" s="96">
        <f t="shared" ref="DL41" si="117">+SUM(DL22:DL40)</f>
        <v>33300</v>
      </c>
      <c r="DM41" s="96">
        <f t="shared" ref="DM41" si="118">+SUM(DM22:DM40)</f>
        <v>33300</v>
      </c>
      <c r="DN41" s="96">
        <f t="shared" ref="DN41" si="119">+SUM(DN22:DN40)</f>
        <v>33300</v>
      </c>
      <c r="DO41" s="96">
        <f t="shared" ref="DO41" si="120">+SUM(DO22:DO40)</f>
        <v>33300</v>
      </c>
      <c r="DP41" s="96">
        <f t="shared" ref="DP41:DQ41" si="121">+SUM(DP22:DP40)</f>
        <v>33300</v>
      </c>
      <c r="DQ41" s="96">
        <f t="shared" si="121"/>
        <v>33300</v>
      </c>
      <c r="DR41" s="96">
        <f t="shared" ref="DR41" si="122">+SUM(DR22:DR40)</f>
        <v>33300</v>
      </c>
      <c r="DS41" s="96">
        <f t="shared" ref="DS41" si="123">+SUM(DS22:DS40)</f>
        <v>33300</v>
      </c>
      <c r="DT41" s="96">
        <f t="shared" ref="DT41" si="124">+SUM(DT22:DT40)</f>
        <v>33300</v>
      </c>
      <c r="DU41" s="96">
        <f t="shared" ref="DU41" si="125">+SUM(DU22:DU40)</f>
        <v>33300</v>
      </c>
      <c r="DV41" s="96">
        <f t="shared" ref="DV41:EG41" si="126">+SUM(DV22:DV40)</f>
        <v>33300</v>
      </c>
      <c r="DX41" s="96">
        <f t="shared" si="126"/>
        <v>399600</v>
      </c>
      <c r="DY41" s="96">
        <f t="shared" si="126"/>
        <v>399600</v>
      </c>
      <c r="DZ41" s="96">
        <f t="shared" si="126"/>
        <v>399600</v>
      </c>
      <c r="EA41" s="96">
        <f t="shared" si="126"/>
        <v>399600</v>
      </c>
      <c r="EB41" s="96">
        <f t="shared" si="126"/>
        <v>399600</v>
      </c>
      <c r="EC41" s="96">
        <f t="shared" si="126"/>
        <v>399600</v>
      </c>
      <c r="ED41" s="96">
        <f t="shared" si="126"/>
        <v>399600</v>
      </c>
      <c r="EE41" s="96">
        <f t="shared" si="126"/>
        <v>399600</v>
      </c>
      <c r="EF41" s="96">
        <f t="shared" si="126"/>
        <v>399600</v>
      </c>
      <c r="EG41" s="96">
        <f t="shared" si="126"/>
        <v>399600</v>
      </c>
    </row>
    <row r="42" spans="4:137" ht="18.75" x14ac:dyDescent="0.3">
      <c r="E42" s="29" t="s">
        <v>8</v>
      </c>
      <c r="F42" s="79"/>
    </row>
    <row r="43" spans="4:137" ht="18.75" x14ac:dyDescent="0.3">
      <c r="D43" s="76"/>
      <c r="E43" s="29"/>
      <c r="F43" s="80" t="s">
        <v>149</v>
      </c>
      <c r="G43" s="97">
        <f>+C_ammortamenti!G33+SUM(Bilancio_In!I18:I24)</f>
        <v>3500</v>
      </c>
      <c r="H43" s="97">
        <f>+C_ammortamenti!H33+SUM(Bilancio_In!J18:J24)</f>
        <v>3500</v>
      </c>
      <c r="I43" s="97">
        <f>+C_ammortamenti!I33+SUM(Bilancio_In!K18:K24)</f>
        <v>3500</v>
      </c>
      <c r="J43" s="97">
        <f>+C_ammortamenti!J33+SUM(Bilancio_In!L18:L24)</f>
        <v>3500</v>
      </c>
      <c r="K43" s="97">
        <f>+C_ammortamenti!K33+SUM(Bilancio_In!M18:M24)</f>
        <v>3500</v>
      </c>
      <c r="L43" s="97">
        <f>+C_ammortamenti!L33+SUM(Bilancio_In!N18:N24)</f>
        <v>3500</v>
      </c>
      <c r="M43" s="97">
        <f>+C_ammortamenti!M33+SUM(Bilancio_In!O18:O24)</f>
        <v>3500</v>
      </c>
      <c r="N43" s="97">
        <f>+C_ammortamenti!N33+SUM(Bilancio_In!P18:P24)</f>
        <v>3500</v>
      </c>
      <c r="O43" s="97">
        <f>+C_ammortamenti!O33+SUM(Bilancio_In!Q18:Q24)</f>
        <v>3500</v>
      </c>
      <c r="P43" s="97">
        <f>+C_ammortamenti!P33+SUM(Bilancio_In!R18:R24)</f>
        <v>3500</v>
      </c>
      <c r="Q43" s="97">
        <f>+C_ammortamenti!Q33+SUM(Bilancio_In!S18:S24)</f>
        <v>3500</v>
      </c>
      <c r="R43" s="97">
        <f>+C_ammortamenti!R33+SUM(Bilancio_In!T18:T24)</f>
        <v>3500</v>
      </c>
      <c r="S43" s="97">
        <f>+C_ammortamenti!S33+SUM(Bilancio_In!U18:U24)</f>
        <v>3500</v>
      </c>
      <c r="T43" s="97">
        <f>+C_ammortamenti!T33+SUM(Bilancio_In!V18:V24)</f>
        <v>3500</v>
      </c>
      <c r="U43" s="97">
        <f>+C_ammortamenti!U33+SUM(Bilancio_In!W18:W24)</f>
        <v>3500</v>
      </c>
      <c r="V43" s="97">
        <f>+C_ammortamenti!V33+SUM(Bilancio_In!X18:X24)</f>
        <v>3500</v>
      </c>
      <c r="W43" s="97">
        <f>+C_ammortamenti!W33+SUM(Bilancio_In!Y18:Y24)</f>
        <v>3500</v>
      </c>
      <c r="X43" s="97">
        <f>+C_ammortamenti!X33+SUM(Bilancio_In!Z18:Z24)</f>
        <v>3500</v>
      </c>
      <c r="Y43" s="97">
        <f>+C_ammortamenti!Y33+SUM(Bilancio_In!AA18:AA24)</f>
        <v>3500</v>
      </c>
      <c r="Z43" s="97">
        <f>+C_ammortamenti!Z33+SUM(Bilancio_In!AB18:AB24)</f>
        <v>3500</v>
      </c>
      <c r="AA43" s="97">
        <f>+C_ammortamenti!AA33+SUM(Bilancio_In!AC18:AC24)</f>
        <v>3500</v>
      </c>
      <c r="AB43" s="97">
        <f>+C_ammortamenti!AB33+SUM(Bilancio_In!AD18:AD24)</f>
        <v>3500</v>
      </c>
      <c r="AC43" s="97">
        <f>+C_ammortamenti!AC33+SUM(Bilancio_In!AE18:AE24)</f>
        <v>3500</v>
      </c>
      <c r="AD43" s="97">
        <f>+C_ammortamenti!AD33+SUM(Bilancio_In!AF18:AF24)</f>
        <v>3500</v>
      </c>
      <c r="AE43" s="97">
        <f>+C_ammortamenti!AE33+SUM(Bilancio_In!AG18:AG24)</f>
        <v>3500</v>
      </c>
      <c r="AF43" s="97">
        <f>+C_ammortamenti!AF33+SUM(Bilancio_In!AH18:AH24)</f>
        <v>3500</v>
      </c>
      <c r="AG43" s="97">
        <f>+C_ammortamenti!AG33+SUM(Bilancio_In!AI18:AI24)</f>
        <v>3500</v>
      </c>
      <c r="AH43" s="97">
        <f>+C_ammortamenti!AH33+SUM(Bilancio_In!AJ18:AJ24)</f>
        <v>3500</v>
      </c>
      <c r="AI43" s="97">
        <f>+C_ammortamenti!AI33+SUM(Bilancio_In!AK18:AK24)</f>
        <v>3500</v>
      </c>
      <c r="AJ43" s="97">
        <f>+C_ammortamenti!AJ33+SUM(Bilancio_In!AL18:AL24)</f>
        <v>3500</v>
      </c>
      <c r="AK43" s="97">
        <f>+C_ammortamenti!AK33+SUM(Bilancio_In!AM18:AM24)</f>
        <v>3500</v>
      </c>
      <c r="AL43" s="97">
        <f>+C_ammortamenti!AL33+SUM(Bilancio_In!AN18:AN24)</f>
        <v>3500</v>
      </c>
      <c r="AM43" s="97">
        <f>+C_ammortamenti!AM33+SUM(Bilancio_In!AO18:AO24)</f>
        <v>3500</v>
      </c>
      <c r="AN43" s="97">
        <f>+C_ammortamenti!AN33+SUM(Bilancio_In!AP18:AP24)</f>
        <v>3500</v>
      </c>
      <c r="AO43" s="97">
        <f>+C_ammortamenti!AO33+SUM(Bilancio_In!AQ18:AQ24)</f>
        <v>3500</v>
      </c>
      <c r="AP43" s="97">
        <f>+C_ammortamenti!AP33+SUM(Bilancio_In!AR18:AR24)</f>
        <v>3500</v>
      </c>
      <c r="AQ43" s="97">
        <f>+C_ammortamenti!AQ33+SUM(Bilancio_In!AS18:AS24)</f>
        <v>3500</v>
      </c>
      <c r="AR43" s="97">
        <f>+C_ammortamenti!AR33+SUM(Bilancio_In!AT18:AT24)</f>
        <v>3500</v>
      </c>
      <c r="AS43" s="97">
        <f>+C_ammortamenti!AS33+SUM(Bilancio_In!AU18:AU24)</f>
        <v>3500</v>
      </c>
      <c r="AT43" s="97">
        <f>+C_ammortamenti!AT33+SUM(Bilancio_In!AV18:AV24)</f>
        <v>3500</v>
      </c>
      <c r="AU43" s="97">
        <f>+C_ammortamenti!AU33+SUM(Bilancio_In!AW18:AW24)</f>
        <v>1000</v>
      </c>
      <c r="AV43" s="97">
        <f>+C_ammortamenti!AV33+SUM(Bilancio_In!AX18:AX24)</f>
        <v>1000</v>
      </c>
      <c r="AW43" s="97">
        <f>+C_ammortamenti!AW33+SUM(Bilancio_In!AY18:AY24)</f>
        <v>1000</v>
      </c>
      <c r="AX43" s="97">
        <f>+C_ammortamenti!AX33+SUM(Bilancio_In!AZ18:AZ24)</f>
        <v>1000</v>
      </c>
      <c r="AY43" s="97">
        <f>+C_ammortamenti!AY33+SUM(Bilancio_In!BA18:BA24)</f>
        <v>1000</v>
      </c>
      <c r="AZ43" s="97">
        <f>+C_ammortamenti!AZ33+SUM(Bilancio_In!BB18:BB24)</f>
        <v>1000</v>
      </c>
      <c r="BA43" s="97">
        <f>+C_ammortamenti!BA33+SUM(Bilancio_In!BC18:BC24)</f>
        <v>1000</v>
      </c>
      <c r="BB43" s="97">
        <f>+C_ammortamenti!BB33+SUM(Bilancio_In!BD18:BD24)</f>
        <v>1000</v>
      </c>
      <c r="BC43" s="97">
        <f>+C_ammortamenti!BC33+SUM(Bilancio_In!BE18:BE24)</f>
        <v>1000</v>
      </c>
      <c r="BD43" s="97">
        <f>+C_ammortamenti!BD33+SUM(Bilancio_In!BF18:BF24)</f>
        <v>1000</v>
      </c>
      <c r="BE43" s="97">
        <f>+C_ammortamenti!BE33+SUM(Bilancio_In!BG18:BG24)</f>
        <v>0</v>
      </c>
      <c r="BF43" s="97">
        <f>+C_ammortamenti!BF33+SUM(Bilancio_In!BH18:BH24)</f>
        <v>0</v>
      </c>
      <c r="BG43" s="97">
        <f>+C_ammortamenti!BG33+SUM(Bilancio_In!BI18:BI24)</f>
        <v>0</v>
      </c>
      <c r="BH43" s="97">
        <f>+C_ammortamenti!BH33+SUM(Bilancio_In!BJ18:BJ24)</f>
        <v>0</v>
      </c>
      <c r="BI43" s="97">
        <f>+C_ammortamenti!BI33+SUM(Bilancio_In!BK18:BK24)</f>
        <v>0</v>
      </c>
      <c r="BJ43" s="97">
        <f>+C_ammortamenti!BJ33+SUM(Bilancio_In!BL18:BL24)</f>
        <v>0</v>
      </c>
      <c r="BK43" s="97">
        <f>+C_ammortamenti!BK33+SUM(Bilancio_In!BM18:BM24)</f>
        <v>0</v>
      </c>
      <c r="BL43" s="97">
        <f>+C_ammortamenti!BL33+SUM(Bilancio_In!BN18:BN24)</f>
        <v>0</v>
      </c>
      <c r="BM43" s="97">
        <f>+C_ammortamenti!BM33+SUM(Bilancio_In!BO18:BO24)</f>
        <v>0</v>
      </c>
      <c r="BN43" s="97">
        <f>+C_ammortamenti!BN33+SUM(Bilancio_In!BP18:BP24)</f>
        <v>0</v>
      </c>
      <c r="BO43" s="97">
        <f>+C_ammortamenti!BO33+SUM(Bilancio_In!BQ18:BQ24)</f>
        <v>0</v>
      </c>
      <c r="BP43" s="97">
        <f>+C_ammortamenti!BP33+SUM(Bilancio_In!BR18:BR24)</f>
        <v>0</v>
      </c>
      <c r="BQ43" s="97">
        <f>+C_ammortamenti!BQ33+SUM(Bilancio_In!BS18:BS24)</f>
        <v>0</v>
      </c>
      <c r="BR43" s="97">
        <f>+C_ammortamenti!BR33+SUM(Bilancio_In!BT18:BT24)</f>
        <v>0</v>
      </c>
      <c r="BS43" s="97">
        <f>+C_ammortamenti!BS33+SUM(Bilancio_In!BU18:BU24)</f>
        <v>0</v>
      </c>
      <c r="BT43" s="97">
        <f>+C_ammortamenti!BT33+SUM(Bilancio_In!BV18:BV24)</f>
        <v>0</v>
      </c>
      <c r="BU43" s="97">
        <f>+C_ammortamenti!BU33+SUM(Bilancio_In!BW18:BW24)</f>
        <v>0</v>
      </c>
      <c r="BV43" s="97">
        <f>+C_ammortamenti!BV33+SUM(Bilancio_In!BX18:BX24)</f>
        <v>0</v>
      </c>
      <c r="BW43" s="97">
        <f>+C_ammortamenti!BW33+SUM(Bilancio_In!BY18:BY24)</f>
        <v>0</v>
      </c>
      <c r="BX43" s="97">
        <f>+C_ammortamenti!BX33+SUM(Bilancio_In!BZ18:BZ24)</f>
        <v>0</v>
      </c>
      <c r="BY43" s="97">
        <f>+C_ammortamenti!BY33+SUM(Bilancio_In!CA18:CA24)</f>
        <v>0</v>
      </c>
      <c r="BZ43" s="97">
        <f>+C_ammortamenti!BZ33+SUM(Bilancio_In!CB18:CB24)</f>
        <v>0</v>
      </c>
      <c r="CA43" s="97">
        <f>+C_ammortamenti!CA33+SUM(Bilancio_In!CC18:CC24)</f>
        <v>0</v>
      </c>
      <c r="CB43" s="97">
        <f>+C_ammortamenti!CB33+SUM(Bilancio_In!CD18:CD24)</f>
        <v>0</v>
      </c>
      <c r="CC43" s="97">
        <f>+C_ammortamenti!CC33+SUM(Bilancio_In!CE18:CE24)</f>
        <v>0</v>
      </c>
      <c r="CD43" s="97">
        <f>+C_ammortamenti!CD33+SUM(Bilancio_In!CF18:CF24)</f>
        <v>0</v>
      </c>
      <c r="CE43" s="97">
        <f>+C_ammortamenti!CE33+SUM(Bilancio_In!CG18:CG24)</f>
        <v>0</v>
      </c>
      <c r="CF43" s="97">
        <f>+C_ammortamenti!CF33+SUM(Bilancio_In!CH18:CH24)</f>
        <v>0</v>
      </c>
      <c r="CG43" s="97">
        <f>+C_ammortamenti!CG33+SUM(Bilancio_In!CI18:CI24)</f>
        <v>0</v>
      </c>
      <c r="CH43" s="97">
        <f>+C_ammortamenti!CH33+SUM(Bilancio_In!CJ18:CJ24)</f>
        <v>0</v>
      </c>
      <c r="CI43" s="97">
        <f>+C_ammortamenti!CI33+SUM(Bilancio_In!CK18:CK24)</f>
        <v>0</v>
      </c>
      <c r="CJ43" s="97">
        <f>+C_ammortamenti!CJ33+SUM(Bilancio_In!CL18:CL24)</f>
        <v>0</v>
      </c>
      <c r="CK43" s="97">
        <f>+C_ammortamenti!CK33+SUM(Bilancio_In!CM18:CM24)</f>
        <v>0</v>
      </c>
      <c r="CL43" s="97">
        <f>+C_ammortamenti!CL33+SUM(Bilancio_In!CN18:CN24)</f>
        <v>0</v>
      </c>
      <c r="CM43" s="97">
        <f>+C_ammortamenti!CM33+SUM(Bilancio_In!CO18:CO24)</f>
        <v>0</v>
      </c>
      <c r="CN43" s="97">
        <f>+C_ammortamenti!CN33+SUM(Bilancio_In!CP18:CP24)</f>
        <v>0</v>
      </c>
      <c r="CO43" s="97">
        <f>+C_ammortamenti!CO33+SUM(Bilancio_In!CQ18:CQ24)</f>
        <v>0</v>
      </c>
      <c r="CP43" s="97">
        <f>+C_ammortamenti!CP33+SUM(Bilancio_In!CR18:CR24)</f>
        <v>0</v>
      </c>
      <c r="CQ43" s="97">
        <f>+C_ammortamenti!CQ33+SUM(Bilancio_In!CS18:CS24)</f>
        <v>0</v>
      </c>
      <c r="CR43" s="97">
        <f>+C_ammortamenti!CR33+SUM(Bilancio_In!CT18:CT24)</f>
        <v>0</v>
      </c>
      <c r="CS43" s="97">
        <f>+C_ammortamenti!CS33+SUM(Bilancio_In!CU18:CU24)</f>
        <v>0</v>
      </c>
      <c r="CT43" s="97">
        <f>+C_ammortamenti!CT33+SUM(Bilancio_In!CV18:CV24)</f>
        <v>0</v>
      </c>
      <c r="CU43" s="97">
        <f>+C_ammortamenti!CU33+SUM(Bilancio_In!CW18:CW24)</f>
        <v>0</v>
      </c>
      <c r="CV43" s="97">
        <f>+C_ammortamenti!CV33+SUM(Bilancio_In!CX18:CX24)</f>
        <v>0</v>
      </c>
      <c r="CW43" s="97">
        <f>+C_ammortamenti!CW33+SUM(Bilancio_In!CY18:CY24)</f>
        <v>0</v>
      </c>
      <c r="CX43" s="97">
        <f>+C_ammortamenti!CX33+SUM(Bilancio_In!CZ18:CZ24)</f>
        <v>0</v>
      </c>
      <c r="CY43" s="97">
        <f>+C_ammortamenti!CY33+SUM(Bilancio_In!DA18:DA24)</f>
        <v>0</v>
      </c>
      <c r="CZ43" s="97">
        <f>+C_ammortamenti!CZ33+SUM(Bilancio_In!DB18:DB24)</f>
        <v>0</v>
      </c>
      <c r="DA43" s="97">
        <f>+C_ammortamenti!DA33+SUM(Bilancio_In!DC18:DC24)</f>
        <v>0</v>
      </c>
      <c r="DB43" s="97">
        <f>+C_ammortamenti!DB33+SUM(Bilancio_In!DD18:DD24)</f>
        <v>0</v>
      </c>
      <c r="DC43" s="97">
        <f>+C_ammortamenti!DC33+SUM(Bilancio_In!DE18:DE24)</f>
        <v>0</v>
      </c>
      <c r="DD43" s="97">
        <f>+C_ammortamenti!DD33+SUM(Bilancio_In!DF18:DF24)</f>
        <v>0</v>
      </c>
      <c r="DE43" s="97">
        <f>+C_ammortamenti!DE33+SUM(Bilancio_In!DG18:DG24)</f>
        <v>0</v>
      </c>
      <c r="DF43" s="97">
        <f>+C_ammortamenti!DF33+SUM(Bilancio_In!DH18:DH24)</f>
        <v>0</v>
      </c>
      <c r="DG43" s="97">
        <f>+C_ammortamenti!DG33+SUM(Bilancio_In!DI18:DI24)</f>
        <v>0</v>
      </c>
      <c r="DH43" s="97">
        <f>+C_ammortamenti!DH33+SUM(Bilancio_In!DJ18:DJ24)</f>
        <v>0</v>
      </c>
      <c r="DI43" s="97">
        <f>+C_ammortamenti!DI33+SUM(Bilancio_In!DK18:DK24)</f>
        <v>0</v>
      </c>
      <c r="DJ43" s="97">
        <f>+C_ammortamenti!DJ33+SUM(Bilancio_In!DL18:DL24)</f>
        <v>0</v>
      </c>
      <c r="DK43" s="97">
        <f>+C_ammortamenti!DK33+SUM(Bilancio_In!DM18:DM24)</f>
        <v>0</v>
      </c>
      <c r="DL43" s="97">
        <f>+C_ammortamenti!DL33+SUM(Bilancio_In!DN18:DN24)</f>
        <v>0</v>
      </c>
      <c r="DM43" s="97">
        <f>+C_ammortamenti!DM33+SUM(Bilancio_In!DO18:DO24)</f>
        <v>0</v>
      </c>
      <c r="DN43" s="97">
        <f>+C_ammortamenti!DN33+SUM(Bilancio_In!DP18:DP24)</f>
        <v>0</v>
      </c>
      <c r="DO43" s="97">
        <f>+C_ammortamenti!DO33+SUM(Bilancio_In!DQ18:DQ24)</f>
        <v>0</v>
      </c>
      <c r="DP43" s="97">
        <f>+C_ammortamenti!DP33+SUM(Bilancio_In!DR18:DR24)</f>
        <v>0</v>
      </c>
      <c r="DQ43" s="97">
        <f>+C_ammortamenti!DQ33+SUM(Bilancio_In!DS18:DS24)</f>
        <v>0</v>
      </c>
      <c r="DR43" s="97">
        <f>+C_ammortamenti!DR33+SUM(Bilancio_In!DT18:DT24)</f>
        <v>0</v>
      </c>
      <c r="DS43" s="97">
        <f>+C_ammortamenti!DS33+SUM(Bilancio_In!DU18:DU24)</f>
        <v>0</v>
      </c>
      <c r="DT43" s="97">
        <f>+C_ammortamenti!DT33+SUM(Bilancio_In!DV18:DV24)</f>
        <v>0</v>
      </c>
      <c r="DU43" s="97">
        <f>+C_ammortamenti!DU33+SUM(Bilancio_In!DW18:DW24)</f>
        <v>0</v>
      </c>
      <c r="DV43" s="97">
        <f>+C_ammortamenti!DV33+SUM(Bilancio_In!DX18:DX24)</f>
        <v>0</v>
      </c>
      <c r="DX43" s="97">
        <f t="shared" ref="DX43:DX44" si="127">+SUM(G43:R43)</f>
        <v>42000</v>
      </c>
      <c r="DY43" s="97">
        <f t="shared" ref="DY43:DY44" si="128">+SUM(S43:AD43)</f>
        <v>42000</v>
      </c>
      <c r="DZ43" s="97">
        <f t="shared" ref="DZ43:DZ44" si="129">+SUM(AE43:AP43)</f>
        <v>42000</v>
      </c>
      <c r="EA43" s="97">
        <f t="shared" ref="EA43:EA44" si="130">+SUM(AQ43:BB43)</f>
        <v>22000</v>
      </c>
      <c r="EB43" s="97">
        <f t="shared" ref="EB43:EB44" si="131">+SUM(BC43:BN43)</f>
        <v>2000</v>
      </c>
      <c r="EC43" s="97">
        <f t="shared" ref="EC43:EC44" si="132">+SUM(BO43:BZ43)</f>
        <v>0</v>
      </c>
      <c r="ED43" s="97">
        <f t="shared" ref="ED43:ED44" si="133">+SUM(CA43:CL43)</f>
        <v>0</v>
      </c>
      <c r="EE43" s="97">
        <f t="shared" ref="EE43:EE44" si="134">+SUM(CM43:CX43)</f>
        <v>0</v>
      </c>
      <c r="EF43" s="97">
        <f t="shared" ref="EF43:EF44" si="135">+SUM(CY43:DJ43)</f>
        <v>0</v>
      </c>
      <c r="EG43" s="97">
        <f t="shared" ref="EG43:EG44" si="136">+SUM(DK43:DV43)</f>
        <v>0</v>
      </c>
    </row>
    <row r="44" spans="4:137" ht="18.75" x14ac:dyDescent="0.3">
      <c r="D44" s="76"/>
      <c r="E44" s="29"/>
      <c r="F44" s="80" t="s">
        <v>150</v>
      </c>
      <c r="G44" s="97">
        <f>+C_ammortamenti!G34+SUM(Bilancio_In!I34:I36)</f>
        <v>5000</v>
      </c>
      <c r="H44" s="97">
        <f>+C_ammortamenti!H34+SUM(Bilancio_In!J34:J36)</f>
        <v>5000</v>
      </c>
      <c r="I44" s="97">
        <f>+C_ammortamenti!I34+SUM(Bilancio_In!K34:K36)</f>
        <v>5000</v>
      </c>
      <c r="J44" s="97">
        <f>+C_ammortamenti!J34+SUM(Bilancio_In!L34:L36)</f>
        <v>5000</v>
      </c>
      <c r="K44" s="97">
        <f>+C_ammortamenti!K34+SUM(Bilancio_In!M34:M36)</f>
        <v>5000</v>
      </c>
      <c r="L44" s="97">
        <f>+C_ammortamenti!L34+SUM(Bilancio_In!N34:N36)</f>
        <v>5000</v>
      </c>
      <c r="M44" s="97">
        <f>+C_ammortamenti!M34+SUM(Bilancio_In!O34:O36)</f>
        <v>5000</v>
      </c>
      <c r="N44" s="97">
        <f>+C_ammortamenti!N34+SUM(Bilancio_In!P34:P36)</f>
        <v>5000</v>
      </c>
      <c r="O44" s="97">
        <f>+C_ammortamenti!O34+SUM(Bilancio_In!Q34:Q36)</f>
        <v>5000</v>
      </c>
      <c r="P44" s="97">
        <f>+C_ammortamenti!P34+SUM(Bilancio_In!R34:R36)</f>
        <v>5000</v>
      </c>
      <c r="Q44" s="97">
        <f>+C_ammortamenti!Q34+SUM(Bilancio_In!S34:S36)</f>
        <v>5000</v>
      </c>
      <c r="R44" s="97">
        <f>+C_ammortamenti!R34+SUM(Bilancio_In!T34:T36)</f>
        <v>5000</v>
      </c>
      <c r="S44" s="97">
        <f>+C_ammortamenti!S34+SUM(Bilancio_In!U34:U36)</f>
        <v>5000</v>
      </c>
      <c r="T44" s="97">
        <f>+C_ammortamenti!T34+SUM(Bilancio_In!V34:V36)</f>
        <v>5000</v>
      </c>
      <c r="U44" s="97">
        <f>+C_ammortamenti!U34+SUM(Bilancio_In!W34:W36)</f>
        <v>5000</v>
      </c>
      <c r="V44" s="97">
        <f>+C_ammortamenti!V34+SUM(Bilancio_In!X34:X36)</f>
        <v>5000</v>
      </c>
      <c r="W44" s="97">
        <f>+C_ammortamenti!W34+SUM(Bilancio_In!Y34:Y36)</f>
        <v>5000</v>
      </c>
      <c r="X44" s="97">
        <f>+C_ammortamenti!X34+SUM(Bilancio_In!Z34:Z36)</f>
        <v>5000</v>
      </c>
      <c r="Y44" s="97">
        <f>+C_ammortamenti!Y34+SUM(Bilancio_In!AA34:AA36)</f>
        <v>5000</v>
      </c>
      <c r="Z44" s="97">
        <f>+C_ammortamenti!Z34+SUM(Bilancio_In!AB34:AB36)</f>
        <v>5000</v>
      </c>
      <c r="AA44" s="97">
        <f>+C_ammortamenti!AA34+SUM(Bilancio_In!AC34:AC36)</f>
        <v>3000</v>
      </c>
      <c r="AB44" s="97">
        <f>+C_ammortamenti!AB34+SUM(Bilancio_In!AD34:AD36)</f>
        <v>3000</v>
      </c>
      <c r="AC44" s="97">
        <f>+C_ammortamenti!AC34+SUM(Bilancio_In!AE34:AE36)</f>
        <v>3000</v>
      </c>
      <c r="AD44" s="97">
        <f>+C_ammortamenti!AD34+SUM(Bilancio_In!AF34:AF36)</f>
        <v>3000</v>
      </c>
      <c r="AE44" s="97">
        <f>+C_ammortamenti!AE34+SUM(Bilancio_In!AG34:AG36)</f>
        <v>3000</v>
      </c>
      <c r="AF44" s="97">
        <f>+C_ammortamenti!AF34+SUM(Bilancio_In!AH34:AH36)</f>
        <v>3000</v>
      </c>
      <c r="AG44" s="97">
        <f>+C_ammortamenti!AG34+SUM(Bilancio_In!AI34:AI36)</f>
        <v>3000</v>
      </c>
      <c r="AH44" s="97">
        <f>+C_ammortamenti!AH34+SUM(Bilancio_In!AJ34:AJ36)</f>
        <v>3000</v>
      </c>
      <c r="AI44" s="97">
        <f>+C_ammortamenti!AI34+SUM(Bilancio_In!AK34:AK36)</f>
        <v>3000</v>
      </c>
      <c r="AJ44" s="97">
        <f>+C_ammortamenti!AJ34+SUM(Bilancio_In!AL34:AL36)</f>
        <v>3000</v>
      </c>
      <c r="AK44" s="97">
        <f>+C_ammortamenti!AK34+SUM(Bilancio_In!AM34:AM36)</f>
        <v>3000</v>
      </c>
      <c r="AL44" s="97">
        <f>+C_ammortamenti!AL34+SUM(Bilancio_In!AN34:AN36)</f>
        <v>2000</v>
      </c>
      <c r="AM44" s="97">
        <f>+C_ammortamenti!AM34+SUM(Bilancio_In!AO34:AO36)</f>
        <v>0</v>
      </c>
      <c r="AN44" s="97">
        <f>+C_ammortamenti!AN34+SUM(Bilancio_In!AP34:AP36)</f>
        <v>0</v>
      </c>
      <c r="AO44" s="97">
        <f>+C_ammortamenti!AO34+SUM(Bilancio_In!AQ34:AQ36)</f>
        <v>0</v>
      </c>
      <c r="AP44" s="97">
        <f>+C_ammortamenti!AP34+SUM(Bilancio_In!AR34:AR36)</f>
        <v>0</v>
      </c>
      <c r="AQ44" s="97">
        <f>+C_ammortamenti!AQ34+SUM(Bilancio_In!AS34:AS36)</f>
        <v>0</v>
      </c>
      <c r="AR44" s="97">
        <f>+C_ammortamenti!AR34+SUM(Bilancio_In!AT34:AT36)</f>
        <v>0</v>
      </c>
      <c r="AS44" s="97">
        <f>+C_ammortamenti!AS34+SUM(Bilancio_In!AU34:AU36)</f>
        <v>0</v>
      </c>
      <c r="AT44" s="97">
        <f>+C_ammortamenti!AT34+SUM(Bilancio_In!AV34:AV36)</f>
        <v>0</v>
      </c>
      <c r="AU44" s="97">
        <f>+C_ammortamenti!AU34+SUM(Bilancio_In!AW34:AW36)</f>
        <v>0</v>
      </c>
      <c r="AV44" s="97">
        <f>+C_ammortamenti!AV34+SUM(Bilancio_In!AX34:AX36)</f>
        <v>0</v>
      </c>
      <c r="AW44" s="97">
        <f>+C_ammortamenti!AW34+SUM(Bilancio_In!AY34:AY36)</f>
        <v>0</v>
      </c>
      <c r="AX44" s="97">
        <f>+C_ammortamenti!AX34+SUM(Bilancio_In!AZ34:AZ36)</f>
        <v>0</v>
      </c>
      <c r="AY44" s="97">
        <f>+C_ammortamenti!AY34+SUM(Bilancio_In!BA34:BA36)</f>
        <v>0</v>
      </c>
      <c r="AZ44" s="97">
        <f>+C_ammortamenti!AZ34+SUM(Bilancio_In!BB34:BB36)</f>
        <v>0</v>
      </c>
      <c r="BA44" s="97">
        <f>+C_ammortamenti!BA34+SUM(Bilancio_In!BC34:BC36)</f>
        <v>0</v>
      </c>
      <c r="BB44" s="97">
        <f>+C_ammortamenti!BB34+SUM(Bilancio_In!BD34:BD36)</f>
        <v>0</v>
      </c>
      <c r="BC44" s="97">
        <f>+C_ammortamenti!BC34+SUM(Bilancio_In!BE34:BE36)</f>
        <v>0</v>
      </c>
      <c r="BD44" s="97">
        <f>+C_ammortamenti!BD34+SUM(Bilancio_In!BF34:BF36)</f>
        <v>0</v>
      </c>
      <c r="BE44" s="97">
        <f>+C_ammortamenti!BE34+SUM(Bilancio_In!BG34:BG36)</f>
        <v>0</v>
      </c>
      <c r="BF44" s="97">
        <f>+C_ammortamenti!BF34+SUM(Bilancio_In!BH34:BH36)</f>
        <v>0</v>
      </c>
      <c r="BG44" s="97">
        <f>+C_ammortamenti!BG34+SUM(Bilancio_In!BI34:BI36)</f>
        <v>0</v>
      </c>
      <c r="BH44" s="97">
        <f>+C_ammortamenti!BH34+SUM(Bilancio_In!BJ34:BJ36)</f>
        <v>0</v>
      </c>
      <c r="BI44" s="97">
        <f>+C_ammortamenti!BI34+SUM(Bilancio_In!BK34:BK36)</f>
        <v>0</v>
      </c>
      <c r="BJ44" s="97">
        <f>+C_ammortamenti!BJ34+SUM(Bilancio_In!BL34:BL36)</f>
        <v>0</v>
      </c>
      <c r="BK44" s="97">
        <f>+C_ammortamenti!BK34+SUM(Bilancio_In!BM34:BM36)</f>
        <v>0</v>
      </c>
      <c r="BL44" s="97">
        <f>+C_ammortamenti!BL34+SUM(Bilancio_In!BN34:BN36)</f>
        <v>0</v>
      </c>
      <c r="BM44" s="97">
        <f>+C_ammortamenti!BM34+SUM(Bilancio_In!BO34:BO36)</f>
        <v>0</v>
      </c>
      <c r="BN44" s="97">
        <f>+C_ammortamenti!BN34+SUM(Bilancio_In!BP34:BP36)</f>
        <v>0</v>
      </c>
      <c r="BO44" s="97">
        <f>+C_ammortamenti!BO34+SUM(Bilancio_In!BQ34:BQ36)</f>
        <v>0</v>
      </c>
      <c r="BP44" s="97">
        <f>+C_ammortamenti!BP34+SUM(Bilancio_In!BR34:BR36)</f>
        <v>0</v>
      </c>
      <c r="BQ44" s="97">
        <f>+C_ammortamenti!BQ34+SUM(Bilancio_In!BS34:BS36)</f>
        <v>0</v>
      </c>
      <c r="BR44" s="97">
        <f>+C_ammortamenti!BR34+SUM(Bilancio_In!BT34:BT36)</f>
        <v>0</v>
      </c>
      <c r="BS44" s="97">
        <f>+C_ammortamenti!BS34+SUM(Bilancio_In!BU34:BU36)</f>
        <v>0</v>
      </c>
      <c r="BT44" s="97">
        <f>+C_ammortamenti!BT34+SUM(Bilancio_In!BV34:BV36)</f>
        <v>0</v>
      </c>
      <c r="BU44" s="97">
        <f>+C_ammortamenti!BU34+SUM(Bilancio_In!BW34:BW36)</f>
        <v>0</v>
      </c>
      <c r="BV44" s="97">
        <f>+C_ammortamenti!BV34+SUM(Bilancio_In!BX34:BX36)</f>
        <v>0</v>
      </c>
      <c r="BW44" s="97">
        <f>+C_ammortamenti!BW34+SUM(Bilancio_In!BY34:BY36)</f>
        <v>0</v>
      </c>
      <c r="BX44" s="97">
        <f>+C_ammortamenti!BX34+SUM(Bilancio_In!BZ34:BZ36)</f>
        <v>0</v>
      </c>
      <c r="BY44" s="97">
        <f>+C_ammortamenti!BY34+SUM(Bilancio_In!CA34:CA36)</f>
        <v>0</v>
      </c>
      <c r="BZ44" s="97">
        <f>+C_ammortamenti!BZ34+SUM(Bilancio_In!CB34:CB36)</f>
        <v>0</v>
      </c>
      <c r="CA44" s="97">
        <f>+C_ammortamenti!CA34+SUM(Bilancio_In!CC34:CC36)</f>
        <v>0</v>
      </c>
      <c r="CB44" s="97">
        <f>+C_ammortamenti!CB34+SUM(Bilancio_In!CD34:CD36)</f>
        <v>0</v>
      </c>
      <c r="CC44" s="97">
        <f>+C_ammortamenti!CC34+SUM(Bilancio_In!CE34:CE36)</f>
        <v>0</v>
      </c>
      <c r="CD44" s="97">
        <f>+C_ammortamenti!CD34+SUM(Bilancio_In!CF34:CF36)</f>
        <v>0</v>
      </c>
      <c r="CE44" s="97">
        <f>+C_ammortamenti!CE34+SUM(Bilancio_In!CG34:CG36)</f>
        <v>0</v>
      </c>
      <c r="CF44" s="97">
        <f>+C_ammortamenti!CF34+SUM(Bilancio_In!CH34:CH36)</f>
        <v>0</v>
      </c>
      <c r="CG44" s="97">
        <f>+C_ammortamenti!CG34+SUM(Bilancio_In!CI34:CI36)</f>
        <v>0</v>
      </c>
      <c r="CH44" s="97">
        <f>+C_ammortamenti!CH34+SUM(Bilancio_In!CJ34:CJ36)</f>
        <v>0</v>
      </c>
      <c r="CI44" s="97">
        <f>+C_ammortamenti!CI34+SUM(Bilancio_In!CK34:CK36)</f>
        <v>0</v>
      </c>
      <c r="CJ44" s="97">
        <f>+C_ammortamenti!CJ34+SUM(Bilancio_In!CL34:CL36)</f>
        <v>0</v>
      </c>
      <c r="CK44" s="97">
        <f>+C_ammortamenti!CK34+SUM(Bilancio_In!CM34:CM36)</f>
        <v>0</v>
      </c>
      <c r="CL44" s="97">
        <f>+C_ammortamenti!CL34+SUM(Bilancio_In!CN34:CN36)</f>
        <v>0</v>
      </c>
      <c r="CM44" s="97">
        <f>+C_ammortamenti!CM34+SUM(Bilancio_In!CO34:CO36)</f>
        <v>0</v>
      </c>
      <c r="CN44" s="97">
        <f>+C_ammortamenti!CN34+SUM(Bilancio_In!CP34:CP36)</f>
        <v>0</v>
      </c>
      <c r="CO44" s="97">
        <f>+C_ammortamenti!CO34+SUM(Bilancio_In!CQ34:CQ36)</f>
        <v>0</v>
      </c>
      <c r="CP44" s="97">
        <f>+C_ammortamenti!CP34+SUM(Bilancio_In!CR34:CR36)</f>
        <v>0</v>
      </c>
      <c r="CQ44" s="97">
        <f>+C_ammortamenti!CQ34+SUM(Bilancio_In!CS34:CS36)</f>
        <v>0</v>
      </c>
      <c r="CR44" s="97">
        <f>+C_ammortamenti!CR34+SUM(Bilancio_In!CT34:CT36)</f>
        <v>0</v>
      </c>
      <c r="CS44" s="97">
        <f>+C_ammortamenti!CS34+SUM(Bilancio_In!CU34:CU36)</f>
        <v>0</v>
      </c>
      <c r="CT44" s="97">
        <f>+C_ammortamenti!CT34+SUM(Bilancio_In!CV34:CV36)</f>
        <v>0</v>
      </c>
      <c r="CU44" s="97">
        <f>+C_ammortamenti!CU34+SUM(Bilancio_In!CW34:CW36)</f>
        <v>0</v>
      </c>
      <c r="CV44" s="97">
        <f>+C_ammortamenti!CV34+SUM(Bilancio_In!CX34:CX36)</f>
        <v>0</v>
      </c>
      <c r="CW44" s="97">
        <f>+C_ammortamenti!CW34+SUM(Bilancio_In!CY34:CY36)</f>
        <v>0</v>
      </c>
      <c r="CX44" s="97">
        <f>+C_ammortamenti!CX34+SUM(Bilancio_In!CZ34:CZ36)</f>
        <v>0</v>
      </c>
      <c r="CY44" s="97">
        <f>+C_ammortamenti!CY34+SUM(Bilancio_In!DA34:DA36)</f>
        <v>0</v>
      </c>
      <c r="CZ44" s="97">
        <f>+C_ammortamenti!CZ34+SUM(Bilancio_In!DB34:DB36)</f>
        <v>0</v>
      </c>
      <c r="DA44" s="97">
        <f>+C_ammortamenti!DA34+SUM(Bilancio_In!DC34:DC36)</f>
        <v>0</v>
      </c>
      <c r="DB44" s="97">
        <f>+C_ammortamenti!DB34+SUM(Bilancio_In!DD34:DD36)</f>
        <v>0</v>
      </c>
      <c r="DC44" s="97">
        <f>+C_ammortamenti!DC34+SUM(Bilancio_In!DE34:DE36)</f>
        <v>0</v>
      </c>
      <c r="DD44" s="97">
        <f>+C_ammortamenti!DD34+SUM(Bilancio_In!DF34:DF36)</f>
        <v>0</v>
      </c>
      <c r="DE44" s="97">
        <f>+C_ammortamenti!DE34+SUM(Bilancio_In!DG34:DG36)</f>
        <v>0</v>
      </c>
      <c r="DF44" s="97">
        <f>+C_ammortamenti!DF34+SUM(Bilancio_In!DH34:DH36)</f>
        <v>0</v>
      </c>
      <c r="DG44" s="97">
        <f>+C_ammortamenti!DG34+SUM(Bilancio_In!DI34:DI36)</f>
        <v>0</v>
      </c>
      <c r="DH44" s="97">
        <f>+C_ammortamenti!DH34+SUM(Bilancio_In!DJ34:DJ36)</f>
        <v>0</v>
      </c>
      <c r="DI44" s="97">
        <f>+C_ammortamenti!DI34+SUM(Bilancio_In!DK34:DK36)</f>
        <v>0</v>
      </c>
      <c r="DJ44" s="97">
        <f>+C_ammortamenti!DJ34+SUM(Bilancio_In!DL34:DL36)</f>
        <v>0</v>
      </c>
      <c r="DK44" s="97">
        <f>+C_ammortamenti!DK34+SUM(Bilancio_In!DM34:DM36)</f>
        <v>0</v>
      </c>
      <c r="DL44" s="97">
        <f>+C_ammortamenti!DL34+SUM(Bilancio_In!DN34:DN36)</f>
        <v>0</v>
      </c>
      <c r="DM44" s="97">
        <f>+C_ammortamenti!DM34+SUM(Bilancio_In!DO34:DO36)</f>
        <v>0</v>
      </c>
      <c r="DN44" s="97">
        <f>+C_ammortamenti!DN34+SUM(Bilancio_In!DP34:DP36)</f>
        <v>0</v>
      </c>
      <c r="DO44" s="97">
        <f>+C_ammortamenti!DO34+SUM(Bilancio_In!DQ34:DQ36)</f>
        <v>0</v>
      </c>
      <c r="DP44" s="97">
        <f>+C_ammortamenti!DP34+SUM(Bilancio_In!DR34:DR36)</f>
        <v>0</v>
      </c>
      <c r="DQ44" s="97">
        <f>+C_ammortamenti!DQ34+SUM(Bilancio_In!DS34:DS36)</f>
        <v>0</v>
      </c>
      <c r="DR44" s="97">
        <f>+C_ammortamenti!DR34+SUM(Bilancio_In!DT34:DT36)</f>
        <v>0</v>
      </c>
      <c r="DS44" s="97">
        <f>+C_ammortamenti!DS34+SUM(Bilancio_In!DU34:DU36)</f>
        <v>0</v>
      </c>
      <c r="DT44" s="97">
        <f>+C_ammortamenti!DT34+SUM(Bilancio_In!DV34:DV36)</f>
        <v>0</v>
      </c>
      <c r="DU44" s="97">
        <f>+C_ammortamenti!DU34+SUM(Bilancio_In!DW34:DW36)</f>
        <v>0</v>
      </c>
      <c r="DV44" s="97">
        <f>+C_ammortamenti!DV34+SUM(Bilancio_In!DX34:DX36)</f>
        <v>0</v>
      </c>
      <c r="DX44" s="97">
        <f t="shared" si="127"/>
        <v>60000</v>
      </c>
      <c r="DY44" s="97">
        <f t="shared" si="128"/>
        <v>52000</v>
      </c>
      <c r="DZ44" s="97">
        <f t="shared" si="129"/>
        <v>23000</v>
      </c>
      <c r="EA44" s="97">
        <f t="shared" si="130"/>
        <v>0</v>
      </c>
      <c r="EB44" s="97">
        <f t="shared" si="131"/>
        <v>0</v>
      </c>
      <c r="EC44" s="97">
        <f t="shared" si="132"/>
        <v>0</v>
      </c>
      <c r="ED44" s="97">
        <f t="shared" si="133"/>
        <v>0</v>
      </c>
      <c r="EE44" s="97">
        <f t="shared" si="134"/>
        <v>0</v>
      </c>
      <c r="EF44" s="97">
        <f t="shared" si="135"/>
        <v>0</v>
      </c>
      <c r="EG44" s="97">
        <f t="shared" si="136"/>
        <v>0</v>
      </c>
    </row>
    <row r="45" spans="4:137" ht="18.75" x14ac:dyDescent="0.3">
      <c r="D45" s="76"/>
      <c r="E45" s="203" t="str">
        <f>+E42</f>
        <v>Ammortamenti</v>
      </c>
      <c r="F45" s="79" t="s">
        <v>151</v>
      </c>
      <c r="G45" s="96">
        <f>+SUM(G43:G44)</f>
        <v>8500</v>
      </c>
      <c r="H45" s="96">
        <f t="shared" ref="H45:M45" si="137">+SUM(H43:H44)</f>
        <v>8500</v>
      </c>
      <c r="I45" s="96">
        <f t="shared" si="137"/>
        <v>8500</v>
      </c>
      <c r="J45" s="96">
        <f t="shared" si="137"/>
        <v>8500</v>
      </c>
      <c r="K45" s="96">
        <f t="shared" si="137"/>
        <v>8500</v>
      </c>
      <c r="L45" s="96">
        <f t="shared" si="137"/>
        <v>8500</v>
      </c>
      <c r="M45" s="96">
        <f t="shared" si="137"/>
        <v>8500</v>
      </c>
      <c r="N45" s="96">
        <f t="shared" ref="N45" si="138">+SUM(N43:N44)</f>
        <v>8500</v>
      </c>
      <c r="O45" s="96">
        <f t="shared" ref="O45" si="139">+SUM(O43:O44)</f>
        <v>8500</v>
      </c>
      <c r="P45" s="96">
        <f t="shared" ref="P45" si="140">+SUM(P43:P44)</f>
        <v>8500</v>
      </c>
      <c r="Q45" s="96">
        <f t="shared" ref="Q45" si="141">+SUM(Q43:Q44)</f>
        <v>8500</v>
      </c>
      <c r="R45" s="96">
        <f t="shared" ref="R45:S45" si="142">+SUM(R43:R44)</f>
        <v>8500</v>
      </c>
      <c r="S45" s="96">
        <f t="shared" si="142"/>
        <v>8500</v>
      </c>
      <c r="T45" s="96">
        <f t="shared" ref="T45" si="143">+SUM(T43:T44)</f>
        <v>8500</v>
      </c>
      <c r="U45" s="96">
        <f t="shared" ref="U45" si="144">+SUM(U43:U44)</f>
        <v>8500</v>
      </c>
      <c r="V45" s="96">
        <f t="shared" ref="V45" si="145">+SUM(V43:V44)</f>
        <v>8500</v>
      </c>
      <c r="W45" s="96">
        <f t="shared" ref="W45" si="146">+SUM(W43:W44)</f>
        <v>8500</v>
      </c>
      <c r="X45" s="96">
        <f t="shared" ref="X45:Y45" si="147">+SUM(X43:X44)</f>
        <v>8500</v>
      </c>
      <c r="Y45" s="96">
        <f t="shared" si="147"/>
        <v>8500</v>
      </c>
      <c r="Z45" s="96">
        <f t="shared" ref="Z45" si="148">+SUM(Z43:Z44)</f>
        <v>8500</v>
      </c>
      <c r="AA45" s="96">
        <f t="shared" ref="AA45" si="149">+SUM(AA43:AA44)</f>
        <v>6500</v>
      </c>
      <c r="AB45" s="96">
        <f t="shared" ref="AB45" si="150">+SUM(AB43:AB44)</f>
        <v>6500</v>
      </c>
      <c r="AC45" s="96">
        <f t="shared" ref="AC45" si="151">+SUM(AC43:AC44)</f>
        <v>6500</v>
      </c>
      <c r="AD45" s="96">
        <f t="shared" ref="AD45:AE45" si="152">+SUM(AD43:AD44)</f>
        <v>6500</v>
      </c>
      <c r="AE45" s="96">
        <f t="shared" si="152"/>
        <v>6500</v>
      </c>
      <c r="AF45" s="96">
        <f t="shared" ref="AF45" si="153">+SUM(AF43:AF44)</f>
        <v>6500</v>
      </c>
      <c r="AG45" s="96">
        <f t="shared" ref="AG45" si="154">+SUM(AG43:AG44)</f>
        <v>6500</v>
      </c>
      <c r="AH45" s="96">
        <f t="shared" ref="AH45" si="155">+SUM(AH43:AH44)</f>
        <v>6500</v>
      </c>
      <c r="AI45" s="96">
        <f t="shared" ref="AI45" si="156">+SUM(AI43:AI44)</f>
        <v>6500</v>
      </c>
      <c r="AJ45" s="96">
        <f t="shared" ref="AJ45:AK45" si="157">+SUM(AJ43:AJ44)</f>
        <v>6500</v>
      </c>
      <c r="AK45" s="96">
        <f t="shared" si="157"/>
        <v>6500</v>
      </c>
      <c r="AL45" s="96">
        <f t="shared" ref="AL45" si="158">+SUM(AL43:AL44)</f>
        <v>5500</v>
      </c>
      <c r="AM45" s="96">
        <f t="shared" ref="AM45" si="159">+SUM(AM43:AM44)</f>
        <v>3500</v>
      </c>
      <c r="AN45" s="96">
        <f t="shared" ref="AN45" si="160">+SUM(AN43:AN44)</f>
        <v>3500</v>
      </c>
      <c r="AO45" s="96">
        <f t="shared" ref="AO45" si="161">+SUM(AO43:AO44)</f>
        <v>3500</v>
      </c>
      <c r="AP45" s="96">
        <f t="shared" ref="AP45:AQ45" si="162">+SUM(AP43:AP44)</f>
        <v>3500</v>
      </c>
      <c r="AQ45" s="96">
        <f t="shared" si="162"/>
        <v>3500</v>
      </c>
      <c r="AR45" s="96">
        <f t="shared" ref="AR45" si="163">+SUM(AR43:AR44)</f>
        <v>3500</v>
      </c>
      <c r="AS45" s="96">
        <f t="shared" ref="AS45" si="164">+SUM(AS43:AS44)</f>
        <v>3500</v>
      </c>
      <c r="AT45" s="96">
        <f t="shared" ref="AT45" si="165">+SUM(AT43:AT44)</f>
        <v>3500</v>
      </c>
      <c r="AU45" s="96">
        <f t="shared" ref="AU45" si="166">+SUM(AU43:AU44)</f>
        <v>1000</v>
      </c>
      <c r="AV45" s="96">
        <f t="shared" ref="AV45:AW45" si="167">+SUM(AV43:AV44)</f>
        <v>1000</v>
      </c>
      <c r="AW45" s="96">
        <f t="shared" si="167"/>
        <v>1000</v>
      </c>
      <c r="AX45" s="96">
        <f t="shared" ref="AX45" si="168">+SUM(AX43:AX44)</f>
        <v>1000</v>
      </c>
      <c r="AY45" s="96">
        <f t="shared" ref="AY45" si="169">+SUM(AY43:AY44)</f>
        <v>1000</v>
      </c>
      <c r="AZ45" s="96">
        <f t="shared" ref="AZ45" si="170">+SUM(AZ43:AZ44)</f>
        <v>1000</v>
      </c>
      <c r="BA45" s="96">
        <f t="shared" ref="BA45" si="171">+SUM(BA43:BA44)</f>
        <v>1000</v>
      </c>
      <c r="BB45" s="96">
        <f t="shared" ref="BB45:BC45" si="172">+SUM(BB43:BB44)</f>
        <v>1000</v>
      </c>
      <c r="BC45" s="96">
        <f t="shared" si="172"/>
        <v>1000</v>
      </c>
      <c r="BD45" s="96">
        <f t="shared" ref="BD45" si="173">+SUM(BD43:BD44)</f>
        <v>1000</v>
      </c>
      <c r="BE45" s="96">
        <f t="shared" ref="BE45" si="174">+SUM(BE43:BE44)</f>
        <v>0</v>
      </c>
      <c r="BF45" s="96">
        <f t="shared" ref="BF45" si="175">+SUM(BF43:BF44)</f>
        <v>0</v>
      </c>
      <c r="BG45" s="96">
        <f t="shared" ref="BG45" si="176">+SUM(BG43:BG44)</f>
        <v>0</v>
      </c>
      <c r="BH45" s="96">
        <f t="shared" ref="BH45:BI45" si="177">+SUM(BH43:BH44)</f>
        <v>0</v>
      </c>
      <c r="BI45" s="96">
        <f t="shared" si="177"/>
        <v>0</v>
      </c>
      <c r="BJ45" s="96">
        <f t="shared" ref="BJ45" si="178">+SUM(BJ43:BJ44)</f>
        <v>0</v>
      </c>
      <c r="BK45" s="96">
        <f t="shared" ref="BK45" si="179">+SUM(BK43:BK44)</f>
        <v>0</v>
      </c>
      <c r="BL45" s="96">
        <f t="shared" ref="BL45" si="180">+SUM(BL43:BL44)</f>
        <v>0</v>
      </c>
      <c r="BM45" s="96">
        <f t="shared" ref="BM45" si="181">+SUM(BM43:BM44)</f>
        <v>0</v>
      </c>
      <c r="BN45" s="96">
        <f t="shared" ref="BN45:BO45" si="182">+SUM(BN43:BN44)</f>
        <v>0</v>
      </c>
      <c r="BO45" s="96">
        <f t="shared" si="182"/>
        <v>0</v>
      </c>
      <c r="BP45" s="96">
        <f t="shared" ref="BP45" si="183">+SUM(BP43:BP44)</f>
        <v>0</v>
      </c>
      <c r="BQ45" s="96">
        <f t="shared" ref="BQ45" si="184">+SUM(BQ43:BQ44)</f>
        <v>0</v>
      </c>
      <c r="BR45" s="96">
        <f t="shared" ref="BR45" si="185">+SUM(BR43:BR44)</f>
        <v>0</v>
      </c>
      <c r="BS45" s="96">
        <f t="shared" ref="BS45" si="186">+SUM(BS43:BS44)</f>
        <v>0</v>
      </c>
      <c r="BT45" s="96">
        <f t="shared" ref="BT45:BU45" si="187">+SUM(BT43:BT44)</f>
        <v>0</v>
      </c>
      <c r="BU45" s="96">
        <f t="shared" si="187"/>
        <v>0</v>
      </c>
      <c r="BV45" s="96">
        <f t="shared" ref="BV45" si="188">+SUM(BV43:BV44)</f>
        <v>0</v>
      </c>
      <c r="BW45" s="96">
        <f t="shared" ref="BW45" si="189">+SUM(BW43:BW44)</f>
        <v>0</v>
      </c>
      <c r="BX45" s="96">
        <f t="shared" ref="BX45" si="190">+SUM(BX43:BX44)</f>
        <v>0</v>
      </c>
      <c r="BY45" s="96">
        <f t="shared" ref="BY45" si="191">+SUM(BY43:BY44)</f>
        <v>0</v>
      </c>
      <c r="BZ45" s="96">
        <f t="shared" ref="BZ45:CA45" si="192">+SUM(BZ43:BZ44)</f>
        <v>0</v>
      </c>
      <c r="CA45" s="96">
        <f t="shared" si="192"/>
        <v>0</v>
      </c>
      <c r="CB45" s="96">
        <f t="shared" ref="CB45" si="193">+SUM(CB43:CB44)</f>
        <v>0</v>
      </c>
      <c r="CC45" s="96">
        <f t="shared" ref="CC45" si="194">+SUM(CC43:CC44)</f>
        <v>0</v>
      </c>
      <c r="CD45" s="96">
        <f t="shared" ref="CD45" si="195">+SUM(CD43:CD44)</f>
        <v>0</v>
      </c>
      <c r="CE45" s="96">
        <f t="shared" ref="CE45" si="196">+SUM(CE43:CE44)</f>
        <v>0</v>
      </c>
      <c r="CF45" s="96">
        <f t="shared" ref="CF45:CG45" si="197">+SUM(CF43:CF44)</f>
        <v>0</v>
      </c>
      <c r="CG45" s="96">
        <f t="shared" si="197"/>
        <v>0</v>
      </c>
      <c r="CH45" s="96">
        <f t="shared" ref="CH45" si="198">+SUM(CH43:CH44)</f>
        <v>0</v>
      </c>
      <c r="CI45" s="96">
        <f t="shared" ref="CI45" si="199">+SUM(CI43:CI44)</f>
        <v>0</v>
      </c>
      <c r="CJ45" s="96">
        <f t="shared" ref="CJ45" si="200">+SUM(CJ43:CJ44)</f>
        <v>0</v>
      </c>
      <c r="CK45" s="96">
        <f t="shared" ref="CK45" si="201">+SUM(CK43:CK44)</f>
        <v>0</v>
      </c>
      <c r="CL45" s="96">
        <f t="shared" ref="CL45:CM45" si="202">+SUM(CL43:CL44)</f>
        <v>0</v>
      </c>
      <c r="CM45" s="96">
        <f t="shared" si="202"/>
        <v>0</v>
      </c>
      <c r="CN45" s="96">
        <f t="shared" ref="CN45" si="203">+SUM(CN43:CN44)</f>
        <v>0</v>
      </c>
      <c r="CO45" s="96">
        <f t="shared" ref="CO45" si="204">+SUM(CO43:CO44)</f>
        <v>0</v>
      </c>
      <c r="CP45" s="96">
        <f t="shared" ref="CP45" si="205">+SUM(CP43:CP44)</f>
        <v>0</v>
      </c>
      <c r="CQ45" s="96">
        <f t="shared" ref="CQ45" si="206">+SUM(CQ43:CQ44)</f>
        <v>0</v>
      </c>
      <c r="CR45" s="96">
        <f t="shared" ref="CR45:CS45" si="207">+SUM(CR43:CR44)</f>
        <v>0</v>
      </c>
      <c r="CS45" s="96">
        <f t="shared" si="207"/>
        <v>0</v>
      </c>
      <c r="CT45" s="96">
        <f t="shared" ref="CT45" si="208">+SUM(CT43:CT44)</f>
        <v>0</v>
      </c>
      <c r="CU45" s="96">
        <f t="shared" ref="CU45" si="209">+SUM(CU43:CU44)</f>
        <v>0</v>
      </c>
      <c r="CV45" s="96">
        <f t="shared" ref="CV45" si="210">+SUM(CV43:CV44)</f>
        <v>0</v>
      </c>
      <c r="CW45" s="96">
        <f t="shared" ref="CW45" si="211">+SUM(CW43:CW44)</f>
        <v>0</v>
      </c>
      <c r="CX45" s="96">
        <f t="shared" ref="CX45:CY45" si="212">+SUM(CX43:CX44)</f>
        <v>0</v>
      </c>
      <c r="CY45" s="96">
        <f t="shared" si="212"/>
        <v>0</v>
      </c>
      <c r="CZ45" s="96">
        <f t="shared" ref="CZ45" si="213">+SUM(CZ43:CZ44)</f>
        <v>0</v>
      </c>
      <c r="DA45" s="96">
        <f t="shared" ref="DA45" si="214">+SUM(DA43:DA44)</f>
        <v>0</v>
      </c>
      <c r="DB45" s="96">
        <f t="shared" ref="DB45" si="215">+SUM(DB43:DB44)</f>
        <v>0</v>
      </c>
      <c r="DC45" s="96">
        <f t="shared" ref="DC45" si="216">+SUM(DC43:DC44)</f>
        <v>0</v>
      </c>
      <c r="DD45" s="96">
        <f t="shared" ref="DD45:DE45" si="217">+SUM(DD43:DD44)</f>
        <v>0</v>
      </c>
      <c r="DE45" s="96">
        <f t="shared" si="217"/>
        <v>0</v>
      </c>
      <c r="DF45" s="96">
        <f t="shared" ref="DF45" si="218">+SUM(DF43:DF44)</f>
        <v>0</v>
      </c>
      <c r="DG45" s="96">
        <f t="shared" ref="DG45" si="219">+SUM(DG43:DG44)</f>
        <v>0</v>
      </c>
      <c r="DH45" s="96">
        <f t="shared" ref="DH45" si="220">+SUM(DH43:DH44)</f>
        <v>0</v>
      </c>
      <c r="DI45" s="96">
        <f t="shared" ref="DI45" si="221">+SUM(DI43:DI44)</f>
        <v>0</v>
      </c>
      <c r="DJ45" s="96">
        <f t="shared" ref="DJ45:DK45" si="222">+SUM(DJ43:DJ44)</f>
        <v>0</v>
      </c>
      <c r="DK45" s="96">
        <f t="shared" si="222"/>
        <v>0</v>
      </c>
      <c r="DL45" s="96">
        <f t="shared" ref="DL45" si="223">+SUM(DL43:DL44)</f>
        <v>0</v>
      </c>
      <c r="DM45" s="96">
        <f t="shared" ref="DM45" si="224">+SUM(DM43:DM44)</f>
        <v>0</v>
      </c>
      <c r="DN45" s="96">
        <f t="shared" ref="DN45" si="225">+SUM(DN43:DN44)</f>
        <v>0</v>
      </c>
      <c r="DO45" s="96">
        <f t="shared" ref="DO45" si="226">+SUM(DO43:DO44)</f>
        <v>0</v>
      </c>
      <c r="DP45" s="96">
        <f t="shared" ref="DP45:DQ45" si="227">+SUM(DP43:DP44)</f>
        <v>0</v>
      </c>
      <c r="DQ45" s="96">
        <f t="shared" si="227"/>
        <v>0</v>
      </c>
      <c r="DR45" s="96">
        <f t="shared" ref="DR45" si="228">+SUM(DR43:DR44)</f>
        <v>0</v>
      </c>
      <c r="DS45" s="96">
        <f t="shared" ref="DS45" si="229">+SUM(DS43:DS44)</f>
        <v>0</v>
      </c>
      <c r="DT45" s="96">
        <f t="shared" ref="DT45" si="230">+SUM(DT43:DT44)</f>
        <v>0</v>
      </c>
      <c r="DU45" s="96">
        <f t="shared" ref="DU45" si="231">+SUM(DU43:DU44)</f>
        <v>0</v>
      </c>
      <c r="DV45" s="96">
        <f t="shared" ref="DV45:EG45" si="232">+SUM(DV43:DV44)</f>
        <v>0</v>
      </c>
      <c r="DX45" s="96">
        <f t="shared" si="232"/>
        <v>102000</v>
      </c>
      <c r="DY45" s="96">
        <f t="shared" si="232"/>
        <v>94000</v>
      </c>
      <c r="DZ45" s="96">
        <f t="shared" si="232"/>
        <v>65000</v>
      </c>
      <c r="EA45" s="96">
        <f t="shared" si="232"/>
        <v>22000</v>
      </c>
      <c r="EB45" s="96">
        <f t="shared" si="232"/>
        <v>2000</v>
      </c>
      <c r="EC45" s="96">
        <f t="shared" si="232"/>
        <v>0</v>
      </c>
      <c r="ED45" s="96">
        <f t="shared" si="232"/>
        <v>0</v>
      </c>
      <c r="EE45" s="96">
        <f t="shared" si="232"/>
        <v>0</v>
      </c>
      <c r="EF45" s="96">
        <f t="shared" si="232"/>
        <v>0</v>
      </c>
      <c r="EG45" s="96">
        <f t="shared" si="232"/>
        <v>0</v>
      </c>
    </row>
    <row r="46" spans="4:137" ht="18.75" x14ac:dyDescent="0.3">
      <c r="D46" s="76"/>
      <c r="E46" s="29" t="s">
        <v>359</v>
      </c>
      <c r="F46" s="76"/>
    </row>
    <row r="47" spans="4:137" ht="18.75" x14ac:dyDescent="0.3">
      <c r="D47" s="76"/>
      <c r="E47" s="29"/>
      <c r="F47" s="80" t="s">
        <v>152</v>
      </c>
      <c r="G47" s="97">
        <f>+C_Personale!E172+C_Personale!E173+C_Personale!E174</f>
        <v>39083.333333333336</v>
      </c>
      <c r="H47" s="97">
        <f>+C_Personale!F172+C_Personale!F173+C_Personale!F174</f>
        <v>39083.333333333336</v>
      </c>
      <c r="I47" s="97">
        <f>+C_Personale!G172+C_Personale!G173+C_Personale!G174</f>
        <v>39083.333333333336</v>
      </c>
      <c r="J47" s="97">
        <f>+C_Personale!H172+C_Personale!H173+C_Personale!H174</f>
        <v>39083.333333333336</v>
      </c>
      <c r="K47" s="97">
        <f>+C_Personale!I172+C_Personale!I173+C_Personale!I174</f>
        <v>39083.333333333336</v>
      </c>
      <c r="L47" s="97">
        <f>+C_Personale!J172+C_Personale!J173+C_Personale!J174</f>
        <v>39083.333333333336</v>
      </c>
      <c r="M47" s="97">
        <f>+C_Personale!K172+C_Personale!K173+C_Personale!K174</f>
        <v>39083.333333333336</v>
      </c>
      <c r="N47" s="97">
        <f>+C_Personale!L172+C_Personale!L173+C_Personale!L174</f>
        <v>39083.333333333336</v>
      </c>
      <c r="O47" s="97">
        <f>+C_Personale!M172+C_Personale!M173+C_Personale!M174</f>
        <v>39083.333333333336</v>
      </c>
      <c r="P47" s="97">
        <f>+C_Personale!N172+C_Personale!N173+C_Personale!N174</f>
        <v>39083.333333333336</v>
      </c>
      <c r="Q47" s="97">
        <f>+C_Personale!O172+C_Personale!O173+C_Personale!O174</f>
        <v>39083.333333333336</v>
      </c>
      <c r="R47" s="97">
        <f>+C_Personale!P172+C_Personale!P173+C_Personale!P174</f>
        <v>39083.333333333336</v>
      </c>
      <c r="S47" s="97">
        <f>+C_Personale!Q172+C_Personale!Q173+C_Personale!Q174</f>
        <v>55833.333333333336</v>
      </c>
      <c r="T47" s="97">
        <f>+C_Personale!R172+C_Personale!R173+C_Personale!R174</f>
        <v>55833.333333333336</v>
      </c>
      <c r="U47" s="97">
        <f>+C_Personale!S172+C_Personale!S173+C_Personale!S174</f>
        <v>55833.333333333336</v>
      </c>
      <c r="V47" s="97">
        <f>+C_Personale!T172+C_Personale!T173+C_Personale!T174</f>
        <v>55833.333333333336</v>
      </c>
      <c r="W47" s="97">
        <f>+C_Personale!U172+C_Personale!U173+C_Personale!U174</f>
        <v>55833.333333333336</v>
      </c>
      <c r="X47" s="97">
        <f>+C_Personale!V172+C_Personale!V173+C_Personale!V174</f>
        <v>55833.333333333336</v>
      </c>
      <c r="Y47" s="97">
        <f>+C_Personale!W172+C_Personale!W173+C_Personale!W174</f>
        <v>55833.333333333336</v>
      </c>
      <c r="Z47" s="97">
        <f>+C_Personale!X172+C_Personale!X173+C_Personale!X174</f>
        <v>55833.333333333336</v>
      </c>
      <c r="AA47" s="97">
        <f>+C_Personale!Y172+C_Personale!Y173+C_Personale!Y174</f>
        <v>55833.333333333336</v>
      </c>
      <c r="AB47" s="97">
        <f>+C_Personale!Z172+C_Personale!Z173+C_Personale!Z174</f>
        <v>55833.333333333336</v>
      </c>
      <c r="AC47" s="97">
        <f>+C_Personale!AA172+C_Personale!AA173+C_Personale!AA174</f>
        <v>55833.333333333336</v>
      </c>
      <c r="AD47" s="97">
        <f>+C_Personale!AB172+C_Personale!AB173+C_Personale!AB174</f>
        <v>55833.333333333336</v>
      </c>
      <c r="AE47" s="97">
        <f>+C_Personale!AC172+C_Personale!AC173+C_Personale!AC174</f>
        <v>55833.333333333336</v>
      </c>
      <c r="AF47" s="97">
        <f>+C_Personale!AD172+C_Personale!AD173+C_Personale!AD174</f>
        <v>55833.333333333336</v>
      </c>
      <c r="AG47" s="97">
        <f>+C_Personale!AE172+C_Personale!AE173+C_Personale!AE174</f>
        <v>55833.333333333336</v>
      </c>
      <c r="AH47" s="97">
        <f>+C_Personale!AF172+C_Personale!AF173+C_Personale!AF174</f>
        <v>55833.333333333336</v>
      </c>
      <c r="AI47" s="97">
        <f>+C_Personale!AG172+C_Personale!AG173+C_Personale!AG174</f>
        <v>55833.333333333336</v>
      </c>
      <c r="AJ47" s="97">
        <f>+C_Personale!AH172+C_Personale!AH173+C_Personale!AH174</f>
        <v>55833.333333333336</v>
      </c>
      <c r="AK47" s="97">
        <f>+C_Personale!AI172+C_Personale!AI173+C_Personale!AI174</f>
        <v>55833.333333333336</v>
      </c>
      <c r="AL47" s="97">
        <f>+C_Personale!AJ172+C_Personale!AJ173+C_Personale!AJ174</f>
        <v>55833.333333333336</v>
      </c>
      <c r="AM47" s="97">
        <f>+C_Personale!AK172+C_Personale!AK173+C_Personale!AK174</f>
        <v>55833.333333333336</v>
      </c>
      <c r="AN47" s="97">
        <f>+C_Personale!AL172+C_Personale!AL173+C_Personale!AL174</f>
        <v>55833.333333333336</v>
      </c>
      <c r="AO47" s="97">
        <f>+C_Personale!AM172+C_Personale!AM173+C_Personale!AM174</f>
        <v>55833.333333333336</v>
      </c>
      <c r="AP47" s="97">
        <f>+C_Personale!AN172+C_Personale!AN173+C_Personale!AN174</f>
        <v>55833.333333333336</v>
      </c>
      <c r="AQ47" s="97">
        <f>+C_Personale!AO172+C_Personale!AO173+C_Personale!AO174</f>
        <v>55833.333333333336</v>
      </c>
      <c r="AR47" s="97">
        <f>+C_Personale!AP172+C_Personale!AP173+C_Personale!AP174</f>
        <v>55833.333333333336</v>
      </c>
      <c r="AS47" s="97">
        <f>+C_Personale!AQ172+C_Personale!AQ173+C_Personale!AQ174</f>
        <v>55833.333333333336</v>
      </c>
      <c r="AT47" s="97">
        <f>+C_Personale!AR172+C_Personale!AR173+C_Personale!AR174</f>
        <v>55833.333333333336</v>
      </c>
      <c r="AU47" s="97">
        <f>+C_Personale!AS172+C_Personale!AS173+C_Personale!AS174</f>
        <v>55833.333333333336</v>
      </c>
      <c r="AV47" s="97">
        <f>+C_Personale!AT172+C_Personale!AT173+C_Personale!AT174</f>
        <v>55833.333333333336</v>
      </c>
      <c r="AW47" s="97">
        <f>+C_Personale!AU172+C_Personale!AU173+C_Personale!AU174</f>
        <v>55833.333333333336</v>
      </c>
      <c r="AX47" s="97">
        <f>+C_Personale!AV172+C_Personale!AV173+C_Personale!AV174</f>
        <v>55833.333333333336</v>
      </c>
      <c r="AY47" s="97">
        <f>+C_Personale!AW172+C_Personale!AW173+C_Personale!AW174</f>
        <v>55833.333333333336</v>
      </c>
      <c r="AZ47" s="97">
        <f>+C_Personale!AX172+C_Personale!AX173+C_Personale!AX174</f>
        <v>55833.333333333336</v>
      </c>
      <c r="BA47" s="97">
        <f>+C_Personale!AY172+C_Personale!AY173+C_Personale!AY174</f>
        <v>55833.333333333336</v>
      </c>
      <c r="BB47" s="97">
        <f>+C_Personale!AZ172+C_Personale!AZ173+C_Personale!AZ174</f>
        <v>55833.333333333336</v>
      </c>
      <c r="BC47" s="97">
        <f>+C_Personale!BA172+C_Personale!BA173+C_Personale!BA174</f>
        <v>55833.333333333336</v>
      </c>
      <c r="BD47" s="97">
        <f>+C_Personale!BB172+C_Personale!BB173+C_Personale!BB174</f>
        <v>55833.333333333336</v>
      </c>
      <c r="BE47" s="97">
        <f>+C_Personale!BC172+C_Personale!BC173+C_Personale!BC174</f>
        <v>55833.333333333336</v>
      </c>
      <c r="BF47" s="97">
        <f>+C_Personale!BD172+C_Personale!BD173+C_Personale!BD174</f>
        <v>55833.333333333336</v>
      </c>
      <c r="BG47" s="97">
        <f>+C_Personale!BE172+C_Personale!BE173+C_Personale!BE174</f>
        <v>55833.333333333336</v>
      </c>
      <c r="BH47" s="97">
        <f>+C_Personale!BF172+C_Personale!BF173+C_Personale!BF174</f>
        <v>55833.333333333336</v>
      </c>
      <c r="BI47" s="97">
        <f>+C_Personale!BG172+C_Personale!BG173+C_Personale!BG174</f>
        <v>55833.333333333336</v>
      </c>
      <c r="BJ47" s="97">
        <f>+C_Personale!BH172+C_Personale!BH173+C_Personale!BH174</f>
        <v>55833.333333333336</v>
      </c>
      <c r="BK47" s="97">
        <f>+C_Personale!BI172+C_Personale!BI173+C_Personale!BI174</f>
        <v>55833.333333333336</v>
      </c>
      <c r="BL47" s="97">
        <f>+C_Personale!BJ172+C_Personale!BJ173+C_Personale!BJ174</f>
        <v>55833.333333333336</v>
      </c>
      <c r="BM47" s="97">
        <f>+C_Personale!BK172+C_Personale!BK173+C_Personale!BK174</f>
        <v>55833.333333333336</v>
      </c>
      <c r="BN47" s="97">
        <f>+C_Personale!BL172+C_Personale!BL173+C_Personale!BL174</f>
        <v>55833.333333333336</v>
      </c>
      <c r="BO47" s="97">
        <f>+C_Personale!BM172+C_Personale!BM173+C_Personale!BM174</f>
        <v>55833.333333333336</v>
      </c>
      <c r="BP47" s="97">
        <f>+C_Personale!BN172+C_Personale!BN173+C_Personale!BN174</f>
        <v>55833.333333333336</v>
      </c>
      <c r="BQ47" s="97">
        <f>+C_Personale!BO172+C_Personale!BO173+C_Personale!BO174</f>
        <v>55833.333333333336</v>
      </c>
      <c r="BR47" s="97">
        <f>+C_Personale!BP172+C_Personale!BP173+C_Personale!BP174</f>
        <v>55833.333333333336</v>
      </c>
      <c r="BS47" s="97">
        <f>+C_Personale!BQ172+C_Personale!BQ173+C_Personale!BQ174</f>
        <v>55833.333333333336</v>
      </c>
      <c r="BT47" s="97">
        <f>+C_Personale!BR172+C_Personale!BR173+C_Personale!BR174</f>
        <v>55833.333333333336</v>
      </c>
      <c r="BU47" s="97">
        <f>+C_Personale!BS172+C_Personale!BS173+C_Personale!BS174</f>
        <v>55833.333333333336</v>
      </c>
      <c r="BV47" s="97">
        <f>+C_Personale!BT172+C_Personale!BT173+C_Personale!BT174</f>
        <v>55833.333333333336</v>
      </c>
      <c r="BW47" s="97">
        <f>+C_Personale!BU172+C_Personale!BU173+C_Personale!BU174</f>
        <v>55833.333333333336</v>
      </c>
      <c r="BX47" s="97">
        <f>+C_Personale!BV172+C_Personale!BV173+C_Personale!BV174</f>
        <v>55833.333333333336</v>
      </c>
      <c r="BY47" s="97">
        <f>+C_Personale!BW172+C_Personale!BW173+C_Personale!BW174</f>
        <v>55833.333333333336</v>
      </c>
      <c r="BZ47" s="97">
        <f>+C_Personale!BX172+C_Personale!BX173+C_Personale!BX174</f>
        <v>55833.333333333336</v>
      </c>
      <c r="CA47" s="97">
        <f>+C_Personale!BY172+C_Personale!BY173+C_Personale!BY174</f>
        <v>55833.333333333336</v>
      </c>
      <c r="CB47" s="97">
        <f>+C_Personale!BZ172+C_Personale!BZ173+C_Personale!BZ174</f>
        <v>55833.333333333336</v>
      </c>
      <c r="CC47" s="97">
        <f>+C_Personale!CA172+C_Personale!CA173+C_Personale!CA174</f>
        <v>55833.333333333336</v>
      </c>
      <c r="CD47" s="97">
        <f>+C_Personale!CB172+C_Personale!CB173+C_Personale!CB174</f>
        <v>55833.333333333336</v>
      </c>
      <c r="CE47" s="97">
        <f>+C_Personale!CC172+C_Personale!CC173+C_Personale!CC174</f>
        <v>55833.333333333336</v>
      </c>
      <c r="CF47" s="97">
        <f>+C_Personale!CD172+C_Personale!CD173+C_Personale!CD174</f>
        <v>55833.333333333336</v>
      </c>
      <c r="CG47" s="97">
        <f>+C_Personale!CE172+C_Personale!CE173+C_Personale!CE174</f>
        <v>55833.333333333336</v>
      </c>
      <c r="CH47" s="97">
        <f>+C_Personale!CF172+C_Personale!CF173+C_Personale!CF174</f>
        <v>55833.333333333336</v>
      </c>
      <c r="CI47" s="97">
        <f>+C_Personale!CG172+C_Personale!CG173+C_Personale!CG174</f>
        <v>55833.333333333336</v>
      </c>
      <c r="CJ47" s="97">
        <f>+C_Personale!CH172+C_Personale!CH173+C_Personale!CH174</f>
        <v>55833.333333333336</v>
      </c>
      <c r="CK47" s="97">
        <f>+C_Personale!CI172+C_Personale!CI173+C_Personale!CI174</f>
        <v>55833.333333333336</v>
      </c>
      <c r="CL47" s="97">
        <f>+C_Personale!CJ172+C_Personale!CJ173+C_Personale!CJ174</f>
        <v>55833.333333333336</v>
      </c>
      <c r="CM47" s="97">
        <f>+C_Personale!CK172+C_Personale!CK173+C_Personale!CK174</f>
        <v>55833.333333333336</v>
      </c>
      <c r="CN47" s="97">
        <f>+C_Personale!CL172+C_Personale!CL173+C_Personale!CL174</f>
        <v>55833.333333333336</v>
      </c>
      <c r="CO47" s="97">
        <f>+C_Personale!CM172+C_Personale!CM173+C_Personale!CM174</f>
        <v>55833.333333333336</v>
      </c>
      <c r="CP47" s="97">
        <f>+C_Personale!CN172+C_Personale!CN173+C_Personale!CN174</f>
        <v>55833.333333333336</v>
      </c>
      <c r="CQ47" s="97">
        <f>+C_Personale!CO172+C_Personale!CO173+C_Personale!CO174</f>
        <v>55833.333333333336</v>
      </c>
      <c r="CR47" s="97">
        <f>+C_Personale!CP172+C_Personale!CP173+C_Personale!CP174</f>
        <v>55833.333333333336</v>
      </c>
      <c r="CS47" s="97">
        <f>+C_Personale!CQ172+C_Personale!CQ173+C_Personale!CQ174</f>
        <v>55833.333333333336</v>
      </c>
      <c r="CT47" s="97">
        <f>+C_Personale!CR172+C_Personale!CR173+C_Personale!CR174</f>
        <v>55833.333333333336</v>
      </c>
      <c r="CU47" s="97">
        <f>+C_Personale!CS172+C_Personale!CS173+C_Personale!CS174</f>
        <v>55833.333333333336</v>
      </c>
      <c r="CV47" s="97">
        <f>+C_Personale!CT172+C_Personale!CT173+C_Personale!CT174</f>
        <v>55833.333333333336</v>
      </c>
      <c r="CW47" s="97">
        <f>+C_Personale!CU172+C_Personale!CU173+C_Personale!CU174</f>
        <v>55833.333333333336</v>
      </c>
      <c r="CX47" s="97">
        <f>+C_Personale!CV172+C_Personale!CV173+C_Personale!CV174</f>
        <v>55833.333333333336</v>
      </c>
      <c r="CY47" s="97">
        <f>+C_Personale!CW172+C_Personale!CW173+C_Personale!CW174</f>
        <v>55833.333333333336</v>
      </c>
      <c r="CZ47" s="97">
        <f>+C_Personale!CX172+C_Personale!CX173+C_Personale!CX174</f>
        <v>55833.333333333336</v>
      </c>
      <c r="DA47" s="97">
        <f>+C_Personale!CY172+C_Personale!CY173+C_Personale!CY174</f>
        <v>55833.333333333336</v>
      </c>
      <c r="DB47" s="97">
        <f>+C_Personale!CZ172+C_Personale!CZ173+C_Personale!CZ174</f>
        <v>55833.333333333336</v>
      </c>
      <c r="DC47" s="97">
        <f>+C_Personale!DA172+C_Personale!DA173+C_Personale!DA174</f>
        <v>55833.333333333336</v>
      </c>
      <c r="DD47" s="97">
        <f>+C_Personale!DB172+C_Personale!DB173+C_Personale!DB174</f>
        <v>55833.333333333336</v>
      </c>
      <c r="DE47" s="97">
        <f>+C_Personale!DC172+C_Personale!DC173+C_Personale!DC174</f>
        <v>55833.333333333336</v>
      </c>
      <c r="DF47" s="97">
        <f>+C_Personale!DD172+C_Personale!DD173+C_Personale!DD174</f>
        <v>55833.333333333336</v>
      </c>
      <c r="DG47" s="97">
        <f>+C_Personale!DE172+C_Personale!DE173+C_Personale!DE174</f>
        <v>55833.333333333336</v>
      </c>
      <c r="DH47" s="97">
        <f>+C_Personale!DF172+C_Personale!DF173+C_Personale!DF174</f>
        <v>55833.333333333336</v>
      </c>
      <c r="DI47" s="97">
        <f>+C_Personale!DG172+C_Personale!DG173+C_Personale!DG174</f>
        <v>55833.333333333336</v>
      </c>
      <c r="DJ47" s="97">
        <f>+C_Personale!DH172+C_Personale!DH173+C_Personale!DH174</f>
        <v>55833.333333333336</v>
      </c>
      <c r="DK47" s="97">
        <f>+C_Personale!DI172+C_Personale!DI173+C_Personale!DI174</f>
        <v>55833.333333333336</v>
      </c>
      <c r="DL47" s="97">
        <f>+C_Personale!DJ172+C_Personale!DJ173+C_Personale!DJ174</f>
        <v>55833.333333333336</v>
      </c>
      <c r="DM47" s="97">
        <f>+C_Personale!DK172+C_Personale!DK173+C_Personale!DK174</f>
        <v>55833.333333333336</v>
      </c>
      <c r="DN47" s="97">
        <f>+C_Personale!DL172+C_Personale!DL173+C_Personale!DL174</f>
        <v>55833.333333333336</v>
      </c>
      <c r="DO47" s="97">
        <f>+C_Personale!DM172+C_Personale!DM173+C_Personale!DM174</f>
        <v>55833.333333333336</v>
      </c>
      <c r="DP47" s="97">
        <f>+C_Personale!DN172+C_Personale!DN173+C_Personale!DN174</f>
        <v>55833.333333333336</v>
      </c>
      <c r="DQ47" s="97">
        <f>+C_Personale!DO172+C_Personale!DO173+C_Personale!DO174</f>
        <v>55833.333333333336</v>
      </c>
      <c r="DR47" s="97">
        <f>+C_Personale!DP172+C_Personale!DP173+C_Personale!DP174</f>
        <v>55833.333333333336</v>
      </c>
      <c r="DS47" s="97">
        <f>+C_Personale!DQ172+C_Personale!DQ173+C_Personale!DQ174</f>
        <v>55833.333333333336</v>
      </c>
      <c r="DT47" s="97">
        <f>+C_Personale!DR172+C_Personale!DR173+C_Personale!DR174</f>
        <v>55833.333333333336</v>
      </c>
      <c r="DU47" s="97">
        <f>+C_Personale!DS172+C_Personale!DS173+C_Personale!DS174</f>
        <v>55833.333333333336</v>
      </c>
      <c r="DV47" s="97">
        <f>+C_Personale!DT172+C_Personale!DT173+C_Personale!DT174</f>
        <v>55833.333333333336</v>
      </c>
      <c r="DX47" s="97">
        <f t="shared" ref="DX47:DX48" si="233">+SUM(G47:R47)</f>
        <v>468999.99999999994</v>
      </c>
      <c r="DY47" s="97">
        <f t="shared" ref="DY47:DY48" si="234">+SUM(S47:AD47)</f>
        <v>670000</v>
      </c>
      <c r="DZ47" s="97">
        <f t="shared" ref="DZ47:DZ48" si="235">+SUM(AE47:AP47)</f>
        <v>670000</v>
      </c>
      <c r="EA47" s="97">
        <f t="shared" ref="EA47:EA48" si="236">+SUM(AQ47:BB47)</f>
        <v>670000</v>
      </c>
      <c r="EB47" s="97">
        <f t="shared" ref="EB47:EB48" si="237">+SUM(BC47:BN47)</f>
        <v>670000</v>
      </c>
      <c r="EC47" s="97">
        <f t="shared" ref="EC47:EC48" si="238">+SUM(BO47:BZ47)</f>
        <v>670000</v>
      </c>
      <c r="ED47" s="97">
        <f t="shared" ref="ED47:ED48" si="239">+SUM(CA47:CL47)</f>
        <v>670000</v>
      </c>
      <c r="EE47" s="97">
        <f t="shared" ref="EE47:EE48" si="240">+SUM(CM47:CX47)</f>
        <v>670000</v>
      </c>
      <c r="EF47" s="97">
        <f t="shared" ref="EF47:EF48" si="241">+SUM(CY47:DJ47)</f>
        <v>670000</v>
      </c>
      <c r="EG47" s="97">
        <f t="shared" ref="EG47:EG48" si="242">+SUM(DK47:DV47)</f>
        <v>670000</v>
      </c>
    </row>
    <row r="48" spans="4:137" ht="18.75" x14ac:dyDescent="0.3">
      <c r="D48" s="76"/>
      <c r="E48" s="29"/>
      <c r="F48" s="80" t="s">
        <v>153</v>
      </c>
      <c r="G48" s="97">
        <f>+C_Personale!E175</f>
        <v>2187.5</v>
      </c>
      <c r="H48" s="97">
        <f>+C_Personale!F175</f>
        <v>2187.5</v>
      </c>
      <c r="I48" s="97">
        <f>+C_Personale!G175</f>
        <v>2187.5</v>
      </c>
      <c r="J48" s="97">
        <f>+C_Personale!H175</f>
        <v>2187.5</v>
      </c>
      <c r="K48" s="97">
        <f>+C_Personale!I175</f>
        <v>2187.5</v>
      </c>
      <c r="L48" s="97">
        <f>+C_Personale!J175</f>
        <v>2187.5</v>
      </c>
      <c r="M48" s="97">
        <f>+C_Personale!K175</f>
        <v>2187.5</v>
      </c>
      <c r="N48" s="97">
        <f>+C_Personale!L175</f>
        <v>2187.5</v>
      </c>
      <c r="O48" s="97">
        <f>+C_Personale!M175</f>
        <v>2187.5</v>
      </c>
      <c r="P48" s="97">
        <f>+C_Personale!N175</f>
        <v>2187.5</v>
      </c>
      <c r="Q48" s="97">
        <f>+C_Personale!O175</f>
        <v>2187.5</v>
      </c>
      <c r="R48" s="97">
        <f>+C_Personale!P175</f>
        <v>2187.5</v>
      </c>
      <c r="S48" s="97">
        <f>+C_Personale!Q175</f>
        <v>3125</v>
      </c>
      <c r="T48" s="97">
        <f>+C_Personale!R175</f>
        <v>3125</v>
      </c>
      <c r="U48" s="97">
        <f>+C_Personale!S175</f>
        <v>3125</v>
      </c>
      <c r="V48" s="97">
        <f>+C_Personale!T175</f>
        <v>3125</v>
      </c>
      <c r="W48" s="97">
        <f>+C_Personale!U175</f>
        <v>3125</v>
      </c>
      <c r="X48" s="97">
        <f>+C_Personale!V175</f>
        <v>3125</v>
      </c>
      <c r="Y48" s="97">
        <f>+C_Personale!W175</f>
        <v>3125</v>
      </c>
      <c r="Z48" s="97">
        <f>+C_Personale!X175</f>
        <v>3125</v>
      </c>
      <c r="AA48" s="97">
        <f>+C_Personale!Y175</f>
        <v>3125</v>
      </c>
      <c r="AB48" s="97">
        <f>+C_Personale!Z175</f>
        <v>3125</v>
      </c>
      <c r="AC48" s="97">
        <f>+C_Personale!AA175</f>
        <v>3125</v>
      </c>
      <c r="AD48" s="97">
        <f>+C_Personale!AB175</f>
        <v>3125</v>
      </c>
      <c r="AE48" s="97">
        <f>+C_Personale!AC175</f>
        <v>3125</v>
      </c>
      <c r="AF48" s="97">
        <f>+C_Personale!AD175</f>
        <v>3125</v>
      </c>
      <c r="AG48" s="97">
        <f>+C_Personale!AE175</f>
        <v>3125</v>
      </c>
      <c r="AH48" s="97">
        <f>+C_Personale!AF175</f>
        <v>3125</v>
      </c>
      <c r="AI48" s="97">
        <f>+C_Personale!AG175</f>
        <v>3125</v>
      </c>
      <c r="AJ48" s="97">
        <f>+C_Personale!AH175</f>
        <v>3125</v>
      </c>
      <c r="AK48" s="97">
        <f>+C_Personale!AI175</f>
        <v>3125</v>
      </c>
      <c r="AL48" s="97">
        <f>+C_Personale!AJ175</f>
        <v>3125</v>
      </c>
      <c r="AM48" s="97">
        <f>+C_Personale!AK175</f>
        <v>3125</v>
      </c>
      <c r="AN48" s="97">
        <f>+C_Personale!AL175</f>
        <v>3125</v>
      </c>
      <c r="AO48" s="97">
        <f>+C_Personale!AM175</f>
        <v>3125</v>
      </c>
      <c r="AP48" s="97">
        <f>+C_Personale!AN175</f>
        <v>3125</v>
      </c>
      <c r="AQ48" s="97">
        <f>+C_Personale!AO175</f>
        <v>3125</v>
      </c>
      <c r="AR48" s="97">
        <f>+C_Personale!AP175</f>
        <v>3125</v>
      </c>
      <c r="AS48" s="97">
        <f>+C_Personale!AQ175</f>
        <v>3125</v>
      </c>
      <c r="AT48" s="97">
        <f>+C_Personale!AR175</f>
        <v>3125</v>
      </c>
      <c r="AU48" s="97">
        <f>+C_Personale!AS175</f>
        <v>3125</v>
      </c>
      <c r="AV48" s="97">
        <f>+C_Personale!AT175</f>
        <v>3125</v>
      </c>
      <c r="AW48" s="97">
        <f>+C_Personale!AU175</f>
        <v>3125</v>
      </c>
      <c r="AX48" s="97">
        <f>+C_Personale!AV175</f>
        <v>3125</v>
      </c>
      <c r="AY48" s="97">
        <f>+C_Personale!AW175</f>
        <v>3125</v>
      </c>
      <c r="AZ48" s="97">
        <f>+C_Personale!AX175</f>
        <v>3125</v>
      </c>
      <c r="BA48" s="97">
        <f>+C_Personale!AY175</f>
        <v>3125</v>
      </c>
      <c r="BB48" s="97">
        <f>+C_Personale!AZ175</f>
        <v>3125</v>
      </c>
      <c r="BC48" s="97">
        <f>+C_Personale!BA175</f>
        <v>3125</v>
      </c>
      <c r="BD48" s="97">
        <f>+C_Personale!BB175</f>
        <v>3125</v>
      </c>
      <c r="BE48" s="97">
        <f>+C_Personale!BC175</f>
        <v>3125</v>
      </c>
      <c r="BF48" s="97">
        <f>+C_Personale!BD175</f>
        <v>3125</v>
      </c>
      <c r="BG48" s="97">
        <f>+C_Personale!BE175</f>
        <v>3125</v>
      </c>
      <c r="BH48" s="97">
        <f>+C_Personale!BF175</f>
        <v>3125</v>
      </c>
      <c r="BI48" s="97">
        <f>+C_Personale!BG175</f>
        <v>3125</v>
      </c>
      <c r="BJ48" s="97">
        <f>+C_Personale!BH175</f>
        <v>3125</v>
      </c>
      <c r="BK48" s="97">
        <f>+C_Personale!BI175</f>
        <v>3125</v>
      </c>
      <c r="BL48" s="97">
        <f>+C_Personale!BJ175</f>
        <v>3125</v>
      </c>
      <c r="BM48" s="97">
        <f>+C_Personale!BK175</f>
        <v>3125</v>
      </c>
      <c r="BN48" s="97">
        <f>+C_Personale!BL175</f>
        <v>3125</v>
      </c>
      <c r="BO48" s="97">
        <f>+C_Personale!BM175</f>
        <v>3125</v>
      </c>
      <c r="BP48" s="97">
        <f>+C_Personale!BN175</f>
        <v>3125</v>
      </c>
      <c r="BQ48" s="97">
        <f>+C_Personale!BO175</f>
        <v>3125</v>
      </c>
      <c r="BR48" s="97">
        <f>+C_Personale!BP175</f>
        <v>3125</v>
      </c>
      <c r="BS48" s="97">
        <f>+C_Personale!BQ175</f>
        <v>3125</v>
      </c>
      <c r="BT48" s="97">
        <f>+C_Personale!BR175</f>
        <v>3125</v>
      </c>
      <c r="BU48" s="97">
        <f>+C_Personale!BS175</f>
        <v>3125</v>
      </c>
      <c r="BV48" s="97">
        <f>+C_Personale!BT175</f>
        <v>3125</v>
      </c>
      <c r="BW48" s="97">
        <f>+C_Personale!BU175</f>
        <v>3125</v>
      </c>
      <c r="BX48" s="97">
        <f>+C_Personale!BV175</f>
        <v>3125</v>
      </c>
      <c r="BY48" s="97">
        <f>+C_Personale!BW175</f>
        <v>3125</v>
      </c>
      <c r="BZ48" s="97">
        <f>+C_Personale!BX175</f>
        <v>3125</v>
      </c>
      <c r="CA48" s="97">
        <f>+C_Personale!BY175</f>
        <v>3125</v>
      </c>
      <c r="CB48" s="97">
        <f>+C_Personale!BZ175</f>
        <v>3125</v>
      </c>
      <c r="CC48" s="97">
        <f>+C_Personale!CA175</f>
        <v>3125</v>
      </c>
      <c r="CD48" s="97">
        <f>+C_Personale!CB175</f>
        <v>3125</v>
      </c>
      <c r="CE48" s="97">
        <f>+C_Personale!CC175</f>
        <v>3125</v>
      </c>
      <c r="CF48" s="97">
        <f>+C_Personale!CD175</f>
        <v>3125</v>
      </c>
      <c r="CG48" s="97">
        <f>+C_Personale!CE175</f>
        <v>3125</v>
      </c>
      <c r="CH48" s="97">
        <f>+C_Personale!CF175</f>
        <v>3125</v>
      </c>
      <c r="CI48" s="97">
        <f>+C_Personale!CG175</f>
        <v>3125</v>
      </c>
      <c r="CJ48" s="97">
        <f>+C_Personale!CH175</f>
        <v>3125</v>
      </c>
      <c r="CK48" s="97">
        <f>+C_Personale!CI175</f>
        <v>3125</v>
      </c>
      <c r="CL48" s="97">
        <f>+C_Personale!CJ175</f>
        <v>3125</v>
      </c>
      <c r="CM48" s="97">
        <f>+C_Personale!CK175</f>
        <v>3125</v>
      </c>
      <c r="CN48" s="97">
        <f>+C_Personale!CL175</f>
        <v>3125</v>
      </c>
      <c r="CO48" s="97">
        <f>+C_Personale!CM175</f>
        <v>3125</v>
      </c>
      <c r="CP48" s="97">
        <f>+C_Personale!CN175</f>
        <v>3125</v>
      </c>
      <c r="CQ48" s="97">
        <f>+C_Personale!CO175</f>
        <v>3125</v>
      </c>
      <c r="CR48" s="97">
        <f>+C_Personale!CP175</f>
        <v>3125</v>
      </c>
      <c r="CS48" s="97">
        <f>+C_Personale!CQ175</f>
        <v>3125</v>
      </c>
      <c r="CT48" s="97">
        <f>+C_Personale!CR175</f>
        <v>3125</v>
      </c>
      <c r="CU48" s="97">
        <f>+C_Personale!CS175</f>
        <v>3125</v>
      </c>
      <c r="CV48" s="97">
        <f>+C_Personale!CT175</f>
        <v>3125</v>
      </c>
      <c r="CW48" s="97">
        <f>+C_Personale!CU175</f>
        <v>3125</v>
      </c>
      <c r="CX48" s="97">
        <f>+C_Personale!CV175</f>
        <v>3125</v>
      </c>
      <c r="CY48" s="97">
        <f>+C_Personale!CW175</f>
        <v>3125</v>
      </c>
      <c r="CZ48" s="97">
        <f>+C_Personale!CX175</f>
        <v>3125</v>
      </c>
      <c r="DA48" s="97">
        <f>+C_Personale!CY175</f>
        <v>3125</v>
      </c>
      <c r="DB48" s="97">
        <f>+C_Personale!CZ175</f>
        <v>3125</v>
      </c>
      <c r="DC48" s="97">
        <f>+C_Personale!DA175</f>
        <v>3125</v>
      </c>
      <c r="DD48" s="97">
        <f>+C_Personale!DB175</f>
        <v>3125</v>
      </c>
      <c r="DE48" s="97">
        <f>+C_Personale!DC175</f>
        <v>3125</v>
      </c>
      <c r="DF48" s="97">
        <f>+C_Personale!DD175</f>
        <v>3125</v>
      </c>
      <c r="DG48" s="97">
        <f>+C_Personale!DE175</f>
        <v>3125</v>
      </c>
      <c r="DH48" s="97">
        <f>+C_Personale!DF175</f>
        <v>3125</v>
      </c>
      <c r="DI48" s="97">
        <f>+C_Personale!DG175</f>
        <v>3125</v>
      </c>
      <c r="DJ48" s="97">
        <f>+C_Personale!DH175</f>
        <v>3125</v>
      </c>
      <c r="DK48" s="97">
        <f>+C_Personale!DI175</f>
        <v>3125</v>
      </c>
      <c r="DL48" s="97">
        <f>+C_Personale!DJ175</f>
        <v>3125</v>
      </c>
      <c r="DM48" s="97">
        <f>+C_Personale!DK175</f>
        <v>3125</v>
      </c>
      <c r="DN48" s="97">
        <f>+C_Personale!DL175</f>
        <v>3125</v>
      </c>
      <c r="DO48" s="97">
        <f>+C_Personale!DM175</f>
        <v>3125</v>
      </c>
      <c r="DP48" s="97">
        <f>+C_Personale!DN175</f>
        <v>3125</v>
      </c>
      <c r="DQ48" s="97">
        <f>+C_Personale!DO175</f>
        <v>3125</v>
      </c>
      <c r="DR48" s="97">
        <f>+C_Personale!DP175</f>
        <v>3125</v>
      </c>
      <c r="DS48" s="97">
        <f>+C_Personale!DQ175</f>
        <v>3125</v>
      </c>
      <c r="DT48" s="97">
        <f>+C_Personale!DR175</f>
        <v>3125</v>
      </c>
      <c r="DU48" s="97">
        <f>+C_Personale!DS175</f>
        <v>3125</v>
      </c>
      <c r="DV48" s="97">
        <f>+C_Personale!DT175</f>
        <v>3125</v>
      </c>
      <c r="DX48" s="97">
        <f t="shared" si="233"/>
        <v>26250</v>
      </c>
      <c r="DY48" s="97">
        <f t="shared" si="234"/>
        <v>37500</v>
      </c>
      <c r="DZ48" s="97">
        <f t="shared" si="235"/>
        <v>37500</v>
      </c>
      <c r="EA48" s="97">
        <f t="shared" si="236"/>
        <v>37500</v>
      </c>
      <c r="EB48" s="97">
        <f t="shared" si="237"/>
        <v>37500</v>
      </c>
      <c r="EC48" s="97">
        <f t="shared" si="238"/>
        <v>37500</v>
      </c>
      <c r="ED48" s="97">
        <f t="shared" si="239"/>
        <v>37500</v>
      </c>
      <c r="EE48" s="97">
        <f t="shared" si="240"/>
        <v>37500</v>
      </c>
      <c r="EF48" s="97">
        <f t="shared" si="241"/>
        <v>37500</v>
      </c>
      <c r="EG48" s="97">
        <f t="shared" si="242"/>
        <v>37500</v>
      </c>
    </row>
    <row r="49" spans="4:137" ht="18.75" x14ac:dyDescent="0.3">
      <c r="D49" s="76"/>
      <c r="E49" s="203" t="str">
        <f>+E46</f>
        <v>Costi del Personale</v>
      </c>
      <c r="F49" s="79" t="s">
        <v>154</v>
      </c>
      <c r="G49" s="96">
        <f>+G47+G48</f>
        <v>41270.833333333336</v>
      </c>
      <c r="H49" s="96">
        <f t="shared" ref="H49:M49" si="243">+H47+H48</f>
        <v>41270.833333333336</v>
      </c>
      <c r="I49" s="96">
        <f t="shared" si="243"/>
        <v>41270.833333333336</v>
      </c>
      <c r="J49" s="96">
        <f t="shared" si="243"/>
        <v>41270.833333333336</v>
      </c>
      <c r="K49" s="96">
        <f t="shared" si="243"/>
        <v>41270.833333333336</v>
      </c>
      <c r="L49" s="96">
        <f t="shared" si="243"/>
        <v>41270.833333333336</v>
      </c>
      <c r="M49" s="96">
        <f t="shared" si="243"/>
        <v>41270.833333333336</v>
      </c>
      <c r="N49" s="96">
        <f t="shared" ref="N49" si="244">+N47+N48</f>
        <v>41270.833333333336</v>
      </c>
      <c r="O49" s="96">
        <f t="shared" ref="O49" si="245">+O47+O48</f>
        <v>41270.833333333336</v>
      </c>
      <c r="P49" s="96">
        <f t="shared" ref="P49" si="246">+P47+P48</f>
        <v>41270.833333333336</v>
      </c>
      <c r="Q49" s="96">
        <f t="shared" ref="Q49" si="247">+Q47+Q48</f>
        <v>41270.833333333336</v>
      </c>
      <c r="R49" s="96">
        <f t="shared" ref="R49:S49" si="248">+R47+R48</f>
        <v>41270.833333333336</v>
      </c>
      <c r="S49" s="96">
        <f t="shared" si="248"/>
        <v>58958.333333333336</v>
      </c>
      <c r="T49" s="96">
        <f t="shared" ref="T49" si="249">+T47+T48</f>
        <v>58958.333333333336</v>
      </c>
      <c r="U49" s="96">
        <f t="shared" ref="U49" si="250">+U47+U48</f>
        <v>58958.333333333336</v>
      </c>
      <c r="V49" s="96">
        <f t="shared" ref="V49" si="251">+V47+V48</f>
        <v>58958.333333333336</v>
      </c>
      <c r="W49" s="96">
        <f t="shared" ref="W49" si="252">+W47+W48</f>
        <v>58958.333333333336</v>
      </c>
      <c r="X49" s="96">
        <f t="shared" ref="X49:Y49" si="253">+X47+X48</f>
        <v>58958.333333333336</v>
      </c>
      <c r="Y49" s="96">
        <f t="shared" si="253"/>
        <v>58958.333333333336</v>
      </c>
      <c r="Z49" s="96">
        <f t="shared" ref="Z49" si="254">+Z47+Z48</f>
        <v>58958.333333333336</v>
      </c>
      <c r="AA49" s="96">
        <f t="shared" ref="AA49" si="255">+AA47+AA48</f>
        <v>58958.333333333336</v>
      </c>
      <c r="AB49" s="96">
        <f t="shared" ref="AB49" si="256">+AB47+AB48</f>
        <v>58958.333333333336</v>
      </c>
      <c r="AC49" s="96">
        <f t="shared" ref="AC49" si="257">+AC47+AC48</f>
        <v>58958.333333333336</v>
      </c>
      <c r="AD49" s="96">
        <f t="shared" ref="AD49:AE49" si="258">+AD47+AD48</f>
        <v>58958.333333333336</v>
      </c>
      <c r="AE49" s="96">
        <f t="shared" si="258"/>
        <v>58958.333333333336</v>
      </c>
      <c r="AF49" s="96">
        <f t="shared" ref="AF49" si="259">+AF47+AF48</f>
        <v>58958.333333333336</v>
      </c>
      <c r="AG49" s="96">
        <f t="shared" ref="AG49" si="260">+AG47+AG48</f>
        <v>58958.333333333336</v>
      </c>
      <c r="AH49" s="96">
        <f t="shared" ref="AH49" si="261">+AH47+AH48</f>
        <v>58958.333333333336</v>
      </c>
      <c r="AI49" s="96">
        <f t="shared" ref="AI49" si="262">+AI47+AI48</f>
        <v>58958.333333333336</v>
      </c>
      <c r="AJ49" s="96">
        <f t="shared" ref="AJ49:AK49" si="263">+AJ47+AJ48</f>
        <v>58958.333333333336</v>
      </c>
      <c r="AK49" s="96">
        <f t="shared" si="263"/>
        <v>58958.333333333336</v>
      </c>
      <c r="AL49" s="96">
        <f t="shared" ref="AL49" si="264">+AL47+AL48</f>
        <v>58958.333333333336</v>
      </c>
      <c r="AM49" s="96">
        <f t="shared" ref="AM49" si="265">+AM47+AM48</f>
        <v>58958.333333333336</v>
      </c>
      <c r="AN49" s="96">
        <f t="shared" ref="AN49" si="266">+AN47+AN48</f>
        <v>58958.333333333336</v>
      </c>
      <c r="AO49" s="96">
        <f t="shared" ref="AO49" si="267">+AO47+AO48</f>
        <v>58958.333333333336</v>
      </c>
      <c r="AP49" s="96">
        <f t="shared" ref="AP49:AQ49" si="268">+AP47+AP48</f>
        <v>58958.333333333336</v>
      </c>
      <c r="AQ49" s="96">
        <f t="shared" si="268"/>
        <v>58958.333333333336</v>
      </c>
      <c r="AR49" s="96">
        <f t="shared" ref="AR49" si="269">+AR47+AR48</f>
        <v>58958.333333333336</v>
      </c>
      <c r="AS49" s="96">
        <f t="shared" ref="AS49" si="270">+AS47+AS48</f>
        <v>58958.333333333336</v>
      </c>
      <c r="AT49" s="96">
        <f t="shared" ref="AT49" si="271">+AT47+AT48</f>
        <v>58958.333333333336</v>
      </c>
      <c r="AU49" s="96">
        <f t="shared" ref="AU49" si="272">+AU47+AU48</f>
        <v>58958.333333333336</v>
      </c>
      <c r="AV49" s="96">
        <f t="shared" ref="AV49:AW49" si="273">+AV47+AV48</f>
        <v>58958.333333333336</v>
      </c>
      <c r="AW49" s="96">
        <f t="shared" si="273"/>
        <v>58958.333333333336</v>
      </c>
      <c r="AX49" s="96">
        <f t="shared" ref="AX49" si="274">+AX47+AX48</f>
        <v>58958.333333333336</v>
      </c>
      <c r="AY49" s="96">
        <f t="shared" ref="AY49" si="275">+AY47+AY48</f>
        <v>58958.333333333336</v>
      </c>
      <c r="AZ49" s="96">
        <f t="shared" ref="AZ49" si="276">+AZ47+AZ48</f>
        <v>58958.333333333336</v>
      </c>
      <c r="BA49" s="96">
        <f t="shared" ref="BA49" si="277">+BA47+BA48</f>
        <v>58958.333333333336</v>
      </c>
      <c r="BB49" s="96">
        <f t="shared" ref="BB49:BC49" si="278">+BB47+BB48</f>
        <v>58958.333333333336</v>
      </c>
      <c r="BC49" s="96">
        <f t="shared" si="278"/>
        <v>58958.333333333336</v>
      </c>
      <c r="BD49" s="96">
        <f t="shared" ref="BD49" si="279">+BD47+BD48</f>
        <v>58958.333333333336</v>
      </c>
      <c r="BE49" s="96">
        <f t="shared" ref="BE49" si="280">+BE47+BE48</f>
        <v>58958.333333333336</v>
      </c>
      <c r="BF49" s="96">
        <f t="shared" ref="BF49" si="281">+BF47+BF48</f>
        <v>58958.333333333336</v>
      </c>
      <c r="BG49" s="96">
        <f t="shared" ref="BG49" si="282">+BG47+BG48</f>
        <v>58958.333333333336</v>
      </c>
      <c r="BH49" s="96">
        <f t="shared" ref="BH49:BI49" si="283">+BH47+BH48</f>
        <v>58958.333333333336</v>
      </c>
      <c r="BI49" s="96">
        <f t="shared" si="283"/>
        <v>58958.333333333336</v>
      </c>
      <c r="BJ49" s="96">
        <f t="shared" ref="BJ49" si="284">+BJ47+BJ48</f>
        <v>58958.333333333336</v>
      </c>
      <c r="BK49" s="96">
        <f t="shared" ref="BK49" si="285">+BK47+BK48</f>
        <v>58958.333333333336</v>
      </c>
      <c r="BL49" s="96">
        <f t="shared" ref="BL49" si="286">+BL47+BL48</f>
        <v>58958.333333333336</v>
      </c>
      <c r="BM49" s="96">
        <f t="shared" ref="BM49" si="287">+BM47+BM48</f>
        <v>58958.333333333336</v>
      </c>
      <c r="BN49" s="96">
        <f t="shared" ref="BN49:BO49" si="288">+BN47+BN48</f>
        <v>58958.333333333336</v>
      </c>
      <c r="BO49" s="96">
        <f t="shared" si="288"/>
        <v>58958.333333333336</v>
      </c>
      <c r="BP49" s="96">
        <f t="shared" ref="BP49" si="289">+BP47+BP48</f>
        <v>58958.333333333336</v>
      </c>
      <c r="BQ49" s="96">
        <f t="shared" ref="BQ49" si="290">+BQ47+BQ48</f>
        <v>58958.333333333336</v>
      </c>
      <c r="BR49" s="96">
        <f t="shared" ref="BR49" si="291">+BR47+BR48</f>
        <v>58958.333333333336</v>
      </c>
      <c r="BS49" s="96">
        <f t="shared" ref="BS49" si="292">+BS47+BS48</f>
        <v>58958.333333333336</v>
      </c>
      <c r="BT49" s="96">
        <f t="shared" ref="BT49:BU49" si="293">+BT47+BT48</f>
        <v>58958.333333333336</v>
      </c>
      <c r="BU49" s="96">
        <f t="shared" si="293"/>
        <v>58958.333333333336</v>
      </c>
      <c r="BV49" s="96">
        <f t="shared" ref="BV49" si="294">+BV47+BV48</f>
        <v>58958.333333333336</v>
      </c>
      <c r="BW49" s="96">
        <f t="shared" ref="BW49" si="295">+BW47+BW48</f>
        <v>58958.333333333336</v>
      </c>
      <c r="BX49" s="96">
        <f t="shared" ref="BX49" si="296">+BX47+BX48</f>
        <v>58958.333333333336</v>
      </c>
      <c r="BY49" s="96">
        <f t="shared" ref="BY49" si="297">+BY47+BY48</f>
        <v>58958.333333333336</v>
      </c>
      <c r="BZ49" s="96">
        <f t="shared" ref="BZ49:CA49" si="298">+BZ47+BZ48</f>
        <v>58958.333333333336</v>
      </c>
      <c r="CA49" s="96">
        <f t="shared" si="298"/>
        <v>58958.333333333336</v>
      </c>
      <c r="CB49" s="96">
        <f t="shared" ref="CB49" si="299">+CB47+CB48</f>
        <v>58958.333333333336</v>
      </c>
      <c r="CC49" s="96">
        <f t="shared" ref="CC49" si="300">+CC47+CC48</f>
        <v>58958.333333333336</v>
      </c>
      <c r="CD49" s="96">
        <f t="shared" ref="CD49" si="301">+CD47+CD48</f>
        <v>58958.333333333336</v>
      </c>
      <c r="CE49" s="96">
        <f t="shared" ref="CE49" si="302">+CE47+CE48</f>
        <v>58958.333333333336</v>
      </c>
      <c r="CF49" s="96">
        <f t="shared" ref="CF49:CG49" si="303">+CF47+CF48</f>
        <v>58958.333333333336</v>
      </c>
      <c r="CG49" s="96">
        <f t="shared" si="303"/>
        <v>58958.333333333336</v>
      </c>
      <c r="CH49" s="96">
        <f t="shared" ref="CH49" si="304">+CH47+CH48</f>
        <v>58958.333333333336</v>
      </c>
      <c r="CI49" s="96">
        <f t="shared" ref="CI49" si="305">+CI47+CI48</f>
        <v>58958.333333333336</v>
      </c>
      <c r="CJ49" s="96">
        <f t="shared" ref="CJ49" si="306">+CJ47+CJ48</f>
        <v>58958.333333333336</v>
      </c>
      <c r="CK49" s="96">
        <f t="shared" ref="CK49" si="307">+CK47+CK48</f>
        <v>58958.333333333336</v>
      </c>
      <c r="CL49" s="96">
        <f t="shared" ref="CL49:CM49" si="308">+CL47+CL48</f>
        <v>58958.333333333336</v>
      </c>
      <c r="CM49" s="96">
        <f t="shared" si="308"/>
        <v>58958.333333333336</v>
      </c>
      <c r="CN49" s="96">
        <f t="shared" ref="CN49" si="309">+CN47+CN48</f>
        <v>58958.333333333336</v>
      </c>
      <c r="CO49" s="96">
        <f t="shared" ref="CO49" si="310">+CO47+CO48</f>
        <v>58958.333333333336</v>
      </c>
      <c r="CP49" s="96">
        <f t="shared" ref="CP49" si="311">+CP47+CP48</f>
        <v>58958.333333333336</v>
      </c>
      <c r="CQ49" s="96">
        <f t="shared" ref="CQ49" si="312">+CQ47+CQ48</f>
        <v>58958.333333333336</v>
      </c>
      <c r="CR49" s="96">
        <f t="shared" ref="CR49:CS49" si="313">+CR47+CR48</f>
        <v>58958.333333333336</v>
      </c>
      <c r="CS49" s="96">
        <f t="shared" si="313"/>
        <v>58958.333333333336</v>
      </c>
      <c r="CT49" s="96">
        <f t="shared" ref="CT49" si="314">+CT47+CT48</f>
        <v>58958.333333333336</v>
      </c>
      <c r="CU49" s="96">
        <f t="shared" ref="CU49" si="315">+CU47+CU48</f>
        <v>58958.333333333336</v>
      </c>
      <c r="CV49" s="96">
        <f t="shared" ref="CV49" si="316">+CV47+CV48</f>
        <v>58958.333333333336</v>
      </c>
      <c r="CW49" s="96">
        <f t="shared" ref="CW49" si="317">+CW47+CW48</f>
        <v>58958.333333333336</v>
      </c>
      <c r="CX49" s="96">
        <f t="shared" ref="CX49:CY49" si="318">+CX47+CX48</f>
        <v>58958.333333333336</v>
      </c>
      <c r="CY49" s="96">
        <f t="shared" si="318"/>
        <v>58958.333333333336</v>
      </c>
      <c r="CZ49" s="96">
        <f t="shared" ref="CZ49" si="319">+CZ47+CZ48</f>
        <v>58958.333333333336</v>
      </c>
      <c r="DA49" s="96">
        <f t="shared" ref="DA49" si="320">+DA47+DA48</f>
        <v>58958.333333333336</v>
      </c>
      <c r="DB49" s="96">
        <f t="shared" ref="DB49" si="321">+DB47+DB48</f>
        <v>58958.333333333336</v>
      </c>
      <c r="DC49" s="96">
        <f t="shared" ref="DC49" si="322">+DC47+DC48</f>
        <v>58958.333333333336</v>
      </c>
      <c r="DD49" s="96">
        <f t="shared" ref="DD49:DE49" si="323">+DD47+DD48</f>
        <v>58958.333333333336</v>
      </c>
      <c r="DE49" s="96">
        <f t="shared" si="323"/>
        <v>58958.333333333336</v>
      </c>
      <c r="DF49" s="96">
        <f t="shared" ref="DF49" si="324">+DF47+DF48</f>
        <v>58958.333333333336</v>
      </c>
      <c r="DG49" s="96">
        <f t="shared" ref="DG49" si="325">+DG47+DG48</f>
        <v>58958.333333333336</v>
      </c>
      <c r="DH49" s="96">
        <f t="shared" ref="DH49" si="326">+DH47+DH48</f>
        <v>58958.333333333336</v>
      </c>
      <c r="DI49" s="96">
        <f t="shared" ref="DI49" si="327">+DI47+DI48</f>
        <v>58958.333333333336</v>
      </c>
      <c r="DJ49" s="96">
        <f t="shared" ref="DJ49:DK49" si="328">+DJ47+DJ48</f>
        <v>58958.333333333336</v>
      </c>
      <c r="DK49" s="96">
        <f t="shared" si="328"/>
        <v>58958.333333333336</v>
      </c>
      <c r="DL49" s="96">
        <f t="shared" ref="DL49" si="329">+DL47+DL48</f>
        <v>58958.333333333336</v>
      </c>
      <c r="DM49" s="96">
        <f t="shared" ref="DM49" si="330">+DM47+DM48</f>
        <v>58958.333333333336</v>
      </c>
      <c r="DN49" s="96">
        <f t="shared" ref="DN49" si="331">+DN47+DN48</f>
        <v>58958.333333333336</v>
      </c>
      <c r="DO49" s="96">
        <f t="shared" ref="DO49" si="332">+DO47+DO48</f>
        <v>58958.333333333336</v>
      </c>
      <c r="DP49" s="96">
        <f t="shared" ref="DP49:DQ49" si="333">+DP47+DP48</f>
        <v>58958.333333333336</v>
      </c>
      <c r="DQ49" s="96">
        <f t="shared" si="333"/>
        <v>58958.333333333336</v>
      </c>
      <c r="DR49" s="96">
        <f t="shared" ref="DR49" si="334">+DR47+DR48</f>
        <v>58958.333333333336</v>
      </c>
      <c r="DS49" s="96">
        <f t="shared" ref="DS49" si="335">+DS47+DS48</f>
        <v>58958.333333333336</v>
      </c>
      <c r="DT49" s="96">
        <f t="shared" ref="DT49" si="336">+DT47+DT48</f>
        <v>58958.333333333336</v>
      </c>
      <c r="DU49" s="96">
        <f t="shared" ref="DU49" si="337">+DU47+DU48</f>
        <v>58958.333333333336</v>
      </c>
      <c r="DV49" s="96">
        <f t="shared" ref="DV49" si="338">+DV47+DV48</f>
        <v>58958.333333333336</v>
      </c>
      <c r="DX49" s="96">
        <f t="shared" ref="DX49:EG49" si="339">+SUM(DX47:DX48)</f>
        <v>495249.99999999994</v>
      </c>
      <c r="DY49" s="96">
        <f t="shared" si="339"/>
        <v>707500</v>
      </c>
      <c r="DZ49" s="96">
        <f t="shared" si="339"/>
        <v>707500</v>
      </c>
      <c r="EA49" s="96">
        <f t="shared" si="339"/>
        <v>707500</v>
      </c>
      <c r="EB49" s="96">
        <f t="shared" si="339"/>
        <v>707500</v>
      </c>
      <c r="EC49" s="96">
        <f t="shared" si="339"/>
        <v>707500</v>
      </c>
      <c r="ED49" s="96">
        <f t="shared" si="339"/>
        <v>707500</v>
      </c>
      <c r="EE49" s="96">
        <f t="shared" si="339"/>
        <v>707500</v>
      </c>
      <c r="EF49" s="96">
        <f t="shared" si="339"/>
        <v>707500</v>
      </c>
      <c r="EG49" s="96">
        <f t="shared" si="339"/>
        <v>707500</v>
      </c>
    </row>
    <row r="50" spans="4:137" ht="18.75" x14ac:dyDescent="0.3">
      <c r="D50" s="76"/>
      <c r="E50" s="29"/>
      <c r="F50" s="175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</row>
    <row r="51" spans="4:137" ht="18.75" x14ac:dyDescent="0.3">
      <c r="D51" s="76"/>
      <c r="E51" s="29" t="s">
        <v>371</v>
      </c>
      <c r="F51" s="175"/>
      <c r="G51" s="96">
        <f>+P_Iniziali!$D9*G7</f>
        <v>0</v>
      </c>
      <c r="H51" s="96">
        <f>+P_Iniziali!$D9*H7</f>
        <v>0</v>
      </c>
      <c r="I51" s="96">
        <f>+P_Iniziali!$D9*I7</f>
        <v>0</v>
      </c>
      <c r="J51" s="96">
        <f>+P_Iniziali!$D9*J7</f>
        <v>0</v>
      </c>
      <c r="K51" s="96">
        <f>+P_Iniziali!$D9*K7</f>
        <v>0</v>
      </c>
      <c r="L51" s="96">
        <f>+P_Iniziali!$D9*L7</f>
        <v>0</v>
      </c>
      <c r="M51" s="96">
        <f>+P_Iniziali!$D9*M7</f>
        <v>0</v>
      </c>
      <c r="N51" s="96">
        <f>+P_Iniziali!$D9*N7</f>
        <v>0</v>
      </c>
      <c r="O51" s="96">
        <f>+P_Iniziali!$D9*O7</f>
        <v>0</v>
      </c>
      <c r="P51" s="96">
        <f>+P_Iniziali!$D9*P7</f>
        <v>0</v>
      </c>
      <c r="Q51" s="96">
        <f>+P_Iniziali!$D9*Q7</f>
        <v>0</v>
      </c>
      <c r="R51" s="96">
        <f>+P_Iniziali!$D9*R7</f>
        <v>0</v>
      </c>
      <c r="S51" s="96">
        <f>+P_Iniziali!$D9*S7</f>
        <v>0</v>
      </c>
      <c r="T51" s="96">
        <f>+P_Iniziali!$D9*T7</f>
        <v>0</v>
      </c>
      <c r="U51" s="96">
        <f>+P_Iniziali!$D9*U7</f>
        <v>0</v>
      </c>
      <c r="V51" s="96">
        <f>+P_Iniziali!$D9*V7</f>
        <v>0</v>
      </c>
      <c r="W51" s="96">
        <f>+P_Iniziali!$D9*W7</f>
        <v>0</v>
      </c>
      <c r="X51" s="96">
        <f>+P_Iniziali!$D9*X7</f>
        <v>0</v>
      </c>
      <c r="Y51" s="96">
        <f>+P_Iniziali!$D9*Y7</f>
        <v>0</v>
      </c>
      <c r="Z51" s="96">
        <f>+P_Iniziali!$D9*Z7</f>
        <v>0</v>
      </c>
      <c r="AA51" s="96">
        <f>+P_Iniziali!$D9*AA7</f>
        <v>0</v>
      </c>
      <c r="AB51" s="96">
        <f>+P_Iniziali!$D9*AB7</f>
        <v>0</v>
      </c>
      <c r="AC51" s="96">
        <f>+P_Iniziali!$D9*AC7</f>
        <v>0</v>
      </c>
      <c r="AD51" s="96">
        <f>+P_Iniziali!$D9*AD7</f>
        <v>0</v>
      </c>
      <c r="AE51" s="96">
        <f>+P_Iniziali!$D9*AE7</f>
        <v>0</v>
      </c>
      <c r="AF51" s="96">
        <f>+P_Iniziali!$D9*AF7</f>
        <v>0</v>
      </c>
      <c r="AG51" s="96">
        <f>+P_Iniziali!$D9*AG7</f>
        <v>0</v>
      </c>
      <c r="AH51" s="96">
        <f>+P_Iniziali!$D9*AH7</f>
        <v>0</v>
      </c>
      <c r="AI51" s="96">
        <f>+P_Iniziali!$D9*AI7</f>
        <v>0</v>
      </c>
      <c r="AJ51" s="96">
        <f>+P_Iniziali!$D9*AJ7</f>
        <v>0</v>
      </c>
      <c r="AK51" s="96">
        <f>+P_Iniziali!$D9*AK7</f>
        <v>0</v>
      </c>
      <c r="AL51" s="96">
        <f>+P_Iniziali!$D9*AL7</f>
        <v>0</v>
      </c>
      <c r="AM51" s="96">
        <f>+P_Iniziali!$D9*AM7</f>
        <v>0</v>
      </c>
      <c r="AN51" s="96">
        <f>+P_Iniziali!$D9*AN7</f>
        <v>0</v>
      </c>
      <c r="AO51" s="96">
        <f>+P_Iniziali!$D9*AO7</f>
        <v>0</v>
      </c>
      <c r="AP51" s="96">
        <f>+P_Iniziali!$D9*AP7</f>
        <v>0</v>
      </c>
      <c r="AQ51" s="96">
        <f>+P_Iniziali!$D9*AQ7</f>
        <v>0</v>
      </c>
      <c r="AR51" s="96">
        <f>+P_Iniziali!$D9*AR7</f>
        <v>0</v>
      </c>
      <c r="AS51" s="96">
        <f>+P_Iniziali!$D9*AS7</f>
        <v>0</v>
      </c>
      <c r="AT51" s="96">
        <f>+P_Iniziali!$D9*AT7</f>
        <v>0</v>
      </c>
      <c r="AU51" s="96">
        <f>+P_Iniziali!$D9*AU7</f>
        <v>0</v>
      </c>
      <c r="AV51" s="96">
        <f>+P_Iniziali!$D9*AV7</f>
        <v>0</v>
      </c>
      <c r="AW51" s="96">
        <f>+P_Iniziali!$D9*AW7</f>
        <v>0</v>
      </c>
      <c r="AX51" s="96">
        <f>+P_Iniziali!$D9*AX7</f>
        <v>0</v>
      </c>
      <c r="AY51" s="96">
        <f>+P_Iniziali!$D9*AY7</f>
        <v>0</v>
      </c>
      <c r="AZ51" s="96">
        <f>+P_Iniziali!$D9*AZ7</f>
        <v>0</v>
      </c>
      <c r="BA51" s="96">
        <f>+P_Iniziali!$D9*BA7</f>
        <v>0</v>
      </c>
      <c r="BB51" s="96">
        <f>+P_Iniziali!$D9*BB7</f>
        <v>0</v>
      </c>
      <c r="BC51" s="96">
        <f>+P_Iniziali!$D9*BC7</f>
        <v>0</v>
      </c>
      <c r="BD51" s="96">
        <f>+P_Iniziali!$D9*BD7</f>
        <v>0</v>
      </c>
      <c r="BE51" s="96">
        <f>+P_Iniziali!$D9*BE7</f>
        <v>0</v>
      </c>
      <c r="BF51" s="96">
        <f>+P_Iniziali!$D9*BF7</f>
        <v>0</v>
      </c>
      <c r="BG51" s="96">
        <f>+P_Iniziali!$D9*BG7</f>
        <v>0</v>
      </c>
      <c r="BH51" s="96">
        <f>+P_Iniziali!$D9*BH7</f>
        <v>0</v>
      </c>
      <c r="BI51" s="96">
        <f>+P_Iniziali!$D9*BI7</f>
        <v>0</v>
      </c>
      <c r="BJ51" s="96">
        <f>+P_Iniziali!$D9*BJ7</f>
        <v>0</v>
      </c>
      <c r="BK51" s="96">
        <f>+P_Iniziali!$D9*BK7</f>
        <v>0</v>
      </c>
      <c r="BL51" s="96">
        <f>+P_Iniziali!$D9*BL7</f>
        <v>0</v>
      </c>
      <c r="BM51" s="96">
        <f>+P_Iniziali!$D9*BM7</f>
        <v>0</v>
      </c>
      <c r="BN51" s="96">
        <f>+P_Iniziali!$D9*BN7</f>
        <v>0</v>
      </c>
      <c r="BO51" s="96">
        <f>+P_Iniziali!$D9*BO7</f>
        <v>0</v>
      </c>
      <c r="BP51" s="96">
        <f>+P_Iniziali!$D9*BP7</f>
        <v>0</v>
      </c>
      <c r="BQ51" s="96">
        <f>+P_Iniziali!$D9*BQ7</f>
        <v>0</v>
      </c>
      <c r="BR51" s="96">
        <f>+P_Iniziali!$D9*BR7</f>
        <v>0</v>
      </c>
      <c r="BS51" s="96">
        <f>+P_Iniziali!$D9*BS7</f>
        <v>0</v>
      </c>
      <c r="BT51" s="96">
        <f>+P_Iniziali!$D9*BT7</f>
        <v>0</v>
      </c>
      <c r="BU51" s="96">
        <f>+P_Iniziali!$D9*BU7</f>
        <v>0</v>
      </c>
      <c r="BV51" s="96">
        <f>+P_Iniziali!$D9*BV7</f>
        <v>0</v>
      </c>
      <c r="BW51" s="96">
        <f>+P_Iniziali!$D9*BW7</f>
        <v>0</v>
      </c>
      <c r="BX51" s="96">
        <f>+P_Iniziali!$D9*BX7</f>
        <v>0</v>
      </c>
      <c r="BY51" s="96">
        <f>+P_Iniziali!$D9*BY7</f>
        <v>0</v>
      </c>
      <c r="BZ51" s="96">
        <f>+P_Iniziali!$D9*BZ7</f>
        <v>0</v>
      </c>
      <c r="CA51" s="96">
        <f>+P_Iniziali!$D9*CA7</f>
        <v>0</v>
      </c>
      <c r="CB51" s="96">
        <f>+P_Iniziali!$D9*CB7</f>
        <v>0</v>
      </c>
      <c r="CC51" s="96">
        <f>+P_Iniziali!$D9*CC7</f>
        <v>0</v>
      </c>
      <c r="CD51" s="96">
        <f>+P_Iniziali!$D9*CD7</f>
        <v>0</v>
      </c>
      <c r="CE51" s="96">
        <f>+P_Iniziali!$D9*CE7</f>
        <v>0</v>
      </c>
      <c r="CF51" s="96">
        <f>+P_Iniziali!$D9*CF7</f>
        <v>0</v>
      </c>
      <c r="CG51" s="96">
        <f>+P_Iniziali!$D9*CG7</f>
        <v>0</v>
      </c>
      <c r="CH51" s="96">
        <f>+P_Iniziali!$D9*CH7</f>
        <v>0</v>
      </c>
      <c r="CI51" s="96">
        <f>+P_Iniziali!$D9*CI7</f>
        <v>0</v>
      </c>
      <c r="CJ51" s="96">
        <f>+P_Iniziali!$D9*CJ7</f>
        <v>0</v>
      </c>
      <c r="CK51" s="96">
        <f>+P_Iniziali!$D9*CK7</f>
        <v>0</v>
      </c>
      <c r="CL51" s="96">
        <f>+P_Iniziali!$D9*CL7</f>
        <v>0</v>
      </c>
      <c r="CM51" s="96">
        <f>+P_Iniziali!$D9*CM7</f>
        <v>0</v>
      </c>
      <c r="CN51" s="96">
        <f>+P_Iniziali!$D9*CN7</f>
        <v>0</v>
      </c>
      <c r="CO51" s="96">
        <f>+P_Iniziali!$D9*CO7</f>
        <v>0</v>
      </c>
      <c r="CP51" s="96">
        <f>+P_Iniziali!$D9*CP7</f>
        <v>0</v>
      </c>
      <c r="CQ51" s="96">
        <f>+P_Iniziali!$D9*CQ7</f>
        <v>0</v>
      </c>
      <c r="CR51" s="96">
        <f>+P_Iniziali!$D9*CR7</f>
        <v>0</v>
      </c>
      <c r="CS51" s="96">
        <f>+P_Iniziali!$D9*CS7</f>
        <v>0</v>
      </c>
      <c r="CT51" s="96">
        <f>+P_Iniziali!$D9*CT7</f>
        <v>0</v>
      </c>
      <c r="CU51" s="96">
        <f>+P_Iniziali!$D9*CU7</f>
        <v>0</v>
      </c>
      <c r="CV51" s="96">
        <f>+P_Iniziali!$D9*CV7</f>
        <v>0</v>
      </c>
      <c r="CW51" s="96">
        <f>+P_Iniziali!$D9*CW7</f>
        <v>0</v>
      </c>
      <c r="CX51" s="96">
        <f>+P_Iniziali!$D9*CX7</f>
        <v>0</v>
      </c>
      <c r="CY51" s="96">
        <f>+P_Iniziali!$D9*CY7</f>
        <v>0</v>
      </c>
      <c r="CZ51" s="96">
        <f>+P_Iniziali!$D9*CZ7</f>
        <v>0</v>
      </c>
      <c r="DA51" s="96">
        <f>+P_Iniziali!$D9*DA7</f>
        <v>0</v>
      </c>
      <c r="DB51" s="96">
        <f>+P_Iniziali!$D9*DB7</f>
        <v>0</v>
      </c>
      <c r="DC51" s="96">
        <f>+P_Iniziali!$D9*DC7</f>
        <v>0</v>
      </c>
      <c r="DD51" s="96">
        <f>+P_Iniziali!$D9*DD7</f>
        <v>0</v>
      </c>
      <c r="DE51" s="96">
        <f>+P_Iniziali!$D9*DE7</f>
        <v>0</v>
      </c>
      <c r="DF51" s="96">
        <f>+P_Iniziali!$D9*DF7</f>
        <v>0</v>
      </c>
      <c r="DG51" s="96">
        <f>+P_Iniziali!$D9*DG7</f>
        <v>0</v>
      </c>
      <c r="DH51" s="96">
        <f>+P_Iniziali!$D9*DH7</f>
        <v>0</v>
      </c>
      <c r="DI51" s="96">
        <f>+P_Iniziali!$D9*DI7</f>
        <v>0</v>
      </c>
      <c r="DJ51" s="96">
        <f>+P_Iniziali!$D9*DJ7</f>
        <v>0</v>
      </c>
      <c r="DK51" s="96">
        <f>+P_Iniziali!$D9*DK7</f>
        <v>0</v>
      </c>
      <c r="DL51" s="96">
        <f>+P_Iniziali!$D9*DL7</f>
        <v>0</v>
      </c>
      <c r="DM51" s="96">
        <f>+P_Iniziali!$D9*DM7</f>
        <v>0</v>
      </c>
      <c r="DN51" s="96">
        <f>+P_Iniziali!$D9*DN7</f>
        <v>0</v>
      </c>
      <c r="DO51" s="96">
        <f>+P_Iniziali!$D9*DO7</f>
        <v>0</v>
      </c>
      <c r="DP51" s="96">
        <f>+P_Iniziali!$D9*DP7</f>
        <v>0</v>
      </c>
      <c r="DQ51" s="96">
        <f>+P_Iniziali!$D9*DQ7</f>
        <v>0</v>
      </c>
      <c r="DR51" s="96">
        <f>+P_Iniziali!$D9*DR7</f>
        <v>0</v>
      </c>
      <c r="DS51" s="96">
        <f>+P_Iniziali!$D9*DS7</f>
        <v>0</v>
      </c>
      <c r="DT51" s="96">
        <f>+P_Iniziali!$D9*DT7</f>
        <v>0</v>
      </c>
      <c r="DU51" s="96">
        <f>+P_Iniziali!$D9*DU7</f>
        <v>0</v>
      </c>
      <c r="DV51" s="96">
        <f>+P_Iniziali!$D9*DV7</f>
        <v>0</v>
      </c>
      <c r="DX51" s="96">
        <f t="shared" ref="DX51" si="340">+SUM(G51:R51)</f>
        <v>0</v>
      </c>
      <c r="DY51" s="96">
        <f t="shared" ref="DY51" si="341">+SUM(S51:AD51)</f>
        <v>0</v>
      </c>
      <c r="DZ51" s="96">
        <f t="shared" ref="DZ51" si="342">+SUM(AE51:AP51)</f>
        <v>0</v>
      </c>
      <c r="EA51" s="96">
        <f t="shared" ref="EA51" si="343">+SUM(AQ51:BB51)</f>
        <v>0</v>
      </c>
      <c r="EB51" s="96">
        <f t="shared" ref="EB51" si="344">+SUM(BC51:BN51)</f>
        <v>0</v>
      </c>
      <c r="EC51" s="96">
        <f t="shared" ref="EC51" si="345">+SUM(BO51:BZ51)</f>
        <v>0</v>
      </c>
      <c r="ED51" s="96">
        <f t="shared" ref="ED51" si="346">+SUM(CA51:CL51)</f>
        <v>0</v>
      </c>
      <c r="EE51" s="96">
        <f t="shared" ref="EE51" si="347">+SUM(CM51:CX51)</f>
        <v>0</v>
      </c>
      <c r="EF51" s="96">
        <f t="shared" ref="EF51" si="348">+SUM(CY51:DJ51)</f>
        <v>0</v>
      </c>
      <c r="EG51" s="96">
        <f t="shared" ref="EG51" si="349">+SUM(DK51:DV51)</f>
        <v>0</v>
      </c>
    </row>
    <row r="52" spans="4:137" ht="19.5" thickBot="1" x14ac:dyDescent="0.35">
      <c r="D52" s="76"/>
      <c r="E52" s="29"/>
      <c r="F52" s="77"/>
    </row>
    <row r="53" spans="4:137" ht="20.25" thickTop="1" thickBot="1" x14ac:dyDescent="0.35">
      <c r="D53" s="76"/>
      <c r="E53" s="172" t="s">
        <v>155</v>
      </c>
      <c r="F53" s="173"/>
      <c r="G53" s="99">
        <f>+G18-G41-G45-G49-G51</f>
        <v>-37710.833333333336</v>
      </c>
      <c r="H53" s="99">
        <f>+H18-H41-H45-H49-H51</f>
        <v>-37710.833333333336</v>
      </c>
      <c r="I53" s="99">
        <f t="shared" ref="I53:BT53" si="350">+I18-I41-I45-I49-I51</f>
        <v>-37710.833333333336</v>
      </c>
      <c r="J53" s="99">
        <f t="shared" si="350"/>
        <v>-37710.833333333336</v>
      </c>
      <c r="K53" s="99">
        <f t="shared" si="350"/>
        <v>-37710.833333333336</v>
      </c>
      <c r="L53" s="99">
        <f t="shared" si="350"/>
        <v>-37710.833333333336</v>
      </c>
      <c r="M53" s="99">
        <f t="shared" si="350"/>
        <v>-37710.833333333336</v>
      </c>
      <c r="N53" s="99">
        <f t="shared" si="350"/>
        <v>-37710.833333333336</v>
      </c>
      <c r="O53" s="99">
        <f t="shared" si="350"/>
        <v>-37710.833333333336</v>
      </c>
      <c r="P53" s="99">
        <f t="shared" si="350"/>
        <v>-37710.833333333336</v>
      </c>
      <c r="Q53" s="99">
        <f t="shared" si="350"/>
        <v>-37710.833333333336</v>
      </c>
      <c r="R53" s="99">
        <f t="shared" si="350"/>
        <v>-37710.833333333336</v>
      </c>
      <c r="S53" s="99">
        <f t="shared" si="350"/>
        <v>12641.666666666664</v>
      </c>
      <c r="T53" s="99">
        <f t="shared" si="350"/>
        <v>12641.666666666664</v>
      </c>
      <c r="U53" s="99">
        <f t="shared" si="350"/>
        <v>12641.666666666664</v>
      </c>
      <c r="V53" s="99">
        <f t="shared" si="350"/>
        <v>12641.666666666664</v>
      </c>
      <c r="W53" s="99">
        <f t="shared" si="350"/>
        <v>12641.666666666664</v>
      </c>
      <c r="X53" s="99">
        <f t="shared" si="350"/>
        <v>12641.666666666664</v>
      </c>
      <c r="Y53" s="99">
        <f t="shared" si="350"/>
        <v>12641.666666666664</v>
      </c>
      <c r="Z53" s="99">
        <f t="shared" si="350"/>
        <v>12641.666666666664</v>
      </c>
      <c r="AA53" s="99">
        <f t="shared" si="350"/>
        <v>14641.666666666664</v>
      </c>
      <c r="AB53" s="99">
        <f t="shared" si="350"/>
        <v>14641.666666666664</v>
      </c>
      <c r="AC53" s="99">
        <f t="shared" si="350"/>
        <v>14641.666666666664</v>
      </c>
      <c r="AD53" s="99">
        <f t="shared" si="350"/>
        <v>14641.666666666664</v>
      </c>
      <c r="AE53" s="99">
        <f t="shared" si="350"/>
        <v>14641.666666666664</v>
      </c>
      <c r="AF53" s="99">
        <f t="shared" si="350"/>
        <v>14641.666666666664</v>
      </c>
      <c r="AG53" s="99">
        <f t="shared" si="350"/>
        <v>14641.666666666664</v>
      </c>
      <c r="AH53" s="99">
        <f t="shared" si="350"/>
        <v>14641.666666666664</v>
      </c>
      <c r="AI53" s="99">
        <f t="shared" si="350"/>
        <v>14641.666666666664</v>
      </c>
      <c r="AJ53" s="99">
        <f t="shared" si="350"/>
        <v>14641.666666666664</v>
      </c>
      <c r="AK53" s="99">
        <f t="shared" si="350"/>
        <v>14641.666666666664</v>
      </c>
      <c r="AL53" s="99">
        <f t="shared" si="350"/>
        <v>15641.666666666664</v>
      </c>
      <c r="AM53" s="99">
        <f t="shared" si="350"/>
        <v>17641.666666666664</v>
      </c>
      <c r="AN53" s="99">
        <f t="shared" si="350"/>
        <v>17641.666666666664</v>
      </c>
      <c r="AO53" s="99">
        <f t="shared" si="350"/>
        <v>17641.666666666664</v>
      </c>
      <c r="AP53" s="99">
        <f t="shared" si="350"/>
        <v>17641.666666666664</v>
      </c>
      <c r="AQ53" s="99">
        <f t="shared" si="350"/>
        <v>17641.666666666664</v>
      </c>
      <c r="AR53" s="99">
        <f t="shared" si="350"/>
        <v>17641.666666666664</v>
      </c>
      <c r="AS53" s="99">
        <f t="shared" si="350"/>
        <v>17641.666666666664</v>
      </c>
      <c r="AT53" s="99">
        <f t="shared" si="350"/>
        <v>17641.666666666664</v>
      </c>
      <c r="AU53" s="99">
        <f t="shared" si="350"/>
        <v>20141.666666666664</v>
      </c>
      <c r="AV53" s="99">
        <f t="shared" si="350"/>
        <v>20141.666666666664</v>
      </c>
      <c r="AW53" s="99">
        <f t="shared" si="350"/>
        <v>20141.666666666664</v>
      </c>
      <c r="AX53" s="99">
        <f t="shared" si="350"/>
        <v>20141.666666666664</v>
      </c>
      <c r="AY53" s="99">
        <f t="shared" si="350"/>
        <v>20141.666666666664</v>
      </c>
      <c r="AZ53" s="99">
        <f t="shared" si="350"/>
        <v>20141.666666666664</v>
      </c>
      <c r="BA53" s="99">
        <f t="shared" si="350"/>
        <v>20141.666666666664</v>
      </c>
      <c r="BB53" s="99">
        <f t="shared" si="350"/>
        <v>20141.666666666664</v>
      </c>
      <c r="BC53" s="99">
        <f t="shared" si="350"/>
        <v>20141.666666666664</v>
      </c>
      <c r="BD53" s="99">
        <f t="shared" si="350"/>
        <v>20141.666666666664</v>
      </c>
      <c r="BE53" s="99">
        <f t="shared" si="350"/>
        <v>21141.666666666664</v>
      </c>
      <c r="BF53" s="99">
        <f t="shared" si="350"/>
        <v>21141.666666666664</v>
      </c>
      <c r="BG53" s="99">
        <f t="shared" si="350"/>
        <v>21141.666666666664</v>
      </c>
      <c r="BH53" s="99">
        <f t="shared" si="350"/>
        <v>21141.666666666664</v>
      </c>
      <c r="BI53" s="99">
        <f t="shared" si="350"/>
        <v>21141.666666666664</v>
      </c>
      <c r="BJ53" s="99">
        <f t="shared" si="350"/>
        <v>21141.666666666664</v>
      </c>
      <c r="BK53" s="99">
        <f t="shared" si="350"/>
        <v>21141.666666666664</v>
      </c>
      <c r="BL53" s="99">
        <f t="shared" si="350"/>
        <v>21141.666666666664</v>
      </c>
      <c r="BM53" s="99">
        <f t="shared" si="350"/>
        <v>21141.666666666664</v>
      </c>
      <c r="BN53" s="99">
        <f t="shared" si="350"/>
        <v>21141.666666666664</v>
      </c>
      <c r="BO53" s="99">
        <f t="shared" si="350"/>
        <v>21141.666666666664</v>
      </c>
      <c r="BP53" s="99">
        <f t="shared" si="350"/>
        <v>21141.666666666664</v>
      </c>
      <c r="BQ53" s="99">
        <f t="shared" si="350"/>
        <v>21141.666666666664</v>
      </c>
      <c r="BR53" s="99">
        <f t="shared" si="350"/>
        <v>21141.666666666664</v>
      </c>
      <c r="BS53" s="99">
        <f t="shared" si="350"/>
        <v>21141.666666666664</v>
      </c>
      <c r="BT53" s="99">
        <f t="shared" si="350"/>
        <v>21141.666666666664</v>
      </c>
      <c r="BU53" s="99">
        <f t="shared" ref="BU53:EF53" si="351">+BU18-BU41-BU45-BU49-BU51</f>
        <v>21141.666666666664</v>
      </c>
      <c r="BV53" s="99">
        <f t="shared" si="351"/>
        <v>21141.666666666664</v>
      </c>
      <c r="BW53" s="99">
        <f t="shared" si="351"/>
        <v>21141.666666666664</v>
      </c>
      <c r="BX53" s="99">
        <f t="shared" si="351"/>
        <v>21141.666666666664</v>
      </c>
      <c r="BY53" s="99">
        <f t="shared" si="351"/>
        <v>21141.666666666664</v>
      </c>
      <c r="BZ53" s="99">
        <f t="shared" si="351"/>
        <v>21141.666666666664</v>
      </c>
      <c r="CA53" s="99">
        <f t="shared" si="351"/>
        <v>21141.666666666664</v>
      </c>
      <c r="CB53" s="99">
        <f t="shared" si="351"/>
        <v>21141.666666666664</v>
      </c>
      <c r="CC53" s="99">
        <f t="shared" si="351"/>
        <v>21141.666666666664</v>
      </c>
      <c r="CD53" s="99">
        <f t="shared" si="351"/>
        <v>21141.666666666664</v>
      </c>
      <c r="CE53" s="99">
        <f t="shared" si="351"/>
        <v>21141.666666666664</v>
      </c>
      <c r="CF53" s="99">
        <f t="shared" si="351"/>
        <v>21141.666666666664</v>
      </c>
      <c r="CG53" s="99">
        <f t="shared" si="351"/>
        <v>21141.666666666664</v>
      </c>
      <c r="CH53" s="99">
        <f t="shared" si="351"/>
        <v>21141.666666666664</v>
      </c>
      <c r="CI53" s="99">
        <f t="shared" si="351"/>
        <v>21141.666666666664</v>
      </c>
      <c r="CJ53" s="99">
        <f t="shared" si="351"/>
        <v>21141.666666666664</v>
      </c>
      <c r="CK53" s="99">
        <f t="shared" si="351"/>
        <v>21141.666666666664</v>
      </c>
      <c r="CL53" s="99">
        <f t="shared" si="351"/>
        <v>21141.666666666664</v>
      </c>
      <c r="CM53" s="99">
        <f t="shared" si="351"/>
        <v>21141.666666666664</v>
      </c>
      <c r="CN53" s="99">
        <f t="shared" si="351"/>
        <v>21141.666666666664</v>
      </c>
      <c r="CO53" s="99">
        <f t="shared" si="351"/>
        <v>21141.666666666664</v>
      </c>
      <c r="CP53" s="99">
        <f t="shared" si="351"/>
        <v>21141.666666666664</v>
      </c>
      <c r="CQ53" s="99">
        <f t="shared" si="351"/>
        <v>21141.666666666664</v>
      </c>
      <c r="CR53" s="99">
        <f t="shared" si="351"/>
        <v>21141.666666666664</v>
      </c>
      <c r="CS53" s="99">
        <f t="shared" si="351"/>
        <v>21141.666666666664</v>
      </c>
      <c r="CT53" s="99">
        <f t="shared" si="351"/>
        <v>21141.666666666664</v>
      </c>
      <c r="CU53" s="99">
        <f t="shared" si="351"/>
        <v>21141.666666666664</v>
      </c>
      <c r="CV53" s="99">
        <f t="shared" si="351"/>
        <v>21141.666666666664</v>
      </c>
      <c r="CW53" s="99">
        <f t="shared" si="351"/>
        <v>21141.666666666664</v>
      </c>
      <c r="CX53" s="99">
        <f t="shared" si="351"/>
        <v>21141.666666666664</v>
      </c>
      <c r="CY53" s="99">
        <f t="shared" si="351"/>
        <v>21141.666666666664</v>
      </c>
      <c r="CZ53" s="99">
        <f t="shared" si="351"/>
        <v>21141.666666666664</v>
      </c>
      <c r="DA53" s="99">
        <f t="shared" si="351"/>
        <v>21141.666666666664</v>
      </c>
      <c r="DB53" s="99">
        <f t="shared" si="351"/>
        <v>21141.666666666664</v>
      </c>
      <c r="DC53" s="99">
        <f t="shared" si="351"/>
        <v>21141.666666666664</v>
      </c>
      <c r="DD53" s="99">
        <f t="shared" si="351"/>
        <v>21141.666666666664</v>
      </c>
      <c r="DE53" s="99">
        <f t="shared" si="351"/>
        <v>21141.666666666664</v>
      </c>
      <c r="DF53" s="99">
        <f t="shared" si="351"/>
        <v>21141.666666666664</v>
      </c>
      <c r="DG53" s="99">
        <f t="shared" si="351"/>
        <v>21141.666666666664</v>
      </c>
      <c r="DH53" s="99">
        <f t="shared" si="351"/>
        <v>21141.666666666664</v>
      </c>
      <c r="DI53" s="99">
        <f t="shared" si="351"/>
        <v>21141.666666666664</v>
      </c>
      <c r="DJ53" s="99">
        <f t="shared" si="351"/>
        <v>21141.666666666664</v>
      </c>
      <c r="DK53" s="99">
        <f t="shared" si="351"/>
        <v>21141.666666666664</v>
      </c>
      <c r="DL53" s="99">
        <f t="shared" si="351"/>
        <v>21141.666666666664</v>
      </c>
      <c r="DM53" s="99">
        <f t="shared" si="351"/>
        <v>21141.666666666664</v>
      </c>
      <c r="DN53" s="99">
        <f t="shared" si="351"/>
        <v>21141.666666666664</v>
      </c>
      <c r="DO53" s="99">
        <f t="shared" si="351"/>
        <v>21141.666666666664</v>
      </c>
      <c r="DP53" s="99">
        <f t="shared" si="351"/>
        <v>21141.666666666664</v>
      </c>
      <c r="DQ53" s="99">
        <f t="shared" si="351"/>
        <v>21141.666666666664</v>
      </c>
      <c r="DR53" s="99">
        <f t="shared" si="351"/>
        <v>21141.666666666664</v>
      </c>
      <c r="DS53" s="99">
        <f t="shared" si="351"/>
        <v>21141.666666666664</v>
      </c>
      <c r="DT53" s="99">
        <f t="shared" si="351"/>
        <v>21141.666666666664</v>
      </c>
      <c r="DU53" s="99">
        <f t="shared" si="351"/>
        <v>21141.666666666664</v>
      </c>
      <c r="DV53" s="99">
        <f t="shared" si="351"/>
        <v>21141.666666666664</v>
      </c>
      <c r="DX53" s="99">
        <f t="shared" si="351"/>
        <v>-452529.99999999994</v>
      </c>
      <c r="DY53" s="99">
        <f t="shared" si="351"/>
        <v>159700</v>
      </c>
      <c r="DZ53" s="99">
        <f t="shared" si="351"/>
        <v>188700</v>
      </c>
      <c r="EA53" s="99">
        <f t="shared" si="351"/>
        <v>231700</v>
      </c>
      <c r="EB53" s="99">
        <f t="shared" si="351"/>
        <v>251700</v>
      </c>
      <c r="EC53" s="99">
        <f t="shared" si="351"/>
        <v>253700</v>
      </c>
      <c r="ED53" s="99">
        <f t="shared" si="351"/>
        <v>253700</v>
      </c>
      <c r="EE53" s="99">
        <f t="shared" si="351"/>
        <v>253700</v>
      </c>
      <c r="EF53" s="99">
        <f t="shared" si="351"/>
        <v>253700</v>
      </c>
      <c r="EG53" s="99">
        <f t="shared" ref="EG53" si="352">+EG18-EG41-EG45-EG49-EG51</f>
        <v>253700</v>
      </c>
    </row>
    <row r="54" spans="4:137" ht="21.75" thickTop="1" x14ac:dyDescent="0.35">
      <c r="D54" s="76"/>
      <c r="E54" s="29"/>
      <c r="F54" s="6"/>
    </row>
    <row r="55" spans="4:137" ht="21" x14ac:dyDescent="0.35">
      <c r="D55" s="76"/>
      <c r="E55" s="29" t="s">
        <v>156</v>
      </c>
      <c r="F55" s="6"/>
    </row>
    <row r="56" spans="4:137" ht="18.75" x14ac:dyDescent="0.3">
      <c r="D56" s="76"/>
      <c r="E56" s="29"/>
      <c r="F56" s="80" t="s">
        <v>92</v>
      </c>
      <c r="G56" s="97">
        <f>+I_Finanziamenti!H147</f>
        <v>0</v>
      </c>
      <c r="H56" s="97">
        <f>+I_Finanziamenti!I147</f>
        <v>0</v>
      </c>
      <c r="I56" s="97">
        <f>+I_Finanziamenti!J147</f>
        <v>0</v>
      </c>
      <c r="J56" s="97">
        <f>+I_Finanziamenti!K147</f>
        <v>0</v>
      </c>
      <c r="K56" s="97">
        <f>+I_Finanziamenti!L147</f>
        <v>0</v>
      </c>
      <c r="L56" s="97">
        <f>+I_Finanziamenti!M147</f>
        <v>0</v>
      </c>
      <c r="M56" s="97">
        <f>+I_Finanziamenti!N147</f>
        <v>0</v>
      </c>
      <c r="N56" s="97">
        <f>+I_Finanziamenti!O147</f>
        <v>0</v>
      </c>
      <c r="O56" s="97">
        <f>+I_Finanziamenti!P147</f>
        <v>0</v>
      </c>
      <c r="P56" s="97">
        <f>+I_Finanziamenti!Q147</f>
        <v>0</v>
      </c>
      <c r="Q56" s="97">
        <f>+I_Finanziamenti!R147</f>
        <v>0</v>
      </c>
      <c r="R56" s="97">
        <f>+I_Finanziamenti!S147</f>
        <v>0</v>
      </c>
      <c r="S56" s="97">
        <f>+I_Finanziamenti!T147</f>
        <v>0</v>
      </c>
      <c r="T56" s="97">
        <f>+I_Finanziamenti!U147</f>
        <v>0</v>
      </c>
      <c r="U56" s="97">
        <f>+I_Finanziamenti!V147</f>
        <v>0</v>
      </c>
      <c r="V56" s="97">
        <f>+I_Finanziamenti!W147</f>
        <v>0</v>
      </c>
      <c r="W56" s="97">
        <f>+I_Finanziamenti!X147</f>
        <v>0</v>
      </c>
      <c r="X56" s="97">
        <f>+I_Finanziamenti!Y147</f>
        <v>0</v>
      </c>
      <c r="Y56" s="97">
        <f>+I_Finanziamenti!Z147</f>
        <v>0</v>
      </c>
      <c r="Z56" s="97">
        <f>+I_Finanziamenti!AA147</f>
        <v>0</v>
      </c>
      <c r="AA56" s="97">
        <f>+I_Finanziamenti!AB147</f>
        <v>0</v>
      </c>
      <c r="AB56" s="97">
        <f>+I_Finanziamenti!AC147</f>
        <v>0</v>
      </c>
      <c r="AC56" s="97">
        <f>+I_Finanziamenti!AD147</f>
        <v>0</v>
      </c>
      <c r="AD56" s="97">
        <f>+I_Finanziamenti!AE147</f>
        <v>0</v>
      </c>
      <c r="AE56" s="97">
        <f>+I_Finanziamenti!AF147</f>
        <v>0</v>
      </c>
      <c r="AF56" s="97">
        <f>+I_Finanziamenti!AG147</f>
        <v>0</v>
      </c>
      <c r="AG56" s="97">
        <f>+I_Finanziamenti!AH147</f>
        <v>0</v>
      </c>
      <c r="AH56" s="97">
        <f>+I_Finanziamenti!AI147</f>
        <v>0</v>
      </c>
      <c r="AI56" s="97">
        <f>+I_Finanziamenti!AJ147</f>
        <v>0</v>
      </c>
      <c r="AJ56" s="97">
        <f>+I_Finanziamenti!AK147</f>
        <v>0</v>
      </c>
      <c r="AK56" s="97">
        <f>+I_Finanziamenti!AL147</f>
        <v>0</v>
      </c>
      <c r="AL56" s="97">
        <f>+I_Finanziamenti!AM147</f>
        <v>0</v>
      </c>
      <c r="AM56" s="97">
        <f>+I_Finanziamenti!AN147</f>
        <v>0</v>
      </c>
      <c r="AN56" s="97">
        <f>+I_Finanziamenti!AO147</f>
        <v>0</v>
      </c>
      <c r="AO56" s="97">
        <f>+I_Finanziamenti!AP147</f>
        <v>0</v>
      </c>
      <c r="AP56" s="97">
        <f>+I_Finanziamenti!AQ147</f>
        <v>0</v>
      </c>
      <c r="AQ56" s="97">
        <f>+I_Finanziamenti!AR147</f>
        <v>0</v>
      </c>
      <c r="AR56" s="97">
        <f>+I_Finanziamenti!AS147</f>
        <v>0</v>
      </c>
      <c r="AS56" s="97">
        <f>+I_Finanziamenti!AT147</f>
        <v>0</v>
      </c>
      <c r="AT56" s="97">
        <f>+I_Finanziamenti!AU147</f>
        <v>0</v>
      </c>
      <c r="AU56" s="97">
        <f>+I_Finanziamenti!AV147</f>
        <v>0</v>
      </c>
      <c r="AV56" s="97">
        <f>+I_Finanziamenti!AW147</f>
        <v>0</v>
      </c>
      <c r="AW56" s="97">
        <f>+I_Finanziamenti!AX147</f>
        <v>0</v>
      </c>
      <c r="AX56" s="97">
        <f>+I_Finanziamenti!AY147</f>
        <v>0</v>
      </c>
      <c r="AY56" s="97">
        <f>+I_Finanziamenti!AZ147</f>
        <v>0</v>
      </c>
      <c r="AZ56" s="97">
        <f>+I_Finanziamenti!BA147</f>
        <v>0</v>
      </c>
      <c r="BA56" s="97">
        <f>+I_Finanziamenti!BB147</f>
        <v>0</v>
      </c>
      <c r="BB56" s="97">
        <f>+I_Finanziamenti!BC147</f>
        <v>0</v>
      </c>
      <c r="BC56" s="97">
        <f>+I_Finanziamenti!BD147</f>
        <v>0</v>
      </c>
      <c r="BD56" s="97">
        <f>+I_Finanziamenti!BE147</f>
        <v>0</v>
      </c>
      <c r="BE56" s="97">
        <f>+I_Finanziamenti!BF147</f>
        <v>0</v>
      </c>
      <c r="BF56" s="97">
        <f>+I_Finanziamenti!BG147</f>
        <v>0</v>
      </c>
      <c r="BG56" s="97">
        <f>+I_Finanziamenti!BH147</f>
        <v>0</v>
      </c>
      <c r="BH56" s="97">
        <f>+I_Finanziamenti!BI147</f>
        <v>0</v>
      </c>
      <c r="BI56" s="97">
        <f>+I_Finanziamenti!BJ147</f>
        <v>0</v>
      </c>
      <c r="BJ56" s="97">
        <f>+I_Finanziamenti!BK147</f>
        <v>0</v>
      </c>
      <c r="BK56" s="97">
        <f>+I_Finanziamenti!BL147</f>
        <v>0</v>
      </c>
      <c r="BL56" s="97">
        <f>+I_Finanziamenti!BM147</f>
        <v>0</v>
      </c>
      <c r="BM56" s="97">
        <f>+I_Finanziamenti!BN147</f>
        <v>0</v>
      </c>
      <c r="BN56" s="97">
        <f>+I_Finanziamenti!BO147</f>
        <v>0</v>
      </c>
      <c r="BO56" s="97">
        <f>+I_Finanziamenti!BP147</f>
        <v>0</v>
      </c>
      <c r="BP56" s="97">
        <f>+I_Finanziamenti!BQ147</f>
        <v>0</v>
      </c>
      <c r="BQ56" s="97">
        <f>+I_Finanziamenti!BR147</f>
        <v>0</v>
      </c>
      <c r="BR56" s="97">
        <f>+I_Finanziamenti!BS147</f>
        <v>0</v>
      </c>
      <c r="BS56" s="97">
        <f>+I_Finanziamenti!BT147</f>
        <v>0</v>
      </c>
      <c r="BT56" s="97">
        <f>+I_Finanziamenti!BU147</f>
        <v>0</v>
      </c>
      <c r="BU56" s="97">
        <f>+I_Finanziamenti!BV147</f>
        <v>0</v>
      </c>
      <c r="BV56" s="97">
        <f>+I_Finanziamenti!BW147</f>
        <v>0</v>
      </c>
      <c r="BW56" s="97">
        <f>+I_Finanziamenti!BX147</f>
        <v>0</v>
      </c>
      <c r="BX56" s="97">
        <f>+I_Finanziamenti!BY147</f>
        <v>0</v>
      </c>
      <c r="BY56" s="97">
        <f>+I_Finanziamenti!BZ147</f>
        <v>0</v>
      </c>
      <c r="BZ56" s="97">
        <f>+I_Finanziamenti!CA147</f>
        <v>0</v>
      </c>
      <c r="CA56" s="97">
        <f>+I_Finanziamenti!CB147</f>
        <v>0</v>
      </c>
      <c r="CB56" s="97">
        <f>+I_Finanziamenti!CC147</f>
        <v>0</v>
      </c>
      <c r="CC56" s="97">
        <f>+I_Finanziamenti!CD147</f>
        <v>0</v>
      </c>
      <c r="CD56" s="97">
        <f>+I_Finanziamenti!CE147</f>
        <v>0</v>
      </c>
      <c r="CE56" s="97">
        <f>+I_Finanziamenti!CF147</f>
        <v>0</v>
      </c>
      <c r="CF56" s="97">
        <f>+I_Finanziamenti!CG147</f>
        <v>0</v>
      </c>
      <c r="CG56" s="97">
        <f>+I_Finanziamenti!CH147</f>
        <v>0</v>
      </c>
      <c r="CH56" s="97">
        <f>+I_Finanziamenti!CI147</f>
        <v>0</v>
      </c>
      <c r="CI56" s="97">
        <f>+I_Finanziamenti!CJ147</f>
        <v>0</v>
      </c>
      <c r="CJ56" s="97">
        <f>+I_Finanziamenti!CK147</f>
        <v>0</v>
      </c>
      <c r="CK56" s="97">
        <f>+I_Finanziamenti!CL147</f>
        <v>0</v>
      </c>
      <c r="CL56" s="97">
        <f>+I_Finanziamenti!CM147</f>
        <v>0</v>
      </c>
      <c r="CM56" s="97">
        <f>+I_Finanziamenti!CN147</f>
        <v>0</v>
      </c>
      <c r="CN56" s="97">
        <f>+I_Finanziamenti!CO147</f>
        <v>0</v>
      </c>
      <c r="CO56" s="97">
        <f>+I_Finanziamenti!CP147</f>
        <v>0</v>
      </c>
      <c r="CP56" s="97">
        <f>+I_Finanziamenti!CQ147</f>
        <v>0</v>
      </c>
      <c r="CQ56" s="97">
        <f>+I_Finanziamenti!CR147</f>
        <v>0</v>
      </c>
      <c r="CR56" s="97">
        <f>+I_Finanziamenti!CS147</f>
        <v>0</v>
      </c>
      <c r="CS56" s="97">
        <f>+I_Finanziamenti!CT147</f>
        <v>0</v>
      </c>
      <c r="CT56" s="97">
        <f>+I_Finanziamenti!CU147</f>
        <v>0</v>
      </c>
      <c r="CU56" s="97">
        <f>+I_Finanziamenti!CV147</f>
        <v>0</v>
      </c>
      <c r="CV56" s="97">
        <f>+I_Finanziamenti!CW147</f>
        <v>0</v>
      </c>
      <c r="CW56" s="97">
        <f>+I_Finanziamenti!CX147</f>
        <v>0</v>
      </c>
      <c r="CX56" s="97">
        <f>+I_Finanziamenti!CY147</f>
        <v>0</v>
      </c>
      <c r="CY56" s="97">
        <f>+I_Finanziamenti!CZ147</f>
        <v>0</v>
      </c>
      <c r="CZ56" s="97">
        <f>+I_Finanziamenti!DA147</f>
        <v>0</v>
      </c>
      <c r="DA56" s="97">
        <f>+I_Finanziamenti!DB147</f>
        <v>0</v>
      </c>
      <c r="DB56" s="97">
        <f>+I_Finanziamenti!DC147</f>
        <v>0</v>
      </c>
      <c r="DC56" s="97">
        <f>+I_Finanziamenti!DD147</f>
        <v>0</v>
      </c>
      <c r="DD56" s="97">
        <f>+I_Finanziamenti!DE147</f>
        <v>0</v>
      </c>
      <c r="DE56" s="97">
        <f>+I_Finanziamenti!DF147</f>
        <v>0</v>
      </c>
      <c r="DF56" s="97">
        <f>+I_Finanziamenti!DG147</f>
        <v>0</v>
      </c>
      <c r="DG56" s="97">
        <f>+I_Finanziamenti!DH147</f>
        <v>0</v>
      </c>
      <c r="DH56" s="97">
        <f>+I_Finanziamenti!DI147</f>
        <v>0</v>
      </c>
      <c r="DI56" s="97">
        <f>+I_Finanziamenti!DJ147</f>
        <v>0</v>
      </c>
      <c r="DJ56" s="97">
        <f>+I_Finanziamenti!DK147</f>
        <v>0</v>
      </c>
      <c r="DK56" s="97">
        <f>+I_Finanziamenti!DL147</f>
        <v>0</v>
      </c>
      <c r="DL56" s="97">
        <f>+I_Finanziamenti!DM147</f>
        <v>0</v>
      </c>
      <c r="DM56" s="97">
        <f>+I_Finanziamenti!DN147</f>
        <v>0</v>
      </c>
      <c r="DN56" s="97">
        <f>+I_Finanziamenti!DO147</f>
        <v>0</v>
      </c>
      <c r="DO56" s="97">
        <f>+I_Finanziamenti!DP147</f>
        <v>0</v>
      </c>
      <c r="DP56" s="97">
        <f>+I_Finanziamenti!DQ147</f>
        <v>0</v>
      </c>
      <c r="DQ56" s="97">
        <f>+I_Finanziamenti!DR147</f>
        <v>0</v>
      </c>
      <c r="DR56" s="97">
        <f>+I_Finanziamenti!DS147</f>
        <v>0</v>
      </c>
      <c r="DS56" s="97">
        <f>+I_Finanziamenti!DT147</f>
        <v>0</v>
      </c>
      <c r="DT56" s="97">
        <f>+I_Finanziamenti!DU147</f>
        <v>0</v>
      </c>
      <c r="DU56" s="97">
        <f>+I_Finanziamenti!DV147</f>
        <v>0</v>
      </c>
      <c r="DV56" s="97">
        <f>+I_Finanziamenti!DW147</f>
        <v>0</v>
      </c>
      <c r="DX56" s="97">
        <f t="shared" ref="DX56:DX57" si="353">+SUM(G56:R56)</f>
        <v>0</v>
      </c>
      <c r="DY56" s="97">
        <f t="shared" ref="DY56:DY57" si="354">+SUM(S56:AD56)</f>
        <v>0</v>
      </c>
      <c r="DZ56" s="97">
        <f t="shared" ref="DZ56:DZ57" si="355">+SUM(AE56:AP56)</f>
        <v>0</v>
      </c>
      <c r="EA56" s="97">
        <f t="shared" ref="EA56:EA57" si="356">+SUM(AQ56:BB56)</f>
        <v>0</v>
      </c>
      <c r="EB56" s="97">
        <f t="shared" ref="EB56:EB57" si="357">+SUM(BC56:BN56)</f>
        <v>0</v>
      </c>
      <c r="EC56" s="97">
        <f t="shared" ref="EC56:EC57" si="358">+SUM(BO56:BZ56)</f>
        <v>0</v>
      </c>
      <c r="ED56" s="97">
        <f t="shared" ref="ED56:ED57" si="359">+SUM(CA56:CL56)</f>
        <v>0</v>
      </c>
      <c r="EE56" s="97">
        <f t="shared" ref="EE56:EE57" si="360">+SUM(CM56:CX56)</f>
        <v>0</v>
      </c>
      <c r="EF56" s="97">
        <f t="shared" ref="EF56:EF57" si="361">+SUM(CY56:DJ56)</f>
        <v>0</v>
      </c>
      <c r="EG56" s="97">
        <f t="shared" ref="EG56:EG57" si="362">+SUM(DK56:DV56)</f>
        <v>0</v>
      </c>
    </row>
    <row r="57" spans="4:137" ht="18.75" x14ac:dyDescent="0.3">
      <c r="D57" s="76"/>
      <c r="E57" s="29"/>
      <c r="F57" s="80" t="s">
        <v>202</v>
      </c>
      <c r="G57" s="97">
        <f>+I_Finanziamenti!H148+Bilancio_In!I61+Bilancio_In!I65</f>
        <v>750</v>
      </c>
      <c r="H57" s="97">
        <f>+I_Finanziamenti!I148+Bilancio_In!J61+Bilancio_In!J65</f>
        <v>716.66666666666663</v>
      </c>
      <c r="I57" s="97">
        <f>+I_Finanziamenti!J148+Bilancio_In!K61+Bilancio_In!K65</f>
        <v>700</v>
      </c>
      <c r="J57" s="97">
        <f>+I_Finanziamenti!K148+Bilancio_In!L61+Bilancio_In!L65</f>
        <v>683.33333333333337</v>
      </c>
      <c r="K57" s="97">
        <f>+I_Finanziamenti!L148+Bilancio_In!M61+Bilancio_In!M65</f>
        <v>666.66666666666663</v>
      </c>
      <c r="L57" s="97">
        <f>+I_Finanziamenti!M148+Bilancio_In!N61+Bilancio_In!N65</f>
        <v>650</v>
      </c>
      <c r="M57" s="97">
        <f>+I_Finanziamenti!N148+Bilancio_In!O61+Bilancio_In!O65</f>
        <v>633.33333333333337</v>
      </c>
      <c r="N57" s="97">
        <f>+I_Finanziamenti!O148+Bilancio_In!P61+Bilancio_In!P65</f>
        <v>616.66666666666663</v>
      </c>
      <c r="O57" s="97">
        <f>+I_Finanziamenti!P148+Bilancio_In!Q61+Bilancio_In!Q65</f>
        <v>600</v>
      </c>
      <c r="P57" s="97">
        <f>+I_Finanziamenti!Q148+Bilancio_In!R61+Bilancio_In!R65</f>
        <v>583.33333333333337</v>
      </c>
      <c r="Q57" s="97">
        <f>+I_Finanziamenti!R148+Bilancio_In!S61+Bilancio_In!S65</f>
        <v>566.66666666666663</v>
      </c>
      <c r="R57" s="97">
        <f>+I_Finanziamenti!S148+Bilancio_In!T61+Bilancio_In!T65</f>
        <v>550</v>
      </c>
      <c r="S57" s="97">
        <f>+I_Finanziamenti!T148+Bilancio_In!U61+Bilancio_In!U65</f>
        <v>533.33333333333337</v>
      </c>
      <c r="T57" s="97">
        <f>+I_Finanziamenti!U148+Bilancio_In!V61+Bilancio_In!V65</f>
        <v>516.66666666666663</v>
      </c>
      <c r="U57" s="97">
        <f>+I_Finanziamenti!V148+Bilancio_In!W61+Bilancio_In!W65</f>
        <v>500</v>
      </c>
      <c r="V57" s="97">
        <f>+I_Finanziamenti!W148+Bilancio_In!X61+Bilancio_In!X65</f>
        <v>483.33333333333331</v>
      </c>
      <c r="W57" s="97">
        <f>+I_Finanziamenti!X148+Bilancio_In!Y61+Bilancio_In!Y65</f>
        <v>466.66666666666669</v>
      </c>
      <c r="X57" s="97">
        <f>+I_Finanziamenti!Y148+Bilancio_In!Z61+Bilancio_In!Z65</f>
        <v>450</v>
      </c>
      <c r="Y57" s="97">
        <f>+I_Finanziamenti!Z148+Bilancio_In!AA61+Bilancio_In!AA65</f>
        <v>433.33333333333331</v>
      </c>
      <c r="Z57" s="97">
        <f>+I_Finanziamenti!AA148+Bilancio_In!AB61+Bilancio_In!AB65</f>
        <v>416.66666666666669</v>
      </c>
      <c r="AA57" s="97">
        <f>+I_Finanziamenti!AB148+Bilancio_In!AC61+Bilancio_In!AC65</f>
        <v>400</v>
      </c>
      <c r="AB57" s="97">
        <f>+I_Finanziamenti!AC148+Bilancio_In!AD61+Bilancio_In!AD65</f>
        <v>383.33333333333331</v>
      </c>
      <c r="AC57" s="97">
        <f>+I_Finanziamenti!AD148+Bilancio_In!AE61+Bilancio_In!AE65</f>
        <v>366.66666666666669</v>
      </c>
      <c r="AD57" s="97">
        <f>+I_Finanziamenti!AE148+Bilancio_In!AF61+Bilancio_In!AF65</f>
        <v>350</v>
      </c>
      <c r="AE57" s="97">
        <f>+I_Finanziamenti!AF148+Bilancio_In!AG61+Bilancio_In!AG65</f>
        <v>333.33333333333331</v>
      </c>
      <c r="AF57" s="97">
        <f>+I_Finanziamenti!AG148+Bilancio_In!AH61+Bilancio_In!AH65</f>
        <v>316.66666666666669</v>
      </c>
      <c r="AG57" s="97">
        <f>+I_Finanziamenti!AH148+Bilancio_In!AI61+Bilancio_In!AI65</f>
        <v>300</v>
      </c>
      <c r="AH57" s="97">
        <f>+I_Finanziamenti!AI148+Bilancio_In!AJ61+Bilancio_In!AJ65</f>
        <v>283.33333333333331</v>
      </c>
      <c r="AI57" s="97">
        <f>+I_Finanziamenti!AJ148+Bilancio_In!AK61+Bilancio_In!AK65</f>
        <v>266.66666666666669</v>
      </c>
      <c r="AJ57" s="97">
        <f>+I_Finanziamenti!AK148+Bilancio_In!AL61+Bilancio_In!AL65</f>
        <v>250</v>
      </c>
      <c r="AK57" s="97">
        <f>+I_Finanziamenti!AL148+Bilancio_In!AM61+Bilancio_In!AM65</f>
        <v>233.33333333333334</v>
      </c>
      <c r="AL57" s="97">
        <f>+I_Finanziamenti!AM148+Bilancio_In!AN61+Bilancio_In!AN65</f>
        <v>216.66666666666666</v>
      </c>
      <c r="AM57" s="97">
        <f>+I_Finanziamenti!AN148+Bilancio_In!AO61+Bilancio_In!AO65</f>
        <v>200</v>
      </c>
      <c r="AN57" s="97">
        <f>+I_Finanziamenti!AO148+Bilancio_In!AP61+Bilancio_In!AP65</f>
        <v>183.33333333333334</v>
      </c>
      <c r="AO57" s="97">
        <f>+I_Finanziamenti!AP148+Bilancio_In!AQ61+Bilancio_In!AQ65</f>
        <v>166.66666666666666</v>
      </c>
      <c r="AP57" s="97">
        <f>+I_Finanziamenti!AQ148+Bilancio_In!AR61+Bilancio_In!AR65</f>
        <v>150</v>
      </c>
      <c r="AQ57" s="97">
        <f>+I_Finanziamenti!AR148+Bilancio_In!AS61+Bilancio_In!AS65</f>
        <v>133.33333333333334</v>
      </c>
      <c r="AR57" s="97">
        <f>+I_Finanziamenti!AS148+Bilancio_In!AT61+Bilancio_In!AT65</f>
        <v>116.66666666666667</v>
      </c>
      <c r="AS57" s="97">
        <f>+I_Finanziamenti!AT148+Bilancio_In!AU61+Bilancio_In!AU65</f>
        <v>100</v>
      </c>
      <c r="AT57" s="97">
        <f>+I_Finanziamenti!AU148+Bilancio_In!AV61+Bilancio_In!AV65</f>
        <v>83.333333333333329</v>
      </c>
      <c r="AU57" s="97">
        <f>+I_Finanziamenti!AV148+Bilancio_In!AW61+Bilancio_In!AW65</f>
        <v>66.666666666666671</v>
      </c>
      <c r="AV57" s="97">
        <f>+I_Finanziamenti!AW148+Bilancio_In!AX61+Bilancio_In!AX65</f>
        <v>50</v>
      </c>
      <c r="AW57" s="97">
        <f>+I_Finanziamenti!AX148+Bilancio_In!AY61+Bilancio_In!AY65</f>
        <v>33.333333333333336</v>
      </c>
      <c r="AX57" s="97">
        <f>+I_Finanziamenti!AY148+Bilancio_In!AZ61+Bilancio_In!AZ65</f>
        <v>16.666666666666668</v>
      </c>
      <c r="AY57" s="97">
        <f>+I_Finanziamenti!AZ148+Bilancio_In!BA61+Bilancio_In!BA65</f>
        <v>0</v>
      </c>
      <c r="AZ57" s="97">
        <f>+I_Finanziamenti!BA148+Bilancio_In!BB61+Bilancio_In!BB65</f>
        <v>0</v>
      </c>
      <c r="BA57" s="97">
        <f>+I_Finanziamenti!BB148+Bilancio_In!BC61+Bilancio_In!BC65</f>
        <v>0</v>
      </c>
      <c r="BB57" s="97">
        <f>+I_Finanziamenti!BC148+Bilancio_In!BD61+Bilancio_In!BD65</f>
        <v>0</v>
      </c>
      <c r="BC57" s="97">
        <f>+I_Finanziamenti!BD148+Bilancio_In!BE61+Bilancio_In!BE65</f>
        <v>0</v>
      </c>
      <c r="BD57" s="97">
        <f>+I_Finanziamenti!BE148+Bilancio_In!BF61+Bilancio_In!BF65</f>
        <v>0</v>
      </c>
      <c r="BE57" s="97">
        <f>+I_Finanziamenti!BF148+Bilancio_In!BG61+Bilancio_In!BG65</f>
        <v>0</v>
      </c>
      <c r="BF57" s="97">
        <f>+I_Finanziamenti!BG148+Bilancio_In!BH61+Bilancio_In!BH65</f>
        <v>0</v>
      </c>
      <c r="BG57" s="97">
        <f>+I_Finanziamenti!BH148+Bilancio_In!BI61+Bilancio_In!BI65</f>
        <v>0</v>
      </c>
      <c r="BH57" s="97">
        <f>+I_Finanziamenti!BI148+Bilancio_In!BJ61+Bilancio_In!BJ65</f>
        <v>0</v>
      </c>
      <c r="BI57" s="97">
        <f>+I_Finanziamenti!BJ148+Bilancio_In!BK61+Bilancio_In!BK65</f>
        <v>0</v>
      </c>
      <c r="BJ57" s="97">
        <f>+I_Finanziamenti!BK148+Bilancio_In!BL61+Bilancio_In!BL65</f>
        <v>0</v>
      </c>
      <c r="BK57" s="97">
        <f>+I_Finanziamenti!BL148+Bilancio_In!BM61+Bilancio_In!BM65</f>
        <v>0</v>
      </c>
      <c r="BL57" s="97">
        <f>+I_Finanziamenti!BM148+Bilancio_In!BN61+Bilancio_In!BN65</f>
        <v>0</v>
      </c>
      <c r="BM57" s="97">
        <f>+I_Finanziamenti!BN148+Bilancio_In!BO61+Bilancio_In!BO65</f>
        <v>0</v>
      </c>
      <c r="BN57" s="97">
        <f>+I_Finanziamenti!BO148+Bilancio_In!BP61+Bilancio_In!BP65</f>
        <v>0</v>
      </c>
      <c r="BO57" s="97">
        <f>+I_Finanziamenti!BP148+Bilancio_In!BQ61+Bilancio_In!BQ65</f>
        <v>0</v>
      </c>
      <c r="BP57" s="97">
        <f>+I_Finanziamenti!BQ148+Bilancio_In!BR61+Bilancio_In!BR65</f>
        <v>0</v>
      </c>
      <c r="BQ57" s="97">
        <f>+I_Finanziamenti!BR148+Bilancio_In!BS61+Bilancio_In!BS65</f>
        <v>0</v>
      </c>
      <c r="BR57" s="97">
        <f>+I_Finanziamenti!BS148+Bilancio_In!BT61+Bilancio_In!BT65</f>
        <v>0</v>
      </c>
      <c r="BS57" s="97">
        <f>+I_Finanziamenti!BT148+Bilancio_In!BU61+Bilancio_In!BU65</f>
        <v>0</v>
      </c>
      <c r="BT57" s="97">
        <f>+I_Finanziamenti!BU148+Bilancio_In!BV61+Bilancio_In!BV65</f>
        <v>0</v>
      </c>
      <c r="BU57" s="97">
        <f>+I_Finanziamenti!BV148+Bilancio_In!BW61+Bilancio_In!BW65</f>
        <v>0</v>
      </c>
      <c r="BV57" s="97">
        <f>+I_Finanziamenti!BW148+Bilancio_In!BX61+Bilancio_In!BX65</f>
        <v>0</v>
      </c>
      <c r="BW57" s="97">
        <f>+I_Finanziamenti!BX148+Bilancio_In!BY61+Bilancio_In!BY65</f>
        <v>0</v>
      </c>
      <c r="BX57" s="97">
        <f>+I_Finanziamenti!BY148+Bilancio_In!BZ61+Bilancio_In!BZ65</f>
        <v>0</v>
      </c>
      <c r="BY57" s="97">
        <f>+I_Finanziamenti!BZ148+Bilancio_In!CA61+Bilancio_In!CA65</f>
        <v>0</v>
      </c>
      <c r="BZ57" s="97">
        <f>+I_Finanziamenti!CA148+Bilancio_In!CB61+Bilancio_In!CB65</f>
        <v>0</v>
      </c>
      <c r="CA57" s="97">
        <f>+I_Finanziamenti!CB148+Bilancio_In!CC61+Bilancio_In!CC65</f>
        <v>0</v>
      </c>
      <c r="CB57" s="97">
        <f>+I_Finanziamenti!CC148+Bilancio_In!CD61+Bilancio_In!CD65</f>
        <v>0</v>
      </c>
      <c r="CC57" s="97">
        <f>+I_Finanziamenti!CD148+Bilancio_In!CE61+Bilancio_In!CE65</f>
        <v>0</v>
      </c>
      <c r="CD57" s="97">
        <f>+I_Finanziamenti!CE148+Bilancio_In!CF61+Bilancio_In!CF65</f>
        <v>0</v>
      </c>
      <c r="CE57" s="97">
        <f>+I_Finanziamenti!CF148+Bilancio_In!CG61+Bilancio_In!CG65</f>
        <v>0</v>
      </c>
      <c r="CF57" s="97">
        <f>+I_Finanziamenti!CG148+Bilancio_In!CH61+Bilancio_In!CH65</f>
        <v>0</v>
      </c>
      <c r="CG57" s="97">
        <f>+I_Finanziamenti!CH148+Bilancio_In!CI61+Bilancio_In!CI65</f>
        <v>0</v>
      </c>
      <c r="CH57" s="97">
        <f>+I_Finanziamenti!CI148+Bilancio_In!CJ61+Bilancio_In!CJ65</f>
        <v>0</v>
      </c>
      <c r="CI57" s="97">
        <f>+I_Finanziamenti!CJ148+Bilancio_In!CK61+Bilancio_In!CK65</f>
        <v>0</v>
      </c>
      <c r="CJ57" s="97">
        <f>+I_Finanziamenti!CK148+Bilancio_In!CL61+Bilancio_In!CL65</f>
        <v>0</v>
      </c>
      <c r="CK57" s="97">
        <f>+I_Finanziamenti!CL148+Bilancio_In!CM61+Bilancio_In!CM65</f>
        <v>0</v>
      </c>
      <c r="CL57" s="97">
        <f>+I_Finanziamenti!CM148+Bilancio_In!CN61+Bilancio_In!CN65</f>
        <v>0</v>
      </c>
      <c r="CM57" s="97">
        <f>+I_Finanziamenti!CN148+Bilancio_In!CO61+Bilancio_In!CO65</f>
        <v>0</v>
      </c>
      <c r="CN57" s="97">
        <f>+I_Finanziamenti!CO148+Bilancio_In!CP61+Bilancio_In!CP65</f>
        <v>0</v>
      </c>
      <c r="CO57" s="97">
        <f>+I_Finanziamenti!CP148+Bilancio_In!CQ61+Bilancio_In!CQ65</f>
        <v>0</v>
      </c>
      <c r="CP57" s="97">
        <f>+I_Finanziamenti!CQ148+Bilancio_In!CR61+Bilancio_In!CR65</f>
        <v>0</v>
      </c>
      <c r="CQ57" s="97">
        <f>+I_Finanziamenti!CR148+Bilancio_In!CS61+Bilancio_In!CS65</f>
        <v>0</v>
      </c>
      <c r="CR57" s="97">
        <f>+I_Finanziamenti!CS148+Bilancio_In!CT61+Bilancio_In!CT65</f>
        <v>0</v>
      </c>
      <c r="CS57" s="97">
        <f>+I_Finanziamenti!CT148+Bilancio_In!CU61+Bilancio_In!CU65</f>
        <v>0</v>
      </c>
      <c r="CT57" s="97">
        <f>+I_Finanziamenti!CU148+Bilancio_In!CV61+Bilancio_In!CV65</f>
        <v>0</v>
      </c>
      <c r="CU57" s="97">
        <f>+I_Finanziamenti!CV148+Bilancio_In!CW61+Bilancio_In!CW65</f>
        <v>0</v>
      </c>
      <c r="CV57" s="97">
        <f>+I_Finanziamenti!CW148+Bilancio_In!CX61+Bilancio_In!CX65</f>
        <v>0</v>
      </c>
      <c r="CW57" s="97">
        <f>+I_Finanziamenti!CX148+Bilancio_In!CY61+Bilancio_In!CY65</f>
        <v>0</v>
      </c>
      <c r="CX57" s="97">
        <f>+I_Finanziamenti!CY148+Bilancio_In!CZ61+Bilancio_In!CZ65</f>
        <v>0</v>
      </c>
      <c r="CY57" s="97">
        <f>+I_Finanziamenti!CZ148+Bilancio_In!DA61+Bilancio_In!DA65</f>
        <v>0</v>
      </c>
      <c r="CZ57" s="97">
        <f>+I_Finanziamenti!DA148+Bilancio_In!DB61+Bilancio_In!DB65</f>
        <v>0</v>
      </c>
      <c r="DA57" s="97">
        <f>+I_Finanziamenti!DB148+Bilancio_In!DC61+Bilancio_In!DC65</f>
        <v>0</v>
      </c>
      <c r="DB57" s="97">
        <f>+I_Finanziamenti!DC148+Bilancio_In!DD61+Bilancio_In!DD65</f>
        <v>0</v>
      </c>
      <c r="DC57" s="97">
        <f>+I_Finanziamenti!DD148+Bilancio_In!DE61+Bilancio_In!DE65</f>
        <v>0</v>
      </c>
      <c r="DD57" s="97">
        <f>+I_Finanziamenti!DE148+Bilancio_In!DF61+Bilancio_In!DF65</f>
        <v>0</v>
      </c>
      <c r="DE57" s="97">
        <f>+I_Finanziamenti!DF148+Bilancio_In!DG61+Bilancio_In!DG65</f>
        <v>0</v>
      </c>
      <c r="DF57" s="97">
        <f>+I_Finanziamenti!DG148+Bilancio_In!DH61+Bilancio_In!DH65</f>
        <v>0</v>
      </c>
      <c r="DG57" s="97">
        <f>+I_Finanziamenti!DH148+Bilancio_In!DI61+Bilancio_In!DI65</f>
        <v>0</v>
      </c>
      <c r="DH57" s="97">
        <f>+I_Finanziamenti!DI148+Bilancio_In!DJ61+Bilancio_In!DJ65</f>
        <v>0</v>
      </c>
      <c r="DI57" s="97">
        <f>+I_Finanziamenti!DJ148+Bilancio_In!DK61+Bilancio_In!DK65</f>
        <v>0</v>
      </c>
      <c r="DJ57" s="97">
        <f>+I_Finanziamenti!DK148+Bilancio_In!DL61+Bilancio_In!DL65</f>
        <v>0</v>
      </c>
      <c r="DK57" s="97">
        <f>+I_Finanziamenti!DL148+Bilancio_In!DM61+Bilancio_In!DM65</f>
        <v>0</v>
      </c>
      <c r="DL57" s="97">
        <f>+I_Finanziamenti!DM148+Bilancio_In!DN61+Bilancio_In!DN65</f>
        <v>0</v>
      </c>
      <c r="DM57" s="97">
        <f>+I_Finanziamenti!DN148+Bilancio_In!DO61+Bilancio_In!DO65</f>
        <v>0</v>
      </c>
      <c r="DN57" s="97">
        <f>+I_Finanziamenti!DO148+Bilancio_In!DP61+Bilancio_In!DP65</f>
        <v>0</v>
      </c>
      <c r="DO57" s="97">
        <f>+I_Finanziamenti!DP148+Bilancio_In!DQ61+Bilancio_In!DQ65</f>
        <v>0</v>
      </c>
      <c r="DP57" s="97">
        <f>+I_Finanziamenti!DQ148+Bilancio_In!DR61+Bilancio_In!DR65</f>
        <v>0</v>
      </c>
      <c r="DQ57" s="97">
        <f>+I_Finanziamenti!DR148+Bilancio_In!DS61+Bilancio_In!DS65</f>
        <v>0</v>
      </c>
      <c r="DR57" s="97">
        <f>+I_Finanziamenti!DS148+Bilancio_In!DT61+Bilancio_In!DT65</f>
        <v>0</v>
      </c>
      <c r="DS57" s="97">
        <f>+I_Finanziamenti!DT148+Bilancio_In!DU61+Bilancio_In!DU65</f>
        <v>0</v>
      </c>
      <c r="DT57" s="97">
        <f>+I_Finanziamenti!DU148+Bilancio_In!DV61+Bilancio_In!DV65</f>
        <v>0</v>
      </c>
      <c r="DU57" s="97">
        <f>+I_Finanziamenti!DV148+Bilancio_In!DW61+Bilancio_In!DW65</f>
        <v>0</v>
      </c>
      <c r="DV57" s="97">
        <f>+I_Finanziamenti!DW148+Bilancio_In!DX61+Bilancio_In!DX65</f>
        <v>0</v>
      </c>
      <c r="DX57" s="97">
        <f t="shared" si="353"/>
        <v>7716.6666666666661</v>
      </c>
      <c r="DY57" s="97">
        <f t="shared" si="354"/>
        <v>5300</v>
      </c>
      <c r="DZ57" s="97">
        <f t="shared" si="355"/>
        <v>2900</v>
      </c>
      <c r="EA57" s="97">
        <f t="shared" si="356"/>
        <v>600</v>
      </c>
      <c r="EB57" s="97">
        <f t="shared" si="357"/>
        <v>0</v>
      </c>
      <c r="EC57" s="97">
        <f t="shared" si="358"/>
        <v>0</v>
      </c>
      <c r="ED57" s="97">
        <f t="shared" si="359"/>
        <v>0</v>
      </c>
      <c r="EE57" s="97">
        <f t="shared" si="360"/>
        <v>0</v>
      </c>
      <c r="EF57" s="97">
        <f t="shared" si="361"/>
        <v>0</v>
      </c>
      <c r="EG57" s="97">
        <f t="shared" si="362"/>
        <v>0</v>
      </c>
    </row>
    <row r="58" spans="4:137" ht="18.75" x14ac:dyDescent="0.3">
      <c r="D58" s="76"/>
      <c r="E58" s="203" t="str">
        <f>+E55</f>
        <v>Gestione finanziaria</v>
      </c>
      <c r="F58" s="79" t="s">
        <v>161</v>
      </c>
      <c r="G58" s="96">
        <f>+G56+G57</f>
        <v>750</v>
      </c>
      <c r="H58" s="96">
        <f t="shared" ref="H58:M58" si="363">+H56+H57</f>
        <v>716.66666666666663</v>
      </c>
      <c r="I58" s="96">
        <f t="shared" si="363"/>
        <v>700</v>
      </c>
      <c r="J58" s="96">
        <f t="shared" si="363"/>
        <v>683.33333333333337</v>
      </c>
      <c r="K58" s="96">
        <f t="shared" si="363"/>
        <v>666.66666666666663</v>
      </c>
      <c r="L58" s="96">
        <f t="shared" si="363"/>
        <v>650</v>
      </c>
      <c r="M58" s="96">
        <f t="shared" si="363"/>
        <v>633.33333333333337</v>
      </c>
      <c r="N58" s="96">
        <f t="shared" ref="N58" si="364">+N56+N57</f>
        <v>616.66666666666663</v>
      </c>
      <c r="O58" s="96">
        <f t="shared" ref="O58" si="365">+O56+O57</f>
        <v>600</v>
      </c>
      <c r="P58" s="96">
        <f t="shared" ref="P58" si="366">+P56+P57</f>
        <v>583.33333333333337</v>
      </c>
      <c r="Q58" s="96">
        <f t="shared" ref="Q58" si="367">+Q56+Q57</f>
        <v>566.66666666666663</v>
      </c>
      <c r="R58" s="96">
        <f t="shared" ref="R58:S58" si="368">+R56+R57</f>
        <v>550</v>
      </c>
      <c r="S58" s="96">
        <f t="shared" si="368"/>
        <v>533.33333333333337</v>
      </c>
      <c r="T58" s="96">
        <f t="shared" ref="T58" si="369">+T56+T57</f>
        <v>516.66666666666663</v>
      </c>
      <c r="U58" s="96">
        <f t="shared" ref="U58" si="370">+U56+U57</f>
        <v>500</v>
      </c>
      <c r="V58" s="96">
        <f t="shared" ref="V58" si="371">+V56+V57</f>
        <v>483.33333333333331</v>
      </c>
      <c r="W58" s="96">
        <f t="shared" ref="W58" si="372">+W56+W57</f>
        <v>466.66666666666669</v>
      </c>
      <c r="X58" s="96">
        <f t="shared" ref="X58:Y58" si="373">+X56+X57</f>
        <v>450</v>
      </c>
      <c r="Y58" s="96">
        <f t="shared" si="373"/>
        <v>433.33333333333331</v>
      </c>
      <c r="Z58" s="96">
        <f t="shared" ref="Z58" si="374">+Z56+Z57</f>
        <v>416.66666666666669</v>
      </c>
      <c r="AA58" s="96">
        <f t="shared" ref="AA58" si="375">+AA56+AA57</f>
        <v>400</v>
      </c>
      <c r="AB58" s="96">
        <f t="shared" ref="AB58" si="376">+AB56+AB57</f>
        <v>383.33333333333331</v>
      </c>
      <c r="AC58" s="96">
        <f t="shared" ref="AC58" si="377">+AC56+AC57</f>
        <v>366.66666666666669</v>
      </c>
      <c r="AD58" s="96">
        <f t="shared" ref="AD58:AE58" si="378">+AD56+AD57</f>
        <v>350</v>
      </c>
      <c r="AE58" s="96">
        <f t="shared" si="378"/>
        <v>333.33333333333331</v>
      </c>
      <c r="AF58" s="96">
        <f t="shared" ref="AF58" si="379">+AF56+AF57</f>
        <v>316.66666666666669</v>
      </c>
      <c r="AG58" s="96">
        <f t="shared" ref="AG58" si="380">+AG56+AG57</f>
        <v>300</v>
      </c>
      <c r="AH58" s="96">
        <f t="shared" ref="AH58" si="381">+AH56+AH57</f>
        <v>283.33333333333331</v>
      </c>
      <c r="AI58" s="96">
        <f t="shared" ref="AI58" si="382">+AI56+AI57</f>
        <v>266.66666666666669</v>
      </c>
      <c r="AJ58" s="96">
        <f t="shared" ref="AJ58:AK58" si="383">+AJ56+AJ57</f>
        <v>250</v>
      </c>
      <c r="AK58" s="96">
        <f t="shared" si="383"/>
        <v>233.33333333333334</v>
      </c>
      <c r="AL58" s="96">
        <f t="shared" ref="AL58" si="384">+AL56+AL57</f>
        <v>216.66666666666666</v>
      </c>
      <c r="AM58" s="96">
        <f t="shared" ref="AM58" si="385">+AM56+AM57</f>
        <v>200</v>
      </c>
      <c r="AN58" s="96">
        <f t="shared" ref="AN58" si="386">+AN56+AN57</f>
        <v>183.33333333333334</v>
      </c>
      <c r="AO58" s="96">
        <f t="shared" ref="AO58" si="387">+AO56+AO57</f>
        <v>166.66666666666666</v>
      </c>
      <c r="AP58" s="96">
        <f t="shared" ref="AP58:AQ58" si="388">+AP56+AP57</f>
        <v>150</v>
      </c>
      <c r="AQ58" s="96">
        <f t="shared" si="388"/>
        <v>133.33333333333334</v>
      </c>
      <c r="AR58" s="96">
        <f t="shared" ref="AR58" si="389">+AR56+AR57</f>
        <v>116.66666666666667</v>
      </c>
      <c r="AS58" s="96">
        <f t="shared" ref="AS58" si="390">+AS56+AS57</f>
        <v>100</v>
      </c>
      <c r="AT58" s="96">
        <f t="shared" ref="AT58" si="391">+AT56+AT57</f>
        <v>83.333333333333329</v>
      </c>
      <c r="AU58" s="96">
        <f t="shared" ref="AU58" si="392">+AU56+AU57</f>
        <v>66.666666666666671</v>
      </c>
      <c r="AV58" s="96">
        <f t="shared" ref="AV58:AW58" si="393">+AV56+AV57</f>
        <v>50</v>
      </c>
      <c r="AW58" s="96">
        <f t="shared" si="393"/>
        <v>33.333333333333336</v>
      </c>
      <c r="AX58" s="96">
        <f t="shared" ref="AX58" si="394">+AX56+AX57</f>
        <v>16.666666666666668</v>
      </c>
      <c r="AY58" s="96">
        <f t="shared" ref="AY58" si="395">+AY56+AY57</f>
        <v>0</v>
      </c>
      <c r="AZ58" s="96">
        <f t="shared" ref="AZ58" si="396">+AZ56+AZ57</f>
        <v>0</v>
      </c>
      <c r="BA58" s="96">
        <f t="shared" ref="BA58" si="397">+BA56+BA57</f>
        <v>0</v>
      </c>
      <c r="BB58" s="96">
        <f t="shared" ref="BB58:BC58" si="398">+BB56+BB57</f>
        <v>0</v>
      </c>
      <c r="BC58" s="96">
        <f t="shared" si="398"/>
        <v>0</v>
      </c>
      <c r="BD58" s="96">
        <f t="shared" ref="BD58" si="399">+BD56+BD57</f>
        <v>0</v>
      </c>
      <c r="BE58" s="96">
        <f t="shared" ref="BE58" si="400">+BE56+BE57</f>
        <v>0</v>
      </c>
      <c r="BF58" s="96">
        <f t="shared" ref="BF58" si="401">+BF56+BF57</f>
        <v>0</v>
      </c>
      <c r="BG58" s="96">
        <f t="shared" ref="BG58" si="402">+BG56+BG57</f>
        <v>0</v>
      </c>
      <c r="BH58" s="96">
        <f t="shared" ref="BH58:BI58" si="403">+BH56+BH57</f>
        <v>0</v>
      </c>
      <c r="BI58" s="96">
        <f t="shared" si="403"/>
        <v>0</v>
      </c>
      <c r="BJ58" s="96">
        <f t="shared" ref="BJ58" si="404">+BJ56+BJ57</f>
        <v>0</v>
      </c>
      <c r="BK58" s="96">
        <f t="shared" ref="BK58" si="405">+BK56+BK57</f>
        <v>0</v>
      </c>
      <c r="BL58" s="96">
        <f t="shared" ref="BL58" si="406">+BL56+BL57</f>
        <v>0</v>
      </c>
      <c r="BM58" s="96">
        <f t="shared" ref="BM58" si="407">+BM56+BM57</f>
        <v>0</v>
      </c>
      <c r="BN58" s="96">
        <f t="shared" ref="BN58:BO58" si="408">+BN56+BN57</f>
        <v>0</v>
      </c>
      <c r="BO58" s="96">
        <f t="shared" si="408"/>
        <v>0</v>
      </c>
      <c r="BP58" s="96">
        <f t="shared" ref="BP58" si="409">+BP56+BP57</f>
        <v>0</v>
      </c>
      <c r="BQ58" s="96">
        <f t="shared" ref="BQ58" si="410">+BQ56+BQ57</f>
        <v>0</v>
      </c>
      <c r="BR58" s="96">
        <f t="shared" ref="BR58" si="411">+BR56+BR57</f>
        <v>0</v>
      </c>
      <c r="BS58" s="96">
        <f t="shared" ref="BS58" si="412">+BS56+BS57</f>
        <v>0</v>
      </c>
      <c r="BT58" s="96">
        <f t="shared" ref="BT58:BU58" si="413">+BT56+BT57</f>
        <v>0</v>
      </c>
      <c r="BU58" s="96">
        <f t="shared" si="413"/>
        <v>0</v>
      </c>
      <c r="BV58" s="96">
        <f t="shared" ref="BV58" si="414">+BV56+BV57</f>
        <v>0</v>
      </c>
      <c r="BW58" s="96">
        <f t="shared" ref="BW58" si="415">+BW56+BW57</f>
        <v>0</v>
      </c>
      <c r="BX58" s="96">
        <f t="shared" ref="BX58" si="416">+BX56+BX57</f>
        <v>0</v>
      </c>
      <c r="BY58" s="96">
        <f t="shared" ref="BY58" si="417">+BY56+BY57</f>
        <v>0</v>
      </c>
      <c r="BZ58" s="96">
        <f t="shared" ref="BZ58:CA58" si="418">+BZ56+BZ57</f>
        <v>0</v>
      </c>
      <c r="CA58" s="96">
        <f t="shared" si="418"/>
        <v>0</v>
      </c>
      <c r="CB58" s="96">
        <f t="shared" ref="CB58" si="419">+CB56+CB57</f>
        <v>0</v>
      </c>
      <c r="CC58" s="96">
        <f t="shared" ref="CC58" si="420">+CC56+CC57</f>
        <v>0</v>
      </c>
      <c r="CD58" s="96">
        <f t="shared" ref="CD58" si="421">+CD56+CD57</f>
        <v>0</v>
      </c>
      <c r="CE58" s="96">
        <f t="shared" ref="CE58" si="422">+CE56+CE57</f>
        <v>0</v>
      </c>
      <c r="CF58" s="96">
        <f t="shared" ref="CF58:CG58" si="423">+CF56+CF57</f>
        <v>0</v>
      </c>
      <c r="CG58" s="96">
        <f t="shared" si="423"/>
        <v>0</v>
      </c>
      <c r="CH58" s="96">
        <f t="shared" ref="CH58" si="424">+CH56+CH57</f>
        <v>0</v>
      </c>
      <c r="CI58" s="96">
        <f t="shared" ref="CI58" si="425">+CI56+CI57</f>
        <v>0</v>
      </c>
      <c r="CJ58" s="96">
        <f t="shared" ref="CJ58" si="426">+CJ56+CJ57</f>
        <v>0</v>
      </c>
      <c r="CK58" s="96">
        <f t="shared" ref="CK58" si="427">+CK56+CK57</f>
        <v>0</v>
      </c>
      <c r="CL58" s="96">
        <f t="shared" ref="CL58:CM58" si="428">+CL56+CL57</f>
        <v>0</v>
      </c>
      <c r="CM58" s="96">
        <f t="shared" si="428"/>
        <v>0</v>
      </c>
      <c r="CN58" s="96">
        <f t="shared" ref="CN58" si="429">+CN56+CN57</f>
        <v>0</v>
      </c>
      <c r="CO58" s="96">
        <f t="shared" ref="CO58" si="430">+CO56+CO57</f>
        <v>0</v>
      </c>
      <c r="CP58" s="96">
        <f t="shared" ref="CP58" si="431">+CP56+CP57</f>
        <v>0</v>
      </c>
      <c r="CQ58" s="96">
        <f t="shared" ref="CQ58" si="432">+CQ56+CQ57</f>
        <v>0</v>
      </c>
      <c r="CR58" s="96">
        <f t="shared" ref="CR58:CS58" si="433">+CR56+CR57</f>
        <v>0</v>
      </c>
      <c r="CS58" s="96">
        <f t="shared" si="433"/>
        <v>0</v>
      </c>
      <c r="CT58" s="96">
        <f t="shared" ref="CT58" si="434">+CT56+CT57</f>
        <v>0</v>
      </c>
      <c r="CU58" s="96">
        <f t="shared" ref="CU58" si="435">+CU56+CU57</f>
        <v>0</v>
      </c>
      <c r="CV58" s="96">
        <f t="shared" ref="CV58" si="436">+CV56+CV57</f>
        <v>0</v>
      </c>
      <c r="CW58" s="96">
        <f t="shared" ref="CW58" si="437">+CW56+CW57</f>
        <v>0</v>
      </c>
      <c r="CX58" s="96">
        <f t="shared" ref="CX58:CY58" si="438">+CX56+CX57</f>
        <v>0</v>
      </c>
      <c r="CY58" s="96">
        <f t="shared" si="438"/>
        <v>0</v>
      </c>
      <c r="CZ58" s="96">
        <f t="shared" ref="CZ58" si="439">+CZ56+CZ57</f>
        <v>0</v>
      </c>
      <c r="DA58" s="96">
        <f t="shared" ref="DA58" si="440">+DA56+DA57</f>
        <v>0</v>
      </c>
      <c r="DB58" s="96">
        <f t="shared" ref="DB58" si="441">+DB56+DB57</f>
        <v>0</v>
      </c>
      <c r="DC58" s="96">
        <f t="shared" ref="DC58" si="442">+DC56+DC57</f>
        <v>0</v>
      </c>
      <c r="DD58" s="96">
        <f t="shared" ref="DD58:DE58" si="443">+DD56+DD57</f>
        <v>0</v>
      </c>
      <c r="DE58" s="96">
        <f t="shared" si="443"/>
        <v>0</v>
      </c>
      <c r="DF58" s="96">
        <f t="shared" ref="DF58" si="444">+DF56+DF57</f>
        <v>0</v>
      </c>
      <c r="DG58" s="96">
        <f t="shared" ref="DG58" si="445">+DG56+DG57</f>
        <v>0</v>
      </c>
      <c r="DH58" s="96">
        <f t="shared" ref="DH58" si="446">+DH56+DH57</f>
        <v>0</v>
      </c>
      <c r="DI58" s="96">
        <f t="shared" ref="DI58" si="447">+DI56+DI57</f>
        <v>0</v>
      </c>
      <c r="DJ58" s="96">
        <f t="shared" ref="DJ58:DK58" si="448">+DJ56+DJ57</f>
        <v>0</v>
      </c>
      <c r="DK58" s="96">
        <f t="shared" si="448"/>
        <v>0</v>
      </c>
      <c r="DL58" s="96">
        <f t="shared" ref="DL58" si="449">+DL56+DL57</f>
        <v>0</v>
      </c>
      <c r="DM58" s="96">
        <f t="shared" ref="DM58" si="450">+DM56+DM57</f>
        <v>0</v>
      </c>
      <c r="DN58" s="96">
        <f t="shared" ref="DN58" si="451">+DN56+DN57</f>
        <v>0</v>
      </c>
      <c r="DO58" s="96">
        <f t="shared" ref="DO58" si="452">+DO56+DO57</f>
        <v>0</v>
      </c>
      <c r="DP58" s="96">
        <f t="shared" ref="DP58:DQ58" si="453">+DP56+DP57</f>
        <v>0</v>
      </c>
      <c r="DQ58" s="96">
        <f t="shared" si="453"/>
        <v>0</v>
      </c>
      <c r="DR58" s="96">
        <f t="shared" ref="DR58" si="454">+DR56+DR57</f>
        <v>0</v>
      </c>
      <c r="DS58" s="96">
        <f t="shared" ref="DS58" si="455">+DS56+DS57</f>
        <v>0</v>
      </c>
      <c r="DT58" s="96">
        <f t="shared" ref="DT58" si="456">+DT56+DT57</f>
        <v>0</v>
      </c>
      <c r="DU58" s="96">
        <f t="shared" ref="DU58" si="457">+DU56+DU57</f>
        <v>0</v>
      </c>
      <c r="DV58" s="96">
        <f t="shared" ref="DV58:EG58" si="458">+DV56+DV57</f>
        <v>0</v>
      </c>
      <c r="DX58" s="96">
        <f t="shared" si="458"/>
        <v>7716.6666666666661</v>
      </c>
      <c r="DY58" s="96">
        <f t="shared" si="458"/>
        <v>5300</v>
      </c>
      <c r="DZ58" s="96">
        <f t="shared" si="458"/>
        <v>2900</v>
      </c>
      <c r="EA58" s="96">
        <f t="shared" si="458"/>
        <v>600</v>
      </c>
      <c r="EB58" s="96">
        <f t="shared" si="458"/>
        <v>0</v>
      </c>
      <c r="EC58" s="96">
        <f t="shared" si="458"/>
        <v>0</v>
      </c>
      <c r="ED58" s="96">
        <f t="shared" si="458"/>
        <v>0</v>
      </c>
      <c r="EE58" s="96">
        <f t="shared" si="458"/>
        <v>0</v>
      </c>
      <c r="EF58" s="96">
        <f t="shared" si="458"/>
        <v>0</v>
      </c>
      <c r="EG58" s="96">
        <f t="shared" si="458"/>
        <v>0</v>
      </c>
    </row>
    <row r="59" spans="4:137" ht="19.5" thickBot="1" x14ac:dyDescent="0.35">
      <c r="D59" s="76"/>
      <c r="E59" s="29"/>
      <c r="F59" s="76"/>
    </row>
    <row r="60" spans="4:137" ht="20.25" thickTop="1" thickBot="1" x14ac:dyDescent="0.35">
      <c r="D60" s="76"/>
      <c r="E60" s="172" t="s">
        <v>157</v>
      </c>
      <c r="F60" s="173"/>
      <c r="G60" s="99">
        <f>+G53-G58</f>
        <v>-38460.833333333336</v>
      </c>
      <c r="H60" s="99">
        <f t="shared" ref="H60:M60" si="459">+H53-H58</f>
        <v>-38427.5</v>
      </c>
      <c r="I60" s="99">
        <f t="shared" si="459"/>
        <v>-38410.833333333336</v>
      </c>
      <c r="J60" s="99">
        <f t="shared" si="459"/>
        <v>-38394.166666666672</v>
      </c>
      <c r="K60" s="99">
        <f t="shared" si="459"/>
        <v>-38377.5</v>
      </c>
      <c r="L60" s="99">
        <f t="shared" si="459"/>
        <v>-38360.833333333336</v>
      </c>
      <c r="M60" s="99">
        <f t="shared" si="459"/>
        <v>-38344.166666666672</v>
      </c>
      <c r="N60" s="99">
        <f t="shared" ref="N60:BY60" si="460">+N53-N58</f>
        <v>-38327.5</v>
      </c>
      <c r="O60" s="99">
        <f t="shared" si="460"/>
        <v>-38310.833333333336</v>
      </c>
      <c r="P60" s="99">
        <f t="shared" si="460"/>
        <v>-38294.166666666672</v>
      </c>
      <c r="Q60" s="99">
        <f t="shared" si="460"/>
        <v>-38277.5</v>
      </c>
      <c r="R60" s="99">
        <f t="shared" si="460"/>
        <v>-38260.833333333336</v>
      </c>
      <c r="S60" s="99">
        <f t="shared" si="460"/>
        <v>12108.33333333333</v>
      </c>
      <c r="T60" s="99">
        <f t="shared" si="460"/>
        <v>12124.999999999998</v>
      </c>
      <c r="U60" s="99">
        <f t="shared" si="460"/>
        <v>12141.666666666664</v>
      </c>
      <c r="V60" s="99">
        <f t="shared" si="460"/>
        <v>12158.33333333333</v>
      </c>
      <c r="W60" s="99">
        <f t="shared" si="460"/>
        <v>12174.999999999998</v>
      </c>
      <c r="X60" s="99">
        <f t="shared" si="460"/>
        <v>12191.666666666664</v>
      </c>
      <c r="Y60" s="99">
        <f t="shared" si="460"/>
        <v>12208.33333333333</v>
      </c>
      <c r="Z60" s="99">
        <f t="shared" si="460"/>
        <v>12224.999999999998</v>
      </c>
      <c r="AA60" s="99">
        <f t="shared" si="460"/>
        <v>14241.666666666664</v>
      </c>
      <c r="AB60" s="99">
        <f t="shared" si="460"/>
        <v>14258.33333333333</v>
      </c>
      <c r="AC60" s="99">
        <f t="shared" si="460"/>
        <v>14274.999999999998</v>
      </c>
      <c r="AD60" s="99">
        <f t="shared" si="460"/>
        <v>14291.666666666664</v>
      </c>
      <c r="AE60" s="99">
        <f t="shared" si="460"/>
        <v>14308.33333333333</v>
      </c>
      <c r="AF60" s="99">
        <f t="shared" si="460"/>
        <v>14324.999999999998</v>
      </c>
      <c r="AG60" s="99">
        <f t="shared" si="460"/>
        <v>14341.666666666664</v>
      </c>
      <c r="AH60" s="99">
        <f t="shared" si="460"/>
        <v>14358.33333333333</v>
      </c>
      <c r="AI60" s="99">
        <f t="shared" si="460"/>
        <v>14374.999999999998</v>
      </c>
      <c r="AJ60" s="99">
        <f t="shared" si="460"/>
        <v>14391.666666666664</v>
      </c>
      <c r="AK60" s="99">
        <f t="shared" si="460"/>
        <v>14408.33333333333</v>
      </c>
      <c r="AL60" s="99">
        <f t="shared" si="460"/>
        <v>15424.999999999998</v>
      </c>
      <c r="AM60" s="99">
        <f t="shared" si="460"/>
        <v>17441.666666666664</v>
      </c>
      <c r="AN60" s="99">
        <f t="shared" si="460"/>
        <v>17458.333333333332</v>
      </c>
      <c r="AO60" s="99">
        <f t="shared" si="460"/>
        <v>17474.999999999996</v>
      </c>
      <c r="AP60" s="99">
        <f t="shared" si="460"/>
        <v>17491.666666666664</v>
      </c>
      <c r="AQ60" s="99">
        <f t="shared" si="460"/>
        <v>17508.333333333332</v>
      </c>
      <c r="AR60" s="99">
        <f t="shared" si="460"/>
        <v>17524.999999999996</v>
      </c>
      <c r="AS60" s="99">
        <f t="shared" si="460"/>
        <v>17541.666666666664</v>
      </c>
      <c r="AT60" s="99">
        <f t="shared" si="460"/>
        <v>17558.333333333332</v>
      </c>
      <c r="AU60" s="99">
        <f t="shared" si="460"/>
        <v>20074.999999999996</v>
      </c>
      <c r="AV60" s="99">
        <f t="shared" si="460"/>
        <v>20091.666666666664</v>
      </c>
      <c r="AW60" s="99">
        <f t="shared" si="460"/>
        <v>20108.333333333332</v>
      </c>
      <c r="AX60" s="99">
        <f t="shared" si="460"/>
        <v>20124.999999999996</v>
      </c>
      <c r="AY60" s="99">
        <f t="shared" si="460"/>
        <v>20141.666666666664</v>
      </c>
      <c r="AZ60" s="99">
        <f t="shared" si="460"/>
        <v>20141.666666666664</v>
      </c>
      <c r="BA60" s="99">
        <f t="shared" si="460"/>
        <v>20141.666666666664</v>
      </c>
      <c r="BB60" s="99">
        <f t="shared" si="460"/>
        <v>20141.666666666664</v>
      </c>
      <c r="BC60" s="99">
        <f t="shared" si="460"/>
        <v>20141.666666666664</v>
      </c>
      <c r="BD60" s="99">
        <f t="shared" si="460"/>
        <v>20141.666666666664</v>
      </c>
      <c r="BE60" s="99">
        <f t="shared" si="460"/>
        <v>21141.666666666664</v>
      </c>
      <c r="BF60" s="99">
        <f t="shared" si="460"/>
        <v>21141.666666666664</v>
      </c>
      <c r="BG60" s="99">
        <f t="shared" si="460"/>
        <v>21141.666666666664</v>
      </c>
      <c r="BH60" s="99">
        <f t="shared" si="460"/>
        <v>21141.666666666664</v>
      </c>
      <c r="BI60" s="99">
        <f t="shared" si="460"/>
        <v>21141.666666666664</v>
      </c>
      <c r="BJ60" s="99">
        <f t="shared" si="460"/>
        <v>21141.666666666664</v>
      </c>
      <c r="BK60" s="99">
        <f t="shared" si="460"/>
        <v>21141.666666666664</v>
      </c>
      <c r="BL60" s="99">
        <f t="shared" si="460"/>
        <v>21141.666666666664</v>
      </c>
      <c r="BM60" s="99">
        <f t="shared" si="460"/>
        <v>21141.666666666664</v>
      </c>
      <c r="BN60" s="99">
        <f t="shared" si="460"/>
        <v>21141.666666666664</v>
      </c>
      <c r="BO60" s="99">
        <f t="shared" si="460"/>
        <v>21141.666666666664</v>
      </c>
      <c r="BP60" s="99">
        <f t="shared" si="460"/>
        <v>21141.666666666664</v>
      </c>
      <c r="BQ60" s="99">
        <f t="shared" si="460"/>
        <v>21141.666666666664</v>
      </c>
      <c r="BR60" s="99">
        <f t="shared" si="460"/>
        <v>21141.666666666664</v>
      </c>
      <c r="BS60" s="99">
        <f t="shared" si="460"/>
        <v>21141.666666666664</v>
      </c>
      <c r="BT60" s="99">
        <f t="shared" si="460"/>
        <v>21141.666666666664</v>
      </c>
      <c r="BU60" s="99">
        <f t="shared" si="460"/>
        <v>21141.666666666664</v>
      </c>
      <c r="BV60" s="99">
        <f t="shared" si="460"/>
        <v>21141.666666666664</v>
      </c>
      <c r="BW60" s="99">
        <f t="shared" si="460"/>
        <v>21141.666666666664</v>
      </c>
      <c r="BX60" s="99">
        <f t="shared" si="460"/>
        <v>21141.666666666664</v>
      </c>
      <c r="BY60" s="99">
        <f t="shared" si="460"/>
        <v>21141.666666666664</v>
      </c>
      <c r="BZ60" s="99">
        <f t="shared" ref="BZ60:EG60" si="461">+BZ53-BZ58</f>
        <v>21141.666666666664</v>
      </c>
      <c r="CA60" s="99">
        <f t="shared" si="461"/>
        <v>21141.666666666664</v>
      </c>
      <c r="CB60" s="99">
        <f t="shared" si="461"/>
        <v>21141.666666666664</v>
      </c>
      <c r="CC60" s="99">
        <f t="shared" si="461"/>
        <v>21141.666666666664</v>
      </c>
      <c r="CD60" s="99">
        <f t="shared" si="461"/>
        <v>21141.666666666664</v>
      </c>
      <c r="CE60" s="99">
        <f t="shared" si="461"/>
        <v>21141.666666666664</v>
      </c>
      <c r="CF60" s="99">
        <f t="shared" si="461"/>
        <v>21141.666666666664</v>
      </c>
      <c r="CG60" s="99">
        <f t="shared" si="461"/>
        <v>21141.666666666664</v>
      </c>
      <c r="CH60" s="99">
        <f t="shared" si="461"/>
        <v>21141.666666666664</v>
      </c>
      <c r="CI60" s="99">
        <f t="shared" si="461"/>
        <v>21141.666666666664</v>
      </c>
      <c r="CJ60" s="99">
        <f t="shared" si="461"/>
        <v>21141.666666666664</v>
      </c>
      <c r="CK60" s="99">
        <f t="shared" si="461"/>
        <v>21141.666666666664</v>
      </c>
      <c r="CL60" s="99">
        <f t="shared" si="461"/>
        <v>21141.666666666664</v>
      </c>
      <c r="CM60" s="99">
        <f t="shared" si="461"/>
        <v>21141.666666666664</v>
      </c>
      <c r="CN60" s="99">
        <f t="shared" si="461"/>
        <v>21141.666666666664</v>
      </c>
      <c r="CO60" s="99">
        <f t="shared" si="461"/>
        <v>21141.666666666664</v>
      </c>
      <c r="CP60" s="99">
        <f t="shared" si="461"/>
        <v>21141.666666666664</v>
      </c>
      <c r="CQ60" s="99">
        <f t="shared" si="461"/>
        <v>21141.666666666664</v>
      </c>
      <c r="CR60" s="99">
        <f t="shared" si="461"/>
        <v>21141.666666666664</v>
      </c>
      <c r="CS60" s="99">
        <f t="shared" si="461"/>
        <v>21141.666666666664</v>
      </c>
      <c r="CT60" s="99">
        <f t="shared" si="461"/>
        <v>21141.666666666664</v>
      </c>
      <c r="CU60" s="99">
        <f t="shared" si="461"/>
        <v>21141.666666666664</v>
      </c>
      <c r="CV60" s="99">
        <f t="shared" si="461"/>
        <v>21141.666666666664</v>
      </c>
      <c r="CW60" s="99">
        <f t="shared" si="461"/>
        <v>21141.666666666664</v>
      </c>
      <c r="CX60" s="99">
        <f t="shared" si="461"/>
        <v>21141.666666666664</v>
      </c>
      <c r="CY60" s="99">
        <f t="shared" si="461"/>
        <v>21141.666666666664</v>
      </c>
      <c r="CZ60" s="99">
        <f t="shared" si="461"/>
        <v>21141.666666666664</v>
      </c>
      <c r="DA60" s="99">
        <f t="shared" si="461"/>
        <v>21141.666666666664</v>
      </c>
      <c r="DB60" s="99">
        <f t="shared" si="461"/>
        <v>21141.666666666664</v>
      </c>
      <c r="DC60" s="99">
        <f t="shared" si="461"/>
        <v>21141.666666666664</v>
      </c>
      <c r="DD60" s="99">
        <f t="shared" si="461"/>
        <v>21141.666666666664</v>
      </c>
      <c r="DE60" s="99">
        <f t="shared" si="461"/>
        <v>21141.666666666664</v>
      </c>
      <c r="DF60" s="99">
        <f t="shared" si="461"/>
        <v>21141.666666666664</v>
      </c>
      <c r="DG60" s="99">
        <f t="shared" si="461"/>
        <v>21141.666666666664</v>
      </c>
      <c r="DH60" s="99">
        <f t="shared" si="461"/>
        <v>21141.666666666664</v>
      </c>
      <c r="DI60" s="99">
        <f t="shared" si="461"/>
        <v>21141.666666666664</v>
      </c>
      <c r="DJ60" s="99">
        <f t="shared" si="461"/>
        <v>21141.666666666664</v>
      </c>
      <c r="DK60" s="99">
        <f t="shared" si="461"/>
        <v>21141.666666666664</v>
      </c>
      <c r="DL60" s="99">
        <f t="shared" si="461"/>
        <v>21141.666666666664</v>
      </c>
      <c r="DM60" s="99">
        <f t="shared" si="461"/>
        <v>21141.666666666664</v>
      </c>
      <c r="DN60" s="99">
        <f t="shared" si="461"/>
        <v>21141.666666666664</v>
      </c>
      <c r="DO60" s="99">
        <f t="shared" si="461"/>
        <v>21141.666666666664</v>
      </c>
      <c r="DP60" s="99">
        <f t="shared" si="461"/>
        <v>21141.666666666664</v>
      </c>
      <c r="DQ60" s="99">
        <f t="shared" si="461"/>
        <v>21141.666666666664</v>
      </c>
      <c r="DR60" s="99">
        <f t="shared" si="461"/>
        <v>21141.666666666664</v>
      </c>
      <c r="DS60" s="99">
        <f t="shared" si="461"/>
        <v>21141.666666666664</v>
      </c>
      <c r="DT60" s="99">
        <f t="shared" si="461"/>
        <v>21141.666666666664</v>
      </c>
      <c r="DU60" s="99">
        <f t="shared" si="461"/>
        <v>21141.666666666664</v>
      </c>
      <c r="DV60" s="99">
        <f t="shared" si="461"/>
        <v>21141.666666666664</v>
      </c>
      <c r="DX60" s="99">
        <f t="shared" si="461"/>
        <v>-460246.66666666663</v>
      </c>
      <c r="DY60" s="99">
        <f t="shared" si="461"/>
        <v>154400</v>
      </c>
      <c r="DZ60" s="99">
        <f t="shared" si="461"/>
        <v>185800</v>
      </c>
      <c r="EA60" s="99">
        <f t="shared" si="461"/>
        <v>231100</v>
      </c>
      <c r="EB60" s="99">
        <f t="shared" si="461"/>
        <v>251700</v>
      </c>
      <c r="EC60" s="99">
        <f t="shared" si="461"/>
        <v>253700</v>
      </c>
      <c r="ED60" s="99">
        <f t="shared" si="461"/>
        <v>253700</v>
      </c>
      <c r="EE60" s="99">
        <f t="shared" si="461"/>
        <v>253700</v>
      </c>
      <c r="EF60" s="99">
        <f t="shared" si="461"/>
        <v>253700</v>
      </c>
      <c r="EG60" s="99">
        <f t="shared" si="461"/>
        <v>253700</v>
      </c>
    </row>
    <row r="61" spans="4:137" ht="19.5" thickTop="1" x14ac:dyDescent="0.3">
      <c r="D61" s="76"/>
      <c r="E61" s="29"/>
      <c r="F61" s="77"/>
    </row>
    <row r="62" spans="4:137" ht="18.75" x14ac:dyDescent="0.3">
      <c r="D62" s="76"/>
      <c r="E62" s="29" t="s">
        <v>158</v>
      </c>
      <c r="F62" s="77"/>
    </row>
    <row r="63" spans="4:137" ht="18.75" x14ac:dyDescent="0.3">
      <c r="D63" s="76"/>
      <c r="E63" s="29"/>
      <c r="F63" s="77"/>
    </row>
    <row r="64" spans="4:137" ht="18.75" x14ac:dyDescent="0.3">
      <c r="D64" s="76"/>
      <c r="E64" s="29"/>
      <c r="F64" s="80" t="s">
        <v>10</v>
      </c>
      <c r="G64" s="97">
        <f>+C_Ires!E16</f>
        <v>0</v>
      </c>
      <c r="H64" s="97">
        <f>+C_Ires!F16</f>
        <v>0</v>
      </c>
      <c r="I64" s="97">
        <f>+C_Ires!G16</f>
        <v>0</v>
      </c>
      <c r="J64" s="97">
        <f>+C_Ires!H16</f>
        <v>0</v>
      </c>
      <c r="K64" s="97">
        <f>+C_Ires!I16</f>
        <v>0</v>
      </c>
      <c r="L64" s="97">
        <f>+C_Ires!J16</f>
        <v>0</v>
      </c>
      <c r="M64" s="97">
        <f>+C_Ires!K16</f>
        <v>0</v>
      </c>
      <c r="N64" s="97">
        <f>+C_Ires!L16</f>
        <v>0</v>
      </c>
      <c r="O64" s="97">
        <f>+C_Ires!M16</f>
        <v>0</v>
      </c>
      <c r="P64" s="97">
        <f>+C_Ires!N16</f>
        <v>0</v>
      </c>
      <c r="Q64" s="97">
        <f>+C_Ires!O16</f>
        <v>0</v>
      </c>
      <c r="R64" s="97">
        <f>+C_Ires!P16</f>
        <v>0</v>
      </c>
      <c r="S64" s="97">
        <f>+C_Ires!Q16</f>
        <v>0</v>
      </c>
      <c r="T64" s="97">
        <f>+C_Ires!R16</f>
        <v>0</v>
      </c>
      <c r="U64" s="97">
        <f>+C_Ires!S16</f>
        <v>0</v>
      </c>
      <c r="V64" s="97">
        <f>+C_Ires!T16</f>
        <v>0</v>
      </c>
      <c r="W64" s="97">
        <f>+C_Ires!U16</f>
        <v>0</v>
      </c>
      <c r="X64" s="97">
        <f>+C_Ires!V16</f>
        <v>0</v>
      </c>
      <c r="Y64" s="97">
        <f>+C_Ires!W16</f>
        <v>0</v>
      </c>
      <c r="Z64" s="97">
        <f>+C_Ires!X16</f>
        <v>0</v>
      </c>
      <c r="AA64" s="97">
        <f>+C_Ires!Y16</f>
        <v>0</v>
      </c>
      <c r="AB64" s="97">
        <f>+C_Ires!Z16</f>
        <v>0</v>
      </c>
      <c r="AC64" s="97">
        <f>+C_Ires!AA16</f>
        <v>0</v>
      </c>
      <c r="AD64" s="97">
        <f>+C_Ires!AB16</f>
        <v>37055.999999999985</v>
      </c>
      <c r="AE64" s="97">
        <f>+C_Ires!AC16</f>
        <v>0</v>
      </c>
      <c r="AF64" s="97">
        <f>+C_Ires!AD16</f>
        <v>0</v>
      </c>
      <c r="AG64" s="97">
        <f>+C_Ires!AE16</f>
        <v>0</v>
      </c>
      <c r="AH64" s="97">
        <f>+C_Ires!AF16</f>
        <v>0</v>
      </c>
      <c r="AI64" s="97">
        <f>+C_Ires!AG16</f>
        <v>0</v>
      </c>
      <c r="AJ64" s="97">
        <f>+C_Ires!AH16</f>
        <v>0</v>
      </c>
      <c r="AK64" s="97">
        <f>+C_Ires!AI16</f>
        <v>0</v>
      </c>
      <c r="AL64" s="97">
        <f>+C_Ires!AJ16</f>
        <v>0</v>
      </c>
      <c r="AM64" s="97">
        <f>+C_Ires!AK16</f>
        <v>0</v>
      </c>
      <c r="AN64" s="97">
        <f>+C_Ires!AL16</f>
        <v>0</v>
      </c>
      <c r="AO64" s="97">
        <f>+C_Ires!AM16</f>
        <v>0</v>
      </c>
      <c r="AP64" s="97">
        <f>+C_Ires!AN16</f>
        <v>44591.999999999993</v>
      </c>
      <c r="AQ64" s="97">
        <f>+C_Ires!AO16</f>
        <v>0</v>
      </c>
      <c r="AR64" s="97">
        <f>+C_Ires!AP16</f>
        <v>0</v>
      </c>
      <c r="AS64" s="97">
        <f>+C_Ires!AQ16</f>
        <v>0</v>
      </c>
      <c r="AT64" s="97">
        <f>+C_Ires!AR16</f>
        <v>0</v>
      </c>
      <c r="AU64" s="97">
        <f>+C_Ires!AS16</f>
        <v>0</v>
      </c>
      <c r="AV64" s="97">
        <f>+C_Ires!AT16</f>
        <v>0</v>
      </c>
      <c r="AW64" s="97">
        <f>+C_Ires!AU16</f>
        <v>0</v>
      </c>
      <c r="AX64" s="97">
        <f>+C_Ires!AV16</f>
        <v>0</v>
      </c>
      <c r="AY64" s="97">
        <f>+C_Ires!AW16</f>
        <v>0</v>
      </c>
      <c r="AZ64" s="97">
        <f>+C_Ires!AX16</f>
        <v>0</v>
      </c>
      <c r="BA64" s="97">
        <f>+C_Ires!AY16</f>
        <v>0</v>
      </c>
      <c r="BB64" s="97">
        <f>+C_Ires!AZ16</f>
        <v>55463.999999999985</v>
      </c>
      <c r="BC64" s="97">
        <f>+C_Ires!BA16</f>
        <v>0</v>
      </c>
      <c r="BD64" s="97">
        <f>+C_Ires!BB16</f>
        <v>0</v>
      </c>
      <c r="BE64" s="97">
        <f>+C_Ires!BC16</f>
        <v>0</v>
      </c>
      <c r="BF64" s="97">
        <f>+C_Ires!BD16</f>
        <v>0</v>
      </c>
      <c r="BG64" s="97">
        <f>+C_Ires!BE16</f>
        <v>0</v>
      </c>
      <c r="BH64" s="97">
        <f>+C_Ires!BF16</f>
        <v>0</v>
      </c>
      <c r="BI64" s="97">
        <f>+C_Ires!BG16</f>
        <v>0</v>
      </c>
      <c r="BJ64" s="97">
        <f>+C_Ires!BH16</f>
        <v>0</v>
      </c>
      <c r="BK64" s="97">
        <f>+C_Ires!BI16</f>
        <v>0</v>
      </c>
      <c r="BL64" s="97">
        <f>+C_Ires!BJ16</f>
        <v>0</v>
      </c>
      <c r="BM64" s="97">
        <f>+C_Ires!BK16</f>
        <v>0</v>
      </c>
      <c r="BN64" s="97">
        <f>+C_Ires!BL16</f>
        <v>60407.999999999978</v>
      </c>
      <c r="BO64" s="97">
        <f>+C_Ires!BM16</f>
        <v>0</v>
      </c>
      <c r="BP64" s="97">
        <f>+C_Ires!BN16</f>
        <v>0</v>
      </c>
      <c r="BQ64" s="97">
        <f>+C_Ires!BO16</f>
        <v>0</v>
      </c>
      <c r="BR64" s="97">
        <f>+C_Ires!BP16</f>
        <v>0</v>
      </c>
      <c r="BS64" s="97">
        <f>+C_Ires!BQ16</f>
        <v>0</v>
      </c>
      <c r="BT64" s="97">
        <f>+C_Ires!BR16</f>
        <v>0</v>
      </c>
      <c r="BU64" s="97">
        <f>+C_Ires!BS16</f>
        <v>0</v>
      </c>
      <c r="BV64" s="97">
        <f>+C_Ires!BT16</f>
        <v>0</v>
      </c>
      <c r="BW64" s="97">
        <f>+C_Ires!BU16</f>
        <v>0</v>
      </c>
      <c r="BX64" s="97">
        <f>+C_Ires!BV16</f>
        <v>0</v>
      </c>
      <c r="BY64" s="97">
        <f>+C_Ires!BW16</f>
        <v>0</v>
      </c>
      <c r="BZ64" s="97">
        <f>+C_Ires!BX16</f>
        <v>60887.999999999978</v>
      </c>
      <c r="CA64" s="97">
        <f>+C_Ires!BY16</f>
        <v>0</v>
      </c>
      <c r="CB64" s="97">
        <f>+C_Ires!BZ16</f>
        <v>0</v>
      </c>
      <c r="CC64" s="97">
        <f>+C_Ires!CA16</f>
        <v>0</v>
      </c>
      <c r="CD64" s="97">
        <f>+C_Ires!CB16</f>
        <v>0</v>
      </c>
      <c r="CE64" s="97">
        <f>+C_Ires!CC16</f>
        <v>0</v>
      </c>
      <c r="CF64" s="97">
        <f>+C_Ires!CD16</f>
        <v>0</v>
      </c>
      <c r="CG64" s="97">
        <f>+C_Ires!CE16</f>
        <v>0</v>
      </c>
      <c r="CH64" s="97">
        <f>+C_Ires!CF16</f>
        <v>0</v>
      </c>
      <c r="CI64" s="97">
        <f>+C_Ires!CG16</f>
        <v>0</v>
      </c>
      <c r="CJ64" s="97">
        <f>+C_Ires!CH16</f>
        <v>0</v>
      </c>
      <c r="CK64" s="97">
        <f>+C_Ires!CI16</f>
        <v>0</v>
      </c>
      <c r="CL64" s="97">
        <f>+C_Ires!CJ16</f>
        <v>60887.999999999978</v>
      </c>
      <c r="CM64" s="97">
        <f>+C_Ires!CK16</f>
        <v>0</v>
      </c>
      <c r="CN64" s="97">
        <f>+C_Ires!CL16</f>
        <v>0</v>
      </c>
      <c r="CO64" s="97">
        <f>+C_Ires!CM16</f>
        <v>0</v>
      </c>
      <c r="CP64" s="97">
        <f>+C_Ires!CN16</f>
        <v>0</v>
      </c>
      <c r="CQ64" s="97">
        <f>+C_Ires!CO16</f>
        <v>0</v>
      </c>
      <c r="CR64" s="97">
        <f>+C_Ires!CP16</f>
        <v>0</v>
      </c>
      <c r="CS64" s="97">
        <f>+C_Ires!CQ16</f>
        <v>0</v>
      </c>
      <c r="CT64" s="97">
        <f>+C_Ires!CR16</f>
        <v>0</v>
      </c>
      <c r="CU64" s="97">
        <f>+C_Ires!CS16</f>
        <v>0</v>
      </c>
      <c r="CV64" s="97">
        <f>+C_Ires!CT16</f>
        <v>0</v>
      </c>
      <c r="CW64" s="97">
        <f>+C_Ires!CU16</f>
        <v>0</v>
      </c>
      <c r="CX64" s="97">
        <f>+C_Ires!CV16</f>
        <v>60887.999999999978</v>
      </c>
      <c r="CY64" s="97">
        <f>+C_Ires!CW16</f>
        <v>0</v>
      </c>
      <c r="CZ64" s="97">
        <f>+C_Ires!CX16</f>
        <v>0</v>
      </c>
      <c r="DA64" s="97">
        <f>+C_Ires!CY16</f>
        <v>0</v>
      </c>
      <c r="DB64" s="97">
        <f>+C_Ires!CZ16</f>
        <v>0</v>
      </c>
      <c r="DC64" s="97">
        <f>+C_Ires!DA16</f>
        <v>0</v>
      </c>
      <c r="DD64" s="97">
        <f>+C_Ires!DB16</f>
        <v>0</v>
      </c>
      <c r="DE64" s="97">
        <f>+C_Ires!DC16</f>
        <v>0</v>
      </c>
      <c r="DF64" s="97">
        <f>+C_Ires!DD16</f>
        <v>0</v>
      </c>
      <c r="DG64" s="97">
        <f>+C_Ires!DE16</f>
        <v>0</v>
      </c>
      <c r="DH64" s="97">
        <f>+C_Ires!DF16</f>
        <v>0</v>
      </c>
      <c r="DI64" s="97">
        <f>+C_Ires!DG16</f>
        <v>0</v>
      </c>
      <c r="DJ64" s="97">
        <f>+C_Ires!DH16</f>
        <v>60887.999999999978</v>
      </c>
      <c r="DK64" s="97">
        <f>+C_Ires!DI16</f>
        <v>0</v>
      </c>
      <c r="DL64" s="97">
        <f>+C_Ires!DJ16</f>
        <v>0</v>
      </c>
      <c r="DM64" s="97">
        <f>+C_Ires!DK16</f>
        <v>0</v>
      </c>
      <c r="DN64" s="97">
        <f>+C_Ires!DL16</f>
        <v>0</v>
      </c>
      <c r="DO64" s="97">
        <f>+C_Ires!DM16</f>
        <v>0</v>
      </c>
      <c r="DP64" s="97">
        <f>+C_Ires!DN16</f>
        <v>0</v>
      </c>
      <c r="DQ64" s="97">
        <f>+C_Ires!DO16</f>
        <v>0</v>
      </c>
      <c r="DR64" s="97">
        <f>+C_Ires!DP16</f>
        <v>0</v>
      </c>
      <c r="DS64" s="97">
        <f>+C_Ires!DQ16</f>
        <v>0</v>
      </c>
      <c r="DT64" s="97">
        <f>+C_Ires!DR16</f>
        <v>0</v>
      </c>
      <c r="DU64" s="97">
        <f>+C_Ires!DS16</f>
        <v>0</v>
      </c>
      <c r="DV64" s="97">
        <f>+C_Ires!DT16</f>
        <v>60887.999999999978</v>
      </c>
      <c r="DX64" s="97">
        <f t="shared" ref="DX64:DX65" si="462">+SUM(G64:R64)</f>
        <v>0</v>
      </c>
      <c r="DY64" s="97">
        <f t="shared" ref="DY64:DY65" si="463">+SUM(S64:AD64)</f>
        <v>37055.999999999985</v>
      </c>
      <c r="DZ64" s="97">
        <f t="shared" ref="DZ64:DZ65" si="464">+SUM(AE64:AP64)</f>
        <v>44591.999999999993</v>
      </c>
      <c r="EA64" s="97">
        <f t="shared" ref="EA64:EA65" si="465">+SUM(AQ64:BB64)</f>
        <v>55463.999999999985</v>
      </c>
      <c r="EB64" s="97">
        <f t="shared" ref="EB64:EB65" si="466">+SUM(BC64:BN64)</f>
        <v>60407.999999999978</v>
      </c>
      <c r="EC64" s="97">
        <f t="shared" ref="EC64:EC65" si="467">+SUM(BO64:BZ64)</f>
        <v>60887.999999999978</v>
      </c>
      <c r="ED64" s="97">
        <f t="shared" ref="ED64:ED65" si="468">+SUM(CA64:CL64)</f>
        <v>60887.999999999978</v>
      </c>
      <c r="EE64" s="97">
        <f t="shared" ref="EE64:EE65" si="469">+SUM(CM64:CX64)</f>
        <v>60887.999999999978</v>
      </c>
      <c r="EF64" s="97">
        <f t="shared" ref="EF64:EF65" si="470">+SUM(CY64:DJ64)</f>
        <v>60887.999999999978</v>
      </c>
      <c r="EG64" s="97">
        <f>+SUM(DK64:DV64)</f>
        <v>60887.999999999978</v>
      </c>
    </row>
    <row r="65" spans="4:137" ht="18.75" x14ac:dyDescent="0.3">
      <c r="D65" s="76"/>
      <c r="E65" s="29"/>
      <c r="F65" s="80" t="s">
        <v>11</v>
      </c>
      <c r="G65" s="97">
        <f>+C_Irap!E18</f>
        <v>0</v>
      </c>
      <c r="H65" s="97">
        <f>+C_Irap!F18</f>
        <v>0</v>
      </c>
      <c r="I65" s="97">
        <f>+C_Irap!G18</f>
        <v>0</v>
      </c>
      <c r="J65" s="97">
        <f>+C_Irap!H18</f>
        <v>0</v>
      </c>
      <c r="K65" s="97">
        <f>+C_Irap!I18</f>
        <v>0</v>
      </c>
      <c r="L65" s="97">
        <f>+C_Irap!J18</f>
        <v>0</v>
      </c>
      <c r="M65" s="97">
        <f>+C_Irap!K18</f>
        <v>0</v>
      </c>
      <c r="N65" s="97">
        <f>+C_Irap!L18</f>
        <v>0</v>
      </c>
      <c r="O65" s="97">
        <f>+C_Irap!M18</f>
        <v>0</v>
      </c>
      <c r="P65" s="97">
        <f>+C_Irap!N18</f>
        <v>0</v>
      </c>
      <c r="Q65" s="97">
        <f>+C_Irap!O18</f>
        <v>0</v>
      </c>
      <c r="R65" s="97">
        <f>+C_Irap!P18</f>
        <v>1400.1333333333334</v>
      </c>
      <c r="S65" s="97">
        <f>+C_Irap!Q18</f>
        <v>0</v>
      </c>
      <c r="T65" s="97">
        <f>+C_Irap!R18</f>
        <v>0</v>
      </c>
      <c r="U65" s="97">
        <f>+C_Irap!S18</f>
        <v>0</v>
      </c>
      <c r="V65" s="97">
        <f>+C_Irap!T18</f>
        <v>0</v>
      </c>
      <c r="W65" s="97">
        <f>+C_Irap!U18</f>
        <v>0</v>
      </c>
      <c r="X65" s="97">
        <f>+C_Irap!V18</f>
        <v>0</v>
      </c>
      <c r="Y65" s="97">
        <f>+C_Irap!W18</f>
        <v>0</v>
      </c>
      <c r="Z65" s="97">
        <f>+C_Irap!X18</f>
        <v>0</v>
      </c>
      <c r="AA65" s="97">
        <f>+C_Irap!Y18</f>
        <v>0</v>
      </c>
      <c r="AB65" s="97">
        <f>+C_Irap!Z18</f>
        <v>0</v>
      </c>
      <c r="AC65" s="97">
        <f>+C_Irap!AA18</f>
        <v>0</v>
      </c>
      <c r="AD65" s="97">
        <f>+C_Irap!AB18</f>
        <v>6175.9999999999982</v>
      </c>
      <c r="AE65" s="97">
        <f>+C_Irap!AC18</f>
        <v>0</v>
      </c>
      <c r="AF65" s="97">
        <f>+C_Irap!AD18</f>
        <v>0</v>
      </c>
      <c r="AG65" s="97">
        <f>+C_Irap!AE18</f>
        <v>0</v>
      </c>
      <c r="AH65" s="97">
        <f>+C_Irap!AF18</f>
        <v>0</v>
      </c>
      <c r="AI65" s="97">
        <f>+C_Irap!AG18</f>
        <v>0</v>
      </c>
      <c r="AJ65" s="97">
        <f>+C_Irap!AH18</f>
        <v>0</v>
      </c>
      <c r="AK65" s="97">
        <f>+C_Irap!AI18</f>
        <v>0</v>
      </c>
      <c r="AL65" s="97">
        <f>+C_Irap!AJ18</f>
        <v>0</v>
      </c>
      <c r="AM65" s="97">
        <f>+C_Irap!AK18</f>
        <v>0</v>
      </c>
      <c r="AN65" s="97">
        <f>+C_Irap!AL18</f>
        <v>0</v>
      </c>
      <c r="AO65" s="97">
        <f>+C_Irap!AM18</f>
        <v>0</v>
      </c>
      <c r="AP65" s="97">
        <f>+C_Irap!AN18</f>
        <v>7431.9999999999991</v>
      </c>
      <c r="AQ65" s="97">
        <f>+C_Irap!AO18</f>
        <v>0</v>
      </c>
      <c r="AR65" s="97">
        <f>+C_Irap!AP18</f>
        <v>0</v>
      </c>
      <c r="AS65" s="97">
        <f>+C_Irap!AQ18</f>
        <v>0</v>
      </c>
      <c r="AT65" s="97">
        <f>+C_Irap!AR18</f>
        <v>0</v>
      </c>
      <c r="AU65" s="97">
        <f>+C_Irap!AS18</f>
        <v>0</v>
      </c>
      <c r="AV65" s="97">
        <f>+C_Irap!AT18</f>
        <v>0</v>
      </c>
      <c r="AW65" s="97">
        <f>+C_Irap!AU18</f>
        <v>0</v>
      </c>
      <c r="AX65" s="97">
        <f>+C_Irap!AV18</f>
        <v>0</v>
      </c>
      <c r="AY65" s="97">
        <f>+C_Irap!AW18</f>
        <v>0</v>
      </c>
      <c r="AZ65" s="97">
        <f>+C_Irap!AX18</f>
        <v>0</v>
      </c>
      <c r="BA65" s="97">
        <f>+C_Irap!AY18</f>
        <v>0</v>
      </c>
      <c r="BB65" s="97">
        <f>+C_Irap!AZ18</f>
        <v>9243.9999999999982</v>
      </c>
      <c r="BC65" s="97">
        <f>+C_Irap!BA18</f>
        <v>0</v>
      </c>
      <c r="BD65" s="97">
        <f>+C_Irap!BB18</f>
        <v>0</v>
      </c>
      <c r="BE65" s="97">
        <f>+C_Irap!BC18</f>
        <v>0</v>
      </c>
      <c r="BF65" s="97">
        <f>+C_Irap!BD18</f>
        <v>0</v>
      </c>
      <c r="BG65" s="97">
        <f>+C_Irap!BE18</f>
        <v>0</v>
      </c>
      <c r="BH65" s="97">
        <f>+C_Irap!BF18</f>
        <v>0</v>
      </c>
      <c r="BI65" s="97">
        <f>+C_Irap!BG18</f>
        <v>0</v>
      </c>
      <c r="BJ65" s="97">
        <f>+C_Irap!BH18</f>
        <v>0</v>
      </c>
      <c r="BK65" s="97">
        <f>+C_Irap!BI18</f>
        <v>0</v>
      </c>
      <c r="BL65" s="97">
        <f>+C_Irap!BJ18</f>
        <v>0</v>
      </c>
      <c r="BM65" s="97">
        <f>+C_Irap!BK18</f>
        <v>0</v>
      </c>
      <c r="BN65" s="97">
        <f>+C_Irap!BL18</f>
        <v>10067.999999999996</v>
      </c>
      <c r="BO65" s="97">
        <f>+C_Irap!BM18</f>
        <v>0</v>
      </c>
      <c r="BP65" s="97">
        <f>+C_Irap!BN18</f>
        <v>0</v>
      </c>
      <c r="BQ65" s="97">
        <f>+C_Irap!BO18</f>
        <v>0</v>
      </c>
      <c r="BR65" s="97">
        <f>+C_Irap!BP18</f>
        <v>0</v>
      </c>
      <c r="BS65" s="97">
        <f>+C_Irap!BQ18</f>
        <v>0</v>
      </c>
      <c r="BT65" s="97">
        <f>+C_Irap!BR18</f>
        <v>0</v>
      </c>
      <c r="BU65" s="97">
        <f>+C_Irap!BS18</f>
        <v>0</v>
      </c>
      <c r="BV65" s="97">
        <f>+C_Irap!BT18</f>
        <v>0</v>
      </c>
      <c r="BW65" s="97">
        <f>+C_Irap!BU18</f>
        <v>0</v>
      </c>
      <c r="BX65" s="97">
        <f>+C_Irap!BV18</f>
        <v>0</v>
      </c>
      <c r="BY65" s="97">
        <f>+C_Irap!BW18</f>
        <v>0</v>
      </c>
      <c r="BZ65" s="97">
        <f>+C_Irap!BX18</f>
        <v>10147.999999999996</v>
      </c>
      <c r="CA65" s="97">
        <f>+C_Irap!BY18</f>
        <v>0</v>
      </c>
      <c r="CB65" s="97">
        <f>+C_Irap!BZ18</f>
        <v>0</v>
      </c>
      <c r="CC65" s="97">
        <f>+C_Irap!CA18</f>
        <v>0</v>
      </c>
      <c r="CD65" s="97">
        <f>+C_Irap!CB18</f>
        <v>0</v>
      </c>
      <c r="CE65" s="97">
        <f>+C_Irap!CC18</f>
        <v>0</v>
      </c>
      <c r="CF65" s="97">
        <f>+C_Irap!CD18</f>
        <v>0</v>
      </c>
      <c r="CG65" s="97">
        <f>+C_Irap!CE18</f>
        <v>0</v>
      </c>
      <c r="CH65" s="97">
        <f>+C_Irap!CF18</f>
        <v>0</v>
      </c>
      <c r="CI65" s="97">
        <f>+C_Irap!CG18</f>
        <v>0</v>
      </c>
      <c r="CJ65" s="97">
        <f>+C_Irap!CH18</f>
        <v>0</v>
      </c>
      <c r="CK65" s="97">
        <f>+C_Irap!CI18</f>
        <v>0</v>
      </c>
      <c r="CL65" s="97">
        <f>+C_Irap!CJ18</f>
        <v>10147.999999999996</v>
      </c>
      <c r="CM65" s="97">
        <f>+C_Irap!CK18</f>
        <v>0</v>
      </c>
      <c r="CN65" s="97">
        <f>+C_Irap!CL18</f>
        <v>0</v>
      </c>
      <c r="CO65" s="97">
        <f>+C_Irap!CM18</f>
        <v>0</v>
      </c>
      <c r="CP65" s="97">
        <f>+C_Irap!CN18</f>
        <v>0</v>
      </c>
      <c r="CQ65" s="97">
        <f>+C_Irap!CO18</f>
        <v>0</v>
      </c>
      <c r="CR65" s="97">
        <f>+C_Irap!CP18</f>
        <v>0</v>
      </c>
      <c r="CS65" s="97">
        <f>+C_Irap!CQ18</f>
        <v>0</v>
      </c>
      <c r="CT65" s="97">
        <f>+C_Irap!CR18</f>
        <v>0</v>
      </c>
      <c r="CU65" s="97">
        <f>+C_Irap!CS18</f>
        <v>0</v>
      </c>
      <c r="CV65" s="97">
        <f>+C_Irap!CT18</f>
        <v>0</v>
      </c>
      <c r="CW65" s="97">
        <f>+C_Irap!CU18</f>
        <v>0</v>
      </c>
      <c r="CX65" s="97">
        <f>+C_Irap!CV18</f>
        <v>10147.999999999996</v>
      </c>
      <c r="CY65" s="97">
        <f>+C_Irap!CW18</f>
        <v>0</v>
      </c>
      <c r="CZ65" s="97">
        <f>+C_Irap!CX18</f>
        <v>0</v>
      </c>
      <c r="DA65" s="97">
        <f>+C_Irap!CY18</f>
        <v>0</v>
      </c>
      <c r="DB65" s="97">
        <f>+C_Irap!CZ18</f>
        <v>0</v>
      </c>
      <c r="DC65" s="97">
        <f>+C_Irap!DA18</f>
        <v>0</v>
      </c>
      <c r="DD65" s="97">
        <f>+C_Irap!DB18</f>
        <v>0</v>
      </c>
      <c r="DE65" s="97">
        <f>+C_Irap!DC18</f>
        <v>0</v>
      </c>
      <c r="DF65" s="97">
        <f>+C_Irap!DD18</f>
        <v>0</v>
      </c>
      <c r="DG65" s="97">
        <f>+C_Irap!DE18</f>
        <v>0</v>
      </c>
      <c r="DH65" s="97">
        <f>+C_Irap!DF18</f>
        <v>0</v>
      </c>
      <c r="DI65" s="97">
        <f>+C_Irap!DG18</f>
        <v>0</v>
      </c>
      <c r="DJ65" s="97">
        <f>+C_Irap!DH18</f>
        <v>10147.999999999996</v>
      </c>
      <c r="DK65" s="97">
        <f>+C_Irap!DI18</f>
        <v>0</v>
      </c>
      <c r="DL65" s="97">
        <f>+C_Irap!DJ18</f>
        <v>0</v>
      </c>
      <c r="DM65" s="97">
        <f>+C_Irap!DK18</f>
        <v>0</v>
      </c>
      <c r="DN65" s="97">
        <f>+C_Irap!DL18</f>
        <v>0</v>
      </c>
      <c r="DO65" s="97">
        <f>+C_Irap!DM18</f>
        <v>0</v>
      </c>
      <c r="DP65" s="97">
        <f>+C_Irap!DN18</f>
        <v>0</v>
      </c>
      <c r="DQ65" s="97">
        <f>+C_Irap!DO18</f>
        <v>0</v>
      </c>
      <c r="DR65" s="97">
        <f>+C_Irap!DP18</f>
        <v>0</v>
      </c>
      <c r="DS65" s="97">
        <f>+C_Irap!DQ18</f>
        <v>0</v>
      </c>
      <c r="DT65" s="97">
        <f>+C_Irap!DR18</f>
        <v>0</v>
      </c>
      <c r="DU65" s="97">
        <f>+C_Irap!DS18</f>
        <v>0</v>
      </c>
      <c r="DV65" s="97">
        <f>+C_Irap!DT18</f>
        <v>10147.999999999996</v>
      </c>
      <c r="DX65" s="97">
        <f t="shared" si="462"/>
        <v>1400.1333333333334</v>
      </c>
      <c r="DY65" s="97">
        <f t="shared" si="463"/>
        <v>6175.9999999999982</v>
      </c>
      <c r="DZ65" s="97">
        <f t="shared" si="464"/>
        <v>7431.9999999999991</v>
      </c>
      <c r="EA65" s="97">
        <f t="shared" si="465"/>
        <v>9243.9999999999982</v>
      </c>
      <c r="EB65" s="97">
        <f t="shared" si="466"/>
        <v>10067.999999999996</v>
      </c>
      <c r="EC65" s="97">
        <f t="shared" si="467"/>
        <v>10147.999999999996</v>
      </c>
      <c r="ED65" s="97">
        <f t="shared" si="468"/>
        <v>10147.999999999996</v>
      </c>
      <c r="EE65" s="97">
        <f t="shared" si="469"/>
        <v>10147.999999999996</v>
      </c>
      <c r="EF65" s="97">
        <f t="shared" si="470"/>
        <v>10147.999999999996</v>
      </c>
      <c r="EG65" s="97">
        <f>+SUM(DK65:DV65)</f>
        <v>10147.999999999996</v>
      </c>
    </row>
    <row r="66" spans="4:137" ht="18.75" x14ac:dyDescent="0.3">
      <c r="D66" s="76"/>
      <c r="E66" s="203" t="str">
        <f>+E62</f>
        <v>Imposte</v>
      </c>
      <c r="F66" s="79" t="s">
        <v>162</v>
      </c>
      <c r="G66" s="96">
        <f>+G64+G65</f>
        <v>0</v>
      </c>
      <c r="H66" s="96">
        <f t="shared" ref="H66:M66" si="471">+H64+H65</f>
        <v>0</v>
      </c>
      <c r="I66" s="96">
        <f t="shared" si="471"/>
        <v>0</v>
      </c>
      <c r="J66" s="96">
        <f t="shared" si="471"/>
        <v>0</v>
      </c>
      <c r="K66" s="96">
        <f t="shared" si="471"/>
        <v>0</v>
      </c>
      <c r="L66" s="96">
        <f t="shared" si="471"/>
        <v>0</v>
      </c>
      <c r="M66" s="96">
        <f t="shared" si="471"/>
        <v>0</v>
      </c>
      <c r="N66" s="96">
        <f t="shared" ref="N66" si="472">+N64+N65</f>
        <v>0</v>
      </c>
      <c r="O66" s="96">
        <f t="shared" ref="O66" si="473">+O64+O65</f>
        <v>0</v>
      </c>
      <c r="P66" s="96">
        <f t="shared" ref="P66" si="474">+P64+P65</f>
        <v>0</v>
      </c>
      <c r="Q66" s="96">
        <f t="shared" ref="Q66" si="475">+Q64+Q65</f>
        <v>0</v>
      </c>
      <c r="R66" s="96">
        <f t="shared" ref="R66:S66" si="476">+R64+R65</f>
        <v>1400.1333333333334</v>
      </c>
      <c r="S66" s="96">
        <f t="shared" si="476"/>
        <v>0</v>
      </c>
      <c r="T66" s="96">
        <f t="shared" ref="T66" si="477">+T64+T65</f>
        <v>0</v>
      </c>
      <c r="U66" s="96">
        <f t="shared" ref="U66" si="478">+U64+U65</f>
        <v>0</v>
      </c>
      <c r="V66" s="96">
        <f t="shared" ref="V66" si="479">+V64+V65</f>
        <v>0</v>
      </c>
      <c r="W66" s="96">
        <f t="shared" ref="W66" si="480">+W64+W65</f>
        <v>0</v>
      </c>
      <c r="X66" s="96">
        <f t="shared" ref="X66:Y66" si="481">+X64+X65</f>
        <v>0</v>
      </c>
      <c r="Y66" s="96">
        <f t="shared" si="481"/>
        <v>0</v>
      </c>
      <c r="Z66" s="96">
        <f t="shared" ref="Z66" si="482">+Z64+Z65</f>
        <v>0</v>
      </c>
      <c r="AA66" s="96">
        <f t="shared" ref="AA66" si="483">+AA64+AA65</f>
        <v>0</v>
      </c>
      <c r="AB66" s="96">
        <f t="shared" ref="AB66" si="484">+AB64+AB65</f>
        <v>0</v>
      </c>
      <c r="AC66" s="96">
        <f t="shared" ref="AC66" si="485">+AC64+AC65</f>
        <v>0</v>
      </c>
      <c r="AD66" s="96">
        <f t="shared" ref="AD66:AE66" si="486">+AD64+AD65</f>
        <v>43231.999999999985</v>
      </c>
      <c r="AE66" s="96">
        <f t="shared" si="486"/>
        <v>0</v>
      </c>
      <c r="AF66" s="96">
        <f t="shared" ref="AF66" si="487">+AF64+AF65</f>
        <v>0</v>
      </c>
      <c r="AG66" s="96">
        <f t="shared" ref="AG66" si="488">+AG64+AG65</f>
        <v>0</v>
      </c>
      <c r="AH66" s="96">
        <f t="shared" ref="AH66" si="489">+AH64+AH65</f>
        <v>0</v>
      </c>
      <c r="AI66" s="96">
        <f t="shared" ref="AI66" si="490">+AI64+AI65</f>
        <v>0</v>
      </c>
      <c r="AJ66" s="96">
        <f t="shared" ref="AJ66:AK66" si="491">+AJ64+AJ65</f>
        <v>0</v>
      </c>
      <c r="AK66" s="96">
        <f t="shared" si="491"/>
        <v>0</v>
      </c>
      <c r="AL66" s="96">
        <f t="shared" ref="AL66" si="492">+AL64+AL65</f>
        <v>0</v>
      </c>
      <c r="AM66" s="96">
        <f t="shared" ref="AM66" si="493">+AM64+AM65</f>
        <v>0</v>
      </c>
      <c r="AN66" s="96">
        <f t="shared" ref="AN66" si="494">+AN64+AN65</f>
        <v>0</v>
      </c>
      <c r="AO66" s="96">
        <f t="shared" ref="AO66" si="495">+AO64+AO65</f>
        <v>0</v>
      </c>
      <c r="AP66" s="96">
        <f t="shared" ref="AP66:AQ66" si="496">+AP64+AP65</f>
        <v>52023.999999999993</v>
      </c>
      <c r="AQ66" s="96">
        <f t="shared" si="496"/>
        <v>0</v>
      </c>
      <c r="AR66" s="96">
        <f t="shared" ref="AR66" si="497">+AR64+AR65</f>
        <v>0</v>
      </c>
      <c r="AS66" s="96">
        <f t="shared" ref="AS66" si="498">+AS64+AS65</f>
        <v>0</v>
      </c>
      <c r="AT66" s="96">
        <f t="shared" ref="AT66" si="499">+AT64+AT65</f>
        <v>0</v>
      </c>
      <c r="AU66" s="96">
        <f t="shared" ref="AU66" si="500">+AU64+AU65</f>
        <v>0</v>
      </c>
      <c r="AV66" s="96">
        <f t="shared" ref="AV66:AW66" si="501">+AV64+AV65</f>
        <v>0</v>
      </c>
      <c r="AW66" s="96">
        <f t="shared" si="501"/>
        <v>0</v>
      </c>
      <c r="AX66" s="96">
        <f t="shared" ref="AX66" si="502">+AX64+AX65</f>
        <v>0</v>
      </c>
      <c r="AY66" s="96">
        <f t="shared" ref="AY66" si="503">+AY64+AY65</f>
        <v>0</v>
      </c>
      <c r="AZ66" s="96">
        <f t="shared" ref="AZ66" si="504">+AZ64+AZ65</f>
        <v>0</v>
      </c>
      <c r="BA66" s="96">
        <f t="shared" ref="BA66" si="505">+BA64+BA65</f>
        <v>0</v>
      </c>
      <c r="BB66" s="96">
        <f t="shared" ref="BB66:BC66" si="506">+BB64+BB65</f>
        <v>64707.999999999985</v>
      </c>
      <c r="BC66" s="96">
        <f t="shared" si="506"/>
        <v>0</v>
      </c>
      <c r="BD66" s="96">
        <f t="shared" ref="BD66" si="507">+BD64+BD65</f>
        <v>0</v>
      </c>
      <c r="BE66" s="96">
        <f t="shared" ref="BE66" si="508">+BE64+BE65</f>
        <v>0</v>
      </c>
      <c r="BF66" s="96">
        <f t="shared" ref="BF66" si="509">+BF64+BF65</f>
        <v>0</v>
      </c>
      <c r="BG66" s="96">
        <f t="shared" ref="BG66" si="510">+BG64+BG65</f>
        <v>0</v>
      </c>
      <c r="BH66" s="96">
        <f t="shared" ref="BH66:BI66" si="511">+BH64+BH65</f>
        <v>0</v>
      </c>
      <c r="BI66" s="96">
        <f t="shared" si="511"/>
        <v>0</v>
      </c>
      <c r="BJ66" s="96">
        <f t="shared" ref="BJ66" si="512">+BJ64+BJ65</f>
        <v>0</v>
      </c>
      <c r="BK66" s="96">
        <f t="shared" ref="BK66" si="513">+BK64+BK65</f>
        <v>0</v>
      </c>
      <c r="BL66" s="96">
        <f t="shared" ref="BL66" si="514">+BL64+BL65</f>
        <v>0</v>
      </c>
      <c r="BM66" s="96">
        <f t="shared" ref="BM66" si="515">+BM64+BM65</f>
        <v>0</v>
      </c>
      <c r="BN66" s="96">
        <f t="shared" ref="BN66:BO66" si="516">+BN64+BN65</f>
        <v>70475.999999999971</v>
      </c>
      <c r="BO66" s="96">
        <f t="shared" si="516"/>
        <v>0</v>
      </c>
      <c r="BP66" s="96">
        <f t="shared" ref="BP66" si="517">+BP64+BP65</f>
        <v>0</v>
      </c>
      <c r="BQ66" s="96">
        <f t="shared" ref="BQ66" si="518">+BQ64+BQ65</f>
        <v>0</v>
      </c>
      <c r="BR66" s="96">
        <f t="shared" ref="BR66" si="519">+BR64+BR65</f>
        <v>0</v>
      </c>
      <c r="BS66" s="96">
        <f t="shared" ref="BS66" si="520">+BS64+BS65</f>
        <v>0</v>
      </c>
      <c r="BT66" s="96">
        <f t="shared" ref="BT66:BU66" si="521">+BT64+BT65</f>
        <v>0</v>
      </c>
      <c r="BU66" s="96">
        <f t="shared" si="521"/>
        <v>0</v>
      </c>
      <c r="BV66" s="96">
        <f t="shared" ref="BV66" si="522">+BV64+BV65</f>
        <v>0</v>
      </c>
      <c r="BW66" s="96">
        <f t="shared" ref="BW66" si="523">+BW64+BW65</f>
        <v>0</v>
      </c>
      <c r="BX66" s="96">
        <f t="shared" ref="BX66" si="524">+BX64+BX65</f>
        <v>0</v>
      </c>
      <c r="BY66" s="96">
        <f t="shared" ref="BY66" si="525">+BY64+BY65</f>
        <v>0</v>
      </c>
      <c r="BZ66" s="96">
        <f t="shared" ref="BZ66:CA66" si="526">+BZ64+BZ65</f>
        <v>71035.999999999971</v>
      </c>
      <c r="CA66" s="96">
        <f t="shared" si="526"/>
        <v>0</v>
      </c>
      <c r="CB66" s="96">
        <f t="shared" ref="CB66" si="527">+CB64+CB65</f>
        <v>0</v>
      </c>
      <c r="CC66" s="96">
        <f t="shared" ref="CC66" si="528">+CC64+CC65</f>
        <v>0</v>
      </c>
      <c r="CD66" s="96">
        <f t="shared" ref="CD66" si="529">+CD64+CD65</f>
        <v>0</v>
      </c>
      <c r="CE66" s="96">
        <f t="shared" ref="CE66" si="530">+CE64+CE65</f>
        <v>0</v>
      </c>
      <c r="CF66" s="96">
        <f t="shared" ref="CF66:CG66" si="531">+CF64+CF65</f>
        <v>0</v>
      </c>
      <c r="CG66" s="96">
        <f t="shared" si="531"/>
        <v>0</v>
      </c>
      <c r="CH66" s="96">
        <f t="shared" ref="CH66" si="532">+CH64+CH65</f>
        <v>0</v>
      </c>
      <c r="CI66" s="96">
        <f t="shared" ref="CI66" si="533">+CI64+CI65</f>
        <v>0</v>
      </c>
      <c r="CJ66" s="96">
        <f t="shared" ref="CJ66" si="534">+CJ64+CJ65</f>
        <v>0</v>
      </c>
      <c r="CK66" s="96">
        <f t="shared" ref="CK66" si="535">+CK64+CK65</f>
        <v>0</v>
      </c>
      <c r="CL66" s="96">
        <f t="shared" ref="CL66:CM66" si="536">+CL64+CL65</f>
        <v>71035.999999999971</v>
      </c>
      <c r="CM66" s="96">
        <f t="shared" si="536"/>
        <v>0</v>
      </c>
      <c r="CN66" s="96">
        <f t="shared" ref="CN66" si="537">+CN64+CN65</f>
        <v>0</v>
      </c>
      <c r="CO66" s="96">
        <f t="shared" ref="CO66" si="538">+CO64+CO65</f>
        <v>0</v>
      </c>
      <c r="CP66" s="96">
        <f t="shared" ref="CP66" si="539">+CP64+CP65</f>
        <v>0</v>
      </c>
      <c r="CQ66" s="96">
        <f t="shared" ref="CQ66" si="540">+CQ64+CQ65</f>
        <v>0</v>
      </c>
      <c r="CR66" s="96">
        <f t="shared" ref="CR66:CS66" si="541">+CR64+CR65</f>
        <v>0</v>
      </c>
      <c r="CS66" s="96">
        <f t="shared" si="541"/>
        <v>0</v>
      </c>
      <c r="CT66" s="96">
        <f t="shared" ref="CT66" si="542">+CT64+CT65</f>
        <v>0</v>
      </c>
      <c r="CU66" s="96">
        <f t="shared" ref="CU66" si="543">+CU64+CU65</f>
        <v>0</v>
      </c>
      <c r="CV66" s="96">
        <f t="shared" ref="CV66" si="544">+CV64+CV65</f>
        <v>0</v>
      </c>
      <c r="CW66" s="96">
        <f t="shared" ref="CW66" si="545">+CW64+CW65</f>
        <v>0</v>
      </c>
      <c r="CX66" s="96">
        <f t="shared" ref="CX66:CY66" si="546">+CX64+CX65</f>
        <v>71035.999999999971</v>
      </c>
      <c r="CY66" s="96">
        <f t="shared" si="546"/>
        <v>0</v>
      </c>
      <c r="CZ66" s="96">
        <f t="shared" ref="CZ66" si="547">+CZ64+CZ65</f>
        <v>0</v>
      </c>
      <c r="DA66" s="96">
        <f t="shared" ref="DA66" si="548">+DA64+DA65</f>
        <v>0</v>
      </c>
      <c r="DB66" s="96">
        <f t="shared" ref="DB66" si="549">+DB64+DB65</f>
        <v>0</v>
      </c>
      <c r="DC66" s="96">
        <f t="shared" ref="DC66" si="550">+DC64+DC65</f>
        <v>0</v>
      </c>
      <c r="DD66" s="96">
        <f t="shared" ref="DD66:DE66" si="551">+DD64+DD65</f>
        <v>0</v>
      </c>
      <c r="DE66" s="96">
        <f t="shared" si="551"/>
        <v>0</v>
      </c>
      <c r="DF66" s="96">
        <f t="shared" ref="DF66" si="552">+DF64+DF65</f>
        <v>0</v>
      </c>
      <c r="DG66" s="96">
        <f t="shared" ref="DG66" si="553">+DG64+DG65</f>
        <v>0</v>
      </c>
      <c r="DH66" s="96">
        <f t="shared" ref="DH66" si="554">+DH64+DH65</f>
        <v>0</v>
      </c>
      <c r="DI66" s="96">
        <f t="shared" ref="DI66" si="555">+DI64+DI65</f>
        <v>0</v>
      </c>
      <c r="DJ66" s="96">
        <f t="shared" ref="DJ66:DK66" si="556">+DJ64+DJ65</f>
        <v>71035.999999999971</v>
      </c>
      <c r="DK66" s="96">
        <f t="shared" si="556"/>
        <v>0</v>
      </c>
      <c r="DL66" s="96">
        <f t="shared" ref="DL66" si="557">+DL64+DL65</f>
        <v>0</v>
      </c>
      <c r="DM66" s="96">
        <f t="shared" ref="DM66" si="558">+DM64+DM65</f>
        <v>0</v>
      </c>
      <c r="DN66" s="96">
        <f t="shared" ref="DN66" si="559">+DN64+DN65</f>
        <v>0</v>
      </c>
      <c r="DO66" s="96">
        <f t="shared" ref="DO66" si="560">+DO64+DO65</f>
        <v>0</v>
      </c>
      <c r="DP66" s="96">
        <f t="shared" ref="DP66:DQ66" si="561">+DP64+DP65</f>
        <v>0</v>
      </c>
      <c r="DQ66" s="96">
        <f t="shared" si="561"/>
        <v>0</v>
      </c>
      <c r="DR66" s="96">
        <f t="shared" ref="DR66" si="562">+DR64+DR65</f>
        <v>0</v>
      </c>
      <c r="DS66" s="96">
        <f t="shared" ref="DS66" si="563">+DS64+DS65</f>
        <v>0</v>
      </c>
      <c r="DT66" s="96">
        <f t="shared" ref="DT66" si="564">+DT64+DT65</f>
        <v>0</v>
      </c>
      <c r="DU66" s="96">
        <f t="shared" ref="DU66" si="565">+DU64+DU65</f>
        <v>0</v>
      </c>
      <c r="DV66" s="96">
        <f t="shared" ref="DV66:EG66" si="566">+DV64+DV65</f>
        <v>71035.999999999971</v>
      </c>
      <c r="DX66" s="96">
        <f t="shared" si="566"/>
        <v>1400.1333333333334</v>
      </c>
      <c r="DY66" s="96">
        <f t="shared" si="566"/>
        <v>43231.999999999985</v>
      </c>
      <c r="DZ66" s="96">
        <f t="shared" si="566"/>
        <v>52023.999999999993</v>
      </c>
      <c r="EA66" s="96">
        <f t="shared" si="566"/>
        <v>64707.999999999985</v>
      </c>
      <c r="EB66" s="96">
        <f t="shared" si="566"/>
        <v>70475.999999999971</v>
      </c>
      <c r="EC66" s="96">
        <f t="shared" si="566"/>
        <v>71035.999999999971</v>
      </c>
      <c r="ED66" s="96">
        <f t="shared" si="566"/>
        <v>71035.999999999971</v>
      </c>
      <c r="EE66" s="96">
        <f t="shared" si="566"/>
        <v>71035.999999999971</v>
      </c>
      <c r="EF66" s="96">
        <f t="shared" si="566"/>
        <v>71035.999999999971</v>
      </c>
      <c r="EG66" s="96">
        <f t="shared" si="566"/>
        <v>71035.999999999971</v>
      </c>
    </row>
    <row r="67" spans="4:137" ht="18.75" x14ac:dyDescent="0.3">
      <c r="D67" s="76"/>
      <c r="E67" s="29"/>
      <c r="F67" s="76"/>
    </row>
    <row r="68" spans="4:137" ht="19.5" thickBot="1" x14ac:dyDescent="0.35">
      <c r="D68" s="76"/>
      <c r="E68" s="29"/>
      <c r="F68" s="76"/>
    </row>
    <row r="69" spans="4:137" ht="20.25" thickTop="1" thickBot="1" x14ac:dyDescent="0.35">
      <c r="D69" s="76"/>
      <c r="E69" s="172" t="s">
        <v>159</v>
      </c>
      <c r="F69" s="173"/>
      <c r="G69" s="99">
        <f>+G60-G66</f>
        <v>-38460.833333333336</v>
      </c>
      <c r="H69" s="99">
        <f t="shared" ref="H69:M69" si="567">+H60-H66</f>
        <v>-38427.5</v>
      </c>
      <c r="I69" s="99">
        <f t="shared" si="567"/>
        <v>-38410.833333333336</v>
      </c>
      <c r="J69" s="99">
        <f t="shared" si="567"/>
        <v>-38394.166666666672</v>
      </c>
      <c r="K69" s="99">
        <f t="shared" si="567"/>
        <v>-38377.5</v>
      </c>
      <c r="L69" s="99">
        <f t="shared" si="567"/>
        <v>-38360.833333333336</v>
      </c>
      <c r="M69" s="99">
        <f t="shared" si="567"/>
        <v>-38344.166666666672</v>
      </c>
      <c r="N69" s="99">
        <f t="shared" ref="N69:BY69" si="568">+N60-N66</f>
        <v>-38327.5</v>
      </c>
      <c r="O69" s="99">
        <f t="shared" si="568"/>
        <v>-38310.833333333336</v>
      </c>
      <c r="P69" s="99">
        <f t="shared" si="568"/>
        <v>-38294.166666666672</v>
      </c>
      <c r="Q69" s="99">
        <f t="shared" si="568"/>
        <v>-38277.5</v>
      </c>
      <c r="R69" s="99">
        <f t="shared" si="568"/>
        <v>-39660.966666666667</v>
      </c>
      <c r="S69" s="99">
        <f t="shared" si="568"/>
        <v>12108.33333333333</v>
      </c>
      <c r="T69" s="99">
        <f t="shared" si="568"/>
        <v>12124.999999999998</v>
      </c>
      <c r="U69" s="99">
        <f t="shared" si="568"/>
        <v>12141.666666666664</v>
      </c>
      <c r="V69" s="99">
        <f t="shared" si="568"/>
        <v>12158.33333333333</v>
      </c>
      <c r="W69" s="99">
        <f t="shared" si="568"/>
        <v>12174.999999999998</v>
      </c>
      <c r="X69" s="99">
        <f t="shared" si="568"/>
        <v>12191.666666666664</v>
      </c>
      <c r="Y69" s="99">
        <f t="shared" si="568"/>
        <v>12208.33333333333</v>
      </c>
      <c r="Z69" s="99">
        <f t="shared" si="568"/>
        <v>12224.999999999998</v>
      </c>
      <c r="AA69" s="99">
        <f t="shared" si="568"/>
        <v>14241.666666666664</v>
      </c>
      <c r="AB69" s="99">
        <f t="shared" si="568"/>
        <v>14258.33333333333</v>
      </c>
      <c r="AC69" s="99">
        <f t="shared" si="568"/>
        <v>14274.999999999998</v>
      </c>
      <c r="AD69" s="99">
        <f t="shared" si="568"/>
        <v>-28940.333333333321</v>
      </c>
      <c r="AE69" s="99">
        <f t="shared" si="568"/>
        <v>14308.33333333333</v>
      </c>
      <c r="AF69" s="99">
        <f t="shared" si="568"/>
        <v>14324.999999999998</v>
      </c>
      <c r="AG69" s="99">
        <f t="shared" si="568"/>
        <v>14341.666666666664</v>
      </c>
      <c r="AH69" s="99">
        <f t="shared" si="568"/>
        <v>14358.33333333333</v>
      </c>
      <c r="AI69" s="99">
        <f t="shared" si="568"/>
        <v>14374.999999999998</v>
      </c>
      <c r="AJ69" s="99">
        <f t="shared" si="568"/>
        <v>14391.666666666664</v>
      </c>
      <c r="AK69" s="99">
        <f t="shared" si="568"/>
        <v>14408.33333333333</v>
      </c>
      <c r="AL69" s="99">
        <f t="shared" si="568"/>
        <v>15424.999999999998</v>
      </c>
      <c r="AM69" s="99">
        <f t="shared" si="568"/>
        <v>17441.666666666664</v>
      </c>
      <c r="AN69" s="99">
        <f t="shared" si="568"/>
        <v>17458.333333333332</v>
      </c>
      <c r="AO69" s="99">
        <f t="shared" si="568"/>
        <v>17474.999999999996</v>
      </c>
      <c r="AP69" s="99">
        <f t="shared" si="568"/>
        <v>-34532.333333333328</v>
      </c>
      <c r="AQ69" s="99">
        <f t="shared" si="568"/>
        <v>17508.333333333332</v>
      </c>
      <c r="AR69" s="99">
        <f t="shared" si="568"/>
        <v>17524.999999999996</v>
      </c>
      <c r="AS69" s="99">
        <f t="shared" si="568"/>
        <v>17541.666666666664</v>
      </c>
      <c r="AT69" s="99">
        <f t="shared" si="568"/>
        <v>17558.333333333332</v>
      </c>
      <c r="AU69" s="99">
        <f t="shared" si="568"/>
        <v>20074.999999999996</v>
      </c>
      <c r="AV69" s="99">
        <f t="shared" si="568"/>
        <v>20091.666666666664</v>
      </c>
      <c r="AW69" s="99">
        <f t="shared" si="568"/>
        <v>20108.333333333332</v>
      </c>
      <c r="AX69" s="99">
        <f t="shared" si="568"/>
        <v>20124.999999999996</v>
      </c>
      <c r="AY69" s="99">
        <f t="shared" si="568"/>
        <v>20141.666666666664</v>
      </c>
      <c r="AZ69" s="99">
        <f t="shared" si="568"/>
        <v>20141.666666666664</v>
      </c>
      <c r="BA69" s="99">
        <f t="shared" si="568"/>
        <v>20141.666666666664</v>
      </c>
      <c r="BB69" s="99">
        <f t="shared" si="568"/>
        <v>-44566.333333333321</v>
      </c>
      <c r="BC69" s="99">
        <f t="shared" si="568"/>
        <v>20141.666666666664</v>
      </c>
      <c r="BD69" s="99">
        <f t="shared" si="568"/>
        <v>20141.666666666664</v>
      </c>
      <c r="BE69" s="99">
        <f t="shared" si="568"/>
        <v>21141.666666666664</v>
      </c>
      <c r="BF69" s="99">
        <f t="shared" si="568"/>
        <v>21141.666666666664</v>
      </c>
      <c r="BG69" s="99">
        <f t="shared" si="568"/>
        <v>21141.666666666664</v>
      </c>
      <c r="BH69" s="99">
        <f t="shared" si="568"/>
        <v>21141.666666666664</v>
      </c>
      <c r="BI69" s="99">
        <f t="shared" si="568"/>
        <v>21141.666666666664</v>
      </c>
      <c r="BJ69" s="99">
        <f t="shared" si="568"/>
        <v>21141.666666666664</v>
      </c>
      <c r="BK69" s="99">
        <f t="shared" si="568"/>
        <v>21141.666666666664</v>
      </c>
      <c r="BL69" s="99">
        <f t="shared" si="568"/>
        <v>21141.666666666664</v>
      </c>
      <c r="BM69" s="99">
        <f t="shared" si="568"/>
        <v>21141.666666666664</v>
      </c>
      <c r="BN69" s="99">
        <f t="shared" si="568"/>
        <v>-49334.333333333307</v>
      </c>
      <c r="BO69" s="99">
        <f t="shared" si="568"/>
        <v>21141.666666666664</v>
      </c>
      <c r="BP69" s="99">
        <f t="shared" si="568"/>
        <v>21141.666666666664</v>
      </c>
      <c r="BQ69" s="99">
        <f t="shared" si="568"/>
        <v>21141.666666666664</v>
      </c>
      <c r="BR69" s="99">
        <f t="shared" si="568"/>
        <v>21141.666666666664</v>
      </c>
      <c r="BS69" s="99">
        <f t="shared" si="568"/>
        <v>21141.666666666664</v>
      </c>
      <c r="BT69" s="99">
        <f t="shared" si="568"/>
        <v>21141.666666666664</v>
      </c>
      <c r="BU69" s="99">
        <f t="shared" si="568"/>
        <v>21141.666666666664</v>
      </c>
      <c r="BV69" s="99">
        <f t="shared" si="568"/>
        <v>21141.666666666664</v>
      </c>
      <c r="BW69" s="99">
        <f t="shared" si="568"/>
        <v>21141.666666666664</v>
      </c>
      <c r="BX69" s="99">
        <f t="shared" si="568"/>
        <v>21141.666666666664</v>
      </c>
      <c r="BY69" s="99">
        <f t="shared" si="568"/>
        <v>21141.666666666664</v>
      </c>
      <c r="BZ69" s="99">
        <f t="shared" ref="BZ69:EG69" si="569">+BZ60-BZ66</f>
        <v>-49894.333333333307</v>
      </c>
      <c r="CA69" s="99">
        <f t="shared" si="569"/>
        <v>21141.666666666664</v>
      </c>
      <c r="CB69" s="99">
        <f t="shared" si="569"/>
        <v>21141.666666666664</v>
      </c>
      <c r="CC69" s="99">
        <f t="shared" si="569"/>
        <v>21141.666666666664</v>
      </c>
      <c r="CD69" s="99">
        <f t="shared" si="569"/>
        <v>21141.666666666664</v>
      </c>
      <c r="CE69" s="99">
        <f t="shared" si="569"/>
        <v>21141.666666666664</v>
      </c>
      <c r="CF69" s="99">
        <f t="shared" si="569"/>
        <v>21141.666666666664</v>
      </c>
      <c r="CG69" s="99">
        <f t="shared" si="569"/>
        <v>21141.666666666664</v>
      </c>
      <c r="CH69" s="99">
        <f t="shared" si="569"/>
        <v>21141.666666666664</v>
      </c>
      <c r="CI69" s="99">
        <f t="shared" si="569"/>
        <v>21141.666666666664</v>
      </c>
      <c r="CJ69" s="99">
        <f t="shared" si="569"/>
        <v>21141.666666666664</v>
      </c>
      <c r="CK69" s="99">
        <f t="shared" si="569"/>
        <v>21141.666666666664</v>
      </c>
      <c r="CL69" s="99">
        <f t="shared" si="569"/>
        <v>-49894.333333333307</v>
      </c>
      <c r="CM69" s="99">
        <f t="shared" si="569"/>
        <v>21141.666666666664</v>
      </c>
      <c r="CN69" s="99">
        <f t="shared" si="569"/>
        <v>21141.666666666664</v>
      </c>
      <c r="CO69" s="99">
        <f t="shared" si="569"/>
        <v>21141.666666666664</v>
      </c>
      <c r="CP69" s="99">
        <f t="shared" si="569"/>
        <v>21141.666666666664</v>
      </c>
      <c r="CQ69" s="99">
        <f t="shared" si="569"/>
        <v>21141.666666666664</v>
      </c>
      <c r="CR69" s="99">
        <f t="shared" si="569"/>
        <v>21141.666666666664</v>
      </c>
      <c r="CS69" s="99">
        <f t="shared" si="569"/>
        <v>21141.666666666664</v>
      </c>
      <c r="CT69" s="99">
        <f t="shared" si="569"/>
        <v>21141.666666666664</v>
      </c>
      <c r="CU69" s="99">
        <f t="shared" si="569"/>
        <v>21141.666666666664</v>
      </c>
      <c r="CV69" s="99">
        <f t="shared" si="569"/>
        <v>21141.666666666664</v>
      </c>
      <c r="CW69" s="99">
        <f t="shared" si="569"/>
        <v>21141.666666666664</v>
      </c>
      <c r="CX69" s="99">
        <f t="shared" si="569"/>
        <v>-49894.333333333307</v>
      </c>
      <c r="CY69" s="99">
        <f t="shared" si="569"/>
        <v>21141.666666666664</v>
      </c>
      <c r="CZ69" s="99">
        <f t="shared" si="569"/>
        <v>21141.666666666664</v>
      </c>
      <c r="DA69" s="99">
        <f t="shared" si="569"/>
        <v>21141.666666666664</v>
      </c>
      <c r="DB69" s="99">
        <f t="shared" si="569"/>
        <v>21141.666666666664</v>
      </c>
      <c r="DC69" s="99">
        <f t="shared" si="569"/>
        <v>21141.666666666664</v>
      </c>
      <c r="DD69" s="99">
        <f t="shared" si="569"/>
        <v>21141.666666666664</v>
      </c>
      <c r="DE69" s="99">
        <f t="shared" si="569"/>
        <v>21141.666666666664</v>
      </c>
      <c r="DF69" s="99">
        <f t="shared" si="569"/>
        <v>21141.666666666664</v>
      </c>
      <c r="DG69" s="99">
        <f t="shared" si="569"/>
        <v>21141.666666666664</v>
      </c>
      <c r="DH69" s="99">
        <f t="shared" si="569"/>
        <v>21141.666666666664</v>
      </c>
      <c r="DI69" s="99">
        <f t="shared" si="569"/>
        <v>21141.666666666664</v>
      </c>
      <c r="DJ69" s="99">
        <f t="shared" si="569"/>
        <v>-49894.333333333307</v>
      </c>
      <c r="DK69" s="99">
        <f t="shared" si="569"/>
        <v>21141.666666666664</v>
      </c>
      <c r="DL69" s="99">
        <f t="shared" si="569"/>
        <v>21141.666666666664</v>
      </c>
      <c r="DM69" s="99">
        <f t="shared" si="569"/>
        <v>21141.666666666664</v>
      </c>
      <c r="DN69" s="99">
        <f t="shared" si="569"/>
        <v>21141.666666666664</v>
      </c>
      <c r="DO69" s="99">
        <f t="shared" si="569"/>
        <v>21141.666666666664</v>
      </c>
      <c r="DP69" s="99">
        <f t="shared" si="569"/>
        <v>21141.666666666664</v>
      </c>
      <c r="DQ69" s="99">
        <f t="shared" si="569"/>
        <v>21141.666666666664</v>
      </c>
      <c r="DR69" s="99">
        <f t="shared" si="569"/>
        <v>21141.666666666664</v>
      </c>
      <c r="DS69" s="99">
        <f t="shared" si="569"/>
        <v>21141.666666666664</v>
      </c>
      <c r="DT69" s="99">
        <f t="shared" si="569"/>
        <v>21141.666666666664</v>
      </c>
      <c r="DU69" s="99">
        <f t="shared" si="569"/>
        <v>21141.666666666664</v>
      </c>
      <c r="DV69" s="99">
        <f t="shared" si="569"/>
        <v>-49894.333333333307</v>
      </c>
      <c r="DX69" s="99">
        <f t="shared" si="569"/>
        <v>-461646.8</v>
      </c>
      <c r="DY69" s="99">
        <f t="shared" si="569"/>
        <v>111168.00000000001</v>
      </c>
      <c r="DZ69" s="99">
        <f t="shared" si="569"/>
        <v>133776</v>
      </c>
      <c r="EA69" s="99">
        <f t="shared" si="569"/>
        <v>166392</v>
      </c>
      <c r="EB69" s="99">
        <f t="shared" si="569"/>
        <v>181224.00000000003</v>
      </c>
      <c r="EC69" s="99">
        <f t="shared" si="569"/>
        <v>182664.00000000003</v>
      </c>
      <c r="ED69" s="99">
        <f t="shared" si="569"/>
        <v>182664.00000000003</v>
      </c>
      <c r="EE69" s="99">
        <f t="shared" si="569"/>
        <v>182664.00000000003</v>
      </c>
      <c r="EF69" s="99">
        <f t="shared" si="569"/>
        <v>182664.00000000003</v>
      </c>
      <c r="EG69" s="99">
        <f t="shared" si="569"/>
        <v>182664.00000000003</v>
      </c>
    </row>
    <row r="70" spans="4:137" ht="21.75" thickTop="1" x14ac:dyDescent="0.35">
      <c r="D70" s="76"/>
      <c r="E70" s="29"/>
      <c r="F70" s="6"/>
    </row>
    <row r="71" spans="4:137" ht="21" x14ac:dyDescent="0.35">
      <c r="D71" s="76"/>
      <c r="E71" s="29"/>
      <c r="F71" s="6"/>
    </row>
    <row r="72" spans="4:137" ht="18.75" x14ac:dyDescent="0.3">
      <c r="D72" s="76"/>
      <c r="E72" s="29"/>
      <c r="F72" s="76"/>
    </row>
    <row r="73" spans="4:137" ht="18.75" x14ac:dyDescent="0.3">
      <c r="D73" s="76"/>
      <c r="E73" s="29"/>
      <c r="F73" s="76"/>
    </row>
    <row r="74" spans="4:137" ht="18.75" x14ac:dyDescent="0.3">
      <c r="D74" s="76"/>
      <c r="E74" s="29"/>
      <c r="F74" s="76"/>
    </row>
    <row r="75" spans="4:137" x14ac:dyDescent="0.25">
      <c r="D75" s="76"/>
      <c r="E75" s="76"/>
      <c r="F75" s="76"/>
    </row>
    <row r="76" spans="4:137" x14ac:dyDescent="0.25">
      <c r="D76" s="76"/>
      <c r="E76" s="76"/>
      <c r="F76" s="76"/>
    </row>
    <row r="77" spans="4:137" x14ac:dyDescent="0.25">
      <c r="D77" s="76"/>
      <c r="E77" s="76"/>
      <c r="F77" s="76"/>
    </row>
    <row r="78" spans="4:137" x14ac:dyDescent="0.25">
      <c r="D78" s="76"/>
      <c r="E78" s="76"/>
      <c r="F78" s="76"/>
    </row>
    <row r="79" spans="4:137" x14ac:dyDescent="0.25">
      <c r="D79" s="76"/>
      <c r="E79" s="76"/>
      <c r="F79" s="76"/>
    </row>
    <row r="80" spans="4:137" x14ac:dyDescent="0.25">
      <c r="D80" s="76"/>
      <c r="E80" s="76"/>
      <c r="F80" s="76"/>
    </row>
  </sheetData>
  <hyperlinks>
    <hyperlink ref="B1" location="Input!A1" display="MENU" xr:uid="{00000000-0004-0000-04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X79"/>
  <sheetViews>
    <sheetView showGridLines="0" zoomScale="91" zoomScaleNormal="91" zoomScalePageLayoutView="125" workbookViewId="0">
      <selection activeCell="C1" sqref="C1"/>
    </sheetView>
  </sheetViews>
  <sheetFormatPr defaultColWidth="8.85546875" defaultRowHeight="15" x14ac:dyDescent="0.25"/>
  <cols>
    <col min="2" max="2" width="37.5703125" bestFit="1" customWidth="1"/>
    <col min="3" max="3" width="44.42578125" bestFit="1" customWidth="1"/>
    <col min="4" max="4" width="46.28515625" customWidth="1"/>
    <col min="5" max="5" width="23.7109375" customWidth="1"/>
    <col min="6" max="6" width="29.42578125" hidden="1" customWidth="1"/>
    <col min="7" max="7" width="21.42578125" customWidth="1"/>
    <col min="8" max="8" width="12.5703125" bestFit="1" customWidth="1"/>
    <col min="9" max="10" width="11" bestFit="1" customWidth="1"/>
    <col min="11" max="12" width="10.42578125" bestFit="1" customWidth="1"/>
    <col min="13" max="13" width="9.85546875" bestFit="1" customWidth="1"/>
    <col min="14" max="14" width="9.28515625" bestFit="1" customWidth="1"/>
  </cols>
  <sheetData>
    <row r="1" spans="1:128" ht="31.5" x14ac:dyDescent="0.25">
      <c r="A1" s="208" t="s">
        <v>457</v>
      </c>
      <c r="B1" s="209"/>
      <c r="C1" s="13" t="s">
        <v>41</v>
      </c>
      <c r="D1" s="7" t="s">
        <v>28</v>
      </c>
      <c r="E1" s="196">
        <f>+P_Iniziali!D4-1</f>
        <v>2019</v>
      </c>
      <c r="F1" s="208" t="s">
        <v>460</v>
      </c>
      <c r="G1" s="208"/>
      <c r="H1" s="208"/>
      <c r="I1" s="129">
        <f>+SP!I4</f>
        <v>2020</v>
      </c>
      <c r="J1" s="129">
        <f>+SP!J4</f>
        <v>2020</v>
      </c>
      <c r="K1" s="129">
        <f>+SP!K4</f>
        <v>2020</v>
      </c>
      <c r="L1" s="129">
        <f>+SP!L4</f>
        <v>2020</v>
      </c>
      <c r="M1" s="129">
        <f>+SP!M4</f>
        <v>2020</v>
      </c>
      <c r="N1" s="129">
        <f>+SP!N4</f>
        <v>2020</v>
      </c>
      <c r="O1" s="129">
        <f>+SP!O4</f>
        <v>2020</v>
      </c>
      <c r="P1" s="129">
        <f>+SP!P4</f>
        <v>2020</v>
      </c>
      <c r="Q1" s="129">
        <f>+SP!Q4</f>
        <v>2020</v>
      </c>
      <c r="R1" s="129">
        <f>+SP!R4</f>
        <v>2020</v>
      </c>
      <c r="S1" s="129">
        <f>+SP!S4</f>
        <v>2020</v>
      </c>
      <c r="T1" s="129">
        <f>+SP!T4</f>
        <v>2020</v>
      </c>
      <c r="U1" s="129">
        <f>+SP!U4</f>
        <v>2021</v>
      </c>
      <c r="V1" s="129">
        <f>+SP!V4</f>
        <v>2021</v>
      </c>
      <c r="W1" s="129">
        <f>+SP!W4</f>
        <v>2021</v>
      </c>
      <c r="X1" s="129">
        <f>+SP!X4</f>
        <v>2021</v>
      </c>
      <c r="Y1" s="129">
        <f>+SP!Y4</f>
        <v>2021</v>
      </c>
      <c r="Z1" s="129">
        <f>+SP!Z4</f>
        <v>2021</v>
      </c>
      <c r="AA1" s="129">
        <f>+SP!AA4</f>
        <v>2021</v>
      </c>
      <c r="AB1" s="129">
        <f>+SP!AB4</f>
        <v>2021</v>
      </c>
      <c r="AC1" s="129">
        <f>+SP!AC4</f>
        <v>2021</v>
      </c>
      <c r="AD1" s="129">
        <f>+SP!AD4</f>
        <v>2021</v>
      </c>
      <c r="AE1" s="129">
        <f>+SP!AE4</f>
        <v>2021</v>
      </c>
      <c r="AF1" s="129">
        <f>+SP!AF4</f>
        <v>2021</v>
      </c>
      <c r="AG1" s="129">
        <f>+SP!AG4</f>
        <v>2022</v>
      </c>
      <c r="AH1" s="129">
        <f>+SP!AH4</f>
        <v>2022</v>
      </c>
      <c r="AI1" s="129">
        <f>+SP!AI4</f>
        <v>2022</v>
      </c>
      <c r="AJ1" s="129">
        <f>+SP!AJ4</f>
        <v>2022</v>
      </c>
      <c r="AK1" s="129">
        <f>+SP!AK4</f>
        <v>2022</v>
      </c>
      <c r="AL1" s="129">
        <f>+SP!AL4</f>
        <v>2022</v>
      </c>
      <c r="AM1" s="129">
        <f>+SP!AM4</f>
        <v>2022</v>
      </c>
      <c r="AN1" s="129">
        <f>+SP!AN4</f>
        <v>2022</v>
      </c>
      <c r="AO1" s="129">
        <f>+SP!AO4</f>
        <v>2022</v>
      </c>
      <c r="AP1" s="129">
        <f>+SP!AP4</f>
        <v>2022</v>
      </c>
      <c r="AQ1" s="129">
        <f>+SP!AQ4</f>
        <v>2022</v>
      </c>
      <c r="AR1" s="129">
        <f>+SP!AR4</f>
        <v>2022</v>
      </c>
      <c r="AS1" s="129">
        <f>+SP!AS4</f>
        <v>2023</v>
      </c>
      <c r="AT1" s="129">
        <f>+SP!AT4</f>
        <v>2023</v>
      </c>
      <c r="AU1" s="129">
        <f>+SP!AU4</f>
        <v>2023</v>
      </c>
      <c r="AV1" s="129">
        <f>+SP!AV4</f>
        <v>2023</v>
      </c>
      <c r="AW1" s="129">
        <f>+SP!AW4</f>
        <v>2023</v>
      </c>
      <c r="AX1" s="129">
        <f>+SP!AX4</f>
        <v>2023</v>
      </c>
      <c r="AY1" s="129">
        <f>+SP!AY4</f>
        <v>2023</v>
      </c>
      <c r="AZ1" s="129">
        <f>+SP!AZ4</f>
        <v>2023</v>
      </c>
      <c r="BA1" s="129">
        <f>+SP!BA4</f>
        <v>2023</v>
      </c>
      <c r="BB1" s="129">
        <f>+SP!BB4</f>
        <v>2023</v>
      </c>
      <c r="BC1" s="129">
        <f>+SP!BC4</f>
        <v>2023</v>
      </c>
      <c r="BD1" s="129">
        <f>+SP!BD4</f>
        <v>2023</v>
      </c>
      <c r="BE1" s="129">
        <f>+SP!BE4</f>
        <v>2024</v>
      </c>
      <c r="BF1" s="129">
        <f>+SP!BF4</f>
        <v>2024</v>
      </c>
      <c r="BG1" s="129">
        <f>+SP!BG4</f>
        <v>2024</v>
      </c>
      <c r="BH1" s="129">
        <f>+SP!BH4</f>
        <v>2024</v>
      </c>
      <c r="BI1" s="129">
        <f>+SP!BI4</f>
        <v>2024</v>
      </c>
      <c r="BJ1" s="129">
        <f>+SP!BJ4</f>
        <v>2024</v>
      </c>
      <c r="BK1" s="129">
        <f>+SP!BK4</f>
        <v>2024</v>
      </c>
      <c r="BL1" s="129">
        <f>+SP!BL4</f>
        <v>2024</v>
      </c>
      <c r="BM1" s="129">
        <f>+SP!BM4</f>
        <v>2024</v>
      </c>
      <c r="BN1" s="129">
        <f>+SP!BN4</f>
        <v>2024</v>
      </c>
      <c r="BO1" s="129">
        <f>+SP!BO4</f>
        <v>2024</v>
      </c>
      <c r="BP1" s="129">
        <f>+SP!BP4</f>
        <v>2024</v>
      </c>
      <c r="BQ1" s="129">
        <f>+SP!BQ4</f>
        <v>2025</v>
      </c>
      <c r="BR1" s="129">
        <f>+SP!BR4</f>
        <v>2025</v>
      </c>
      <c r="BS1" s="129">
        <f>+SP!BS4</f>
        <v>2025</v>
      </c>
      <c r="BT1" s="129">
        <f>+SP!BT4</f>
        <v>2025</v>
      </c>
      <c r="BU1" s="129">
        <f>+SP!BU4</f>
        <v>2025</v>
      </c>
      <c r="BV1" s="129">
        <f>+SP!BV4</f>
        <v>2025</v>
      </c>
      <c r="BW1" s="129">
        <f>+SP!BW4</f>
        <v>2025</v>
      </c>
      <c r="BX1" s="129">
        <f>+SP!BX4</f>
        <v>2025</v>
      </c>
      <c r="BY1" s="129">
        <f>+SP!BY4</f>
        <v>2025</v>
      </c>
      <c r="BZ1" s="129">
        <f>+SP!BZ4</f>
        <v>2025</v>
      </c>
      <c r="CA1" s="129">
        <f>+SP!CA4</f>
        <v>2025</v>
      </c>
      <c r="CB1" s="129">
        <f>+SP!CB4</f>
        <v>2025</v>
      </c>
      <c r="CC1" s="129">
        <f>+SP!CC4</f>
        <v>2026</v>
      </c>
      <c r="CD1" s="129">
        <f>+SP!CD4</f>
        <v>2026</v>
      </c>
      <c r="CE1" s="129">
        <f>+SP!CE4</f>
        <v>2026</v>
      </c>
      <c r="CF1" s="129">
        <f>+SP!CF4</f>
        <v>2026</v>
      </c>
      <c r="CG1" s="129">
        <f>+SP!CG4</f>
        <v>2026</v>
      </c>
      <c r="CH1" s="129">
        <f>+SP!CH4</f>
        <v>2026</v>
      </c>
      <c r="CI1" s="129">
        <f>+SP!CI4</f>
        <v>2026</v>
      </c>
      <c r="CJ1" s="129">
        <f>+SP!CJ4</f>
        <v>2026</v>
      </c>
      <c r="CK1" s="129">
        <f>+SP!CK4</f>
        <v>2026</v>
      </c>
      <c r="CL1" s="129">
        <f>+SP!CL4</f>
        <v>2026</v>
      </c>
      <c r="CM1" s="129">
        <f>+SP!CM4</f>
        <v>2026</v>
      </c>
      <c r="CN1" s="129">
        <f>+SP!CN4</f>
        <v>2026</v>
      </c>
      <c r="CO1" s="129">
        <f>+SP!CO4</f>
        <v>2027</v>
      </c>
      <c r="CP1" s="129">
        <f>+SP!CP4</f>
        <v>2027</v>
      </c>
      <c r="CQ1" s="129">
        <f>+SP!CQ4</f>
        <v>2027</v>
      </c>
      <c r="CR1" s="129">
        <f>+SP!CR4</f>
        <v>2027</v>
      </c>
      <c r="CS1" s="129">
        <f>+SP!CS4</f>
        <v>2027</v>
      </c>
      <c r="CT1" s="129">
        <f>+SP!CT4</f>
        <v>2027</v>
      </c>
      <c r="CU1" s="129">
        <f>+SP!CU4</f>
        <v>2027</v>
      </c>
      <c r="CV1" s="129">
        <f>+SP!CV4</f>
        <v>2027</v>
      </c>
      <c r="CW1" s="129">
        <f>+SP!CW4</f>
        <v>2027</v>
      </c>
      <c r="CX1" s="129">
        <f>+SP!CX4</f>
        <v>2027</v>
      </c>
      <c r="CY1" s="129">
        <f>+SP!CY4</f>
        <v>2027</v>
      </c>
      <c r="CZ1" s="129">
        <f>+SP!CZ4</f>
        <v>2027</v>
      </c>
      <c r="DA1" s="129">
        <f>+SP!DA4</f>
        <v>2028</v>
      </c>
      <c r="DB1" s="129">
        <f>+SP!DB4</f>
        <v>2028</v>
      </c>
      <c r="DC1" s="129">
        <f>+SP!DC4</f>
        <v>2028</v>
      </c>
      <c r="DD1" s="129">
        <f>+SP!DD4</f>
        <v>2028</v>
      </c>
      <c r="DE1" s="129">
        <f>+SP!DE4</f>
        <v>2028</v>
      </c>
      <c r="DF1" s="129">
        <f>+SP!DF4</f>
        <v>2028</v>
      </c>
      <c r="DG1" s="129">
        <f>+SP!DG4</f>
        <v>2028</v>
      </c>
      <c r="DH1" s="129">
        <f>+SP!DH4</f>
        <v>2028</v>
      </c>
      <c r="DI1" s="129">
        <f>+SP!DI4</f>
        <v>2028</v>
      </c>
      <c r="DJ1" s="129">
        <f>+SP!DJ4</f>
        <v>2028</v>
      </c>
      <c r="DK1" s="129">
        <f>+SP!DK4</f>
        <v>2028</v>
      </c>
      <c r="DL1" s="129">
        <f>+SP!DL4</f>
        <v>2028</v>
      </c>
      <c r="DM1" s="129">
        <f>+SP!DM4</f>
        <v>2029</v>
      </c>
      <c r="DN1" s="129">
        <f>+SP!DN4</f>
        <v>2029</v>
      </c>
      <c r="DO1" s="129">
        <f>+SP!DO4</f>
        <v>2029</v>
      </c>
      <c r="DP1" s="129">
        <f>+SP!DP4</f>
        <v>2029</v>
      </c>
      <c r="DQ1" s="129">
        <f>+SP!DQ4</f>
        <v>2029</v>
      </c>
      <c r="DR1" s="129">
        <f>+SP!DR4</f>
        <v>2029</v>
      </c>
      <c r="DS1" s="129">
        <f>+SP!DS4</f>
        <v>2029</v>
      </c>
      <c r="DT1" s="129">
        <f>+SP!DT4</f>
        <v>2029</v>
      </c>
      <c r="DU1" s="129">
        <f>+SP!DU4</f>
        <v>2029</v>
      </c>
      <c r="DV1" s="129">
        <f>+SP!DV4</f>
        <v>2029</v>
      </c>
      <c r="DW1" s="129">
        <f>+SP!DW4</f>
        <v>2029</v>
      </c>
      <c r="DX1" s="129">
        <f>+SP!DX4</f>
        <v>2029</v>
      </c>
    </row>
    <row r="2" spans="1:128" ht="29.25" thickBot="1" x14ac:dyDescent="0.5">
      <c r="A2" s="64" t="s">
        <v>102</v>
      </c>
      <c r="B2" s="4"/>
      <c r="C2" s="4"/>
      <c r="D2" s="7"/>
      <c r="E2" s="196"/>
      <c r="I2" s="129" t="str">
        <f>+SP!I5</f>
        <v>gen</v>
      </c>
      <c r="J2" s="129" t="str">
        <f>+SP!J5</f>
        <v>feb</v>
      </c>
      <c r="K2" s="129" t="str">
        <f>+SP!K5</f>
        <v>mar</v>
      </c>
      <c r="L2" s="129" t="str">
        <f>+SP!L5</f>
        <v>apr</v>
      </c>
      <c r="M2" s="129" t="str">
        <f>+SP!M5</f>
        <v>mag</v>
      </c>
      <c r="N2" s="129" t="str">
        <f>+SP!N5</f>
        <v>giu</v>
      </c>
      <c r="O2" s="129" t="str">
        <f>+SP!O5</f>
        <v>lug</v>
      </c>
      <c r="P2" s="129" t="str">
        <f>+SP!P5</f>
        <v>ago</v>
      </c>
      <c r="Q2" s="129" t="str">
        <f>+SP!Q5</f>
        <v>set</v>
      </c>
      <c r="R2" s="129" t="str">
        <f>+SP!R5</f>
        <v>ott</v>
      </c>
      <c r="S2" s="129" t="str">
        <f>+SP!S5</f>
        <v>nov</v>
      </c>
      <c r="T2" s="129" t="str">
        <f>+SP!T5</f>
        <v>dic</v>
      </c>
      <c r="U2" s="129" t="str">
        <f>+SP!U5</f>
        <v>gen</v>
      </c>
      <c r="V2" s="129" t="str">
        <f>+SP!V5</f>
        <v>feb</v>
      </c>
      <c r="W2" s="129" t="str">
        <f>+SP!W5</f>
        <v>mar</v>
      </c>
      <c r="X2" s="129" t="str">
        <f>+SP!X5</f>
        <v>apr</v>
      </c>
      <c r="Y2" s="129" t="str">
        <f>+SP!Y5</f>
        <v>mag</v>
      </c>
      <c r="Z2" s="129" t="str">
        <f>+SP!Z5</f>
        <v>giu</v>
      </c>
      <c r="AA2" s="129" t="str">
        <f>+SP!AA5</f>
        <v>lug</v>
      </c>
      <c r="AB2" s="129" t="str">
        <f>+SP!AB5</f>
        <v>ago</v>
      </c>
      <c r="AC2" s="129" t="str">
        <f>+SP!AC5</f>
        <v>set</v>
      </c>
      <c r="AD2" s="129" t="str">
        <f>+SP!AD5</f>
        <v>ott</v>
      </c>
      <c r="AE2" s="129" t="str">
        <f>+SP!AE5</f>
        <v>nov</v>
      </c>
      <c r="AF2" s="129" t="str">
        <f>+SP!AF5</f>
        <v>dic</v>
      </c>
      <c r="AG2" s="129" t="str">
        <f>+SP!AG5</f>
        <v>gen</v>
      </c>
      <c r="AH2" s="129" t="str">
        <f>+SP!AH5</f>
        <v>feb</v>
      </c>
      <c r="AI2" s="129" t="str">
        <f>+SP!AI5</f>
        <v>mar</v>
      </c>
      <c r="AJ2" s="129" t="str">
        <f>+SP!AJ5</f>
        <v>apr</v>
      </c>
      <c r="AK2" s="129" t="str">
        <f>+SP!AK5</f>
        <v>mag</v>
      </c>
      <c r="AL2" s="129" t="str">
        <f>+SP!AL5</f>
        <v>giu</v>
      </c>
      <c r="AM2" s="129" t="str">
        <f>+SP!AM5</f>
        <v>lug</v>
      </c>
      <c r="AN2" s="129" t="str">
        <f>+SP!AN5</f>
        <v>ago</v>
      </c>
      <c r="AO2" s="129" t="str">
        <f>+SP!AO5</f>
        <v>set</v>
      </c>
      <c r="AP2" s="129" t="str">
        <f>+SP!AP5</f>
        <v>ott</v>
      </c>
      <c r="AQ2" s="129" t="str">
        <f>+SP!AQ5</f>
        <v>nov</v>
      </c>
      <c r="AR2" s="129" t="str">
        <f>+SP!AR5</f>
        <v>dic</v>
      </c>
      <c r="AS2" s="129" t="str">
        <f>+SP!AS5</f>
        <v>gen</v>
      </c>
      <c r="AT2" s="129" t="str">
        <f>+SP!AT5</f>
        <v>feb</v>
      </c>
      <c r="AU2" s="129" t="str">
        <f>+SP!AU5</f>
        <v>mar</v>
      </c>
      <c r="AV2" s="129" t="str">
        <f>+SP!AV5</f>
        <v>apr</v>
      </c>
      <c r="AW2" s="129" t="str">
        <f>+SP!AW5</f>
        <v>mag</v>
      </c>
      <c r="AX2" s="129" t="str">
        <f>+SP!AX5</f>
        <v>giu</v>
      </c>
      <c r="AY2" s="129" t="str">
        <f>+SP!AY5</f>
        <v>lug</v>
      </c>
      <c r="AZ2" s="129" t="str">
        <f>+SP!AZ5</f>
        <v>ago</v>
      </c>
      <c r="BA2" s="129" t="str">
        <f>+SP!BA5</f>
        <v>set</v>
      </c>
      <c r="BB2" s="129" t="str">
        <f>+SP!BB5</f>
        <v>ott</v>
      </c>
      <c r="BC2" s="129" t="str">
        <f>+SP!BC5</f>
        <v>nov</v>
      </c>
      <c r="BD2" s="129" t="str">
        <f>+SP!BD5</f>
        <v>dic</v>
      </c>
      <c r="BE2" s="129" t="str">
        <f>+SP!BE5</f>
        <v>gen</v>
      </c>
      <c r="BF2" s="129" t="str">
        <f>+SP!BF5</f>
        <v>feb</v>
      </c>
      <c r="BG2" s="129" t="str">
        <f>+SP!BG5</f>
        <v>mar</v>
      </c>
      <c r="BH2" s="129" t="str">
        <f>+SP!BH5</f>
        <v>apr</v>
      </c>
      <c r="BI2" s="129" t="str">
        <f>+SP!BI5</f>
        <v>mag</v>
      </c>
      <c r="BJ2" s="129" t="str">
        <f>+SP!BJ5</f>
        <v>giu</v>
      </c>
      <c r="BK2" s="129" t="str">
        <f>+SP!BK5</f>
        <v>lug</v>
      </c>
      <c r="BL2" s="129" t="str">
        <f>+SP!BL5</f>
        <v>ago</v>
      </c>
      <c r="BM2" s="129" t="str">
        <f>+SP!BM5</f>
        <v>set</v>
      </c>
      <c r="BN2" s="129" t="str">
        <f>+SP!BN5</f>
        <v>ott</v>
      </c>
      <c r="BO2" s="129" t="str">
        <f>+SP!BO5</f>
        <v>nov</v>
      </c>
      <c r="BP2" s="129" t="str">
        <f>+SP!BP5</f>
        <v>dic</v>
      </c>
      <c r="BQ2" s="129" t="str">
        <f>+SP!BQ5</f>
        <v>gen</v>
      </c>
      <c r="BR2" s="129" t="str">
        <f>+SP!BR5</f>
        <v>feb</v>
      </c>
      <c r="BS2" s="129" t="str">
        <f>+SP!BS5</f>
        <v>mar</v>
      </c>
      <c r="BT2" s="129" t="str">
        <f>+SP!BT5</f>
        <v>apr</v>
      </c>
      <c r="BU2" s="129" t="str">
        <f>+SP!BU5</f>
        <v>mag</v>
      </c>
      <c r="BV2" s="129" t="str">
        <f>+SP!BV5</f>
        <v>giu</v>
      </c>
      <c r="BW2" s="129" t="str">
        <f>+SP!BW5</f>
        <v>lug</v>
      </c>
      <c r="BX2" s="129" t="str">
        <f>+SP!BX5</f>
        <v>ago</v>
      </c>
      <c r="BY2" s="129" t="str">
        <f>+SP!BY5</f>
        <v>set</v>
      </c>
      <c r="BZ2" s="129" t="str">
        <f>+SP!BZ5</f>
        <v>ott</v>
      </c>
      <c r="CA2" s="129" t="str">
        <f>+SP!CA5</f>
        <v>nov</v>
      </c>
      <c r="CB2" s="129" t="str">
        <f>+SP!CB5</f>
        <v>dic</v>
      </c>
      <c r="CC2" s="129" t="str">
        <f>+SP!CC5</f>
        <v>gen</v>
      </c>
      <c r="CD2" s="129" t="str">
        <f>+SP!CD5</f>
        <v>feb</v>
      </c>
      <c r="CE2" s="129" t="str">
        <f>+SP!CE5</f>
        <v>mar</v>
      </c>
      <c r="CF2" s="129" t="str">
        <f>+SP!CF5</f>
        <v>apr</v>
      </c>
      <c r="CG2" s="129" t="str">
        <f>+SP!CG5</f>
        <v>mag</v>
      </c>
      <c r="CH2" s="129" t="str">
        <f>+SP!CH5</f>
        <v>giu</v>
      </c>
      <c r="CI2" s="129" t="str">
        <f>+SP!CI5</f>
        <v>lug</v>
      </c>
      <c r="CJ2" s="129" t="str">
        <f>+SP!CJ5</f>
        <v>ago</v>
      </c>
      <c r="CK2" s="129" t="str">
        <f>+SP!CK5</f>
        <v>set</v>
      </c>
      <c r="CL2" s="129" t="str">
        <f>+SP!CL5</f>
        <v>ott</v>
      </c>
      <c r="CM2" s="129" t="str">
        <f>+SP!CM5</f>
        <v>nov</v>
      </c>
      <c r="CN2" s="129" t="str">
        <f>+SP!CN5</f>
        <v>dic</v>
      </c>
      <c r="CO2" s="129" t="str">
        <f>+SP!CO5</f>
        <v>gen</v>
      </c>
      <c r="CP2" s="129" t="str">
        <f>+SP!CP5</f>
        <v>feb</v>
      </c>
      <c r="CQ2" s="129" t="str">
        <f>+SP!CQ5</f>
        <v>mar</v>
      </c>
      <c r="CR2" s="129" t="str">
        <f>+SP!CR5</f>
        <v>apr</v>
      </c>
      <c r="CS2" s="129" t="str">
        <f>+SP!CS5</f>
        <v>mag</v>
      </c>
      <c r="CT2" s="129" t="str">
        <f>+SP!CT5</f>
        <v>giu</v>
      </c>
      <c r="CU2" s="129" t="str">
        <f>+SP!CU5</f>
        <v>lug</v>
      </c>
      <c r="CV2" s="129" t="str">
        <f>+SP!CV5</f>
        <v>ago</v>
      </c>
      <c r="CW2" s="129" t="str">
        <f>+SP!CW5</f>
        <v>set</v>
      </c>
      <c r="CX2" s="129" t="str">
        <f>+SP!CX5</f>
        <v>ott</v>
      </c>
      <c r="CY2" s="129" t="str">
        <f>+SP!CY5</f>
        <v>nov</v>
      </c>
      <c r="CZ2" s="129" t="str">
        <f>+SP!CZ5</f>
        <v>dic</v>
      </c>
      <c r="DA2" s="129" t="str">
        <f>+SP!DA5</f>
        <v>gen</v>
      </c>
      <c r="DB2" s="129" t="str">
        <f>+SP!DB5</f>
        <v>feb</v>
      </c>
      <c r="DC2" s="129" t="str">
        <f>+SP!DC5</f>
        <v>mar</v>
      </c>
      <c r="DD2" s="129" t="str">
        <f>+SP!DD5</f>
        <v>apr</v>
      </c>
      <c r="DE2" s="129" t="str">
        <f>+SP!DE5</f>
        <v>mag</v>
      </c>
      <c r="DF2" s="129" t="str">
        <f>+SP!DF5</f>
        <v>giu</v>
      </c>
      <c r="DG2" s="129" t="str">
        <f>+SP!DG5</f>
        <v>lug</v>
      </c>
      <c r="DH2" s="129" t="str">
        <f>+SP!DH5</f>
        <v>ago</v>
      </c>
      <c r="DI2" s="129" t="str">
        <f>+SP!DI5</f>
        <v>set</v>
      </c>
      <c r="DJ2" s="129" t="str">
        <f>+SP!DJ5</f>
        <v>ott</v>
      </c>
      <c r="DK2" s="129" t="str">
        <f>+SP!DK5</f>
        <v>nov</v>
      </c>
      <c r="DL2" s="129" t="str">
        <f>+SP!DL5</f>
        <v>dic</v>
      </c>
      <c r="DM2" s="129" t="str">
        <f>+SP!DM5</f>
        <v>gen</v>
      </c>
      <c r="DN2" s="129" t="str">
        <f>+SP!DN5</f>
        <v>feb</v>
      </c>
      <c r="DO2" s="129" t="str">
        <f>+SP!DO5</f>
        <v>mar</v>
      </c>
      <c r="DP2" s="129" t="str">
        <f>+SP!DP5</f>
        <v>apr</v>
      </c>
      <c r="DQ2" s="129" t="str">
        <f>+SP!DQ5</f>
        <v>mag</v>
      </c>
      <c r="DR2" s="129" t="str">
        <f>+SP!DR5</f>
        <v>giu</v>
      </c>
      <c r="DS2" s="129" t="str">
        <f>+SP!DS5</f>
        <v>lug</v>
      </c>
      <c r="DT2" s="129" t="str">
        <f>+SP!DT5</f>
        <v>ago</v>
      </c>
      <c r="DU2" s="129" t="str">
        <f>+SP!DU5</f>
        <v>set</v>
      </c>
      <c r="DV2" s="129" t="str">
        <f>+SP!DV5</f>
        <v>ott</v>
      </c>
      <c r="DW2" s="129" t="str">
        <f>+SP!DW5</f>
        <v>nov</v>
      </c>
      <c r="DX2" s="129" t="str">
        <f>+SP!DX5</f>
        <v>dic</v>
      </c>
    </row>
    <row r="3" spans="1:128" ht="30" thickTop="1" thickBot="1" x14ac:dyDescent="0.5">
      <c r="A3" s="15"/>
      <c r="B3" s="29" t="s">
        <v>103</v>
      </c>
      <c r="C3" s="6"/>
      <c r="D3" s="4"/>
      <c r="E3" s="197">
        <v>135000</v>
      </c>
    </row>
    <row r="4" spans="1:128" ht="22.5" thickTop="1" thickBot="1" x14ac:dyDescent="0.4">
      <c r="A4" s="15"/>
      <c r="B4" s="29" t="s">
        <v>104</v>
      </c>
      <c r="C4" s="6"/>
      <c r="D4" s="6"/>
      <c r="E4" s="198"/>
      <c r="H4" t="s">
        <v>480</v>
      </c>
    </row>
    <row r="5" spans="1:128" ht="16.5" thickTop="1" thickBot="1" x14ac:dyDescent="0.3">
      <c r="A5" s="15"/>
      <c r="B5" s="15"/>
      <c r="C5" s="199" t="s">
        <v>105</v>
      </c>
      <c r="D5" s="30"/>
      <c r="E5" s="197">
        <v>275000</v>
      </c>
      <c r="F5" t="str">
        <f>+IF(SUM(I5:DX5)&gt;E5,"Inseriti Incassi superiori al saldo","Inserimento ok")</f>
        <v>Inserimento ok</v>
      </c>
      <c r="G5" t="s">
        <v>432</v>
      </c>
      <c r="H5" s="100">
        <f>+$E5-SUM(I5:DX5)</f>
        <v>0</v>
      </c>
      <c r="I5" s="197">
        <v>135000</v>
      </c>
      <c r="J5" s="197">
        <v>140000</v>
      </c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  <c r="AW5" s="197"/>
      <c r="AX5" s="197"/>
      <c r="AY5" s="197"/>
      <c r="AZ5" s="197"/>
      <c r="BA5" s="197"/>
      <c r="BB5" s="197"/>
      <c r="BC5" s="197"/>
      <c r="BD5" s="197"/>
      <c r="BE5" s="197"/>
      <c r="BF5" s="197"/>
      <c r="BG5" s="197"/>
      <c r="BH5" s="197"/>
      <c r="BI5" s="197"/>
      <c r="BJ5" s="197"/>
      <c r="BK5" s="197"/>
      <c r="BL5" s="197"/>
      <c r="BM5" s="197"/>
      <c r="BN5" s="197"/>
      <c r="BO5" s="197"/>
      <c r="BP5" s="197"/>
      <c r="BQ5" s="197"/>
      <c r="BR5" s="197"/>
      <c r="BS5" s="197"/>
      <c r="BT5" s="197"/>
      <c r="BU5" s="197"/>
      <c r="BV5" s="197"/>
      <c r="BW5" s="197"/>
      <c r="BX5" s="197"/>
      <c r="BY5" s="197"/>
      <c r="BZ5" s="197"/>
      <c r="CA5" s="197"/>
      <c r="CB5" s="197"/>
      <c r="CC5" s="197"/>
      <c r="CD5" s="197"/>
      <c r="CE5" s="197"/>
      <c r="CF5" s="197"/>
      <c r="CG5" s="197"/>
      <c r="CH5" s="197"/>
      <c r="CI5" s="197"/>
      <c r="CJ5" s="197"/>
      <c r="CK5" s="197"/>
      <c r="CL5" s="197"/>
      <c r="CM5" s="197"/>
      <c r="CN5" s="197"/>
      <c r="CO5" s="197"/>
      <c r="CP5" s="197"/>
      <c r="CQ5" s="197"/>
      <c r="CR5" s="197"/>
      <c r="CS5" s="197"/>
      <c r="CT5" s="197"/>
      <c r="CU5" s="197"/>
      <c r="CV5" s="197"/>
      <c r="CW5" s="197"/>
      <c r="CX5" s="197"/>
      <c r="CY5" s="197"/>
      <c r="CZ5" s="197"/>
      <c r="DA5" s="197"/>
      <c r="DB5" s="197"/>
      <c r="DC5" s="197"/>
      <c r="DD5" s="197"/>
      <c r="DE5" s="197"/>
      <c r="DF5" s="197"/>
      <c r="DG5" s="197"/>
      <c r="DH5" s="197"/>
      <c r="DI5" s="197"/>
      <c r="DJ5" s="197"/>
      <c r="DK5" s="197"/>
      <c r="DL5" s="197"/>
      <c r="DM5" s="197"/>
      <c r="DN5" s="197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6.5" thickTop="1" thickBot="1" x14ac:dyDescent="0.3">
      <c r="A6" s="15"/>
      <c r="B6" s="15"/>
      <c r="C6" s="200" t="s">
        <v>107</v>
      </c>
      <c r="D6" s="32"/>
      <c r="E6" s="197"/>
      <c r="F6" t="str">
        <f t="shared" ref="F6:F9" si="0">+IF(SUM(I6:DX6)&gt;E6,"Inseriti Incassi superiori al saldo","Inserimento ok")</f>
        <v>Inserimento ok</v>
      </c>
      <c r="G6" t="s">
        <v>432</v>
      </c>
      <c r="H6" s="100">
        <f t="shared" ref="H6:H9" si="1">+$E6-SUM(I6:DX6)</f>
        <v>0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6.5" thickTop="1" thickBot="1" x14ac:dyDescent="0.3">
      <c r="A7" s="15"/>
      <c r="B7" s="15"/>
      <c r="C7" s="199" t="s">
        <v>108</v>
      </c>
      <c r="D7" s="32"/>
      <c r="E7" s="197"/>
      <c r="F7" t="str">
        <f t="shared" si="0"/>
        <v>Inserimento ok</v>
      </c>
      <c r="G7" t="s">
        <v>432</v>
      </c>
      <c r="H7" s="100">
        <f t="shared" si="1"/>
        <v>0</v>
      </c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  <c r="CS7" s="197"/>
      <c r="CT7" s="197"/>
      <c r="CU7" s="197"/>
      <c r="CV7" s="197"/>
      <c r="CW7" s="197"/>
      <c r="CX7" s="197"/>
      <c r="CY7" s="197"/>
      <c r="CZ7" s="197"/>
      <c r="DA7" s="197"/>
      <c r="DB7" s="197"/>
      <c r="DC7" s="197"/>
      <c r="DD7" s="197"/>
      <c r="DE7" s="197"/>
      <c r="DF7" s="197"/>
      <c r="DG7" s="197"/>
      <c r="DH7" s="197"/>
      <c r="DI7" s="197"/>
      <c r="DJ7" s="197"/>
      <c r="DK7" s="197"/>
      <c r="DL7" s="197"/>
      <c r="DM7" s="197"/>
      <c r="DN7" s="197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6.5" thickTop="1" thickBot="1" x14ac:dyDescent="0.3">
      <c r="A8" s="15"/>
      <c r="B8" s="15"/>
      <c r="C8" s="200" t="s">
        <v>109</v>
      </c>
      <c r="D8" s="32"/>
      <c r="E8" s="197"/>
      <c r="F8" t="str">
        <f t="shared" si="0"/>
        <v>Inserimento ok</v>
      </c>
      <c r="G8" t="s">
        <v>466</v>
      </c>
      <c r="H8" s="100">
        <f t="shared" si="1"/>
        <v>0</v>
      </c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7"/>
      <c r="AO8" s="197"/>
      <c r="AP8" s="197"/>
      <c r="AQ8" s="197"/>
      <c r="AR8" s="197"/>
      <c r="AS8" s="197"/>
      <c r="AT8" s="197"/>
      <c r="AU8" s="197"/>
      <c r="AV8" s="197"/>
      <c r="AW8" s="197"/>
      <c r="AX8" s="197"/>
      <c r="AY8" s="197"/>
      <c r="AZ8" s="197"/>
      <c r="BA8" s="197"/>
      <c r="BB8" s="197"/>
      <c r="BC8" s="197"/>
      <c r="BD8" s="197"/>
      <c r="BE8" s="197"/>
      <c r="BF8" s="197"/>
      <c r="BG8" s="197"/>
      <c r="BH8" s="197"/>
      <c r="BI8" s="197"/>
      <c r="BJ8" s="197"/>
      <c r="BK8" s="197"/>
      <c r="BL8" s="197"/>
      <c r="BM8" s="197"/>
      <c r="BN8" s="197"/>
      <c r="BO8" s="197"/>
      <c r="BP8" s="197"/>
      <c r="BQ8" s="197"/>
      <c r="BR8" s="197"/>
      <c r="BS8" s="197"/>
      <c r="BT8" s="197"/>
      <c r="BU8" s="197"/>
      <c r="BV8" s="197"/>
      <c r="BW8" s="197"/>
      <c r="BX8" s="197"/>
      <c r="BY8" s="197"/>
      <c r="BZ8" s="197"/>
      <c r="CA8" s="197"/>
      <c r="CB8" s="197"/>
      <c r="CC8" s="197"/>
      <c r="CD8" s="197"/>
      <c r="CE8" s="197"/>
      <c r="CF8" s="197"/>
      <c r="CG8" s="197"/>
      <c r="CH8" s="197"/>
      <c r="CI8" s="197"/>
      <c r="CJ8" s="197"/>
      <c r="CK8" s="197"/>
      <c r="CL8" s="197"/>
      <c r="CM8" s="197"/>
      <c r="CN8" s="197"/>
      <c r="CO8" s="197"/>
      <c r="CP8" s="197"/>
      <c r="CQ8" s="197"/>
      <c r="CR8" s="197"/>
      <c r="CS8" s="197"/>
      <c r="CT8" s="197"/>
      <c r="CU8" s="197"/>
      <c r="CV8" s="197"/>
      <c r="CW8" s="197"/>
      <c r="CX8" s="197"/>
      <c r="CY8" s="197"/>
      <c r="CZ8" s="197"/>
      <c r="DA8" s="197"/>
      <c r="DB8" s="197"/>
      <c r="DC8" s="197"/>
      <c r="DD8" s="197"/>
      <c r="DE8" s="197"/>
      <c r="DF8" s="197"/>
      <c r="DG8" s="197"/>
      <c r="DH8" s="197"/>
      <c r="DI8" s="197"/>
      <c r="DJ8" s="197"/>
      <c r="DK8" s="197"/>
      <c r="DL8" s="197"/>
      <c r="DM8" s="197"/>
      <c r="DN8" s="197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6.5" thickTop="1" thickBot="1" x14ac:dyDescent="0.3">
      <c r="A9" s="15"/>
      <c r="B9" s="15"/>
      <c r="C9" s="199" t="s">
        <v>111</v>
      </c>
      <c r="D9" s="32"/>
      <c r="E9" s="197">
        <v>120000</v>
      </c>
      <c r="F9" t="str">
        <f t="shared" si="0"/>
        <v>Inserimento ok</v>
      </c>
      <c r="G9" t="s">
        <v>432</v>
      </c>
      <c r="H9" s="100">
        <f t="shared" si="1"/>
        <v>0</v>
      </c>
      <c r="I9" s="197">
        <v>60000</v>
      </c>
      <c r="J9" s="197">
        <v>60000</v>
      </c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  <c r="BD9" s="197"/>
      <c r="BE9" s="197"/>
      <c r="BF9" s="197"/>
      <c r="BG9" s="197"/>
      <c r="BH9" s="197"/>
      <c r="BI9" s="197"/>
      <c r="BJ9" s="197"/>
      <c r="BK9" s="197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197"/>
      <c r="BW9" s="197"/>
      <c r="BX9" s="197"/>
      <c r="BY9" s="197"/>
      <c r="BZ9" s="197"/>
      <c r="CA9" s="197"/>
      <c r="CB9" s="197"/>
      <c r="CC9" s="197"/>
      <c r="CD9" s="197"/>
      <c r="CE9" s="197"/>
      <c r="CF9" s="197"/>
      <c r="CG9" s="197"/>
      <c r="CH9" s="197"/>
      <c r="CI9" s="197"/>
      <c r="CJ9" s="197"/>
      <c r="CK9" s="197"/>
      <c r="CL9" s="197"/>
      <c r="CM9" s="197"/>
      <c r="CN9" s="197"/>
      <c r="CO9" s="197"/>
      <c r="CP9" s="197"/>
      <c r="CQ9" s="197"/>
      <c r="CR9" s="197"/>
      <c r="CS9" s="197"/>
      <c r="CT9" s="197"/>
      <c r="CU9" s="197"/>
      <c r="CV9" s="197"/>
      <c r="CW9" s="197"/>
      <c r="CX9" s="197"/>
      <c r="CY9" s="197"/>
      <c r="CZ9" s="197"/>
      <c r="DA9" s="197"/>
      <c r="DB9" s="197"/>
      <c r="DC9" s="197"/>
      <c r="DD9" s="197"/>
      <c r="DE9" s="197"/>
      <c r="DF9" s="197"/>
      <c r="DG9" s="197"/>
      <c r="DH9" s="197"/>
      <c r="DI9" s="197"/>
      <c r="DJ9" s="197"/>
      <c r="DK9" s="197"/>
      <c r="DL9" s="197"/>
      <c r="DM9" s="197"/>
      <c r="DN9" s="197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9.5" thickTop="1" x14ac:dyDescent="0.3">
      <c r="A10" s="15"/>
      <c r="B10" s="15"/>
      <c r="C10" s="30" t="s">
        <v>143</v>
      </c>
      <c r="D10" s="30"/>
      <c r="E10" s="198">
        <f>+SUM(E5:E9)</f>
        <v>395000</v>
      </c>
    </row>
    <row r="11" spans="1:128" ht="15.75" thickBot="1" x14ac:dyDescent="0.3">
      <c r="A11" s="15"/>
      <c r="B11" s="15"/>
      <c r="C11" s="15"/>
      <c r="D11" s="16"/>
      <c r="E11" s="196"/>
    </row>
    <row r="12" spans="1:128" ht="22.5" thickTop="1" thickBot="1" x14ac:dyDescent="0.4">
      <c r="A12" s="15"/>
      <c r="B12" s="29" t="s">
        <v>140</v>
      </c>
      <c r="C12" s="6"/>
      <c r="D12" s="6"/>
      <c r="E12" s="197">
        <v>55000</v>
      </c>
    </row>
    <row r="13" spans="1:128" ht="15.75" thickTop="1" x14ac:dyDescent="0.25">
      <c r="A13" s="15"/>
      <c r="B13" s="15"/>
      <c r="C13" s="15"/>
      <c r="D13" s="16"/>
      <c r="E13" s="196"/>
    </row>
    <row r="14" spans="1:128" ht="21" x14ac:dyDescent="0.35">
      <c r="A14" s="15"/>
      <c r="B14" s="29" t="s">
        <v>112</v>
      </c>
      <c r="C14" s="6"/>
      <c r="D14" s="6"/>
      <c r="E14" s="196"/>
    </row>
    <row r="15" spans="1:128" ht="19.5" thickBot="1" x14ac:dyDescent="0.35">
      <c r="A15" s="15"/>
      <c r="B15" s="15"/>
      <c r="C15" s="30" t="s">
        <v>113</v>
      </c>
      <c r="D15" s="30"/>
      <c r="E15" s="198">
        <f>+E16</f>
        <v>0</v>
      </c>
    </row>
    <row r="16" spans="1:128" ht="16.5" thickTop="1" thickBot="1" x14ac:dyDescent="0.3">
      <c r="A16" s="15"/>
      <c r="B16" s="15"/>
      <c r="C16" s="39"/>
      <c r="D16" s="31" t="s">
        <v>57</v>
      </c>
      <c r="E16" s="197"/>
    </row>
    <row r="17" spans="1:128" ht="20.25" thickTop="1" thickBot="1" x14ac:dyDescent="0.35">
      <c r="A17" s="15"/>
      <c r="B17" s="15"/>
      <c r="C17" s="30" t="s">
        <v>114</v>
      </c>
      <c r="D17" s="32"/>
      <c r="E17" s="198">
        <f>+E18</f>
        <v>0</v>
      </c>
    </row>
    <row r="18" spans="1:128" ht="16.5" thickTop="1" thickBot="1" x14ac:dyDescent="0.3">
      <c r="A18" s="15"/>
      <c r="B18" s="15"/>
      <c r="C18" s="39"/>
      <c r="D18" s="31" t="s">
        <v>58</v>
      </c>
      <c r="E18" s="197"/>
      <c r="F18" t="str">
        <f>+IF(SUM(I18:DX18)&gt;E18,"ammortamento maggiore del Residuo","Inserimento ok")</f>
        <v>Inserimento ok</v>
      </c>
      <c r="G18" t="s">
        <v>433</v>
      </c>
      <c r="H18" s="100">
        <f t="shared" ref="H18" si="2">+$E18-SUM(I18:DX18)</f>
        <v>0</v>
      </c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7"/>
      <c r="BK18" s="197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  <c r="CS18" s="197"/>
      <c r="CT18" s="197"/>
      <c r="CU18" s="197"/>
      <c r="CV18" s="197"/>
      <c r="CW18" s="197"/>
      <c r="CX18" s="197"/>
      <c r="CY18" s="197"/>
      <c r="CZ18" s="197"/>
      <c r="DA18" s="197"/>
      <c r="DB18" s="197"/>
      <c r="DC18" s="197"/>
      <c r="DD18" s="197"/>
      <c r="DE18" s="197"/>
      <c r="DF18" s="197"/>
      <c r="DG18" s="197"/>
      <c r="DH18" s="197"/>
      <c r="DI18" s="197"/>
      <c r="DJ18" s="197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20.25" thickTop="1" thickBot="1" x14ac:dyDescent="0.35">
      <c r="A19" s="15"/>
      <c r="B19" s="15"/>
      <c r="C19" s="16" t="s">
        <v>115</v>
      </c>
      <c r="D19" s="32"/>
      <c r="E19" s="198">
        <f>+SUM(E20:E21)</f>
        <v>500000</v>
      </c>
    </row>
    <row r="20" spans="1:128" ht="16.5" thickTop="1" thickBot="1" x14ac:dyDescent="0.3">
      <c r="A20" s="15"/>
      <c r="B20" s="15"/>
      <c r="C20" s="39"/>
      <c r="D20" s="31" t="s">
        <v>59</v>
      </c>
      <c r="E20" s="197">
        <v>350000</v>
      </c>
    </row>
    <row r="21" spans="1:128" ht="16.5" thickTop="1" thickBot="1" x14ac:dyDescent="0.3">
      <c r="A21" s="15"/>
      <c r="B21" s="15"/>
      <c r="C21" s="39"/>
      <c r="D21" s="31" t="s">
        <v>60</v>
      </c>
      <c r="E21" s="197">
        <v>150000</v>
      </c>
    </row>
    <row r="22" spans="1:128" ht="20.25" thickTop="1" thickBot="1" x14ac:dyDescent="0.35">
      <c r="A22" s="15"/>
      <c r="B22" s="15"/>
      <c r="C22" s="30" t="s">
        <v>116</v>
      </c>
      <c r="D22" s="32"/>
      <c r="E22" s="198">
        <f>+SUM(E23:E24)</f>
        <v>150000</v>
      </c>
    </row>
    <row r="23" spans="1:128" ht="16.5" thickTop="1" thickBot="1" x14ac:dyDescent="0.3">
      <c r="A23" s="15"/>
      <c r="B23" s="15"/>
      <c r="C23" s="39"/>
      <c r="D23" s="31" t="s">
        <v>61</v>
      </c>
      <c r="E23" s="197">
        <v>50000</v>
      </c>
      <c r="F23" t="str">
        <f t="shared" ref="F23:F24" si="3">+IF(SUM(I23:DX23)&gt;E23,"ammortamento maggiore del Residuo","Inserimento ok")</f>
        <v>Inserimento ok</v>
      </c>
      <c r="G23" t="s">
        <v>433</v>
      </c>
      <c r="H23" s="100">
        <f t="shared" ref="H23:H24" si="4">+$E23-SUM(I23:DX23)</f>
        <v>0</v>
      </c>
      <c r="I23" s="197">
        <v>1000</v>
      </c>
      <c r="J23" s="197">
        <v>1000</v>
      </c>
      <c r="K23" s="197">
        <v>1000</v>
      </c>
      <c r="L23" s="197">
        <v>1000</v>
      </c>
      <c r="M23" s="197">
        <v>1000</v>
      </c>
      <c r="N23" s="197">
        <v>1000</v>
      </c>
      <c r="O23" s="197">
        <v>1000</v>
      </c>
      <c r="P23" s="197">
        <v>1000</v>
      </c>
      <c r="Q23" s="197">
        <v>1000</v>
      </c>
      <c r="R23" s="197">
        <v>1000</v>
      </c>
      <c r="S23" s="197">
        <v>1000</v>
      </c>
      <c r="T23" s="197">
        <v>1000</v>
      </c>
      <c r="U23" s="197">
        <v>1000</v>
      </c>
      <c r="V23" s="197">
        <v>1000</v>
      </c>
      <c r="W23" s="197">
        <v>1000</v>
      </c>
      <c r="X23" s="197">
        <v>1000</v>
      </c>
      <c r="Y23" s="197">
        <v>1000</v>
      </c>
      <c r="Z23" s="197">
        <v>1000</v>
      </c>
      <c r="AA23" s="197">
        <v>1000</v>
      </c>
      <c r="AB23" s="197">
        <v>1000</v>
      </c>
      <c r="AC23" s="197">
        <v>1000</v>
      </c>
      <c r="AD23" s="197">
        <v>1000</v>
      </c>
      <c r="AE23" s="197">
        <v>1000</v>
      </c>
      <c r="AF23" s="197">
        <v>1000</v>
      </c>
      <c r="AG23" s="197">
        <v>1000</v>
      </c>
      <c r="AH23" s="197">
        <v>1000</v>
      </c>
      <c r="AI23" s="197">
        <v>1000</v>
      </c>
      <c r="AJ23" s="197">
        <v>1000</v>
      </c>
      <c r="AK23" s="197">
        <v>1000</v>
      </c>
      <c r="AL23" s="197">
        <v>1000</v>
      </c>
      <c r="AM23" s="197">
        <v>1000</v>
      </c>
      <c r="AN23" s="197">
        <v>1000</v>
      </c>
      <c r="AO23" s="197">
        <v>1000</v>
      </c>
      <c r="AP23" s="197">
        <v>1000</v>
      </c>
      <c r="AQ23" s="197">
        <v>1000</v>
      </c>
      <c r="AR23" s="197">
        <v>1000</v>
      </c>
      <c r="AS23" s="197">
        <v>1000</v>
      </c>
      <c r="AT23" s="197">
        <v>1000</v>
      </c>
      <c r="AU23" s="197">
        <v>1000</v>
      </c>
      <c r="AV23" s="197">
        <v>1000</v>
      </c>
      <c r="AW23" s="197">
        <v>1000</v>
      </c>
      <c r="AX23" s="197">
        <v>1000</v>
      </c>
      <c r="AY23" s="197">
        <v>1000</v>
      </c>
      <c r="AZ23" s="197">
        <v>1000</v>
      </c>
      <c r="BA23" s="197">
        <v>1000</v>
      </c>
      <c r="BB23" s="197">
        <v>1000</v>
      </c>
      <c r="BC23" s="197">
        <v>1000</v>
      </c>
      <c r="BD23" s="197">
        <v>1000</v>
      </c>
      <c r="BE23" s="197">
        <v>1000</v>
      </c>
      <c r="BF23" s="197">
        <v>1000</v>
      </c>
      <c r="BG23" s="197"/>
      <c r="BH23" s="197"/>
      <c r="BI23" s="197"/>
      <c r="BJ23" s="197"/>
      <c r="BK23" s="197"/>
      <c r="BL23" s="197"/>
      <c r="BM23" s="197"/>
      <c r="BN23" s="197"/>
      <c r="BO23" s="197"/>
      <c r="BP23" s="197"/>
      <c r="BQ23" s="197"/>
      <c r="BR23" s="197"/>
      <c r="BS23" s="197"/>
      <c r="BT23" s="197"/>
      <c r="BU23" s="197"/>
      <c r="BV23" s="197"/>
      <c r="BW23" s="197"/>
      <c r="BX23" s="197"/>
      <c r="BY23" s="197"/>
      <c r="BZ23" s="197"/>
      <c r="CA23" s="197"/>
      <c r="CB23" s="197"/>
      <c r="CC23" s="197"/>
      <c r="CD23" s="197"/>
      <c r="CE23" s="197"/>
      <c r="CF23" s="197"/>
      <c r="CG23" s="197"/>
      <c r="CH23" s="197"/>
      <c r="CI23" s="197"/>
      <c r="CJ23" s="197"/>
      <c r="CK23" s="197"/>
      <c r="CL23" s="197"/>
      <c r="CM23" s="197"/>
      <c r="CN23" s="197"/>
      <c r="CO23" s="197"/>
      <c r="CP23" s="197"/>
      <c r="CQ23" s="197"/>
      <c r="CR23" s="197"/>
      <c r="CS23" s="197"/>
      <c r="CT23" s="197"/>
      <c r="CU23" s="197"/>
      <c r="CV23" s="197"/>
      <c r="CW23" s="197"/>
      <c r="CX23" s="197"/>
      <c r="CY23" s="197"/>
      <c r="CZ23" s="197"/>
      <c r="DA23" s="197"/>
      <c r="DB23" s="197"/>
      <c r="DC23" s="197"/>
      <c r="DD23" s="197"/>
      <c r="DE23" s="197"/>
      <c r="DF23" s="197"/>
      <c r="DG23" s="197"/>
      <c r="DH23" s="197"/>
      <c r="DI23" s="197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6.5" thickTop="1" thickBot="1" x14ac:dyDescent="0.3">
      <c r="A24" s="15"/>
      <c r="B24" s="15"/>
      <c r="C24" s="39"/>
      <c r="D24" s="31" t="s">
        <v>62</v>
      </c>
      <c r="E24" s="197">
        <v>100000</v>
      </c>
      <c r="F24" t="str">
        <f t="shared" si="3"/>
        <v>Inserimento ok</v>
      </c>
      <c r="G24" t="s">
        <v>433</v>
      </c>
      <c r="H24" s="100">
        <f t="shared" si="4"/>
        <v>0</v>
      </c>
      <c r="I24" s="197">
        <v>2500</v>
      </c>
      <c r="J24" s="197">
        <v>2500</v>
      </c>
      <c r="K24" s="197">
        <v>2500</v>
      </c>
      <c r="L24" s="197">
        <v>2500</v>
      </c>
      <c r="M24" s="197">
        <v>2500</v>
      </c>
      <c r="N24" s="197">
        <v>2500</v>
      </c>
      <c r="O24" s="197">
        <v>2500</v>
      </c>
      <c r="P24" s="197">
        <v>2500</v>
      </c>
      <c r="Q24" s="197">
        <v>2500</v>
      </c>
      <c r="R24" s="197">
        <v>2500</v>
      </c>
      <c r="S24" s="197">
        <v>2500</v>
      </c>
      <c r="T24" s="197">
        <v>2500</v>
      </c>
      <c r="U24" s="197">
        <v>2500</v>
      </c>
      <c r="V24" s="197">
        <v>2500</v>
      </c>
      <c r="W24" s="197">
        <v>2500</v>
      </c>
      <c r="X24" s="197">
        <v>2500</v>
      </c>
      <c r="Y24" s="197">
        <v>2500</v>
      </c>
      <c r="Z24" s="197">
        <v>2500</v>
      </c>
      <c r="AA24" s="197">
        <v>2500</v>
      </c>
      <c r="AB24" s="197">
        <v>2500</v>
      </c>
      <c r="AC24" s="197">
        <v>2500</v>
      </c>
      <c r="AD24" s="197">
        <v>2500</v>
      </c>
      <c r="AE24" s="197">
        <v>2500</v>
      </c>
      <c r="AF24" s="197">
        <v>2500</v>
      </c>
      <c r="AG24" s="197">
        <v>2500</v>
      </c>
      <c r="AH24" s="197">
        <v>2500</v>
      </c>
      <c r="AI24" s="197">
        <v>2500</v>
      </c>
      <c r="AJ24" s="197">
        <v>2500</v>
      </c>
      <c r="AK24" s="197">
        <v>2500</v>
      </c>
      <c r="AL24" s="197">
        <v>2500</v>
      </c>
      <c r="AM24" s="197">
        <v>2500</v>
      </c>
      <c r="AN24" s="197">
        <v>2500</v>
      </c>
      <c r="AO24" s="197">
        <v>2500</v>
      </c>
      <c r="AP24" s="197">
        <v>2500</v>
      </c>
      <c r="AQ24" s="197">
        <v>2500</v>
      </c>
      <c r="AR24" s="197">
        <v>2500</v>
      </c>
      <c r="AS24" s="197">
        <v>2500</v>
      </c>
      <c r="AT24" s="197">
        <v>2500</v>
      </c>
      <c r="AU24" s="197">
        <v>2500</v>
      </c>
      <c r="AV24" s="197">
        <v>2500</v>
      </c>
      <c r="AW24" s="197"/>
      <c r="AX24" s="197"/>
      <c r="AY24" s="197"/>
      <c r="AZ24" s="197"/>
      <c r="BA24" s="197"/>
      <c r="BB24" s="197"/>
      <c r="BC24" s="197"/>
      <c r="BD24" s="197"/>
      <c r="BE24" s="197"/>
      <c r="BF24" s="197"/>
      <c r="BG24" s="197"/>
      <c r="BH24" s="197"/>
      <c r="BI24" s="197"/>
      <c r="BJ24" s="197"/>
      <c r="BK24" s="197"/>
      <c r="BL24" s="197"/>
      <c r="BM24" s="197"/>
      <c r="BN24" s="197"/>
      <c r="BO24" s="197"/>
      <c r="BP24" s="197"/>
      <c r="BQ24" s="197"/>
      <c r="BR24" s="197"/>
      <c r="BS24" s="197"/>
      <c r="BT24" s="197"/>
      <c r="BU24" s="197"/>
      <c r="BV24" s="197"/>
      <c r="BW24" s="197"/>
      <c r="BX24" s="197"/>
      <c r="BY24" s="197"/>
      <c r="BZ24" s="197"/>
      <c r="CA24" s="197"/>
      <c r="CB24" s="197"/>
      <c r="CC24" s="197"/>
      <c r="CD24" s="197"/>
      <c r="CE24" s="197"/>
      <c r="CF24" s="197"/>
      <c r="CG24" s="197"/>
      <c r="CH24" s="197"/>
      <c r="CI24" s="197"/>
      <c r="CJ24" s="197"/>
      <c r="CK24" s="197"/>
      <c r="CL24" s="197"/>
      <c r="CM24" s="197"/>
      <c r="CN24" s="197"/>
      <c r="CO24" s="197"/>
      <c r="CP24" s="197"/>
      <c r="CQ24" s="197"/>
      <c r="CR24" s="197"/>
      <c r="CS24" s="197"/>
      <c r="CT24" s="197"/>
      <c r="CU24" s="197"/>
      <c r="CV24" s="197"/>
      <c r="CW24" s="197"/>
      <c r="CX24" s="197"/>
      <c r="CY24" s="197"/>
      <c r="CZ24" s="197"/>
      <c r="DA24" s="197"/>
      <c r="DB24" s="197"/>
      <c r="DC24" s="197"/>
      <c r="DD24" s="197"/>
      <c r="DE24" s="197"/>
      <c r="DF24" s="197"/>
      <c r="DG24" s="197"/>
      <c r="DH24" s="197"/>
      <c r="DI24" s="197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9.5" thickTop="1" x14ac:dyDescent="0.3">
      <c r="A25" s="15"/>
      <c r="B25" s="15"/>
      <c r="C25" s="30" t="s">
        <v>142</v>
      </c>
      <c r="D25" s="30"/>
      <c r="E25" s="198">
        <f>+E15-E18+E19-E22</f>
        <v>350000</v>
      </c>
    </row>
    <row r="26" spans="1:128" x14ac:dyDescent="0.25">
      <c r="A26" s="15"/>
      <c r="B26" s="15"/>
      <c r="C26" s="15"/>
      <c r="D26" s="16"/>
      <c r="E26" s="196"/>
    </row>
    <row r="27" spans="1:128" x14ac:dyDescent="0.25">
      <c r="A27" s="15"/>
      <c r="B27" s="15"/>
      <c r="C27" s="15"/>
      <c r="D27" s="34"/>
      <c r="E27" s="196"/>
    </row>
    <row r="28" spans="1:128" ht="21" x14ac:dyDescent="0.35">
      <c r="A28" s="15"/>
      <c r="B28" s="29" t="s">
        <v>117</v>
      </c>
      <c r="C28" s="6"/>
      <c r="D28" s="6"/>
      <c r="E28" s="196"/>
    </row>
    <row r="29" spans="1:128" ht="19.5" thickBot="1" x14ac:dyDescent="0.35">
      <c r="A29" s="15"/>
      <c r="B29" s="15"/>
      <c r="C29" s="30" t="s">
        <v>118</v>
      </c>
      <c r="D29" s="35"/>
      <c r="E29" s="198">
        <f>+SUM(E30:E32)</f>
        <v>250000</v>
      </c>
    </row>
    <row r="30" spans="1:128" ht="16.5" thickTop="1" thickBot="1" x14ac:dyDescent="0.3">
      <c r="A30" s="15"/>
      <c r="B30" s="15"/>
      <c r="C30" s="66"/>
      <c r="D30" s="36" t="s">
        <v>63</v>
      </c>
      <c r="E30" s="197"/>
    </row>
    <row r="31" spans="1:128" ht="16.5" thickTop="1" thickBot="1" x14ac:dyDescent="0.3">
      <c r="A31" s="15"/>
      <c r="B31" s="15"/>
      <c r="C31" s="67"/>
      <c r="D31" s="36" t="s">
        <v>64</v>
      </c>
      <c r="E31" s="197">
        <v>190000</v>
      </c>
    </row>
    <row r="32" spans="1:128" ht="16.5" thickTop="1" thickBot="1" x14ac:dyDescent="0.3">
      <c r="A32" s="15"/>
      <c r="B32" s="15"/>
      <c r="C32" s="67"/>
      <c r="D32" s="36" t="s">
        <v>65</v>
      </c>
      <c r="E32" s="197">
        <v>60000</v>
      </c>
    </row>
    <row r="33" spans="1:128" ht="20.25" thickTop="1" thickBot="1" x14ac:dyDescent="0.35">
      <c r="A33" s="15"/>
      <c r="B33" s="15"/>
      <c r="C33" s="35" t="s">
        <v>119</v>
      </c>
      <c r="D33" s="37"/>
      <c r="E33" s="198">
        <f>+SUM(E34:E36)</f>
        <v>135000</v>
      </c>
    </row>
    <row r="34" spans="1:128" ht="16.5" thickTop="1" thickBot="1" x14ac:dyDescent="0.3">
      <c r="A34" s="15"/>
      <c r="B34" s="15"/>
      <c r="C34" s="66"/>
      <c r="D34" s="36" t="s">
        <v>66</v>
      </c>
      <c r="E34" s="197"/>
      <c r="F34" t="str">
        <f>+IF(SUM(I34:DX34)&gt;E34,"ammortamento maggiore del Residuo","Inserimento ok")</f>
        <v>Inserimento ok</v>
      </c>
      <c r="G34" t="s">
        <v>433</v>
      </c>
      <c r="H34" s="100">
        <f t="shared" ref="H34:H36" si="5">+$E34-SUM(I34:DX34)</f>
        <v>0</v>
      </c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  <c r="AP34" s="197"/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197"/>
      <c r="BE34" s="197"/>
      <c r="BF34" s="197"/>
      <c r="BG34" s="197"/>
      <c r="BH34" s="197"/>
      <c r="BI34" s="197"/>
      <c r="BJ34" s="197"/>
      <c r="BK34" s="197"/>
      <c r="BL34" s="197"/>
      <c r="BM34" s="197"/>
      <c r="BN34" s="197"/>
      <c r="BO34" s="197"/>
      <c r="BP34" s="197"/>
      <c r="BQ34" s="197"/>
      <c r="BR34" s="197"/>
      <c r="BS34" s="197"/>
      <c r="BT34" s="197"/>
      <c r="BU34" s="197"/>
      <c r="BV34" s="197"/>
      <c r="BW34" s="197"/>
      <c r="BX34" s="197"/>
      <c r="BY34" s="197"/>
      <c r="BZ34" s="197"/>
      <c r="CA34" s="197"/>
      <c r="CB34" s="197"/>
      <c r="CC34" s="197"/>
      <c r="CD34" s="197"/>
      <c r="CE34" s="197"/>
      <c r="CF34" s="197"/>
      <c r="CG34" s="197"/>
      <c r="CH34" s="197"/>
      <c r="CI34" s="197"/>
      <c r="CJ34" s="197"/>
      <c r="CK34" s="197"/>
      <c r="CL34" s="197"/>
      <c r="CM34" s="197"/>
      <c r="CN34" s="197"/>
      <c r="CO34" s="197"/>
      <c r="CP34" s="197"/>
      <c r="CQ34" s="197"/>
      <c r="CR34" s="197"/>
      <c r="CS34" s="197"/>
      <c r="CT34" s="197"/>
      <c r="CU34" s="197"/>
      <c r="CV34" s="197"/>
      <c r="CW34" s="197"/>
      <c r="CX34" s="197"/>
      <c r="CY34" s="197"/>
      <c r="CZ34" s="197"/>
      <c r="DA34" s="197"/>
      <c r="DB34" s="197"/>
      <c r="DC34" s="197"/>
      <c r="DD34" s="197"/>
      <c r="DE34" s="197"/>
      <c r="DF34" s="197"/>
      <c r="DG34" s="197"/>
      <c r="DH34" s="197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16.5" thickTop="1" thickBot="1" x14ac:dyDescent="0.3">
      <c r="A35" s="15"/>
      <c r="B35" s="15"/>
      <c r="C35" s="67"/>
      <c r="D35" s="36" t="s">
        <v>67</v>
      </c>
      <c r="E35" s="197">
        <v>95000</v>
      </c>
      <c r="F35" t="str">
        <f t="shared" ref="F35:F36" si="6">+IF(SUM(I35:DX35)&gt;E35,"ammortamento maggiore del Residuo","Inserimento ok")</f>
        <v>Inserimento ok</v>
      </c>
      <c r="G35" t="s">
        <v>433</v>
      </c>
      <c r="H35" s="100">
        <f t="shared" si="5"/>
        <v>0</v>
      </c>
      <c r="I35" s="197">
        <v>3000</v>
      </c>
      <c r="J35" s="197">
        <v>3000</v>
      </c>
      <c r="K35" s="197">
        <v>3000</v>
      </c>
      <c r="L35" s="197">
        <v>3000</v>
      </c>
      <c r="M35" s="197">
        <v>3000</v>
      </c>
      <c r="N35" s="197">
        <v>3000</v>
      </c>
      <c r="O35" s="197">
        <v>3000</v>
      </c>
      <c r="P35" s="197">
        <v>3000</v>
      </c>
      <c r="Q35" s="197">
        <v>3000</v>
      </c>
      <c r="R35" s="197">
        <v>3000</v>
      </c>
      <c r="S35" s="197">
        <v>3000</v>
      </c>
      <c r="T35" s="197">
        <v>3000</v>
      </c>
      <c r="U35" s="197">
        <v>3000</v>
      </c>
      <c r="V35" s="197">
        <v>3000</v>
      </c>
      <c r="W35" s="197">
        <v>3000</v>
      </c>
      <c r="X35" s="197">
        <v>3000</v>
      </c>
      <c r="Y35" s="197">
        <v>3000</v>
      </c>
      <c r="Z35" s="197">
        <v>3000</v>
      </c>
      <c r="AA35" s="197">
        <v>3000</v>
      </c>
      <c r="AB35" s="197">
        <v>3000</v>
      </c>
      <c r="AC35" s="197">
        <v>3000</v>
      </c>
      <c r="AD35" s="197">
        <v>3000</v>
      </c>
      <c r="AE35" s="197">
        <v>3000</v>
      </c>
      <c r="AF35" s="197">
        <v>3000</v>
      </c>
      <c r="AG35" s="197">
        <v>3000</v>
      </c>
      <c r="AH35" s="197">
        <v>3000</v>
      </c>
      <c r="AI35" s="197">
        <v>3000</v>
      </c>
      <c r="AJ35" s="197">
        <v>3000</v>
      </c>
      <c r="AK35" s="197">
        <v>3000</v>
      </c>
      <c r="AL35" s="197">
        <v>3000</v>
      </c>
      <c r="AM35" s="197">
        <v>3000</v>
      </c>
      <c r="AN35" s="197">
        <v>2000</v>
      </c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  <c r="BK35" s="197"/>
      <c r="BL35" s="197"/>
      <c r="BM35" s="197"/>
      <c r="BN35" s="197"/>
      <c r="BO35" s="197"/>
      <c r="BP35" s="197"/>
      <c r="BQ35" s="197"/>
      <c r="BR35" s="197"/>
      <c r="BS35" s="197"/>
      <c r="BT35" s="197"/>
      <c r="BU35" s="197"/>
      <c r="BV35" s="197"/>
      <c r="BW35" s="197"/>
      <c r="BX35" s="197"/>
      <c r="BY35" s="197"/>
      <c r="BZ35" s="197"/>
      <c r="CA35" s="197"/>
      <c r="CB35" s="197"/>
      <c r="CC35" s="197"/>
      <c r="CD35" s="197"/>
      <c r="CE35" s="197"/>
      <c r="CF35" s="197"/>
      <c r="CG35" s="197"/>
      <c r="CH35" s="197"/>
      <c r="CI35" s="197"/>
      <c r="CJ35" s="197"/>
      <c r="CK35" s="197"/>
      <c r="CL35" s="197"/>
      <c r="CM35" s="197"/>
      <c r="CN35" s="197"/>
      <c r="CO35" s="197"/>
      <c r="CP35" s="197"/>
      <c r="CQ35" s="197"/>
      <c r="CR35" s="197"/>
      <c r="CS35" s="197"/>
      <c r="CT35" s="197"/>
      <c r="CU35" s="197"/>
      <c r="CV35" s="197"/>
      <c r="CW35" s="197"/>
      <c r="CX35" s="197"/>
      <c r="CY35" s="197"/>
      <c r="CZ35" s="197"/>
      <c r="DA35" s="197"/>
      <c r="DB35" s="197"/>
      <c r="DC35" s="197"/>
      <c r="DD35" s="197"/>
      <c r="DE35" s="197"/>
      <c r="DF35" s="197"/>
      <c r="DG35" s="197"/>
      <c r="DH35" s="197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16.5" thickTop="1" thickBot="1" x14ac:dyDescent="0.3">
      <c r="A36" s="15"/>
      <c r="B36" s="15"/>
      <c r="C36" s="67"/>
      <c r="D36" s="36" t="s">
        <v>68</v>
      </c>
      <c r="E36" s="197">
        <v>40000</v>
      </c>
      <c r="F36" t="str">
        <f t="shared" si="6"/>
        <v>Inserimento ok</v>
      </c>
      <c r="G36" t="s">
        <v>433</v>
      </c>
      <c r="H36" s="100">
        <f t="shared" si="5"/>
        <v>0</v>
      </c>
      <c r="I36" s="197">
        <v>2000</v>
      </c>
      <c r="J36" s="197">
        <v>2000</v>
      </c>
      <c r="K36" s="197">
        <v>2000</v>
      </c>
      <c r="L36" s="197">
        <v>2000</v>
      </c>
      <c r="M36" s="197">
        <v>2000</v>
      </c>
      <c r="N36" s="197">
        <v>2000</v>
      </c>
      <c r="O36" s="197">
        <v>2000</v>
      </c>
      <c r="P36" s="197">
        <v>2000</v>
      </c>
      <c r="Q36" s="197">
        <v>2000</v>
      </c>
      <c r="R36" s="197">
        <v>2000</v>
      </c>
      <c r="S36" s="197">
        <v>2000</v>
      </c>
      <c r="T36" s="197">
        <v>2000</v>
      </c>
      <c r="U36" s="197">
        <v>2000</v>
      </c>
      <c r="V36" s="197">
        <v>2000</v>
      </c>
      <c r="W36" s="197">
        <v>2000</v>
      </c>
      <c r="X36" s="197">
        <v>2000</v>
      </c>
      <c r="Y36" s="197">
        <v>2000</v>
      </c>
      <c r="Z36" s="197">
        <v>2000</v>
      </c>
      <c r="AA36" s="197">
        <v>2000</v>
      </c>
      <c r="AB36" s="197">
        <v>2000</v>
      </c>
      <c r="AC36" s="197"/>
      <c r="AD36" s="197"/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97"/>
      <c r="AT36" s="197"/>
      <c r="AU36" s="197"/>
      <c r="AV36" s="197"/>
      <c r="AW36" s="197"/>
      <c r="AX36" s="197"/>
      <c r="AY36" s="197"/>
      <c r="AZ36" s="197"/>
      <c r="BA36" s="197"/>
      <c r="BB36" s="197"/>
      <c r="BC36" s="197"/>
      <c r="BD36" s="197"/>
      <c r="BE36" s="197"/>
      <c r="BF36" s="197"/>
      <c r="BG36" s="197"/>
      <c r="BH36" s="197"/>
      <c r="BI36" s="197"/>
      <c r="BJ36" s="197"/>
      <c r="BK36" s="197"/>
      <c r="BL36" s="197"/>
      <c r="BM36" s="197"/>
      <c r="BN36" s="197"/>
      <c r="BO36" s="197"/>
      <c r="BP36" s="197"/>
      <c r="BQ36" s="197"/>
      <c r="BR36" s="197"/>
      <c r="BS36" s="197"/>
      <c r="BT36" s="197"/>
      <c r="BU36" s="197"/>
      <c r="BV36" s="197"/>
      <c r="BW36" s="197"/>
      <c r="BX36" s="197"/>
      <c r="BY36" s="197"/>
      <c r="BZ36" s="197"/>
      <c r="CA36" s="197"/>
      <c r="CB36" s="197"/>
      <c r="CC36" s="197"/>
      <c r="CD36" s="197"/>
      <c r="CE36" s="197"/>
      <c r="CF36" s="197"/>
      <c r="CG36" s="197"/>
      <c r="CH36" s="197"/>
      <c r="CI36" s="197"/>
      <c r="CJ36" s="197"/>
      <c r="CK36" s="197"/>
      <c r="CL36" s="197"/>
      <c r="CM36" s="197"/>
      <c r="CN36" s="197"/>
      <c r="CO36" s="197"/>
      <c r="CP36" s="197"/>
      <c r="CQ36" s="197"/>
      <c r="CR36" s="197"/>
      <c r="CS36" s="197"/>
      <c r="CT36" s="197"/>
      <c r="CU36" s="197"/>
      <c r="CV36" s="197"/>
      <c r="CW36" s="197"/>
      <c r="CX36" s="197"/>
      <c r="CY36" s="197"/>
      <c r="CZ36" s="197"/>
      <c r="DA36" s="197"/>
      <c r="DB36" s="197"/>
      <c r="DC36" s="197"/>
      <c r="DD36" s="197"/>
      <c r="DE36" s="197"/>
      <c r="DF36" s="197"/>
      <c r="DG36" s="197"/>
      <c r="DH36" s="197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5.75" thickTop="1" x14ac:dyDescent="0.25">
      <c r="A37" s="15"/>
      <c r="B37" s="15"/>
      <c r="C37" s="68"/>
      <c r="D37" s="69"/>
      <c r="E37" s="196"/>
    </row>
    <row r="38" spans="1:128" ht="21" x14ac:dyDescent="0.35">
      <c r="A38" s="15"/>
      <c r="B38" s="6"/>
      <c r="C38" s="30" t="s">
        <v>141</v>
      </c>
      <c r="D38" s="30"/>
      <c r="E38" s="198">
        <f>+E29-E33</f>
        <v>115000</v>
      </c>
    </row>
    <row r="39" spans="1:128" ht="21.75" thickBot="1" x14ac:dyDescent="0.4">
      <c r="A39" s="15"/>
      <c r="B39" s="6"/>
      <c r="C39" s="75"/>
      <c r="D39" s="75"/>
      <c r="E39" s="198"/>
    </row>
    <row r="40" spans="1:128" ht="22.5" thickTop="1" thickBot="1" x14ac:dyDescent="0.4">
      <c r="A40" s="15"/>
      <c r="B40" s="6" t="s">
        <v>418</v>
      </c>
      <c r="C40" s="75"/>
      <c r="D40" s="75"/>
      <c r="E40" s="197">
        <v>145000</v>
      </c>
      <c r="H40" s="100">
        <f t="shared" ref="H40" si="7">+$E40-SUM(I40:DX40)</f>
        <v>145000</v>
      </c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21.75" thickTop="1" x14ac:dyDescent="0.35">
      <c r="A41" s="15"/>
      <c r="B41" s="6"/>
      <c r="C41" s="6"/>
      <c r="D41" s="16"/>
      <c r="E41" s="196"/>
    </row>
    <row r="42" spans="1:128" ht="21.75" thickBot="1" x14ac:dyDescent="0.4">
      <c r="A42" s="15"/>
      <c r="B42" s="6"/>
      <c r="C42" s="6"/>
      <c r="D42" s="16"/>
      <c r="E42" s="196"/>
    </row>
    <row r="43" spans="1:128" ht="22.5" thickTop="1" thickBot="1" x14ac:dyDescent="0.4">
      <c r="A43" s="15"/>
      <c r="B43" s="73" t="s">
        <v>120</v>
      </c>
      <c r="C43" s="73"/>
      <c r="D43" s="74"/>
      <c r="E43" s="201">
        <f>+E38+E25+E12+E10+E3+E40</f>
        <v>1195000</v>
      </c>
    </row>
    <row r="44" spans="1:128" ht="21.75" thickTop="1" x14ac:dyDescent="0.35">
      <c r="A44" s="15"/>
      <c r="B44" s="6"/>
      <c r="C44" s="6"/>
      <c r="D44" s="6"/>
      <c r="E44" s="196"/>
    </row>
    <row r="45" spans="1:128" x14ac:dyDescent="0.25">
      <c r="A45" s="15"/>
      <c r="B45" s="15"/>
      <c r="C45" s="15"/>
      <c r="D45" s="15"/>
      <c r="E45" s="196"/>
    </row>
    <row r="46" spans="1:128" ht="27" thickBot="1" x14ac:dyDescent="0.45">
      <c r="A46" s="64" t="s">
        <v>121</v>
      </c>
      <c r="B46" s="15"/>
      <c r="C46" s="15"/>
      <c r="D46" s="65"/>
      <c r="E46" s="196"/>
    </row>
    <row r="47" spans="1:128" ht="22.5" thickTop="1" thickBot="1" x14ac:dyDescent="0.4">
      <c r="A47" s="15"/>
      <c r="B47" s="29" t="s">
        <v>122</v>
      </c>
      <c r="C47" s="6"/>
      <c r="D47" s="6"/>
      <c r="E47" s="197">
        <v>25000</v>
      </c>
    </row>
    <row r="48" spans="1:128" ht="21.75" thickTop="1" x14ac:dyDescent="0.35">
      <c r="A48" s="15"/>
      <c r="B48" s="29" t="s">
        <v>123</v>
      </c>
      <c r="C48" s="6"/>
      <c r="D48" s="39"/>
      <c r="E48" s="196"/>
    </row>
    <row r="49" spans="1:128" ht="19.5" thickBot="1" x14ac:dyDescent="0.35">
      <c r="A49" s="15"/>
      <c r="B49" s="15"/>
      <c r="C49" s="30" t="s">
        <v>124</v>
      </c>
      <c r="D49" s="30"/>
      <c r="E49" s="198">
        <f>+E50+E51</f>
        <v>320000</v>
      </c>
    </row>
    <row r="50" spans="1:128" ht="16.5" thickTop="1" thickBot="1" x14ac:dyDescent="0.3">
      <c r="A50" s="15"/>
      <c r="B50" s="15"/>
      <c r="C50" s="33"/>
      <c r="D50" s="31" t="s">
        <v>125</v>
      </c>
      <c r="E50" s="197">
        <v>320000</v>
      </c>
      <c r="F50" t="str">
        <f>+IF(SUM(I50:DX50)&gt;E50,"Inseriti Pagamenti superiori al saldo","Inserimento ok")</f>
        <v>Inserimento ok</v>
      </c>
      <c r="G50" t="s">
        <v>434</v>
      </c>
      <c r="H50" s="100">
        <f t="shared" ref="H50:H56" si="8">+$E50-SUM(I50:DX50)</f>
        <v>0</v>
      </c>
      <c r="I50" s="197">
        <v>160000</v>
      </c>
      <c r="J50" s="197">
        <v>160000</v>
      </c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7"/>
      <c r="BN50" s="197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7"/>
      <c r="BZ50" s="197"/>
      <c r="CA50" s="197"/>
      <c r="CB50" s="197"/>
      <c r="CC50" s="197"/>
      <c r="CD50" s="197"/>
      <c r="CE50" s="197"/>
      <c r="CF50" s="197"/>
      <c r="CG50" s="197"/>
      <c r="CH50" s="197"/>
      <c r="CI50" s="197"/>
      <c r="CJ50" s="197"/>
      <c r="CK50" s="197"/>
      <c r="CL50" s="197"/>
      <c r="CM50" s="197"/>
      <c r="CN50" s="197"/>
      <c r="CO50" s="197"/>
      <c r="CP50" s="197"/>
      <c r="CQ50" s="197"/>
      <c r="CR50" s="197"/>
      <c r="CS50" s="197"/>
      <c r="CT50" s="197"/>
      <c r="CU50" s="197"/>
      <c r="CV50" s="197"/>
      <c r="CW50" s="197"/>
      <c r="CX50" s="197"/>
      <c r="CY50" s="197"/>
      <c r="CZ50" s="197"/>
      <c r="DA50" s="197"/>
      <c r="DB50" s="197"/>
      <c r="DC50" s="197"/>
      <c r="DD50" s="197"/>
      <c r="DE50" s="197"/>
      <c r="DF50" s="197"/>
      <c r="DG50" s="197"/>
      <c r="DH50" s="197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ht="16.5" thickTop="1" thickBot="1" x14ac:dyDescent="0.3">
      <c r="A51" s="15"/>
      <c r="B51" s="15"/>
      <c r="C51" s="39"/>
      <c r="D51" s="31" t="s">
        <v>126</v>
      </c>
      <c r="E51" s="197">
        <v>0</v>
      </c>
      <c r="F51" t="str">
        <f t="shared" ref="F51:F56" si="9">+IF(SUM(I51:DX51)&gt;E51,"Inseriti Pagamenti superiori al saldo","Inserimento ok")</f>
        <v>Inserimento ok</v>
      </c>
      <c r="G51" t="s">
        <v>434</v>
      </c>
      <c r="H51" s="100">
        <f t="shared" si="8"/>
        <v>0</v>
      </c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7"/>
      <c r="AE51" s="197"/>
      <c r="AF51" s="197"/>
      <c r="AG51" s="197"/>
      <c r="AH51" s="197"/>
      <c r="AI51" s="197"/>
      <c r="AJ51" s="197"/>
      <c r="AK51" s="197"/>
      <c r="AL51" s="197"/>
      <c r="AM51" s="197"/>
      <c r="AN51" s="197"/>
      <c r="AO51" s="197"/>
      <c r="AP51" s="197"/>
      <c r="AQ51" s="197"/>
      <c r="AR51" s="197"/>
      <c r="AS51" s="197"/>
      <c r="AT51" s="197"/>
      <c r="AU51" s="197"/>
      <c r="AV51" s="197"/>
      <c r="AW51" s="197"/>
      <c r="AX51" s="197"/>
      <c r="AY51" s="197"/>
      <c r="AZ51" s="197"/>
      <c r="BA51" s="197"/>
      <c r="BB51" s="197"/>
      <c r="BC51" s="197"/>
      <c r="BD51" s="197"/>
      <c r="BE51" s="197"/>
      <c r="BF51" s="197"/>
      <c r="BG51" s="197"/>
      <c r="BH51" s="197"/>
      <c r="BI51" s="197"/>
      <c r="BJ51" s="197"/>
      <c r="BK51" s="197"/>
      <c r="BL51" s="197"/>
      <c r="BM51" s="197"/>
      <c r="BN51" s="197"/>
      <c r="BO51" s="197"/>
      <c r="BP51" s="197"/>
      <c r="BQ51" s="197"/>
      <c r="BR51" s="197"/>
      <c r="BS51" s="197"/>
      <c r="BT51" s="197"/>
      <c r="BU51" s="197"/>
      <c r="BV51" s="197"/>
      <c r="BW51" s="197"/>
      <c r="BX51" s="197"/>
      <c r="BY51" s="197"/>
      <c r="BZ51" s="197"/>
      <c r="CA51" s="197"/>
      <c r="CB51" s="197"/>
      <c r="CC51" s="197"/>
      <c r="CD51" s="197"/>
      <c r="CE51" s="197"/>
      <c r="CF51" s="197"/>
      <c r="CG51" s="197"/>
      <c r="CH51" s="197"/>
      <c r="CI51" s="197"/>
      <c r="CJ51" s="197"/>
      <c r="CK51" s="197"/>
      <c r="CL51" s="197"/>
      <c r="CM51" s="197"/>
      <c r="CN51" s="197"/>
      <c r="CO51" s="197"/>
      <c r="CP51" s="197"/>
      <c r="CQ51" s="197"/>
      <c r="CR51" s="197"/>
      <c r="CS51" s="197"/>
      <c r="CT51" s="197"/>
      <c r="CU51" s="197"/>
      <c r="CV51" s="197"/>
      <c r="CW51" s="197"/>
      <c r="CX51" s="197"/>
      <c r="CY51" s="197"/>
      <c r="CZ51" s="197"/>
      <c r="DA51" s="197"/>
      <c r="DB51" s="197"/>
      <c r="DC51" s="197"/>
      <c r="DD51" s="197"/>
      <c r="DE51" s="197"/>
      <c r="DF51" s="197"/>
      <c r="DG51" s="197"/>
      <c r="DH51" s="197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ht="16.5" thickTop="1" thickBot="1" x14ac:dyDescent="0.3">
      <c r="A52" s="15"/>
      <c r="B52" s="15"/>
      <c r="C52" s="199" t="s">
        <v>106</v>
      </c>
      <c r="D52" s="32"/>
      <c r="E52" s="197">
        <v>0</v>
      </c>
      <c r="F52" t="str">
        <f t="shared" si="9"/>
        <v>Inserimento ok</v>
      </c>
      <c r="G52" t="s">
        <v>434</v>
      </c>
      <c r="H52" s="100">
        <f t="shared" si="8"/>
        <v>0</v>
      </c>
      <c r="I52" s="197">
        <v>0</v>
      </c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  <c r="BD52" s="197"/>
      <c r="BE52" s="197"/>
      <c r="BF52" s="197"/>
      <c r="BG52" s="197"/>
      <c r="BH52" s="197"/>
      <c r="BI52" s="197"/>
      <c r="BJ52" s="197"/>
      <c r="BK52" s="197"/>
      <c r="BL52" s="197"/>
      <c r="BM52" s="197"/>
      <c r="BN52" s="197"/>
      <c r="BO52" s="197"/>
      <c r="BP52" s="197"/>
      <c r="BQ52" s="197"/>
      <c r="BR52" s="197"/>
      <c r="BS52" s="197"/>
      <c r="BT52" s="197"/>
      <c r="BU52" s="197"/>
      <c r="BV52" s="197"/>
      <c r="BW52" s="197"/>
      <c r="BX52" s="197"/>
      <c r="BY52" s="197"/>
      <c r="BZ52" s="197"/>
      <c r="CA52" s="197"/>
      <c r="CB52" s="197"/>
      <c r="CC52" s="197"/>
      <c r="CD52" s="197"/>
      <c r="CE52" s="197"/>
      <c r="CF52" s="197"/>
      <c r="CG52" s="197"/>
      <c r="CH52" s="197"/>
      <c r="CI52" s="197"/>
      <c r="CJ52" s="197"/>
      <c r="CK52" s="197"/>
      <c r="CL52" s="197"/>
      <c r="CM52" s="197"/>
      <c r="CN52" s="197"/>
      <c r="CO52" s="197"/>
      <c r="CP52" s="197"/>
      <c r="CQ52" s="197"/>
      <c r="CR52" s="197"/>
      <c r="CS52" s="197"/>
      <c r="CT52" s="197"/>
      <c r="CU52" s="197"/>
      <c r="CV52" s="197"/>
      <c r="CW52" s="197"/>
      <c r="CX52" s="197"/>
      <c r="CY52" s="197"/>
      <c r="CZ52" s="197"/>
      <c r="DA52" s="197"/>
      <c r="DB52" s="197"/>
      <c r="DC52" s="197"/>
      <c r="DD52" s="197"/>
      <c r="DE52" s="197"/>
      <c r="DF52" s="197"/>
      <c r="DG52" s="197"/>
      <c r="DH52" s="197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ht="16.5" thickTop="1" thickBot="1" x14ac:dyDescent="0.3">
      <c r="A53" s="15"/>
      <c r="B53" s="15"/>
      <c r="C53" s="200" t="s">
        <v>233</v>
      </c>
      <c r="D53" s="32"/>
      <c r="E53" s="197">
        <v>25000</v>
      </c>
      <c r="F53" t="str">
        <f t="shared" si="9"/>
        <v>Inserimento ok</v>
      </c>
      <c r="G53" t="s">
        <v>434</v>
      </c>
      <c r="H53" s="100">
        <f t="shared" si="8"/>
        <v>0</v>
      </c>
      <c r="I53" s="197">
        <v>25000</v>
      </c>
      <c r="J53" s="197"/>
      <c r="K53" s="197"/>
      <c r="L53" s="197"/>
      <c r="M53" s="197">
        <v>0</v>
      </c>
      <c r="N53" s="197"/>
      <c r="O53" s="197"/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  <c r="AE53" s="197"/>
      <c r="AF53" s="197"/>
      <c r="AG53" s="197"/>
      <c r="AH53" s="197"/>
      <c r="AI53" s="197"/>
      <c r="AJ53" s="197"/>
      <c r="AK53" s="197"/>
      <c r="AL53" s="197"/>
      <c r="AM53" s="197"/>
      <c r="AN53" s="197"/>
      <c r="AO53" s="197"/>
      <c r="AP53" s="197"/>
      <c r="AQ53" s="197"/>
      <c r="AR53" s="197"/>
      <c r="AS53" s="197"/>
      <c r="AT53" s="197"/>
      <c r="AU53" s="197"/>
      <c r="AV53" s="197"/>
      <c r="AW53" s="197"/>
      <c r="AX53" s="197"/>
      <c r="AY53" s="197"/>
      <c r="AZ53" s="197"/>
      <c r="BA53" s="197"/>
      <c r="BB53" s="197"/>
      <c r="BC53" s="197"/>
      <c r="BD53" s="197"/>
      <c r="BE53" s="197"/>
      <c r="BF53" s="197"/>
      <c r="BG53" s="197"/>
      <c r="BH53" s="197"/>
      <c r="BI53" s="197"/>
      <c r="BJ53" s="197"/>
      <c r="BK53" s="197"/>
      <c r="BL53" s="197"/>
      <c r="BM53" s="197"/>
      <c r="BN53" s="197"/>
      <c r="BO53" s="197"/>
      <c r="BP53" s="197"/>
      <c r="BQ53" s="197"/>
      <c r="BR53" s="197"/>
      <c r="BS53" s="197"/>
      <c r="BT53" s="197"/>
      <c r="BU53" s="197"/>
      <c r="BV53" s="197"/>
      <c r="BW53" s="197"/>
      <c r="BX53" s="197"/>
      <c r="BY53" s="197"/>
      <c r="BZ53" s="197"/>
      <c r="CA53" s="197"/>
      <c r="CB53" s="197"/>
      <c r="CC53" s="197"/>
      <c r="CD53" s="197"/>
      <c r="CE53" s="197"/>
      <c r="CF53" s="197"/>
      <c r="CG53" s="197"/>
      <c r="CH53" s="197"/>
      <c r="CI53" s="197"/>
      <c r="CJ53" s="197"/>
      <c r="CK53" s="197"/>
      <c r="CL53" s="197"/>
      <c r="CM53" s="197"/>
      <c r="CN53" s="197"/>
      <c r="CO53" s="197"/>
      <c r="CP53" s="197"/>
      <c r="CQ53" s="197"/>
      <c r="CR53" s="197"/>
      <c r="CS53" s="197"/>
      <c r="CT53" s="197"/>
      <c r="CU53" s="197"/>
      <c r="CV53" s="197"/>
      <c r="CW53" s="197"/>
      <c r="CX53" s="197"/>
      <c r="CY53" s="197"/>
      <c r="CZ53" s="197"/>
      <c r="DA53" s="197"/>
      <c r="DB53" s="197"/>
      <c r="DC53" s="197"/>
      <c r="DD53" s="197"/>
      <c r="DE53" s="197"/>
      <c r="DF53" s="197"/>
      <c r="DG53" s="197"/>
      <c r="DH53" s="197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ht="16.5" thickTop="1" thickBot="1" x14ac:dyDescent="0.3">
      <c r="A54" s="15"/>
      <c r="B54" s="15"/>
      <c r="C54" s="200" t="s">
        <v>109</v>
      </c>
      <c r="D54" s="32"/>
      <c r="E54" s="197">
        <v>45000</v>
      </c>
      <c r="F54" t="str">
        <f t="shared" si="9"/>
        <v>Inserimento ok</v>
      </c>
      <c r="G54" t="s">
        <v>434</v>
      </c>
      <c r="H54" s="100">
        <f t="shared" si="8"/>
        <v>0</v>
      </c>
      <c r="I54" s="197"/>
      <c r="J54" s="197"/>
      <c r="K54" s="197"/>
      <c r="L54" s="197"/>
      <c r="M54" s="197">
        <v>45000</v>
      </c>
      <c r="N54" s="197"/>
      <c r="O54" s="197"/>
      <c r="P54" s="197"/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  <c r="AC54" s="197"/>
      <c r="AD54" s="197"/>
      <c r="AE54" s="197"/>
      <c r="AF54" s="197"/>
      <c r="AG54" s="197"/>
      <c r="AH54" s="197"/>
      <c r="AI54" s="197"/>
      <c r="AJ54" s="197"/>
      <c r="AK54" s="197"/>
      <c r="AL54" s="197"/>
      <c r="AM54" s="197"/>
      <c r="AN54" s="197"/>
      <c r="AO54" s="197"/>
      <c r="AP54" s="197"/>
      <c r="AQ54" s="197"/>
      <c r="AR54" s="197"/>
      <c r="AS54" s="197"/>
      <c r="AT54" s="197"/>
      <c r="AU54" s="197"/>
      <c r="AV54" s="197"/>
      <c r="AW54" s="197"/>
      <c r="AX54" s="197"/>
      <c r="AY54" s="197"/>
      <c r="AZ54" s="197"/>
      <c r="BA54" s="197"/>
      <c r="BB54" s="197"/>
      <c r="BC54" s="197"/>
      <c r="BD54" s="197"/>
      <c r="BE54" s="197"/>
      <c r="BF54" s="197"/>
      <c r="BG54" s="197"/>
      <c r="BH54" s="197"/>
      <c r="BI54" s="197"/>
      <c r="BJ54" s="197"/>
      <c r="BK54" s="197"/>
      <c r="BL54" s="197"/>
      <c r="BM54" s="197"/>
      <c r="BN54" s="197"/>
      <c r="BO54" s="197"/>
      <c r="BP54" s="197"/>
      <c r="BQ54" s="197"/>
      <c r="BR54" s="197"/>
      <c r="BS54" s="197"/>
      <c r="BT54" s="197"/>
      <c r="BU54" s="197"/>
      <c r="BV54" s="197"/>
      <c r="BW54" s="197"/>
      <c r="BX54" s="197"/>
      <c r="BY54" s="197"/>
      <c r="BZ54" s="197"/>
      <c r="CA54" s="197"/>
      <c r="CB54" s="197"/>
      <c r="CC54" s="197"/>
      <c r="CD54" s="197"/>
      <c r="CE54" s="197"/>
      <c r="CF54" s="197"/>
      <c r="CG54" s="197"/>
      <c r="CH54" s="197"/>
      <c r="CI54" s="197"/>
      <c r="CJ54" s="197"/>
      <c r="CK54" s="197"/>
      <c r="CL54" s="197"/>
      <c r="CM54" s="197"/>
      <c r="CN54" s="197"/>
      <c r="CO54" s="197"/>
      <c r="CP54" s="197"/>
      <c r="CQ54" s="197"/>
      <c r="CR54" s="197"/>
      <c r="CS54" s="197"/>
      <c r="CT54" s="197"/>
      <c r="CU54" s="197"/>
      <c r="CV54" s="197"/>
      <c r="CW54" s="197"/>
      <c r="CX54" s="197"/>
      <c r="CY54" s="197"/>
      <c r="CZ54" s="197"/>
      <c r="DA54" s="197"/>
      <c r="DB54" s="197"/>
      <c r="DC54" s="197"/>
      <c r="DD54" s="197"/>
      <c r="DE54" s="197"/>
      <c r="DF54" s="197"/>
      <c r="DG54" s="197"/>
      <c r="DH54" s="197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ht="16.5" thickTop="1" thickBot="1" x14ac:dyDescent="0.3">
      <c r="A55" s="15"/>
      <c r="B55" s="15"/>
      <c r="C55" s="199" t="s">
        <v>127</v>
      </c>
      <c r="D55" s="32"/>
      <c r="E55" s="197"/>
      <c r="F55" t="str">
        <f t="shared" si="9"/>
        <v>Inserimento ok</v>
      </c>
      <c r="G55" t="s">
        <v>434</v>
      </c>
      <c r="H55" s="100">
        <f t="shared" si="8"/>
        <v>0</v>
      </c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  <c r="AC55" s="197"/>
      <c r="AD55" s="197"/>
      <c r="AE55" s="197"/>
      <c r="AF55" s="197"/>
      <c r="AG55" s="197"/>
      <c r="AH55" s="197"/>
      <c r="AI55" s="197"/>
      <c r="AJ55" s="197"/>
      <c r="AK55" s="197"/>
      <c r="AL55" s="197"/>
      <c r="AM55" s="197"/>
      <c r="AN55" s="197"/>
      <c r="AO55" s="197"/>
      <c r="AP55" s="197"/>
      <c r="AQ55" s="197"/>
      <c r="AR55" s="197"/>
      <c r="AS55" s="197"/>
      <c r="AT55" s="197"/>
      <c r="AU55" s="197"/>
      <c r="AV55" s="197"/>
      <c r="AW55" s="197"/>
      <c r="AX55" s="197"/>
      <c r="AY55" s="197"/>
      <c r="AZ55" s="197"/>
      <c r="BA55" s="197"/>
      <c r="BB55" s="197"/>
      <c r="BC55" s="197"/>
      <c r="BD55" s="197"/>
      <c r="BE55" s="197"/>
      <c r="BF55" s="197"/>
      <c r="BG55" s="197"/>
      <c r="BH55" s="197"/>
      <c r="BI55" s="197"/>
      <c r="BJ55" s="197"/>
      <c r="BK55" s="197"/>
      <c r="BL55" s="197"/>
      <c r="BM55" s="197"/>
      <c r="BN55" s="197"/>
      <c r="BO55" s="197"/>
      <c r="BP55" s="197"/>
      <c r="BQ55" s="197"/>
      <c r="BR55" s="197"/>
      <c r="BS55" s="197"/>
      <c r="BT55" s="197"/>
      <c r="BU55" s="197"/>
      <c r="BV55" s="197"/>
      <c r="BW55" s="197"/>
      <c r="BX55" s="197"/>
      <c r="BY55" s="197"/>
      <c r="BZ55" s="197"/>
      <c r="CA55" s="197"/>
      <c r="CB55" s="197"/>
      <c r="CC55" s="197"/>
      <c r="CD55" s="197"/>
      <c r="CE55" s="197"/>
      <c r="CF55" s="197"/>
      <c r="CG55" s="197"/>
      <c r="CH55" s="197"/>
      <c r="CI55" s="197"/>
      <c r="CJ55" s="197"/>
      <c r="CK55" s="197"/>
      <c r="CL55" s="197"/>
      <c r="CM55" s="197"/>
      <c r="CN55" s="197"/>
      <c r="CO55" s="197"/>
      <c r="CP55" s="197"/>
      <c r="CQ55" s="197"/>
      <c r="CR55" s="197"/>
      <c r="CS55" s="197"/>
      <c r="CT55" s="197"/>
      <c r="CU55" s="197"/>
      <c r="CV55" s="197"/>
      <c r="CW55" s="197"/>
      <c r="CX55" s="197"/>
      <c r="CY55" s="197"/>
      <c r="CZ55" s="197"/>
      <c r="DA55" s="197"/>
      <c r="DB55" s="197"/>
      <c r="DC55" s="197"/>
      <c r="DD55" s="197"/>
      <c r="DE55" s="197"/>
      <c r="DF55" s="197"/>
      <c r="DG55" s="197"/>
      <c r="DH55" s="197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ht="16.5" thickTop="1" thickBot="1" x14ac:dyDescent="0.3">
      <c r="A56" s="15"/>
      <c r="B56" s="15"/>
      <c r="C56" s="200" t="s">
        <v>128</v>
      </c>
      <c r="D56" s="32"/>
      <c r="E56" s="197"/>
      <c r="F56" t="str">
        <f t="shared" si="9"/>
        <v>Inserimento ok</v>
      </c>
      <c r="G56" t="s">
        <v>434</v>
      </c>
      <c r="H56" s="100">
        <f t="shared" si="8"/>
        <v>0</v>
      </c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  <c r="AO56" s="197"/>
      <c r="AP56" s="197"/>
      <c r="AQ56" s="197"/>
      <c r="AR56" s="197"/>
      <c r="AS56" s="197"/>
      <c r="AT56" s="197"/>
      <c r="AU56" s="19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7"/>
      <c r="BT56" s="197"/>
      <c r="BU56" s="197"/>
      <c r="BV56" s="197"/>
      <c r="BW56" s="197"/>
      <c r="BX56" s="197"/>
      <c r="BY56" s="197"/>
      <c r="BZ56" s="197"/>
      <c r="CA56" s="197"/>
      <c r="CB56" s="197"/>
      <c r="CC56" s="197"/>
      <c r="CD56" s="197"/>
      <c r="CE56" s="197"/>
      <c r="CF56" s="197"/>
      <c r="CG56" s="197"/>
      <c r="CH56" s="197"/>
      <c r="CI56" s="197"/>
      <c r="CJ56" s="197"/>
      <c r="CK56" s="197"/>
      <c r="CL56" s="197"/>
      <c r="CM56" s="197"/>
      <c r="CN56" s="197"/>
      <c r="CO56" s="197"/>
      <c r="CP56" s="197"/>
      <c r="CQ56" s="197"/>
      <c r="CR56" s="197"/>
      <c r="CS56" s="197"/>
      <c r="CT56" s="197"/>
      <c r="CU56" s="197"/>
      <c r="CV56" s="197"/>
      <c r="CW56" s="197"/>
      <c r="CX56" s="197"/>
      <c r="CY56" s="197"/>
      <c r="CZ56" s="197"/>
      <c r="DA56" s="197"/>
      <c r="DB56" s="197"/>
      <c r="DC56" s="197"/>
      <c r="DD56" s="197"/>
      <c r="DE56" s="197"/>
      <c r="DF56" s="197"/>
      <c r="DG56" s="197"/>
      <c r="DH56" s="197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ht="19.5" thickTop="1" x14ac:dyDescent="0.3">
      <c r="A57" s="15"/>
      <c r="B57" s="15"/>
      <c r="C57" s="30" t="s">
        <v>144</v>
      </c>
      <c r="D57" s="30"/>
      <c r="E57" s="198">
        <f>+SUM(E52:E56)+E49</f>
        <v>390000</v>
      </c>
    </row>
    <row r="58" spans="1:128" x14ac:dyDescent="0.25">
      <c r="A58" s="15"/>
      <c r="B58" s="15"/>
      <c r="C58" s="16"/>
      <c r="D58" s="16"/>
    </row>
    <row r="59" spans="1:128" ht="21.75" thickBot="1" x14ac:dyDescent="0.4">
      <c r="A59" s="15"/>
      <c r="B59" s="29" t="s">
        <v>129</v>
      </c>
      <c r="C59" s="6"/>
      <c r="D59" s="65"/>
    </row>
    <row r="60" spans="1:128" ht="16.5" thickTop="1" thickBot="1" x14ac:dyDescent="0.3">
      <c r="A60" s="15"/>
      <c r="B60" s="15"/>
      <c r="C60" s="200" t="s">
        <v>130</v>
      </c>
      <c r="D60" s="32"/>
      <c r="E60" s="197">
        <v>450000</v>
      </c>
      <c r="F60" t="str">
        <f t="shared" ref="F60:F65" si="10">+IF(SUM(I60:DX60)&gt;E60,"Inseriti Pagamenti superiori al saldo","Inserimento ok")</f>
        <v>Inserimento ok</v>
      </c>
      <c r="G60" t="s">
        <v>435</v>
      </c>
      <c r="H60" s="100">
        <f t="shared" ref="H60:H65" si="11">+$E60-SUM(I60:DX60)</f>
        <v>0</v>
      </c>
      <c r="I60" s="197">
        <v>10000</v>
      </c>
      <c r="J60" s="197">
        <v>10000</v>
      </c>
      <c r="K60" s="197">
        <v>10000</v>
      </c>
      <c r="L60" s="197">
        <v>10000</v>
      </c>
      <c r="M60" s="197">
        <v>10000</v>
      </c>
      <c r="N60" s="197">
        <v>10000</v>
      </c>
      <c r="O60" s="197">
        <v>10000</v>
      </c>
      <c r="P60" s="197">
        <v>10000</v>
      </c>
      <c r="Q60" s="197">
        <v>10000</v>
      </c>
      <c r="R60" s="197">
        <v>10000</v>
      </c>
      <c r="S60" s="197">
        <v>10000</v>
      </c>
      <c r="T60" s="197">
        <v>10000</v>
      </c>
      <c r="U60" s="197">
        <v>10000</v>
      </c>
      <c r="V60" s="197">
        <v>10000</v>
      </c>
      <c r="W60" s="197">
        <v>10000</v>
      </c>
      <c r="X60" s="197">
        <v>10000</v>
      </c>
      <c r="Y60" s="197">
        <v>10000</v>
      </c>
      <c r="Z60" s="197">
        <v>10000</v>
      </c>
      <c r="AA60" s="197">
        <v>10000</v>
      </c>
      <c r="AB60" s="197">
        <v>10000</v>
      </c>
      <c r="AC60" s="197">
        <v>10000</v>
      </c>
      <c r="AD60" s="197">
        <v>10000</v>
      </c>
      <c r="AE60" s="197">
        <v>10000</v>
      </c>
      <c r="AF60" s="197">
        <v>10000</v>
      </c>
      <c r="AG60" s="197">
        <v>10000</v>
      </c>
      <c r="AH60" s="197">
        <v>10000</v>
      </c>
      <c r="AI60" s="197">
        <v>10000</v>
      </c>
      <c r="AJ60" s="197">
        <v>10000</v>
      </c>
      <c r="AK60" s="197">
        <v>10000</v>
      </c>
      <c r="AL60" s="197">
        <v>10000</v>
      </c>
      <c r="AM60" s="197">
        <v>10000</v>
      </c>
      <c r="AN60" s="197">
        <v>10000</v>
      </c>
      <c r="AO60" s="197">
        <v>10000</v>
      </c>
      <c r="AP60" s="197">
        <v>10000</v>
      </c>
      <c r="AQ60" s="197">
        <v>10000</v>
      </c>
      <c r="AR60" s="197">
        <v>10000</v>
      </c>
      <c r="AS60" s="197">
        <v>10000</v>
      </c>
      <c r="AT60" s="197">
        <v>10000</v>
      </c>
      <c r="AU60" s="197">
        <v>10000</v>
      </c>
      <c r="AV60" s="197">
        <v>10000</v>
      </c>
      <c r="AW60" s="197">
        <v>10000</v>
      </c>
      <c r="AX60" s="197">
        <v>10000</v>
      </c>
      <c r="AY60" s="197">
        <v>10000</v>
      </c>
      <c r="AZ60" s="197">
        <v>10000</v>
      </c>
      <c r="BA60" s="197">
        <v>10000</v>
      </c>
      <c r="BB60" s="197"/>
      <c r="BC60" s="197"/>
      <c r="BD60" s="197"/>
      <c r="BE60" s="197"/>
      <c r="BF60" s="197"/>
      <c r="BG60" s="197"/>
      <c r="BH60" s="197"/>
      <c r="BI60" s="197"/>
      <c r="BJ60" s="197"/>
      <c r="BK60" s="197"/>
      <c r="BL60" s="197"/>
      <c r="BM60" s="197"/>
      <c r="BN60" s="197"/>
      <c r="BO60" s="197"/>
      <c r="BP60" s="197"/>
      <c r="BQ60" s="197"/>
      <c r="BR60" s="197"/>
      <c r="BS60" s="197"/>
      <c r="BT60" s="197"/>
      <c r="BU60" s="197"/>
      <c r="BV60" s="197"/>
      <c r="BW60" s="197"/>
      <c r="BX60" s="197"/>
      <c r="BY60" s="197"/>
      <c r="BZ60" s="197"/>
      <c r="CA60" s="197"/>
      <c r="CB60" s="197"/>
      <c r="CC60" s="197"/>
      <c r="CD60" s="197"/>
      <c r="CE60" s="197"/>
      <c r="CF60" s="197"/>
      <c r="CG60" s="197"/>
      <c r="CH60" s="197"/>
      <c r="CI60" s="197"/>
      <c r="CJ60" s="197"/>
      <c r="CK60" s="197"/>
      <c r="CL60" s="197"/>
      <c r="CM60" s="197"/>
      <c r="CN60" s="197"/>
      <c r="CO60" s="197"/>
      <c r="CP60" s="197"/>
      <c r="CQ60" s="197"/>
      <c r="CR60" s="197"/>
      <c r="CS60" s="197"/>
      <c r="CT60" s="197"/>
      <c r="CU60" s="197"/>
      <c r="CV60" s="197"/>
      <c r="CW60" s="197"/>
      <c r="CX60" s="197"/>
      <c r="CY60" s="197"/>
      <c r="CZ60" s="197"/>
      <c r="DA60" s="197"/>
      <c r="DB60" s="197"/>
      <c r="DC60" s="197"/>
      <c r="DD60" s="197"/>
      <c r="DE60" s="197"/>
      <c r="DF60" s="197"/>
      <c r="DG60" s="197"/>
      <c r="DH60" s="197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ht="16.5" thickTop="1" thickBot="1" x14ac:dyDescent="0.3">
      <c r="A61" s="15"/>
      <c r="B61" s="15"/>
      <c r="G61" t="s">
        <v>436</v>
      </c>
      <c r="H61" s="100">
        <f t="shared" si="11"/>
        <v>-16516.666666666668</v>
      </c>
      <c r="I61" s="197">
        <f>+E60*2%/12</f>
        <v>750</v>
      </c>
      <c r="J61" s="197">
        <f>+($E60-SUM($I60:J60))*2%/12</f>
        <v>716.66666666666663</v>
      </c>
      <c r="K61" s="197">
        <f>+($E60-SUM($I60:K60))*2%/12</f>
        <v>700</v>
      </c>
      <c r="L61" s="197">
        <f>+($E60-SUM($I60:L60))*2%/12</f>
        <v>683.33333333333337</v>
      </c>
      <c r="M61" s="197">
        <f>+($E60-SUM($I60:M60))*2%/12</f>
        <v>666.66666666666663</v>
      </c>
      <c r="N61" s="197">
        <f>+($E60-SUM($I60:N60))*2%/12</f>
        <v>650</v>
      </c>
      <c r="O61" s="197">
        <f>+($E60-SUM($I60:O60))*2%/12</f>
        <v>633.33333333333337</v>
      </c>
      <c r="P61" s="197">
        <f>+($E60-SUM($I60:P60))*2%/12</f>
        <v>616.66666666666663</v>
      </c>
      <c r="Q61" s="197">
        <f>+($E60-SUM($I60:Q60))*2%/12</f>
        <v>600</v>
      </c>
      <c r="R61" s="197">
        <f>+($E60-SUM($I60:R60))*2%/12</f>
        <v>583.33333333333337</v>
      </c>
      <c r="S61" s="197">
        <f>+($E60-SUM($I60:S60))*2%/12</f>
        <v>566.66666666666663</v>
      </c>
      <c r="T61" s="197">
        <f>+($E60-SUM($I60:T60))*2%/12</f>
        <v>550</v>
      </c>
      <c r="U61" s="197">
        <f>+($E60-SUM($I60:U60))*2%/12</f>
        <v>533.33333333333337</v>
      </c>
      <c r="V61" s="197">
        <f>+($E60-SUM($I60:V60))*2%/12</f>
        <v>516.66666666666663</v>
      </c>
      <c r="W61" s="197">
        <f>+($E60-SUM($I60:W60))*2%/12</f>
        <v>500</v>
      </c>
      <c r="X61" s="197">
        <f>+($E60-SUM($I60:X60))*2%/12</f>
        <v>483.33333333333331</v>
      </c>
      <c r="Y61" s="197">
        <f>+($E60-SUM($I60:Y60))*2%/12</f>
        <v>466.66666666666669</v>
      </c>
      <c r="Z61" s="197">
        <f>+($E60-SUM($I60:Z60))*2%/12</f>
        <v>450</v>
      </c>
      <c r="AA61" s="197">
        <f>+($E60-SUM($I60:AA60))*2%/12</f>
        <v>433.33333333333331</v>
      </c>
      <c r="AB61" s="197">
        <f>+($E60-SUM($I60:AB60))*2%/12</f>
        <v>416.66666666666669</v>
      </c>
      <c r="AC61" s="197">
        <f>+($E60-SUM($I60:AC60))*2%/12</f>
        <v>400</v>
      </c>
      <c r="AD61" s="197">
        <f>+($E60-SUM($I60:AD60))*2%/12</f>
        <v>383.33333333333331</v>
      </c>
      <c r="AE61" s="197">
        <f>+($E60-SUM($I60:AE60))*2%/12</f>
        <v>366.66666666666669</v>
      </c>
      <c r="AF61" s="197">
        <f>+($E60-SUM($I60:AF60))*2%/12</f>
        <v>350</v>
      </c>
      <c r="AG61" s="197">
        <f>+($E60-SUM($I60:AG60))*2%/12</f>
        <v>333.33333333333331</v>
      </c>
      <c r="AH61" s="197">
        <f>+($E60-SUM($I60:AH60))*2%/12</f>
        <v>316.66666666666669</v>
      </c>
      <c r="AI61" s="197">
        <f>+($E60-SUM($I60:AI60))*2%/12</f>
        <v>300</v>
      </c>
      <c r="AJ61" s="197">
        <f>+($E60-SUM($I60:AJ60))*2%/12</f>
        <v>283.33333333333331</v>
      </c>
      <c r="AK61" s="197">
        <f>+($E60-SUM($I60:AK60))*2%/12</f>
        <v>266.66666666666669</v>
      </c>
      <c r="AL61" s="197">
        <f>+($E60-SUM($I60:AL60))*2%/12</f>
        <v>250</v>
      </c>
      <c r="AM61" s="197">
        <f>+($E60-SUM($I60:AM60))*2%/12</f>
        <v>233.33333333333334</v>
      </c>
      <c r="AN61" s="197">
        <f>+($E60-SUM($I60:AN60))*2%/12</f>
        <v>216.66666666666666</v>
      </c>
      <c r="AO61" s="197">
        <f>+($E60-SUM($I60:AO60))*2%/12</f>
        <v>200</v>
      </c>
      <c r="AP61" s="197">
        <f>+($E60-SUM($I60:AP60))*2%/12</f>
        <v>183.33333333333334</v>
      </c>
      <c r="AQ61" s="197">
        <f>+($E60-SUM($I60:AQ60))*2%/12</f>
        <v>166.66666666666666</v>
      </c>
      <c r="AR61" s="197">
        <f>+($E60-SUM($I60:AR60))*2%/12</f>
        <v>150</v>
      </c>
      <c r="AS61" s="197">
        <f>+($E60-SUM($I60:AS60))*2%/12</f>
        <v>133.33333333333334</v>
      </c>
      <c r="AT61" s="197">
        <f>+($E60-SUM($I60:AT60))*2%/12</f>
        <v>116.66666666666667</v>
      </c>
      <c r="AU61" s="197">
        <f>+($E60-SUM($I60:AU60))*2%/12</f>
        <v>100</v>
      </c>
      <c r="AV61" s="197">
        <f>+($E60-SUM($I60:AV60))*2%/12</f>
        <v>83.333333333333329</v>
      </c>
      <c r="AW61" s="197">
        <f>+($E60-SUM($I60:AW60))*2%/12</f>
        <v>66.666666666666671</v>
      </c>
      <c r="AX61" s="197">
        <f>+($E60-SUM($I60:AX60))*2%/12</f>
        <v>50</v>
      </c>
      <c r="AY61" s="197">
        <f>+($E60-SUM($I60:AY60))*2%/12</f>
        <v>33.333333333333336</v>
      </c>
      <c r="AZ61" s="197">
        <f>+($E60-SUM($I60:AZ60))*2%/12</f>
        <v>16.666666666666668</v>
      </c>
      <c r="BA61" s="197">
        <f>+($E60-SUM($I60:BA60))*2%/12</f>
        <v>0</v>
      </c>
      <c r="BB61" s="197"/>
      <c r="BC61" s="197"/>
      <c r="BD61" s="197"/>
      <c r="BE61" s="197"/>
      <c r="BF61" s="197"/>
      <c r="BG61" s="197"/>
      <c r="BH61" s="197"/>
      <c r="BI61" s="197"/>
      <c r="BJ61" s="197"/>
      <c r="BK61" s="197"/>
      <c r="BL61" s="197"/>
      <c r="BM61" s="197"/>
      <c r="BN61" s="197"/>
      <c r="BO61" s="197"/>
      <c r="BP61" s="197"/>
      <c r="BQ61" s="197"/>
      <c r="BR61" s="197"/>
      <c r="BS61" s="197"/>
      <c r="BT61" s="197"/>
      <c r="BU61" s="197"/>
      <c r="BV61" s="197"/>
      <c r="BW61" s="197"/>
      <c r="BX61" s="197"/>
      <c r="BY61" s="197"/>
      <c r="BZ61" s="197"/>
      <c r="CA61" s="197"/>
      <c r="CB61" s="197"/>
      <c r="CC61" s="197"/>
      <c r="CD61" s="197"/>
      <c r="CE61" s="197"/>
      <c r="CF61" s="197"/>
      <c r="CG61" s="197"/>
      <c r="CH61" s="197"/>
      <c r="CI61" s="197"/>
      <c r="CJ61" s="197"/>
      <c r="CK61" s="197"/>
      <c r="CL61" s="197"/>
      <c r="CM61" s="197"/>
      <c r="CN61" s="197"/>
      <c r="CO61" s="197"/>
      <c r="CP61" s="197"/>
      <c r="CQ61" s="197"/>
      <c r="CR61" s="197"/>
      <c r="CS61" s="197"/>
      <c r="CT61" s="197"/>
      <c r="CU61" s="197"/>
      <c r="CV61" s="197"/>
      <c r="CW61" s="197"/>
      <c r="CX61" s="197"/>
      <c r="CY61" s="197"/>
      <c r="CZ61" s="197"/>
      <c r="DA61" s="197"/>
      <c r="DB61" s="197"/>
      <c r="DC61" s="197"/>
      <c r="DD61" s="197"/>
      <c r="DE61" s="197"/>
      <c r="DF61" s="197"/>
      <c r="DG61" s="197"/>
      <c r="DH61" s="197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ht="16.5" thickTop="1" thickBot="1" x14ac:dyDescent="0.3">
      <c r="A62" s="15"/>
      <c r="B62" s="15"/>
      <c r="C62" s="200" t="s">
        <v>131</v>
      </c>
      <c r="D62" s="30"/>
      <c r="E62" s="197">
        <v>95000</v>
      </c>
      <c r="F62" t="str">
        <f t="shared" si="10"/>
        <v>Inserimento ok</v>
      </c>
      <c r="G62" t="s">
        <v>437</v>
      </c>
      <c r="H62" s="100">
        <f t="shared" si="11"/>
        <v>95000</v>
      </c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  <c r="AC62" s="197"/>
      <c r="AD62" s="197"/>
      <c r="AE62" s="197"/>
      <c r="AF62" s="197"/>
      <c r="AG62" s="197"/>
      <c r="AH62" s="197"/>
      <c r="AI62" s="197"/>
      <c r="AJ62" s="197"/>
      <c r="AK62" s="197"/>
      <c r="AL62" s="197"/>
      <c r="AM62" s="197"/>
      <c r="AN62" s="197"/>
      <c r="AO62" s="197"/>
      <c r="AP62" s="197"/>
      <c r="AQ62" s="197"/>
      <c r="AR62" s="197"/>
      <c r="AS62" s="197"/>
      <c r="AT62" s="197"/>
      <c r="AU62" s="197"/>
      <c r="AV62" s="197"/>
      <c r="AW62" s="197"/>
      <c r="AX62" s="197"/>
      <c r="AY62" s="197"/>
      <c r="AZ62" s="197"/>
      <c r="BA62" s="197"/>
      <c r="BB62" s="197"/>
      <c r="BC62" s="197"/>
      <c r="BD62" s="197"/>
      <c r="BE62" s="197"/>
      <c r="BF62" s="197"/>
      <c r="BG62" s="197"/>
      <c r="BH62" s="197"/>
      <c r="BI62" s="197"/>
      <c r="BJ62" s="197"/>
      <c r="BK62" s="197"/>
      <c r="BL62" s="197"/>
      <c r="BM62" s="197"/>
      <c r="BN62" s="197"/>
      <c r="BO62" s="197"/>
      <c r="BP62" s="197"/>
      <c r="BQ62" s="197"/>
      <c r="BR62" s="197"/>
      <c r="BS62" s="197"/>
      <c r="BT62" s="197"/>
      <c r="BU62" s="197"/>
      <c r="BV62" s="197"/>
      <c r="BW62" s="197"/>
      <c r="BX62" s="197"/>
      <c r="BY62" s="197"/>
      <c r="BZ62" s="197"/>
      <c r="CA62" s="197"/>
      <c r="CB62" s="197"/>
      <c r="CC62" s="197"/>
      <c r="CD62" s="197"/>
      <c r="CE62" s="197"/>
      <c r="CF62" s="197"/>
      <c r="CG62" s="197"/>
      <c r="CH62" s="197"/>
      <c r="CI62" s="197"/>
      <c r="CJ62" s="197"/>
      <c r="CK62" s="197"/>
      <c r="CL62" s="197"/>
      <c r="CM62" s="197"/>
      <c r="CN62" s="197"/>
      <c r="CO62" s="197"/>
      <c r="CP62" s="197"/>
      <c r="CQ62" s="197"/>
      <c r="CR62" s="197"/>
      <c r="CS62" s="197"/>
      <c r="CT62" s="197"/>
      <c r="CU62" s="197"/>
      <c r="CV62" s="197"/>
      <c r="CW62" s="197"/>
      <c r="CX62" s="197"/>
      <c r="CY62" s="197"/>
      <c r="CZ62" s="197"/>
      <c r="DA62" s="197"/>
      <c r="DB62" s="197"/>
      <c r="DC62" s="197"/>
      <c r="DD62" s="197"/>
      <c r="DE62" s="197"/>
      <c r="DF62" s="197"/>
      <c r="DG62" s="197"/>
      <c r="DH62" s="197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ht="16.5" thickTop="1" thickBot="1" x14ac:dyDescent="0.3">
      <c r="A63" s="15"/>
      <c r="B63" s="15"/>
      <c r="C63" s="200" t="s">
        <v>132</v>
      </c>
      <c r="D63" s="30"/>
      <c r="E63" s="197"/>
      <c r="F63" t="str">
        <f t="shared" si="10"/>
        <v>Inserimento ok</v>
      </c>
      <c r="G63" t="s">
        <v>437</v>
      </c>
      <c r="H63" s="100">
        <f t="shared" si="11"/>
        <v>0</v>
      </c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7"/>
      <c r="AE63" s="197"/>
      <c r="AF63" s="197"/>
      <c r="AG63" s="197"/>
      <c r="AH63" s="197"/>
      <c r="AI63" s="197"/>
      <c r="AJ63" s="197"/>
      <c r="AK63" s="197"/>
      <c r="AL63" s="197"/>
      <c r="AM63" s="197"/>
      <c r="AN63" s="197"/>
      <c r="AO63" s="197"/>
      <c r="AP63" s="197"/>
      <c r="AQ63" s="197"/>
      <c r="AR63" s="197"/>
      <c r="AS63" s="197"/>
      <c r="AT63" s="197"/>
      <c r="AU63" s="197"/>
      <c r="AV63" s="197"/>
      <c r="AW63" s="197"/>
      <c r="AX63" s="197"/>
      <c r="AY63" s="197"/>
      <c r="AZ63" s="197"/>
      <c r="BA63" s="197"/>
      <c r="BB63" s="197"/>
      <c r="BC63" s="197"/>
      <c r="BD63" s="197"/>
      <c r="BE63" s="197"/>
      <c r="BF63" s="197"/>
      <c r="BG63" s="197"/>
      <c r="BH63" s="197"/>
      <c r="BI63" s="197"/>
      <c r="BJ63" s="197"/>
      <c r="BK63" s="197"/>
      <c r="BL63" s="197"/>
      <c r="BM63" s="197"/>
      <c r="BN63" s="197"/>
      <c r="BO63" s="197"/>
      <c r="BP63" s="197"/>
      <c r="BQ63" s="197"/>
      <c r="BR63" s="197"/>
      <c r="BS63" s="197"/>
      <c r="BT63" s="197"/>
      <c r="BU63" s="197"/>
      <c r="BV63" s="197"/>
      <c r="BW63" s="197"/>
      <c r="BX63" s="197"/>
      <c r="BY63" s="197"/>
      <c r="BZ63" s="197"/>
      <c r="CA63" s="197"/>
      <c r="CB63" s="197"/>
      <c r="CC63" s="197"/>
      <c r="CD63" s="197"/>
      <c r="CE63" s="197"/>
      <c r="CF63" s="197"/>
      <c r="CG63" s="197"/>
      <c r="CH63" s="197"/>
      <c r="CI63" s="197"/>
      <c r="CJ63" s="197"/>
      <c r="CK63" s="197"/>
      <c r="CL63" s="197"/>
      <c r="CM63" s="197"/>
      <c r="CN63" s="197"/>
      <c r="CO63" s="197"/>
      <c r="CP63" s="197"/>
      <c r="CQ63" s="197"/>
      <c r="CR63" s="197"/>
      <c r="CS63" s="197"/>
      <c r="CT63" s="197"/>
      <c r="CU63" s="197"/>
      <c r="CV63" s="197"/>
      <c r="CW63" s="197"/>
      <c r="CX63" s="197"/>
      <c r="CY63" s="197"/>
      <c r="CZ63" s="197"/>
      <c r="DA63" s="197"/>
      <c r="DB63" s="197"/>
      <c r="DC63" s="197"/>
      <c r="DD63" s="197"/>
      <c r="DE63" s="197"/>
      <c r="DF63" s="197"/>
      <c r="DG63" s="197"/>
      <c r="DH63" s="197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ht="16.5" thickTop="1" thickBot="1" x14ac:dyDescent="0.3">
      <c r="A64" s="15"/>
      <c r="B64" s="15"/>
      <c r="C64" s="200" t="s">
        <v>438</v>
      </c>
      <c r="D64" s="30"/>
      <c r="E64" s="197"/>
      <c r="F64" t="str">
        <f t="shared" si="10"/>
        <v>Inserimento ok</v>
      </c>
      <c r="G64" t="s">
        <v>435</v>
      </c>
      <c r="H64" s="100">
        <f t="shared" si="11"/>
        <v>0</v>
      </c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  <c r="BD64" s="197"/>
      <c r="BE64" s="197"/>
      <c r="BF64" s="197"/>
      <c r="BG64" s="197"/>
      <c r="BH64" s="197"/>
      <c r="BI64" s="197"/>
      <c r="BJ64" s="197"/>
      <c r="BK64" s="197"/>
      <c r="BL64" s="197"/>
      <c r="BM64" s="197"/>
      <c r="BN64" s="197"/>
      <c r="BO64" s="197"/>
      <c r="BP64" s="197"/>
      <c r="BQ64" s="197"/>
      <c r="BR64" s="197"/>
      <c r="BS64" s="197"/>
      <c r="BT64" s="197"/>
      <c r="BU64" s="197"/>
      <c r="BV64" s="197"/>
      <c r="BW64" s="197"/>
      <c r="BX64" s="197"/>
      <c r="BY64" s="197"/>
      <c r="BZ64" s="197"/>
      <c r="CA64" s="197"/>
      <c r="CB64" s="197"/>
      <c r="CC64" s="197"/>
      <c r="CD64" s="197"/>
      <c r="CE64" s="197"/>
      <c r="CF64" s="197"/>
      <c r="CG64" s="197"/>
      <c r="CH64" s="197"/>
      <c r="CI64" s="197"/>
      <c r="CJ64" s="197"/>
      <c r="CK64" s="197"/>
      <c r="CL64" s="197"/>
      <c r="CM64" s="197"/>
      <c r="CN64" s="197"/>
      <c r="CO64" s="197"/>
      <c r="CP64" s="197"/>
      <c r="CQ64" s="197"/>
      <c r="CR64" s="197"/>
      <c r="CS64" s="197"/>
      <c r="CT64" s="197"/>
      <c r="CU64" s="197"/>
      <c r="CV64" s="197"/>
      <c r="CW64" s="197"/>
      <c r="CX64" s="197"/>
      <c r="CY64" s="197"/>
      <c r="CZ64" s="197"/>
      <c r="DA64" s="197"/>
      <c r="DB64" s="197"/>
      <c r="DC64" s="197"/>
      <c r="DD64" s="197"/>
      <c r="DE64" s="197"/>
      <c r="DF64" s="197"/>
      <c r="DG64" s="197"/>
      <c r="DH64" s="197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ht="16.5" thickTop="1" thickBot="1" x14ac:dyDescent="0.3">
      <c r="A65" s="15"/>
      <c r="B65" s="15"/>
      <c r="C65" s="16"/>
      <c r="D65" s="16"/>
      <c r="F65" t="str">
        <f t="shared" si="10"/>
        <v>Inserimento ok</v>
      </c>
      <c r="G65" t="s">
        <v>436</v>
      </c>
      <c r="H65" s="100">
        <f t="shared" si="11"/>
        <v>0</v>
      </c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  <c r="BD65" s="197"/>
      <c r="BE65" s="197"/>
      <c r="BF65" s="197"/>
      <c r="BG65" s="197"/>
      <c r="BH65" s="197"/>
      <c r="BI65" s="197"/>
      <c r="BJ65" s="197"/>
      <c r="BK65" s="197"/>
      <c r="BL65" s="197"/>
      <c r="BM65" s="197"/>
      <c r="BN65" s="197"/>
      <c r="BO65" s="197"/>
      <c r="BP65" s="197"/>
      <c r="BQ65" s="197"/>
      <c r="BR65" s="197"/>
      <c r="BS65" s="197"/>
      <c r="BT65" s="197"/>
      <c r="BU65" s="197"/>
      <c r="BV65" s="197"/>
      <c r="BW65" s="197"/>
      <c r="BX65" s="197"/>
      <c r="BY65" s="197"/>
      <c r="BZ65" s="197"/>
      <c r="CA65" s="197"/>
      <c r="CB65" s="197"/>
      <c r="CC65" s="197"/>
      <c r="CD65" s="197"/>
      <c r="CE65" s="197"/>
      <c r="CF65" s="197"/>
      <c r="CG65" s="197"/>
      <c r="CH65" s="197"/>
      <c r="CI65" s="197"/>
      <c r="CJ65" s="197"/>
      <c r="CK65" s="197"/>
      <c r="CL65" s="197"/>
      <c r="CM65" s="197"/>
      <c r="CN65" s="197"/>
      <c r="CO65" s="197"/>
      <c r="CP65" s="197"/>
      <c r="CQ65" s="197"/>
      <c r="CR65" s="197"/>
      <c r="CS65" s="197"/>
      <c r="CT65" s="197"/>
      <c r="CU65" s="197"/>
      <c r="CV65" s="197"/>
      <c r="CW65" s="197"/>
      <c r="CX65" s="197"/>
      <c r="CY65" s="197"/>
      <c r="CZ65" s="197"/>
      <c r="DA65" s="197"/>
      <c r="DB65" s="197"/>
      <c r="DC65" s="197"/>
      <c r="DD65" s="197"/>
      <c r="DE65" s="197"/>
      <c r="DF65" s="197"/>
      <c r="DG65" s="197"/>
      <c r="DH65" s="197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ht="19.5" thickTop="1" x14ac:dyDescent="0.3">
      <c r="A66" s="15"/>
      <c r="B66" s="15"/>
      <c r="C66" s="30" t="s">
        <v>145</v>
      </c>
      <c r="D66" s="30"/>
      <c r="E66" s="198">
        <f>+SUM(E60:E64)</f>
        <v>545000</v>
      </c>
    </row>
    <row r="67" spans="1:128" ht="19.5" thickBot="1" x14ac:dyDescent="0.35">
      <c r="A67" s="15"/>
      <c r="B67" s="29" t="s">
        <v>133</v>
      </c>
      <c r="C67" s="65"/>
      <c r="D67" s="65"/>
    </row>
    <row r="68" spans="1:128" ht="16.5" thickTop="1" thickBot="1" x14ac:dyDescent="0.3">
      <c r="A68" s="15"/>
      <c r="B68" s="15"/>
      <c r="C68" s="200" t="s">
        <v>134</v>
      </c>
      <c r="D68" s="32"/>
      <c r="E68" s="197">
        <v>80000</v>
      </c>
    </row>
    <row r="69" spans="1:128" ht="16.5" thickTop="1" thickBot="1" x14ac:dyDescent="0.3">
      <c r="A69" s="15"/>
      <c r="B69" s="15"/>
      <c r="C69" s="200" t="s">
        <v>135</v>
      </c>
      <c r="D69" s="32"/>
      <c r="E69" s="197">
        <v>10000</v>
      </c>
    </row>
    <row r="70" spans="1:128" ht="16.5" thickTop="1" thickBot="1" x14ac:dyDescent="0.3">
      <c r="A70" s="15"/>
      <c r="B70" s="15"/>
      <c r="C70" s="200" t="s">
        <v>136</v>
      </c>
      <c r="D70" s="32"/>
      <c r="E70" s="197"/>
    </row>
    <row r="71" spans="1:128" ht="16.5" thickTop="1" thickBot="1" x14ac:dyDescent="0.3">
      <c r="A71" s="15"/>
      <c r="B71" s="15"/>
      <c r="C71" s="200" t="s">
        <v>137</v>
      </c>
      <c r="D71" s="32"/>
      <c r="E71" s="197">
        <v>70000</v>
      </c>
    </row>
    <row r="72" spans="1:128" ht="16.5" thickTop="1" thickBot="1" x14ac:dyDescent="0.3">
      <c r="A72" s="15"/>
      <c r="B72" s="15"/>
      <c r="C72" s="200" t="s">
        <v>138</v>
      </c>
      <c r="D72" s="32"/>
      <c r="E72" s="197">
        <v>75000</v>
      </c>
    </row>
    <row r="73" spans="1:128" ht="15.75" thickTop="1" x14ac:dyDescent="0.25">
      <c r="A73" s="15"/>
      <c r="B73" s="15"/>
      <c r="C73" s="16"/>
      <c r="D73" s="16"/>
    </row>
    <row r="74" spans="1:128" ht="18.75" x14ac:dyDescent="0.3">
      <c r="A74" s="15"/>
      <c r="B74" s="15"/>
      <c r="C74" s="30" t="s">
        <v>146</v>
      </c>
      <c r="D74" s="30"/>
      <c r="E74" s="198">
        <f>+SUM(E68:E72)</f>
        <v>235000</v>
      </c>
    </row>
    <row r="75" spans="1:128" x14ac:dyDescent="0.25">
      <c r="A75" s="15"/>
      <c r="B75" s="15"/>
      <c r="C75" s="15"/>
      <c r="D75" s="16"/>
    </row>
    <row r="76" spans="1:128" ht="15.75" thickBot="1" x14ac:dyDescent="0.3">
      <c r="A76" s="15"/>
      <c r="B76" s="15"/>
      <c r="C76" s="15"/>
      <c r="D76" s="16"/>
    </row>
    <row r="77" spans="1:128" ht="22.5" thickTop="1" thickBot="1" x14ac:dyDescent="0.4">
      <c r="A77" s="15"/>
      <c r="B77" s="73" t="s">
        <v>139</v>
      </c>
      <c r="C77" s="73"/>
      <c r="D77" s="74"/>
      <c r="E77" s="201">
        <f>+E74+E66+E57+E47</f>
        <v>1195000</v>
      </c>
    </row>
    <row r="78" spans="1:128" ht="21.75" thickTop="1" x14ac:dyDescent="0.35">
      <c r="A78" s="15"/>
      <c r="B78" s="6"/>
      <c r="C78" s="6"/>
      <c r="D78" s="15"/>
      <c r="E78" s="15"/>
    </row>
    <row r="79" spans="1:128" x14ac:dyDescent="0.25">
      <c r="A79" s="15"/>
      <c r="B79" s="15"/>
      <c r="C79" s="15"/>
      <c r="D79" s="65" t="s">
        <v>192</v>
      </c>
      <c r="E79" s="202">
        <f>+E43-E77</f>
        <v>0</v>
      </c>
    </row>
  </sheetData>
  <conditionalFormatting sqref="F5">
    <cfRule type="containsText" dxfId="13" priority="16" operator="containsText" text="Inseriti incassi superiori al saldo">
      <formula>NOT(ISERROR(SEARCH("Inseriti incassi superiori al saldo",F5)))</formula>
    </cfRule>
  </conditionalFormatting>
  <conditionalFormatting sqref="F6:F9">
    <cfRule type="containsText" dxfId="12" priority="15" operator="containsText" text="Inseriti incassi superiori al saldo">
      <formula>NOT(ISERROR(SEARCH("Inseriti incassi superiori al saldo",F6)))</formula>
    </cfRule>
  </conditionalFormatting>
  <conditionalFormatting sqref="F18">
    <cfRule type="containsText" dxfId="11" priority="13" operator="containsText" text="ammortamento maggiore del Residuo">
      <formula>NOT(ISERROR(SEARCH("ammortamento maggiore del Residuo",F18)))</formula>
    </cfRule>
    <cfRule type="containsText" dxfId="10" priority="14" operator="containsText" text="Inseriti incassi superiori al saldo">
      <formula>NOT(ISERROR(SEARCH("Inseriti incassi superiori al saldo",F18)))</formula>
    </cfRule>
  </conditionalFormatting>
  <conditionalFormatting sqref="F23:F24">
    <cfRule type="containsText" dxfId="9" priority="11" operator="containsText" text="ammortamento maggiore del Residuo">
      <formula>NOT(ISERROR(SEARCH("ammortamento maggiore del Residuo",F23)))</formula>
    </cfRule>
    <cfRule type="containsText" dxfId="8" priority="12" operator="containsText" text="Inseriti incassi superiori al saldo">
      <formula>NOT(ISERROR(SEARCH("Inseriti incassi superiori al saldo",F23)))</formula>
    </cfRule>
  </conditionalFormatting>
  <conditionalFormatting sqref="F34:F36">
    <cfRule type="containsText" dxfId="7" priority="9" operator="containsText" text="ammortamento maggiore del Residuo">
      <formula>NOT(ISERROR(SEARCH("ammortamento maggiore del Residuo",F34)))</formula>
    </cfRule>
    <cfRule type="containsText" dxfId="6" priority="10" operator="containsText" text="Inseriti incassi superiori al saldo">
      <formula>NOT(ISERROR(SEARCH("Inseriti incassi superiori al saldo",F34)))</formula>
    </cfRule>
  </conditionalFormatting>
  <conditionalFormatting sqref="F50:F56">
    <cfRule type="containsText" dxfId="5" priority="5" operator="containsText" text="Inseriti Pagamenti superiori al saldo">
      <formula>NOT(ISERROR(SEARCH("Inseriti Pagamenti superiori al saldo",F50)))</formula>
    </cfRule>
    <cfRule type="containsText" dxfId="4" priority="6" operator="containsText" text="Inseriti incassi superiori al saldo">
      <formula>NOT(ISERROR(SEARCH("Inseriti incassi superiori al saldo",F50)))</formula>
    </cfRule>
  </conditionalFormatting>
  <conditionalFormatting sqref="F60">
    <cfRule type="containsText" dxfId="3" priority="3" operator="containsText" text="Inseriti Pagamenti superiori al saldo">
      <formula>NOT(ISERROR(SEARCH("Inseriti Pagamenti superiori al saldo",F60)))</formula>
    </cfRule>
    <cfRule type="containsText" dxfId="2" priority="4" operator="containsText" text="Inseriti incassi superiori al saldo">
      <formula>NOT(ISERROR(SEARCH("Inseriti incassi superiori al saldo",F60)))</formula>
    </cfRule>
  </conditionalFormatting>
  <conditionalFormatting sqref="F62:F65">
    <cfRule type="containsText" dxfId="1" priority="1" operator="containsText" text="Inseriti Pagamenti superiori al saldo">
      <formula>NOT(ISERROR(SEARCH("Inseriti Pagamenti superiori al saldo",F62)))</formula>
    </cfRule>
    <cfRule type="containsText" dxfId="0" priority="2" operator="containsText" text="Inseriti incassi superiori al saldo">
      <formula>NOT(ISERROR(SEARCH("Inseriti incassi superiori al saldo",F62)))</formula>
    </cfRule>
  </conditionalFormatting>
  <hyperlinks>
    <hyperlink ref="C1" location="Input!A1" display="MENU" xr:uid="{00000000-0004-0000-0500-000000000000}"/>
  </hyperlink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B1:M54"/>
  <sheetViews>
    <sheetView showGridLines="0" workbookViewId="0">
      <selection activeCell="B1" sqref="B1"/>
    </sheetView>
  </sheetViews>
  <sheetFormatPr defaultColWidth="8.85546875" defaultRowHeight="15" x14ac:dyDescent="0.25"/>
  <cols>
    <col min="3" max="3" width="19.140625" bestFit="1" customWidth="1"/>
    <col min="4" max="13" width="12.7109375" customWidth="1"/>
  </cols>
  <sheetData>
    <row r="1" spans="2:13" x14ac:dyDescent="0.25">
      <c r="B1" s="13" t="s">
        <v>41</v>
      </c>
    </row>
    <row r="3" spans="2:13" hidden="1" x14ac:dyDescent="0.25"/>
    <row r="4" spans="2:13" ht="15.75" thickBot="1" x14ac:dyDescent="0.3"/>
    <row r="5" spans="2:13" ht="16.5" thickTop="1" thickBot="1" x14ac:dyDescent="0.3">
      <c r="D5" s="176">
        <f>+Cruscotto!C2</f>
        <v>2020</v>
      </c>
      <c r="E5" s="176">
        <f>+D5+1</f>
        <v>2021</v>
      </c>
      <c r="F5" s="176">
        <f t="shared" ref="F5:M5" si="0">+E5+1</f>
        <v>2022</v>
      </c>
      <c r="G5" s="176">
        <f t="shared" si="0"/>
        <v>2023</v>
      </c>
      <c r="H5" s="176">
        <f t="shared" si="0"/>
        <v>2024</v>
      </c>
      <c r="I5" s="176">
        <f t="shared" si="0"/>
        <v>2025</v>
      </c>
      <c r="J5" s="176">
        <f t="shared" si="0"/>
        <v>2026</v>
      </c>
      <c r="K5" s="176">
        <f t="shared" si="0"/>
        <v>2027</v>
      </c>
      <c r="L5" s="176">
        <f t="shared" si="0"/>
        <v>2028</v>
      </c>
      <c r="M5" s="176">
        <f t="shared" si="0"/>
        <v>2029</v>
      </c>
    </row>
    <row r="6" spans="2:13" ht="15.75" thickTop="1" x14ac:dyDescent="0.25">
      <c r="C6" s="179" t="str">
        <f>+CE!E7</f>
        <v>Fatturato</v>
      </c>
      <c r="D6" s="180">
        <f>+CE!DX7</f>
        <v>864000</v>
      </c>
      <c r="E6" s="180">
        <f>+CE!DY7</f>
        <v>2160000</v>
      </c>
      <c r="F6" s="180">
        <f>+CE!DZ7</f>
        <v>2160000</v>
      </c>
      <c r="G6" s="180">
        <f>+CE!EA7</f>
        <v>2160000</v>
      </c>
      <c r="H6" s="180">
        <f>+CE!EB7</f>
        <v>2160000</v>
      </c>
      <c r="I6" s="180">
        <f>+CE!EC7</f>
        <v>2160000</v>
      </c>
      <c r="J6" s="180">
        <f>+CE!ED7</f>
        <v>2160000</v>
      </c>
      <c r="K6" s="180">
        <f>+CE!EE7</f>
        <v>2160000</v>
      </c>
      <c r="L6" s="180">
        <f>+CE!EF7</f>
        <v>2160000</v>
      </c>
      <c r="M6" s="180">
        <f>+CE!EG7</f>
        <v>2160000</v>
      </c>
    </row>
    <row r="7" spans="2:13" x14ac:dyDescent="0.25">
      <c r="C7" s="177" t="str">
        <f>+CE!E53</f>
        <v>Reddito Operativo</v>
      </c>
      <c r="D7" s="178">
        <f>+CE!DX53</f>
        <v>-452529.99999999994</v>
      </c>
      <c r="E7" s="178">
        <f>+CE!DY53</f>
        <v>159700</v>
      </c>
      <c r="F7" s="178">
        <f>+CE!DZ53</f>
        <v>188700</v>
      </c>
      <c r="G7" s="178">
        <f>+CE!EA53</f>
        <v>231700</v>
      </c>
      <c r="H7" s="178">
        <f>+CE!EB53</f>
        <v>251700</v>
      </c>
      <c r="I7" s="178">
        <f>+CE!EC53</f>
        <v>253700</v>
      </c>
      <c r="J7" s="178">
        <f>+CE!ED53</f>
        <v>253700</v>
      </c>
      <c r="K7" s="178">
        <f>+CE!EE53</f>
        <v>253700</v>
      </c>
      <c r="L7" s="178">
        <f>+CE!EF53</f>
        <v>253700</v>
      </c>
      <c r="M7" s="178">
        <f>+CE!EG53</f>
        <v>253700</v>
      </c>
    </row>
    <row r="8" spans="2:13" x14ac:dyDescent="0.25">
      <c r="C8" s="181" t="str">
        <f>+CE!E69</f>
        <v>Reddito Netto</v>
      </c>
      <c r="D8" s="182">
        <f>+CE!DX69</f>
        <v>-461646.8</v>
      </c>
      <c r="E8" s="182">
        <f>+CE!DY69</f>
        <v>111168.00000000001</v>
      </c>
      <c r="F8" s="182">
        <f>+CE!DZ69</f>
        <v>133776</v>
      </c>
      <c r="G8" s="182">
        <f>+CE!EA69</f>
        <v>166392</v>
      </c>
      <c r="H8" s="182">
        <f>+CE!EB69</f>
        <v>181224.00000000003</v>
      </c>
      <c r="I8" s="182">
        <f>+CE!EC69</f>
        <v>182664.00000000003</v>
      </c>
      <c r="J8" s="182">
        <f>+CE!ED69</f>
        <v>182664.00000000003</v>
      </c>
      <c r="K8" s="182">
        <f>+CE!EE69</f>
        <v>182664.00000000003</v>
      </c>
      <c r="L8" s="182">
        <f>+CE!EF69</f>
        <v>182664.00000000003</v>
      </c>
      <c r="M8" s="182">
        <f>+CE!EG69</f>
        <v>182664.00000000003</v>
      </c>
    </row>
    <row r="27" spans="3:13" ht="15.75" thickBot="1" x14ac:dyDescent="0.3"/>
    <row r="28" spans="3:13" ht="16.5" thickTop="1" thickBot="1" x14ac:dyDescent="0.3">
      <c r="D28" s="176">
        <f>+D5</f>
        <v>2020</v>
      </c>
      <c r="E28" s="176">
        <f t="shared" ref="E28:M28" si="1">+E5</f>
        <v>2021</v>
      </c>
      <c r="F28" s="176">
        <f t="shared" si="1"/>
        <v>2022</v>
      </c>
      <c r="G28" s="176">
        <f t="shared" si="1"/>
        <v>2023</v>
      </c>
      <c r="H28" s="176">
        <f t="shared" si="1"/>
        <v>2024</v>
      </c>
      <c r="I28" s="176">
        <f t="shared" si="1"/>
        <v>2025</v>
      </c>
      <c r="J28" s="176">
        <f t="shared" si="1"/>
        <v>2026</v>
      </c>
      <c r="K28" s="176">
        <f t="shared" si="1"/>
        <v>2027</v>
      </c>
      <c r="L28" s="176">
        <f t="shared" si="1"/>
        <v>2028</v>
      </c>
      <c r="M28" s="176">
        <f t="shared" si="1"/>
        <v>2029</v>
      </c>
    </row>
    <row r="29" spans="3:13" ht="15.75" thickTop="1" x14ac:dyDescent="0.25">
      <c r="C29" s="179" t="s">
        <v>163</v>
      </c>
      <c r="D29" s="183">
        <f>+Cruscotto!C16</f>
        <v>1411240</v>
      </c>
      <c r="E29" s="183">
        <f>+Cruscotto!D16</f>
        <v>2503440</v>
      </c>
      <c r="F29" s="183">
        <f>+Cruscotto!E16</f>
        <v>2635200</v>
      </c>
      <c r="G29" s="183">
        <f>+Cruscotto!F16</f>
        <v>2635200</v>
      </c>
      <c r="H29" s="183">
        <f>+Cruscotto!G16</f>
        <v>2635200</v>
      </c>
      <c r="I29" s="183">
        <f>+Cruscotto!H16</f>
        <v>2635200</v>
      </c>
      <c r="J29" s="183">
        <f>+Cruscotto!I16</f>
        <v>2635200</v>
      </c>
      <c r="K29" s="183">
        <f>+Cruscotto!J16</f>
        <v>2635200</v>
      </c>
      <c r="L29" s="183">
        <f>+Cruscotto!K16</f>
        <v>2635200</v>
      </c>
      <c r="M29" s="183">
        <f>+Cruscotto!L16</f>
        <v>2635200</v>
      </c>
    </row>
    <row r="30" spans="3:13" x14ac:dyDescent="0.25">
      <c r="C30" s="184" t="s">
        <v>166</v>
      </c>
      <c r="D30" s="185">
        <f>+Cruscotto!C17</f>
        <v>1873536.4102564105</v>
      </c>
      <c r="E30" s="185">
        <f>+Cruscotto!D17</f>
        <v>2478768.7282051281</v>
      </c>
      <c r="F30" s="185">
        <f>+Cruscotto!E17</f>
        <v>2551963.8666666667</v>
      </c>
      <c r="G30" s="185">
        <f>+Cruscotto!F17</f>
        <v>2495416</v>
      </c>
      <c r="H30" s="185">
        <f>+Cruscotto!G17</f>
        <v>2421392</v>
      </c>
      <c r="I30" s="185">
        <f>+Cruscotto!H17</f>
        <v>2420244</v>
      </c>
      <c r="J30" s="185">
        <f>+Cruscotto!I17</f>
        <v>2415596</v>
      </c>
      <c r="K30" s="185">
        <f>+Cruscotto!J17</f>
        <v>2415036</v>
      </c>
      <c r="L30" s="185">
        <f>+Cruscotto!K17</f>
        <v>2415036</v>
      </c>
      <c r="M30" s="185">
        <f>+Cruscotto!L17</f>
        <v>2415036</v>
      </c>
    </row>
    <row r="31" spans="3:13" x14ac:dyDescent="0.25">
      <c r="C31" s="181" t="str">
        <f>+Cruscotto!B18</f>
        <v>Flusso Finanziario</v>
      </c>
      <c r="D31" s="186">
        <f>+Cruscotto!C18</f>
        <v>-462296.41025641048</v>
      </c>
      <c r="E31" s="186">
        <f>+Cruscotto!D18</f>
        <v>24671.271794871893</v>
      </c>
      <c r="F31" s="186">
        <f>+Cruscotto!E18</f>
        <v>83236.133333333302</v>
      </c>
      <c r="G31" s="186">
        <f>+Cruscotto!F18</f>
        <v>139784</v>
      </c>
      <c r="H31" s="186">
        <f>+Cruscotto!G18</f>
        <v>213808</v>
      </c>
      <c r="I31" s="186">
        <f>+Cruscotto!H18</f>
        <v>214956</v>
      </c>
      <c r="J31" s="186">
        <f>+Cruscotto!I18</f>
        <v>219604</v>
      </c>
      <c r="K31" s="186">
        <f>+Cruscotto!J18</f>
        <v>220164</v>
      </c>
      <c r="L31" s="186">
        <f>+Cruscotto!K18</f>
        <v>220164</v>
      </c>
      <c r="M31" s="186">
        <f>+Cruscotto!L18</f>
        <v>220164</v>
      </c>
    </row>
    <row r="32" spans="3:13" x14ac:dyDescent="0.25">
      <c r="C32" s="177" t="s">
        <v>402</v>
      </c>
      <c r="D32" s="187">
        <f>+Cruscotto!C20</f>
        <v>-352296.41025641048</v>
      </c>
      <c r="E32" s="187">
        <f>+Cruscotto!D20</f>
        <v>-327625.13846153859</v>
      </c>
      <c r="F32" s="187">
        <f>+Cruscotto!E20</f>
        <v>-244389.00512820529</v>
      </c>
      <c r="G32" s="187">
        <f>+Cruscotto!F20</f>
        <v>-104605.00512820529</v>
      </c>
      <c r="H32" s="187">
        <f>+Cruscotto!G20</f>
        <v>109202.99487179471</v>
      </c>
      <c r="I32" s="187">
        <f>+Cruscotto!H20</f>
        <v>324158.99487179471</v>
      </c>
      <c r="J32" s="187">
        <f>+Cruscotto!I20</f>
        <v>543762.99487179471</v>
      </c>
      <c r="K32" s="187">
        <f>+Cruscotto!J20</f>
        <v>763926.99487179471</v>
      </c>
      <c r="L32" s="187">
        <f>+Cruscotto!K20</f>
        <v>984090.99487179471</v>
      </c>
      <c r="M32" s="187">
        <f>+Cruscotto!L20</f>
        <v>1204254.9948717947</v>
      </c>
    </row>
    <row r="50" spans="3:13" ht="15.75" thickBot="1" x14ac:dyDescent="0.3"/>
    <row r="51" spans="3:13" ht="16.5" thickTop="1" thickBot="1" x14ac:dyDescent="0.3">
      <c r="D51" s="176">
        <f>+D28</f>
        <v>2020</v>
      </c>
      <c r="E51" s="176">
        <f t="shared" ref="E51:M51" si="2">+E28</f>
        <v>2021</v>
      </c>
      <c r="F51" s="176">
        <f t="shared" si="2"/>
        <v>2022</v>
      </c>
      <c r="G51" s="176">
        <f t="shared" si="2"/>
        <v>2023</v>
      </c>
      <c r="H51" s="176">
        <f t="shared" si="2"/>
        <v>2024</v>
      </c>
      <c r="I51" s="176">
        <f t="shared" si="2"/>
        <v>2025</v>
      </c>
      <c r="J51" s="176">
        <f t="shared" si="2"/>
        <v>2026</v>
      </c>
      <c r="K51" s="176">
        <f t="shared" si="2"/>
        <v>2027</v>
      </c>
      <c r="L51" s="176">
        <f t="shared" si="2"/>
        <v>2028</v>
      </c>
      <c r="M51" s="176">
        <f t="shared" si="2"/>
        <v>2029</v>
      </c>
    </row>
    <row r="52" spans="3:13" ht="15.75" thickTop="1" x14ac:dyDescent="0.25">
      <c r="C52" s="179" t="s">
        <v>403</v>
      </c>
      <c r="D52" s="188">
        <f>+Indicatori!D14</f>
        <v>-0.48372028390627664</v>
      </c>
      <c r="E52" s="188">
        <f>+Indicatori!E14</f>
        <v>0.22372586926676194</v>
      </c>
      <c r="F52" s="188">
        <f>+Indicatori!F14</f>
        <v>0.26241134751773049</v>
      </c>
      <c r="G52" s="188">
        <f>+Indicatori!G14</f>
        <v>0.34295441089402012</v>
      </c>
      <c r="H52" s="188">
        <f>+Indicatori!H14</f>
        <v>0.35045875133735055</v>
      </c>
      <c r="I52" s="188">
        <f>+Indicatori!I14</f>
        <v>0.28853119933178034</v>
      </c>
      <c r="J52" s="188">
        <f>+Indicatori!J14</f>
        <v>0.23135967920294437</v>
      </c>
      <c r="K52" s="188">
        <f>+Indicatori!K14</f>
        <v>0.19271598964505704</v>
      </c>
      <c r="L52" s="188">
        <f>+Indicatori!L14</f>
        <v>0.165103810303523</v>
      </c>
      <c r="M52" s="188">
        <f>+Indicatori!M14</f>
        <v>0.1444125113151084</v>
      </c>
    </row>
    <row r="53" spans="3:13" x14ac:dyDescent="0.25">
      <c r="C53" s="177" t="s">
        <v>404</v>
      </c>
      <c r="D53" s="189">
        <f>+Indicatori!D15</f>
        <v>-26.126736158600828</v>
      </c>
      <c r="E53" s="189">
        <f>+Indicatori!E15</f>
        <v>-3.2409881445395361</v>
      </c>
      <c r="F53" s="189">
        <f>+Indicatori!F15</f>
        <v>-4.2152317533006345</v>
      </c>
      <c r="G53" s="189">
        <f>+Indicatori!G15</f>
        <v>-4.2072011327624574</v>
      </c>
      <c r="H53" s="189">
        <f>+Indicatori!H15</f>
        <v>-3.8599086978438231</v>
      </c>
      <c r="I53" s="189">
        <f>+Indicatori!I15</f>
        <v>-3.6816780097149371</v>
      </c>
      <c r="J53" s="189">
        <f>+Indicatori!J15</f>
        <v>-3.6610169491525451</v>
      </c>
      <c r="K53" s="189">
        <f>+Indicatori!K15</f>
        <v>-3.6610169491525451</v>
      </c>
      <c r="L53" s="189">
        <f>+Indicatori!L15</f>
        <v>-3.6610169491525451</v>
      </c>
      <c r="M53" s="189">
        <f>+Indicatori!M15</f>
        <v>-3.6610169491525451</v>
      </c>
    </row>
    <row r="54" spans="3:13" x14ac:dyDescent="0.25">
      <c r="C54" s="190" t="s">
        <v>405</v>
      </c>
      <c r="D54" s="191">
        <f>+Indicatori!D13</f>
        <v>-0.52376157407407398</v>
      </c>
      <c r="E54" s="191">
        <f>+Indicatori!E13</f>
        <v>7.3935185185185187E-2</v>
      </c>
      <c r="F54" s="191">
        <f>+Indicatori!F13</f>
        <v>8.7361111111111112E-2</v>
      </c>
      <c r="G54" s="191">
        <f>+Indicatori!G13</f>
        <v>0.10726851851851851</v>
      </c>
      <c r="H54" s="191">
        <f>+Indicatori!H13</f>
        <v>0.11652777777777777</v>
      </c>
      <c r="I54" s="191">
        <f>+Indicatori!I13</f>
        <v>0.1174537037037037</v>
      </c>
      <c r="J54" s="191">
        <f>+Indicatori!J13</f>
        <v>0.1174537037037037</v>
      </c>
      <c r="K54" s="191">
        <f>+Indicatori!K13</f>
        <v>0.1174537037037037</v>
      </c>
      <c r="L54" s="191">
        <f>+Indicatori!L13</f>
        <v>0.1174537037037037</v>
      </c>
      <c r="M54" s="191">
        <f>+Indicatori!M13</f>
        <v>0.1174537037037037</v>
      </c>
    </row>
  </sheetData>
  <hyperlinks>
    <hyperlink ref="B1" location="Input!A1" display="MENU" xr:uid="{00000000-0004-0000-0600-000000000000}"/>
  </hyperlinks>
  <pageMargins left="0.7" right="0.7" top="0.75" bottom="0.75" header="0.3" footer="0.3"/>
  <pageSetup paperSize="9" orientation="portrait" horizontalDpi="300" verticalDpi="3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B1:EH77"/>
  <sheetViews>
    <sheetView showGridLines="0" topLeftCell="A3" zoomScale="136" zoomScaleNormal="136" zoomScalePageLayoutView="60" workbookViewId="0">
      <pane xSplit="7" ySplit="4" topLeftCell="H56" activePane="bottomRight" state="frozen"/>
      <selection activeCell="A3" sqref="A3"/>
      <selection pane="topRight" activeCell="H3" sqref="H3"/>
      <selection pane="bottomLeft" activeCell="A7" sqref="A7"/>
      <selection pane="bottomRight" activeCell="H60" sqref="H60"/>
    </sheetView>
  </sheetViews>
  <sheetFormatPr defaultColWidth="8.85546875" defaultRowHeight="15" outlineLevelCol="1" x14ac:dyDescent="0.25"/>
  <cols>
    <col min="3" max="3" width="14.28515625" customWidth="1"/>
    <col min="4" max="4" width="25.28515625" customWidth="1"/>
    <col min="8" max="8" width="14.42578125" customWidth="1" outlineLevel="1"/>
    <col min="9" max="10" width="12.7109375" customWidth="1" outlineLevel="1"/>
    <col min="11" max="15" width="12.85546875" customWidth="1" outlineLevel="1"/>
    <col min="16" max="24" width="12.7109375" customWidth="1" outlineLevel="1"/>
    <col min="25" max="25" width="12.85546875" customWidth="1" outlineLevel="1"/>
    <col min="26" max="29" width="12.7109375" customWidth="1" outlineLevel="1"/>
    <col min="30" max="30" width="12.85546875" customWidth="1" outlineLevel="1"/>
    <col min="31" max="52" width="12.7109375" customWidth="1" outlineLevel="1"/>
    <col min="53" max="57" width="12" customWidth="1" outlineLevel="1"/>
    <col min="58" max="64" width="11.85546875" customWidth="1" outlineLevel="1"/>
    <col min="65" max="127" width="12.7109375" customWidth="1" outlineLevel="1"/>
    <col min="129" max="130" width="14.42578125" bestFit="1" customWidth="1"/>
    <col min="131" max="131" width="14" bestFit="1" customWidth="1"/>
    <col min="132" max="138" width="14.42578125" bestFit="1" customWidth="1"/>
  </cols>
  <sheetData>
    <row r="1" spans="2:138" x14ac:dyDescent="0.25">
      <c r="B1" s="13" t="s">
        <v>41</v>
      </c>
    </row>
    <row r="3" spans="2:138" ht="28.5" x14ac:dyDescent="0.45">
      <c r="B3" s="4" t="s">
        <v>15</v>
      </c>
    </row>
    <row r="5" spans="2:138" x14ac:dyDescent="0.25">
      <c r="G5" s="7" t="s">
        <v>28</v>
      </c>
      <c r="H5" s="134">
        <f>+SP!I4</f>
        <v>2020</v>
      </c>
      <c r="I5" s="134">
        <f>+SP!J4</f>
        <v>2020</v>
      </c>
      <c r="J5" s="134">
        <f>+SP!K4</f>
        <v>2020</v>
      </c>
      <c r="K5" s="134">
        <f>+SP!L4</f>
        <v>2020</v>
      </c>
      <c r="L5" s="134">
        <f>+SP!M4</f>
        <v>2020</v>
      </c>
      <c r="M5" s="134">
        <f>+SP!N4</f>
        <v>2020</v>
      </c>
      <c r="N5" s="134">
        <f>+SP!O4</f>
        <v>2020</v>
      </c>
      <c r="O5" s="134">
        <f>+SP!P4</f>
        <v>2020</v>
      </c>
      <c r="P5" s="134">
        <f>+SP!Q4</f>
        <v>2020</v>
      </c>
      <c r="Q5" s="134">
        <f>+SP!R4</f>
        <v>2020</v>
      </c>
      <c r="R5" s="134">
        <f>+SP!S4</f>
        <v>2020</v>
      </c>
      <c r="S5" s="134">
        <f>+SP!T4</f>
        <v>2020</v>
      </c>
      <c r="T5" s="134">
        <f>+SP!U4</f>
        <v>2021</v>
      </c>
      <c r="U5" s="134">
        <f>+SP!V4</f>
        <v>2021</v>
      </c>
      <c r="V5" s="134">
        <f>+SP!W4</f>
        <v>2021</v>
      </c>
      <c r="W5" s="134">
        <f>+SP!X4</f>
        <v>2021</v>
      </c>
      <c r="X5" s="134">
        <f>+SP!Y4</f>
        <v>2021</v>
      </c>
      <c r="Y5" s="134">
        <f>+SP!Z4</f>
        <v>2021</v>
      </c>
      <c r="Z5" s="134">
        <f>+SP!AA4</f>
        <v>2021</v>
      </c>
      <c r="AA5" s="134">
        <f>+SP!AB4</f>
        <v>2021</v>
      </c>
      <c r="AB5" s="134">
        <f>+SP!AC4</f>
        <v>2021</v>
      </c>
      <c r="AC5" s="134">
        <f>+SP!AD4</f>
        <v>2021</v>
      </c>
      <c r="AD5" s="134">
        <f>+SP!AE4</f>
        <v>2021</v>
      </c>
      <c r="AE5" s="134">
        <f>+SP!AF4</f>
        <v>2021</v>
      </c>
      <c r="AF5" s="134">
        <f>+SP!AG4</f>
        <v>2022</v>
      </c>
      <c r="AG5" s="134">
        <f>+SP!AH4</f>
        <v>2022</v>
      </c>
      <c r="AH5" s="134">
        <f>+SP!AI4</f>
        <v>2022</v>
      </c>
      <c r="AI5" s="134">
        <f>+SP!AJ4</f>
        <v>2022</v>
      </c>
      <c r="AJ5" s="134">
        <f>+SP!AK4</f>
        <v>2022</v>
      </c>
      <c r="AK5" s="134">
        <f>+SP!AL4</f>
        <v>2022</v>
      </c>
      <c r="AL5" s="134">
        <f>+SP!AM4</f>
        <v>2022</v>
      </c>
      <c r="AM5" s="134">
        <f>+SP!AN4</f>
        <v>2022</v>
      </c>
      <c r="AN5" s="134">
        <f>+SP!AO4</f>
        <v>2022</v>
      </c>
      <c r="AO5" s="134">
        <f>+SP!AP4</f>
        <v>2022</v>
      </c>
      <c r="AP5" s="134">
        <f>+SP!AQ4</f>
        <v>2022</v>
      </c>
      <c r="AQ5" s="134">
        <f>+SP!AR4</f>
        <v>2022</v>
      </c>
      <c r="AR5" s="134">
        <f>+SP!AS4</f>
        <v>2023</v>
      </c>
      <c r="AS5" s="134">
        <f>+SP!AT4</f>
        <v>2023</v>
      </c>
      <c r="AT5" s="134">
        <f>+SP!AU4</f>
        <v>2023</v>
      </c>
      <c r="AU5" s="134">
        <f>+SP!AV4</f>
        <v>2023</v>
      </c>
      <c r="AV5" s="134">
        <f>+SP!AW4</f>
        <v>2023</v>
      </c>
      <c r="AW5" s="134">
        <f>+SP!AX4</f>
        <v>2023</v>
      </c>
      <c r="AX5" s="134">
        <f>+SP!AY4</f>
        <v>2023</v>
      </c>
      <c r="AY5" s="134">
        <f>+SP!AZ4</f>
        <v>2023</v>
      </c>
      <c r="AZ5" s="134">
        <f>+SP!BA4</f>
        <v>2023</v>
      </c>
      <c r="BA5" s="134">
        <f>+SP!BB4</f>
        <v>2023</v>
      </c>
      <c r="BB5" s="134">
        <f>+SP!BC4</f>
        <v>2023</v>
      </c>
      <c r="BC5" s="134">
        <f>+SP!BD4</f>
        <v>2023</v>
      </c>
      <c r="BD5" s="134">
        <f>+SP!BE4</f>
        <v>2024</v>
      </c>
      <c r="BE5" s="134">
        <f>+SP!BF4</f>
        <v>2024</v>
      </c>
      <c r="BF5" s="134">
        <f>+SP!BG4</f>
        <v>2024</v>
      </c>
      <c r="BG5" s="134">
        <f>+SP!BH4</f>
        <v>2024</v>
      </c>
      <c r="BH5" s="134">
        <f>+SP!BI4</f>
        <v>2024</v>
      </c>
      <c r="BI5" s="134">
        <f>+SP!BJ4</f>
        <v>2024</v>
      </c>
      <c r="BJ5" s="134">
        <f>+SP!BK4</f>
        <v>2024</v>
      </c>
      <c r="BK5" s="134">
        <f>+SP!BL4</f>
        <v>2024</v>
      </c>
      <c r="BL5" s="134">
        <f>+SP!BM4</f>
        <v>2024</v>
      </c>
      <c r="BM5" s="134">
        <f>+SP!BN4</f>
        <v>2024</v>
      </c>
      <c r="BN5" s="134">
        <f>+SP!BO4</f>
        <v>2024</v>
      </c>
      <c r="BO5" s="134">
        <f>+SP!BP4</f>
        <v>2024</v>
      </c>
      <c r="BP5" s="134">
        <f>+SP!BQ4</f>
        <v>2025</v>
      </c>
      <c r="BQ5" s="134">
        <f>+SP!BR4</f>
        <v>2025</v>
      </c>
      <c r="BR5" s="134">
        <f>+SP!BS4</f>
        <v>2025</v>
      </c>
      <c r="BS5" s="134">
        <f>+SP!BT4</f>
        <v>2025</v>
      </c>
      <c r="BT5" s="134">
        <f>+SP!BU4</f>
        <v>2025</v>
      </c>
      <c r="BU5" s="134">
        <f>+SP!BV4</f>
        <v>2025</v>
      </c>
      <c r="BV5" s="134">
        <f>+SP!BW4</f>
        <v>2025</v>
      </c>
      <c r="BW5" s="134">
        <f>+SP!BX4</f>
        <v>2025</v>
      </c>
      <c r="BX5" s="134">
        <f>+SP!BY4</f>
        <v>2025</v>
      </c>
      <c r="BY5" s="134">
        <f>+SP!BZ4</f>
        <v>2025</v>
      </c>
      <c r="BZ5" s="134">
        <f>+SP!CA4</f>
        <v>2025</v>
      </c>
      <c r="CA5" s="134">
        <f>+SP!CB4</f>
        <v>2025</v>
      </c>
      <c r="CB5" s="134">
        <f>+SP!CC4</f>
        <v>2026</v>
      </c>
      <c r="CC5" s="134">
        <f>+SP!CD4</f>
        <v>2026</v>
      </c>
      <c r="CD5" s="134">
        <f>+SP!CE4</f>
        <v>2026</v>
      </c>
      <c r="CE5" s="134">
        <f>+SP!CF4</f>
        <v>2026</v>
      </c>
      <c r="CF5" s="134">
        <f>+SP!CG4</f>
        <v>2026</v>
      </c>
      <c r="CG5" s="134">
        <f>+SP!CH4</f>
        <v>2026</v>
      </c>
      <c r="CH5" s="134">
        <f>+SP!CI4</f>
        <v>2026</v>
      </c>
      <c r="CI5" s="134">
        <f>+SP!CJ4</f>
        <v>2026</v>
      </c>
      <c r="CJ5" s="134">
        <f>+SP!CK4</f>
        <v>2026</v>
      </c>
      <c r="CK5" s="134">
        <f>+SP!CL4</f>
        <v>2026</v>
      </c>
      <c r="CL5" s="134">
        <f>+SP!CM4</f>
        <v>2026</v>
      </c>
      <c r="CM5" s="134">
        <f>+SP!CN4</f>
        <v>2026</v>
      </c>
      <c r="CN5" s="134">
        <f>+SP!CO4</f>
        <v>2027</v>
      </c>
      <c r="CO5" s="134">
        <f>+SP!CP4</f>
        <v>2027</v>
      </c>
      <c r="CP5" s="134">
        <f>+SP!CQ4</f>
        <v>2027</v>
      </c>
      <c r="CQ5" s="134">
        <f>+SP!CR4</f>
        <v>2027</v>
      </c>
      <c r="CR5" s="134">
        <f>+SP!CS4</f>
        <v>2027</v>
      </c>
      <c r="CS5" s="134">
        <f>+SP!CT4</f>
        <v>2027</v>
      </c>
      <c r="CT5" s="134">
        <f>+SP!CU4</f>
        <v>2027</v>
      </c>
      <c r="CU5" s="134">
        <f>+SP!CV4</f>
        <v>2027</v>
      </c>
      <c r="CV5" s="134">
        <f>+SP!CW4</f>
        <v>2027</v>
      </c>
      <c r="CW5" s="134">
        <f>+SP!CX4</f>
        <v>2027</v>
      </c>
      <c r="CX5" s="134">
        <f>+SP!CY4</f>
        <v>2027</v>
      </c>
      <c r="CY5" s="134">
        <f>+SP!CZ4</f>
        <v>2027</v>
      </c>
      <c r="CZ5" s="134">
        <f>+SP!DA4</f>
        <v>2028</v>
      </c>
      <c r="DA5" s="134">
        <f>+SP!DB4</f>
        <v>2028</v>
      </c>
      <c r="DB5" s="134">
        <f>+SP!DC4</f>
        <v>2028</v>
      </c>
      <c r="DC5" s="134">
        <f>+SP!DD4</f>
        <v>2028</v>
      </c>
      <c r="DD5" s="134">
        <f>+SP!DE4</f>
        <v>2028</v>
      </c>
      <c r="DE5" s="134">
        <f>+SP!DF4</f>
        <v>2028</v>
      </c>
      <c r="DF5" s="134">
        <f>+SP!DG4</f>
        <v>2028</v>
      </c>
      <c r="DG5" s="134">
        <f>+SP!DH4</f>
        <v>2028</v>
      </c>
      <c r="DH5" s="134">
        <f>+SP!DI4</f>
        <v>2028</v>
      </c>
      <c r="DI5" s="134">
        <f>+SP!DJ4</f>
        <v>2028</v>
      </c>
      <c r="DJ5" s="134">
        <f>+SP!DK4</f>
        <v>2028</v>
      </c>
      <c r="DK5" s="134">
        <f>+SP!DL4</f>
        <v>2028</v>
      </c>
      <c r="DL5" s="134">
        <f>+SP!DM4</f>
        <v>2029</v>
      </c>
      <c r="DM5" s="134">
        <f>+SP!DN4</f>
        <v>2029</v>
      </c>
      <c r="DN5" s="134">
        <f>+SP!DO4</f>
        <v>2029</v>
      </c>
      <c r="DO5" s="134">
        <f>+SP!DP4</f>
        <v>2029</v>
      </c>
      <c r="DP5" s="134">
        <f>+SP!DQ4</f>
        <v>2029</v>
      </c>
      <c r="DQ5" s="134">
        <f>+SP!DR4</f>
        <v>2029</v>
      </c>
      <c r="DR5" s="134">
        <f>+SP!DS4</f>
        <v>2029</v>
      </c>
      <c r="DS5" s="134">
        <f>+SP!DT4</f>
        <v>2029</v>
      </c>
      <c r="DT5" s="134">
        <f>+SP!DU4</f>
        <v>2029</v>
      </c>
      <c r="DU5" s="134">
        <f>+SP!DV4</f>
        <v>2029</v>
      </c>
      <c r="DV5" s="134">
        <f>+SP!DW4</f>
        <v>2029</v>
      </c>
      <c r="DW5" s="134">
        <f>+SP!DX4</f>
        <v>2029</v>
      </c>
      <c r="DY5" s="16">
        <f>+H5</f>
        <v>2020</v>
      </c>
      <c r="DZ5" s="16">
        <f>+T5</f>
        <v>2021</v>
      </c>
      <c r="EA5" s="16">
        <f>+AF5</f>
        <v>2022</v>
      </c>
      <c r="EB5" s="16">
        <f>+AR5</f>
        <v>2023</v>
      </c>
      <c r="EC5" s="16">
        <f>+BD5</f>
        <v>2024</v>
      </c>
      <c r="ED5" s="16">
        <f>+BP5</f>
        <v>2025</v>
      </c>
      <c r="EE5" s="16">
        <f>+CB5</f>
        <v>2026</v>
      </c>
      <c r="EF5" s="16">
        <f>+CN5</f>
        <v>2027</v>
      </c>
      <c r="EG5" s="16">
        <f>+CZ5</f>
        <v>2028</v>
      </c>
      <c r="EH5" s="16">
        <f>+DL5</f>
        <v>2029</v>
      </c>
    </row>
    <row r="6" spans="2:138" x14ac:dyDescent="0.25">
      <c r="G6" s="7" t="s">
        <v>27</v>
      </c>
      <c r="H6" s="134" t="str">
        <f>+SP!I5</f>
        <v>gen</v>
      </c>
      <c r="I6" s="134" t="str">
        <f>+SP!J5</f>
        <v>feb</v>
      </c>
      <c r="J6" s="134" t="str">
        <f>+SP!K5</f>
        <v>mar</v>
      </c>
      <c r="K6" s="134" t="str">
        <f>+SP!L5</f>
        <v>apr</v>
      </c>
      <c r="L6" s="134" t="str">
        <f>+SP!M5</f>
        <v>mag</v>
      </c>
      <c r="M6" s="134" t="str">
        <f>+SP!N5</f>
        <v>giu</v>
      </c>
      <c r="N6" s="134" t="str">
        <f>+SP!O5</f>
        <v>lug</v>
      </c>
      <c r="O6" s="134" t="str">
        <f>+SP!P5</f>
        <v>ago</v>
      </c>
      <c r="P6" s="134" t="str">
        <f>+SP!Q5</f>
        <v>set</v>
      </c>
      <c r="Q6" s="134" t="str">
        <f>+SP!R5</f>
        <v>ott</v>
      </c>
      <c r="R6" s="134" t="str">
        <f>+SP!S5</f>
        <v>nov</v>
      </c>
      <c r="S6" s="134" t="str">
        <f>+SP!T5</f>
        <v>dic</v>
      </c>
      <c r="T6" s="134" t="str">
        <f>+SP!U5</f>
        <v>gen</v>
      </c>
      <c r="U6" s="134" t="str">
        <f>+SP!V5</f>
        <v>feb</v>
      </c>
      <c r="V6" s="134" t="str">
        <f>+SP!W5</f>
        <v>mar</v>
      </c>
      <c r="W6" s="134" t="str">
        <f>+SP!X5</f>
        <v>apr</v>
      </c>
      <c r="X6" s="134" t="str">
        <f>+SP!Y5</f>
        <v>mag</v>
      </c>
      <c r="Y6" s="134" t="str">
        <f>+SP!Z5</f>
        <v>giu</v>
      </c>
      <c r="Z6" s="134" t="str">
        <f>+SP!AA5</f>
        <v>lug</v>
      </c>
      <c r="AA6" s="134" t="str">
        <f>+SP!AB5</f>
        <v>ago</v>
      </c>
      <c r="AB6" s="134" t="str">
        <f>+SP!AC5</f>
        <v>set</v>
      </c>
      <c r="AC6" s="134" t="str">
        <f>+SP!AD5</f>
        <v>ott</v>
      </c>
      <c r="AD6" s="134" t="str">
        <f>+SP!AE5</f>
        <v>nov</v>
      </c>
      <c r="AE6" s="134" t="str">
        <f>+SP!AF5</f>
        <v>dic</v>
      </c>
      <c r="AF6" s="134" t="str">
        <f>+SP!AG5</f>
        <v>gen</v>
      </c>
      <c r="AG6" s="134" t="str">
        <f>+SP!AH5</f>
        <v>feb</v>
      </c>
      <c r="AH6" s="134" t="str">
        <f>+SP!AI5</f>
        <v>mar</v>
      </c>
      <c r="AI6" s="134" t="str">
        <f>+SP!AJ5</f>
        <v>apr</v>
      </c>
      <c r="AJ6" s="134" t="str">
        <f>+SP!AK5</f>
        <v>mag</v>
      </c>
      <c r="AK6" s="134" t="str">
        <f>+SP!AL5</f>
        <v>giu</v>
      </c>
      <c r="AL6" s="134" t="str">
        <f>+SP!AM5</f>
        <v>lug</v>
      </c>
      <c r="AM6" s="134" t="str">
        <f>+SP!AN5</f>
        <v>ago</v>
      </c>
      <c r="AN6" s="134" t="str">
        <f>+SP!AO5</f>
        <v>set</v>
      </c>
      <c r="AO6" s="134" t="str">
        <f>+SP!AP5</f>
        <v>ott</v>
      </c>
      <c r="AP6" s="134" t="str">
        <f>+SP!AQ5</f>
        <v>nov</v>
      </c>
      <c r="AQ6" s="134" t="str">
        <f>+SP!AR5</f>
        <v>dic</v>
      </c>
      <c r="AR6" s="134" t="str">
        <f>+SP!AS5</f>
        <v>gen</v>
      </c>
      <c r="AS6" s="134" t="str">
        <f>+SP!AT5</f>
        <v>feb</v>
      </c>
      <c r="AT6" s="134" t="str">
        <f>+SP!AU5</f>
        <v>mar</v>
      </c>
      <c r="AU6" s="134" t="str">
        <f>+SP!AV5</f>
        <v>apr</v>
      </c>
      <c r="AV6" s="134" t="str">
        <f>+SP!AW5</f>
        <v>mag</v>
      </c>
      <c r="AW6" s="134" t="str">
        <f>+SP!AX5</f>
        <v>giu</v>
      </c>
      <c r="AX6" s="134" t="str">
        <f>+SP!AY5</f>
        <v>lug</v>
      </c>
      <c r="AY6" s="134" t="str">
        <f>+SP!AZ5</f>
        <v>ago</v>
      </c>
      <c r="AZ6" s="134" t="str">
        <f>+SP!BA5</f>
        <v>set</v>
      </c>
      <c r="BA6" s="134" t="str">
        <f>+SP!BB5</f>
        <v>ott</v>
      </c>
      <c r="BB6" s="134" t="str">
        <f>+SP!BC5</f>
        <v>nov</v>
      </c>
      <c r="BC6" s="134" t="str">
        <f>+SP!BD5</f>
        <v>dic</v>
      </c>
      <c r="BD6" s="134" t="str">
        <f>+SP!BE5</f>
        <v>gen</v>
      </c>
      <c r="BE6" s="134" t="str">
        <f>+SP!BF5</f>
        <v>feb</v>
      </c>
      <c r="BF6" s="134" t="str">
        <f>+SP!BG5</f>
        <v>mar</v>
      </c>
      <c r="BG6" s="134" t="str">
        <f>+SP!BH5</f>
        <v>apr</v>
      </c>
      <c r="BH6" s="134" t="str">
        <f>+SP!BI5</f>
        <v>mag</v>
      </c>
      <c r="BI6" s="134" t="str">
        <f>+SP!BJ5</f>
        <v>giu</v>
      </c>
      <c r="BJ6" s="134" t="str">
        <f>+SP!BK5</f>
        <v>lug</v>
      </c>
      <c r="BK6" s="134" t="str">
        <f>+SP!BL5</f>
        <v>ago</v>
      </c>
      <c r="BL6" s="134" t="str">
        <f>+SP!BM5</f>
        <v>set</v>
      </c>
      <c r="BM6" s="134" t="str">
        <f>+SP!BN5</f>
        <v>ott</v>
      </c>
      <c r="BN6" s="134" t="str">
        <f>+SP!BO5</f>
        <v>nov</v>
      </c>
      <c r="BO6" s="134" t="str">
        <f>+SP!BP5</f>
        <v>dic</v>
      </c>
      <c r="BP6" s="134" t="str">
        <f>+SP!BQ5</f>
        <v>gen</v>
      </c>
      <c r="BQ6" s="134" t="str">
        <f>+SP!BR5</f>
        <v>feb</v>
      </c>
      <c r="BR6" s="134" t="str">
        <f>+SP!BS5</f>
        <v>mar</v>
      </c>
      <c r="BS6" s="134" t="str">
        <f>+SP!BT5</f>
        <v>apr</v>
      </c>
      <c r="BT6" s="134" t="str">
        <f>+SP!BU5</f>
        <v>mag</v>
      </c>
      <c r="BU6" s="134" t="str">
        <f>+SP!BV5</f>
        <v>giu</v>
      </c>
      <c r="BV6" s="134" t="str">
        <f>+SP!BW5</f>
        <v>lug</v>
      </c>
      <c r="BW6" s="134" t="str">
        <f>+SP!BX5</f>
        <v>ago</v>
      </c>
      <c r="BX6" s="134" t="str">
        <f>+SP!BY5</f>
        <v>set</v>
      </c>
      <c r="BY6" s="134" t="str">
        <f>+SP!BZ5</f>
        <v>ott</v>
      </c>
      <c r="BZ6" s="134" t="str">
        <f>+SP!CA5</f>
        <v>nov</v>
      </c>
      <c r="CA6" s="134" t="str">
        <f>+SP!CB5</f>
        <v>dic</v>
      </c>
      <c r="CB6" s="134" t="str">
        <f>+SP!CC5</f>
        <v>gen</v>
      </c>
      <c r="CC6" s="134" t="str">
        <f>+SP!CD5</f>
        <v>feb</v>
      </c>
      <c r="CD6" s="134" t="str">
        <f>+SP!CE5</f>
        <v>mar</v>
      </c>
      <c r="CE6" s="134" t="str">
        <f>+SP!CF5</f>
        <v>apr</v>
      </c>
      <c r="CF6" s="134" t="str">
        <f>+SP!CG5</f>
        <v>mag</v>
      </c>
      <c r="CG6" s="134" t="str">
        <f>+SP!CH5</f>
        <v>giu</v>
      </c>
      <c r="CH6" s="134" t="str">
        <f>+SP!CI5</f>
        <v>lug</v>
      </c>
      <c r="CI6" s="134" t="str">
        <f>+SP!CJ5</f>
        <v>ago</v>
      </c>
      <c r="CJ6" s="134" t="str">
        <f>+SP!CK5</f>
        <v>set</v>
      </c>
      <c r="CK6" s="134" t="str">
        <f>+SP!CL5</f>
        <v>ott</v>
      </c>
      <c r="CL6" s="134" t="str">
        <f>+SP!CM5</f>
        <v>nov</v>
      </c>
      <c r="CM6" s="134" t="str">
        <f>+SP!CN5</f>
        <v>dic</v>
      </c>
      <c r="CN6" s="134" t="str">
        <f>+SP!CO5</f>
        <v>gen</v>
      </c>
      <c r="CO6" s="134" t="str">
        <f>+SP!CP5</f>
        <v>feb</v>
      </c>
      <c r="CP6" s="134" t="str">
        <f>+SP!CQ5</f>
        <v>mar</v>
      </c>
      <c r="CQ6" s="134" t="str">
        <f>+SP!CR5</f>
        <v>apr</v>
      </c>
      <c r="CR6" s="134" t="str">
        <f>+SP!CS5</f>
        <v>mag</v>
      </c>
      <c r="CS6" s="134" t="str">
        <f>+SP!CT5</f>
        <v>giu</v>
      </c>
      <c r="CT6" s="134" t="str">
        <f>+SP!CU5</f>
        <v>lug</v>
      </c>
      <c r="CU6" s="134" t="str">
        <f>+SP!CV5</f>
        <v>ago</v>
      </c>
      <c r="CV6" s="134" t="str">
        <f>+SP!CW5</f>
        <v>set</v>
      </c>
      <c r="CW6" s="134" t="str">
        <f>+SP!CX5</f>
        <v>ott</v>
      </c>
      <c r="CX6" s="134" t="str">
        <f>+SP!CY5</f>
        <v>nov</v>
      </c>
      <c r="CY6" s="134" t="str">
        <f>+SP!CZ5</f>
        <v>dic</v>
      </c>
      <c r="CZ6" s="134" t="str">
        <f>+SP!DA5</f>
        <v>gen</v>
      </c>
      <c r="DA6" s="134" t="str">
        <f>+SP!DB5</f>
        <v>feb</v>
      </c>
      <c r="DB6" s="134" t="str">
        <f>+SP!DC5</f>
        <v>mar</v>
      </c>
      <c r="DC6" s="134" t="str">
        <f>+SP!DD5</f>
        <v>apr</v>
      </c>
      <c r="DD6" s="134" t="str">
        <f>+SP!DE5</f>
        <v>mag</v>
      </c>
      <c r="DE6" s="134" t="str">
        <f>+SP!DF5</f>
        <v>giu</v>
      </c>
      <c r="DF6" s="134" t="str">
        <f>+SP!DG5</f>
        <v>lug</v>
      </c>
      <c r="DG6" s="134" t="str">
        <f>+SP!DH5</f>
        <v>ago</v>
      </c>
      <c r="DH6" s="134" t="str">
        <f>+SP!DI5</f>
        <v>set</v>
      </c>
      <c r="DI6" s="134" t="str">
        <f>+SP!DJ5</f>
        <v>ott</v>
      </c>
      <c r="DJ6" s="134" t="str">
        <f>+SP!DK5</f>
        <v>nov</v>
      </c>
      <c r="DK6" s="134" t="str">
        <f>+SP!DL5</f>
        <v>dic</v>
      </c>
      <c r="DL6" s="134" t="str">
        <f>+SP!DM5</f>
        <v>gen</v>
      </c>
      <c r="DM6" s="134" t="str">
        <f>+SP!DN5</f>
        <v>feb</v>
      </c>
      <c r="DN6" s="134" t="str">
        <f>+SP!DO5</f>
        <v>mar</v>
      </c>
      <c r="DO6" s="134" t="str">
        <f>+SP!DP5</f>
        <v>apr</v>
      </c>
      <c r="DP6" s="134" t="str">
        <f>+SP!DQ5</f>
        <v>mag</v>
      </c>
      <c r="DQ6" s="134" t="str">
        <f>+SP!DR5</f>
        <v>giu</v>
      </c>
      <c r="DR6" s="134" t="str">
        <f>+SP!DS5</f>
        <v>lug</v>
      </c>
      <c r="DS6" s="134" t="str">
        <f>+SP!DT5</f>
        <v>ago</v>
      </c>
      <c r="DT6" s="134" t="str">
        <f>+SP!DU5</f>
        <v>set</v>
      </c>
      <c r="DU6" s="134" t="str">
        <f>+SP!DV5</f>
        <v>ott</v>
      </c>
      <c r="DV6" s="134" t="str">
        <f>+SP!DW5</f>
        <v>nov</v>
      </c>
      <c r="DW6" s="134" t="str">
        <f>+SP!DX5</f>
        <v>dic</v>
      </c>
    </row>
    <row r="7" spans="2:138" ht="21" x14ac:dyDescent="0.35">
      <c r="C7" s="133" t="s">
        <v>265</v>
      </c>
      <c r="D7" s="6"/>
    </row>
    <row r="9" spans="2:138" x14ac:dyDescent="0.25">
      <c r="D9" s="16" t="s">
        <v>266</v>
      </c>
      <c r="H9" s="96">
        <f>+CE!G69</f>
        <v>-38460.833333333336</v>
      </c>
      <c r="I9" s="96">
        <f>+CE!H69</f>
        <v>-38427.5</v>
      </c>
      <c r="J9" s="96">
        <f>+CE!I69</f>
        <v>-38410.833333333336</v>
      </c>
      <c r="K9" s="96">
        <f>+CE!J69</f>
        <v>-38394.166666666672</v>
      </c>
      <c r="L9" s="96">
        <f>+CE!K69</f>
        <v>-38377.5</v>
      </c>
      <c r="M9" s="96">
        <f>+CE!L69</f>
        <v>-38360.833333333336</v>
      </c>
      <c r="N9" s="96">
        <f>+CE!M69</f>
        <v>-38344.166666666672</v>
      </c>
      <c r="O9" s="96">
        <f>+CE!N69</f>
        <v>-38327.5</v>
      </c>
      <c r="P9" s="96">
        <f>+CE!O69</f>
        <v>-38310.833333333336</v>
      </c>
      <c r="Q9" s="96">
        <f>+CE!P69</f>
        <v>-38294.166666666672</v>
      </c>
      <c r="R9" s="96">
        <f>+CE!Q69</f>
        <v>-38277.5</v>
      </c>
      <c r="S9" s="96">
        <f>+CE!R69</f>
        <v>-39660.966666666667</v>
      </c>
      <c r="T9" s="96">
        <f>+CE!S69</f>
        <v>12108.33333333333</v>
      </c>
      <c r="U9" s="96">
        <f>+CE!T69</f>
        <v>12124.999999999998</v>
      </c>
      <c r="V9" s="96">
        <f>+CE!U69</f>
        <v>12141.666666666664</v>
      </c>
      <c r="W9" s="96">
        <f>+CE!V69</f>
        <v>12158.33333333333</v>
      </c>
      <c r="X9" s="96">
        <f>+CE!W69</f>
        <v>12174.999999999998</v>
      </c>
      <c r="Y9" s="96">
        <f>+CE!X69</f>
        <v>12191.666666666664</v>
      </c>
      <c r="Z9" s="96">
        <f>+CE!Y69</f>
        <v>12208.33333333333</v>
      </c>
      <c r="AA9" s="96">
        <f>+CE!Z69</f>
        <v>12224.999999999998</v>
      </c>
      <c r="AB9" s="96">
        <f>+CE!AA69</f>
        <v>14241.666666666664</v>
      </c>
      <c r="AC9" s="96">
        <f>+CE!AB69</f>
        <v>14258.33333333333</v>
      </c>
      <c r="AD9" s="96">
        <f>+CE!AC69</f>
        <v>14274.999999999998</v>
      </c>
      <c r="AE9" s="96">
        <f>+CE!AD69</f>
        <v>-28940.333333333321</v>
      </c>
      <c r="AF9" s="96">
        <f>+CE!AE69</f>
        <v>14308.33333333333</v>
      </c>
      <c r="AG9" s="96">
        <f>+CE!AF69</f>
        <v>14324.999999999998</v>
      </c>
      <c r="AH9" s="96">
        <f>+CE!AG69</f>
        <v>14341.666666666664</v>
      </c>
      <c r="AI9" s="96">
        <f>+CE!AH69</f>
        <v>14358.33333333333</v>
      </c>
      <c r="AJ9" s="96">
        <f>+CE!AI69</f>
        <v>14374.999999999998</v>
      </c>
      <c r="AK9" s="96">
        <f>+CE!AJ69</f>
        <v>14391.666666666664</v>
      </c>
      <c r="AL9" s="96">
        <f>+CE!AK69</f>
        <v>14408.33333333333</v>
      </c>
      <c r="AM9" s="96">
        <f>+CE!AL69</f>
        <v>15424.999999999998</v>
      </c>
      <c r="AN9" s="96">
        <f>+CE!AM69</f>
        <v>17441.666666666664</v>
      </c>
      <c r="AO9" s="96">
        <f>+CE!AN69</f>
        <v>17458.333333333332</v>
      </c>
      <c r="AP9" s="96">
        <f>+CE!AO69</f>
        <v>17474.999999999996</v>
      </c>
      <c r="AQ9" s="96">
        <f>+CE!AP69</f>
        <v>-34532.333333333328</v>
      </c>
      <c r="AR9" s="96">
        <f>+CE!AQ69</f>
        <v>17508.333333333332</v>
      </c>
      <c r="AS9" s="96">
        <f>+CE!AR69</f>
        <v>17524.999999999996</v>
      </c>
      <c r="AT9" s="96">
        <f>+CE!AS69</f>
        <v>17541.666666666664</v>
      </c>
      <c r="AU9" s="96">
        <f>+CE!AT69</f>
        <v>17558.333333333332</v>
      </c>
      <c r="AV9" s="96">
        <f>+CE!AU69</f>
        <v>20074.999999999996</v>
      </c>
      <c r="AW9" s="96">
        <f>+CE!AV69</f>
        <v>20091.666666666664</v>
      </c>
      <c r="AX9" s="96">
        <f>+CE!AW69</f>
        <v>20108.333333333332</v>
      </c>
      <c r="AY9" s="96">
        <f>+CE!AX69</f>
        <v>20124.999999999996</v>
      </c>
      <c r="AZ9" s="96">
        <f>+CE!AY69</f>
        <v>20141.666666666664</v>
      </c>
      <c r="BA9" s="96">
        <f>+CE!AZ69</f>
        <v>20141.666666666664</v>
      </c>
      <c r="BB9" s="96">
        <f>+CE!BA69</f>
        <v>20141.666666666664</v>
      </c>
      <c r="BC9" s="96">
        <f>+CE!BB69</f>
        <v>-44566.333333333321</v>
      </c>
      <c r="BD9" s="96">
        <f>+CE!BC69</f>
        <v>20141.666666666664</v>
      </c>
      <c r="BE9" s="96">
        <f>+CE!BD69</f>
        <v>20141.666666666664</v>
      </c>
      <c r="BF9" s="96">
        <f>+CE!BE69</f>
        <v>21141.666666666664</v>
      </c>
      <c r="BG9" s="96">
        <f>+CE!BF69</f>
        <v>21141.666666666664</v>
      </c>
      <c r="BH9" s="96">
        <f>+CE!BG69</f>
        <v>21141.666666666664</v>
      </c>
      <c r="BI9" s="96">
        <f>+CE!BH69</f>
        <v>21141.666666666664</v>
      </c>
      <c r="BJ9" s="96">
        <f>+CE!BI69</f>
        <v>21141.666666666664</v>
      </c>
      <c r="BK9" s="96">
        <f>+CE!BJ69</f>
        <v>21141.666666666664</v>
      </c>
      <c r="BL9" s="96">
        <f>+CE!BK69</f>
        <v>21141.666666666664</v>
      </c>
      <c r="BM9" s="96">
        <f>+CE!BL69</f>
        <v>21141.666666666664</v>
      </c>
      <c r="BN9" s="96">
        <f>+CE!BM69</f>
        <v>21141.666666666664</v>
      </c>
      <c r="BO9" s="96">
        <f>+CE!BN69</f>
        <v>-49334.333333333307</v>
      </c>
      <c r="BP9" s="96">
        <f>+CE!BO69</f>
        <v>21141.666666666664</v>
      </c>
      <c r="BQ9" s="96">
        <f>+CE!BP69</f>
        <v>21141.666666666664</v>
      </c>
      <c r="BR9" s="96">
        <f>+CE!BQ69</f>
        <v>21141.666666666664</v>
      </c>
      <c r="BS9" s="96">
        <f>+CE!BR69</f>
        <v>21141.666666666664</v>
      </c>
      <c r="BT9" s="96">
        <f>+CE!BS69</f>
        <v>21141.666666666664</v>
      </c>
      <c r="BU9" s="96">
        <f>+CE!BT69</f>
        <v>21141.666666666664</v>
      </c>
      <c r="BV9" s="96">
        <f>+CE!BU69</f>
        <v>21141.666666666664</v>
      </c>
      <c r="BW9" s="96">
        <f>+CE!BV69</f>
        <v>21141.666666666664</v>
      </c>
      <c r="BX9" s="96">
        <f>+CE!BW69</f>
        <v>21141.666666666664</v>
      </c>
      <c r="BY9" s="96">
        <f>+CE!BX69</f>
        <v>21141.666666666664</v>
      </c>
      <c r="BZ9" s="96">
        <f>+CE!BY69</f>
        <v>21141.666666666664</v>
      </c>
      <c r="CA9" s="96">
        <f>+CE!BZ69</f>
        <v>-49894.333333333307</v>
      </c>
      <c r="CB9" s="96">
        <f>+CE!CA69</f>
        <v>21141.666666666664</v>
      </c>
      <c r="CC9" s="96">
        <f>+CE!CB69</f>
        <v>21141.666666666664</v>
      </c>
      <c r="CD9" s="96">
        <f>+CE!CC69</f>
        <v>21141.666666666664</v>
      </c>
      <c r="CE9" s="96">
        <f>+CE!CD69</f>
        <v>21141.666666666664</v>
      </c>
      <c r="CF9" s="96">
        <f>+CE!CE69</f>
        <v>21141.666666666664</v>
      </c>
      <c r="CG9" s="96">
        <f>+CE!CF69</f>
        <v>21141.666666666664</v>
      </c>
      <c r="CH9" s="96">
        <f>+CE!CG69</f>
        <v>21141.666666666664</v>
      </c>
      <c r="CI9" s="96">
        <f>+CE!CH69</f>
        <v>21141.666666666664</v>
      </c>
      <c r="CJ9" s="96">
        <f>+CE!CI69</f>
        <v>21141.666666666664</v>
      </c>
      <c r="CK9" s="96">
        <f>+CE!CJ69</f>
        <v>21141.666666666664</v>
      </c>
      <c r="CL9" s="96">
        <f>+CE!CK69</f>
        <v>21141.666666666664</v>
      </c>
      <c r="CM9" s="96">
        <f>+CE!CL69</f>
        <v>-49894.333333333307</v>
      </c>
      <c r="CN9" s="96">
        <f>+CE!CM69</f>
        <v>21141.666666666664</v>
      </c>
      <c r="CO9" s="96">
        <f>+CE!CN69</f>
        <v>21141.666666666664</v>
      </c>
      <c r="CP9" s="96">
        <f>+CE!CO69</f>
        <v>21141.666666666664</v>
      </c>
      <c r="CQ9" s="96">
        <f>+CE!CP69</f>
        <v>21141.666666666664</v>
      </c>
      <c r="CR9" s="96">
        <f>+CE!CQ69</f>
        <v>21141.666666666664</v>
      </c>
      <c r="CS9" s="96">
        <f>+CE!CR69</f>
        <v>21141.666666666664</v>
      </c>
      <c r="CT9" s="96">
        <f>+CE!CS69</f>
        <v>21141.666666666664</v>
      </c>
      <c r="CU9" s="96">
        <f>+CE!CT69</f>
        <v>21141.666666666664</v>
      </c>
      <c r="CV9" s="96">
        <f>+CE!CU69</f>
        <v>21141.666666666664</v>
      </c>
      <c r="CW9" s="96">
        <f>+CE!CV69</f>
        <v>21141.666666666664</v>
      </c>
      <c r="CX9" s="96">
        <f>+CE!CW69</f>
        <v>21141.666666666664</v>
      </c>
      <c r="CY9" s="96">
        <f>+CE!CX69</f>
        <v>-49894.333333333307</v>
      </c>
      <c r="CZ9" s="96">
        <f>+CE!CY69</f>
        <v>21141.666666666664</v>
      </c>
      <c r="DA9" s="96">
        <f>+CE!CZ69</f>
        <v>21141.666666666664</v>
      </c>
      <c r="DB9" s="96">
        <f>+CE!DA69</f>
        <v>21141.666666666664</v>
      </c>
      <c r="DC9" s="96">
        <f>+CE!DB69</f>
        <v>21141.666666666664</v>
      </c>
      <c r="DD9" s="96">
        <f>+CE!DC69</f>
        <v>21141.666666666664</v>
      </c>
      <c r="DE9" s="96">
        <f>+CE!DD69</f>
        <v>21141.666666666664</v>
      </c>
      <c r="DF9" s="96">
        <f>+CE!DE69</f>
        <v>21141.666666666664</v>
      </c>
      <c r="DG9" s="96">
        <f>+CE!DF69</f>
        <v>21141.666666666664</v>
      </c>
      <c r="DH9" s="96">
        <f>+CE!DG69</f>
        <v>21141.666666666664</v>
      </c>
      <c r="DI9" s="96">
        <f>+CE!DH69</f>
        <v>21141.666666666664</v>
      </c>
      <c r="DJ9" s="96">
        <f>+CE!DI69</f>
        <v>21141.666666666664</v>
      </c>
      <c r="DK9" s="96">
        <f>+CE!DJ69</f>
        <v>-49894.333333333307</v>
      </c>
      <c r="DL9" s="96">
        <f>+CE!DK69</f>
        <v>21141.666666666664</v>
      </c>
      <c r="DM9" s="96">
        <f>+CE!DL69</f>
        <v>21141.666666666664</v>
      </c>
      <c r="DN9" s="96">
        <f>+CE!DM69</f>
        <v>21141.666666666664</v>
      </c>
      <c r="DO9" s="96">
        <f>+CE!DN69</f>
        <v>21141.666666666664</v>
      </c>
      <c r="DP9" s="96">
        <f>+CE!DO69</f>
        <v>21141.666666666664</v>
      </c>
      <c r="DQ9" s="96">
        <f>+CE!DP69</f>
        <v>21141.666666666664</v>
      </c>
      <c r="DR9" s="96">
        <f>+CE!DQ69</f>
        <v>21141.666666666664</v>
      </c>
      <c r="DS9" s="96">
        <f>+CE!DR69</f>
        <v>21141.666666666664</v>
      </c>
      <c r="DT9" s="96">
        <f>+CE!DS69</f>
        <v>21141.666666666664</v>
      </c>
      <c r="DU9" s="96">
        <f>+CE!DT69</f>
        <v>21141.666666666664</v>
      </c>
      <c r="DV9" s="96">
        <f>+CE!DU69</f>
        <v>21141.666666666664</v>
      </c>
      <c r="DW9" s="96">
        <f>+CE!DV69</f>
        <v>-49894.333333333307</v>
      </c>
      <c r="DY9" s="96">
        <f>+SUM(H9:S9)</f>
        <v>-461646.80000000005</v>
      </c>
      <c r="DZ9" s="96">
        <f>+SUM(T9:AE9)</f>
        <v>111167.99999999997</v>
      </c>
      <c r="EA9" s="96">
        <f>+SUM(AF9:AQ9)</f>
        <v>133776</v>
      </c>
      <c r="EB9" s="96">
        <f>+SUM(AR9:BC9)</f>
        <v>166391.99999999997</v>
      </c>
      <c r="EC9" s="96">
        <f>+SUM(BD9:BO9)</f>
        <v>181223.99999999994</v>
      </c>
      <c r="ED9" s="96">
        <f>+SUM(BP9:CA9)</f>
        <v>182663.99999999994</v>
      </c>
      <c r="EE9" s="96">
        <f>+SUM(CB9:CM9)</f>
        <v>182663.99999999994</v>
      </c>
      <c r="EF9" s="96">
        <f>+SUM(CN9:CY9)</f>
        <v>182663.99999999994</v>
      </c>
      <c r="EG9" s="96">
        <f>+SUM(CZ9:DK9)</f>
        <v>182663.99999999994</v>
      </c>
      <c r="EH9" s="96">
        <f>+SUM(DL9:DW9)</f>
        <v>182663.99999999994</v>
      </c>
    </row>
    <row r="10" spans="2:138" x14ac:dyDescent="0.25">
      <c r="D10" t="s">
        <v>267</v>
      </c>
      <c r="H10" s="97">
        <f>+CE!G66</f>
        <v>0</v>
      </c>
      <c r="I10" s="97">
        <f>+CE!H66</f>
        <v>0</v>
      </c>
      <c r="J10" s="97">
        <f>+CE!I66</f>
        <v>0</v>
      </c>
      <c r="K10" s="97">
        <f>+CE!J66</f>
        <v>0</v>
      </c>
      <c r="L10" s="97">
        <f>+CE!K66</f>
        <v>0</v>
      </c>
      <c r="M10" s="97">
        <f>+CE!L66</f>
        <v>0</v>
      </c>
      <c r="N10" s="97">
        <f>+CE!M66</f>
        <v>0</v>
      </c>
      <c r="O10" s="97">
        <f>+CE!N66</f>
        <v>0</v>
      </c>
      <c r="P10" s="97">
        <f>+CE!O66</f>
        <v>0</v>
      </c>
      <c r="Q10" s="97">
        <f>+CE!P66</f>
        <v>0</v>
      </c>
      <c r="R10" s="97">
        <f>+CE!Q66</f>
        <v>0</v>
      </c>
      <c r="S10" s="97">
        <f>+CE!R66</f>
        <v>1400.1333333333334</v>
      </c>
      <c r="T10" s="97">
        <f>+CE!S66</f>
        <v>0</v>
      </c>
      <c r="U10" s="97">
        <f>+CE!T66</f>
        <v>0</v>
      </c>
      <c r="V10" s="97">
        <f>+CE!U66</f>
        <v>0</v>
      </c>
      <c r="W10" s="97">
        <f>+CE!V66</f>
        <v>0</v>
      </c>
      <c r="X10" s="97">
        <f>+CE!W66</f>
        <v>0</v>
      </c>
      <c r="Y10" s="97">
        <f>+CE!X66</f>
        <v>0</v>
      </c>
      <c r="Z10" s="97">
        <f>+CE!Y66</f>
        <v>0</v>
      </c>
      <c r="AA10" s="97">
        <f>+CE!Z66</f>
        <v>0</v>
      </c>
      <c r="AB10" s="97">
        <f>+CE!AA66</f>
        <v>0</v>
      </c>
      <c r="AC10" s="97">
        <f>+CE!AB66</f>
        <v>0</v>
      </c>
      <c r="AD10" s="97">
        <f>+CE!AC66</f>
        <v>0</v>
      </c>
      <c r="AE10" s="97">
        <f>+CE!AD66</f>
        <v>43231.999999999985</v>
      </c>
      <c r="AF10" s="97">
        <f>+CE!AE66</f>
        <v>0</v>
      </c>
      <c r="AG10" s="97">
        <f>+CE!AF66</f>
        <v>0</v>
      </c>
      <c r="AH10" s="97">
        <f>+CE!AG66</f>
        <v>0</v>
      </c>
      <c r="AI10" s="97">
        <f>+CE!AH66</f>
        <v>0</v>
      </c>
      <c r="AJ10" s="97">
        <f>+CE!AI66</f>
        <v>0</v>
      </c>
      <c r="AK10" s="97">
        <f>+CE!AJ66</f>
        <v>0</v>
      </c>
      <c r="AL10" s="97">
        <f>+CE!AK66</f>
        <v>0</v>
      </c>
      <c r="AM10" s="97">
        <f>+CE!AL66</f>
        <v>0</v>
      </c>
      <c r="AN10" s="97">
        <f>+CE!AM66</f>
        <v>0</v>
      </c>
      <c r="AO10" s="97">
        <f>+CE!AN66</f>
        <v>0</v>
      </c>
      <c r="AP10" s="97">
        <f>+CE!AO66</f>
        <v>0</v>
      </c>
      <c r="AQ10" s="97">
        <f>+CE!AP66</f>
        <v>52023.999999999993</v>
      </c>
      <c r="AR10" s="97">
        <f>+CE!AQ66</f>
        <v>0</v>
      </c>
      <c r="AS10" s="97">
        <f>+CE!AR66</f>
        <v>0</v>
      </c>
      <c r="AT10" s="97">
        <f>+CE!AS66</f>
        <v>0</v>
      </c>
      <c r="AU10" s="97">
        <f>+CE!AT66</f>
        <v>0</v>
      </c>
      <c r="AV10" s="97">
        <f>+CE!AU66</f>
        <v>0</v>
      </c>
      <c r="AW10" s="97">
        <f>+CE!AV66</f>
        <v>0</v>
      </c>
      <c r="AX10" s="97">
        <f>+CE!AW66</f>
        <v>0</v>
      </c>
      <c r="AY10" s="97">
        <f>+CE!AX66</f>
        <v>0</v>
      </c>
      <c r="AZ10" s="97">
        <f>+CE!AY66</f>
        <v>0</v>
      </c>
      <c r="BA10" s="97">
        <f>+CE!AZ66</f>
        <v>0</v>
      </c>
      <c r="BB10" s="97">
        <f>+CE!BA66</f>
        <v>0</v>
      </c>
      <c r="BC10" s="97">
        <f>+CE!BB66</f>
        <v>64707.999999999985</v>
      </c>
      <c r="BD10" s="97">
        <f>+CE!BC66</f>
        <v>0</v>
      </c>
      <c r="BE10" s="97">
        <f>+CE!BD66</f>
        <v>0</v>
      </c>
      <c r="BF10" s="97">
        <f>+CE!BE66</f>
        <v>0</v>
      </c>
      <c r="BG10" s="97">
        <f>+CE!BF66</f>
        <v>0</v>
      </c>
      <c r="BH10" s="97">
        <f>+CE!BG66</f>
        <v>0</v>
      </c>
      <c r="BI10" s="97">
        <f>+CE!BH66</f>
        <v>0</v>
      </c>
      <c r="BJ10" s="97">
        <f>+CE!BI66</f>
        <v>0</v>
      </c>
      <c r="BK10" s="97">
        <f>+CE!BJ66</f>
        <v>0</v>
      </c>
      <c r="BL10" s="97">
        <f>+CE!BK66</f>
        <v>0</v>
      </c>
      <c r="BM10" s="97">
        <f>+CE!BL66</f>
        <v>0</v>
      </c>
      <c r="BN10" s="97">
        <f>+CE!BM66</f>
        <v>0</v>
      </c>
      <c r="BO10" s="97">
        <f>+CE!BN66</f>
        <v>70475.999999999971</v>
      </c>
      <c r="BP10" s="97">
        <f>+CE!BO66</f>
        <v>0</v>
      </c>
      <c r="BQ10" s="97">
        <f>+CE!BP66</f>
        <v>0</v>
      </c>
      <c r="BR10" s="97">
        <f>+CE!BQ66</f>
        <v>0</v>
      </c>
      <c r="BS10" s="97">
        <f>+CE!BR66</f>
        <v>0</v>
      </c>
      <c r="BT10" s="97">
        <f>+CE!BS66</f>
        <v>0</v>
      </c>
      <c r="BU10" s="97">
        <f>+CE!BT66</f>
        <v>0</v>
      </c>
      <c r="BV10" s="97">
        <f>+CE!BU66</f>
        <v>0</v>
      </c>
      <c r="BW10" s="97">
        <f>+CE!BV66</f>
        <v>0</v>
      </c>
      <c r="BX10" s="97">
        <f>+CE!BW66</f>
        <v>0</v>
      </c>
      <c r="BY10" s="97">
        <f>+CE!BX66</f>
        <v>0</v>
      </c>
      <c r="BZ10" s="97">
        <f>+CE!BY66</f>
        <v>0</v>
      </c>
      <c r="CA10" s="97">
        <f>+CE!BZ66</f>
        <v>71035.999999999971</v>
      </c>
      <c r="CB10" s="97">
        <f>+CE!CA66</f>
        <v>0</v>
      </c>
      <c r="CC10" s="97">
        <f>+CE!CB66</f>
        <v>0</v>
      </c>
      <c r="CD10" s="97">
        <f>+CE!CC66</f>
        <v>0</v>
      </c>
      <c r="CE10" s="97">
        <f>+CE!CD66</f>
        <v>0</v>
      </c>
      <c r="CF10" s="97">
        <f>+CE!CE66</f>
        <v>0</v>
      </c>
      <c r="CG10" s="97">
        <f>+CE!CF66</f>
        <v>0</v>
      </c>
      <c r="CH10" s="97">
        <f>+CE!CG66</f>
        <v>0</v>
      </c>
      <c r="CI10" s="97">
        <f>+CE!CH66</f>
        <v>0</v>
      </c>
      <c r="CJ10" s="97">
        <f>+CE!CI66</f>
        <v>0</v>
      </c>
      <c r="CK10" s="97">
        <f>+CE!CJ66</f>
        <v>0</v>
      </c>
      <c r="CL10" s="97">
        <f>+CE!CK66</f>
        <v>0</v>
      </c>
      <c r="CM10" s="97">
        <f>+CE!CL66</f>
        <v>71035.999999999971</v>
      </c>
      <c r="CN10" s="97">
        <f>+CE!CM66</f>
        <v>0</v>
      </c>
      <c r="CO10" s="97">
        <f>+CE!CN66</f>
        <v>0</v>
      </c>
      <c r="CP10" s="97">
        <f>+CE!CO66</f>
        <v>0</v>
      </c>
      <c r="CQ10" s="97">
        <f>+CE!CP66</f>
        <v>0</v>
      </c>
      <c r="CR10" s="97">
        <f>+CE!CQ66</f>
        <v>0</v>
      </c>
      <c r="CS10" s="97">
        <f>+CE!CR66</f>
        <v>0</v>
      </c>
      <c r="CT10" s="97">
        <f>+CE!CS66</f>
        <v>0</v>
      </c>
      <c r="CU10" s="97">
        <f>+CE!CT66</f>
        <v>0</v>
      </c>
      <c r="CV10" s="97">
        <f>+CE!CU66</f>
        <v>0</v>
      </c>
      <c r="CW10" s="97">
        <f>+CE!CV66</f>
        <v>0</v>
      </c>
      <c r="CX10" s="97">
        <f>+CE!CW66</f>
        <v>0</v>
      </c>
      <c r="CY10" s="97">
        <f>+CE!CX66</f>
        <v>71035.999999999971</v>
      </c>
      <c r="CZ10" s="97">
        <f>+CE!CY66</f>
        <v>0</v>
      </c>
      <c r="DA10" s="97">
        <f>+CE!CZ66</f>
        <v>0</v>
      </c>
      <c r="DB10" s="97">
        <f>+CE!DA66</f>
        <v>0</v>
      </c>
      <c r="DC10" s="97">
        <f>+CE!DB66</f>
        <v>0</v>
      </c>
      <c r="DD10" s="97">
        <f>+CE!DC66</f>
        <v>0</v>
      </c>
      <c r="DE10" s="97">
        <f>+CE!DD66</f>
        <v>0</v>
      </c>
      <c r="DF10" s="97">
        <f>+CE!DE66</f>
        <v>0</v>
      </c>
      <c r="DG10" s="97">
        <f>+CE!DF66</f>
        <v>0</v>
      </c>
      <c r="DH10" s="97">
        <f>+CE!DG66</f>
        <v>0</v>
      </c>
      <c r="DI10" s="97">
        <f>+CE!DH66</f>
        <v>0</v>
      </c>
      <c r="DJ10" s="97">
        <f>+CE!DI66</f>
        <v>0</v>
      </c>
      <c r="DK10" s="97">
        <f>+CE!DJ66</f>
        <v>71035.999999999971</v>
      </c>
      <c r="DL10" s="97">
        <f>+CE!DK66</f>
        <v>0</v>
      </c>
      <c r="DM10" s="97">
        <f>+CE!DL66</f>
        <v>0</v>
      </c>
      <c r="DN10" s="97">
        <f>+CE!DM66</f>
        <v>0</v>
      </c>
      <c r="DO10" s="97">
        <f>+CE!DN66</f>
        <v>0</v>
      </c>
      <c r="DP10" s="97">
        <f>+CE!DO66</f>
        <v>0</v>
      </c>
      <c r="DQ10" s="97">
        <f>+CE!DP66</f>
        <v>0</v>
      </c>
      <c r="DR10" s="97">
        <f>+CE!DQ66</f>
        <v>0</v>
      </c>
      <c r="DS10" s="97">
        <f>+CE!DR66</f>
        <v>0</v>
      </c>
      <c r="DT10" s="97">
        <f>+CE!DS66</f>
        <v>0</v>
      </c>
      <c r="DU10" s="97">
        <f>+CE!DT66</f>
        <v>0</v>
      </c>
      <c r="DV10" s="97">
        <f>+CE!DU66</f>
        <v>0</v>
      </c>
      <c r="DW10" s="97">
        <f>+CE!DV66</f>
        <v>71035.999999999971</v>
      </c>
      <c r="DY10" s="135">
        <f t="shared" ref="DY10:DY11" si="0">+SUM(H10:S10)</f>
        <v>1400.1333333333334</v>
      </c>
      <c r="DZ10" s="135">
        <f t="shared" ref="DZ10:DZ11" si="1">+SUM(T10:AE10)</f>
        <v>43231.999999999985</v>
      </c>
      <c r="EA10" s="135">
        <f t="shared" ref="EA10:EA11" si="2">+SUM(AF10:AQ10)</f>
        <v>52023.999999999993</v>
      </c>
      <c r="EB10" s="135">
        <f t="shared" ref="EB10:EB11" si="3">+SUM(AR10:BC10)</f>
        <v>64707.999999999985</v>
      </c>
      <c r="EC10" s="135">
        <f t="shared" ref="EC10:EC11" si="4">+SUM(BD10:BO10)</f>
        <v>70475.999999999971</v>
      </c>
      <c r="ED10" s="135">
        <f t="shared" ref="ED10:ED11" si="5">+SUM(BP10:CA10)</f>
        <v>71035.999999999971</v>
      </c>
      <c r="EE10" s="135">
        <f t="shared" ref="EE10:EE11" si="6">+SUM(CB10:CM10)</f>
        <v>71035.999999999971</v>
      </c>
      <c r="EF10" s="135">
        <f t="shared" ref="EF10:EF11" si="7">+SUM(CN10:CY10)</f>
        <v>71035.999999999971</v>
      </c>
      <c r="EG10" s="135">
        <f t="shared" ref="EG10:EG11" si="8">+SUM(CZ10:DK10)</f>
        <v>71035.999999999971</v>
      </c>
      <c r="EH10" s="135">
        <f t="shared" ref="EH10:EH11" si="9">+SUM(DL10:DW10)</f>
        <v>71035.999999999971</v>
      </c>
    </row>
    <row r="11" spans="2:138" x14ac:dyDescent="0.25">
      <c r="D11" t="s">
        <v>268</v>
      </c>
      <c r="H11" s="97">
        <f>+CE!G58</f>
        <v>750</v>
      </c>
      <c r="I11" s="97">
        <f>+CE!H58</f>
        <v>716.66666666666663</v>
      </c>
      <c r="J11" s="97">
        <f>+CE!I58</f>
        <v>700</v>
      </c>
      <c r="K11" s="97">
        <f>+CE!J58</f>
        <v>683.33333333333337</v>
      </c>
      <c r="L11" s="97">
        <f>+CE!K58</f>
        <v>666.66666666666663</v>
      </c>
      <c r="M11" s="97">
        <f>+CE!L58</f>
        <v>650</v>
      </c>
      <c r="N11" s="97">
        <f>+CE!M58</f>
        <v>633.33333333333337</v>
      </c>
      <c r="O11" s="97">
        <f>+CE!N58</f>
        <v>616.66666666666663</v>
      </c>
      <c r="P11" s="97">
        <f>+CE!O58</f>
        <v>600</v>
      </c>
      <c r="Q11" s="97">
        <f>+CE!P58</f>
        <v>583.33333333333337</v>
      </c>
      <c r="R11" s="97">
        <f>+CE!Q58</f>
        <v>566.66666666666663</v>
      </c>
      <c r="S11" s="97">
        <f>+CE!R58</f>
        <v>550</v>
      </c>
      <c r="T11" s="97">
        <f>+CE!S58</f>
        <v>533.33333333333337</v>
      </c>
      <c r="U11" s="97">
        <f>+CE!T58</f>
        <v>516.66666666666663</v>
      </c>
      <c r="V11" s="97">
        <f>+CE!U58</f>
        <v>500</v>
      </c>
      <c r="W11" s="97">
        <f>+CE!V58</f>
        <v>483.33333333333331</v>
      </c>
      <c r="X11" s="97">
        <f>+CE!W58</f>
        <v>466.66666666666669</v>
      </c>
      <c r="Y11" s="97">
        <f>+CE!X58</f>
        <v>450</v>
      </c>
      <c r="Z11" s="97">
        <f>+CE!Y58</f>
        <v>433.33333333333331</v>
      </c>
      <c r="AA11" s="97">
        <f>+CE!Z58</f>
        <v>416.66666666666669</v>
      </c>
      <c r="AB11" s="97">
        <f>+CE!AA58</f>
        <v>400</v>
      </c>
      <c r="AC11" s="97">
        <f>+CE!AB58</f>
        <v>383.33333333333331</v>
      </c>
      <c r="AD11" s="97">
        <f>+CE!AC58</f>
        <v>366.66666666666669</v>
      </c>
      <c r="AE11" s="97">
        <f>+CE!AD58</f>
        <v>350</v>
      </c>
      <c r="AF11" s="97">
        <f>+CE!AE58</f>
        <v>333.33333333333331</v>
      </c>
      <c r="AG11" s="97">
        <f>+CE!AF58</f>
        <v>316.66666666666669</v>
      </c>
      <c r="AH11" s="97">
        <f>+CE!AG58</f>
        <v>300</v>
      </c>
      <c r="AI11" s="97">
        <f>+CE!AH58</f>
        <v>283.33333333333331</v>
      </c>
      <c r="AJ11" s="97">
        <f>+CE!AI58</f>
        <v>266.66666666666669</v>
      </c>
      <c r="AK11" s="97">
        <f>+CE!AJ58</f>
        <v>250</v>
      </c>
      <c r="AL11" s="97">
        <f>+CE!AK58</f>
        <v>233.33333333333334</v>
      </c>
      <c r="AM11" s="97">
        <f>+CE!AL58</f>
        <v>216.66666666666666</v>
      </c>
      <c r="AN11" s="97">
        <f>+CE!AM58</f>
        <v>200</v>
      </c>
      <c r="AO11" s="97">
        <f>+CE!AN58</f>
        <v>183.33333333333334</v>
      </c>
      <c r="AP11" s="97">
        <f>+CE!AO58</f>
        <v>166.66666666666666</v>
      </c>
      <c r="AQ11" s="97">
        <f>+CE!AP58</f>
        <v>150</v>
      </c>
      <c r="AR11" s="97">
        <f>+CE!AQ58</f>
        <v>133.33333333333334</v>
      </c>
      <c r="AS11" s="97">
        <f>+CE!AR58</f>
        <v>116.66666666666667</v>
      </c>
      <c r="AT11" s="97">
        <f>+CE!AS58</f>
        <v>100</v>
      </c>
      <c r="AU11" s="97">
        <f>+CE!AT58</f>
        <v>83.333333333333329</v>
      </c>
      <c r="AV11" s="97">
        <f>+CE!AU58</f>
        <v>66.666666666666671</v>
      </c>
      <c r="AW11" s="97">
        <f>+CE!AV58</f>
        <v>50</v>
      </c>
      <c r="AX11" s="97">
        <f>+CE!AW58</f>
        <v>33.333333333333336</v>
      </c>
      <c r="AY11" s="97">
        <f>+CE!AX58</f>
        <v>16.666666666666668</v>
      </c>
      <c r="AZ11" s="97">
        <f>+CE!AY58</f>
        <v>0</v>
      </c>
      <c r="BA11" s="97">
        <f>+CE!AZ58</f>
        <v>0</v>
      </c>
      <c r="BB11" s="97">
        <f>+CE!BA58</f>
        <v>0</v>
      </c>
      <c r="BC11" s="97">
        <f>+CE!BB58</f>
        <v>0</v>
      </c>
      <c r="BD11" s="97">
        <f>+CE!BC58</f>
        <v>0</v>
      </c>
      <c r="BE11" s="97">
        <f>+CE!BD58</f>
        <v>0</v>
      </c>
      <c r="BF11" s="97">
        <f>+CE!BE58</f>
        <v>0</v>
      </c>
      <c r="BG11" s="97">
        <f>+CE!BF58</f>
        <v>0</v>
      </c>
      <c r="BH11" s="97">
        <f>+CE!BG58</f>
        <v>0</v>
      </c>
      <c r="BI11" s="97">
        <f>+CE!BH58</f>
        <v>0</v>
      </c>
      <c r="BJ11" s="97">
        <f>+CE!BI58</f>
        <v>0</v>
      </c>
      <c r="BK11" s="97">
        <f>+CE!BJ58</f>
        <v>0</v>
      </c>
      <c r="BL11" s="97">
        <f>+CE!BK58</f>
        <v>0</v>
      </c>
      <c r="BM11" s="97">
        <f>+CE!BL58</f>
        <v>0</v>
      </c>
      <c r="BN11" s="97">
        <f>+CE!BM58</f>
        <v>0</v>
      </c>
      <c r="BO11" s="97">
        <f>+CE!BN58</f>
        <v>0</v>
      </c>
      <c r="BP11" s="97">
        <f>+CE!BO58</f>
        <v>0</v>
      </c>
      <c r="BQ11" s="97">
        <f>+CE!BP58</f>
        <v>0</v>
      </c>
      <c r="BR11" s="97">
        <f>+CE!BQ58</f>
        <v>0</v>
      </c>
      <c r="BS11" s="97">
        <f>+CE!BR58</f>
        <v>0</v>
      </c>
      <c r="BT11" s="97">
        <f>+CE!BS58</f>
        <v>0</v>
      </c>
      <c r="BU11" s="97">
        <f>+CE!BT58</f>
        <v>0</v>
      </c>
      <c r="BV11" s="97">
        <f>+CE!BU58</f>
        <v>0</v>
      </c>
      <c r="BW11" s="97">
        <f>+CE!BV58</f>
        <v>0</v>
      </c>
      <c r="BX11" s="97">
        <f>+CE!BW58</f>
        <v>0</v>
      </c>
      <c r="BY11" s="97">
        <f>+CE!BX58</f>
        <v>0</v>
      </c>
      <c r="BZ11" s="97">
        <f>+CE!BY58</f>
        <v>0</v>
      </c>
      <c r="CA11" s="97">
        <f>+CE!BZ58</f>
        <v>0</v>
      </c>
      <c r="CB11" s="97">
        <f>+CE!CA58</f>
        <v>0</v>
      </c>
      <c r="CC11" s="97">
        <f>+CE!CB58</f>
        <v>0</v>
      </c>
      <c r="CD11" s="97">
        <f>+CE!CC58</f>
        <v>0</v>
      </c>
      <c r="CE11" s="97">
        <f>+CE!CD58</f>
        <v>0</v>
      </c>
      <c r="CF11" s="97">
        <f>+CE!CE58</f>
        <v>0</v>
      </c>
      <c r="CG11" s="97">
        <f>+CE!CF58</f>
        <v>0</v>
      </c>
      <c r="CH11" s="97">
        <f>+CE!CG58</f>
        <v>0</v>
      </c>
      <c r="CI11" s="97">
        <f>+CE!CH58</f>
        <v>0</v>
      </c>
      <c r="CJ11" s="97">
        <f>+CE!CI58</f>
        <v>0</v>
      </c>
      <c r="CK11" s="97">
        <f>+CE!CJ58</f>
        <v>0</v>
      </c>
      <c r="CL11" s="97">
        <f>+CE!CK58</f>
        <v>0</v>
      </c>
      <c r="CM11" s="97">
        <f>+CE!CL58</f>
        <v>0</v>
      </c>
      <c r="CN11" s="97">
        <f>+CE!CM58</f>
        <v>0</v>
      </c>
      <c r="CO11" s="97">
        <f>+CE!CN58</f>
        <v>0</v>
      </c>
      <c r="CP11" s="97">
        <f>+CE!CO58</f>
        <v>0</v>
      </c>
      <c r="CQ11" s="97">
        <f>+CE!CP58</f>
        <v>0</v>
      </c>
      <c r="CR11" s="97">
        <f>+CE!CQ58</f>
        <v>0</v>
      </c>
      <c r="CS11" s="97">
        <f>+CE!CR58</f>
        <v>0</v>
      </c>
      <c r="CT11" s="97">
        <f>+CE!CS58</f>
        <v>0</v>
      </c>
      <c r="CU11" s="97">
        <f>+CE!CT58</f>
        <v>0</v>
      </c>
      <c r="CV11" s="97">
        <f>+CE!CU58</f>
        <v>0</v>
      </c>
      <c r="CW11" s="97">
        <f>+CE!CV58</f>
        <v>0</v>
      </c>
      <c r="CX11" s="97">
        <f>+CE!CW58</f>
        <v>0</v>
      </c>
      <c r="CY11" s="97">
        <f>+CE!CX58</f>
        <v>0</v>
      </c>
      <c r="CZ11" s="97">
        <f>+CE!CY58</f>
        <v>0</v>
      </c>
      <c r="DA11" s="97">
        <f>+CE!CZ58</f>
        <v>0</v>
      </c>
      <c r="DB11" s="97">
        <f>+CE!DA58</f>
        <v>0</v>
      </c>
      <c r="DC11" s="97">
        <f>+CE!DB58</f>
        <v>0</v>
      </c>
      <c r="DD11" s="97">
        <f>+CE!DC58</f>
        <v>0</v>
      </c>
      <c r="DE11" s="97">
        <f>+CE!DD58</f>
        <v>0</v>
      </c>
      <c r="DF11" s="97">
        <f>+CE!DE58</f>
        <v>0</v>
      </c>
      <c r="DG11" s="97">
        <f>+CE!DF58</f>
        <v>0</v>
      </c>
      <c r="DH11" s="97">
        <f>+CE!DG58</f>
        <v>0</v>
      </c>
      <c r="DI11" s="97">
        <f>+CE!DH58</f>
        <v>0</v>
      </c>
      <c r="DJ11" s="97">
        <f>+CE!DI58</f>
        <v>0</v>
      </c>
      <c r="DK11" s="97">
        <f>+CE!DJ58</f>
        <v>0</v>
      </c>
      <c r="DL11" s="97">
        <f>+CE!DK58</f>
        <v>0</v>
      </c>
      <c r="DM11" s="97">
        <f>+CE!DL58</f>
        <v>0</v>
      </c>
      <c r="DN11" s="97">
        <f>+CE!DM58</f>
        <v>0</v>
      </c>
      <c r="DO11" s="97">
        <f>+CE!DN58</f>
        <v>0</v>
      </c>
      <c r="DP11" s="97">
        <f>+CE!DO58</f>
        <v>0</v>
      </c>
      <c r="DQ11" s="97">
        <f>+CE!DP58</f>
        <v>0</v>
      </c>
      <c r="DR11" s="97">
        <f>+CE!DQ58</f>
        <v>0</v>
      </c>
      <c r="DS11" s="97">
        <f>+CE!DR58</f>
        <v>0</v>
      </c>
      <c r="DT11" s="97">
        <f>+CE!DS58</f>
        <v>0</v>
      </c>
      <c r="DU11" s="97">
        <f>+CE!DT58</f>
        <v>0</v>
      </c>
      <c r="DV11" s="97">
        <f>+CE!DU58</f>
        <v>0</v>
      </c>
      <c r="DW11" s="97">
        <f>+CE!DV58</f>
        <v>0</v>
      </c>
      <c r="DY11" s="135">
        <f t="shared" si="0"/>
        <v>7716.6666666666661</v>
      </c>
      <c r="DZ11" s="135">
        <f t="shared" si="1"/>
        <v>5300</v>
      </c>
      <c r="EA11" s="135">
        <f t="shared" si="2"/>
        <v>2900</v>
      </c>
      <c r="EB11" s="135">
        <f t="shared" si="3"/>
        <v>600</v>
      </c>
      <c r="EC11" s="135">
        <f t="shared" si="4"/>
        <v>0</v>
      </c>
      <c r="ED11" s="135">
        <f t="shared" si="5"/>
        <v>0</v>
      </c>
      <c r="EE11" s="135">
        <f t="shared" si="6"/>
        <v>0</v>
      </c>
      <c r="EF11" s="135">
        <f t="shared" si="7"/>
        <v>0</v>
      </c>
      <c r="EG11" s="135">
        <f t="shared" si="8"/>
        <v>0</v>
      </c>
      <c r="EH11" s="135">
        <f t="shared" si="9"/>
        <v>0</v>
      </c>
    </row>
    <row r="13" spans="2:138" x14ac:dyDescent="0.25">
      <c r="D13" s="133" t="s">
        <v>300</v>
      </c>
      <c r="H13" s="96">
        <f>+SUM(H9:H12)</f>
        <v>-37710.833333333336</v>
      </c>
      <c r="I13" s="96">
        <f>+SUM(I9:I12)</f>
        <v>-37710.833333333336</v>
      </c>
      <c r="J13" s="96">
        <f t="shared" ref="J13:N13" si="10">+SUM(J9:J12)</f>
        <v>-37710.833333333336</v>
      </c>
      <c r="K13" s="96">
        <f t="shared" si="10"/>
        <v>-37710.833333333336</v>
      </c>
      <c r="L13" s="96">
        <f t="shared" si="10"/>
        <v>-37710.833333333336</v>
      </c>
      <c r="M13" s="96">
        <f t="shared" si="10"/>
        <v>-37710.833333333336</v>
      </c>
      <c r="N13" s="96">
        <f t="shared" si="10"/>
        <v>-37710.833333333336</v>
      </c>
      <c r="O13" s="96">
        <f t="shared" ref="O13" si="11">+SUM(O9:O12)</f>
        <v>-37710.833333333336</v>
      </c>
      <c r="P13" s="96">
        <f t="shared" ref="P13" si="12">+SUM(P9:P12)</f>
        <v>-37710.833333333336</v>
      </c>
      <c r="Q13" s="96">
        <f t="shared" ref="Q13" si="13">+SUM(Q9:Q12)</f>
        <v>-37710.833333333336</v>
      </c>
      <c r="R13" s="96">
        <f t="shared" ref="R13" si="14">+SUM(R9:R12)</f>
        <v>-37710.833333333336</v>
      </c>
      <c r="S13" s="96">
        <f t="shared" ref="S13" si="15">+SUM(S9:S12)</f>
        <v>-37710.833333333336</v>
      </c>
      <c r="T13" s="96">
        <f t="shared" ref="T13" si="16">+SUM(T9:T12)</f>
        <v>12641.666666666664</v>
      </c>
      <c r="U13" s="96">
        <f t="shared" ref="U13" si="17">+SUM(U9:U12)</f>
        <v>12641.666666666664</v>
      </c>
      <c r="V13" s="96">
        <f t="shared" ref="V13" si="18">+SUM(V9:V12)</f>
        <v>12641.666666666664</v>
      </c>
      <c r="W13" s="96">
        <f t="shared" ref="W13" si="19">+SUM(W9:W12)</f>
        <v>12641.666666666664</v>
      </c>
      <c r="X13" s="96">
        <f t="shared" ref="X13" si="20">+SUM(X9:X12)</f>
        <v>12641.666666666664</v>
      </c>
      <c r="Y13" s="96">
        <f t="shared" ref="Y13" si="21">+SUM(Y9:Y12)</f>
        <v>12641.666666666664</v>
      </c>
      <c r="Z13" s="96">
        <f t="shared" ref="Z13" si="22">+SUM(Z9:Z12)</f>
        <v>12641.666666666664</v>
      </c>
      <c r="AA13" s="96">
        <f t="shared" ref="AA13" si="23">+SUM(AA9:AA12)</f>
        <v>12641.666666666664</v>
      </c>
      <c r="AB13" s="96">
        <f t="shared" ref="AB13" si="24">+SUM(AB9:AB12)</f>
        <v>14641.666666666664</v>
      </c>
      <c r="AC13" s="96">
        <f t="shared" ref="AC13" si="25">+SUM(AC9:AC12)</f>
        <v>14641.666666666664</v>
      </c>
      <c r="AD13" s="96">
        <f t="shared" ref="AD13" si="26">+SUM(AD9:AD12)</f>
        <v>14641.666666666664</v>
      </c>
      <c r="AE13" s="96">
        <f t="shared" ref="AE13" si="27">+SUM(AE9:AE12)</f>
        <v>14641.666666666664</v>
      </c>
      <c r="AF13" s="96">
        <f t="shared" ref="AF13" si="28">+SUM(AF9:AF12)</f>
        <v>14641.666666666664</v>
      </c>
      <c r="AG13" s="96">
        <f t="shared" ref="AG13" si="29">+SUM(AG9:AG12)</f>
        <v>14641.666666666664</v>
      </c>
      <c r="AH13" s="96">
        <f t="shared" ref="AH13" si="30">+SUM(AH9:AH12)</f>
        <v>14641.666666666664</v>
      </c>
      <c r="AI13" s="96">
        <f t="shared" ref="AI13" si="31">+SUM(AI9:AI12)</f>
        <v>14641.666666666664</v>
      </c>
      <c r="AJ13" s="96">
        <f t="shared" ref="AJ13" si="32">+SUM(AJ9:AJ12)</f>
        <v>14641.666666666664</v>
      </c>
      <c r="AK13" s="96">
        <f t="shared" ref="AK13" si="33">+SUM(AK9:AK12)</f>
        <v>14641.666666666664</v>
      </c>
      <c r="AL13" s="96">
        <f t="shared" ref="AL13" si="34">+SUM(AL9:AL12)</f>
        <v>14641.666666666664</v>
      </c>
      <c r="AM13" s="96">
        <f t="shared" ref="AM13" si="35">+SUM(AM9:AM12)</f>
        <v>15641.666666666664</v>
      </c>
      <c r="AN13" s="96">
        <f t="shared" ref="AN13" si="36">+SUM(AN9:AN12)</f>
        <v>17641.666666666664</v>
      </c>
      <c r="AO13" s="96">
        <f t="shared" ref="AO13" si="37">+SUM(AO9:AO12)</f>
        <v>17641.666666666664</v>
      </c>
      <c r="AP13" s="96">
        <f t="shared" ref="AP13" si="38">+SUM(AP9:AP12)</f>
        <v>17641.666666666664</v>
      </c>
      <c r="AQ13" s="96">
        <f t="shared" ref="AQ13" si="39">+SUM(AQ9:AQ12)</f>
        <v>17641.666666666664</v>
      </c>
      <c r="AR13" s="96">
        <f t="shared" ref="AR13" si="40">+SUM(AR9:AR12)</f>
        <v>17641.666666666664</v>
      </c>
      <c r="AS13" s="96">
        <f t="shared" ref="AS13" si="41">+SUM(AS9:AS12)</f>
        <v>17641.666666666664</v>
      </c>
      <c r="AT13" s="96">
        <f t="shared" ref="AT13" si="42">+SUM(AT9:AT12)</f>
        <v>17641.666666666664</v>
      </c>
      <c r="AU13" s="96">
        <f t="shared" ref="AU13" si="43">+SUM(AU9:AU12)</f>
        <v>17641.666666666664</v>
      </c>
      <c r="AV13" s="96">
        <f t="shared" ref="AV13" si="44">+SUM(AV9:AV12)</f>
        <v>20141.666666666664</v>
      </c>
      <c r="AW13" s="96">
        <f t="shared" ref="AW13" si="45">+SUM(AW9:AW12)</f>
        <v>20141.666666666664</v>
      </c>
      <c r="AX13" s="96">
        <f t="shared" ref="AX13" si="46">+SUM(AX9:AX12)</f>
        <v>20141.666666666664</v>
      </c>
      <c r="AY13" s="96">
        <f t="shared" ref="AY13" si="47">+SUM(AY9:AY12)</f>
        <v>20141.666666666664</v>
      </c>
      <c r="AZ13" s="96">
        <f t="shared" ref="AZ13" si="48">+SUM(AZ9:AZ12)</f>
        <v>20141.666666666664</v>
      </c>
      <c r="BA13" s="96">
        <f t="shared" ref="BA13" si="49">+SUM(BA9:BA12)</f>
        <v>20141.666666666664</v>
      </c>
      <c r="BB13" s="96">
        <f t="shared" ref="BB13" si="50">+SUM(BB9:BB12)</f>
        <v>20141.666666666664</v>
      </c>
      <c r="BC13" s="96">
        <f t="shared" ref="BC13" si="51">+SUM(BC9:BC12)</f>
        <v>20141.666666666664</v>
      </c>
      <c r="BD13" s="96">
        <f t="shared" ref="BD13" si="52">+SUM(BD9:BD12)</f>
        <v>20141.666666666664</v>
      </c>
      <c r="BE13" s="96">
        <f t="shared" ref="BE13" si="53">+SUM(BE9:BE12)</f>
        <v>20141.666666666664</v>
      </c>
      <c r="BF13" s="96">
        <f t="shared" ref="BF13" si="54">+SUM(BF9:BF12)</f>
        <v>21141.666666666664</v>
      </c>
      <c r="BG13" s="96">
        <f t="shared" ref="BG13" si="55">+SUM(BG9:BG12)</f>
        <v>21141.666666666664</v>
      </c>
      <c r="BH13" s="96">
        <f t="shared" ref="BH13" si="56">+SUM(BH9:BH12)</f>
        <v>21141.666666666664</v>
      </c>
      <c r="BI13" s="96">
        <f t="shared" ref="BI13" si="57">+SUM(BI9:BI12)</f>
        <v>21141.666666666664</v>
      </c>
      <c r="BJ13" s="96">
        <f t="shared" ref="BJ13" si="58">+SUM(BJ9:BJ12)</f>
        <v>21141.666666666664</v>
      </c>
      <c r="BK13" s="96">
        <f t="shared" ref="BK13" si="59">+SUM(BK9:BK12)</f>
        <v>21141.666666666664</v>
      </c>
      <c r="BL13" s="96">
        <f t="shared" ref="BL13" si="60">+SUM(BL9:BL12)</f>
        <v>21141.666666666664</v>
      </c>
      <c r="BM13" s="96">
        <f t="shared" ref="BM13" si="61">+SUM(BM9:BM12)</f>
        <v>21141.666666666664</v>
      </c>
      <c r="BN13" s="96">
        <f t="shared" ref="BN13" si="62">+SUM(BN9:BN12)</f>
        <v>21141.666666666664</v>
      </c>
      <c r="BO13" s="96">
        <f t="shared" ref="BO13" si="63">+SUM(BO9:BO12)</f>
        <v>21141.666666666664</v>
      </c>
      <c r="BP13" s="96">
        <f t="shared" ref="BP13" si="64">+SUM(BP9:BP12)</f>
        <v>21141.666666666664</v>
      </c>
      <c r="BQ13" s="96">
        <f t="shared" ref="BQ13" si="65">+SUM(BQ9:BQ12)</f>
        <v>21141.666666666664</v>
      </c>
      <c r="BR13" s="96">
        <f t="shared" ref="BR13" si="66">+SUM(BR9:BR12)</f>
        <v>21141.666666666664</v>
      </c>
      <c r="BS13" s="96">
        <f t="shared" ref="BS13" si="67">+SUM(BS9:BS12)</f>
        <v>21141.666666666664</v>
      </c>
      <c r="BT13" s="96">
        <f t="shared" ref="BT13" si="68">+SUM(BT9:BT12)</f>
        <v>21141.666666666664</v>
      </c>
      <c r="BU13" s="96">
        <f t="shared" ref="BU13" si="69">+SUM(BU9:BU12)</f>
        <v>21141.666666666664</v>
      </c>
      <c r="BV13" s="96">
        <f t="shared" ref="BV13" si="70">+SUM(BV9:BV12)</f>
        <v>21141.666666666664</v>
      </c>
      <c r="BW13" s="96">
        <f t="shared" ref="BW13" si="71">+SUM(BW9:BW12)</f>
        <v>21141.666666666664</v>
      </c>
      <c r="BX13" s="96">
        <f t="shared" ref="BX13" si="72">+SUM(BX9:BX12)</f>
        <v>21141.666666666664</v>
      </c>
      <c r="BY13" s="96">
        <f t="shared" ref="BY13" si="73">+SUM(BY9:BY12)</f>
        <v>21141.666666666664</v>
      </c>
      <c r="BZ13" s="96">
        <f t="shared" ref="BZ13" si="74">+SUM(BZ9:BZ12)</f>
        <v>21141.666666666664</v>
      </c>
      <c r="CA13" s="96">
        <f t="shared" ref="CA13" si="75">+SUM(CA9:CA12)</f>
        <v>21141.666666666664</v>
      </c>
      <c r="CB13" s="96">
        <f t="shared" ref="CB13" si="76">+SUM(CB9:CB12)</f>
        <v>21141.666666666664</v>
      </c>
      <c r="CC13" s="96">
        <f t="shared" ref="CC13" si="77">+SUM(CC9:CC12)</f>
        <v>21141.666666666664</v>
      </c>
      <c r="CD13" s="96">
        <f t="shared" ref="CD13" si="78">+SUM(CD9:CD12)</f>
        <v>21141.666666666664</v>
      </c>
      <c r="CE13" s="96">
        <f t="shared" ref="CE13" si="79">+SUM(CE9:CE12)</f>
        <v>21141.666666666664</v>
      </c>
      <c r="CF13" s="96">
        <f t="shared" ref="CF13" si="80">+SUM(CF9:CF12)</f>
        <v>21141.666666666664</v>
      </c>
      <c r="CG13" s="96">
        <f t="shared" ref="CG13" si="81">+SUM(CG9:CG12)</f>
        <v>21141.666666666664</v>
      </c>
      <c r="CH13" s="96">
        <f t="shared" ref="CH13" si="82">+SUM(CH9:CH12)</f>
        <v>21141.666666666664</v>
      </c>
      <c r="CI13" s="96">
        <f t="shared" ref="CI13" si="83">+SUM(CI9:CI12)</f>
        <v>21141.666666666664</v>
      </c>
      <c r="CJ13" s="96">
        <f t="shared" ref="CJ13" si="84">+SUM(CJ9:CJ12)</f>
        <v>21141.666666666664</v>
      </c>
      <c r="CK13" s="96">
        <f t="shared" ref="CK13" si="85">+SUM(CK9:CK12)</f>
        <v>21141.666666666664</v>
      </c>
      <c r="CL13" s="96">
        <f t="shared" ref="CL13" si="86">+SUM(CL9:CL12)</f>
        <v>21141.666666666664</v>
      </c>
      <c r="CM13" s="96">
        <f t="shared" ref="CM13" si="87">+SUM(CM9:CM12)</f>
        <v>21141.666666666664</v>
      </c>
      <c r="CN13" s="96">
        <f t="shared" ref="CN13" si="88">+SUM(CN9:CN12)</f>
        <v>21141.666666666664</v>
      </c>
      <c r="CO13" s="96">
        <f t="shared" ref="CO13" si="89">+SUM(CO9:CO12)</f>
        <v>21141.666666666664</v>
      </c>
      <c r="CP13" s="96">
        <f t="shared" ref="CP13" si="90">+SUM(CP9:CP12)</f>
        <v>21141.666666666664</v>
      </c>
      <c r="CQ13" s="96">
        <f t="shared" ref="CQ13" si="91">+SUM(CQ9:CQ12)</f>
        <v>21141.666666666664</v>
      </c>
      <c r="CR13" s="96">
        <f t="shared" ref="CR13" si="92">+SUM(CR9:CR12)</f>
        <v>21141.666666666664</v>
      </c>
      <c r="CS13" s="96">
        <f t="shared" ref="CS13" si="93">+SUM(CS9:CS12)</f>
        <v>21141.666666666664</v>
      </c>
      <c r="CT13" s="96">
        <f t="shared" ref="CT13" si="94">+SUM(CT9:CT12)</f>
        <v>21141.666666666664</v>
      </c>
      <c r="CU13" s="96">
        <f t="shared" ref="CU13" si="95">+SUM(CU9:CU12)</f>
        <v>21141.666666666664</v>
      </c>
      <c r="CV13" s="96">
        <f t="shared" ref="CV13" si="96">+SUM(CV9:CV12)</f>
        <v>21141.666666666664</v>
      </c>
      <c r="CW13" s="96">
        <f t="shared" ref="CW13" si="97">+SUM(CW9:CW12)</f>
        <v>21141.666666666664</v>
      </c>
      <c r="CX13" s="96">
        <f t="shared" ref="CX13" si="98">+SUM(CX9:CX12)</f>
        <v>21141.666666666664</v>
      </c>
      <c r="CY13" s="96">
        <f t="shared" ref="CY13" si="99">+SUM(CY9:CY12)</f>
        <v>21141.666666666664</v>
      </c>
      <c r="CZ13" s="96">
        <f t="shared" ref="CZ13" si="100">+SUM(CZ9:CZ12)</f>
        <v>21141.666666666664</v>
      </c>
      <c r="DA13" s="96">
        <f t="shared" ref="DA13" si="101">+SUM(DA9:DA12)</f>
        <v>21141.666666666664</v>
      </c>
      <c r="DB13" s="96">
        <f t="shared" ref="DB13" si="102">+SUM(DB9:DB12)</f>
        <v>21141.666666666664</v>
      </c>
      <c r="DC13" s="96">
        <f t="shared" ref="DC13" si="103">+SUM(DC9:DC12)</f>
        <v>21141.666666666664</v>
      </c>
      <c r="DD13" s="96">
        <f t="shared" ref="DD13" si="104">+SUM(DD9:DD12)</f>
        <v>21141.666666666664</v>
      </c>
      <c r="DE13" s="96">
        <f t="shared" ref="DE13" si="105">+SUM(DE9:DE12)</f>
        <v>21141.666666666664</v>
      </c>
      <c r="DF13" s="96">
        <f t="shared" ref="DF13" si="106">+SUM(DF9:DF12)</f>
        <v>21141.666666666664</v>
      </c>
      <c r="DG13" s="96">
        <f t="shared" ref="DG13" si="107">+SUM(DG9:DG12)</f>
        <v>21141.666666666664</v>
      </c>
      <c r="DH13" s="96">
        <f t="shared" ref="DH13" si="108">+SUM(DH9:DH12)</f>
        <v>21141.666666666664</v>
      </c>
      <c r="DI13" s="96">
        <f t="shared" ref="DI13" si="109">+SUM(DI9:DI12)</f>
        <v>21141.666666666664</v>
      </c>
      <c r="DJ13" s="96">
        <f t="shared" ref="DJ13" si="110">+SUM(DJ9:DJ12)</f>
        <v>21141.666666666664</v>
      </c>
      <c r="DK13" s="96">
        <f t="shared" ref="DK13" si="111">+SUM(DK9:DK12)</f>
        <v>21141.666666666664</v>
      </c>
      <c r="DL13" s="96">
        <f t="shared" ref="DL13" si="112">+SUM(DL9:DL12)</f>
        <v>21141.666666666664</v>
      </c>
      <c r="DM13" s="96">
        <f t="shared" ref="DM13" si="113">+SUM(DM9:DM12)</f>
        <v>21141.666666666664</v>
      </c>
      <c r="DN13" s="96">
        <f t="shared" ref="DN13" si="114">+SUM(DN9:DN12)</f>
        <v>21141.666666666664</v>
      </c>
      <c r="DO13" s="96">
        <f t="shared" ref="DO13" si="115">+SUM(DO9:DO12)</f>
        <v>21141.666666666664</v>
      </c>
      <c r="DP13" s="96">
        <f t="shared" ref="DP13" si="116">+SUM(DP9:DP12)</f>
        <v>21141.666666666664</v>
      </c>
      <c r="DQ13" s="96">
        <f t="shared" ref="DQ13" si="117">+SUM(DQ9:DQ12)</f>
        <v>21141.666666666664</v>
      </c>
      <c r="DR13" s="96">
        <f t="shared" ref="DR13" si="118">+SUM(DR9:DR12)</f>
        <v>21141.666666666664</v>
      </c>
      <c r="DS13" s="96">
        <f t="shared" ref="DS13" si="119">+SUM(DS9:DS12)</f>
        <v>21141.666666666664</v>
      </c>
      <c r="DT13" s="96">
        <f t="shared" ref="DT13" si="120">+SUM(DT9:DT12)</f>
        <v>21141.666666666664</v>
      </c>
      <c r="DU13" s="96">
        <f t="shared" ref="DU13" si="121">+SUM(DU9:DU12)</f>
        <v>21141.666666666664</v>
      </c>
      <c r="DV13" s="96">
        <f t="shared" ref="DV13" si="122">+SUM(DV9:DV12)</f>
        <v>21141.666666666664</v>
      </c>
      <c r="DW13" s="96">
        <f t="shared" ref="DW13" si="123">+SUM(DW9:DW12)</f>
        <v>21141.666666666664</v>
      </c>
      <c r="DY13" s="96">
        <f t="shared" ref="DY13" si="124">+SUM(DY9:DY12)</f>
        <v>-452530</v>
      </c>
      <c r="DZ13" s="96">
        <f t="shared" ref="DZ13" si="125">+SUM(DZ9:DZ12)</f>
        <v>159699.99999999994</v>
      </c>
      <c r="EA13" s="96">
        <f t="shared" ref="EA13" si="126">+SUM(EA9:EA12)</f>
        <v>188700</v>
      </c>
      <c r="EB13" s="96">
        <f t="shared" ref="EB13" si="127">+SUM(EB9:EB12)</f>
        <v>231699.99999999994</v>
      </c>
      <c r="EC13" s="96">
        <f t="shared" ref="EC13" si="128">+SUM(EC9:EC12)</f>
        <v>251699.99999999991</v>
      </c>
      <c r="ED13" s="96">
        <f t="shared" ref="ED13" si="129">+SUM(ED9:ED12)</f>
        <v>253699.99999999991</v>
      </c>
      <c r="EE13" s="96">
        <f t="shared" ref="EE13" si="130">+SUM(EE9:EE12)</f>
        <v>253699.99999999991</v>
      </c>
      <c r="EF13" s="96">
        <f t="shared" ref="EF13" si="131">+SUM(EF9:EF12)</f>
        <v>253699.99999999991</v>
      </c>
      <c r="EG13" s="96">
        <f t="shared" ref="EG13" si="132">+SUM(EG9:EG12)</f>
        <v>253699.99999999991</v>
      </c>
      <c r="EH13" s="96">
        <f t="shared" ref="EH13" si="133">+SUM(EH9:EH12)</f>
        <v>253699.99999999991</v>
      </c>
    </row>
    <row r="15" spans="2:138" ht="15.75" x14ac:dyDescent="0.25">
      <c r="C15" s="2" t="s">
        <v>269</v>
      </c>
    </row>
    <row r="16" spans="2:138" x14ac:dyDescent="0.25">
      <c r="D16" t="s">
        <v>270</v>
      </c>
      <c r="H16" s="97">
        <f>+CE!G48</f>
        <v>2187.5</v>
      </c>
      <c r="I16" s="97">
        <f>+CE!H48</f>
        <v>2187.5</v>
      </c>
      <c r="J16" s="97">
        <f>+CE!I48</f>
        <v>2187.5</v>
      </c>
      <c r="K16" s="97">
        <f>+CE!J48</f>
        <v>2187.5</v>
      </c>
      <c r="L16" s="97">
        <f>+CE!K48</f>
        <v>2187.5</v>
      </c>
      <c r="M16" s="97">
        <f>+CE!L48</f>
        <v>2187.5</v>
      </c>
      <c r="N16" s="97">
        <f>+CE!M48</f>
        <v>2187.5</v>
      </c>
      <c r="O16" s="97">
        <f>+CE!N48</f>
        <v>2187.5</v>
      </c>
      <c r="P16" s="97">
        <f>+CE!O48</f>
        <v>2187.5</v>
      </c>
      <c r="Q16" s="97">
        <f>+CE!P48</f>
        <v>2187.5</v>
      </c>
      <c r="R16" s="97">
        <f>+CE!Q48</f>
        <v>2187.5</v>
      </c>
      <c r="S16" s="97">
        <f>+CE!R48</f>
        <v>2187.5</v>
      </c>
      <c r="T16" s="97">
        <f>+CE!S48</f>
        <v>3125</v>
      </c>
      <c r="U16" s="97">
        <f>+CE!T48</f>
        <v>3125</v>
      </c>
      <c r="V16" s="97">
        <f>+CE!U48</f>
        <v>3125</v>
      </c>
      <c r="W16" s="97">
        <f>+CE!V48</f>
        <v>3125</v>
      </c>
      <c r="X16" s="97">
        <f>+CE!W48</f>
        <v>3125</v>
      </c>
      <c r="Y16" s="97">
        <f>+CE!X48</f>
        <v>3125</v>
      </c>
      <c r="Z16" s="97">
        <f>+CE!Y48</f>
        <v>3125</v>
      </c>
      <c r="AA16" s="97">
        <f>+CE!Z48</f>
        <v>3125</v>
      </c>
      <c r="AB16" s="97">
        <f>+CE!AA48</f>
        <v>3125</v>
      </c>
      <c r="AC16" s="97">
        <f>+CE!AB48</f>
        <v>3125</v>
      </c>
      <c r="AD16" s="97">
        <f>+CE!AC48</f>
        <v>3125</v>
      </c>
      <c r="AE16" s="97">
        <f>+CE!AD48</f>
        <v>3125</v>
      </c>
      <c r="AF16" s="97">
        <f>+CE!AE48</f>
        <v>3125</v>
      </c>
      <c r="AG16" s="97">
        <f>+CE!AF48</f>
        <v>3125</v>
      </c>
      <c r="AH16" s="97">
        <f>+CE!AG48</f>
        <v>3125</v>
      </c>
      <c r="AI16" s="97">
        <f>+CE!AH48</f>
        <v>3125</v>
      </c>
      <c r="AJ16" s="97">
        <f>+CE!AI48</f>
        <v>3125</v>
      </c>
      <c r="AK16" s="97">
        <f>+CE!AJ48</f>
        <v>3125</v>
      </c>
      <c r="AL16" s="97">
        <f>+CE!AK48</f>
        <v>3125</v>
      </c>
      <c r="AM16" s="97">
        <f>+CE!AL48</f>
        <v>3125</v>
      </c>
      <c r="AN16" s="97">
        <f>+CE!AM48</f>
        <v>3125</v>
      </c>
      <c r="AO16" s="97">
        <f>+CE!AN48</f>
        <v>3125</v>
      </c>
      <c r="AP16" s="97">
        <f>+CE!AO48</f>
        <v>3125</v>
      </c>
      <c r="AQ16" s="97">
        <f>+CE!AP48</f>
        <v>3125</v>
      </c>
      <c r="AR16" s="97">
        <f>+CE!AQ48</f>
        <v>3125</v>
      </c>
      <c r="AS16" s="97">
        <f>+CE!AR48</f>
        <v>3125</v>
      </c>
      <c r="AT16" s="97">
        <f>+CE!AS48</f>
        <v>3125</v>
      </c>
      <c r="AU16" s="97">
        <f>+CE!AT48</f>
        <v>3125</v>
      </c>
      <c r="AV16" s="97">
        <f>+CE!AU48</f>
        <v>3125</v>
      </c>
      <c r="AW16" s="97">
        <f>+CE!AV48</f>
        <v>3125</v>
      </c>
      <c r="AX16" s="97">
        <f>+CE!AW48</f>
        <v>3125</v>
      </c>
      <c r="AY16" s="97">
        <f>+CE!AX48</f>
        <v>3125</v>
      </c>
      <c r="AZ16" s="97">
        <f>+CE!AY48</f>
        <v>3125</v>
      </c>
      <c r="BA16" s="97">
        <f>+CE!AZ48</f>
        <v>3125</v>
      </c>
      <c r="BB16" s="97">
        <f>+CE!BA48</f>
        <v>3125</v>
      </c>
      <c r="BC16" s="97">
        <f>+CE!BB48</f>
        <v>3125</v>
      </c>
      <c r="BD16" s="97">
        <f>+CE!BC48</f>
        <v>3125</v>
      </c>
      <c r="BE16" s="97">
        <f>+CE!BD48</f>
        <v>3125</v>
      </c>
      <c r="BF16" s="97">
        <f>+CE!BE48</f>
        <v>3125</v>
      </c>
      <c r="BG16" s="97">
        <f>+CE!BF48</f>
        <v>3125</v>
      </c>
      <c r="BH16" s="97">
        <f>+CE!BG48</f>
        <v>3125</v>
      </c>
      <c r="BI16" s="97">
        <f>+CE!BH48</f>
        <v>3125</v>
      </c>
      <c r="BJ16" s="97">
        <f>+CE!BI48</f>
        <v>3125</v>
      </c>
      <c r="BK16" s="97">
        <f>+CE!BJ48</f>
        <v>3125</v>
      </c>
      <c r="BL16" s="97">
        <f>+CE!BK48</f>
        <v>3125</v>
      </c>
      <c r="BM16" s="97">
        <f>+CE!BL48</f>
        <v>3125</v>
      </c>
      <c r="BN16" s="97">
        <f>+CE!BM48</f>
        <v>3125</v>
      </c>
      <c r="BO16" s="97">
        <f>+CE!BN48</f>
        <v>3125</v>
      </c>
      <c r="BP16" s="97">
        <f>+CE!BO48</f>
        <v>3125</v>
      </c>
      <c r="BQ16" s="97">
        <f>+CE!BP48</f>
        <v>3125</v>
      </c>
      <c r="BR16" s="97">
        <f>+CE!BQ48</f>
        <v>3125</v>
      </c>
      <c r="BS16" s="97">
        <f>+CE!BR48</f>
        <v>3125</v>
      </c>
      <c r="BT16" s="97">
        <f>+CE!BS48</f>
        <v>3125</v>
      </c>
      <c r="BU16" s="97">
        <f>+CE!BT48</f>
        <v>3125</v>
      </c>
      <c r="BV16" s="97">
        <f>+CE!BU48</f>
        <v>3125</v>
      </c>
      <c r="BW16" s="97">
        <f>+CE!BV48</f>
        <v>3125</v>
      </c>
      <c r="BX16" s="97">
        <f>+CE!BW48</f>
        <v>3125</v>
      </c>
      <c r="BY16" s="97">
        <f>+CE!BX48</f>
        <v>3125</v>
      </c>
      <c r="BZ16" s="97">
        <f>+CE!BY48</f>
        <v>3125</v>
      </c>
      <c r="CA16" s="97">
        <f>+CE!BZ48</f>
        <v>3125</v>
      </c>
      <c r="CB16" s="97">
        <f>+CE!CA48</f>
        <v>3125</v>
      </c>
      <c r="CC16" s="97">
        <f>+CE!CB48</f>
        <v>3125</v>
      </c>
      <c r="CD16" s="97">
        <f>+CE!CC48</f>
        <v>3125</v>
      </c>
      <c r="CE16" s="97">
        <f>+CE!CD48</f>
        <v>3125</v>
      </c>
      <c r="CF16" s="97">
        <f>+CE!CE48</f>
        <v>3125</v>
      </c>
      <c r="CG16" s="97">
        <f>+CE!CF48</f>
        <v>3125</v>
      </c>
      <c r="CH16" s="97">
        <f>+CE!CG48</f>
        <v>3125</v>
      </c>
      <c r="CI16" s="97">
        <f>+CE!CH48</f>
        <v>3125</v>
      </c>
      <c r="CJ16" s="97">
        <f>+CE!CI48</f>
        <v>3125</v>
      </c>
      <c r="CK16" s="97">
        <f>+CE!CJ48</f>
        <v>3125</v>
      </c>
      <c r="CL16" s="97">
        <f>+CE!CK48</f>
        <v>3125</v>
      </c>
      <c r="CM16" s="97">
        <f>+CE!CL48</f>
        <v>3125</v>
      </c>
      <c r="CN16" s="97">
        <f>+CE!CM48</f>
        <v>3125</v>
      </c>
      <c r="CO16" s="97">
        <f>+CE!CN48</f>
        <v>3125</v>
      </c>
      <c r="CP16" s="97">
        <f>+CE!CO48</f>
        <v>3125</v>
      </c>
      <c r="CQ16" s="97">
        <f>+CE!CP48</f>
        <v>3125</v>
      </c>
      <c r="CR16" s="97">
        <f>+CE!CQ48</f>
        <v>3125</v>
      </c>
      <c r="CS16" s="97">
        <f>+CE!CR48</f>
        <v>3125</v>
      </c>
      <c r="CT16" s="97">
        <f>+CE!CS48</f>
        <v>3125</v>
      </c>
      <c r="CU16" s="97">
        <f>+CE!CT48</f>
        <v>3125</v>
      </c>
      <c r="CV16" s="97">
        <f>+CE!CU48</f>
        <v>3125</v>
      </c>
      <c r="CW16" s="97">
        <f>+CE!CV48</f>
        <v>3125</v>
      </c>
      <c r="CX16" s="97">
        <f>+CE!CW48</f>
        <v>3125</v>
      </c>
      <c r="CY16" s="97">
        <f>+CE!CX48</f>
        <v>3125</v>
      </c>
      <c r="CZ16" s="97">
        <f>+CE!CY48</f>
        <v>3125</v>
      </c>
      <c r="DA16" s="97">
        <f>+CE!CZ48</f>
        <v>3125</v>
      </c>
      <c r="DB16" s="97">
        <f>+CE!DA48</f>
        <v>3125</v>
      </c>
      <c r="DC16" s="97">
        <f>+CE!DB48</f>
        <v>3125</v>
      </c>
      <c r="DD16" s="97">
        <f>+CE!DC48</f>
        <v>3125</v>
      </c>
      <c r="DE16" s="97">
        <f>+CE!DD48</f>
        <v>3125</v>
      </c>
      <c r="DF16" s="97">
        <f>+CE!DE48</f>
        <v>3125</v>
      </c>
      <c r="DG16" s="97">
        <f>+CE!DF48</f>
        <v>3125</v>
      </c>
      <c r="DH16" s="97">
        <f>+CE!DG48</f>
        <v>3125</v>
      </c>
      <c r="DI16" s="97">
        <f>+CE!DH48</f>
        <v>3125</v>
      </c>
      <c r="DJ16" s="97">
        <f>+CE!DI48</f>
        <v>3125</v>
      </c>
      <c r="DK16" s="97">
        <f>+CE!DJ48</f>
        <v>3125</v>
      </c>
      <c r="DL16" s="97">
        <f>+CE!DK48</f>
        <v>3125</v>
      </c>
      <c r="DM16" s="97">
        <f>+CE!DL48</f>
        <v>3125</v>
      </c>
      <c r="DN16" s="97">
        <f>+CE!DM48</f>
        <v>3125</v>
      </c>
      <c r="DO16" s="97">
        <f>+CE!DN48</f>
        <v>3125</v>
      </c>
      <c r="DP16" s="97">
        <f>+CE!DO48</f>
        <v>3125</v>
      </c>
      <c r="DQ16" s="97">
        <f>+CE!DP48</f>
        <v>3125</v>
      </c>
      <c r="DR16" s="97">
        <f>+CE!DQ48</f>
        <v>3125</v>
      </c>
      <c r="DS16" s="97">
        <f>+CE!DR48</f>
        <v>3125</v>
      </c>
      <c r="DT16" s="97">
        <f>+CE!DS48</f>
        <v>3125</v>
      </c>
      <c r="DU16" s="97">
        <f>+CE!DT48</f>
        <v>3125</v>
      </c>
      <c r="DV16" s="97">
        <f>+CE!DU48</f>
        <v>3125</v>
      </c>
      <c r="DW16" s="97">
        <f>+CE!DV48</f>
        <v>3125</v>
      </c>
      <c r="DY16" s="135">
        <f t="shared" ref="DY16:DY17" si="134">+SUM(H16:S16)</f>
        <v>26250</v>
      </c>
      <c r="DZ16" s="135">
        <f t="shared" ref="DZ16:DZ17" si="135">+SUM(T16:AE16)</f>
        <v>37500</v>
      </c>
      <c r="EA16" s="135">
        <f t="shared" ref="EA16:EA17" si="136">+SUM(AF16:AQ16)</f>
        <v>37500</v>
      </c>
      <c r="EB16" s="135">
        <f t="shared" ref="EB16:EB17" si="137">+SUM(AR16:BC16)</f>
        <v>37500</v>
      </c>
      <c r="EC16" s="135">
        <f t="shared" ref="EC16:EC17" si="138">+SUM(BD16:BO16)</f>
        <v>37500</v>
      </c>
      <c r="ED16" s="135">
        <f t="shared" ref="ED16:ED17" si="139">+SUM(BP16:CA16)</f>
        <v>37500</v>
      </c>
      <c r="EE16" s="135">
        <f t="shared" ref="EE16:EE17" si="140">+SUM(CB16:CM16)</f>
        <v>37500</v>
      </c>
      <c r="EF16" s="135">
        <f t="shared" ref="EF16:EF17" si="141">+SUM(CN16:CY16)</f>
        <v>37500</v>
      </c>
      <c r="EG16" s="135">
        <f t="shared" ref="EG16:EG17" si="142">+SUM(CZ16:DK16)</f>
        <v>37500</v>
      </c>
      <c r="EH16" s="135">
        <f t="shared" ref="EH16:EH17" si="143">+SUM(DL16:DW16)</f>
        <v>37500</v>
      </c>
    </row>
    <row r="17" spans="3:138" x14ac:dyDescent="0.25">
      <c r="D17" t="s">
        <v>271</v>
      </c>
      <c r="H17" s="97">
        <f>+CE!G45</f>
        <v>8500</v>
      </c>
      <c r="I17" s="97">
        <f>+CE!H45</f>
        <v>8500</v>
      </c>
      <c r="J17" s="97">
        <f>+CE!I45</f>
        <v>8500</v>
      </c>
      <c r="K17" s="97">
        <f>+CE!J45</f>
        <v>8500</v>
      </c>
      <c r="L17" s="97">
        <f>+CE!K45</f>
        <v>8500</v>
      </c>
      <c r="M17" s="97">
        <f>+CE!L45</f>
        <v>8500</v>
      </c>
      <c r="N17" s="97">
        <f>+CE!M45</f>
        <v>8500</v>
      </c>
      <c r="O17" s="97">
        <f>+CE!N45</f>
        <v>8500</v>
      </c>
      <c r="P17" s="97">
        <f>+CE!O45</f>
        <v>8500</v>
      </c>
      <c r="Q17" s="97">
        <f>+CE!P45</f>
        <v>8500</v>
      </c>
      <c r="R17" s="97">
        <f>+CE!Q45</f>
        <v>8500</v>
      </c>
      <c r="S17" s="97">
        <f>+CE!R45</f>
        <v>8500</v>
      </c>
      <c r="T17" s="97">
        <f>+CE!S45</f>
        <v>8500</v>
      </c>
      <c r="U17" s="97">
        <f>+CE!T45</f>
        <v>8500</v>
      </c>
      <c r="V17" s="97">
        <f>+CE!U45</f>
        <v>8500</v>
      </c>
      <c r="W17" s="97">
        <f>+CE!V45</f>
        <v>8500</v>
      </c>
      <c r="X17" s="97">
        <f>+CE!W45</f>
        <v>8500</v>
      </c>
      <c r="Y17" s="97">
        <f>+CE!X45</f>
        <v>8500</v>
      </c>
      <c r="Z17" s="97">
        <f>+CE!Y45</f>
        <v>8500</v>
      </c>
      <c r="AA17" s="97">
        <f>+CE!Z45</f>
        <v>8500</v>
      </c>
      <c r="AB17" s="97">
        <f>+CE!AA45</f>
        <v>6500</v>
      </c>
      <c r="AC17" s="97">
        <f>+CE!AB45</f>
        <v>6500</v>
      </c>
      <c r="AD17" s="97">
        <f>+CE!AC45</f>
        <v>6500</v>
      </c>
      <c r="AE17" s="97">
        <f>+CE!AD45</f>
        <v>6500</v>
      </c>
      <c r="AF17" s="97">
        <f>+CE!AE45</f>
        <v>6500</v>
      </c>
      <c r="AG17" s="97">
        <f>+CE!AF45</f>
        <v>6500</v>
      </c>
      <c r="AH17" s="97">
        <f>+CE!AG45</f>
        <v>6500</v>
      </c>
      <c r="AI17" s="97">
        <f>+CE!AH45</f>
        <v>6500</v>
      </c>
      <c r="AJ17" s="97">
        <f>+CE!AI45</f>
        <v>6500</v>
      </c>
      <c r="AK17" s="97">
        <f>+CE!AJ45</f>
        <v>6500</v>
      </c>
      <c r="AL17" s="97">
        <f>+CE!AK45</f>
        <v>6500</v>
      </c>
      <c r="AM17" s="97">
        <f>+CE!AL45</f>
        <v>5500</v>
      </c>
      <c r="AN17" s="97">
        <f>+CE!AM45</f>
        <v>3500</v>
      </c>
      <c r="AO17" s="97">
        <f>+CE!AN45</f>
        <v>3500</v>
      </c>
      <c r="AP17" s="97">
        <f>+CE!AO45</f>
        <v>3500</v>
      </c>
      <c r="AQ17" s="97">
        <f>+CE!AP45</f>
        <v>3500</v>
      </c>
      <c r="AR17" s="97">
        <f>+CE!AQ45</f>
        <v>3500</v>
      </c>
      <c r="AS17" s="97">
        <f>+CE!AR45</f>
        <v>3500</v>
      </c>
      <c r="AT17" s="97">
        <f>+CE!AS45</f>
        <v>3500</v>
      </c>
      <c r="AU17" s="97">
        <f>+CE!AT45</f>
        <v>3500</v>
      </c>
      <c r="AV17" s="97">
        <f>+CE!AU45</f>
        <v>1000</v>
      </c>
      <c r="AW17" s="97">
        <f>+CE!AV45</f>
        <v>1000</v>
      </c>
      <c r="AX17" s="97">
        <f>+CE!AW45</f>
        <v>1000</v>
      </c>
      <c r="AY17" s="97">
        <f>+CE!AX45</f>
        <v>1000</v>
      </c>
      <c r="AZ17" s="97">
        <f>+CE!AY45</f>
        <v>1000</v>
      </c>
      <c r="BA17" s="97">
        <f>+CE!AZ45</f>
        <v>1000</v>
      </c>
      <c r="BB17" s="97">
        <f>+CE!BA45</f>
        <v>1000</v>
      </c>
      <c r="BC17" s="97">
        <f>+CE!BB45</f>
        <v>1000</v>
      </c>
      <c r="BD17" s="97">
        <f>+CE!BC45</f>
        <v>1000</v>
      </c>
      <c r="BE17" s="97">
        <f>+CE!BD45</f>
        <v>1000</v>
      </c>
      <c r="BF17" s="97">
        <f>+CE!BE45</f>
        <v>0</v>
      </c>
      <c r="BG17" s="97">
        <f>+CE!BF45</f>
        <v>0</v>
      </c>
      <c r="BH17" s="97">
        <f>+CE!BG45</f>
        <v>0</v>
      </c>
      <c r="BI17" s="97">
        <f>+CE!BH45</f>
        <v>0</v>
      </c>
      <c r="BJ17" s="97">
        <f>+CE!BI45</f>
        <v>0</v>
      </c>
      <c r="BK17" s="97">
        <f>+CE!BJ45</f>
        <v>0</v>
      </c>
      <c r="BL17" s="97">
        <f>+CE!BK45</f>
        <v>0</v>
      </c>
      <c r="BM17" s="97">
        <f>+CE!BL45</f>
        <v>0</v>
      </c>
      <c r="BN17" s="97">
        <f>+CE!BM45</f>
        <v>0</v>
      </c>
      <c r="BO17" s="97">
        <f>+CE!BN45</f>
        <v>0</v>
      </c>
      <c r="BP17" s="97">
        <f>+CE!BO45</f>
        <v>0</v>
      </c>
      <c r="BQ17" s="97">
        <f>+CE!BP45</f>
        <v>0</v>
      </c>
      <c r="BR17" s="97">
        <f>+CE!BQ45</f>
        <v>0</v>
      </c>
      <c r="BS17" s="97">
        <f>+CE!BR45</f>
        <v>0</v>
      </c>
      <c r="BT17" s="97">
        <f>+CE!BS45</f>
        <v>0</v>
      </c>
      <c r="BU17" s="97">
        <f>+CE!BT45</f>
        <v>0</v>
      </c>
      <c r="BV17" s="97">
        <f>+CE!BU45</f>
        <v>0</v>
      </c>
      <c r="BW17" s="97">
        <f>+CE!BV45</f>
        <v>0</v>
      </c>
      <c r="BX17" s="97">
        <f>+CE!BW45</f>
        <v>0</v>
      </c>
      <c r="BY17" s="97">
        <f>+CE!BX45</f>
        <v>0</v>
      </c>
      <c r="BZ17" s="97">
        <f>+CE!BY45</f>
        <v>0</v>
      </c>
      <c r="CA17" s="97">
        <f>+CE!BZ45</f>
        <v>0</v>
      </c>
      <c r="CB17" s="97">
        <f>+CE!CA45</f>
        <v>0</v>
      </c>
      <c r="CC17" s="97">
        <f>+CE!CB45</f>
        <v>0</v>
      </c>
      <c r="CD17" s="97">
        <f>+CE!CC45</f>
        <v>0</v>
      </c>
      <c r="CE17" s="97">
        <f>+CE!CD45</f>
        <v>0</v>
      </c>
      <c r="CF17" s="97">
        <f>+CE!CE45</f>
        <v>0</v>
      </c>
      <c r="CG17" s="97">
        <f>+CE!CF45</f>
        <v>0</v>
      </c>
      <c r="CH17" s="97">
        <f>+CE!CG45</f>
        <v>0</v>
      </c>
      <c r="CI17" s="97">
        <f>+CE!CH45</f>
        <v>0</v>
      </c>
      <c r="CJ17" s="97">
        <f>+CE!CI45</f>
        <v>0</v>
      </c>
      <c r="CK17" s="97">
        <f>+CE!CJ45</f>
        <v>0</v>
      </c>
      <c r="CL17" s="97">
        <f>+CE!CK45</f>
        <v>0</v>
      </c>
      <c r="CM17" s="97">
        <f>+CE!CL45</f>
        <v>0</v>
      </c>
      <c r="CN17" s="97">
        <f>+CE!CM45</f>
        <v>0</v>
      </c>
      <c r="CO17" s="97">
        <f>+CE!CN45</f>
        <v>0</v>
      </c>
      <c r="CP17" s="97">
        <f>+CE!CO45</f>
        <v>0</v>
      </c>
      <c r="CQ17" s="97">
        <f>+CE!CP45</f>
        <v>0</v>
      </c>
      <c r="CR17" s="97">
        <f>+CE!CQ45</f>
        <v>0</v>
      </c>
      <c r="CS17" s="97">
        <f>+CE!CR45</f>
        <v>0</v>
      </c>
      <c r="CT17" s="97">
        <f>+CE!CS45</f>
        <v>0</v>
      </c>
      <c r="CU17" s="97">
        <f>+CE!CT45</f>
        <v>0</v>
      </c>
      <c r="CV17" s="97">
        <f>+CE!CU45</f>
        <v>0</v>
      </c>
      <c r="CW17" s="97">
        <f>+CE!CV45</f>
        <v>0</v>
      </c>
      <c r="CX17" s="97">
        <f>+CE!CW45</f>
        <v>0</v>
      </c>
      <c r="CY17" s="97">
        <f>+CE!CX45</f>
        <v>0</v>
      </c>
      <c r="CZ17" s="97">
        <f>+CE!CY45</f>
        <v>0</v>
      </c>
      <c r="DA17" s="97">
        <f>+CE!CZ45</f>
        <v>0</v>
      </c>
      <c r="DB17" s="97">
        <f>+CE!DA45</f>
        <v>0</v>
      </c>
      <c r="DC17" s="97">
        <f>+CE!DB45</f>
        <v>0</v>
      </c>
      <c r="DD17" s="97">
        <f>+CE!DC45</f>
        <v>0</v>
      </c>
      <c r="DE17" s="97">
        <f>+CE!DD45</f>
        <v>0</v>
      </c>
      <c r="DF17" s="97">
        <f>+CE!DE45</f>
        <v>0</v>
      </c>
      <c r="DG17" s="97">
        <f>+CE!DF45</f>
        <v>0</v>
      </c>
      <c r="DH17" s="97">
        <f>+CE!DG45</f>
        <v>0</v>
      </c>
      <c r="DI17" s="97">
        <f>+CE!DH45</f>
        <v>0</v>
      </c>
      <c r="DJ17" s="97">
        <f>+CE!DI45</f>
        <v>0</v>
      </c>
      <c r="DK17" s="97">
        <f>+CE!DJ45</f>
        <v>0</v>
      </c>
      <c r="DL17" s="97">
        <f>+CE!DK45</f>
        <v>0</v>
      </c>
      <c r="DM17" s="97">
        <f>+CE!DL45</f>
        <v>0</v>
      </c>
      <c r="DN17" s="97">
        <f>+CE!DM45</f>
        <v>0</v>
      </c>
      <c r="DO17" s="97">
        <f>+CE!DN45</f>
        <v>0</v>
      </c>
      <c r="DP17" s="97">
        <f>+CE!DO45</f>
        <v>0</v>
      </c>
      <c r="DQ17" s="97">
        <f>+CE!DP45</f>
        <v>0</v>
      </c>
      <c r="DR17" s="97">
        <f>+CE!DQ45</f>
        <v>0</v>
      </c>
      <c r="DS17" s="97">
        <f>+CE!DR45</f>
        <v>0</v>
      </c>
      <c r="DT17" s="97">
        <f>+CE!DS45</f>
        <v>0</v>
      </c>
      <c r="DU17" s="97">
        <f>+CE!DT45</f>
        <v>0</v>
      </c>
      <c r="DV17" s="97">
        <f>+CE!DU45</f>
        <v>0</v>
      </c>
      <c r="DW17" s="97">
        <f>+CE!DV45</f>
        <v>0</v>
      </c>
      <c r="DY17" s="135">
        <f t="shared" si="134"/>
        <v>102000</v>
      </c>
      <c r="DZ17" s="135">
        <f t="shared" si="135"/>
        <v>94000</v>
      </c>
      <c r="EA17" s="135">
        <f t="shared" si="136"/>
        <v>65000</v>
      </c>
      <c r="EB17" s="135">
        <f t="shared" si="137"/>
        <v>22000</v>
      </c>
      <c r="EC17" s="135">
        <f t="shared" si="138"/>
        <v>2000</v>
      </c>
      <c r="ED17" s="135">
        <f t="shared" si="139"/>
        <v>0</v>
      </c>
      <c r="EE17" s="135">
        <f t="shared" si="140"/>
        <v>0</v>
      </c>
      <c r="EF17" s="135">
        <f t="shared" si="141"/>
        <v>0</v>
      </c>
      <c r="EG17" s="135">
        <f t="shared" si="142"/>
        <v>0</v>
      </c>
      <c r="EH17" s="135">
        <f t="shared" si="143"/>
        <v>0</v>
      </c>
    </row>
    <row r="18" spans="3:138" ht="15.75" customHeight="1" x14ac:dyDescent="0.25">
      <c r="D18" s="16" t="s">
        <v>272</v>
      </c>
      <c r="H18" s="96">
        <f>+H13+H16+H17</f>
        <v>-27023.333333333336</v>
      </c>
      <c r="I18" s="96">
        <f>+I13+I16+I17</f>
        <v>-27023.333333333336</v>
      </c>
      <c r="J18" s="96">
        <f t="shared" ref="J18:N18" si="144">+J13+J16+J17</f>
        <v>-27023.333333333336</v>
      </c>
      <c r="K18" s="96">
        <f t="shared" si="144"/>
        <v>-27023.333333333336</v>
      </c>
      <c r="L18" s="96">
        <f t="shared" si="144"/>
        <v>-27023.333333333336</v>
      </c>
      <c r="M18" s="96">
        <f t="shared" si="144"/>
        <v>-27023.333333333336</v>
      </c>
      <c r="N18" s="96">
        <f t="shared" si="144"/>
        <v>-27023.333333333336</v>
      </c>
      <c r="O18" s="96">
        <f t="shared" ref="O18" si="145">+O13+O16+O17</f>
        <v>-27023.333333333336</v>
      </c>
      <c r="P18" s="96">
        <f t="shared" ref="P18" si="146">+P13+P16+P17</f>
        <v>-27023.333333333336</v>
      </c>
      <c r="Q18" s="96">
        <f t="shared" ref="Q18" si="147">+Q13+Q16+Q17</f>
        <v>-27023.333333333336</v>
      </c>
      <c r="R18" s="96">
        <f t="shared" ref="R18" si="148">+R13+R16+R17</f>
        <v>-27023.333333333336</v>
      </c>
      <c r="S18" s="96">
        <f t="shared" ref="S18" si="149">+S13+S16+S17</f>
        <v>-27023.333333333336</v>
      </c>
      <c r="T18" s="96">
        <f t="shared" ref="T18" si="150">+T13+T16+T17</f>
        <v>24266.666666666664</v>
      </c>
      <c r="U18" s="96">
        <f t="shared" ref="U18" si="151">+U13+U16+U17</f>
        <v>24266.666666666664</v>
      </c>
      <c r="V18" s="96">
        <f t="shared" ref="V18" si="152">+V13+V16+V17</f>
        <v>24266.666666666664</v>
      </c>
      <c r="W18" s="96">
        <f t="shared" ref="W18" si="153">+W13+W16+W17</f>
        <v>24266.666666666664</v>
      </c>
      <c r="X18" s="96">
        <f t="shared" ref="X18" si="154">+X13+X16+X17</f>
        <v>24266.666666666664</v>
      </c>
      <c r="Y18" s="96">
        <f t="shared" ref="Y18" si="155">+Y13+Y16+Y17</f>
        <v>24266.666666666664</v>
      </c>
      <c r="Z18" s="96">
        <f t="shared" ref="Z18" si="156">+Z13+Z16+Z17</f>
        <v>24266.666666666664</v>
      </c>
      <c r="AA18" s="96">
        <f t="shared" ref="AA18" si="157">+AA13+AA16+AA17</f>
        <v>24266.666666666664</v>
      </c>
      <c r="AB18" s="96">
        <f t="shared" ref="AB18" si="158">+AB13+AB16+AB17</f>
        <v>24266.666666666664</v>
      </c>
      <c r="AC18" s="96">
        <f t="shared" ref="AC18" si="159">+AC13+AC16+AC17</f>
        <v>24266.666666666664</v>
      </c>
      <c r="AD18" s="96">
        <f t="shared" ref="AD18" si="160">+AD13+AD16+AD17</f>
        <v>24266.666666666664</v>
      </c>
      <c r="AE18" s="96">
        <f t="shared" ref="AE18" si="161">+AE13+AE16+AE17</f>
        <v>24266.666666666664</v>
      </c>
      <c r="AF18" s="96">
        <f t="shared" ref="AF18" si="162">+AF13+AF16+AF17</f>
        <v>24266.666666666664</v>
      </c>
      <c r="AG18" s="96">
        <f t="shared" ref="AG18" si="163">+AG13+AG16+AG17</f>
        <v>24266.666666666664</v>
      </c>
      <c r="AH18" s="96">
        <f t="shared" ref="AH18" si="164">+AH13+AH16+AH17</f>
        <v>24266.666666666664</v>
      </c>
      <c r="AI18" s="96">
        <f t="shared" ref="AI18" si="165">+AI13+AI16+AI17</f>
        <v>24266.666666666664</v>
      </c>
      <c r="AJ18" s="96">
        <f t="shared" ref="AJ18" si="166">+AJ13+AJ16+AJ17</f>
        <v>24266.666666666664</v>
      </c>
      <c r="AK18" s="96">
        <f t="shared" ref="AK18" si="167">+AK13+AK16+AK17</f>
        <v>24266.666666666664</v>
      </c>
      <c r="AL18" s="96">
        <f t="shared" ref="AL18" si="168">+AL13+AL16+AL17</f>
        <v>24266.666666666664</v>
      </c>
      <c r="AM18" s="96">
        <f t="shared" ref="AM18" si="169">+AM13+AM16+AM17</f>
        <v>24266.666666666664</v>
      </c>
      <c r="AN18" s="96">
        <f t="shared" ref="AN18" si="170">+AN13+AN16+AN17</f>
        <v>24266.666666666664</v>
      </c>
      <c r="AO18" s="96">
        <f t="shared" ref="AO18" si="171">+AO13+AO16+AO17</f>
        <v>24266.666666666664</v>
      </c>
      <c r="AP18" s="96">
        <f t="shared" ref="AP18" si="172">+AP13+AP16+AP17</f>
        <v>24266.666666666664</v>
      </c>
      <c r="AQ18" s="96">
        <f t="shared" ref="AQ18" si="173">+AQ13+AQ16+AQ17</f>
        <v>24266.666666666664</v>
      </c>
      <c r="AR18" s="96">
        <f t="shared" ref="AR18" si="174">+AR13+AR16+AR17</f>
        <v>24266.666666666664</v>
      </c>
      <c r="AS18" s="96">
        <f t="shared" ref="AS18" si="175">+AS13+AS16+AS17</f>
        <v>24266.666666666664</v>
      </c>
      <c r="AT18" s="96">
        <f t="shared" ref="AT18" si="176">+AT13+AT16+AT17</f>
        <v>24266.666666666664</v>
      </c>
      <c r="AU18" s="96">
        <f t="shared" ref="AU18" si="177">+AU13+AU16+AU17</f>
        <v>24266.666666666664</v>
      </c>
      <c r="AV18" s="96">
        <f t="shared" ref="AV18" si="178">+AV13+AV16+AV17</f>
        <v>24266.666666666664</v>
      </c>
      <c r="AW18" s="96">
        <f t="shared" ref="AW18" si="179">+AW13+AW16+AW17</f>
        <v>24266.666666666664</v>
      </c>
      <c r="AX18" s="96">
        <f t="shared" ref="AX18" si="180">+AX13+AX16+AX17</f>
        <v>24266.666666666664</v>
      </c>
      <c r="AY18" s="96">
        <f t="shared" ref="AY18" si="181">+AY13+AY16+AY17</f>
        <v>24266.666666666664</v>
      </c>
      <c r="AZ18" s="96">
        <f t="shared" ref="AZ18" si="182">+AZ13+AZ16+AZ17</f>
        <v>24266.666666666664</v>
      </c>
      <c r="BA18" s="96">
        <f t="shared" ref="BA18" si="183">+BA13+BA16+BA17</f>
        <v>24266.666666666664</v>
      </c>
      <c r="BB18" s="96">
        <f t="shared" ref="BB18" si="184">+BB13+BB16+BB17</f>
        <v>24266.666666666664</v>
      </c>
      <c r="BC18" s="96">
        <f t="shared" ref="BC18" si="185">+BC13+BC16+BC17</f>
        <v>24266.666666666664</v>
      </c>
      <c r="BD18" s="96">
        <f t="shared" ref="BD18" si="186">+BD13+BD16+BD17</f>
        <v>24266.666666666664</v>
      </c>
      <c r="BE18" s="96">
        <f t="shared" ref="BE18" si="187">+BE13+BE16+BE17</f>
        <v>24266.666666666664</v>
      </c>
      <c r="BF18" s="96">
        <f t="shared" ref="BF18" si="188">+BF13+BF16+BF17</f>
        <v>24266.666666666664</v>
      </c>
      <c r="BG18" s="96">
        <f t="shared" ref="BG18" si="189">+BG13+BG16+BG17</f>
        <v>24266.666666666664</v>
      </c>
      <c r="BH18" s="96">
        <f t="shared" ref="BH18" si="190">+BH13+BH16+BH17</f>
        <v>24266.666666666664</v>
      </c>
      <c r="BI18" s="96">
        <f t="shared" ref="BI18" si="191">+BI13+BI16+BI17</f>
        <v>24266.666666666664</v>
      </c>
      <c r="BJ18" s="96">
        <f t="shared" ref="BJ18" si="192">+BJ13+BJ16+BJ17</f>
        <v>24266.666666666664</v>
      </c>
      <c r="BK18" s="96">
        <f t="shared" ref="BK18" si="193">+BK13+BK16+BK17</f>
        <v>24266.666666666664</v>
      </c>
      <c r="BL18" s="96">
        <f t="shared" ref="BL18" si="194">+BL13+BL16+BL17</f>
        <v>24266.666666666664</v>
      </c>
      <c r="BM18" s="96">
        <f t="shared" ref="BM18" si="195">+BM13+BM16+BM17</f>
        <v>24266.666666666664</v>
      </c>
      <c r="BN18" s="96">
        <f t="shared" ref="BN18" si="196">+BN13+BN16+BN17</f>
        <v>24266.666666666664</v>
      </c>
      <c r="BO18" s="96">
        <f t="shared" ref="BO18" si="197">+BO13+BO16+BO17</f>
        <v>24266.666666666664</v>
      </c>
      <c r="BP18" s="96">
        <f t="shared" ref="BP18" si="198">+BP13+BP16+BP17</f>
        <v>24266.666666666664</v>
      </c>
      <c r="BQ18" s="96">
        <f t="shared" ref="BQ18" si="199">+BQ13+BQ16+BQ17</f>
        <v>24266.666666666664</v>
      </c>
      <c r="BR18" s="96">
        <f t="shared" ref="BR18" si="200">+BR13+BR16+BR17</f>
        <v>24266.666666666664</v>
      </c>
      <c r="BS18" s="96">
        <f t="shared" ref="BS18" si="201">+BS13+BS16+BS17</f>
        <v>24266.666666666664</v>
      </c>
      <c r="BT18" s="96">
        <f t="shared" ref="BT18" si="202">+BT13+BT16+BT17</f>
        <v>24266.666666666664</v>
      </c>
      <c r="BU18" s="96">
        <f t="shared" ref="BU18" si="203">+BU13+BU16+BU17</f>
        <v>24266.666666666664</v>
      </c>
      <c r="BV18" s="96">
        <f t="shared" ref="BV18" si="204">+BV13+BV16+BV17</f>
        <v>24266.666666666664</v>
      </c>
      <c r="BW18" s="96">
        <f t="shared" ref="BW18" si="205">+BW13+BW16+BW17</f>
        <v>24266.666666666664</v>
      </c>
      <c r="BX18" s="96">
        <f t="shared" ref="BX18" si="206">+BX13+BX16+BX17</f>
        <v>24266.666666666664</v>
      </c>
      <c r="BY18" s="96">
        <f t="shared" ref="BY18" si="207">+BY13+BY16+BY17</f>
        <v>24266.666666666664</v>
      </c>
      <c r="BZ18" s="96">
        <f t="shared" ref="BZ18" si="208">+BZ13+BZ16+BZ17</f>
        <v>24266.666666666664</v>
      </c>
      <c r="CA18" s="96">
        <f t="shared" ref="CA18" si="209">+CA13+CA16+CA17</f>
        <v>24266.666666666664</v>
      </c>
      <c r="CB18" s="96">
        <f t="shared" ref="CB18" si="210">+CB13+CB16+CB17</f>
        <v>24266.666666666664</v>
      </c>
      <c r="CC18" s="96">
        <f t="shared" ref="CC18" si="211">+CC13+CC16+CC17</f>
        <v>24266.666666666664</v>
      </c>
      <c r="CD18" s="96">
        <f t="shared" ref="CD18" si="212">+CD13+CD16+CD17</f>
        <v>24266.666666666664</v>
      </c>
      <c r="CE18" s="96">
        <f t="shared" ref="CE18" si="213">+CE13+CE16+CE17</f>
        <v>24266.666666666664</v>
      </c>
      <c r="CF18" s="96">
        <f t="shared" ref="CF18" si="214">+CF13+CF16+CF17</f>
        <v>24266.666666666664</v>
      </c>
      <c r="CG18" s="96">
        <f t="shared" ref="CG18" si="215">+CG13+CG16+CG17</f>
        <v>24266.666666666664</v>
      </c>
      <c r="CH18" s="96">
        <f t="shared" ref="CH18" si="216">+CH13+CH16+CH17</f>
        <v>24266.666666666664</v>
      </c>
      <c r="CI18" s="96">
        <f t="shared" ref="CI18" si="217">+CI13+CI16+CI17</f>
        <v>24266.666666666664</v>
      </c>
      <c r="CJ18" s="96">
        <f t="shared" ref="CJ18" si="218">+CJ13+CJ16+CJ17</f>
        <v>24266.666666666664</v>
      </c>
      <c r="CK18" s="96">
        <f t="shared" ref="CK18" si="219">+CK13+CK16+CK17</f>
        <v>24266.666666666664</v>
      </c>
      <c r="CL18" s="96">
        <f t="shared" ref="CL18" si="220">+CL13+CL16+CL17</f>
        <v>24266.666666666664</v>
      </c>
      <c r="CM18" s="96">
        <f t="shared" ref="CM18" si="221">+CM13+CM16+CM17</f>
        <v>24266.666666666664</v>
      </c>
      <c r="CN18" s="96">
        <f t="shared" ref="CN18" si="222">+CN13+CN16+CN17</f>
        <v>24266.666666666664</v>
      </c>
      <c r="CO18" s="96">
        <f t="shared" ref="CO18" si="223">+CO13+CO16+CO17</f>
        <v>24266.666666666664</v>
      </c>
      <c r="CP18" s="96">
        <f t="shared" ref="CP18" si="224">+CP13+CP16+CP17</f>
        <v>24266.666666666664</v>
      </c>
      <c r="CQ18" s="96">
        <f t="shared" ref="CQ18" si="225">+CQ13+CQ16+CQ17</f>
        <v>24266.666666666664</v>
      </c>
      <c r="CR18" s="96">
        <f t="shared" ref="CR18" si="226">+CR13+CR16+CR17</f>
        <v>24266.666666666664</v>
      </c>
      <c r="CS18" s="96">
        <f t="shared" ref="CS18" si="227">+CS13+CS16+CS17</f>
        <v>24266.666666666664</v>
      </c>
      <c r="CT18" s="96">
        <f t="shared" ref="CT18" si="228">+CT13+CT16+CT17</f>
        <v>24266.666666666664</v>
      </c>
      <c r="CU18" s="96">
        <f t="shared" ref="CU18" si="229">+CU13+CU16+CU17</f>
        <v>24266.666666666664</v>
      </c>
      <c r="CV18" s="96">
        <f t="shared" ref="CV18" si="230">+CV13+CV16+CV17</f>
        <v>24266.666666666664</v>
      </c>
      <c r="CW18" s="96">
        <f t="shared" ref="CW18" si="231">+CW13+CW16+CW17</f>
        <v>24266.666666666664</v>
      </c>
      <c r="CX18" s="96">
        <f t="shared" ref="CX18" si="232">+CX13+CX16+CX17</f>
        <v>24266.666666666664</v>
      </c>
      <c r="CY18" s="96">
        <f t="shared" ref="CY18" si="233">+CY13+CY16+CY17</f>
        <v>24266.666666666664</v>
      </c>
      <c r="CZ18" s="96">
        <f t="shared" ref="CZ18" si="234">+CZ13+CZ16+CZ17</f>
        <v>24266.666666666664</v>
      </c>
      <c r="DA18" s="96">
        <f t="shared" ref="DA18" si="235">+DA13+DA16+DA17</f>
        <v>24266.666666666664</v>
      </c>
      <c r="DB18" s="96">
        <f t="shared" ref="DB18" si="236">+DB13+DB16+DB17</f>
        <v>24266.666666666664</v>
      </c>
      <c r="DC18" s="96">
        <f t="shared" ref="DC18" si="237">+DC13+DC16+DC17</f>
        <v>24266.666666666664</v>
      </c>
      <c r="DD18" s="96">
        <f t="shared" ref="DD18" si="238">+DD13+DD16+DD17</f>
        <v>24266.666666666664</v>
      </c>
      <c r="DE18" s="96">
        <f t="shared" ref="DE18" si="239">+DE13+DE16+DE17</f>
        <v>24266.666666666664</v>
      </c>
      <c r="DF18" s="96">
        <f t="shared" ref="DF18" si="240">+DF13+DF16+DF17</f>
        <v>24266.666666666664</v>
      </c>
      <c r="DG18" s="96">
        <f t="shared" ref="DG18" si="241">+DG13+DG16+DG17</f>
        <v>24266.666666666664</v>
      </c>
      <c r="DH18" s="96">
        <f t="shared" ref="DH18" si="242">+DH13+DH16+DH17</f>
        <v>24266.666666666664</v>
      </c>
      <c r="DI18" s="96">
        <f t="shared" ref="DI18" si="243">+DI13+DI16+DI17</f>
        <v>24266.666666666664</v>
      </c>
      <c r="DJ18" s="96">
        <f t="shared" ref="DJ18" si="244">+DJ13+DJ16+DJ17</f>
        <v>24266.666666666664</v>
      </c>
      <c r="DK18" s="96">
        <f t="shared" ref="DK18" si="245">+DK13+DK16+DK17</f>
        <v>24266.666666666664</v>
      </c>
      <c r="DL18" s="96">
        <f t="shared" ref="DL18" si="246">+DL13+DL16+DL17</f>
        <v>24266.666666666664</v>
      </c>
      <c r="DM18" s="96">
        <f t="shared" ref="DM18" si="247">+DM13+DM16+DM17</f>
        <v>24266.666666666664</v>
      </c>
      <c r="DN18" s="96">
        <f t="shared" ref="DN18" si="248">+DN13+DN16+DN17</f>
        <v>24266.666666666664</v>
      </c>
      <c r="DO18" s="96">
        <f t="shared" ref="DO18" si="249">+DO13+DO16+DO17</f>
        <v>24266.666666666664</v>
      </c>
      <c r="DP18" s="96">
        <f t="shared" ref="DP18" si="250">+DP13+DP16+DP17</f>
        <v>24266.666666666664</v>
      </c>
      <c r="DQ18" s="96">
        <f t="shared" ref="DQ18" si="251">+DQ13+DQ16+DQ17</f>
        <v>24266.666666666664</v>
      </c>
      <c r="DR18" s="96">
        <f t="shared" ref="DR18" si="252">+DR13+DR16+DR17</f>
        <v>24266.666666666664</v>
      </c>
      <c r="DS18" s="96">
        <f t="shared" ref="DS18" si="253">+DS13+DS16+DS17</f>
        <v>24266.666666666664</v>
      </c>
      <c r="DT18" s="96">
        <f t="shared" ref="DT18" si="254">+DT13+DT16+DT17</f>
        <v>24266.666666666664</v>
      </c>
      <c r="DU18" s="96">
        <f t="shared" ref="DU18" si="255">+DU13+DU16+DU17</f>
        <v>24266.666666666664</v>
      </c>
      <c r="DV18" s="96">
        <f t="shared" ref="DV18" si="256">+DV13+DV16+DV17</f>
        <v>24266.666666666664</v>
      </c>
      <c r="DW18" s="96">
        <f t="shared" ref="DW18" si="257">+DW13+DW16+DW17</f>
        <v>24266.666666666664</v>
      </c>
      <c r="DY18" s="96">
        <f t="shared" ref="DY18" si="258">+DY13+DY16+DY17</f>
        <v>-324280</v>
      </c>
      <c r="DZ18" s="96">
        <f t="shared" ref="DZ18" si="259">+DZ13+DZ16+DZ17</f>
        <v>291199.99999999994</v>
      </c>
      <c r="EA18" s="96">
        <f t="shared" ref="EA18" si="260">+EA13+EA16+EA17</f>
        <v>291200</v>
      </c>
      <c r="EB18" s="96">
        <f t="shared" ref="EB18" si="261">+EB13+EB16+EB17</f>
        <v>291199.99999999994</v>
      </c>
      <c r="EC18" s="96">
        <f t="shared" ref="EC18" si="262">+EC13+EC16+EC17</f>
        <v>291199.99999999988</v>
      </c>
      <c r="ED18" s="96">
        <f t="shared" ref="ED18" si="263">+ED13+ED16+ED17</f>
        <v>291199.99999999988</v>
      </c>
      <c r="EE18" s="96">
        <f t="shared" ref="EE18" si="264">+EE13+EE16+EE17</f>
        <v>291199.99999999988</v>
      </c>
      <c r="EF18" s="96">
        <f t="shared" ref="EF18" si="265">+EF13+EF16+EF17</f>
        <v>291199.99999999988</v>
      </c>
      <c r="EG18" s="96">
        <f t="shared" ref="EG18" si="266">+EG13+EG16+EG17</f>
        <v>291199.99999999988</v>
      </c>
      <c r="EH18" s="96">
        <f t="shared" ref="EH18" si="267">+EH13+EH16+EH17</f>
        <v>291199.99999999988</v>
      </c>
    </row>
    <row r="19" spans="3:138" x14ac:dyDescent="0.25">
      <c r="D19" s="130"/>
    </row>
    <row r="20" spans="3:138" ht="15.75" x14ac:dyDescent="0.25">
      <c r="C20" s="2" t="s">
        <v>273</v>
      </c>
    </row>
    <row r="21" spans="3:138" x14ac:dyDescent="0.25">
      <c r="D21" t="s">
        <v>274</v>
      </c>
      <c r="H21" s="97">
        <f>+SP!H17-SP!I17</f>
        <v>-25200</v>
      </c>
      <c r="I21" s="97">
        <f>+SP!I17-SP!J17</f>
        <v>0</v>
      </c>
      <c r="J21" s="97">
        <f>+SP!J17-SP!K17</f>
        <v>0</v>
      </c>
      <c r="K21" s="97">
        <f>+SP!K17-SP!L17</f>
        <v>0</v>
      </c>
      <c r="L21" s="97">
        <f>+SP!L17-SP!M17</f>
        <v>0</v>
      </c>
      <c r="M21" s="97">
        <f>+SP!M17-SP!N17</f>
        <v>0</v>
      </c>
      <c r="N21" s="97">
        <f>+SP!N17-SP!O17</f>
        <v>0</v>
      </c>
      <c r="O21" s="97">
        <f>+SP!O17-SP!P17</f>
        <v>0</v>
      </c>
      <c r="P21" s="97">
        <f>+SP!P17-SP!Q17</f>
        <v>0</v>
      </c>
      <c r="Q21" s="97">
        <f>+SP!Q17-SP!R17</f>
        <v>0</v>
      </c>
      <c r="R21" s="97">
        <f>+SP!R17-SP!S17</f>
        <v>0</v>
      </c>
      <c r="S21" s="97">
        <f>+SP!S17-SP!T17</f>
        <v>0</v>
      </c>
      <c r="T21" s="97">
        <f>+SP!T17-SP!U17</f>
        <v>-37800</v>
      </c>
      <c r="U21" s="97">
        <f>+SP!U17-SP!V17</f>
        <v>0</v>
      </c>
      <c r="V21" s="97">
        <f>+SP!V17-SP!W17</f>
        <v>0</v>
      </c>
      <c r="W21" s="97">
        <f>+SP!W17-SP!X17</f>
        <v>0</v>
      </c>
      <c r="X21" s="97">
        <f>+SP!X17-SP!Y17</f>
        <v>0</v>
      </c>
      <c r="Y21" s="97">
        <f>+SP!Y17-SP!Z17</f>
        <v>0</v>
      </c>
      <c r="Z21" s="97">
        <f>+SP!Z17-SP!AA17</f>
        <v>0</v>
      </c>
      <c r="AA21" s="97">
        <f>+SP!AA17-SP!AB17</f>
        <v>0</v>
      </c>
      <c r="AB21" s="97">
        <f>+SP!AB17-SP!AC17</f>
        <v>0</v>
      </c>
      <c r="AC21" s="97">
        <f>+SP!AC17-SP!AD17</f>
        <v>0</v>
      </c>
      <c r="AD21" s="97">
        <f>+SP!AD17-SP!AE17</f>
        <v>0</v>
      </c>
      <c r="AE21" s="97">
        <f>+SP!AE17-SP!AF17</f>
        <v>0</v>
      </c>
      <c r="AF21" s="97">
        <f>+SP!AF17-SP!AG17</f>
        <v>0</v>
      </c>
      <c r="AG21" s="97">
        <f>+SP!AG17-SP!AH17</f>
        <v>0</v>
      </c>
      <c r="AH21" s="97">
        <f>+SP!AH17-SP!AI17</f>
        <v>0</v>
      </c>
      <c r="AI21" s="97">
        <f>+SP!AI17-SP!AJ17</f>
        <v>0</v>
      </c>
      <c r="AJ21" s="97">
        <f>+SP!AJ17-SP!AK17</f>
        <v>0</v>
      </c>
      <c r="AK21" s="97">
        <f>+SP!AK17-SP!AL17</f>
        <v>0</v>
      </c>
      <c r="AL21" s="97">
        <f>+SP!AL17-SP!AM17</f>
        <v>0</v>
      </c>
      <c r="AM21" s="97">
        <f>+SP!AM17-SP!AN17</f>
        <v>0</v>
      </c>
      <c r="AN21" s="97">
        <f>+SP!AN17-SP!AO17</f>
        <v>0</v>
      </c>
      <c r="AO21" s="97">
        <f>+SP!AO17-SP!AP17</f>
        <v>0</v>
      </c>
      <c r="AP21" s="97">
        <f>+SP!AP17-SP!AQ17</f>
        <v>0</v>
      </c>
      <c r="AQ21" s="97">
        <f>+SP!AQ17-SP!AR17</f>
        <v>0</v>
      </c>
      <c r="AR21" s="97">
        <f>+SP!AR17-SP!AS17</f>
        <v>0</v>
      </c>
      <c r="AS21" s="97">
        <f>+SP!AS17-SP!AT17</f>
        <v>0</v>
      </c>
      <c r="AT21" s="97">
        <f>+SP!AT17-SP!AU17</f>
        <v>0</v>
      </c>
      <c r="AU21" s="97">
        <f>+SP!AU17-SP!AV17</f>
        <v>0</v>
      </c>
      <c r="AV21" s="97">
        <f>+SP!AV17-SP!AW17</f>
        <v>0</v>
      </c>
      <c r="AW21" s="97">
        <f>+SP!AW17-SP!AX17</f>
        <v>0</v>
      </c>
      <c r="AX21" s="97">
        <f>+SP!AX17-SP!AY17</f>
        <v>0</v>
      </c>
      <c r="AY21" s="97">
        <f>+SP!AY17-SP!AZ17</f>
        <v>0</v>
      </c>
      <c r="AZ21" s="97">
        <f>+SP!AZ17-SP!BA17</f>
        <v>0</v>
      </c>
      <c r="BA21" s="97">
        <f>+SP!BA17-SP!BB17</f>
        <v>0</v>
      </c>
      <c r="BB21" s="97">
        <f>+SP!BB17-SP!BC17</f>
        <v>0</v>
      </c>
      <c r="BC21" s="97">
        <f>+SP!BC17-SP!BD17</f>
        <v>0</v>
      </c>
      <c r="BD21" s="97">
        <f>+SP!BD17-SP!BE17</f>
        <v>0</v>
      </c>
      <c r="BE21" s="97">
        <f>+SP!BE17-SP!BF17</f>
        <v>0</v>
      </c>
      <c r="BF21" s="97">
        <f>+SP!BF17-SP!BG17</f>
        <v>0</v>
      </c>
      <c r="BG21" s="97">
        <f>+SP!BG17-SP!BH17</f>
        <v>0</v>
      </c>
      <c r="BH21" s="97">
        <f>+SP!BH17-SP!BI17</f>
        <v>0</v>
      </c>
      <c r="BI21" s="97">
        <f>+SP!BI17-SP!BJ17</f>
        <v>0</v>
      </c>
      <c r="BJ21" s="97">
        <f>+SP!BJ17-SP!BK17</f>
        <v>0</v>
      </c>
      <c r="BK21" s="97">
        <f>+SP!BK17-SP!BL17</f>
        <v>0</v>
      </c>
      <c r="BL21" s="97">
        <f>+SP!BL17-SP!BM17</f>
        <v>0</v>
      </c>
      <c r="BM21" s="97">
        <f>+SP!BM17-SP!BN17</f>
        <v>0</v>
      </c>
      <c r="BN21" s="97">
        <f>+SP!BN17-SP!BO17</f>
        <v>0</v>
      </c>
      <c r="BO21" s="97">
        <f>+SP!BO17-SP!BP17</f>
        <v>0</v>
      </c>
      <c r="BP21" s="97">
        <f>+SP!BP17-SP!BQ17</f>
        <v>0</v>
      </c>
      <c r="BQ21" s="97">
        <f>+SP!BQ17-SP!BR17</f>
        <v>0</v>
      </c>
      <c r="BR21" s="97">
        <f>+SP!BR17-SP!BS17</f>
        <v>0</v>
      </c>
      <c r="BS21" s="97">
        <f>+SP!BS17-SP!BT17</f>
        <v>0</v>
      </c>
      <c r="BT21" s="97">
        <f>+SP!BT17-SP!BU17</f>
        <v>0</v>
      </c>
      <c r="BU21" s="97">
        <f>+SP!BU17-SP!BV17</f>
        <v>0</v>
      </c>
      <c r="BV21" s="97">
        <f>+SP!BV17-SP!BW17</f>
        <v>0</v>
      </c>
      <c r="BW21" s="97">
        <f>+SP!BW17-SP!BX17</f>
        <v>0</v>
      </c>
      <c r="BX21" s="97">
        <f>+SP!BX17-SP!BY17</f>
        <v>0</v>
      </c>
      <c r="BY21" s="97">
        <f>+SP!BY17-SP!BZ17</f>
        <v>0</v>
      </c>
      <c r="BZ21" s="97">
        <f>+SP!BZ17-SP!CA17</f>
        <v>0</v>
      </c>
      <c r="CA21" s="97">
        <f>+SP!CA17-SP!CB17</f>
        <v>0</v>
      </c>
      <c r="CB21" s="97">
        <f>+SP!CB17-SP!CC17</f>
        <v>0</v>
      </c>
      <c r="CC21" s="97">
        <f>+SP!CC17-SP!CD17</f>
        <v>0</v>
      </c>
      <c r="CD21" s="97">
        <f>+SP!CD17-SP!CE17</f>
        <v>0</v>
      </c>
      <c r="CE21" s="97">
        <f>+SP!CE17-SP!CF17</f>
        <v>0</v>
      </c>
      <c r="CF21" s="97">
        <f>+SP!CF17-SP!CG17</f>
        <v>0</v>
      </c>
      <c r="CG21" s="97">
        <f>+SP!CG17-SP!CH17</f>
        <v>0</v>
      </c>
      <c r="CH21" s="97">
        <f>+SP!CH17-SP!CI17</f>
        <v>0</v>
      </c>
      <c r="CI21" s="97">
        <f>+SP!CI17-SP!CJ17</f>
        <v>0</v>
      </c>
      <c r="CJ21" s="97">
        <f>+SP!CJ17-SP!CK17</f>
        <v>0</v>
      </c>
      <c r="CK21" s="97">
        <f>+SP!CK17-SP!CL17</f>
        <v>0</v>
      </c>
      <c r="CL21" s="97">
        <f>+SP!CL17-SP!CM17</f>
        <v>0</v>
      </c>
      <c r="CM21" s="97">
        <f>+SP!CM17-SP!CN17</f>
        <v>0</v>
      </c>
      <c r="CN21" s="97">
        <f>+SP!CN17-SP!CO17</f>
        <v>0</v>
      </c>
      <c r="CO21" s="97">
        <f>+SP!CO17-SP!CP17</f>
        <v>0</v>
      </c>
      <c r="CP21" s="97">
        <f>+SP!CP17-SP!CQ17</f>
        <v>0</v>
      </c>
      <c r="CQ21" s="97">
        <f>+SP!CQ17-SP!CR17</f>
        <v>0</v>
      </c>
      <c r="CR21" s="97">
        <f>+SP!CR17-SP!CS17</f>
        <v>0</v>
      </c>
      <c r="CS21" s="97">
        <f>+SP!CS17-SP!CT17</f>
        <v>0</v>
      </c>
      <c r="CT21" s="97">
        <f>+SP!CT17-SP!CU17</f>
        <v>0</v>
      </c>
      <c r="CU21" s="97">
        <f>+SP!CU17-SP!CV17</f>
        <v>0</v>
      </c>
      <c r="CV21" s="97">
        <f>+SP!CV17-SP!CW17</f>
        <v>0</v>
      </c>
      <c r="CW21" s="97">
        <f>+SP!CW17-SP!CX17</f>
        <v>0</v>
      </c>
      <c r="CX21" s="97">
        <f>+SP!CX17-SP!CY17</f>
        <v>0</v>
      </c>
      <c r="CY21" s="97">
        <f>+SP!CY17-SP!CZ17</f>
        <v>0</v>
      </c>
      <c r="CZ21" s="97">
        <f>+SP!CZ17-SP!DA17</f>
        <v>0</v>
      </c>
      <c r="DA21" s="97">
        <f>+SP!DA17-SP!DB17</f>
        <v>0</v>
      </c>
      <c r="DB21" s="97">
        <f>+SP!DB17-SP!DC17</f>
        <v>0</v>
      </c>
      <c r="DC21" s="97">
        <f>+SP!DC17-SP!DD17</f>
        <v>0</v>
      </c>
      <c r="DD21" s="97">
        <f>+SP!DD17-SP!DE17</f>
        <v>0</v>
      </c>
      <c r="DE21" s="97">
        <f>+SP!DE17-SP!DF17</f>
        <v>0</v>
      </c>
      <c r="DF21" s="97">
        <f>+SP!DF17-SP!DG17</f>
        <v>0</v>
      </c>
      <c r="DG21" s="97">
        <f>+SP!DG17-SP!DH17</f>
        <v>0</v>
      </c>
      <c r="DH21" s="97">
        <f>+SP!DH17-SP!DI17</f>
        <v>0</v>
      </c>
      <c r="DI21" s="97">
        <f>+SP!DI17-SP!DJ17</f>
        <v>0</v>
      </c>
      <c r="DJ21" s="97">
        <f>+SP!DJ17-SP!DK17</f>
        <v>0</v>
      </c>
      <c r="DK21" s="97">
        <f>+SP!DK17-SP!DL17</f>
        <v>0</v>
      </c>
      <c r="DL21" s="97">
        <f>+SP!DL17-SP!DM17</f>
        <v>0</v>
      </c>
      <c r="DM21" s="97">
        <f>+SP!DM17-SP!DN17</f>
        <v>0</v>
      </c>
      <c r="DN21" s="97">
        <f>+SP!DN17-SP!DO17</f>
        <v>0</v>
      </c>
      <c r="DO21" s="97">
        <f>+SP!DO17-SP!DP17</f>
        <v>0</v>
      </c>
      <c r="DP21" s="97">
        <f>+SP!DP17-SP!DQ17</f>
        <v>0</v>
      </c>
      <c r="DQ21" s="97">
        <f>+SP!DQ17-SP!DR17</f>
        <v>0</v>
      </c>
      <c r="DR21" s="97">
        <f>+SP!DR17-SP!DS17</f>
        <v>0</v>
      </c>
      <c r="DS21" s="97">
        <f>+SP!DS17-SP!DT17</f>
        <v>0</v>
      </c>
      <c r="DT21" s="97">
        <f>+SP!DT17-SP!DU17</f>
        <v>0</v>
      </c>
      <c r="DU21" s="97">
        <f>+SP!DU17-SP!DV17</f>
        <v>0</v>
      </c>
      <c r="DV21" s="97">
        <f>+SP!DV17-SP!DW17</f>
        <v>0</v>
      </c>
      <c r="DW21" s="97">
        <f>+SP!DW17-SP!DX17</f>
        <v>0</v>
      </c>
      <c r="DY21" s="135">
        <f t="shared" ref="DY21:DY26" si="268">+SUM(H21:S21)</f>
        <v>-25200</v>
      </c>
      <c r="DZ21" s="135">
        <f t="shared" ref="DZ21:DZ26" si="269">+SUM(T21:AE21)</f>
        <v>-37800</v>
      </c>
      <c r="EA21" s="135">
        <f t="shared" ref="EA21:EA26" si="270">+SUM(AF21:AQ21)</f>
        <v>0</v>
      </c>
      <c r="EB21" s="135">
        <f t="shared" ref="EB21:EB26" si="271">+SUM(AR21:BC21)</f>
        <v>0</v>
      </c>
      <c r="EC21" s="135">
        <f t="shared" ref="EC21:EC26" si="272">+SUM(BD21:BO21)</f>
        <v>0</v>
      </c>
      <c r="ED21" s="135">
        <f t="shared" ref="ED21:ED26" si="273">+SUM(BP21:CA21)</f>
        <v>0</v>
      </c>
      <c r="EE21" s="135">
        <f t="shared" ref="EE21:EE26" si="274">+SUM(CB21:CM21)</f>
        <v>0</v>
      </c>
      <c r="EF21" s="135">
        <f t="shared" ref="EF21:EF26" si="275">+SUM(CN21:CY21)</f>
        <v>0</v>
      </c>
      <c r="EG21" s="135">
        <f t="shared" ref="EG21:EG26" si="276">+SUM(CZ21:DK21)</f>
        <v>0</v>
      </c>
      <c r="EH21" s="135">
        <f t="shared" ref="EH21:EH26" si="277">+SUM(DL21:DW21)</f>
        <v>0</v>
      </c>
    </row>
    <row r="22" spans="3:138" x14ac:dyDescent="0.25">
      <c r="D22" t="s">
        <v>275</v>
      </c>
      <c r="H22" s="97">
        <f>+SP!H8-SP!I8</f>
        <v>47160</v>
      </c>
      <c r="I22" s="97">
        <f>+SP!I8-SP!J8</f>
        <v>140000</v>
      </c>
      <c r="J22" s="97">
        <f>+SP!J8-SP!K8</f>
        <v>0</v>
      </c>
      <c r="K22" s="97">
        <f>+SP!K8-SP!L8</f>
        <v>0</v>
      </c>
      <c r="L22" s="97">
        <f>+SP!L8-SP!M8</f>
        <v>0</v>
      </c>
      <c r="M22" s="97">
        <f>+SP!M8-SP!N8</f>
        <v>0</v>
      </c>
      <c r="N22" s="97">
        <f>+SP!N8-SP!O8</f>
        <v>0</v>
      </c>
      <c r="O22" s="97">
        <f>+SP!O8-SP!P8</f>
        <v>0</v>
      </c>
      <c r="P22" s="97">
        <f>+SP!P8-SP!Q8</f>
        <v>0</v>
      </c>
      <c r="Q22" s="97">
        <f>+SP!Q8-SP!R8</f>
        <v>0</v>
      </c>
      <c r="R22" s="97">
        <f>+SP!R8-SP!S8</f>
        <v>0</v>
      </c>
      <c r="S22" s="97">
        <f>+SP!S8-SP!T8</f>
        <v>0</v>
      </c>
      <c r="T22" s="97">
        <f>+SP!T8-SP!U8</f>
        <v>-131760</v>
      </c>
      <c r="U22" s="97">
        <f>+SP!U8-SP!V8</f>
        <v>0</v>
      </c>
      <c r="V22" s="97">
        <f>+SP!V8-SP!W8</f>
        <v>0</v>
      </c>
      <c r="W22" s="97">
        <f>+SP!W8-SP!X8</f>
        <v>0</v>
      </c>
      <c r="X22" s="97">
        <f>+SP!X8-SP!Y8</f>
        <v>0</v>
      </c>
      <c r="Y22" s="97">
        <f>+SP!Y8-SP!Z8</f>
        <v>0</v>
      </c>
      <c r="Z22" s="97">
        <f>+SP!Z8-SP!AA8</f>
        <v>0</v>
      </c>
      <c r="AA22" s="97">
        <f>+SP!AA8-SP!AB8</f>
        <v>0</v>
      </c>
      <c r="AB22" s="97">
        <f>+SP!AB8-SP!AC8</f>
        <v>0</v>
      </c>
      <c r="AC22" s="97">
        <f>+SP!AC8-SP!AD8</f>
        <v>0</v>
      </c>
      <c r="AD22" s="97">
        <f>+SP!AD8-SP!AE8</f>
        <v>0</v>
      </c>
      <c r="AE22" s="97">
        <f>+SP!AE8-SP!AF8</f>
        <v>0</v>
      </c>
      <c r="AF22" s="97">
        <f>+SP!AF8-SP!AG8</f>
        <v>0</v>
      </c>
      <c r="AG22" s="97">
        <f>+SP!AG8-SP!AH8</f>
        <v>0</v>
      </c>
      <c r="AH22" s="97">
        <f>+SP!AH8-SP!AI8</f>
        <v>0</v>
      </c>
      <c r="AI22" s="97">
        <f>+SP!AI8-SP!AJ8</f>
        <v>0</v>
      </c>
      <c r="AJ22" s="97">
        <f>+SP!AJ8-SP!AK8</f>
        <v>0</v>
      </c>
      <c r="AK22" s="97">
        <f>+SP!AK8-SP!AL8</f>
        <v>0</v>
      </c>
      <c r="AL22" s="97">
        <f>+SP!AL8-SP!AM8</f>
        <v>0</v>
      </c>
      <c r="AM22" s="97">
        <f>+SP!AM8-SP!AN8</f>
        <v>0</v>
      </c>
      <c r="AN22" s="97">
        <f>+SP!AN8-SP!AO8</f>
        <v>0</v>
      </c>
      <c r="AO22" s="97">
        <f>+SP!AO8-SP!AP8</f>
        <v>0</v>
      </c>
      <c r="AP22" s="97">
        <f>+SP!AP8-SP!AQ8</f>
        <v>0</v>
      </c>
      <c r="AQ22" s="97">
        <f>+SP!AQ8-SP!AR8</f>
        <v>0</v>
      </c>
      <c r="AR22" s="97">
        <f>+SP!AR8-SP!AS8</f>
        <v>0</v>
      </c>
      <c r="AS22" s="97">
        <f>+SP!AS8-SP!AT8</f>
        <v>0</v>
      </c>
      <c r="AT22" s="97">
        <f>+SP!AT8-SP!AU8</f>
        <v>0</v>
      </c>
      <c r="AU22" s="97">
        <f>+SP!AU8-SP!AV8</f>
        <v>0</v>
      </c>
      <c r="AV22" s="97">
        <f>+SP!AV8-SP!AW8</f>
        <v>0</v>
      </c>
      <c r="AW22" s="97">
        <f>+SP!AW8-SP!AX8</f>
        <v>0</v>
      </c>
      <c r="AX22" s="97">
        <f>+SP!AX8-SP!AY8</f>
        <v>0</v>
      </c>
      <c r="AY22" s="97">
        <f>+SP!AY8-SP!AZ8</f>
        <v>0</v>
      </c>
      <c r="AZ22" s="97">
        <f>+SP!AZ8-SP!BA8</f>
        <v>0</v>
      </c>
      <c r="BA22" s="97">
        <f>+SP!BA8-SP!BB8</f>
        <v>0</v>
      </c>
      <c r="BB22" s="97">
        <f>+SP!BB8-SP!BC8</f>
        <v>0</v>
      </c>
      <c r="BC22" s="97">
        <f>+SP!BC8-SP!BD8</f>
        <v>0</v>
      </c>
      <c r="BD22" s="97">
        <f>+SP!BD8-SP!BE8</f>
        <v>0</v>
      </c>
      <c r="BE22" s="97">
        <f>+SP!BE8-SP!BF8</f>
        <v>0</v>
      </c>
      <c r="BF22" s="97">
        <f>+SP!BF8-SP!BG8</f>
        <v>0</v>
      </c>
      <c r="BG22" s="97">
        <f>+SP!BG8-SP!BH8</f>
        <v>0</v>
      </c>
      <c r="BH22" s="97">
        <f>+SP!BH8-SP!BI8</f>
        <v>0</v>
      </c>
      <c r="BI22" s="97">
        <f>+SP!BI8-SP!BJ8</f>
        <v>0</v>
      </c>
      <c r="BJ22" s="97">
        <f>+SP!BJ8-SP!BK8</f>
        <v>0</v>
      </c>
      <c r="BK22" s="97">
        <f>+SP!BK8-SP!BL8</f>
        <v>0</v>
      </c>
      <c r="BL22" s="97">
        <f>+SP!BL8-SP!BM8</f>
        <v>0</v>
      </c>
      <c r="BM22" s="97">
        <f>+SP!BM8-SP!BN8</f>
        <v>0</v>
      </c>
      <c r="BN22" s="97">
        <f>+SP!BN8-SP!BO8</f>
        <v>0</v>
      </c>
      <c r="BO22" s="97">
        <f>+SP!BO8-SP!BP8</f>
        <v>0</v>
      </c>
      <c r="BP22" s="97">
        <f>+SP!BP8-SP!BQ8</f>
        <v>0</v>
      </c>
      <c r="BQ22" s="97">
        <f>+SP!BQ8-SP!BR8</f>
        <v>0</v>
      </c>
      <c r="BR22" s="97">
        <f>+SP!BR8-SP!BS8</f>
        <v>0</v>
      </c>
      <c r="BS22" s="97">
        <f>+SP!BS8-SP!BT8</f>
        <v>0</v>
      </c>
      <c r="BT22" s="97">
        <f>+SP!BT8-SP!BU8</f>
        <v>0</v>
      </c>
      <c r="BU22" s="97">
        <f>+SP!BU8-SP!BV8</f>
        <v>0</v>
      </c>
      <c r="BV22" s="97">
        <f>+SP!BV8-SP!BW8</f>
        <v>0</v>
      </c>
      <c r="BW22" s="97">
        <f>+SP!BW8-SP!BX8</f>
        <v>0</v>
      </c>
      <c r="BX22" s="97">
        <f>+SP!BX8-SP!BY8</f>
        <v>0</v>
      </c>
      <c r="BY22" s="97">
        <f>+SP!BY8-SP!BZ8</f>
        <v>0</v>
      </c>
      <c r="BZ22" s="97">
        <f>+SP!BZ8-SP!CA8</f>
        <v>0</v>
      </c>
      <c r="CA22" s="97">
        <f>+SP!CA8-SP!CB8</f>
        <v>0</v>
      </c>
      <c r="CB22" s="97">
        <f>+SP!CB8-SP!CC8</f>
        <v>0</v>
      </c>
      <c r="CC22" s="97">
        <f>+SP!CC8-SP!CD8</f>
        <v>0</v>
      </c>
      <c r="CD22" s="97">
        <f>+SP!CD8-SP!CE8</f>
        <v>0</v>
      </c>
      <c r="CE22" s="97">
        <f>+SP!CE8-SP!CF8</f>
        <v>0</v>
      </c>
      <c r="CF22" s="97">
        <f>+SP!CF8-SP!CG8</f>
        <v>0</v>
      </c>
      <c r="CG22" s="97">
        <f>+SP!CG8-SP!CH8</f>
        <v>0</v>
      </c>
      <c r="CH22" s="97">
        <f>+SP!CH8-SP!CI8</f>
        <v>0</v>
      </c>
      <c r="CI22" s="97">
        <f>+SP!CI8-SP!CJ8</f>
        <v>0</v>
      </c>
      <c r="CJ22" s="97">
        <f>+SP!CJ8-SP!CK8</f>
        <v>0</v>
      </c>
      <c r="CK22" s="97">
        <f>+SP!CK8-SP!CL8</f>
        <v>0</v>
      </c>
      <c r="CL22" s="97">
        <f>+SP!CL8-SP!CM8</f>
        <v>0</v>
      </c>
      <c r="CM22" s="97">
        <f>+SP!CM8-SP!CN8</f>
        <v>0</v>
      </c>
      <c r="CN22" s="97">
        <f>+SP!CN8-SP!CO8</f>
        <v>0</v>
      </c>
      <c r="CO22" s="97">
        <f>+SP!CO8-SP!CP8</f>
        <v>0</v>
      </c>
      <c r="CP22" s="97">
        <f>+SP!CP8-SP!CQ8</f>
        <v>0</v>
      </c>
      <c r="CQ22" s="97">
        <f>+SP!CQ8-SP!CR8</f>
        <v>0</v>
      </c>
      <c r="CR22" s="97">
        <f>+SP!CR8-SP!CS8</f>
        <v>0</v>
      </c>
      <c r="CS22" s="97">
        <f>+SP!CS8-SP!CT8</f>
        <v>0</v>
      </c>
      <c r="CT22" s="97">
        <f>+SP!CT8-SP!CU8</f>
        <v>0</v>
      </c>
      <c r="CU22" s="97">
        <f>+SP!CU8-SP!CV8</f>
        <v>0</v>
      </c>
      <c r="CV22" s="97">
        <f>+SP!CV8-SP!CW8</f>
        <v>0</v>
      </c>
      <c r="CW22" s="97">
        <f>+SP!CW8-SP!CX8</f>
        <v>0</v>
      </c>
      <c r="CX22" s="97">
        <f>+SP!CX8-SP!CY8</f>
        <v>0</v>
      </c>
      <c r="CY22" s="97">
        <f>+SP!CY8-SP!CZ8</f>
        <v>0</v>
      </c>
      <c r="CZ22" s="97">
        <f>+SP!CZ8-SP!DA8</f>
        <v>0</v>
      </c>
      <c r="DA22" s="97">
        <f>+SP!DA8-SP!DB8</f>
        <v>0</v>
      </c>
      <c r="DB22" s="97">
        <f>+SP!DB8-SP!DC8</f>
        <v>0</v>
      </c>
      <c r="DC22" s="97">
        <f>+SP!DC8-SP!DD8</f>
        <v>0</v>
      </c>
      <c r="DD22" s="97">
        <f>+SP!DD8-SP!DE8</f>
        <v>0</v>
      </c>
      <c r="DE22" s="97">
        <f>+SP!DE8-SP!DF8</f>
        <v>0</v>
      </c>
      <c r="DF22" s="97">
        <f>+SP!DF8-SP!DG8</f>
        <v>0</v>
      </c>
      <c r="DG22" s="97">
        <f>+SP!DG8-SP!DH8</f>
        <v>0</v>
      </c>
      <c r="DH22" s="97">
        <f>+SP!DH8-SP!DI8</f>
        <v>0</v>
      </c>
      <c r="DI22" s="97">
        <f>+SP!DI8-SP!DJ8</f>
        <v>0</v>
      </c>
      <c r="DJ22" s="97">
        <f>+SP!DJ8-SP!DK8</f>
        <v>0</v>
      </c>
      <c r="DK22" s="97">
        <f>+SP!DK8-SP!DL8</f>
        <v>0</v>
      </c>
      <c r="DL22" s="97">
        <f>+SP!DL8-SP!DM8</f>
        <v>0</v>
      </c>
      <c r="DM22" s="97">
        <f>+SP!DM8-SP!DN8</f>
        <v>0</v>
      </c>
      <c r="DN22" s="97">
        <f>+SP!DN8-SP!DO8</f>
        <v>0</v>
      </c>
      <c r="DO22" s="97">
        <f>+SP!DO8-SP!DP8</f>
        <v>0</v>
      </c>
      <c r="DP22" s="97">
        <f>+SP!DP8-SP!DQ8</f>
        <v>0</v>
      </c>
      <c r="DQ22" s="97">
        <f>+SP!DQ8-SP!DR8</f>
        <v>0</v>
      </c>
      <c r="DR22" s="97">
        <f>+SP!DR8-SP!DS8</f>
        <v>0</v>
      </c>
      <c r="DS22" s="97">
        <f>+SP!DS8-SP!DT8</f>
        <v>0</v>
      </c>
      <c r="DT22" s="97">
        <f>+SP!DT8-SP!DU8</f>
        <v>0</v>
      </c>
      <c r="DU22" s="97">
        <f>+SP!DU8-SP!DV8</f>
        <v>0</v>
      </c>
      <c r="DV22" s="97">
        <f>+SP!DV8-SP!DW8</f>
        <v>0</v>
      </c>
      <c r="DW22" s="97">
        <f>+SP!DW8-SP!DX8</f>
        <v>0</v>
      </c>
      <c r="DY22" s="135">
        <f t="shared" si="268"/>
        <v>187160</v>
      </c>
      <c r="DZ22" s="135">
        <f t="shared" si="269"/>
        <v>-131760</v>
      </c>
      <c r="EA22" s="135">
        <f t="shared" si="270"/>
        <v>0</v>
      </c>
      <c r="EB22" s="135">
        <f t="shared" si="271"/>
        <v>0</v>
      </c>
      <c r="EC22" s="135">
        <f t="shared" si="272"/>
        <v>0</v>
      </c>
      <c r="ED22" s="135">
        <f t="shared" si="273"/>
        <v>0</v>
      </c>
      <c r="EE22" s="135">
        <f t="shared" si="274"/>
        <v>0</v>
      </c>
      <c r="EF22" s="135">
        <f t="shared" si="275"/>
        <v>0</v>
      </c>
      <c r="EG22" s="135">
        <f t="shared" si="276"/>
        <v>0</v>
      </c>
      <c r="EH22" s="135">
        <f t="shared" si="277"/>
        <v>0</v>
      </c>
    </row>
    <row r="23" spans="3:138" x14ac:dyDescent="0.25">
      <c r="D23" t="s">
        <v>276</v>
      </c>
      <c r="H23" s="97">
        <f>+SP!I54-SP!H54</f>
        <v>-136193.20000000001</v>
      </c>
      <c r="I23" s="97">
        <f>+SP!J54-SP!I54</f>
        <v>-160000</v>
      </c>
      <c r="J23" s="97">
        <f>+SP!K54-SP!J54</f>
        <v>0</v>
      </c>
      <c r="K23" s="97">
        <f>+SP!L54-SP!K54</f>
        <v>0</v>
      </c>
      <c r="L23" s="97">
        <f>+SP!M54-SP!L54</f>
        <v>0</v>
      </c>
      <c r="M23" s="97">
        <f>+SP!N54-SP!M54</f>
        <v>0</v>
      </c>
      <c r="N23" s="97">
        <f>+SP!O54-SP!N54</f>
        <v>0</v>
      </c>
      <c r="O23" s="97">
        <f>+SP!P54-SP!O54</f>
        <v>0</v>
      </c>
      <c r="P23" s="97">
        <f>+SP!Q54-SP!P54</f>
        <v>0</v>
      </c>
      <c r="Q23" s="97">
        <f>+SP!R54-SP!Q54</f>
        <v>0</v>
      </c>
      <c r="R23" s="97">
        <f>+SP!S54-SP!R54</f>
        <v>0</v>
      </c>
      <c r="S23" s="97">
        <f>+SP!T54-SP!S54</f>
        <v>0</v>
      </c>
      <c r="T23" s="97">
        <f>+SP!U54-SP!T54</f>
        <v>2635.2000000000007</v>
      </c>
      <c r="U23" s="97">
        <f>+SP!V54-SP!U54</f>
        <v>0</v>
      </c>
      <c r="V23" s="97">
        <f>+SP!W54-SP!V54</f>
        <v>0</v>
      </c>
      <c r="W23" s="97">
        <f>+SP!X54-SP!W54</f>
        <v>0</v>
      </c>
      <c r="X23" s="97">
        <f>+SP!Y54-SP!X54</f>
        <v>0</v>
      </c>
      <c r="Y23" s="97">
        <f>+SP!Z54-SP!Y54</f>
        <v>0</v>
      </c>
      <c r="Z23" s="97">
        <f>+SP!AA54-SP!Z54</f>
        <v>0</v>
      </c>
      <c r="AA23" s="97">
        <f>+SP!AB54-SP!AA54</f>
        <v>0</v>
      </c>
      <c r="AB23" s="97">
        <f>+SP!AC54-SP!AB54</f>
        <v>0</v>
      </c>
      <c r="AC23" s="97">
        <f>+SP!AD54-SP!AC54</f>
        <v>0</v>
      </c>
      <c r="AD23" s="97">
        <f>+SP!AE54-SP!AD54</f>
        <v>0</v>
      </c>
      <c r="AE23" s="97">
        <f>+SP!AF54-SP!AE54</f>
        <v>0</v>
      </c>
      <c r="AF23" s="97">
        <f>+SP!AG54-SP!AF54</f>
        <v>0</v>
      </c>
      <c r="AG23" s="97">
        <f>+SP!AH54-SP!AG54</f>
        <v>0</v>
      </c>
      <c r="AH23" s="97">
        <f>+SP!AI54-SP!AH54</f>
        <v>0</v>
      </c>
      <c r="AI23" s="97">
        <f>+SP!AJ54-SP!AI54</f>
        <v>0</v>
      </c>
      <c r="AJ23" s="97">
        <f>+SP!AK54-SP!AJ54</f>
        <v>0</v>
      </c>
      <c r="AK23" s="97">
        <f>+SP!AL54-SP!AK54</f>
        <v>0</v>
      </c>
      <c r="AL23" s="97">
        <f>+SP!AM54-SP!AL54</f>
        <v>0</v>
      </c>
      <c r="AM23" s="97">
        <f>+SP!AN54-SP!AM54</f>
        <v>0</v>
      </c>
      <c r="AN23" s="97">
        <f>+SP!AO54-SP!AN54</f>
        <v>0</v>
      </c>
      <c r="AO23" s="97">
        <f>+SP!AP54-SP!AO54</f>
        <v>0</v>
      </c>
      <c r="AP23" s="97">
        <f>+SP!AQ54-SP!AP54</f>
        <v>0</v>
      </c>
      <c r="AQ23" s="97">
        <f>+SP!AR54-SP!AQ54</f>
        <v>0</v>
      </c>
      <c r="AR23" s="97">
        <f>+SP!AS54-SP!AR54</f>
        <v>0</v>
      </c>
      <c r="AS23" s="97">
        <f>+SP!AT54-SP!AS54</f>
        <v>0</v>
      </c>
      <c r="AT23" s="97">
        <f>+SP!AU54-SP!AT54</f>
        <v>0</v>
      </c>
      <c r="AU23" s="97">
        <f>+SP!AV54-SP!AU54</f>
        <v>0</v>
      </c>
      <c r="AV23" s="97">
        <f>+SP!AW54-SP!AV54</f>
        <v>0</v>
      </c>
      <c r="AW23" s="97">
        <f>+SP!AX54-SP!AW54</f>
        <v>0</v>
      </c>
      <c r="AX23" s="97">
        <f>+SP!AY54-SP!AX54</f>
        <v>0</v>
      </c>
      <c r="AY23" s="97">
        <f>+SP!AZ54-SP!AY54</f>
        <v>0</v>
      </c>
      <c r="AZ23" s="97">
        <f>+SP!BA54-SP!AZ54</f>
        <v>0</v>
      </c>
      <c r="BA23" s="97">
        <f>+SP!BB54-SP!BA54</f>
        <v>0</v>
      </c>
      <c r="BB23" s="97">
        <f>+SP!BC54-SP!BB54</f>
        <v>0</v>
      </c>
      <c r="BC23" s="97">
        <f>+SP!BD54-SP!BC54</f>
        <v>0</v>
      </c>
      <c r="BD23" s="97">
        <f>+SP!BE54-SP!BD54</f>
        <v>0</v>
      </c>
      <c r="BE23" s="97">
        <f>+SP!BF54-SP!BE54</f>
        <v>0</v>
      </c>
      <c r="BF23" s="97">
        <f>+SP!BG54-SP!BF54</f>
        <v>0</v>
      </c>
      <c r="BG23" s="97">
        <f>+SP!BH54-SP!BG54</f>
        <v>0</v>
      </c>
      <c r="BH23" s="97">
        <f>+SP!BI54-SP!BH54</f>
        <v>0</v>
      </c>
      <c r="BI23" s="97">
        <f>+SP!BJ54-SP!BI54</f>
        <v>0</v>
      </c>
      <c r="BJ23" s="97">
        <f>+SP!BK54-SP!BJ54</f>
        <v>0</v>
      </c>
      <c r="BK23" s="97">
        <f>+SP!BL54-SP!BK54</f>
        <v>0</v>
      </c>
      <c r="BL23" s="97">
        <f>+SP!BM54-SP!BL54</f>
        <v>0</v>
      </c>
      <c r="BM23" s="97">
        <f>+SP!BN54-SP!BM54</f>
        <v>0</v>
      </c>
      <c r="BN23" s="97">
        <f>+SP!BO54-SP!BN54</f>
        <v>0</v>
      </c>
      <c r="BO23" s="97">
        <f>+SP!BP54-SP!BO54</f>
        <v>0</v>
      </c>
      <c r="BP23" s="97">
        <f>+SP!BQ54-SP!BP54</f>
        <v>0</v>
      </c>
      <c r="BQ23" s="97">
        <f>+SP!BR54-SP!BQ54</f>
        <v>0</v>
      </c>
      <c r="BR23" s="97">
        <f>+SP!BS54-SP!BR54</f>
        <v>0</v>
      </c>
      <c r="BS23" s="97">
        <f>+SP!BT54-SP!BS54</f>
        <v>0</v>
      </c>
      <c r="BT23" s="97">
        <f>+SP!BU54-SP!BT54</f>
        <v>0</v>
      </c>
      <c r="BU23" s="97">
        <f>+SP!BV54-SP!BU54</f>
        <v>0</v>
      </c>
      <c r="BV23" s="97">
        <f>+SP!BW54-SP!BV54</f>
        <v>0</v>
      </c>
      <c r="BW23" s="97">
        <f>+SP!BX54-SP!BW54</f>
        <v>0</v>
      </c>
      <c r="BX23" s="97">
        <f>+SP!BY54-SP!BX54</f>
        <v>0</v>
      </c>
      <c r="BY23" s="97">
        <f>+SP!BZ54-SP!BY54</f>
        <v>0</v>
      </c>
      <c r="BZ23" s="97">
        <f>+SP!CA54-SP!BZ54</f>
        <v>0</v>
      </c>
      <c r="CA23" s="97">
        <f>+SP!CB54-SP!CA54</f>
        <v>0</v>
      </c>
      <c r="CB23" s="97">
        <f>+SP!CC54-SP!CB54</f>
        <v>0</v>
      </c>
      <c r="CC23" s="97">
        <f>+SP!CD54-SP!CC54</f>
        <v>0</v>
      </c>
      <c r="CD23" s="97">
        <f>+SP!CE54-SP!CD54</f>
        <v>0</v>
      </c>
      <c r="CE23" s="97">
        <f>+SP!CF54-SP!CE54</f>
        <v>0</v>
      </c>
      <c r="CF23" s="97">
        <f>+SP!CG54-SP!CF54</f>
        <v>0</v>
      </c>
      <c r="CG23" s="97">
        <f>+SP!CH54-SP!CG54</f>
        <v>0</v>
      </c>
      <c r="CH23" s="97">
        <f>+SP!CI54-SP!CH54</f>
        <v>0</v>
      </c>
      <c r="CI23" s="97">
        <f>+SP!CJ54-SP!CI54</f>
        <v>0</v>
      </c>
      <c r="CJ23" s="97">
        <f>+SP!CK54-SP!CJ54</f>
        <v>0</v>
      </c>
      <c r="CK23" s="97">
        <f>+SP!CL54-SP!CK54</f>
        <v>0</v>
      </c>
      <c r="CL23" s="97">
        <f>+SP!CM54-SP!CL54</f>
        <v>0</v>
      </c>
      <c r="CM23" s="97">
        <f>+SP!CN54-SP!CM54</f>
        <v>0</v>
      </c>
      <c r="CN23" s="97">
        <f>+SP!CO54-SP!CN54</f>
        <v>0</v>
      </c>
      <c r="CO23" s="97">
        <f>+SP!CP54-SP!CO54</f>
        <v>0</v>
      </c>
      <c r="CP23" s="97">
        <f>+SP!CQ54-SP!CP54</f>
        <v>0</v>
      </c>
      <c r="CQ23" s="97">
        <f>+SP!CR54-SP!CQ54</f>
        <v>0</v>
      </c>
      <c r="CR23" s="97">
        <f>+SP!CS54-SP!CR54</f>
        <v>0</v>
      </c>
      <c r="CS23" s="97">
        <f>+SP!CT54-SP!CS54</f>
        <v>0</v>
      </c>
      <c r="CT23" s="97">
        <f>+SP!CU54-SP!CT54</f>
        <v>0</v>
      </c>
      <c r="CU23" s="97">
        <f>+SP!CV54-SP!CU54</f>
        <v>0</v>
      </c>
      <c r="CV23" s="97">
        <f>+SP!CW54-SP!CV54</f>
        <v>0</v>
      </c>
      <c r="CW23" s="97">
        <f>+SP!CX54-SP!CW54</f>
        <v>0</v>
      </c>
      <c r="CX23" s="97">
        <f>+SP!CY54-SP!CX54</f>
        <v>0</v>
      </c>
      <c r="CY23" s="97">
        <f>+SP!CZ54-SP!CY54</f>
        <v>0</v>
      </c>
      <c r="CZ23" s="97">
        <f>+SP!DA54-SP!CZ54</f>
        <v>0</v>
      </c>
      <c r="DA23" s="97">
        <f>+SP!DB54-SP!DA54</f>
        <v>0</v>
      </c>
      <c r="DB23" s="97">
        <f>+SP!DC54-SP!DB54</f>
        <v>0</v>
      </c>
      <c r="DC23" s="97">
        <f>+SP!DD54-SP!DC54</f>
        <v>0</v>
      </c>
      <c r="DD23" s="97">
        <f>+SP!DE54-SP!DD54</f>
        <v>0</v>
      </c>
      <c r="DE23" s="97">
        <f>+SP!DF54-SP!DE54</f>
        <v>0</v>
      </c>
      <c r="DF23" s="97">
        <f>+SP!DG54-SP!DF54</f>
        <v>0</v>
      </c>
      <c r="DG23" s="97">
        <f>+SP!DH54-SP!DG54</f>
        <v>0</v>
      </c>
      <c r="DH23" s="97">
        <f>+SP!DI54-SP!DH54</f>
        <v>0</v>
      </c>
      <c r="DI23" s="97">
        <f>+SP!DJ54-SP!DI54</f>
        <v>0</v>
      </c>
      <c r="DJ23" s="97">
        <f>+SP!DK54-SP!DJ54</f>
        <v>0</v>
      </c>
      <c r="DK23" s="97">
        <f>+SP!DL54-SP!DK54</f>
        <v>0</v>
      </c>
      <c r="DL23" s="97">
        <f>+SP!DM54-SP!DL54</f>
        <v>0</v>
      </c>
      <c r="DM23" s="97">
        <f>+SP!DN54-SP!DM54</f>
        <v>0</v>
      </c>
      <c r="DN23" s="97">
        <f>+SP!DO54-SP!DN54</f>
        <v>0</v>
      </c>
      <c r="DO23" s="97">
        <f>+SP!DP54-SP!DO54</f>
        <v>0</v>
      </c>
      <c r="DP23" s="97">
        <f>+SP!DQ54-SP!DP54</f>
        <v>0</v>
      </c>
      <c r="DQ23" s="97">
        <f>+SP!DR54-SP!DQ54</f>
        <v>0</v>
      </c>
      <c r="DR23" s="97">
        <f>+SP!DS54-SP!DR54</f>
        <v>0</v>
      </c>
      <c r="DS23" s="97">
        <f>+SP!DT54-SP!DS54</f>
        <v>0</v>
      </c>
      <c r="DT23" s="97">
        <f>+SP!DU54-SP!DT54</f>
        <v>0</v>
      </c>
      <c r="DU23" s="97">
        <f>+SP!DV54-SP!DU54</f>
        <v>0</v>
      </c>
      <c r="DV23" s="97">
        <f>+SP!DW54-SP!DV54</f>
        <v>0</v>
      </c>
      <c r="DW23" s="97">
        <f>+SP!DX54-SP!DW54</f>
        <v>0</v>
      </c>
      <c r="DY23" s="135">
        <f t="shared" si="268"/>
        <v>-296193.2</v>
      </c>
      <c r="DZ23" s="135">
        <f t="shared" si="269"/>
        <v>2635.2000000000007</v>
      </c>
      <c r="EA23" s="135">
        <f t="shared" si="270"/>
        <v>0</v>
      </c>
      <c r="EB23" s="135">
        <f t="shared" si="271"/>
        <v>0</v>
      </c>
      <c r="EC23" s="135">
        <f t="shared" si="272"/>
        <v>0</v>
      </c>
      <c r="ED23" s="135">
        <f t="shared" si="273"/>
        <v>0</v>
      </c>
      <c r="EE23" s="135">
        <f t="shared" si="274"/>
        <v>0</v>
      </c>
      <c r="EF23" s="135">
        <f t="shared" si="275"/>
        <v>0</v>
      </c>
      <c r="EG23" s="135">
        <f t="shared" si="276"/>
        <v>0</v>
      </c>
      <c r="EH23" s="135">
        <f t="shared" si="277"/>
        <v>0</v>
      </c>
    </row>
    <row r="24" spans="3:138" x14ac:dyDescent="0.25">
      <c r="D24" t="s">
        <v>277</v>
      </c>
      <c r="H24" s="97">
        <f>+SP!H13-SP!I13</f>
        <v>0</v>
      </c>
      <c r="I24" s="97">
        <f>+SP!I13-SP!J13</f>
        <v>0</v>
      </c>
      <c r="J24" s="97">
        <f>+SP!J13-SP!K13</f>
        <v>0</v>
      </c>
      <c r="K24" s="97">
        <f>+SP!K13-SP!L13</f>
        <v>0</v>
      </c>
      <c r="L24" s="97">
        <f>+SP!L13-SP!M13</f>
        <v>0</v>
      </c>
      <c r="M24" s="97">
        <f>+SP!M13-SP!N13</f>
        <v>0</v>
      </c>
      <c r="N24" s="97">
        <f>+SP!N13-SP!O13</f>
        <v>0</v>
      </c>
      <c r="O24" s="97">
        <f>+SP!O13-SP!P13</f>
        <v>0</v>
      </c>
      <c r="P24" s="97">
        <f>+SP!P13-SP!Q13</f>
        <v>0</v>
      </c>
      <c r="Q24" s="97">
        <f>+SP!Q13-SP!R13</f>
        <v>0</v>
      </c>
      <c r="R24" s="97">
        <f>+SP!R13-SP!S13</f>
        <v>0</v>
      </c>
      <c r="S24" s="97">
        <f>+SP!S13-SP!T13</f>
        <v>0</v>
      </c>
      <c r="T24" s="97">
        <f>+SP!T13-SP!U13</f>
        <v>0</v>
      </c>
      <c r="U24" s="97">
        <f>+SP!U13-SP!V13</f>
        <v>0</v>
      </c>
      <c r="V24" s="97">
        <f>+SP!V13-SP!W13</f>
        <v>0</v>
      </c>
      <c r="W24" s="97">
        <f>+SP!W13-SP!X13</f>
        <v>0</v>
      </c>
      <c r="X24" s="97">
        <f>+SP!X13-SP!Y13</f>
        <v>0</v>
      </c>
      <c r="Y24" s="97">
        <f>+SP!Y13-SP!Z13</f>
        <v>0</v>
      </c>
      <c r="Z24" s="97">
        <f>+SP!Z13-SP!AA13</f>
        <v>0</v>
      </c>
      <c r="AA24" s="97">
        <f>+SP!AA13-SP!AB13</f>
        <v>0</v>
      </c>
      <c r="AB24" s="97">
        <f>+SP!AB13-SP!AC13</f>
        <v>0</v>
      </c>
      <c r="AC24" s="97">
        <f>+SP!AC13-SP!AD13</f>
        <v>0</v>
      </c>
      <c r="AD24" s="97">
        <f>+SP!AD13-SP!AE13</f>
        <v>0</v>
      </c>
      <c r="AE24" s="97">
        <f>+SP!AE13-SP!AF13</f>
        <v>0</v>
      </c>
      <c r="AF24" s="97">
        <f>+SP!AF13-SP!AG13</f>
        <v>0</v>
      </c>
      <c r="AG24" s="97">
        <f>+SP!AG13-SP!AH13</f>
        <v>0</v>
      </c>
      <c r="AH24" s="97">
        <f>+SP!AH13-SP!AI13</f>
        <v>0</v>
      </c>
      <c r="AI24" s="97">
        <f>+SP!AI13-SP!AJ13</f>
        <v>0</v>
      </c>
      <c r="AJ24" s="97">
        <f>+SP!AJ13-SP!AK13</f>
        <v>0</v>
      </c>
      <c r="AK24" s="97">
        <f>+SP!AK13-SP!AL13</f>
        <v>0</v>
      </c>
      <c r="AL24" s="97">
        <f>+SP!AL13-SP!AM13</f>
        <v>0</v>
      </c>
      <c r="AM24" s="97">
        <f>+SP!AM13-SP!AN13</f>
        <v>0</v>
      </c>
      <c r="AN24" s="97">
        <f>+SP!AN13-SP!AO13</f>
        <v>0</v>
      </c>
      <c r="AO24" s="97">
        <f>+SP!AO13-SP!AP13</f>
        <v>0</v>
      </c>
      <c r="AP24" s="97">
        <f>+SP!AP13-SP!AQ13</f>
        <v>0</v>
      </c>
      <c r="AQ24" s="97">
        <f>+SP!AQ13-SP!AR13</f>
        <v>0</v>
      </c>
      <c r="AR24" s="97">
        <f>+SP!AR13-SP!AS13</f>
        <v>0</v>
      </c>
      <c r="AS24" s="97">
        <f>+SP!AS13-SP!AT13</f>
        <v>0</v>
      </c>
      <c r="AT24" s="97">
        <f>+SP!AT13-SP!AU13</f>
        <v>0</v>
      </c>
      <c r="AU24" s="97">
        <f>+SP!AU13-SP!AV13</f>
        <v>0</v>
      </c>
      <c r="AV24" s="97">
        <f>+SP!AV13-SP!AW13</f>
        <v>0</v>
      </c>
      <c r="AW24" s="97">
        <f>+SP!AW13-SP!AX13</f>
        <v>0</v>
      </c>
      <c r="AX24" s="97">
        <f>+SP!AX13-SP!AY13</f>
        <v>0</v>
      </c>
      <c r="AY24" s="97">
        <f>+SP!AY13-SP!AZ13</f>
        <v>0</v>
      </c>
      <c r="AZ24" s="97">
        <f>+SP!AZ13-SP!BA13</f>
        <v>0</v>
      </c>
      <c r="BA24" s="97">
        <f>+SP!BA13-SP!BB13</f>
        <v>0</v>
      </c>
      <c r="BB24" s="97">
        <f>+SP!BB13-SP!BC13</f>
        <v>0</v>
      </c>
      <c r="BC24" s="97">
        <f>+SP!BC13-SP!BD13</f>
        <v>0</v>
      </c>
      <c r="BD24" s="97">
        <f>+SP!BD13-SP!BE13</f>
        <v>0</v>
      </c>
      <c r="BE24" s="97">
        <f>+SP!BE13-SP!BF13</f>
        <v>0</v>
      </c>
      <c r="BF24" s="97">
        <f>+SP!BF13-SP!BG13</f>
        <v>0</v>
      </c>
      <c r="BG24" s="97">
        <f>+SP!BG13-SP!BH13</f>
        <v>0</v>
      </c>
      <c r="BH24" s="97">
        <f>+SP!BH13-SP!BI13</f>
        <v>0</v>
      </c>
      <c r="BI24" s="97">
        <f>+SP!BI13-SP!BJ13</f>
        <v>0</v>
      </c>
      <c r="BJ24" s="97">
        <f>+SP!BJ13-SP!BK13</f>
        <v>0</v>
      </c>
      <c r="BK24" s="97">
        <f>+SP!BK13-SP!BL13</f>
        <v>0</v>
      </c>
      <c r="BL24" s="97">
        <f>+SP!BL13-SP!BM13</f>
        <v>0</v>
      </c>
      <c r="BM24" s="97">
        <f>+SP!BM13-SP!BN13</f>
        <v>0</v>
      </c>
      <c r="BN24" s="97">
        <f>+SP!BN13-SP!BO13</f>
        <v>0</v>
      </c>
      <c r="BO24" s="97">
        <f>+SP!BO13-SP!BP13</f>
        <v>0</v>
      </c>
      <c r="BP24" s="97">
        <f>+SP!BP13-SP!BQ13</f>
        <v>0</v>
      </c>
      <c r="BQ24" s="97">
        <f>+SP!BQ13-SP!BR13</f>
        <v>0</v>
      </c>
      <c r="BR24" s="97">
        <f>+SP!BR13-SP!BS13</f>
        <v>0</v>
      </c>
      <c r="BS24" s="97">
        <f>+SP!BS13-SP!BT13</f>
        <v>0</v>
      </c>
      <c r="BT24" s="97">
        <f>+SP!BT13-SP!BU13</f>
        <v>0</v>
      </c>
      <c r="BU24" s="97">
        <f>+SP!BU13-SP!BV13</f>
        <v>0</v>
      </c>
      <c r="BV24" s="97">
        <f>+SP!BV13-SP!BW13</f>
        <v>0</v>
      </c>
      <c r="BW24" s="97">
        <f>+SP!BW13-SP!BX13</f>
        <v>0</v>
      </c>
      <c r="BX24" s="97">
        <f>+SP!BX13-SP!BY13</f>
        <v>0</v>
      </c>
      <c r="BY24" s="97">
        <f>+SP!BY13-SP!BZ13</f>
        <v>0</v>
      </c>
      <c r="BZ24" s="97">
        <f>+SP!BZ13-SP!CA13</f>
        <v>0</v>
      </c>
      <c r="CA24" s="97">
        <f>+SP!CA13-SP!CB13</f>
        <v>0</v>
      </c>
      <c r="CB24" s="97">
        <f>+SP!CB13-SP!CC13</f>
        <v>0</v>
      </c>
      <c r="CC24" s="97">
        <f>+SP!CC13-SP!CD13</f>
        <v>0</v>
      </c>
      <c r="CD24" s="97">
        <f>+SP!CD13-SP!CE13</f>
        <v>0</v>
      </c>
      <c r="CE24" s="97">
        <f>+SP!CE13-SP!CF13</f>
        <v>0</v>
      </c>
      <c r="CF24" s="97">
        <f>+SP!CF13-SP!CG13</f>
        <v>0</v>
      </c>
      <c r="CG24" s="97">
        <f>+SP!CG13-SP!CH13</f>
        <v>0</v>
      </c>
      <c r="CH24" s="97">
        <f>+SP!CH13-SP!CI13</f>
        <v>0</v>
      </c>
      <c r="CI24" s="97">
        <f>+SP!CI13-SP!CJ13</f>
        <v>0</v>
      </c>
      <c r="CJ24" s="97">
        <f>+SP!CJ13-SP!CK13</f>
        <v>0</v>
      </c>
      <c r="CK24" s="97">
        <f>+SP!CK13-SP!CL13</f>
        <v>0</v>
      </c>
      <c r="CL24" s="97">
        <f>+SP!CL13-SP!CM13</f>
        <v>0</v>
      </c>
      <c r="CM24" s="97">
        <f>+SP!CM13-SP!CN13</f>
        <v>0</v>
      </c>
      <c r="CN24" s="97">
        <f>+SP!CN13-SP!CO13</f>
        <v>0</v>
      </c>
      <c r="CO24" s="97">
        <f>+SP!CO13-SP!CP13</f>
        <v>0</v>
      </c>
      <c r="CP24" s="97">
        <f>+SP!CP13-SP!CQ13</f>
        <v>0</v>
      </c>
      <c r="CQ24" s="97">
        <f>+SP!CQ13-SP!CR13</f>
        <v>0</v>
      </c>
      <c r="CR24" s="97">
        <f>+SP!CR13-SP!CS13</f>
        <v>0</v>
      </c>
      <c r="CS24" s="97">
        <f>+SP!CS13-SP!CT13</f>
        <v>0</v>
      </c>
      <c r="CT24" s="97">
        <f>+SP!CT13-SP!CU13</f>
        <v>0</v>
      </c>
      <c r="CU24" s="97">
        <f>+SP!CU13-SP!CV13</f>
        <v>0</v>
      </c>
      <c r="CV24" s="97">
        <f>+SP!CV13-SP!CW13</f>
        <v>0</v>
      </c>
      <c r="CW24" s="97">
        <f>+SP!CW13-SP!CX13</f>
        <v>0</v>
      </c>
      <c r="CX24" s="97">
        <f>+SP!CX13-SP!CY13</f>
        <v>0</v>
      </c>
      <c r="CY24" s="97">
        <f>+SP!CY13-SP!CZ13</f>
        <v>0</v>
      </c>
      <c r="CZ24" s="97">
        <f>+SP!CZ13-SP!DA13</f>
        <v>0</v>
      </c>
      <c r="DA24" s="97">
        <f>+SP!DA13-SP!DB13</f>
        <v>0</v>
      </c>
      <c r="DB24" s="97">
        <f>+SP!DB13-SP!DC13</f>
        <v>0</v>
      </c>
      <c r="DC24" s="97">
        <f>+SP!DC13-SP!DD13</f>
        <v>0</v>
      </c>
      <c r="DD24" s="97">
        <f>+SP!DD13-SP!DE13</f>
        <v>0</v>
      </c>
      <c r="DE24" s="97">
        <f>+SP!DE13-SP!DF13</f>
        <v>0</v>
      </c>
      <c r="DF24" s="97">
        <f>+SP!DF13-SP!DG13</f>
        <v>0</v>
      </c>
      <c r="DG24" s="97">
        <f>+SP!DG13-SP!DH13</f>
        <v>0</v>
      </c>
      <c r="DH24" s="97">
        <f>+SP!DH13-SP!DI13</f>
        <v>0</v>
      </c>
      <c r="DI24" s="97">
        <f>+SP!DI13-SP!DJ13</f>
        <v>0</v>
      </c>
      <c r="DJ24" s="97">
        <f>+SP!DJ13-SP!DK13</f>
        <v>0</v>
      </c>
      <c r="DK24" s="97">
        <f>+SP!DK13-SP!DL13</f>
        <v>0</v>
      </c>
      <c r="DL24" s="97">
        <f>+SP!DL13-SP!DM13</f>
        <v>0</v>
      </c>
      <c r="DM24" s="97">
        <f>+SP!DM13-SP!DN13</f>
        <v>0</v>
      </c>
      <c r="DN24" s="97">
        <f>+SP!DN13-SP!DO13</f>
        <v>0</v>
      </c>
      <c r="DO24" s="97">
        <f>+SP!DO13-SP!DP13</f>
        <v>0</v>
      </c>
      <c r="DP24" s="97">
        <f>+SP!DP13-SP!DQ13</f>
        <v>0</v>
      </c>
      <c r="DQ24" s="97">
        <f>+SP!DQ13-SP!DR13</f>
        <v>0</v>
      </c>
      <c r="DR24" s="97">
        <f>+SP!DR13-SP!DS13</f>
        <v>0</v>
      </c>
      <c r="DS24" s="97">
        <f>+SP!DS13-SP!DT13</f>
        <v>0</v>
      </c>
      <c r="DT24" s="97">
        <f>+SP!DT13-SP!DU13</f>
        <v>0</v>
      </c>
      <c r="DU24" s="97">
        <f>+SP!DU13-SP!DV13</f>
        <v>0</v>
      </c>
      <c r="DV24" s="97">
        <f>+SP!DV13-SP!DW13</f>
        <v>0</v>
      </c>
      <c r="DW24" s="97">
        <f>+SP!DW13-SP!DX13</f>
        <v>0</v>
      </c>
      <c r="DY24" s="135">
        <f t="shared" si="268"/>
        <v>0</v>
      </c>
      <c r="DZ24" s="135">
        <f t="shared" si="269"/>
        <v>0</v>
      </c>
      <c r="EA24" s="135">
        <f t="shared" si="270"/>
        <v>0</v>
      </c>
      <c r="EB24" s="135">
        <f t="shared" si="271"/>
        <v>0</v>
      </c>
      <c r="EC24" s="135">
        <f t="shared" si="272"/>
        <v>0</v>
      </c>
      <c r="ED24" s="135">
        <f t="shared" si="273"/>
        <v>0</v>
      </c>
      <c r="EE24" s="135">
        <f t="shared" si="274"/>
        <v>0</v>
      </c>
      <c r="EF24" s="135">
        <f t="shared" si="275"/>
        <v>0</v>
      </c>
      <c r="EG24" s="135">
        <f t="shared" si="276"/>
        <v>0</v>
      </c>
      <c r="EH24" s="135">
        <f t="shared" si="277"/>
        <v>0</v>
      </c>
    </row>
    <row r="25" spans="3:138" x14ac:dyDescent="0.25"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</row>
    <row r="26" spans="3:138" x14ac:dyDescent="0.25">
      <c r="D26" t="s">
        <v>278</v>
      </c>
      <c r="H26" s="97">
        <f>+SP!H9+SP!H10+SP!H12+SP!H14-SP!I9-SP!I10-SP!I12-SP!I14+SP!I56+SP!I57+SP!I58+SP!I60-SP!H60-SP!H58-SP!H57-SP!H56</f>
        <v>58933.456410256404</v>
      </c>
      <c r="I26" s="97">
        <f>+SP!I9+SP!I10+SP!I12+SP!I14-SP!J9-SP!J10-SP!J12-SP!J14+SP!J56+SP!J57+SP!J58+SP!J60-SP!I60-SP!I58-SP!I57-SP!I56</f>
        <v>62243.589743589735</v>
      </c>
      <c r="J26" s="97">
        <f>+SP!J9+SP!J10+SP!J12+SP!J14-SP!K9-SP!K10-SP!K12-SP!K14+SP!K56+SP!K57+SP!K58+SP!K60-SP!J60-SP!J58-SP!J57-SP!J56</f>
        <v>2243.5897435897423</v>
      </c>
      <c r="K26" s="97">
        <f>+SP!K9+SP!K10+SP!K12+SP!K14-SP!L9-SP!L10-SP!L12-SP!L14+SP!L56+SP!L57+SP!L58+SP!L60-SP!K60-SP!K58-SP!K57-SP!K56</f>
        <v>2243.5897435897496</v>
      </c>
      <c r="L26" s="97">
        <f>+SP!L9+SP!L10+SP!L12+SP!L14-SP!M9-SP!M10-SP!M12-SP!M14+SP!M56+SP!M57+SP!M58+SP!M60-SP!L60-SP!L58-SP!L57-SP!L56</f>
        <v>-42756.410256410258</v>
      </c>
      <c r="M26" s="97">
        <f>+SP!M9+SP!M10+SP!M12+SP!M14-SP!N9-SP!N10-SP!N12-SP!N14+SP!N56+SP!N57+SP!N58+SP!N60-SP!M60-SP!M58-SP!M57-SP!M56</f>
        <v>2243.5897435897423</v>
      </c>
      <c r="N26" s="97">
        <f>+SP!N9+SP!N10+SP!N12+SP!N14-SP!O9-SP!O10-SP!O12-SP!O14+SP!O56+SP!O57+SP!O58+SP!O60-SP!N60-SP!N58-SP!N57-SP!N56</f>
        <v>2243.5897435897423</v>
      </c>
      <c r="O26" s="97">
        <f>+SP!O9+SP!O10+SP!O12+SP!O14-SP!P9-SP!P10-SP!P12-SP!P14+SP!P56+SP!P57+SP!P58+SP!P60-SP!O60-SP!O58-SP!O57-SP!O56</f>
        <v>2243.5897435897423</v>
      </c>
      <c r="P26" s="97">
        <f>+SP!P9+SP!P10+SP!P12+SP!P14-SP!Q9-SP!Q10-SP!Q12-SP!Q14+SP!Q56+SP!Q57+SP!Q58+SP!Q60-SP!P60-SP!P58-SP!P57-SP!P56</f>
        <v>2243.5897435897423</v>
      </c>
      <c r="Q26" s="97">
        <f>+SP!Q9+SP!Q10+SP!Q12+SP!Q14-SP!R9-SP!R10-SP!R12-SP!R14+SP!R56+SP!R57+SP!R58+SP!R60-SP!Q60-SP!Q58-SP!Q57-SP!Q56</f>
        <v>2243.5897435897423</v>
      </c>
      <c r="R26" s="97">
        <f>+SP!R9+SP!R10+SP!R12+SP!R14-SP!S9-SP!S10-SP!S12-SP!S14+SP!S56+SP!S57+SP!S58+SP!S60-SP!R60-SP!R58-SP!R57-SP!R56</f>
        <v>2243.5897435897423</v>
      </c>
      <c r="S26" s="97">
        <f>+SP!S9+SP!S10+SP!S12+SP!S14-SP!T9-SP!T10-SP!T12-SP!T14+SP!T56+SP!T57+SP!T58+SP!T60-SP!S60-SP!S58-SP!S57-SP!S56</f>
        <v>-22435.89743589743</v>
      </c>
      <c r="T26" s="97">
        <f>+SP!T9+SP!T10+SP!T12+SP!T14-SP!U9-SP!U10-SP!U12-SP!U14+SP!U56+SP!U57+SP!U58+SP!U60-SP!T60-SP!T58-SP!T57-SP!T56</f>
        <v>30739.928205128213</v>
      </c>
      <c r="U26" s="97">
        <f>+SP!U9+SP!U10+SP!U12+SP!U14-SP!V9-SP!V10-SP!V12-SP!V14+SP!V56+SP!V57+SP!V58+SP!V60-SP!U60-SP!U58-SP!U57-SP!U56</f>
        <v>3205.1282051282069</v>
      </c>
      <c r="V26" s="97">
        <f>+SP!V9+SP!V10+SP!V12+SP!V14-SP!W9-SP!W10-SP!W12-SP!W14+SP!W56+SP!W57+SP!W58+SP!W60-SP!V60-SP!V58-SP!V57-SP!V56</f>
        <v>3205.1282051282033</v>
      </c>
      <c r="W26" s="97">
        <f>+SP!W9+SP!W10+SP!W12+SP!W14-SP!X9-SP!X10-SP!X12-SP!X14+SP!X56+SP!X57+SP!X58+SP!X60-SP!W60-SP!W58-SP!W57-SP!W56</f>
        <v>3205.1282051282069</v>
      </c>
      <c r="X26" s="97">
        <f>+SP!X9+SP!X10+SP!X12+SP!X14-SP!Y9-SP!Y10-SP!Y12-SP!Y14+SP!Y56+SP!Y57+SP!Y58+SP!Y60-SP!X60-SP!X58-SP!X57-SP!X56</f>
        <v>3205.1282051282105</v>
      </c>
      <c r="Y26" s="97">
        <f>+SP!Y9+SP!Y10+SP!Y12+SP!Y14-SP!Z9-SP!Z10-SP!Z12-SP!Z14+SP!Z56+SP!Z57+SP!Z58+SP!Z60-SP!Y60-SP!Y58-SP!Y57-SP!Y56</f>
        <v>3205.1282051282069</v>
      </c>
      <c r="Z26" s="97">
        <f>+SP!Z9+SP!Z10+SP!Z12+SP!Z14-SP!AA9-SP!AA10-SP!AA12-SP!AA14+SP!AA56+SP!AA57+SP!AA58+SP!AA60-SP!Z60-SP!Z58-SP!Z57-SP!Z56</f>
        <v>3205.1282051282033</v>
      </c>
      <c r="AA26" s="97">
        <f>+SP!AA9+SP!AA10+SP!AA12+SP!AA14-SP!AB9-SP!AB10-SP!AB12-SP!AB14+SP!AB56+SP!AB57+SP!AB58+SP!AB60-SP!AA60-SP!AA58-SP!AA57-SP!AA56</f>
        <v>3205.1282051282105</v>
      </c>
      <c r="AB26" s="97">
        <f>+SP!AB9+SP!AB10+SP!AB12+SP!AB14-SP!AC9-SP!AC10-SP!AC12-SP!AC14+SP!AC56+SP!AC57+SP!AC58+SP!AC60-SP!AB60-SP!AB58-SP!AB57-SP!AB56</f>
        <v>3205.1282051282178</v>
      </c>
      <c r="AC26" s="97">
        <f>+SP!AC9+SP!AC10+SP!AC12+SP!AC14-SP!AD9-SP!AD10-SP!AD12-SP!AD14+SP!AD56+SP!AD57+SP!AD58+SP!AD60-SP!AC60-SP!AC58-SP!AC57-SP!AC56</f>
        <v>3205.1282051282105</v>
      </c>
      <c r="AD26" s="97">
        <f>+SP!AD9+SP!AD10+SP!AD12+SP!AD14-SP!AE9-SP!AE10-SP!AE12-SP!AE14+SP!AE56+SP!AE57+SP!AE58+SP!AE60-SP!AD60-SP!AD58-SP!AD57-SP!AD56</f>
        <v>3205.1282051282033</v>
      </c>
      <c r="AE26" s="97">
        <f>+SP!AE9+SP!AE10+SP!AE12+SP!AE14-SP!AF9-SP!AF10-SP!AF12-SP!AF14+SP!AF56+SP!AF57+SP!AF58+SP!AF60-SP!AE60-SP!AE58-SP!AE57-SP!AE56</f>
        <v>-34294.871794871819</v>
      </c>
      <c r="AF26" s="97">
        <f>+SP!AF9+SP!AF10+SP!AF12+SP!AF14-SP!AG9-SP!AG10-SP!AG12-SP!AG14+SP!AG56+SP!AG57+SP!AG58+SP!AG60-SP!AF60-SP!AF58-SP!AF57-SP!AF56</f>
        <v>3205.1282051282033</v>
      </c>
      <c r="AG26" s="97">
        <f>+SP!AG9+SP!AG10+SP!AG12+SP!AG14-SP!AH9-SP!AH10-SP!AH12-SP!AH14+SP!AH56+SP!AH57+SP!AH58+SP!AH60-SP!AG60-SP!AG58-SP!AG57-SP!AG56</f>
        <v>3205.1282051282069</v>
      </c>
      <c r="AH26" s="97">
        <f>+SP!AH9+SP!AH10+SP!AH12+SP!AH14-SP!AI9-SP!AI10-SP!AI12-SP!AI14+SP!AI56+SP!AI57+SP!AI58+SP!AI60-SP!AH60-SP!AH58-SP!AH57-SP!AH56</f>
        <v>3205.1282051282105</v>
      </c>
      <c r="AI26" s="97">
        <f>+SP!AI9+SP!AI10+SP!AI12+SP!AI14-SP!AJ9-SP!AJ10-SP!AJ12-SP!AJ14+SP!AJ56+SP!AJ57+SP!AJ58+SP!AJ60-SP!AI60-SP!AI58-SP!AI57-SP!AI56</f>
        <v>3205.1282051282069</v>
      </c>
      <c r="AJ26" s="97">
        <f>+SP!AJ9+SP!AJ10+SP!AJ12+SP!AJ14-SP!AK9-SP!AK10-SP!AK12-SP!AK14+SP!AK56+SP!AK57+SP!AK58+SP!AK60-SP!AJ60-SP!AJ58-SP!AJ57-SP!AJ56</f>
        <v>3205.1282051282033</v>
      </c>
      <c r="AK26" s="97">
        <f>+SP!AK9+SP!AK10+SP!AK12+SP!AK14-SP!AL9-SP!AL10-SP!AL12-SP!AL14+SP!AL56+SP!AL57+SP!AL58+SP!AL60-SP!AK60-SP!AK58-SP!AK57-SP!AK56</f>
        <v>3205.1282051282105</v>
      </c>
      <c r="AL26" s="97">
        <f>+SP!AL9+SP!AL10+SP!AL12+SP!AL14-SP!AM9-SP!AM10-SP!AM12-SP!AM14+SP!AM56+SP!AM57+SP!AM58+SP!AM60-SP!AL60-SP!AL58-SP!AL57-SP!AL56</f>
        <v>3205.1282051282178</v>
      </c>
      <c r="AM26" s="97">
        <f>+SP!AM9+SP!AM10+SP!AM12+SP!AM14-SP!AN9-SP!AN10-SP!AN12-SP!AN14+SP!AN56+SP!AN57+SP!AN58+SP!AN60-SP!AM60-SP!AM58-SP!AM57-SP!AM56</f>
        <v>3205.1282051282105</v>
      </c>
      <c r="AN26" s="97">
        <f>+SP!AN9+SP!AN10+SP!AN12+SP!AN14-SP!AO9-SP!AO10-SP!AO12-SP!AO14+SP!AO56+SP!AO57+SP!AO58+SP!AO60-SP!AN60-SP!AN58-SP!AN57-SP!AN56</f>
        <v>3205.1282051282033</v>
      </c>
      <c r="AO26" s="97">
        <f>+SP!AO9+SP!AO10+SP!AO12+SP!AO14-SP!AP9-SP!AP10-SP!AP12-SP!AP14+SP!AP56+SP!AP57+SP!AP58+SP!AP60-SP!AO60-SP!AO58-SP!AO57-SP!AO56</f>
        <v>3205.1282051282105</v>
      </c>
      <c r="AP26" s="97">
        <f>+SP!AP9+SP!AP10+SP!AP12+SP!AP14-SP!AQ9-SP!AQ10-SP!AQ12-SP!AQ14+SP!AQ56+SP!AQ57+SP!AQ58+SP!AQ60-SP!AP60-SP!AP58-SP!AP57-SP!AP56</f>
        <v>3205.1282051282178</v>
      </c>
      <c r="AQ26" s="97">
        <f>+SP!AQ9+SP!AQ10+SP!AQ12+SP!AQ14-SP!AR9-SP!AR10-SP!AR12-SP!AR14+SP!AR56+SP!AR57+SP!AR58+SP!AR60-SP!AQ60-SP!AQ58-SP!AQ57-SP!AQ56</f>
        <v>-35256.410256410287</v>
      </c>
      <c r="AR26" s="97">
        <f>+SP!AR9+SP!AR10+SP!AR12+SP!AR14-SP!AS9-SP!AS10-SP!AS12-SP!AS14+SP!AS56+SP!AS57+SP!AS58+SP!AS60-SP!AR60-SP!AR58-SP!AR57-SP!AR56</f>
        <v>3205.1282051282033</v>
      </c>
      <c r="AS26" s="97">
        <f>+SP!AS9+SP!AS10+SP!AS12+SP!AS14-SP!AT9-SP!AT10-SP!AT12-SP!AT14+SP!AT56+SP!AT57+SP!AT58+SP!AT60-SP!AS60-SP!AS58-SP!AS57-SP!AS56</f>
        <v>3205.1282051282069</v>
      </c>
      <c r="AT26" s="97">
        <f>+SP!AT9+SP!AT10+SP!AT12+SP!AT14-SP!AU9-SP!AU10-SP!AU12-SP!AU14+SP!AU56+SP!AU57+SP!AU58+SP!AU60-SP!AT60-SP!AT58-SP!AT57-SP!AT56</f>
        <v>3205.1282051282105</v>
      </c>
      <c r="AU26" s="97">
        <f>+SP!AU9+SP!AU10+SP!AU12+SP!AU14-SP!AV9-SP!AV10-SP!AV12-SP!AV14+SP!AV56+SP!AV57+SP!AV58+SP!AV60-SP!AU60-SP!AU58-SP!AU57-SP!AU56</f>
        <v>3205.1282051282069</v>
      </c>
      <c r="AV26" s="97">
        <f>+SP!AV9+SP!AV10+SP!AV12+SP!AV14-SP!AW9-SP!AW10-SP!AW12-SP!AW14+SP!AW56+SP!AW57+SP!AW58+SP!AW60-SP!AV60-SP!AV58-SP!AV57-SP!AV56</f>
        <v>3205.1282051282178</v>
      </c>
      <c r="AW26" s="97">
        <f>+SP!AW9+SP!AW10+SP!AW12+SP!AW14-SP!AX9-SP!AX10-SP!AX12-SP!AX14+SP!AX56+SP!AX57+SP!AX58+SP!AX60-SP!AW60-SP!AW58-SP!AW57-SP!AW56</f>
        <v>3205.1282051282105</v>
      </c>
      <c r="AX26" s="97">
        <f>+SP!AX9+SP!AX10+SP!AX12+SP!AX14-SP!AY9-SP!AY10-SP!AY12-SP!AY14+SP!AY56+SP!AY57+SP!AY58+SP!AY60-SP!AX60-SP!AX58-SP!AX57-SP!AX56</f>
        <v>3205.1282051282033</v>
      </c>
      <c r="AY26" s="97">
        <f>+SP!AY9+SP!AY10+SP!AY12+SP!AY14-SP!AZ9-SP!AZ10-SP!AZ12-SP!AZ14+SP!AZ56+SP!AZ57+SP!AZ58+SP!AZ60-SP!AY60-SP!AY58-SP!AY57-SP!AY56</f>
        <v>3205.1282051282105</v>
      </c>
      <c r="AZ26" s="97">
        <f>+SP!AZ9+SP!AZ10+SP!AZ12+SP!AZ14-SP!BA9-SP!BA10-SP!BA12-SP!BA14+SP!BA56+SP!BA57+SP!BA58+SP!BA60-SP!AZ60-SP!AZ58-SP!AZ57-SP!AZ56</f>
        <v>3205.1282051282178</v>
      </c>
      <c r="BA26" s="97">
        <f>+SP!BA9+SP!BA10+SP!BA12+SP!BA14-SP!BB9-SP!BB10-SP!BB12-SP!BB14+SP!BB56+SP!BB57+SP!BB58+SP!BB60-SP!BA60-SP!BA58-SP!BA57-SP!BA56</f>
        <v>3205.1282051282105</v>
      </c>
      <c r="BB26" s="97">
        <f>+SP!BB9+SP!BB10+SP!BB12+SP!BB14-SP!BC9-SP!BC10-SP!BC12-SP!BC14+SP!BC56+SP!BC57+SP!BC58+SP!BC60-SP!BB60-SP!BB58-SP!BB57-SP!BB56</f>
        <v>3205.1282051282033</v>
      </c>
      <c r="BC26" s="97">
        <f>+SP!BC9+SP!BC10+SP!BC12+SP!BC14-SP!BD9-SP!BD10-SP!BD12-SP!BD14+SP!BD56+SP!BD57+SP!BD58+SP!BD60-SP!BC60-SP!BC58-SP!BC57-SP!BC56</f>
        <v>-35256.410256410287</v>
      </c>
      <c r="BD26" s="97">
        <f>+SP!BD9+SP!BD10+SP!BD12+SP!BD14-SP!BE9-SP!BE10-SP!BE12-SP!BE14+SP!BE56+SP!BE57+SP!BE58+SP!BE60-SP!BD60-SP!BD58-SP!BD57-SP!BD56</f>
        <v>3205.1282051282033</v>
      </c>
      <c r="BE26" s="97">
        <f>+SP!BE9+SP!BE10+SP!BE12+SP!BE14-SP!BF9-SP!BF10-SP!BF12-SP!BF14+SP!BF56+SP!BF57+SP!BF58+SP!BF60-SP!BE60-SP!BE58-SP!BE57-SP!BE56</f>
        <v>3205.1282051282069</v>
      </c>
      <c r="BF26" s="97">
        <f>+SP!BF9+SP!BF10+SP!BF12+SP!BF14-SP!BG9-SP!BG10-SP!BG12-SP!BG14+SP!BG56+SP!BG57+SP!BG58+SP!BG60-SP!BF60-SP!BF58-SP!BF57-SP!BF56</f>
        <v>3205.1282051282105</v>
      </c>
      <c r="BG26" s="97">
        <f>+SP!BG9+SP!BG10+SP!BG12+SP!BG14-SP!BH9-SP!BH10-SP!BH12-SP!BH14+SP!BH56+SP!BH57+SP!BH58+SP!BH60-SP!BG60-SP!BG58-SP!BG57-SP!BG56</f>
        <v>3205.1282051282069</v>
      </c>
      <c r="BH26" s="97">
        <f>+SP!BH9+SP!BH10+SP!BH12+SP!BH14-SP!BI9-SP!BI10-SP!BI12-SP!BI14+SP!BI56+SP!BI57+SP!BI58+SP!BI60-SP!BH60-SP!BH58-SP!BH57-SP!BH56</f>
        <v>3205.1282051282033</v>
      </c>
      <c r="BI26" s="97">
        <f>+SP!BI9+SP!BI10+SP!BI12+SP!BI14-SP!BJ9-SP!BJ10-SP!BJ12-SP!BJ14+SP!BJ56+SP!BJ57+SP!BJ58+SP!BJ60-SP!BI60-SP!BI58-SP!BI57-SP!BI56</f>
        <v>3205.1282051282105</v>
      </c>
      <c r="BJ26" s="97">
        <f>+SP!BJ9+SP!BJ10+SP!BJ12+SP!BJ14-SP!BK9-SP!BK10-SP!BK12-SP!BK14+SP!BK56+SP!BK57+SP!BK58+SP!BK60-SP!BJ60-SP!BJ58-SP!BJ57-SP!BJ56</f>
        <v>3205.1282051282178</v>
      </c>
      <c r="BK26" s="97">
        <f>+SP!BK9+SP!BK10+SP!BK12+SP!BK14-SP!BL9-SP!BL10-SP!BL12-SP!BL14+SP!BL56+SP!BL57+SP!BL58+SP!BL60-SP!BK60-SP!BK58-SP!BK57-SP!BK56</f>
        <v>3205.1282051282105</v>
      </c>
      <c r="BL26" s="97">
        <f>+SP!BL9+SP!BL10+SP!BL12+SP!BL14-SP!BM9-SP!BM10-SP!BM12-SP!BM14+SP!BM56+SP!BM57+SP!BM58+SP!BM60-SP!BL60-SP!BL58-SP!BL57-SP!BL56</f>
        <v>3205.1282051282033</v>
      </c>
      <c r="BM26" s="97">
        <f>+SP!BM9+SP!BM10+SP!BM12+SP!BM14-SP!BN9-SP!BN10-SP!BN12-SP!BN14+SP!BN56+SP!BN57+SP!BN58+SP!BN60-SP!BM60-SP!BM58-SP!BM57-SP!BM56</f>
        <v>3205.1282051282105</v>
      </c>
      <c r="BN26" s="97">
        <f>+SP!BN9+SP!BN10+SP!BN12+SP!BN14-SP!BO9-SP!BO10-SP!BO12-SP!BO14+SP!BO56+SP!BO57+SP!BO58+SP!BO60-SP!BN60-SP!BN58-SP!BN57-SP!BN56</f>
        <v>3205.1282051282178</v>
      </c>
      <c r="BO26" s="97">
        <f>+SP!BO9+SP!BO10+SP!BO12+SP!BO14-SP!BP9-SP!BP10-SP!BP12-SP!BP14+SP!BP56+SP!BP57+SP!BP58+SP!BP60-SP!BO60-SP!BO58-SP!BO57-SP!BO56</f>
        <v>-35256.410256410287</v>
      </c>
      <c r="BP26" s="97">
        <f>+SP!BP9+SP!BP10+SP!BP12+SP!BP14-SP!BQ9-SP!BQ10-SP!BQ12-SP!BQ14+SP!BQ56+SP!BQ57+SP!BQ58+SP!BQ60-SP!BP60-SP!BP58-SP!BP57-SP!BP56</f>
        <v>3205.1282051282033</v>
      </c>
      <c r="BQ26" s="97">
        <f>+SP!BQ9+SP!BQ10+SP!BQ12+SP!BQ14-SP!BR9-SP!BR10-SP!BR12-SP!BR14+SP!BR56+SP!BR57+SP!BR58+SP!BR60-SP!BQ60-SP!BQ58-SP!BQ57-SP!BQ56</f>
        <v>3205.1282051282069</v>
      </c>
      <c r="BR26" s="97">
        <f>+SP!BR9+SP!BR10+SP!BR12+SP!BR14-SP!BS9-SP!BS10-SP!BS12-SP!BS14+SP!BS56+SP!BS57+SP!BS58+SP!BS60-SP!BR60-SP!BR58-SP!BR57-SP!BR56</f>
        <v>3205.1282051282105</v>
      </c>
      <c r="BS26" s="97">
        <f>+SP!BS9+SP!BS10+SP!BS12+SP!BS14-SP!BT9-SP!BT10-SP!BT12-SP!BT14+SP!BT56+SP!BT57+SP!BT58+SP!BT60-SP!BS60-SP!BS58-SP!BS57-SP!BS56</f>
        <v>3205.1282051282069</v>
      </c>
      <c r="BT26" s="97">
        <f>+SP!BT9+SP!BT10+SP!BT12+SP!BT14-SP!BU9-SP!BU10-SP!BU12-SP!BU14+SP!BU56+SP!BU57+SP!BU58+SP!BU60-SP!BT60-SP!BT58-SP!BT57-SP!BT56</f>
        <v>3205.1282051282178</v>
      </c>
      <c r="BU26" s="97">
        <f>+SP!BU9+SP!BU10+SP!BU12+SP!BU14-SP!BV9-SP!BV10-SP!BV12-SP!BV14+SP!BV56+SP!BV57+SP!BV58+SP!BV60-SP!BU60-SP!BU58-SP!BU57-SP!BU56</f>
        <v>3205.1282051282105</v>
      </c>
      <c r="BV26" s="97">
        <f>+SP!BV9+SP!BV10+SP!BV12+SP!BV14-SP!BW9-SP!BW10-SP!BW12-SP!BW14+SP!BW56+SP!BW57+SP!BW58+SP!BW60-SP!BV60-SP!BV58-SP!BV57-SP!BV56</f>
        <v>3205.1282051282033</v>
      </c>
      <c r="BW26" s="97">
        <f>+SP!BW9+SP!BW10+SP!BW12+SP!BW14-SP!BX9-SP!BX10-SP!BX12-SP!BX14+SP!BX56+SP!BX57+SP!BX58+SP!BX60-SP!BW60-SP!BW58-SP!BW57-SP!BW56</f>
        <v>3205.1282051282105</v>
      </c>
      <c r="BX26" s="97">
        <f>+SP!BX9+SP!BX10+SP!BX12+SP!BX14-SP!BY9-SP!BY10-SP!BY12-SP!BY14+SP!BY56+SP!BY57+SP!BY58+SP!BY60-SP!BX60-SP!BX58-SP!BX57-SP!BX56</f>
        <v>3205.1282051282178</v>
      </c>
      <c r="BY26" s="97">
        <f>+SP!BY9+SP!BY10+SP!BY12+SP!BY14-SP!BZ9-SP!BZ10-SP!BZ12-SP!BZ14+SP!BZ56+SP!BZ57+SP!BZ58+SP!BZ60-SP!BY60-SP!BY58-SP!BY57-SP!BY56</f>
        <v>3205.1282051282105</v>
      </c>
      <c r="BZ26" s="97">
        <f>+SP!BZ9+SP!BZ10+SP!BZ12+SP!BZ14-SP!CA9-SP!CA10-SP!CA12-SP!CA14+SP!CA56+SP!CA57+SP!CA58+SP!CA60-SP!BZ60-SP!BZ58-SP!BZ57-SP!BZ56</f>
        <v>3205.1282051282033</v>
      </c>
      <c r="CA26" s="97">
        <f>+SP!CA9+SP!CA10+SP!CA12+SP!CA14-SP!CB9-SP!CB10-SP!CB12-SP!CB14+SP!CB56+SP!CB57+SP!CB58+SP!CB60-SP!CA60-SP!CA58-SP!CA57-SP!CA56</f>
        <v>-35256.410256410287</v>
      </c>
      <c r="CB26" s="97">
        <f>+SP!CB9+SP!CB10+SP!CB12+SP!CB14-SP!CC9-SP!CC10-SP!CC12-SP!CC14+SP!CC56+SP!CC57+SP!CC58+SP!CC60-SP!CB60-SP!CB58-SP!CB57-SP!CB56</f>
        <v>3205.1282051282033</v>
      </c>
      <c r="CC26" s="97">
        <f>+SP!CC9+SP!CC10+SP!CC12+SP!CC14-SP!CD9-SP!CD10-SP!CD12-SP!CD14+SP!CD56+SP!CD57+SP!CD58+SP!CD60-SP!CC60-SP!CC58-SP!CC57-SP!CC56</f>
        <v>3205.1282051282069</v>
      </c>
      <c r="CD26" s="97">
        <f>+SP!CD9+SP!CD10+SP!CD12+SP!CD14-SP!CE9-SP!CE10-SP!CE12-SP!CE14+SP!CE56+SP!CE57+SP!CE58+SP!CE60-SP!CD60-SP!CD58-SP!CD57-SP!CD56</f>
        <v>3205.1282051282105</v>
      </c>
      <c r="CE26" s="97">
        <f>+SP!CE9+SP!CE10+SP!CE12+SP!CE14-SP!CF9-SP!CF10-SP!CF12-SP!CF14+SP!CF56+SP!CF57+SP!CF58+SP!CF60-SP!CE60-SP!CE58-SP!CE57-SP!CE56</f>
        <v>3205.1282051282069</v>
      </c>
      <c r="CF26" s="97">
        <f>+SP!CF9+SP!CF10+SP!CF12+SP!CF14-SP!CG9-SP!CG10-SP!CG12-SP!CG14+SP!CG56+SP!CG57+SP!CG58+SP!CG60-SP!CF60-SP!CF58-SP!CF57-SP!CF56</f>
        <v>3205.1282051282033</v>
      </c>
      <c r="CG26" s="97">
        <f>+SP!CG9+SP!CG10+SP!CG12+SP!CG14-SP!CH9-SP!CH10-SP!CH12-SP!CH14+SP!CH56+SP!CH57+SP!CH58+SP!CH60-SP!CG60-SP!CG58-SP!CG57-SP!CG56</f>
        <v>3205.1282051282105</v>
      </c>
      <c r="CH26" s="97">
        <f>+SP!CH9+SP!CH10+SP!CH12+SP!CH14-SP!CI9-SP!CI10-SP!CI12-SP!CI14+SP!CI56+SP!CI57+SP!CI58+SP!CI60-SP!CH60-SP!CH58-SP!CH57-SP!CH56</f>
        <v>3205.1282051282178</v>
      </c>
      <c r="CI26" s="97">
        <f>+SP!CI9+SP!CI10+SP!CI12+SP!CI14-SP!CJ9-SP!CJ10-SP!CJ12-SP!CJ14+SP!CJ56+SP!CJ57+SP!CJ58+SP!CJ60-SP!CI60-SP!CI58-SP!CI57-SP!CI56</f>
        <v>3205.1282051282105</v>
      </c>
      <c r="CJ26" s="97">
        <f>+SP!CJ9+SP!CJ10+SP!CJ12+SP!CJ14-SP!CK9-SP!CK10-SP!CK12-SP!CK14+SP!CK56+SP!CK57+SP!CK58+SP!CK60-SP!CJ60-SP!CJ58-SP!CJ57-SP!CJ56</f>
        <v>3205.1282051282033</v>
      </c>
      <c r="CK26" s="97">
        <f>+SP!CK9+SP!CK10+SP!CK12+SP!CK14-SP!CL9-SP!CL10-SP!CL12-SP!CL14+SP!CL56+SP!CL57+SP!CL58+SP!CL60-SP!CK60-SP!CK58-SP!CK57-SP!CK56</f>
        <v>3205.1282051282105</v>
      </c>
      <c r="CL26" s="97">
        <f>+SP!CL9+SP!CL10+SP!CL12+SP!CL14-SP!CM9-SP!CM10-SP!CM12-SP!CM14+SP!CM56+SP!CM57+SP!CM58+SP!CM60-SP!CL60-SP!CL58-SP!CL57-SP!CL56</f>
        <v>3205.1282051282178</v>
      </c>
      <c r="CM26" s="97">
        <f>+SP!CM9+SP!CM10+SP!CM12+SP!CM14-SP!CN9-SP!CN10-SP!CN12-SP!CN14+SP!CN56+SP!CN57+SP!CN58+SP!CN60-SP!CM60-SP!CM58-SP!CM57-SP!CM56</f>
        <v>-35256.410256410287</v>
      </c>
      <c r="CN26" s="97">
        <f>+SP!CN9+SP!CN10+SP!CN12+SP!CN14-SP!CO9-SP!CO10-SP!CO12-SP!CO14+SP!CO56+SP!CO57+SP!CO58+SP!CO60-SP!CN60-SP!CN58-SP!CN57-SP!CN56</f>
        <v>3205.1282051282033</v>
      </c>
      <c r="CO26" s="97">
        <f>+SP!CO9+SP!CO10+SP!CO12+SP!CO14-SP!CP9-SP!CP10-SP!CP12-SP!CP14+SP!CP56+SP!CP57+SP!CP58+SP!CP60-SP!CO60-SP!CO58-SP!CO57-SP!CO56</f>
        <v>3205.1282051282069</v>
      </c>
      <c r="CP26" s="97">
        <f>+SP!CP9+SP!CP10+SP!CP12+SP!CP14-SP!CQ9-SP!CQ10-SP!CQ12-SP!CQ14+SP!CQ56+SP!CQ57+SP!CQ58+SP!CQ60-SP!CP60-SP!CP58-SP!CP57-SP!CP56</f>
        <v>3205.1282051282105</v>
      </c>
      <c r="CQ26" s="97">
        <f>+SP!CQ9+SP!CQ10+SP!CQ12+SP!CQ14-SP!CR9-SP!CR10-SP!CR12-SP!CR14+SP!CR56+SP!CR57+SP!CR58+SP!CR60-SP!CQ60-SP!CQ58-SP!CQ57-SP!CQ56</f>
        <v>3205.1282051282069</v>
      </c>
      <c r="CR26" s="97">
        <f>+SP!CR9+SP!CR10+SP!CR12+SP!CR14-SP!CS9-SP!CS10-SP!CS12-SP!CS14+SP!CS56+SP!CS57+SP!CS58+SP!CS60-SP!CR60-SP!CR58-SP!CR57-SP!CR56</f>
        <v>3205.1282051282178</v>
      </c>
      <c r="CS26" s="97">
        <f>+SP!CS9+SP!CS10+SP!CS12+SP!CS14-SP!CT9-SP!CT10-SP!CT12-SP!CT14+SP!CT56+SP!CT57+SP!CT58+SP!CT60-SP!CS60-SP!CS58-SP!CS57-SP!CS56</f>
        <v>3205.1282051282105</v>
      </c>
      <c r="CT26" s="97">
        <f>+SP!CT9+SP!CT10+SP!CT12+SP!CT14-SP!CU9-SP!CU10-SP!CU12-SP!CU14+SP!CU56+SP!CU57+SP!CU58+SP!CU60-SP!CT60-SP!CT58-SP!CT57-SP!CT56</f>
        <v>3205.1282051282033</v>
      </c>
      <c r="CU26" s="97">
        <f>+SP!CU9+SP!CU10+SP!CU12+SP!CU14-SP!CV9-SP!CV10-SP!CV12-SP!CV14+SP!CV56+SP!CV57+SP!CV58+SP!CV60-SP!CU60-SP!CU58-SP!CU57-SP!CU56</f>
        <v>3205.1282051282105</v>
      </c>
      <c r="CV26" s="97">
        <f>+SP!CV9+SP!CV10+SP!CV12+SP!CV14-SP!CW9-SP!CW10-SP!CW12-SP!CW14+SP!CW56+SP!CW57+SP!CW58+SP!CW60-SP!CV60-SP!CV58-SP!CV57-SP!CV56</f>
        <v>3205.1282051282178</v>
      </c>
      <c r="CW26" s="97">
        <f>+SP!CW9+SP!CW10+SP!CW12+SP!CW14-SP!CX9-SP!CX10-SP!CX12-SP!CX14+SP!CX56+SP!CX57+SP!CX58+SP!CX60-SP!CW60-SP!CW58-SP!CW57-SP!CW56</f>
        <v>3205.1282051282105</v>
      </c>
      <c r="CX26" s="97">
        <f>+SP!CX9+SP!CX10+SP!CX12+SP!CX14-SP!CY9-SP!CY10-SP!CY12-SP!CY14+SP!CY56+SP!CY57+SP!CY58+SP!CY60-SP!CX60-SP!CX58-SP!CX57-SP!CX56</f>
        <v>3205.1282051282033</v>
      </c>
      <c r="CY26" s="97">
        <f>+SP!CY9+SP!CY10+SP!CY12+SP!CY14-SP!CZ9-SP!CZ10-SP!CZ12-SP!CZ14+SP!CZ56+SP!CZ57+SP!CZ58+SP!CZ60-SP!CY60-SP!CY58-SP!CY57-SP!CY56</f>
        <v>-35256.410256410287</v>
      </c>
      <c r="CZ26" s="97">
        <f>+SP!CZ9+SP!CZ10+SP!CZ12+SP!CZ14-SP!DA9-SP!DA10-SP!DA12-SP!DA14+SP!DA56+SP!DA57+SP!DA58+SP!DA60-SP!CZ60-SP!CZ58-SP!CZ57-SP!CZ56</f>
        <v>3205.1282051282033</v>
      </c>
      <c r="DA26" s="97">
        <f>+SP!DA9+SP!DA10+SP!DA12+SP!DA14-SP!DB9-SP!DB10-SP!DB12-SP!DB14+SP!DB56+SP!DB57+SP!DB58+SP!DB60-SP!DA60-SP!DA58-SP!DA57-SP!DA56</f>
        <v>3205.1282051282069</v>
      </c>
      <c r="DB26" s="97">
        <f>+SP!DB9+SP!DB10+SP!DB12+SP!DB14-SP!DC9-SP!DC10-SP!DC12-SP!DC14+SP!DC56+SP!DC57+SP!DC58+SP!DC60-SP!DB60-SP!DB58-SP!DB57-SP!DB56</f>
        <v>3205.1282051282105</v>
      </c>
      <c r="DC26" s="97">
        <f>+SP!DC9+SP!DC10+SP!DC12+SP!DC14-SP!DD9-SP!DD10-SP!DD12-SP!DD14+SP!DD56+SP!DD57+SP!DD58+SP!DD60-SP!DC60-SP!DC58-SP!DC57-SP!DC56</f>
        <v>3205.1282051282069</v>
      </c>
      <c r="DD26" s="97">
        <f>+SP!DD9+SP!DD10+SP!DD12+SP!DD14-SP!DE9-SP!DE10-SP!DE12-SP!DE14+SP!DE56+SP!DE57+SP!DE58+SP!DE60-SP!DD60-SP!DD58-SP!DD57-SP!DD56</f>
        <v>3205.1282051282033</v>
      </c>
      <c r="DE26" s="97">
        <f>+SP!DE9+SP!DE10+SP!DE12+SP!DE14-SP!DF9-SP!DF10-SP!DF12-SP!DF14+SP!DF56+SP!DF57+SP!DF58+SP!DF60-SP!DE60-SP!DE58-SP!DE57-SP!DE56</f>
        <v>3205.1282051282105</v>
      </c>
      <c r="DF26" s="97">
        <f>+SP!DF9+SP!DF10+SP!DF12+SP!DF14-SP!DG9-SP!DG10-SP!DG12-SP!DG14+SP!DG56+SP!DG57+SP!DG58+SP!DG60-SP!DF60-SP!DF58-SP!DF57-SP!DF56</f>
        <v>3205.1282051282178</v>
      </c>
      <c r="DG26" s="97">
        <f>+SP!DG9+SP!DG10+SP!DG12+SP!DG14-SP!DH9-SP!DH10-SP!DH12-SP!DH14+SP!DH56+SP!DH57+SP!DH58+SP!DH60-SP!DG60-SP!DG58-SP!DG57-SP!DG56</f>
        <v>3205.1282051282105</v>
      </c>
      <c r="DH26" s="97">
        <f>+SP!DH9+SP!DH10+SP!DH12+SP!DH14-SP!DI9-SP!DI10-SP!DI12-SP!DI14+SP!DI56+SP!DI57+SP!DI58+SP!DI60-SP!DH60-SP!DH58-SP!DH57-SP!DH56</f>
        <v>3205.1282051282033</v>
      </c>
      <c r="DI26" s="97">
        <f>+SP!DI9+SP!DI10+SP!DI12+SP!DI14-SP!DJ9-SP!DJ10-SP!DJ12-SP!DJ14+SP!DJ56+SP!DJ57+SP!DJ58+SP!DJ60-SP!DI60-SP!DI58-SP!DI57-SP!DI56</f>
        <v>3205.1282051282105</v>
      </c>
      <c r="DJ26" s="97">
        <f>+SP!DJ9+SP!DJ10+SP!DJ12+SP!DJ14-SP!DK9-SP!DK10-SP!DK12-SP!DK14+SP!DK56+SP!DK57+SP!DK58+SP!DK60-SP!DJ60-SP!DJ58-SP!DJ57-SP!DJ56</f>
        <v>3205.1282051282178</v>
      </c>
      <c r="DK26" s="97">
        <f>+SP!DK9+SP!DK10+SP!DK12+SP!DK14-SP!DL9-SP!DL10-SP!DL12-SP!DL14+SP!DL56+SP!DL57+SP!DL58+SP!DL60-SP!DK60-SP!DK58-SP!DK57-SP!DK56</f>
        <v>-35256.410256410287</v>
      </c>
      <c r="DL26" s="97">
        <f>+SP!DL9+SP!DL10+SP!DL12+SP!DL14-SP!DM9-SP!DM10-SP!DM12-SP!DM14+SP!DM56+SP!DM57+SP!DM58+SP!DM60-SP!DL60-SP!DL58-SP!DL57-SP!DL56</f>
        <v>3205.1282051282033</v>
      </c>
      <c r="DM26" s="97">
        <f>+SP!DM9+SP!DM10+SP!DM12+SP!DM14-SP!DN9-SP!DN10-SP!DN12-SP!DN14+SP!DN56+SP!DN57+SP!DN58+SP!DN60-SP!DM60-SP!DM58-SP!DM57-SP!DM56</f>
        <v>3205.1282051282069</v>
      </c>
      <c r="DN26" s="97">
        <f>+SP!DN9+SP!DN10+SP!DN12+SP!DN14-SP!DO9-SP!DO10-SP!DO12-SP!DO14+SP!DO56+SP!DO57+SP!DO58+SP!DO60-SP!DN60-SP!DN58-SP!DN57-SP!DN56</f>
        <v>3205.1282051282105</v>
      </c>
      <c r="DO26" s="97">
        <f>+SP!DO9+SP!DO10+SP!DO12+SP!DO14-SP!DP9-SP!DP10-SP!DP12-SP!DP14+SP!DP56+SP!DP57+SP!DP58+SP!DP60-SP!DO60-SP!DO58-SP!DO57-SP!DO56</f>
        <v>3205.1282051282069</v>
      </c>
      <c r="DP26" s="97">
        <f>+SP!DP9+SP!DP10+SP!DP12+SP!DP14-SP!DQ9-SP!DQ10-SP!DQ12-SP!DQ14+SP!DQ56+SP!DQ57+SP!DQ58+SP!DQ60-SP!DP60-SP!DP58-SP!DP57-SP!DP56</f>
        <v>3205.1282051282178</v>
      </c>
      <c r="DQ26" s="97">
        <f>+SP!DQ9+SP!DQ10+SP!DQ12+SP!DQ14-SP!DR9-SP!DR10-SP!DR12-SP!DR14+SP!DR56+SP!DR57+SP!DR58+SP!DR60-SP!DQ60-SP!DQ58-SP!DQ57-SP!DQ56</f>
        <v>3205.1282051282105</v>
      </c>
      <c r="DR26" s="97">
        <f>+SP!DR9+SP!DR10+SP!DR12+SP!DR14-SP!DS9-SP!DS10-SP!DS12-SP!DS14+SP!DS56+SP!DS57+SP!DS58+SP!DS60-SP!DR60-SP!DR58-SP!DR57-SP!DR56</f>
        <v>3205.1282051282033</v>
      </c>
      <c r="DS26" s="97">
        <f>+SP!DS9+SP!DS10+SP!DS12+SP!DS14-SP!DT9-SP!DT10-SP!DT12-SP!DT14+SP!DT56+SP!DT57+SP!DT58+SP!DT60-SP!DS60-SP!DS58-SP!DS57-SP!DS56</f>
        <v>3205.1282051282105</v>
      </c>
      <c r="DT26" s="97">
        <f>+SP!DT9+SP!DT10+SP!DT12+SP!DT14-SP!DU9-SP!DU10-SP!DU12-SP!DU14+SP!DU56+SP!DU57+SP!DU58+SP!DU60-SP!DT60-SP!DT58-SP!DT57-SP!DT56</f>
        <v>3205.1282051282178</v>
      </c>
      <c r="DU26" s="97">
        <f>+SP!DU9+SP!DU10+SP!DU12+SP!DU14-SP!DV9-SP!DV10-SP!DV12-SP!DV14+SP!DV56+SP!DV57+SP!DV58+SP!DV60-SP!DU60-SP!DU58-SP!DU57-SP!DU56</f>
        <v>3205.1282051282105</v>
      </c>
      <c r="DV26" s="97">
        <f>+SP!DV9+SP!DV10+SP!DV12+SP!DV14-SP!DW9-SP!DW10-SP!DW12-SP!DW14+SP!DW56+SP!DW57+SP!DW58+SP!DW60-SP!DV60-SP!DV58-SP!DV57-SP!DV56</f>
        <v>3205.1282051282033</v>
      </c>
      <c r="DW26" s="97">
        <f>+SP!DW9+SP!DW10+SP!DW12+SP!DW14-SP!DX9-SP!DX10-SP!DX12-SP!DX14+SP!DX56+SP!DX57+SP!DX58+SP!DX60-SP!DW60-SP!DW58-SP!DW57-SP!DW56</f>
        <v>-35256.410256410287</v>
      </c>
      <c r="DY26" s="135">
        <f t="shared" si="268"/>
        <v>73933.456410256447</v>
      </c>
      <c r="DZ26" s="135">
        <f t="shared" si="269"/>
        <v>28496.338461538478</v>
      </c>
      <c r="EA26" s="135">
        <f t="shared" si="270"/>
        <v>0</v>
      </c>
      <c r="EB26" s="135">
        <f t="shared" si="271"/>
        <v>0</v>
      </c>
      <c r="EC26" s="135">
        <f t="shared" si="272"/>
        <v>0</v>
      </c>
      <c r="ED26" s="135">
        <f t="shared" si="273"/>
        <v>0</v>
      </c>
      <c r="EE26" s="135">
        <f t="shared" si="274"/>
        <v>0</v>
      </c>
      <c r="EF26" s="135">
        <f t="shared" si="275"/>
        <v>0</v>
      </c>
      <c r="EG26" s="135">
        <f t="shared" si="276"/>
        <v>0</v>
      </c>
      <c r="EH26" s="135">
        <f t="shared" si="277"/>
        <v>0</v>
      </c>
    </row>
    <row r="27" spans="3:138" x14ac:dyDescent="0.25">
      <c r="D27" s="133" t="s">
        <v>279</v>
      </c>
      <c r="H27" s="96">
        <f>SUM(H21:H26)+H18</f>
        <v>-82323.076923076937</v>
      </c>
      <c r="I27" s="96">
        <f>SUM(I21:I26)+I18</f>
        <v>15220.256410256399</v>
      </c>
      <c r="J27" s="96">
        <f t="shared" ref="J27:N27" si="278">SUM(J21:J26)+J18</f>
        <v>-24779.743589743593</v>
      </c>
      <c r="K27" s="96">
        <f t="shared" si="278"/>
        <v>-24779.743589743586</v>
      </c>
      <c r="L27" s="96">
        <f t="shared" si="278"/>
        <v>-69779.743589743593</v>
      </c>
      <c r="M27" s="96">
        <f t="shared" si="278"/>
        <v>-24779.743589743593</v>
      </c>
      <c r="N27" s="96">
        <f t="shared" si="278"/>
        <v>-24779.743589743593</v>
      </c>
      <c r="O27" s="96">
        <f t="shared" ref="O27" si="279">SUM(O21:O26)+O18</f>
        <v>-24779.743589743593</v>
      </c>
      <c r="P27" s="96">
        <f t="shared" ref="P27" si="280">SUM(P21:P26)+P18</f>
        <v>-24779.743589743593</v>
      </c>
      <c r="Q27" s="96">
        <f t="shared" ref="Q27" si="281">SUM(Q21:Q26)+Q18</f>
        <v>-24779.743589743593</v>
      </c>
      <c r="R27" s="96">
        <f t="shared" ref="R27" si="282">SUM(R21:R26)+R18</f>
        <v>-24779.743589743593</v>
      </c>
      <c r="S27" s="96">
        <f t="shared" ref="S27" si="283">SUM(S21:S26)+S18</f>
        <v>-49459.230769230766</v>
      </c>
      <c r="T27" s="96">
        <f t="shared" ref="T27" si="284">SUM(T21:T26)+T18</f>
        <v>-111918.20512820513</v>
      </c>
      <c r="U27" s="96">
        <f t="shared" ref="U27" si="285">SUM(U21:U26)+U18</f>
        <v>27471.794871794871</v>
      </c>
      <c r="V27" s="96">
        <f t="shared" ref="V27" si="286">SUM(V21:V26)+V18</f>
        <v>27471.794871794868</v>
      </c>
      <c r="W27" s="96">
        <f t="shared" ref="W27" si="287">SUM(W21:W26)+W18</f>
        <v>27471.794871794871</v>
      </c>
      <c r="X27" s="96">
        <f t="shared" ref="X27" si="288">SUM(X21:X26)+X18</f>
        <v>27471.794871794875</v>
      </c>
      <c r="Y27" s="96">
        <f t="shared" ref="Y27" si="289">SUM(Y21:Y26)+Y18</f>
        <v>27471.794871794871</v>
      </c>
      <c r="Z27" s="96">
        <f t="shared" ref="Z27" si="290">SUM(Z21:Z26)+Z18</f>
        <v>27471.794871794868</v>
      </c>
      <c r="AA27" s="96">
        <f t="shared" ref="AA27" si="291">SUM(AA21:AA26)+AA18</f>
        <v>27471.794871794875</v>
      </c>
      <c r="AB27" s="96">
        <f t="shared" ref="AB27" si="292">SUM(AB21:AB26)+AB18</f>
        <v>27471.794871794882</v>
      </c>
      <c r="AC27" s="96">
        <f t="shared" ref="AC27" si="293">SUM(AC21:AC26)+AC18</f>
        <v>27471.794871794875</v>
      </c>
      <c r="AD27" s="96">
        <f t="shared" ref="AD27" si="294">SUM(AD21:AD26)+AD18</f>
        <v>27471.794871794868</v>
      </c>
      <c r="AE27" s="96">
        <f t="shared" ref="AE27" si="295">SUM(AE21:AE26)+AE18</f>
        <v>-10028.205128205154</v>
      </c>
      <c r="AF27" s="96">
        <f t="shared" ref="AF27" si="296">SUM(AF21:AF26)+AF18</f>
        <v>27471.794871794868</v>
      </c>
      <c r="AG27" s="96">
        <f t="shared" ref="AG27" si="297">SUM(AG21:AG26)+AG18</f>
        <v>27471.794871794871</v>
      </c>
      <c r="AH27" s="96">
        <f t="shared" ref="AH27" si="298">SUM(AH21:AH26)+AH18</f>
        <v>27471.794871794875</v>
      </c>
      <c r="AI27" s="96">
        <f t="shared" ref="AI27" si="299">SUM(AI21:AI26)+AI18</f>
        <v>27471.794871794871</v>
      </c>
      <c r="AJ27" s="96">
        <f t="shared" ref="AJ27" si="300">SUM(AJ21:AJ26)+AJ18</f>
        <v>27471.794871794868</v>
      </c>
      <c r="AK27" s="96">
        <f t="shared" ref="AK27" si="301">SUM(AK21:AK26)+AK18</f>
        <v>27471.794871794875</v>
      </c>
      <c r="AL27" s="96">
        <f t="shared" ref="AL27" si="302">SUM(AL21:AL26)+AL18</f>
        <v>27471.794871794882</v>
      </c>
      <c r="AM27" s="96">
        <f t="shared" ref="AM27" si="303">SUM(AM21:AM26)+AM18</f>
        <v>27471.794871794875</v>
      </c>
      <c r="AN27" s="96">
        <f t="shared" ref="AN27" si="304">SUM(AN21:AN26)+AN18</f>
        <v>27471.794871794868</v>
      </c>
      <c r="AO27" s="96">
        <f t="shared" ref="AO27" si="305">SUM(AO21:AO26)+AO18</f>
        <v>27471.794871794875</v>
      </c>
      <c r="AP27" s="96">
        <f t="shared" ref="AP27" si="306">SUM(AP21:AP26)+AP18</f>
        <v>27471.794871794882</v>
      </c>
      <c r="AQ27" s="96">
        <f t="shared" ref="AQ27" si="307">SUM(AQ21:AQ26)+AQ18</f>
        <v>-10989.743589743623</v>
      </c>
      <c r="AR27" s="96">
        <f t="shared" ref="AR27" si="308">SUM(AR21:AR26)+AR18</f>
        <v>27471.794871794868</v>
      </c>
      <c r="AS27" s="96">
        <f t="shared" ref="AS27" si="309">SUM(AS21:AS26)+AS18</f>
        <v>27471.794871794871</v>
      </c>
      <c r="AT27" s="96">
        <f t="shared" ref="AT27" si="310">SUM(AT21:AT26)+AT18</f>
        <v>27471.794871794875</v>
      </c>
      <c r="AU27" s="96">
        <f t="shared" ref="AU27" si="311">SUM(AU21:AU26)+AU18</f>
        <v>27471.794871794871</v>
      </c>
      <c r="AV27" s="96">
        <f t="shared" ref="AV27" si="312">SUM(AV21:AV26)+AV18</f>
        <v>27471.794871794882</v>
      </c>
      <c r="AW27" s="96">
        <f t="shared" ref="AW27" si="313">SUM(AW21:AW26)+AW18</f>
        <v>27471.794871794875</v>
      </c>
      <c r="AX27" s="96">
        <f t="shared" ref="AX27" si="314">SUM(AX21:AX26)+AX18</f>
        <v>27471.794871794868</v>
      </c>
      <c r="AY27" s="96">
        <f t="shared" ref="AY27" si="315">SUM(AY21:AY26)+AY18</f>
        <v>27471.794871794875</v>
      </c>
      <c r="AZ27" s="96">
        <f t="shared" ref="AZ27" si="316">SUM(AZ21:AZ26)+AZ18</f>
        <v>27471.794871794882</v>
      </c>
      <c r="BA27" s="96">
        <f t="shared" ref="BA27" si="317">SUM(BA21:BA26)+BA18</f>
        <v>27471.794871794875</v>
      </c>
      <c r="BB27" s="96">
        <f t="shared" ref="BB27" si="318">SUM(BB21:BB26)+BB18</f>
        <v>27471.794871794868</v>
      </c>
      <c r="BC27" s="96">
        <f t="shared" ref="BC27" si="319">SUM(BC21:BC26)+BC18</f>
        <v>-10989.743589743623</v>
      </c>
      <c r="BD27" s="96">
        <f t="shared" ref="BD27" si="320">SUM(BD21:BD26)+BD18</f>
        <v>27471.794871794868</v>
      </c>
      <c r="BE27" s="96">
        <f t="shared" ref="BE27" si="321">SUM(BE21:BE26)+BE18</f>
        <v>27471.794871794871</v>
      </c>
      <c r="BF27" s="96">
        <f t="shared" ref="BF27" si="322">SUM(BF21:BF26)+BF18</f>
        <v>27471.794871794875</v>
      </c>
      <c r="BG27" s="96">
        <f t="shared" ref="BG27" si="323">SUM(BG21:BG26)+BG18</f>
        <v>27471.794871794871</v>
      </c>
      <c r="BH27" s="96">
        <f t="shared" ref="BH27" si="324">SUM(BH21:BH26)+BH18</f>
        <v>27471.794871794868</v>
      </c>
      <c r="BI27" s="96">
        <f t="shared" ref="BI27" si="325">SUM(BI21:BI26)+BI18</f>
        <v>27471.794871794875</v>
      </c>
      <c r="BJ27" s="96">
        <f t="shared" ref="BJ27" si="326">SUM(BJ21:BJ26)+BJ18</f>
        <v>27471.794871794882</v>
      </c>
      <c r="BK27" s="96">
        <f t="shared" ref="BK27" si="327">SUM(BK21:BK26)+BK18</f>
        <v>27471.794871794875</v>
      </c>
      <c r="BL27" s="96">
        <f t="shared" ref="BL27" si="328">SUM(BL21:BL26)+BL18</f>
        <v>27471.794871794868</v>
      </c>
      <c r="BM27" s="96">
        <f t="shared" ref="BM27" si="329">SUM(BM21:BM26)+BM18</f>
        <v>27471.794871794875</v>
      </c>
      <c r="BN27" s="96">
        <f t="shared" ref="BN27" si="330">SUM(BN21:BN26)+BN18</f>
        <v>27471.794871794882</v>
      </c>
      <c r="BO27" s="96">
        <f t="shared" ref="BO27" si="331">SUM(BO21:BO26)+BO18</f>
        <v>-10989.743589743623</v>
      </c>
      <c r="BP27" s="96">
        <f t="shared" ref="BP27" si="332">SUM(BP21:BP26)+BP18</f>
        <v>27471.794871794868</v>
      </c>
      <c r="BQ27" s="96">
        <f t="shared" ref="BQ27" si="333">SUM(BQ21:BQ26)+BQ18</f>
        <v>27471.794871794871</v>
      </c>
      <c r="BR27" s="96">
        <f t="shared" ref="BR27" si="334">SUM(BR21:BR26)+BR18</f>
        <v>27471.794871794875</v>
      </c>
      <c r="BS27" s="96">
        <f t="shared" ref="BS27" si="335">SUM(BS21:BS26)+BS18</f>
        <v>27471.794871794871</v>
      </c>
      <c r="BT27" s="96">
        <f t="shared" ref="BT27" si="336">SUM(BT21:BT26)+BT18</f>
        <v>27471.794871794882</v>
      </c>
      <c r="BU27" s="96">
        <f t="shared" ref="BU27" si="337">SUM(BU21:BU26)+BU18</f>
        <v>27471.794871794875</v>
      </c>
      <c r="BV27" s="96">
        <f t="shared" ref="BV27" si="338">SUM(BV21:BV26)+BV18</f>
        <v>27471.794871794868</v>
      </c>
      <c r="BW27" s="96">
        <f t="shared" ref="BW27" si="339">SUM(BW21:BW26)+BW18</f>
        <v>27471.794871794875</v>
      </c>
      <c r="BX27" s="96">
        <f t="shared" ref="BX27" si="340">SUM(BX21:BX26)+BX18</f>
        <v>27471.794871794882</v>
      </c>
      <c r="BY27" s="96">
        <f t="shared" ref="BY27" si="341">SUM(BY21:BY26)+BY18</f>
        <v>27471.794871794875</v>
      </c>
      <c r="BZ27" s="96">
        <f t="shared" ref="BZ27" si="342">SUM(BZ21:BZ26)+BZ18</f>
        <v>27471.794871794868</v>
      </c>
      <c r="CA27" s="96">
        <f t="shared" ref="CA27" si="343">SUM(CA21:CA26)+CA18</f>
        <v>-10989.743589743623</v>
      </c>
      <c r="CB27" s="96">
        <f t="shared" ref="CB27" si="344">SUM(CB21:CB26)+CB18</f>
        <v>27471.794871794868</v>
      </c>
      <c r="CC27" s="96">
        <f t="shared" ref="CC27" si="345">SUM(CC21:CC26)+CC18</f>
        <v>27471.794871794871</v>
      </c>
      <c r="CD27" s="96">
        <f t="shared" ref="CD27" si="346">SUM(CD21:CD26)+CD18</f>
        <v>27471.794871794875</v>
      </c>
      <c r="CE27" s="96">
        <f t="shared" ref="CE27" si="347">SUM(CE21:CE26)+CE18</f>
        <v>27471.794871794871</v>
      </c>
      <c r="CF27" s="96">
        <f t="shared" ref="CF27" si="348">SUM(CF21:CF26)+CF18</f>
        <v>27471.794871794868</v>
      </c>
      <c r="CG27" s="96">
        <f t="shared" ref="CG27" si="349">SUM(CG21:CG26)+CG18</f>
        <v>27471.794871794875</v>
      </c>
      <c r="CH27" s="96">
        <f t="shared" ref="CH27" si="350">SUM(CH21:CH26)+CH18</f>
        <v>27471.794871794882</v>
      </c>
      <c r="CI27" s="96">
        <f t="shared" ref="CI27" si="351">SUM(CI21:CI26)+CI18</f>
        <v>27471.794871794875</v>
      </c>
      <c r="CJ27" s="96">
        <f t="shared" ref="CJ27" si="352">SUM(CJ21:CJ26)+CJ18</f>
        <v>27471.794871794868</v>
      </c>
      <c r="CK27" s="96">
        <f t="shared" ref="CK27" si="353">SUM(CK21:CK26)+CK18</f>
        <v>27471.794871794875</v>
      </c>
      <c r="CL27" s="96">
        <f t="shared" ref="CL27" si="354">SUM(CL21:CL26)+CL18</f>
        <v>27471.794871794882</v>
      </c>
      <c r="CM27" s="96">
        <f t="shared" ref="CM27" si="355">SUM(CM21:CM26)+CM18</f>
        <v>-10989.743589743623</v>
      </c>
      <c r="CN27" s="96">
        <f t="shared" ref="CN27" si="356">SUM(CN21:CN26)+CN18</f>
        <v>27471.794871794868</v>
      </c>
      <c r="CO27" s="96">
        <f t="shared" ref="CO27" si="357">SUM(CO21:CO26)+CO18</f>
        <v>27471.794871794871</v>
      </c>
      <c r="CP27" s="96">
        <f t="shared" ref="CP27" si="358">SUM(CP21:CP26)+CP18</f>
        <v>27471.794871794875</v>
      </c>
      <c r="CQ27" s="96">
        <f t="shared" ref="CQ27" si="359">SUM(CQ21:CQ26)+CQ18</f>
        <v>27471.794871794871</v>
      </c>
      <c r="CR27" s="96">
        <f t="shared" ref="CR27" si="360">SUM(CR21:CR26)+CR18</f>
        <v>27471.794871794882</v>
      </c>
      <c r="CS27" s="96">
        <f t="shared" ref="CS27" si="361">SUM(CS21:CS26)+CS18</f>
        <v>27471.794871794875</v>
      </c>
      <c r="CT27" s="96">
        <f t="shared" ref="CT27" si="362">SUM(CT21:CT26)+CT18</f>
        <v>27471.794871794868</v>
      </c>
      <c r="CU27" s="96">
        <f t="shared" ref="CU27" si="363">SUM(CU21:CU26)+CU18</f>
        <v>27471.794871794875</v>
      </c>
      <c r="CV27" s="96">
        <f t="shared" ref="CV27" si="364">SUM(CV21:CV26)+CV18</f>
        <v>27471.794871794882</v>
      </c>
      <c r="CW27" s="96">
        <f t="shared" ref="CW27" si="365">SUM(CW21:CW26)+CW18</f>
        <v>27471.794871794875</v>
      </c>
      <c r="CX27" s="96">
        <f t="shared" ref="CX27" si="366">SUM(CX21:CX26)+CX18</f>
        <v>27471.794871794868</v>
      </c>
      <c r="CY27" s="96">
        <f t="shared" ref="CY27" si="367">SUM(CY21:CY26)+CY18</f>
        <v>-10989.743589743623</v>
      </c>
      <c r="CZ27" s="96">
        <f t="shared" ref="CZ27" si="368">SUM(CZ21:CZ26)+CZ18</f>
        <v>27471.794871794868</v>
      </c>
      <c r="DA27" s="96">
        <f t="shared" ref="DA27" si="369">SUM(DA21:DA26)+DA18</f>
        <v>27471.794871794871</v>
      </c>
      <c r="DB27" s="96">
        <f t="shared" ref="DB27" si="370">SUM(DB21:DB26)+DB18</f>
        <v>27471.794871794875</v>
      </c>
      <c r="DC27" s="96">
        <f t="shared" ref="DC27" si="371">SUM(DC21:DC26)+DC18</f>
        <v>27471.794871794871</v>
      </c>
      <c r="DD27" s="96">
        <f t="shared" ref="DD27" si="372">SUM(DD21:DD26)+DD18</f>
        <v>27471.794871794868</v>
      </c>
      <c r="DE27" s="96">
        <f t="shared" ref="DE27" si="373">SUM(DE21:DE26)+DE18</f>
        <v>27471.794871794875</v>
      </c>
      <c r="DF27" s="96">
        <f t="shared" ref="DF27" si="374">SUM(DF21:DF26)+DF18</f>
        <v>27471.794871794882</v>
      </c>
      <c r="DG27" s="96">
        <f t="shared" ref="DG27" si="375">SUM(DG21:DG26)+DG18</f>
        <v>27471.794871794875</v>
      </c>
      <c r="DH27" s="96">
        <f t="shared" ref="DH27" si="376">SUM(DH21:DH26)+DH18</f>
        <v>27471.794871794868</v>
      </c>
      <c r="DI27" s="96">
        <f t="shared" ref="DI27" si="377">SUM(DI21:DI26)+DI18</f>
        <v>27471.794871794875</v>
      </c>
      <c r="DJ27" s="96">
        <f t="shared" ref="DJ27" si="378">SUM(DJ21:DJ26)+DJ18</f>
        <v>27471.794871794882</v>
      </c>
      <c r="DK27" s="96">
        <f t="shared" ref="DK27" si="379">SUM(DK21:DK26)+DK18</f>
        <v>-10989.743589743623</v>
      </c>
      <c r="DL27" s="96">
        <f t="shared" ref="DL27" si="380">SUM(DL21:DL26)+DL18</f>
        <v>27471.794871794868</v>
      </c>
      <c r="DM27" s="96">
        <f t="shared" ref="DM27" si="381">SUM(DM21:DM26)+DM18</f>
        <v>27471.794871794871</v>
      </c>
      <c r="DN27" s="96">
        <f t="shared" ref="DN27" si="382">SUM(DN21:DN26)+DN18</f>
        <v>27471.794871794875</v>
      </c>
      <c r="DO27" s="96">
        <f t="shared" ref="DO27" si="383">SUM(DO21:DO26)+DO18</f>
        <v>27471.794871794871</v>
      </c>
      <c r="DP27" s="96">
        <f t="shared" ref="DP27" si="384">SUM(DP21:DP26)+DP18</f>
        <v>27471.794871794882</v>
      </c>
      <c r="DQ27" s="96">
        <f t="shared" ref="DQ27" si="385">SUM(DQ21:DQ26)+DQ18</f>
        <v>27471.794871794875</v>
      </c>
      <c r="DR27" s="96">
        <f t="shared" ref="DR27" si="386">SUM(DR21:DR26)+DR18</f>
        <v>27471.794871794868</v>
      </c>
      <c r="DS27" s="96">
        <f t="shared" ref="DS27" si="387">SUM(DS21:DS26)+DS18</f>
        <v>27471.794871794875</v>
      </c>
      <c r="DT27" s="96">
        <f t="shared" ref="DT27" si="388">SUM(DT21:DT26)+DT18</f>
        <v>27471.794871794882</v>
      </c>
      <c r="DU27" s="96">
        <f t="shared" ref="DU27" si="389">SUM(DU21:DU26)+DU18</f>
        <v>27471.794871794875</v>
      </c>
      <c r="DV27" s="96">
        <f t="shared" ref="DV27" si="390">SUM(DV21:DV26)+DV18</f>
        <v>27471.794871794868</v>
      </c>
      <c r="DW27" s="96">
        <f t="shared" ref="DW27" si="391">SUM(DW21:DW26)+DW18</f>
        <v>-10989.743589743623</v>
      </c>
      <c r="DY27" s="96">
        <f t="shared" ref="DY27" si="392">SUM(DY21:DY26)+DY18</f>
        <v>-384579.74358974356</v>
      </c>
      <c r="DZ27" s="96">
        <f t="shared" ref="DZ27" si="393">SUM(DZ21:DZ26)+DZ18</f>
        <v>152771.53846153844</v>
      </c>
      <c r="EA27" s="96">
        <f t="shared" ref="EA27" si="394">SUM(EA21:EA26)+EA18</f>
        <v>291200</v>
      </c>
      <c r="EB27" s="96">
        <f t="shared" ref="EB27" si="395">SUM(EB21:EB26)+EB18</f>
        <v>291199.99999999994</v>
      </c>
      <c r="EC27" s="96">
        <f t="shared" ref="EC27" si="396">SUM(EC21:EC26)+EC18</f>
        <v>291199.99999999988</v>
      </c>
      <c r="ED27" s="96">
        <f t="shared" ref="ED27" si="397">SUM(ED21:ED26)+ED18</f>
        <v>291199.99999999988</v>
      </c>
      <c r="EE27" s="96">
        <f t="shared" ref="EE27" si="398">SUM(EE21:EE26)+EE18</f>
        <v>291199.99999999988</v>
      </c>
      <c r="EF27" s="96">
        <f t="shared" ref="EF27" si="399">SUM(EF21:EF26)+EF18</f>
        <v>291199.99999999988</v>
      </c>
      <c r="EG27" s="96">
        <f t="shared" ref="EG27" si="400">SUM(EG21:EG26)+EG18</f>
        <v>291199.99999999988</v>
      </c>
      <c r="EH27" s="96">
        <f t="shared" ref="EH27" si="401">SUM(EH21:EH26)+EH18</f>
        <v>291199.99999999988</v>
      </c>
    </row>
    <row r="28" spans="3:138" x14ac:dyDescent="0.25">
      <c r="D28" s="130"/>
    </row>
    <row r="29" spans="3:138" x14ac:dyDescent="0.25">
      <c r="D29" t="s">
        <v>280</v>
      </c>
      <c r="H29" s="45">
        <f>-H10+SP!H11-SP!I11+SP!I59-SP!H59</f>
        <v>0</v>
      </c>
      <c r="I29" s="45">
        <f>-I10+SP!I11-SP!J11+SP!J59-SP!I59</f>
        <v>0</v>
      </c>
      <c r="J29" s="45">
        <f>-J10+SP!J11-SP!K11+SP!K59-SP!J59</f>
        <v>0</v>
      </c>
      <c r="K29" s="45">
        <f>-K10+SP!K11-SP!L11+SP!L59-SP!K59</f>
        <v>0</v>
      </c>
      <c r="L29" s="45">
        <f>-L10+SP!L11-SP!M11+SP!M59-SP!L59</f>
        <v>0</v>
      </c>
      <c r="M29" s="45">
        <f>-M10+SP!M11-SP!N11+SP!N59-SP!M59</f>
        <v>0</v>
      </c>
      <c r="N29" s="45">
        <f>-N10+SP!N11-SP!O11+SP!O59-SP!N59</f>
        <v>0</v>
      </c>
      <c r="O29" s="45">
        <f>-O10+SP!O11-SP!P11+SP!P59-SP!O59</f>
        <v>0</v>
      </c>
      <c r="P29" s="45">
        <f>-P10+SP!P11-SP!Q11+SP!Q59-SP!P59</f>
        <v>0</v>
      </c>
      <c r="Q29" s="45">
        <f>-Q10+SP!Q11-SP!R11+SP!R59-SP!Q59</f>
        <v>0</v>
      </c>
      <c r="R29" s="45">
        <f>-R10+SP!R11-SP!S11+SP!S59-SP!R59</f>
        <v>0</v>
      </c>
      <c r="S29" s="45">
        <f>-S10+SP!S11-SP!T11+SP!T59-SP!S59</f>
        <v>0</v>
      </c>
      <c r="T29" s="45">
        <f>-T10+SP!T11-SP!U11+SP!U59-SP!T59</f>
        <v>0</v>
      </c>
      <c r="U29" s="45">
        <f>-U10+SP!U11-SP!V11+SP!V59-SP!U59</f>
        <v>0</v>
      </c>
      <c r="V29" s="45">
        <f>-V10+SP!V11-SP!W11+SP!W59-SP!V59</f>
        <v>0</v>
      </c>
      <c r="W29" s="45">
        <f>-W10+SP!W11-SP!X11+SP!X59-SP!W59</f>
        <v>0</v>
      </c>
      <c r="X29" s="45">
        <f>-X10+SP!X11-SP!Y11+SP!Y59-SP!X59</f>
        <v>0</v>
      </c>
      <c r="Y29" s="45">
        <f>-Y10+SP!Y11-SP!Z11+SP!Z59-SP!Y59</f>
        <v>-1960.186666666667</v>
      </c>
      <c r="Z29" s="45">
        <f>-Z10+SP!Z11-SP!AA11+SP!AA59-SP!Z59</f>
        <v>0</v>
      </c>
      <c r="AA29" s="45">
        <f>-AA10+SP!AA11-SP!AB11+SP!AB59-SP!AA59</f>
        <v>0</v>
      </c>
      <c r="AB29" s="45">
        <f>-AB10+SP!AB11-SP!AC11+SP!AC59-SP!AB59</f>
        <v>0</v>
      </c>
      <c r="AC29" s="45">
        <f>-AC10+SP!AC11-SP!AD11+SP!AD59-SP!AC59</f>
        <v>0</v>
      </c>
      <c r="AD29" s="45">
        <f>-AD10+SP!AD11-SP!AE11+SP!AE59-SP!AD59</f>
        <v>-840.07999999999993</v>
      </c>
      <c r="AE29" s="45">
        <f>-AE10+SP!AE11-SP!AF11+SP!AF59-SP!AE59</f>
        <v>0</v>
      </c>
      <c r="AF29" s="45">
        <f>-AF10+SP!AF11-SP!AG11+SP!AG59-SP!AF59</f>
        <v>0</v>
      </c>
      <c r="AG29" s="45">
        <f>-AG10+SP!AG11-SP!AH11+SP!AH59-SP!AG59</f>
        <v>0</v>
      </c>
      <c r="AH29" s="45">
        <f>-AH10+SP!AH11-SP!AI11+SP!AI59-SP!AH59</f>
        <v>0</v>
      </c>
      <c r="AI29" s="45">
        <f>-AI10+SP!AI11-SP!AJ11+SP!AJ59-SP!AI59</f>
        <v>0</v>
      </c>
      <c r="AJ29" s="45">
        <f>-AJ10+SP!AJ11-SP!AK11+SP!AK59-SP!AJ59</f>
        <v>0</v>
      </c>
      <c r="AK29" s="45">
        <f>-AK10+SP!AK11-SP!AL11+SP!AL59-SP!AK59</f>
        <v>-59124.666666666642</v>
      </c>
      <c r="AL29" s="45">
        <f>-AL10+SP!AL11-SP!AM11+SP!AM59-SP!AL59</f>
        <v>0</v>
      </c>
      <c r="AM29" s="45">
        <f>-AM10+SP!AM11-SP!AN11+SP!AN59-SP!AM59</f>
        <v>0</v>
      </c>
      <c r="AN29" s="45">
        <f>-AN10+SP!AN11-SP!AO11+SP!AO59-SP!AN59</f>
        <v>0</v>
      </c>
      <c r="AO29" s="45">
        <f>-AO10+SP!AO11-SP!AP11+SP!AP59-SP!AO59</f>
        <v>0</v>
      </c>
      <c r="AP29" s="45">
        <f>-AP10+SP!AP11-SP!AQ11+SP!AQ59-SP!AP59</f>
        <v>-25939.19999999999</v>
      </c>
      <c r="AQ29" s="45">
        <f>-AQ10+SP!AQ11-SP!AR11+SP!AR59-SP!AQ59</f>
        <v>-5.4569682106375694E-12</v>
      </c>
      <c r="AR29" s="45">
        <f>-AR10+SP!AR11-SP!AS11+SP!AS59-SP!AR59</f>
        <v>0</v>
      </c>
      <c r="AS29" s="45">
        <f>-AS10+SP!AS11-SP!AT11+SP!AT59-SP!AS59</f>
        <v>0</v>
      </c>
      <c r="AT29" s="45">
        <f>-AT10+SP!AT11-SP!AU11+SP!AU59-SP!AT59</f>
        <v>0</v>
      </c>
      <c r="AU29" s="45">
        <f>-AU10+SP!AU11-SP!AV11+SP!AV59-SP!AU59</f>
        <v>0</v>
      </c>
      <c r="AV29" s="45">
        <f>-AV10+SP!AV11-SP!AW11+SP!AW59-SP!AV59</f>
        <v>0</v>
      </c>
      <c r="AW29" s="45">
        <f>-AW10+SP!AW11-SP!AX11+SP!AX59-SP!AW59</f>
        <v>-29601.600000000006</v>
      </c>
      <c r="AX29" s="45">
        <f>-AX10+SP!AX11-SP!AY11+SP!AY59-SP!AX59</f>
        <v>-3.637978807091713E-12</v>
      </c>
      <c r="AY29" s="45">
        <f>-AY10+SP!AY11-SP!AZ11+SP!AZ59-SP!AY59</f>
        <v>0</v>
      </c>
      <c r="AZ29" s="45">
        <f>-AZ10+SP!AZ11-SP!BA11+SP!BA59-SP!AZ59</f>
        <v>0</v>
      </c>
      <c r="BA29" s="45">
        <f>-BA10+SP!BA11-SP!BB11+SP!BB59-SP!BA59</f>
        <v>0</v>
      </c>
      <c r="BB29" s="45">
        <f>-BB10+SP!BB11-SP!BC11+SP!BC59-SP!BB59</f>
        <v>-31214.399999999994</v>
      </c>
      <c r="BC29" s="45">
        <f>-BC10+SP!BC11-SP!BD11+SP!BD59-SP!BC59</f>
        <v>-1.4551915228366852E-11</v>
      </c>
      <c r="BD29" s="45">
        <f>-BD10+SP!BD11-SP!BE11+SP!BE59-SP!BD59</f>
        <v>0</v>
      </c>
      <c r="BE29" s="45">
        <f>-BE10+SP!BE11-SP!BF11+SP!BF59-SP!BE59</f>
        <v>0</v>
      </c>
      <c r="BF29" s="45">
        <f>-BF10+SP!BF11-SP!BG11+SP!BG59-SP!BF59</f>
        <v>0</v>
      </c>
      <c r="BG29" s="45">
        <f>-BG10+SP!BG11-SP!BH11+SP!BH59-SP!BG59</f>
        <v>0</v>
      </c>
      <c r="BH29" s="45">
        <f>-BH10+SP!BH11-SP!BI11+SP!BI59-SP!BH59</f>
        <v>0</v>
      </c>
      <c r="BI29" s="45">
        <f>-BI10+SP!BI11-SP!BJ11+SP!BJ59-SP!BI59</f>
        <v>-38567.199999999975</v>
      </c>
      <c r="BJ29" s="45">
        <f>-BJ10+SP!BJ11-SP!BK11+SP!BK59-SP!BJ59</f>
        <v>0</v>
      </c>
      <c r="BK29" s="45">
        <f>-BK10+SP!BK11-SP!BL11+SP!BL59-SP!BK59</f>
        <v>0</v>
      </c>
      <c r="BL29" s="45">
        <f>-BL10+SP!BL11-SP!BM11+SP!BM59-SP!BL59</f>
        <v>0</v>
      </c>
      <c r="BM29" s="45">
        <f>-BM10+SP!BM11-SP!BN11+SP!BN59-SP!BM59</f>
        <v>0</v>
      </c>
      <c r="BN29" s="45">
        <f>-BN10+SP!BN11-SP!BO11+SP!BO59-SP!BN59</f>
        <v>-38824.799999999988</v>
      </c>
      <c r="BO29" s="45">
        <f>-BO10+SP!BO11-SP!BP11+SP!BP59-SP!BO59</f>
        <v>0</v>
      </c>
      <c r="BP29" s="45">
        <f>-BP10+SP!BP11-SP!BQ11+SP!BQ59-SP!BP59</f>
        <v>0</v>
      </c>
      <c r="BQ29" s="45">
        <f>-BQ10+SP!BQ11-SP!BR11+SP!BR59-SP!BQ59</f>
        <v>0</v>
      </c>
      <c r="BR29" s="45">
        <f>-BR10+SP!BR11-SP!BS11+SP!BS59-SP!BR59</f>
        <v>0</v>
      </c>
      <c r="BS29" s="45">
        <f>-BS10+SP!BS11-SP!BT11+SP!BT59-SP!BS59</f>
        <v>0</v>
      </c>
      <c r="BT29" s="45">
        <f>-BT10+SP!BT11-SP!BU11+SP!BU59-SP!BT59</f>
        <v>0</v>
      </c>
      <c r="BU29" s="45">
        <f>-BU10+SP!BU11-SP!BV11+SP!BV59-SP!BU59</f>
        <v>-33958.39999999998</v>
      </c>
      <c r="BV29" s="45">
        <f>-BV10+SP!BV11-SP!BW11+SP!BW59-SP!BV59</f>
        <v>0</v>
      </c>
      <c r="BW29" s="45">
        <f>-BW10+SP!BW11-SP!BX11+SP!BX59-SP!BW59</f>
        <v>0</v>
      </c>
      <c r="BX29" s="45">
        <f>-BX10+SP!BX11-SP!BY11+SP!BY59-SP!BX59</f>
        <v>0</v>
      </c>
      <c r="BY29" s="45">
        <f>-BY10+SP!BY11-SP!BZ11+SP!BZ59-SP!BY59</f>
        <v>0</v>
      </c>
      <c r="BZ29" s="45">
        <f>-BZ10+SP!BZ11-SP!CA11+SP!CA59-SP!BZ59</f>
        <v>-42285.599999999977</v>
      </c>
      <c r="CA29" s="45">
        <f>-CA10+SP!CA11-SP!CB11+SP!CB59-SP!CA59</f>
        <v>-7.2759576141834259E-12</v>
      </c>
      <c r="CB29" s="45">
        <f>-CB10+SP!CB11-SP!CC11+SP!CC59-SP!CB59</f>
        <v>0</v>
      </c>
      <c r="CC29" s="45">
        <f>-CC10+SP!CC11-SP!CD11+SP!CD59-SP!CC59</f>
        <v>0</v>
      </c>
      <c r="CD29" s="45">
        <f>-CD10+SP!CD11-SP!CE11+SP!CE59-SP!CD59</f>
        <v>0</v>
      </c>
      <c r="CE29" s="45">
        <f>-CE10+SP!CE11-SP!CF11+SP!CF59-SP!CE59</f>
        <v>0</v>
      </c>
      <c r="CF29" s="45">
        <f>-CF10+SP!CF11-SP!CG11+SP!CG59-SP!CF59</f>
        <v>0</v>
      </c>
      <c r="CG29" s="45">
        <f>-CG10+SP!CG11-SP!CH11+SP!CH59-SP!CG59</f>
        <v>-28974.39999999998</v>
      </c>
      <c r="CH29" s="45">
        <f>-CH10+SP!CH11-SP!CI11+SP!CI59-SP!CH59</f>
        <v>0</v>
      </c>
      <c r="CI29" s="45">
        <f>-CI10+SP!CI11-SP!CJ11+SP!CJ59-SP!CI59</f>
        <v>0</v>
      </c>
      <c r="CJ29" s="45">
        <f>-CJ10+SP!CJ11-SP!CK11+SP!CK59-SP!CJ59</f>
        <v>0</v>
      </c>
      <c r="CK29" s="45">
        <f>-CK10+SP!CK11-SP!CL11+SP!CL59-SP!CK59</f>
        <v>0</v>
      </c>
      <c r="CL29" s="45">
        <f>-CL10+SP!CL11-SP!CM11+SP!CM59-SP!CL59</f>
        <v>-42621.599999999962</v>
      </c>
      <c r="CM29" s="45">
        <f>-CM10+SP!CM11-SP!CN11+SP!CN59-SP!CM59</f>
        <v>0</v>
      </c>
      <c r="CN29" s="45">
        <f>-CN10+SP!CN11-SP!CO11+SP!CO59-SP!CN59</f>
        <v>0</v>
      </c>
      <c r="CO29" s="45">
        <f>-CO10+SP!CO11-SP!CP11+SP!CP59-SP!CO59</f>
        <v>0</v>
      </c>
      <c r="CP29" s="45">
        <f>-CP10+SP!CP11-SP!CQ11+SP!CQ59-SP!CP59</f>
        <v>0</v>
      </c>
      <c r="CQ29" s="45">
        <f>-CQ10+SP!CQ11-SP!CR11+SP!CR59-SP!CQ59</f>
        <v>0</v>
      </c>
      <c r="CR29" s="45">
        <f>-CR10+SP!CR11-SP!CS11+SP!CS59-SP!CR59</f>
        <v>0</v>
      </c>
      <c r="CS29" s="45">
        <f>-CS10+SP!CS11-SP!CT11+SP!CT59-SP!CS59</f>
        <v>-28414.399999999994</v>
      </c>
      <c r="CT29" s="45">
        <f>-CT10+SP!CT11-SP!CU11+SP!CU59-SP!CT59</f>
        <v>0</v>
      </c>
      <c r="CU29" s="45">
        <f>-CU10+SP!CU11-SP!CV11+SP!CV59-SP!CU59</f>
        <v>0</v>
      </c>
      <c r="CV29" s="45">
        <f>-CV10+SP!CV11-SP!CW11+SP!CW59-SP!CV59</f>
        <v>0</v>
      </c>
      <c r="CW29" s="45">
        <f>-CW10+SP!CW11-SP!CX11+SP!CX59-SP!CW59</f>
        <v>0</v>
      </c>
      <c r="CX29" s="45">
        <f>-CX10+SP!CX11-SP!CY11+SP!CY59-SP!CX59</f>
        <v>-42621.599999999977</v>
      </c>
      <c r="CY29" s="45">
        <f>-CY10+SP!CY11-SP!CZ11+SP!CZ59-SP!CY59</f>
        <v>0</v>
      </c>
      <c r="CZ29" s="45">
        <f>-CZ10+SP!CZ11-SP!DA11+SP!DA59-SP!CZ59</f>
        <v>0</v>
      </c>
      <c r="DA29" s="45">
        <f>-DA10+SP!DA11-SP!DB11+SP!DB59-SP!DA59</f>
        <v>0</v>
      </c>
      <c r="DB29" s="45">
        <f>-DB10+SP!DB11-SP!DC11+SP!DC59-SP!DB59</f>
        <v>0</v>
      </c>
      <c r="DC29" s="45">
        <f>-DC10+SP!DC11-SP!DD11+SP!DD59-SP!DC59</f>
        <v>0</v>
      </c>
      <c r="DD29" s="45">
        <f>-DD10+SP!DD11-SP!DE11+SP!DE59-SP!DD59</f>
        <v>0</v>
      </c>
      <c r="DE29" s="45">
        <f>-DE10+SP!DE11-SP!DF11+SP!DF59-SP!DE59</f>
        <v>-28414.399999999994</v>
      </c>
      <c r="DF29" s="45">
        <f>-DF10+SP!DF11-SP!DG11+SP!DG59-SP!DF59</f>
        <v>0</v>
      </c>
      <c r="DG29" s="45">
        <f>-DG10+SP!DG11-SP!DH11+SP!DH59-SP!DG59</f>
        <v>0</v>
      </c>
      <c r="DH29" s="45">
        <f>-DH10+SP!DH11-SP!DI11+SP!DI59-SP!DH59</f>
        <v>0</v>
      </c>
      <c r="DI29" s="45">
        <f>-DI10+SP!DI11-SP!DJ11+SP!DJ59-SP!DI59</f>
        <v>0</v>
      </c>
      <c r="DJ29" s="45">
        <f>-DJ10+SP!DJ11-SP!DK11+SP!DK59-SP!DJ59</f>
        <v>-42621.599999999991</v>
      </c>
      <c r="DK29" s="45">
        <f>-DK10+SP!DK11-SP!DL11+SP!DL59-SP!DK59</f>
        <v>1.4551915228366852E-11</v>
      </c>
      <c r="DL29" s="45">
        <f>-DL10+SP!DL11-SP!DM11+SP!DM59-SP!DL59</f>
        <v>0</v>
      </c>
      <c r="DM29" s="45">
        <f>-DM10+SP!DM11-SP!DN11+SP!DN59-SP!DM59</f>
        <v>0</v>
      </c>
      <c r="DN29" s="45">
        <f>-DN10+SP!DN11-SP!DO11+SP!DO59-SP!DN59</f>
        <v>0</v>
      </c>
      <c r="DO29" s="45">
        <f>-DO10+SP!DO11-SP!DP11+SP!DP59-SP!DO59</f>
        <v>0</v>
      </c>
      <c r="DP29" s="45">
        <f>-DP10+SP!DP11-SP!DQ11+SP!DQ59-SP!DP59</f>
        <v>0</v>
      </c>
      <c r="DQ29" s="45">
        <f>-DQ10+SP!DQ11-SP!DR11+SP!DR59-SP!DQ59</f>
        <v>-28414.399999999994</v>
      </c>
      <c r="DR29" s="45">
        <f>-DR10+SP!DR11-SP!DS11+SP!DS59-SP!DR59</f>
        <v>0</v>
      </c>
      <c r="DS29" s="45">
        <f>-DS10+SP!DS11-SP!DT11+SP!DT59-SP!DS59</f>
        <v>0</v>
      </c>
      <c r="DT29" s="45">
        <f>-DT10+SP!DT11-SP!DU11+SP!DU59-SP!DT59</f>
        <v>0</v>
      </c>
      <c r="DU29" s="45">
        <f>-DU10+SP!DU11-SP!DV11+SP!DV59-SP!DU59</f>
        <v>0</v>
      </c>
      <c r="DV29" s="45">
        <f>-DV10+SP!DV11-SP!DW11+SP!DW59-SP!DV59</f>
        <v>-42621.599999999991</v>
      </c>
      <c r="DW29" s="45">
        <f>-DW10+SP!DW11-SP!DX11+SP!DX59-SP!DW59</f>
        <v>1.4551915228366852E-11</v>
      </c>
      <c r="DY29" s="135">
        <f t="shared" ref="DY29:DY30" si="402">+SUM(H29:S29)</f>
        <v>0</v>
      </c>
      <c r="DZ29" s="135">
        <f t="shared" ref="DZ29:DZ30" si="403">+SUM(T29:AE29)</f>
        <v>-2800.2666666666669</v>
      </c>
      <c r="EA29" s="135">
        <f t="shared" ref="EA29:EA30" si="404">+SUM(AF29:AQ29)</f>
        <v>-85063.86666666664</v>
      </c>
      <c r="EB29" s="135">
        <f t="shared" ref="EB29:EB30" si="405">+SUM(AR29:BC29)</f>
        <v>-60816.000000000015</v>
      </c>
      <c r="EC29" s="135">
        <f t="shared" ref="EC29:EC30" si="406">+SUM(BD29:BO29)</f>
        <v>-77391.999999999971</v>
      </c>
      <c r="ED29" s="135">
        <f t="shared" ref="ED29:ED30" si="407">+SUM(BP29:CA29)</f>
        <v>-76243.999999999971</v>
      </c>
      <c r="EE29" s="135">
        <f t="shared" ref="EE29:EE30" si="408">+SUM(CB29:CM29)</f>
        <v>-71595.999999999942</v>
      </c>
      <c r="EF29" s="135">
        <f t="shared" ref="EF29:EF30" si="409">+SUM(CN29:CY29)</f>
        <v>-71035.999999999971</v>
      </c>
      <c r="EG29" s="135">
        <f t="shared" ref="EG29:EG30" si="410">+SUM(CZ29:DK29)</f>
        <v>-71035.999999999971</v>
      </c>
      <c r="EH29" s="135">
        <f t="shared" ref="EH29:EH30" si="411">+SUM(DL29:DW29)</f>
        <v>-71035.999999999971</v>
      </c>
    </row>
    <row r="30" spans="3:138" x14ac:dyDescent="0.25">
      <c r="D30" t="s">
        <v>281</v>
      </c>
      <c r="H30" s="45">
        <f>+SP!I64+SP!I65-SP!H65-SP!H64-H16</f>
        <v>0</v>
      </c>
      <c r="I30" s="45">
        <f>+SP!J64+SP!J65-SP!I65-SP!I64-I16</f>
        <v>0</v>
      </c>
      <c r="J30" s="45">
        <f>+SP!K64+SP!K65-SP!J65-SP!J64-J16</f>
        <v>0</v>
      </c>
      <c r="K30" s="45">
        <f>+SP!L64+SP!L65-SP!K65-SP!K64-K16</f>
        <v>0</v>
      </c>
      <c r="L30" s="45">
        <f>+SP!M64+SP!M65-SP!L65-SP!L64-L16</f>
        <v>0</v>
      </c>
      <c r="M30" s="45">
        <f>+SP!N64+SP!N65-SP!M65-SP!M64-M16</f>
        <v>0</v>
      </c>
      <c r="N30" s="45">
        <f>+SP!O64+SP!O65-SP!N65-SP!N64-N16</f>
        <v>0</v>
      </c>
      <c r="O30" s="45">
        <f>+SP!P64+SP!P65-SP!O65-SP!O64-O16</f>
        <v>0</v>
      </c>
      <c r="P30" s="45">
        <f>+SP!Q64+SP!Q65-SP!P65-SP!P64-P16</f>
        <v>0</v>
      </c>
      <c r="Q30" s="45">
        <f>+SP!R64+SP!R65-SP!Q65-SP!Q64-Q16</f>
        <v>0</v>
      </c>
      <c r="R30" s="45">
        <f>+SP!S64+SP!S65-SP!R65-SP!R64-R16</f>
        <v>0</v>
      </c>
      <c r="S30" s="45">
        <f>+SP!T64+SP!T65-SP!S65-SP!S64-S16</f>
        <v>0</v>
      </c>
      <c r="T30" s="45">
        <f>+SP!U64+SP!U65-SP!T65-SP!T64-T16</f>
        <v>0</v>
      </c>
      <c r="U30" s="45">
        <f>+SP!V64+SP!V65-SP!U65-SP!U64-U16</f>
        <v>0</v>
      </c>
      <c r="V30" s="45">
        <f>+SP!W64+SP!W65-SP!V65-SP!V64-V16</f>
        <v>0</v>
      </c>
      <c r="W30" s="45">
        <f>+SP!X64+SP!X65-SP!W65-SP!W64-W16</f>
        <v>0</v>
      </c>
      <c r="X30" s="45">
        <f>+SP!Y64+SP!Y65-SP!X65-SP!X64-X16</f>
        <v>0</v>
      </c>
      <c r="Y30" s="45">
        <f>+SP!Z64+SP!Z65-SP!Y65-SP!Y64-Y16</f>
        <v>0</v>
      </c>
      <c r="Z30" s="45">
        <f>+SP!AA64+SP!AA65-SP!Z65-SP!Z64-Z16</f>
        <v>0</v>
      </c>
      <c r="AA30" s="45">
        <f>+SP!AB64+SP!AB65-SP!AA65-SP!AA64-AA16</f>
        <v>0</v>
      </c>
      <c r="AB30" s="45">
        <f>+SP!AC64+SP!AC65-SP!AB65-SP!AB64-AB16</f>
        <v>0</v>
      </c>
      <c r="AC30" s="45">
        <f>+SP!AD64+SP!AD65-SP!AC65-SP!AC64-AC16</f>
        <v>0</v>
      </c>
      <c r="AD30" s="45">
        <f>+SP!AE64+SP!AE65-SP!AD65-SP!AD64-AD16</f>
        <v>0</v>
      </c>
      <c r="AE30" s="45">
        <f>+SP!AF64+SP!AF65-SP!AE65-SP!AE64-AE16</f>
        <v>0</v>
      </c>
      <c r="AF30" s="45">
        <f>+SP!AG64+SP!AG65-SP!AF65-SP!AF64-AF16</f>
        <v>0</v>
      </c>
      <c r="AG30" s="45">
        <f>+SP!AH64+SP!AH65-SP!AG65-SP!AG64-AG16</f>
        <v>0</v>
      </c>
      <c r="AH30" s="45">
        <f>+SP!AI64+SP!AI65-SP!AH65-SP!AH64-AH16</f>
        <v>0</v>
      </c>
      <c r="AI30" s="45">
        <f>+SP!AJ64+SP!AJ65-SP!AI65-SP!AI64-AI16</f>
        <v>0</v>
      </c>
      <c r="AJ30" s="45">
        <f>+SP!AK64+SP!AK65-SP!AJ65-SP!AJ64-AJ16</f>
        <v>0</v>
      </c>
      <c r="AK30" s="45">
        <f>+SP!AL64+SP!AL65-SP!AK65-SP!AK64-AK16</f>
        <v>0</v>
      </c>
      <c r="AL30" s="45">
        <f>+SP!AM64+SP!AM65-SP!AL65-SP!AL64-AL16</f>
        <v>0</v>
      </c>
      <c r="AM30" s="45">
        <f>+SP!AN64+SP!AN65-SP!AM65-SP!AM64-AM16</f>
        <v>0</v>
      </c>
      <c r="AN30" s="45">
        <f>+SP!AO64+SP!AO65-SP!AN65-SP!AN64-AN16</f>
        <v>0</v>
      </c>
      <c r="AO30" s="45">
        <f>+SP!AP64+SP!AP65-SP!AO65-SP!AO64-AO16</f>
        <v>0</v>
      </c>
      <c r="AP30" s="45">
        <f>+SP!AQ64+SP!AQ65-SP!AP65-SP!AP64-AP16</f>
        <v>0</v>
      </c>
      <c r="AQ30" s="45">
        <f>+SP!AR64+SP!AR65-SP!AQ65-SP!AQ64-AQ16</f>
        <v>0</v>
      </c>
      <c r="AR30" s="45">
        <f>+SP!AS64+SP!AS65-SP!AR65-SP!AR64-AR16</f>
        <v>0</v>
      </c>
      <c r="AS30" s="45">
        <f>+SP!AT64+SP!AT65-SP!AS65-SP!AS64-AS16</f>
        <v>0</v>
      </c>
      <c r="AT30" s="45">
        <f>+SP!AU64+SP!AU65-SP!AT65-SP!AT64-AT16</f>
        <v>0</v>
      </c>
      <c r="AU30" s="45">
        <f>+SP!AV64+SP!AV65-SP!AU65-SP!AU64-AU16</f>
        <v>0</v>
      </c>
      <c r="AV30" s="45">
        <f>+SP!AW64+SP!AW65-SP!AV65-SP!AV64-AV16</f>
        <v>0</v>
      </c>
      <c r="AW30" s="45">
        <f>+SP!AX64+SP!AX65-SP!AW65-SP!AW64-AW16</f>
        <v>0</v>
      </c>
      <c r="AX30" s="45">
        <f>+SP!AY64+SP!AY65-SP!AX65-SP!AX64-AX16</f>
        <v>0</v>
      </c>
      <c r="AY30" s="45">
        <f>+SP!AZ64+SP!AZ65-SP!AY65-SP!AY64-AY16</f>
        <v>0</v>
      </c>
      <c r="AZ30" s="45">
        <f>+SP!BA64+SP!BA65-SP!AZ65-SP!AZ64-AZ16</f>
        <v>0</v>
      </c>
      <c r="BA30" s="45">
        <f>+SP!BB64+SP!BB65-SP!BA65-SP!BA64-BA16</f>
        <v>0</v>
      </c>
      <c r="BB30" s="45">
        <f>+SP!BC64+SP!BC65-SP!BB65-SP!BB64-BB16</f>
        <v>0</v>
      </c>
      <c r="BC30" s="45">
        <f>+SP!BD64+SP!BD65-SP!BC65-SP!BC64-BC16</f>
        <v>0</v>
      </c>
      <c r="BD30" s="45">
        <f>+SP!BE64+SP!BE65-SP!BD65-SP!BD64-BD16</f>
        <v>0</v>
      </c>
      <c r="BE30" s="45">
        <f>+SP!BF64+SP!BF65-SP!BE65-SP!BE64-BE16</f>
        <v>0</v>
      </c>
      <c r="BF30" s="45">
        <f>+SP!BG64+SP!BG65-SP!BF65-SP!BF64-BF16</f>
        <v>0</v>
      </c>
      <c r="BG30" s="45">
        <f>+SP!BH64+SP!BH65-SP!BG65-SP!BG64-BG16</f>
        <v>0</v>
      </c>
      <c r="BH30" s="45">
        <f>+SP!BI64+SP!BI65-SP!BH65-SP!BH64-BH16</f>
        <v>0</v>
      </c>
      <c r="BI30" s="45">
        <f>+SP!BJ64+SP!BJ65-SP!BI65-SP!BI64-BI16</f>
        <v>0</v>
      </c>
      <c r="BJ30" s="45">
        <f>+SP!BK64+SP!BK65-SP!BJ65-SP!BJ64-BJ16</f>
        <v>0</v>
      </c>
      <c r="BK30" s="45">
        <f>+SP!BL64+SP!BL65-SP!BK65-SP!BK64-BK16</f>
        <v>0</v>
      </c>
      <c r="BL30" s="45">
        <f>+SP!BM64+SP!BM65-SP!BL65-SP!BL64-BL16</f>
        <v>0</v>
      </c>
      <c r="BM30" s="45">
        <f>+SP!BN64+SP!BN65-SP!BM65-SP!BM64-BM16</f>
        <v>0</v>
      </c>
      <c r="BN30" s="45">
        <f>+SP!BO64+SP!BO65-SP!BN65-SP!BN64-BN16</f>
        <v>0</v>
      </c>
      <c r="BO30" s="45">
        <f>+SP!BP64+SP!BP65-SP!BO65-SP!BO64-BO16</f>
        <v>0</v>
      </c>
      <c r="BP30" s="45">
        <f>+SP!BQ64+SP!BQ65-SP!BP65-SP!BP64-BP16</f>
        <v>0</v>
      </c>
      <c r="BQ30" s="45">
        <f>+SP!BR64+SP!BR65-SP!BQ65-SP!BQ64-BQ16</f>
        <v>0</v>
      </c>
      <c r="BR30" s="45">
        <f>+SP!BS64+SP!BS65-SP!BR65-SP!BR64-BR16</f>
        <v>0</v>
      </c>
      <c r="BS30" s="45">
        <f>+SP!BT64+SP!BT65-SP!BS65-SP!BS64-BS16</f>
        <v>0</v>
      </c>
      <c r="BT30" s="45">
        <f>+SP!BU64+SP!BU65-SP!BT65-SP!BT64-BT16</f>
        <v>0</v>
      </c>
      <c r="BU30" s="45">
        <f>+SP!BV64+SP!BV65-SP!BU65-SP!BU64-BU16</f>
        <v>0</v>
      </c>
      <c r="BV30" s="45">
        <f>+SP!BW64+SP!BW65-SP!BV65-SP!BV64-BV16</f>
        <v>0</v>
      </c>
      <c r="BW30" s="45">
        <f>+SP!BX64+SP!BX65-SP!BW65-SP!BW64-BW16</f>
        <v>0</v>
      </c>
      <c r="BX30" s="45">
        <f>+SP!BY64+SP!BY65-SP!BX65-SP!BX64-BX16</f>
        <v>0</v>
      </c>
      <c r="BY30" s="45">
        <f>+SP!BZ64+SP!BZ65-SP!BY65-SP!BY64-BY16</f>
        <v>0</v>
      </c>
      <c r="BZ30" s="45">
        <f>+SP!CA64+SP!CA65-SP!BZ65-SP!BZ64-BZ16</f>
        <v>0</v>
      </c>
      <c r="CA30" s="45">
        <f>+SP!CB64+SP!CB65-SP!CA65-SP!CA64-CA16</f>
        <v>0</v>
      </c>
      <c r="CB30" s="45">
        <f>+SP!CC64+SP!CC65-SP!CB65-SP!CB64-CB16</f>
        <v>0</v>
      </c>
      <c r="CC30" s="45">
        <f>+SP!CD64+SP!CD65-SP!CC65-SP!CC64-CC16</f>
        <v>0</v>
      </c>
      <c r="CD30" s="45">
        <f>+SP!CE64+SP!CE65-SP!CD65-SP!CD64-CD16</f>
        <v>0</v>
      </c>
      <c r="CE30" s="45">
        <f>+SP!CF64+SP!CF65-SP!CE65-SP!CE64-CE16</f>
        <v>0</v>
      </c>
      <c r="CF30" s="45">
        <f>+SP!CG64+SP!CG65-SP!CF65-SP!CF64-CF16</f>
        <v>0</v>
      </c>
      <c r="CG30" s="45">
        <f>+SP!CH64+SP!CH65-SP!CG65-SP!CG64-CG16</f>
        <v>0</v>
      </c>
      <c r="CH30" s="45">
        <f>+SP!CI64+SP!CI65-SP!CH65-SP!CH64-CH16</f>
        <v>0</v>
      </c>
      <c r="CI30" s="45">
        <f>+SP!CJ64+SP!CJ65-SP!CI65-SP!CI64-CI16</f>
        <v>0</v>
      </c>
      <c r="CJ30" s="45">
        <f>+SP!CK64+SP!CK65-SP!CJ65-SP!CJ64-CJ16</f>
        <v>0</v>
      </c>
      <c r="CK30" s="45">
        <f>+SP!CL64+SP!CL65-SP!CK65-SP!CK64-CK16</f>
        <v>0</v>
      </c>
      <c r="CL30" s="45">
        <f>+SP!CM64+SP!CM65-SP!CL65-SP!CL64-CL16</f>
        <v>0</v>
      </c>
      <c r="CM30" s="45">
        <f>+SP!CN64+SP!CN65-SP!CM65-SP!CM64-CM16</f>
        <v>0</v>
      </c>
      <c r="CN30" s="45">
        <f>+SP!CO64+SP!CO65-SP!CN65-SP!CN64-CN16</f>
        <v>0</v>
      </c>
      <c r="CO30" s="45">
        <f>+SP!CP64+SP!CP65-SP!CO65-SP!CO64-CO16</f>
        <v>0</v>
      </c>
      <c r="CP30" s="45">
        <f>+SP!CQ64+SP!CQ65-SP!CP65-SP!CP64-CP16</f>
        <v>0</v>
      </c>
      <c r="CQ30" s="45">
        <f>+SP!CR64+SP!CR65-SP!CQ65-SP!CQ64-CQ16</f>
        <v>0</v>
      </c>
      <c r="CR30" s="45">
        <f>+SP!CS64+SP!CS65-SP!CR65-SP!CR64-CR16</f>
        <v>0</v>
      </c>
      <c r="CS30" s="45">
        <f>+SP!CT64+SP!CT65-SP!CS65-SP!CS64-CS16</f>
        <v>0</v>
      </c>
      <c r="CT30" s="45">
        <f>+SP!CU64+SP!CU65-SP!CT65-SP!CT64-CT16</f>
        <v>0</v>
      </c>
      <c r="CU30" s="45">
        <f>+SP!CV64+SP!CV65-SP!CU65-SP!CU64-CU16</f>
        <v>0</v>
      </c>
      <c r="CV30" s="45">
        <f>+SP!CW64+SP!CW65-SP!CV65-SP!CV64-CV16</f>
        <v>0</v>
      </c>
      <c r="CW30" s="45">
        <f>+SP!CX64+SP!CX65-SP!CW65-SP!CW64-CW16</f>
        <v>0</v>
      </c>
      <c r="CX30" s="45">
        <f>+SP!CY64+SP!CY65-SP!CX65-SP!CX64-CX16</f>
        <v>0</v>
      </c>
      <c r="CY30" s="45">
        <f>+SP!CZ64+SP!CZ65-SP!CY65-SP!CY64-CY16</f>
        <v>0</v>
      </c>
      <c r="CZ30" s="45">
        <f>+SP!DA64+SP!DA65-SP!CZ65-SP!CZ64-CZ16</f>
        <v>0</v>
      </c>
      <c r="DA30" s="45">
        <f>+SP!DB64+SP!DB65-SP!DA65-SP!DA64-DA16</f>
        <v>0</v>
      </c>
      <c r="DB30" s="45">
        <f>+SP!DC64+SP!DC65-SP!DB65-SP!DB64-DB16</f>
        <v>0</v>
      </c>
      <c r="DC30" s="45">
        <f>+SP!DD64+SP!DD65-SP!DC65-SP!DC64-DC16</f>
        <v>0</v>
      </c>
      <c r="DD30" s="45">
        <f>+SP!DE64+SP!DE65-SP!DD65-SP!DD64-DD16</f>
        <v>0</v>
      </c>
      <c r="DE30" s="45">
        <f>+SP!DF64+SP!DF65-SP!DE65-SP!DE64-DE16</f>
        <v>0</v>
      </c>
      <c r="DF30" s="45">
        <f>+SP!DG64+SP!DG65-SP!DF65-SP!DF64-DF16</f>
        <v>0</v>
      </c>
      <c r="DG30" s="45">
        <f>+SP!DH64+SP!DH65-SP!DG65-SP!DG64-DG16</f>
        <v>0</v>
      </c>
      <c r="DH30" s="45">
        <f>+SP!DI64+SP!DI65-SP!DH65-SP!DH64-DH16</f>
        <v>0</v>
      </c>
      <c r="DI30" s="45">
        <f>+SP!DJ64+SP!DJ65-SP!DI65-SP!DI64-DI16</f>
        <v>0</v>
      </c>
      <c r="DJ30" s="45">
        <f>+SP!DK64+SP!DK65-SP!DJ65-SP!DJ64-DJ16</f>
        <v>0</v>
      </c>
      <c r="DK30" s="45">
        <f>+SP!DL64+SP!DL65-SP!DK65-SP!DK64-DK16</f>
        <v>0</v>
      </c>
      <c r="DL30" s="45">
        <f>+SP!DM64+SP!DM65-SP!DL65-SP!DL64-DL16</f>
        <v>0</v>
      </c>
      <c r="DM30" s="45">
        <f>+SP!DN64+SP!DN65-SP!DM65-SP!DM64-DM16</f>
        <v>0</v>
      </c>
      <c r="DN30" s="45">
        <f>+SP!DO64+SP!DO65-SP!DN65-SP!DN64-DN16</f>
        <v>0</v>
      </c>
      <c r="DO30" s="45">
        <f>+SP!DP64+SP!DP65-SP!DO65-SP!DO64-DO16</f>
        <v>0</v>
      </c>
      <c r="DP30" s="45">
        <f>+SP!DQ64+SP!DQ65-SP!DP65-SP!DP64-DP16</f>
        <v>0</v>
      </c>
      <c r="DQ30" s="45">
        <f>+SP!DR64+SP!DR65-SP!DQ65-SP!DQ64-DQ16</f>
        <v>0</v>
      </c>
      <c r="DR30" s="45">
        <f>+SP!DS64+SP!DS65-SP!DR65-SP!DR64-DR16</f>
        <v>0</v>
      </c>
      <c r="DS30" s="45">
        <f>+SP!DT64+SP!DT65-SP!DS65-SP!DS64-DS16</f>
        <v>0</v>
      </c>
      <c r="DT30" s="45">
        <f>+SP!DU64+SP!DU65-SP!DT65-SP!DT64-DT16</f>
        <v>0</v>
      </c>
      <c r="DU30" s="45">
        <f>+SP!DV64+SP!DV65-SP!DU65-SP!DU64-DU16</f>
        <v>0</v>
      </c>
      <c r="DV30" s="45">
        <f>+SP!DW64+SP!DW65-SP!DV65-SP!DV64-DV16</f>
        <v>0</v>
      </c>
      <c r="DW30" s="45">
        <f>+SP!DX64+SP!DX65-SP!DW65-SP!DW64-DW16</f>
        <v>0</v>
      </c>
      <c r="DY30" s="135">
        <f t="shared" si="402"/>
        <v>0</v>
      </c>
      <c r="DZ30" s="135">
        <f t="shared" si="403"/>
        <v>0</v>
      </c>
      <c r="EA30" s="135">
        <f t="shared" si="404"/>
        <v>0</v>
      </c>
      <c r="EB30" s="135">
        <f t="shared" si="405"/>
        <v>0</v>
      </c>
      <c r="EC30" s="135">
        <f t="shared" si="406"/>
        <v>0</v>
      </c>
      <c r="ED30" s="135">
        <f t="shared" si="407"/>
        <v>0</v>
      </c>
      <c r="EE30" s="135">
        <f t="shared" si="408"/>
        <v>0</v>
      </c>
      <c r="EF30" s="135">
        <f t="shared" si="409"/>
        <v>0</v>
      </c>
      <c r="EG30" s="135">
        <f t="shared" si="410"/>
        <v>0</v>
      </c>
      <c r="EH30" s="135">
        <f t="shared" si="411"/>
        <v>0</v>
      </c>
    </row>
    <row r="31" spans="3:138" x14ac:dyDescent="0.25">
      <c r="D31" s="133" t="s">
        <v>282</v>
      </c>
      <c r="H31" s="96">
        <f>SUM(H29:H30)+H27</f>
        <v>-82323.076923076937</v>
      </c>
      <c r="I31" s="96">
        <f>SUM(I29:I30)+I27</f>
        <v>15220.256410256399</v>
      </c>
      <c r="J31" s="96">
        <f t="shared" ref="J31:N31" si="412">SUM(J29:J30)+J27</f>
        <v>-24779.743589743593</v>
      </c>
      <c r="K31" s="96">
        <f t="shared" si="412"/>
        <v>-24779.743589743586</v>
      </c>
      <c r="L31" s="96">
        <f t="shared" si="412"/>
        <v>-69779.743589743593</v>
      </c>
      <c r="M31" s="96">
        <f t="shared" si="412"/>
        <v>-24779.743589743593</v>
      </c>
      <c r="N31" s="96">
        <f t="shared" si="412"/>
        <v>-24779.743589743593</v>
      </c>
      <c r="O31" s="96">
        <f t="shared" ref="O31" si="413">SUM(O29:O30)+O27</f>
        <v>-24779.743589743593</v>
      </c>
      <c r="P31" s="96">
        <f t="shared" ref="P31" si="414">SUM(P29:P30)+P27</f>
        <v>-24779.743589743593</v>
      </c>
      <c r="Q31" s="96">
        <f t="shared" ref="Q31" si="415">SUM(Q29:Q30)+Q27</f>
        <v>-24779.743589743593</v>
      </c>
      <c r="R31" s="96">
        <f t="shared" ref="R31" si="416">SUM(R29:R30)+R27</f>
        <v>-24779.743589743593</v>
      </c>
      <c r="S31" s="96">
        <f t="shared" ref="S31" si="417">SUM(S29:S30)+S27</f>
        <v>-49459.230769230766</v>
      </c>
      <c r="T31" s="96">
        <f t="shared" ref="T31" si="418">SUM(T29:T30)+T27</f>
        <v>-111918.20512820513</v>
      </c>
      <c r="U31" s="96">
        <f t="shared" ref="U31" si="419">SUM(U29:U30)+U27</f>
        <v>27471.794871794871</v>
      </c>
      <c r="V31" s="96">
        <f t="shared" ref="V31" si="420">SUM(V29:V30)+V27</f>
        <v>27471.794871794868</v>
      </c>
      <c r="W31" s="96">
        <f t="shared" ref="W31" si="421">SUM(W29:W30)+W27</f>
        <v>27471.794871794871</v>
      </c>
      <c r="X31" s="96">
        <f t="shared" ref="X31" si="422">SUM(X29:X30)+X27</f>
        <v>27471.794871794875</v>
      </c>
      <c r="Y31" s="96">
        <f t="shared" ref="Y31" si="423">SUM(Y29:Y30)+Y27</f>
        <v>25511.608205128203</v>
      </c>
      <c r="Z31" s="96">
        <f t="shared" ref="Z31" si="424">SUM(Z29:Z30)+Z27</f>
        <v>27471.794871794868</v>
      </c>
      <c r="AA31" s="96">
        <f t="shared" ref="AA31" si="425">SUM(AA29:AA30)+AA27</f>
        <v>27471.794871794875</v>
      </c>
      <c r="AB31" s="96">
        <f t="shared" ref="AB31" si="426">SUM(AB29:AB30)+AB27</f>
        <v>27471.794871794882</v>
      </c>
      <c r="AC31" s="96">
        <f t="shared" ref="AC31" si="427">SUM(AC29:AC30)+AC27</f>
        <v>27471.794871794875</v>
      </c>
      <c r="AD31" s="96">
        <f t="shared" ref="AD31" si="428">SUM(AD29:AD30)+AD27</f>
        <v>26631.714871794866</v>
      </c>
      <c r="AE31" s="96">
        <f t="shared" ref="AE31" si="429">SUM(AE29:AE30)+AE27</f>
        <v>-10028.205128205154</v>
      </c>
      <c r="AF31" s="96">
        <f t="shared" ref="AF31" si="430">SUM(AF29:AF30)+AF27</f>
        <v>27471.794871794868</v>
      </c>
      <c r="AG31" s="96">
        <f t="shared" ref="AG31" si="431">SUM(AG29:AG30)+AG27</f>
        <v>27471.794871794871</v>
      </c>
      <c r="AH31" s="96">
        <f t="shared" ref="AH31" si="432">SUM(AH29:AH30)+AH27</f>
        <v>27471.794871794875</v>
      </c>
      <c r="AI31" s="96">
        <f t="shared" ref="AI31" si="433">SUM(AI29:AI30)+AI27</f>
        <v>27471.794871794871</v>
      </c>
      <c r="AJ31" s="96">
        <f t="shared" ref="AJ31" si="434">SUM(AJ29:AJ30)+AJ27</f>
        <v>27471.794871794868</v>
      </c>
      <c r="AK31" s="96">
        <f t="shared" ref="AK31" si="435">SUM(AK29:AK30)+AK27</f>
        <v>-31652.871794871768</v>
      </c>
      <c r="AL31" s="96">
        <f t="shared" ref="AL31" si="436">SUM(AL29:AL30)+AL27</f>
        <v>27471.794871794882</v>
      </c>
      <c r="AM31" s="96">
        <f t="shared" ref="AM31" si="437">SUM(AM29:AM30)+AM27</f>
        <v>27471.794871794875</v>
      </c>
      <c r="AN31" s="96">
        <f t="shared" ref="AN31" si="438">SUM(AN29:AN30)+AN27</f>
        <v>27471.794871794868</v>
      </c>
      <c r="AO31" s="96">
        <f t="shared" ref="AO31" si="439">SUM(AO29:AO30)+AO27</f>
        <v>27471.794871794875</v>
      </c>
      <c r="AP31" s="96">
        <f t="shared" ref="AP31" si="440">SUM(AP29:AP30)+AP27</f>
        <v>1532.5948717948922</v>
      </c>
      <c r="AQ31" s="96">
        <f t="shared" ref="AQ31" si="441">SUM(AQ29:AQ30)+AQ27</f>
        <v>-10989.743589743628</v>
      </c>
      <c r="AR31" s="96">
        <f t="shared" ref="AR31" si="442">SUM(AR29:AR30)+AR27</f>
        <v>27471.794871794868</v>
      </c>
      <c r="AS31" s="96">
        <f t="shared" ref="AS31" si="443">SUM(AS29:AS30)+AS27</f>
        <v>27471.794871794871</v>
      </c>
      <c r="AT31" s="96">
        <f t="shared" ref="AT31" si="444">SUM(AT29:AT30)+AT27</f>
        <v>27471.794871794875</v>
      </c>
      <c r="AU31" s="96">
        <f t="shared" ref="AU31" si="445">SUM(AU29:AU30)+AU27</f>
        <v>27471.794871794871</v>
      </c>
      <c r="AV31" s="96">
        <f t="shared" ref="AV31" si="446">SUM(AV29:AV30)+AV27</f>
        <v>27471.794871794882</v>
      </c>
      <c r="AW31" s="96">
        <f t="shared" ref="AW31" si="447">SUM(AW29:AW30)+AW27</f>
        <v>-2129.805128205131</v>
      </c>
      <c r="AX31" s="96">
        <f t="shared" ref="AX31" si="448">SUM(AX29:AX30)+AX27</f>
        <v>27471.794871794864</v>
      </c>
      <c r="AY31" s="96">
        <f t="shared" ref="AY31" si="449">SUM(AY29:AY30)+AY27</f>
        <v>27471.794871794875</v>
      </c>
      <c r="AZ31" s="96">
        <f t="shared" ref="AZ31" si="450">SUM(AZ29:AZ30)+AZ27</f>
        <v>27471.794871794882</v>
      </c>
      <c r="BA31" s="96">
        <f t="shared" ref="BA31" si="451">SUM(BA29:BA30)+BA27</f>
        <v>27471.794871794875</v>
      </c>
      <c r="BB31" s="96">
        <f t="shared" ref="BB31" si="452">SUM(BB29:BB30)+BB27</f>
        <v>-3742.6051282051267</v>
      </c>
      <c r="BC31" s="96">
        <f t="shared" ref="BC31" si="453">SUM(BC29:BC30)+BC27</f>
        <v>-10989.743589743637</v>
      </c>
      <c r="BD31" s="96">
        <f t="shared" ref="BD31" si="454">SUM(BD29:BD30)+BD27</f>
        <v>27471.794871794868</v>
      </c>
      <c r="BE31" s="96">
        <f t="shared" ref="BE31" si="455">SUM(BE29:BE30)+BE27</f>
        <v>27471.794871794871</v>
      </c>
      <c r="BF31" s="96">
        <f t="shared" ref="BF31" si="456">SUM(BF29:BF30)+BF27</f>
        <v>27471.794871794875</v>
      </c>
      <c r="BG31" s="96">
        <f t="shared" ref="BG31" si="457">SUM(BG29:BG30)+BG27</f>
        <v>27471.794871794871</v>
      </c>
      <c r="BH31" s="96">
        <f t="shared" ref="BH31" si="458">SUM(BH29:BH30)+BH27</f>
        <v>27471.794871794868</v>
      </c>
      <c r="BI31" s="96">
        <f t="shared" ref="BI31" si="459">SUM(BI29:BI30)+BI27</f>
        <v>-11095.4051282051</v>
      </c>
      <c r="BJ31" s="96">
        <f t="shared" ref="BJ31" si="460">SUM(BJ29:BJ30)+BJ27</f>
        <v>27471.794871794882</v>
      </c>
      <c r="BK31" s="96">
        <f t="shared" ref="BK31" si="461">SUM(BK29:BK30)+BK27</f>
        <v>27471.794871794875</v>
      </c>
      <c r="BL31" s="96">
        <f t="shared" ref="BL31" si="462">SUM(BL29:BL30)+BL27</f>
        <v>27471.794871794868</v>
      </c>
      <c r="BM31" s="96">
        <f t="shared" ref="BM31" si="463">SUM(BM29:BM30)+BM27</f>
        <v>27471.794871794875</v>
      </c>
      <c r="BN31" s="96">
        <f t="shared" ref="BN31" si="464">SUM(BN29:BN30)+BN27</f>
        <v>-11353.005128205106</v>
      </c>
      <c r="BO31" s="96">
        <f t="shared" ref="BO31" si="465">SUM(BO29:BO30)+BO27</f>
        <v>-10989.743589743623</v>
      </c>
      <c r="BP31" s="96">
        <f t="shared" ref="BP31" si="466">SUM(BP29:BP30)+BP27</f>
        <v>27471.794871794868</v>
      </c>
      <c r="BQ31" s="96">
        <f t="shared" ref="BQ31" si="467">SUM(BQ29:BQ30)+BQ27</f>
        <v>27471.794871794871</v>
      </c>
      <c r="BR31" s="96">
        <f t="shared" ref="BR31" si="468">SUM(BR29:BR30)+BR27</f>
        <v>27471.794871794875</v>
      </c>
      <c r="BS31" s="96">
        <f t="shared" ref="BS31" si="469">SUM(BS29:BS30)+BS27</f>
        <v>27471.794871794871</v>
      </c>
      <c r="BT31" s="96">
        <f t="shared" ref="BT31" si="470">SUM(BT29:BT30)+BT27</f>
        <v>27471.794871794882</v>
      </c>
      <c r="BU31" s="96">
        <f t="shared" ref="BU31" si="471">SUM(BU29:BU30)+BU27</f>
        <v>-6486.6051282051048</v>
      </c>
      <c r="BV31" s="96">
        <f t="shared" ref="BV31" si="472">SUM(BV29:BV30)+BV27</f>
        <v>27471.794871794868</v>
      </c>
      <c r="BW31" s="96">
        <f t="shared" ref="BW31" si="473">SUM(BW29:BW30)+BW27</f>
        <v>27471.794871794875</v>
      </c>
      <c r="BX31" s="96">
        <f t="shared" ref="BX31" si="474">SUM(BX29:BX30)+BX27</f>
        <v>27471.794871794882</v>
      </c>
      <c r="BY31" s="96">
        <f t="shared" ref="BY31" si="475">SUM(BY29:BY30)+BY27</f>
        <v>27471.794871794875</v>
      </c>
      <c r="BZ31" s="96">
        <f t="shared" ref="BZ31" si="476">SUM(BZ29:BZ30)+BZ27</f>
        <v>-14813.805128205109</v>
      </c>
      <c r="CA31" s="96">
        <f t="shared" ref="CA31" si="477">SUM(CA29:CA30)+CA27</f>
        <v>-10989.74358974363</v>
      </c>
      <c r="CB31" s="96">
        <f t="shared" ref="CB31" si="478">SUM(CB29:CB30)+CB27</f>
        <v>27471.794871794868</v>
      </c>
      <c r="CC31" s="96">
        <f t="shared" ref="CC31" si="479">SUM(CC29:CC30)+CC27</f>
        <v>27471.794871794871</v>
      </c>
      <c r="CD31" s="96">
        <f t="shared" ref="CD31" si="480">SUM(CD29:CD30)+CD27</f>
        <v>27471.794871794875</v>
      </c>
      <c r="CE31" s="96">
        <f t="shared" ref="CE31" si="481">SUM(CE29:CE30)+CE27</f>
        <v>27471.794871794871</v>
      </c>
      <c r="CF31" s="96">
        <f t="shared" ref="CF31" si="482">SUM(CF29:CF30)+CF27</f>
        <v>27471.794871794868</v>
      </c>
      <c r="CG31" s="96">
        <f t="shared" ref="CG31" si="483">SUM(CG29:CG30)+CG27</f>
        <v>-1502.6051282051048</v>
      </c>
      <c r="CH31" s="96">
        <f t="shared" ref="CH31" si="484">SUM(CH29:CH30)+CH27</f>
        <v>27471.794871794882</v>
      </c>
      <c r="CI31" s="96">
        <f t="shared" ref="CI31" si="485">SUM(CI29:CI30)+CI27</f>
        <v>27471.794871794875</v>
      </c>
      <c r="CJ31" s="96">
        <f t="shared" ref="CJ31" si="486">SUM(CJ29:CJ30)+CJ27</f>
        <v>27471.794871794868</v>
      </c>
      <c r="CK31" s="96">
        <f t="shared" ref="CK31" si="487">SUM(CK29:CK30)+CK27</f>
        <v>27471.794871794875</v>
      </c>
      <c r="CL31" s="96">
        <f t="shared" ref="CL31" si="488">SUM(CL29:CL30)+CL27</f>
        <v>-15149.80512820508</v>
      </c>
      <c r="CM31" s="96">
        <f t="shared" ref="CM31" si="489">SUM(CM29:CM30)+CM27</f>
        <v>-10989.743589743623</v>
      </c>
      <c r="CN31" s="96">
        <f t="shared" ref="CN31" si="490">SUM(CN29:CN30)+CN27</f>
        <v>27471.794871794868</v>
      </c>
      <c r="CO31" s="96">
        <f t="shared" ref="CO31" si="491">SUM(CO29:CO30)+CO27</f>
        <v>27471.794871794871</v>
      </c>
      <c r="CP31" s="96">
        <f t="shared" ref="CP31" si="492">SUM(CP29:CP30)+CP27</f>
        <v>27471.794871794875</v>
      </c>
      <c r="CQ31" s="96">
        <f t="shared" ref="CQ31" si="493">SUM(CQ29:CQ30)+CQ27</f>
        <v>27471.794871794871</v>
      </c>
      <c r="CR31" s="96">
        <f t="shared" ref="CR31" si="494">SUM(CR29:CR30)+CR27</f>
        <v>27471.794871794882</v>
      </c>
      <c r="CS31" s="96">
        <f t="shared" ref="CS31" si="495">SUM(CS29:CS30)+CS27</f>
        <v>-942.6051282051194</v>
      </c>
      <c r="CT31" s="96">
        <f t="shared" ref="CT31" si="496">SUM(CT29:CT30)+CT27</f>
        <v>27471.794871794868</v>
      </c>
      <c r="CU31" s="96">
        <f t="shared" ref="CU31" si="497">SUM(CU29:CU30)+CU27</f>
        <v>27471.794871794875</v>
      </c>
      <c r="CV31" s="96">
        <f t="shared" ref="CV31" si="498">SUM(CV29:CV30)+CV27</f>
        <v>27471.794871794882</v>
      </c>
      <c r="CW31" s="96">
        <f t="shared" ref="CW31" si="499">SUM(CW29:CW30)+CW27</f>
        <v>27471.794871794875</v>
      </c>
      <c r="CX31" s="96">
        <f t="shared" ref="CX31" si="500">SUM(CX29:CX30)+CX27</f>
        <v>-15149.805128205109</v>
      </c>
      <c r="CY31" s="96">
        <f t="shared" ref="CY31" si="501">SUM(CY29:CY30)+CY27</f>
        <v>-10989.743589743623</v>
      </c>
      <c r="CZ31" s="96">
        <f t="shared" ref="CZ31" si="502">SUM(CZ29:CZ30)+CZ27</f>
        <v>27471.794871794868</v>
      </c>
      <c r="DA31" s="96">
        <f t="shared" ref="DA31" si="503">SUM(DA29:DA30)+DA27</f>
        <v>27471.794871794871</v>
      </c>
      <c r="DB31" s="96">
        <f t="shared" ref="DB31" si="504">SUM(DB29:DB30)+DB27</f>
        <v>27471.794871794875</v>
      </c>
      <c r="DC31" s="96">
        <f t="shared" ref="DC31" si="505">SUM(DC29:DC30)+DC27</f>
        <v>27471.794871794871</v>
      </c>
      <c r="DD31" s="96">
        <f t="shared" ref="DD31" si="506">SUM(DD29:DD30)+DD27</f>
        <v>27471.794871794868</v>
      </c>
      <c r="DE31" s="96">
        <f t="shared" ref="DE31" si="507">SUM(DE29:DE30)+DE27</f>
        <v>-942.6051282051194</v>
      </c>
      <c r="DF31" s="96">
        <f t="shared" ref="DF31" si="508">SUM(DF29:DF30)+DF27</f>
        <v>27471.794871794882</v>
      </c>
      <c r="DG31" s="96">
        <f t="shared" ref="DG31" si="509">SUM(DG29:DG30)+DG27</f>
        <v>27471.794871794875</v>
      </c>
      <c r="DH31" s="96">
        <f t="shared" ref="DH31" si="510">SUM(DH29:DH30)+DH27</f>
        <v>27471.794871794868</v>
      </c>
      <c r="DI31" s="96">
        <f t="shared" ref="DI31" si="511">SUM(DI29:DI30)+DI27</f>
        <v>27471.794871794875</v>
      </c>
      <c r="DJ31" s="96">
        <f t="shared" ref="DJ31" si="512">SUM(DJ29:DJ30)+DJ27</f>
        <v>-15149.805128205109</v>
      </c>
      <c r="DK31" s="96">
        <f t="shared" ref="DK31" si="513">SUM(DK29:DK30)+DK27</f>
        <v>-10989.743589743608</v>
      </c>
      <c r="DL31" s="96">
        <f t="shared" ref="DL31" si="514">SUM(DL29:DL30)+DL27</f>
        <v>27471.794871794868</v>
      </c>
      <c r="DM31" s="96">
        <f t="shared" ref="DM31" si="515">SUM(DM29:DM30)+DM27</f>
        <v>27471.794871794871</v>
      </c>
      <c r="DN31" s="96">
        <f t="shared" ref="DN31" si="516">SUM(DN29:DN30)+DN27</f>
        <v>27471.794871794875</v>
      </c>
      <c r="DO31" s="96">
        <f t="shared" ref="DO31" si="517">SUM(DO29:DO30)+DO27</f>
        <v>27471.794871794871</v>
      </c>
      <c r="DP31" s="96">
        <f t="shared" ref="DP31" si="518">SUM(DP29:DP30)+DP27</f>
        <v>27471.794871794882</v>
      </c>
      <c r="DQ31" s="96">
        <f t="shared" ref="DQ31" si="519">SUM(DQ29:DQ30)+DQ27</f>
        <v>-942.6051282051194</v>
      </c>
      <c r="DR31" s="96">
        <f t="shared" ref="DR31" si="520">SUM(DR29:DR30)+DR27</f>
        <v>27471.794871794868</v>
      </c>
      <c r="DS31" s="96">
        <f t="shared" ref="DS31" si="521">SUM(DS29:DS30)+DS27</f>
        <v>27471.794871794875</v>
      </c>
      <c r="DT31" s="96">
        <f t="shared" ref="DT31" si="522">SUM(DT29:DT30)+DT27</f>
        <v>27471.794871794882</v>
      </c>
      <c r="DU31" s="96">
        <f t="shared" ref="DU31" si="523">SUM(DU29:DU30)+DU27</f>
        <v>27471.794871794875</v>
      </c>
      <c r="DV31" s="96">
        <f t="shared" ref="DV31" si="524">SUM(DV29:DV30)+DV27</f>
        <v>-15149.805128205124</v>
      </c>
      <c r="DW31" s="96">
        <f t="shared" ref="DW31" si="525">SUM(DW29:DW30)+DW27</f>
        <v>-10989.743589743608</v>
      </c>
      <c r="DY31" s="96">
        <f t="shared" ref="DY31" si="526">SUM(DY29:DY30)+DY27</f>
        <v>-384579.74358974356</v>
      </c>
      <c r="DZ31" s="96">
        <f t="shared" ref="DZ31" si="527">SUM(DZ29:DZ30)+DZ27</f>
        <v>149971.27179487178</v>
      </c>
      <c r="EA31" s="96">
        <f t="shared" ref="EA31" si="528">SUM(EA29:EA30)+EA27</f>
        <v>206136.13333333336</v>
      </c>
      <c r="EB31" s="96">
        <f t="shared" ref="EB31" si="529">SUM(EB29:EB30)+EB27</f>
        <v>230383.99999999994</v>
      </c>
      <c r="EC31" s="96">
        <f t="shared" ref="EC31" si="530">SUM(EC29:EC30)+EC27</f>
        <v>213807.99999999991</v>
      </c>
      <c r="ED31" s="96">
        <f t="shared" ref="ED31" si="531">SUM(ED29:ED30)+ED27</f>
        <v>214955.99999999991</v>
      </c>
      <c r="EE31" s="96">
        <f t="shared" ref="EE31" si="532">SUM(EE29:EE30)+EE27</f>
        <v>219603.99999999994</v>
      </c>
      <c r="EF31" s="96">
        <f t="shared" ref="EF31" si="533">SUM(EF29:EF30)+EF27</f>
        <v>220163.99999999991</v>
      </c>
      <c r="EG31" s="96">
        <f t="shared" ref="EG31" si="534">SUM(EG29:EG30)+EG27</f>
        <v>220163.99999999991</v>
      </c>
      <c r="EH31" s="96">
        <f t="shared" ref="EH31" si="535">SUM(EH29:EH30)+EH27</f>
        <v>220163.99999999991</v>
      </c>
    </row>
    <row r="32" spans="3:138" x14ac:dyDescent="0.25">
      <c r="D32" s="131"/>
    </row>
    <row r="33" spans="3:138" x14ac:dyDescent="0.25">
      <c r="D33" s="133" t="s">
        <v>283</v>
      </c>
      <c r="H33" s="96">
        <f>+H31</f>
        <v>-82323.076923076937</v>
      </c>
      <c r="I33" s="96">
        <f>+I31</f>
        <v>15220.256410256399</v>
      </c>
      <c r="J33" s="96">
        <f t="shared" ref="J33:N33" si="536">+J31</f>
        <v>-24779.743589743593</v>
      </c>
      <c r="K33" s="96">
        <f t="shared" si="536"/>
        <v>-24779.743589743586</v>
      </c>
      <c r="L33" s="96">
        <f t="shared" si="536"/>
        <v>-69779.743589743593</v>
      </c>
      <c r="M33" s="96">
        <f t="shared" si="536"/>
        <v>-24779.743589743593</v>
      </c>
      <c r="N33" s="96">
        <f t="shared" si="536"/>
        <v>-24779.743589743593</v>
      </c>
      <c r="O33" s="96">
        <f t="shared" ref="O33:BU33" si="537">+O31</f>
        <v>-24779.743589743593</v>
      </c>
      <c r="P33" s="96">
        <f t="shared" si="537"/>
        <v>-24779.743589743593</v>
      </c>
      <c r="Q33" s="96">
        <f t="shared" si="537"/>
        <v>-24779.743589743593</v>
      </c>
      <c r="R33" s="96">
        <f t="shared" si="537"/>
        <v>-24779.743589743593</v>
      </c>
      <c r="S33" s="96">
        <f t="shared" si="537"/>
        <v>-49459.230769230766</v>
      </c>
      <c r="T33" s="96">
        <f t="shared" si="537"/>
        <v>-111918.20512820513</v>
      </c>
      <c r="U33" s="96">
        <f t="shared" si="537"/>
        <v>27471.794871794871</v>
      </c>
      <c r="V33" s="96">
        <f t="shared" si="537"/>
        <v>27471.794871794868</v>
      </c>
      <c r="W33" s="96">
        <f t="shared" si="537"/>
        <v>27471.794871794871</v>
      </c>
      <c r="X33" s="96">
        <f t="shared" si="537"/>
        <v>27471.794871794875</v>
      </c>
      <c r="Y33" s="96">
        <f t="shared" si="537"/>
        <v>25511.608205128203</v>
      </c>
      <c r="Z33" s="96">
        <f t="shared" si="537"/>
        <v>27471.794871794868</v>
      </c>
      <c r="AA33" s="96">
        <f t="shared" si="537"/>
        <v>27471.794871794875</v>
      </c>
      <c r="AB33" s="96">
        <f t="shared" si="537"/>
        <v>27471.794871794882</v>
      </c>
      <c r="AC33" s="96">
        <f t="shared" si="537"/>
        <v>27471.794871794875</v>
      </c>
      <c r="AD33" s="96">
        <f t="shared" si="537"/>
        <v>26631.714871794866</v>
      </c>
      <c r="AE33" s="96">
        <f t="shared" si="537"/>
        <v>-10028.205128205154</v>
      </c>
      <c r="AF33" s="96">
        <f t="shared" si="537"/>
        <v>27471.794871794868</v>
      </c>
      <c r="AG33" s="96">
        <f t="shared" si="537"/>
        <v>27471.794871794871</v>
      </c>
      <c r="AH33" s="96">
        <f t="shared" si="537"/>
        <v>27471.794871794875</v>
      </c>
      <c r="AI33" s="96">
        <f t="shared" si="537"/>
        <v>27471.794871794871</v>
      </c>
      <c r="AJ33" s="96">
        <f t="shared" si="537"/>
        <v>27471.794871794868</v>
      </c>
      <c r="AK33" s="96">
        <f t="shared" si="537"/>
        <v>-31652.871794871768</v>
      </c>
      <c r="AL33" s="96">
        <f t="shared" si="537"/>
        <v>27471.794871794882</v>
      </c>
      <c r="AM33" s="96">
        <f t="shared" si="537"/>
        <v>27471.794871794875</v>
      </c>
      <c r="AN33" s="96">
        <f t="shared" si="537"/>
        <v>27471.794871794868</v>
      </c>
      <c r="AO33" s="96">
        <f t="shared" si="537"/>
        <v>27471.794871794875</v>
      </c>
      <c r="AP33" s="96">
        <f t="shared" si="537"/>
        <v>1532.5948717948922</v>
      </c>
      <c r="AQ33" s="96">
        <f t="shared" si="537"/>
        <v>-10989.743589743628</v>
      </c>
      <c r="AR33" s="96">
        <f t="shared" si="537"/>
        <v>27471.794871794868</v>
      </c>
      <c r="AS33" s="96">
        <f t="shared" si="537"/>
        <v>27471.794871794871</v>
      </c>
      <c r="AT33" s="96">
        <f t="shared" si="537"/>
        <v>27471.794871794875</v>
      </c>
      <c r="AU33" s="96">
        <f t="shared" si="537"/>
        <v>27471.794871794871</v>
      </c>
      <c r="AV33" s="96">
        <f t="shared" si="537"/>
        <v>27471.794871794882</v>
      </c>
      <c r="AW33" s="96">
        <f t="shared" si="537"/>
        <v>-2129.805128205131</v>
      </c>
      <c r="AX33" s="96">
        <f t="shared" si="537"/>
        <v>27471.794871794864</v>
      </c>
      <c r="AY33" s="96">
        <f t="shared" si="537"/>
        <v>27471.794871794875</v>
      </c>
      <c r="AZ33" s="96">
        <f t="shared" si="537"/>
        <v>27471.794871794882</v>
      </c>
      <c r="BA33" s="96">
        <f t="shared" si="537"/>
        <v>27471.794871794875</v>
      </c>
      <c r="BB33" s="96">
        <f t="shared" si="537"/>
        <v>-3742.6051282051267</v>
      </c>
      <c r="BC33" s="96">
        <f t="shared" si="537"/>
        <v>-10989.743589743637</v>
      </c>
      <c r="BD33" s="96">
        <f t="shared" si="537"/>
        <v>27471.794871794868</v>
      </c>
      <c r="BE33" s="96">
        <f t="shared" si="537"/>
        <v>27471.794871794871</v>
      </c>
      <c r="BF33" s="96">
        <f t="shared" si="537"/>
        <v>27471.794871794875</v>
      </c>
      <c r="BG33" s="96">
        <f t="shared" si="537"/>
        <v>27471.794871794871</v>
      </c>
      <c r="BH33" s="96">
        <f t="shared" si="537"/>
        <v>27471.794871794868</v>
      </c>
      <c r="BI33" s="96">
        <f t="shared" si="537"/>
        <v>-11095.4051282051</v>
      </c>
      <c r="BJ33" s="96">
        <f t="shared" si="537"/>
        <v>27471.794871794882</v>
      </c>
      <c r="BK33" s="96">
        <f t="shared" si="537"/>
        <v>27471.794871794875</v>
      </c>
      <c r="BL33" s="96">
        <f t="shared" si="537"/>
        <v>27471.794871794868</v>
      </c>
      <c r="BM33" s="96">
        <f t="shared" si="537"/>
        <v>27471.794871794875</v>
      </c>
      <c r="BN33" s="96">
        <f t="shared" si="537"/>
        <v>-11353.005128205106</v>
      </c>
      <c r="BO33" s="96">
        <f t="shared" si="537"/>
        <v>-10989.743589743623</v>
      </c>
      <c r="BP33" s="96">
        <f t="shared" si="537"/>
        <v>27471.794871794868</v>
      </c>
      <c r="BQ33" s="96">
        <f t="shared" si="537"/>
        <v>27471.794871794871</v>
      </c>
      <c r="BR33" s="96">
        <f t="shared" si="537"/>
        <v>27471.794871794875</v>
      </c>
      <c r="BS33" s="96">
        <f t="shared" si="537"/>
        <v>27471.794871794871</v>
      </c>
      <c r="BT33" s="96">
        <f t="shared" si="537"/>
        <v>27471.794871794882</v>
      </c>
      <c r="BU33" s="96">
        <f t="shared" si="537"/>
        <v>-6486.6051282051048</v>
      </c>
      <c r="BV33" s="96">
        <f t="shared" ref="BV33:EG33" si="538">+BV31</f>
        <v>27471.794871794868</v>
      </c>
      <c r="BW33" s="96">
        <f t="shared" si="538"/>
        <v>27471.794871794875</v>
      </c>
      <c r="BX33" s="96">
        <f t="shared" si="538"/>
        <v>27471.794871794882</v>
      </c>
      <c r="BY33" s="96">
        <f t="shared" si="538"/>
        <v>27471.794871794875</v>
      </c>
      <c r="BZ33" s="96">
        <f t="shared" si="538"/>
        <v>-14813.805128205109</v>
      </c>
      <c r="CA33" s="96">
        <f t="shared" si="538"/>
        <v>-10989.74358974363</v>
      </c>
      <c r="CB33" s="96">
        <f t="shared" si="538"/>
        <v>27471.794871794868</v>
      </c>
      <c r="CC33" s="96">
        <f t="shared" si="538"/>
        <v>27471.794871794871</v>
      </c>
      <c r="CD33" s="96">
        <f t="shared" si="538"/>
        <v>27471.794871794875</v>
      </c>
      <c r="CE33" s="96">
        <f t="shared" si="538"/>
        <v>27471.794871794871</v>
      </c>
      <c r="CF33" s="96">
        <f t="shared" si="538"/>
        <v>27471.794871794868</v>
      </c>
      <c r="CG33" s="96">
        <f t="shared" si="538"/>
        <v>-1502.6051282051048</v>
      </c>
      <c r="CH33" s="96">
        <f t="shared" si="538"/>
        <v>27471.794871794882</v>
      </c>
      <c r="CI33" s="96">
        <f t="shared" si="538"/>
        <v>27471.794871794875</v>
      </c>
      <c r="CJ33" s="96">
        <f t="shared" si="538"/>
        <v>27471.794871794868</v>
      </c>
      <c r="CK33" s="96">
        <f t="shared" si="538"/>
        <v>27471.794871794875</v>
      </c>
      <c r="CL33" s="96">
        <f t="shared" si="538"/>
        <v>-15149.80512820508</v>
      </c>
      <c r="CM33" s="96">
        <f t="shared" si="538"/>
        <v>-10989.743589743623</v>
      </c>
      <c r="CN33" s="96">
        <f t="shared" si="538"/>
        <v>27471.794871794868</v>
      </c>
      <c r="CO33" s="96">
        <f t="shared" si="538"/>
        <v>27471.794871794871</v>
      </c>
      <c r="CP33" s="96">
        <f t="shared" si="538"/>
        <v>27471.794871794875</v>
      </c>
      <c r="CQ33" s="96">
        <f t="shared" si="538"/>
        <v>27471.794871794871</v>
      </c>
      <c r="CR33" s="96">
        <f t="shared" si="538"/>
        <v>27471.794871794882</v>
      </c>
      <c r="CS33" s="96">
        <f t="shared" si="538"/>
        <v>-942.6051282051194</v>
      </c>
      <c r="CT33" s="96">
        <f t="shared" si="538"/>
        <v>27471.794871794868</v>
      </c>
      <c r="CU33" s="96">
        <f t="shared" si="538"/>
        <v>27471.794871794875</v>
      </c>
      <c r="CV33" s="96">
        <f t="shared" si="538"/>
        <v>27471.794871794882</v>
      </c>
      <c r="CW33" s="96">
        <f t="shared" si="538"/>
        <v>27471.794871794875</v>
      </c>
      <c r="CX33" s="96">
        <f t="shared" si="538"/>
        <v>-15149.805128205109</v>
      </c>
      <c r="CY33" s="96">
        <f t="shared" si="538"/>
        <v>-10989.743589743623</v>
      </c>
      <c r="CZ33" s="96">
        <f t="shared" si="538"/>
        <v>27471.794871794868</v>
      </c>
      <c r="DA33" s="96">
        <f t="shared" si="538"/>
        <v>27471.794871794871</v>
      </c>
      <c r="DB33" s="96">
        <f t="shared" si="538"/>
        <v>27471.794871794875</v>
      </c>
      <c r="DC33" s="96">
        <f t="shared" si="538"/>
        <v>27471.794871794871</v>
      </c>
      <c r="DD33" s="96">
        <f t="shared" si="538"/>
        <v>27471.794871794868</v>
      </c>
      <c r="DE33" s="96">
        <f t="shared" si="538"/>
        <v>-942.6051282051194</v>
      </c>
      <c r="DF33" s="96">
        <f t="shared" si="538"/>
        <v>27471.794871794882</v>
      </c>
      <c r="DG33" s="96">
        <f t="shared" si="538"/>
        <v>27471.794871794875</v>
      </c>
      <c r="DH33" s="96">
        <f t="shared" si="538"/>
        <v>27471.794871794868</v>
      </c>
      <c r="DI33" s="96">
        <f t="shared" si="538"/>
        <v>27471.794871794875</v>
      </c>
      <c r="DJ33" s="96">
        <f t="shared" si="538"/>
        <v>-15149.805128205109</v>
      </c>
      <c r="DK33" s="96">
        <f t="shared" si="538"/>
        <v>-10989.743589743608</v>
      </c>
      <c r="DL33" s="96">
        <f t="shared" si="538"/>
        <v>27471.794871794868</v>
      </c>
      <c r="DM33" s="96">
        <f t="shared" si="538"/>
        <v>27471.794871794871</v>
      </c>
      <c r="DN33" s="96">
        <f t="shared" si="538"/>
        <v>27471.794871794875</v>
      </c>
      <c r="DO33" s="96">
        <f t="shared" si="538"/>
        <v>27471.794871794871</v>
      </c>
      <c r="DP33" s="96">
        <f t="shared" si="538"/>
        <v>27471.794871794882</v>
      </c>
      <c r="DQ33" s="96">
        <f t="shared" si="538"/>
        <v>-942.6051282051194</v>
      </c>
      <c r="DR33" s="96">
        <f t="shared" si="538"/>
        <v>27471.794871794868</v>
      </c>
      <c r="DS33" s="96">
        <f t="shared" si="538"/>
        <v>27471.794871794875</v>
      </c>
      <c r="DT33" s="96">
        <f t="shared" si="538"/>
        <v>27471.794871794882</v>
      </c>
      <c r="DU33" s="96">
        <f t="shared" si="538"/>
        <v>27471.794871794875</v>
      </c>
      <c r="DV33" s="96">
        <f t="shared" si="538"/>
        <v>-15149.805128205124</v>
      </c>
      <c r="DW33" s="96">
        <f t="shared" si="538"/>
        <v>-10989.743589743608</v>
      </c>
      <c r="DY33" s="96">
        <f t="shared" si="538"/>
        <v>-384579.74358974356</v>
      </c>
      <c r="DZ33" s="96">
        <f t="shared" si="538"/>
        <v>149971.27179487178</v>
      </c>
      <c r="EA33" s="96">
        <f t="shared" si="538"/>
        <v>206136.13333333336</v>
      </c>
      <c r="EB33" s="96">
        <f t="shared" si="538"/>
        <v>230383.99999999994</v>
      </c>
      <c r="EC33" s="96">
        <f t="shared" si="538"/>
        <v>213807.99999999991</v>
      </c>
      <c r="ED33" s="96">
        <f t="shared" si="538"/>
        <v>214955.99999999991</v>
      </c>
      <c r="EE33" s="96">
        <f t="shared" si="538"/>
        <v>219603.99999999994</v>
      </c>
      <c r="EF33" s="96">
        <f t="shared" si="538"/>
        <v>220163.99999999991</v>
      </c>
      <c r="EG33" s="96">
        <f t="shared" si="538"/>
        <v>220163.99999999991</v>
      </c>
      <c r="EH33" s="96">
        <f t="shared" ref="EH33" si="539">+EH31</f>
        <v>220163.99999999991</v>
      </c>
    </row>
    <row r="34" spans="3:138" x14ac:dyDescent="0.25">
      <c r="D34" s="131"/>
    </row>
    <row r="35" spans="3:138" ht="21" x14ac:dyDescent="0.35">
      <c r="C35" s="133" t="s">
        <v>284</v>
      </c>
      <c r="D35" s="6"/>
      <c r="H35" s="97">
        <f>+H37+H41+H45+H49</f>
        <v>0</v>
      </c>
      <c r="I35" s="97">
        <f>+I37+I41+I45+I49</f>
        <v>0</v>
      </c>
      <c r="J35" s="97">
        <f t="shared" ref="J35:N35" si="540">+J37+J41+J45+J49</f>
        <v>0</v>
      </c>
      <c r="K35" s="97">
        <f t="shared" si="540"/>
        <v>0</v>
      </c>
      <c r="L35" s="97">
        <f t="shared" si="540"/>
        <v>0</v>
      </c>
      <c r="M35" s="97">
        <f t="shared" si="540"/>
        <v>0</v>
      </c>
      <c r="N35" s="97">
        <f t="shared" si="540"/>
        <v>0</v>
      </c>
      <c r="O35" s="97">
        <f t="shared" ref="O35:BU35" si="541">+O37+O41+O45+O49</f>
        <v>0</v>
      </c>
      <c r="P35" s="97">
        <f t="shared" si="541"/>
        <v>0</v>
      </c>
      <c r="Q35" s="97">
        <f t="shared" si="541"/>
        <v>0</v>
      </c>
      <c r="R35" s="97">
        <f t="shared" si="541"/>
        <v>0</v>
      </c>
      <c r="S35" s="97">
        <f t="shared" si="541"/>
        <v>0</v>
      </c>
      <c r="T35" s="97">
        <f t="shared" si="541"/>
        <v>0</v>
      </c>
      <c r="U35" s="97">
        <f t="shared" si="541"/>
        <v>0</v>
      </c>
      <c r="V35" s="97">
        <f t="shared" si="541"/>
        <v>0</v>
      </c>
      <c r="W35" s="97">
        <f t="shared" si="541"/>
        <v>0</v>
      </c>
      <c r="X35" s="97">
        <f t="shared" si="541"/>
        <v>0</v>
      </c>
      <c r="Y35" s="97">
        <f t="shared" si="541"/>
        <v>0</v>
      </c>
      <c r="Z35" s="97">
        <f t="shared" si="541"/>
        <v>0</v>
      </c>
      <c r="AA35" s="97">
        <f t="shared" si="541"/>
        <v>0</v>
      </c>
      <c r="AB35" s="97">
        <f t="shared" si="541"/>
        <v>0</v>
      </c>
      <c r="AC35" s="97">
        <f t="shared" si="541"/>
        <v>0</v>
      </c>
      <c r="AD35" s="97">
        <f t="shared" si="541"/>
        <v>0</v>
      </c>
      <c r="AE35" s="97">
        <f t="shared" si="541"/>
        <v>0</v>
      </c>
      <c r="AF35" s="97">
        <f t="shared" si="541"/>
        <v>0</v>
      </c>
      <c r="AG35" s="97">
        <f t="shared" si="541"/>
        <v>0</v>
      </c>
      <c r="AH35" s="97">
        <f t="shared" si="541"/>
        <v>0</v>
      </c>
      <c r="AI35" s="97">
        <f t="shared" si="541"/>
        <v>0</v>
      </c>
      <c r="AJ35" s="97">
        <f t="shared" si="541"/>
        <v>0</v>
      </c>
      <c r="AK35" s="97">
        <f t="shared" si="541"/>
        <v>0</v>
      </c>
      <c r="AL35" s="97">
        <f t="shared" si="541"/>
        <v>0</v>
      </c>
      <c r="AM35" s="97">
        <f t="shared" si="541"/>
        <v>0</v>
      </c>
      <c r="AN35" s="97">
        <f t="shared" si="541"/>
        <v>0</v>
      </c>
      <c r="AO35" s="97">
        <f t="shared" si="541"/>
        <v>0</v>
      </c>
      <c r="AP35" s="97">
        <f t="shared" si="541"/>
        <v>0</v>
      </c>
      <c r="AQ35" s="97">
        <f t="shared" si="541"/>
        <v>0</v>
      </c>
      <c r="AR35" s="97">
        <f t="shared" si="541"/>
        <v>0</v>
      </c>
      <c r="AS35" s="97">
        <f t="shared" si="541"/>
        <v>0</v>
      </c>
      <c r="AT35" s="97">
        <f t="shared" si="541"/>
        <v>0</v>
      </c>
      <c r="AU35" s="97">
        <f t="shared" si="541"/>
        <v>0</v>
      </c>
      <c r="AV35" s="97">
        <f t="shared" si="541"/>
        <v>0</v>
      </c>
      <c r="AW35" s="97">
        <f t="shared" si="541"/>
        <v>0</v>
      </c>
      <c r="AX35" s="97">
        <f t="shared" si="541"/>
        <v>0</v>
      </c>
      <c r="AY35" s="97">
        <f t="shared" si="541"/>
        <v>0</v>
      </c>
      <c r="AZ35" s="97">
        <f t="shared" si="541"/>
        <v>0</v>
      </c>
      <c r="BA35" s="97">
        <f t="shared" si="541"/>
        <v>0</v>
      </c>
      <c r="BB35" s="97">
        <f t="shared" si="541"/>
        <v>0</v>
      </c>
      <c r="BC35" s="97">
        <f t="shared" si="541"/>
        <v>0</v>
      </c>
      <c r="BD35" s="97">
        <f t="shared" si="541"/>
        <v>0</v>
      </c>
      <c r="BE35" s="97">
        <f t="shared" si="541"/>
        <v>0</v>
      </c>
      <c r="BF35" s="97">
        <f t="shared" si="541"/>
        <v>0</v>
      </c>
      <c r="BG35" s="97">
        <f t="shared" si="541"/>
        <v>0</v>
      </c>
      <c r="BH35" s="97">
        <f t="shared" si="541"/>
        <v>0</v>
      </c>
      <c r="BI35" s="97">
        <f t="shared" si="541"/>
        <v>0</v>
      </c>
      <c r="BJ35" s="97">
        <f t="shared" si="541"/>
        <v>0</v>
      </c>
      <c r="BK35" s="97">
        <f t="shared" si="541"/>
        <v>0</v>
      </c>
      <c r="BL35" s="97">
        <f t="shared" si="541"/>
        <v>0</v>
      </c>
      <c r="BM35" s="97">
        <f t="shared" si="541"/>
        <v>0</v>
      </c>
      <c r="BN35" s="97">
        <f t="shared" si="541"/>
        <v>0</v>
      </c>
      <c r="BO35" s="97">
        <f t="shared" si="541"/>
        <v>0</v>
      </c>
      <c r="BP35" s="97">
        <f t="shared" si="541"/>
        <v>0</v>
      </c>
      <c r="BQ35" s="97">
        <f t="shared" si="541"/>
        <v>0</v>
      </c>
      <c r="BR35" s="97">
        <f t="shared" si="541"/>
        <v>0</v>
      </c>
      <c r="BS35" s="97">
        <f t="shared" si="541"/>
        <v>0</v>
      </c>
      <c r="BT35" s="97">
        <f t="shared" si="541"/>
        <v>0</v>
      </c>
      <c r="BU35" s="97">
        <f t="shared" si="541"/>
        <v>0</v>
      </c>
      <c r="BV35" s="97">
        <f t="shared" ref="BV35:EG35" si="542">+BV37+BV41+BV45+BV49</f>
        <v>0</v>
      </c>
      <c r="BW35" s="97">
        <f t="shared" si="542"/>
        <v>0</v>
      </c>
      <c r="BX35" s="97">
        <f t="shared" si="542"/>
        <v>0</v>
      </c>
      <c r="BY35" s="97">
        <f t="shared" si="542"/>
        <v>0</v>
      </c>
      <c r="BZ35" s="97">
        <f t="shared" si="542"/>
        <v>0</v>
      </c>
      <c r="CA35" s="97">
        <f t="shared" si="542"/>
        <v>0</v>
      </c>
      <c r="CB35" s="97">
        <f t="shared" si="542"/>
        <v>0</v>
      </c>
      <c r="CC35" s="97">
        <f t="shared" si="542"/>
        <v>0</v>
      </c>
      <c r="CD35" s="97">
        <f t="shared" si="542"/>
        <v>0</v>
      </c>
      <c r="CE35" s="97">
        <f t="shared" si="542"/>
        <v>0</v>
      </c>
      <c r="CF35" s="97">
        <f t="shared" si="542"/>
        <v>0</v>
      </c>
      <c r="CG35" s="97">
        <f t="shared" si="542"/>
        <v>0</v>
      </c>
      <c r="CH35" s="97">
        <f t="shared" si="542"/>
        <v>0</v>
      </c>
      <c r="CI35" s="97">
        <f t="shared" si="542"/>
        <v>0</v>
      </c>
      <c r="CJ35" s="97">
        <f t="shared" si="542"/>
        <v>0</v>
      </c>
      <c r="CK35" s="97">
        <f t="shared" si="542"/>
        <v>0</v>
      </c>
      <c r="CL35" s="97">
        <f t="shared" si="542"/>
        <v>0</v>
      </c>
      <c r="CM35" s="97">
        <f t="shared" si="542"/>
        <v>0</v>
      </c>
      <c r="CN35" s="97">
        <f t="shared" si="542"/>
        <v>0</v>
      </c>
      <c r="CO35" s="97">
        <f t="shared" si="542"/>
        <v>0</v>
      </c>
      <c r="CP35" s="97">
        <f t="shared" si="542"/>
        <v>0</v>
      </c>
      <c r="CQ35" s="97">
        <f t="shared" si="542"/>
        <v>0</v>
      </c>
      <c r="CR35" s="97">
        <f t="shared" si="542"/>
        <v>0</v>
      </c>
      <c r="CS35" s="97">
        <f t="shared" si="542"/>
        <v>0</v>
      </c>
      <c r="CT35" s="97">
        <f t="shared" si="542"/>
        <v>0</v>
      </c>
      <c r="CU35" s="97">
        <f t="shared" si="542"/>
        <v>0</v>
      </c>
      <c r="CV35" s="97">
        <f t="shared" si="542"/>
        <v>0</v>
      </c>
      <c r="CW35" s="97">
        <f t="shared" si="542"/>
        <v>0</v>
      </c>
      <c r="CX35" s="97">
        <f t="shared" si="542"/>
        <v>0</v>
      </c>
      <c r="CY35" s="97">
        <f t="shared" si="542"/>
        <v>0</v>
      </c>
      <c r="CZ35" s="97">
        <f t="shared" si="542"/>
        <v>0</v>
      </c>
      <c r="DA35" s="97">
        <f t="shared" si="542"/>
        <v>0</v>
      </c>
      <c r="DB35" s="97">
        <f t="shared" si="542"/>
        <v>0</v>
      </c>
      <c r="DC35" s="97">
        <f t="shared" si="542"/>
        <v>0</v>
      </c>
      <c r="DD35" s="97">
        <f t="shared" si="542"/>
        <v>0</v>
      </c>
      <c r="DE35" s="97">
        <f t="shared" si="542"/>
        <v>0</v>
      </c>
      <c r="DF35" s="97">
        <f t="shared" si="542"/>
        <v>0</v>
      </c>
      <c r="DG35" s="97">
        <f t="shared" si="542"/>
        <v>0</v>
      </c>
      <c r="DH35" s="97">
        <f t="shared" si="542"/>
        <v>0</v>
      </c>
      <c r="DI35" s="97">
        <f t="shared" si="542"/>
        <v>0</v>
      </c>
      <c r="DJ35" s="97">
        <f t="shared" si="542"/>
        <v>0</v>
      </c>
      <c r="DK35" s="97">
        <f t="shared" si="542"/>
        <v>0</v>
      </c>
      <c r="DL35" s="97">
        <f t="shared" si="542"/>
        <v>0</v>
      </c>
      <c r="DM35" s="97">
        <f t="shared" si="542"/>
        <v>0</v>
      </c>
      <c r="DN35" s="97">
        <f t="shared" si="542"/>
        <v>0</v>
      </c>
      <c r="DO35" s="97">
        <f t="shared" si="542"/>
        <v>0</v>
      </c>
      <c r="DP35" s="97">
        <f t="shared" si="542"/>
        <v>0</v>
      </c>
      <c r="DQ35" s="97">
        <f t="shared" si="542"/>
        <v>0</v>
      </c>
      <c r="DR35" s="97">
        <f t="shared" si="542"/>
        <v>0</v>
      </c>
      <c r="DS35" s="97">
        <f t="shared" si="542"/>
        <v>0</v>
      </c>
      <c r="DT35" s="97">
        <f t="shared" si="542"/>
        <v>0</v>
      </c>
      <c r="DU35" s="97">
        <f t="shared" si="542"/>
        <v>0</v>
      </c>
      <c r="DV35" s="97">
        <f t="shared" si="542"/>
        <v>0</v>
      </c>
      <c r="DW35" s="97">
        <f t="shared" si="542"/>
        <v>0</v>
      </c>
      <c r="DY35" s="97">
        <f t="shared" si="542"/>
        <v>0</v>
      </c>
      <c r="DZ35" s="97">
        <f t="shared" si="542"/>
        <v>0</v>
      </c>
      <c r="EA35" s="97">
        <f t="shared" si="542"/>
        <v>0</v>
      </c>
      <c r="EB35" s="97">
        <f t="shared" si="542"/>
        <v>0</v>
      </c>
      <c r="EC35" s="97">
        <f t="shared" si="542"/>
        <v>0</v>
      </c>
      <c r="ED35" s="97">
        <f t="shared" si="542"/>
        <v>0</v>
      </c>
      <c r="EE35" s="97">
        <f t="shared" si="542"/>
        <v>0</v>
      </c>
      <c r="EF35" s="97">
        <f t="shared" si="542"/>
        <v>0</v>
      </c>
      <c r="EG35" s="97">
        <f t="shared" si="542"/>
        <v>0</v>
      </c>
      <c r="EH35" s="97">
        <f t="shared" ref="EH35" si="543">+EH37+EH41+EH45+EH49</f>
        <v>0</v>
      </c>
    </row>
    <row r="36" spans="3:138" x14ac:dyDescent="0.25">
      <c r="C36" s="132"/>
      <c r="D36" s="132"/>
    </row>
    <row r="37" spans="3:138" x14ac:dyDescent="0.25">
      <c r="D37" s="16" t="s">
        <v>112</v>
      </c>
      <c r="H37" s="96">
        <f>+H38+H39</f>
        <v>0</v>
      </c>
      <c r="I37" s="96">
        <f>+I38+I39</f>
        <v>0</v>
      </c>
      <c r="J37" s="96">
        <f t="shared" ref="J37:N37" si="544">+J38+J39</f>
        <v>0</v>
      </c>
      <c r="K37" s="96">
        <f t="shared" si="544"/>
        <v>0</v>
      </c>
      <c r="L37" s="96">
        <f t="shared" si="544"/>
        <v>0</v>
      </c>
      <c r="M37" s="96">
        <f t="shared" si="544"/>
        <v>0</v>
      </c>
      <c r="N37" s="96">
        <f t="shared" si="544"/>
        <v>0</v>
      </c>
      <c r="O37" s="96">
        <f t="shared" ref="O37" si="545">+O38+O39</f>
        <v>0</v>
      </c>
      <c r="P37" s="96">
        <f t="shared" ref="P37" si="546">+P38+P39</f>
        <v>0</v>
      </c>
      <c r="Q37" s="96">
        <f t="shared" ref="Q37" si="547">+Q38+Q39</f>
        <v>0</v>
      </c>
      <c r="R37" s="96">
        <f t="shared" ref="R37" si="548">+R38+R39</f>
        <v>0</v>
      </c>
      <c r="S37" s="96">
        <f t="shared" ref="S37" si="549">+S38+S39</f>
        <v>0</v>
      </c>
      <c r="T37" s="96">
        <f t="shared" ref="T37" si="550">+T38+T39</f>
        <v>0</v>
      </c>
      <c r="U37" s="96">
        <f t="shared" ref="U37" si="551">+U38+U39</f>
        <v>0</v>
      </c>
      <c r="V37" s="96">
        <f t="shared" ref="V37" si="552">+V38+V39</f>
        <v>0</v>
      </c>
      <c r="W37" s="96">
        <f t="shared" ref="W37" si="553">+W38+W39</f>
        <v>0</v>
      </c>
      <c r="X37" s="96">
        <f t="shared" ref="X37" si="554">+X38+X39</f>
        <v>0</v>
      </c>
      <c r="Y37" s="96">
        <f t="shared" ref="Y37" si="555">+Y38+Y39</f>
        <v>0</v>
      </c>
      <c r="Z37" s="96">
        <f t="shared" ref="Z37" si="556">+Z38+Z39</f>
        <v>0</v>
      </c>
      <c r="AA37" s="96">
        <f t="shared" ref="AA37" si="557">+AA38+AA39</f>
        <v>0</v>
      </c>
      <c r="AB37" s="96">
        <f t="shared" ref="AB37" si="558">+AB38+AB39</f>
        <v>0</v>
      </c>
      <c r="AC37" s="96">
        <f t="shared" ref="AC37" si="559">+AC38+AC39</f>
        <v>0</v>
      </c>
      <c r="AD37" s="96">
        <f t="shared" ref="AD37" si="560">+AD38+AD39</f>
        <v>0</v>
      </c>
      <c r="AE37" s="96">
        <f t="shared" ref="AE37" si="561">+AE38+AE39</f>
        <v>0</v>
      </c>
      <c r="AF37" s="96">
        <f t="shared" ref="AF37" si="562">+AF38+AF39</f>
        <v>0</v>
      </c>
      <c r="AG37" s="96">
        <f t="shared" ref="AG37" si="563">+AG38+AG39</f>
        <v>0</v>
      </c>
      <c r="AH37" s="96">
        <f t="shared" ref="AH37" si="564">+AH38+AH39</f>
        <v>0</v>
      </c>
      <c r="AI37" s="96">
        <f t="shared" ref="AI37" si="565">+AI38+AI39</f>
        <v>0</v>
      </c>
      <c r="AJ37" s="96">
        <f t="shared" ref="AJ37" si="566">+AJ38+AJ39</f>
        <v>0</v>
      </c>
      <c r="AK37" s="96">
        <f t="shared" ref="AK37" si="567">+AK38+AK39</f>
        <v>0</v>
      </c>
      <c r="AL37" s="96">
        <f t="shared" ref="AL37" si="568">+AL38+AL39</f>
        <v>0</v>
      </c>
      <c r="AM37" s="96">
        <f t="shared" ref="AM37" si="569">+AM38+AM39</f>
        <v>0</v>
      </c>
      <c r="AN37" s="96">
        <f t="shared" ref="AN37" si="570">+AN38+AN39</f>
        <v>0</v>
      </c>
      <c r="AO37" s="96">
        <f t="shared" ref="AO37" si="571">+AO38+AO39</f>
        <v>0</v>
      </c>
      <c r="AP37" s="96">
        <f t="shared" ref="AP37" si="572">+AP38+AP39</f>
        <v>0</v>
      </c>
      <c r="AQ37" s="96">
        <f t="shared" ref="AQ37" si="573">+AQ38+AQ39</f>
        <v>0</v>
      </c>
      <c r="AR37" s="96">
        <f t="shared" ref="AR37" si="574">+AR38+AR39</f>
        <v>0</v>
      </c>
      <c r="AS37" s="96">
        <f t="shared" ref="AS37" si="575">+AS38+AS39</f>
        <v>0</v>
      </c>
      <c r="AT37" s="96">
        <f t="shared" ref="AT37" si="576">+AT38+AT39</f>
        <v>0</v>
      </c>
      <c r="AU37" s="96">
        <f t="shared" ref="AU37" si="577">+AU38+AU39</f>
        <v>0</v>
      </c>
      <c r="AV37" s="96">
        <f t="shared" ref="AV37" si="578">+AV38+AV39</f>
        <v>0</v>
      </c>
      <c r="AW37" s="96">
        <f t="shared" ref="AW37" si="579">+AW38+AW39</f>
        <v>0</v>
      </c>
      <c r="AX37" s="96">
        <f t="shared" ref="AX37" si="580">+AX38+AX39</f>
        <v>0</v>
      </c>
      <c r="AY37" s="96">
        <f t="shared" ref="AY37" si="581">+AY38+AY39</f>
        <v>0</v>
      </c>
      <c r="AZ37" s="96">
        <f t="shared" ref="AZ37" si="582">+AZ38+AZ39</f>
        <v>0</v>
      </c>
      <c r="BA37" s="96">
        <f t="shared" ref="BA37" si="583">+BA38+BA39</f>
        <v>0</v>
      </c>
      <c r="BB37" s="96">
        <f t="shared" ref="BB37" si="584">+BB38+BB39</f>
        <v>0</v>
      </c>
      <c r="BC37" s="96">
        <f t="shared" ref="BC37" si="585">+BC38+BC39</f>
        <v>0</v>
      </c>
      <c r="BD37" s="96">
        <f t="shared" ref="BD37" si="586">+BD38+BD39</f>
        <v>0</v>
      </c>
      <c r="BE37" s="96">
        <f t="shared" ref="BE37" si="587">+BE38+BE39</f>
        <v>0</v>
      </c>
      <c r="BF37" s="96">
        <f t="shared" ref="BF37" si="588">+BF38+BF39</f>
        <v>0</v>
      </c>
      <c r="BG37" s="96">
        <f t="shared" ref="BG37" si="589">+BG38+BG39</f>
        <v>0</v>
      </c>
      <c r="BH37" s="96">
        <f t="shared" ref="BH37" si="590">+BH38+BH39</f>
        <v>0</v>
      </c>
      <c r="BI37" s="96">
        <f t="shared" ref="BI37" si="591">+BI38+BI39</f>
        <v>0</v>
      </c>
      <c r="BJ37" s="96">
        <f t="shared" ref="BJ37" si="592">+BJ38+BJ39</f>
        <v>0</v>
      </c>
      <c r="BK37" s="96">
        <f t="shared" ref="BK37" si="593">+BK38+BK39</f>
        <v>0</v>
      </c>
      <c r="BL37" s="96">
        <f t="shared" ref="BL37" si="594">+BL38+BL39</f>
        <v>0</v>
      </c>
      <c r="BM37" s="96">
        <f t="shared" ref="BM37" si="595">+BM38+BM39</f>
        <v>0</v>
      </c>
      <c r="BN37" s="96">
        <f t="shared" ref="BN37" si="596">+BN38+BN39</f>
        <v>0</v>
      </c>
      <c r="BO37" s="96">
        <f t="shared" ref="BO37" si="597">+BO38+BO39</f>
        <v>0</v>
      </c>
      <c r="BP37" s="96">
        <f t="shared" ref="BP37" si="598">+BP38+BP39</f>
        <v>0</v>
      </c>
      <c r="BQ37" s="96">
        <f t="shared" ref="BQ37" si="599">+BQ38+BQ39</f>
        <v>0</v>
      </c>
      <c r="BR37" s="96">
        <f t="shared" ref="BR37" si="600">+BR38+BR39</f>
        <v>0</v>
      </c>
      <c r="BS37" s="96">
        <f t="shared" ref="BS37" si="601">+BS38+BS39</f>
        <v>0</v>
      </c>
      <c r="BT37" s="96">
        <f t="shared" ref="BT37" si="602">+BT38+BT39</f>
        <v>0</v>
      </c>
      <c r="BU37" s="96">
        <f t="shared" ref="BU37" si="603">+BU38+BU39</f>
        <v>0</v>
      </c>
      <c r="BV37" s="96">
        <f t="shared" ref="BV37" si="604">+BV38+BV39</f>
        <v>0</v>
      </c>
      <c r="BW37" s="96">
        <f t="shared" ref="BW37" si="605">+BW38+BW39</f>
        <v>0</v>
      </c>
      <c r="BX37" s="96">
        <f t="shared" ref="BX37" si="606">+BX38+BX39</f>
        <v>0</v>
      </c>
      <c r="BY37" s="96">
        <f t="shared" ref="BY37" si="607">+BY38+BY39</f>
        <v>0</v>
      </c>
      <c r="BZ37" s="96">
        <f t="shared" ref="BZ37" si="608">+BZ38+BZ39</f>
        <v>0</v>
      </c>
      <c r="CA37" s="96">
        <f t="shared" ref="CA37" si="609">+CA38+CA39</f>
        <v>0</v>
      </c>
      <c r="CB37" s="96">
        <f t="shared" ref="CB37" si="610">+CB38+CB39</f>
        <v>0</v>
      </c>
      <c r="CC37" s="96">
        <f t="shared" ref="CC37" si="611">+CC38+CC39</f>
        <v>0</v>
      </c>
      <c r="CD37" s="96">
        <f t="shared" ref="CD37" si="612">+CD38+CD39</f>
        <v>0</v>
      </c>
      <c r="CE37" s="96">
        <f t="shared" ref="CE37" si="613">+CE38+CE39</f>
        <v>0</v>
      </c>
      <c r="CF37" s="96">
        <f t="shared" ref="CF37" si="614">+CF38+CF39</f>
        <v>0</v>
      </c>
      <c r="CG37" s="96">
        <f t="shared" ref="CG37" si="615">+CG38+CG39</f>
        <v>0</v>
      </c>
      <c r="CH37" s="96">
        <f t="shared" ref="CH37" si="616">+CH38+CH39</f>
        <v>0</v>
      </c>
      <c r="CI37" s="96">
        <f t="shared" ref="CI37" si="617">+CI38+CI39</f>
        <v>0</v>
      </c>
      <c r="CJ37" s="96">
        <f t="shared" ref="CJ37" si="618">+CJ38+CJ39</f>
        <v>0</v>
      </c>
      <c r="CK37" s="96">
        <f t="shared" ref="CK37" si="619">+CK38+CK39</f>
        <v>0</v>
      </c>
      <c r="CL37" s="96">
        <f t="shared" ref="CL37" si="620">+CL38+CL39</f>
        <v>0</v>
      </c>
      <c r="CM37" s="96">
        <f t="shared" ref="CM37" si="621">+CM38+CM39</f>
        <v>0</v>
      </c>
      <c r="CN37" s="96">
        <f t="shared" ref="CN37" si="622">+CN38+CN39</f>
        <v>0</v>
      </c>
      <c r="CO37" s="96">
        <f t="shared" ref="CO37" si="623">+CO38+CO39</f>
        <v>0</v>
      </c>
      <c r="CP37" s="96">
        <f t="shared" ref="CP37" si="624">+CP38+CP39</f>
        <v>0</v>
      </c>
      <c r="CQ37" s="96">
        <f t="shared" ref="CQ37" si="625">+CQ38+CQ39</f>
        <v>0</v>
      </c>
      <c r="CR37" s="96">
        <f t="shared" ref="CR37" si="626">+CR38+CR39</f>
        <v>0</v>
      </c>
      <c r="CS37" s="96">
        <f t="shared" ref="CS37" si="627">+CS38+CS39</f>
        <v>0</v>
      </c>
      <c r="CT37" s="96">
        <f t="shared" ref="CT37" si="628">+CT38+CT39</f>
        <v>0</v>
      </c>
      <c r="CU37" s="96">
        <f t="shared" ref="CU37" si="629">+CU38+CU39</f>
        <v>0</v>
      </c>
      <c r="CV37" s="96">
        <f t="shared" ref="CV37" si="630">+CV38+CV39</f>
        <v>0</v>
      </c>
      <c r="CW37" s="96">
        <f t="shared" ref="CW37" si="631">+CW38+CW39</f>
        <v>0</v>
      </c>
      <c r="CX37" s="96">
        <f t="shared" ref="CX37" si="632">+CX38+CX39</f>
        <v>0</v>
      </c>
      <c r="CY37" s="96">
        <f t="shared" ref="CY37" si="633">+CY38+CY39</f>
        <v>0</v>
      </c>
      <c r="CZ37" s="96">
        <f t="shared" ref="CZ37" si="634">+CZ38+CZ39</f>
        <v>0</v>
      </c>
      <c r="DA37" s="96">
        <f t="shared" ref="DA37" si="635">+DA38+DA39</f>
        <v>0</v>
      </c>
      <c r="DB37" s="96">
        <f t="shared" ref="DB37" si="636">+DB38+DB39</f>
        <v>0</v>
      </c>
      <c r="DC37" s="96">
        <f t="shared" ref="DC37" si="637">+DC38+DC39</f>
        <v>0</v>
      </c>
      <c r="DD37" s="96">
        <f t="shared" ref="DD37" si="638">+DD38+DD39</f>
        <v>0</v>
      </c>
      <c r="DE37" s="96">
        <f t="shared" ref="DE37" si="639">+DE38+DE39</f>
        <v>0</v>
      </c>
      <c r="DF37" s="96">
        <f t="shared" ref="DF37" si="640">+DF38+DF39</f>
        <v>0</v>
      </c>
      <c r="DG37" s="96">
        <f t="shared" ref="DG37" si="641">+DG38+DG39</f>
        <v>0</v>
      </c>
      <c r="DH37" s="96">
        <f t="shared" ref="DH37" si="642">+DH38+DH39</f>
        <v>0</v>
      </c>
      <c r="DI37" s="96">
        <f t="shared" ref="DI37" si="643">+DI38+DI39</f>
        <v>0</v>
      </c>
      <c r="DJ37" s="96">
        <f t="shared" ref="DJ37" si="644">+DJ38+DJ39</f>
        <v>0</v>
      </c>
      <c r="DK37" s="96">
        <f t="shared" ref="DK37" si="645">+DK38+DK39</f>
        <v>0</v>
      </c>
      <c r="DL37" s="96">
        <f t="shared" ref="DL37" si="646">+DL38+DL39</f>
        <v>0</v>
      </c>
      <c r="DM37" s="96">
        <f t="shared" ref="DM37" si="647">+DM38+DM39</f>
        <v>0</v>
      </c>
      <c r="DN37" s="96">
        <f t="shared" ref="DN37" si="648">+DN38+DN39</f>
        <v>0</v>
      </c>
      <c r="DO37" s="96">
        <f t="shared" ref="DO37" si="649">+DO38+DO39</f>
        <v>0</v>
      </c>
      <c r="DP37" s="96">
        <f t="shared" ref="DP37" si="650">+DP38+DP39</f>
        <v>0</v>
      </c>
      <c r="DQ37" s="96">
        <f t="shared" ref="DQ37" si="651">+DQ38+DQ39</f>
        <v>0</v>
      </c>
      <c r="DR37" s="96">
        <f t="shared" ref="DR37" si="652">+DR38+DR39</f>
        <v>0</v>
      </c>
      <c r="DS37" s="96">
        <f t="shared" ref="DS37" si="653">+DS38+DS39</f>
        <v>0</v>
      </c>
      <c r="DT37" s="96">
        <f t="shared" ref="DT37" si="654">+DT38+DT39</f>
        <v>0</v>
      </c>
      <c r="DU37" s="96">
        <f t="shared" ref="DU37" si="655">+DU38+DU39</f>
        <v>0</v>
      </c>
      <c r="DV37" s="96">
        <f t="shared" ref="DV37" si="656">+DV38+DV39</f>
        <v>0</v>
      </c>
      <c r="DW37" s="96">
        <f t="shared" ref="DW37" si="657">+DW38+DW39</f>
        <v>0</v>
      </c>
      <c r="DY37" s="96">
        <f t="shared" ref="DY37" si="658">+DY38+DY39</f>
        <v>0</v>
      </c>
      <c r="DZ37" s="96">
        <f t="shared" ref="DZ37" si="659">+DZ38+DZ39</f>
        <v>0</v>
      </c>
      <c r="EA37" s="96">
        <f t="shared" ref="EA37" si="660">+EA38+EA39</f>
        <v>0</v>
      </c>
      <c r="EB37" s="96">
        <f t="shared" ref="EB37" si="661">+EB38+EB39</f>
        <v>0</v>
      </c>
      <c r="EC37" s="96">
        <f t="shared" ref="EC37" si="662">+EC38+EC39</f>
        <v>0</v>
      </c>
      <c r="ED37" s="96">
        <f t="shared" ref="ED37" si="663">+ED38+ED39</f>
        <v>0</v>
      </c>
      <c r="EE37" s="96">
        <f t="shared" ref="EE37" si="664">+EE38+EE39</f>
        <v>0</v>
      </c>
      <c r="EF37" s="96">
        <f t="shared" ref="EF37" si="665">+EF38+EF39</f>
        <v>0</v>
      </c>
      <c r="EG37" s="96">
        <f t="shared" ref="EG37" si="666">+EG38+EG39</f>
        <v>0</v>
      </c>
      <c r="EH37" s="96">
        <f t="shared" ref="EH37" si="667">+EH38+EH39</f>
        <v>0</v>
      </c>
    </row>
    <row r="38" spans="3:138" x14ac:dyDescent="0.25">
      <c r="D38" t="s">
        <v>285</v>
      </c>
      <c r="H38" s="97">
        <f>+SP!H30-SP!I30-CE!G43</f>
        <v>0</v>
      </c>
      <c r="I38" s="97">
        <f>+SP!I30-SP!J30-CE!H43</f>
        <v>0</v>
      </c>
      <c r="J38" s="97">
        <f>+SP!J30-SP!K30-CE!I43</f>
        <v>0</v>
      </c>
      <c r="K38" s="97">
        <f>+SP!K30-SP!L30-CE!J43</f>
        <v>0</v>
      </c>
      <c r="L38" s="97">
        <f>+SP!L30-SP!M30-CE!K43</f>
        <v>0</v>
      </c>
      <c r="M38" s="97">
        <f>+SP!M30-SP!N30-CE!L43</f>
        <v>0</v>
      </c>
      <c r="N38" s="97">
        <f>+SP!N30-SP!O30-CE!M43</f>
        <v>0</v>
      </c>
      <c r="O38" s="97">
        <f>+SP!O30-SP!P30-CE!N43</f>
        <v>0</v>
      </c>
      <c r="P38" s="97">
        <f>+SP!P30-SP!Q30-CE!O43</f>
        <v>0</v>
      </c>
      <c r="Q38" s="97">
        <f>+SP!Q30-SP!R30-CE!P43</f>
        <v>0</v>
      </c>
      <c r="R38" s="97">
        <f>+SP!R30-SP!S30-CE!Q43</f>
        <v>0</v>
      </c>
      <c r="S38" s="97">
        <f>+SP!S30-SP!T30-CE!R43</f>
        <v>0</v>
      </c>
      <c r="T38" s="97">
        <f>+SP!T30-SP!U30-CE!S43</f>
        <v>0</v>
      </c>
      <c r="U38" s="97">
        <f>+SP!U30-SP!V30-CE!T43</f>
        <v>0</v>
      </c>
      <c r="V38" s="97">
        <f>+SP!V30-SP!W30-CE!U43</f>
        <v>0</v>
      </c>
      <c r="W38" s="97">
        <f>+SP!W30-SP!X30-CE!V43</f>
        <v>0</v>
      </c>
      <c r="X38" s="97">
        <f>+SP!X30-SP!Y30-CE!W43</f>
        <v>0</v>
      </c>
      <c r="Y38" s="97">
        <f>+SP!Y30-SP!Z30-CE!X43</f>
        <v>0</v>
      </c>
      <c r="Z38" s="97">
        <f>+SP!Z30-SP!AA30-CE!Y43</f>
        <v>0</v>
      </c>
      <c r="AA38" s="97">
        <f>+SP!AA30-SP!AB30-CE!Z43</f>
        <v>0</v>
      </c>
      <c r="AB38" s="97">
        <f>+SP!AB30-SP!AC30-CE!AA43</f>
        <v>0</v>
      </c>
      <c r="AC38" s="97">
        <f>+SP!AC30-SP!AD30-CE!AB43</f>
        <v>0</v>
      </c>
      <c r="AD38" s="97">
        <f>+SP!AD30-SP!AE30-CE!AC43</f>
        <v>0</v>
      </c>
      <c r="AE38" s="97">
        <f>+SP!AE30-SP!AF30-CE!AD43</f>
        <v>0</v>
      </c>
      <c r="AF38" s="97">
        <f>+SP!AF30-SP!AG30-CE!AE43</f>
        <v>0</v>
      </c>
      <c r="AG38" s="97">
        <f>+SP!AG30-SP!AH30-CE!AF43</f>
        <v>0</v>
      </c>
      <c r="AH38" s="97">
        <f>+SP!AH30-SP!AI30-CE!AG43</f>
        <v>0</v>
      </c>
      <c r="AI38" s="97">
        <f>+SP!AI30-SP!AJ30-CE!AH43</f>
        <v>0</v>
      </c>
      <c r="AJ38" s="97">
        <f>+SP!AJ30-SP!AK30-CE!AI43</f>
        <v>0</v>
      </c>
      <c r="AK38" s="97">
        <f>+SP!AK30-SP!AL30-CE!AJ43</f>
        <v>0</v>
      </c>
      <c r="AL38" s="97">
        <f>+SP!AL30-SP!AM30-CE!AK43</f>
        <v>0</v>
      </c>
      <c r="AM38" s="97">
        <f>+SP!AM30-SP!AN30-CE!AL43</f>
        <v>0</v>
      </c>
      <c r="AN38" s="97">
        <f>+SP!AN30-SP!AO30-CE!AM43</f>
        <v>0</v>
      </c>
      <c r="AO38" s="97">
        <f>+SP!AO30-SP!AP30-CE!AN43</f>
        <v>0</v>
      </c>
      <c r="AP38" s="97">
        <f>+SP!AP30-SP!AQ30-CE!AO43</f>
        <v>0</v>
      </c>
      <c r="AQ38" s="97">
        <f>+SP!AQ30-SP!AR30-CE!AP43</f>
        <v>0</v>
      </c>
      <c r="AR38" s="97">
        <f>+SP!AR30-SP!AS30-CE!AQ43</f>
        <v>0</v>
      </c>
      <c r="AS38" s="97">
        <f>+SP!AS30-SP!AT30-CE!AR43</f>
        <v>0</v>
      </c>
      <c r="AT38" s="97">
        <f>+SP!AT30-SP!AU30-CE!AS43</f>
        <v>0</v>
      </c>
      <c r="AU38" s="97">
        <f>+SP!AU30-SP!AV30-CE!AT43</f>
        <v>0</v>
      </c>
      <c r="AV38" s="97">
        <f>+SP!AV30-SP!AW30-CE!AU43</f>
        <v>0</v>
      </c>
      <c r="AW38" s="97">
        <f>+SP!AW30-SP!AX30-CE!AV43</f>
        <v>0</v>
      </c>
      <c r="AX38" s="97">
        <f>+SP!AX30-SP!AY30-CE!AW43</f>
        <v>0</v>
      </c>
      <c r="AY38" s="97">
        <f>+SP!AY30-SP!AZ30-CE!AX43</f>
        <v>0</v>
      </c>
      <c r="AZ38" s="97">
        <f>+SP!AZ30-SP!BA30-CE!AY43</f>
        <v>0</v>
      </c>
      <c r="BA38" s="97">
        <f>+SP!BA30-SP!BB30-CE!AZ43</f>
        <v>0</v>
      </c>
      <c r="BB38" s="97">
        <f>+SP!BB30-SP!BC30-CE!BA43</f>
        <v>0</v>
      </c>
      <c r="BC38" s="97">
        <f>+SP!BC30-SP!BD30-CE!BB43</f>
        <v>0</v>
      </c>
      <c r="BD38" s="97">
        <f>+SP!BD30-SP!BE30-CE!BC43</f>
        <v>0</v>
      </c>
      <c r="BE38" s="97">
        <f>+SP!BE30-SP!BF30-CE!BD43</f>
        <v>0</v>
      </c>
      <c r="BF38" s="97">
        <f>+SP!BF30-SP!BG30-CE!BE43</f>
        <v>0</v>
      </c>
      <c r="BG38" s="97">
        <f>+SP!BG30-SP!BH30-CE!BF43</f>
        <v>0</v>
      </c>
      <c r="BH38" s="97">
        <f>+SP!BH30-SP!BI30-CE!BG43</f>
        <v>0</v>
      </c>
      <c r="BI38" s="97">
        <f>+SP!BI30-SP!BJ30-CE!BH43</f>
        <v>0</v>
      </c>
      <c r="BJ38" s="97">
        <f>+SP!BJ30-SP!BK30-CE!BI43</f>
        <v>0</v>
      </c>
      <c r="BK38" s="97">
        <f>+SP!BK30-SP!BL30-CE!BJ43</f>
        <v>0</v>
      </c>
      <c r="BL38" s="97">
        <f>+SP!BL30-SP!BM30-CE!BK43</f>
        <v>0</v>
      </c>
      <c r="BM38" s="97">
        <f>+SP!BM30-SP!BN30-CE!BL43</f>
        <v>0</v>
      </c>
      <c r="BN38" s="97">
        <f>+SP!BN30-SP!BO30-CE!BM43</f>
        <v>0</v>
      </c>
      <c r="BO38" s="97">
        <f>+SP!BO30-SP!BP30-CE!BN43</f>
        <v>0</v>
      </c>
      <c r="BP38" s="97">
        <f>+SP!BP30-SP!BQ30-CE!BO43</f>
        <v>0</v>
      </c>
      <c r="BQ38" s="97">
        <f>+SP!BQ30-SP!BR30-CE!BP43</f>
        <v>0</v>
      </c>
      <c r="BR38" s="97">
        <f>+SP!BR30-SP!BS30-CE!BQ43</f>
        <v>0</v>
      </c>
      <c r="BS38" s="97">
        <f>+SP!BS30-SP!BT30-CE!BR43</f>
        <v>0</v>
      </c>
      <c r="BT38" s="97">
        <f>+SP!BT30-SP!BU30-CE!BS43</f>
        <v>0</v>
      </c>
      <c r="BU38" s="97">
        <f>+SP!BU30-SP!BV30-CE!BT43</f>
        <v>0</v>
      </c>
      <c r="BV38" s="97">
        <f>+SP!BV30-SP!BW30-CE!BU43</f>
        <v>0</v>
      </c>
      <c r="BW38" s="97">
        <f>+SP!BW30-SP!BX30-CE!BV43</f>
        <v>0</v>
      </c>
      <c r="BX38" s="97">
        <f>+SP!BX30-SP!BY30-CE!BW43</f>
        <v>0</v>
      </c>
      <c r="BY38" s="97">
        <f>+SP!BY30-SP!BZ30-CE!BX43</f>
        <v>0</v>
      </c>
      <c r="BZ38" s="97">
        <f>+SP!BZ30-SP!CA30-CE!BY43</f>
        <v>0</v>
      </c>
      <c r="CA38" s="97">
        <f>+SP!CA30-SP!CB30-CE!BZ43</f>
        <v>0</v>
      </c>
      <c r="CB38" s="97">
        <f>+SP!CB30-SP!CC30-CE!CA43</f>
        <v>0</v>
      </c>
      <c r="CC38" s="97">
        <f>+SP!CC30-SP!CD30-CE!CB43</f>
        <v>0</v>
      </c>
      <c r="CD38" s="97">
        <f>+SP!CD30-SP!CE30-CE!CC43</f>
        <v>0</v>
      </c>
      <c r="CE38" s="97">
        <f>+SP!CE30-SP!CF30-CE!CD43</f>
        <v>0</v>
      </c>
      <c r="CF38" s="97">
        <f>+SP!CF30-SP!CG30-CE!CE43</f>
        <v>0</v>
      </c>
      <c r="CG38" s="97">
        <f>+SP!CG30-SP!CH30-CE!CF43</f>
        <v>0</v>
      </c>
      <c r="CH38" s="97">
        <f>+SP!CH30-SP!CI30-CE!CG43</f>
        <v>0</v>
      </c>
      <c r="CI38" s="97">
        <f>+SP!CI30-SP!CJ30-CE!CH43</f>
        <v>0</v>
      </c>
      <c r="CJ38" s="97">
        <f>+SP!CJ30-SP!CK30-CE!CI43</f>
        <v>0</v>
      </c>
      <c r="CK38" s="97">
        <f>+SP!CK30-SP!CL30-CE!CJ43</f>
        <v>0</v>
      </c>
      <c r="CL38" s="97">
        <f>+SP!CL30-SP!CM30-CE!CK43</f>
        <v>0</v>
      </c>
      <c r="CM38" s="97">
        <f>+SP!CM30-SP!CN30-CE!CL43</f>
        <v>0</v>
      </c>
      <c r="CN38" s="97">
        <f>+SP!CN30-SP!CO30-CE!CM43</f>
        <v>0</v>
      </c>
      <c r="CO38" s="97">
        <f>+SP!CO30-SP!CP30-CE!CN43</f>
        <v>0</v>
      </c>
      <c r="CP38" s="97">
        <f>+SP!CP30-SP!CQ30-CE!CO43</f>
        <v>0</v>
      </c>
      <c r="CQ38" s="97">
        <f>+SP!CQ30-SP!CR30-CE!CP43</f>
        <v>0</v>
      </c>
      <c r="CR38" s="97">
        <f>+SP!CR30-SP!CS30-CE!CQ43</f>
        <v>0</v>
      </c>
      <c r="CS38" s="97">
        <f>+SP!CS30-SP!CT30-CE!CR43</f>
        <v>0</v>
      </c>
      <c r="CT38" s="97">
        <f>+SP!CT30-SP!CU30-CE!CS43</f>
        <v>0</v>
      </c>
      <c r="CU38" s="97">
        <f>+SP!CU30-SP!CV30-CE!CT43</f>
        <v>0</v>
      </c>
      <c r="CV38" s="97">
        <f>+SP!CV30-SP!CW30-CE!CU43</f>
        <v>0</v>
      </c>
      <c r="CW38" s="97">
        <f>+SP!CW30-SP!CX30-CE!CV43</f>
        <v>0</v>
      </c>
      <c r="CX38" s="97">
        <f>+SP!CX30-SP!CY30-CE!CW43</f>
        <v>0</v>
      </c>
      <c r="CY38" s="97">
        <f>+SP!CY30-SP!CZ30-CE!CX43</f>
        <v>0</v>
      </c>
      <c r="CZ38" s="97">
        <f>+SP!CZ30-SP!DA30-CE!CY43</f>
        <v>0</v>
      </c>
      <c r="DA38" s="97">
        <f>+SP!DA30-SP!DB30-CE!CZ43</f>
        <v>0</v>
      </c>
      <c r="DB38" s="97">
        <f>+SP!DB30-SP!DC30-CE!DA43</f>
        <v>0</v>
      </c>
      <c r="DC38" s="97">
        <f>+SP!DC30-SP!DD30-CE!DB43</f>
        <v>0</v>
      </c>
      <c r="DD38" s="97">
        <f>+SP!DD30-SP!DE30-CE!DC43</f>
        <v>0</v>
      </c>
      <c r="DE38" s="97">
        <f>+SP!DE30-SP!DF30-CE!DD43</f>
        <v>0</v>
      </c>
      <c r="DF38" s="97">
        <f>+SP!DF30-SP!DG30-CE!DE43</f>
        <v>0</v>
      </c>
      <c r="DG38" s="97">
        <f>+SP!DG30-SP!DH30-CE!DF43</f>
        <v>0</v>
      </c>
      <c r="DH38" s="97">
        <f>+SP!DH30-SP!DI30-CE!DG43</f>
        <v>0</v>
      </c>
      <c r="DI38" s="97">
        <f>+SP!DI30-SP!DJ30-CE!DH43</f>
        <v>0</v>
      </c>
      <c r="DJ38" s="97">
        <f>+SP!DJ30-SP!DK30-CE!DI43</f>
        <v>0</v>
      </c>
      <c r="DK38" s="97">
        <f>+SP!DK30-SP!DL30-CE!DJ43</f>
        <v>0</v>
      </c>
      <c r="DL38" s="97">
        <f>+SP!DL30-SP!DM30-CE!DK43</f>
        <v>0</v>
      </c>
      <c r="DM38" s="97">
        <f>+SP!DM30-SP!DN30-CE!DL43</f>
        <v>0</v>
      </c>
      <c r="DN38" s="97">
        <f>+SP!DN30-SP!DO30-CE!DM43</f>
        <v>0</v>
      </c>
      <c r="DO38" s="97">
        <f>+SP!DO30-SP!DP30-CE!DN43</f>
        <v>0</v>
      </c>
      <c r="DP38" s="97">
        <f>+SP!DP30-SP!DQ30-CE!DO43</f>
        <v>0</v>
      </c>
      <c r="DQ38" s="97">
        <f>+SP!DQ30-SP!DR30-CE!DP43</f>
        <v>0</v>
      </c>
      <c r="DR38" s="97">
        <f>+SP!DR30-SP!DS30-CE!DQ43</f>
        <v>0</v>
      </c>
      <c r="DS38" s="97">
        <f>+SP!DS30-SP!DT30-CE!DR43</f>
        <v>0</v>
      </c>
      <c r="DT38" s="97">
        <f>+SP!DT30-SP!DU30-CE!DS43</f>
        <v>0</v>
      </c>
      <c r="DU38" s="97">
        <f>+SP!DU30-SP!DV30-CE!DT43</f>
        <v>0</v>
      </c>
      <c r="DV38" s="97">
        <f>+SP!DV30-SP!DW30-CE!DU43</f>
        <v>0</v>
      </c>
      <c r="DW38" s="97">
        <f>+SP!DW30-SP!DX30-CE!DV43</f>
        <v>0</v>
      </c>
      <c r="DY38" s="135">
        <f t="shared" ref="DY38" si="668">+SUM(H38:S38)</f>
        <v>0</v>
      </c>
      <c r="DZ38" s="135">
        <f t="shared" ref="DZ38" si="669">+SUM(T38:AE38)</f>
        <v>0</v>
      </c>
      <c r="EA38" s="135">
        <f t="shared" ref="EA38" si="670">+SUM(AF38:AQ38)</f>
        <v>0</v>
      </c>
      <c r="EB38" s="135">
        <f t="shared" ref="EB38" si="671">+SUM(AR38:BC38)</f>
        <v>0</v>
      </c>
      <c r="EC38" s="135">
        <f t="shared" ref="EC38" si="672">+SUM(BD38:BO38)</f>
        <v>0</v>
      </c>
      <c r="ED38" s="135">
        <f t="shared" ref="ED38" si="673">+SUM(BP38:CA38)</f>
        <v>0</v>
      </c>
      <c r="EE38" s="135">
        <f t="shared" ref="EE38" si="674">+SUM(CB38:CM38)</f>
        <v>0</v>
      </c>
      <c r="EF38" s="135">
        <f t="shared" ref="EF38" si="675">+SUM(CN38:CY38)</f>
        <v>0</v>
      </c>
      <c r="EG38" s="135">
        <f t="shared" ref="EG38" si="676">+SUM(CZ38:DK38)</f>
        <v>0</v>
      </c>
      <c r="EH38" s="135">
        <f t="shared" ref="EH38" si="677">+SUM(DL38:DW38)</f>
        <v>0</v>
      </c>
    </row>
    <row r="39" spans="3:138" x14ac:dyDescent="0.25">
      <c r="D39" t="s">
        <v>286</v>
      </c>
    </row>
    <row r="41" spans="3:138" x14ac:dyDescent="0.25">
      <c r="D41" s="16" t="s">
        <v>117</v>
      </c>
      <c r="H41" s="96">
        <f>+H42+H43</f>
        <v>0</v>
      </c>
      <c r="I41" s="96">
        <f>+I42+I43</f>
        <v>0</v>
      </c>
      <c r="J41" s="96">
        <f t="shared" ref="J41:N41" si="678">+J42+J43</f>
        <v>0</v>
      </c>
      <c r="K41" s="96">
        <f t="shared" si="678"/>
        <v>0</v>
      </c>
      <c r="L41" s="96">
        <f t="shared" si="678"/>
        <v>0</v>
      </c>
      <c r="M41" s="96">
        <f t="shared" si="678"/>
        <v>0</v>
      </c>
      <c r="N41" s="96">
        <f t="shared" si="678"/>
        <v>0</v>
      </c>
      <c r="O41" s="96">
        <f t="shared" ref="O41" si="679">+O42+O43</f>
        <v>0</v>
      </c>
      <c r="P41" s="96">
        <f t="shared" ref="P41" si="680">+P42+P43</f>
        <v>0</v>
      </c>
      <c r="Q41" s="96">
        <f t="shared" ref="Q41" si="681">+Q42+Q43</f>
        <v>0</v>
      </c>
      <c r="R41" s="96">
        <f t="shared" ref="R41" si="682">+R42+R43</f>
        <v>0</v>
      </c>
      <c r="S41" s="96">
        <f t="shared" ref="S41" si="683">+S42+S43</f>
        <v>0</v>
      </c>
      <c r="T41" s="96">
        <f t="shared" ref="T41" si="684">+T42+T43</f>
        <v>0</v>
      </c>
      <c r="U41" s="96">
        <f t="shared" ref="U41" si="685">+U42+U43</f>
        <v>0</v>
      </c>
      <c r="V41" s="96">
        <f t="shared" ref="V41" si="686">+V42+V43</f>
        <v>0</v>
      </c>
      <c r="W41" s="96">
        <f t="shared" ref="W41" si="687">+W42+W43</f>
        <v>0</v>
      </c>
      <c r="X41" s="96">
        <f t="shared" ref="X41" si="688">+X42+X43</f>
        <v>0</v>
      </c>
      <c r="Y41" s="96">
        <f t="shared" ref="Y41" si="689">+Y42+Y43</f>
        <v>0</v>
      </c>
      <c r="Z41" s="96">
        <f t="shared" ref="Z41" si="690">+Z42+Z43</f>
        <v>0</v>
      </c>
      <c r="AA41" s="96">
        <f t="shared" ref="AA41" si="691">+AA42+AA43</f>
        <v>0</v>
      </c>
      <c r="AB41" s="96">
        <f t="shared" ref="AB41" si="692">+AB42+AB43</f>
        <v>0</v>
      </c>
      <c r="AC41" s="96">
        <f t="shared" ref="AC41" si="693">+AC42+AC43</f>
        <v>0</v>
      </c>
      <c r="AD41" s="96">
        <f t="shared" ref="AD41" si="694">+AD42+AD43</f>
        <v>0</v>
      </c>
      <c r="AE41" s="96">
        <f t="shared" ref="AE41" si="695">+AE42+AE43</f>
        <v>0</v>
      </c>
      <c r="AF41" s="96">
        <f t="shared" ref="AF41" si="696">+AF42+AF43</f>
        <v>0</v>
      </c>
      <c r="AG41" s="96">
        <f t="shared" ref="AG41" si="697">+AG42+AG43</f>
        <v>0</v>
      </c>
      <c r="AH41" s="96">
        <f t="shared" ref="AH41" si="698">+AH42+AH43</f>
        <v>0</v>
      </c>
      <c r="AI41" s="96">
        <f t="shared" ref="AI41" si="699">+AI42+AI43</f>
        <v>0</v>
      </c>
      <c r="AJ41" s="96">
        <f t="shared" ref="AJ41" si="700">+AJ42+AJ43</f>
        <v>0</v>
      </c>
      <c r="AK41" s="96">
        <f t="shared" ref="AK41" si="701">+AK42+AK43</f>
        <v>0</v>
      </c>
      <c r="AL41" s="96">
        <f t="shared" ref="AL41" si="702">+AL42+AL43</f>
        <v>0</v>
      </c>
      <c r="AM41" s="96">
        <f t="shared" ref="AM41" si="703">+AM42+AM43</f>
        <v>0</v>
      </c>
      <c r="AN41" s="96">
        <f t="shared" ref="AN41" si="704">+AN42+AN43</f>
        <v>0</v>
      </c>
      <c r="AO41" s="96">
        <f t="shared" ref="AO41" si="705">+AO42+AO43</f>
        <v>0</v>
      </c>
      <c r="AP41" s="96">
        <f t="shared" ref="AP41" si="706">+AP42+AP43</f>
        <v>0</v>
      </c>
      <c r="AQ41" s="96">
        <f t="shared" ref="AQ41" si="707">+AQ42+AQ43</f>
        <v>0</v>
      </c>
      <c r="AR41" s="96">
        <f t="shared" ref="AR41" si="708">+AR42+AR43</f>
        <v>0</v>
      </c>
      <c r="AS41" s="96">
        <f t="shared" ref="AS41" si="709">+AS42+AS43</f>
        <v>0</v>
      </c>
      <c r="AT41" s="96">
        <f t="shared" ref="AT41" si="710">+AT42+AT43</f>
        <v>0</v>
      </c>
      <c r="AU41" s="96">
        <f t="shared" ref="AU41" si="711">+AU42+AU43</f>
        <v>0</v>
      </c>
      <c r="AV41" s="96">
        <f t="shared" ref="AV41" si="712">+AV42+AV43</f>
        <v>0</v>
      </c>
      <c r="AW41" s="96">
        <f t="shared" ref="AW41" si="713">+AW42+AW43</f>
        <v>0</v>
      </c>
      <c r="AX41" s="96">
        <f t="shared" ref="AX41" si="714">+AX42+AX43</f>
        <v>0</v>
      </c>
      <c r="AY41" s="96">
        <f t="shared" ref="AY41" si="715">+AY42+AY43</f>
        <v>0</v>
      </c>
      <c r="AZ41" s="96">
        <f t="shared" ref="AZ41" si="716">+AZ42+AZ43</f>
        <v>0</v>
      </c>
      <c r="BA41" s="96">
        <f t="shared" ref="BA41" si="717">+BA42+BA43</f>
        <v>0</v>
      </c>
      <c r="BB41" s="96">
        <f t="shared" ref="BB41" si="718">+BB42+BB43</f>
        <v>0</v>
      </c>
      <c r="BC41" s="96">
        <f t="shared" ref="BC41" si="719">+BC42+BC43</f>
        <v>0</v>
      </c>
      <c r="BD41" s="96">
        <f t="shared" ref="BD41" si="720">+BD42+BD43</f>
        <v>0</v>
      </c>
      <c r="BE41" s="96">
        <f t="shared" ref="BE41" si="721">+BE42+BE43</f>
        <v>0</v>
      </c>
      <c r="BF41" s="96">
        <f t="shared" ref="BF41" si="722">+BF42+BF43</f>
        <v>0</v>
      </c>
      <c r="BG41" s="96">
        <f t="shared" ref="BG41" si="723">+BG42+BG43</f>
        <v>0</v>
      </c>
      <c r="BH41" s="96">
        <f t="shared" ref="BH41" si="724">+BH42+BH43</f>
        <v>0</v>
      </c>
      <c r="BI41" s="96">
        <f t="shared" ref="BI41" si="725">+BI42+BI43</f>
        <v>0</v>
      </c>
      <c r="BJ41" s="96">
        <f t="shared" ref="BJ41" si="726">+BJ42+BJ43</f>
        <v>0</v>
      </c>
      <c r="BK41" s="96">
        <f t="shared" ref="BK41" si="727">+BK42+BK43</f>
        <v>0</v>
      </c>
      <c r="BL41" s="96">
        <f t="shared" ref="BL41" si="728">+BL42+BL43</f>
        <v>0</v>
      </c>
      <c r="BM41" s="96">
        <f t="shared" ref="BM41" si="729">+BM42+BM43</f>
        <v>0</v>
      </c>
      <c r="BN41" s="96">
        <f t="shared" ref="BN41" si="730">+BN42+BN43</f>
        <v>0</v>
      </c>
      <c r="BO41" s="96">
        <f t="shared" ref="BO41" si="731">+BO42+BO43</f>
        <v>0</v>
      </c>
      <c r="BP41" s="96">
        <f t="shared" ref="BP41" si="732">+BP42+BP43</f>
        <v>0</v>
      </c>
      <c r="BQ41" s="96">
        <f t="shared" ref="BQ41" si="733">+BQ42+BQ43</f>
        <v>0</v>
      </c>
      <c r="BR41" s="96">
        <f t="shared" ref="BR41" si="734">+BR42+BR43</f>
        <v>0</v>
      </c>
      <c r="BS41" s="96">
        <f t="shared" ref="BS41" si="735">+BS42+BS43</f>
        <v>0</v>
      </c>
      <c r="BT41" s="96">
        <f t="shared" ref="BT41" si="736">+BT42+BT43</f>
        <v>0</v>
      </c>
      <c r="BU41" s="96">
        <f t="shared" ref="BU41" si="737">+BU42+BU43</f>
        <v>0</v>
      </c>
      <c r="BV41" s="96">
        <f t="shared" ref="BV41" si="738">+BV42+BV43</f>
        <v>0</v>
      </c>
      <c r="BW41" s="96">
        <f t="shared" ref="BW41" si="739">+BW42+BW43</f>
        <v>0</v>
      </c>
      <c r="BX41" s="96">
        <f t="shared" ref="BX41" si="740">+BX42+BX43</f>
        <v>0</v>
      </c>
      <c r="BY41" s="96">
        <f t="shared" ref="BY41" si="741">+BY42+BY43</f>
        <v>0</v>
      </c>
      <c r="BZ41" s="96">
        <f t="shared" ref="BZ41" si="742">+BZ42+BZ43</f>
        <v>0</v>
      </c>
      <c r="CA41" s="96">
        <f t="shared" ref="CA41" si="743">+CA42+CA43</f>
        <v>0</v>
      </c>
      <c r="CB41" s="96">
        <f t="shared" ref="CB41" si="744">+CB42+CB43</f>
        <v>0</v>
      </c>
      <c r="CC41" s="96">
        <f t="shared" ref="CC41" si="745">+CC42+CC43</f>
        <v>0</v>
      </c>
      <c r="CD41" s="96">
        <f t="shared" ref="CD41" si="746">+CD42+CD43</f>
        <v>0</v>
      </c>
      <c r="CE41" s="96">
        <f t="shared" ref="CE41" si="747">+CE42+CE43</f>
        <v>0</v>
      </c>
      <c r="CF41" s="96">
        <f t="shared" ref="CF41" si="748">+CF42+CF43</f>
        <v>0</v>
      </c>
      <c r="CG41" s="96">
        <f t="shared" ref="CG41" si="749">+CG42+CG43</f>
        <v>0</v>
      </c>
      <c r="CH41" s="96">
        <f t="shared" ref="CH41" si="750">+CH42+CH43</f>
        <v>0</v>
      </c>
      <c r="CI41" s="96">
        <f t="shared" ref="CI41" si="751">+CI42+CI43</f>
        <v>0</v>
      </c>
      <c r="CJ41" s="96">
        <f t="shared" ref="CJ41" si="752">+CJ42+CJ43</f>
        <v>0</v>
      </c>
      <c r="CK41" s="96">
        <f t="shared" ref="CK41" si="753">+CK42+CK43</f>
        <v>0</v>
      </c>
      <c r="CL41" s="96">
        <f t="shared" ref="CL41" si="754">+CL42+CL43</f>
        <v>0</v>
      </c>
      <c r="CM41" s="96">
        <f t="shared" ref="CM41" si="755">+CM42+CM43</f>
        <v>0</v>
      </c>
      <c r="CN41" s="96">
        <f t="shared" ref="CN41" si="756">+CN42+CN43</f>
        <v>0</v>
      </c>
      <c r="CO41" s="96">
        <f t="shared" ref="CO41" si="757">+CO42+CO43</f>
        <v>0</v>
      </c>
      <c r="CP41" s="96">
        <f t="shared" ref="CP41" si="758">+CP42+CP43</f>
        <v>0</v>
      </c>
      <c r="CQ41" s="96">
        <f t="shared" ref="CQ41" si="759">+CQ42+CQ43</f>
        <v>0</v>
      </c>
      <c r="CR41" s="96">
        <f t="shared" ref="CR41" si="760">+CR42+CR43</f>
        <v>0</v>
      </c>
      <c r="CS41" s="96">
        <f t="shared" ref="CS41" si="761">+CS42+CS43</f>
        <v>0</v>
      </c>
      <c r="CT41" s="96">
        <f t="shared" ref="CT41" si="762">+CT42+CT43</f>
        <v>0</v>
      </c>
      <c r="CU41" s="96">
        <f t="shared" ref="CU41" si="763">+CU42+CU43</f>
        <v>0</v>
      </c>
      <c r="CV41" s="96">
        <f t="shared" ref="CV41" si="764">+CV42+CV43</f>
        <v>0</v>
      </c>
      <c r="CW41" s="96">
        <f t="shared" ref="CW41" si="765">+CW42+CW43</f>
        <v>0</v>
      </c>
      <c r="CX41" s="96">
        <f t="shared" ref="CX41" si="766">+CX42+CX43</f>
        <v>0</v>
      </c>
      <c r="CY41" s="96">
        <f t="shared" ref="CY41" si="767">+CY42+CY43</f>
        <v>0</v>
      </c>
      <c r="CZ41" s="96">
        <f t="shared" ref="CZ41" si="768">+CZ42+CZ43</f>
        <v>0</v>
      </c>
      <c r="DA41" s="96">
        <f t="shared" ref="DA41" si="769">+DA42+DA43</f>
        <v>0</v>
      </c>
      <c r="DB41" s="96">
        <f t="shared" ref="DB41" si="770">+DB42+DB43</f>
        <v>0</v>
      </c>
      <c r="DC41" s="96">
        <f t="shared" ref="DC41" si="771">+DC42+DC43</f>
        <v>0</v>
      </c>
      <c r="DD41" s="96">
        <f t="shared" ref="DD41" si="772">+DD42+DD43</f>
        <v>0</v>
      </c>
      <c r="DE41" s="96">
        <f t="shared" ref="DE41" si="773">+DE42+DE43</f>
        <v>0</v>
      </c>
      <c r="DF41" s="96">
        <f t="shared" ref="DF41" si="774">+DF42+DF43</f>
        <v>0</v>
      </c>
      <c r="DG41" s="96">
        <f t="shared" ref="DG41" si="775">+DG42+DG43</f>
        <v>0</v>
      </c>
      <c r="DH41" s="96">
        <f t="shared" ref="DH41" si="776">+DH42+DH43</f>
        <v>0</v>
      </c>
      <c r="DI41" s="96">
        <f t="shared" ref="DI41" si="777">+DI42+DI43</f>
        <v>0</v>
      </c>
      <c r="DJ41" s="96">
        <f t="shared" ref="DJ41" si="778">+DJ42+DJ43</f>
        <v>0</v>
      </c>
      <c r="DK41" s="96">
        <f t="shared" ref="DK41" si="779">+DK42+DK43</f>
        <v>0</v>
      </c>
      <c r="DL41" s="96">
        <f t="shared" ref="DL41" si="780">+DL42+DL43</f>
        <v>0</v>
      </c>
      <c r="DM41" s="96">
        <f t="shared" ref="DM41" si="781">+DM42+DM43</f>
        <v>0</v>
      </c>
      <c r="DN41" s="96">
        <f t="shared" ref="DN41" si="782">+DN42+DN43</f>
        <v>0</v>
      </c>
      <c r="DO41" s="96">
        <f t="shared" ref="DO41" si="783">+DO42+DO43</f>
        <v>0</v>
      </c>
      <c r="DP41" s="96">
        <f t="shared" ref="DP41" si="784">+DP42+DP43</f>
        <v>0</v>
      </c>
      <c r="DQ41" s="96">
        <f t="shared" ref="DQ41" si="785">+DQ42+DQ43</f>
        <v>0</v>
      </c>
      <c r="DR41" s="96">
        <f t="shared" ref="DR41" si="786">+DR42+DR43</f>
        <v>0</v>
      </c>
      <c r="DS41" s="96">
        <f t="shared" ref="DS41" si="787">+DS42+DS43</f>
        <v>0</v>
      </c>
      <c r="DT41" s="96">
        <f t="shared" ref="DT41" si="788">+DT42+DT43</f>
        <v>0</v>
      </c>
      <c r="DU41" s="96">
        <f t="shared" ref="DU41" si="789">+DU42+DU43</f>
        <v>0</v>
      </c>
      <c r="DV41" s="96">
        <f t="shared" ref="DV41" si="790">+DV42+DV43</f>
        <v>0</v>
      </c>
      <c r="DW41" s="96">
        <f t="shared" ref="DW41" si="791">+DW42+DW43</f>
        <v>0</v>
      </c>
      <c r="DY41" s="96">
        <f t="shared" ref="DY41" si="792">+DY42+DY43</f>
        <v>0</v>
      </c>
      <c r="DZ41" s="96">
        <f t="shared" ref="DZ41" si="793">+DZ42+DZ43</f>
        <v>0</v>
      </c>
      <c r="EA41" s="96">
        <f t="shared" ref="EA41" si="794">+EA42+EA43</f>
        <v>0</v>
      </c>
      <c r="EB41" s="96">
        <f t="shared" ref="EB41" si="795">+EB42+EB43</f>
        <v>0</v>
      </c>
      <c r="EC41" s="96">
        <f t="shared" ref="EC41" si="796">+EC42+EC43</f>
        <v>0</v>
      </c>
      <c r="ED41" s="96">
        <f t="shared" ref="ED41" si="797">+ED42+ED43</f>
        <v>0</v>
      </c>
      <c r="EE41" s="96">
        <f t="shared" ref="EE41" si="798">+EE42+EE43</f>
        <v>0</v>
      </c>
      <c r="EF41" s="96">
        <f t="shared" ref="EF41" si="799">+EF42+EF43</f>
        <v>0</v>
      </c>
      <c r="EG41" s="96">
        <f t="shared" ref="EG41" si="800">+EG42+EG43</f>
        <v>0</v>
      </c>
      <c r="EH41" s="96">
        <f t="shared" ref="EH41" si="801">+EH42+EH43</f>
        <v>0</v>
      </c>
    </row>
    <row r="42" spans="3:138" x14ac:dyDescent="0.25">
      <c r="D42" t="s">
        <v>285</v>
      </c>
      <c r="H42" s="97">
        <f>+SP!H43-SP!I43-CE!G44</f>
        <v>0</v>
      </c>
      <c r="I42" s="97">
        <f>+SP!I43-SP!J43-CE!H44</f>
        <v>0</v>
      </c>
      <c r="J42" s="97">
        <f>+SP!J43-SP!K43-CE!I44</f>
        <v>0</v>
      </c>
      <c r="K42" s="97">
        <f>+SP!K43-SP!L43-CE!J44</f>
        <v>0</v>
      </c>
      <c r="L42" s="97">
        <f>+SP!L43-SP!M43-CE!K44</f>
        <v>0</v>
      </c>
      <c r="M42" s="97">
        <f>+SP!M43-SP!N43-CE!L44</f>
        <v>0</v>
      </c>
      <c r="N42" s="97">
        <f>+SP!N43-SP!O43-CE!M44</f>
        <v>0</v>
      </c>
      <c r="O42" s="97">
        <f>+SP!O43-SP!P43-CE!N44</f>
        <v>0</v>
      </c>
      <c r="P42" s="97">
        <f>+SP!P43-SP!Q43-CE!O44</f>
        <v>0</v>
      </c>
      <c r="Q42" s="97">
        <f>+SP!Q43-SP!R43-CE!P44</f>
        <v>0</v>
      </c>
      <c r="R42" s="97">
        <f>+SP!R43-SP!S43-CE!Q44</f>
        <v>0</v>
      </c>
      <c r="S42" s="97">
        <f>+SP!S43-SP!T43-CE!R44</f>
        <v>0</v>
      </c>
      <c r="T42" s="97">
        <f>+SP!T43-SP!U43-CE!S44</f>
        <v>0</v>
      </c>
      <c r="U42" s="97">
        <f>+SP!U43-SP!V43-CE!T44</f>
        <v>0</v>
      </c>
      <c r="V42" s="97">
        <f>+SP!V43-SP!W43-CE!U44</f>
        <v>0</v>
      </c>
      <c r="W42" s="97">
        <f>+SP!W43-SP!X43-CE!V44</f>
        <v>0</v>
      </c>
      <c r="X42" s="97">
        <f>+SP!X43-SP!Y43-CE!W44</f>
        <v>0</v>
      </c>
      <c r="Y42" s="97">
        <f>+SP!Y43-SP!Z43-CE!X44</f>
        <v>0</v>
      </c>
      <c r="Z42" s="97">
        <f>+SP!Z43-SP!AA43-CE!Y44</f>
        <v>0</v>
      </c>
      <c r="AA42" s="97">
        <f>+SP!AA43-SP!AB43-CE!Z44</f>
        <v>0</v>
      </c>
      <c r="AB42" s="97">
        <f>+SP!AB43-SP!AC43-CE!AA44</f>
        <v>0</v>
      </c>
      <c r="AC42" s="97">
        <f>+SP!AC43-SP!AD43-CE!AB44</f>
        <v>0</v>
      </c>
      <c r="AD42" s="97">
        <f>+SP!AD43-SP!AE43-CE!AC44</f>
        <v>0</v>
      </c>
      <c r="AE42" s="97">
        <f>+SP!AE43-SP!AF43-CE!AD44</f>
        <v>0</v>
      </c>
      <c r="AF42" s="97">
        <f>+SP!AF43-SP!AG43-CE!AE44</f>
        <v>0</v>
      </c>
      <c r="AG42" s="97">
        <f>+SP!AG43-SP!AH43-CE!AF44</f>
        <v>0</v>
      </c>
      <c r="AH42" s="97">
        <f>+SP!AH43-SP!AI43-CE!AG44</f>
        <v>0</v>
      </c>
      <c r="AI42" s="97">
        <f>+SP!AI43-SP!AJ43-CE!AH44</f>
        <v>0</v>
      </c>
      <c r="AJ42" s="97">
        <f>+SP!AJ43-SP!AK43-CE!AI44</f>
        <v>0</v>
      </c>
      <c r="AK42" s="97">
        <f>+SP!AK43-SP!AL43-CE!AJ44</f>
        <v>0</v>
      </c>
      <c r="AL42" s="97">
        <f>+SP!AL43-SP!AM43-CE!AK44</f>
        <v>0</v>
      </c>
      <c r="AM42" s="97">
        <f>+SP!AM43-SP!AN43-CE!AL44</f>
        <v>0</v>
      </c>
      <c r="AN42" s="97">
        <f>+SP!AN43-SP!AO43-CE!AM44</f>
        <v>0</v>
      </c>
      <c r="AO42" s="97">
        <f>+SP!AO43-SP!AP43-CE!AN44</f>
        <v>0</v>
      </c>
      <c r="AP42" s="97">
        <f>+SP!AP43-SP!AQ43-CE!AO44</f>
        <v>0</v>
      </c>
      <c r="AQ42" s="97">
        <f>+SP!AQ43-SP!AR43-CE!AP44</f>
        <v>0</v>
      </c>
      <c r="AR42" s="97">
        <f>+SP!AR43-SP!AS43-CE!AQ44</f>
        <v>0</v>
      </c>
      <c r="AS42" s="97">
        <f>+SP!AS43-SP!AT43-CE!AR44</f>
        <v>0</v>
      </c>
      <c r="AT42" s="97">
        <f>+SP!AT43-SP!AU43-CE!AS44</f>
        <v>0</v>
      </c>
      <c r="AU42" s="97">
        <f>+SP!AU43-SP!AV43-CE!AT44</f>
        <v>0</v>
      </c>
      <c r="AV42" s="97">
        <f>+SP!AV43-SP!AW43-CE!AU44</f>
        <v>0</v>
      </c>
      <c r="AW42" s="97">
        <f>+SP!AW43-SP!AX43-CE!AV44</f>
        <v>0</v>
      </c>
      <c r="AX42" s="97">
        <f>+SP!AX43-SP!AY43-CE!AW44</f>
        <v>0</v>
      </c>
      <c r="AY42" s="97">
        <f>+SP!AY43-SP!AZ43-CE!AX44</f>
        <v>0</v>
      </c>
      <c r="AZ42" s="97">
        <f>+SP!AZ43-SP!BA43-CE!AY44</f>
        <v>0</v>
      </c>
      <c r="BA42" s="97">
        <f>+SP!BA43-SP!BB43-CE!AZ44</f>
        <v>0</v>
      </c>
      <c r="BB42" s="97">
        <f>+SP!BB43-SP!BC43-CE!BA44</f>
        <v>0</v>
      </c>
      <c r="BC42" s="97">
        <f>+SP!BC43-SP!BD43-CE!BB44</f>
        <v>0</v>
      </c>
      <c r="BD42" s="97">
        <f>+SP!BD43-SP!BE43-CE!BC44</f>
        <v>0</v>
      </c>
      <c r="BE42" s="97">
        <f>+SP!BE43-SP!BF43-CE!BD44</f>
        <v>0</v>
      </c>
      <c r="BF42" s="97">
        <f>+SP!BF43-SP!BG43-CE!BE44</f>
        <v>0</v>
      </c>
      <c r="BG42" s="97">
        <f>+SP!BG43-SP!BH43-CE!BF44</f>
        <v>0</v>
      </c>
      <c r="BH42" s="97">
        <f>+SP!BH43-SP!BI43-CE!BG44</f>
        <v>0</v>
      </c>
      <c r="BI42" s="97">
        <f>+SP!BI43-SP!BJ43-CE!BH44</f>
        <v>0</v>
      </c>
      <c r="BJ42" s="97">
        <f>+SP!BJ43-SP!BK43-CE!BI44</f>
        <v>0</v>
      </c>
      <c r="BK42" s="97">
        <f>+SP!BK43-SP!BL43-CE!BJ44</f>
        <v>0</v>
      </c>
      <c r="BL42" s="97">
        <f>+SP!BL43-SP!BM43-CE!BK44</f>
        <v>0</v>
      </c>
      <c r="BM42" s="97">
        <f>+SP!BM43-SP!BN43-CE!BL44</f>
        <v>0</v>
      </c>
      <c r="BN42" s="97">
        <f>+SP!BN43-SP!BO43-CE!BM44</f>
        <v>0</v>
      </c>
      <c r="BO42" s="97">
        <f>+SP!BO43-SP!BP43-CE!BN44</f>
        <v>0</v>
      </c>
      <c r="BP42" s="97">
        <f>+SP!BP43-SP!BQ43-CE!BO44</f>
        <v>0</v>
      </c>
      <c r="BQ42" s="97">
        <f>+SP!BQ43-SP!BR43-CE!BP44</f>
        <v>0</v>
      </c>
      <c r="BR42" s="97">
        <f>+SP!BR43-SP!BS43-CE!BQ44</f>
        <v>0</v>
      </c>
      <c r="BS42" s="97">
        <f>+SP!BS43-SP!BT43-CE!BR44</f>
        <v>0</v>
      </c>
      <c r="BT42" s="97">
        <f>+SP!BT43-SP!BU43-CE!BS44</f>
        <v>0</v>
      </c>
      <c r="BU42" s="97">
        <f>+SP!BU43-SP!BV43-CE!BT44</f>
        <v>0</v>
      </c>
      <c r="BV42" s="97">
        <f>+SP!BV43-SP!BW43-CE!BU44</f>
        <v>0</v>
      </c>
      <c r="BW42" s="97">
        <f>+SP!BW43-SP!BX43-CE!BV44</f>
        <v>0</v>
      </c>
      <c r="BX42" s="97">
        <f>+SP!BX43-SP!BY43-CE!BW44</f>
        <v>0</v>
      </c>
      <c r="BY42" s="97">
        <f>+SP!BY43-SP!BZ43-CE!BX44</f>
        <v>0</v>
      </c>
      <c r="BZ42" s="97">
        <f>+SP!BZ43-SP!CA43-CE!BY44</f>
        <v>0</v>
      </c>
      <c r="CA42" s="97">
        <f>+SP!CA43-SP!CB43-CE!BZ44</f>
        <v>0</v>
      </c>
      <c r="CB42" s="97">
        <f>+SP!CB43-SP!CC43-CE!CA44</f>
        <v>0</v>
      </c>
      <c r="CC42" s="97">
        <f>+SP!CC43-SP!CD43-CE!CB44</f>
        <v>0</v>
      </c>
      <c r="CD42" s="97">
        <f>+SP!CD43-SP!CE43-CE!CC44</f>
        <v>0</v>
      </c>
      <c r="CE42" s="97">
        <f>+SP!CE43-SP!CF43-CE!CD44</f>
        <v>0</v>
      </c>
      <c r="CF42" s="97">
        <f>+SP!CF43-SP!CG43-CE!CE44</f>
        <v>0</v>
      </c>
      <c r="CG42" s="97">
        <f>+SP!CG43-SP!CH43-CE!CF44</f>
        <v>0</v>
      </c>
      <c r="CH42" s="97">
        <f>+SP!CH43-SP!CI43-CE!CG44</f>
        <v>0</v>
      </c>
      <c r="CI42" s="97">
        <f>+SP!CI43-SP!CJ43-CE!CH44</f>
        <v>0</v>
      </c>
      <c r="CJ42" s="97">
        <f>+SP!CJ43-SP!CK43-CE!CI44</f>
        <v>0</v>
      </c>
      <c r="CK42" s="97">
        <f>+SP!CK43-SP!CL43-CE!CJ44</f>
        <v>0</v>
      </c>
      <c r="CL42" s="97">
        <f>+SP!CL43-SP!CM43-CE!CK44</f>
        <v>0</v>
      </c>
      <c r="CM42" s="97">
        <f>+SP!CM43-SP!CN43-CE!CL44</f>
        <v>0</v>
      </c>
      <c r="CN42" s="97">
        <f>+SP!CN43-SP!CO43-CE!CM44</f>
        <v>0</v>
      </c>
      <c r="CO42" s="97">
        <f>+SP!CO43-SP!CP43-CE!CN44</f>
        <v>0</v>
      </c>
      <c r="CP42" s="97">
        <f>+SP!CP43-SP!CQ43-CE!CO44</f>
        <v>0</v>
      </c>
      <c r="CQ42" s="97">
        <f>+SP!CQ43-SP!CR43-CE!CP44</f>
        <v>0</v>
      </c>
      <c r="CR42" s="97">
        <f>+SP!CR43-SP!CS43-CE!CQ44</f>
        <v>0</v>
      </c>
      <c r="CS42" s="97">
        <f>+SP!CS43-SP!CT43-CE!CR44</f>
        <v>0</v>
      </c>
      <c r="CT42" s="97">
        <f>+SP!CT43-SP!CU43-CE!CS44</f>
        <v>0</v>
      </c>
      <c r="CU42" s="97">
        <f>+SP!CU43-SP!CV43-CE!CT44</f>
        <v>0</v>
      </c>
      <c r="CV42" s="97">
        <f>+SP!CV43-SP!CW43-CE!CU44</f>
        <v>0</v>
      </c>
      <c r="CW42" s="97">
        <f>+SP!CW43-SP!CX43-CE!CV44</f>
        <v>0</v>
      </c>
      <c r="CX42" s="97">
        <f>+SP!CX43-SP!CY43-CE!CW44</f>
        <v>0</v>
      </c>
      <c r="CY42" s="97">
        <f>+SP!CY43-SP!CZ43-CE!CX44</f>
        <v>0</v>
      </c>
      <c r="CZ42" s="97">
        <f>+SP!CZ43-SP!DA43-CE!CY44</f>
        <v>0</v>
      </c>
      <c r="DA42" s="97">
        <f>+SP!DA43-SP!DB43-CE!CZ44</f>
        <v>0</v>
      </c>
      <c r="DB42" s="97">
        <f>+SP!DB43-SP!DC43-CE!DA44</f>
        <v>0</v>
      </c>
      <c r="DC42" s="97">
        <f>+SP!DC43-SP!DD43-CE!DB44</f>
        <v>0</v>
      </c>
      <c r="DD42" s="97">
        <f>+SP!DD43-SP!DE43-CE!DC44</f>
        <v>0</v>
      </c>
      <c r="DE42" s="97">
        <f>+SP!DE43-SP!DF43-CE!DD44</f>
        <v>0</v>
      </c>
      <c r="DF42" s="97">
        <f>+SP!DF43-SP!DG43-CE!DE44</f>
        <v>0</v>
      </c>
      <c r="DG42" s="97">
        <f>+SP!DG43-SP!DH43-CE!DF44</f>
        <v>0</v>
      </c>
      <c r="DH42" s="97">
        <f>+SP!DH43-SP!DI43-CE!DG44</f>
        <v>0</v>
      </c>
      <c r="DI42" s="97">
        <f>+SP!DI43-SP!DJ43-CE!DH44</f>
        <v>0</v>
      </c>
      <c r="DJ42" s="97">
        <f>+SP!DJ43-SP!DK43-CE!DI44</f>
        <v>0</v>
      </c>
      <c r="DK42" s="97">
        <f>+SP!DK43-SP!DL43-CE!DJ44</f>
        <v>0</v>
      </c>
      <c r="DL42" s="97">
        <f>+SP!DL43-SP!DM43-CE!DK44</f>
        <v>0</v>
      </c>
      <c r="DM42" s="97">
        <f>+SP!DM43-SP!DN43-CE!DL44</f>
        <v>0</v>
      </c>
      <c r="DN42" s="97">
        <f>+SP!DN43-SP!DO43-CE!DM44</f>
        <v>0</v>
      </c>
      <c r="DO42" s="97">
        <f>+SP!DO43-SP!DP43-CE!DN44</f>
        <v>0</v>
      </c>
      <c r="DP42" s="97">
        <f>+SP!DP43-SP!DQ43-CE!DO44</f>
        <v>0</v>
      </c>
      <c r="DQ42" s="97">
        <f>+SP!DQ43-SP!DR43-CE!DP44</f>
        <v>0</v>
      </c>
      <c r="DR42" s="97">
        <f>+SP!DR43-SP!DS43-CE!DQ44</f>
        <v>0</v>
      </c>
      <c r="DS42" s="97">
        <f>+SP!DS43-SP!DT43-CE!DR44</f>
        <v>0</v>
      </c>
      <c r="DT42" s="97">
        <f>+SP!DT43-SP!DU43-CE!DS44</f>
        <v>0</v>
      </c>
      <c r="DU42" s="97">
        <f>+SP!DU43-SP!DV43-CE!DT44</f>
        <v>0</v>
      </c>
      <c r="DV42" s="97">
        <f>+SP!DV43-SP!DW43-CE!DU44</f>
        <v>0</v>
      </c>
      <c r="DW42" s="97">
        <f>+SP!DW43-SP!DX43-CE!DV44</f>
        <v>0</v>
      </c>
      <c r="DY42" s="135">
        <f t="shared" ref="DY42" si="802">+SUM(H42:S42)</f>
        <v>0</v>
      </c>
      <c r="DZ42" s="135">
        <f t="shared" ref="DZ42" si="803">+SUM(T42:AE42)</f>
        <v>0</v>
      </c>
      <c r="EA42" s="135">
        <f t="shared" ref="EA42" si="804">+SUM(AF42:AQ42)</f>
        <v>0</v>
      </c>
      <c r="EB42" s="135">
        <f t="shared" ref="EB42" si="805">+SUM(AR42:BC42)</f>
        <v>0</v>
      </c>
      <c r="EC42" s="135">
        <f t="shared" ref="EC42" si="806">+SUM(BD42:BO42)</f>
        <v>0</v>
      </c>
      <c r="ED42" s="135">
        <f t="shared" ref="ED42" si="807">+SUM(BP42:CA42)</f>
        <v>0</v>
      </c>
      <c r="EE42" s="135">
        <f t="shared" ref="EE42" si="808">+SUM(CB42:CM42)</f>
        <v>0</v>
      </c>
      <c r="EF42" s="135">
        <f t="shared" ref="EF42" si="809">+SUM(CN42:CY42)</f>
        <v>0</v>
      </c>
      <c r="EG42" s="135">
        <f t="shared" ref="EG42" si="810">+SUM(CZ42:DK42)</f>
        <v>0</v>
      </c>
      <c r="EH42" s="135">
        <f t="shared" ref="EH42" si="811">+SUM(DL42:DW42)</f>
        <v>0</v>
      </c>
    </row>
    <row r="43" spans="3:138" x14ac:dyDescent="0.25">
      <c r="D43" t="s">
        <v>286</v>
      </c>
    </row>
    <row r="45" spans="3:138" x14ac:dyDescent="0.25">
      <c r="D45" s="16" t="s">
        <v>287</v>
      </c>
    </row>
    <row r="46" spans="3:138" x14ac:dyDescent="0.25">
      <c r="D46" t="s">
        <v>285</v>
      </c>
    </row>
    <row r="47" spans="3:138" x14ac:dyDescent="0.25">
      <c r="D47" t="s">
        <v>286</v>
      </c>
    </row>
    <row r="49" spans="3:138" x14ac:dyDescent="0.25">
      <c r="D49" s="16" t="s">
        <v>288</v>
      </c>
    </row>
    <row r="50" spans="3:138" x14ac:dyDescent="0.25">
      <c r="D50" t="s">
        <v>285</v>
      </c>
    </row>
    <row r="51" spans="3:138" x14ac:dyDescent="0.25">
      <c r="D51" t="s">
        <v>286</v>
      </c>
    </row>
    <row r="54" spans="3:138" x14ac:dyDescent="0.25">
      <c r="D54" s="133" t="s">
        <v>289</v>
      </c>
      <c r="H54" s="96">
        <f>+H49+H45+H41+H37</f>
        <v>0</v>
      </c>
      <c r="I54" s="96">
        <f>+I49+I45+I41+I37</f>
        <v>0</v>
      </c>
      <c r="J54" s="96">
        <f t="shared" ref="J54:N54" si="812">+J49+J45+J41+J37</f>
        <v>0</v>
      </c>
      <c r="K54" s="96">
        <f t="shared" si="812"/>
        <v>0</v>
      </c>
      <c r="L54" s="96">
        <f t="shared" si="812"/>
        <v>0</v>
      </c>
      <c r="M54" s="96">
        <f t="shared" si="812"/>
        <v>0</v>
      </c>
      <c r="N54" s="96">
        <f t="shared" si="812"/>
        <v>0</v>
      </c>
      <c r="O54" s="96">
        <f t="shared" ref="O54:BU54" si="813">+O49+O45+O41+O37</f>
        <v>0</v>
      </c>
      <c r="P54" s="96">
        <f t="shared" si="813"/>
        <v>0</v>
      </c>
      <c r="Q54" s="96">
        <f t="shared" si="813"/>
        <v>0</v>
      </c>
      <c r="R54" s="96">
        <f t="shared" si="813"/>
        <v>0</v>
      </c>
      <c r="S54" s="96">
        <f t="shared" si="813"/>
        <v>0</v>
      </c>
      <c r="T54" s="96">
        <f t="shared" si="813"/>
        <v>0</v>
      </c>
      <c r="U54" s="96">
        <f t="shared" si="813"/>
        <v>0</v>
      </c>
      <c r="V54" s="96">
        <f t="shared" si="813"/>
        <v>0</v>
      </c>
      <c r="W54" s="96">
        <f t="shared" si="813"/>
        <v>0</v>
      </c>
      <c r="X54" s="96">
        <f t="shared" si="813"/>
        <v>0</v>
      </c>
      <c r="Y54" s="96">
        <f t="shared" si="813"/>
        <v>0</v>
      </c>
      <c r="Z54" s="96">
        <f t="shared" si="813"/>
        <v>0</v>
      </c>
      <c r="AA54" s="96">
        <f t="shared" si="813"/>
        <v>0</v>
      </c>
      <c r="AB54" s="96">
        <f t="shared" si="813"/>
        <v>0</v>
      </c>
      <c r="AC54" s="96">
        <f t="shared" si="813"/>
        <v>0</v>
      </c>
      <c r="AD54" s="96">
        <f t="shared" si="813"/>
        <v>0</v>
      </c>
      <c r="AE54" s="96">
        <f t="shared" si="813"/>
        <v>0</v>
      </c>
      <c r="AF54" s="96">
        <f t="shared" si="813"/>
        <v>0</v>
      </c>
      <c r="AG54" s="96">
        <f t="shared" si="813"/>
        <v>0</v>
      </c>
      <c r="AH54" s="96">
        <f t="shared" si="813"/>
        <v>0</v>
      </c>
      <c r="AI54" s="96">
        <f t="shared" si="813"/>
        <v>0</v>
      </c>
      <c r="AJ54" s="96">
        <f t="shared" si="813"/>
        <v>0</v>
      </c>
      <c r="AK54" s="96">
        <f t="shared" si="813"/>
        <v>0</v>
      </c>
      <c r="AL54" s="96">
        <f t="shared" si="813"/>
        <v>0</v>
      </c>
      <c r="AM54" s="96">
        <f t="shared" si="813"/>
        <v>0</v>
      </c>
      <c r="AN54" s="96">
        <f t="shared" si="813"/>
        <v>0</v>
      </c>
      <c r="AO54" s="96">
        <f t="shared" si="813"/>
        <v>0</v>
      </c>
      <c r="AP54" s="96">
        <f t="shared" si="813"/>
        <v>0</v>
      </c>
      <c r="AQ54" s="96">
        <f t="shared" si="813"/>
        <v>0</v>
      </c>
      <c r="AR54" s="96">
        <f t="shared" si="813"/>
        <v>0</v>
      </c>
      <c r="AS54" s="96">
        <f t="shared" si="813"/>
        <v>0</v>
      </c>
      <c r="AT54" s="96">
        <f t="shared" si="813"/>
        <v>0</v>
      </c>
      <c r="AU54" s="96">
        <f t="shared" si="813"/>
        <v>0</v>
      </c>
      <c r="AV54" s="96">
        <f t="shared" si="813"/>
        <v>0</v>
      </c>
      <c r="AW54" s="96">
        <f t="shared" si="813"/>
        <v>0</v>
      </c>
      <c r="AX54" s="96">
        <f t="shared" si="813"/>
        <v>0</v>
      </c>
      <c r="AY54" s="96">
        <f t="shared" si="813"/>
        <v>0</v>
      </c>
      <c r="AZ54" s="96">
        <f t="shared" si="813"/>
        <v>0</v>
      </c>
      <c r="BA54" s="96">
        <f t="shared" si="813"/>
        <v>0</v>
      </c>
      <c r="BB54" s="96">
        <f t="shared" si="813"/>
        <v>0</v>
      </c>
      <c r="BC54" s="96">
        <f t="shared" si="813"/>
        <v>0</v>
      </c>
      <c r="BD54" s="96">
        <f t="shared" si="813"/>
        <v>0</v>
      </c>
      <c r="BE54" s="96">
        <f t="shared" si="813"/>
        <v>0</v>
      </c>
      <c r="BF54" s="96">
        <f t="shared" si="813"/>
        <v>0</v>
      </c>
      <c r="BG54" s="96">
        <f t="shared" si="813"/>
        <v>0</v>
      </c>
      <c r="BH54" s="96">
        <f t="shared" si="813"/>
        <v>0</v>
      </c>
      <c r="BI54" s="96">
        <f t="shared" si="813"/>
        <v>0</v>
      </c>
      <c r="BJ54" s="96">
        <f t="shared" si="813"/>
        <v>0</v>
      </c>
      <c r="BK54" s="96">
        <f t="shared" si="813"/>
        <v>0</v>
      </c>
      <c r="BL54" s="96">
        <f t="shared" si="813"/>
        <v>0</v>
      </c>
      <c r="BM54" s="96">
        <f t="shared" si="813"/>
        <v>0</v>
      </c>
      <c r="BN54" s="96">
        <f t="shared" si="813"/>
        <v>0</v>
      </c>
      <c r="BO54" s="96">
        <f t="shared" si="813"/>
        <v>0</v>
      </c>
      <c r="BP54" s="96">
        <f t="shared" si="813"/>
        <v>0</v>
      </c>
      <c r="BQ54" s="96">
        <f t="shared" si="813"/>
        <v>0</v>
      </c>
      <c r="BR54" s="96">
        <f t="shared" si="813"/>
        <v>0</v>
      </c>
      <c r="BS54" s="96">
        <f t="shared" si="813"/>
        <v>0</v>
      </c>
      <c r="BT54" s="96">
        <f t="shared" si="813"/>
        <v>0</v>
      </c>
      <c r="BU54" s="96">
        <f t="shared" si="813"/>
        <v>0</v>
      </c>
      <c r="BV54" s="96">
        <f t="shared" ref="BV54:EG54" si="814">+BV49+BV45+BV41+BV37</f>
        <v>0</v>
      </c>
      <c r="BW54" s="96">
        <f t="shared" si="814"/>
        <v>0</v>
      </c>
      <c r="BX54" s="96">
        <f t="shared" si="814"/>
        <v>0</v>
      </c>
      <c r="BY54" s="96">
        <f t="shared" si="814"/>
        <v>0</v>
      </c>
      <c r="BZ54" s="96">
        <f t="shared" si="814"/>
        <v>0</v>
      </c>
      <c r="CA54" s="96">
        <f t="shared" si="814"/>
        <v>0</v>
      </c>
      <c r="CB54" s="96">
        <f t="shared" si="814"/>
        <v>0</v>
      </c>
      <c r="CC54" s="96">
        <f t="shared" si="814"/>
        <v>0</v>
      </c>
      <c r="CD54" s="96">
        <f t="shared" si="814"/>
        <v>0</v>
      </c>
      <c r="CE54" s="96">
        <f t="shared" si="814"/>
        <v>0</v>
      </c>
      <c r="CF54" s="96">
        <f t="shared" si="814"/>
        <v>0</v>
      </c>
      <c r="CG54" s="96">
        <f t="shared" si="814"/>
        <v>0</v>
      </c>
      <c r="CH54" s="96">
        <f t="shared" si="814"/>
        <v>0</v>
      </c>
      <c r="CI54" s="96">
        <f t="shared" si="814"/>
        <v>0</v>
      </c>
      <c r="CJ54" s="96">
        <f t="shared" si="814"/>
        <v>0</v>
      </c>
      <c r="CK54" s="96">
        <f t="shared" si="814"/>
        <v>0</v>
      </c>
      <c r="CL54" s="96">
        <f t="shared" si="814"/>
        <v>0</v>
      </c>
      <c r="CM54" s="96">
        <f t="shared" si="814"/>
        <v>0</v>
      </c>
      <c r="CN54" s="96">
        <f t="shared" si="814"/>
        <v>0</v>
      </c>
      <c r="CO54" s="96">
        <f t="shared" si="814"/>
        <v>0</v>
      </c>
      <c r="CP54" s="96">
        <f t="shared" si="814"/>
        <v>0</v>
      </c>
      <c r="CQ54" s="96">
        <f t="shared" si="814"/>
        <v>0</v>
      </c>
      <c r="CR54" s="96">
        <f t="shared" si="814"/>
        <v>0</v>
      </c>
      <c r="CS54" s="96">
        <f t="shared" si="814"/>
        <v>0</v>
      </c>
      <c r="CT54" s="96">
        <f t="shared" si="814"/>
        <v>0</v>
      </c>
      <c r="CU54" s="96">
        <f t="shared" si="814"/>
        <v>0</v>
      </c>
      <c r="CV54" s="96">
        <f t="shared" si="814"/>
        <v>0</v>
      </c>
      <c r="CW54" s="96">
        <f t="shared" si="814"/>
        <v>0</v>
      </c>
      <c r="CX54" s="96">
        <f t="shared" si="814"/>
        <v>0</v>
      </c>
      <c r="CY54" s="96">
        <f t="shared" si="814"/>
        <v>0</v>
      </c>
      <c r="CZ54" s="96">
        <f t="shared" si="814"/>
        <v>0</v>
      </c>
      <c r="DA54" s="96">
        <f t="shared" si="814"/>
        <v>0</v>
      </c>
      <c r="DB54" s="96">
        <f t="shared" si="814"/>
        <v>0</v>
      </c>
      <c r="DC54" s="96">
        <f t="shared" si="814"/>
        <v>0</v>
      </c>
      <c r="DD54" s="96">
        <f t="shared" si="814"/>
        <v>0</v>
      </c>
      <c r="DE54" s="96">
        <f t="shared" si="814"/>
        <v>0</v>
      </c>
      <c r="DF54" s="96">
        <f t="shared" si="814"/>
        <v>0</v>
      </c>
      <c r="DG54" s="96">
        <f t="shared" si="814"/>
        <v>0</v>
      </c>
      <c r="DH54" s="96">
        <f t="shared" si="814"/>
        <v>0</v>
      </c>
      <c r="DI54" s="96">
        <f t="shared" si="814"/>
        <v>0</v>
      </c>
      <c r="DJ54" s="96">
        <f t="shared" si="814"/>
        <v>0</v>
      </c>
      <c r="DK54" s="96">
        <f t="shared" si="814"/>
        <v>0</v>
      </c>
      <c r="DL54" s="96">
        <f t="shared" si="814"/>
        <v>0</v>
      </c>
      <c r="DM54" s="96">
        <f t="shared" si="814"/>
        <v>0</v>
      </c>
      <c r="DN54" s="96">
        <f t="shared" si="814"/>
        <v>0</v>
      </c>
      <c r="DO54" s="96">
        <f t="shared" si="814"/>
        <v>0</v>
      </c>
      <c r="DP54" s="96">
        <f t="shared" si="814"/>
        <v>0</v>
      </c>
      <c r="DQ54" s="96">
        <f t="shared" si="814"/>
        <v>0</v>
      </c>
      <c r="DR54" s="96">
        <f t="shared" si="814"/>
        <v>0</v>
      </c>
      <c r="DS54" s="96">
        <f t="shared" si="814"/>
        <v>0</v>
      </c>
      <c r="DT54" s="96">
        <f t="shared" si="814"/>
        <v>0</v>
      </c>
      <c r="DU54" s="96">
        <f t="shared" si="814"/>
        <v>0</v>
      </c>
      <c r="DV54" s="96">
        <f t="shared" si="814"/>
        <v>0</v>
      </c>
      <c r="DW54" s="96">
        <f t="shared" si="814"/>
        <v>0</v>
      </c>
      <c r="DY54" s="96">
        <f t="shared" si="814"/>
        <v>0</v>
      </c>
      <c r="DZ54" s="96">
        <f t="shared" si="814"/>
        <v>0</v>
      </c>
      <c r="EA54" s="96">
        <f t="shared" si="814"/>
        <v>0</v>
      </c>
      <c r="EB54" s="96">
        <f t="shared" si="814"/>
        <v>0</v>
      </c>
      <c r="EC54" s="96">
        <f t="shared" si="814"/>
        <v>0</v>
      </c>
      <c r="ED54" s="96">
        <f t="shared" si="814"/>
        <v>0</v>
      </c>
      <c r="EE54" s="96">
        <f t="shared" si="814"/>
        <v>0</v>
      </c>
      <c r="EF54" s="96">
        <f t="shared" si="814"/>
        <v>0</v>
      </c>
      <c r="EG54" s="96">
        <f t="shared" si="814"/>
        <v>0</v>
      </c>
      <c r="EH54" s="96">
        <f t="shared" ref="EH54" si="815">+EH49+EH45+EH41+EH37</f>
        <v>0</v>
      </c>
    </row>
    <row r="55" spans="3:138" x14ac:dyDescent="0.25">
      <c r="D55" s="131"/>
    </row>
    <row r="56" spans="3:138" x14ac:dyDescent="0.25">
      <c r="D56" s="133" t="s">
        <v>290</v>
      </c>
      <c r="H56" s="72">
        <f>+H58+H66</f>
        <v>-10750</v>
      </c>
      <c r="I56" s="72">
        <f>+I58+I66</f>
        <v>-10716.666666666666</v>
      </c>
      <c r="J56" s="72">
        <f t="shared" ref="J56:N56" si="816">+J58+J66</f>
        <v>-10700</v>
      </c>
      <c r="K56" s="72">
        <f t="shared" si="816"/>
        <v>-10683.333333333334</v>
      </c>
      <c r="L56" s="72">
        <f t="shared" si="816"/>
        <v>39333.333333333336</v>
      </c>
      <c r="M56" s="72">
        <f t="shared" si="816"/>
        <v>-10650</v>
      </c>
      <c r="N56" s="72">
        <f t="shared" si="816"/>
        <v>-10633.333333333334</v>
      </c>
      <c r="O56" s="72">
        <f t="shared" ref="O56:BU56" si="817">+O58+O66</f>
        <v>-10616.666666666666</v>
      </c>
      <c r="P56" s="72">
        <f t="shared" si="817"/>
        <v>-10600</v>
      </c>
      <c r="Q56" s="72">
        <f t="shared" si="817"/>
        <v>-10583.333333333334</v>
      </c>
      <c r="R56" s="72">
        <f t="shared" si="817"/>
        <v>-10566.666666666666</v>
      </c>
      <c r="S56" s="72">
        <f t="shared" si="817"/>
        <v>-10550</v>
      </c>
      <c r="T56" s="72">
        <f t="shared" si="817"/>
        <v>-10533.333333333334</v>
      </c>
      <c r="U56" s="72">
        <f t="shared" si="817"/>
        <v>-10516.666666666682</v>
      </c>
      <c r="V56" s="72">
        <f t="shared" si="817"/>
        <v>-10500</v>
      </c>
      <c r="W56" s="72">
        <f t="shared" si="817"/>
        <v>-10483.333333333312</v>
      </c>
      <c r="X56" s="72">
        <f t="shared" si="817"/>
        <v>-10466.666666666682</v>
      </c>
      <c r="Y56" s="72">
        <f t="shared" si="817"/>
        <v>-10450</v>
      </c>
      <c r="Z56" s="72">
        <f t="shared" si="817"/>
        <v>-10433.333333333334</v>
      </c>
      <c r="AA56" s="72">
        <f t="shared" si="817"/>
        <v>-10416.666666666666</v>
      </c>
      <c r="AB56" s="72">
        <f t="shared" si="817"/>
        <v>-10400</v>
      </c>
      <c r="AC56" s="72">
        <f t="shared" si="817"/>
        <v>-10383.333333333334</v>
      </c>
      <c r="AD56" s="72">
        <f t="shared" si="817"/>
        <v>-10366.666666666666</v>
      </c>
      <c r="AE56" s="72">
        <f t="shared" si="817"/>
        <v>-10350</v>
      </c>
      <c r="AF56" s="72">
        <f t="shared" si="817"/>
        <v>-10333.333333333334</v>
      </c>
      <c r="AG56" s="72">
        <f t="shared" si="817"/>
        <v>-10316.666666666666</v>
      </c>
      <c r="AH56" s="72">
        <f t="shared" si="817"/>
        <v>-10300</v>
      </c>
      <c r="AI56" s="72">
        <f t="shared" si="817"/>
        <v>-10283.333333333334</v>
      </c>
      <c r="AJ56" s="72">
        <f t="shared" si="817"/>
        <v>-10266.666666666666</v>
      </c>
      <c r="AK56" s="72">
        <f t="shared" si="817"/>
        <v>-10250</v>
      </c>
      <c r="AL56" s="72">
        <f t="shared" si="817"/>
        <v>-10233.333333333334</v>
      </c>
      <c r="AM56" s="72">
        <f t="shared" si="817"/>
        <v>-10216.666666666666</v>
      </c>
      <c r="AN56" s="72">
        <f t="shared" si="817"/>
        <v>-10200</v>
      </c>
      <c r="AO56" s="72">
        <f t="shared" si="817"/>
        <v>-10183.333333333334</v>
      </c>
      <c r="AP56" s="72">
        <f t="shared" si="817"/>
        <v>-10166.666666666666</v>
      </c>
      <c r="AQ56" s="72">
        <f t="shared" si="817"/>
        <v>-10150</v>
      </c>
      <c r="AR56" s="72">
        <f t="shared" si="817"/>
        <v>-10133.333333333334</v>
      </c>
      <c r="AS56" s="72">
        <f t="shared" si="817"/>
        <v>-10116.666666666666</v>
      </c>
      <c r="AT56" s="72">
        <f t="shared" si="817"/>
        <v>-10100</v>
      </c>
      <c r="AU56" s="72">
        <f t="shared" si="817"/>
        <v>-10083.333333333334</v>
      </c>
      <c r="AV56" s="72">
        <f t="shared" si="817"/>
        <v>-10066.666666666666</v>
      </c>
      <c r="AW56" s="72">
        <f t="shared" si="817"/>
        <v>-10050</v>
      </c>
      <c r="AX56" s="72">
        <f t="shared" si="817"/>
        <v>-10033.333333333334</v>
      </c>
      <c r="AY56" s="72">
        <f t="shared" si="817"/>
        <v>-10016.666666666666</v>
      </c>
      <c r="AZ56" s="72">
        <f t="shared" si="817"/>
        <v>-10000</v>
      </c>
      <c r="BA56" s="72">
        <f t="shared" si="817"/>
        <v>0</v>
      </c>
      <c r="BB56" s="72">
        <f t="shared" si="817"/>
        <v>0</v>
      </c>
      <c r="BC56" s="72">
        <f t="shared" si="817"/>
        <v>0</v>
      </c>
      <c r="BD56" s="72">
        <f t="shared" si="817"/>
        <v>0</v>
      </c>
      <c r="BE56" s="72">
        <f t="shared" si="817"/>
        <v>0</v>
      </c>
      <c r="BF56" s="72">
        <f t="shared" si="817"/>
        <v>0</v>
      </c>
      <c r="BG56" s="72">
        <f t="shared" si="817"/>
        <v>0</v>
      </c>
      <c r="BH56" s="72">
        <f t="shared" si="817"/>
        <v>0</v>
      </c>
      <c r="BI56" s="72">
        <f t="shared" si="817"/>
        <v>0</v>
      </c>
      <c r="BJ56" s="72">
        <f t="shared" si="817"/>
        <v>0</v>
      </c>
      <c r="BK56" s="72">
        <f t="shared" si="817"/>
        <v>0</v>
      </c>
      <c r="BL56" s="72">
        <f t="shared" si="817"/>
        <v>0</v>
      </c>
      <c r="BM56" s="72">
        <f t="shared" si="817"/>
        <v>0</v>
      </c>
      <c r="BN56" s="72">
        <f t="shared" si="817"/>
        <v>0</v>
      </c>
      <c r="BO56" s="72">
        <f t="shared" si="817"/>
        <v>0</v>
      </c>
      <c r="BP56" s="72">
        <f t="shared" si="817"/>
        <v>0</v>
      </c>
      <c r="BQ56" s="72">
        <f t="shared" si="817"/>
        <v>0</v>
      </c>
      <c r="BR56" s="72">
        <f t="shared" si="817"/>
        <v>0</v>
      </c>
      <c r="BS56" s="72">
        <f t="shared" si="817"/>
        <v>0</v>
      </c>
      <c r="BT56" s="72">
        <f t="shared" si="817"/>
        <v>0</v>
      </c>
      <c r="BU56" s="72">
        <f t="shared" si="817"/>
        <v>0</v>
      </c>
      <c r="BV56" s="72">
        <f t="shared" ref="BV56:EG56" si="818">+BV58+BV66</f>
        <v>0</v>
      </c>
      <c r="BW56" s="72">
        <f t="shared" si="818"/>
        <v>0</v>
      </c>
      <c r="BX56" s="72">
        <f t="shared" si="818"/>
        <v>0</v>
      </c>
      <c r="BY56" s="72">
        <f t="shared" si="818"/>
        <v>0</v>
      </c>
      <c r="BZ56" s="72">
        <f t="shared" si="818"/>
        <v>0</v>
      </c>
      <c r="CA56" s="72">
        <f t="shared" si="818"/>
        <v>0</v>
      </c>
      <c r="CB56" s="72">
        <f t="shared" si="818"/>
        <v>0</v>
      </c>
      <c r="CC56" s="72">
        <f t="shared" si="818"/>
        <v>0</v>
      </c>
      <c r="CD56" s="72">
        <f t="shared" si="818"/>
        <v>0</v>
      </c>
      <c r="CE56" s="72">
        <f t="shared" si="818"/>
        <v>0</v>
      </c>
      <c r="CF56" s="72">
        <f t="shared" si="818"/>
        <v>-3.637978807091713E-11</v>
      </c>
      <c r="CG56" s="72">
        <f t="shared" si="818"/>
        <v>-3.637978807091713E-11</v>
      </c>
      <c r="CH56" s="72">
        <f t="shared" si="818"/>
        <v>-3.637978807091713E-11</v>
      </c>
      <c r="CI56" s="72">
        <f t="shared" si="818"/>
        <v>-3.637978807091713E-11</v>
      </c>
      <c r="CJ56" s="72">
        <f t="shared" si="818"/>
        <v>-3.637978807091713E-11</v>
      </c>
      <c r="CK56" s="72">
        <f t="shared" si="818"/>
        <v>-3.637978807091713E-11</v>
      </c>
      <c r="CL56" s="72">
        <f t="shared" si="818"/>
        <v>-3.637978807091713E-11</v>
      </c>
      <c r="CM56" s="72">
        <f t="shared" si="818"/>
        <v>-3.637978807091713E-11</v>
      </c>
      <c r="CN56" s="72">
        <f t="shared" si="818"/>
        <v>0</v>
      </c>
      <c r="CO56" s="72">
        <f t="shared" si="818"/>
        <v>-3.637978807091713E-11</v>
      </c>
      <c r="CP56" s="72">
        <f t="shared" si="818"/>
        <v>-3.637978807091713E-11</v>
      </c>
      <c r="CQ56" s="72">
        <f t="shared" si="818"/>
        <v>-3.637978807091713E-11</v>
      </c>
      <c r="CR56" s="72">
        <f t="shared" si="818"/>
        <v>-3.637978807091713E-11</v>
      </c>
      <c r="CS56" s="72">
        <f t="shared" si="818"/>
        <v>-3.637978807091713E-11</v>
      </c>
      <c r="CT56" s="72">
        <f t="shared" si="818"/>
        <v>-3.637978807091713E-11</v>
      </c>
      <c r="CU56" s="72">
        <f t="shared" si="818"/>
        <v>-3.637978807091713E-11</v>
      </c>
      <c r="CV56" s="72">
        <f t="shared" si="818"/>
        <v>-3.637978807091713E-11</v>
      </c>
      <c r="CW56" s="72">
        <f t="shared" si="818"/>
        <v>-3.637978807091713E-11</v>
      </c>
      <c r="CX56" s="72">
        <f t="shared" si="818"/>
        <v>-3.637978807091713E-11</v>
      </c>
      <c r="CY56" s="72">
        <f t="shared" si="818"/>
        <v>-3.637978807091713E-11</v>
      </c>
      <c r="CZ56" s="72">
        <f t="shared" si="818"/>
        <v>0</v>
      </c>
      <c r="DA56" s="72">
        <f t="shared" si="818"/>
        <v>-3.637978807091713E-11</v>
      </c>
      <c r="DB56" s="72">
        <f t="shared" si="818"/>
        <v>-3.637978807091713E-11</v>
      </c>
      <c r="DC56" s="72">
        <f t="shared" si="818"/>
        <v>-3.637978807091713E-11</v>
      </c>
      <c r="DD56" s="72">
        <f t="shared" si="818"/>
        <v>-3.637978807091713E-11</v>
      </c>
      <c r="DE56" s="72">
        <f t="shared" si="818"/>
        <v>-3.637978807091713E-11</v>
      </c>
      <c r="DF56" s="72">
        <f t="shared" si="818"/>
        <v>-3.637978807091713E-11</v>
      </c>
      <c r="DG56" s="72">
        <f t="shared" si="818"/>
        <v>-3.637978807091713E-11</v>
      </c>
      <c r="DH56" s="72">
        <f t="shared" si="818"/>
        <v>-3.637978807091713E-11</v>
      </c>
      <c r="DI56" s="72">
        <f t="shared" si="818"/>
        <v>-3.637978807091713E-11</v>
      </c>
      <c r="DJ56" s="72">
        <f t="shared" si="818"/>
        <v>-3.637978807091713E-11</v>
      </c>
      <c r="DK56" s="72">
        <f t="shared" si="818"/>
        <v>-3.637978807091713E-11</v>
      </c>
      <c r="DL56" s="72">
        <f t="shared" si="818"/>
        <v>0</v>
      </c>
      <c r="DM56" s="72">
        <f t="shared" si="818"/>
        <v>-3.637978807091713E-11</v>
      </c>
      <c r="DN56" s="72">
        <f t="shared" si="818"/>
        <v>-3.637978807091713E-11</v>
      </c>
      <c r="DO56" s="72">
        <f t="shared" si="818"/>
        <v>8.0035533756017685E-11</v>
      </c>
      <c r="DP56" s="72">
        <f t="shared" si="818"/>
        <v>8.0035533756017685E-11</v>
      </c>
      <c r="DQ56" s="72">
        <f t="shared" si="818"/>
        <v>8.0035533756017685E-11</v>
      </c>
      <c r="DR56" s="72">
        <f t="shared" si="818"/>
        <v>8.0035533756017685E-11</v>
      </c>
      <c r="DS56" s="72">
        <f t="shared" si="818"/>
        <v>8.0035533756017685E-11</v>
      </c>
      <c r="DT56" s="72">
        <f t="shared" si="818"/>
        <v>8.0035533756017685E-11</v>
      </c>
      <c r="DU56" s="72">
        <f t="shared" si="818"/>
        <v>8.0035533756017685E-11</v>
      </c>
      <c r="DV56" s="72">
        <f t="shared" si="818"/>
        <v>8.0035533756017685E-11</v>
      </c>
      <c r="DW56" s="72">
        <f t="shared" si="818"/>
        <v>8.0035533756017685E-11</v>
      </c>
      <c r="DY56" s="72">
        <f t="shared" si="818"/>
        <v>-77716.666666666672</v>
      </c>
      <c r="DZ56" s="72">
        <f t="shared" si="818"/>
        <v>-125300.00000000001</v>
      </c>
      <c r="EA56" s="72">
        <f t="shared" si="818"/>
        <v>-122900</v>
      </c>
      <c r="EB56" s="72">
        <f t="shared" si="818"/>
        <v>-90600</v>
      </c>
      <c r="EC56" s="72">
        <f t="shared" si="818"/>
        <v>0</v>
      </c>
      <c r="ED56" s="72">
        <f t="shared" si="818"/>
        <v>0</v>
      </c>
      <c r="EE56" s="72">
        <f t="shared" si="818"/>
        <v>-2.9103830456733704E-10</v>
      </c>
      <c r="EF56" s="72">
        <f t="shared" si="818"/>
        <v>-4.0017766878008842E-10</v>
      </c>
      <c r="EG56" s="72">
        <f t="shared" si="818"/>
        <v>-4.0017766878008842E-10</v>
      </c>
      <c r="EH56" s="72">
        <f t="shared" ref="EH56" si="819">+EH58+EH66</f>
        <v>6.4756022766232491E-10</v>
      </c>
    </row>
    <row r="57" spans="3:138" x14ac:dyDescent="0.25">
      <c r="C57" s="132"/>
      <c r="D57" s="132"/>
    </row>
    <row r="58" spans="3:138" ht="15.75" x14ac:dyDescent="0.25">
      <c r="C58" s="2" t="s">
        <v>291</v>
      </c>
      <c r="D58" s="2"/>
      <c r="H58" s="96">
        <f>+SUM(H59:H64)</f>
        <v>-10750</v>
      </c>
      <c r="I58" s="96">
        <f>+SUM(I59:I64)</f>
        <v>-10716.666666666666</v>
      </c>
      <c r="J58" s="96">
        <f t="shared" ref="J58:N58" si="820">+SUM(J59:J64)</f>
        <v>-10700</v>
      </c>
      <c r="K58" s="96">
        <f t="shared" si="820"/>
        <v>-10683.333333333334</v>
      </c>
      <c r="L58" s="96">
        <f t="shared" si="820"/>
        <v>-10666.666666666666</v>
      </c>
      <c r="M58" s="96">
        <f t="shared" si="820"/>
        <v>-10650</v>
      </c>
      <c r="N58" s="96">
        <f t="shared" si="820"/>
        <v>-10633.333333333334</v>
      </c>
      <c r="O58" s="96">
        <f t="shared" ref="O58" si="821">+SUM(O59:O64)</f>
        <v>-10616.666666666666</v>
      </c>
      <c r="P58" s="96">
        <f t="shared" ref="P58" si="822">+SUM(P59:P64)</f>
        <v>-10600</v>
      </c>
      <c r="Q58" s="96">
        <f t="shared" ref="Q58" si="823">+SUM(Q59:Q64)</f>
        <v>-10583.333333333334</v>
      </c>
      <c r="R58" s="96">
        <f t="shared" ref="R58" si="824">+SUM(R59:R64)</f>
        <v>-10566.666666666666</v>
      </c>
      <c r="S58" s="96">
        <f t="shared" ref="S58" si="825">+SUM(S59:S64)</f>
        <v>-10550</v>
      </c>
      <c r="T58" s="96">
        <f t="shared" ref="T58" si="826">+SUM(T59:T64)</f>
        <v>-10533.333333333334</v>
      </c>
      <c r="U58" s="96">
        <f t="shared" ref="U58" si="827">+SUM(U59:U64)</f>
        <v>-10516.666666666666</v>
      </c>
      <c r="V58" s="96">
        <f t="shared" ref="V58" si="828">+SUM(V59:V64)</f>
        <v>-10500</v>
      </c>
      <c r="W58" s="96">
        <f t="shared" ref="W58" si="829">+SUM(W59:W64)</f>
        <v>-10483.333333333334</v>
      </c>
      <c r="X58" s="96">
        <f t="shared" ref="X58" si="830">+SUM(X59:X64)</f>
        <v>-10466.666666666666</v>
      </c>
      <c r="Y58" s="96">
        <f t="shared" ref="Y58" si="831">+SUM(Y59:Y64)</f>
        <v>-10450</v>
      </c>
      <c r="Z58" s="96">
        <f t="shared" ref="Z58" si="832">+SUM(Z59:Z64)</f>
        <v>-10433.333333333334</v>
      </c>
      <c r="AA58" s="96">
        <f t="shared" ref="AA58" si="833">+SUM(AA59:AA64)</f>
        <v>-10416.666666666666</v>
      </c>
      <c r="AB58" s="96">
        <f t="shared" ref="AB58" si="834">+SUM(AB59:AB64)</f>
        <v>-10400</v>
      </c>
      <c r="AC58" s="96">
        <f t="shared" ref="AC58" si="835">+SUM(AC59:AC64)</f>
        <v>-10383.333333333334</v>
      </c>
      <c r="AD58" s="96">
        <f t="shared" ref="AD58" si="836">+SUM(AD59:AD64)</f>
        <v>-10366.666666666666</v>
      </c>
      <c r="AE58" s="96">
        <f t="shared" ref="AE58" si="837">+SUM(AE59:AE64)</f>
        <v>-10350</v>
      </c>
      <c r="AF58" s="96">
        <f t="shared" ref="AF58" si="838">+SUM(AF59:AF64)</f>
        <v>-10333.333333333334</v>
      </c>
      <c r="AG58" s="96">
        <f t="shared" ref="AG58" si="839">+SUM(AG59:AG64)</f>
        <v>-10316.666666666666</v>
      </c>
      <c r="AH58" s="96">
        <f t="shared" ref="AH58" si="840">+SUM(AH59:AH64)</f>
        <v>-10300</v>
      </c>
      <c r="AI58" s="96">
        <f t="shared" ref="AI58" si="841">+SUM(AI59:AI64)</f>
        <v>-10283.333333333334</v>
      </c>
      <c r="AJ58" s="96">
        <f t="shared" ref="AJ58" si="842">+SUM(AJ59:AJ64)</f>
        <v>-10266.666666666666</v>
      </c>
      <c r="AK58" s="96">
        <f t="shared" ref="AK58" si="843">+SUM(AK59:AK64)</f>
        <v>-10250</v>
      </c>
      <c r="AL58" s="96">
        <f t="shared" ref="AL58" si="844">+SUM(AL59:AL64)</f>
        <v>-10233.333333333334</v>
      </c>
      <c r="AM58" s="96">
        <f t="shared" ref="AM58" si="845">+SUM(AM59:AM64)</f>
        <v>-10216.666666666666</v>
      </c>
      <c r="AN58" s="96">
        <f t="shared" ref="AN58" si="846">+SUM(AN59:AN64)</f>
        <v>-10200</v>
      </c>
      <c r="AO58" s="96">
        <f t="shared" ref="AO58" si="847">+SUM(AO59:AO64)</f>
        <v>-10183.333333333334</v>
      </c>
      <c r="AP58" s="96">
        <f t="shared" ref="AP58" si="848">+SUM(AP59:AP64)</f>
        <v>-10166.666666666666</v>
      </c>
      <c r="AQ58" s="96">
        <f t="shared" ref="AQ58" si="849">+SUM(AQ59:AQ64)</f>
        <v>-10150</v>
      </c>
      <c r="AR58" s="96">
        <f t="shared" ref="AR58" si="850">+SUM(AR59:AR64)</f>
        <v>-10133.333333333334</v>
      </c>
      <c r="AS58" s="96">
        <f t="shared" ref="AS58" si="851">+SUM(AS59:AS64)</f>
        <v>-10116.666666666666</v>
      </c>
      <c r="AT58" s="96">
        <f t="shared" ref="AT58" si="852">+SUM(AT59:AT64)</f>
        <v>-10100</v>
      </c>
      <c r="AU58" s="96">
        <f t="shared" ref="AU58" si="853">+SUM(AU59:AU64)</f>
        <v>-10083.333333333334</v>
      </c>
      <c r="AV58" s="96">
        <f t="shared" ref="AV58" si="854">+SUM(AV59:AV64)</f>
        <v>-10066.666666666666</v>
      </c>
      <c r="AW58" s="96">
        <f t="shared" ref="AW58" si="855">+SUM(AW59:AW64)</f>
        <v>-10050</v>
      </c>
      <c r="AX58" s="96">
        <f t="shared" ref="AX58" si="856">+SUM(AX59:AX64)</f>
        <v>-10033.333333333334</v>
      </c>
      <c r="AY58" s="96">
        <f t="shared" ref="AY58" si="857">+SUM(AY59:AY64)</f>
        <v>-10016.666666666666</v>
      </c>
      <c r="AZ58" s="96">
        <f t="shared" ref="AZ58" si="858">+SUM(AZ59:AZ64)</f>
        <v>-10000</v>
      </c>
      <c r="BA58" s="96">
        <f t="shared" ref="BA58" si="859">+SUM(BA59:BA64)</f>
        <v>0</v>
      </c>
      <c r="BB58" s="96">
        <f t="shared" ref="BB58" si="860">+SUM(BB59:BB64)</f>
        <v>0</v>
      </c>
      <c r="BC58" s="96">
        <f t="shared" ref="BC58" si="861">+SUM(BC59:BC64)</f>
        <v>0</v>
      </c>
      <c r="BD58" s="96">
        <f t="shared" ref="BD58" si="862">+SUM(BD59:BD64)</f>
        <v>0</v>
      </c>
      <c r="BE58" s="96">
        <f t="shared" ref="BE58" si="863">+SUM(BE59:BE64)</f>
        <v>0</v>
      </c>
      <c r="BF58" s="96">
        <f t="shared" ref="BF58" si="864">+SUM(BF59:BF64)</f>
        <v>0</v>
      </c>
      <c r="BG58" s="96">
        <f t="shared" ref="BG58" si="865">+SUM(BG59:BG64)</f>
        <v>0</v>
      </c>
      <c r="BH58" s="96">
        <f t="shared" ref="BH58" si="866">+SUM(BH59:BH64)</f>
        <v>0</v>
      </c>
      <c r="BI58" s="96">
        <f t="shared" ref="BI58" si="867">+SUM(BI59:BI64)</f>
        <v>0</v>
      </c>
      <c r="BJ58" s="96">
        <f t="shared" ref="BJ58" si="868">+SUM(BJ59:BJ64)</f>
        <v>0</v>
      </c>
      <c r="BK58" s="96">
        <f t="shared" ref="BK58" si="869">+SUM(BK59:BK64)</f>
        <v>0</v>
      </c>
      <c r="BL58" s="96">
        <f t="shared" ref="BL58" si="870">+SUM(BL59:BL64)</f>
        <v>0</v>
      </c>
      <c r="BM58" s="96">
        <f t="shared" ref="BM58" si="871">+SUM(BM59:BM64)</f>
        <v>0</v>
      </c>
      <c r="BN58" s="96">
        <f t="shared" ref="BN58" si="872">+SUM(BN59:BN64)</f>
        <v>0</v>
      </c>
      <c r="BO58" s="96">
        <f t="shared" ref="BO58" si="873">+SUM(BO59:BO64)</f>
        <v>0</v>
      </c>
      <c r="BP58" s="96">
        <f t="shared" ref="BP58" si="874">+SUM(BP59:BP64)</f>
        <v>0</v>
      </c>
      <c r="BQ58" s="96">
        <f t="shared" ref="BQ58" si="875">+SUM(BQ59:BQ64)</f>
        <v>0</v>
      </c>
      <c r="BR58" s="96">
        <f t="shared" ref="BR58" si="876">+SUM(BR59:BR64)</f>
        <v>0</v>
      </c>
      <c r="BS58" s="96">
        <f t="shared" ref="BS58" si="877">+SUM(BS59:BS64)</f>
        <v>0</v>
      </c>
      <c r="BT58" s="96">
        <f t="shared" ref="BT58" si="878">+SUM(BT59:BT64)</f>
        <v>0</v>
      </c>
      <c r="BU58" s="96">
        <f t="shared" ref="BU58" si="879">+SUM(BU59:BU64)</f>
        <v>0</v>
      </c>
      <c r="BV58" s="96">
        <f t="shared" ref="BV58" si="880">+SUM(BV59:BV64)</f>
        <v>0</v>
      </c>
      <c r="BW58" s="96">
        <f t="shared" ref="BW58" si="881">+SUM(BW59:BW64)</f>
        <v>0</v>
      </c>
      <c r="BX58" s="96">
        <f t="shared" ref="BX58" si="882">+SUM(BX59:BX64)</f>
        <v>0</v>
      </c>
      <c r="BY58" s="96">
        <f t="shared" ref="BY58" si="883">+SUM(BY59:BY64)</f>
        <v>0</v>
      </c>
      <c r="BZ58" s="96">
        <f t="shared" ref="BZ58" si="884">+SUM(BZ59:BZ64)</f>
        <v>0</v>
      </c>
      <c r="CA58" s="96">
        <f t="shared" ref="CA58" si="885">+SUM(CA59:CA64)</f>
        <v>0</v>
      </c>
      <c r="CB58" s="96">
        <f t="shared" ref="CB58" si="886">+SUM(CB59:CB64)</f>
        <v>0</v>
      </c>
      <c r="CC58" s="96">
        <f t="shared" ref="CC58" si="887">+SUM(CC59:CC64)</f>
        <v>0</v>
      </c>
      <c r="CD58" s="96">
        <f t="shared" ref="CD58" si="888">+SUM(CD59:CD64)</f>
        <v>0</v>
      </c>
      <c r="CE58" s="96">
        <f t="shared" ref="CE58" si="889">+SUM(CE59:CE64)</f>
        <v>0</v>
      </c>
      <c r="CF58" s="96">
        <f t="shared" ref="CF58" si="890">+SUM(CF59:CF64)</f>
        <v>0</v>
      </c>
      <c r="CG58" s="96">
        <f t="shared" ref="CG58" si="891">+SUM(CG59:CG64)</f>
        <v>0</v>
      </c>
      <c r="CH58" s="96">
        <f t="shared" ref="CH58" si="892">+SUM(CH59:CH64)</f>
        <v>0</v>
      </c>
      <c r="CI58" s="96">
        <f t="shared" ref="CI58" si="893">+SUM(CI59:CI64)</f>
        <v>0</v>
      </c>
      <c r="CJ58" s="96">
        <f t="shared" ref="CJ58" si="894">+SUM(CJ59:CJ64)</f>
        <v>0</v>
      </c>
      <c r="CK58" s="96">
        <f t="shared" ref="CK58" si="895">+SUM(CK59:CK64)</f>
        <v>0</v>
      </c>
      <c r="CL58" s="96">
        <f t="shared" ref="CL58" si="896">+SUM(CL59:CL64)</f>
        <v>0</v>
      </c>
      <c r="CM58" s="96">
        <f t="shared" ref="CM58" si="897">+SUM(CM59:CM64)</f>
        <v>0</v>
      </c>
      <c r="CN58" s="96">
        <f t="shared" ref="CN58" si="898">+SUM(CN59:CN64)</f>
        <v>0</v>
      </c>
      <c r="CO58" s="96">
        <f t="shared" ref="CO58" si="899">+SUM(CO59:CO64)</f>
        <v>0</v>
      </c>
      <c r="CP58" s="96">
        <f t="shared" ref="CP58" si="900">+SUM(CP59:CP64)</f>
        <v>0</v>
      </c>
      <c r="CQ58" s="96">
        <f t="shared" ref="CQ58" si="901">+SUM(CQ59:CQ64)</f>
        <v>0</v>
      </c>
      <c r="CR58" s="96">
        <f t="shared" ref="CR58" si="902">+SUM(CR59:CR64)</f>
        <v>0</v>
      </c>
      <c r="CS58" s="96">
        <f t="shared" ref="CS58" si="903">+SUM(CS59:CS64)</f>
        <v>0</v>
      </c>
      <c r="CT58" s="96">
        <f t="shared" ref="CT58" si="904">+SUM(CT59:CT64)</f>
        <v>0</v>
      </c>
      <c r="CU58" s="96">
        <f t="shared" ref="CU58" si="905">+SUM(CU59:CU64)</f>
        <v>0</v>
      </c>
      <c r="CV58" s="96">
        <f t="shared" ref="CV58" si="906">+SUM(CV59:CV64)</f>
        <v>0</v>
      </c>
      <c r="CW58" s="96">
        <f t="shared" ref="CW58" si="907">+SUM(CW59:CW64)</f>
        <v>0</v>
      </c>
      <c r="CX58" s="96">
        <f t="shared" ref="CX58" si="908">+SUM(CX59:CX64)</f>
        <v>0</v>
      </c>
      <c r="CY58" s="96">
        <f t="shared" ref="CY58" si="909">+SUM(CY59:CY64)</f>
        <v>0</v>
      </c>
      <c r="CZ58" s="96">
        <f t="shared" ref="CZ58" si="910">+SUM(CZ59:CZ64)</f>
        <v>0</v>
      </c>
      <c r="DA58" s="96">
        <f t="shared" ref="DA58" si="911">+SUM(DA59:DA64)</f>
        <v>0</v>
      </c>
      <c r="DB58" s="96">
        <f t="shared" ref="DB58" si="912">+SUM(DB59:DB64)</f>
        <v>0</v>
      </c>
      <c r="DC58" s="96">
        <f t="shared" ref="DC58" si="913">+SUM(DC59:DC64)</f>
        <v>0</v>
      </c>
      <c r="DD58" s="96">
        <f t="shared" ref="DD58" si="914">+SUM(DD59:DD64)</f>
        <v>0</v>
      </c>
      <c r="DE58" s="96">
        <f t="shared" ref="DE58" si="915">+SUM(DE59:DE64)</f>
        <v>0</v>
      </c>
      <c r="DF58" s="96">
        <f t="shared" ref="DF58" si="916">+SUM(DF59:DF64)</f>
        <v>0</v>
      </c>
      <c r="DG58" s="96">
        <f t="shared" ref="DG58" si="917">+SUM(DG59:DG64)</f>
        <v>0</v>
      </c>
      <c r="DH58" s="96">
        <f t="shared" ref="DH58" si="918">+SUM(DH59:DH64)</f>
        <v>0</v>
      </c>
      <c r="DI58" s="96">
        <f t="shared" ref="DI58" si="919">+SUM(DI59:DI64)</f>
        <v>0</v>
      </c>
      <c r="DJ58" s="96">
        <f t="shared" ref="DJ58" si="920">+SUM(DJ59:DJ64)</f>
        <v>0</v>
      </c>
      <c r="DK58" s="96">
        <f t="shared" ref="DK58" si="921">+SUM(DK59:DK64)</f>
        <v>0</v>
      </c>
      <c r="DL58" s="96">
        <f t="shared" ref="DL58" si="922">+SUM(DL59:DL64)</f>
        <v>0</v>
      </c>
      <c r="DM58" s="96">
        <f t="shared" ref="DM58" si="923">+SUM(DM59:DM64)</f>
        <v>0</v>
      </c>
      <c r="DN58" s="96">
        <f t="shared" ref="DN58" si="924">+SUM(DN59:DN64)</f>
        <v>0</v>
      </c>
      <c r="DO58" s="96">
        <f t="shared" ref="DO58" si="925">+SUM(DO59:DO64)</f>
        <v>0</v>
      </c>
      <c r="DP58" s="96">
        <f t="shared" ref="DP58" si="926">+SUM(DP59:DP64)</f>
        <v>0</v>
      </c>
      <c r="DQ58" s="96">
        <f t="shared" ref="DQ58" si="927">+SUM(DQ59:DQ64)</f>
        <v>0</v>
      </c>
      <c r="DR58" s="96">
        <f t="shared" ref="DR58" si="928">+SUM(DR59:DR64)</f>
        <v>0</v>
      </c>
      <c r="DS58" s="96">
        <f t="shared" ref="DS58" si="929">+SUM(DS59:DS64)</f>
        <v>0</v>
      </c>
      <c r="DT58" s="96">
        <f t="shared" ref="DT58" si="930">+SUM(DT59:DT64)</f>
        <v>0</v>
      </c>
      <c r="DU58" s="96">
        <f t="shared" ref="DU58" si="931">+SUM(DU59:DU64)</f>
        <v>0</v>
      </c>
      <c r="DV58" s="96">
        <f t="shared" ref="DV58" si="932">+SUM(DV59:DV64)</f>
        <v>0</v>
      </c>
      <c r="DW58" s="96">
        <f t="shared" ref="DW58" si="933">+SUM(DW59:DW64)</f>
        <v>0</v>
      </c>
      <c r="DY58" s="96">
        <f t="shared" ref="DY58" si="934">+SUM(DY59:DY64)</f>
        <v>-127716.66666666667</v>
      </c>
      <c r="DZ58" s="96">
        <f t="shared" ref="DZ58" si="935">+SUM(DZ59:DZ64)</f>
        <v>-125300</v>
      </c>
      <c r="EA58" s="96">
        <f t="shared" ref="EA58" si="936">+SUM(EA59:EA64)</f>
        <v>-122900</v>
      </c>
      <c r="EB58" s="96">
        <f t="shared" ref="EB58" si="937">+SUM(EB59:EB64)</f>
        <v>-90600</v>
      </c>
      <c r="EC58" s="96">
        <f t="shared" ref="EC58" si="938">+SUM(EC59:EC64)</f>
        <v>0</v>
      </c>
      <c r="ED58" s="96">
        <f t="shared" ref="ED58" si="939">+SUM(ED59:ED64)</f>
        <v>0</v>
      </c>
      <c r="EE58" s="96">
        <f t="shared" ref="EE58" si="940">+SUM(EE59:EE64)</f>
        <v>0</v>
      </c>
      <c r="EF58" s="96">
        <f t="shared" ref="EF58" si="941">+SUM(EF59:EF64)</f>
        <v>0</v>
      </c>
      <c r="EG58" s="96">
        <f t="shared" ref="EG58" si="942">+SUM(EG59:EG64)</f>
        <v>0</v>
      </c>
      <c r="EH58" s="96">
        <f t="shared" ref="EH58" si="943">+SUM(EH59:EH64)</f>
        <v>0</v>
      </c>
    </row>
    <row r="59" spans="3:138" x14ac:dyDescent="0.25">
      <c r="D59" t="s">
        <v>292</v>
      </c>
      <c r="H59" s="97">
        <f>+I_Finanziamenti!H145</f>
        <v>0</v>
      </c>
      <c r="I59" s="97">
        <f>+I_Finanziamenti!I145</f>
        <v>0</v>
      </c>
      <c r="J59" s="97">
        <f>+I_Finanziamenti!J145</f>
        <v>0</v>
      </c>
      <c r="K59" s="97">
        <f>+I_Finanziamenti!K145</f>
        <v>0</v>
      </c>
      <c r="L59" s="97">
        <f>+I_Finanziamenti!L145</f>
        <v>0</v>
      </c>
      <c r="M59" s="97">
        <f>+I_Finanziamenti!M145</f>
        <v>0</v>
      </c>
      <c r="N59" s="97">
        <f>+I_Finanziamenti!N145</f>
        <v>0</v>
      </c>
      <c r="O59" s="97">
        <f>+I_Finanziamenti!O145</f>
        <v>0</v>
      </c>
      <c r="P59" s="97">
        <f>+I_Finanziamenti!P145</f>
        <v>0</v>
      </c>
      <c r="Q59" s="97">
        <f>+I_Finanziamenti!Q145</f>
        <v>0</v>
      </c>
      <c r="R59" s="97">
        <f>+I_Finanziamenti!R145</f>
        <v>0</v>
      </c>
      <c r="S59" s="97">
        <f>+I_Finanziamenti!S145</f>
        <v>0</v>
      </c>
      <c r="T59" s="97">
        <f>+I_Finanziamenti!T145</f>
        <v>0</v>
      </c>
      <c r="U59" s="97">
        <f>+I_Finanziamenti!U145</f>
        <v>0</v>
      </c>
      <c r="V59" s="97">
        <f>+I_Finanziamenti!V145</f>
        <v>0</v>
      </c>
      <c r="W59" s="97">
        <f>+I_Finanziamenti!W145</f>
        <v>0</v>
      </c>
      <c r="X59" s="97">
        <f>+I_Finanziamenti!X145</f>
        <v>0</v>
      </c>
      <c r="Y59" s="97">
        <f>+I_Finanziamenti!Y145</f>
        <v>0</v>
      </c>
      <c r="Z59" s="97">
        <f>+I_Finanziamenti!Z145</f>
        <v>0</v>
      </c>
      <c r="AA59" s="97">
        <f>+I_Finanziamenti!AA145</f>
        <v>0</v>
      </c>
      <c r="AB59" s="97">
        <f>+I_Finanziamenti!AB145</f>
        <v>0</v>
      </c>
      <c r="AC59" s="97">
        <f>+I_Finanziamenti!AC145</f>
        <v>0</v>
      </c>
      <c r="AD59" s="97">
        <f>+I_Finanziamenti!AD145</f>
        <v>0</v>
      </c>
      <c r="AE59" s="97">
        <f>+I_Finanziamenti!AE145</f>
        <v>0</v>
      </c>
      <c r="AF59" s="97">
        <f>+I_Finanziamenti!AF145</f>
        <v>0</v>
      </c>
      <c r="AG59" s="97">
        <f>+I_Finanziamenti!AG145</f>
        <v>0</v>
      </c>
      <c r="AH59" s="97">
        <f>+I_Finanziamenti!AH145</f>
        <v>0</v>
      </c>
      <c r="AI59" s="97">
        <f>+I_Finanziamenti!AI145</f>
        <v>0</v>
      </c>
      <c r="AJ59" s="97">
        <f>+I_Finanziamenti!AJ145</f>
        <v>0</v>
      </c>
      <c r="AK59" s="97">
        <f>+I_Finanziamenti!AK145</f>
        <v>0</v>
      </c>
      <c r="AL59" s="97">
        <f>+I_Finanziamenti!AL145</f>
        <v>0</v>
      </c>
      <c r="AM59" s="97">
        <f>+I_Finanziamenti!AM145</f>
        <v>0</v>
      </c>
      <c r="AN59" s="97">
        <f>+I_Finanziamenti!AN145</f>
        <v>0</v>
      </c>
      <c r="AO59" s="97">
        <f>+I_Finanziamenti!AO145</f>
        <v>0</v>
      </c>
      <c r="AP59" s="97">
        <f>+I_Finanziamenti!AP145</f>
        <v>0</v>
      </c>
      <c r="AQ59" s="97">
        <f>+I_Finanziamenti!AQ145</f>
        <v>0</v>
      </c>
      <c r="AR59" s="97">
        <f>+I_Finanziamenti!AR145</f>
        <v>0</v>
      </c>
      <c r="AS59" s="97">
        <f>+I_Finanziamenti!AS145</f>
        <v>0</v>
      </c>
      <c r="AT59" s="97">
        <f>+I_Finanziamenti!AT145</f>
        <v>0</v>
      </c>
      <c r="AU59" s="97">
        <f>+I_Finanziamenti!AU145</f>
        <v>0</v>
      </c>
      <c r="AV59" s="97">
        <f>+I_Finanziamenti!AV145</f>
        <v>0</v>
      </c>
      <c r="AW59" s="97">
        <f>+I_Finanziamenti!AW145</f>
        <v>0</v>
      </c>
      <c r="AX59" s="97">
        <f>+I_Finanziamenti!AX145</f>
        <v>0</v>
      </c>
      <c r="AY59" s="97">
        <f>+I_Finanziamenti!AY145</f>
        <v>0</v>
      </c>
      <c r="AZ59" s="97">
        <f>+I_Finanziamenti!AZ145</f>
        <v>0</v>
      </c>
      <c r="BA59" s="97">
        <f>+I_Finanziamenti!BA145</f>
        <v>0</v>
      </c>
      <c r="BB59" s="97">
        <f>+I_Finanziamenti!BB145</f>
        <v>0</v>
      </c>
      <c r="BC59" s="97">
        <f>+I_Finanziamenti!BC145</f>
        <v>0</v>
      </c>
      <c r="BD59" s="97">
        <f>+I_Finanziamenti!BD145</f>
        <v>0</v>
      </c>
      <c r="BE59" s="97">
        <f>+I_Finanziamenti!BE145</f>
        <v>0</v>
      </c>
      <c r="BF59" s="97">
        <f>+I_Finanziamenti!BF145</f>
        <v>0</v>
      </c>
      <c r="BG59" s="97">
        <f>+I_Finanziamenti!BG145</f>
        <v>0</v>
      </c>
      <c r="BH59" s="97">
        <f>+I_Finanziamenti!BH145</f>
        <v>0</v>
      </c>
      <c r="BI59" s="97">
        <f>+I_Finanziamenti!BI145</f>
        <v>0</v>
      </c>
      <c r="BJ59" s="97">
        <f>+I_Finanziamenti!BJ145</f>
        <v>0</v>
      </c>
      <c r="BK59" s="97">
        <f>+I_Finanziamenti!BK145</f>
        <v>0</v>
      </c>
      <c r="BL59" s="97">
        <f>+I_Finanziamenti!BL145</f>
        <v>0</v>
      </c>
      <c r="BM59" s="97">
        <f>+I_Finanziamenti!BM145</f>
        <v>0</v>
      </c>
      <c r="BN59" s="97">
        <f>+I_Finanziamenti!BN145</f>
        <v>0</v>
      </c>
      <c r="BO59" s="97">
        <f>+I_Finanziamenti!BO145</f>
        <v>0</v>
      </c>
      <c r="BP59" s="97">
        <f>+I_Finanziamenti!BP145</f>
        <v>0</v>
      </c>
      <c r="BQ59" s="97">
        <f>+I_Finanziamenti!BQ145</f>
        <v>0</v>
      </c>
      <c r="BR59" s="97">
        <f>+I_Finanziamenti!BR145</f>
        <v>0</v>
      </c>
      <c r="BS59" s="97">
        <f>+I_Finanziamenti!BS145</f>
        <v>0</v>
      </c>
      <c r="BT59" s="97">
        <f>+I_Finanziamenti!BT145</f>
        <v>0</v>
      </c>
      <c r="BU59" s="97">
        <f>+I_Finanziamenti!BU145</f>
        <v>0</v>
      </c>
      <c r="BV59" s="97">
        <f>+I_Finanziamenti!BV145</f>
        <v>0</v>
      </c>
      <c r="BW59" s="97">
        <f>+I_Finanziamenti!BW145</f>
        <v>0</v>
      </c>
      <c r="BX59" s="97">
        <f>+I_Finanziamenti!BX145</f>
        <v>0</v>
      </c>
      <c r="BY59" s="97">
        <f>+I_Finanziamenti!BY145</f>
        <v>0</v>
      </c>
      <c r="BZ59" s="97">
        <f>+I_Finanziamenti!BZ145</f>
        <v>0</v>
      </c>
      <c r="CA59" s="97">
        <f>+I_Finanziamenti!CA145</f>
        <v>0</v>
      </c>
      <c r="CB59" s="97">
        <f>+I_Finanziamenti!CB145</f>
        <v>0</v>
      </c>
      <c r="CC59" s="97">
        <f>+I_Finanziamenti!CC145</f>
        <v>0</v>
      </c>
      <c r="CD59" s="97">
        <f>+I_Finanziamenti!CD145</f>
        <v>0</v>
      </c>
      <c r="CE59" s="97">
        <f>+I_Finanziamenti!CE145</f>
        <v>0</v>
      </c>
      <c r="CF59" s="97">
        <f>+I_Finanziamenti!CF145</f>
        <v>0</v>
      </c>
      <c r="CG59" s="97">
        <f>+I_Finanziamenti!CG145</f>
        <v>0</v>
      </c>
      <c r="CH59" s="97">
        <f>+I_Finanziamenti!CH145</f>
        <v>0</v>
      </c>
      <c r="CI59" s="97">
        <f>+I_Finanziamenti!CI145</f>
        <v>0</v>
      </c>
      <c r="CJ59" s="97">
        <f>+I_Finanziamenti!CJ145</f>
        <v>0</v>
      </c>
      <c r="CK59" s="97">
        <f>+I_Finanziamenti!CK145</f>
        <v>0</v>
      </c>
      <c r="CL59" s="97">
        <f>+I_Finanziamenti!CL145</f>
        <v>0</v>
      </c>
      <c r="CM59" s="97">
        <f>+I_Finanziamenti!CM145</f>
        <v>0</v>
      </c>
      <c r="CN59" s="97">
        <f>+I_Finanziamenti!CN145</f>
        <v>0</v>
      </c>
      <c r="CO59" s="97">
        <f>+I_Finanziamenti!CO145</f>
        <v>0</v>
      </c>
      <c r="CP59" s="97">
        <f>+I_Finanziamenti!CP145</f>
        <v>0</v>
      </c>
      <c r="CQ59" s="97">
        <f>+I_Finanziamenti!CQ145</f>
        <v>0</v>
      </c>
      <c r="CR59" s="97">
        <f>+I_Finanziamenti!CR145</f>
        <v>0</v>
      </c>
      <c r="CS59" s="97">
        <f>+I_Finanziamenti!CS145</f>
        <v>0</v>
      </c>
      <c r="CT59" s="97">
        <f>+I_Finanziamenti!CT145</f>
        <v>0</v>
      </c>
      <c r="CU59" s="97">
        <f>+I_Finanziamenti!CU145</f>
        <v>0</v>
      </c>
      <c r="CV59" s="97">
        <f>+I_Finanziamenti!CV145</f>
        <v>0</v>
      </c>
      <c r="CW59" s="97">
        <f>+I_Finanziamenti!CW145</f>
        <v>0</v>
      </c>
      <c r="CX59" s="97">
        <f>+I_Finanziamenti!CX145</f>
        <v>0</v>
      </c>
      <c r="CY59" s="97">
        <f>+I_Finanziamenti!CY145</f>
        <v>0</v>
      </c>
      <c r="CZ59" s="97">
        <f>+I_Finanziamenti!CZ145</f>
        <v>0</v>
      </c>
      <c r="DA59" s="97">
        <f>+I_Finanziamenti!DA145</f>
        <v>0</v>
      </c>
      <c r="DB59" s="97">
        <f>+I_Finanziamenti!DB145</f>
        <v>0</v>
      </c>
      <c r="DC59" s="97">
        <f>+I_Finanziamenti!DC145</f>
        <v>0</v>
      </c>
      <c r="DD59" s="97">
        <f>+I_Finanziamenti!DD145</f>
        <v>0</v>
      </c>
      <c r="DE59" s="97">
        <f>+I_Finanziamenti!DE145</f>
        <v>0</v>
      </c>
      <c r="DF59" s="97">
        <f>+I_Finanziamenti!DF145</f>
        <v>0</v>
      </c>
      <c r="DG59" s="97">
        <f>+I_Finanziamenti!DG145</f>
        <v>0</v>
      </c>
      <c r="DH59" s="97">
        <f>+I_Finanziamenti!DH145</f>
        <v>0</v>
      </c>
      <c r="DI59" s="97">
        <f>+I_Finanziamenti!DI145</f>
        <v>0</v>
      </c>
      <c r="DJ59" s="97">
        <f>+I_Finanziamenti!DJ145</f>
        <v>0</v>
      </c>
      <c r="DK59" s="97">
        <f>+I_Finanziamenti!DK145</f>
        <v>0</v>
      </c>
      <c r="DL59" s="97">
        <f>+I_Finanziamenti!DL145</f>
        <v>0</v>
      </c>
      <c r="DM59" s="97">
        <f>+I_Finanziamenti!DM145</f>
        <v>0</v>
      </c>
      <c r="DN59" s="97">
        <f>+I_Finanziamenti!DN145</f>
        <v>0</v>
      </c>
      <c r="DO59" s="97">
        <f>+I_Finanziamenti!DO145</f>
        <v>0</v>
      </c>
      <c r="DP59" s="97">
        <f>+I_Finanziamenti!DP145</f>
        <v>0</v>
      </c>
      <c r="DQ59" s="97">
        <f>+I_Finanziamenti!DQ145</f>
        <v>0</v>
      </c>
      <c r="DR59" s="97">
        <f>+I_Finanziamenti!DR145</f>
        <v>0</v>
      </c>
      <c r="DS59" s="97">
        <f>+I_Finanziamenti!DS145</f>
        <v>0</v>
      </c>
      <c r="DT59" s="97">
        <f>+I_Finanziamenti!DT145</f>
        <v>0</v>
      </c>
      <c r="DU59" s="97">
        <f>+I_Finanziamenti!DU145</f>
        <v>0</v>
      </c>
      <c r="DV59" s="97">
        <f>+I_Finanziamenti!DV145</f>
        <v>0</v>
      </c>
      <c r="DW59" s="97">
        <f>+I_Finanziamenti!DW145</f>
        <v>0</v>
      </c>
      <c r="DY59" s="135">
        <f t="shared" ref="DY59:DY64" si="944">+SUM(H59:S59)</f>
        <v>0</v>
      </c>
      <c r="DZ59" s="135">
        <f t="shared" ref="DZ59:DZ64" si="945">+SUM(T59:AE59)</f>
        <v>0</v>
      </c>
      <c r="EA59" s="135">
        <f t="shared" ref="EA59:EA64" si="946">+SUM(AF59:AQ59)</f>
        <v>0</v>
      </c>
      <c r="EB59" s="135">
        <f t="shared" ref="EB59:EB64" si="947">+SUM(AR59:BC59)</f>
        <v>0</v>
      </c>
      <c r="EC59" s="135">
        <f t="shared" ref="EC59:EC64" si="948">+SUM(BD59:BO59)</f>
        <v>0</v>
      </c>
      <c r="ED59" s="135">
        <f t="shared" ref="ED59:ED64" si="949">+SUM(BP59:CA59)</f>
        <v>0</v>
      </c>
      <c r="EE59" s="135">
        <f t="shared" ref="EE59:EE64" si="950">+SUM(CB59:CM59)</f>
        <v>0</v>
      </c>
      <c r="EF59" s="135">
        <f t="shared" ref="EF59:EF64" si="951">+SUM(CN59:CY59)</f>
        <v>0</v>
      </c>
      <c r="EG59" s="135">
        <f t="shared" ref="EG59:EG64" si="952">+SUM(CZ59:DK59)</f>
        <v>0</v>
      </c>
      <c r="EH59" s="135">
        <f t="shared" ref="EH59:EH64" si="953">+SUM(DL59:DW59)</f>
        <v>0</v>
      </c>
    </row>
    <row r="60" spans="3:138" x14ac:dyDescent="0.25">
      <c r="D60" t="s">
        <v>410</v>
      </c>
      <c r="H60" s="97">
        <f>-I_Finanziamenti!H149-Bilancio_In!I60</f>
        <v>-10000</v>
      </c>
      <c r="I60" s="97">
        <f>-I_Finanziamenti!I149-Bilancio_In!J60</f>
        <v>-10000</v>
      </c>
      <c r="J60" s="97">
        <f>-I_Finanziamenti!J149-Bilancio_In!K60</f>
        <v>-10000</v>
      </c>
      <c r="K60" s="97">
        <f>-I_Finanziamenti!K149-Bilancio_In!L60</f>
        <v>-10000</v>
      </c>
      <c r="L60" s="97">
        <f>-I_Finanziamenti!L149-Bilancio_In!M60</f>
        <v>-10000</v>
      </c>
      <c r="M60" s="97">
        <f>-I_Finanziamenti!M149-Bilancio_In!N60</f>
        <v>-10000</v>
      </c>
      <c r="N60" s="97">
        <f>-I_Finanziamenti!N149-Bilancio_In!O60</f>
        <v>-10000</v>
      </c>
      <c r="O60" s="97">
        <f>-I_Finanziamenti!O149-Bilancio_In!P60</f>
        <v>-10000</v>
      </c>
      <c r="P60" s="97">
        <f>-I_Finanziamenti!P149-Bilancio_In!Q60</f>
        <v>-10000</v>
      </c>
      <c r="Q60" s="97">
        <f>-I_Finanziamenti!Q149-Bilancio_In!R60</f>
        <v>-10000</v>
      </c>
      <c r="R60" s="97">
        <f>-I_Finanziamenti!R149-Bilancio_In!S60</f>
        <v>-10000</v>
      </c>
      <c r="S60" s="97">
        <f>-I_Finanziamenti!S149-Bilancio_In!T60</f>
        <v>-10000</v>
      </c>
      <c r="T60" s="97">
        <f>-I_Finanziamenti!T149-Bilancio_In!U60</f>
        <v>-10000</v>
      </c>
      <c r="U60" s="97">
        <f>-I_Finanziamenti!U149-Bilancio_In!V60</f>
        <v>-10000</v>
      </c>
      <c r="V60" s="97">
        <f>-I_Finanziamenti!V149-Bilancio_In!W60</f>
        <v>-10000</v>
      </c>
      <c r="W60" s="97">
        <f>-I_Finanziamenti!W149-Bilancio_In!X60</f>
        <v>-10000</v>
      </c>
      <c r="X60" s="97">
        <f>-I_Finanziamenti!X149-Bilancio_In!Y60</f>
        <v>-10000</v>
      </c>
      <c r="Y60" s="97">
        <f>-I_Finanziamenti!Y149-Bilancio_In!Z60</f>
        <v>-10000</v>
      </c>
      <c r="Z60" s="97">
        <f>-I_Finanziamenti!Z149-Bilancio_In!AA60</f>
        <v>-10000</v>
      </c>
      <c r="AA60" s="97">
        <f>-I_Finanziamenti!AA149-Bilancio_In!AB60</f>
        <v>-10000</v>
      </c>
      <c r="AB60" s="97">
        <f>-I_Finanziamenti!AB149-Bilancio_In!AC60</f>
        <v>-10000</v>
      </c>
      <c r="AC60" s="97">
        <f>-I_Finanziamenti!AC149-Bilancio_In!AD60</f>
        <v>-10000</v>
      </c>
      <c r="AD60" s="97">
        <f>-I_Finanziamenti!AD149-Bilancio_In!AE60</f>
        <v>-10000</v>
      </c>
      <c r="AE60" s="97">
        <f>-I_Finanziamenti!AE149-Bilancio_In!AF60</f>
        <v>-10000</v>
      </c>
      <c r="AF60" s="97">
        <f>-I_Finanziamenti!AF149-Bilancio_In!AG60</f>
        <v>-10000</v>
      </c>
      <c r="AG60" s="97">
        <f>-I_Finanziamenti!AG149-Bilancio_In!AH60</f>
        <v>-10000</v>
      </c>
      <c r="AH60" s="97">
        <f>-I_Finanziamenti!AH149-Bilancio_In!AI60</f>
        <v>-10000</v>
      </c>
      <c r="AI60" s="97">
        <f>-I_Finanziamenti!AI149-Bilancio_In!AJ60</f>
        <v>-10000</v>
      </c>
      <c r="AJ60" s="97">
        <f>-I_Finanziamenti!AJ149-Bilancio_In!AK60</f>
        <v>-10000</v>
      </c>
      <c r="AK60" s="97">
        <f>-I_Finanziamenti!AK149-Bilancio_In!AL60</f>
        <v>-10000</v>
      </c>
      <c r="AL60" s="97">
        <f>-I_Finanziamenti!AL149-Bilancio_In!AM60</f>
        <v>-10000</v>
      </c>
      <c r="AM60" s="97">
        <f>-I_Finanziamenti!AM149-Bilancio_In!AN60</f>
        <v>-10000</v>
      </c>
      <c r="AN60" s="97">
        <f>-I_Finanziamenti!AN149-Bilancio_In!AO60</f>
        <v>-10000</v>
      </c>
      <c r="AO60" s="97">
        <f>-I_Finanziamenti!AO149-Bilancio_In!AP60</f>
        <v>-10000</v>
      </c>
      <c r="AP60" s="97">
        <f>-I_Finanziamenti!AP149-Bilancio_In!AQ60</f>
        <v>-10000</v>
      </c>
      <c r="AQ60" s="97">
        <f>-I_Finanziamenti!AQ149-Bilancio_In!AR60</f>
        <v>-10000</v>
      </c>
      <c r="AR60" s="97">
        <f>-I_Finanziamenti!AR149-Bilancio_In!AS60</f>
        <v>-10000</v>
      </c>
      <c r="AS60" s="97">
        <f>-I_Finanziamenti!AS149-Bilancio_In!AT60</f>
        <v>-10000</v>
      </c>
      <c r="AT60" s="97">
        <f>-I_Finanziamenti!AT149-Bilancio_In!AU60</f>
        <v>-10000</v>
      </c>
      <c r="AU60" s="97">
        <f>-I_Finanziamenti!AU149-Bilancio_In!AV60</f>
        <v>-10000</v>
      </c>
      <c r="AV60" s="97">
        <f>-I_Finanziamenti!AV149-Bilancio_In!AW60</f>
        <v>-10000</v>
      </c>
      <c r="AW60" s="97">
        <f>-I_Finanziamenti!AW149-Bilancio_In!AX60</f>
        <v>-10000</v>
      </c>
      <c r="AX60" s="97">
        <f>-I_Finanziamenti!AX149-Bilancio_In!AY60</f>
        <v>-10000</v>
      </c>
      <c r="AY60" s="97">
        <f>-I_Finanziamenti!AY149-Bilancio_In!AZ60</f>
        <v>-10000</v>
      </c>
      <c r="AZ60" s="97">
        <f>-I_Finanziamenti!AZ149-Bilancio_In!BA60</f>
        <v>-10000</v>
      </c>
      <c r="BA60" s="97">
        <f>-I_Finanziamenti!BA149-Bilancio_In!BB60</f>
        <v>0</v>
      </c>
      <c r="BB60" s="97">
        <f>-I_Finanziamenti!BB149-Bilancio_In!BC60</f>
        <v>0</v>
      </c>
      <c r="BC60" s="97">
        <f>-I_Finanziamenti!BC149-Bilancio_In!BD60</f>
        <v>0</v>
      </c>
      <c r="BD60" s="97">
        <f>-I_Finanziamenti!BD149-Bilancio_In!BE60</f>
        <v>0</v>
      </c>
      <c r="BE60" s="97">
        <f>-I_Finanziamenti!BE149-Bilancio_In!BF60</f>
        <v>0</v>
      </c>
      <c r="BF60" s="97">
        <f>-I_Finanziamenti!BF149-Bilancio_In!BG60</f>
        <v>0</v>
      </c>
      <c r="BG60" s="97">
        <f>-I_Finanziamenti!BG149-Bilancio_In!BH60</f>
        <v>0</v>
      </c>
      <c r="BH60" s="97">
        <f>-I_Finanziamenti!BH149-Bilancio_In!BI60</f>
        <v>0</v>
      </c>
      <c r="BI60" s="97">
        <f>-I_Finanziamenti!BI149-Bilancio_In!BJ60</f>
        <v>0</v>
      </c>
      <c r="BJ60" s="97">
        <f>-I_Finanziamenti!BJ149-Bilancio_In!BK60</f>
        <v>0</v>
      </c>
      <c r="BK60" s="97">
        <f>-I_Finanziamenti!BK149-Bilancio_In!BL60</f>
        <v>0</v>
      </c>
      <c r="BL60" s="97">
        <f>-I_Finanziamenti!BL149-Bilancio_In!BM60</f>
        <v>0</v>
      </c>
      <c r="BM60" s="97">
        <f>-I_Finanziamenti!BM149-Bilancio_In!BN60</f>
        <v>0</v>
      </c>
      <c r="BN60" s="97">
        <f>-I_Finanziamenti!BN149-Bilancio_In!BO60</f>
        <v>0</v>
      </c>
      <c r="BO60" s="97">
        <f>-I_Finanziamenti!BO149-Bilancio_In!BP60</f>
        <v>0</v>
      </c>
      <c r="BP60" s="97">
        <f>-I_Finanziamenti!BP149-Bilancio_In!BQ60</f>
        <v>0</v>
      </c>
      <c r="BQ60" s="97">
        <f>-I_Finanziamenti!BQ149-Bilancio_In!BR60</f>
        <v>0</v>
      </c>
      <c r="BR60" s="97">
        <f>-I_Finanziamenti!BR149-Bilancio_In!BS60</f>
        <v>0</v>
      </c>
      <c r="BS60" s="97">
        <f>-I_Finanziamenti!BS149-Bilancio_In!BT60</f>
        <v>0</v>
      </c>
      <c r="BT60" s="97">
        <f>-I_Finanziamenti!BT149-Bilancio_In!BU60</f>
        <v>0</v>
      </c>
      <c r="BU60" s="97">
        <f>-I_Finanziamenti!BU149-Bilancio_In!BV60</f>
        <v>0</v>
      </c>
      <c r="BV60" s="97">
        <f>-I_Finanziamenti!BV149-Bilancio_In!BW60</f>
        <v>0</v>
      </c>
      <c r="BW60" s="97">
        <f>-I_Finanziamenti!BW149-Bilancio_In!BX60</f>
        <v>0</v>
      </c>
      <c r="BX60" s="97">
        <f>-I_Finanziamenti!BX149-Bilancio_In!BY60</f>
        <v>0</v>
      </c>
      <c r="BY60" s="97">
        <f>-I_Finanziamenti!BY149-Bilancio_In!BZ60</f>
        <v>0</v>
      </c>
      <c r="BZ60" s="97">
        <f>-I_Finanziamenti!BZ149-Bilancio_In!CA60</f>
        <v>0</v>
      </c>
      <c r="CA60" s="97">
        <f>-I_Finanziamenti!CA149-Bilancio_In!CB60</f>
        <v>0</v>
      </c>
      <c r="CB60" s="97">
        <f>-I_Finanziamenti!CB149-Bilancio_In!CC60</f>
        <v>0</v>
      </c>
      <c r="CC60" s="97">
        <f>-I_Finanziamenti!CC149-Bilancio_In!CD60</f>
        <v>0</v>
      </c>
      <c r="CD60" s="97">
        <f>-I_Finanziamenti!CD149-Bilancio_In!CE60</f>
        <v>0</v>
      </c>
      <c r="CE60" s="97">
        <f>-I_Finanziamenti!CE149-Bilancio_In!CF60</f>
        <v>0</v>
      </c>
      <c r="CF60" s="97">
        <f>-I_Finanziamenti!CF149-Bilancio_In!CG60</f>
        <v>0</v>
      </c>
      <c r="CG60" s="97">
        <f>-I_Finanziamenti!CG149-Bilancio_In!CH60</f>
        <v>0</v>
      </c>
      <c r="CH60" s="97">
        <f>-I_Finanziamenti!CH149-Bilancio_In!CI60</f>
        <v>0</v>
      </c>
      <c r="CI60" s="97">
        <f>-I_Finanziamenti!CI149-Bilancio_In!CJ60</f>
        <v>0</v>
      </c>
      <c r="CJ60" s="97">
        <f>-I_Finanziamenti!CJ149-Bilancio_In!CK60</f>
        <v>0</v>
      </c>
      <c r="CK60" s="97">
        <f>-I_Finanziamenti!CK149-Bilancio_In!CL60</f>
        <v>0</v>
      </c>
      <c r="CL60" s="97">
        <f>-I_Finanziamenti!CL149-Bilancio_In!CM60</f>
        <v>0</v>
      </c>
      <c r="CM60" s="97">
        <f>-I_Finanziamenti!CM149-Bilancio_In!CN60</f>
        <v>0</v>
      </c>
      <c r="CN60" s="97">
        <f>-I_Finanziamenti!CN149-Bilancio_In!CO60</f>
        <v>0</v>
      </c>
      <c r="CO60" s="97">
        <f>-I_Finanziamenti!CO149-Bilancio_In!CP60</f>
        <v>0</v>
      </c>
      <c r="CP60" s="97">
        <f>-I_Finanziamenti!CP149-Bilancio_In!CQ60</f>
        <v>0</v>
      </c>
      <c r="CQ60" s="97">
        <f>-I_Finanziamenti!CQ149-Bilancio_In!CR60</f>
        <v>0</v>
      </c>
      <c r="CR60" s="97">
        <f>-I_Finanziamenti!CR149-Bilancio_In!CS60</f>
        <v>0</v>
      </c>
      <c r="CS60" s="97">
        <f>-I_Finanziamenti!CS149-Bilancio_In!CT60</f>
        <v>0</v>
      </c>
      <c r="CT60" s="97">
        <f>-I_Finanziamenti!CT149-Bilancio_In!CU60</f>
        <v>0</v>
      </c>
      <c r="CU60" s="97">
        <f>-I_Finanziamenti!CU149-Bilancio_In!CV60</f>
        <v>0</v>
      </c>
      <c r="CV60" s="97">
        <f>-I_Finanziamenti!CV149-Bilancio_In!CW60</f>
        <v>0</v>
      </c>
      <c r="CW60" s="97">
        <f>-I_Finanziamenti!CW149-Bilancio_In!CX60</f>
        <v>0</v>
      </c>
      <c r="CX60" s="97">
        <f>-I_Finanziamenti!CX149-Bilancio_In!CY60</f>
        <v>0</v>
      </c>
      <c r="CY60" s="97">
        <f>-I_Finanziamenti!CY149-Bilancio_In!CZ60</f>
        <v>0</v>
      </c>
      <c r="CZ60" s="97">
        <f>-I_Finanziamenti!CZ149-Bilancio_In!DA60</f>
        <v>0</v>
      </c>
      <c r="DA60" s="97">
        <f>-I_Finanziamenti!DA149-Bilancio_In!DB60</f>
        <v>0</v>
      </c>
      <c r="DB60" s="97">
        <f>-I_Finanziamenti!DB149-Bilancio_In!DC60</f>
        <v>0</v>
      </c>
      <c r="DC60" s="97">
        <f>-I_Finanziamenti!DC149-Bilancio_In!DD60</f>
        <v>0</v>
      </c>
      <c r="DD60" s="97">
        <f>-I_Finanziamenti!DD149-Bilancio_In!DE60</f>
        <v>0</v>
      </c>
      <c r="DE60" s="97">
        <f>-I_Finanziamenti!DE149-Bilancio_In!DF60</f>
        <v>0</v>
      </c>
      <c r="DF60" s="97">
        <f>-I_Finanziamenti!DF149-Bilancio_In!DG60</f>
        <v>0</v>
      </c>
      <c r="DG60" s="97">
        <f>-I_Finanziamenti!DG149-Bilancio_In!DH60</f>
        <v>0</v>
      </c>
      <c r="DH60" s="97">
        <f>-I_Finanziamenti!DH149-Bilancio_In!DI60</f>
        <v>0</v>
      </c>
      <c r="DI60" s="97">
        <f>-I_Finanziamenti!DI149-Bilancio_In!DJ60</f>
        <v>0</v>
      </c>
      <c r="DJ60" s="97">
        <f>-I_Finanziamenti!DJ149-Bilancio_In!DK60</f>
        <v>0</v>
      </c>
      <c r="DK60" s="97">
        <f>-I_Finanziamenti!DK149-Bilancio_In!DL60</f>
        <v>0</v>
      </c>
      <c r="DL60" s="97">
        <f>-I_Finanziamenti!DL149-Bilancio_In!DM60</f>
        <v>0</v>
      </c>
      <c r="DM60" s="97">
        <f>-I_Finanziamenti!DM149-Bilancio_In!DN60</f>
        <v>0</v>
      </c>
      <c r="DN60" s="97">
        <f>-I_Finanziamenti!DN149-Bilancio_In!DO60</f>
        <v>0</v>
      </c>
      <c r="DO60" s="97">
        <f>-I_Finanziamenti!DO149-Bilancio_In!DP60</f>
        <v>0</v>
      </c>
      <c r="DP60" s="97">
        <f>-I_Finanziamenti!DP149-Bilancio_In!DQ60</f>
        <v>0</v>
      </c>
      <c r="DQ60" s="97">
        <f>-I_Finanziamenti!DQ149-Bilancio_In!DR60</f>
        <v>0</v>
      </c>
      <c r="DR60" s="97">
        <f>-I_Finanziamenti!DR149-Bilancio_In!DS60</f>
        <v>0</v>
      </c>
      <c r="DS60" s="97">
        <f>-I_Finanziamenti!DS149-Bilancio_In!DT60</f>
        <v>0</v>
      </c>
      <c r="DT60" s="97">
        <f>-I_Finanziamenti!DT149-Bilancio_In!DU60</f>
        <v>0</v>
      </c>
      <c r="DU60" s="97">
        <f>-I_Finanziamenti!DU149-Bilancio_In!DV60</f>
        <v>0</v>
      </c>
      <c r="DV60" s="97">
        <f>-I_Finanziamenti!DV149-Bilancio_In!DW60</f>
        <v>0</v>
      </c>
      <c r="DW60" s="97">
        <f>-I_Finanziamenti!DW149-Bilancio_In!DX60</f>
        <v>0</v>
      </c>
      <c r="DY60" s="135">
        <f t="shared" si="944"/>
        <v>-120000</v>
      </c>
      <c r="DZ60" s="135">
        <f t="shared" si="945"/>
        <v>-120000</v>
      </c>
      <c r="EA60" s="135">
        <f t="shared" si="946"/>
        <v>-120000</v>
      </c>
      <c r="EB60" s="135">
        <f t="shared" si="947"/>
        <v>-90000</v>
      </c>
      <c r="EC60" s="135">
        <f t="shared" si="948"/>
        <v>0</v>
      </c>
      <c r="ED60" s="135">
        <f t="shared" si="949"/>
        <v>0</v>
      </c>
      <c r="EE60" s="135">
        <f t="shared" si="950"/>
        <v>0</v>
      </c>
      <c r="EF60" s="135">
        <f t="shared" si="951"/>
        <v>0</v>
      </c>
      <c r="EG60" s="135">
        <f t="shared" si="952"/>
        <v>0</v>
      </c>
      <c r="EH60" s="135">
        <f t="shared" si="953"/>
        <v>0</v>
      </c>
    </row>
    <row r="61" spans="3:138" x14ac:dyDescent="0.25">
      <c r="D61" t="s">
        <v>412</v>
      </c>
      <c r="H61" s="97">
        <f>+Equity!F6</f>
        <v>0</v>
      </c>
      <c r="I61" s="97">
        <f>+Equity!G6</f>
        <v>0</v>
      </c>
      <c r="J61" s="97">
        <f>+Equity!H6</f>
        <v>0</v>
      </c>
      <c r="K61" s="97">
        <f>+Equity!I6</f>
        <v>0</v>
      </c>
      <c r="L61" s="97">
        <f>+Equity!J6</f>
        <v>0</v>
      </c>
      <c r="M61" s="97">
        <f>+Equity!K6</f>
        <v>0</v>
      </c>
      <c r="N61" s="97">
        <f>+Equity!L6</f>
        <v>0</v>
      </c>
      <c r="O61" s="97">
        <f>+Equity!M6</f>
        <v>0</v>
      </c>
      <c r="P61" s="97">
        <f>+Equity!N6</f>
        <v>0</v>
      </c>
      <c r="Q61" s="97">
        <f>+Equity!O6</f>
        <v>0</v>
      </c>
      <c r="R61" s="97">
        <f>+Equity!P6</f>
        <v>0</v>
      </c>
      <c r="S61" s="97">
        <f>+Equity!Q6</f>
        <v>0</v>
      </c>
      <c r="T61" s="97">
        <f>+Equity!R6</f>
        <v>0</v>
      </c>
      <c r="U61" s="97">
        <f>+Equity!S6</f>
        <v>0</v>
      </c>
      <c r="V61" s="97">
        <f>+Equity!T6</f>
        <v>0</v>
      </c>
      <c r="W61" s="97">
        <f>+Equity!U6</f>
        <v>0</v>
      </c>
      <c r="X61" s="97">
        <f>+Equity!V6</f>
        <v>0</v>
      </c>
      <c r="Y61" s="97">
        <f>+Equity!W6</f>
        <v>0</v>
      </c>
      <c r="Z61" s="97">
        <f>+Equity!X6</f>
        <v>0</v>
      </c>
      <c r="AA61" s="97">
        <f>+Equity!Y6</f>
        <v>0</v>
      </c>
      <c r="AB61" s="97">
        <f>+Equity!Z6</f>
        <v>0</v>
      </c>
      <c r="AC61" s="97">
        <f>+Equity!AA6</f>
        <v>0</v>
      </c>
      <c r="AD61" s="97">
        <f>+Equity!AB6</f>
        <v>0</v>
      </c>
      <c r="AE61" s="97">
        <f>+Equity!AC6</f>
        <v>0</v>
      </c>
      <c r="AF61" s="97">
        <f>+Equity!AD6</f>
        <v>0</v>
      </c>
      <c r="AG61" s="97">
        <f>+Equity!AE6</f>
        <v>0</v>
      </c>
      <c r="AH61" s="97">
        <f>+Equity!AF6</f>
        <v>0</v>
      </c>
      <c r="AI61" s="97">
        <f>+Equity!AG6</f>
        <v>0</v>
      </c>
      <c r="AJ61" s="97">
        <f>+Equity!AH6</f>
        <v>0</v>
      </c>
      <c r="AK61" s="97">
        <f>+Equity!AI6</f>
        <v>0</v>
      </c>
      <c r="AL61" s="97">
        <f>+Equity!AJ6</f>
        <v>0</v>
      </c>
      <c r="AM61" s="97">
        <f>+Equity!AK6</f>
        <v>0</v>
      </c>
      <c r="AN61" s="97">
        <f>+Equity!AL6</f>
        <v>0</v>
      </c>
      <c r="AO61" s="97">
        <f>+Equity!AM6</f>
        <v>0</v>
      </c>
      <c r="AP61" s="97">
        <f>+Equity!AN6</f>
        <v>0</v>
      </c>
      <c r="AQ61" s="97">
        <f>+Equity!AO6</f>
        <v>0</v>
      </c>
      <c r="AR61" s="97">
        <f>+Equity!AP6</f>
        <v>0</v>
      </c>
      <c r="AS61" s="97">
        <f>+Equity!AQ6</f>
        <v>0</v>
      </c>
      <c r="AT61" s="97">
        <f>+Equity!AR6</f>
        <v>0</v>
      </c>
      <c r="AU61" s="97">
        <f>+Equity!AS6</f>
        <v>0</v>
      </c>
      <c r="AV61" s="97">
        <f>+Equity!AT6</f>
        <v>0</v>
      </c>
      <c r="AW61" s="97">
        <f>+Equity!AU6</f>
        <v>0</v>
      </c>
      <c r="AX61" s="97">
        <f>+Equity!AV6</f>
        <v>0</v>
      </c>
      <c r="AY61" s="97">
        <f>+Equity!AW6</f>
        <v>0</v>
      </c>
      <c r="AZ61" s="97">
        <f>+Equity!AX6</f>
        <v>0</v>
      </c>
      <c r="BA61" s="97">
        <f>+Equity!AY6</f>
        <v>0</v>
      </c>
      <c r="BB61" s="97">
        <f>+Equity!AZ6</f>
        <v>0</v>
      </c>
      <c r="BC61" s="97">
        <f>+Equity!BA6</f>
        <v>0</v>
      </c>
      <c r="BD61" s="97">
        <f>+Equity!BB6</f>
        <v>0</v>
      </c>
      <c r="BE61" s="97">
        <f>+Equity!BC6</f>
        <v>0</v>
      </c>
      <c r="BF61" s="97">
        <f>+Equity!BD6</f>
        <v>0</v>
      </c>
      <c r="BG61" s="97">
        <f>+Equity!BE6</f>
        <v>0</v>
      </c>
      <c r="BH61" s="97">
        <f>+Equity!BF6</f>
        <v>0</v>
      </c>
      <c r="BI61" s="97">
        <f>+Equity!BG6</f>
        <v>0</v>
      </c>
      <c r="BJ61" s="97">
        <f>+Equity!BH6</f>
        <v>0</v>
      </c>
      <c r="BK61" s="97">
        <f>+Equity!BI6</f>
        <v>0</v>
      </c>
      <c r="BL61" s="97">
        <f>+Equity!BJ6</f>
        <v>0</v>
      </c>
      <c r="BM61" s="97">
        <f>+Equity!BK6</f>
        <v>0</v>
      </c>
      <c r="BN61" s="97">
        <f>+Equity!BL6</f>
        <v>0</v>
      </c>
      <c r="BO61" s="97">
        <f>+Equity!BM6</f>
        <v>0</v>
      </c>
      <c r="BP61" s="97">
        <f>+Equity!BN6</f>
        <v>0</v>
      </c>
      <c r="BQ61" s="97">
        <f>+Equity!BO6</f>
        <v>0</v>
      </c>
      <c r="BR61" s="97">
        <f>+Equity!BP6</f>
        <v>0</v>
      </c>
      <c r="BS61" s="97">
        <f>+Equity!BQ6</f>
        <v>0</v>
      </c>
      <c r="BT61" s="97">
        <f>+Equity!BR6</f>
        <v>0</v>
      </c>
      <c r="BU61" s="97">
        <f>+Equity!BS6</f>
        <v>0</v>
      </c>
      <c r="BV61" s="97">
        <f>+Equity!BT6</f>
        <v>0</v>
      </c>
      <c r="BW61" s="97">
        <f>+Equity!BU6</f>
        <v>0</v>
      </c>
      <c r="BX61" s="97">
        <f>+Equity!BV6</f>
        <v>0</v>
      </c>
      <c r="BY61" s="97">
        <f>+Equity!BW6</f>
        <v>0</v>
      </c>
      <c r="BZ61" s="97">
        <f>+Equity!BX6</f>
        <v>0</v>
      </c>
      <c r="CA61" s="97">
        <f>+Equity!BY6</f>
        <v>0</v>
      </c>
      <c r="CB61" s="97">
        <f>+Equity!BZ6</f>
        <v>0</v>
      </c>
      <c r="CC61" s="97">
        <f>+Equity!CA6</f>
        <v>0</v>
      </c>
      <c r="CD61" s="97">
        <f>+Equity!CB6</f>
        <v>0</v>
      </c>
      <c r="CE61" s="97">
        <f>+Equity!CC6</f>
        <v>0</v>
      </c>
      <c r="CF61" s="97">
        <f>+Equity!CD6</f>
        <v>0</v>
      </c>
      <c r="CG61" s="97">
        <f>+Equity!CE6</f>
        <v>0</v>
      </c>
      <c r="CH61" s="97">
        <f>+Equity!CF6</f>
        <v>0</v>
      </c>
      <c r="CI61" s="97">
        <f>+Equity!CG6</f>
        <v>0</v>
      </c>
      <c r="CJ61" s="97">
        <f>+Equity!CH6</f>
        <v>0</v>
      </c>
      <c r="CK61" s="97">
        <f>+Equity!CI6</f>
        <v>0</v>
      </c>
      <c r="CL61" s="97">
        <f>+Equity!CJ6</f>
        <v>0</v>
      </c>
      <c r="CM61" s="97">
        <f>+Equity!CK6</f>
        <v>0</v>
      </c>
      <c r="CN61" s="97">
        <f>+Equity!CL6</f>
        <v>0</v>
      </c>
      <c r="CO61" s="97">
        <f>+Equity!CM6</f>
        <v>0</v>
      </c>
      <c r="CP61" s="97">
        <f>+Equity!CN6</f>
        <v>0</v>
      </c>
      <c r="CQ61" s="97">
        <f>+Equity!CO6</f>
        <v>0</v>
      </c>
      <c r="CR61" s="97">
        <f>+Equity!CP6</f>
        <v>0</v>
      </c>
      <c r="CS61" s="97">
        <f>+Equity!CQ6</f>
        <v>0</v>
      </c>
      <c r="CT61" s="97">
        <f>+Equity!CR6</f>
        <v>0</v>
      </c>
      <c r="CU61" s="97">
        <f>+Equity!CS6</f>
        <v>0</v>
      </c>
      <c r="CV61" s="97">
        <f>+Equity!CT6</f>
        <v>0</v>
      </c>
      <c r="CW61" s="97">
        <f>+Equity!CU6</f>
        <v>0</v>
      </c>
      <c r="CX61" s="97">
        <f>+Equity!CV6</f>
        <v>0</v>
      </c>
      <c r="CY61" s="97">
        <f>+Equity!CW6</f>
        <v>0</v>
      </c>
      <c r="CZ61" s="97">
        <f>+Equity!CX6</f>
        <v>0</v>
      </c>
      <c r="DA61" s="97">
        <f>+Equity!CY6</f>
        <v>0</v>
      </c>
      <c r="DB61" s="97">
        <f>+Equity!CZ6</f>
        <v>0</v>
      </c>
      <c r="DC61" s="97">
        <f>+Equity!DA6</f>
        <v>0</v>
      </c>
      <c r="DD61" s="97">
        <f>+Equity!DB6</f>
        <v>0</v>
      </c>
      <c r="DE61" s="97">
        <f>+Equity!DC6</f>
        <v>0</v>
      </c>
      <c r="DF61" s="97">
        <f>+Equity!DD6</f>
        <v>0</v>
      </c>
      <c r="DG61" s="97">
        <f>+Equity!DE6</f>
        <v>0</v>
      </c>
      <c r="DH61" s="97">
        <f>+Equity!DF6</f>
        <v>0</v>
      </c>
      <c r="DI61" s="97">
        <f>+Equity!DG6</f>
        <v>0</v>
      </c>
      <c r="DJ61" s="97">
        <f>+Equity!DH6</f>
        <v>0</v>
      </c>
      <c r="DK61" s="97">
        <f>+Equity!DI6</f>
        <v>0</v>
      </c>
      <c r="DL61" s="97">
        <f>+Equity!DJ6</f>
        <v>0</v>
      </c>
      <c r="DM61" s="97">
        <f>+Equity!DK6</f>
        <v>0</v>
      </c>
      <c r="DN61" s="97">
        <f>+Equity!DL6</f>
        <v>0</v>
      </c>
      <c r="DO61" s="97">
        <f>+Equity!DM6</f>
        <v>0</v>
      </c>
      <c r="DP61" s="97">
        <f>+Equity!DN6</f>
        <v>0</v>
      </c>
      <c r="DQ61" s="97">
        <f>+Equity!DO6</f>
        <v>0</v>
      </c>
      <c r="DR61" s="97">
        <f>+Equity!DP6</f>
        <v>0</v>
      </c>
      <c r="DS61" s="97">
        <f>+Equity!DQ6</f>
        <v>0</v>
      </c>
      <c r="DT61" s="97">
        <f>+Equity!DR6</f>
        <v>0</v>
      </c>
      <c r="DU61" s="97">
        <f>+Equity!DS6</f>
        <v>0</v>
      </c>
      <c r="DV61" s="97">
        <f>+Equity!DT6</f>
        <v>0</v>
      </c>
      <c r="DW61" s="97">
        <f>+Equity!DU6</f>
        <v>0</v>
      </c>
      <c r="DY61" s="135">
        <f t="shared" si="944"/>
        <v>0</v>
      </c>
      <c r="DZ61" s="135">
        <f t="shared" ref="DZ61" si="954">+SUM(T61:AE61)</f>
        <v>0</v>
      </c>
      <c r="EA61" s="135">
        <f t="shared" ref="EA61" si="955">+SUM(AF61:AQ61)</f>
        <v>0</v>
      </c>
      <c r="EB61" s="135">
        <f t="shared" ref="EB61" si="956">+SUM(AR61:BC61)</f>
        <v>0</v>
      </c>
      <c r="EC61" s="135">
        <f t="shared" ref="EC61" si="957">+SUM(BD61:BO61)</f>
        <v>0</v>
      </c>
      <c r="ED61" s="135">
        <f t="shared" ref="ED61" si="958">+SUM(BP61:CA61)</f>
        <v>0</v>
      </c>
      <c r="EE61" s="135">
        <f t="shared" ref="EE61" si="959">+SUM(CB61:CM61)</f>
        <v>0</v>
      </c>
      <c r="EF61" s="135">
        <f t="shared" ref="EF61" si="960">+SUM(CN61:CY61)</f>
        <v>0</v>
      </c>
      <c r="EG61" s="135">
        <f t="shared" ref="EG61" si="961">+SUM(CZ61:DK61)</f>
        <v>0</v>
      </c>
      <c r="EH61" s="135">
        <f t="shared" ref="EH61" si="962">+SUM(DL61:DW61)</f>
        <v>0</v>
      </c>
    </row>
    <row r="62" spans="3:138" x14ac:dyDescent="0.25">
      <c r="D62" t="s">
        <v>411</v>
      </c>
      <c r="H62" s="97">
        <f>+SP!I55-SP!H55</f>
        <v>0</v>
      </c>
      <c r="I62" s="97">
        <f>+SP!J55-SP!I55</f>
        <v>0</v>
      </c>
      <c r="J62" s="97">
        <f>+SP!K55-SP!J55</f>
        <v>0</v>
      </c>
      <c r="K62" s="97">
        <f>+SP!L55-SP!K55</f>
        <v>0</v>
      </c>
      <c r="L62" s="97">
        <f>+SP!M55-SP!L55</f>
        <v>0</v>
      </c>
      <c r="M62" s="97">
        <f>+SP!N55-SP!M55</f>
        <v>0</v>
      </c>
      <c r="N62" s="97">
        <f>+SP!O55-SP!N55</f>
        <v>0</v>
      </c>
      <c r="O62" s="97">
        <f>+SP!P55-SP!O55</f>
        <v>0</v>
      </c>
      <c r="P62" s="97">
        <f>+SP!Q55-SP!P55</f>
        <v>0</v>
      </c>
      <c r="Q62" s="97">
        <f>+SP!R55-SP!Q55</f>
        <v>0</v>
      </c>
      <c r="R62" s="97">
        <f>+SP!S55-SP!R55</f>
        <v>0</v>
      </c>
      <c r="S62" s="97">
        <f>+SP!T55-SP!S55</f>
        <v>0</v>
      </c>
      <c r="T62" s="97">
        <f>+SP!U55-SP!T55</f>
        <v>0</v>
      </c>
      <c r="U62" s="97">
        <f>+SP!V55-SP!U55</f>
        <v>0</v>
      </c>
      <c r="V62" s="97">
        <f>+SP!W55-SP!V55</f>
        <v>0</v>
      </c>
      <c r="W62" s="97">
        <f>+SP!X55-SP!W55</f>
        <v>0</v>
      </c>
      <c r="X62" s="97">
        <f>+SP!Y55-SP!X55</f>
        <v>0</v>
      </c>
      <c r="Y62" s="97">
        <f>+SP!Z55-SP!Y55</f>
        <v>0</v>
      </c>
      <c r="Z62" s="97">
        <f>+SP!AA55-SP!Z55</f>
        <v>0</v>
      </c>
      <c r="AA62" s="97">
        <f>+SP!AB55-SP!AA55</f>
        <v>0</v>
      </c>
      <c r="AB62" s="97">
        <f>+SP!AC55-SP!AB55</f>
        <v>0</v>
      </c>
      <c r="AC62" s="97">
        <f>+SP!AD55-SP!AC55</f>
        <v>0</v>
      </c>
      <c r="AD62" s="97">
        <f>+SP!AE55-SP!AD55</f>
        <v>0</v>
      </c>
      <c r="AE62" s="97">
        <f>+SP!AF55-SP!AE55</f>
        <v>0</v>
      </c>
      <c r="AF62" s="97">
        <f>+SP!AG55-SP!AF55</f>
        <v>0</v>
      </c>
      <c r="AG62" s="97">
        <f>+SP!AH55-SP!AG55</f>
        <v>0</v>
      </c>
      <c r="AH62" s="97">
        <f>+SP!AI55-SP!AH55</f>
        <v>0</v>
      </c>
      <c r="AI62" s="97">
        <f>+SP!AJ55-SP!AI55</f>
        <v>0</v>
      </c>
      <c r="AJ62" s="97">
        <f>+SP!AK55-SP!AJ55</f>
        <v>0</v>
      </c>
      <c r="AK62" s="97">
        <f>+SP!AL55-SP!AK55</f>
        <v>0</v>
      </c>
      <c r="AL62" s="97">
        <f>+SP!AM55-SP!AL55</f>
        <v>0</v>
      </c>
      <c r="AM62" s="97">
        <f>+SP!AN55-SP!AM55</f>
        <v>0</v>
      </c>
      <c r="AN62" s="97">
        <f>+SP!AO55-SP!AN55</f>
        <v>0</v>
      </c>
      <c r="AO62" s="97">
        <f>+SP!AP55-SP!AO55</f>
        <v>0</v>
      </c>
      <c r="AP62" s="97">
        <f>+SP!AQ55-SP!AP55</f>
        <v>0</v>
      </c>
      <c r="AQ62" s="97">
        <f>+SP!AR55-SP!AQ55</f>
        <v>0</v>
      </c>
      <c r="AR62" s="97">
        <f>+SP!AS55-SP!AR55</f>
        <v>0</v>
      </c>
      <c r="AS62" s="97">
        <f>+SP!AT55-SP!AS55</f>
        <v>0</v>
      </c>
      <c r="AT62" s="97">
        <f>+SP!AU55-SP!AT55</f>
        <v>0</v>
      </c>
      <c r="AU62" s="97">
        <f>+SP!AV55-SP!AU55</f>
        <v>0</v>
      </c>
      <c r="AV62" s="97">
        <f>+SP!AW55-SP!AV55</f>
        <v>0</v>
      </c>
      <c r="AW62" s="97">
        <f>+SP!AX55-SP!AW55</f>
        <v>0</v>
      </c>
      <c r="AX62" s="97">
        <f>+SP!AY55-SP!AX55</f>
        <v>0</v>
      </c>
      <c r="AY62" s="97">
        <f>+SP!AZ55-SP!AY55</f>
        <v>0</v>
      </c>
      <c r="AZ62" s="97">
        <f>+SP!BA55-SP!AZ55</f>
        <v>0</v>
      </c>
      <c r="BA62" s="97">
        <f>+SP!BB55-SP!BA55</f>
        <v>0</v>
      </c>
      <c r="BB62" s="97">
        <f>+SP!BC55-SP!BB55</f>
        <v>0</v>
      </c>
      <c r="BC62" s="97">
        <f>+SP!BD55-SP!BC55</f>
        <v>0</v>
      </c>
      <c r="BD62" s="97">
        <f>+SP!BE55-SP!BD55</f>
        <v>0</v>
      </c>
      <c r="BE62" s="97">
        <f>+SP!BF55-SP!BE55</f>
        <v>0</v>
      </c>
      <c r="BF62" s="97">
        <f>+SP!BG55-SP!BF55</f>
        <v>0</v>
      </c>
      <c r="BG62" s="97">
        <f>+SP!BH55-SP!BG55</f>
        <v>0</v>
      </c>
      <c r="BH62" s="97">
        <f>+SP!BI55-SP!BH55</f>
        <v>0</v>
      </c>
      <c r="BI62" s="97">
        <f>+SP!BJ55-SP!BI55</f>
        <v>0</v>
      </c>
      <c r="BJ62" s="97">
        <f>+SP!BK55-SP!BJ55</f>
        <v>0</v>
      </c>
      <c r="BK62" s="97">
        <f>+SP!BL55-SP!BK55</f>
        <v>0</v>
      </c>
      <c r="BL62" s="97">
        <f>+SP!BM55-SP!BL55</f>
        <v>0</v>
      </c>
      <c r="BM62" s="97">
        <f>+SP!BN55-SP!BM55</f>
        <v>0</v>
      </c>
      <c r="BN62" s="97">
        <f>+SP!BO55-SP!BN55</f>
        <v>0</v>
      </c>
      <c r="BO62" s="97">
        <f>+SP!BP55-SP!BO55</f>
        <v>0</v>
      </c>
      <c r="BP62" s="97">
        <f>+SP!BQ55-SP!BP55</f>
        <v>0</v>
      </c>
      <c r="BQ62" s="97">
        <f>+SP!BR55-SP!BQ55</f>
        <v>0</v>
      </c>
      <c r="BR62" s="97">
        <f>+SP!BS55-SP!BR55</f>
        <v>0</v>
      </c>
      <c r="BS62" s="97">
        <f>+SP!BT55-SP!BS55</f>
        <v>0</v>
      </c>
      <c r="BT62" s="97">
        <f>+SP!BU55-SP!BT55</f>
        <v>0</v>
      </c>
      <c r="BU62" s="97">
        <f>+SP!BV55-SP!BU55</f>
        <v>0</v>
      </c>
      <c r="BV62" s="97">
        <f>+SP!BW55-SP!BV55</f>
        <v>0</v>
      </c>
      <c r="BW62" s="97">
        <f>+SP!BX55-SP!BW55</f>
        <v>0</v>
      </c>
      <c r="BX62" s="97">
        <f>+SP!BY55-SP!BX55</f>
        <v>0</v>
      </c>
      <c r="BY62" s="97">
        <f>+SP!BZ55-SP!BY55</f>
        <v>0</v>
      </c>
      <c r="BZ62" s="97">
        <f>+SP!CA55-SP!BZ55</f>
        <v>0</v>
      </c>
      <c r="CA62" s="97">
        <f>+SP!CB55-SP!CA55</f>
        <v>0</v>
      </c>
      <c r="CB62" s="97">
        <f>+SP!CC55-SP!CB55</f>
        <v>0</v>
      </c>
      <c r="CC62" s="97">
        <f>+SP!CD55-SP!CC55</f>
        <v>0</v>
      </c>
      <c r="CD62" s="97">
        <f>+SP!CE55-SP!CD55</f>
        <v>0</v>
      </c>
      <c r="CE62" s="97">
        <f>+SP!CF55-SP!CE55</f>
        <v>0</v>
      </c>
      <c r="CF62" s="97">
        <f>+SP!CG55-SP!CF55</f>
        <v>0</v>
      </c>
      <c r="CG62" s="97">
        <f>+SP!CH55-SP!CG55</f>
        <v>0</v>
      </c>
      <c r="CH62" s="97">
        <f>+SP!CI55-SP!CH55</f>
        <v>0</v>
      </c>
      <c r="CI62" s="97">
        <f>+SP!CJ55-SP!CI55</f>
        <v>0</v>
      </c>
      <c r="CJ62" s="97">
        <f>+SP!CK55-SP!CJ55</f>
        <v>0</v>
      </c>
      <c r="CK62" s="97">
        <f>+SP!CL55-SP!CK55</f>
        <v>0</v>
      </c>
      <c r="CL62" s="97">
        <f>+SP!CM55-SP!CL55</f>
        <v>0</v>
      </c>
      <c r="CM62" s="97">
        <f>+SP!CN55-SP!CM55</f>
        <v>0</v>
      </c>
      <c r="CN62" s="97">
        <f>+SP!CO55-SP!CN55</f>
        <v>0</v>
      </c>
      <c r="CO62" s="97">
        <f>+SP!CP55-SP!CO55</f>
        <v>0</v>
      </c>
      <c r="CP62" s="97">
        <f>+SP!CQ55-SP!CP55</f>
        <v>0</v>
      </c>
      <c r="CQ62" s="97">
        <f>+SP!CR55-SP!CQ55</f>
        <v>0</v>
      </c>
      <c r="CR62" s="97">
        <f>+SP!CS55-SP!CR55</f>
        <v>0</v>
      </c>
      <c r="CS62" s="97">
        <f>+SP!CT55-SP!CS55</f>
        <v>0</v>
      </c>
      <c r="CT62" s="97">
        <f>+SP!CU55-SP!CT55</f>
        <v>0</v>
      </c>
      <c r="CU62" s="97">
        <f>+SP!CV55-SP!CU55</f>
        <v>0</v>
      </c>
      <c r="CV62" s="97">
        <f>+SP!CW55-SP!CV55</f>
        <v>0</v>
      </c>
      <c r="CW62" s="97">
        <f>+SP!CX55-SP!CW55</f>
        <v>0</v>
      </c>
      <c r="CX62" s="97">
        <f>+SP!CY55-SP!CX55</f>
        <v>0</v>
      </c>
      <c r="CY62" s="97">
        <f>+SP!CZ55-SP!CY55</f>
        <v>0</v>
      </c>
      <c r="CZ62" s="97">
        <f>+SP!DA55-SP!CZ55</f>
        <v>0</v>
      </c>
      <c r="DA62" s="97">
        <f>+SP!DB55-SP!DA55</f>
        <v>0</v>
      </c>
      <c r="DB62" s="97">
        <f>+SP!DC55-SP!DB55</f>
        <v>0</v>
      </c>
      <c r="DC62" s="97">
        <f>+SP!DD55-SP!DC55</f>
        <v>0</v>
      </c>
      <c r="DD62" s="97">
        <f>+SP!DE55-SP!DD55</f>
        <v>0</v>
      </c>
      <c r="DE62" s="97">
        <f>+SP!DF55-SP!DE55</f>
        <v>0</v>
      </c>
      <c r="DF62" s="97">
        <f>+SP!DG55-SP!DF55</f>
        <v>0</v>
      </c>
      <c r="DG62" s="97">
        <f>+SP!DH55-SP!DG55</f>
        <v>0</v>
      </c>
      <c r="DH62" s="97">
        <f>+SP!DI55-SP!DH55</f>
        <v>0</v>
      </c>
      <c r="DI62" s="97">
        <f>+SP!DJ55-SP!DI55</f>
        <v>0</v>
      </c>
      <c r="DJ62" s="97">
        <f>+SP!DK55-SP!DJ55</f>
        <v>0</v>
      </c>
      <c r="DK62" s="97">
        <f>+SP!DL55-SP!DK55</f>
        <v>0</v>
      </c>
      <c r="DL62" s="97">
        <f>+SP!DM55-SP!DL55</f>
        <v>0</v>
      </c>
      <c r="DM62" s="97">
        <f>+SP!DN55-SP!DM55</f>
        <v>0</v>
      </c>
      <c r="DN62" s="97">
        <f>+SP!DO55-SP!DN55</f>
        <v>0</v>
      </c>
      <c r="DO62" s="97">
        <f>+SP!DP55-SP!DO55</f>
        <v>0</v>
      </c>
      <c r="DP62" s="97">
        <f>+SP!DQ55-SP!DP55</f>
        <v>0</v>
      </c>
      <c r="DQ62" s="97">
        <f>+SP!DR55-SP!DQ55</f>
        <v>0</v>
      </c>
      <c r="DR62" s="97">
        <f>+SP!DS55-SP!DR55</f>
        <v>0</v>
      </c>
      <c r="DS62" s="97">
        <f>+SP!DT55-SP!DS55</f>
        <v>0</v>
      </c>
      <c r="DT62" s="97">
        <f>+SP!DU55-SP!DT55</f>
        <v>0</v>
      </c>
      <c r="DU62" s="97">
        <f>+SP!DV55-SP!DU55</f>
        <v>0</v>
      </c>
      <c r="DV62" s="97">
        <f>+SP!DW55-SP!DV55</f>
        <v>0</v>
      </c>
      <c r="DW62" s="97">
        <f>+SP!DX55-SP!DW55</f>
        <v>0</v>
      </c>
      <c r="DY62" s="135">
        <f t="shared" si="944"/>
        <v>0</v>
      </c>
      <c r="DZ62" s="135">
        <f t="shared" si="945"/>
        <v>0</v>
      </c>
      <c r="EA62" s="135">
        <f t="shared" si="946"/>
        <v>0</v>
      </c>
      <c r="EB62" s="135">
        <f t="shared" si="947"/>
        <v>0</v>
      </c>
      <c r="EC62" s="135">
        <f t="shared" si="948"/>
        <v>0</v>
      </c>
      <c r="ED62" s="135">
        <f t="shared" si="949"/>
        <v>0</v>
      </c>
      <c r="EE62" s="135">
        <f t="shared" si="950"/>
        <v>0</v>
      </c>
      <c r="EF62" s="135">
        <f t="shared" si="951"/>
        <v>0</v>
      </c>
      <c r="EG62" s="135">
        <f t="shared" si="952"/>
        <v>0</v>
      </c>
      <c r="EH62" s="135">
        <f t="shared" si="953"/>
        <v>0</v>
      </c>
    </row>
    <row r="63" spans="3:138" x14ac:dyDescent="0.25">
      <c r="D63" t="s">
        <v>301</v>
      </c>
      <c r="H63" s="97">
        <f>-I_Finanziamenti!H148-Bilancio_In!I61</f>
        <v>-750</v>
      </c>
      <c r="I63" s="97">
        <f>-I_Finanziamenti!I148-Bilancio_In!J61</f>
        <v>-716.66666666666663</v>
      </c>
      <c r="J63" s="97">
        <f>-I_Finanziamenti!J148-Bilancio_In!K61</f>
        <v>-700</v>
      </c>
      <c r="K63" s="97">
        <f>-I_Finanziamenti!K148-Bilancio_In!L61</f>
        <v>-683.33333333333337</v>
      </c>
      <c r="L63" s="97">
        <f>-I_Finanziamenti!L148-Bilancio_In!M61</f>
        <v>-666.66666666666663</v>
      </c>
      <c r="M63" s="97">
        <f>-I_Finanziamenti!M148-Bilancio_In!N61</f>
        <v>-650</v>
      </c>
      <c r="N63" s="97">
        <f>-I_Finanziamenti!N148-Bilancio_In!O61</f>
        <v>-633.33333333333337</v>
      </c>
      <c r="O63" s="97">
        <f>-I_Finanziamenti!O148-Bilancio_In!P61</f>
        <v>-616.66666666666663</v>
      </c>
      <c r="P63" s="97">
        <f>-I_Finanziamenti!P148-Bilancio_In!Q61</f>
        <v>-600</v>
      </c>
      <c r="Q63" s="97">
        <f>-I_Finanziamenti!Q148-Bilancio_In!R61</f>
        <v>-583.33333333333337</v>
      </c>
      <c r="R63" s="97">
        <f>-I_Finanziamenti!R148-Bilancio_In!S61</f>
        <v>-566.66666666666663</v>
      </c>
      <c r="S63" s="97">
        <f>-I_Finanziamenti!S148-Bilancio_In!T61</f>
        <v>-550</v>
      </c>
      <c r="T63" s="97">
        <f>-I_Finanziamenti!T148-Bilancio_In!U61</f>
        <v>-533.33333333333337</v>
      </c>
      <c r="U63" s="97">
        <f>-I_Finanziamenti!U148-Bilancio_In!V61</f>
        <v>-516.66666666666663</v>
      </c>
      <c r="V63" s="97">
        <f>-I_Finanziamenti!V148-Bilancio_In!W61</f>
        <v>-500</v>
      </c>
      <c r="W63" s="97">
        <f>-I_Finanziamenti!W148-Bilancio_In!X61</f>
        <v>-483.33333333333331</v>
      </c>
      <c r="X63" s="97">
        <f>-I_Finanziamenti!X148-Bilancio_In!Y61</f>
        <v>-466.66666666666669</v>
      </c>
      <c r="Y63" s="97">
        <f>-I_Finanziamenti!Y148-Bilancio_In!Z61</f>
        <v>-450</v>
      </c>
      <c r="Z63" s="97">
        <f>-I_Finanziamenti!Z148-Bilancio_In!AA61</f>
        <v>-433.33333333333331</v>
      </c>
      <c r="AA63" s="97">
        <f>-I_Finanziamenti!AA148-Bilancio_In!AB61</f>
        <v>-416.66666666666669</v>
      </c>
      <c r="AB63" s="97">
        <f>-I_Finanziamenti!AB148-Bilancio_In!AC61</f>
        <v>-400</v>
      </c>
      <c r="AC63" s="97">
        <f>-I_Finanziamenti!AC148-Bilancio_In!AD61</f>
        <v>-383.33333333333331</v>
      </c>
      <c r="AD63" s="97">
        <f>-I_Finanziamenti!AD148-Bilancio_In!AE61</f>
        <v>-366.66666666666669</v>
      </c>
      <c r="AE63" s="97">
        <f>-I_Finanziamenti!AE148-Bilancio_In!AF61</f>
        <v>-350</v>
      </c>
      <c r="AF63" s="97">
        <f>-I_Finanziamenti!AF148-Bilancio_In!AG61</f>
        <v>-333.33333333333331</v>
      </c>
      <c r="AG63" s="97">
        <f>-I_Finanziamenti!AG148-Bilancio_In!AH61</f>
        <v>-316.66666666666669</v>
      </c>
      <c r="AH63" s="97">
        <f>-I_Finanziamenti!AH148-Bilancio_In!AI61</f>
        <v>-300</v>
      </c>
      <c r="AI63" s="97">
        <f>-I_Finanziamenti!AI148-Bilancio_In!AJ61</f>
        <v>-283.33333333333331</v>
      </c>
      <c r="AJ63" s="97">
        <f>-I_Finanziamenti!AJ148-Bilancio_In!AK61</f>
        <v>-266.66666666666669</v>
      </c>
      <c r="AK63" s="97">
        <f>-I_Finanziamenti!AK148-Bilancio_In!AL61</f>
        <v>-250</v>
      </c>
      <c r="AL63" s="97">
        <f>-I_Finanziamenti!AL148-Bilancio_In!AM61</f>
        <v>-233.33333333333334</v>
      </c>
      <c r="AM63" s="97">
        <f>-I_Finanziamenti!AM148-Bilancio_In!AN61</f>
        <v>-216.66666666666666</v>
      </c>
      <c r="AN63" s="97">
        <f>-I_Finanziamenti!AN148-Bilancio_In!AO61</f>
        <v>-200</v>
      </c>
      <c r="AO63" s="97">
        <f>-I_Finanziamenti!AO148-Bilancio_In!AP61</f>
        <v>-183.33333333333334</v>
      </c>
      <c r="AP63" s="97">
        <f>-I_Finanziamenti!AP148-Bilancio_In!AQ61</f>
        <v>-166.66666666666666</v>
      </c>
      <c r="AQ63" s="97">
        <f>-I_Finanziamenti!AQ148-Bilancio_In!AR61</f>
        <v>-150</v>
      </c>
      <c r="AR63" s="97">
        <f>-I_Finanziamenti!AR148-Bilancio_In!AS61</f>
        <v>-133.33333333333334</v>
      </c>
      <c r="AS63" s="97">
        <f>-I_Finanziamenti!AS148-Bilancio_In!AT61</f>
        <v>-116.66666666666667</v>
      </c>
      <c r="AT63" s="97">
        <f>-I_Finanziamenti!AT148-Bilancio_In!AU61</f>
        <v>-100</v>
      </c>
      <c r="AU63" s="97">
        <f>-I_Finanziamenti!AU148-Bilancio_In!AV61</f>
        <v>-83.333333333333329</v>
      </c>
      <c r="AV63" s="97">
        <f>-I_Finanziamenti!AV148-Bilancio_In!AW61</f>
        <v>-66.666666666666671</v>
      </c>
      <c r="AW63" s="97">
        <f>-I_Finanziamenti!AW148-Bilancio_In!AX61</f>
        <v>-50</v>
      </c>
      <c r="AX63" s="97">
        <f>-I_Finanziamenti!AX148-Bilancio_In!AY61</f>
        <v>-33.333333333333336</v>
      </c>
      <c r="AY63" s="97">
        <f>-I_Finanziamenti!AY148-Bilancio_In!AZ61</f>
        <v>-16.666666666666668</v>
      </c>
      <c r="AZ63" s="97">
        <f>-I_Finanziamenti!AZ148-Bilancio_In!BA61</f>
        <v>0</v>
      </c>
      <c r="BA63" s="97">
        <f>-I_Finanziamenti!BA148-Bilancio_In!BB61</f>
        <v>0</v>
      </c>
      <c r="BB63" s="97">
        <f>-I_Finanziamenti!BB148-Bilancio_In!BC61</f>
        <v>0</v>
      </c>
      <c r="BC63" s="97">
        <f>-I_Finanziamenti!BC148-Bilancio_In!BD61</f>
        <v>0</v>
      </c>
      <c r="BD63" s="97">
        <f>-I_Finanziamenti!BD148-Bilancio_In!BE61</f>
        <v>0</v>
      </c>
      <c r="BE63" s="97">
        <f>-I_Finanziamenti!BE148-Bilancio_In!BF61</f>
        <v>0</v>
      </c>
      <c r="BF63" s="97">
        <f>-I_Finanziamenti!BF148-Bilancio_In!BG61</f>
        <v>0</v>
      </c>
      <c r="BG63" s="97">
        <f>-I_Finanziamenti!BG148-Bilancio_In!BH61</f>
        <v>0</v>
      </c>
      <c r="BH63" s="97">
        <f>-I_Finanziamenti!BH148-Bilancio_In!BI61</f>
        <v>0</v>
      </c>
      <c r="BI63" s="97">
        <f>-I_Finanziamenti!BI148-Bilancio_In!BJ61</f>
        <v>0</v>
      </c>
      <c r="BJ63" s="97">
        <f>-I_Finanziamenti!BJ148-Bilancio_In!BK61</f>
        <v>0</v>
      </c>
      <c r="BK63" s="97">
        <f>-I_Finanziamenti!BK148-Bilancio_In!BL61</f>
        <v>0</v>
      </c>
      <c r="BL63" s="97">
        <f>-I_Finanziamenti!BL148-Bilancio_In!BM61</f>
        <v>0</v>
      </c>
      <c r="BM63" s="97">
        <f>-I_Finanziamenti!BM148-Bilancio_In!BN61</f>
        <v>0</v>
      </c>
      <c r="BN63" s="97">
        <f>-I_Finanziamenti!BN148-Bilancio_In!BO61</f>
        <v>0</v>
      </c>
      <c r="BO63" s="97">
        <f>-I_Finanziamenti!BO148-Bilancio_In!BP61</f>
        <v>0</v>
      </c>
      <c r="BP63" s="97">
        <f>-I_Finanziamenti!BP148-Bilancio_In!BQ61</f>
        <v>0</v>
      </c>
      <c r="BQ63" s="97">
        <f>-I_Finanziamenti!BQ148-Bilancio_In!BR61</f>
        <v>0</v>
      </c>
      <c r="BR63" s="97">
        <f>-I_Finanziamenti!BR148-Bilancio_In!BS61</f>
        <v>0</v>
      </c>
      <c r="BS63" s="97">
        <f>-I_Finanziamenti!BS148-Bilancio_In!BT61</f>
        <v>0</v>
      </c>
      <c r="BT63" s="97">
        <f>-I_Finanziamenti!BT148-Bilancio_In!BU61</f>
        <v>0</v>
      </c>
      <c r="BU63" s="97">
        <f>-I_Finanziamenti!BU148-Bilancio_In!BV61</f>
        <v>0</v>
      </c>
      <c r="BV63" s="97">
        <f>-I_Finanziamenti!BV148-Bilancio_In!BW61</f>
        <v>0</v>
      </c>
      <c r="BW63" s="97">
        <f>-I_Finanziamenti!BW148-Bilancio_In!BX61</f>
        <v>0</v>
      </c>
      <c r="BX63" s="97">
        <f>-I_Finanziamenti!BX148-Bilancio_In!BY61</f>
        <v>0</v>
      </c>
      <c r="BY63" s="97">
        <f>-I_Finanziamenti!BY148-Bilancio_In!BZ61</f>
        <v>0</v>
      </c>
      <c r="BZ63" s="97">
        <f>-I_Finanziamenti!BZ148-Bilancio_In!CA61</f>
        <v>0</v>
      </c>
      <c r="CA63" s="97">
        <f>-I_Finanziamenti!CA148-Bilancio_In!CB61</f>
        <v>0</v>
      </c>
      <c r="CB63" s="97">
        <f>-I_Finanziamenti!CB148-Bilancio_In!CC61</f>
        <v>0</v>
      </c>
      <c r="CC63" s="97">
        <f>-I_Finanziamenti!CC148-Bilancio_In!CD61</f>
        <v>0</v>
      </c>
      <c r="CD63" s="97">
        <f>-I_Finanziamenti!CD148-Bilancio_In!CE61</f>
        <v>0</v>
      </c>
      <c r="CE63" s="97">
        <f>-I_Finanziamenti!CE148-Bilancio_In!CF61</f>
        <v>0</v>
      </c>
      <c r="CF63" s="97">
        <f>-I_Finanziamenti!CF148-Bilancio_In!CG61</f>
        <v>0</v>
      </c>
      <c r="CG63" s="97">
        <f>-I_Finanziamenti!CG148-Bilancio_In!CH61</f>
        <v>0</v>
      </c>
      <c r="CH63" s="97">
        <f>-I_Finanziamenti!CH148-Bilancio_In!CI61</f>
        <v>0</v>
      </c>
      <c r="CI63" s="97">
        <f>-I_Finanziamenti!CI148-Bilancio_In!CJ61</f>
        <v>0</v>
      </c>
      <c r="CJ63" s="97">
        <f>-I_Finanziamenti!CJ148-Bilancio_In!CK61</f>
        <v>0</v>
      </c>
      <c r="CK63" s="97">
        <f>-I_Finanziamenti!CK148-Bilancio_In!CL61</f>
        <v>0</v>
      </c>
      <c r="CL63" s="97">
        <f>-I_Finanziamenti!CL148-Bilancio_In!CM61</f>
        <v>0</v>
      </c>
      <c r="CM63" s="97">
        <f>-I_Finanziamenti!CM148-Bilancio_In!CN61</f>
        <v>0</v>
      </c>
      <c r="CN63" s="97">
        <f>-I_Finanziamenti!CN148-Bilancio_In!CO61</f>
        <v>0</v>
      </c>
      <c r="CO63" s="97">
        <f>-I_Finanziamenti!CO148-Bilancio_In!CP61</f>
        <v>0</v>
      </c>
      <c r="CP63" s="97">
        <f>-I_Finanziamenti!CP148-Bilancio_In!CQ61</f>
        <v>0</v>
      </c>
      <c r="CQ63" s="97">
        <f>-I_Finanziamenti!CQ148-Bilancio_In!CR61</f>
        <v>0</v>
      </c>
      <c r="CR63" s="97">
        <f>-I_Finanziamenti!CR148-Bilancio_In!CS61</f>
        <v>0</v>
      </c>
      <c r="CS63" s="97">
        <f>-I_Finanziamenti!CS148-Bilancio_In!CT61</f>
        <v>0</v>
      </c>
      <c r="CT63" s="97">
        <f>-I_Finanziamenti!CT148-Bilancio_In!CU61</f>
        <v>0</v>
      </c>
      <c r="CU63" s="97">
        <f>-I_Finanziamenti!CU148-Bilancio_In!CV61</f>
        <v>0</v>
      </c>
      <c r="CV63" s="97">
        <f>-I_Finanziamenti!CV148-Bilancio_In!CW61</f>
        <v>0</v>
      </c>
      <c r="CW63" s="97">
        <f>-I_Finanziamenti!CW148-Bilancio_In!CX61</f>
        <v>0</v>
      </c>
      <c r="CX63" s="97">
        <f>-I_Finanziamenti!CX148-Bilancio_In!CY61</f>
        <v>0</v>
      </c>
      <c r="CY63" s="97">
        <f>-I_Finanziamenti!CY148-Bilancio_In!CZ61</f>
        <v>0</v>
      </c>
      <c r="CZ63" s="97">
        <f>-I_Finanziamenti!CZ148-Bilancio_In!DA61</f>
        <v>0</v>
      </c>
      <c r="DA63" s="97">
        <f>-I_Finanziamenti!DA148-Bilancio_In!DB61</f>
        <v>0</v>
      </c>
      <c r="DB63" s="97">
        <f>-I_Finanziamenti!DB148-Bilancio_In!DC61</f>
        <v>0</v>
      </c>
      <c r="DC63" s="97">
        <f>-I_Finanziamenti!DC148-Bilancio_In!DD61</f>
        <v>0</v>
      </c>
      <c r="DD63" s="97">
        <f>-I_Finanziamenti!DD148-Bilancio_In!DE61</f>
        <v>0</v>
      </c>
      <c r="DE63" s="97">
        <f>-I_Finanziamenti!DE148-Bilancio_In!DF61</f>
        <v>0</v>
      </c>
      <c r="DF63" s="97">
        <f>-I_Finanziamenti!DF148-Bilancio_In!DG61</f>
        <v>0</v>
      </c>
      <c r="DG63" s="97">
        <f>-I_Finanziamenti!DG148-Bilancio_In!DH61</f>
        <v>0</v>
      </c>
      <c r="DH63" s="97">
        <f>-I_Finanziamenti!DH148-Bilancio_In!DI61</f>
        <v>0</v>
      </c>
      <c r="DI63" s="97">
        <f>-I_Finanziamenti!DI148-Bilancio_In!DJ61</f>
        <v>0</v>
      </c>
      <c r="DJ63" s="97">
        <f>-I_Finanziamenti!DJ148-Bilancio_In!DK61</f>
        <v>0</v>
      </c>
      <c r="DK63" s="97">
        <f>-I_Finanziamenti!DK148-Bilancio_In!DL61</f>
        <v>0</v>
      </c>
      <c r="DL63" s="97">
        <f>-I_Finanziamenti!DL148-Bilancio_In!DM61</f>
        <v>0</v>
      </c>
      <c r="DM63" s="97">
        <f>-I_Finanziamenti!DM148-Bilancio_In!DN61</f>
        <v>0</v>
      </c>
      <c r="DN63" s="97">
        <f>-I_Finanziamenti!DN148-Bilancio_In!DO61</f>
        <v>0</v>
      </c>
      <c r="DO63" s="97">
        <f>-I_Finanziamenti!DO148-Bilancio_In!DP61</f>
        <v>0</v>
      </c>
      <c r="DP63" s="97">
        <f>-I_Finanziamenti!DP148-Bilancio_In!DQ61</f>
        <v>0</v>
      </c>
      <c r="DQ63" s="97">
        <f>-I_Finanziamenti!DQ148-Bilancio_In!DR61</f>
        <v>0</v>
      </c>
      <c r="DR63" s="97">
        <f>-I_Finanziamenti!DR148-Bilancio_In!DS61</f>
        <v>0</v>
      </c>
      <c r="DS63" s="97">
        <f>-I_Finanziamenti!DS148-Bilancio_In!DT61</f>
        <v>0</v>
      </c>
      <c r="DT63" s="97">
        <f>-I_Finanziamenti!DT148-Bilancio_In!DU61</f>
        <v>0</v>
      </c>
      <c r="DU63" s="97">
        <f>-I_Finanziamenti!DU148-Bilancio_In!DV61</f>
        <v>0</v>
      </c>
      <c r="DV63" s="97">
        <f>-I_Finanziamenti!DV148-Bilancio_In!DW61</f>
        <v>0</v>
      </c>
      <c r="DW63" s="97">
        <f>-I_Finanziamenti!DW148-Bilancio_In!DX61</f>
        <v>0</v>
      </c>
      <c r="DY63" s="135">
        <f t="shared" si="944"/>
        <v>-7716.6666666666661</v>
      </c>
      <c r="DZ63" s="135">
        <f t="shared" si="945"/>
        <v>-5300</v>
      </c>
      <c r="EA63" s="135">
        <f t="shared" si="946"/>
        <v>-2900</v>
      </c>
      <c r="EB63" s="135">
        <f t="shared" si="947"/>
        <v>-600</v>
      </c>
      <c r="EC63" s="135">
        <f t="shared" si="948"/>
        <v>0</v>
      </c>
      <c r="ED63" s="135">
        <f t="shared" si="949"/>
        <v>0</v>
      </c>
      <c r="EE63" s="135">
        <f t="shared" si="950"/>
        <v>0</v>
      </c>
      <c r="EF63" s="135">
        <f t="shared" si="951"/>
        <v>0</v>
      </c>
      <c r="EG63" s="135">
        <f t="shared" si="952"/>
        <v>0</v>
      </c>
      <c r="EH63" s="135">
        <f t="shared" si="953"/>
        <v>0</v>
      </c>
    </row>
    <row r="64" spans="3:138" x14ac:dyDescent="0.25">
      <c r="D64" t="s">
        <v>302</v>
      </c>
      <c r="H64" s="97">
        <f>-I_Finanziamenti!H147</f>
        <v>0</v>
      </c>
      <c r="I64" s="97">
        <f>-I_Finanziamenti!I147</f>
        <v>0</v>
      </c>
      <c r="J64" s="97">
        <f>-I_Finanziamenti!J147</f>
        <v>0</v>
      </c>
      <c r="K64" s="97">
        <f>-I_Finanziamenti!K147</f>
        <v>0</v>
      </c>
      <c r="L64" s="97">
        <f>-I_Finanziamenti!L147</f>
        <v>0</v>
      </c>
      <c r="M64" s="97">
        <f>-I_Finanziamenti!M147</f>
        <v>0</v>
      </c>
      <c r="N64" s="97">
        <f>-I_Finanziamenti!N147</f>
        <v>0</v>
      </c>
      <c r="O64" s="97">
        <f>-I_Finanziamenti!O147</f>
        <v>0</v>
      </c>
      <c r="P64" s="97">
        <f>-I_Finanziamenti!P147</f>
        <v>0</v>
      </c>
      <c r="Q64" s="97">
        <f>-I_Finanziamenti!Q147</f>
        <v>0</v>
      </c>
      <c r="R64" s="97">
        <f>-I_Finanziamenti!R147</f>
        <v>0</v>
      </c>
      <c r="S64" s="97">
        <f>-I_Finanziamenti!S147</f>
        <v>0</v>
      </c>
      <c r="T64" s="97">
        <f>-I_Finanziamenti!T147</f>
        <v>0</v>
      </c>
      <c r="U64" s="97">
        <f>-I_Finanziamenti!U147</f>
        <v>0</v>
      </c>
      <c r="V64" s="97">
        <f>-I_Finanziamenti!V147</f>
        <v>0</v>
      </c>
      <c r="W64" s="97">
        <f>-I_Finanziamenti!W147</f>
        <v>0</v>
      </c>
      <c r="X64" s="97">
        <f>-I_Finanziamenti!X147</f>
        <v>0</v>
      </c>
      <c r="Y64" s="97">
        <f>-I_Finanziamenti!Y147</f>
        <v>0</v>
      </c>
      <c r="Z64" s="97">
        <f>-I_Finanziamenti!Z147</f>
        <v>0</v>
      </c>
      <c r="AA64" s="97">
        <f>-I_Finanziamenti!AA147</f>
        <v>0</v>
      </c>
      <c r="AB64" s="97">
        <f>-I_Finanziamenti!AB147</f>
        <v>0</v>
      </c>
      <c r="AC64" s="97">
        <f>-I_Finanziamenti!AC147</f>
        <v>0</v>
      </c>
      <c r="AD64" s="97">
        <f>-I_Finanziamenti!AD147</f>
        <v>0</v>
      </c>
      <c r="AE64" s="97">
        <f>-I_Finanziamenti!AE147</f>
        <v>0</v>
      </c>
      <c r="AF64" s="97">
        <f>-I_Finanziamenti!AF147</f>
        <v>0</v>
      </c>
      <c r="AG64" s="97">
        <f>-I_Finanziamenti!AG147</f>
        <v>0</v>
      </c>
      <c r="AH64" s="97">
        <f>-I_Finanziamenti!AH147</f>
        <v>0</v>
      </c>
      <c r="AI64" s="97">
        <f>-I_Finanziamenti!AI147</f>
        <v>0</v>
      </c>
      <c r="AJ64" s="97">
        <f>-I_Finanziamenti!AJ147</f>
        <v>0</v>
      </c>
      <c r="AK64" s="97">
        <f>-I_Finanziamenti!AK147</f>
        <v>0</v>
      </c>
      <c r="AL64" s="97">
        <f>-I_Finanziamenti!AL147</f>
        <v>0</v>
      </c>
      <c r="AM64" s="97">
        <f>-I_Finanziamenti!AM147</f>
        <v>0</v>
      </c>
      <c r="AN64" s="97">
        <f>-I_Finanziamenti!AN147</f>
        <v>0</v>
      </c>
      <c r="AO64" s="97">
        <f>-I_Finanziamenti!AO147</f>
        <v>0</v>
      </c>
      <c r="AP64" s="97">
        <f>-I_Finanziamenti!AP147</f>
        <v>0</v>
      </c>
      <c r="AQ64" s="97">
        <f>-I_Finanziamenti!AQ147</f>
        <v>0</v>
      </c>
      <c r="AR64" s="97">
        <f>-I_Finanziamenti!AR147</f>
        <v>0</v>
      </c>
      <c r="AS64" s="97">
        <f>-I_Finanziamenti!AS147</f>
        <v>0</v>
      </c>
      <c r="AT64" s="97">
        <f>-I_Finanziamenti!AT147</f>
        <v>0</v>
      </c>
      <c r="AU64" s="97">
        <f>-I_Finanziamenti!AU147</f>
        <v>0</v>
      </c>
      <c r="AV64" s="97">
        <f>-I_Finanziamenti!AV147</f>
        <v>0</v>
      </c>
      <c r="AW64" s="97">
        <f>-I_Finanziamenti!AW147</f>
        <v>0</v>
      </c>
      <c r="AX64" s="97">
        <f>-I_Finanziamenti!AX147</f>
        <v>0</v>
      </c>
      <c r="AY64" s="97">
        <f>-I_Finanziamenti!AY147</f>
        <v>0</v>
      </c>
      <c r="AZ64" s="97">
        <f>-I_Finanziamenti!AZ147</f>
        <v>0</v>
      </c>
      <c r="BA64" s="97">
        <f>-I_Finanziamenti!BA147</f>
        <v>0</v>
      </c>
      <c r="BB64" s="97">
        <f>-I_Finanziamenti!BB147</f>
        <v>0</v>
      </c>
      <c r="BC64" s="97">
        <f>-I_Finanziamenti!BC147</f>
        <v>0</v>
      </c>
      <c r="BD64" s="97">
        <f>-I_Finanziamenti!BD147</f>
        <v>0</v>
      </c>
      <c r="BE64" s="97">
        <f>-I_Finanziamenti!BE147</f>
        <v>0</v>
      </c>
      <c r="BF64" s="97">
        <f>-I_Finanziamenti!BF147</f>
        <v>0</v>
      </c>
      <c r="BG64" s="97">
        <f>-I_Finanziamenti!BG147</f>
        <v>0</v>
      </c>
      <c r="BH64" s="97">
        <f>-I_Finanziamenti!BH147</f>
        <v>0</v>
      </c>
      <c r="BI64" s="97">
        <f>-I_Finanziamenti!BI147</f>
        <v>0</v>
      </c>
      <c r="BJ64" s="97">
        <f>-I_Finanziamenti!BJ147</f>
        <v>0</v>
      </c>
      <c r="BK64" s="97">
        <f>-I_Finanziamenti!BK147</f>
        <v>0</v>
      </c>
      <c r="BL64" s="97">
        <f>-I_Finanziamenti!BL147</f>
        <v>0</v>
      </c>
      <c r="BM64" s="97">
        <f>-I_Finanziamenti!BM147</f>
        <v>0</v>
      </c>
      <c r="BN64" s="97">
        <f>-I_Finanziamenti!BN147</f>
        <v>0</v>
      </c>
      <c r="BO64" s="97">
        <f>-I_Finanziamenti!BO147</f>
        <v>0</v>
      </c>
      <c r="BP64" s="97">
        <f>-I_Finanziamenti!BP147</f>
        <v>0</v>
      </c>
      <c r="BQ64" s="97">
        <f>-I_Finanziamenti!BQ147</f>
        <v>0</v>
      </c>
      <c r="BR64" s="97">
        <f>-I_Finanziamenti!BR147</f>
        <v>0</v>
      </c>
      <c r="BS64" s="97">
        <f>-I_Finanziamenti!BS147</f>
        <v>0</v>
      </c>
      <c r="BT64" s="97">
        <f>-I_Finanziamenti!BT147</f>
        <v>0</v>
      </c>
      <c r="BU64" s="97">
        <f>-I_Finanziamenti!BU147</f>
        <v>0</v>
      </c>
      <c r="BV64" s="97">
        <f>-I_Finanziamenti!BV147</f>
        <v>0</v>
      </c>
      <c r="BW64" s="97">
        <f>-I_Finanziamenti!BW147</f>
        <v>0</v>
      </c>
      <c r="BX64" s="97">
        <f>-I_Finanziamenti!BX147</f>
        <v>0</v>
      </c>
      <c r="BY64" s="97">
        <f>-I_Finanziamenti!BY147</f>
        <v>0</v>
      </c>
      <c r="BZ64" s="97">
        <f>-I_Finanziamenti!BZ147</f>
        <v>0</v>
      </c>
      <c r="CA64" s="97">
        <f>-I_Finanziamenti!CA147</f>
        <v>0</v>
      </c>
      <c r="CB64" s="97">
        <f>-I_Finanziamenti!CB147</f>
        <v>0</v>
      </c>
      <c r="CC64" s="97">
        <f>-I_Finanziamenti!CC147</f>
        <v>0</v>
      </c>
      <c r="CD64" s="97">
        <f>-I_Finanziamenti!CD147</f>
        <v>0</v>
      </c>
      <c r="CE64" s="97">
        <f>-I_Finanziamenti!CE147</f>
        <v>0</v>
      </c>
      <c r="CF64" s="97">
        <f>-I_Finanziamenti!CF147</f>
        <v>0</v>
      </c>
      <c r="CG64" s="97">
        <f>-I_Finanziamenti!CG147</f>
        <v>0</v>
      </c>
      <c r="CH64" s="97">
        <f>-I_Finanziamenti!CH147</f>
        <v>0</v>
      </c>
      <c r="CI64" s="97">
        <f>-I_Finanziamenti!CI147</f>
        <v>0</v>
      </c>
      <c r="CJ64" s="97">
        <f>-I_Finanziamenti!CJ147</f>
        <v>0</v>
      </c>
      <c r="CK64" s="97">
        <f>-I_Finanziamenti!CK147</f>
        <v>0</v>
      </c>
      <c r="CL64" s="97">
        <f>-I_Finanziamenti!CL147</f>
        <v>0</v>
      </c>
      <c r="CM64" s="97">
        <f>-I_Finanziamenti!CM147</f>
        <v>0</v>
      </c>
      <c r="CN64" s="97">
        <f>-I_Finanziamenti!CN147</f>
        <v>0</v>
      </c>
      <c r="CO64" s="97">
        <f>-I_Finanziamenti!CO147</f>
        <v>0</v>
      </c>
      <c r="CP64" s="97">
        <f>-I_Finanziamenti!CP147</f>
        <v>0</v>
      </c>
      <c r="CQ64" s="97">
        <f>-I_Finanziamenti!CQ147</f>
        <v>0</v>
      </c>
      <c r="CR64" s="97">
        <f>-I_Finanziamenti!CR147</f>
        <v>0</v>
      </c>
      <c r="CS64" s="97">
        <f>-I_Finanziamenti!CS147</f>
        <v>0</v>
      </c>
      <c r="CT64" s="97">
        <f>-I_Finanziamenti!CT147</f>
        <v>0</v>
      </c>
      <c r="CU64" s="97">
        <f>-I_Finanziamenti!CU147</f>
        <v>0</v>
      </c>
      <c r="CV64" s="97">
        <f>-I_Finanziamenti!CV147</f>
        <v>0</v>
      </c>
      <c r="CW64" s="97">
        <f>-I_Finanziamenti!CW147</f>
        <v>0</v>
      </c>
      <c r="CX64" s="97">
        <f>-I_Finanziamenti!CX147</f>
        <v>0</v>
      </c>
      <c r="CY64" s="97">
        <f>-I_Finanziamenti!CY147</f>
        <v>0</v>
      </c>
      <c r="CZ64" s="97">
        <f>-I_Finanziamenti!CZ147</f>
        <v>0</v>
      </c>
      <c r="DA64" s="97">
        <f>-I_Finanziamenti!DA147</f>
        <v>0</v>
      </c>
      <c r="DB64" s="97">
        <f>-I_Finanziamenti!DB147</f>
        <v>0</v>
      </c>
      <c r="DC64" s="97">
        <f>-I_Finanziamenti!DC147</f>
        <v>0</v>
      </c>
      <c r="DD64" s="97">
        <f>-I_Finanziamenti!DD147</f>
        <v>0</v>
      </c>
      <c r="DE64" s="97">
        <f>-I_Finanziamenti!DE147</f>
        <v>0</v>
      </c>
      <c r="DF64" s="97">
        <f>-I_Finanziamenti!DF147</f>
        <v>0</v>
      </c>
      <c r="DG64" s="97">
        <f>-I_Finanziamenti!DG147</f>
        <v>0</v>
      </c>
      <c r="DH64" s="97">
        <f>-I_Finanziamenti!DH147</f>
        <v>0</v>
      </c>
      <c r="DI64" s="97">
        <f>-I_Finanziamenti!DI147</f>
        <v>0</v>
      </c>
      <c r="DJ64" s="97">
        <f>-I_Finanziamenti!DJ147</f>
        <v>0</v>
      </c>
      <c r="DK64" s="97">
        <f>-I_Finanziamenti!DK147</f>
        <v>0</v>
      </c>
      <c r="DL64" s="97">
        <f>-I_Finanziamenti!DL147</f>
        <v>0</v>
      </c>
      <c r="DM64" s="97">
        <f>-I_Finanziamenti!DM147</f>
        <v>0</v>
      </c>
      <c r="DN64" s="97">
        <f>-I_Finanziamenti!DN147</f>
        <v>0</v>
      </c>
      <c r="DO64" s="97">
        <f>-I_Finanziamenti!DO147</f>
        <v>0</v>
      </c>
      <c r="DP64" s="97">
        <f>-I_Finanziamenti!DP147</f>
        <v>0</v>
      </c>
      <c r="DQ64" s="97">
        <f>-I_Finanziamenti!DQ147</f>
        <v>0</v>
      </c>
      <c r="DR64" s="97">
        <f>-I_Finanziamenti!DR147</f>
        <v>0</v>
      </c>
      <c r="DS64" s="97">
        <f>-I_Finanziamenti!DS147</f>
        <v>0</v>
      </c>
      <c r="DT64" s="97">
        <f>-I_Finanziamenti!DT147</f>
        <v>0</v>
      </c>
      <c r="DU64" s="97">
        <f>-I_Finanziamenti!DU147</f>
        <v>0</v>
      </c>
      <c r="DV64" s="97">
        <f>-I_Finanziamenti!DV147</f>
        <v>0</v>
      </c>
      <c r="DW64" s="97">
        <f>-I_Finanziamenti!DW147</f>
        <v>0</v>
      </c>
      <c r="DY64" s="135">
        <f t="shared" si="944"/>
        <v>0</v>
      </c>
      <c r="DZ64" s="135">
        <f t="shared" si="945"/>
        <v>0</v>
      </c>
      <c r="EA64" s="135">
        <f t="shared" si="946"/>
        <v>0</v>
      </c>
      <c r="EB64" s="135">
        <f t="shared" si="947"/>
        <v>0</v>
      </c>
      <c r="EC64" s="135">
        <f t="shared" si="948"/>
        <v>0</v>
      </c>
      <c r="ED64" s="135">
        <f t="shared" si="949"/>
        <v>0</v>
      </c>
      <c r="EE64" s="135">
        <f t="shared" si="950"/>
        <v>0</v>
      </c>
      <c r="EF64" s="135">
        <f t="shared" si="951"/>
        <v>0</v>
      </c>
      <c r="EG64" s="135">
        <f t="shared" si="952"/>
        <v>0</v>
      </c>
      <c r="EH64" s="135">
        <f t="shared" si="953"/>
        <v>0</v>
      </c>
    </row>
    <row r="66" spans="3:138" ht="15.75" x14ac:dyDescent="0.25">
      <c r="C66" s="2" t="s">
        <v>293</v>
      </c>
      <c r="D66" s="2" t="s">
        <v>293</v>
      </c>
      <c r="H66" s="72">
        <f>+H67+H68</f>
        <v>0</v>
      </c>
      <c r="I66" s="72">
        <f>+I67+I68</f>
        <v>0</v>
      </c>
      <c r="J66" s="72">
        <f t="shared" ref="J66:N66" si="963">+J67+J68</f>
        <v>0</v>
      </c>
      <c r="K66" s="72">
        <f t="shared" si="963"/>
        <v>0</v>
      </c>
      <c r="L66" s="72">
        <f t="shared" si="963"/>
        <v>50000</v>
      </c>
      <c r="M66" s="72">
        <f t="shared" si="963"/>
        <v>0</v>
      </c>
      <c r="N66" s="72">
        <f t="shared" si="963"/>
        <v>0</v>
      </c>
      <c r="O66" s="72">
        <f t="shared" ref="O66" si="964">+O67+O68</f>
        <v>0</v>
      </c>
      <c r="P66" s="72">
        <f t="shared" ref="P66" si="965">+P67+P68</f>
        <v>0</v>
      </c>
      <c r="Q66" s="72">
        <f t="shared" ref="Q66" si="966">+Q67+Q68</f>
        <v>0</v>
      </c>
      <c r="R66" s="72">
        <f t="shared" ref="R66" si="967">+R67+R68</f>
        <v>0</v>
      </c>
      <c r="S66" s="72">
        <f t="shared" ref="S66" si="968">+S67+S68</f>
        <v>0</v>
      </c>
      <c r="T66" s="72">
        <f t="shared" ref="T66" si="969">+T67+T68</f>
        <v>0</v>
      </c>
      <c r="U66" s="72">
        <f t="shared" ref="U66" si="970">+U67+U68</f>
        <v>-1.6370904631912708E-11</v>
      </c>
      <c r="V66" s="72">
        <f t="shared" ref="V66" si="971">+V67+V68</f>
        <v>0</v>
      </c>
      <c r="W66" s="72">
        <f t="shared" ref="W66" si="972">+W67+W68</f>
        <v>2.1827872842550278E-11</v>
      </c>
      <c r="X66" s="72">
        <f t="shared" ref="X66" si="973">+X67+X68</f>
        <v>-1.6370904631912708E-11</v>
      </c>
      <c r="Y66" s="72">
        <f t="shared" ref="Y66" si="974">+Y67+Y68</f>
        <v>0</v>
      </c>
      <c r="Z66" s="72">
        <f t="shared" ref="Z66" si="975">+Z67+Z68</f>
        <v>0</v>
      </c>
      <c r="AA66" s="72">
        <f t="shared" ref="AA66" si="976">+AA67+AA68</f>
        <v>0</v>
      </c>
      <c r="AB66" s="72">
        <f t="shared" ref="AB66" si="977">+AB67+AB68</f>
        <v>0</v>
      </c>
      <c r="AC66" s="72">
        <f t="shared" ref="AC66" si="978">+AC67+AC68</f>
        <v>0</v>
      </c>
      <c r="AD66" s="72">
        <f t="shared" ref="AD66" si="979">+AD67+AD68</f>
        <v>0</v>
      </c>
      <c r="AE66" s="72">
        <f t="shared" ref="AE66" si="980">+AE67+AE68</f>
        <v>0</v>
      </c>
      <c r="AF66" s="72">
        <f t="shared" ref="AF66" si="981">+AF67+AF68</f>
        <v>0</v>
      </c>
      <c r="AG66" s="72">
        <f t="shared" ref="AG66" si="982">+AG67+AG68</f>
        <v>0</v>
      </c>
      <c r="AH66" s="72">
        <f t="shared" ref="AH66" si="983">+AH67+AH68</f>
        <v>0</v>
      </c>
      <c r="AI66" s="72">
        <f t="shared" ref="AI66" si="984">+AI67+AI68</f>
        <v>0</v>
      </c>
      <c r="AJ66" s="72">
        <f t="shared" ref="AJ66" si="985">+AJ67+AJ68</f>
        <v>0</v>
      </c>
      <c r="AK66" s="72">
        <f t="shared" ref="AK66" si="986">+AK67+AK68</f>
        <v>0</v>
      </c>
      <c r="AL66" s="72">
        <f t="shared" ref="AL66" si="987">+AL67+AL68</f>
        <v>0</v>
      </c>
      <c r="AM66" s="72">
        <f t="shared" ref="AM66" si="988">+AM67+AM68</f>
        <v>0</v>
      </c>
      <c r="AN66" s="72">
        <f t="shared" ref="AN66" si="989">+AN67+AN68</f>
        <v>0</v>
      </c>
      <c r="AO66" s="72">
        <f t="shared" ref="AO66" si="990">+AO67+AO68</f>
        <v>0</v>
      </c>
      <c r="AP66" s="72">
        <f t="shared" ref="AP66" si="991">+AP67+AP68</f>
        <v>0</v>
      </c>
      <c r="AQ66" s="72">
        <f t="shared" ref="AQ66" si="992">+AQ67+AQ68</f>
        <v>0</v>
      </c>
      <c r="AR66" s="72">
        <f t="shared" ref="AR66" si="993">+AR67+AR68</f>
        <v>0</v>
      </c>
      <c r="AS66" s="72">
        <f t="shared" ref="AS66" si="994">+AS67+AS68</f>
        <v>0</v>
      </c>
      <c r="AT66" s="72">
        <f t="shared" ref="AT66" si="995">+AT67+AT68</f>
        <v>0</v>
      </c>
      <c r="AU66" s="72">
        <f t="shared" ref="AU66" si="996">+AU67+AU68</f>
        <v>0</v>
      </c>
      <c r="AV66" s="72">
        <f t="shared" ref="AV66" si="997">+AV67+AV68</f>
        <v>0</v>
      </c>
      <c r="AW66" s="72">
        <f t="shared" ref="AW66" si="998">+AW67+AW68</f>
        <v>0</v>
      </c>
      <c r="AX66" s="72">
        <f t="shared" ref="AX66" si="999">+AX67+AX68</f>
        <v>0</v>
      </c>
      <c r="AY66" s="72">
        <f t="shared" ref="AY66" si="1000">+AY67+AY68</f>
        <v>0</v>
      </c>
      <c r="AZ66" s="72">
        <f t="shared" ref="AZ66" si="1001">+AZ67+AZ68</f>
        <v>0</v>
      </c>
      <c r="BA66" s="72">
        <f t="shared" ref="BA66" si="1002">+BA67+BA68</f>
        <v>0</v>
      </c>
      <c r="BB66" s="72">
        <f t="shared" ref="BB66" si="1003">+BB67+BB68</f>
        <v>0</v>
      </c>
      <c r="BC66" s="72">
        <f t="shared" ref="BC66" si="1004">+BC67+BC68</f>
        <v>0</v>
      </c>
      <c r="BD66" s="72">
        <f t="shared" ref="BD66" si="1005">+BD67+BD68</f>
        <v>0</v>
      </c>
      <c r="BE66" s="72">
        <f t="shared" ref="BE66" si="1006">+BE67+BE68</f>
        <v>0</v>
      </c>
      <c r="BF66" s="72">
        <f t="shared" ref="BF66" si="1007">+BF67+BF68</f>
        <v>0</v>
      </c>
      <c r="BG66" s="72">
        <f t="shared" ref="BG66" si="1008">+BG67+BG68</f>
        <v>0</v>
      </c>
      <c r="BH66" s="72">
        <f t="shared" ref="BH66" si="1009">+BH67+BH68</f>
        <v>0</v>
      </c>
      <c r="BI66" s="72">
        <f t="shared" ref="BI66" si="1010">+BI67+BI68</f>
        <v>0</v>
      </c>
      <c r="BJ66" s="72">
        <f t="shared" ref="BJ66" si="1011">+BJ67+BJ68</f>
        <v>0</v>
      </c>
      <c r="BK66" s="72">
        <f t="shared" ref="BK66" si="1012">+BK67+BK68</f>
        <v>0</v>
      </c>
      <c r="BL66" s="72">
        <f t="shared" ref="BL66" si="1013">+BL67+BL68</f>
        <v>0</v>
      </c>
      <c r="BM66" s="72">
        <f t="shared" ref="BM66" si="1014">+BM67+BM68</f>
        <v>0</v>
      </c>
      <c r="BN66" s="72">
        <f t="shared" ref="BN66" si="1015">+BN67+BN68</f>
        <v>0</v>
      </c>
      <c r="BO66" s="72">
        <f t="shared" ref="BO66" si="1016">+BO67+BO68</f>
        <v>0</v>
      </c>
      <c r="BP66" s="72">
        <f t="shared" ref="BP66" si="1017">+BP67+BP68</f>
        <v>0</v>
      </c>
      <c r="BQ66" s="72">
        <f t="shared" ref="BQ66" si="1018">+BQ67+BQ68</f>
        <v>0</v>
      </c>
      <c r="BR66" s="72">
        <f t="shared" ref="BR66" si="1019">+BR67+BR68</f>
        <v>0</v>
      </c>
      <c r="BS66" s="72">
        <f t="shared" ref="BS66" si="1020">+BS67+BS68</f>
        <v>0</v>
      </c>
      <c r="BT66" s="72">
        <f t="shared" ref="BT66" si="1021">+BT67+BT68</f>
        <v>0</v>
      </c>
      <c r="BU66" s="72">
        <f t="shared" ref="BU66" si="1022">+BU67+BU68</f>
        <v>0</v>
      </c>
      <c r="BV66" s="72">
        <f t="shared" ref="BV66" si="1023">+BV67+BV68</f>
        <v>0</v>
      </c>
      <c r="BW66" s="72">
        <f t="shared" ref="BW66" si="1024">+BW67+BW68</f>
        <v>0</v>
      </c>
      <c r="BX66" s="72">
        <f t="shared" ref="BX66" si="1025">+BX67+BX68</f>
        <v>0</v>
      </c>
      <c r="BY66" s="72">
        <f t="shared" ref="BY66" si="1026">+BY67+BY68</f>
        <v>0</v>
      </c>
      <c r="BZ66" s="72">
        <f t="shared" ref="BZ66" si="1027">+BZ67+BZ68</f>
        <v>0</v>
      </c>
      <c r="CA66" s="72">
        <f t="shared" ref="CA66" si="1028">+CA67+CA68</f>
        <v>0</v>
      </c>
      <c r="CB66" s="72">
        <f t="shared" ref="CB66" si="1029">+CB67+CB68</f>
        <v>0</v>
      </c>
      <c r="CC66" s="72">
        <f t="shared" ref="CC66" si="1030">+CC67+CC68</f>
        <v>0</v>
      </c>
      <c r="CD66" s="72">
        <f t="shared" ref="CD66" si="1031">+CD67+CD68</f>
        <v>0</v>
      </c>
      <c r="CE66" s="72">
        <f t="shared" ref="CE66" si="1032">+CE67+CE68</f>
        <v>0</v>
      </c>
      <c r="CF66" s="72">
        <f t="shared" ref="CF66" si="1033">+CF67+CF68</f>
        <v>-3.637978807091713E-11</v>
      </c>
      <c r="CG66" s="72">
        <f t="shared" ref="CG66" si="1034">+CG67+CG68</f>
        <v>-3.637978807091713E-11</v>
      </c>
      <c r="CH66" s="72">
        <f t="shared" ref="CH66" si="1035">+CH67+CH68</f>
        <v>-3.637978807091713E-11</v>
      </c>
      <c r="CI66" s="72">
        <f t="shared" ref="CI66" si="1036">+CI67+CI68</f>
        <v>-3.637978807091713E-11</v>
      </c>
      <c r="CJ66" s="72">
        <f t="shared" ref="CJ66" si="1037">+CJ67+CJ68</f>
        <v>-3.637978807091713E-11</v>
      </c>
      <c r="CK66" s="72">
        <f t="shared" ref="CK66" si="1038">+CK67+CK68</f>
        <v>-3.637978807091713E-11</v>
      </c>
      <c r="CL66" s="72">
        <f t="shared" ref="CL66" si="1039">+CL67+CL68</f>
        <v>-3.637978807091713E-11</v>
      </c>
      <c r="CM66" s="72">
        <f t="shared" ref="CM66" si="1040">+CM67+CM68</f>
        <v>-3.637978807091713E-11</v>
      </c>
      <c r="CN66" s="72">
        <f t="shared" ref="CN66" si="1041">+CN67+CN68</f>
        <v>0</v>
      </c>
      <c r="CO66" s="72">
        <f t="shared" ref="CO66" si="1042">+CO67+CO68</f>
        <v>-3.637978807091713E-11</v>
      </c>
      <c r="CP66" s="72">
        <f t="shared" ref="CP66" si="1043">+CP67+CP68</f>
        <v>-3.637978807091713E-11</v>
      </c>
      <c r="CQ66" s="72">
        <f t="shared" ref="CQ66" si="1044">+CQ67+CQ68</f>
        <v>-3.637978807091713E-11</v>
      </c>
      <c r="CR66" s="72">
        <f t="shared" ref="CR66" si="1045">+CR67+CR68</f>
        <v>-3.637978807091713E-11</v>
      </c>
      <c r="CS66" s="72">
        <f t="shared" ref="CS66" si="1046">+CS67+CS68</f>
        <v>-3.637978807091713E-11</v>
      </c>
      <c r="CT66" s="72">
        <f t="shared" ref="CT66" si="1047">+CT67+CT68</f>
        <v>-3.637978807091713E-11</v>
      </c>
      <c r="CU66" s="72">
        <f t="shared" ref="CU66" si="1048">+CU67+CU68</f>
        <v>-3.637978807091713E-11</v>
      </c>
      <c r="CV66" s="72">
        <f t="shared" ref="CV66" si="1049">+CV67+CV68</f>
        <v>-3.637978807091713E-11</v>
      </c>
      <c r="CW66" s="72">
        <f t="shared" ref="CW66" si="1050">+CW67+CW68</f>
        <v>-3.637978807091713E-11</v>
      </c>
      <c r="CX66" s="72">
        <f t="shared" ref="CX66" si="1051">+CX67+CX68</f>
        <v>-3.637978807091713E-11</v>
      </c>
      <c r="CY66" s="72">
        <f t="shared" ref="CY66" si="1052">+CY67+CY68</f>
        <v>-3.637978807091713E-11</v>
      </c>
      <c r="CZ66" s="72">
        <f t="shared" ref="CZ66" si="1053">+CZ67+CZ68</f>
        <v>0</v>
      </c>
      <c r="DA66" s="72">
        <f t="shared" ref="DA66" si="1054">+DA67+DA68</f>
        <v>-3.637978807091713E-11</v>
      </c>
      <c r="DB66" s="72">
        <f t="shared" ref="DB66" si="1055">+DB67+DB68</f>
        <v>-3.637978807091713E-11</v>
      </c>
      <c r="DC66" s="72">
        <f t="shared" ref="DC66" si="1056">+DC67+DC68</f>
        <v>-3.637978807091713E-11</v>
      </c>
      <c r="DD66" s="72">
        <f t="shared" ref="DD66" si="1057">+DD67+DD68</f>
        <v>-3.637978807091713E-11</v>
      </c>
      <c r="DE66" s="72">
        <f t="shared" ref="DE66" si="1058">+DE67+DE68</f>
        <v>-3.637978807091713E-11</v>
      </c>
      <c r="DF66" s="72">
        <f t="shared" ref="DF66" si="1059">+DF67+DF68</f>
        <v>-3.637978807091713E-11</v>
      </c>
      <c r="DG66" s="72">
        <f t="shared" ref="DG66" si="1060">+DG67+DG68</f>
        <v>-3.637978807091713E-11</v>
      </c>
      <c r="DH66" s="72">
        <f t="shared" ref="DH66" si="1061">+DH67+DH68</f>
        <v>-3.637978807091713E-11</v>
      </c>
      <c r="DI66" s="72">
        <f t="shared" ref="DI66" si="1062">+DI67+DI68</f>
        <v>-3.637978807091713E-11</v>
      </c>
      <c r="DJ66" s="72">
        <f t="shared" ref="DJ66" si="1063">+DJ67+DJ68</f>
        <v>-3.637978807091713E-11</v>
      </c>
      <c r="DK66" s="72">
        <f t="shared" ref="DK66" si="1064">+DK67+DK68</f>
        <v>-3.637978807091713E-11</v>
      </c>
      <c r="DL66" s="72">
        <f t="shared" ref="DL66" si="1065">+DL67+DL68</f>
        <v>0</v>
      </c>
      <c r="DM66" s="72">
        <f t="shared" ref="DM66" si="1066">+DM67+DM68</f>
        <v>-3.637978807091713E-11</v>
      </c>
      <c r="DN66" s="72">
        <f t="shared" ref="DN66" si="1067">+DN67+DN68</f>
        <v>-3.637978807091713E-11</v>
      </c>
      <c r="DO66" s="72">
        <f t="shared" ref="DO66" si="1068">+DO67+DO68</f>
        <v>8.0035533756017685E-11</v>
      </c>
      <c r="DP66" s="72">
        <f t="shared" ref="DP66" si="1069">+DP67+DP68</f>
        <v>8.0035533756017685E-11</v>
      </c>
      <c r="DQ66" s="72">
        <f t="shared" ref="DQ66" si="1070">+DQ67+DQ68</f>
        <v>8.0035533756017685E-11</v>
      </c>
      <c r="DR66" s="72">
        <f t="shared" ref="DR66" si="1071">+DR67+DR68</f>
        <v>8.0035533756017685E-11</v>
      </c>
      <c r="DS66" s="72">
        <f t="shared" ref="DS66" si="1072">+DS67+DS68</f>
        <v>8.0035533756017685E-11</v>
      </c>
      <c r="DT66" s="72">
        <f t="shared" ref="DT66" si="1073">+DT67+DT68</f>
        <v>8.0035533756017685E-11</v>
      </c>
      <c r="DU66" s="72">
        <f t="shared" ref="DU66" si="1074">+DU67+DU68</f>
        <v>8.0035533756017685E-11</v>
      </c>
      <c r="DV66" s="72">
        <f t="shared" ref="DV66" si="1075">+DV67+DV68</f>
        <v>8.0035533756017685E-11</v>
      </c>
      <c r="DW66" s="72">
        <f t="shared" ref="DW66" si="1076">+DW67+DW68</f>
        <v>8.0035533756017685E-11</v>
      </c>
      <c r="DY66" s="72">
        <f t="shared" ref="DY66" si="1077">+DY67+DY68</f>
        <v>50000</v>
      </c>
      <c r="DZ66" s="72">
        <f t="shared" ref="DZ66" si="1078">+DZ67+DZ68</f>
        <v>-1.0913936421275139E-11</v>
      </c>
      <c r="EA66" s="72">
        <f t="shared" ref="EA66" si="1079">+EA67+EA68</f>
        <v>0</v>
      </c>
      <c r="EB66" s="72">
        <f t="shared" ref="EB66" si="1080">+EB67+EB68</f>
        <v>0</v>
      </c>
      <c r="EC66" s="72">
        <f t="shared" ref="EC66" si="1081">+EC67+EC68</f>
        <v>0</v>
      </c>
      <c r="ED66" s="72">
        <f t="shared" ref="ED66" si="1082">+ED67+ED68</f>
        <v>0</v>
      </c>
      <c r="EE66" s="72">
        <f t="shared" ref="EE66" si="1083">+EE67+EE68</f>
        <v>-2.9103830456733704E-10</v>
      </c>
      <c r="EF66" s="72">
        <f t="shared" ref="EF66" si="1084">+EF67+EF68</f>
        <v>-4.0017766878008842E-10</v>
      </c>
      <c r="EG66" s="72">
        <f t="shared" ref="EG66" si="1085">+EG67+EG68</f>
        <v>-4.0017766878008842E-10</v>
      </c>
      <c r="EH66" s="72">
        <f t="shared" ref="EH66" si="1086">+EH67+EH68</f>
        <v>6.4756022766232491E-10</v>
      </c>
    </row>
    <row r="67" spans="3:138" x14ac:dyDescent="0.25">
      <c r="D67" t="s">
        <v>294</v>
      </c>
      <c r="H67" s="45">
        <f>+SP!I71-SP!H71</f>
        <v>0</v>
      </c>
      <c r="I67" s="45">
        <f>+SP!J71-SP!I71</f>
        <v>0</v>
      </c>
      <c r="J67" s="45">
        <f>+SP!K71-SP!J71</f>
        <v>0</v>
      </c>
      <c r="K67" s="45">
        <f>+SP!L71-SP!K71</f>
        <v>0</v>
      </c>
      <c r="L67" s="45">
        <f>+SP!M71-SP!L71</f>
        <v>50000</v>
      </c>
      <c r="M67" s="45">
        <f>+SP!N71-SP!M71</f>
        <v>0</v>
      </c>
      <c r="N67" s="45">
        <f>+SP!O71-SP!N71</f>
        <v>0</v>
      </c>
      <c r="O67" s="45">
        <f>+SP!P71-SP!O71</f>
        <v>0</v>
      </c>
      <c r="P67" s="45">
        <f>+SP!Q71-SP!P71</f>
        <v>0</v>
      </c>
      <c r="Q67" s="45">
        <f>+SP!R71-SP!Q71</f>
        <v>0</v>
      </c>
      <c r="R67" s="45">
        <f>+SP!S71-SP!R71</f>
        <v>0</v>
      </c>
      <c r="S67" s="45">
        <f>+SP!T71-SP!S71</f>
        <v>0</v>
      </c>
      <c r="T67" s="45">
        <f>+SP!U71-SP!T71</f>
        <v>0</v>
      </c>
      <c r="U67" s="45">
        <f>+SP!V71-SP!U71</f>
        <v>0</v>
      </c>
      <c r="V67" s="45">
        <f>+SP!W71-SP!V71</f>
        <v>0</v>
      </c>
      <c r="W67" s="45">
        <f>+SP!X71-SP!W71</f>
        <v>0</v>
      </c>
      <c r="X67" s="45">
        <f>+SP!Y71-SP!X71</f>
        <v>0</v>
      </c>
      <c r="Y67" s="45">
        <f>+SP!Z71-SP!Y71</f>
        <v>0</v>
      </c>
      <c r="Z67" s="45">
        <f>+SP!AA71-SP!Z71</f>
        <v>0</v>
      </c>
      <c r="AA67" s="45">
        <f>+SP!AB71-SP!AA71</f>
        <v>0</v>
      </c>
      <c r="AB67" s="45">
        <f>+SP!AC71-SP!AB71</f>
        <v>0</v>
      </c>
      <c r="AC67" s="45">
        <f>+SP!AD71-SP!AC71</f>
        <v>0</v>
      </c>
      <c r="AD67" s="45">
        <f>+SP!AE71-SP!AD71</f>
        <v>0</v>
      </c>
      <c r="AE67" s="45">
        <f>+SP!AF71-SP!AE71</f>
        <v>0</v>
      </c>
      <c r="AF67" s="45">
        <f>+SP!AG71-SP!AF71</f>
        <v>0</v>
      </c>
      <c r="AG67" s="45">
        <f>+SP!AH71-SP!AG71</f>
        <v>0</v>
      </c>
      <c r="AH67" s="45">
        <f>+SP!AI71-SP!AH71</f>
        <v>0</v>
      </c>
      <c r="AI67" s="45">
        <f>+SP!AJ71-SP!AI71</f>
        <v>0</v>
      </c>
      <c r="AJ67" s="45">
        <f>+SP!AK71-SP!AJ71</f>
        <v>0</v>
      </c>
      <c r="AK67" s="45">
        <f>+SP!AL71-SP!AK71</f>
        <v>0</v>
      </c>
      <c r="AL67" s="45">
        <f>+SP!AM71-SP!AL71</f>
        <v>0</v>
      </c>
      <c r="AM67" s="45">
        <f>+SP!AN71-SP!AM71</f>
        <v>0</v>
      </c>
      <c r="AN67" s="45">
        <f>+SP!AO71-SP!AN71</f>
        <v>0</v>
      </c>
      <c r="AO67" s="45">
        <f>+SP!AP71-SP!AO71</f>
        <v>0</v>
      </c>
      <c r="AP67" s="45">
        <f>+SP!AQ71-SP!AP71</f>
        <v>0</v>
      </c>
      <c r="AQ67" s="45">
        <f>+SP!AR71-SP!AQ71</f>
        <v>0</v>
      </c>
      <c r="AR67" s="45">
        <f>+SP!AS71-SP!AR71</f>
        <v>0</v>
      </c>
      <c r="AS67" s="45">
        <f>+SP!AT71-SP!AS71</f>
        <v>0</v>
      </c>
      <c r="AT67" s="45">
        <f>+SP!AU71-SP!AT71</f>
        <v>0</v>
      </c>
      <c r="AU67" s="45">
        <f>+SP!AV71-SP!AU71</f>
        <v>0</v>
      </c>
      <c r="AV67" s="45">
        <f>+SP!AW71-SP!AV71</f>
        <v>0</v>
      </c>
      <c r="AW67" s="45">
        <f>+SP!AX71-SP!AW71</f>
        <v>0</v>
      </c>
      <c r="AX67" s="45">
        <f>+SP!AY71-SP!AX71</f>
        <v>0</v>
      </c>
      <c r="AY67" s="45">
        <f>+SP!AZ71-SP!AY71</f>
        <v>0</v>
      </c>
      <c r="AZ67" s="45">
        <f>+SP!BA71-SP!AZ71</f>
        <v>0</v>
      </c>
      <c r="BA67" s="45">
        <f>+SP!BB71-SP!BA71</f>
        <v>0</v>
      </c>
      <c r="BB67" s="45">
        <f>+SP!BC71-SP!BB71</f>
        <v>0</v>
      </c>
      <c r="BC67" s="45">
        <f>+SP!BD71-SP!BC71</f>
        <v>0</v>
      </c>
      <c r="BD67" s="45">
        <f>+SP!BE71-SP!BD71</f>
        <v>0</v>
      </c>
      <c r="BE67" s="45">
        <f>+SP!BF71-SP!BE71</f>
        <v>0</v>
      </c>
      <c r="BF67" s="45">
        <f>+SP!BG71-SP!BF71</f>
        <v>0</v>
      </c>
      <c r="BG67" s="45">
        <f>+SP!BH71-SP!BG71</f>
        <v>0</v>
      </c>
      <c r="BH67" s="45">
        <f>+SP!BI71-SP!BH71</f>
        <v>0</v>
      </c>
      <c r="BI67" s="45">
        <f>+SP!BJ71-SP!BI71</f>
        <v>0</v>
      </c>
      <c r="BJ67" s="45">
        <f>+SP!BK71-SP!BJ71</f>
        <v>0</v>
      </c>
      <c r="BK67" s="45">
        <f>+SP!BL71-SP!BK71</f>
        <v>0</v>
      </c>
      <c r="BL67" s="45">
        <f>+SP!BM71-SP!BL71</f>
        <v>0</v>
      </c>
      <c r="BM67" s="45">
        <f>+SP!BN71-SP!BM71</f>
        <v>0</v>
      </c>
      <c r="BN67" s="45">
        <f>+SP!BO71-SP!BN71</f>
        <v>0</v>
      </c>
      <c r="BO67" s="45">
        <f>+SP!BP71-SP!BO71</f>
        <v>0</v>
      </c>
      <c r="BP67" s="45">
        <f>+SP!BQ71-SP!BP71</f>
        <v>0</v>
      </c>
      <c r="BQ67" s="45">
        <f>+SP!BR71-SP!BQ71</f>
        <v>0</v>
      </c>
      <c r="BR67" s="45">
        <f>+SP!BS71-SP!BR71</f>
        <v>0</v>
      </c>
      <c r="BS67" s="45">
        <f>+SP!BT71-SP!BS71</f>
        <v>0</v>
      </c>
      <c r="BT67" s="45">
        <f>+SP!BU71-SP!BT71</f>
        <v>0</v>
      </c>
      <c r="BU67" s="45">
        <f>+SP!BV71-SP!BU71</f>
        <v>0</v>
      </c>
      <c r="BV67" s="45">
        <f>+SP!BW71-SP!BV71</f>
        <v>0</v>
      </c>
      <c r="BW67" s="45">
        <f>+SP!BX71-SP!BW71</f>
        <v>0</v>
      </c>
      <c r="BX67" s="45">
        <f>+SP!BY71-SP!BX71</f>
        <v>0</v>
      </c>
      <c r="BY67" s="45">
        <f>+SP!BZ71-SP!BY71</f>
        <v>0</v>
      </c>
      <c r="BZ67" s="45">
        <f>+SP!CA71-SP!BZ71</f>
        <v>0</v>
      </c>
      <c r="CA67" s="45">
        <f>+SP!CB71-SP!CA71</f>
        <v>0</v>
      </c>
      <c r="CB67" s="45">
        <f>+SP!CC71-SP!CB71</f>
        <v>0</v>
      </c>
      <c r="CC67" s="45">
        <f>+SP!CD71-SP!CC71</f>
        <v>0</v>
      </c>
      <c r="CD67" s="45">
        <f>+SP!CE71-SP!CD71</f>
        <v>0</v>
      </c>
      <c r="CE67" s="45">
        <f>+SP!CF71-SP!CE71</f>
        <v>0</v>
      </c>
      <c r="CF67" s="45">
        <f>+SP!CG71-SP!CF71</f>
        <v>0</v>
      </c>
      <c r="CG67" s="45">
        <f>+SP!CH71-SP!CG71</f>
        <v>0</v>
      </c>
      <c r="CH67" s="45">
        <f>+SP!CI71-SP!CH71</f>
        <v>0</v>
      </c>
      <c r="CI67" s="45">
        <f>+SP!CJ71-SP!CI71</f>
        <v>0</v>
      </c>
      <c r="CJ67" s="45">
        <f>+SP!CK71-SP!CJ71</f>
        <v>0</v>
      </c>
      <c r="CK67" s="45">
        <f>+SP!CL71-SP!CK71</f>
        <v>0</v>
      </c>
      <c r="CL67" s="45">
        <f>+SP!CM71-SP!CL71</f>
        <v>0</v>
      </c>
      <c r="CM67" s="45">
        <f>+SP!CN71-SP!CM71</f>
        <v>0</v>
      </c>
      <c r="CN67" s="45">
        <f>+SP!CO71-SP!CN71</f>
        <v>0</v>
      </c>
      <c r="CO67" s="45">
        <f>+SP!CP71-SP!CO71</f>
        <v>0</v>
      </c>
      <c r="CP67" s="45">
        <f>+SP!CQ71-SP!CP71</f>
        <v>0</v>
      </c>
      <c r="CQ67" s="45">
        <f>+SP!CR71-SP!CQ71</f>
        <v>0</v>
      </c>
      <c r="CR67" s="45">
        <f>+SP!CS71-SP!CR71</f>
        <v>0</v>
      </c>
      <c r="CS67" s="45">
        <f>+SP!CT71-SP!CS71</f>
        <v>0</v>
      </c>
      <c r="CT67" s="45">
        <f>+SP!CU71-SP!CT71</f>
        <v>0</v>
      </c>
      <c r="CU67" s="45">
        <f>+SP!CV71-SP!CU71</f>
        <v>0</v>
      </c>
      <c r="CV67" s="45">
        <f>+SP!CW71-SP!CV71</f>
        <v>0</v>
      </c>
      <c r="CW67" s="45">
        <f>+SP!CX71-SP!CW71</f>
        <v>0</v>
      </c>
      <c r="CX67" s="45">
        <f>+SP!CY71-SP!CX71</f>
        <v>0</v>
      </c>
      <c r="CY67" s="45">
        <f>+SP!CZ71-SP!CY71</f>
        <v>0</v>
      </c>
      <c r="CZ67" s="45">
        <f>+SP!DA71-SP!CZ71</f>
        <v>0</v>
      </c>
      <c r="DA67" s="45">
        <f>+SP!DB71-SP!DA71</f>
        <v>0</v>
      </c>
      <c r="DB67" s="45">
        <f>+SP!DC71-SP!DB71</f>
        <v>0</v>
      </c>
      <c r="DC67" s="45">
        <f>+SP!DD71-SP!DC71</f>
        <v>0</v>
      </c>
      <c r="DD67" s="45">
        <f>+SP!DE71-SP!DD71</f>
        <v>0</v>
      </c>
      <c r="DE67" s="45">
        <f>+SP!DF71-SP!DE71</f>
        <v>0</v>
      </c>
      <c r="DF67" s="45">
        <f>+SP!DG71-SP!DF71</f>
        <v>0</v>
      </c>
      <c r="DG67" s="45">
        <f>+SP!DH71-SP!DG71</f>
        <v>0</v>
      </c>
      <c r="DH67" s="45">
        <f>+SP!DI71-SP!DH71</f>
        <v>0</v>
      </c>
      <c r="DI67" s="45">
        <f>+SP!DJ71-SP!DI71</f>
        <v>0</v>
      </c>
      <c r="DJ67" s="45">
        <f>+SP!DK71-SP!DJ71</f>
        <v>0</v>
      </c>
      <c r="DK67" s="45">
        <f>+SP!DL71-SP!DK71</f>
        <v>0</v>
      </c>
      <c r="DL67" s="45">
        <f>+SP!DM71-SP!DL71</f>
        <v>0</v>
      </c>
      <c r="DM67" s="45">
        <f>+SP!DN71-SP!DM71</f>
        <v>0</v>
      </c>
      <c r="DN67" s="45">
        <f>+SP!DO71-SP!DN71</f>
        <v>0</v>
      </c>
      <c r="DO67" s="45">
        <f>+SP!DP71-SP!DO71</f>
        <v>0</v>
      </c>
      <c r="DP67" s="45">
        <f>+SP!DQ71-SP!DP71</f>
        <v>0</v>
      </c>
      <c r="DQ67" s="45">
        <f>+SP!DR71-SP!DQ71</f>
        <v>0</v>
      </c>
      <c r="DR67" s="45">
        <f>+SP!DS71-SP!DR71</f>
        <v>0</v>
      </c>
      <c r="DS67" s="45">
        <f>+SP!DT71-SP!DS71</f>
        <v>0</v>
      </c>
      <c r="DT67" s="45">
        <f>+SP!DU71-SP!DT71</f>
        <v>0</v>
      </c>
      <c r="DU67" s="45">
        <f>+SP!DV71-SP!DU71</f>
        <v>0</v>
      </c>
      <c r="DV67" s="45">
        <f>+SP!DW71-SP!DV71</f>
        <v>0</v>
      </c>
      <c r="DW67" s="45">
        <f>+SP!DX71-SP!DW71</f>
        <v>0</v>
      </c>
      <c r="DY67" s="135">
        <f t="shared" ref="DY67:DY68" si="1087">+SUM(H67:S67)</f>
        <v>50000</v>
      </c>
      <c r="DZ67" s="135">
        <f t="shared" ref="DZ67:DZ68" si="1088">+SUM(T67:AE67)</f>
        <v>0</v>
      </c>
      <c r="EA67" s="135">
        <f t="shared" ref="EA67:EA68" si="1089">+SUM(AF67:AQ67)</f>
        <v>0</v>
      </c>
      <c r="EB67" s="135">
        <f t="shared" ref="EB67:EB68" si="1090">+SUM(AR67:BC67)</f>
        <v>0</v>
      </c>
      <c r="EC67" s="135">
        <f t="shared" ref="EC67:EC68" si="1091">+SUM(BD67:BO67)</f>
        <v>0</v>
      </c>
      <c r="ED67" s="135">
        <f t="shared" ref="ED67:ED68" si="1092">+SUM(BP67:CA67)</f>
        <v>0</v>
      </c>
      <c r="EE67" s="135">
        <f t="shared" ref="EE67:EE68" si="1093">+SUM(CB67:CM67)</f>
        <v>0</v>
      </c>
      <c r="EF67" s="135">
        <f t="shared" ref="EF67:EF68" si="1094">+SUM(CN67:CY67)</f>
        <v>0</v>
      </c>
      <c r="EG67" s="135">
        <f t="shared" ref="EG67:EG68" si="1095">+SUM(CZ67:DK67)</f>
        <v>0</v>
      </c>
      <c r="EH67" s="135">
        <f t="shared" ref="EH67:EH68" si="1096">+SUM(DL67:DW67)</f>
        <v>0</v>
      </c>
    </row>
    <row r="68" spans="3:138" x14ac:dyDescent="0.25">
      <c r="D68" t="s">
        <v>295</v>
      </c>
      <c r="H68" s="45">
        <f>+SP!I74-SP!H74-SP!H75</f>
        <v>0</v>
      </c>
      <c r="I68" s="45">
        <f>+SP!J74-SP!I74-SP!I75</f>
        <v>0</v>
      </c>
      <c r="J68" s="45">
        <f>+SP!K74-SP!J74-SP!J75</f>
        <v>0</v>
      </c>
      <c r="K68" s="45">
        <f>+SP!L74-SP!K74-SP!K75</f>
        <v>0</v>
      </c>
      <c r="L68" s="45">
        <f>+SP!M74-SP!L74-SP!L75</f>
        <v>0</v>
      </c>
      <c r="M68" s="45">
        <f>+SP!N74-SP!M74-SP!M75</f>
        <v>0</v>
      </c>
      <c r="N68" s="45">
        <f>+SP!O74-SP!N74-SP!N75</f>
        <v>0</v>
      </c>
      <c r="O68" s="45">
        <f>+SP!P74-SP!O74-SP!O75</f>
        <v>0</v>
      </c>
      <c r="P68" s="45">
        <f>+SP!Q74-SP!P74-SP!P75</f>
        <v>0</v>
      </c>
      <c r="Q68" s="45">
        <f>+SP!R74-SP!Q74-SP!Q75</f>
        <v>0</v>
      </c>
      <c r="R68" s="45">
        <f>+SP!S74-SP!R74-SP!R75</f>
        <v>0</v>
      </c>
      <c r="S68" s="45">
        <f>+SP!T74-SP!S74-SP!S75</f>
        <v>0</v>
      </c>
      <c r="T68" s="45">
        <f>+SP!U74-SP!T74-SP!T75</f>
        <v>0</v>
      </c>
      <c r="U68" s="45">
        <f>+SP!V74-SP!U74-SP!U75</f>
        <v>-1.6370904631912708E-11</v>
      </c>
      <c r="V68" s="45">
        <f>+SP!W74-SP!V74-SP!V75</f>
        <v>0</v>
      </c>
      <c r="W68" s="45">
        <f>+SP!X74-SP!W74-SP!W75</f>
        <v>2.1827872842550278E-11</v>
      </c>
      <c r="X68" s="45">
        <f>+SP!Y74-SP!X74-SP!X75</f>
        <v>-1.6370904631912708E-11</v>
      </c>
      <c r="Y68" s="45">
        <f>+SP!Z74-SP!Y74-SP!Y75</f>
        <v>0</v>
      </c>
      <c r="Z68" s="45">
        <f>+SP!AA74-SP!Z74-SP!Z75</f>
        <v>0</v>
      </c>
      <c r="AA68" s="45">
        <f>+SP!AB74-SP!AA74-SP!AA75</f>
        <v>0</v>
      </c>
      <c r="AB68" s="45">
        <f>+SP!AC74-SP!AB74-SP!AB75</f>
        <v>0</v>
      </c>
      <c r="AC68" s="45">
        <f>+SP!AD74-SP!AC74-SP!AC75</f>
        <v>0</v>
      </c>
      <c r="AD68" s="45">
        <f>+SP!AE74-SP!AD74-SP!AD75</f>
        <v>0</v>
      </c>
      <c r="AE68" s="45">
        <f>+SP!AF74-SP!AE74-SP!AE75</f>
        <v>0</v>
      </c>
      <c r="AF68" s="45">
        <f>+SP!AG74-SP!AF74-SP!AF75</f>
        <v>0</v>
      </c>
      <c r="AG68" s="45">
        <f>+SP!AH74-SP!AG74-SP!AG75</f>
        <v>0</v>
      </c>
      <c r="AH68" s="45">
        <f>+SP!AI74-SP!AH74-SP!AH75</f>
        <v>0</v>
      </c>
      <c r="AI68" s="45">
        <f>+SP!AJ74-SP!AI74-SP!AI75</f>
        <v>0</v>
      </c>
      <c r="AJ68" s="45">
        <f>+SP!AK74-SP!AJ74-SP!AJ75</f>
        <v>0</v>
      </c>
      <c r="AK68" s="45">
        <f>+SP!AL74-SP!AK74-SP!AK75</f>
        <v>0</v>
      </c>
      <c r="AL68" s="45">
        <f>+SP!AM74-SP!AL74-SP!AL75</f>
        <v>0</v>
      </c>
      <c r="AM68" s="45">
        <f>+SP!AN74-SP!AM74-SP!AM75</f>
        <v>0</v>
      </c>
      <c r="AN68" s="45">
        <f>+SP!AO74-SP!AN74-SP!AN75</f>
        <v>0</v>
      </c>
      <c r="AO68" s="45">
        <f>+SP!AP74-SP!AO74-SP!AO75</f>
        <v>0</v>
      </c>
      <c r="AP68" s="45">
        <f>+SP!AQ74-SP!AP74-SP!AP75</f>
        <v>0</v>
      </c>
      <c r="AQ68" s="45">
        <f>+SP!AR74-SP!AQ74-SP!AQ75</f>
        <v>0</v>
      </c>
      <c r="AR68" s="45">
        <f>+SP!AS74-SP!AR74-SP!AR75</f>
        <v>0</v>
      </c>
      <c r="AS68" s="45">
        <f>+SP!AT74-SP!AS74-SP!AS75</f>
        <v>0</v>
      </c>
      <c r="AT68" s="45">
        <f>+SP!AU74-SP!AT74-SP!AT75</f>
        <v>0</v>
      </c>
      <c r="AU68" s="45">
        <f>+SP!AV74-SP!AU74-SP!AU75</f>
        <v>0</v>
      </c>
      <c r="AV68" s="45">
        <f>+SP!AW74-SP!AV74-SP!AV75</f>
        <v>0</v>
      </c>
      <c r="AW68" s="45">
        <f>+SP!AX74-SP!AW74-SP!AW75</f>
        <v>0</v>
      </c>
      <c r="AX68" s="45">
        <f>+SP!AY74-SP!AX74-SP!AX75</f>
        <v>0</v>
      </c>
      <c r="AY68" s="45">
        <f>+SP!AZ74-SP!AY74-SP!AY75</f>
        <v>0</v>
      </c>
      <c r="AZ68" s="45">
        <f>+SP!BA74-SP!AZ74-SP!AZ75</f>
        <v>0</v>
      </c>
      <c r="BA68" s="45">
        <f>+SP!BB74-SP!BA74-SP!BA75</f>
        <v>0</v>
      </c>
      <c r="BB68" s="45">
        <f>+SP!BC74-SP!BB74-SP!BB75</f>
        <v>0</v>
      </c>
      <c r="BC68" s="45">
        <f>+SP!BD74-SP!BC74-SP!BC75</f>
        <v>0</v>
      </c>
      <c r="BD68" s="45">
        <f>+SP!BE74-SP!BD74-SP!BD75</f>
        <v>0</v>
      </c>
      <c r="BE68" s="45">
        <f>+SP!BF74-SP!BE74-SP!BE75</f>
        <v>0</v>
      </c>
      <c r="BF68" s="45">
        <f>+SP!BG74-SP!BF74-SP!BF75</f>
        <v>0</v>
      </c>
      <c r="BG68" s="45">
        <f>+SP!BH74-SP!BG74-SP!BG75</f>
        <v>0</v>
      </c>
      <c r="BH68" s="45">
        <f>+SP!BI74-SP!BH74-SP!BH75</f>
        <v>0</v>
      </c>
      <c r="BI68" s="45">
        <f>+SP!BJ74-SP!BI74-SP!BI75</f>
        <v>0</v>
      </c>
      <c r="BJ68" s="45">
        <f>+SP!BK74-SP!BJ74-SP!BJ75</f>
        <v>0</v>
      </c>
      <c r="BK68" s="45">
        <f>+SP!BL74-SP!BK74-SP!BK75</f>
        <v>0</v>
      </c>
      <c r="BL68" s="45">
        <f>+SP!BM74-SP!BL74-SP!BL75</f>
        <v>0</v>
      </c>
      <c r="BM68" s="45">
        <f>+SP!BN74-SP!BM74-SP!BM75</f>
        <v>0</v>
      </c>
      <c r="BN68" s="45">
        <f>+SP!BO74-SP!BN74-SP!BN75</f>
        <v>0</v>
      </c>
      <c r="BO68" s="45">
        <f>+SP!BP74-SP!BO74-SP!BO75</f>
        <v>0</v>
      </c>
      <c r="BP68" s="45">
        <f>+SP!BQ74-SP!BP74-SP!BP75</f>
        <v>0</v>
      </c>
      <c r="BQ68" s="45">
        <f>+SP!BR74-SP!BQ74-SP!BQ75</f>
        <v>0</v>
      </c>
      <c r="BR68" s="45">
        <f>+SP!BS74-SP!BR74-SP!BR75</f>
        <v>0</v>
      </c>
      <c r="BS68" s="45">
        <f>+SP!BT74-SP!BS74-SP!BS75</f>
        <v>0</v>
      </c>
      <c r="BT68" s="45">
        <f>+SP!BU74-SP!BT74-SP!BT75</f>
        <v>0</v>
      </c>
      <c r="BU68" s="45">
        <f>+SP!BV74-SP!BU74-SP!BU75</f>
        <v>0</v>
      </c>
      <c r="BV68" s="45">
        <f>+SP!BW74-SP!BV74-SP!BV75</f>
        <v>0</v>
      </c>
      <c r="BW68" s="45">
        <f>+SP!BX74-SP!BW74-SP!BW75</f>
        <v>0</v>
      </c>
      <c r="BX68" s="45">
        <f>+SP!BY74-SP!BX74-SP!BX75</f>
        <v>0</v>
      </c>
      <c r="BY68" s="45">
        <f>+SP!BZ74-SP!BY74-SP!BY75</f>
        <v>0</v>
      </c>
      <c r="BZ68" s="45">
        <f>+SP!CA74-SP!BZ74-SP!BZ75</f>
        <v>0</v>
      </c>
      <c r="CA68" s="45">
        <f>+SP!CB74-SP!CA74-SP!CA75</f>
        <v>0</v>
      </c>
      <c r="CB68" s="45">
        <f>+SP!CC74-SP!CB74-SP!CB75</f>
        <v>0</v>
      </c>
      <c r="CC68" s="45">
        <f>+SP!CD74-SP!CC74-SP!CC75</f>
        <v>0</v>
      </c>
      <c r="CD68" s="45">
        <f>+SP!CE74-SP!CD74-SP!CD75</f>
        <v>0</v>
      </c>
      <c r="CE68" s="45">
        <f>+SP!CF74-SP!CE74-SP!CE75</f>
        <v>0</v>
      </c>
      <c r="CF68" s="45">
        <f>+SP!CG74-SP!CF74-SP!CF75</f>
        <v>-3.637978807091713E-11</v>
      </c>
      <c r="CG68" s="45">
        <f>+SP!CH74-SP!CG74-SP!CG75</f>
        <v>-3.637978807091713E-11</v>
      </c>
      <c r="CH68" s="45">
        <f>+SP!CI74-SP!CH74-SP!CH75</f>
        <v>-3.637978807091713E-11</v>
      </c>
      <c r="CI68" s="45">
        <f>+SP!CJ74-SP!CI74-SP!CI75</f>
        <v>-3.637978807091713E-11</v>
      </c>
      <c r="CJ68" s="45">
        <f>+SP!CK74-SP!CJ74-SP!CJ75</f>
        <v>-3.637978807091713E-11</v>
      </c>
      <c r="CK68" s="45">
        <f>+SP!CL74-SP!CK74-SP!CK75</f>
        <v>-3.637978807091713E-11</v>
      </c>
      <c r="CL68" s="45">
        <f>+SP!CM74-SP!CL74-SP!CL75</f>
        <v>-3.637978807091713E-11</v>
      </c>
      <c r="CM68" s="45">
        <f>+SP!CN74-SP!CM74-SP!CM75</f>
        <v>-3.637978807091713E-11</v>
      </c>
      <c r="CN68" s="45">
        <f>+SP!CO74-SP!CN74-SP!CN75</f>
        <v>0</v>
      </c>
      <c r="CO68" s="45">
        <f>+SP!CP74-SP!CO74-SP!CO75</f>
        <v>-3.637978807091713E-11</v>
      </c>
      <c r="CP68" s="45">
        <f>+SP!CQ74-SP!CP74-SP!CP75</f>
        <v>-3.637978807091713E-11</v>
      </c>
      <c r="CQ68" s="45">
        <f>+SP!CR74-SP!CQ74-SP!CQ75</f>
        <v>-3.637978807091713E-11</v>
      </c>
      <c r="CR68" s="45">
        <f>+SP!CS74-SP!CR74-SP!CR75</f>
        <v>-3.637978807091713E-11</v>
      </c>
      <c r="CS68" s="45">
        <f>+SP!CT74-SP!CS74-SP!CS75</f>
        <v>-3.637978807091713E-11</v>
      </c>
      <c r="CT68" s="45">
        <f>+SP!CU74-SP!CT74-SP!CT75</f>
        <v>-3.637978807091713E-11</v>
      </c>
      <c r="CU68" s="45">
        <f>+SP!CV74-SP!CU74-SP!CU75</f>
        <v>-3.637978807091713E-11</v>
      </c>
      <c r="CV68" s="45">
        <f>+SP!CW74-SP!CV74-SP!CV75</f>
        <v>-3.637978807091713E-11</v>
      </c>
      <c r="CW68" s="45">
        <f>+SP!CX74-SP!CW74-SP!CW75</f>
        <v>-3.637978807091713E-11</v>
      </c>
      <c r="CX68" s="45">
        <f>+SP!CY74-SP!CX74-SP!CX75</f>
        <v>-3.637978807091713E-11</v>
      </c>
      <c r="CY68" s="45">
        <f>+SP!CZ74-SP!CY74-SP!CY75</f>
        <v>-3.637978807091713E-11</v>
      </c>
      <c r="CZ68" s="45">
        <f>+SP!DA74-SP!CZ74-SP!CZ75</f>
        <v>0</v>
      </c>
      <c r="DA68" s="45">
        <f>+SP!DB74-SP!DA74-SP!DA75</f>
        <v>-3.637978807091713E-11</v>
      </c>
      <c r="DB68" s="45">
        <f>+SP!DC74-SP!DB74-SP!DB75</f>
        <v>-3.637978807091713E-11</v>
      </c>
      <c r="DC68" s="45">
        <f>+SP!DD74-SP!DC74-SP!DC75</f>
        <v>-3.637978807091713E-11</v>
      </c>
      <c r="DD68" s="45">
        <f>+SP!DE74-SP!DD74-SP!DD75</f>
        <v>-3.637978807091713E-11</v>
      </c>
      <c r="DE68" s="45">
        <f>+SP!DF74-SP!DE74-SP!DE75</f>
        <v>-3.637978807091713E-11</v>
      </c>
      <c r="DF68" s="45">
        <f>+SP!DG74-SP!DF74-SP!DF75</f>
        <v>-3.637978807091713E-11</v>
      </c>
      <c r="DG68" s="45">
        <f>+SP!DH74-SP!DG74-SP!DG75</f>
        <v>-3.637978807091713E-11</v>
      </c>
      <c r="DH68" s="45">
        <f>+SP!DI74-SP!DH74-SP!DH75</f>
        <v>-3.637978807091713E-11</v>
      </c>
      <c r="DI68" s="45">
        <f>+SP!DJ74-SP!DI74-SP!DI75</f>
        <v>-3.637978807091713E-11</v>
      </c>
      <c r="DJ68" s="45">
        <f>+SP!DK74-SP!DJ74-SP!DJ75</f>
        <v>-3.637978807091713E-11</v>
      </c>
      <c r="DK68" s="45">
        <f>+SP!DL74-SP!DK74-SP!DK75</f>
        <v>-3.637978807091713E-11</v>
      </c>
      <c r="DL68" s="45">
        <f>+SP!DM74-SP!DL74-SP!DL75</f>
        <v>0</v>
      </c>
      <c r="DM68" s="45">
        <f>+SP!DN74-SP!DM74-SP!DM75</f>
        <v>-3.637978807091713E-11</v>
      </c>
      <c r="DN68" s="45">
        <f>+SP!DO74-SP!DN74-SP!DN75</f>
        <v>-3.637978807091713E-11</v>
      </c>
      <c r="DO68" s="45">
        <f>+SP!DP74-SP!DO74-SP!DO75</f>
        <v>8.0035533756017685E-11</v>
      </c>
      <c r="DP68" s="45">
        <f>+SP!DQ74-SP!DP74-SP!DP75</f>
        <v>8.0035533756017685E-11</v>
      </c>
      <c r="DQ68" s="45">
        <f>+SP!DR74-SP!DQ74-SP!DQ75</f>
        <v>8.0035533756017685E-11</v>
      </c>
      <c r="DR68" s="45">
        <f>+SP!DS74-SP!DR74-SP!DR75</f>
        <v>8.0035533756017685E-11</v>
      </c>
      <c r="DS68" s="45">
        <f>+SP!DT74-SP!DS74-SP!DS75</f>
        <v>8.0035533756017685E-11</v>
      </c>
      <c r="DT68" s="45">
        <f>+SP!DU74-SP!DT74-SP!DT75</f>
        <v>8.0035533756017685E-11</v>
      </c>
      <c r="DU68" s="45">
        <f>+SP!DV74-SP!DU74-SP!DU75</f>
        <v>8.0035533756017685E-11</v>
      </c>
      <c r="DV68" s="45">
        <f>+SP!DW74-SP!DV74-SP!DV75</f>
        <v>8.0035533756017685E-11</v>
      </c>
      <c r="DW68" s="45">
        <f>+SP!DX74-SP!DW74-SP!DW75</f>
        <v>8.0035533756017685E-11</v>
      </c>
      <c r="DY68" s="135">
        <f t="shared" si="1087"/>
        <v>0</v>
      </c>
      <c r="DZ68" s="135">
        <f t="shared" si="1088"/>
        <v>-1.0913936421275139E-11</v>
      </c>
      <c r="EA68" s="135">
        <f t="shared" si="1089"/>
        <v>0</v>
      </c>
      <c r="EB68" s="135">
        <f t="shared" si="1090"/>
        <v>0</v>
      </c>
      <c r="EC68" s="135">
        <f t="shared" si="1091"/>
        <v>0</v>
      </c>
      <c r="ED68" s="135">
        <f t="shared" si="1092"/>
        <v>0</v>
      </c>
      <c r="EE68" s="135">
        <f t="shared" si="1093"/>
        <v>-2.9103830456733704E-10</v>
      </c>
      <c r="EF68" s="135">
        <f t="shared" si="1094"/>
        <v>-4.0017766878008842E-10</v>
      </c>
      <c r="EG68" s="135">
        <f t="shared" si="1095"/>
        <v>-4.0017766878008842E-10</v>
      </c>
      <c r="EH68" s="135">
        <f t="shared" si="1096"/>
        <v>6.4756022766232491E-10</v>
      </c>
    </row>
    <row r="70" spans="3:138" x14ac:dyDescent="0.25">
      <c r="D70" s="133" t="s">
        <v>296</v>
      </c>
      <c r="H70" s="45">
        <f>+H58+H66</f>
        <v>-10750</v>
      </c>
      <c r="I70" s="45">
        <f>+I58+I66</f>
        <v>-10716.666666666666</v>
      </c>
      <c r="J70" s="45">
        <f t="shared" ref="J70:N70" si="1097">+J58+J66</f>
        <v>-10700</v>
      </c>
      <c r="K70" s="45">
        <f t="shared" si="1097"/>
        <v>-10683.333333333334</v>
      </c>
      <c r="L70" s="45">
        <f t="shared" si="1097"/>
        <v>39333.333333333336</v>
      </c>
      <c r="M70" s="45">
        <f t="shared" si="1097"/>
        <v>-10650</v>
      </c>
      <c r="N70" s="45">
        <f t="shared" si="1097"/>
        <v>-10633.333333333334</v>
      </c>
      <c r="O70" s="45">
        <f t="shared" ref="O70:BU70" si="1098">+O58+O66</f>
        <v>-10616.666666666666</v>
      </c>
      <c r="P70" s="45">
        <f t="shared" si="1098"/>
        <v>-10600</v>
      </c>
      <c r="Q70" s="45">
        <f t="shared" si="1098"/>
        <v>-10583.333333333334</v>
      </c>
      <c r="R70" s="45">
        <f t="shared" si="1098"/>
        <v>-10566.666666666666</v>
      </c>
      <c r="S70" s="45">
        <f t="shared" si="1098"/>
        <v>-10550</v>
      </c>
      <c r="T70" s="45">
        <f t="shared" si="1098"/>
        <v>-10533.333333333334</v>
      </c>
      <c r="U70" s="45">
        <f t="shared" si="1098"/>
        <v>-10516.666666666682</v>
      </c>
      <c r="V70" s="45">
        <f t="shared" si="1098"/>
        <v>-10500</v>
      </c>
      <c r="W70" s="45">
        <f t="shared" si="1098"/>
        <v>-10483.333333333312</v>
      </c>
      <c r="X70" s="45">
        <f t="shared" si="1098"/>
        <v>-10466.666666666682</v>
      </c>
      <c r="Y70" s="45">
        <f t="shared" si="1098"/>
        <v>-10450</v>
      </c>
      <c r="Z70" s="45">
        <f t="shared" si="1098"/>
        <v>-10433.333333333334</v>
      </c>
      <c r="AA70" s="45">
        <f t="shared" si="1098"/>
        <v>-10416.666666666666</v>
      </c>
      <c r="AB70" s="45">
        <f t="shared" si="1098"/>
        <v>-10400</v>
      </c>
      <c r="AC70" s="45">
        <f t="shared" si="1098"/>
        <v>-10383.333333333334</v>
      </c>
      <c r="AD70" s="45">
        <f t="shared" si="1098"/>
        <v>-10366.666666666666</v>
      </c>
      <c r="AE70" s="45">
        <f t="shared" si="1098"/>
        <v>-10350</v>
      </c>
      <c r="AF70" s="45">
        <f t="shared" si="1098"/>
        <v>-10333.333333333334</v>
      </c>
      <c r="AG70" s="45">
        <f t="shared" si="1098"/>
        <v>-10316.666666666666</v>
      </c>
      <c r="AH70" s="45">
        <f t="shared" si="1098"/>
        <v>-10300</v>
      </c>
      <c r="AI70" s="45">
        <f t="shared" si="1098"/>
        <v>-10283.333333333334</v>
      </c>
      <c r="AJ70" s="45">
        <f t="shared" si="1098"/>
        <v>-10266.666666666666</v>
      </c>
      <c r="AK70" s="45">
        <f t="shared" si="1098"/>
        <v>-10250</v>
      </c>
      <c r="AL70" s="45">
        <f t="shared" si="1098"/>
        <v>-10233.333333333334</v>
      </c>
      <c r="AM70" s="45">
        <f t="shared" si="1098"/>
        <v>-10216.666666666666</v>
      </c>
      <c r="AN70" s="45">
        <f t="shared" si="1098"/>
        <v>-10200</v>
      </c>
      <c r="AO70" s="45">
        <f t="shared" si="1098"/>
        <v>-10183.333333333334</v>
      </c>
      <c r="AP70" s="45">
        <f t="shared" si="1098"/>
        <v>-10166.666666666666</v>
      </c>
      <c r="AQ70" s="45">
        <f t="shared" si="1098"/>
        <v>-10150</v>
      </c>
      <c r="AR70" s="45">
        <f t="shared" si="1098"/>
        <v>-10133.333333333334</v>
      </c>
      <c r="AS70" s="45">
        <f t="shared" si="1098"/>
        <v>-10116.666666666666</v>
      </c>
      <c r="AT70" s="45">
        <f t="shared" si="1098"/>
        <v>-10100</v>
      </c>
      <c r="AU70" s="45">
        <f t="shared" si="1098"/>
        <v>-10083.333333333334</v>
      </c>
      <c r="AV70" s="45">
        <f t="shared" si="1098"/>
        <v>-10066.666666666666</v>
      </c>
      <c r="AW70" s="45">
        <f t="shared" si="1098"/>
        <v>-10050</v>
      </c>
      <c r="AX70" s="45">
        <f t="shared" si="1098"/>
        <v>-10033.333333333334</v>
      </c>
      <c r="AY70" s="45">
        <f t="shared" si="1098"/>
        <v>-10016.666666666666</v>
      </c>
      <c r="AZ70" s="45">
        <f t="shared" si="1098"/>
        <v>-10000</v>
      </c>
      <c r="BA70" s="45">
        <f t="shared" si="1098"/>
        <v>0</v>
      </c>
      <c r="BB70" s="45">
        <f t="shared" si="1098"/>
        <v>0</v>
      </c>
      <c r="BC70" s="45">
        <f t="shared" si="1098"/>
        <v>0</v>
      </c>
      <c r="BD70" s="45">
        <f t="shared" si="1098"/>
        <v>0</v>
      </c>
      <c r="BE70" s="45">
        <f t="shared" si="1098"/>
        <v>0</v>
      </c>
      <c r="BF70" s="45">
        <f t="shared" si="1098"/>
        <v>0</v>
      </c>
      <c r="BG70" s="45">
        <f t="shared" si="1098"/>
        <v>0</v>
      </c>
      <c r="BH70" s="45">
        <f t="shared" si="1098"/>
        <v>0</v>
      </c>
      <c r="BI70" s="45">
        <f t="shared" si="1098"/>
        <v>0</v>
      </c>
      <c r="BJ70" s="45">
        <f t="shared" si="1098"/>
        <v>0</v>
      </c>
      <c r="BK70" s="45">
        <f t="shared" si="1098"/>
        <v>0</v>
      </c>
      <c r="BL70" s="45">
        <f t="shared" si="1098"/>
        <v>0</v>
      </c>
      <c r="BM70" s="45">
        <f t="shared" si="1098"/>
        <v>0</v>
      </c>
      <c r="BN70" s="45">
        <f t="shared" si="1098"/>
        <v>0</v>
      </c>
      <c r="BO70" s="45">
        <f t="shared" si="1098"/>
        <v>0</v>
      </c>
      <c r="BP70" s="45">
        <f t="shared" si="1098"/>
        <v>0</v>
      </c>
      <c r="BQ70" s="45">
        <f t="shared" si="1098"/>
        <v>0</v>
      </c>
      <c r="BR70" s="45">
        <f t="shared" si="1098"/>
        <v>0</v>
      </c>
      <c r="BS70" s="45">
        <f t="shared" si="1098"/>
        <v>0</v>
      </c>
      <c r="BT70" s="45">
        <f t="shared" si="1098"/>
        <v>0</v>
      </c>
      <c r="BU70" s="45">
        <f t="shared" si="1098"/>
        <v>0</v>
      </c>
      <c r="BV70" s="45">
        <f t="shared" ref="BV70:EG70" si="1099">+BV58+BV66</f>
        <v>0</v>
      </c>
      <c r="BW70" s="45">
        <f t="shared" si="1099"/>
        <v>0</v>
      </c>
      <c r="BX70" s="45">
        <f t="shared" si="1099"/>
        <v>0</v>
      </c>
      <c r="BY70" s="45">
        <f t="shared" si="1099"/>
        <v>0</v>
      </c>
      <c r="BZ70" s="45">
        <f t="shared" si="1099"/>
        <v>0</v>
      </c>
      <c r="CA70" s="45">
        <f t="shared" si="1099"/>
        <v>0</v>
      </c>
      <c r="CB70" s="45">
        <f t="shared" si="1099"/>
        <v>0</v>
      </c>
      <c r="CC70" s="45">
        <f t="shared" si="1099"/>
        <v>0</v>
      </c>
      <c r="CD70" s="45">
        <f t="shared" si="1099"/>
        <v>0</v>
      </c>
      <c r="CE70" s="45">
        <f t="shared" si="1099"/>
        <v>0</v>
      </c>
      <c r="CF70" s="45">
        <f t="shared" si="1099"/>
        <v>-3.637978807091713E-11</v>
      </c>
      <c r="CG70" s="45">
        <f t="shared" si="1099"/>
        <v>-3.637978807091713E-11</v>
      </c>
      <c r="CH70" s="45">
        <f t="shared" si="1099"/>
        <v>-3.637978807091713E-11</v>
      </c>
      <c r="CI70" s="45">
        <f t="shared" si="1099"/>
        <v>-3.637978807091713E-11</v>
      </c>
      <c r="CJ70" s="45">
        <f t="shared" si="1099"/>
        <v>-3.637978807091713E-11</v>
      </c>
      <c r="CK70" s="45">
        <f t="shared" si="1099"/>
        <v>-3.637978807091713E-11</v>
      </c>
      <c r="CL70" s="45">
        <f t="shared" si="1099"/>
        <v>-3.637978807091713E-11</v>
      </c>
      <c r="CM70" s="45">
        <f t="shared" si="1099"/>
        <v>-3.637978807091713E-11</v>
      </c>
      <c r="CN70" s="45">
        <f t="shared" si="1099"/>
        <v>0</v>
      </c>
      <c r="CO70" s="45">
        <f t="shared" si="1099"/>
        <v>-3.637978807091713E-11</v>
      </c>
      <c r="CP70" s="45">
        <f t="shared" si="1099"/>
        <v>-3.637978807091713E-11</v>
      </c>
      <c r="CQ70" s="45">
        <f t="shared" si="1099"/>
        <v>-3.637978807091713E-11</v>
      </c>
      <c r="CR70" s="45">
        <f t="shared" si="1099"/>
        <v>-3.637978807091713E-11</v>
      </c>
      <c r="CS70" s="45">
        <f t="shared" si="1099"/>
        <v>-3.637978807091713E-11</v>
      </c>
      <c r="CT70" s="45">
        <f t="shared" si="1099"/>
        <v>-3.637978807091713E-11</v>
      </c>
      <c r="CU70" s="45">
        <f t="shared" si="1099"/>
        <v>-3.637978807091713E-11</v>
      </c>
      <c r="CV70" s="45">
        <f t="shared" si="1099"/>
        <v>-3.637978807091713E-11</v>
      </c>
      <c r="CW70" s="45">
        <f t="shared" si="1099"/>
        <v>-3.637978807091713E-11</v>
      </c>
      <c r="CX70" s="45">
        <f t="shared" si="1099"/>
        <v>-3.637978807091713E-11</v>
      </c>
      <c r="CY70" s="45">
        <f t="shared" si="1099"/>
        <v>-3.637978807091713E-11</v>
      </c>
      <c r="CZ70" s="45">
        <f t="shared" si="1099"/>
        <v>0</v>
      </c>
      <c r="DA70" s="45">
        <f t="shared" si="1099"/>
        <v>-3.637978807091713E-11</v>
      </c>
      <c r="DB70" s="45">
        <f t="shared" si="1099"/>
        <v>-3.637978807091713E-11</v>
      </c>
      <c r="DC70" s="45">
        <f t="shared" si="1099"/>
        <v>-3.637978807091713E-11</v>
      </c>
      <c r="DD70" s="45">
        <f t="shared" si="1099"/>
        <v>-3.637978807091713E-11</v>
      </c>
      <c r="DE70" s="45">
        <f t="shared" si="1099"/>
        <v>-3.637978807091713E-11</v>
      </c>
      <c r="DF70" s="45">
        <f t="shared" si="1099"/>
        <v>-3.637978807091713E-11</v>
      </c>
      <c r="DG70" s="45">
        <f t="shared" si="1099"/>
        <v>-3.637978807091713E-11</v>
      </c>
      <c r="DH70" s="45">
        <f t="shared" si="1099"/>
        <v>-3.637978807091713E-11</v>
      </c>
      <c r="DI70" s="45">
        <f t="shared" si="1099"/>
        <v>-3.637978807091713E-11</v>
      </c>
      <c r="DJ70" s="45">
        <f t="shared" si="1099"/>
        <v>-3.637978807091713E-11</v>
      </c>
      <c r="DK70" s="45">
        <f t="shared" si="1099"/>
        <v>-3.637978807091713E-11</v>
      </c>
      <c r="DL70" s="45">
        <f t="shared" si="1099"/>
        <v>0</v>
      </c>
      <c r="DM70" s="45">
        <f t="shared" si="1099"/>
        <v>-3.637978807091713E-11</v>
      </c>
      <c r="DN70" s="45">
        <f t="shared" si="1099"/>
        <v>-3.637978807091713E-11</v>
      </c>
      <c r="DO70" s="45">
        <f t="shared" si="1099"/>
        <v>8.0035533756017685E-11</v>
      </c>
      <c r="DP70" s="45">
        <f t="shared" si="1099"/>
        <v>8.0035533756017685E-11</v>
      </c>
      <c r="DQ70" s="45">
        <f t="shared" si="1099"/>
        <v>8.0035533756017685E-11</v>
      </c>
      <c r="DR70" s="45">
        <f t="shared" si="1099"/>
        <v>8.0035533756017685E-11</v>
      </c>
      <c r="DS70" s="45">
        <f t="shared" si="1099"/>
        <v>8.0035533756017685E-11</v>
      </c>
      <c r="DT70" s="45">
        <f t="shared" si="1099"/>
        <v>8.0035533756017685E-11</v>
      </c>
      <c r="DU70" s="45">
        <f t="shared" si="1099"/>
        <v>8.0035533756017685E-11</v>
      </c>
      <c r="DV70" s="45">
        <f t="shared" si="1099"/>
        <v>8.0035533756017685E-11</v>
      </c>
      <c r="DW70" s="45">
        <f t="shared" si="1099"/>
        <v>8.0035533756017685E-11</v>
      </c>
      <c r="DY70" s="72">
        <f t="shared" si="1099"/>
        <v>-77716.666666666672</v>
      </c>
      <c r="DZ70" s="72">
        <f t="shared" si="1099"/>
        <v>-125300.00000000001</v>
      </c>
      <c r="EA70" s="72">
        <f t="shared" si="1099"/>
        <v>-122900</v>
      </c>
      <c r="EB70" s="72">
        <f t="shared" si="1099"/>
        <v>-90600</v>
      </c>
      <c r="EC70" s="72">
        <f t="shared" si="1099"/>
        <v>0</v>
      </c>
      <c r="ED70" s="72">
        <f t="shared" si="1099"/>
        <v>0</v>
      </c>
      <c r="EE70" s="72">
        <f t="shared" si="1099"/>
        <v>-2.9103830456733704E-10</v>
      </c>
      <c r="EF70" s="72">
        <f t="shared" si="1099"/>
        <v>-4.0017766878008842E-10</v>
      </c>
      <c r="EG70" s="72">
        <f t="shared" si="1099"/>
        <v>-4.0017766878008842E-10</v>
      </c>
      <c r="EH70" s="72">
        <f t="shared" ref="EH70" si="1100">+EH58+EH66</f>
        <v>6.4756022766232491E-10</v>
      </c>
    </row>
    <row r="71" spans="3:138" x14ac:dyDescent="0.25">
      <c r="D71" s="131"/>
    </row>
    <row r="72" spans="3:138" ht="21" x14ac:dyDescent="0.35">
      <c r="C72" s="133" t="s">
        <v>297</v>
      </c>
      <c r="D72" s="6"/>
      <c r="H72" s="96">
        <f>+H33+H54+H70</f>
        <v>-93073.076923076937</v>
      </c>
      <c r="I72" s="96">
        <f>+I33+I54+I70</f>
        <v>4503.5897435897332</v>
      </c>
      <c r="J72" s="96">
        <f t="shared" ref="J72:N72" si="1101">+J33+J54+J70</f>
        <v>-35479.743589743593</v>
      </c>
      <c r="K72" s="96">
        <f t="shared" si="1101"/>
        <v>-35463.076923076922</v>
      </c>
      <c r="L72" s="96">
        <f t="shared" si="1101"/>
        <v>-30446.410256410258</v>
      </c>
      <c r="M72" s="96">
        <f t="shared" si="1101"/>
        <v>-35429.743589743593</v>
      </c>
      <c r="N72" s="96">
        <f t="shared" si="1101"/>
        <v>-35413.076923076929</v>
      </c>
      <c r="O72" s="96">
        <f t="shared" ref="O72:BU72" si="1102">+O33+O54+O70</f>
        <v>-35396.410256410258</v>
      </c>
      <c r="P72" s="96">
        <f t="shared" si="1102"/>
        <v>-35379.743589743593</v>
      </c>
      <c r="Q72" s="96">
        <f t="shared" si="1102"/>
        <v>-35363.076923076929</v>
      </c>
      <c r="R72" s="96">
        <f t="shared" si="1102"/>
        <v>-35346.410256410258</v>
      </c>
      <c r="S72" s="96">
        <f t="shared" si="1102"/>
        <v>-60009.230769230766</v>
      </c>
      <c r="T72" s="96">
        <f t="shared" si="1102"/>
        <v>-122451.53846153845</v>
      </c>
      <c r="U72" s="96">
        <f t="shared" si="1102"/>
        <v>16955.128205128189</v>
      </c>
      <c r="V72" s="96">
        <f t="shared" si="1102"/>
        <v>16971.794871794868</v>
      </c>
      <c r="W72" s="96">
        <f t="shared" si="1102"/>
        <v>16988.461538461561</v>
      </c>
      <c r="X72" s="96">
        <f t="shared" si="1102"/>
        <v>17005.128205128192</v>
      </c>
      <c r="Y72" s="96">
        <f t="shared" si="1102"/>
        <v>15061.608205128203</v>
      </c>
      <c r="Z72" s="96">
        <f t="shared" si="1102"/>
        <v>17038.461538461532</v>
      </c>
      <c r="AA72" s="96">
        <f t="shared" si="1102"/>
        <v>17055.128205128211</v>
      </c>
      <c r="AB72" s="96">
        <f t="shared" si="1102"/>
        <v>17071.794871794882</v>
      </c>
      <c r="AC72" s="96">
        <f t="shared" si="1102"/>
        <v>17088.461538461539</v>
      </c>
      <c r="AD72" s="96">
        <f t="shared" si="1102"/>
        <v>16265.0482051282</v>
      </c>
      <c r="AE72" s="96">
        <f t="shared" si="1102"/>
        <v>-20378.205128205154</v>
      </c>
      <c r="AF72" s="96">
        <f t="shared" si="1102"/>
        <v>17138.461538461532</v>
      </c>
      <c r="AG72" s="96">
        <f t="shared" si="1102"/>
        <v>17155.128205128203</v>
      </c>
      <c r="AH72" s="96">
        <f t="shared" si="1102"/>
        <v>17171.794871794875</v>
      </c>
      <c r="AI72" s="96">
        <f t="shared" si="1102"/>
        <v>17188.461538461539</v>
      </c>
      <c r="AJ72" s="96">
        <f t="shared" si="1102"/>
        <v>17205.128205128203</v>
      </c>
      <c r="AK72" s="96">
        <f t="shared" si="1102"/>
        <v>-41902.871794871768</v>
      </c>
      <c r="AL72" s="96">
        <f t="shared" si="1102"/>
        <v>17238.461538461546</v>
      </c>
      <c r="AM72" s="96">
        <f t="shared" si="1102"/>
        <v>17255.128205128211</v>
      </c>
      <c r="AN72" s="96">
        <f t="shared" si="1102"/>
        <v>17271.794871794868</v>
      </c>
      <c r="AO72" s="96">
        <f t="shared" si="1102"/>
        <v>17288.461538461539</v>
      </c>
      <c r="AP72" s="96">
        <f t="shared" si="1102"/>
        <v>-8634.0717948717738</v>
      </c>
      <c r="AQ72" s="96">
        <f t="shared" si="1102"/>
        <v>-21139.74358974363</v>
      </c>
      <c r="AR72" s="96">
        <f t="shared" si="1102"/>
        <v>17338.461538461532</v>
      </c>
      <c r="AS72" s="96">
        <f t="shared" si="1102"/>
        <v>17355.128205128203</v>
      </c>
      <c r="AT72" s="96">
        <f t="shared" si="1102"/>
        <v>17371.794871794875</v>
      </c>
      <c r="AU72" s="96">
        <f t="shared" si="1102"/>
        <v>17388.461538461539</v>
      </c>
      <c r="AV72" s="96">
        <f t="shared" si="1102"/>
        <v>17405.128205128218</v>
      </c>
      <c r="AW72" s="96">
        <f t="shared" si="1102"/>
        <v>-12179.805128205131</v>
      </c>
      <c r="AX72" s="96">
        <f t="shared" si="1102"/>
        <v>17438.461538461532</v>
      </c>
      <c r="AY72" s="96">
        <f t="shared" si="1102"/>
        <v>17455.128205128211</v>
      </c>
      <c r="AZ72" s="96">
        <f t="shared" si="1102"/>
        <v>17471.794871794882</v>
      </c>
      <c r="BA72" s="96">
        <f t="shared" si="1102"/>
        <v>27471.794871794875</v>
      </c>
      <c r="BB72" s="96">
        <f t="shared" si="1102"/>
        <v>-3742.6051282051267</v>
      </c>
      <c r="BC72" s="96">
        <f t="shared" si="1102"/>
        <v>-10989.743589743637</v>
      </c>
      <c r="BD72" s="96">
        <f t="shared" si="1102"/>
        <v>27471.794871794868</v>
      </c>
      <c r="BE72" s="96">
        <f t="shared" si="1102"/>
        <v>27471.794871794871</v>
      </c>
      <c r="BF72" s="96">
        <f t="shared" si="1102"/>
        <v>27471.794871794875</v>
      </c>
      <c r="BG72" s="96">
        <f t="shared" si="1102"/>
        <v>27471.794871794871</v>
      </c>
      <c r="BH72" s="96">
        <f t="shared" si="1102"/>
        <v>27471.794871794868</v>
      </c>
      <c r="BI72" s="96">
        <f t="shared" si="1102"/>
        <v>-11095.4051282051</v>
      </c>
      <c r="BJ72" s="96">
        <f t="shared" si="1102"/>
        <v>27471.794871794882</v>
      </c>
      <c r="BK72" s="96">
        <f t="shared" si="1102"/>
        <v>27471.794871794875</v>
      </c>
      <c r="BL72" s="96">
        <f t="shared" si="1102"/>
        <v>27471.794871794868</v>
      </c>
      <c r="BM72" s="96">
        <f t="shared" si="1102"/>
        <v>27471.794871794875</v>
      </c>
      <c r="BN72" s="96">
        <f t="shared" si="1102"/>
        <v>-11353.005128205106</v>
      </c>
      <c r="BO72" s="96">
        <f t="shared" si="1102"/>
        <v>-10989.743589743623</v>
      </c>
      <c r="BP72" s="96">
        <f t="shared" si="1102"/>
        <v>27471.794871794868</v>
      </c>
      <c r="BQ72" s="96">
        <f t="shared" si="1102"/>
        <v>27471.794871794871</v>
      </c>
      <c r="BR72" s="96">
        <f t="shared" si="1102"/>
        <v>27471.794871794875</v>
      </c>
      <c r="BS72" s="96">
        <f t="shared" si="1102"/>
        <v>27471.794871794871</v>
      </c>
      <c r="BT72" s="96">
        <f t="shared" si="1102"/>
        <v>27471.794871794882</v>
      </c>
      <c r="BU72" s="96">
        <f t="shared" si="1102"/>
        <v>-6486.6051282051048</v>
      </c>
      <c r="BV72" s="96">
        <f t="shared" ref="BV72:EG72" si="1103">+BV33+BV54+BV70</f>
        <v>27471.794871794868</v>
      </c>
      <c r="BW72" s="96">
        <f t="shared" si="1103"/>
        <v>27471.794871794875</v>
      </c>
      <c r="BX72" s="96">
        <f t="shared" si="1103"/>
        <v>27471.794871794882</v>
      </c>
      <c r="BY72" s="96">
        <f t="shared" si="1103"/>
        <v>27471.794871794875</v>
      </c>
      <c r="BZ72" s="96">
        <f t="shared" si="1103"/>
        <v>-14813.805128205109</v>
      </c>
      <c r="CA72" s="96">
        <f t="shared" si="1103"/>
        <v>-10989.74358974363</v>
      </c>
      <c r="CB72" s="96">
        <f t="shared" si="1103"/>
        <v>27471.794871794868</v>
      </c>
      <c r="CC72" s="96">
        <f t="shared" si="1103"/>
        <v>27471.794871794871</v>
      </c>
      <c r="CD72" s="96">
        <f t="shared" si="1103"/>
        <v>27471.794871794875</v>
      </c>
      <c r="CE72" s="96">
        <f t="shared" si="1103"/>
        <v>27471.794871794871</v>
      </c>
      <c r="CF72" s="96">
        <f t="shared" si="1103"/>
        <v>27471.794871794831</v>
      </c>
      <c r="CG72" s="96">
        <f t="shared" si="1103"/>
        <v>-1502.6051282051412</v>
      </c>
      <c r="CH72" s="96">
        <f t="shared" si="1103"/>
        <v>27471.794871794846</v>
      </c>
      <c r="CI72" s="96">
        <f t="shared" si="1103"/>
        <v>27471.794871794838</v>
      </c>
      <c r="CJ72" s="96">
        <f t="shared" si="1103"/>
        <v>27471.794871794831</v>
      </c>
      <c r="CK72" s="96">
        <f t="shared" si="1103"/>
        <v>27471.794871794838</v>
      </c>
      <c r="CL72" s="96">
        <f t="shared" si="1103"/>
        <v>-15149.805128205116</v>
      </c>
      <c r="CM72" s="96">
        <f t="shared" si="1103"/>
        <v>-10989.743589743659</v>
      </c>
      <c r="CN72" s="96">
        <f t="shared" si="1103"/>
        <v>27471.794871794868</v>
      </c>
      <c r="CO72" s="96">
        <f t="shared" si="1103"/>
        <v>27471.794871794835</v>
      </c>
      <c r="CP72" s="96">
        <f t="shared" si="1103"/>
        <v>27471.794871794838</v>
      </c>
      <c r="CQ72" s="96">
        <f t="shared" si="1103"/>
        <v>27471.794871794835</v>
      </c>
      <c r="CR72" s="96">
        <f t="shared" si="1103"/>
        <v>27471.794871794846</v>
      </c>
      <c r="CS72" s="96">
        <f t="shared" si="1103"/>
        <v>-942.60512820515578</v>
      </c>
      <c r="CT72" s="96">
        <f t="shared" si="1103"/>
        <v>27471.794871794831</v>
      </c>
      <c r="CU72" s="96">
        <f t="shared" si="1103"/>
        <v>27471.794871794838</v>
      </c>
      <c r="CV72" s="96">
        <f t="shared" si="1103"/>
        <v>27471.794871794846</v>
      </c>
      <c r="CW72" s="96">
        <f t="shared" si="1103"/>
        <v>27471.794871794838</v>
      </c>
      <c r="CX72" s="96">
        <f t="shared" si="1103"/>
        <v>-15149.805128205146</v>
      </c>
      <c r="CY72" s="96">
        <f t="shared" si="1103"/>
        <v>-10989.743589743659</v>
      </c>
      <c r="CZ72" s="96">
        <f t="shared" si="1103"/>
        <v>27471.794871794868</v>
      </c>
      <c r="DA72" s="96">
        <f t="shared" si="1103"/>
        <v>27471.794871794835</v>
      </c>
      <c r="DB72" s="96">
        <f t="shared" si="1103"/>
        <v>27471.794871794838</v>
      </c>
      <c r="DC72" s="96">
        <f t="shared" si="1103"/>
        <v>27471.794871794835</v>
      </c>
      <c r="DD72" s="96">
        <f t="shared" si="1103"/>
        <v>27471.794871794831</v>
      </c>
      <c r="DE72" s="96">
        <f t="shared" si="1103"/>
        <v>-942.60512820515578</v>
      </c>
      <c r="DF72" s="96">
        <f t="shared" si="1103"/>
        <v>27471.794871794846</v>
      </c>
      <c r="DG72" s="96">
        <f t="shared" si="1103"/>
        <v>27471.794871794838</v>
      </c>
      <c r="DH72" s="96">
        <f t="shared" si="1103"/>
        <v>27471.794871794831</v>
      </c>
      <c r="DI72" s="96">
        <f t="shared" si="1103"/>
        <v>27471.794871794838</v>
      </c>
      <c r="DJ72" s="96">
        <f t="shared" si="1103"/>
        <v>-15149.805128205146</v>
      </c>
      <c r="DK72" s="96">
        <f t="shared" si="1103"/>
        <v>-10989.743589743644</v>
      </c>
      <c r="DL72" s="96">
        <f t="shared" si="1103"/>
        <v>27471.794871794868</v>
      </c>
      <c r="DM72" s="96">
        <f t="shared" si="1103"/>
        <v>27471.794871794835</v>
      </c>
      <c r="DN72" s="96">
        <f t="shared" si="1103"/>
        <v>27471.794871794838</v>
      </c>
      <c r="DO72" s="96">
        <f t="shared" si="1103"/>
        <v>27471.794871794951</v>
      </c>
      <c r="DP72" s="96">
        <f t="shared" si="1103"/>
        <v>27471.794871794962</v>
      </c>
      <c r="DQ72" s="96">
        <f t="shared" si="1103"/>
        <v>-942.60512820503936</v>
      </c>
      <c r="DR72" s="96">
        <f t="shared" si="1103"/>
        <v>27471.794871794948</v>
      </c>
      <c r="DS72" s="96">
        <f t="shared" si="1103"/>
        <v>27471.794871794955</v>
      </c>
      <c r="DT72" s="96">
        <f t="shared" si="1103"/>
        <v>27471.794871794962</v>
      </c>
      <c r="DU72" s="96">
        <f t="shared" si="1103"/>
        <v>27471.794871794955</v>
      </c>
      <c r="DV72" s="96">
        <f t="shared" si="1103"/>
        <v>-15149.805128205044</v>
      </c>
      <c r="DW72" s="96">
        <f t="shared" si="1103"/>
        <v>-10989.743589743528</v>
      </c>
      <c r="DY72" s="96">
        <f t="shared" si="1103"/>
        <v>-462296.41025641025</v>
      </c>
      <c r="DZ72" s="96">
        <f>+DZ33+DZ54+DZ70</f>
        <v>24671.271794871762</v>
      </c>
      <c r="EA72" s="96">
        <f t="shared" si="1103"/>
        <v>83236.13333333336</v>
      </c>
      <c r="EB72" s="96">
        <f t="shared" si="1103"/>
        <v>139783.99999999994</v>
      </c>
      <c r="EC72" s="96">
        <f t="shared" si="1103"/>
        <v>213807.99999999991</v>
      </c>
      <c r="ED72" s="96">
        <f t="shared" si="1103"/>
        <v>214955.99999999991</v>
      </c>
      <c r="EE72" s="96">
        <f t="shared" si="1103"/>
        <v>219603.99999999965</v>
      </c>
      <c r="EF72" s="96">
        <f t="shared" si="1103"/>
        <v>220163.99999999951</v>
      </c>
      <c r="EG72" s="96">
        <f t="shared" si="1103"/>
        <v>220163.99999999951</v>
      </c>
      <c r="EH72" s="96">
        <f t="shared" ref="EH72" si="1104">+EH33+EH54+EH70</f>
        <v>220164.00000000055</v>
      </c>
    </row>
    <row r="73" spans="3:138" x14ac:dyDescent="0.25">
      <c r="D73" s="133" t="s">
        <v>298</v>
      </c>
      <c r="H73" s="96">
        <f>+Banca!DY45</f>
        <v>110000</v>
      </c>
      <c r="I73" s="96">
        <f>+H74</f>
        <v>16926.923076923063</v>
      </c>
      <c r="J73" s="96">
        <f t="shared" ref="J73:BU73" si="1105">+I74</f>
        <v>21430.512820512798</v>
      </c>
      <c r="K73" s="96">
        <f t="shared" si="1105"/>
        <v>-14049.230769230795</v>
      </c>
      <c r="L73" s="96">
        <f t="shared" si="1105"/>
        <v>-49512.307692307717</v>
      </c>
      <c r="M73" s="96">
        <f t="shared" si="1105"/>
        <v>-79958.717948717967</v>
      </c>
      <c r="N73" s="96">
        <f t="shared" si="1105"/>
        <v>-115388.46153846156</v>
      </c>
      <c r="O73" s="96">
        <f t="shared" si="1105"/>
        <v>-150801.5384615385</v>
      </c>
      <c r="P73" s="96">
        <f t="shared" si="1105"/>
        <v>-186197.94871794875</v>
      </c>
      <c r="Q73" s="96">
        <f t="shared" si="1105"/>
        <v>-221577.69230769234</v>
      </c>
      <c r="R73" s="96">
        <f t="shared" si="1105"/>
        <v>-256940.76923076928</v>
      </c>
      <c r="S73" s="96">
        <f t="shared" si="1105"/>
        <v>-292287.17948717956</v>
      </c>
      <c r="T73" s="96">
        <f t="shared" si="1105"/>
        <v>-352296.41025641031</v>
      </c>
      <c r="U73" s="96">
        <f t="shared" si="1105"/>
        <v>-474747.94871794875</v>
      </c>
      <c r="V73" s="96">
        <f t="shared" si="1105"/>
        <v>-457792.82051282056</v>
      </c>
      <c r="W73" s="96">
        <f t="shared" si="1105"/>
        <v>-440821.02564102568</v>
      </c>
      <c r="X73" s="96">
        <f t="shared" si="1105"/>
        <v>-423832.56410256412</v>
      </c>
      <c r="Y73" s="96">
        <f t="shared" si="1105"/>
        <v>-406827.43589743593</v>
      </c>
      <c r="Z73" s="96">
        <f t="shared" si="1105"/>
        <v>-391765.82769230771</v>
      </c>
      <c r="AA73" s="96">
        <f t="shared" si="1105"/>
        <v>-374727.36615384615</v>
      </c>
      <c r="AB73" s="96">
        <f t="shared" si="1105"/>
        <v>-357672.23794871796</v>
      </c>
      <c r="AC73" s="96">
        <f t="shared" si="1105"/>
        <v>-340600.44307692308</v>
      </c>
      <c r="AD73" s="96">
        <f t="shared" si="1105"/>
        <v>-323511.98153846152</v>
      </c>
      <c r="AE73" s="96">
        <f t="shared" si="1105"/>
        <v>-307246.93333333335</v>
      </c>
      <c r="AF73" s="96">
        <f t="shared" si="1105"/>
        <v>-327625.13846153847</v>
      </c>
      <c r="AG73" s="96">
        <f t="shared" si="1105"/>
        <v>-310486.67692307697</v>
      </c>
      <c r="AH73" s="96">
        <f t="shared" si="1105"/>
        <v>-293331.54871794878</v>
      </c>
      <c r="AI73" s="96">
        <f t="shared" si="1105"/>
        <v>-276159.75384615391</v>
      </c>
      <c r="AJ73" s="96">
        <f t="shared" si="1105"/>
        <v>-258971.29230769238</v>
      </c>
      <c r="AK73" s="96">
        <f t="shared" si="1105"/>
        <v>-241766.16410256416</v>
      </c>
      <c r="AL73" s="96">
        <f t="shared" si="1105"/>
        <v>-283669.03589743591</v>
      </c>
      <c r="AM73" s="96">
        <f t="shared" si="1105"/>
        <v>-266430.57435897435</v>
      </c>
      <c r="AN73" s="96">
        <f t="shared" si="1105"/>
        <v>-249175.44615384613</v>
      </c>
      <c r="AO73" s="96">
        <f t="shared" si="1105"/>
        <v>-231903.65128205126</v>
      </c>
      <c r="AP73" s="96">
        <f t="shared" si="1105"/>
        <v>-214615.18974358973</v>
      </c>
      <c r="AQ73" s="96">
        <f t="shared" si="1105"/>
        <v>-223249.26153846149</v>
      </c>
      <c r="AR73" s="96">
        <f t="shared" si="1105"/>
        <v>-244389.00512820511</v>
      </c>
      <c r="AS73" s="96">
        <f t="shared" si="1105"/>
        <v>-227050.54358974358</v>
      </c>
      <c r="AT73" s="96">
        <f t="shared" si="1105"/>
        <v>-209695.41538461536</v>
      </c>
      <c r="AU73" s="96">
        <f t="shared" si="1105"/>
        <v>-192323.62051282049</v>
      </c>
      <c r="AV73" s="96">
        <f t="shared" si="1105"/>
        <v>-174935.15897435896</v>
      </c>
      <c r="AW73" s="96">
        <f t="shared" si="1105"/>
        <v>-157530.03076923074</v>
      </c>
      <c r="AX73" s="96">
        <f t="shared" si="1105"/>
        <v>-169709.83589743587</v>
      </c>
      <c r="AY73" s="96">
        <f t="shared" si="1105"/>
        <v>-152271.37435897434</v>
      </c>
      <c r="AZ73" s="96">
        <f t="shared" si="1105"/>
        <v>-134816.24615384612</v>
      </c>
      <c r="BA73" s="96">
        <f t="shared" si="1105"/>
        <v>-117344.45128205125</v>
      </c>
      <c r="BB73" s="96">
        <f t="shared" si="1105"/>
        <v>-89872.656410256372</v>
      </c>
      <c r="BC73" s="96">
        <f t="shared" si="1105"/>
        <v>-93615.261538461491</v>
      </c>
      <c r="BD73" s="96">
        <f t="shared" si="1105"/>
        <v>-104605.00512820513</v>
      </c>
      <c r="BE73" s="96">
        <f t="shared" si="1105"/>
        <v>-77133.210256410268</v>
      </c>
      <c r="BF73" s="96">
        <f t="shared" si="1105"/>
        <v>-49661.415384615393</v>
      </c>
      <c r="BG73" s="96">
        <f t="shared" si="1105"/>
        <v>-22189.620512820518</v>
      </c>
      <c r="BH73" s="96">
        <f t="shared" si="1105"/>
        <v>5282.1743589743528</v>
      </c>
      <c r="BI73" s="96">
        <f t="shared" si="1105"/>
        <v>32753.96923076922</v>
      </c>
      <c r="BJ73" s="96">
        <f t="shared" si="1105"/>
        <v>21658.56410256412</v>
      </c>
      <c r="BK73" s="96">
        <f t="shared" si="1105"/>
        <v>49130.358974358998</v>
      </c>
      <c r="BL73" s="96">
        <f t="shared" si="1105"/>
        <v>76602.153846153873</v>
      </c>
      <c r="BM73" s="96">
        <f t="shared" si="1105"/>
        <v>104073.94871794875</v>
      </c>
      <c r="BN73" s="96">
        <f t="shared" si="1105"/>
        <v>131545.74358974362</v>
      </c>
      <c r="BO73" s="96">
        <f t="shared" si="1105"/>
        <v>120192.73846153851</v>
      </c>
      <c r="BP73" s="96">
        <f t="shared" si="1105"/>
        <v>109202.99487179489</v>
      </c>
      <c r="BQ73" s="96">
        <f t="shared" si="1105"/>
        <v>136674.78974358976</v>
      </c>
      <c r="BR73" s="96">
        <f t="shared" si="1105"/>
        <v>164146.58461538464</v>
      </c>
      <c r="BS73" s="96">
        <f t="shared" si="1105"/>
        <v>191618.37948717951</v>
      </c>
      <c r="BT73" s="96">
        <f t="shared" si="1105"/>
        <v>219090.17435897439</v>
      </c>
      <c r="BU73" s="96">
        <f t="shared" si="1105"/>
        <v>246561.96923076926</v>
      </c>
      <c r="BV73" s="96">
        <f t="shared" ref="BV73:DW73" si="1106">+BU74</f>
        <v>240075.36410256417</v>
      </c>
      <c r="BW73" s="96">
        <f t="shared" si="1106"/>
        <v>267547.15897435904</v>
      </c>
      <c r="BX73" s="96">
        <f t="shared" si="1106"/>
        <v>295018.95384615392</v>
      </c>
      <c r="BY73" s="96">
        <f t="shared" si="1106"/>
        <v>322490.74871794879</v>
      </c>
      <c r="BZ73" s="96">
        <f t="shared" si="1106"/>
        <v>349962.54358974367</v>
      </c>
      <c r="CA73" s="96">
        <f t="shared" si="1106"/>
        <v>335148.73846153857</v>
      </c>
      <c r="CB73" s="96">
        <f t="shared" si="1106"/>
        <v>324158.99487179494</v>
      </c>
      <c r="CC73" s="96">
        <f t="shared" si="1106"/>
        <v>351630.78974358982</v>
      </c>
      <c r="CD73" s="96">
        <f t="shared" si="1106"/>
        <v>379102.58461538469</v>
      </c>
      <c r="CE73" s="96">
        <f t="shared" si="1106"/>
        <v>406574.37948717957</v>
      </c>
      <c r="CF73" s="96">
        <f t="shared" si="1106"/>
        <v>434046.17435897444</v>
      </c>
      <c r="CG73" s="96">
        <f t="shared" si="1106"/>
        <v>461517.96923076926</v>
      </c>
      <c r="CH73" s="96">
        <f t="shared" si="1106"/>
        <v>460015.36410256411</v>
      </c>
      <c r="CI73" s="96">
        <f t="shared" si="1106"/>
        <v>487487.15897435893</v>
      </c>
      <c r="CJ73" s="96">
        <f t="shared" si="1106"/>
        <v>514958.95384615374</v>
      </c>
      <c r="CK73" s="96">
        <f t="shared" si="1106"/>
        <v>542430.74871794856</v>
      </c>
      <c r="CL73" s="96">
        <f t="shared" si="1106"/>
        <v>569902.54358974344</v>
      </c>
      <c r="CM73" s="96">
        <f t="shared" si="1106"/>
        <v>554752.73846153833</v>
      </c>
      <c r="CN73" s="96">
        <f t="shared" si="1106"/>
        <v>543762.99487179471</v>
      </c>
      <c r="CO73" s="96">
        <f t="shared" si="1106"/>
        <v>571234.78974358959</v>
      </c>
      <c r="CP73" s="96">
        <f t="shared" si="1106"/>
        <v>598706.58461538446</v>
      </c>
      <c r="CQ73" s="96">
        <f t="shared" si="1106"/>
        <v>626178.37948717934</v>
      </c>
      <c r="CR73" s="96">
        <f t="shared" si="1106"/>
        <v>653650.17435897421</v>
      </c>
      <c r="CS73" s="96">
        <f t="shared" si="1106"/>
        <v>681121.96923076909</v>
      </c>
      <c r="CT73" s="96">
        <f t="shared" si="1106"/>
        <v>680179.36410256394</v>
      </c>
      <c r="CU73" s="96">
        <f t="shared" si="1106"/>
        <v>707651.15897435881</v>
      </c>
      <c r="CV73" s="96">
        <f t="shared" si="1106"/>
        <v>735122.95384615369</v>
      </c>
      <c r="CW73" s="96">
        <f t="shared" si="1106"/>
        <v>762594.74871794856</v>
      </c>
      <c r="CX73" s="96">
        <f t="shared" si="1106"/>
        <v>790066.54358974344</v>
      </c>
      <c r="CY73" s="96">
        <f t="shared" si="1106"/>
        <v>774916.73846153833</v>
      </c>
      <c r="CZ73" s="96">
        <f t="shared" si="1106"/>
        <v>763926.99487179471</v>
      </c>
      <c r="DA73" s="96">
        <f t="shared" si="1106"/>
        <v>791398.78974358959</v>
      </c>
      <c r="DB73" s="96">
        <f t="shared" si="1106"/>
        <v>818870.58461538446</v>
      </c>
      <c r="DC73" s="96">
        <f t="shared" si="1106"/>
        <v>846342.37948717934</v>
      </c>
      <c r="DD73" s="96">
        <f t="shared" si="1106"/>
        <v>873814.17435897421</v>
      </c>
      <c r="DE73" s="96">
        <f t="shared" si="1106"/>
        <v>901285.96923076909</v>
      </c>
      <c r="DF73" s="96">
        <f t="shared" si="1106"/>
        <v>900343.36410256394</v>
      </c>
      <c r="DG73" s="96">
        <f t="shared" si="1106"/>
        <v>927815.15897435881</v>
      </c>
      <c r="DH73" s="96">
        <f t="shared" si="1106"/>
        <v>955286.95384615369</v>
      </c>
      <c r="DI73" s="96">
        <f t="shared" si="1106"/>
        <v>982758.74871794856</v>
      </c>
      <c r="DJ73" s="96">
        <f t="shared" si="1106"/>
        <v>1010230.5435897434</v>
      </c>
      <c r="DK73" s="96">
        <f t="shared" si="1106"/>
        <v>995080.73846153833</v>
      </c>
      <c r="DL73" s="96">
        <f t="shared" si="1106"/>
        <v>984090.99487179471</v>
      </c>
      <c r="DM73" s="96">
        <f t="shared" si="1106"/>
        <v>1011562.7897435896</v>
      </c>
      <c r="DN73" s="96">
        <f t="shared" si="1106"/>
        <v>1039034.5846153845</v>
      </c>
      <c r="DO73" s="96">
        <f t="shared" si="1106"/>
        <v>1066506.3794871792</v>
      </c>
      <c r="DP73" s="96">
        <f t="shared" si="1106"/>
        <v>1093978.1743589742</v>
      </c>
      <c r="DQ73" s="96">
        <f t="shared" si="1106"/>
        <v>1121449.9692307692</v>
      </c>
      <c r="DR73" s="96">
        <f t="shared" si="1106"/>
        <v>1120507.3641025641</v>
      </c>
      <c r="DS73" s="96">
        <f t="shared" si="1106"/>
        <v>1147979.158974359</v>
      </c>
      <c r="DT73" s="96">
        <f t="shared" si="1106"/>
        <v>1175450.953846154</v>
      </c>
      <c r="DU73" s="96">
        <f t="shared" si="1106"/>
        <v>1202922.748717949</v>
      </c>
      <c r="DV73" s="96">
        <f t="shared" si="1106"/>
        <v>1230394.543589744</v>
      </c>
      <c r="DW73" s="96">
        <f t="shared" si="1106"/>
        <v>1215244.7384615389</v>
      </c>
      <c r="DY73" s="96">
        <f>+H73</f>
        <v>110000</v>
      </c>
      <c r="DZ73" s="96">
        <f>+DY74</f>
        <v>-352296.41025641025</v>
      </c>
      <c r="EA73" s="96">
        <f t="shared" ref="EA73:EH73" si="1107">+DZ74</f>
        <v>-327625.13846153847</v>
      </c>
      <c r="EB73" s="96">
        <f t="shared" si="1107"/>
        <v>-244389.00512820511</v>
      </c>
      <c r="EC73" s="96">
        <f t="shared" si="1107"/>
        <v>-104605.00512820517</v>
      </c>
      <c r="ED73" s="96">
        <f t="shared" si="1107"/>
        <v>109202.99487179474</v>
      </c>
      <c r="EE73" s="96">
        <f t="shared" si="1107"/>
        <v>324158.99487179465</v>
      </c>
      <c r="EF73" s="96">
        <f t="shared" si="1107"/>
        <v>543762.99487179425</v>
      </c>
      <c r="EG73" s="96">
        <f t="shared" si="1107"/>
        <v>763926.99487179378</v>
      </c>
      <c r="EH73" s="96">
        <f t="shared" si="1107"/>
        <v>984090.99487179331</v>
      </c>
    </row>
    <row r="74" spans="3:138" x14ac:dyDescent="0.25">
      <c r="D74" s="133" t="s">
        <v>299</v>
      </c>
      <c r="H74" s="96">
        <f>+H72+H73</f>
        <v>16926.923076923063</v>
      </c>
      <c r="I74" s="96">
        <f>+I72+I73</f>
        <v>21430.512820512798</v>
      </c>
      <c r="J74" s="96">
        <f t="shared" ref="J74:N74" si="1108">+J72+J73</f>
        <v>-14049.230769230795</v>
      </c>
      <c r="K74" s="96">
        <f t="shared" si="1108"/>
        <v>-49512.307692307717</v>
      </c>
      <c r="L74" s="96">
        <f t="shared" si="1108"/>
        <v>-79958.717948717967</v>
      </c>
      <c r="M74" s="96">
        <f t="shared" si="1108"/>
        <v>-115388.46153846156</v>
      </c>
      <c r="N74" s="96">
        <f t="shared" si="1108"/>
        <v>-150801.5384615385</v>
      </c>
      <c r="O74" s="96">
        <f t="shared" ref="O74" si="1109">+O72+O73</f>
        <v>-186197.94871794875</v>
      </c>
      <c r="P74" s="96">
        <f t="shared" ref="P74" si="1110">+P72+P73</f>
        <v>-221577.69230769234</v>
      </c>
      <c r="Q74" s="96">
        <f t="shared" ref="Q74" si="1111">+Q72+Q73</f>
        <v>-256940.76923076928</v>
      </c>
      <c r="R74" s="96">
        <f t="shared" ref="R74" si="1112">+R72+R73</f>
        <v>-292287.17948717956</v>
      </c>
      <c r="S74" s="96">
        <f t="shared" ref="S74" si="1113">+S72+S73</f>
        <v>-352296.41025641031</v>
      </c>
      <c r="T74" s="96">
        <f t="shared" ref="T74" si="1114">+T72+T73</f>
        <v>-474747.94871794875</v>
      </c>
      <c r="U74" s="96">
        <f t="shared" ref="U74" si="1115">+U72+U73</f>
        <v>-457792.82051282056</v>
      </c>
      <c r="V74" s="96">
        <f t="shared" ref="V74" si="1116">+V72+V73</f>
        <v>-440821.02564102568</v>
      </c>
      <c r="W74" s="96">
        <f t="shared" ref="W74" si="1117">+W72+W73</f>
        <v>-423832.56410256412</v>
      </c>
      <c r="X74" s="96">
        <f t="shared" ref="X74" si="1118">+X72+X73</f>
        <v>-406827.43589743593</v>
      </c>
      <c r="Y74" s="96">
        <f t="shared" ref="Y74" si="1119">+Y72+Y73</f>
        <v>-391765.82769230771</v>
      </c>
      <c r="Z74" s="96">
        <f t="shared" ref="Z74" si="1120">+Z72+Z73</f>
        <v>-374727.36615384615</v>
      </c>
      <c r="AA74" s="96">
        <f t="shared" ref="AA74" si="1121">+AA72+AA73</f>
        <v>-357672.23794871796</v>
      </c>
      <c r="AB74" s="96">
        <f t="shared" ref="AB74" si="1122">+AB72+AB73</f>
        <v>-340600.44307692308</v>
      </c>
      <c r="AC74" s="96">
        <f t="shared" ref="AC74" si="1123">+AC72+AC73</f>
        <v>-323511.98153846152</v>
      </c>
      <c r="AD74" s="96">
        <f t="shared" ref="AD74" si="1124">+AD72+AD73</f>
        <v>-307246.93333333335</v>
      </c>
      <c r="AE74" s="96">
        <f t="shared" ref="AE74" si="1125">+AE72+AE73</f>
        <v>-327625.13846153847</v>
      </c>
      <c r="AF74" s="96">
        <f t="shared" ref="AF74" si="1126">+AF72+AF73</f>
        <v>-310486.67692307697</v>
      </c>
      <c r="AG74" s="96">
        <f t="shared" ref="AG74" si="1127">+AG72+AG73</f>
        <v>-293331.54871794878</v>
      </c>
      <c r="AH74" s="96">
        <f t="shared" ref="AH74" si="1128">+AH72+AH73</f>
        <v>-276159.75384615391</v>
      </c>
      <c r="AI74" s="96">
        <f t="shared" ref="AI74" si="1129">+AI72+AI73</f>
        <v>-258971.29230769238</v>
      </c>
      <c r="AJ74" s="96">
        <f t="shared" ref="AJ74" si="1130">+AJ72+AJ73</f>
        <v>-241766.16410256416</v>
      </c>
      <c r="AK74" s="96">
        <f t="shared" ref="AK74" si="1131">+AK72+AK73</f>
        <v>-283669.03589743591</v>
      </c>
      <c r="AL74" s="96">
        <f t="shared" ref="AL74" si="1132">+AL72+AL73</f>
        <v>-266430.57435897435</v>
      </c>
      <c r="AM74" s="96">
        <f t="shared" ref="AM74" si="1133">+AM72+AM73</f>
        <v>-249175.44615384613</v>
      </c>
      <c r="AN74" s="96">
        <f t="shared" ref="AN74" si="1134">+AN72+AN73</f>
        <v>-231903.65128205126</v>
      </c>
      <c r="AO74" s="96">
        <f t="shared" ref="AO74" si="1135">+AO72+AO73</f>
        <v>-214615.18974358973</v>
      </c>
      <c r="AP74" s="96">
        <f t="shared" ref="AP74" si="1136">+AP72+AP73</f>
        <v>-223249.26153846149</v>
      </c>
      <c r="AQ74" s="96">
        <f t="shared" ref="AQ74" si="1137">+AQ72+AQ73</f>
        <v>-244389.00512820511</v>
      </c>
      <c r="AR74" s="96">
        <f t="shared" ref="AR74" si="1138">+AR72+AR73</f>
        <v>-227050.54358974358</v>
      </c>
      <c r="AS74" s="96">
        <f t="shared" ref="AS74" si="1139">+AS72+AS73</f>
        <v>-209695.41538461536</v>
      </c>
      <c r="AT74" s="96">
        <f t="shared" ref="AT74" si="1140">+AT72+AT73</f>
        <v>-192323.62051282049</v>
      </c>
      <c r="AU74" s="96">
        <f t="shared" ref="AU74" si="1141">+AU72+AU73</f>
        <v>-174935.15897435896</v>
      </c>
      <c r="AV74" s="96">
        <f t="shared" ref="AV74" si="1142">+AV72+AV73</f>
        <v>-157530.03076923074</v>
      </c>
      <c r="AW74" s="96">
        <f t="shared" ref="AW74" si="1143">+AW72+AW73</f>
        <v>-169709.83589743587</v>
      </c>
      <c r="AX74" s="96">
        <f t="shared" ref="AX74" si="1144">+AX72+AX73</f>
        <v>-152271.37435897434</v>
      </c>
      <c r="AY74" s="96">
        <f t="shared" ref="AY74" si="1145">+AY72+AY73</f>
        <v>-134816.24615384612</v>
      </c>
      <c r="AZ74" s="96">
        <f t="shared" ref="AZ74" si="1146">+AZ72+AZ73</f>
        <v>-117344.45128205125</v>
      </c>
      <c r="BA74" s="96">
        <f t="shared" ref="BA74" si="1147">+BA72+BA73</f>
        <v>-89872.656410256372</v>
      </c>
      <c r="BB74" s="96">
        <f t="shared" ref="BB74" si="1148">+BB72+BB73</f>
        <v>-93615.261538461491</v>
      </c>
      <c r="BC74" s="96">
        <f t="shared" ref="BC74" si="1149">+BC72+BC73</f>
        <v>-104605.00512820513</v>
      </c>
      <c r="BD74" s="96">
        <f t="shared" ref="BD74" si="1150">+BD72+BD73</f>
        <v>-77133.210256410268</v>
      </c>
      <c r="BE74" s="96">
        <f t="shared" ref="BE74" si="1151">+BE72+BE73</f>
        <v>-49661.415384615393</v>
      </c>
      <c r="BF74" s="96">
        <f t="shared" ref="BF74" si="1152">+BF72+BF73</f>
        <v>-22189.620512820518</v>
      </c>
      <c r="BG74" s="96">
        <f t="shared" ref="BG74" si="1153">+BG72+BG73</f>
        <v>5282.1743589743528</v>
      </c>
      <c r="BH74" s="96">
        <f t="shared" ref="BH74" si="1154">+BH72+BH73</f>
        <v>32753.96923076922</v>
      </c>
      <c r="BI74" s="96">
        <f t="shared" ref="BI74" si="1155">+BI72+BI73</f>
        <v>21658.56410256412</v>
      </c>
      <c r="BJ74" s="96">
        <f t="shared" ref="BJ74" si="1156">+BJ72+BJ73</f>
        <v>49130.358974358998</v>
      </c>
      <c r="BK74" s="96">
        <f t="shared" ref="BK74" si="1157">+BK72+BK73</f>
        <v>76602.153846153873</v>
      </c>
      <c r="BL74" s="96">
        <f t="shared" ref="BL74" si="1158">+BL72+BL73</f>
        <v>104073.94871794875</v>
      </c>
      <c r="BM74" s="96">
        <f t="shared" ref="BM74" si="1159">+BM72+BM73</f>
        <v>131545.74358974362</v>
      </c>
      <c r="BN74" s="96">
        <f t="shared" ref="BN74" si="1160">+BN72+BN73</f>
        <v>120192.73846153851</v>
      </c>
      <c r="BO74" s="96">
        <f t="shared" ref="BO74" si="1161">+BO72+BO73</f>
        <v>109202.99487179489</v>
      </c>
      <c r="BP74" s="96">
        <f t="shared" ref="BP74" si="1162">+BP72+BP73</f>
        <v>136674.78974358976</v>
      </c>
      <c r="BQ74" s="96">
        <f t="shared" ref="BQ74" si="1163">+BQ72+BQ73</f>
        <v>164146.58461538464</v>
      </c>
      <c r="BR74" s="96">
        <f t="shared" ref="BR74" si="1164">+BR72+BR73</f>
        <v>191618.37948717951</v>
      </c>
      <c r="BS74" s="96">
        <f t="shared" ref="BS74" si="1165">+BS72+BS73</f>
        <v>219090.17435897439</v>
      </c>
      <c r="BT74" s="96">
        <f t="shared" ref="BT74" si="1166">+BT72+BT73</f>
        <v>246561.96923076926</v>
      </c>
      <c r="BU74" s="96">
        <f t="shared" ref="BU74" si="1167">+BU72+BU73</f>
        <v>240075.36410256417</v>
      </c>
      <c r="BV74" s="96">
        <f t="shared" ref="BV74" si="1168">+BV72+BV73</f>
        <v>267547.15897435904</v>
      </c>
      <c r="BW74" s="96">
        <f t="shared" ref="BW74" si="1169">+BW72+BW73</f>
        <v>295018.95384615392</v>
      </c>
      <c r="BX74" s="96">
        <f t="shared" ref="BX74" si="1170">+BX72+BX73</f>
        <v>322490.74871794879</v>
      </c>
      <c r="BY74" s="96">
        <f t="shared" ref="BY74" si="1171">+BY72+BY73</f>
        <v>349962.54358974367</v>
      </c>
      <c r="BZ74" s="96">
        <f t="shared" ref="BZ74" si="1172">+BZ72+BZ73</f>
        <v>335148.73846153857</v>
      </c>
      <c r="CA74" s="96">
        <f t="shared" ref="CA74" si="1173">+CA72+CA73</f>
        <v>324158.99487179494</v>
      </c>
      <c r="CB74" s="96">
        <f t="shared" ref="CB74" si="1174">+CB72+CB73</f>
        <v>351630.78974358982</v>
      </c>
      <c r="CC74" s="96">
        <f t="shared" ref="CC74" si="1175">+CC72+CC73</f>
        <v>379102.58461538469</v>
      </c>
      <c r="CD74" s="96">
        <f t="shared" ref="CD74" si="1176">+CD72+CD73</f>
        <v>406574.37948717957</v>
      </c>
      <c r="CE74" s="96">
        <f t="shared" ref="CE74" si="1177">+CE72+CE73</f>
        <v>434046.17435897444</v>
      </c>
      <c r="CF74" s="96">
        <f t="shared" ref="CF74" si="1178">+CF72+CF73</f>
        <v>461517.96923076926</v>
      </c>
      <c r="CG74" s="96">
        <f t="shared" ref="CG74" si="1179">+CG72+CG73</f>
        <v>460015.36410256411</v>
      </c>
      <c r="CH74" s="96">
        <f t="shared" ref="CH74" si="1180">+CH72+CH73</f>
        <v>487487.15897435893</v>
      </c>
      <c r="CI74" s="96">
        <f t="shared" ref="CI74" si="1181">+CI72+CI73</f>
        <v>514958.95384615374</v>
      </c>
      <c r="CJ74" s="96">
        <f t="shared" ref="CJ74" si="1182">+CJ72+CJ73</f>
        <v>542430.74871794856</v>
      </c>
      <c r="CK74" s="96">
        <f t="shared" ref="CK74" si="1183">+CK72+CK73</f>
        <v>569902.54358974344</v>
      </c>
      <c r="CL74" s="96">
        <f t="shared" ref="CL74" si="1184">+CL72+CL73</f>
        <v>554752.73846153833</v>
      </c>
      <c r="CM74" s="96">
        <f t="shared" ref="CM74" si="1185">+CM72+CM73</f>
        <v>543762.99487179471</v>
      </c>
      <c r="CN74" s="96">
        <f t="shared" ref="CN74" si="1186">+CN72+CN73</f>
        <v>571234.78974358959</v>
      </c>
      <c r="CO74" s="96">
        <f t="shared" ref="CO74" si="1187">+CO72+CO73</f>
        <v>598706.58461538446</v>
      </c>
      <c r="CP74" s="96">
        <f t="shared" ref="CP74" si="1188">+CP72+CP73</f>
        <v>626178.37948717934</v>
      </c>
      <c r="CQ74" s="96">
        <f t="shared" ref="CQ74" si="1189">+CQ72+CQ73</f>
        <v>653650.17435897421</v>
      </c>
      <c r="CR74" s="96">
        <f t="shared" ref="CR74" si="1190">+CR72+CR73</f>
        <v>681121.96923076909</v>
      </c>
      <c r="CS74" s="96">
        <f t="shared" ref="CS74" si="1191">+CS72+CS73</f>
        <v>680179.36410256394</v>
      </c>
      <c r="CT74" s="96">
        <f t="shared" ref="CT74" si="1192">+CT72+CT73</f>
        <v>707651.15897435881</v>
      </c>
      <c r="CU74" s="96">
        <f t="shared" ref="CU74" si="1193">+CU72+CU73</f>
        <v>735122.95384615369</v>
      </c>
      <c r="CV74" s="96">
        <f t="shared" ref="CV74" si="1194">+CV72+CV73</f>
        <v>762594.74871794856</v>
      </c>
      <c r="CW74" s="96">
        <f t="shared" ref="CW74" si="1195">+CW72+CW73</f>
        <v>790066.54358974344</v>
      </c>
      <c r="CX74" s="96">
        <f t="shared" ref="CX74" si="1196">+CX72+CX73</f>
        <v>774916.73846153833</v>
      </c>
      <c r="CY74" s="96">
        <f t="shared" ref="CY74" si="1197">+CY72+CY73</f>
        <v>763926.99487179471</v>
      </c>
      <c r="CZ74" s="96">
        <f t="shared" ref="CZ74" si="1198">+CZ72+CZ73</f>
        <v>791398.78974358959</v>
      </c>
      <c r="DA74" s="96">
        <f t="shared" ref="DA74" si="1199">+DA72+DA73</f>
        <v>818870.58461538446</v>
      </c>
      <c r="DB74" s="96">
        <f t="shared" ref="DB74" si="1200">+DB72+DB73</f>
        <v>846342.37948717934</v>
      </c>
      <c r="DC74" s="96">
        <f t="shared" ref="DC74" si="1201">+DC72+DC73</f>
        <v>873814.17435897421</v>
      </c>
      <c r="DD74" s="96">
        <f t="shared" ref="DD74" si="1202">+DD72+DD73</f>
        <v>901285.96923076909</v>
      </c>
      <c r="DE74" s="96">
        <f t="shared" ref="DE74" si="1203">+DE72+DE73</f>
        <v>900343.36410256394</v>
      </c>
      <c r="DF74" s="96">
        <f t="shared" ref="DF74" si="1204">+DF72+DF73</f>
        <v>927815.15897435881</v>
      </c>
      <c r="DG74" s="96">
        <f t="shared" ref="DG74" si="1205">+DG72+DG73</f>
        <v>955286.95384615369</v>
      </c>
      <c r="DH74" s="96">
        <f t="shared" ref="DH74" si="1206">+DH72+DH73</f>
        <v>982758.74871794856</v>
      </c>
      <c r="DI74" s="96">
        <f t="shared" ref="DI74" si="1207">+DI72+DI73</f>
        <v>1010230.5435897434</v>
      </c>
      <c r="DJ74" s="96">
        <f t="shared" ref="DJ74" si="1208">+DJ72+DJ73</f>
        <v>995080.73846153833</v>
      </c>
      <c r="DK74" s="96">
        <f t="shared" ref="DK74" si="1209">+DK72+DK73</f>
        <v>984090.99487179471</v>
      </c>
      <c r="DL74" s="96">
        <f t="shared" ref="DL74" si="1210">+DL72+DL73</f>
        <v>1011562.7897435896</v>
      </c>
      <c r="DM74" s="96">
        <f t="shared" ref="DM74" si="1211">+DM72+DM73</f>
        <v>1039034.5846153845</v>
      </c>
      <c r="DN74" s="96">
        <f t="shared" ref="DN74" si="1212">+DN72+DN73</f>
        <v>1066506.3794871792</v>
      </c>
      <c r="DO74" s="96">
        <f t="shared" ref="DO74" si="1213">+DO72+DO73</f>
        <v>1093978.1743589742</v>
      </c>
      <c r="DP74" s="96">
        <f t="shared" ref="DP74" si="1214">+DP72+DP73</f>
        <v>1121449.9692307692</v>
      </c>
      <c r="DQ74" s="96">
        <f t="shared" ref="DQ74" si="1215">+DQ72+DQ73</f>
        <v>1120507.3641025641</v>
      </c>
      <c r="DR74" s="96">
        <f t="shared" ref="DR74" si="1216">+DR72+DR73</f>
        <v>1147979.158974359</v>
      </c>
      <c r="DS74" s="96">
        <f t="shared" ref="DS74" si="1217">+DS72+DS73</f>
        <v>1175450.953846154</v>
      </c>
      <c r="DT74" s="96">
        <f t="shared" ref="DT74" si="1218">+DT72+DT73</f>
        <v>1202922.748717949</v>
      </c>
      <c r="DU74" s="96">
        <f t="shared" ref="DU74" si="1219">+DU72+DU73</f>
        <v>1230394.543589744</v>
      </c>
      <c r="DV74" s="96">
        <f t="shared" ref="DV74" si="1220">+DV72+DV73</f>
        <v>1215244.7384615389</v>
      </c>
      <c r="DW74" s="96">
        <f t="shared" ref="DW74" si="1221">+DW72+DW73</f>
        <v>1204254.9948717954</v>
      </c>
      <c r="DY74" s="96">
        <f>+DY72+DY73</f>
        <v>-352296.41025641025</v>
      </c>
      <c r="DZ74" s="96">
        <f>+DZ73+DZ72</f>
        <v>-327625.13846153847</v>
      </c>
      <c r="EA74" s="96">
        <f t="shared" ref="EA74:EH74" si="1222">+EA73+EA72</f>
        <v>-244389.00512820511</v>
      </c>
      <c r="EB74" s="96">
        <f t="shared" si="1222"/>
        <v>-104605.00512820517</v>
      </c>
      <c r="EC74" s="96">
        <f t="shared" si="1222"/>
        <v>109202.99487179474</v>
      </c>
      <c r="ED74" s="96">
        <f t="shared" si="1222"/>
        <v>324158.99487179465</v>
      </c>
      <c r="EE74" s="96">
        <f t="shared" si="1222"/>
        <v>543762.99487179425</v>
      </c>
      <c r="EF74" s="96">
        <f t="shared" si="1222"/>
        <v>763926.99487179378</v>
      </c>
      <c r="EG74" s="96">
        <f t="shared" si="1222"/>
        <v>984090.99487179331</v>
      </c>
      <c r="EH74" s="96">
        <f t="shared" si="1222"/>
        <v>1204254.9948717938</v>
      </c>
    </row>
    <row r="76" spans="3:138" x14ac:dyDescent="0.25">
      <c r="H76" s="45">
        <f>+Banca!H43</f>
        <v>-93073.076923076937</v>
      </c>
      <c r="I76" s="45">
        <f>+Banca!I43</f>
        <v>4503.5897435897496</v>
      </c>
      <c r="J76" s="45">
        <f>+Banca!J43</f>
        <v>-35479.743589743593</v>
      </c>
      <c r="K76" s="45">
        <f>+Banca!K43</f>
        <v>-35463.076923076922</v>
      </c>
      <c r="L76" s="45">
        <f>+Banca!L43</f>
        <v>-30446.41025641025</v>
      </c>
      <c r="M76" s="45">
        <f>+Banca!M43</f>
        <v>-35429.743589743593</v>
      </c>
      <c r="N76" s="45">
        <f>+Banca!N43</f>
        <v>-35413.076923076922</v>
      </c>
      <c r="O76" s="45">
        <f>+Banca!O43</f>
        <v>-35396.410256410265</v>
      </c>
      <c r="P76" s="45">
        <f>+Banca!P43</f>
        <v>-35379.743589743593</v>
      </c>
      <c r="Q76" s="45">
        <f>+Banca!Q43</f>
        <v>-35363.076923076922</v>
      </c>
      <c r="R76" s="45">
        <f>+Banca!R43</f>
        <v>-35346.410256410265</v>
      </c>
      <c r="S76" s="45">
        <f>+Banca!S43</f>
        <v>-60009.23076923078</v>
      </c>
      <c r="T76" s="45">
        <f>+Banca!T43</f>
        <v>-122451.53846153847</v>
      </c>
      <c r="U76" s="45">
        <f>+Banca!U43</f>
        <v>16955.128205128218</v>
      </c>
      <c r="V76" s="45">
        <f>+Banca!V43</f>
        <v>16971.794871794875</v>
      </c>
      <c r="W76" s="45">
        <f>+Banca!W43</f>
        <v>16988.461538461532</v>
      </c>
      <c r="X76" s="45">
        <f>+Banca!X43</f>
        <v>17005.128205128218</v>
      </c>
      <c r="Y76" s="45">
        <f>+Banca!Y43</f>
        <v>15061.608205128199</v>
      </c>
      <c r="Z76" s="45">
        <f>+Banca!Z43</f>
        <v>17038.461538461532</v>
      </c>
      <c r="AA76" s="45">
        <f>+Banca!AA43</f>
        <v>17055.128205128218</v>
      </c>
      <c r="AB76" s="45">
        <f>+Banca!AB43</f>
        <v>17071.794871794875</v>
      </c>
      <c r="AC76" s="45">
        <f>+Banca!AC43</f>
        <v>17088.461538461532</v>
      </c>
      <c r="AD76" s="45">
        <f>+Banca!AD43</f>
        <v>16265.048205128231</v>
      </c>
      <c r="AE76" s="45">
        <f>+Banca!AE43</f>
        <v>-20378.205128205154</v>
      </c>
      <c r="AF76" s="45">
        <f>+Banca!AF43</f>
        <v>17138.461538461532</v>
      </c>
      <c r="AG76" s="45">
        <f>+Banca!AG43</f>
        <v>17155.128205128218</v>
      </c>
      <c r="AH76" s="45">
        <f>+Banca!AH43</f>
        <v>17171.794871794875</v>
      </c>
      <c r="AI76" s="45">
        <f>+Banca!AI43</f>
        <v>17188.461538461532</v>
      </c>
      <c r="AJ76" s="45">
        <f>+Banca!AJ43</f>
        <v>17205.128205128218</v>
      </c>
      <c r="AK76" s="45">
        <f>+Banca!AK43</f>
        <v>-41902.871794871753</v>
      </c>
      <c r="AL76" s="45">
        <f>+Banca!AL43</f>
        <v>17238.461538461532</v>
      </c>
      <c r="AM76" s="45">
        <f>+Banca!AM43</f>
        <v>17255.128205128218</v>
      </c>
      <c r="AN76" s="45">
        <f>+Banca!AN43</f>
        <v>17271.794871794875</v>
      </c>
      <c r="AO76" s="45">
        <f>+Banca!AO43</f>
        <v>17288.461538461532</v>
      </c>
      <c r="AP76" s="45">
        <f>+Banca!AP43</f>
        <v>-8634.0717948717938</v>
      </c>
      <c r="AQ76" s="45">
        <f>+Banca!AQ43</f>
        <v>-21139.743589743623</v>
      </c>
      <c r="AR76" s="45">
        <f>+Banca!AR43</f>
        <v>17338.461538461532</v>
      </c>
      <c r="AS76" s="45">
        <f>+Banca!AS43</f>
        <v>17355.128205128218</v>
      </c>
      <c r="AT76" s="45">
        <f>+Banca!AT43</f>
        <v>17371.794871794875</v>
      </c>
      <c r="AU76" s="45">
        <f>+Banca!AU43</f>
        <v>17388.461538461532</v>
      </c>
      <c r="AV76" s="45">
        <f>+Banca!AV43</f>
        <v>17405.128205128218</v>
      </c>
      <c r="AW76" s="45">
        <f>+Banca!AW43</f>
        <v>-12179.805128205131</v>
      </c>
      <c r="AX76" s="45">
        <f>+Banca!AX43</f>
        <v>17438.461538461532</v>
      </c>
      <c r="AY76" s="45">
        <f>+Banca!AY43</f>
        <v>17455.128205128218</v>
      </c>
      <c r="AZ76" s="45">
        <f>+Banca!AZ43</f>
        <v>17471.794871794875</v>
      </c>
      <c r="BA76" s="45">
        <f>+Banca!BA43</f>
        <v>27471.794871794875</v>
      </c>
      <c r="BB76" s="45">
        <f>+Banca!BB43</f>
        <v>-3742.6051282051194</v>
      </c>
      <c r="BC76" s="45">
        <f>+Banca!BC43</f>
        <v>-10989.743589743623</v>
      </c>
      <c r="BD76" s="45">
        <f>+Banca!BD43</f>
        <v>27471.794871794875</v>
      </c>
      <c r="BE76" s="45">
        <f>+Banca!BE43</f>
        <v>27471.794871794875</v>
      </c>
      <c r="BF76" s="45">
        <f>+Banca!BF43</f>
        <v>27471.794871794875</v>
      </c>
      <c r="BG76" s="45">
        <f>+Banca!BG43</f>
        <v>27471.794871794875</v>
      </c>
      <c r="BH76" s="45">
        <f>+Banca!BH43</f>
        <v>27471.794871794875</v>
      </c>
      <c r="BI76" s="45">
        <f>+Banca!BI43</f>
        <v>-11095.405128205108</v>
      </c>
      <c r="BJ76" s="45">
        <f>+Banca!BJ43</f>
        <v>27471.794871794875</v>
      </c>
      <c r="BK76" s="45">
        <f>+Banca!BK43</f>
        <v>27471.794871794875</v>
      </c>
      <c r="BL76" s="45">
        <f>+Banca!BL43</f>
        <v>27471.794871794875</v>
      </c>
      <c r="BM76" s="45">
        <f>+Banca!BM43</f>
        <v>27471.794871794875</v>
      </c>
      <c r="BN76" s="45">
        <f>+Banca!BN43</f>
        <v>-11353.005128205114</v>
      </c>
      <c r="BO76" s="45">
        <f>+Banca!BO43</f>
        <v>-10989.743589743623</v>
      </c>
      <c r="BP76" s="45">
        <f>+Banca!BP43</f>
        <v>27471.794871794875</v>
      </c>
      <c r="BQ76" s="45">
        <f>+Banca!BQ43</f>
        <v>27471.794871794875</v>
      </c>
      <c r="BR76" s="45">
        <f>+Banca!BR43</f>
        <v>27471.794871794875</v>
      </c>
      <c r="BS76" s="45">
        <f>+Banca!BS43</f>
        <v>27471.794871794875</v>
      </c>
      <c r="BT76" s="45">
        <f>+Banca!BT43</f>
        <v>27471.794871794875</v>
      </c>
      <c r="BU76" s="45">
        <f>+Banca!BU43</f>
        <v>-6486.6051282050903</v>
      </c>
      <c r="BV76" s="45">
        <f>+Banca!BV43</f>
        <v>27471.794871794875</v>
      </c>
      <c r="BW76" s="45">
        <f>+Banca!BW43</f>
        <v>27471.794871794875</v>
      </c>
      <c r="BX76" s="45">
        <f>+Banca!BX43</f>
        <v>27471.794871794875</v>
      </c>
      <c r="BY76" s="45">
        <f>+Banca!BY43</f>
        <v>27471.794871794875</v>
      </c>
      <c r="BZ76" s="45">
        <f>+Banca!BZ43</f>
        <v>-14813.805128205102</v>
      </c>
      <c r="CA76" s="45">
        <f>+Banca!CA43</f>
        <v>-10989.743589743623</v>
      </c>
      <c r="CB76" s="45">
        <f>+Banca!CB43</f>
        <v>27471.794871794875</v>
      </c>
      <c r="CC76" s="45">
        <f>+Banca!CC43</f>
        <v>27471.794871794875</v>
      </c>
      <c r="CD76" s="45">
        <f>+Banca!CD43</f>
        <v>27471.794871794875</v>
      </c>
      <c r="CE76" s="45">
        <f>+Banca!CE43</f>
        <v>27471.794871794875</v>
      </c>
      <c r="CF76" s="45">
        <f>+Banca!CF43</f>
        <v>27471.794871794875</v>
      </c>
      <c r="CG76" s="45">
        <f>+Banca!CG43</f>
        <v>-1502.6051282051194</v>
      </c>
      <c r="CH76" s="45">
        <f>+Banca!CH43</f>
        <v>27471.794871794875</v>
      </c>
      <c r="CI76" s="45">
        <f>+Banca!CI43</f>
        <v>27471.794871794875</v>
      </c>
      <c r="CJ76" s="45">
        <f>+Banca!CJ43</f>
        <v>27471.794871794875</v>
      </c>
      <c r="CK76" s="45">
        <f>+Banca!CK43</f>
        <v>27471.794871794875</v>
      </c>
      <c r="CL76" s="45">
        <f>+Banca!CL43</f>
        <v>-15149.805128205102</v>
      </c>
      <c r="CM76" s="45">
        <f>+Banca!CM43</f>
        <v>-10989.743589743623</v>
      </c>
      <c r="CN76" s="45">
        <f>+Banca!CN43</f>
        <v>27471.794871794875</v>
      </c>
      <c r="CO76" s="45">
        <f>+Banca!CO43</f>
        <v>27471.794871794875</v>
      </c>
      <c r="CP76" s="45">
        <f>+Banca!CP43</f>
        <v>27471.794871794875</v>
      </c>
      <c r="CQ76" s="45">
        <f>+Banca!CQ43</f>
        <v>27471.794871794875</v>
      </c>
      <c r="CR76" s="45">
        <f>+Banca!CR43</f>
        <v>27471.794871794875</v>
      </c>
      <c r="CS76" s="45">
        <f>+Banca!CS43</f>
        <v>-942.6051282051194</v>
      </c>
      <c r="CT76" s="45">
        <f>+Banca!CT43</f>
        <v>27471.794871794875</v>
      </c>
      <c r="CU76" s="45">
        <f>+Banca!CU43</f>
        <v>27471.794871794875</v>
      </c>
      <c r="CV76" s="45">
        <f>+Banca!CV43</f>
        <v>27471.794871794875</v>
      </c>
      <c r="CW76" s="45">
        <f>+Banca!CW43</f>
        <v>27471.794871794875</v>
      </c>
      <c r="CX76" s="45">
        <f>+Banca!CX43</f>
        <v>-15149.805128205102</v>
      </c>
      <c r="CY76" s="45">
        <f>+Banca!CY43</f>
        <v>-10989.743589743623</v>
      </c>
      <c r="CZ76" s="45">
        <f>+Banca!CZ43</f>
        <v>27471.794871794875</v>
      </c>
      <c r="DA76" s="45">
        <f>+Banca!DA43</f>
        <v>27471.794871794875</v>
      </c>
      <c r="DB76" s="45">
        <f>+Banca!DB43</f>
        <v>27471.794871794875</v>
      </c>
      <c r="DC76" s="45">
        <f>+Banca!DC43</f>
        <v>27471.794871794875</v>
      </c>
      <c r="DD76" s="45">
        <f>+Banca!DD43</f>
        <v>27471.794871794875</v>
      </c>
      <c r="DE76" s="45">
        <f>+Banca!DE43</f>
        <v>-942.6051282051194</v>
      </c>
      <c r="DF76" s="45">
        <f>+Banca!DF43</f>
        <v>27471.794871794875</v>
      </c>
      <c r="DG76" s="45">
        <f>+Banca!DG43</f>
        <v>27471.794871794875</v>
      </c>
      <c r="DH76" s="45">
        <f>+Banca!DH43</f>
        <v>27471.794871794875</v>
      </c>
      <c r="DI76" s="45">
        <f>+Banca!DI43</f>
        <v>27471.794871794875</v>
      </c>
      <c r="DJ76" s="45">
        <f>+Banca!DJ43</f>
        <v>-15149.805128205102</v>
      </c>
      <c r="DK76" s="45">
        <f>+Banca!DK43</f>
        <v>-10989.743589743623</v>
      </c>
      <c r="DL76" s="45">
        <f>+Banca!DL43</f>
        <v>27471.794871794875</v>
      </c>
      <c r="DM76" s="45">
        <f>+Banca!DM43</f>
        <v>27471.794871794875</v>
      </c>
      <c r="DN76" s="45">
        <f>+Banca!DN43</f>
        <v>27471.794871794875</v>
      </c>
      <c r="DO76" s="45">
        <f>+Banca!DO43</f>
        <v>27471.794871794875</v>
      </c>
      <c r="DP76" s="45">
        <f>+Banca!DP43</f>
        <v>27471.794871794875</v>
      </c>
      <c r="DQ76" s="45">
        <f>+Banca!DQ43</f>
        <v>-942.6051282051194</v>
      </c>
      <c r="DR76" s="45">
        <f>+Banca!DR43</f>
        <v>27471.794871794875</v>
      </c>
      <c r="DS76" s="45">
        <f>+Banca!DS43</f>
        <v>27471.794871794875</v>
      </c>
      <c r="DT76" s="45">
        <f>+Banca!DT43</f>
        <v>27471.794871794875</v>
      </c>
      <c r="DU76" s="45">
        <f>+Banca!DU43</f>
        <v>27471.794871794875</v>
      </c>
      <c r="DV76" s="45">
        <f>+Banca!DV43</f>
        <v>-15149.805128205102</v>
      </c>
      <c r="DW76" s="45">
        <f>+Banca!DW43</f>
        <v>-10989.743589743623</v>
      </c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</row>
    <row r="77" spans="3:138" x14ac:dyDescent="0.25">
      <c r="H77" s="45">
        <f>+H72-H76</f>
        <v>0</v>
      </c>
      <c r="I77" s="45">
        <f>+I72-I76</f>
        <v>-1.6370904631912708E-11</v>
      </c>
      <c r="J77" s="45">
        <f>+J72-J76</f>
        <v>0</v>
      </c>
      <c r="K77" s="45">
        <f>+K72-K76</f>
        <v>0</v>
      </c>
      <c r="L77" s="45">
        <f t="shared" ref="L77:BW77" si="1223">+L72-L76</f>
        <v>0</v>
      </c>
      <c r="M77" s="45">
        <f t="shared" si="1223"/>
        <v>0</v>
      </c>
      <c r="N77" s="45">
        <f t="shared" si="1223"/>
        <v>0</v>
      </c>
      <c r="O77" s="45">
        <f t="shared" si="1223"/>
        <v>0</v>
      </c>
      <c r="P77" s="45">
        <f t="shared" si="1223"/>
        <v>0</v>
      </c>
      <c r="Q77" s="45">
        <f t="shared" si="1223"/>
        <v>0</v>
      </c>
      <c r="R77" s="45">
        <f t="shared" si="1223"/>
        <v>0</v>
      </c>
      <c r="S77" s="45">
        <f t="shared" si="1223"/>
        <v>0</v>
      </c>
      <c r="T77" s="45">
        <f t="shared" si="1223"/>
        <v>0</v>
      </c>
      <c r="U77" s="45">
        <f t="shared" si="1223"/>
        <v>-2.9103830456733704E-11</v>
      </c>
      <c r="V77" s="45">
        <f t="shared" si="1223"/>
        <v>0</v>
      </c>
      <c r="W77" s="45">
        <f t="shared" si="1223"/>
        <v>2.9103830456733704E-11</v>
      </c>
      <c r="X77" s="45">
        <f t="shared" si="1223"/>
        <v>0</v>
      </c>
      <c r="Y77" s="45">
        <f t="shared" si="1223"/>
        <v>0</v>
      </c>
      <c r="Z77" s="45">
        <f t="shared" si="1223"/>
        <v>0</v>
      </c>
      <c r="AA77" s="45">
        <f t="shared" si="1223"/>
        <v>0</v>
      </c>
      <c r="AB77" s="45">
        <f t="shared" si="1223"/>
        <v>0</v>
      </c>
      <c r="AC77" s="45">
        <f t="shared" si="1223"/>
        <v>0</v>
      </c>
      <c r="AD77" s="45">
        <f t="shared" si="1223"/>
        <v>-3.092281986027956E-11</v>
      </c>
      <c r="AE77" s="45">
        <f t="shared" si="1223"/>
        <v>0</v>
      </c>
      <c r="AF77" s="45">
        <f t="shared" si="1223"/>
        <v>0</v>
      </c>
      <c r="AG77" s="45">
        <f t="shared" si="1223"/>
        <v>0</v>
      </c>
      <c r="AH77" s="45">
        <f t="shared" si="1223"/>
        <v>0</v>
      </c>
      <c r="AI77" s="45">
        <f t="shared" si="1223"/>
        <v>0</v>
      </c>
      <c r="AJ77" s="45">
        <f t="shared" si="1223"/>
        <v>0</v>
      </c>
      <c r="AK77" s="45">
        <f t="shared" si="1223"/>
        <v>0</v>
      </c>
      <c r="AL77" s="45">
        <f t="shared" si="1223"/>
        <v>0</v>
      </c>
      <c r="AM77" s="45">
        <f t="shared" si="1223"/>
        <v>0</v>
      </c>
      <c r="AN77" s="45">
        <f t="shared" si="1223"/>
        <v>0</v>
      </c>
      <c r="AO77" s="45">
        <f t="shared" si="1223"/>
        <v>0</v>
      </c>
      <c r="AP77" s="45">
        <f t="shared" si="1223"/>
        <v>2.0008883439004421E-11</v>
      </c>
      <c r="AQ77" s="45">
        <f t="shared" si="1223"/>
        <v>0</v>
      </c>
      <c r="AR77" s="45">
        <f t="shared" si="1223"/>
        <v>0</v>
      </c>
      <c r="AS77" s="45">
        <f t="shared" si="1223"/>
        <v>0</v>
      </c>
      <c r="AT77" s="45">
        <f t="shared" si="1223"/>
        <v>0</v>
      </c>
      <c r="AU77" s="45">
        <f t="shared" si="1223"/>
        <v>0</v>
      </c>
      <c r="AV77" s="45">
        <f t="shared" si="1223"/>
        <v>0</v>
      </c>
      <c r="AW77" s="45">
        <f t="shared" si="1223"/>
        <v>0</v>
      </c>
      <c r="AX77" s="45">
        <f t="shared" si="1223"/>
        <v>0</v>
      </c>
      <c r="AY77" s="45">
        <f t="shared" si="1223"/>
        <v>0</v>
      </c>
      <c r="AZ77" s="45">
        <f t="shared" si="1223"/>
        <v>0</v>
      </c>
      <c r="BA77" s="45">
        <f t="shared" si="1223"/>
        <v>0</v>
      </c>
      <c r="BB77" s="45">
        <f t="shared" si="1223"/>
        <v>-7.2759576141834259E-12</v>
      </c>
      <c r="BC77" s="45">
        <f t="shared" si="1223"/>
        <v>-1.4551915228366852E-11</v>
      </c>
      <c r="BD77" s="45">
        <f t="shared" si="1223"/>
        <v>0</v>
      </c>
      <c r="BE77" s="45">
        <f t="shared" si="1223"/>
        <v>0</v>
      </c>
      <c r="BF77" s="45">
        <f t="shared" si="1223"/>
        <v>0</v>
      </c>
      <c r="BG77" s="45">
        <f t="shared" si="1223"/>
        <v>0</v>
      </c>
      <c r="BH77" s="45">
        <f t="shared" si="1223"/>
        <v>0</v>
      </c>
      <c r="BI77" s="45">
        <f t="shared" si="1223"/>
        <v>0</v>
      </c>
      <c r="BJ77" s="45">
        <f t="shared" si="1223"/>
        <v>0</v>
      </c>
      <c r="BK77" s="45">
        <f t="shared" si="1223"/>
        <v>0</v>
      </c>
      <c r="BL77" s="45">
        <f t="shared" si="1223"/>
        <v>0</v>
      </c>
      <c r="BM77" s="45">
        <f t="shared" si="1223"/>
        <v>0</v>
      </c>
      <c r="BN77" s="45">
        <f t="shared" si="1223"/>
        <v>0</v>
      </c>
      <c r="BO77" s="45">
        <f t="shared" si="1223"/>
        <v>0</v>
      </c>
      <c r="BP77" s="45">
        <f t="shared" si="1223"/>
        <v>0</v>
      </c>
      <c r="BQ77" s="45">
        <f t="shared" si="1223"/>
        <v>0</v>
      </c>
      <c r="BR77" s="45">
        <f t="shared" si="1223"/>
        <v>0</v>
      </c>
      <c r="BS77" s="45">
        <f t="shared" si="1223"/>
        <v>0</v>
      </c>
      <c r="BT77" s="45">
        <f t="shared" si="1223"/>
        <v>0</v>
      </c>
      <c r="BU77" s="45">
        <f t="shared" si="1223"/>
        <v>-1.4551915228366852E-11</v>
      </c>
      <c r="BV77" s="45">
        <f t="shared" si="1223"/>
        <v>0</v>
      </c>
      <c r="BW77" s="45">
        <f t="shared" si="1223"/>
        <v>0</v>
      </c>
      <c r="BX77" s="45">
        <f t="shared" ref="BX77:DW77" si="1224">+BX72-BX76</f>
        <v>0</v>
      </c>
      <c r="BY77" s="45">
        <f t="shared" si="1224"/>
        <v>0</v>
      </c>
      <c r="BZ77" s="45">
        <f t="shared" si="1224"/>
        <v>0</v>
      </c>
      <c r="CA77" s="45">
        <f t="shared" si="1224"/>
        <v>0</v>
      </c>
      <c r="CB77" s="45">
        <f t="shared" si="1224"/>
        <v>0</v>
      </c>
      <c r="CC77" s="45">
        <f t="shared" si="1224"/>
        <v>0</v>
      </c>
      <c r="CD77" s="45">
        <f t="shared" si="1224"/>
        <v>0</v>
      </c>
      <c r="CE77" s="45">
        <f t="shared" si="1224"/>
        <v>0</v>
      </c>
      <c r="CF77" s="45">
        <f t="shared" si="1224"/>
        <v>-4.3655745685100555E-11</v>
      </c>
      <c r="CG77" s="45">
        <f t="shared" si="1224"/>
        <v>-2.1827872842550278E-11</v>
      </c>
      <c r="CH77" s="45">
        <f t="shared" si="1224"/>
        <v>-2.9103830456733704E-11</v>
      </c>
      <c r="CI77" s="45">
        <f t="shared" si="1224"/>
        <v>-3.637978807091713E-11</v>
      </c>
      <c r="CJ77" s="45">
        <f t="shared" si="1224"/>
        <v>-4.3655745685100555E-11</v>
      </c>
      <c r="CK77" s="45">
        <f t="shared" si="1224"/>
        <v>-3.637978807091713E-11</v>
      </c>
      <c r="CL77" s="45">
        <f t="shared" si="1224"/>
        <v>-1.4551915228366852E-11</v>
      </c>
      <c r="CM77" s="45">
        <f t="shared" si="1224"/>
        <v>-3.637978807091713E-11</v>
      </c>
      <c r="CN77" s="45">
        <f t="shared" si="1224"/>
        <v>0</v>
      </c>
      <c r="CO77" s="45">
        <f t="shared" si="1224"/>
        <v>-4.0017766878008842E-11</v>
      </c>
      <c r="CP77" s="45">
        <f t="shared" si="1224"/>
        <v>-3.637978807091713E-11</v>
      </c>
      <c r="CQ77" s="45">
        <f t="shared" si="1224"/>
        <v>-4.0017766878008842E-11</v>
      </c>
      <c r="CR77" s="45">
        <f t="shared" si="1224"/>
        <v>-2.9103830456733704E-11</v>
      </c>
      <c r="CS77" s="45">
        <f t="shared" si="1224"/>
        <v>-3.637978807091713E-11</v>
      </c>
      <c r="CT77" s="45">
        <f t="shared" si="1224"/>
        <v>-4.3655745685100555E-11</v>
      </c>
      <c r="CU77" s="45">
        <f t="shared" si="1224"/>
        <v>-3.637978807091713E-11</v>
      </c>
      <c r="CV77" s="45">
        <f t="shared" si="1224"/>
        <v>-2.9103830456733704E-11</v>
      </c>
      <c r="CW77" s="45">
        <f t="shared" si="1224"/>
        <v>-3.637978807091713E-11</v>
      </c>
      <c r="CX77" s="45">
        <f t="shared" si="1224"/>
        <v>-4.3655745685100555E-11</v>
      </c>
      <c r="CY77" s="45">
        <f t="shared" si="1224"/>
        <v>-3.637978807091713E-11</v>
      </c>
      <c r="CZ77" s="45">
        <f t="shared" si="1224"/>
        <v>0</v>
      </c>
      <c r="DA77" s="45">
        <f t="shared" si="1224"/>
        <v>-4.0017766878008842E-11</v>
      </c>
      <c r="DB77" s="45">
        <f t="shared" si="1224"/>
        <v>-3.637978807091713E-11</v>
      </c>
      <c r="DC77" s="45">
        <f t="shared" si="1224"/>
        <v>-4.0017766878008842E-11</v>
      </c>
      <c r="DD77" s="45">
        <f t="shared" si="1224"/>
        <v>-4.3655745685100555E-11</v>
      </c>
      <c r="DE77" s="45">
        <f t="shared" si="1224"/>
        <v>-3.637978807091713E-11</v>
      </c>
      <c r="DF77" s="45">
        <f t="shared" si="1224"/>
        <v>-2.9103830456733704E-11</v>
      </c>
      <c r="DG77" s="45">
        <f t="shared" si="1224"/>
        <v>-3.637978807091713E-11</v>
      </c>
      <c r="DH77" s="45">
        <f t="shared" si="1224"/>
        <v>-4.3655745685100555E-11</v>
      </c>
      <c r="DI77" s="45">
        <f t="shared" si="1224"/>
        <v>-3.637978807091713E-11</v>
      </c>
      <c r="DJ77" s="45">
        <f t="shared" si="1224"/>
        <v>-4.3655745685100555E-11</v>
      </c>
      <c r="DK77" s="45">
        <f t="shared" si="1224"/>
        <v>-2.1827872842550278E-11</v>
      </c>
      <c r="DL77" s="45">
        <f t="shared" si="1224"/>
        <v>0</v>
      </c>
      <c r="DM77" s="45">
        <f t="shared" si="1224"/>
        <v>-4.0017766878008842E-11</v>
      </c>
      <c r="DN77" s="45">
        <f t="shared" si="1224"/>
        <v>-3.637978807091713E-11</v>
      </c>
      <c r="DO77" s="45">
        <f t="shared" si="1224"/>
        <v>7.6397554948925972E-11</v>
      </c>
      <c r="DP77" s="45">
        <f t="shared" si="1224"/>
        <v>8.7311491370201111E-11</v>
      </c>
      <c r="DQ77" s="45">
        <f t="shared" si="1224"/>
        <v>8.0035533756017685E-11</v>
      </c>
      <c r="DR77" s="45">
        <f t="shared" si="1224"/>
        <v>7.2759576141834259E-11</v>
      </c>
      <c r="DS77" s="45">
        <f t="shared" si="1224"/>
        <v>8.0035533756017685E-11</v>
      </c>
      <c r="DT77" s="45">
        <f t="shared" si="1224"/>
        <v>8.7311491370201111E-11</v>
      </c>
      <c r="DU77" s="45">
        <f t="shared" si="1224"/>
        <v>8.0035533756017685E-11</v>
      </c>
      <c r="DV77" s="45">
        <f t="shared" si="1224"/>
        <v>5.8207660913467407E-11</v>
      </c>
      <c r="DW77" s="45">
        <f t="shared" si="1224"/>
        <v>9.4587448984384537E-11</v>
      </c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</row>
  </sheetData>
  <hyperlinks>
    <hyperlink ref="B1" location="Input!A1" display="MENU" xr:uid="{00000000-0004-0000-07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B1:EH65"/>
  <sheetViews>
    <sheetView showGridLines="0" zoomScale="102" zoomScaleNormal="102" zoomScalePageLayoutView="102" workbookViewId="0">
      <pane xSplit="7" ySplit="6" topLeftCell="BU34" activePane="bottomRight" state="frozen"/>
      <selection pane="topRight" activeCell="H1" sqref="H1"/>
      <selection pane="bottomLeft" activeCell="A7" sqref="A7"/>
      <selection pane="bottomRight" activeCell="B1" sqref="B1"/>
    </sheetView>
  </sheetViews>
  <sheetFormatPr defaultColWidth="8.85546875" defaultRowHeight="15" outlineLevelCol="1" x14ac:dyDescent="0.25"/>
  <cols>
    <col min="6" max="6" width="29.42578125" bestFit="1" customWidth="1"/>
    <col min="7" max="7" width="10.42578125" bestFit="1" customWidth="1"/>
    <col min="8" max="8" width="12.85546875" customWidth="1" outlineLevel="1"/>
    <col min="9" max="127" width="11.85546875" customWidth="1" outlineLevel="1"/>
    <col min="129" max="130" width="17.7109375" bestFit="1" customWidth="1"/>
    <col min="131" max="132" width="18.7109375" bestFit="1" customWidth="1"/>
    <col min="133" max="134" width="19.140625" bestFit="1" customWidth="1"/>
    <col min="135" max="136" width="18.7109375" bestFit="1" customWidth="1"/>
    <col min="137" max="137" width="18.28515625" bestFit="1" customWidth="1"/>
    <col min="138" max="138" width="18.7109375" bestFit="1" customWidth="1"/>
  </cols>
  <sheetData>
    <row r="1" spans="2:138" ht="28.5" customHeight="1" x14ac:dyDescent="0.25">
      <c r="B1" s="13" t="s">
        <v>41</v>
      </c>
    </row>
    <row r="3" spans="2:138" ht="28.5" x14ac:dyDescent="0.45">
      <c r="D3" s="4" t="s">
        <v>12</v>
      </c>
    </row>
    <row r="4" spans="2:138" ht="28.5" x14ac:dyDescent="0.45">
      <c r="E4" s="4"/>
      <c r="F4" s="4"/>
    </row>
    <row r="5" spans="2:138" s="16" customFormat="1" x14ac:dyDescent="0.25">
      <c r="G5" s="87" t="str">
        <f>+CE!F5</f>
        <v>anno</v>
      </c>
      <c r="H5" s="55">
        <f>+CE!G5</f>
        <v>2020</v>
      </c>
      <c r="I5" s="55">
        <f>+CE!H5</f>
        <v>2020</v>
      </c>
      <c r="J5" s="55">
        <f>+CE!I5</f>
        <v>2020</v>
      </c>
      <c r="K5" s="55">
        <f>+CE!J5</f>
        <v>2020</v>
      </c>
      <c r="L5" s="55">
        <f>+CE!K5</f>
        <v>2020</v>
      </c>
      <c r="M5" s="55">
        <f>+CE!L5</f>
        <v>2020</v>
      </c>
      <c r="N5" s="55">
        <f>+CE!M5</f>
        <v>2020</v>
      </c>
      <c r="O5" s="55">
        <f>+CE!N5</f>
        <v>2020</v>
      </c>
      <c r="P5" s="55">
        <f>+CE!O5</f>
        <v>2020</v>
      </c>
      <c r="Q5" s="55">
        <f>+CE!P5</f>
        <v>2020</v>
      </c>
      <c r="R5" s="55">
        <f>+CE!Q5</f>
        <v>2020</v>
      </c>
      <c r="S5" s="55">
        <f>+CE!R5</f>
        <v>2020</v>
      </c>
      <c r="T5" s="55">
        <f>+CE!S5</f>
        <v>2021</v>
      </c>
      <c r="U5" s="55">
        <f>+CE!T5</f>
        <v>2021</v>
      </c>
      <c r="V5" s="55">
        <f>+CE!U5</f>
        <v>2021</v>
      </c>
      <c r="W5" s="55">
        <f>+CE!V5</f>
        <v>2021</v>
      </c>
      <c r="X5" s="55">
        <f>+CE!W5</f>
        <v>2021</v>
      </c>
      <c r="Y5" s="55">
        <f>+CE!X5</f>
        <v>2021</v>
      </c>
      <c r="Z5" s="55">
        <f>+CE!Y5</f>
        <v>2021</v>
      </c>
      <c r="AA5" s="55">
        <f>+CE!Z5</f>
        <v>2021</v>
      </c>
      <c r="AB5" s="55">
        <f>+CE!AA5</f>
        <v>2021</v>
      </c>
      <c r="AC5" s="55">
        <f>+CE!AB5</f>
        <v>2021</v>
      </c>
      <c r="AD5" s="55">
        <f>+CE!AC5</f>
        <v>2021</v>
      </c>
      <c r="AE5" s="55">
        <f>+CE!AD5</f>
        <v>2021</v>
      </c>
      <c r="AF5" s="55">
        <f>+CE!AE5</f>
        <v>2022</v>
      </c>
      <c r="AG5" s="55">
        <f>+CE!AF5</f>
        <v>2022</v>
      </c>
      <c r="AH5" s="55">
        <f>+CE!AG5</f>
        <v>2022</v>
      </c>
      <c r="AI5" s="55">
        <f>+CE!AH5</f>
        <v>2022</v>
      </c>
      <c r="AJ5" s="55">
        <f>+CE!AI5</f>
        <v>2022</v>
      </c>
      <c r="AK5" s="55">
        <f>+CE!AJ5</f>
        <v>2022</v>
      </c>
      <c r="AL5" s="55">
        <f>+CE!AK5</f>
        <v>2022</v>
      </c>
      <c r="AM5" s="55">
        <f>+CE!AL5</f>
        <v>2022</v>
      </c>
      <c r="AN5" s="55">
        <f>+CE!AM5</f>
        <v>2022</v>
      </c>
      <c r="AO5" s="55">
        <f>+CE!AN5</f>
        <v>2022</v>
      </c>
      <c r="AP5" s="55">
        <f>+CE!AO5</f>
        <v>2022</v>
      </c>
      <c r="AQ5" s="55">
        <f>+CE!AP5</f>
        <v>2022</v>
      </c>
      <c r="AR5" s="55">
        <f>+CE!AQ5</f>
        <v>2023</v>
      </c>
      <c r="AS5" s="55">
        <f>+CE!AR5</f>
        <v>2023</v>
      </c>
      <c r="AT5" s="55">
        <f>+CE!AS5</f>
        <v>2023</v>
      </c>
      <c r="AU5" s="55">
        <f>+CE!AT5</f>
        <v>2023</v>
      </c>
      <c r="AV5" s="55">
        <f>+CE!AU5</f>
        <v>2023</v>
      </c>
      <c r="AW5" s="55">
        <f>+CE!AV5</f>
        <v>2023</v>
      </c>
      <c r="AX5" s="55">
        <f>+CE!AW5</f>
        <v>2023</v>
      </c>
      <c r="AY5" s="55">
        <f>+CE!AX5</f>
        <v>2023</v>
      </c>
      <c r="AZ5" s="55">
        <f>+CE!AY5</f>
        <v>2023</v>
      </c>
      <c r="BA5" s="55">
        <f>+CE!AZ5</f>
        <v>2023</v>
      </c>
      <c r="BB5" s="55">
        <f>+CE!BA5</f>
        <v>2023</v>
      </c>
      <c r="BC5" s="55">
        <f>+CE!BB5</f>
        <v>2023</v>
      </c>
      <c r="BD5" s="55">
        <f>+CE!BC5</f>
        <v>2024</v>
      </c>
      <c r="BE5" s="55">
        <f>+CE!BD5</f>
        <v>2024</v>
      </c>
      <c r="BF5" s="55">
        <f>+CE!BE5</f>
        <v>2024</v>
      </c>
      <c r="BG5" s="55">
        <f>+CE!BF5</f>
        <v>2024</v>
      </c>
      <c r="BH5" s="55">
        <f>+CE!BG5</f>
        <v>2024</v>
      </c>
      <c r="BI5" s="55">
        <f>+CE!BH5</f>
        <v>2024</v>
      </c>
      <c r="BJ5" s="55">
        <f>+CE!BI5</f>
        <v>2024</v>
      </c>
      <c r="BK5" s="55">
        <f>+CE!BJ5</f>
        <v>2024</v>
      </c>
      <c r="BL5" s="55">
        <f>+CE!BK5</f>
        <v>2024</v>
      </c>
      <c r="BM5" s="55">
        <f>+CE!BL5</f>
        <v>2024</v>
      </c>
      <c r="BN5" s="55">
        <f>+CE!BM5</f>
        <v>2024</v>
      </c>
      <c r="BO5" s="55">
        <f>+CE!BN5</f>
        <v>2024</v>
      </c>
      <c r="BP5" s="55">
        <f>+CE!BO5</f>
        <v>2025</v>
      </c>
      <c r="BQ5" s="55">
        <f>+CE!BP5</f>
        <v>2025</v>
      </c>
      <c r="BR5" s="55">
        <f>+CE!BQ5</f>
        <v>2025</v>
      </c>
      <c r="BS5" s="55">
        <f>+CE!BR5</f>
        <v>2025</v>
      </c>
      <c r="BT5" s="55">
        <f>+CE!BS5</f>
        <v>2025</v>
      </c>
      <c r="BU5" s="55">
        <f>+CE!BT5</f>
        <v>2025</v>
      </c>
      <c r="BV5" s="55">
        <f>+CE!BU5</f>
        <v>2025</v>
      </c>
      <c r="BW5" s="55">
        <f>+CE!BV5</f>
        <v>2025</v>
      </c>
      <c r="BX5" s="55">
        <f>+CE!BW5</f>
        <v>2025</v>
      </c>
      <c r="BY5" s="55">
        <f>+CE!BX5</f>
        <v>2025</v>
      </c>
      <c r="BZ5" s="55">
        <f>+CE!BY5</f>
        <v>2025</v>
      </c>
      <c r="CA5" s="55">
        <f>+CE!BZ5</f>
        <v>2025</v>
      </c>
      <c r="CB5" s="55">
        <f>+CE!CA5</f>
        <v>2026</v>
      </c>
      <c r="CC5" s="55">
        <f>+CE!CB5</f>
        <v>2026</v>
      </c>
      <c r="CD5" s="55">
        <f>+CE!CC5</f>
        <v>2026</v>
      </c>
      <c r="CE5" s="55">
        <f>+CE!CD5</f>
        <v>2026</v>
      </c>
      <c r="CF5" s="55">
        <f>+CE!CE5</f>
        <v>2026</v>
      </c>
      <c r="CG5" s="55">
        <f>+CE!CF5</f>
        <v>2026</v>
      </c>
      <c r="CH5" s="55">
        <f>+CE!CG5</f>
        <v>2026</v>
      </c>
      <c r="CI5" s="55">
        <f>+CE!CH5</f>
        <v>2026</v>
      </c>
      <c r="CJ5" s="55">
        <f>+CE!CI5</f>
        <v>2026</v>
      </c>
      <c r="CK5" s="55">
        <f>+CE!CJ5</f>
        <v>2026</v>
      </c>
      <c r="CL5" s="55">
        <f>+CE!CK5</f>
        <v>2026</v>
      </c>
      <c r="CM5" s="55">
        <f>+CE!CL5</f>
        <v>2026</v>
      </c>
      <c r="CN5" s="55">
        <f>+CE!CM5</f>
        <v>2027</v>
      </c>
      <c r="CO5" s="55">
        <f>+CE!CN5</f>
        <v>2027</v>
      </c>
      <c r="CP5" s="55">
        <f>+CE!CO5</f>
        <v>2027</v>
      </c>
      <c r="CQ5" s="55">
        <f>+CE!CP5</f>
        <v>2027</v>
      </c>
      <c r="CR5" s="55">
        <f>+CE!CQ5</f>
        <v>2027</v>
      </c>
      <c r="CS5" s="55">
        <f>+CE!CR5</f>
        <v>2027</v>
      </c>
      <c r="CT5" s="55">
        <f>+CE!CS5</f>
        <v>2027</v>
      </c>
      <c r="CU5" s="55">
        <f>+CE!CT5</f>
        <v>2027</v>
      </c>
      <c r="CV5" s="55">
        <f>+CE!CU5</f>
        <v>2027</v>
      </c>
      <c r="CW5" s="55">
        <f>+CE!CV5</f>
        <v>2027</v>
      </c>
      <c r="CX5" s="55">
        <f>+CE!CW5</f>
        <v>2027</v>
      </c>
      <c r="CY5" s="55">
        <f>+CE!CX5</f>
        <v>2027</v>
      </c>
      <c r="CZ5" s="55">
        <f>+CE!CY5</f>
        <v>2028</v>
      </c>
      <c r="DA5" s="55">
        <f>+CE!CZ5</f>
        <v>2028</v>
      </c>
      <c r="DB5" s="55">
        <f>+CE!DA5</f>
        <v>2028</v>
      </c>
      <c r="DC5" s="55">
        <f>+CE!DB5</f>
        <v>2028</v>
      </c>
      <c r="DD5" s="55">
        <f>+CE!DC5</f>
        <v>2028</v>
      </c>
      <c r="DE5" s="55">
        <f>+CE!DD5</f>
        <v>2028</v>
      </c>
      <c r="DF5" s="55">
        <f>+CE!DE5</f>
        <v>2028</v>
      </c>
      <c r="DG5" s="55">
        <f>+CE!DF5</f>
        <v>2028</v>
      </c>
      <c r="DH5" s="55">
        <f>+CE!DG5</f>
        <v>2028</v>
      </c>
      <c r="DI5" s="55">
        <f>+CE!DH5</f>
        <v>2028</v>
      </c>
      <c r="DJ5" s="55">
        <f>+CE!DI5</f>
        <v>2028</v>
      </c>
      <c r="DK5" s="55">
        <f>+CE!DJ5</f>
        <v>2028</v>
      </c>
      <c r="DL5" s="55">
        <f>+CE!DK5</f>
        <v>2029</v>
      </c>
      <c r="DM5" s="55">
        <f>+CE!DL5</f>
        <v>2029</v>
      </c>
      <c r="DN5" s="55">
        <f>+CE!DM5</f>
        <v>2029</v>
      </c>
      <c r="DO5" s="55">
        <f>+CE!DN5</f>
        <v>2029</v>
      </c>
      <c r="DP5" s="55">
        <f>+CE!DO5</f>
        <v>2029</v>
      </c>
      <c r="DQ5" s="55">
        <f>+CE!DP5</f>
        <v>2029</v>
      </c>
      <c r="DR5" s="55">
        <f>+CE!DQ5</f>
        <v>2029</v>
      </c>
      <c r="DS5" s="55">
        <f>+CE!DR5</f>
        <v>2029</v>
      </c>
      <c r="DT5" s="55">
        <f>+CE!DS5</f>
        <v>2029</v>
      </c>
      <c r="DU5" s="55">
        <f>+CE!DT5</f>
        <v>2029</v>
      </c>
      <c r="DV5" s="55">
        <f>+CE!DU5</f>
        <v>2029</v>
      </c>
      <c r="DW5" s="55">
        <f>+CE!DV5</f>
        <v>2029</v>
      </c>
      <c r="DY5" s="87">
        <f>+CE!DX5</f>
        <v>2020</v>
      </c>
      <c r="DZ5" s="87">
        <f>+CE!DY5</f>
        <v>2021</v>
      </c>
      <c r="EA5" s="87">
        <f>+CE!DZ5</f>
        <v>2022</v>
      </c>
      <c r="EB5" s="87">
        <f>+CE!EA5</f>
        <v>2023</v>
      </c>
      <c r="EC5" s="87">
        <f>+CE!EB5</f>
        <v>2024</v>
      </c>
      <c r="ED5" s="87">
        <f>+CE!EC5</f>
        <v>2025</v>
      </c>
      <c r="EE5" s="87">
        <f>+CE!ED5</f>
        <v>2026</v>
      </c>
      <c r="EF5" s="87">
        <f>+CE!EE5</f>
        <v>2027</v>
      </c>
      <c r="EG5" s="87">
        <f>+CE!EF5</f>
        <v>2028</v>
      </c>
      <c r="EH5" s="87">
        <f>+CE!EG5</f>
        <v>2029</v>
      </c>
    </row>
    <row r="6" spans="2:138" s="16" customFormat="1" x14ac:dyDescent="0.25">
      <c r="G6" s="87" t="str">
        <f>+CE!F6</f>
        <v>mese</v>
      </c>
      <c r="H6" s="55" t="str">
        <f>+CE!G6</f>
        <v>gen</v>
      </c>
      <c r="I6" s="55" t="str">
        <f>+CE!H6</f>
        <v>feb</v>
      </c>
      <c r="J6" s="55" t="str">
        <f>+CE!I6</f>
        <v>mar</v>
      </c>
      <c r="K6" s="55" t="str">
        <f>+CE!J6</f>
        <v>apr</v>
      </c>
      <c r="L6" s="55" t="str">
        <f>+CE!K6</f>
        <v>mag</v>
      </c>
      <c r="M6" s="55" t="str">
        <f>+CE!L6</f>
        <v>giu</v>
      </c>
      <c r="N6" s="55" t="str">
        <f>+CE!M6</f>
        <v>lug</v>
      </c>
      <c r="O6" s="55" t="str">
        <f>+CE!N6</f>
        <v>ago</v>
      </c>
      <c r="P6" s="55" t="str">
        <f>+CE!O6</f>
        <v>set</v>
      </c>
      <c r="Q6" s="55" t="str">
        <f>+CE!P6</f>
        <v>ott</v>
      </c>
      <c r="R6" s="55" t="str">
        <f>+CE!Q6</f>
        <v>nov</v>
      </c>
      <c r="S6" s="55" t="str">
        <f>+CE!R6</f>
        <v>dic</v>
      </c>
      <c r="T6" s="55" t="str">
        <f>+CE!S6</f>
        <v>gen</v>
      </c>
      <c r="U6" s="55" t="str">
        <f>+CE!T6</f>
        <v>feb</v>
      </c>
      <c r="V6" s="55" t="str">
        <f>+CE!U6</f>
        <v>mar</v>
      </c>
      <c r="W6" s="55" t="str">
        <f>+CE!V6</f>
        <v>apr</v>
      </c>
      <c r="X6" s="55" t="str">
        <f>+CE!W6</f>
        <v>mag</v>
      </c>
      <c r="Y6" s="55" t="str">
        <f>+CE!X6</f>
        <v>giu</v>
      </c>
      <c r="Z6" s="55" t="str">
        <f>+CE!Y6</f>
        <v>lug</v>
      </c>
      <c r="AA6" s="55" t="str">
        <f>+CE!Z6</f>
        <v>ago</v>
      </c>
      <c r="AB6" s="55" t="str">
        <f>+CE!AA6</f>
        <v>set</v>
      </c>
      <c r="AC6" s="55" t="str">
        <f>+CE!AB6</f>
        <v>ott</v>
      </c>
      <c r="AD6" s="55" t="str">
        <f>+CE!AC6</f>
        <v>nov</v>
      </c>
      <c r="AE6" s="55" t="str">
        <f>+CE!AD6</f>
        <v>dic</v>
      </c>
      <c r="AF6" s="55" t="str">
        <f>+CE!AE6</f>
        <v>gen</v>
      </c>
      <c r="AG6" s="55" t="str">
        <f>+CE!AF6</f>
        <v>feb</v>
      </c>
      <c r="AH6" s="55" t="str">
        <f>+CE!AG6</f>
        <v>mar</v>
      </c>
      <c r="AI6" s="55" t="str">
        <f>+CE!AH6</f>
        <v>apr</v>
      </c>
      <c r="AJ6" s="55" t="str">
        <f>+CE!AI6</f>
        <v>mag</v>
      </c>
      <c r="AK6" s="55" t="str">
        <f>+CE!AJ6</f>
        <v>giu</v>
      </c>
      <c r="AL6" s="55" t="str">
        <f>+CE!AK6</f>
        <v>lug</v>
      </c>
      <c r="AM6" s="55" t="str">
        <f>+CE!AL6</f>
        <v>ago</v>
      </c>
      <c r="AN6" s="55" t="str">
        <f>+CE!AM6</f>
        <v>set</v>
      </c>
      <c r="AO6" s="55" t="str">
        <f>+CE!AN6</f>
        <v>ott</v>
      </c>
      <c r="AP6" s="55" t="str">
        <f>+CE!AO6</f>
        <v>nov</v>
      </c>
      <c r="AQ6" s="55" t="str">
        <f>+CE!AP6</f>
        <v>dic</v>
      </c>
      <c r="AR6" s="55" t="str">
        <f>+CE!AQ6</f>
        <v>gen</v>
      </c>
      <c r="AS6" s="55" t="str">
        <f>+CE!AR6</f>
        <v>feb</v>
      </c>
      <c r="AT6" s="55" t="str">
        <f>+CE!AS6</f>
        <v>mar</v>
      </c>
      <c r="AU6" s="55" t="str">
        <f>+CE!AT6</f>
        <v>apr</v>
      </c>
      <c r="AV6" s="55" t="str">
        <f>+CE!AU6</f>
        <v>mag</v>
      </c>
      <c r="AW6" s="55" t="str">
        <f>+CE!AV6</f>
        <v>giu</v>
      </c>
      <c r="AX6" s="55" t="str">
        <f>+CE!AW6</f>
        <v>lug</v>
      </c>
      <c r="AY6" s="55" t="str">
        <f>+CE!AX6</f>
        <v>ago</v>
      </c>
      <c r="AZ6" s="55" t="str">
        <f>+CE!AY6</f>
        <v>set</v>
      </c>
      <c r="BA6" s="55" t="str">
        <f>+CE!AZ6</f>
        <v>ott</v>
      </c>
      <c r="BB6" s="55" t="str">
        <f>+CE!BA6</f>
        <v>nov</v>
      </c>
      <c r="BC6" s="55" t="str">
        <f>+CE!BB6</f>
        <v>dic</v>
      </c>
      <c r="BD6" s="55" t="str">
        <f>+CE!BC6</f>
        <v>gen</v>
      </c>
      <c r="BE6" s="55" t="str">
        <f>+CE!BD6</f>
        <v>feb</v>
      </c>
      <c r="BF6" s="55" t="str">
        <f>+CE!BE6</f>
        <v>mar</v>
      </c>
      <c r="BG6" s="55" t="str">
        <f>+CE!BF6</f>
        <v>apr</v>
      </c>
      <c r="BH6" s="55" t="str">
        <f>+CE!BG6</f>
        <v>mag</v>
      </c>
      <c r="BI6" s="55" t="str">
        <f>+CE!BH6</f>
        <v>giu</v>
      </c>
      <c r="BJ6" s="55" t="str">
        <f>+CE!BI6</f>
        <v>lug</v>
      </c>
      <c r="BK6" s="55" t="str">
        <f>+CE!BJ6</f>
        <v>ago</v>
      </c>
      <c r="BL6" s="55" t="str">
        <f>+CE!BK6</f>
        <v>set</v>
      </c>
      <c r="BM6" s="55" t="str">
        <f>+CE!BL6</f>
        <v>ott</v>
      </c>
      <c r="BN6" s="55" t="str">
        <f>+CE!BM6</f>
        <v>nov</v>
      </c>
      <c r="BO6" s="55" t="str">
        <f>+CE!BN6</f>
        <v>dic</v>
      </c>
      <c r="BP6" s="55" t="str">
        <f>+CE!BO6</f>
        <v>gen</v>
      </c>
      <c r="BQ6" s="55" t="str">
        <f>+CE!BP6</f>
        <v>feb</v>
      </c>
      <c r="BR6" s="55" t="str">
        <f>+CE!BQ6</f>
        <v>mar</v>
      </c>
      <c r="BS6" s="55" t="str">
        <f>+CE!BR6</f>
        <v>apr</v>
      </c>
      <c r="BT6" s="55" t="str">
        <f>+CE!BS6</f>
        <v>mag</v>
      </c>
      <c r="BU6" s="55" t="str">
        <f>+CE!BT6</f>
        <v>giu</v>
      </c>
      <c r="BV6" s="55" t="str">
        <f>+CE!BU6</f>
        <v>lug</v>
      </c>
      <c r="BW6" s="55" t="str">
        <f>+CE!BV6</f>
        <v>ago</v>
      </c>
      <c r="BX6" s="55" t="str">
        <f>+CE!BW6</f>
        <v>set</v>
      </c>
      <c r="BY6" s="55" t="str">
        <f>+CE!BX6</f>
        <v>ott</v>
      </c>
      <c r="BZ6" s="55" t="str">
        <f>+CE!BY6</f>
        <v>nov</v>
      </c>
      <c r="CA6" s="55" t="str">
        <f>+CE!BZ6</f>
        <v>dic</v>
      </c>
      <c r="CB6" s="55" t="str">
        <f>+CE!CA6</f>
        <v>gen</v>
      </c>
      <c r="CC6" s="55" t="str">
        <f>+CE!CB6</f>
        <v>feb</v>
      </c>
      <c r="CD6" s="55" t="str">
        <f>+CE!CC6</f>
        <v>mar</v>
      </c>
      <c r="CE6" s="55" t="str">
        <f>+CE!CD6</f>
        <v>apr</v>
      </c>
      <c r="CF6" s="55" t="str">
        <f>+CE!CE6</f>
        <v>mag</v>
      </c>
      <c r="CG6" s="55" t="str">
        <f>+CE!CF6</f>
        <v>giu</v>
      </c>
      <c r="CH6" s="55" t="str">
        <f>+CE!CG6</f>
        <v>lug</v>
      </c>
      <c r="CI6" s="55" t="str">
        <f>+CE!CH6</f>
        <v>ago</v>
      </c>
      <c r="CJ6" s="55" t="str">
        <f>+CE!CI6</f>
        <v>set</v>
      </c>
      <c r="CK6" s="55" t="str">
        <f>+CE!CJ6</f>
        <v>ott</v>
      </c>
      <c r="CL6" s="55" t="str">
        <f>+CE!CK6</f>
        <v>nov</v>
      </c>
      <c r="CM6" s="55" t="str">
        <f>+CE!CL6</f>
        <v>dic</v>
      </c>
      <c r="CN6" s="55" t="str">
        <f>+CE!CM6</f>
        <v>gen</v>
      </c>
      <c r="CO6" s="55" t="str">
        <f>+CE!CN6</f>
        <v>feb</v>
      </c>
      <c r="CP6" s="55" t="str">
        <f>+CE!CO6</f>
        <v>mar</v>
      </c>
      <c r="CQ6" s="55" t="str">
        <f>+CE!CP6</f>
        <v>apr</v>
      </c>
      <c r="CR6" s="55" t="str">
        <f>+CE!CQ6</f>
        <v>mag</v>
      </c>
      <c r="CS6" s="55" t="str">
        <f>+CE!CR6</f>
        <v>giu</v>
      </c>
      <c r="CT6" s="55" t="str">
        <f>+CE!CS6</f>
        <v>lug</v>
      </c>
      <c r="CU6" s="55" t="str">
        <f>+CE!CT6</f>
        <v>ago</v>
      </c>
      <c r="CV6" s="55" t="str">
        <f>+CE!CU6</f>
        <v>set</v>
      </c>
      <c r="CW6" s="55" t="str">
        <f>+CE!CV6</f>
        <v>ott</v>
      </c>
      <c r="CX6" s="55" t="str">
        <f>+CE!CW6</f>
        <v>nov</v>
      </c>
      <c r="CY6" s="55" t="str">
        <f>+CE!CX6</f>
        <v>dic</v>
      </c>
      <c r="CZ6" s="55" t="str">
        <f>+CE!CY6</f>
        <v>gen</v>
      </c>
      <c r="DA6" s="55" t="str">
        <f>+CE!CZ6</f>
        <v>feb</v>
      </c>
      <c r="DB6" s="55" t="str">
        <f>+CE!DA6</f>
        <v>mar</v>
      </c>
      <c r="DC6" s="55" t="str">
        <f>+CE!DB6</f>
        <v>apr</v>
      </c>
      <c r="DD6" s="55" t="str">
        <f>+CE!DC6</f>
        <v>mag</v>
      </c>
      <c r="DE6" s="55" t="str">
        <f>+CE!DD6</f>
        <v>giu</v>
      </c>
      <c r="DF6" s="55" t="str">
        <f>+CE!DE6</f>
        <v>lug</v>
      </c>
      <c r="DG6" s="55" t="str">
        <f>+CE!DF6</f>
        <v>ago</v>
      </c>
      <c r="DH6" s="55" t="str">
        <f>+CE!DG6</f>
        <v>set</v>
      </c>
      <c r="DI6" s="55" t="str">
        <f>+CE!DH6</f>
        <v>ott</v>
      </c>
      <c r="DJ6" s="55" t="str">
        <f>+CE!DI6</f>
        <v>nov</v>
      </c>
      <c r="DK6" s="55" t="str">
        <f>+CE!DJ6</f>
        <v>dic</v>
      </c>
      <c r="DL6" s="55" t="str">
        <f>+CE!DK6</f>
        <v>gen</v>
      </c>
      <c r="DM6" s="55" t="str">
        <f>+CE!DL6</f>
        <v>feb</v>
      </c>
      <c r="DN6" s="55" t="str">
        <f>+CE!DM6</f>
        <v>mar</v>
      </c>
      <c r="DO6" s="55" t="str">
        <f>+CE!DN6</f>
        <v>apr</v>
      </c>
      <c r="DP6" s="55" t="str">
        <f>+CE!DO6</f>
        <v>mag</v>
      </c>
      <c r="DQ6" s="55" t="str">
        <f>+CE!DP6</f>
        <v>giu</v>
      </c>
      <c r="DR6" s="55" t="str">
        <f>+CE!DQ6</f>
        <v>lug</v>
      </c>
      <c r="DS6" s="55" t="str">
        <f>+CE!DR6</f>
        <v>ago</v>
      </c>
      <c r="DT6" s="55" t="str">
        <f>+CE!DS6</f>
        <v>set</v>
      </c>
      <c r="DU6" s="55" t="str">
        <f>+CE!DT6</f>
        <v>ott</v>
      </c>
      <c r="DV6" s="55" t="str">
        <f>+CE!DU6</f>
        <v>nov</v>
      </c>
      <c r="DW6" s="55" t="str">
        <f>+CE!DV6</f>
        <v>dic</v>
      </c>
    </row>
    <row r="7" spans="2:138" ht="18.75" x14ac:dyDescent="0.3">
      <c r="E7" s="29" t="s">
        <v>163</v>
      </c>
      <c r="F7" s="81"/>
    </row>
    <row r="8" spans="2:138" x14ac:dyDescent="0.25">
      <c r="F8" s="82"/>
    </row>
    <row r="9" spans="2:138" x14ac:dyDescent="0.25">
      <c r="F9" s="70" t="s">
        <v>164</v>
      </c>
      <c r="H9" s="100">
        <f>+Vendite!G101+Bilancio_In!I5</f>
        <v>135000</v>
      </c>
      <c r="I9" s="100">
        <f>+Vendite!H101+Bilancio_In!J5</f>
        <v>227840</v>
      </c>
      <c r="J9" s="100">
        <f>+Vendite!I101+Bilancio_In!K5</f>
        <v>87840</v>
      </c>
      <c r="K9" s="100">
        <f>+Vendite!J101+Bilancio_In!L5</f>
        <v>87840</v>
      </c>
      <c r="L9" s="100">
        <f>+Vendite!K101+Bilancio_In!M5</f>
        <v>87840</v>
      </c>
      <c r="M9" s="100">
        <f>+Vendite!L101+Bilancio_In!N5</f>
        <v>87840</v>
      </c>
      <c r="N9" s="100">
        <f>+Vendite!M101+Bilancio_In!O5</f>
        <v>87840</v>
      </c>
      <c r="O9" s="100">
        <f>+Vendite!N101+Bilancio_In!P5</f>
        <v>87840</v>
      </c>
      <c r="P9" s="100">
        <f>+Vendite!O101+Bilancio_In!Q5</f>
        <v>87840</v>
      </c>
      <c r="Q9" s="100">
        <f>+Vendite!P101+Bilancio_In!R5</f>
        <v>87840</v>
      </c>
      <c r="R9" s="100">
        <f>+Vendite!Q101+Bilancio_In!S5</f>
        <v>87840</v>
      </c>
      <c r="S9" s="100">
        <f>+Vendite!R101+Bilancio_In!T5</f>
        <v>87840</v>
      </c>
      <c r="T9" s="100">
        <f>+Vendite!S101+Bilancio_In!U5</f>
        <v>87840</v>
      </c>
      <c r="U9" s="100">
        <f>+Vendite!T101+Bilancio_In!V5</f>
        <v>219600</v>
      </c>
      <c r="V9" s="100">
        <f>+Vendite!U101+Bilancio_In!W5</f>
        <v>219600</v>
      </c>
      <c r="W9" s="100">
        <f>+Vendite!V101+Bilancio_In!X5</f>
        <v>219600</v>
      </c>
      <c r="X9" s="100">
        <f>+Vendite!W101+Bilancio_In!Y5</f>
        <v>219600</v>
      </c>
      <c r="Y9" s="100">
        <f>+Vendite!X101+Bilancio_In!Z5</f>
        <v>219600</v>
      </c>
      <c r="Z9" s="100">
        <f>+Vendite!Y101+Bilancio_In!AA5</f>
        <v>219600</v>
      </c>
      <c r="AA9" s="100">
        <f>+Vendite!Z101+Bilancio_In!AB5</f>
        <v>219600</v>
      </c>
      <c r="AB9" s="100">
        <f>+Vendite!AA101+Bilancio_In!AC5</f>
        <v>219600</v>
      </c>
      <c r="AC9" s="100">
        <f>+Vendite!AB101+Bilancio_In!AD5</f>
        <v>219600</v>
      </c>
      <c r="AD9" s="100">
        <f>+Vendite!AC101+Bilancio_In!AE5</f>
        <v>219600</v>
      </c>
      <c r="AE9" s="100">
        <f>+Vendite!AD101+Bilancio_In!AF5</f>
        <v>219600</v>
      </c>
      <c r="AF9" s="100">
        <f>+Vendite!AE101+Bilancio_In!AG5</f>
        <v>219600</v>
      </c>
      <c r="AG9" s="100">
        <f>+Vendite!AF101+Bilancio_In!AH5</f>
        <v>219600</v>
      </c>
      <c r="AH9" s="100">
        <f>+Vendite!AG101+Bilancio_In!AI5</f>
        <v>219600</v>
      </c>
      <c r="AI9" s="100">
        <f>+Vendite!AH101+Bilancio_In!AJ5</f>
        <v>219600</v>
      </c>
      <c r="AJ9" s="100">
        <f>+Vendite!AI101+Bilancio_In!AK5</f>
        <v>219600</v>
      </c>
      <c r="AK9" s="100">
        <f>+Vendite!AJ101+Bilancio_In!AL5</f>
        <v>219600</v>
      </c>
      <c r="AL9" s="100">
        <f>+Vendite!AK101+Bilancio_In!AM5</f>
        <v>219600</v>
      </c>
      <c r="AM9" s="100">
        <f>+Vendite!AL101+Bilancio_In!AN5</f>
        <v>219600</v>
      </c>
      <c r="AN9" s="100">
        <f>+Vendite!AM101+Bilancio_In!AO5</f>
        <v>219600</v>
      </c>
      <c r="AO9" s="100">
        <f>+Vendite!AN101+Bilancio_In!AP5</f>
        <v>219600</v>
      </c>
      <c r="AP9" s="100">
        <f>+Vendite!AO101+Bilancio_In!AQ5</f>
        <v>219600</v>
      </c>
      <c r="AQ9" s="100">
        <f>+Vendite!AP101+Bilancio_In!AR5</f>
        <v>219600</v>
      </c>
      <c r="AR9" s="100">
        <f>+Vendite!AQ101+Bilancio_In!AS5</f>
        <v>219600</v>
      </c>
      <c r="AS9" s="100">
        <f>+Vendite!AR101+Bilancio_In!AT5</f>
        <v>219600</v>
      </c>
      <c r="AT9" s="100">
        <f>+Vendite!AS101+Bilancio_In!AU5</f>
        <v>219600</v>
      </c>
      <c r="AU9" s="100">
        <f>+Vendite!AT101+Bilancio_In!AV5</f>
        <v>219600</v>
      </c>
      <c r="AV9" s="100">
        <f>+Vendite!AU101+Bilancio_In!AW5</f>
        <v>219600</v>
      </c>
      <c r="AW9" s="100">
        <f>+Vendite!AV101+Bilancio_In!AX5</f>
        <v>219600</v>
      </c>
      <c r="AX9" s="100">
        <f>+Vendite!AW101+Bilancio_In!AY5</f>
        <v>219600</v>
      </c>
      <c r="AY9" s="100">
        <f>+Vendite!AX101+Bilancio_In!AZ5</f>
        <v>219600</v>
      </c>
      <c r="AZ9" s="100">
        <f>+Vendite!AY101+Bilancio_In!BA5</f>
        <v>219600</v>
      </c>
      <c r="BA9" s="100">
        <f>+Vendite!AZ101+Bilancio_In!BB5</f>
        <v>219600</v>
      </c>
      <c r="BB9" s="100">
        <f>+Vendite!BA101+Bilancio_In!BC5</f>
        <v>219600</v>
      </c>
      <c r="BC9" s="100">
        <f>+Vendite!BB101+Bilancio_In!BD5</f>
        <v>219600</v>
      </c>
      <c r="BD9" s="100">
        <f>+Vendite!BC101+Bilancio_In!BE5</f>
        <v>219600</v>
      </c>
      <c r="BE9" s="100">
        <f>+Vendite!BD101+Bilancio_In!BF5</f>
        <v>219600</v>
      </c>
      <c r="BF9" s="100">
        <f>+Vendite!BE101+Bilancio_In!BG5</f>
        <v>219600</v>
      </c>
      <c r="BG9" s="100">
        <f>+Vendite!BF101+Bilancio_In!BH5</f>
        <v>219600</v>
      </c>
      <c r="BH9" s="100">
        <f>+Vendite!BG101+Bilancio_In!BI5</f>
        <v>219600</v>
      </c>
      <c r="BI9" s="100">
        <f>+Vendite!BH101+Bilancio_In!BJ5</f>
        <v>219600</v>
      </c>
      <c r="BJ9" s="100">
        <f>+Vendite!BI101+Bilancio_In!BK5</f>
        <v>219600</v>
      </c>
      <c r="BK9" s="100">
        <f>+Vendite!BJ101+Bilancio_In!BL5</f>
        <v>219600</v>
      </c>
      <c r="BL9" s="100">
        <f>+Vendite!BK101+Bilancio_In!BM5</f>
        <v>219600</v>
      </c>
      <c r="BM9" s="100">
        <f>+Vendite!BL101+Bilancio_In!BN5</f>
        <v>219600</v>
      </c>
      <c r="BN9" s="100">
        <f>+Vendite!BM101+Bilancio_In!BO5</f>
        <v>219600</v>
      </c>
      <c r="BO9" s="100">
        <f>+Vendite!BN101+Bilancio_In!BP5</f>
        <v>219600</v>
      </c>
      <c r="BP9" s="100">
        <f>+Vendite!BO101+Bilancio_In!BQ5</f>
        <v>219600</v>
      </c>
      <c r="BQ9" s="100">
        <f>+Vendite!BP101+Bilancio_In!BR5</f>
        <v>219600</v>
      </c>
      <c r="BR9" s="100">
        <f>+Vendite!BQ101+Bilancio_In!BS5</f>
        <v>219600</v>
      </c>
      <c r="BS9" s="100">
        <f>+Vendite!BR101+Bilancio_In!BT5</f>
        <v>219600</v>
      </c>
      <c r="BT9" s="100">
        <f>+Vendite!BS101+Bilancio_In!BU5</f>
        <v>219600</v>
      </c>
      <c r="BU9" s="100">
        <f>+Vendite!BT101+Bilancio_In!BV5</f>
        <v>219600</v>
      </c>
      <c r="BV9" s="100">
        <f>+Vendite!BU101+Bilancio_In!BW5</f>
        <v>219600</v>
      </c>
      <c r="BW9" s="100">
        <f>+Vendite!BV101+Bilancio_In!BX5</f>
        <v>219600</v>
      </c>
      <c r="BX9" s="100">
        <f>+Vendite!BW101+Bilancio_In!BY5</f>
        <v>219600</v>
      </c>
      <c r="BY9" s="100">
        <f>+Vendite!BX101+Bilancio_In!BZ5</f>
        <v>219600</v>
      </c>
      <c r="BZ9" s="100">
        <f>+Vendite!BY101+Bilancio_In!CA5</f>
        <v>219600</v>
      </c>
      <c r="CA9" s="100">
        <f>+Vendite!BZ101+Bilancio_In!CB5</f>
        <v>219600</v>
      </c>
      <c r="CB9" s="100">
        <f>+Vendite!CA101+Bilancio_In!CC5</f>
        <v>219600</v>
      </c>
      <c r="CC9" s="100">
        <f>+Vendite!CB101+Bilancio_In!CD5</f>
        <v>219600</v>
      </c>
      <c r="CD9" s="100">
        <f>+Vendite!CC101+Bilancio_In!CE5</f>
        <v>219600</v>
      </c>
      <c r="CE9" s="100">
        <f>+Vendite!CD101+Bilancio_In!CF5</f>
        <v>219600</v>
      </c>
      <c r="CF9" s="100">
        <f>+Vendite!CE101+Bilancio_In!CG5</f>
        <v>219600</v>
      </c>
      <c r="CG9" s="100">
        <f>+Vendite!CF101+Bilancio_In!CH5</f>
        <v>219600</v>
      </c>
      <c r="CH9" s="100">
        <f>+Vendite!CG101+Bilancio_In!CI5</f>
        <v>219600</v>
      </c>
      <c r="CI9" s="100">
        <f>+Vendite!CH101+Bilancio_In!CJ5</f>
        <v>219600</v>
      </c>
      <c r="CJ9" s="100">
        <f>+Vendite!CI101+Bilancio_In!CK5</f>
        <v>219600</v>
      </c>
      <c r="CK9" s="100">
        <f>+Vendite!CJ101+Bilancio_In!CL5</f>
        <v>219600</v>
      </c>
      <c r="CL9" s="100">
        <f>+Vendite!CK101+Bilancio_In!CM5</f>
        <v>219600</v>
      </c>
      <c r="CM9" s="100">
        <f>+Vendite!CL101+Bilancio_In!CN5</f>
        <v>219600</v>
      </c>
      <c r="CN9" s="100">
        <f>+Vendite!CM101+Bilancio_In!CO5</f>
        <v>219600</v>
      </c>
      <c r="CO9" s="100">
        <f>+Vendite!CN101+Bilancio_In!CP5</f>
        <v>219600</v>
      </c>
      <c r="CP9" s="100">
        <f>+Vendite!CO101+Bilancio_In!CQ5</f>
        <v>219600</v>
      </c>
      <c r="CQ9" s="100">
        <f>+Vendite!CP101+Bilancio_In!CR5</f>
        <v>219600</v>
      </c>
      <c r="CR9" s="100">
        <f>+Vendite!CQ101+Bilancio_In!CS5</f>
        <v>219600</v>
      </c>
      <c r="CS9" s="100">
        <f>+Vendite!CR101+Bilancio_In!CT5</f>
        <v>219600</v>
      </c>
      <c r="CT9" s="100">
        <f>+Vendite!CS101+Bilancio_In!CU5</f>
        <v>219600</v>
      </c>
      <c r="CU9" s="100">
        <f>+Vendite!CT101+Bilancio_In!CV5</f>
        <v>219600</v>
      </c>
      <c r="CV9" s="100">
        <f>+Vendite!CU101+Bilancio_In!CW5</f>
        <v>219600</v>
      </c>
      <c r="CW9" s="100">
        <f>+Vendite!CV101+Bilancio_In!CX5</f>
        <v>219600</v>
      </c>
      <c r="CX9" s="100">
        <f>+Vendite!CW101+Bilancio_In!CY5</f>
        <v>219600</v>
      </c>
      <c r="CY9" s="100">
        <f>+Vendite!CX101+Bilancio_In!CZ5</f>
        <v>219600</v>
      </c>
      <c r="CZ9" s="100">
        <f>+Vendite!CY101+Bilancio_In!DA5</f>
        <v>219600</v>
      </c>
      <c r="DA9" s="100">
        <f>+Vendite!CZ101+Bilancio_In!DB5</f>
        <v>219600</v>
      </c>
      <c r="DB9" s="100">
        <f>+Vendite!DA101+Bilancio_In!DC5</f>
        <v>219600</v>
      </c>
      <c r="DC9" s="100">
        <f>+Vendite!DB101+Bilancio_In!DD5</f>
        <v>219600</v>
      </c>
      <c r="DD9" s="100">
        <f>+Vendite!DC101+Bilancio_In!DE5</f>
        <v>219600</v>
      </c>
      <c r="DE9" s="100">
        <f>+Vendite!DD101+Bilancio_In!DF5</f>
        <v>219600</v>
      </c>
      <c r="DF9" s="100">
        <f>+Vendite!DE101+Bilancio_In!DG5</f>
        <v>219600</v>
      </c>
      <c r="DG9" s="100">
        <f>+Vendite!DF101+Bilancio_In!DH5</f>
        <v>219600</v>
      </c>
      <c r="DH9" s="100">
        <f>+Vendite!DG101+Bilancio_In!DI5</f>
        <v>219600</v>
      </c>
      <c r="DI9" s="100">
        <f>+Vendite!DH101+Bilancio_In!DJ5</f>
        <v>219600</v>
      </c>
      <c r="DJ9" s="100">
        <f>+Vendite!DI101+Bilancio_In!DK5</f>
        <v>219600</v>
      </c>
      <c r="DK9" s="100">
        <f>+Vendite!DJ101+Bilancio_In!DL5</f>
        <v>219600</v>
      </c>
      <c r="DL9" s="100">
        <f>+Vendite!DK101+Bilancio_In!DM5</f>
        <v>219600</v>
      </c>
      <c r="DM9" s="100">
        <f>+Vendite!DL101+Bilancio_In!DN5</f>
        <v>219600</v>
      </c>
      <c r="DN9" s="100">
        <f>+Vendite!DM101+Bilancio_In!DO5</f>
        <v>219600</v>
      </c>
      <c r="DO9" s="100">
        <f>+Vendite!DN101+Bilancio_In!DP5</f>
        <v>219600</v>
      </c>
      <c r="DP9" s="100">
        <f>+Vendite!DO101+Bilancio_In!DQ5</f>
        <v>219600</v>
      </c>
      <c r="DQ9" s="100">
        <f>+Vendite!DP101+Bilancio_In!DR5</f>
        <v>219600</v>
      </c>
      <c r="DR9" s="100">
        <f>+Vendite!DQ101+Bilancio_In!DS5</f>
        <v>219600</v>
      </c>
      <c r="DS9" s="100">
        <f>+Vendite!DR101+Bilancio_In!DT5</f>
        <v>219600</v>
      </c>
      <c r="DT9" s="100">
        <f>+Vendite!DS101+Bilancio_In!DU5</f>
        <v>219600</v>
      </c>
      <c r="DU9" s="100">
        <f>+Vendite!DT101+Bilancio_In!DV5</f>
        <v>219600</v>
      </c>
      <c r="DV9" s="100">
        <f>+Vendite!DU101+Bilancio_In!DW5</f>
        <v>219600</v>
      </c>
      <c r="DW9" s="100">
        <f>+Vendite!DV101+Bilancio_In!DX5</f>
        <v>219600</v>
      </c>
      <c r="DY9" s="100">
        <f>+SUMIF($H$5:$DW$5,DY$5,$H9:$DW9)</f>
        <v>1241240</v>
      </c>
      <c r="DZ9" s="100">
        <f>+SUM(T9:AE9)</f>
        <v>2503440</v>
      </c>
      <c r="EA9" s="100">
        <f>+SUM(AF9:AQ9)</f>
        <v>2635200</v>
      </c>
      <c r="EB9" s="100">
        <f>+SUM(AR9:BC9)</f>
        <v>2635200</v>
      </c>
      <c r="EC9" s="100">
        <f>+SUM(BD9:BO9)</f>
        <v>2635200</v>
      </c>
      <c r="ED9" s="100">
        <f>+SUM(BP9:CA9)</f>
        <v>2635200</v>
      </c>
      <c r="EE9" s="100">
        <f>+SUM(CB9:CM9)</f>
        <v>2635200</v>
      </c>
      <c r="EF9" s="100">
        <f>+SUM(CN9:CY9)</f>
        <v>2635200</v>
      </c>
      <c r="EG9" s="100">
        <f>+SUM(CZ9:DK9)</f>
        <v>2635200</v>
      </c>
      <c r="EH9" s="100">
        <f>+SUM(DL9:DW9)</f>
        <v>2635200</v>
      </c>
    </row>
    <row r="10" spans="2:138" x14ac:dyDescent="0.25">
      <c r="F10" s="71" t="s">
        <v>134</v>
      </c>
      <c r="H10" s="100">
        <f>+Equity!F5</f>
        <v>0</v>
      </c>
      <c r="I10" s="100">
        <f>+Equity!G5</f>
        <v>0</v>
      </c>
      <c r="J10" s="100">
        <f>+Equity!H5</f>
        <v>0</v>
      </c>
      <c r="K10" s="100">
        <f>+Equity!I5</f>
        <v>0</v>
      </c>
      <c r="L10" s="100">
        <f>+Equity!J5</f>
        <v>50000</v>
      </c>
      <c r="M10" s="100">
        <f>+Equity!K5</f>
        <v>0</v>
      </c>
      <c r="N10" s="100">
        <f>+Equity!L5</f>
        <v>0</v>
      </c>
      <c r="O10" s="100">
        <f>+Equity!M5</f>
        <v>0</v>
      </c>
      <c r="P10" s="100">
        <f>+Equity!N5</f>
        <v>0</v>
      </c>
      <c r="Q10" s="100">
        <f>+Equity!O5</f>
        <v>0</v>
      </c>
      <c r="R10" s="100">
        <f>+Equity!P5</f>
        <v>0</v>
      </c>
      <c r="S10" s="100">
        <f>+Equity!Q5</f>
        <v>0</v>
      </c>
      <c r="T10" s="100">
        <f>+Equity!R5</f>
        <v>0</v>
      </c>
      <c r="U10" s="100">
        <f>+Equity!S5</f>
        <v>0</v>
      </c>
      <c r="V10" s="100">
        <f>+Equity!T5</f>
        <v>0</v>
      </c>
      <c r="W10" s="100">
        <f>+Equity!U5</f>
        <v>0</v>
      </c>
      <c r="X10" s="100">
        <f>+Equity!V5</f>
        <v>0</v>
      </c>
      <c r="Y10" s="100">
        <f>+Equity!W5</f>
        <v>0</v>
      </c>
      <c r="Z10" s="100">
        <f>+Equity!X5</f>
        <v>0</v>
      </c>
      <c r="AA10" s="100">
        <f>+Equity!Y5</f>
        <v>0</v>
      </c>
      <c r="AB10" s="100">
        <f>+Equity!Z5</f>
        <v>0</v>
      </c>
      <c r="AC10" s="100">
        <f>+Equity!AA5</f>
        <v>0</v>
      </c>
      <c r="AD10" s="100">
        <f>+Equity!AB5</f>
        <v>0</v>
      </c>
      <c r="AE10" s="100">
        <f>+Equity!AC5</f>
        <v>0</v>
      </c>
      <c r="AF10" s="100">
        <f>+Equity!AD5</f>
        <v>0</v>
      </c>
      <c r="AG10" s="100">
        <f>+Equity!AE5</f>
        <v>0</v>
      </c>
      <c r="AH10" s="100">
        <f>+Equity!AF5</f>
        <v>0</v>
      </c>
      <c r="AI10" s="100">
        <f>+Equity!AG5</f>
        <v>0</v>
      </c>
      <c r="AJ10" s="100">
        <f>+Equity!AH5</f>
        <v>0</v>
      </c>
      <c r="AK10" s="100">
        <f>+Equity!AI5</f>
        <v>0</v>
      </c>
      <c r="AL10" s="100">
        <f>+Equity!AJ5</f>
        <v>0</v>
      </c>
      <c r="AM10" s="100">
        <f>+Equity!AK5</f>
        <v>0</v>
      </c>
      <c r="AN10" s="100">
        <f>+Equity!AL5</f>
        <v>0</v>
      </c>
      <c r="AO10" s="100">
        <f>+Equity!AM5</f>
        <v>0</v>
      </c>
      <c r="AP10" s="100">
        <f>+Equity!AN5</f>
        <v>0</v>
      </c>
      <c r="AQ10" s="100">
        <f>+Equity!AO5</f>
        <v>0</v>
      </c>
      <c r="AR10" s="100">
        <f>+Equity!AP5</f>
        <v>0</v>
      </c>
      <c r="AS10" s="100">
        <f>+Equity!AQ5</f>
        <v>0</v>
      </c>
      <c r="AT10" s="100">
        <f>+Equity!AR5</f>
        <v>0</v>
      </c>
      <c r="AU10" s="100">
        <f>+Equity!AS5</f>
        <v>0</v>
      </c>
      <c r="AV10" s="100">
        <f>+Equity!AT5</f>
        <v>0</v>
      </c>
      <c r="AW10" s="100">
        <f>+Equity!AU5</f>
        <v>0</v>
      </c>
      <c r="AX10" s="100">
        <f>+Equity!AV5</f>
        <v>0</v>
      </c>
      <c r="AY10" s="100">
        <f>+Equity!AW5</f>
        <v>0</v>
      </c>
      <c r="AZ10" s="100">
        <f>+Equity!AX5</f>
        <v>0</v>
      </c>
      <c r="BA10" s="100">
        <f>+Equity!AY5</f>
        <v>0</v>
      </c>
      <c r="BB10" s="100">
        <f>+Equity!AZ5</f>
        <v>0</v>
      </c>
      <c r="BC10" s="100">
        <f>+Equity!BA5</f>
        <v>0</v>
      </c>
      <c r="BD10" s="100">
        <f>+Equity!BB5</f>
        <v>0</v>
      </c>
      <c r="BE10" s="100">
        <f>+Equity!BC5</f>
        <v>0</v>
      </c>
      <c r="BF10" s="100">
        <f>+Equity!BD5</f>
        <v>0</v>
      </c>
      <c r="BG10" s="100">
        <f>+Equity!BE5</f>
        <v>0</v>
      </c>
      <c r="BH10" s="100">
        <f>+Equity!BF5</f>
        <v>0</v>
      </c>
      <c r="BI10" s="100">
        <f>+Equity!BG5</f>
        <v>0</v>
      </c>
      <c r="BJ10" s="100">
        <f>+Equity!BH5</f>
        <v>0</v>
      </c>
      <c r="BK10" s="100">
        <f>+Equity!BI5</f>
        <v>0</v>
      </c>
      <c r="BL10" s="100">
        <f>+Equity!BJ5</f>
        <v>0</v>
      </c>
      <c r="BM10" s="100">
        <f>+Equity!BK5</f>
        <v>0</v>
      </c>
      <c r="BN10" s="100">
        <f>+Equity!BL5</f>
        <v>0</v>
      </c>
      <c r="BO10" s="100">
        <f>+Equity!BM5</f>
        <v>0</v>
      </c>
      <c r="BP10" s="100">
        <f>+Equity!BN5</f>
        <v>0</v>
      </c>
      <c r="BQ10" s="100">
        <f>+Equity!BO5</f>
        <v>0</v>
      </c>
      <c r="BR10" s="100">
        <f>+Equity!BP5</f>
        <v>0</v>
      </c>
      <c r="BS10" s="100">
        <f>+Equity!BQ5</f>
        <v>0</v>
      </c>
      <c r="BT10" s="100">
        <f>+Equity!BR5</f>
        <v>0</v>
      </c>
      <c r="BU10" s="100">
        <f>+Equity!BS5</f>
        <v>0</v>
      </c>
      <c r="BV10" s="100">
        <f>+Equity!BT5</f>
        <v>0</v>
      </c>
      <c r="BW10" s="100">
        <f>+Equity!BU5</f>
        <v>0</v>
      </c>
      <c r="BX10" s="100">
        <f>+Equity!BV5</f>
        <v>0</v>
      </c>
      <c r="BY10" s="100">
        <f>+Equity!BW5</f>
        <v>0</v>
      </c>
      <c r="BZ10" s="100">
        <f>+Equity!BX5</f>
        <v>0</v>
      </c>
      <c r="CA10" s="100">
        <f>+Equity!BY5</f>
        <v>0</v>
      </c>
      <c r="CB10" s="100">
        <f>+Equity!BZ5</f>
        <v>0</v>
      </c>
      <c r="CC10" s="100">
        <f>+Equity!CA5</f>
        <v>0</v>
      </c>
      <c r="CD10" s="100">
        <f>+Equity!CB5</f>
        <v>0</v>
      </c>
      <c r="CE10" s="100">
        <f>+Equity!CC5</f>
        <v>0</v>
      </c>
      <c r="CF10" s="100">
        <f>+Equity!CD5</f>
        <v>0</v>
      </c>
      <c r="CG10" s="100">
        <f>+Equity!CE5</f>
        <v>0</v>
      </c>
      <c r="CH10" s="100">
        <f>+Equity!CF5</f>
        <v>0</v>
      </c>
      <c r="CI10" s="100">
        <f>+Equity!CG5</f>
        <v>0</v>
      </c>
      <c r="CJ10" s="100">
        <f>+Equity!CH5</f>
        <v>0</v>
      </c>
      <c r="CK10" s="100">
        <f>+Equity!CI5</f>
        <v>0</v>
      </c>
      <c r="CL10" s="100">
        <f>+Equity!CJ5</f>
        <v>0</v>
      </c>
      <c r="CM10" s="100">
        <f>+Equity!CK5</f>
        <v>0</v>
      </c>
      <c r="CN10" s="100">
        <f>+Equity!CL5</f>
        <v>0</v>
      </c>
      <c r="CO10" s="100">
        <f>+Equity!CM5</f>
        <v>0</v>
      </c>
      <c r="CP10" s="100">
        <f>+Equity!CN5</f>
        <v>0</v>
      </c>
      <c r="CQ10" s="100">
        <f>+Equity!CO5</f>
        <v>0</v>
      </c>
      <c r="CR10" s="100">
        <f>+Equity!CP5</f>
        <v>0</v>
      </c>
      <c r="CS10" s="100">
        <f>+Equity!CQ5</f>
        <v>0</v>
      </c>
      <c r="CT10" s="100">
        <f>+Equity!CR5</f>
        <v>0</v>
      </c>
      <c r="CU10" s="100">
        <f>+Equity!CS5</f>
        <v>0</v>
      </c>
      <c r="CV10" s="100">
        <f>+Equity!CT5</f>
        <v>0</v>
      </c>
      <c r="CW10" s="100">
        <f>+Equity!CU5</f>
        <v>0</v>
      </c>
      <c r="CX10" s="100">
        <f>+Equity!CV5</f>
        <v>0</v>
      </c>
      <c r="CY10" s="100">
        <f>+Equity!CW5</f>
        <v>0</v>
      </c>
      <c r="CZ10" s="100">
        <f>+Equity!CX5</f>
        <v>0</v>
      </c>
      <c r="DA10" s="100">
        <f>+Equity!CY5</f>
        <v>0</v>
      </c>
      <c r="DB10" s="100">
        <f>+Equity!CZ5</f>
        <v>0</v>
      </c>
      <c r="DC10" s="100">
        <f>+Equity!DA5</f>
        <v>0</v>
      </c>
      <c r="DD10" s="100">
        <f>+Equity!DB5</f>
        <v>0</v>
      </c>
      <c r="DE10" s="100">
        <f>+Equity!DC5</f>
        <v>0</v>
      </c>
      <c r="DF10" s="100">
        <f>+Equity!DD5</f>
        <v>0</v>
      </c>
      <c r="DG10" s="100">
        <f>+Equity!DE5</f>
        <v>0</v>
      </c>
      <c r="DH10" s="100">
        <f>+Equity!DF5</f>
        <v>0</v>
      </c>
      <c r="DI10" s="100">
        <f>+Equity!DG5</f>
        <v>0</v>
      </c>
      <c r="DJ10" s="100">
        <f>+Equity!DH5</f>
        <v>0</v>
      </c>
      <c r="DK10" s="100">
        <f>+Equity!DI5</f>
        <v>0</v>
      </c>
      <c r="DL10" s="100">
        <f>+Equity!DJ5</f>
        <v>0</v>
      </c>
      <c r="DM10" s="100">
        <f>+Equity!DK5</f>
        <v>0</v>
      </c>
      <c r="DN10" s="100">
        <f>+Equity!DL5</f>
        <v>0</v>
      </c>
      <c r="DO10" s="100">
        <f>+Equity!DM5</f>
        <v>0</v>
      </c>
      <c r="DP10" s="100">
        <f>+Equity!DN5</f>
        <v>0</v>
      </c>
      <c r="DQ10" s="100">
        <f>+Equity!DO5</f>
        <v>0</v>
      </c>
      <c r="DR10" s="100">
        <f>+Equity!DP5</f>
        <v>0</v>
      </c>
      <c r="DS10" s="100">
        <f>+Equity!DQ5</f>
        <v>0</v>
      </c>
      <c r="DT10" s="100">
        <f>+Equity!DR5</f>
        <v>0</v>
      </c>
      <c r="DU10" s="100">
        <f>+Equity!DS5</f>
        <v>0</v>
      </c>
      <c r="DV10" s="100">
        <f>+Equity!DT5</f>
        <v>0</v>
      </c>
      <c r="DW10" s="100">
        <f>+Equity!DU5</f>
        <v>0</v>
      </c>
      <c r="DY10" s="100">
        <f t="shared" ref="DY10:DY13" si="0">+SUMIF($H$5:$DW$5,DY$5,$H10:$DW10)</f>
        <v>50000</v>
      </c>
      <c r="DZ10" s="100">
        <f t="shared" ref="DZ10:DZ12" si="1">+SUM(T10:AE10)</f>
        <v>0</v>
      </c>
      <c r="EA10" s="100">
        <f t="shared" ref="EA10:EA12" si="2">+SUM(AF10:AQ10)</f>
        <v>0</v>
      </c>
      <c r="EB10" s="100">
        <f t="shared" ref="EB10:EB12" si="3">+SUM(AR10:BC10)</f>
        <v>0</v>
      </c>
      <c r="EC10" s="100">
        <f t="shared" ref="EC10:EC12" si="4">+SUM(BD10:BO10)</f>
        <v>0</v>
      </c>
      <c r="ED10" s="100">
        <f t="shared" ref="ED10:ED12" si="5">+SUM(BP10:CA10)</f>
        <v>0</v>
      </c>
      <c r="EE10" s="100">
        <f t="shared" ref="EE10:EE12" si="6">+SUM(CB10:CM10)</f>
        <v>0</v>
      </c>
      <c r="EF10" s="100">
        <f t="shared" ref="EF10:EF12" si="7">+SUM(CN10:CY10)</f>
        <v>0</v>
      </c>
      <c r="EG10" s="100">
        <f t="shared" ref="EG10:EG12" si="8">+SUM(CZ10:DK10)</f>
        <v>0</v>
      </c>
      <c r="EH10" s="100">
        <f t="shared" ref="EH10:EH12" si="9">+SUM(DL10:DW10)</f>
        <v>0</v>
      </c>
    </row>
    <row r="11" spans="2:138" x14ac:dyDescent="0.25">
      <c r="F11" s="71" t="s">
        <v>409</v>
      </c>
      <c r="H11" s="100">
        <f>+Equity!F6</f>
        <v>0</v>
      </c>
      <c r="I11" s="100">
        <f>+Equity!G6</f>
        <v>0</v>
      </c>
      <c r="J11" s="100">
        <f>+Equity!H6</f>
        <v>0</v>
      </c>
      <c r="K11" s="100">
        <f>+Equity!I6</f>
        <v>0</v>
      </c>
      <c r="L11" s="100">
        <f>+Equity!J6</f>
        <v>0</v>
      </c>
      <c r="M11" s="100">
        <f>+Equity!K6</f>
        <v>0</v>
      </c>
      <c r="N11" s="100">
        <f>+Equity!L6</f>
        <v>0</v>
      </c>
      <c r="O11" s="100">
        <f>+Equity!M6</f>
        <v>0</v>
      </c>
      <c r="P11" s="100">
        <f>+Equity!N6</f>
        <v>0</v>
      </c>
      <c r="Q11" s="100">
        <f>+Equity!O6</f>
        <v>0</v>
      </c>
      <c r="R11" s="100">
        <f>+Equity!P6</f>
        <v>0</v>
      </c>
      <c r="S11" s="100">
        <f>+Equity!Q6</f>
        <v>0</v>
      </c>
      <c r="T11" s="100">
        <f>+Equity!R6</f>
        <v>0</v>
      </c>
      <c r="U11" s="100">
        <f>+Equity!S6</f>
        <v>0</v>
      </c>
      <c r="V11" s="100">
        <f>+Equity!T6</f>
        <v>0</v>
      </c>
      <c r="W11" s="100">
        <f>+Equity!U6</f>
        <v>0</v>
      </c>
      <c r="X11" s="100">
        <f>+Equity!V6</f>
        <v>0</v>
      </c>
      <c r="Y11" s="100">
        <f>+Equity!W6</f>
        <v>0</v>
      </c>
      <c r="Z11" s="100">
        <f>+Equity!X6</f>
        <v>0</v>
      </c>
      <c r="AA11" s="100">
        <f>+Equity!Y6</f>
        <v>0</v>
      </c>
      <c r="AB11" s="100">
        <f>+Equity!Z6</f>
        <v>0</v>
      </c>
      <c r="AC11" s="100">
        <f>+Equity!AA6</f>
        <v>0</v>
      </c>
      <c r="AD11" s="100">
        <f>+Equity!AB6</f>
        <v>0</v>
      </c>
      <c r="AE11" s="100">
        <f>+Equity!AC6</f>
        <v>0</v>
      </c>
      <c r="AF11" s="100">
        <f>+Equity!AD6</f>
        <v>0</v>
      </c>
      <c r="AG11" s="100">
        <f>+Equity!AE6</f>
        <v>0</v>
      </c>
      <c r="AH11" s="100">
        <f>+Equity!AF6</f>
        <v>0</v>
      </c>
      <c r="AI11" s="100">
        <f>+Equity!AG6</f>
        <v>0</v>
      </c>
      <c r="AJ11" s="100">
        <f>+Equity!AH6</f>
        <v>0</v>
      </c>
      <c r="AK11" s="100">
        <f>+Equity!AI6</f>
        <v>0</v>
      </c>
      <c r="AL11" s="100">
        <f>+Equity!AJ6</f>
        <v>0</v>
      </c>
      <c r="AM11" s="100">
        <f>+Equity!AK6</f>
        <v>0</v>
      </c>
      <c r="AN11" s="100">
        <f>+Equity!AL6</f>
        <v>0</v>
      </c>
      <c r="AO11" s="100">
        <f>+Equity!AM6</f>
        <v>0</v>
      </c>
      <c r="AP11" s="100">
        <f>+Equity!AN6</f>
        <v>0</v>
      </c>
      <c r="AQ11" s="100">
        <f>+Equity!AO6</f>
        <v>0</v>
      </c>
      <c r="AR11" s="100">
        <f>+Equity!AP6</f>
        <v>0</v>
      </c>
      <c r="AS11" s="100">
        <f>+Equity!AQ6</f>
        <v>0</v>
      </c>
      <c r="AT11" s="100">
        <f>+Equity!AR6</f>
        <v>0</v>
      </c>
      <c r="AU11" s="100">
        <f>+Equity!AS6</f>
        <v>0</v>
      </c>
      <c r="AV11" s="100">
        <f>+Equity!AT6</f>
        <v>0</v>
      </c>
      <c r="AW11" s="100">
        <f>+Equity!AU6</f>
        <v>0</v>
      </c>
      <c r="AX11" s="100">
        <f>+Equity!AV6</f>
        <v>0</v>
      </c>
      <c r="AY11" s="100">
        <f>+Equity!AW6</f>
        <v>0</v>
      </c>
      <c r="AZ11" s="100">
        <f>+Equity!AX6</f>
        <v>0</v>
      </c>
      <c r="BA11" s="100">
        <f>+Equity!AY6</f>
        <v>0</v>
      </c>
      <c r="BB11" s="100">
        <f>+Equity!AZ6</f>
        <v>0</v>
      </c>
      <c r="BC11" s="100">
        <f>+Equity!BA6</f>
        <v>0</v>
      </c>
      <c r="BD11" s="100">
        <f>+Equity!BB6</f>
        <v>0</v>
      </c>
      <c r="BE11" s="100">
        <f>+Equity!BC6</f>
        <v>0</v>
      </c>
      <c r="BF11" s="100">
        <f>+Equity!BD6</f>
        <v>0</v>
      </c>
      <c r="BG11" s="100">
        <f>+Equity!BE6</f>
        <v>0</v>
      </c>
      <c r="BH11" s="100">
        <f>+Equity!BF6</f>
        <v>0</v>
      </c>
      <c r="BI11" s="100">
        <f>+Equity!BG6</f>
        <v>0</v>
      </c>
      <c r="BJ11" s="100">
        <f>+Equity!BH6</f>
        <v>0</v>
      </c>
      <c r="BK11" s="100">
        <f>+Equity!BI6</f>
        <v>0</v>
      </c>
      <c r="BL11" s="100">
        <f>+Equity!BJ6</f>
        <v>0</v>
      </c>
      <c r="BM11" s="100">
        <f>+Equity!BK6</f>
        <v>0</v>
      </c>
      <c r="BN11" s="100">
        <f>+Equity!BL6</f>
        <v>0</v>
      </c>
      <c r="BO11" s="100">
        <f>+Equity!BM6</f>
        <v>0</v>
      </c>
      <c r="BP11" s="100">
        <f>+Equity!BN6</f>
        <v>0</v>
      </c>
      <c r="BQ11" s="100">
        <f>+Equity!BO6</f>
        <v>0</v>
      </c>
      <c r="BR11" s="100">
        <f>+Equity!BP6</f>
        <v>0</v>
      </c>
      <c r="BS11" s="100">
        <f>+Equity!BQ6</f>
        <v>0</v>
      </c>
      <c r="BT11" s="100">
        <f>+Equity!BR6</f>
        <v>0</v>
      </c>
      <c r="BU11" s="100">
        <f>+Equity!BS6</f>
        <v>0</v>
      </c>
      <c r="BV11" s="100">
        <f>+Equity!BT6</f>
        <v>0</v>
      </c>
      <c r="BW11" s="100">
        <f>+Equity!BU6</f>
        <v>0</v>
      </c>
      <c r="BX11" s="100">
        <f>+Equity!BV6</f>
        <v>0</v>
      </c>
      <c r="BY11" s="100">
        <f>+Equity!BW6</f>
        <v>0</v>
      </c>
      <c r="BZ11" s="100">
        <f>+Equity!BX6</f>
        <v>0</v>
      </c>
      <c r="CA11" s="100">
        <f>+Equity!BY6</f>
        <v>0</v>
      </c>
      <c r="CB11" s="100">
        <f>+Equity!BZ6</f>
        <v>0</v>
      </c>
      <c r="CC11" s="100">
        <f>+Equity!CA6</f>
        <v>0</v>
      </c>
      <c r="CD11" s="100">
        <f>+Equity!CB6</f>
        <v>0</v>
      </c>
      <c r="CE11" s="100">
        <f>+Equity!CC6</f>
        <v>0</v>
      </c>
      <c r="CF11" s="100">
        <f>+Equity!CD6</f>
        <v>0</v>
      </c>
      <c r="CG11" s="100">
        <f>+Equity!CE6</f>
        <v>0</v>
      </c>
      <c r="CH11" s="100">
        <f>+Equity!CF6</f>
        <v>0</v>
      </c>
      <c r="CI11" s="100">
        <f>+Equity!CG6</f>
        <v>0</v>
      </c>
      <c r="CJ11" s="100">
        <f>+Equity!CH6</f>
        <v>0</v>
      </c>
      <c r="CK11" s="100">
        <f>+Equity!CI6</f>
        <v>0</v>
      </c>
      <c r="CL11" s="100">
        <f>+Equity!CJ6</f>
        <v>0</v>
      </c>
      <c r="CM11" s="100">
        <f>+Equity!CK6</f>
        <v>0</v>
      </c>
      <c r="CN11" s="100">
        <f>+Equity!CL6</f>
        <v>0</v>
      </c>
      <c r="CO11" s="100">
        <f>+Equity!CM6</f>
        <v>0</v>
      </c>
      <c r="CP11" s="100">
        <f>+Equity!CN6</f>
        <v>0</v>
      </c>
      <c r="CQ11" s="100">
        <f>+Equity!CO6</f>
        <v>0</v>
      </c>
      <c r="CR11" s="100">
        <f>+Equity!CP6</f>
        <v>0</v>
      </c>
      <c r="CS11" s="100">
        <f>+Equity!CQ6</f>
        <v>0</v>
      </c>
      <c r="CT11" s="100">
        <f>+Equity!CR6</f>
        <v>0</v>
      </c>
      <c r="CU11" s="100">
        <f>+Equity!CS6</f>
        <v>0</v>
      </c>
      <c r="CV11" s="100">
        <f>+Equity!CT6</f>
        <v>0</v>
      </c>
      <c r="CW11" s="100">
        <f>+Equity!CU6</f>
        <v>0</v>
      </c>
      <c r="CX11" s="100">
        <f>+Equity!CV6</f>
        <v>0</v>
      </c>
      <c r="CY11" s="100">
        <f>+Equity!CW6</f>
        <v>0</v>
      </c>
      <c r="CZ11" s="100">
        <f>+Equity!CX6</f>
        <v>0</v>
      </c>
      <c r="DA11" s="100">
        <f>+Equity!CY6</f>
        <v>0</v>
      </c>
      <c r="DB11" s="100">
        <f>+Equity!CZ6</f>
        <v>0</v>
      </c>
      <c r="DC11" s="100">
        <f>+Equity!DA6</f>
        <v>0</v>
      </c>
      <c r="DD11" s="100">
        <f>+Equity!DB6</f>
        <v>0</v>
      </c>
      <c r="DE11" s="100">
        <f>+Equity!DC6</f>
        <v>0</v>
      </c>
      <c r="DF11" s="100">
        <f>+Equity!DD6</f>
        <v>0</v>
      </c>
      <c r="DG11" s="100">
        <f>+Equity!DE6</f>
        <v>0</v>
      </c>
      <c r="DH11" s="100">
        <f>+Equity!DF6</f>
        <v>0</v>
      </c>
      <c r="DI11" s="100">
        <f>+Equity!DG6</f>
        <v>0</v>
      </c>
      <c r="DJ11" s="100">
        <f>+Equity!DH6</f>
        <v>0</v>
      </c>
      <c r="DK11" s="100">
        <f>+Equity!DI6</f>
        <v>0</v>
      </c>
      <c r="DL11" s="100">
        <f>+Equity!DJ6</f>
        <v>0</v>
      </c>
      <c r="DM11" s="100">
        <f>+Equity!DK6</f>
        <v>0</v>
      </c>
      <c r="DN11" s="100">
        <f>+Equity!DL6</f>
        <v>0</v>
      </c>
      <c r="DO11" s="100">
        <f>+Equity!DM6</f>
        <v>0</v>
      </c>
      <c r="DP11" s="100">
        <f>+Equity!DN6</f>
        <v>0</v>
      </c>
      <c r="DQ11" s="100">
        <f>+Equity!DO6</f>
        <v>0</v>
      </c>
      <c r="DR11" s="100">
        <f>+Equity!DP6</f>
        <v>0</v>
      </c>
      <c r="DS11" s="100">
        <f>+Equity!DQ6</f>
        <v>0</v>
      </c>
      <c r="DT11" s="100">
        <f>+Equity!DR6</f>
        <v>0</v>
      </c>
      <c r="DU11" s="100">
        <f>+Equity!DS6</f>
        <v>0</v>
      </c>
      <c r="DV11" s="100">
        <f>+Equity!DT6</f>
        <v>0</v>
      </c>
      <c r="DW11" s="100">
        <f>+Equity!DU6</f>
        <v>0</v>
      </c>
      <c r="DY11" s="100">
        <f t="shared" si="0"/>
        <v>0</v>
      </c>
      <c r="DZ11" s="100">
        <f t="shared" ref="DZ11" si="10">+SUM(T11:AE11)</f>
        <v>0</v>
      </c>
      <c r="EA11" s="100">
        <f t="shared" ref="EA11" si="11">+SUM(AF11:AQ11)</f>
        <v>0</v>
      </c>
      <c r="EB11" s="100">
        <f t="shared" ref="EB11" si="12">+SUM(AR11:BC11)</f>
        <v>0</v>
      </c>
      <c r="EC11" s="100">
        <f t="shared" ref="EC11" si="13">+SUM(BD11:BO11)</f>
        <v>0</v>
      </c>
      <c r="ED11" s="100">
        <f t="shared" ref="ED11" si="14">+SUM(BP11:CA11)</f>
        <v>0</v>
      </c>
      <c r="EE11" s="100">
        <f t="shared" ref="EE11" si="15">+SUM(CB11:CM11)</f>
        <v>0</v>
      </c>
      <c r="EF11" s="100">
        <f t="shared" ref="EF11" si="16">+SUM(CN11:CY11)</f>
        <v>0</v>
      </c>
      <c r="EG11" s="100">
        <f t="shared" ref="EG11" si="17">+SUM(CZ11:DK11)</f>
        <v>0</v>
      </c>
      <c r="EH11" s="100">
        <f t="shared" ref="EH11" si="18">+SUM(DL11:DW11)</f>
        <v>0</v>
      </c>
    </row>
    <row r="12" spans="2:138" x14ac:dyDescent="0.25">
      <c r="F12" s="71" t="s">
        <v>5</v>
      </c>
      <c r="H12" s="100">
        <f>+I_Finanziamenti!H145</f>
        <v>0</v>
      </c>
      <c r="I12" s="100">
        <f>+I_Finanziamenti!I145</f>
        <v>0</v>
      </c>
      <c r="J12" s="100">
        <f>+I_Finanziamenti!J145</f>
        <v>0</v>
      </c>
      <c r="K12" s="100">
        <f>+I_Finanziamenti!K145</f>
        <v>0</v>
      </c>
      <c r="L12" s="100">
        <f>+I_Finanziamenti!L145</f>
        <v>0</v>
      </c>
      <c r="M12" s="100">
        <f>+I_Finanziamenti!M145</f>
        <v>0</v>
      </c>
      <c r="N12" s="100">
        <f>+I_Finanziamenti!N145</f>
        <v>0</v>
      </c>
      <c r="O12" s="100">
        <f>+I_Finanziamenti!O145</f>
        <v>0</v>
      </c>
      <c r="P12" s="100">
        <f>+I_Finanziamenti!P145</f>
        <v>0</v>
      </c>
      <c r="Q12" s="100">
        <f>+I_Finanziamenti!Q145</f>
        <v>0</v>
      </c>
      <c r="R12" s="100">
        <f>+I_Finanziamenti!R145</f>
        <v>0</v>
      </c>
      <c r="S12" s="100">
        <f>+I_Finanziamenti!S145</f>
        <v>0</v>
      </c>
      <c r="T12" s="100">
        <f>+I_Finanziamenti!T145</f>
        <v>0</v>
      </c>
      <c r="U12" s="100">
        <f>+I_Finanziamenti!U145</f>
        <v>0</v>
      </c>
      <c r="V12" s="100">
        <f>+I_Finanziamenti!V145</f>
        <v>0</v>
      </c>
      <c r="W12" s="100">
        <f>+I_Finanziamenti!W145</f>
        <v>0</v>
      </c>
      <c r="X12" s="100">
        <f>+I_Finanziamenti!X145</f>
        <v>0</v>
      </c>
      <c r="Y12" s="100">
        <f>+I_Finanziamenti!Y145</f>
        <v>0</v>
      </c>
      <c r="Z12" s="100">
        <f>+I_Finanziamenti!Z145</f>
        <v>0</v>
      </c>
      <c r="AA12" s="100">
        <f>+I_Finanziamenti!AA145</f>
        <v>0</v>
      </c>
      <c r="AB12" s="100">
        <f>+I_Finanziamenti!AB145</f>
        <v>0</v>
      </c>
      <c r="AC12" s="100">
        <f>+I_Finanziamenti!AC145</f>
        <v>0</v>
      </c>
      <c r="AD12" s="100">
        <f>+I_Finanziamenti!AD145</f>
        <v>0</v>
      </c>
      <c r="AE12" s="100">
        <f>+I_Finanziamenti!AE145</f>
        <v>0</v>
      </c>
      <c r="AF12" s="100">
        <f>+I_Finanziamenti!AF145</f>
        <v>0</v>
      </c>
      <c r="AG12" s="100">
        <f>+I_Finanziamenti!AG145</f>
        <v>0</v>
      </c>
      <c r="AH12" s="100">
        <f>+I_Finanziamenti!AH145</f>
        <v>0</v>
      </c>
      <c r="AI12" s="100">
        <f>+I_Finanziamenti!AI145</f>
        <v>0</v>
      </c>
      <c r="AJ12" s="100">
        <f>+I_Finanziamenti!AJ145</f>
        <v>0</v>
      </c>
      <c r="AK12" s="100">
        <f>+I_Finanziamenti!AK145</f>
        <v>0</v>
      </c>
      <c r="AL12" s="100">
        <f>+I_Finanziamenti!AL145</f>
        <v>0</v>
      </c>
      <c r="AM12" s="100">
        <f>+I_Finanziamenti!AM145</f>
        <v>0</v>
      </c>
      <c r="AN12" s="100">
        <f>+I_Finanziamenti!AN145</f>
        <v>0</v>
      </c>
      <c r="AO12" s="100">
        <f>+I_Finanziamenti!AO145</f>
        <v>0</v>
      </c>
      <c r="AP12" s="100">
        <f>+I_Finanziamenti!AP145</f>
        <v>0</v>
      </c>
      <c r="AQ12" s="100">
        <f>+I_Finanziamenti!AQ145</f>
        <v>0</v>
      </c>
      <c r="AR12" s="100">
        <f>+I_Finanziamenti!AR145</f>
        <v>0</v>
      </c>
      <c r="AS12" s="100">
        <f>+I_Finanziamenti!AS145</f>
        <v>0</v>
      </c>
      <c r="AT12" s="100">
        <f>+I_Finanziamenti!AT145</f>
        <v>0</v>
      </c>
      <c r="AU12" s="100">
        <f>+I_Finanziamenti!AU145</f>
        <v>0</v>
      </c>
      <c r="AV12" s="100">
        <f>+I_Finanziamenti!AV145</f>
        <v>0</v>
      </c>
      <c r="AW12" s="100">
        <f>+I_Finanziamenti!AW145</f>
        <v>0</v>
      </c>
      <c r="AX12" s="100">
        <f>+I_Finanziamenti!AX145</f>
        <v>0</v>
      </c>
      <c r="AY12" s="100">
        <f>+I_Finanziamenti!AY145</f>
        <v>0</v>
      </c>
      <c r="AZ12" s="100">
        <f>+I_Finanziamenti!AZ145</f>
        <v>0</v>
      </c>
      <c r="BA12" s="100">
        <f>+I_Finanziamenti!BA145</f>
        <v>0</v>
      </c>
      <c r="BB12" s="100">
        <f>+I_Finanziamenti!BB145</f>
        <v>0</v>
      </c>
      <c r="BC12" s="100">
        <f>+I_Finanziamenti!BC145</f>
        <v>0</v>
      </c>
      <c r="BD12" s="100">
        <f>+I_Finanziamenti!BD145</f>
        <v>0</v>
      </c>
      <c r="BE12" s="100">
        <f>+I_Finanziamenti!BE145</f>
        <v>0</v>
      </c>
      <c r="BF12" s="100">
        <f>+I_Finanziamenti!BF145</f>
        <v>0</v>
      </c>
      <c r="BG12" s="100">
        <f>+I_Finanziamenti!BG145</f>
        <v>0</v>
      </c>
      <c r="BH12" s="100">
        <f>+I_Finanziamenti!BH145</f>
        <v>0</v>
      </c>
      <c r="BI12" s="100">
        <f>+I_Finanziamenti!BI145</f>
        <v>0</v>
      </c>
      <c r="BJ12" s="100">
        <f>+I_Finanziamenti!BJ145</f>
        <v>0</v>
      </c>
      <c r="BK12" s="100">
        <f>+I_Finanziamenti!BK145</f>
        <v>0</v>
      </c>
      <c r="BL12" s="100">
        <f>+I_Finanziamenti!BL145</f>
        <v>0</v>
      </c>
      <c r="BM12" s="100">
        <f>+I_Finanziamenti!BM145</f>
        <v>0</v>
      </c>
      <c r="BN12" s="100">
        <f>+I_Finanziamenti!BN145</f>
        <v>0</v>
      </c>
      <c r="BO12" s="100">
        <f>+I_Finanziamenti!BO145</f>
        <v>0</v>
      </c>
      <c r="BP12" s="100">
        <f>+I_Finanziamenti!BP145</f>
        <v>0</v>
      </c>
      <c r="BQ12" s="100">
        <f>+I_Finanziamenti!BQ145</f>
        <v>0</v>
      </c>
      <c r="BR12" s="100">
        <f>+I_Finanziamenti!BR145</f>
        <v>0</v>
      </c>
      <c r="BS12" s="100">
        <f>+I_Finanziamenti!BS145</f>
        <v>0</v>
      </c>
      <c r="BT12" s="100">
        <f>+I_Finanziamenti!BT145</f>
        <v>0</v>
      </c>
      <c r="BU12" s="100">
        <f>+I_Finanziamenti!BU145</f>
        <v>0</v>
      </c>
      <c r="BV12" s="100">
        <f>+I_Finanziamenti!BV145</f>
        <v>0</v>
      </c>
      <c r="BW12" s="100">
        <f>+I_Finanziamenti!BW145</f>
        <v>0</v>
      </c>
      <c r="BX12" s="100">
        <f>+I_Finanziamenti!BX145</f>
        <v>0</v>
      </c>
      <c r="BY12" s="100">
        <f>+I_Finanziamenti!BY145</f>
        <v>0</v>
      </c>
      <c r="BZ12" s="100">
        <f>+I_Finanziamenti!BZ145</f>
        <v>0</v>
      </c>
      <c r="CA12" s="100">
        <f>+I_Finanziamenti!CA145</f>
        <v>0</v>
      </c>
      <c r="CB12" s="100">
        <f>+I_Finanziamenti!CB145</f>
        <v>0</v>
      </c>
      <c r="CC12" s="100">
        <f>+I_Finanziamenti!CC145</f>
        <v>0</v>
      </c>
      <c r="CD12" s="100">
        <f>+I_Finanziamenti!CD145</f>
        <v>0</v>
      </c>
      <c r="CE12" s="100">
        <f>+I_Finanziamenti!CE145</f>
        <v>0</v>
      </c>
      <c r="CF12" s="100">
        <f>+I_Finanziamenti!CF145</f>
        <v>0</v>
      </c>
      <c r="CG12" s="100">
        <f>+I_Finanziamenti!CG145</f>
        <v>0</v>
      </c>
      <c r="CH12" s="100">
        <f>+I_Finanziamenti!CH145</f>
        <v>0</v>
      </c>
      <c r="CI12" s="100">
        <f>+I_Finanziamenti!CI145</f>
        <v>0</v>
      </c>
      <c r="CJ12" s="100">
        <f>+I_Finanziamenti!CJ145</f>
        <v>0</v>
      </c>
      <c r="CK12" s="100">
        <f>+I_Finanziamenti!CK145</f>
        <v>0</v>
      </c>
      <c r="CL12" s="100">
        <f>+I_Finanziamenti!CL145</f>
        <v>0</v>
      </c>
      <c r="CM12" s="100">
        <f>+I_Finanziamenti!CM145</f>
        <v>0</v>
      </c>
      <c r="CN12" s="100">
        <f>+I_Finanziamenti!CN145</f>
        <v>0</v>
      </c>
      <c r="CO12" s="100">
        <f>+I_Finanziamenti!CO145</f>
        <v>0</v>
      </c>
      <c r="CP12" s="100">
        <f>+I_Finanziamenti!CP145</f>
        <v>0</v>
      </c>
      <c r="CQ12" s="100">
        <f>+I_Finanziamenti!CQ145</f>
        <v>0</v>
      </c>
      <c r="CR12" s="100">
        <f>+I_Finanziamenti!CR145</f>
        <v>0</v>
      </c>
      <c r="CS12" s="100">
        <f>+I_Finanziamenti!CS145</f>
        <v>0</v>
      </c>
      <c r="CT12" s="100">
        <f>+I_Finanziamenti!CT145</f>
        <v>0</v>
      </c>
      <c r="CU12" s="100">
        <f>+I_Finanziamenti!CU145</f>
        <v>0</v>
      </c>
      <c r="CV12" s="100">
        <f>+I_Finanziamenti!CV145</f>
        <v>0</v>
      </c>
      <c r="CW12" s="100">
        <f>+I_Finanziamenti!CW145</f>
        <v>0</v>
      </c>
      <c r="CX12" s="100">
        <f>+I_Finanziamenti!CX145</f>
        <v>0</v>
      </c>
      <c r="CY12" s="100">
        <f>+I_Finanziamenti!CY145</f>
        <v>0</v>
      </c>
      <c r="CZ12" s="100">
        <f>+I_Finanziamenti!CZ145</f>
        <v>0</v>
      </c>
      <c r="DA12" s="100">
        <f>+I_Finanziamenti!DA145</f>
        <v>0</v>
      </c>
      <c r="DB12" s="100">
        <f>+I_Finanziamenti!DB145</f>
        <v>0</v>
      </c>
      <c r="DC12" s="100">
        <f>+I_Finanziamenti!DC145</f>
        <v>0</v>
      </c>
      <c r="DD12" s="100">
        <f>+I_Finanziamenti!DD145</f>
        <v>0</v>
      </c>
      <c r="DE12" s="100">
        <f>+I_Finanziamenti!DE145</f>
        <v>0</v>
      </c>
      <c r="DF12" s="100">
        <f>+I_Finanziamenti!DF145</f>
        <v>0</v>
      </c>
      <c r="DG12" s="100">
        <f>+I_Finanziamenti!DG145</f>
        <v>0</v>
      </c>
      <c r="DH12" s="100">
        <f>+I_Finanziamenti!DH145</f>
        <v>0</v>
      </c>
      <c r="DI12" s="100">
        <f>+I_Finanziamenti!DI145</f>
        <v>0</v>
      </c>
      <c r="DJ12" s="100">
        <f>+I_Finanziamenti!DJ145</f>
        <v>0</v>
      </c>
      <c r="DK12" s="100">
        <f>+I_Finanziamenti!DK145</f>
        <v>0</v>
      </c>
      <c r="DL12" s="100">
        <f>+I_Finanziamenti!DL145</f>
        <v>0</v>
      </c>
      <c r="DM12" s="100">
        <f>+I_Finanziamenti!DM145</f>
        <v>0</v>
      </c>
      <c r="DN12" s="100">
        <f>+I_Finanziamenti!DN145</f>
        <v>0</v>
      </c>
      <c r="DO12" s="100">
        <f>+I_Finanziamenti!DO145</f>
        <v>0</v>
      </c>
      <c r="DP12" s="100">
        <f>+I_Finanziamenti!DP145</f>
        <v>0</v>
      </c>
      <c r="DQ12" s="100">
        <f>+I_Finanziamenti!DQ145</f>
        <v>0</v>
      </c>
      <c r="DR12" s="100">
        <f>+I_Finanziamenti!DR145</f>
        <v>0</v>
      </c>
      <c r="DS12" s="100">
        <f>+I_Finanziamenti!DS145</f>
        <v>0</v>
      </c>
      <c r="DT12" s="100">
        <f>+I_Finanziamenti!DT145</f>
        <v>0</v>
      </c>
      <c r="DU12" s="100">
        <f>+I_Finanziamenti!DU145</f>
        <v>0</v>
      </c>
      <c r="DV12" s="100">
        <f>+I_Finanziamenti!DV145</f>
        <v>0</v>
      </c>
      <c r="DW12" s="100">
        <f>+I_Finanziamenti!DW145</f>
        <v>0</v>
      </c>
      <c r="DY12" s="100">
        <f t="shared" si="0"/>
        <v>0</v>
      </c>
      <c r="DZ12" s="100">
        <f t="shared" si="1"/>
        <v>0</v>
      </c>
      <c r="EA12" s="100">
        <f t="shared" si="2"/>
        <v>0</v>
      </c>
      <c r="EB12" s="100">
        <f t="shared" si="3"/>
        <v>0</v>
      </c>
      <c r="EC12" s="100">
        <f t="shared" si="4"/>
        <v>0</v>
      </c>
      <c r="ED12" s="100">
        <f t="shared" si="5"/>
        <v>0</v>
      </c>
      <c r="EE12" s="100">
        <f t="shared" si="6"/>
        <v>0</v>
      </c>
      <c r="EF12" s="100">
        <f t="shared" si="7"/>
        <v>0</v>
      </c>
      <c r="EG12" s="100">
        <f t="shared" si="8"/>
        <v>0</v>
      </c>
      <c r="EH12" s="100">
        <f t="shared" si="9"/>
        <v>0</v>
      </c>
    </row>
    <row r="13" spans="2:138" x14ac:dyDescent="0.25">
      <c r="F13" s="71" t="s">
        <v>442</v>
      </c>
      <c r="H13" s="100">
        <f>+Bilancio_In!I9+Bilancio_In!I40</f>
        <v>60000</v>
      </c>
      <c r="I13" s="100">
        <f>+Bilancio_In!J9+Bilancio_In!J40</f>
        <v>60000</v>
      </c>
      <c r="J13" s="100">
        <f>+Bilancio_In!K9+Bilancio_In!K40</f>
        <v>0</v>
      </c>
      <c r="K13" s="100">
        <f>+Bilancio_In!L9+Bilancio_In!L40</f>
        <v>0</v>
      </c>
      <c r="L13" s="100">
        <f>+Bilancio_In!M9+Bilancio_In!M40</f>
        <v>0</v>
      </c>
      <c r="M13" s="100">
        <f>+Bilancio_In!N9+Bilancio_In!N40</f>
        <v>0</v>
      </c>
      <c r="N13" s="100">
        <f>+Bilancio_In!O9+Bilancio_In!O40</f>
        <v>0</v>
      </c>
      <c r="O13" s="100">
        <f>+Bilancio_In!P9+Bilancio_In!P40</f>
        <v>0</v>
      </c>
      <c r="P13" s="100">
        <f>+Bilancio_In!Q9+Bilancio_In!Q40</f>
        <v>0</v>
      </c>
      <c r="Q13" s="100">
        <f>+Bilancio_In!R9+Bilancio_In!R40</f>
        <v>0</v>
      </c>
      <c r="R13" s="100">
        <f>+Bilancio_In!S9+Bilancio_In!S40</f>
        <v>0</v>
      </c>
      <c r="S13" s="100">
        <f>+Bilancio_In!T9+Bilancio_In!T40</f>
        <v>0</v>
      </c>
      <c r="T13" s="100">
        <f>+Bilancio_In!U9+Bilancio_In!U40</f>
        <v>0</v>
      </c>
      <c r="U13" s="100">
        <f>+Bilancio_In!V9+Bilancio_In!V40</f>
        <v>0</v>
      </c>
      <c r="V13" s="100">
        <f>+Bilancio_In!W9+Bilancio_In!W40</f>
        <v>0</v>
      </c>
      <c r="W13" s="100">
        <f>+Bilancio_In!X9+Bilancio_In!X40</f>
        <v>0</v>
      </c>
      <c r="X13" s="100">
        <f>+Bilancio_In!Y9+Bilancio_In!Y40</f>
        <v>0</v>
      </c>
      <c r="Y13" s="100">
        <f>+Bilancio_In!Z9+Bilancio_In!Z40</f>
        <v>0</v>
      </c>
      <c r="Z13" s="100">
        <f>+Bilancio_In!AA9+Bilancio_In!AA40</f>
        <v>0</v>
      </c>
      <c r="AA13" s="100">
        <f>+Bilancio_In!AB9+Bilancio_In!AB40</f>
        <v>0</v>
      </c>
      <c r="AB13" s="100">
        <f>+Bilancio_In!AC9+Bilancio_In!AC40</f>
        <v>0</v>
      </c>
      <c r="AC13" s="100">
        <f>+Bilancio_In!AD9+Bilancio_In!AD40</f>
        <v>0</v>
      </c>
      <c r="AD13" s="100">
        <f>+Bilancio_In!AE9+Bilancio_In!AE40</f>
        <v>0</v>
      </c>
      <c r="AE13" s="100">
        <f>+Bilancio_In!AF9+Bilancio_In!AF40</f>
        <v>0</v>
      </c>
      <c r="AF13" s="100">
        <f>+Bilancio_In!AG9+Bilancio_In!AG40</f>
        <v>0</v>
      </c>
      <c r="AG13" s="100">
        <f>+Bilancio_In!AH9+Bilancio_In!AH40</f>
        <v>0</v>
      </c>
      <c r="AH13" s="100">
        <f>+Bilancio_In!AI9+Bilancio_In!AI40</f>
        <v>0</v>
      </c>
      <c r="AI13" s="100">
        <f>+Bilancio_In!AJ9+Bilancio_In!AJ40</f>
        <v>0</v>
      </c>
      <c r="AJ13" s="100">
        <f>+Bilancio_In!AK9+Bilancio_In!AK40</f>
        <v>0</v>
      </c>
      <c r="AK13" s="100">
        <f>+Bilancio_In!AL9+Bilancio_In!AL40</f>
        <v>0</v>
      </c>
      <c r="AL13" s="100">
        <f>+Bilancio_In!AM9+Bilancio_In!AM40</f>
        <v>0</v>
      </c>
      <c r="AM13" s="100">
        <f>+Bilancio_In!AN9+Bilancio_In!AN40</f>
        <v>0</v>
      </c>
      <c r="AN13" s="100">
        <f>+Bilancio_In!AO9+Bilancio_In!AO40</f>
        <v>0</v>
      </c>
      <c r="AO13" s="100">
        <f>+Bilancio_In!AP9+Bilancio_In!AP40</f>
        <v>0</v>
      </c>
      <c r="AP13" s="100">
        <f>+Bilancio_In!AQ9+Bilancio_In!AQ40</f>
        <v>0</v>
      </c>
      <c r="AQ13" s="100">
        <f>+Bilancio_In!AR9+Bilancio_In!AR40</f>
        <v>0</v>
      </c>
      <c r="AR13" s="100">
        <f>+Bilancio_In!AS9+Bilancio_In!AS40</f>
        <v>0</v>
      </c>
      <c r="AS13" s="100">
        <f>+Bilancio_In!AT9+Bilancio_In!AT40</f>
        <v>0</v>
      </c>
      <c r="AT13" s="100">
        <f>+Bilancio_In!AU9+Bilancio_In!AU40</f>
        <v>0</v>
      </c>
      <c r="AU13" s="100">
        <f>+Bilancio_In!AV9+Bilancio_In!AV40</f>
        <v>0</v>
      </c>
      <c r="AV13" s="100">
        <f>+Bilancio_In!AW9+Bilancio_In!AW40</f>
        <v>0</v>
      </c>
      <c r="AW13" s="100">
        <f>+Bilancio_In!AX9+Bilancio_In!AX40</f>
        <v>0</v>
      </c>
      <c r="AX13" s="100">
        <f>+Bilancio_In!AY9+Bilancio_In!AY40</f>
        <v>0</v>
      </c>
      <c r="AY13" s="100">
        <f>+Bilancio_In!AZ9+Bilancio_In!AZ40</f>
        <v>0</v>
      </c>
      <c r="AZ13" s="100">
        <f>+Bilancio_In!BA9+Bilancio_In!BA40</f>
        <v>0</v>
      </c>
      <c r="BA13" s="100">
        <f>+Bilancio_In!BB9+Bilancio_In!BB40</f>
        <v>0</v>
      </c>
      <c r="BB13" s="100">
        <f>+Bilancio_In!BC9+Bilancio_In!BC40</f>
        <v>0</v>
      </c>
      <c r="BC13" s="100">
        <f>+Bilancio_In!BD9+Bilancio_In!BD40</f>
        <v>0</v>
      </c>
      <c r="BD13" s="100">
        <f>+Bilancio_In!BE9+Bilancio_In!BE40</f>
        <v>0</v>
      </c>
      <c r="BE13" s="100">
        <f>+Bilancio_In!BF9+Bilancio_In!BF40</f>
        <v>0</v>
      </c>
      <c r="BF13" s="100">
        <f>+Bilancio_In!BG9+Bilancio_In!BG40</f>
        <v>0</v>
      </c>
      <c r="BG13" s="100">
        <f>+Bilancio_In!BH9+Bilancio_In!BH40</f>
        <v>0</v>
      </c>
      <c r="BH13" s="100">
        <f>+Bilancio_In!BI9+Bilancio_In!BI40</f>
        <v>0</v>
      </c>
      <c r="BI13" s="100">
        <f>+Bilancio_In!BJ9+Bilancio_In!BJ40</f>
        <v>0</v>
      </c>
      <c r="BJ13" s="100">
        <f>+Bilancio_In!BK9+Bilancio_In!BK40</f>
        <v>0</v>
      </c>
      <c r="BK13" s="100">
        <f>+Bilancio_In!BL9+Bilancio_In!BL40</f>
        <v>0</v>
      </c>
      <c r="BL13" s="100">
        <f>+Bilancio_In!BM9+Bilancio_In!BM40</f>
        <v>0</v>
      </c>
      <c r="BM13" s="100">
        <f>+Bilancio_In!BN9+Bilancio_In!BN40</f>
        <v>0</v>
      </c>
      <c r="BN13" s="100">
        <f>+Bilancio_In!BO9+Bilancio_In!BO40</f>
        <v>0</v>
      </c>
      <c r="BO13" s="100">
        <f>+Bilancio_In!BP9+Bilancio_In!BP40</f>
        <v>0</v>
      </c>
      <c r="BP13" s="100">
        <f>+Bilancio_In!BQ9+Bilancio_In!BQ40</f>
        <v>0</v>
      </c>
      <c r="BQ13" s="100">
        <f>+Bilancio_In!BR9+Bilancio_In!BR40</f>
        <v>0</v>
      </c>
      <c r="BR13" s="100">
        <f>+Bilancio_In!BS9+Bilancio_In!BS40</f>
        <v>0</v>
      </c>
      <c r="BS13" s="100">
        <f>+Bilancio_In!BT9+Bilancio_In!BT40</f>
        <v>0</v>
      </c>
      <c r="BT13" s="100">
        <f>+Bilancio_In!BU9+Bilancio_In!BU40</f>
        <v>0</v>
      </c>
      <c r="BU13" s="100">
        <f>+Bilancio_In!BV9+Bilancio_In!BV40</f>
        <v>0</v>
      </c>
      <c r="BV13" s="100">
        <f>+Bilancio_In!BW9+Bilancio_In!BW40</f>
        <v>0</v>
      </c>
      <c r="BW13" s="100">
        <f>+Bilancio_In!BX9+Bilancio_In!BX40</f>
        <v>0</v>
      </c>
      <c r="BX13" s="100">
        <f>+Bilancio_In!BY9+Bilancio_In!BY40</f>
        <v>0</v>
      </c>
      <c r="BY13" s="100">
        <f>+Bilancio_In!BZ9+Bilancio_In!BZ40</f>
        <v>0</v>
      </c>
      <c r="BZ13" s="100">
        <f>+Bilancio_In!CA9+Bilancio_In!CA40</f>
        <v>0</v>
      </c>
      <c r="CA13" s="100">
        <f>+Bilancio_In!CB9+Bilancio_In!CB40</f>
        <v>0</v>
      </c>
      <c r="CB13" s="100">
        <f>+Bilancio_In!CC9+Bilancio_In!CC40</f>
        <v>0</v>
      </c>
      <c r="CC13" s="100">
        <f>+Bilancio_In!CD9+Bilancio_In!CD40</f>
        <v>0</v>
      </c>
      <c r="CD13" s="100">
        <f>+Bilancio_In!CE9+Bilancio_In!CE40</f>
        <v>0</v>
      </c>
      <c r="CE13" s="100">
        <f>+Bilancio_In!CF9+Bilancio_In!CF40</f>
        <v>0</v>
      </c>
      <c r="CF13" s="100">
        <f>+Bilancio_In!CG9+Bilancio_In!CG40</f>
        <v>0</v>
      </c>
      <c r="CG13" s="100">
        <f>+Bilancio_In!CH9+Bilancio_In!CH40</f>
        <v>0</v>
      </c>
      <c r="CH13" s="100">
        <f>+Bilancio_In!CI9+Bilancio_In!CI40</f>
        <v>0</v>
      </c>
      <c r="CI13" s="100">
        <f>+Bilancio_In!CJ9+Bilancio_In!CJ40</f>
        <v>0</v>
      </c>
      <c r="CJ13" s="100">
        <f>+Bilancio_In!CK9+Bilancio_In!CK40</f>
        <v>0</v>
      </c>
      <c r="CK13" s="100">
        <f>+Bilancio_In!CL9+Bilancio_In!CL40</f>
        <v>0</v>
      </c>
      <c r="CL13" s="100">
        <f>+Bilancio_In!CM9+Bilancio_In!CM40</f>
        <v>0</v>
      </c>
      <c r="CM13" s="100">
        <f>+Bilancio_In!CN9+Bilancio_In!CN40</f>
        <v>0</v>
      </c>
      <c r="CN13" s="100">
        <f>+Bilancio_In!CO9+Bilancio_In!CO40</f>
        <v>0</v>
      </c>
      <c r="CO13" s="100">
        <f>+Bilancio_In!CP9+Bilancio_In!CP40</f>
        <v>0</v>
      </c>
      <c r="CP13" s="100">
        <f>+Bilancio_In!CQ9+Bilancio_In!CQ40</f>
        <v>0</v>
      </c>
      <c r="CQ13" s="100">
        <f>+Bilancio_In!CR9+Bilancio_In!CR40</f>
        <v>0</v>
      </c>
      <c r="CR13" s="100">
        <f>+Bilancio_In!CS9+Bilancio_In!CS40</f>
        <v>0</v>
      </c>
      <c r="CS13" s="100">
        <f>+Bilancio_In!CT9+Bilancio_In!CT40</f>
        <v>0</v>
      </c>
      <c r="CT13" s="100">
        <f>+Bilancio_In!CU9+Bilancio_In!CU40</f>
        <v>0</v>
      </c>
      <c r="CU13" s="100">
        <f>+Bilancio_In!CV9+Bilancio_In!CV40</f>
        <v>0</v>
      </c>
      <c r="CV13" s="100">
        <f>+Bilancio_In!CW9+Bilancio_In!CW40</f>
        <v>0</v>
      </c>
      <c r="CW13" s="100">
        <f>+Bilancio_In!CX9+Bilancio_In!CX40</f>
        <v>0</v>
      </c>
      <c r="CX13" s="100">
        <f>+Bilancio_In!CY9+Bilancio_In!CY40</f>
        <v>0</v>
      </c>
      <c r="CY13" s="100">
        <f>+Bilancio_In!CZ9+Bilancio_In!CZ40</f>
        <v>0</v>
      </c>
      <c r="CZ13" s="100">
        <f>+Bilancio_In!DA9+Bilancio_In!DA40</f>
        <v>0</v>
      </c>
      <c r="DA13" s="100">
        <f>+Bilancio_In!DB9+Bilancio_In!DB40</f>
        <v>0</v>
      </c>
      <c r="DB13" s="100">
        <f>+Bilancio_In!DC9+Bilancio_In!DC40</f>
        <v>0</v>
      </c>
      <c r="DC13" s="100">
        <f>+Bilancio_In!DD9+Bilancio_In!DD40</f>
        <v>0</v>
      </c>
      <c r="DD13" s="100">
        <f>+Bilancio_In!DE9+Bilancio_In!DE40</f>
        <v>0</v>
      </c>
      <c r="DE13" s="100">
        <f>+Bilancio_In!DF9+Bilancio_In!DF40</f>
        <v>0</v>
      </c>
      <c r="DF13" s="100">
        <f>+Bilancio_In!DG9+Bilancio_In!DG40</f>
        <v>0</v>
      </c>
      <c r="DG13" s="100">
        <f>+Bilancio_In!DH9+Bilancio_In!DH40</f>
        <v>0</v>
      </c>
      <c r="DH13" s="100">
        <f>+Bilancio_In!DI9+Bilancio_In!DI40</f>
        <v>0</v>
      </c>
      <c r="DI13" s="100">
        <f>+Bilancio_In!DJ9+Bilancio_In!DJ40</f>
        <v>0</v>
      </c>
      <c r="DJ13" s="100">
        <f>+Bilancio_In!DK9+Bilancio_In!DK40</f>
        <v>0</v>
      </c>
      <c r="DK13" s="100">
        <f>+Bilancio_In!DL9+Bilancio_In!DL40</f>
        <v>0</v>
      </c>
      <c r="DL13" s="100">
        <f>+Bilancio_In!DM9+Bilancio_In!DM40</f>
        <v>0</v>
      </c>
      <c r="DM13" s="100">
        <f>+Bilancio_In!DN9+Bilancio_In!DN40</f>
        <v>0</v>
      </c>
      <c r="DN13" s="100">
        <f>+Bilancio_In!DO9+Bilancio_In!DO40</f>
        <v>0</v>
      </c>
      <c r="DO13" s="100">
        <f>+Bilancio_In!DP9+Bilancio_In!DP40</f>
        <v>0</v>
      </c>
      <c r="DP13" s="100">
        <f>+Bilancio_In!DQ9+Bilancio_In!DQ40</f>
        <v>0</v>
      </c>
      <c r="DQ13" s="100">
        <f>+Bilancio_In!DR9+Bilancio_In!DR40</f>
        <v>0</v>
      </c>
      <c r="DR13" s="100">
        <f>+Bilancio_In!DS9+Bilancio_In!DS40</f>
        <v>0</v>
      </c>
      <c r="DS13" s="100">
        <f>+Bilancio_In!DT9+Bilancio_In!DT40</f>
        <v>0</v>
      </c>
      <c r="DT13" s="100">
        <f>+Bilancio_In!DU9+Bilancio_In!DU40</f>
        <v>0</v>
      </c>
      <c r="DU13" s="100">
        <f>+Bilancio_In!DV9+Bilancio_In!DV40</f>
        <v>0</v>
      </c>
      <c r="DV13" s="100">
        <f>+Bilancio_In!DW9+Bilancio_In!DW40</f>
        <v>0</v>
      </c>
      <c r="DW13" s="100">
        <f>+Bilancio_In!DX9+Bilancio_In!DX40</f>
        <v>0</v>
      </c>
      <c r="DY13" s="100">
        <f t="shared" si="0"/>
        <v>120000</v>
      </c>
      <c r="DZ13" s="100">
        <f t="shared" ref="DZ13" si="19">+SUM(T13:AE13)</f>
        <v>0</v>
      </c>
      <c r="EA13" s="100">
        <f t="shared" ref="EA13" si="20">+SUM(AF13:AQ13)</f>
        <v>0</v>
      </c>
      <c r="EB13" s="100">
        <f t="shared" ref="EB13" si="21">+SUM(AR13:BC13)</f>
        <v>0</v>
      </c>
      <c r="EC13" s="100">
        <f t="shared" ref="EC13" si="22">+SUM(BD13:BO13)</f>
        <v>0</v>
      </c>
      <c r="ED13" s="100">
        <f t="shared" ref="ED13" si="23">+SUM(BP13:CA13)</f>
        <v>0</v>
      </c>
      <c r="EE13" s="100">
        <f t="shared" ref="EE13" si="24">+SUM(CB13:CM13)</f>
        <v>0</v>
      </c>
      <c r="EF13" s="100">
        <f t="shared" ref="EF13" si="25">+SUM(CN13:CY13)</f>
        <v>0</v>
      </c>
      <c r="EG13" s="100">
        <f t="shared" ref="EG13" si="26">+SUM(CZ13:DK13)</f>
        <v>0</v>
      </c>
      <c r="EH13" s="100">
        <f t="shared" ref="EH13" si="27">+SUM(DL13:DW13)</f>
        <v>0</v>
      </c>
    </row>
    <row r="14" spans="2:138" x14ac:dyDescent="0.25">
      <c r="F14" s="83"/>
    </row>
    <row r="15" spans="2:138" x14ac:dyDescent="0.25">
      <c r="F15" s="30" t="s">
        <v>165</v>
      </c>
      <c r="G15" s="72"/>
      <c r="H15" s="96">
        <f>SUM(H9:H13)</f>
        <v>195000</v>
      </c>
      <c r="I15" s="96">
        <f t="shared" ref="I15:S15" si="28">SUM(I9:I13)</f>
        <v>287840</v>
      </c>
      <c r="J15" s="96">
        <f t="shared" si="28"/>
        <v>87840</v>
      </c>
      <c r="K15" s="96">
        <f t="shared" si="28"/>
        <v>87840</v>
      </c>
      <c r="L15" s="96">
        <f t="shared" si="28"/>
        <v>137840</v>
      </c>
      <c r="M15" s="96">
        <f t="shared" si="28"/>
        <v>87840</v>
      </c>
      <c r="N15" s="96">
        <f t="shared" si="28"/>
        <v>87840</v>
      </c>
      <c r="O15" s="96">
        <f t="shared" si="28"/>
        <v>87840</v>
      </c>
      <c r="P15" s="96">
        <f t="shared" si="28"/>
        <v>87840</v>
      </c>
      <c r="Q15" s="96">
        <f t="shared" si="28"/>
        <v>87840</v>
      </c>
      <c r="R15" s="96">
        <f t="shared" si="28"/>
        <v>87840</v>
      </c>
      <c r="S15" s="96">
        <f t="shared" si="28"/>
        <v>87840</v>
      </c>
      <c r="T15" s="96">
        <f t="shared" ref="T15:BU15" si="29">SUM(T9:T13)</f>
        <v>87840</v>
      </c>
      <c r="U15" s="96">
        <f t="shared" si="29"/>
        <v>219600</v>
      </c>
      <c r="V15" s="96">
        <f t="shared" si="29"/>
        <v>219600</v>
      </c>
      <c r="W15" s="96">
        <f t="shared" si="29"/>
        <v>219600</v>
      </c>
      <c r="X15" s="96">
        <f t="shared" si="29"/>
        <v>219600</v>
      </c>
      <c r="Y15" s="96">
        <f t="shared" si="29"/>
        <v>219600</v>
      </c>
      <c r="Z15" s="96">
        <f t="shared" si="29"/>
        <v>219600</v>
      </c>
      <c r="AA15" s="96">
        <f t="shared" si="29"/>
        <v>219600</v>
      </c>
      <c r="AB15" s="96">
        <f t="shared" si="29"/>
        <v>219600</v>
      </c>
      <c r="AC15" s="96">
        <f t="shared" si="29"/>
        <v>219600</v>
      </c>
      <c r="AD15" s="96">
        <f t="shared" si="29"/>
        <v>219600</v>
      </c>
      <c r="AE15" s="96">
        <f t="shared" si="29"/>
        <v>219600</v>
      </c>
      <c r="AF15" s="96">
        <f t="shared" si="29"/>
        <v>219600</v>
      </c>
      <c r="AG15" s="96">
        <f t="shared" si="29"/>
        <v>219600</v>
      </c>
      <c r="AH15" s="96">
        <f t="shared" si="29"/>
        <v>219600</v>
      </c>
      <c r="AI15" s="96">
        <f t="shared" si="29"/>
        <v>219600</v>
      </c>
      <c r="AJ15" s="96">
        <f t="shared" si="29"/>
        <v>219600</v>
      </c>
      <c r="AK15" s="96">
        <f t="shared" si="29"/>
        <v>219600</v>
      </c>
      <c r="AL15" s="96">
        <f t="shared" si="29"/>
        <v>219600</v>
      </c>
      <c r="AM15" s="96">
        <f t="shared" si="29"/>
        <v>219600</v>
      </c>
      <c r="AN15" s="96">
        <f t="shared" si="29"/>
        <v>219600</v>
      </c>
      <c r="AO15" s="96">
        <f t="shared" si="29"/>
        <v>219600</v>
      </c>
      <c r="AP15" s="96">
        <f t="shared" si="29"/>
        <v>219600</v>
      </c>
      <c r="AQ15" s="96">
        <f t="shared" si="29"/>
        <v>219600</v>
      </c>
      <c r="AR15" s="96">
        <f t="shared" si="29"/>
        <v>219600</v>
      </c>
      <c r="AS15" s="96">
        <f t="shared" si="29"/>
        <v>219600</v>
      </c>
      <c r="AT15" s="96">
        <f t="shared" si="29"/>
        <v>219600</v>
      </c>
      <c r="AU15" s="96">
        <f t="shared" si="29"/>
        <v>219600</v>
      </c>
      <c r="AV15" s="96">
        <f t="shared" si="29"/>
        <v>219600</v>
      </c>
      <c r="AW15" s="96">
        <f t="shared" si="29"/>
        <v>219600</v>
      </c>
      <c r="AX15" s="96">
        <f t="shared" si="29"/>
        <v>219600</v>
      </c>
      <c r="AY15" s="96">
        <f t="shared" si="29"/>
        <v>219600</v>
      </c>
      <c r="AZ15" s="96">
        <f t="shared" si="29"/>
        <v>219600</v>
      </c>
      <c r="BA15" s="96">
        <f t="shared" si="29"/>
        <v>219600</v>
      </c>
      <c r="BB15" s="96">
        <f t="shared" si="29"/>
        <v>219600</v>
      </c>
      <c r="BC15" s="96">
        <f t="shared" si="29"/>
        <v>219600</v>
      </c>
      <c r="BD15" s="96">
        <f t="shared" si="29"/>
        <v>219600</v>
      </c>
      <c r="BE15" s="96">
        <f t="shared" si="29"/>
        <v>219600</v>
      </c>
      <c r="BF15" s="96">
        <f t="shared" si="29"/>
        <v>219600</v>
      </c>
      <c r="BG15" s="96">
        <f t="shared" si="29"/>
        <v>219600</v>
      </c>
      <c r="BH15" s="96">
        <f t="shared" si="29"/>
        <v>219600</v>
      </c>
      <c r="BI15" s="96">
        <f t="shared" si="29"/>
        <v>219600</v>
      </c>
      <c r="BJ15" s="96">
        <f t="shared" si="29"/>
        <v>219600</v>
      </c>
      <c r="BK15" s="96">
        <f t="shared" si="29"/>
        <v>219600</v>
      </c>
      <c r="BL15" s="96">
        <f t="shared" si="29"/>
        <v>219600</v>
      </c>
      <c r="BM15" s="96">
        <f t="shared" si="29"/>
        <v>219600</v>
      </c>
      <c r="BN15" s="96">
        <f t="shared" si="29"/>
        <v>219600</v>
      </c>
      <c r="BO15" s="96">
        <f t="shared" si="29"/>
        <v>219600</v>
      </c>
      <c r="BP15" s="96">
        <f t="shared" si="29"/>
        <v>219600</v>
      </c>
      <c r="BQ15" s="96">
        <f t="shared" si="29"/>
        <v>219600</v>
      </c>
      <c r="BR15" s="96">
        <f t="shared" si="29"/>
        <v>219600</v>
      </c>
      <c r="BS15" s="96">
        <f t="shared" si="29"/>
        <v>219600</v>
      </c>
      <c r="BT15" s="96">
        <f t="shared" si="29"/>
        <v>219600</v>
      </c>
      <c r="BU15" s="96">
        <f t="shared" si="29"/>
        <v>219600</v>
      </c>
      <c r="BV15" s="96">
        <f t="shared" ref="BV15:DW15" si="30">SUM(BV9:BV13)</f>
        <v>219600</v>
      </c>
      <c r="BW15" s="96">
        <f t="shared" si="30"/>
        <v>219600</v>
      </c>
      <c r="BX15" s="96">
        <f t="shared" si="30"/>
        <v>219600</v>
      </c>
      <c r="BY15" s="96">
        <f t="shared" si="30"/>
        <v>219600</v>
      </c>
      <c r="BZ15" s="96">
        <f t="shared" si="30"/>
        <v>219600</v>
      </c>
      <c r="CA15" s="96">
        <f t="shared" si="30"/>
        <v>219600</v>
      </c>
      <c r="CB15" s="96">
        <f t="shared" si="30"/>
        <v>219600</v>
      </c>
      <c r="CC15" s="96">
        <f t="shared" si="30"/>
        <v>219600</v>
      </c>
      <c r="CD15" s="96">
        <f t="shared" si="30"/>
        <v>219600</v>
      </c>
      <c r="CE15" s="96">
        <f t="shared" si="30"/>
        <v>219600</v>
      </c>
      <c r="CF15" s="96">
        <f t="shared" si="30"/>
        <v>219600</v>
      </c>
      <c r="CG15" s="96">
        <f t="shared" si="30"/>
        <v>219600</v>
      </c>
      <c r="CH15" s="96">
        <f t="shared" si="30"/>
        <v>219600</v>
      </c>
      <c r="CI15" s="96">
        <f t="shared" si="30"/>
        <v>219600</v>
      </c>
      <c r="CJ15" s="96">
        <f t="shared" si="30"/>
        <v>219600</v>
      </c>
      <c r="CK15" s="96">
        <f t="shared" si="30"/>
        <v>219600</v>
      </c>
      <c r="CL15" s="96">
        <f t="shared" si="30"/>
        <v>219600</v>
      </c>
      <c r="CM15" s="96">
        <f t="shared" si="30"/>
        <v>219600</v>
      </c>
      <c r="CN15" s="96">
        <f t="shared" si="30"/>
        <v>219600</v>
      </c>
      <c r="CO15" s="96">
        <f t="shared" si="30"/>
        <v>219600</v>
      </c>
      <c r="CP15" s="96">
        <f t="shared" si="30"/>
        <v>219600</v>
      </c>
      <c r="CQ15" s="96">
        <f t="shared" si="30"/>
        <v>219600</v>
      </c>
      <c r="CR15" s="96">
        <f t="shared" si="30"/>
        <v>219600</v>
      </c>
      <c r="CS15" s="96">
        <f t="shared" si="30"/>
        <v>219600</v>
      </c>
      <c r="CT15" s="96">
        <f t="shared" si="30"/>
        <v>219600</v>
      </c>
      <c r="CU15" s="96">
        <f t="shared" si="30"/>
        <v>219600</v>
      </c>
      <c r="CV15" s="96">
        <f t="shared" si="30"/>
        <v>219600</v>
      </c>
      <c r="CW15" s="96">
        <f t="shared" si="30"/>
        <v>219600</v>
      </c>
      <c r="CX15" s="96">
        <f t="shared" si="30"/>
        <v>219600</v>
      </c>
      <c r="CY15" s="96">
        <f t="shared" si="30"/>
        <v>219600</v>
      </c>
      <c r="CZ15" s="96">
        <f t="shared" si="30"/>
        <v>219600</v>
      </c>
      <c r="DA15" s="96">
        <f t="shared" si="30"/>
        <v>219600</v>
      </c>
      <c r="DB15" s="96">
        <f t="shared" si="30"/>
        <v>219600</v>
      </c>
      <c r="DC15" s="96">
        <f t="shared" si="30"/>
        <v>219600</v>
      </c>
      <c r="DD15" s="96">
        <f t="shared" si="30"/>
        <v>219600</v>
      </c>
      <c r="DE15" s="96">
        <f t="shared" si="30"/>
        <v>219600</v>
      </c>
      <c r="DF15" s="96">
        <f t="shared" si="30"/>
        <v>219600</v>
      </c>
      <c r="DG15" s="96">
        <f t="shared" si="30"/>
        <v>219600</v>
      </c>
      <c r="DH15" s="96">
        <f t="shared" si="30"/>
        <v>219600</v>
      </c>
      <c r="DI15" s="96">
        <f t="shared" si="30"/>
        <v>219600</v>
      </c>
      <c r="DJ15" s="96">
        <f t="shared" si="30"/>
        <v>219600</v>
      </c>
      <c r="DK15" s="96">
        <f t="shared" si="30"/>
        <v>219600</v>
      </c>
      <c r="DL15" s="96">
        <f t="shared" si="30"/>
        <v>219600</v>
      </c>
      <c r="DM15" s="96">
        <f t="shared" si="30"/>
        <v>219600</v>
      </c>
      <c r="DN15" s="96">
        <f t="shared" si="30"/>
        <v>219600</v>
      </c>
      <c r="DO15" s="96">
        <f t="shared" si="30"/>
        <v>219600</v>
      </c>
      <c r="DP15" s="96">
        <f t="shared" si="30"/>
        <v>219600</v>
      </c>
      <c r="DQ15" s="96">
        <f t="shared" si="30"/>
        <v>219600</v>
      </c>
      <c r="DR15" s="96">
        <f t="shared" si="30"/>
        <v>219600</v>
      </c>
      <c r="DS15" s="96">
        <f t="shared" si="30"/>
        <v>219600</v>
      </c>
      <c r="DT15" s="96">
        <f t="shared" si="30"/>
        <v>219600</v>
      </c>
      <c r="DU15" s="96">
        <f t="shared" si="30"/>
        <v>219600</v>
      </c>
      <c r="DV15" s="96">
        <f t="shared" si="30"/>
        <v>219600</v>
      </c>
      <c r="DW15" s="96">
        <f t="shared" si="30"/>
        <v>219600</v>
      </c>
      <c r="DY15" s="96">
        <f>SUM(DY9:DY13)</f>
        <v>1411240</v>
      </c>
      <c r="DZ15" s="96">
        <f t="shared" ref="DZ15:EH15" si="31">SUM(DZ9:DZ13)</f>
        <v>2503440</v>
      </c>
      <c r="EA15" s="96">
        <f t="shared" si="31"/>
        <v>2635200</v>
      </c>
      <c r="EB15" s="96">
        <f t="shared" si="31"/>
        <v>2635200</v>
      </c>
      <c r="EC15" s="96">
        <f t="shared" si="31"/>
        <v>2635200</v>
      </c>
      <c r="ED15" s="96">
        <f t="shared" si="31"/>
        <v>2635200</v>
      </c>
      <c r="EE15" s="96">
        <f t="shared" si="31"/>
        <v>2635200</v>
      </c>
      <c r="EF15" s="96">
        <f t="shared" si="31"/>
        <v>2635200</v>
      </c>
      <c r="EG15" s="96">
        <f t="shared" si="31"/>
        <v>2635200</v>
      </c>
      <c r="EH15" s="96">
        <f t="shared" si="31"/>
        <v>2635200</v>
      </c>
    </row>
    <row r="16" spans="2:138" x14ac:dyDescent="0.25">
      <c r="F16" s="16"/>
    </row>
    <row r="17" spans="5:138" x14ac:dyDescent="0.25">
      <c r="F17" s="16"/>
    </row>
    <row r="18" spans="5:138" ht="21" x14ac:dyDescent="0.35">
      <c r="E18" s="6" t="s">
        <v>166</v>
      </c>
    </row>
    <row r="19" spans="5:138" ht="21" x14ac:dyDescent="0.35">
      <c r="E19" s="6"/>
    </row>
    <row r="20" spans="5:138" x14ac:dyDescent="0.25">
      <c r="F20" s="71" t="s">
        <v>235</v>
      </c>
      <c r="H20" s="97">
        <f>+C_Variabili!H100</f>
        <v>0</v>
      </c>
      <c r="I20" s="97">
        <f>+C_Variabili!I100</f>
        <v>1756.8</v>
      </c>
      <c r="J20" s="97">
        <f>+C_Variabili!J100</f>
        <v>1756.8</v>
      </c>
      <c r="K20" s="97">
        <f>+C_Variabili!K100</f>
        <v>1756.8</v>
      </c>
      <c r="L20" s="97">
        <f>+C_Variabili!L100</f>
        <v>1756.8</v>
      </c>
      <c r="M20" s="97">
        <f>+C_Variabili!M100</f>
        <v>1756.8</v>
      </c>
      <c r="N20" s="97">
        <f>+C_Variabili!N100</f>
        <v>1756.8</v>
      </c>
      <c r="O20" s="97">
        <f>+C_Variabili!O100</f>
        <v>1756.8</v>
      </c>
      <c r="P20" s="97">
        <f>+C_Variabili!P100</f>
        <v>1756.8</v>
      </c>
      <c r="Q20" s="97">
        <f>+C_Variabili!Q100</f>
        <v>1756.8</v>
      </c>
      <c r="R20" s="97">
        <f>+C_Variabili!R100</f>
        <v>1756.8</v>
      </c>
      <c r="S20" s="97">
        <f>+C_Variabili!S100</f>
        <v>1756.8</v>
      </c>
      <c r="T20" s="97">
        <f>+C_Variabili!T100</f>
        <v>1756.8</v>
      </c>
      <c r="U20" s="97">
        <f>+C_Variabili!U100</f>
        <v>4392</v>
      </c>
      <c r="V20" s="97">
        <f>+C_Variabili!V100</f>
        <v>4392</v>
      </c>
      <c r="W20" s="97">
        <f>+C_Variabili!W100</f>
        <v>4392</v>
      </c>
      <c r="X20" s="97">
        <f>+C_Variabili!X100</f>
        <v>4392</v>
      </c>
      <c r="Y20" s="97">
        <f>+C_Variabili!Y100</f>
        <v>4392</v>
      </c>
      <c r="Z20" s="97">
        <f>+C_Variabili!Z100</f>
        <v>4392</v>
      </c>
      <c r="AA20" s="97">
        <f>+C_Variabili!AA100</f>
        <v>4392</v>
      </c>
      <c r="AB20" s="97">
        <f>+C_Variabili!AB100</f>
        <v>4392</v>
      </c>
      <c r="AC20" s="97">
        <f>+C_Variabili!AC100</f>
        <v>4392</v>
      </c>
      <c r="AD20" s="97">
        <f>+C_Variabili!AD100</f>
        <v>4392</v>
      </c>
      <c r="AE20" s="97">
        <f>+C_Variabili!AE100</f>
        <v>4392</v>
      </c>
      <c r="AF20" s="97">
        <f>+C_Variabili!AF100</f>
        <v>4392</v>
      </c>
      <c r="AG20" s="97">
        <f>+C_Variabili!AG100</f>
        <v>4392</v>
      </c>
      <c r="AH20" s="97">
        <f>+C_Variabili!AH100</f>
        <v>4392</v>
      </c>
      <c r="AI20" s="97">
        <f>+C_Variabili!AI100</f>
        <v>4392</v>
      </c>
      <c r="AJ20" s="97">
        <f>+C_Variabili!AJ100</f>
        <v>4392</v>
      </c>
      <c r="AK20" s="97">
        <f>+C_Variabili!AK100</f>
        <v>4392</v>
      </c>
      <c r="AL20" s="97">
        <f>+C_Variabili!AL100</f>
        <v>4392</v>
      </c>
      <c r="AM20" s="97">
        <f>+C_Variabili!AM100</f>
        <v>4392</v>
      </c>
      <c r="AN20" s="97">
        <f>+C_Variabili!AN100</f>
        <v>4392</v>
      </c>
      <c r="AO20" s="97">
        <f>+C_Variabili!AO100</f>
        <v>4392</v>
      </c>
      <c r="AP20" s="97">
        <f>+C_Variabili!AP100</f>
        <v>4392</v>
      </c>
      <c r="AQ20" s="97">
        <f>+C_Variabili!AQ100</f>
        <v>4392</v>
      </c>
      <c r="AR20" s="97">
        <f>+C_Variabili!AR100</f>
        <v>4392</v>
      </c>
      <c r="AS20" s="97">
        <f>+C_Variabili!AS100</f>
        <v>4392</v>
      </c>
      <c r="AT20" s="97">
        <f>+C_Variabili!AT100</f>
        <v>4392</v>
      </c>
      <c r="AU20" s="97">
        <f>+C_Variabili!AU100</f>
        <v>4392</v>
      </c>
      <c r="AV20" s="97">
        <f>+C_Variabili!AV100</f>
        <v>4392</v>
      </c>
      <c r="AW20" s="97">
        <f>+C_Variabili!AW100</f>
        <v>4392</v>
      </c>
      <c r="AX20" s="97">
        <f>+C_Variabili!AX100</f>
        <v>4392</v>
      </c>
      <c r="AY20" s="97">
        <f>+C_Variabili!AY100</f>
        <v>4392</v>
      </c>
      <c r="AZ20" s="97">
        <f>+C_Variabili!AZ100</f>
        <v>4392</v>
      </c>
      <c r="BA20" s="97">
        <f>+C_Variabili!BA100</f>
        <v>4392</v>
      </c>
      <c r="BB20" s="97">
        <f>+C_Variabili!BB100</f>
        <v>4392</v>
      </c>
      <c r="BC20" s="97">
        <f>+C_Variabili!BC100</f>
        <v>4392</v>
      </c>
      <c r="BD20" s="97">
        <f>+C_Variabili!BD100</f>
        <v>4392</v>
      </c>
      <c r="BE20" s="97">
        <f>+C_Variabili!BE100</f>
        <v>4392</v>
      </c>
      <c r="BF20" s="97">
        <f>+C_Variabili!BF100</f>
        <v>4392</v>
      </c>
      <c r="BG20" s="97">
        <f>+C_Variabili!BG100</f>
        <v>4392</v>
      </c>
      <c r="BH20" s="97">
        <f>+C_Variabili!BH100</f>
        <v>4392</v>
      </c>
      <c r="BI20" s="97">
        <f>+C_Variabili!BI100</f>
        <v>4392</v>
      </c>
      <c r="BJ20" s="97">
        <f>+C_Variabili!BJ100</f>
        <v>4392</v>
      </c>
      <c r="BK20" s="97">
        <f>+C_Variabili!BK100</f>
        <v>4392</v>
      </c>
      <c r="BL20" s="97">
        <f>+C_Variabili!BL100</f>
        <v>4392</v>
      </c>
      <c r="BM20" s="97">
        <f>+C_Variabili!BM100</f>
        <v>4392</v>
      </c>
      <c r="BN20" s="97">
        <f>+C_Variabili!BN100</f>
        <v>4392</v>
      </c>
      <c r="BO20" s="97">
        <f>+C_Variabili!BO100</f>
        <v>4392</v>
      </c>
      <c r="BP20" s="97">
        <f>+C_Variabili!BP100</f>
        <v>4392</v>
      </c>
      <c r="BQ20" s="97">
        <f>+C_Variabili!BQ100</f>
        <v>4392</v>
      </c>
      <c r="BR20" s="97">
        <f>+C_Variabili!BR100</f>
        <v>4392</v>
      </c>
      <c r="BS20" s="97">
        <f>+C_Variabili!BS100</f>
        <v>4392</v>
      </c>
      <c r="BT20" s="97">
        <f>+C_Variabili!BT100</f>
        <v>4392</v>
      </c>
      <c r="BU20" s="97">
        <f>+C_Variabili!BU100</f>
        <v>4392</v>
      </c>
      <c r="BV20" s="97">
        <f>+C_Variabili!BV100</f>
        <v>4392</v>
      </c>
      <c r="BW20" s="97">
        <f>+C_Variabili!BW100</f>
        <v>4392</v>
      </c>
      <c r="BX20" s="97">
        <f>+C_Variabili!BX100</f>
        <v>4392</v>
      </c>
      <c r="BY20" s="97">
        <f>+C_Variabili!BY100</f>
        <v>4392</v>
      </c>
      <c r="BZ20" s="97">
        <f>+C_Variabili!BZ100</f>
        <v>4392</v>
      </c>
      <c r="CA20" s="97">
        <f>+C_Variabili!CA100</f>
        <v>4392</v>
      </c>
      <c r="CB20" s="97">
        <f>+C_Variabili!CB100</f>
        <v>4392</v>
      </c>
      <c r="CC20" s="97">
        <f>+C_Variabili!CC100</f>
        <v>4392</v>
      </c>
      <c r="CD20" s="97">
        <f>+C_Variabili!CD100</f>
        <v>4392</v>
      </c>
      <c r="CE20" s="97">
        <f>+C_Variabili!CE100</f>
        <v>4392</v>
      </c>
      <c r="CF20" s="97">
        <f>+C_Variabili!CF100</f>
        <v>4392</v>
      </c>
      <c r="CG20" s="97">
        <f>+C_Variabili!CG100</f>
        <v>4392</v>
      </c>
      <c r="CH20" s="97">
        <f>+C_Variabili!CH100</f>
        <v>4392</v>
      </c>
      <c r="CI20" s="97">
        <f>+C_Variabili!CI100</f>
        <v>4392</v>
      </c>
      <c r="CJ20" s="97">
        <f>+C_Variabili!CJ100</f>
        <v>4392</v>
      </c>
      <c r="CK20" s="97">
        <f>+C_Variabili!CK100</f>
        <v>4392</v>
      </c>
      <c r="CL20" s="97">
        <f>+C_Variabili!CL100</f>
        <v>4392</v>
      </c>
      <c r="CM20" s="97">
        <f>+C_Variabili!CM100</f>
        <v>4392</v>
      </c>
      <c r="CN20" s="97">
        <f>+C_Variabili!CN100</f>
        <v>4392</v>
      </c>
      <c r="CO20" s="97">
        <f>+C_Variabili!CO100</f>
        <v>4392</v>
      </c>
      <c r="CP20" s="97">
        <f>+C_Variabili!CP100</f>
        <v>4392</v>
      </c>
      <c r="CQ20" s="97">
        <f>+C_Variabili!CQ100</f>
        <v>4392</v>
      </c>
      <c r="CR20" s="97">
        <f>+C_Variabili!CR100</f>
        <v>4392</v>
      </c>
      <c r="CS20" s="97">
        <f>+C_Variabili!CS100</f>
        <v>4392</v>
      </c>
      <c r="CT20" s="97">
        <f>+C_Variabili!CT100</f>
        <v>4392</v>
      </c>
      <c r="CU20" s="97">
        <f>+C_Variabili!CU100</f>
        <v>4392</v>
      </c>
      <c r="CV20" s="97">
        <f>+C_Variabili!CV100</f>
        <v>4392</v>
      </c>
      <c r="CW20" s="97">
        <f>+C_Variabili!CW100</f>
        <v>4392</v>
      </c>
      <c r="CX20" s="97">
        <f>+C_Variabili!CX100</f>
        <v>4392</v>
      </c>
      <c r="CY20" s="97">
        <f>+C_Variabili!CY100</f>
        <v>4392</v>
      </c>
      <c r="CZ20" s="97">
        <f>+C_Variabili!CZ100</f>
        <v>4392</v>
      </c>
      <c r="DA20" s="97">
        <f>+C_Variabili!DA100</f>
        <v>4392</v>
      </c>
      <c r="DB20" s="97">
        <f>+C_Variabili!DB100</f>
        <v>4392</v>
      </c>
      <c r="DC20" s="97">
        <f>+C_Variabili!DC100</f>
        <v>4392</v>
      </c>
      <c r="DD20" s="97">
        <f>+C_Variabili!DD100</f>
        <v>4392</v>
      </c>
      <c r="DE20" s="97">
        <f>+C_Variabili!DE100</f>
        <v>4392</v>
      </c>
      <c r="DF20" s="97">
        <f>+C_Variabili!DF100</f>
        <v>4392</v>
      </c>
      <c r="DG20" s="97">
        <f>+C_Variabili!DG100</f>
        <v>4392</v>
      </c>
      <c r="DH20" s="97">
        <f>+C_Variabili!DH100</f>
        <v>4392</v>
      </c>
      <c r="DI20" s="97">
        <f>+C_Variabili!DI100</f>
        <v>4392</v>
      </c>
      <c r="DJ20" s="97">
        <f>+C_Variabili!DJ100</f>
        <v>4392</v>
      </c>
      <c r="DK20" s="97">
        <f>+C_Variabili!DK100</f>
        <v>4392</v>
      </c>
      <c r="DL20" s="97">
        <f>+C_Variabili!DL100</f>
        <v>4392</v>
      </c>
      <c r="DM20" s="97">
        <f>+C_Variabili!DM100</f>
        <v>4392</v>
      </c>
      <c r="DN20" s="97">
        <f>+C_Variabili!DN100</f>
        <v>4392</v>
      </c>
      <c r="DO20" s="97">
        <f>+C_Variabili!DO100</f>
        <v>4392</v>
      </c>
      <c r="DP20" s="97">
        <f>+C_Variabili!DP100</f>
        <v>4392</v>
      </c>
      <c r="DQ20" s="97">
        <f>+C_Variabili!DQ100</f>
        <v>4392</v>
      </c>
      <c r="DR20" s="97">
        <f>+C_Variabili!DR100</f>
        <v>4392</v>
      </c>
      <c r="DS20" s="97">
        <f>+C_Variabili!DS100</f>
        <v>4392</v>
      </c>
      <c r="DT20" s="97">
        <f>+C_Variabili!DT100</f>
        <v>4392</v>
      </c>
      <c r="DU20" s="97">
        <f>+C_Variabili!DU100</f>
        <v>4392</v>
      </c>
      <c r="DV20" s="97">
        <f>+C_Variabili!DV100</f>
        <v>4392</v>
      </c>
      <c r="DW20" s="97">
        <f>+C_Variabili!DW100</f>
        <v>4392</v>
      </c>
      <c r="DY20" s="100">
        <f t="shared" ref="DY20:DY39" si="32">+SUMIF($H$5:$DW$5,DY$5,$H20:$DW20)</f>
        <v>19324.799999999996</v>
      </c>
      <c r="DZ20" s="100">
        <f>+SUM(T20:AE20)</f>
        <v>50068.800000000003</v>
      </c>
      <c r="EA20" s="100">
        <f>+SUM(AF20:AQ20)</f>
        <v>52704</v>
      </c>
      <c r="EB20" s="100">
        <f>+SUM(AR20:BC20)</f>
        <v>52704</v>
      </c>
      <c r="EC20" s="100">
        <f>+SUM(BD20:BO20)</f>
        <v>52704</v>
      </c>
      <c r="ED20" s="100">
        <f>+SUM(BP20:CA20)</f>
        <v>52704</v>
      </c>
      <c r="EE20" s="100">
        <f>+SUM(CB20:CM20)</f>
        <v>52704</v>
      </c>
      <c r="EF20" s="100">
        <f>+SUM(CN20:CY20)</f>
        <v>52704</v>
      </c>
      <c r="EG20" s="100">
        <f>+SUM(CZ20:DK20)</f>
        <v>52704</v>
      </c>
      <c r="EH20" s="100">
        <f>+SUM(DL20:DW20)</f>
        <v>52704</v>
      </c>
    </row>
    <row r="21" spans="5:138" x14ac:dyDescent="0.25">
      <c r="F21" s="71" t="s">
        <v>362</v>
      </c>
      <c r="H21" s="97">
        <f>+C_Acquisto!H136+Bilancio_In!I50</f>
        <v>210400</v>
      </c>
      <c r="I21" s="97">
        <f>+C_Acquisto!I136+Bilancio_In!J50</f>
        <v>185200</v>
      </c>
      <c r="J21" s="97">
        <f>+C_Acquisto!J136+Bilancio_In!K50</f>
        <v>25200</v>
      </c>
      <c r="K21" s="97">
        <f>+C_Acquisto!K136+Bilancio_In!L50</f>
        <v>25200</v>
      </c>
      <c r="L21" s="97">
        <f>+C_Acquisto!L136+Bilancio_In!M50</f>
        <v>25200</v>
      </c>
      <c r="M21" s="97">
        <f>+C_Acquisto!M136+Bilancio_In!N50</f>
        <v>25200</v>
      </c>
      <c r="N21" s="97">
        <f>+C_Acquisto!N136+Bilancio_In!O50</f>
        <v>25200</v>
      </c>
      <c r="O21" s="97">
        <f>+C_Acquisto!O136+Bilancio_In!P50</f>
        <v>25200</v>
      </c>
      <c r="P21" s="97">
        <f>+C_Acquisto!P136+Bilancio_In!Q50</f>
        <v>25200</v>
      </c>
      <c r="Q21" s="97">
        <f>+C_Acquisto!Q136+Bilancio_In!R50</f>
        <v>25200</v>
      </c>
      <c r="R21" s="97">
        <f>+C_Acquisto!R136+Bilancio_In!S50</f>
        <v>25200</v>
      </c>
      <c r="S21" s="97">
        <f>+C_Acquisto!S136+Bilancio_In!T50</f>
        <v>25200</v>
      </c>
      <c r="T21" s="97">
        <f>+C_Acquisto!T136+Bilancio_In!U50</f>
        <v>100799.99999999999</v>
      </c>
      <c r="U21" s="97">
        <f>+C_Acquisto!U136+Bilancio_In!V50</f>
        <v>62999.999999999993</v>
      </c>
      <c r="V21" s="97">
        <f>+C_Acquisto!V136+Bilancio_In!W50</f>
        <v>62999.999999999993</v>
      </c>
      <c r="W21" s="97">
        <f>+C_Acquisto!W136+Bilancio_In!X50</f>
        <v>62999.999999999993</v>
      </c>
      <c r="X21" s="97">
        <f>+C_Acquisto!X136+Bilancio_In!Y50</f>
        <v>62999.999999999993</v>
      </c>
      <c r="Y21" s="97">
        <f>+C_Acquisto!Y136+Bilancio_In!Z50</f>
        <v>62999.999999999993</v>
      </c>
      <c r="Z21" s="97">
        <f>+C_Acquisto!Z136+Bilancio_In!AA50</f>
        <v>62999.999999999993</v>
      </c>
      <c r="AA21" s="97">
        <f>+C_Acquisto!AA136+Bilancio_In!AB50</f>
        <v>62999.999999999993</v>
      </c>
      <c r="AB21" s="97">
        <f>+C_Acquisto!AB136+Bilancio_In!AC50</f>
        <v>62999.999999999993</v>
      </c>
      <c r="AC21" s="97">
        <f>+C_Acquisto!AC136+Bilancio_In!AD50</f>
        <v>62999.999999999993</v>
      </c>
      <c r="AD21" s="97">
        <f>+C_Acquisto!AD136+Bilancio_In!AE50</f>
        <v>62999.999999999993</v>
      </c>
      <c r="AE21" s="97">
        <f>+C_Acquisto!AE136+Bilancio_In!AF50</f>
        <v>62999.999999999993</v>
      </c>
      <c r="AF21" s="97">
        <f>+C_Acquisto!AF136+Bilancio_In!AG50</f>
        <v>62999.999999999993</v>
      </c>
      <c r="AG21" s="97">
        <f>+C_Acquisto!AG136+Bilancio_In!AH50</f>
        <v>62999.999999999993</v>
      </c>
      <c r="AH21" s="97">
        <f>+C_Acquisto!AH136+Bilancio_In!AI50</f>
        <v>62999.999999999993</v>
      </c>
      <c r="AI21" s="97">
        <f>+C_Acquisto!AI136+Bilancio_In!AJ50</f>
        <v>62999.999999999993</v>
      </c>
      <c r="AJ21" s="97">
        <f>+C_Acquisto!AJ136+Bilancio_In!AK50</f>
        <v>62999.999999999993</v>
      </c>
      <c r="AK21" s="97">
        <f>+C_Acquisto!AK136+Bilancio_In!AL50</f>
        <v>62999.999999999993</v>
      </c>
      <c r="AL21" s="97">
        <f>+C_Acquisto!AL136+Bilancio_In!AM50</f>
        <v>62999.999999999993</v>
      </c>
      <c r="AM21" s="97">
        <f>+C_Acquisto!AM136+Bilancio_In!AN50</f>
        <v>62999.999999999993</v>
      </c>
      <c r="AN21" s="97">
        <f>+C_Acquisto!AN136+Bilancio_In!AO50</f>
        <v>62999.999999999993</v>
      </c>
      <c r="AO21" s="97">
        <f>+C_Acquisto!AO136+Bilancio_In!AP50</f>
        <v>62999.999999999993</v>
      </c>
      <c r="AP21" s="97">
        <f>+C_Acquisto!AP136+Bilancio_In!AQ50</f>
        <v>62999.999999999993</v>
      </c>
      <c r="AQ21" s="97">
        <f>+C_Acquisto!AQ136+Bilancio_In!AR50</f>
        <v>62999.999999999993</v>
      </c>
      <c r="AR21" s="97">
        <f>+C_Acquisto!AR136+Bilancio_In!AS50</f>
        <v>62999.999999999993</v>
      </c>
      <c r="AS21" s="97">
        <f>+C_Acquisto!AS136+Bilancio_In!AT50</f>
        <v>62999.999999999993</v>
      </c>
      <c r="AT21" s="97">
        <f>+C_Acquisto!AT136+Bilancio_In!AU50</f>
        <v>62999.999999999993</v>
      </c>
      <c r="AU21" s="97">
        <f>+C_Acquisto!AU136+Bilancio_In!AV50</f>
        <v>62999.999999999993</v>
      </c>
      <c r="AV21" s="97">
        <f>+C_Acquisto!AV136+Bilancio_In!AW50</f>
        <v>62999.999999999993</v>
      </c>
      <c r="AW21" s="97">
        <f>+C_Acquisto!AW136+Bilancio_In!AX50</f>
        <v>62999.999999999993</v>
      </c>
      <c r="AX21" s="97">
        <f>+C_Acquisto!AX136+Bilancio_In!AY50</f>
        <v>62999.999999999993</v>
      </c>
      <c r="AY21" s="97">
        <f>+C_Acquisto!AY136+Bilancio_In!AZ50</f>
        <v>62999.999999999993</v>
      </c>
      <c r="AZ21" s="97">
        <f>+C_Acquisto!AZ136+Bilancio_In!BA50</f>
        <v>62999.999999999993</v>
      </c>
      <c r="BA21" s="97">
        <f>+C_Acquisto!BA136+Bilancio_In!BB50</f>
        <v>62999.999999999993</v>
      </c>
      <c r="BB21" s="97">
        <f>+C_Acquisto!BB136+Bilancio_In!BC50</f>
        <v>62999.999999999993</v>
      </c>
      <c r="BC21" s="97">
        <f>+C_Acquisto!BC136+Bilancio_In!BD50</f>
        <v>62999.999999999993</v>
      </c>
      <c r="BD21" s="97">
        <f>+C_Acquisto!BD136+Bilancio_In!BE50</f>
        <v>62999.999999999993</v>
      </c>
      <c r="BE21" s="97">
        <f>+C_Acquisto!BE136+Bilancio_In!BF50</f>
        <v>62999.999999999993</v>
      </c>
      <c r="BF21" s="97">
        <f>+C_Acquisto!BF136+Bilancio_In!BG50</f>
        <v>62999.999999999993</v>
      </c>
      <c r="BG21" s="97">
        <f>+C_Acquisto!BG136+Bilancio_In!BH50</f>
        <v>62999.999999999993</v>
      </c>
      <c r="BH21" s="97">
        <f>+C_Acquisto!BH136+Bilancio_In!BI50</f>
        <v>62999.999999999993</v>
      </c>
      <c r="BI21" s="97">
        <f>+C_Acquisto!BI136+Bilancio_In!BJ50</f>
        <v>62999.999999999993</v>
      </c>
      <c r="BJ21" s="97">
        <f>+C_Acquisto!BJ136+Bilancio_In!BK50</f>
        <v>62999.999999999993</v>
      </c>
      <c r="BK21" s="97">
        <f>+C_Acquisto!BK136+Bilancio_In!BL50</f>
        <v>62999.999999999993</v>
      </c>
      <c r="BL21" s="97">
        <f>+C_Acquisto!BL136+Bilancio_In!BM50</f>
        <v>62999.999999999993</v>
      </c>
      <c r="BM21" s="97">
        <f>+C_Acquisto!BM136+Bilancio_In!BN50</f>
        <v>62999.999999999993</v>
      </c>
      <c r="BN21" s="97">
        <f>+C_Acquisto!BN136+Bilancio_In!BO50</f>
        <v>62999.999999999993</v>
      </c>
      <c r="BO21" s="97">
        <f>+C_Acquisto!BO136+Bilancio_In!BP50</f>
        <v>62999.999999999993</v>
      </c>
      <c r="BP21" s="97">
        <f>+C_Acquisto!BP136+Bilancio_In!BQ50</f>
        <v>62999.999999999993</v>
      </c>
      <c r="BQ21" s="97">
        <f>+C_Acquisto!BQ136+Bilancio_In!BR50</f>
        <v>62999.999999999993</v>
      </c>
      <c r="BR21" s="97">
        <f>+C_Acquisto!BR136+Bilancio_In!BS50</f>
        <v>62999.999999999993</v>
      </c>
      <c r="BS21" s="97">
        <f>+C_Acquisto!BS136+Bilancio_In!BT50</f>
        <v>62999.999999999993</v>
      </c>
      <c r="BT21" s="97">
        <f>+C_Acquisto!BT136+Bilancio_In!BU50</f>
        <v>62999.999999999993</v>
      </c>
      <c r="BU21" s="97">
        <f>+C_Acquisto!BU136+Bilancio_In!BV50</f>
        <v>62999.999999999993</v>
      </c>
      <c r="BV21" s="97">
        <f>+C_Acquisto!BV136+Bilancio_In!BW50</f>
        <v>62999.999999999993</v>
      </c>
      <c r="BW21" s="97">
        <f>+C_Acquisto!BW136+Bilancio_In!BX50</f>
        <v>62999.999999999993</v>
      </c>
      <c r="BX21" s="97">
        <f>+C_Acquisto!BX136+Bilancio_In!BY50</f>
        <v>62999.999999999993</v>
      </c>
      <c r="BY21" s="97">
        <f>+C_Acquisto!BY136+Bilancio_In!BZ50</f>
        <v>62999.999999999993</v>
      </c>
      <c r="BZ21" s="97">
        <f>+C_Acquisto!BZ136+Bilancio_In!CA50</f>
        <v>62999.999999999993</v>
      </c>
      <c r="CA21" s="97">
        <f>+C_Acquisto!CA136+Bilancio_In!CB50</f>
        <v>62999.999999999993</v>
      </c>
      <c r="CB21" s="97">
        <f>+C_Acquisto!CB136+Bilancio_In!CC50</f>
        <v>62999.999999999993</v>
      </c>
      <c r="CC21" s="97">
        <f>+C_Acquisto!CC136+Bilancio_In!CD50</f>
        <v>62999.999999999993</v>
      </c>
      <c r="CD21" s="97">
        <f>+C_Acquisto!CD136+Bilancio_In!CE50</f>
        <v>62999.999999999993</v>
      </c>
      <c r="CE21" s="97">
        <f>+C_Acquisto!CE136+Bilancio_In!CF50</f>
        <v>62999.999999999993</v>
      </c>
      <c r="CF21" s="97">
        <f>+C_Acquisto!CF136+Bilancio_In!CG50</f>
        <v>62999.999999999993</v>
      </c>
      <c r="CG21" s="97">
        <f>+C_Acquisto!CG136+Bilancio_In!CH50</f>
        <v>62999.999999999993</v>
      </c>
      <c r="CH21" s="97">
        <f>+C_Acquisto!CH136+Bilancio_In!CI50</f>
        <v>62999.999999999993</v>
      </c>
      <c r="CI21" s="97">
        <f>+C_Acquisto!CI136+Bilancio_In!CJ50</f>
        <v>62999.999999999993</v>
      </c>
      <c r="CJ21" s="97">
        <f>+C_Acquisto!CJ136+Bilancio_In!CK50</f>
        <v>62999.999999999993</v>
      </c>
      <c r="CK21" s="97">
        <f>+C_Acquisto!CK136+Bilancio_In!CL50</f>
        <v>62999.999999999993</v>
      </c>
      <c r="CL21" s="97">
        <f>+C_Acquisto!CL136+Bilancio_In!CM50</f>
        <v>62999.999999999993</v>
      </c>
      <c r="CM21" s="97">
        <f>+C_Acquisto!CM136+Bilancio_In!CN50</f>
        <v>62999.999999999993</v>
      </c>
      <c r="CN21" s="97">
        <f>+C_Acquisto!CN136+Bilancio_In!CO50</f>
        <v>62999.999999999993</v>
      </c>
      <c r="CO21" s="97">
        <f>+C_Acquisto!CO136+Bilancio_In!CP50</f>
        <v>62999.999999999993</v>
      </c>
      <c r="CP21" s="97">
        <f>+C_Acquisto!CP136+Bilancio_In!CQ50</f>
        <v>62999.999999999993</v>
      </c>
      <c r="CQ21" s="97">
        <f>+C_Acquisto!CQ136+Bilancio_In!CR50</f>
        <v>62999.999999999993</v>
      </c>
      <c r="CR21" s="97">
        <f>+C_Acquisto!CR136+Bilancio_In!CS50</f>
        <v>62999.999999999993</v>
      </c>
      <c r="CS21" s="97">
        <f>+C_Acquisto!CS136+Bilancio_In!CT50</f>
        <v>62999.999999999993</v>
      </c>
      <c r="CT21" s="97">
        <f>+C_Acquisto!CT136+Bilancio_In!CU50</f>
        <v>62999.999999999993</v>
      </c>
      <c r="CU21" s="97">
        <f>+C_Acquisto!CU136+Bilancio_In!CV50</f>
        <v>62999.999999999993</v>
      </c>
      <c r="CV21" s="97">
        <f>+C_Acquisto!CV136+Bilancio_In!CW50</f>
        <v>62999.999999999993</v>
      </c>
      <c r="CW21" s="97">
        <f>+C_Acquisto!CW136+Bilancio_In!CX50</f>
        <v>62999.999999999993</v>
      </c>
      <c r="CX21" s="97">
        <f>+C_Acquisto!CX136+Bilancio_In!CY50</f>
        <v>62999.999999999993</v>
      </c>
      <c r="CY21" s="97">
        <f>+C_Acquisto!CY136+Bilancio_In!CZ50</f>
        <v>62999.999999999993</v>
      </c>
      <c r="CZ21" s="97">
        <f>+C_Acquisto!CZ136+Bilancio_In!DA50</f>
        <v>62999.999999999993</v>
      </c>
      <c r="DA21" s="97">
        <f>+C_Acquisto!DA136+Bilancio_In!DB50</f>
        <v>62999.999999999993</v>
      </c>
      <c r="DB21" s="97">
        <f>+C_Acquisto!DB136+Bilancio_In!DC50</f>
        <v>62999.999999999993</v>
      </c>
      <c r="DC21" s="97">
        <f>+C_Acquisto!DC136+Bilancio_In!DD50</f>
        <v>62999.999999999993</v>
      </c>
      <c r="DD21" s="97">
        <f>+C_Acquisto!DD136+Bilancio_In!DE50</f>
        <v>62999.999999999993</v>
      </c>
      <c r="DE21" s="97">
        <f>+C_Acquisto!DE136+Bilancio_In!DF50</f>
        <v>62999.999999999993</v>
      </c>
      <c r="DF21" s="97">
        <f>+C_Acquisto!DF136+Bilancio_In!DG50</f>
        <v>62999.999999999993</v>
      </c>
      <c r="DG21" s="97">
        <f>+C_Acquisto!DG136+Bilancio_In!DH50</f>
        <v>62999.999999999993</v>
      </c>
      <c r="DH21" s="97">
        <f>+C_Acquisto!DH136+Bilancio_In!DI50</f>
        <v>62999.999999999993</v>
      </c>
      <c r="DI21" s="97">
        <f>+C_Acquisto!DI136+Bilancio_In!DJ50</f>
        <v>62999.999999999993</v>
      </c>
      <c r="DJ21" s="97">
        <f>+C_Acquisto!DJ136+Bilancio_In!DK50</f>
        <v>62999.999999999993</v>
      </c>
      <c r="DK21" s="97">
        <f>+C_Acquisto!DK136+Bilancio_In!DL50</f>
        <v>62999.999999999993</v>
      </c>
      <c r="DL21" s="97">
        <f>+C_Acquisto!DL136+Bilancio_In!DM50</f>
        <v>62999.999999999993</v>
      </c>
      <c r="DM21" s="97">
        <f>+C_Acquisto!DM136+Bilancio_In!DN50</f>
        <v>62999.999999999993</v>
      </c>
      <c r="DN21" s="97">
        <f>+C_Acquisto!DN136+Bilancio_In!DO50</f>
        <v>62999.999999999993</v>
      </c>
      <c r="DO21" s="97">
        <f>+C_Acquisto!DO136+Bilancio_In!DP50</f>
        <v>62999.999999999993</v>
      </c>
      <c r="DP21" s="97">
        <f>+C_Acquisto!DP136+Bilancio_In!DQ50</f>
        <v>62999.999999999993</v>
      </c>
      <c r="DQ21" s="97">
        <f>+C_Acquisto!DQ136+Bilancio_In!DR50</f>
        <v>62999.999999999993</v>
      </c>
      <c r="DR21" s="97">
        <f>+C_Acquisto!DR136+Bilancio_In!DS50</f>
        <v>62999.999999999993</v>
      </c>
      <c r="DS21" s="97">
        <f>+C_Acquisto!DS136+Bilancio_In!DT50</f>
        <v>62999.999999999993</v>
      </c>
      <c r="DT21" s="97">
        <f>+C_Acquisto!DT136+Bilancio_In!DU50</f>
        <v>62999.999999999993</v>
      </c>
      <c r="DU21" s="97">
        <f>+C_Acquisto!DU136+Bilancio_In!DV50</f>
        <v>62999.999999999993</v>
      </c>
      <c r="DV21" s="97">
        <f>+C_Acquisto!DV136+Bilancio_In!DW50</f>
        <v>62999.999999999993</v>
      </c>
      <c r="DW21" s="97">
        <f>+C_Acquisto!DW136+Bilancio_In!DX50</f>
        <v>62999.999999999993</v>
      </c>
      <c r="DY21" s="100">
        <f t="shared" si="32"/>
        <v>647600</v>
      </c>
      <c r="DZ21" s="100">
        <f>+SUM(T21:AE21)</f>
        <v>793799.99999999988</v>
      </c>
      <c r="EA21" s="100">
        <f>+SUM(AF21:AQ21)</f>
        <v>755999.99999999988</v>
      </c>
      <c r="EB21" s="100">
        <f>+SUM(AR21:BC21)</f>
        <v>755999.99999999988</v>
      </c>
      <c r="EC21" s="100">
        <f>+SUM(BD21:BO21)</f>
        <v>755999.99999999988</v>
      </c>
      <c r="ED21" s="100">
        <f>+SUM(BP21:CA21)</f>
        <v>755999.99999999988</v>
      </c>
      <c r="EE21" s="100">
        <f>+SUM(CB21:CM21)</f>
        <v>755999.99999999988</v>
      </c>
      <c r="EF21" s="100">
        <f>+SUM(CN21:CY21)</f>
        <v>755999.99999999988</v>
      </c>
      <c r="EG21" s="100">
        <f>+SUM(CZ21:DK21)</f>
        <v>755999.99999999988</v>
      </c>
      <c r="EH21" s="100">
        <f>+SUM(DL21:DW21)</f>
        <v>755999.99999999988</v>
      </c>
    </row>
    <row r="22" spans="5:138" x14ac:dyDescent="0.25">
      <c r="F22" s="71" t="s">
        <v>167</v>
      </c>
      <c r="H22" s="97">
        <f>+C_Investimenti!F54+Bilancio_In!I51</f>
        <v>0</v>
      </c>
      <c r="I22" s="97">
        <f>+C_Investimenti!G54+Bilancio_In!J51</f>
        <v>0</v>
      </c>
      <c r="J22" s="97">
        <f>+C_Investimenti!H54+Bilancio_In!K51</f>
        <v>0</v>
      </c>
      <c r="K22" s="97">
        <f>+C_Investimenti!I54+Bilancio_In!L51</f>
        <v>0</v>
      </c>
      <c r="L22" s="97">
        <f>+C_Investimenti!J54+Bilancio_In!M51</f>
        <v>0</v>
      </c>
      <c r="M22" s="97">
        <f>+C_Investimenti!K54+Bilancio_In!N51</f>
        <v>0</v>
      </c>
      <c r="N22" s="97">
        <f>+C_Investimenti!L54+Bilancio_In!O51</f>
        <v>0</v>
      </c>
      <c r="O22" s="97">
        <f>+C_Investimenti!M54+Bilancio_In!P51</f>
        <v>0</v>
      </c>
      <c r="P22" s="97">
        <f>+C_Investimenti!N54+Bilancio_In!Q51</f>
        <v>0</v>
      </c>
      <c r="Q22" s="97">
        <f>+C_Investimenti!O54+Bilancio_In!R51</f>
        <v>0</v>
      </c>
      <c r="R22" s="97">
        <f>+C_Investimenti!P54+Bilancio_In!S51</f>
        <v>0</v>
      </c>
      <c r="S22" s="97">
        <f>+C_Investimenti!Q54+Bilancio_In!T51</f>
        <v>0</v>
      </c>
      <c r="T22" s="97">
        <f>+C_Investimenti!R54+Bilancio_In!U51</f>
        <v>0</v>
      </c>
      <c r="U22" s="97">
        <f>+C_Investimenti!S54+Bilancio_In!V51</f>
        <v>0</v>
      </c>
      <c r="V22" s="97">
        <f>+C_Investimenti!T54+Bilancio_In!W51</f>
        <v>0</v>
      </c>
      <c r="W22" s="97">
        <f>+C_Investimenti!U54+Bilancio_In!X51</f>
        <v>0</v>
      </c>
      <c r="X22" s="97">
        <f>+C_Investimenti!V54+Bilancio_In!Y51</f>
        <v>0</v>
      </c>
      <c r="Y22" s="97">
        <f>+C_Investimenti!W54+Bilancio_In!Z51</f>
        <v>0</v>
      </c>
      <c r="Z22" s="97">
        <f>+C_Investimenti!X54+Bilancio_In!AA51</f>
        <v>0</v>
      </c>
      <c r="AA22" s="97">
        <f>+C_Investimenti!Y54+Bilancio_In!AB51</f>
        <v>0</v>
      </c>
      <c r="AB22" s="97">
        <f>+C_Investimenti!Z54+Bilancio_In!AC51</f>
        <v>0</v>
      </c>
      <c r="AC22" s="97">
        <f>+C_Investimenti!AA54+Bilancio_In!AD51</f>
        <v>0</v>
      </c>
      <c r="AD22" s="97">
        <f>+C_Investimenti!AB54+Bilancio_In!AE51</f>
        <v>0</v>
      </c>
      <c r="AE22" s="97">
        <f>+C_Investimenti!AC54+Bilancio_In!AF51</f>
        <v>0</v>
      </c>
      <c r="AF22" s="97">
        <f>+C_Investimenti!AD54+Bilancio_In!AG51</f>
        <v>0</v>
      </c>
      <c r="AG22" s="97">
        <f>+C_Investimenti!AE54+Bilancio_In!AH51</f>
        <v>0</v>
      </c>
      <c r="AH22" s="97">
        <f>+C_Investimenti!AF54+Bilancio_In!AI51</f>
        <v>0</v>
      </c>
      <c r="AI22" s="97">
        <f>+C_Investimenti!AG54+Bilancio_In!AJ51</f>
        <v>0</v>
      </c>
      <c r="AJ22" s="97">
        <f>+C_Investimenti!AH54+Bilancio_In!AK51</f>
        <v>0</v>
      </c>
      <c r="AK22" s="97">
        <f>+C_Investimenti!AI54+Bilancio_In!AL51</f>
        <v>0</v>
      </c>
      <c r="AL22" s="97">
        <f>+C_Investimenti!AJ54+Bilancio_In!AM51</f>
        <v>0</v>
      </c>
      <c r="AM22" s="97">
        <f>+C_Investimenti!AK54+Bilancio_In!AN51</f>
        <v>0</v>
      </c>
      <c r="AN22" s="97">
        <f>+C_Investimenti!AL54+Bilancio_In!AO51</f>
        <v>0</v>
      </c>
      <c r="AO22" s="97">
        <f>+C_Investimenti!AM54+Bilancio_In!AP51</f>
        <v>0</v>
      </c>
      <c r="AP22" s="97">
        <f>+C_Investimenti!AN54+Bilancio_In!AQ51</f>
        <v>0</v>
      </c>
      <c r="AQ22" s="97">
        <f>+C_Investimenti!AO54+Bilancio_In!AR51</f>
        <v>0</v>
      </c>
      <c r="AR22" s="97">
        <f>+C_Investimenti!AP54+Bilancio_In!AS51</f>
        <v>0</v>
      </c>
      <c r="AS22" s="97">
        <f>+C_Investimenti!AQ54+Bilancio_In!AT51</f>
        <v>0</v>
      </c>
      <c r="AT22" s="97">
        <f>+C_Investimenti!AR54+Bilancio_In!AU51</f>
        <v>0</v>
      </c>
      <c r="AU22" s="97">
        <f>+C_Investimenti!AS54+Bilancio_In!AV51</f>
        <v>0</v>
      </c>
      <c r="AV22" s="97">
        <f>+C_Investimenti!AT54+Bilancio_In!AW51</f>
        <v>0</v>
      </c>
      <c r="AW22" s="97">
        <f>+C_Investimenti!AU54+Bilancio_In!AX51</f>
        <v>0</v>
      </c>
      <c r="AX22" s="97">
        <f>+C_Investimenti!AV54+Bilancio_In!AY51</f>
        <v>0</v>
      </c>
      <c r="AY22" s="97">
        <f>+C_Investimenti!AW54+Bilancio_In!AZ51</f>
        <v>0</v>
      </c>
      <c r="AZ22" s="97">
        <f>+C_Investimenti!AX54+Bilancio_In!BA51</f>
        <v>0</v>
      </c>
      <c r="BA22" s="97">
        <f>+C_Investimenti!AY54+Bilancio_In!BB51</f>
        <v>0</v>
      </c>
      <c r="BB22" s="97">
        <f>+C_Investimenti!AZ54+Bilancio_In!BC51</f>
        <v>0</v>
      </c>
      <c r="BC22" s="97">
        <f>+C_Investimenti!BA54+Bilancio_In!BD51</f>
        <v>0</v>
      </c>
      <c r="BD22" s="97">
        <f>+C_Investimenti!BB54+Bilancio_In!BE51</f>
        <v>0</v>
      </c>
      <c r="BE22" s="97">
        <f>+C_Investimenti!BC54+Bilancio_In!BF51</f>
        <v>0</v>
      </c>
      <c r="BF22" s="97">
        <f>+C_Investimenti!BD54+Bilancio_In!BG51</f>
        <v>0</v>
      </c>
      <c r="BG22" s="97">
        <f>+C_Investimenti!BE54+Bilancio_In!BH51</f>
        <v>0</v>
      </c>
      <c r="BH22" s="97">
        <f>+C_Investimenti!BF54+Bilancio_In!BI51</f>
        <v>0</v>
      </c>
      <c r="BI22" s="97">
        <f>+C_Investimenti!BG54+Bilancio_In!BJ51</f>
        <v>0</v>
      </c>
      <c r="BJ22" s="97">
        <f>+C_Investimenti!BH54+Bilancio_In!BK51</f>
        <v>0</v>
      </c>
      <c r="BK22" s="97">
        <f>+C_Investimenti!BI54+Bilancio_In!BL51</f>
        <v>0</v>
      </c>
      <c r="BL22" s="97">
        <f>+C_Investimenti!BJ54+Bilancio_In!BM51</f>
        <v>0</v>
      </c>
      <c r="BM22" s="97">
        <f>+C_Investimenti!BK54+Bilancio_In!BN51</f>
        <v>0</v>
      </c>
      <c r="BN22" s="97">
        <f>+C_Investimenti!BL54+Bilancio_In!BO51</f>
        <v>0</v>
      </c>
      <c r="BO22" s="97">
        <f>+C_Investimenti!BM54+Bilancio_In!BP51</f>
        <v>0</v>
      </c>
      <c r="BP22" s="97">
        <f>+C_Investimenti!BN54+Bilancio_In!BQ51</f>
        <v>0</v>
      </c>
      <c r="BQ22" s="97">
        <f>+C_Investimenti!BO54+Bilancio_In!BR51</f>
        <v>0</v>
      </c>
      <c r="BR22" s="97">
        <f>+C_Investimenti!BP54+Bilancio_In!BS51</f>
        <v>0</v>
      </c>
      <c r="BS22" s="97">
        <f>+C_Investimenti!BQ54+Bilancio_In!BT51</f>
        <v>0</v>
      </c>
      <c r="BT22" s="97">
        <f>+C_Investimenti!BR54+Bilancio_In!BU51</f>
        <v>0</v>
      </c>
      <c r="BU22" s="97">
        <f>+C_Investimenti!BS54+Bilancio_In!BV51</f>
        <v>0</v>
      </c>
      <c r="BV22" s="97">
        <f>+C_Investimenti!BT54+Bilancio_In!BW51</f>
        <v>0</v>
      </c>
      <c r="BW22" s="97">
        <f>+C_Investimenti!BU54+Bilancio_In!BX51</f>
        <v>0</v>
      </c>
      <c r="BX22" s="97">
        <f>+C_Investimenti!BV54+Bilancio_In!BY51</f>
        <v>0</v>
      </c>
      <c r="BY22" s="97">
        <f>+C_Investimenti!BW54+Bilancio_In!BZ51</f>
        <v>0</v>
      </c>
      <c r="BZ22" s="97">
        <f>+C_Investimenti!BX54+Bilancio_In!CA51</f>
        <v>0</v>
      </c>
      <c r="CA22" s="97">
        <f>+C_Investimenti!BY54+Bilancio_In!CB51</f>
        <v>0</v>
      </c>
      <c r="CB22" s="97">
        <f>+C_Investimenti!BZ54+Bilancio_In!CC51</f>
        <v>0</v>
      </c>
      <c r="CC22" s="97">
        <f>+C_Investimenti!CA54+Bilancio_In!CD51</f>
        <v>0</v>
      </c>
      <c r="CD22" s="97">
        <f>+C_Investimenti!CB54+Bilancio_In!CE51</f>
        <v>0</v>
      </c>
      <c r="CE22" s="97">
        <f>+C_Investimenti!CC54+Bilancio_In!CF51</f>
        <v>0</v>
      </c>
      <c r="CF22" s="97">
        <f>+C_Investimenti!CD54+Bilancio_In!CG51</f>
        <v>0</v>
      </c>
      <c r="CG22" s="97">
        <f>+C_Investimenti!CE54+Bilancio_In!CH51</f>
        <v>0</v>
      </c>
      <c r="CH22" s="97">
        <f>+C_Investimenti!CF54+Bilancio_In!CI51</f>
        <v>0</v>
      </c>
      <c r="CI22" s="97">
        <f>+C_Investimenti!CG54+Bilancio_In!CJ51</f>
        <v>0</v>
      </c>
      <c r="CJ22" s="97">
        <f>+C_Investimenti!CH54+Bilancio_In!CK51</f>
        <v>0</v>
      </c>
      <c r="CK22" s="97">
        <f>+C_Investimenti!CI54+Bilancio_In!CL51</f>
        <v>0</v>
      </c>
      <c r="CL22" s="97">
        <f>+C_Investimenti!CJ54+Bilancio_In!CM51</f>
        <v>0</v>
      </c>
      <c r="CM22" s="97">
        <f>+C_Investimenti!CK54+Bilancio_In!CN51</f>
        <v>0</v>
      </c>
      <c r="CN22" s="97">
        <f>+C_Investimenti!CL54+Bilancio_In!CO51</f>
        <v>0</v>
      </c>
      <c r="CO22" s="97">
        <f>+C_Investimenti!CM54+Bilancio_In!CP51</f>
        <v>0</v>
      </c>
      <c r="CP22" s="97">
        <f>+C_Investimenti!CN54+Bilancio_In!CQ51</f>
        <v>0</v>
      </c>
      <c r="CQ22" s="97">
        <f>+C_Investimenti!CO54+Bilancio_In!CR51</f>
        <v>0</v>
      </c>
      <c r="CR22" s="97">
        <f>+C_Investimenti!CP54+Bilancio_In!CS51</f>
        <v>0</v>
      </c>
      <c r="CS22" s="97">
        <f>+C_Investimenti!CQ54+Bilancio_In!CT51</f>
        <v>0</v>
      </c>
      <c r="CT22" s="97">
        <f>+C_Investimenti!CR54+Bilancio_In!CU51</f>
        <v>0</v>
      </c>
      <c r="CU22" s="97">
        <f>+C_Investimenti!CS54+Bilancio_In!CV51</f>
        <v>0</v>
      </c>
      <c r="CV22" s="97">
        <f>+C_Investimenti!CT54+Bilancio_In!CW51</f>
        <v>0</v>
      </c>
      <c r="CW22" s="97">
        <f>+C_Investimenti!CU54+Bilancio_In!CX51</f>
        <v>0</v>
      </c>
      <c r="CX22" s="97">
        <f>+C_Investimenti!CV54+Bilancio_In!CY51</f>
        <v>0</v>
      </c>
      <c r="CY22" s="97">
        <f>+C_Investimenti!CW54+Bilancio_In!CZ51</f>
        <v>0</v>
      </c>
      <c r="CZ22" s="97">
        <f>+C_Investimenti!CX54+Bilancio_In!DA51</f>
        <v>0</v>
      </c>
      <c r="DA22" s="97">
        <f>+C_Investimenti!CY54+Bilancio_In!DB51</f>
        <v>0</v>
      </c>
      <c r="DB22" s="97">
        <f>+C_Investimenti!CZ54+Bilancio_In!DC51</f>
        <v>0</v>
      </c>
      <c r="DC22" s="97">
        <f>+C_Investimenti!DA54+Bilancio_In!DD51</f>
        <v>0</v>
      </c>
      <c r="DD22" s="97">
        <f>+C_Investimenti!DB54+Bilancio_In!DE51</f>
        <v>0</v>
      </c>
      <c r="DE22" s="97">
        <f>+C_Investimenti!DC54+Bilancio_In!DF51</f>
        <v>0</v>
      </c>
      <c r="DF22" s="97">
        <f>+C_Investimenti!DD54+Bilancio_In!DG51</f>
        <v>0</v>
      </c>
      <c r="DG22" s="97">
        <f>+C_Investimenti!DE54+Bilancio_In!DH51</f>
        <v>0</v>
      </c>
      <c r="DH22" s="97">
        <f>+C_Investimenti!DF54+Bilancio_In!DI51</f>
        <v>0</v>
      </c>
      <c r="DI22" s="97">
        <f>+C_Investimenti!DG54+Bilancio_In!DJ51</f>
        <v>0</v>
      </c>
      <c r="DJ22" s="97">
        <f>+C_Investimenti!DH54+Bilancio_In!DK51</f>
        <v>0</v>
      </c>
      <c r="DK22" s="97">
        <f>+C_Investimenti!DI54+Bilancio_In!DL51</f>
        <v>0</v>
      </c>
      <c r="DL22" s="97">
        <f>+C_Investimenti!DJ54+Bilancio_In!DM51</f>
        <v>0</v>
      </c>
      <c r="DM22" s="97">
        <f>+C_Investimenti!DK54+Bilancio_In!DN51</f>
        <v>0</v>
      </c>
      <c r="DN22" s="97">
        <f>+C_Investimenti!DL54+Bilancio_In!DO51</f>
        <v>0</v>
      </c>
      <c r="DO22" s="97">
        <f>+C_Investimenti!DM54+Bilancio_In!DP51</f>
        <v>0</v>
      </c>
      <c r="DP22" s="97">
        <f>+C_Investimenti!DN54+Bilancio_In!DQ51</f>
        <v>0</v>
      </c>
      <c r="DQ22" s="97">
        <f>+C_Investimenti!DO54+Bilancio_In!DR51</f>
        <v>0</v>
      </c>
      <c r="DR22" s="97">
        <f>+C_Investimenti!DP54+Bilancio_In!DS51</f>
        <v>0</v>
      </c>
      <c r="DS22" s="97">
        <f>+C_Investimenti!DQ54+Bilancio_In!DT51</f>
        <v>0</v>
      </c>
      <c r="DT22" s="97">
        <f>+C_Investimenti!DR54+Bilancio_In!DU51</f>
        <v>0</v>
      </c>
      <c r="DU22" s="97">
        <f>+C_Investimenti!DS54+Bilancio_In!DV51</f>
        <v>0</v>
      </c>
      <c r="DV22" s="97">
        <f>+C_Investimenti!DT54+Bilancio_In!DW51</f>
        <v>0</v>
      </c>
      <c r="DW22" s="97">
        <f>+C_Investimenti!DU54+Bilancio_In!DX51</f>
        <v>0</v>
      </c>
      <c r="DY22" s="100">
        <f t="shared" si="32"/>
        <v>0</v>
      </c>
      <c r="DZ22" s="100">
        <f t="shared" ref="DZ22:DZ38" si="33">+SUM(T22:AE22)</f>
        <v>0</v>
      </c>
      <c r="EA22" s="100">
        <f t="shared" ref="EA22:EA38" si="34">+SUM(AF22:AQ22)</f>
        <v>0</v>
      </c>
      <c r="EB22" s="100">
        <f t="shared" ref="EB22:EB38" si="35">+SUM(AR22:BC22)</f>
        <v>0</v>
      </c>
      <c r="EC22" s="100">
        <f t="shared" ref="EC22:EC38" si="36">+SUM(BD22:BO22)</f>
        <v>0</v>
      </c>
      <c r="ED22" s="100">
        <f t="shared" ref="ED22:ED38" si="37">+SUM(BP22:CA22)</f>
        <v>0</v>
      </c>
      <c r="EE22" s="100">
        <f t="shared" ref="EE22:EE38" si="38">+SUM(CB22:CM22)</f>
        <v>0</v>
      </c>
      <c r="EF22" s="100">
        <f t="shared" ref="EF22:EF38" si="39">+SUM(CN22:CY22)</f>
        <v>0</v>
      </c>
      <c r="EG22" s="100">
        <f t="shared" ref="EG22:EG38" si="40">+SUM(CZ22:DK22)</f>
        <v>0</v>
      </c>
      <c r="EH22" s="100">
        <f t="shared" ref="EH22:EH38" si="41">+SUM(DL22:DW22)</f>
        <v>0</v>
      </c>
    </row>
    <row r="23" spans="5:138" x14ac:dyDescent="0.25">
      <c r="F23" s="71" t="s">
        <v>417</v>
      </c>
      <c r="H23" s="97">
        <f>+Inv_Fin!F16</f>
        <v>0</v>
      </c>
      <c r="I23" s="97">
        <f>+Inv_Fin!G16</f>
        <v>0</v>
      </c>
      <c r="J23" s="97">
        <f>+Inv_Fin!H16</f>
        <v>0</v>
      </c>
      <c r="K23" s="97">
        <f>+Inv_Fin!I16</f>
        <v>0</v>
      </c>
      <c r="L23" s="97">
        <f>+Inv_Fin!J16</f>
        <v>0</v>
      </c>
      <c r="M23" s="97">
        <f>+Inv_Fin!K16</f>
        <v>0</v>
      </c>
      <c r="N23" s="97">
        <f>+Inv_Fin!L16</f>
        <v>0</v>
      </c>
      <c r="O23" s="97">
        <f>+Inv_Fin!M16</f>
        <v>0</v>
      </c>
      <c r="P23" s="97">
        <f>+Inv_Fin!N16</f>
        <v>0</v>
      </c>
      <c r="Q23" s="97">
        <f>+Inv_Fin!O16</f>
        <v>0</v>
      </c>
      <c r="R23" s="97">
        <f>+Inv_Fin!P16</f>
        <v>0</v>
      </c>
      <c r="S23" s="97">
        <f>+Inv_Fin!Q16</f>
        <v>0</v>
      </c>
      <c r="T23" s="97">
        <f>+Inv_Fin!R16</f>
        <v>0</v>
      </c>
      <c r="U23" s="97">
        <f>+Inv_Fin!S16</f>
        <v>0</v>
      </c>
      <c r="V23" s="97">
        <f>+Inv_Fin!T16</f>
        <v>0</v>
      </c>
      <c r="W23" s="97">
        <f>+Inv_Fin!U16</f>
        <v>0</v>
      </c>
      <c r="X23" s="97">
        <f>+Inv_Fin!V16</f>
        <v>0</v>
      </c>
      <c r="Y23" s="97">
        <f>+Inv_Fin!W16</f>
        <v>0</v>
      </c>
      <c r="Z23" s="97">
        <f>+Inv_Fin!X16</f>
        <v>0</v>
      </c>
      <c r="AA23" s="97">
        <f>+Inv_Fin!Y16</f>
        <v>0</v>
      </c>
      <c r="AB23" s="97">
        <f>+Inv_Fin!Z16</f>
        <v>0</v>
      </c>
      <c r="AC23" s="97">
        <f>+Inv_Fin!AA16</f>
        <v>0</v>
      </c>
      <c r="AD23" s="97">
        <f>+Inv_Fin!AB16</f>
        <v>0</v>
      </c>
      <c r="AE23" s="97">
        <f>+Inv_Fin!AC16</f>
        <v>0</v>
      </c>
      <c r="AF23" s="97">
        <f>+Inv_Fin!AD16</f>
        <v>0</v>
      </c>
      <c r="AG23" s="97">
        <f>+Inv_Fin!AE16</f>
        <v>0</v>
      </c>
      <c r="AH23" s="97">
        <f>+Inv_Fin!AF16</f>
        <v>0</v>
      </c>
      <c r="AI23" s="97">
        <f>+Inv_Fin!AG16</f>
        <v>0</v>
      </c>
      <c r="AJ23" s="97">
        <f>+Inv_Fin!AH16</f>
        <v>0</v>
      </c>
      <c r="AK23" s="97">
        <f>+Inv_Fin!AI16</f>
        <v>0</v>
      </c>
      <c r="AL23" s="97">
        <f>+Inv_Fin!AJ16</f>
        <v>0</v>
      </c>
      <c r="AM23" s="97">
        <f>+Inv_Fin!AK16</f>
        <v>0</v>
      </c>
      <c r="AN23" s="97">
        <f>+Inv_Fin!AL16</f>
        <v>0</v>
      </c>
      <c r="AO23" s="97">
        <f>+Inv_Fin!AM16</f>
        <v>0</v>
      </c>
      <c r="AP23" s="97">
        <f>+Inv_Fin!AN16</f>
        <v>0</v>
      </c>
      <c r="AQ23" s="97">
        <f>+Inv_Fin!AO16</f>
        <v>0</v>
      </c>
      <c r="AR23" s="97">
        <f>+Inv_Fin!AP16</f>
        <v>0</v>
      </c>
      <c r="AS23" s="97">
        <f>+Inv_Fin!AQ16</f>
        <v>0</v>
      </c>
      <c r="AT23" s="97">
        <f>+Inv_Fin!AR16</f>
        <v>0</v>
      </c>
      <c r="AU23" s="97">
        <f>+Inv_Fin!AS16</f>
        <v>0</v>
      </c>
      <c r="AV23" s="97">
        <f>+Inv_Fin!AT16</f>
        <v>0</v>
      </c>
      <c r="AW23" s="97">
        <f>+Inv_Fin!AU16</f>
        <v>0</v>
      </c>
      <c r="AX23" s="97">
        <f>+Inv_Fin!AV16</f>
        <v>0</v>
      </c>
      <c r="AY23" s="97">
        <f>+Inv_Fin!AW16</f>
        <v>0</v>
      </c>
      <c r="AZ23" s="97">
        <f>+Inv_Fin!AX16</f>
        <v>0</v>
      </c>
      <c r="BA23" s="97">
        <f>+Inv_Fin!AY16</f>
        <v>0</v>
      </c>
      <c r="BB23" s="97">
        <f>+Inv_Fin!AZ16</f>
        <v>0</v>
      </c>
      <c r="BC23" s="97">
        <f>+Inv_Fin!BA16</f>
        <v>0</v>
      </c>
      <c r="BD23" s="97">
        <f>+Inv_Fin!BB16</f>
        <v>0</v>
      </c>
      <c r="BE23" s="97">
        <f>+Inv_Fin!BC16</f>
        <v>0</v>
      </c>
      <c r="BF23" s="97">
        <f>+Inv_Fin!BD16</f>
        <v>0</v>
      </c>
      <c r="BG23" s="97">
        <f>+Inv_Fin!BE16</f>
        <v>0</v>
      </c>
      <c r="BH23" s="97">
        <f>+Inv_Fin!BF16</f>
        <v>0</v>
      </c>
      <c r="BI23" s="97">
        <f>+Inv_Fin!BG16</f>
        <v>0</v>
      </c>
      <c r="BJ23" s="97">
        <f>+Inv_Fin!BH16</f>
        <v>0</v>
      </c>
      <c r="BK23" s="97">
        <f>+Inv_Fin!BI16</f>
        <v>0</v>
      </c>
      <c r="BL23" s="97">
        <f>+Inv_Fin!BJ16</f>
        <v>0</v>
      </c>
      <c r="BM23" s="97">
        <f>+Inv_Fin!BK16</f>
        <v>0</v>
      </c>
      <c r="BN23" s="97">
        <f>+Inv_Fin!BL16</f>
        <v>0</v>
      </c>
      <c r="BO23" s="97">
        <f>+Inv_Fin!BM16</f>
        <v>0</v>
      </c>
      <c r="BP23" s="97">
        <f>+Inv_Fin!BN16</f>
        <v>0</v>
      </c>
      <c r="BQ23" s="97">
        <f>+Inv_Fin!BO16</f>
        <v>0</v>
      </c>
      <c r="BR23" s="97">
        <f>+Inv_Fin!BP16</f>
        <v>0</v>
      </c>
      <c r="BS23" s="97">
        <f>+Inv_Fin!BQ16</f>
        <v>0</v>
      </c>
      <c r="BT23" s="97">
        <f>+Inv_Fin!BR16</f>
        <v>0</v>
      </c>
      <c r="BU23" s="97">
        <f>+Inv_Fin!BS16</f>
        <v>0</v>
      </c>
      <c r="BV23" s="97">
        <f>+Inv_Fin!BT16</f>
        <v>0</v>
      </c>
      <c r="BW23" s="97">
        <f>+Inv_Fin!BU16</f>
        <v>0</v>
      </c>
      <c r="BX23" s="97">
        <f>+Inv_Fin!BV16</f>
        <v>0</v>
      </c>
      <c r="BY23" s="97">
        <f>+Inv_Fin!BW16</f>
        <v>0</v>
      </c>
      <c r="BZ23" s="97">
        <f>+Inv_Fin!BX16</f>
        <v>0</v>
      </c>
      <c r="CA23" s="97">
        <f>+Inv_Fin!BY16</f>
        <v>0</v>
      </c>
      <c r="CB23" s="97">
        <f>+Inv_Fin!BZ16</f>
        <v>0</v>
      </c>
      <c r="CC23" s="97">
        <f>+Inv_Fin!CA16</f>
        <v>0</v>
      </c>
      <c r="CD23" s="97">
        <f>+Inv_Fin!CB16</f>
        <v>0</v>
      </c>
      <c r="CE23" s="97">
        <f>+Inv_Fin!CC16</f>
        <v>0</v>
      </c>
      <c r="CF23" s="97">
        <f>+Inv_Fin!CD16</f>
        <v>0</v>
      </c>
      <c r="CG23" s="97">
        <f>+Inv_Fin!CE16</f>
        <v>0</v>
      </c>
      <c r="CH23" s="97">
        <f>+Inv_Fin!CF16</f>
        <v>0</v>
      </c>
      <c r="CI23" s="97">
        <f>+Inv_Fin!CG16</f>
        <v>0</v>
      </c>
      <c r="CJ23" s="97">
        <f>+Inv_Fin!CH16</f>
        <v>0</v>
      </c>
      <c r="CK23" s="97">
        <f>+Inv_Fin!CI16</f>
        <v>0</v>
      </c>
      <c r="CL23" s="97">
        <f>+Inv_Fin!CJ16</f>
        <v>0</v>
      </c>
      <c r="CM23" s="97">
        <f>+Inv_Fin!CK16</f>
        <v>0</v>
      </c>
      <c r="CN23" s="97">
        <f>+Inv_Fin!CL16</f>
        <v>0</v>
      </c>
      <c r="CO23" s="97">
        <f>+Inv_Fin!CM16</f>
        <v>0</v>
      </c>
      <c r="CP23" s="97">
        <f>+Inv_Fin!CN16</f>
        <v>0</v>
      </c>
      <c r="CQ23" s="97">
        <f>+Inv_Fin!CO16</f>
        <v>0</v>
      </c>
      <c r="CR23" s="97">
        <f>+Inv_Fin!CP16</f>
        <v>0</v>
      </c>
      <c r="CS23" s="97">
        <f>+Inv_Fin!CQ16</f>
        <v>0</v>
      </c>
      <c r="CT23" s="97">
        <f>+Inv_Fin!CR16</f>
        <v>0</v>
      </c>
      <c r="CU23" s="97">
        <f>+Inv_Fin!CS16</f>
        <v>0</v>
      </c>
      <c r="CV23" s="97">
        <f>+Inv_Fin!CT16</f>
        <v>0</v>
      </c>
      <c r="CW23" s="97">
        <f>+Inv_Fin!CU16</f>
        <v>0</v>
      </c>
      <c r="CX23" s="97">
        <f>+Inv_Fin!CV16</f>
        <v>0</v>
      </c>
      <c r="CY23" s="97">
        <f>+Inv_Fin!CW16</f>
        <v>0</v>
      </c>
      <c r="CZ23" s="97">
        <f>+Inv_Fin!CX16</f>
        <v>0</v>
      </c>
      <c r="DA23" s="97">
        <f>+Inv_Fin!CY16</f>
        <v>0</v>
      </c>
      <c r="DB23" s="97">
        <f>+Inv_Fin!CZ16</f>
        <v>0</v>
      </c>
      <c r="DC23" s="97">
        <f>+Inv_Fin!DA16</f>
        <v>0</v>
      </c>
      <c r="DD23" s="97">
        <f>+Inv_Fin!DB16</f>
        <v>0</v>
      </c>
      <c r="DE23" s="97">
        <f>+Inv_Fin!DC16</f>
        <v>0</v>
      </c>
      <c r="DF23" s="97">
        <f>+Inv_Fin!DD16</f>
        <v>0</v>
      </c>
      <c r="DG23" s="97">
        <f>+Inv_Fin!DE16</f>
        <v>0</v>
      </c>
      <c r="DH23" s="97">
        <f>+Inv_Fin!DF16</f>
        <v>0</v>
      </c>
      <c r="DI23" s="97">
        <f>+Inv_Fin!DG16</f>
        <v>0</v>
      </c>
      <c r="DJ23" s="97">
        <f>+Inv_Fin!DH16</f>
        <v>0</v>
      </c>
      <c r="DK23" s="97">
        <f>+Inv_Fin!DI16</f>
        <v>0</v>
      </c>
      <c r="DL23" s="97">
        <f>+Inv_Fin!DJ16</f>
        <v>0</v>
      </c>
      <c r="DM23" s="97">
        <f>+Inv_Fin!DK16</f>
        <v>0</v>
      </c>
      <c r="DN23" s="97">
        <f>+Inv_Fin!DL16</f>
        <v>0</v>
      </c>
      <c r="DO23" s="97">
        <f>+Inv_Fin!DM16</f>
        <v>0</v>
      </c>
      <c r="DP23" s="97">
        <f>+Inv_Fin!DN16</f>
        <v>0</v>
      </c>
      <c r="DQ23" s="97">
        <f>+Inv_Fin!DO16</f>
        <v>0</v>
      </c>
      <c r="DR23" s="97">
        <f>+Inv_Fin!DP16</f>
        <v>0</v>
      </c>
      <c r="DS23" s="97">
        <f>+Inv_Fin!DQ16</f>
        <v>0</v>
      </c>
      <c r="DT23" s="97">
        <f>+Inv_Fin!DR16</f>
        <v>0</v>
      </c>
      <c r="DU23" s="97">
        <f>+Inv_Fin!DS16</f>
        <v>0</v>
      </c>
      <c r="DV23" s="97">
        <f>+Inv_Fin!DT16</f>
        <v>0</v>
      </c>
      <c r="DW23" s="97">
        <f>+Inv_Fin!DU16</f>
        <v>0</v>
      </c>
      <c r="DY23" s="100">
        <f t="shared" si="32"/>
        <v>0</v>
      </c>
      <c r="DZ23" s="100">
        <f t="shared" ref="DZ23" si="42">+SUM(T23:AE23)</f>
        <v>0</v>
      </c>
      <c r="EA23" s="100">
        <f t="shared" ref="EA23" si="43">+SUM(AF23:AQ23)</f>
        <v>0</v>
      </c>
      <c r="EB23" s="100">
        <f t="shared" ref="EB23" si="44">+SUM(AR23:BC23)</f>
        <v>0</v>
      </c>
      <c r="EC23" s="100">
        <f t="shared" ref="EC23" si="45">+SUM(BD23:BO23)</f>
        <v>0</v>
      </c>
      <c r="ED23" s="100">
        <f t="shared" ref="ED23" si="46">+SUM(BP23:CA23)</f>
        <v>0</v>
      </c>
      <c r="EE23" s="100">
        <f t="shared" ref="EE23" si="47">+SUM(CB23:CM23)</f>
        <v>0</v>
      </c>
      <c r="EF23" s="100">
        <f t="shared" ref="EF23" si="48">+SUM(CN23:CY23)</f>
        <v>0</v>
      </c>
      <c r="EG23" s="100">
        <f t="shared" ref="EG23" si="49">+SUM(CZ23:DK23)</f>
        <v>0</v>
      </c>
      <c r="EH23" s="100">
        <f t="shared" ref="EH23" si="50">+SUM(DL23:DW23)</f>
        <v>0</v>
      </c>
    </row>
    <row r="24" spans="5:138" x14ac:dyDescent="0.25">
      <c r="F24" s="71" t="s">
        <v>204</v>
      </c>
      <c r="H24" s="97">
        <f>+C_Personale!E178+C_Personale!E179+Bilancio_In!I52</f>
        <v>26923.076923076926</v>
      </c>
      <c r="I24" s="97">
        <f>+C_Personale!F178+C_Personale!F179+Bilancio_In!J52</f>
        <v>26923.076923076926</v>
      </c>
      <c r="J24" s="97">
        <f>+C_Personale!G178+C_Personale!G179+Bilancio_In!K52</f>
        <v>26923.076923076926</v>
      </c>
      <c r="K24" s="97">
        <f>+C_Personale!H178+C_Personale!H179+Bilancio_In!L52</f>
        <v>26923.076923076926</v>
      </c>
      <c r="L24" s="97">
        <f>+C_Personale!I178+C_Personale!I179+Bilancio_In!M52</f>
        <v>26923.076923076926</v>
      </c>
      <c r="M24" s="97">
        <f>+C_Personale!J178+C_Personale!J179+Bilancio_In!N52</f>
        <v>26923.076923076926</v>
      </c>
      <c r="N24" s="97">
        <f>+C_Personale!K178+C_Personale!K179+Bilancio_In!O52</f>
        <v>26923.076923076926</v>
      </c>
      <c r="O24" s="97">
        <f>+C_Personale!L178+C_Personale!L179+Bilancio_In!P52</f>
        <v>26923.076923076926</v>
      </c>
      <c r="P24" s="97">
        <f>+C_Personale!M178+C_Personale!M179+Bilancio_In!Q52</f>
        <v>26923.076923076926</v>
      </c>
      <c r="Q24" s="97">
        <f>+C_Personale!N178+C_Personale!N179+Bilancio_In!R52</f>
        <v>26923.076923076926</v>
      </c>
      <c r="R24" s="97">
        <f>+C_Personale!O178+C_Personale!O179+Bilancio_In!S52</f>
        <v>26923.076923076926</v>
      </c>
      <c r="S24" s="97">
        <f>+C_Personale!P178+C_Personale!P179+Bilancio_In!T52</f>
        <v>51602.564102564094</v>
      </c>
      <c r="T24" s="97">
        <f>+C_Personale!Q178+C_Personale!Q179+Bilancio_In!U52</f>
        <v>38461.538461538461</v>
      </c>
      <c r="U24" s="97">
        <f>+C_Personale!R178+C_Personale!R179+Bilancio_In!V52</f>
        <v>38461.538461538461</v>
      </c>
      <c r="V24" s="97">
        <f>+C_Personale!S178+C_Personale!S179+Bilancio_In!W52</f>
        <v>38461.538461538461</v>
      </c>
      <c r="W24" s="97">
        <f>+C_Personale!T178+C_Personale!T179+Bilancio_In!X52</f>
        <v>38461.538461538461</v>
      </c>
      <c r="X24" s="97">
        <f>+C_Personale!U178+C_Personale!U179+Bilancio_In!Y52</f>
        <v>38461.538461538461</v>
      </c>
      <c r="Y24" s="97">
        <f>+C_Personale!V178+C_Personale!V179+Bilancio_In!Z52</f>
        <v>38461.538461538461</v>
      </c>
      <c r="Z24" s="97">
        <f>+C_Personale!W178+C_Personale!W179+Bilancio_In!AA52</f>
        <v>38461.538461538461</v>
      </c>
      <c r="AA24" s="97">
        <f>+C_Personale!X178+C_Personale!X179+Bilancio_In!AB52</f>
        <v>38461.538461538461</v>
      </c>
      <c r="AB24" s="97">
        <f>+C_Personale!Y178+C_Personale!Y179+Bilancio_In!AC52</f>
        <v>38461.538461538461</v>
      </c>
      <c r="AC24" s="97">
        <f>+C_Personale!Z178+C_Personale!Z179+Bilancio_In!AD52</f>
        <v>38461.538461538461</v>
      </c>
      <c r="AD24" s="97">
        <f>+C_Personale!AA178+C_Personale!AA179+Bilancio_In!AE52</f>
        <v>38461.538461538461</v>
      </c>
      <c r="AE24" s="97">
        <f>+C_Personale!AB178+C_Personale!AB179+Bilancio_In!AF52</f>
        <v>75961.538461538497</v>
      </c>
      <c r="AF24" s="97">
        <f>+C_Personale!AC178+C_Personale!AC179+Bilancio_In!AG52</f>
        <v>38461.538461538461</v>
      </c>
      <c r="AG24" s="97">
        <f>+C_Personale!AD178+C_Personale!AD179+Bilancio_In!AH52</f>
        <v>38461.538461538461</v>
      </c>
      <c r="AH24" s="97">
        <f>+C_Personale!AE178+C_Personale!AE179+Bilancio_In!AI52</f>
        <v>38461.538461538461</v>
      </c>
      <c r="AI24" s="97">
        <f>+C_Personale!AF178+C_Personale!AF179+Bilancio_In!AJ52</f>
        <v>38461.538461538461</v>
      </c>
      <c r="AJ24" s="97">
        <f>+C_Personale!AG178+C_Personale!AG179+Bilancio_In!AK52</f>
        <v>38461.538461538461</v>
      </c>
      <c r="AK24" s="97">
        <f>+C_Personale!AH178+C_Personale!AH179+Bilancio_In!AL52</f>
        <v>38461.538461538461</v>
      </c>
      <c r="AL24" s="97">
        <f>+C_Personale!AI178+C_Personale!AI179+Bilancio_In!AM52</f>
        <v>38461.538461538461</v>
      </c>
      <c r="AM24" s="97">
        <f>+C_Personale!AJ178+C_Personale!AJ179+Bilancio_In!AN52</f>
        <v>38461.538461538461</v>
      </c>
      <c r="AN24" s="97">
        <f>+C_Personale!AK178+C_Personale!AK179+Bilancio_In!AO52</f>
        <v>38461.538461538461</v>
      </c>
      <c r="AO24" s="97">
        <f>+C_Personale!AL178+C_Personale!AL179+Bilancio_In!AP52</f>
        <v>38461.538461538461</v>
      </c>
      <c r="AP24" s="97">
        <f>+C_Personale!AM178+C_Personale!AM179+Bilancio_In!AQ52</f>
        <v>38461.538461538461</v>
      </c>
      <c r="AQ24" s="97">
        <f>+C_Personale!AN178+C_Personale!AN179+Bilancio_In!AR52</f>
        <v>76923.076923076966</v>
      </c>
      <c r="AR24" s="97">
        <f>+C_Personale!AO178+C_Personale!AO179+Bilancio_In!AS52</f>
        <v>38461.538461538461</v>
      </c>
      <c r="AS24" s="97">
        <f>+C_Personale!AP178+C_Personale!AP179+Bilancio_In!AT52</f>
        <v>38461.538461538461</v>
      </c>
      <c r="AT24" s="97">
        <f>+C_Personale!AQ178+C_Personale!AQ179+Bilancio_In!AU52</f>
        <v>38461.538461538461</v>
      </c>
      <c r="AU24" s="97">
        <f>+C_Personale!AR178+C_Personale!AR179+Bilancio_In!AV52</f>
        <v>38461.538461538461</v>
      </c>
      <c r="AV24" s="97">
        <f>+C_Personale!AS178+C_Personale!AS179+Bilancio_In!AW52</f>
        <v>38461.538461538461</v>
      </c>
      <c r="AW24" s="97">
        <f>+C_Personale!AT178+C_Personale!AT179+Bilancio_In!AX52</f>
        <v>38461.538461538461</v>
      </c>
      <c r="AX24" s="97">
        <f>+C_Personale!AU178+C_Personale!AU179+Bilancio_In!AY52</f>
        <v>38461.538461538461</v>
      </c>
      <c r="AY24" s="97">
        <f>+C_Personale!AV178+C_Personale!AV179+Bilancio_In!AZ52</f>
        <v>38461.538461538461</v>
      </c>
      <c r="AZ24" s="97">
        <f>+C_Personale!AW178+C_Personale!AW179+Bilancio_In!BA52</f>
        <v>38461.538461538461</v>
      </c>
      <c r="BA24" s="97">
        <f>+C_Personale!AX178+C_Personale!AX179+Bilancio_In!BB52</f>
        <v>38461.538461538461</v>
      </c>
      <c r="BB24" s="97">
        <f>+C_Personale!AY178+C_Personale!AY179+Bilancio_In!BC52</f>
        <v>38461.538461538461</v>
      </c>
      <c r="BC24" s="97">
        <f>+C_Personale!AZ178+C_Personale!AZ179+Bilancio_In!BD52</f>
        <v>76923.076923076966</v>
      </c>
      <c r="BD24" s="97">
        <f>+C_Personale!BA178+C_Personale!BA179+Bilancio_In!BE52</f>
        <v>38461.538461538461</v>
      </c>
      <c r="BE24" s="97">
        <f>+C_Personale!BB178+C_Personale!BB179+Bilancio_In!BF52</f>
        <v>38461.538461538461</v>
      </c>
      <c r="BF24" s="97">
        <f>+C_Personale!BC178+C_Personale!BC179+Bilancio_In!BG52</f>
        <v>38461.538461538461</v>
      </c>
      <c r="BG24" s="97">
        <f>+C_Personale!BD178+C_Personale!BD179+Bilancio_In!BH52</f>
        <v>38461.538461538461</v>
      </c>
      <c r="BH24" s="97">
        <f>+C_Personale!BE178+C_Personale!BE179+Bilancio_In!BI52</f>
        <v>38461.538461538461</v>
      </c>
      <c r="BI24" s="97">
        <f>+C_Personale!BF178+C_Personale!BF179+Bilancio_In!BJ52</f>
        <v>38461.538461538461</v>
      </c>
      <c r="BJ24" s="97">
        <f>+C_Personale!BG178+C_Personale!BG179+Bilancio_In!BK52</f>
        <v>38461.538461538461</v>
      </c>
      <c r="BK24" s="97">
        <f>+C_Personale!BH178+C_Personale!BH179+Bilancio_In!BL52</f>
        <v>38461.538461538461</v>
      </c>
      <c r="BL24" s="97">
        <f>+C_Personale!BI178+C_Personale!BI179+Bilancio_In!BM52</f>
        <v>38461.538461538461</v>
      </c>
      <c r="BM24" s="97">
        <f>+C_Personale!BJ178+C_Personale!BJ179+Bilancio_In!BN52</f>
        <v>38461.538461538461</v>
      </c>
      <c r="BN24" s="97">
        <f>+C_Personale!BK178+C_Personale!BK179+Bilancio_In!BO52</f>
        <v>38461.538461538461</v>
      </c>
      <c r="BO24" s="97">
        <f>+C_Personale!BL178+C_Personale!BL179+Bilancio_In!BP52</f>
        <v>76923.076923076966</v>
      </c>
      <c r="BP24" s="97">
        <f>+C_Personale!BM178+C_Personale!BM179+Bilancio_In!BQ52</f>
        <v>38461.538461538461</v>
      </c>
      <c r="BQ24" s="97">
        <f>+C_Personale!BN178+C_Personale!BN179+Bilancio_In!BR52</f>
        <v>38461.538461538461</v>
      </c>
      <c r="BR24" s="97">
        <f>+C_Personale!BO178+C_Personale!BO179+Bilancio_In!BS52</f>
        <v>38461.538461538461</v>
      </c>
      <c r="BS24" s="97">
        <f>+C_Personale!BP178+C_Personale!BP179+Bilancio_In!BT52</f>
        <v>38461.538461538461</v>
      </c>
      <c r="BT24" s="97">
        <f>+C_Personale!BQ178+C_Personale!BQ179+Bilancio_In!BU52</f>
        <v>38461.538461538461</v>
      </c>
      <c r="BU24" s="97">
        <f>+C_Personale!BR178+C_Personale!BR179+Bilancio_In!BV52</f>
        <v>38461.538461538461</v>
      </c>
      <c r="BV24" s="97">
        <f>+C_Personale!BS178+C_Personale!BS179+Bilancio_In!BW52</f>
        <v>38461.538461538461</v>
      </c>
      <c r="BW24" s="97">
        <f>+C_Personale!BT178+C_Personale!BT179+Bilancio_In!BX52</f>
        <v>38461.538461538461</v>
      </c>
      <c r="BX24" s="97">
        <f>+C_Personale!BU178+C_Personale!BU179+Bilancio_In!BY52</f>
        <v>38461.538461538461</v>
      </c>
      <c r="BY24" s="97">
        <f>+C_Personale!BV178+C_Personale!BV179+Bilancio_In!BZ52</f>
        <v>38461.538461538461</v>
      </c>
      <c r="BZ24" s="97">
        <f>+C_Personale!BW178+C_Personale!BW179+Bilancio_In!CA52</f>
        <v>38461.538461538461</v>
      </c>
      <c r="CA24" s="97">
        <f>+C_Personale!BX178+C_Personale!BX179+Bilancio_In!CB52</f>
        <v>76923.076923076966</v>
      </c>
      <c r="CB24" s="97">
        <f>+C_Personale!BY178+C_Personale!BY179+Bilancio_In!CC52</f>
        <v>38461.538461538461</v>
      </c>
      <c r="CC24" s="97">
        <f>+C_Personale!BZ178+C_Personale!BZ179+Bilancio_In!CD52</f>
        <v>38461.538461538461</v>
      </c>
      <c r="CD24" s="97">
        <f>+C_Personale!CA178+C_Personale!CA179+Bilancio_In!CE52</f>
        <v>38461.538461538461</v>
      </c>
      <c r="CE24" s="97">
        <f>+C_Personale!CB178+C_Personale!CB179+Bilancio_In!CF52</f>
        <v>38461.538461538461</v>
      </c>
      <c r="CF24" s="97">
        <f>+C_Personale!CC178+C_Personale!CC179+Bilancio_In!CG52</f>
        <v>38461.538461538461</v>
      </c>
      <c r="CG24" s="97">
        <f>+C_Personale!CD178+C_Personale!CD179+Bilancio_In!CH52</f>
        <v>38461.538461538461</v>
      </c>
      <c r="CH24" s="97">
        <f>+C_Personale!CE178+C_Personale!CE179+Bilancio_In!CI52</f>
        <v>38461.538461538461</v>
      </c>
      <c r="CI24" s="97">
        <f>+C_Personale!CF178+C_Personale!CF179+Bilancio_In!CJ52</f>
        <v>38461.538461538461</v>
      </c>
      <c r="CJ24" s="97">
        <f>+C_Personale!CG178+C_Personale!CG179+Bilancio_In!CK52</f>
        <v>38461.538461538461</v>
      </c>
      <c r="CK24" s="97">
        <f>+C_Personale!CH178+C_Personale!CH179+Bilancio_In!CL52</f>
        <v>38461.538461538461</v>
      </c>
      <c r="CL24" s="97">
        <f>+C_Personale!CI178+C_Personale!CI179+Bilancio_In!CM52</f>
        <v>38461.538461538461</v>
      </c>
      <c r="CM24" s="97">
        <f>+C_Personale!CJ178+C_Personale!CJ179+Bilancio_In!CN52</f>
        <v>76923.076923076966</v>
      </c>
      <c r="CN24" s="97">
        <f>+C_Personale!CK178+C_Personale!CK179+Bilancio_In!CO52</f>
        <v>38461.538461538461</v>
      </c>
      <c r="CO24" s="97">
        <f>+C_Personale!CL178+C_Personale!CL179+Bilancio_In!CP52</f>
        <v>38461.538461538461</v>
      </c>
      <c r="CP24" s="97">
        <f>+C_Personale!CM178+C_Personale!CM179+Bilancio_In!CQ52</f>
        <v>38461.538461538461</v>
      </c>
      <c r="CQ24" s="97">
        <f>+C_Personale!CN178+C_Personale!CN179+Bilancio_In!CR52</f>
        <v>38461.538461538461</v>
      </c>
      <c r="CR24" s="97">
        <f>+C_Personale!CO178+C_Personale!CO179+Bilancio_In!CS52</f>
        <v>38461.538461538461</v>
      </c>
      <c r="CS24" s="97">
        <f>+C_Personale!CP178+C_Personale!CP179+Bilancio_In!CT52</f>
        <v>38461.538461538461</v>
      </c>
      <c r="CT24" s="97">
        <f>+C_Personale!CQ178+C_Personale!CQ179+Bilancio_In!CU52</f>
        <v>38461.538461538461</v>
      </c>
      <c r="CU24" s="97">
        <f>+C_Personale!CR178+C_Personale!CR179+Bilancio_In!CV52</f>
        <v>38461.538461538461</v>
      </c>
      <c r="CV24" s="97">
        <f>+C_Personale!CS178+C_Personale!CS179+Bilancio_In!CW52</f>
        <v>38461.538461538461</v>
      </c>
      <c r="CW24" s="97">
        <f>+C_Personale!CT178+C_Personale!CT179+Bilancio_In!CX52</f>
        <v>38461.538461538461</v>
      </c>
      <c r="CX24" s="97">
        <f>+C_Personale!CU178+C_Personale!CU179+Bilancio_In!CY52</f>
        <v>38461.538461538461</v>
      </c>
      <c r="CY24" s="97">
        <f>+C_Personale!CV178+C_Personale!CV179+Bilancio_In!CZ52</f>
        <v>76923.076923076966</v>
      </c>
      <c r="CZ24" s="97">
        <f>+C_Personale!CW178+C_Personale!CW179+Bilancio_In!DA52</f>
        <v>38461.538461538461</v>
      </c>
      <c r="DA24" s="97">
        <f>+C_Personale!CX178+C_Personale!CX179+Bilancio_In!DB52</f>
        <v>38461.538461538461</v>
      </c>
      <c r="DB24" s="97">
        <f>+C_Personale!CY178+C_Personale!CY179+Bilancio_In!DC52</f>
        <v>38461.538461538461</v>
      </c>
      <c r="DC24" s="97">
        <f>+C_Personale!CZ178+C_Personale!CZ179+Bilancio_In!DD52</f>
        <v>38461.538461538461</v>
      </c>
      <c r="DD24" s="97">
        <f>+C_Personale!DA178+C_Personale!DA179+Bilancio_In!DE52</f>
        <v>38461.538461538461</v>
      </c>
      <c r="DE24" s="97">
        <f>+C_Personale!DB178+C_Personale!DB179+Bilancio_In!DF52</f>
        <v>38461.538461538461</v>
      </c>
      <c r="DF24" s="97">
        <f>+C_Personale!DC178+C_Personale!DC179+Bilancio_In!DG52</f>
        <v>38461.538461538461</v>
      </c>
      <c r="DG24" s="97">
        <f>+C_Personale!DD178+C_Personale!DD179+Bilancio_In!DH52</f>
        <v>38461.538461538461</v>
      </c>
      <c r="DH24" s="97">
        <f>+C_Personale!DE178+C_Personale!DE179+Bilancio_In!DI52</f>
        <v>38461.538461538461</v>
      </c>
      <c r="DI24" s="97">
        <f>+C_Personale!DF178+C_Personale!DF179+Bilancio_In!DJ52</f>
        <v>38461.538461538461</v>
      </c>
      <c r="DJ24" s="97">
        <f>+C_Personale!DG178+C_Personale!DG179+Bilancio_In!DK52</f>
        <v>38461.538461538461</v>
      </c>
      <c r="DK24" s="97">
        <f>+C_Personale!DH178+C_Personale!DH179+Bilancio_In!DL52</f>
        <v>76923.076923076966</v>
      </c>
      <c r="DL24" s="97">
        <f>+C_Personale!DI178+C_Personale!DI179+Bilancio_In!DM52</f>
        <v>38461.538461538461</v>
      </c>
      <c r="DM24" s="97">
        <f>+C_Personale!DJ178+C_Personale!DJ179+Bilancio_In!DN52</f>
        <v>38461.538461538461</v>
      </c>
      <c r="DN24" s="97">
        <f>+C_Personale!DK178+C_Personale!DK179+Bilancio_In!DO52</f>
        <v>38461.538461538461</v>
      </c>
      <c r="DO24" s="97">
        <f>+C_Personale!DL178+C_Personale!DL179+Bilancio_In!DP52</f>
        <v>38461.538461538461</v>
      </c>
      <c r="DP24" s="97">
        <f>+C_Personale!DM178+C_Personale!DM179+Bilancio_In!DQ52</f>
        <v>38461.538461538461</v>
      </c>
      <c r="DQ24" s="97">
        <f>+C_Personale!DN178+C_Personale!DN179+Bilancio_In!DR52</f>
        <v>38461.538461538461</v>
      </c>
      <c r="DR24" s="97">
        <f>+C_Personale!DO178+C_Personale!DO179+Bilancio_In!DS52</f>
        <v>38461.538461538461</v>
      </c>
      <c r="DS24" s="97">
        <f>+C_Personale!DP178+C_Personale!DP179+Bilancio_In!DT52</f>
        <v>38461.538461538461</v>
      </c>
      <c r="DT24" s="97">
        <f>+C_Personale!DQ178+C_Personale!DQ179+Bilancio_In!DU52</f>
        <v>38461.538461538461</v>
      </c>
      <c r="DU24" s="97">
        <f>+C_Personale!DR178+C_Personale!DR179+Bilancio_In!DV52</f>
        <v>38461.538461538461</v>
      </c>
      <c r="DV24" s="97">
        <f>+C_Personale!DS178+C_Personale!DS179+Bilancio_In!DW52</f>
        <v>38461.538461538461</v>
      </c>
      <c r="DW24" s="97">
        <f>+C_Personale!DT178+C_Personale!DT179+Bilancio_In!DX52</f>
        <v>76923.076923076966</v>
      </c>
      <c r="DY24" s="100">
        <f t="shared" si="32"/>
        <v>347756.41025641037</v>
      </c>
      <c r="DZ24" s="100">
        <f t="shared" si="33"/>
        <v>499038.4615384615</v>
      </c>
      <c r="EA24" s="100">
        <f t="shared" si="34"/>
        <v>500000</v>
      </c>
      <c r="EB24" s="100">
        <f t="shared" si="35"/>
        <v>500000</v>
      </c>
      <c r="EC24" s="100">
        <f t="shared" si="36"/>
        <v>500000</v>
      </c>
      <c r="ED24" s="100">
        <f t="shared" si="37"/>
        <v>500000</v>
      </c>
      <c r="EE24" s="100">
        <f t="shared" si="38"/>
        <v>500000</v>
      </c>
      <c r="EF24" s="100">
        <f t="shared" si="39"/>
        <v>500000</v>
      </c>
      <c r="EG24" s="100">
        <f t="shared" si="40"/>
        <v>500000</v>
      </c>
      <c r="EH24" s="100">
        <f t="shared" si="41"/>
        <v>500000</v>
      </c>
    </row>
    <row r="25" spans="5:138" x14ac:dyDescent="0.25">
      <c r="F25" s="71" t="s">
        <v>231</v>
      </c>
      <c r="H25" s="97">
        <f>+C_Personale!E180+C_Personale!E181+Bilancio_In!I53-Bilancio_In!I6</f>
        <v>25000</v>
      </c>
      <c r="I25" s="97">
        <f>+C_Personale!F180+C_Personale!F181+Bilancio_In!J53-Bilancio_In!J6</f>
        <v>9916.6666666666679</v>
      </c>
      <c r="J25" s="97">
        <f>+C_Personale!G180+C_Personale!G181+Bilancio_In!K53-Bilancio_In!K6</f>
        <v>9916.6666666666679</v>
      </c>
      <c r="K25" s="97">
        <f>+C_Personale!H180+C_Personale!H181+Bilancio_In!L53-Bilancio_In!L6</f>
        <v>9916.6666666666679</v>
      </c>
      <c r="L25" s="97">
        <f>+C_Personale!I180+C_Personale!I181+Bilancio_In!M53-Bilancio_In!M6</f>
        <v>9916.6666666666679</v>
      </c>
      <c r="M25" s="97">
        <f>+C_Personale!J180+C_Personale!J181+Bilancio_In!N53-Bilancio_In!N6</f>
        <v>9916.6666666666679</v>
      </c>
      <c r="N25" s="97">
        <f>+C_Personale!K180+C_Personale!K181+Bilancio_In!O53-Bilancio_In!O6</f>
        <v>9916.6666666666679</v>
      </c>
      <c r="O25" s="97">
        <f>+C_Personale!L180+C_Personale!L181+Bilancio_In!P53-Bilancio_In!P6</f>
        <v>9916.6666666666679</v>
      </c>
      <c r="P25" s="97">
        <f>+C_Personale!M180+C_Personale!M181+Bilancio_In!Q53-Bilancio_In!Q6</f>
        <v>9916.6666666666679</v>
      </c>
      <c r="Q25" s="97">
        <f>+C_Personale!N180+C_Personale!N181+Bilancio_In!R53-Bilancio_In!R6</f>
        <v>9916.6666666666679</v>
      </c>
      <c r="R25" s="97">
        <f>+C_Personale!O180+C_Personale!O181+Bilancio_In!S53-Bilancio_In!S6</f>
        <v>9916.6666666666679</v>
      </c>
      <c r="S25" s="97">
        <f>+C_Personale!P180+C_Personale!P181+Bilancio_In!T53-Bilancio_In!T6</f>
        <v>9916.6666666666679</v>
      </c>
      <c r="T25" s="97">
        <f>+C_Personale!Q180+C_Personale!Q181+Bilancio_In!U53-Bilancio_In!U6</f>
        <v>9916.6666666666679</v>
      </c>
      <c r="U25" s="97">
        <f>+C_Personale!R180+C_Personale!R181+Bilancio_In!V53-Bilancio_In!V6</f>
        <v>14166.666666666666</v>
      </c>
      <c r="V25" s="97">
        <f>+C_Personale!S180+C_Personale!S181+Bilancio_In!W53-Bilancio_In!W6</f>
        <v>14166.666666666666</v>
      </c>
      <c r="W25" s="97">
        <f>+C_Personale!T180+C_Personale!T181+Bilancio_In!X53-Bilancio_In!X6</f>
        <v>14166.666666666666</v>
      </c>
      <c r="X25" s="97">
        <f>+C_Personale!U180+C_Personale!U181+Bilancio_In!Y53-Bilancio_In!Y6</f>
        <v>14166.666666666666</v>
      </c>
      <c r="Y25" s="97">
        <f>+C_Personale!V180+C_Personale!V181+Bilancio_In!Z53-Bilancio_In!Z6</f>
        <v>14166.666666666666</v>
      </c>
      <c r="Z25" s="97">
        <f>+C_Personale!W180+C_Personale!W181+Bilancio_In!AA53-Bilancio_In!AA6</f>
        <v>14166.666666666666</v>
      </c>
      <c r="AA25" s="97">
        <f>+C_Personale!X180+C_Personale!X181+Bilancio_In!AB53-Bilancio_In!AB6</f>
        <v>14166.666666666666</v>
      </c>
      <c r="AB25" s="97">
        <f>+C_Personale!Y180+C_Personale!Y181+Bilancio_In!AC53-Bilancio_In!AC6</f>
        <v>14166.666666666666</v>
      </c>
      <c r="AC25" s="97">
        <f>+C_Personale!Z180+C_Personale!Z181+Bilancio_In!AD53-Bilancio_In!AD6</f>
        <v>14166.666666666666</v>
      </c>
      <c r="AD25" s="97">
        <f>+C_Personale!AA180+C_Personale!AA181+Bilancio_In!AE53-Bilancio_In!AE6</f>
        <v>14166.666666666666</v>
      </c>
      <c r="AE25" s="97">
        <f>+C_Personale!AB180+C_Personale!AB181+Bilancio_In!AF53-Bilancio_In!AF6</f>
        <v>14166.666666666666</v>
      </c>
      <c r="AF25" s="97">
        <f>+C_Personale!AC180+C_Personale!AC181+Bilancio_In!AG53-Bilancio_In!AG6</f>
        <v>14166.666666666666</v>
      </c>
      <c r="AG25" s="97">
        <f>+C_Personale!AD180+C_Personale!AD181+Bilancio_In!AH53-Bilancio_In!AH6</f>
        <v>14166.666666666666</v>
      </c>
      <c r="AH25" s="97">
        <f>+C_Personale!AE180+C_Personale!AE181+Bilancio_In!AI53-Bilancio_In!AI6</f>
        <v>14166.666666666666</v>
      </c>
      <c r="AI25" s="97">
        <f>+C_Personale!AF180+C_Personale!AF181+Bilancio_In!AJ53-Bilancio_In!AJ6</f>
        <v>14166.666666666666</v>
      </c>
      <c r="AJ25" s="97">
        <f>+C_Personale!AG180+C_Personale!AG181+Bilancio_In!AK53-Bilancio_In!AK6</f>
        <v>14166.666666666666</v>
      </c>
      <c r="AK25" s="97">
        <f>+C_Personale!AH180+C_Personale!AH181+Bilancio_In!AL53-Bilancio_In!AL6</f>
        <v>14166.666666666666</v>
      </c>
      <c r="AL25" s="97">
        <f>+C_Personale!AI180+C_Personale!AI181+Bilancio_In!AM53-Bilancio_In!AM6</f>
        <v>14166.666666666666</v>
      </c>
      <c r="AM25" s="97">
        <f>+C_Personale!AJ180+C_Personale!AJ181+Bilancio_In!AN53-Bilancio_In!AN6</f>
        <v>14166.666666666666</v>
      </c>
      <c r="AN25" s="97">
        <f>+C_Personale!AK180+C_Personale!AK181+Bilancio_In!AO53-Bilancio_In!AO6</f>
        <v>14166.666666666666</v>
      </c>
      <c r="AO25" s="97">
        <f>+C_Personale!AL180+C_Personale!AL181+Bilancio_In!AP53-Bilancio_In!AP6</f>
        <v>14166.666666666666</v>
      </c>
      <c r="AP25" s="97">
        <f>+C_Personale!AM180+C_Personale!AM181+Bilancio_In!AQ53-Bilancio_In!AQ6</f>
        <v>14166.666666666666</v>
      </c>
      <c r="AQ25" s="97">
        <f>+C_Personale!AN180+C_Personale!AN181+Bilancio_In!AR53-Bilancio_In!AR6</f>
        <v>14166.666666666666</v>
      </c>
      <c r="AR25" s="97">
        <f>+C_Personale!AO180+C_Personale!AO181+Bilancio_In!AS53-Bilancio_In!AS6</f>
        <v>14166.666666666666</v>
      </c>
      <c r="AS25" s="97">
        <f>+C_Personale!AP180+C_Personale!AP181+Bilancio_In!AT53-Bilancio_In!AT6</f>
        <v>14166.666666666666</v>
      </c>
      <c r="AT25" s="97">
        <f>+C_Personale!AQ180+C_Personale!AQ181+Bilancio_In!AU53-Bilancio_In!AU6</f>
        <v>14166.666666666666</v>
      </c>
      <c r="AU25" s="97">
        <f>+C_Personale!AR180+C_Personale!AR181+Bilancio_In!AV53-Bilancio_In!AV6</f>
        <v>14166.666666666666</v>
      </c>
      <c r="AV25" s="97">
        <f>+C_Personale!AS180+C_Personale!AS181+Bilancio_In!AW53-Bilancio_In!AW6</f>
        <v>14166.666666666666</v>
      </c>
      <c r="AW25" s="97">
        <f>+C_Personale!AT180+C_Personale!AT181+Bilancio_In!AX53-Bilancio_In!AX6</f>
        <v>14166.666666666666</v>
      </c>
      <c r="AX25" s="97">
        <f>+C_Personale!AU180+C_Personale!AU181+Bilancio_In!AY53-Bilancio_In!AY6</f>
        <v>14166.666666666666</v>
      </c>
      <c r="AY25" s="97">
        <f>+C_Personale!AV180+C_Personale!AV181+Bilancio_In!AZ53-Bilancio_In!AZ6</f>
        <v>14166.666666666666</v>
      </c>
      <c r="AZ25" s="97">
        <f>+C_Personale!AW180+C_Personale!AW181+Bilancio_In!BA53-Bilancio_In!BA6</f>
        <v>14166.666666666666</v>
      </c>
      <c r="BA25" s="97">
        <f>+C_Personale!AX180+C_Personale!AX181+Bilancio_In!BB53-Bilancio_In!BB6</f>
        <v>14166.666666666666</v>
      </c>
      <c r="BB25" s="97">
        <f>+C_Personale!AY180+C_Personale!AY181+Bilancio_In!BC53-Bilancio_In!BC6</f>
        <v>14166.666666666666</v>
      </c>
      <c r="BC25" s="97">
        <f>+C_Personale!AZ180+C_Personale!AZ181+Bilancio_In!BD53-Bilancio_In!BD6</f>
        <v>14166.666666666666</v>
      </c>
      <c r="BD25" s="97">
        <f>+C_Personale!BA180+C_Personale!BA181+Bilancio_In!BE53-Bilancio_In!BE6</f>
        <v>14166.666666666666</v>
      </c>
      <c r="BE25" s="97">
        <f>+C_Personale!BB180+C_Personale!BB181+Bilancio_In!BF53-Bilancio_In!BF6</f>
        <v>14166.666666666666</v>
      </c>
      <c r="BF25" s="97">
        <f>+C_Personale!BC180+C_Personale!BC181+Bilancio_In!BG53-Bilancio_In!BG6</f>
        <v>14166.666666666666</v>
      </c>
      <c r="BG25" s="97">
        <f>+C_Personale!BD180+C_Personale!BD181+Bilancio_In!BH53-Bilancio_In!BH6</f>
        <v>14166.666666666666</v>
      </c>
      <c r="BH25" s="97">
        <f>+C_Personale!BE180+C_Personale!BE181+Bilancio_In!BI53-Bilancio_In!BI6</f>
        <v>14166.666666666666</v>
      </c>
      <c r="BI25" s="97">
        <f>+C_Personale!BF180+C_Personale!BF181+Bilancio_In!BJ53-Bilancio_In!BJ6</f>
        <v>14166.666666666666</v>
      </c>
      <c r="BJ25" s="97">
        <f>+C_Personale!BG180+C_Personale!BG181+Bilancio_In!BK53-Bilancio_In!BK6</f>
        <v>14166.666666666666</v>
      </c>
      <c r="BK25" s="97">
        <f>+C_Personale!BH180+C_Personale!BH181+Bilancio_In!BL53-Bilancio_In!BL6</f>
        <v>14166.666666666666</v>
      </c>
      <c r="BL25" s="97">
        <f>+C_Personale!BI180+C_Personale!BI181+Bilancio_In!BM53-Bilancio_In!BM6</f>
        <v>14166.666666666666</v>
      </c>
      <c r="BM25" s="97">
        <f>+C_Personale!BJ180+C_Personale!BJ181+Bilancio_In!BN53-Bilancio_In!BN6</f>
        <v>14166.666666666666</v>
      </c>
      <c r="BN25" s="97">
        <f>+C_Personale!BK180+C_Personale!BK181+Bilancio_In!BO53-Bilancio_In!BO6</f>
        <v>14166.666666666666</v>
      </c>
      <c r="BO25" s="97">
        <f>+C_Personale!BL180+C_Personale!BL181+Bilancio_In!BP53-Bilancio_In!BP6</f>
        <v>14166.666666666666</v>
      </c>
      <c r="BP25" s="97">
        <f>+C_Personale!BM180+C_Personale!BM181+Bilancio_In!BQ53-Bilancio_In!BQ6</f>
        <v>14166.666666666666</v>
      </c>
      <c r="BQ25" s="97">
        <f>+C_Personale!BN180+C_Personale!BN181+Bilancio_In!BR53-Bilancio_In!BR6</f>
        <v>14166.666666666666</v>
      </c>
      <c r="BR25" s="97">
        <f>+C_Personale!BO180+C_Personale!BO181+Bilancio_In!BS53-Bilancio_In!BS6</f>
        <v>14166.666666666666</v>
      </c>
      <c r="BS25" s="97">
        <f>+C_Personale!BP180+C_Personale!BP181+Bilancio_In!BT53-Bilancio_In!BT6</f>
        <v>14166.666666666666</v>
      </c>
      <c r="BT25" s="97">
        <f>+C_Personale!BQ180+C_Personale!BQ181+Bilancio_In!BU53-Bilancio_In!BU6</f>
        <v>14166.666666666666</v>
      </c>
      <c r="BU25" s="97">
        <f>+C_Personale!BR180+C_Personale!BR181+Bilancio_In!BV53-Bilancio_In!BV6</f>
        <v>14166.666666666666</v>
      </c>
      <c r="BV25" s="97">
        <f>+C_Personale!BS180+C_Personale!BS181+Bilancio_In!BW53-Bilancio_In!BW6</f>
        <v>14166.666666666666</v>
      </c>
      <c r="BW25" s="97">
        <f>+C_Personale!BT180+C_Personale!BT181+Bilancio_In!BX53-Bilancio_In!BX6</f>
        <v>14166.666666666666</v>
      </c>
      <c r="BX25" s="97">
        <f>+C_Personale!BU180+C_Personale!BU181+Bilancio_In!BY53-Bilancio_In!BY6</f>
        <v>14166.666666666666</v>
      </c>
      <c r="BY25" s="97">
        <f>+C_Personale!BV180+C_Personale!BV181+Bilancio_In!BZ53-Bilancio_In!BZ6</f>
        <v>14166.666666666666</v>
      </c>
      <c r="BZ25" s="97">
        <f>+C_Personale!BW180+C_Personale!BW181+Bilancio_In!CA53-Bilancio_In!CA6</f>
        <v>14166.666666666666</v>
      </c>
      <c r="CA25" s="97">
        <f>+C_Personale!BX180+C_Personale!BX181+Bilancio_In!CB53-Bilancio_In!CB6</f>
        <v>14166.666666666666</v>
      </c>
      <c r="CB25" s="97">
        <f>+C_Personale!BY180+C_Personale!BY181+Bilancio_In!CC53-Bilancio_In!CC6</f>
        <v>14166.666666666666</v>
      </c>
      <c r="CC25" s="97">
        <f>+C_Personale!BZ180+C_Personale!BZ181+Bilancio_In!CD53-Bilancio_In!CD6</f>
        <v>14166.666666666666</v>
      </c>
      <c r="CD25" s="97">
        <f>+C_Personale!CA180+C_Personale!CA181+Bilancio_In!CE53-Bilancio_In!CE6</f>
        <v>14166.666666666666</v>
      </c>
      <c r="CE25" s="97">
        <f>+C_Personale!CB180+C_Personale!CB181+Bilancio_In!CF53-Bilancio_In!CF6</f>
        <v>14166.666666666666</v>
      </c>
      <c r="CF25" s="97">
        <f>+C_Personale!CC180+C_Personale!CC181+Bilancio_In!CG53-Bilancio_In!CG6</f>
        <v>14166.666666666666</v>
      </c>
      <c r="CG25" s="97">
        <f>+C_Personale!CD180+C_Personale!CD181+Bilancio_In!CH53-Bilancio_In!CH6</f>
        <v>14166.666666666666</v>
      </c>
      <c r="CH25" s="97">
        <f>+C_Personale!CE180+C_Personale!CE181+Bilancio_In!CI53-Bilancio_In!CI6</f>
        <v>14166.666666666666</v>
      </c>
      <c r="CI25" s="97">
        <f>+C_Personale!CF180+C_Personale!CF181+Bilancio_In!CJ53-Bilancio_In!CJ6</f>
        <v>14166.666666666666</v>
      </c>
      <c r="CJ25" s="97">
        <f>+C_Personale!CG180+C_Personale!CG181+Bilancio_In!CK53-Bilancio_In!CK6</f>
        <v>14166.666666666666</v>
      </c>
      <c r="CK25" s="97">
        <f>+C_Personale!CH180+C_Personale!CH181+Bilancio_In!CL53-Bilancio_In!CL6</f>
        <v>14166.666666666666</v>
      </c>
      <c r="CL25" s="97">
        <f>+C_Personale!CI180+C_Personale!CI181+Bilancio_In!CM53-Bilancio_In!CM6</f>
        <v>14166.666666666666</v>
      </c>
      <c r="CM25" s="97">
        <f>+C_Personale!CJ180+C_Personale!CJ181+Bilancio_In!CN53-Bilancio_In!CN6</f>
        <v>14166.666666666666</v>
      </c>
      <c r="CN25" s="97">
        <f>+C_Personale!CK180+C_Personale!CK181+Bilancio_In!CO53-Bilancio_In!CO6</f>
        <v>14166.666666666666</v>
      </c>
      <c r="CO25" s="97">
        <f>+C_Personale!CL180+C_Personale!CL181+Bilancio_In!CP53-Bilancio_In!CP6</f>
        <v>14166.666666666666</v>
      </c>
      <c r="CP25" s="97">
        <f>+C_Personale!CM180+C_Personale!CM181+Bilancio_In!CQ53-Bilancio_In!CQ6</f>
        <v>14166.666666666666</v>
      </c>
      <c r="CQ25" s="97">
        <f>+C_Personale!CN180+C_Personale!CN181+Bilancio_In!CR53-Bilancio_In!CR6</f>
        <v>14166.666666666666</v>
      </c>
      <c r="CR25" s="97">
        <f>+C_Personale!CO180+C_Personale!CO181+Bilancio_In!CS53-Bilancio_In!CS6</f>
        <v>14166.666666666666</v>
      </c>
      <c r="CS25" s="97">
        <f>+C_Personale!CP180+C_Personale!CP181+Bilancio_In!CT53-Bilancio_In!CT6</f>
        <v>14166.666666666666</v>
      </c>
      <c r="CT25" s="97">
        <f>+C_Personale!CQ180+C_Personale!CQ181+Bilancio_In!CU53-Bilancio_In!CU6</f>
        <v>14166.666666666666</v>
      </c>
      <c r="CU25" s="97">
        <f>+C_Personale!CR180+C_Personale!CR181+Bilancio_In!CV53-Bilancio_In!CV6</f>
        <v>14166.666666666666</v>
      </c>
      <c r="CV25" s="97">
        <f>+C_Personale!CS180+C_Personale!CS181+Bilancio_In!CW53-Bilancio_In!CW6</f>
        <v>14166.666666666666</v>
      </c>
      <c r="CW25" s="97">
        <f>+C_Personale!CT180+C_Personale!CT181+Bilancio_In!CX53-Bilancio_In!CX6</f>
        <v>14166.666666666666</v>
      </c>
      <c r="CX25" s="97">
        <f>+C_Personale!CU180+C_Personale!CU181+Bilancio_In!CY53-Bilancio_In!CY6</f>
        <v>14166.666666666666</v>
      </c>
      <c r="CY25" s="97">
        <f>+C_Personale!CV180+C_Personale!CV181+Bilancio_In!CZ53-Bilancio_In!CZ6</f>
        <v>14166.666666666666</v>
      </c>
      <c r="CZ25" s="97">
        <f>+C_Personale!CW180+C_Personale!CW181+Bilancio_In!DA53-Bilancio_In!DA6</f>
        <v>14166.666666666666</v>
      </c>
      <c r="DA25" s="97">
        <f>+C_Personale!CX180+C_Personale!CX181+Bilancio_In!DB53-Bilancio_In!DB6</f>
        <v>14166.666666666666</v>
      </c>
      <c r="DB25" s="97">
        <f>+C_Personale!CY180+C_Personale!CY181+Bilancio_In!DC53-Bilancio_In!DC6</f>
        <v>14166.666666666666</v>
      </c>
      <c r="DC25" s="97">
        <f>+C_Personale!CZ180+C_Personale!CZ181+Bilancio_In!DD53-Bilancio_In!DD6</f>
        <v>14166.666666666666</v>
      </c>
      <c r="DD25" s="97">
        <f>+C_Personale!DA180+C_Personale!DA181+Bilancio_In!DE53-Bilancio_In!DE6</f>
        <v>14166.666666666666</v>
      </c>
      <c r="DE25" s="97">
        <f>+C_Personale!DB180+C_Personale!DB181+Bilancio_In!DF53-Bilancio_In!DF6</f>
        <v>14166.666666666666</v>
      </c>
      <c r="DF25" s="97">
        <f>+C_Personale!DC180+C_Personale!DC181+Bilancio_In!DG53-Bilancio_In!DG6</f>
        <v>14166.666666666666</v>
      </c>
      <c r="DG25" s="97">
        <f>+C_Personale!DD180+C_Personale!DD181+Bilancio_In!DH53-Bilancio_In!DH6</f>
        <v>14166.666666666666</v>
      </c>
      <c r="DH25" s="97">
        <f>+C_Personale!DE180+C_Personale!DE181+Bilancio_In!DI53-Bilancio_In!DI6</f>
        <v>14166.666666666666</v>
      </c>
      <c r="DI25" s="97">
        <f>+C_Personale!DF180+C_Personale!DF181+Bilancio_In!DJ53-Bilancio_In!DJ6</f>
        <v>14166.666666666666</v>
      </c>
      <c r="DJ25" s="97">
        <f>+C_Personale!DG180+C_Personale!DG181+Bilancio_In!DK53-Bilancio_In!DK6</f>
        <v>14166.666666666666</v>
      </c>
      <c r="DK25" s="97">
        <f>+C_Personale!DH180+C_Personale!DH181+Bilancio_In!DL53-Bilancio_In!DL6</f>
        <v>14166.666666666666</v>
      </c>
      <c r="DL25" s="97">
        <f>+C_Personale!DI180+C_Personale!DI181+Bilancio_In!DM53-Bilancio_In!DM6</f>
        <v>14166.666666666666</v>
      </c>
      <c r="DM25" s="97">
        <f>+C_Personale!DJ180+C_Personale!DJ181+Bilancio_In!DN53-Bilancio_In!DN6</f>
        <v>14166.666666666666</v>
      </c>
      <c r="DN25" s="97">
        <f>+C_Personale!DK180+C_Personale!DK181+Bilancio_In!DO53-Bilancio_In!DO6</f>
        <v>14166.666666666666</v>
      </c>
      <c r="DO25" s="97">
        <f>+C_Personale!DL180+C_Personale!DL181+Bilancio_In!DP53-Bilancio_In!DP6</f>
        <v>14166.666666666666</v>
      </c>
      <c r="DP25" s="97">
        <f>+C_Personale!DM180+C_Personale!DM181+Bilancio_In!DQ53-Bilancio_In!DQ6</f>
        <v>14166.666666666666</v>
      </c>
      <c r="DQ25" s="97">
        <f>+C_Personale!DN180+C_Personale!DN181+Bilancio_In!DR53-Bilancio_In!DR6</f>
        <v>14166.666666666666</v>
      </c>
      <c r="DR25" s="97">
        <f>+C_Personale!DO180+C_Personale!DO181+Bilancio_In!DS53-Bilancio_In!DS6</f>
        <v>14166.666666666666</v>
      </c>
      <c r="DS25" s="97">
        <f>+C_Personale!DP180+C_Personale!DP181+Bilancio_In!DT53-Bilancio_In!DT6</f>
        <v>14166.666666666666</v>
      </c>
      <c r="DT25" s="97">
        <f>+C_Personale!DQ180+C_Personale!DQ181+Bilancio_In!DU53-Bilancio_In!DU6</f>
        <v>14166.666666666666</v>
      </c>
      <c r="DU25" s="97">
        <f>+C_Personale!DR180+C_Personale!DR181+Bilancio_In!DV53-Bilancio_In!DV6</f>
        <v>14166.666666666666</v>
      </c>
      <c r="DV25" s="97">
        <f>+C_Personale!DS180+C_Personale!DS181+Bilancio_In!DW53-Bilancio_In!DW6</f>
        <v>14166.666666666666</v>
      </c>
      <c r="DW25" s="97">
        <f>+C_Personale!DT180+C_Personale!DT181+Bilancio_In!DX53-Bilancio_In!DX6</f>
        <v>14166.666666666666</v>
      </c>
      <c r="DY25" s="100">
        <f t="shared" si="32"/>
        <v>134083.33333333337</v>
      </c>
      <c r="DZ25" s="100">
        <f t="shared" si="33"/>
        <v>165750</v>
      </c>
      <c r="EA25" s="100">
        <f t="shared" si="34"/>
        <v>170000</v>
      </c>
      <c r="EB25" s="100">
        <f t="shared" si="35"/>
        <v>170000</v>
      </c>
      <c r="EC25" s="100">
        <f t="shared" si="36"/>
        <v>170000</v>
      </c>
      <c r="ED25" s="100">
        <f t="shared" si="37"/>
        <v>170000</v>
      </c>
      <c r="EE25" s="100">
        <f t="shared" si="38"/>
        <v>170000</v>
      </c>
      <c r="EF25" s="100">
        <f t="shared" si="39"/>
        <v>170000</v>
      </c>
      <c r="EG25" s="100">
        <f t="shared" si="40"/>
        <v>170000</v>
      </c>
      <c r="EH25" s="100">
        <f t="shared" si="41"/>
        <v>170000</v>
      </c>
    </row>
    <row r="26" spans="5:138" x14ac:dyDescent="0.25">
      <c r="F26" s="71" t="s">
        <v>232</v>
      </c>
      <c r="H26" s="97">
        <f>+C_Personale!E182+Bilancio_In!I62</f>
        <v>0</v>
      </c>
      <c r="I26" s="97">
        <f>+C_Personale!F182+Bilancio_In!J62</f>
        <v>0</v>
      </c>
      <c r="J26" s="97">
        <f>+C_Personale!G182+Bilancio_In!K62</f>
        <v>0</v>
      </c>
      <c r="K26" s="97">
        <f>+C_Personale!H182+Bilancio_In!L62</f>
        <v>0</v>
      </c>
      <c r="L26" s="97">
        <f>+C_Personale!I182+Bilancio_In!M62</f>
        <v>0</v>
      </c>
      <c r="M26" s="97">
        <f>+C_Personale!J182+Bilancio_In!N62</f>
        <v>0</v>
      </c>
      <c r="N26" s="97">
        <f>+C_Personale!K182+Bilancio_In!O62</f>
        <v>0</v>
      </c>
      <c r="O26" s="97">
        <f>+C_Personale!L182+Bilancio_In!P62</f>
        <v>0</v>
      </c>
      <c r="P26" s="97">
        <f>+C_Personale!M182+Bilancio_In!Q62</f>
        <v>0</v>
      </c>
      <c r="Q26" s="97">
        <f>+C_Personale!N182+Bilancio_In!R62</f>
        <v>0</v>
      </c>
      <c r="R26" s="97">
        <f>+C_Personale!O182+Bilancio_In!S62</f>
        <v>0</v>
      </c>
      <c r="S26" s="97">
        <f>+C_Personale!P182+Bilancio_In!T62</f>
        <v>0</v>
      </c>
      <c r="T26" s="97">
        <f>+C_Personale!Q182+Bilancio_In!U62</f>
        <v>0</v>
      </c>
      <c r="U26" s="97">
        <f>+C_Personale!R182+Bilancio_In!V62</f>
        <v>0</v>
      </c>
      <c r="V26" s="97">
        <f>+C_Personale!S182+Bilancio_In!W62</f>
        <v>0</v>
      </c>
      <c r="W26" s="97">
        <f>+C_Personale!T182+Bilancio_In!X62</f>
        <v>0</v>
      </c>
      <c r="X26" s="97">
        <f>+C_Personale!U182+Bilancio_In!Y62</f>
        <v>0</v>
      </c>
      <c r="Y26" s="97">
        <f>+C_Personale!V182+Bilancio_In!Z62</f>
        <v>0</v>
      </c>
      <c r="Z26" s="97">
        <f>+C_Personale!W182+Bilancio_In!AA62</f>
        <v>0</v>
      </c>
      <c r="AA26" s="97">
        <f>+C_Personale!X182+Bilancio_In!AB62</f>
        <v>0</v>
      </c>
      <c r="AB26" s="97">
        <f>+C_Personale!Y182+Bilancio_In!AC62</f>
        <v>0</v>
      </c>
      <c r="AC26" s="97">
        <f>+C_Personale!Z182+Bilancio_In!AD62</f>
        <v>0</v>
      </c>
      <c r="AD26" s="97">
        <f>+C_Personale!AA182+Bilancio_In!AE62</f>
        <v>0</v>
      </c>
      <c r="AE26" s="97">
        <f>+C_Personale!AB182+Bilancio_In!AF62</f>
        <v>0</v>
      </c>
      <c r="AF26" s="97">
        <f>+C_Personale!AC182+Bilancio_In!AG62</f>
        <v>0</v>
      </c>
      <c r="AG26" s="97">
        <f>+C_Personale!AD182+Bilancio_In!AH62</f>
        <v>0</v>
      </c>
      <c r="AH26" s="97">
        <f>+C_Personale!AE182+Bilancio_In!AI62</f>
        <v>0</v>
      </c>
      <c r="AI26" s="97">
        <f>+C_Personale!AF182+Bilancio_In!AJ62</f>
        <v>0</v>
      </c>
      <c r="AJ26" s="97">
        <f>+C_Personale!AG182+Bilancio_In!AK62</f>
        <v>0</v>
      </c>
      <c r="AK26" s="97">
        <f>+C_Personale!AH182+Bilancio_In!AL62</f>
        <v>0</v>
      </c>
      <c r="AL26" s="97">
        <f>+C_Personale!AI182+Bilancio_In!AM62</f>
        <v>0</v>
      </c>
      <c r="AM26" s="97">
        <f>+C_Personale!AJ182+Bilancio_In!AN62</f>
        <v>0</v>
      </c>
      <c r="AN26" s="97">
        <f>+C_Personale!AK182+Bilancio_In!AO62</f>
        <v>0</v>
      </c>
      <c r="AO26" s="97">
        <f>+C_Personale!AL182+Bilancio_In!AP62</f>
        <v>0</v>
      </c>
      <c r="AP26" s="97">
        <f>+C_Personale!AM182+Bilancio_In!AQ62</f>
        <v>0</v>
      </c>
      <c r="AQ26" s="97">
        <f>+C_Personale!AN182+Bilancio_In!AR62</f>
        <v>0</v>
      </c>
      <c r="AR26" s="97">
        <f>+C_Personale!AO182+Bilancio_In!AS62</f>
        <v>0</v>
      </c>
      <c r="AS26" s="97">
        <f>+C_Personale!AP182+Bilancio_In!AT62</f>
        <v>0</v>
      </c>
      <c r="AT26" s="97">
        <f>+C_Personale!AQ182+Bilancio_In!AU62</f>
        <v>0</v>
      </c>
      <c r="AU26" s="97">
        <f>+C_Personale!AR182+Bilancio_In!AV62</f>
        <v>0</v>
      </c>
      <c r="AV26" s="97">
        <f>+C_Personale!AS182+Bilancio_In!AW62</f>
        <v>0</v>
      </c>
      <c r="AW26" s="97">
        <f>+C_Personale!AT182+Bilancio_In!AX62</f>
        <v>0</v>
      </c>
      <c r="AX26" s="97">
        <f>+C_Personale!AU182+Bilancio_In!AY62</f>
        <v>0</v>
      </c>
      <c r="AY26" s="97">
        <f>+C_Personale!AV182+Bilancio_In!AZ62</f>
        <v>0</v>
      </c>
      <c r="AZ26" s="97">
        <f>+C_Personale!AW182+Bilancio_In!BA62</f>
        <v>0</v>
      </c>
      <c r="BA26" s="97">
        <f>+C_Personale!AX182+Bilancio_In!BB62</f>
        <v>0</v>
      </c>
      <c r="BB26" s="97">
        <f>+C_Personale!AY182+Bilancio_In!BC62</f>
        <v>0</v>
      </c>
      <c r="BC26" s="97">
        <f>+C_Personale!AZ182+Bilancio_In!BD62</f>
        <v>0</v>
      </c>
      <c r="BD26" s="97">
        <f>+C_Personale!BA182+Bilancio_In!BE62</f>
        <v>0</v>
      </c>
      <c r="BE26" s="97">
        <f>+C_Personale!BB182+Bilancio_In!BF62</f>
        <v>0</v>
      </c>
      <c r="BF26" s="97">
        <f>+C_Personale!BC182+Bilancio_In!BG62</f>
        <v>0</v>
      </c>
      <c r="BG26" s="97">
        <f>+C_Personale!BD182+Bilancio_In!BH62</f>
        <v>0</v>
      </c>
      <c r="BH26" s="97">
        <f>+C_Personale!BE182+Bilancio_In!BI62</f>
        <v>0</v>
      </c>
      <c r="BI26" s="97">
        <f>+C_Personale!BF182+Bilancio_In!BJ62</f>
        <v>0</v>
      </c>
      <c r="BJ26" s="97">
        <f>+C_Personale!BG182+Bilancio_In!BK62</f>
        <v>0</v>
      </c>
      <c r="BK26" s="97">
        <f>+C_Personale!BH182+Bilancio_In!BL62</f>
        <v>0</v>
      </c>
      <c r="BL26" s="97">
        <f>+C_Personale!BI182+Bilancio_In!BM62</f>
        <v>0</v>
      </c>
      <c r="BM26" s="97">
        <f>+C_Personale!BJ182+Bilancio_In!BN62</f>
        <v>0</v>
      </c>
      <c r="BN26" s="97">
        <f>+C_Personale!BK182+Bilancio_In!BO62</f>
        <v>0</v>
      </c>
      <c r="BO26" s="97">
        <f>+C_Personale!BL182+Bilancio_In!BP62</f>
        <v>0</v>
      </c>
      <c r="BP26" s="97">
        <f>+C_Personale!BM182+Bilancio_In!BQ62</f>
        <v>0</v>
      </c>
      <c r="BQ26" s="97">
        <f>+C_Personale!BN182+Bilancio_In!BR62</f>
        <v>0</v>
      </c>
      <c r="BR26" s="97">
        <f>+C_Personale!BO182+Bilancio_In!BS62</f>
        <v>0</v>
      </c>
      <c r="BS26" s="97">
        <f>+C_Personale!BP182+Bilancio_In!BT62</f>
        <v>0</v>
      </c>
      <c r="BT26" s="97">
        <f>+C_Personale!BQ182+Bilancio_In!BU62</f>
        <v>0</v>
      </c>
      <c r="BU26" s="97">
        <f>+C_Personale!BR182+Bilancio_In!BV62</f>
        <v>0</v>
      </c>
      <c r="BV26" s="97">
        <f>+C_Personale!BS182+Bilancio_In!BW62</f>
        <v>0</v>
      </c>
      <c r="BW26" s="97">
        <f>+C_Personale!BT182+Bilancio_In!BX62</f>
        <v>0</v>
      </c>
      <c r="BX26" s="97">
        <f>+C_Personale!BU182+Bilancio_In!BY62</f>
        <v>0</v>
      </c>
      <c r="BY26" s="97">
        <f>+C_Personale!BV182+Bilancio_In!BZ62</f>
        <v>0</v>
      </c>
      <c r="BZ26" s="97">
        <f>+C_Personale!BW182+Bilancio_In!CA62</f>
        <v>0</v>
      </c>
      <c r="CA26" s="97">
        <f>+C_Personale!BX182+Bilancio_In!CB62</f>
        <v>0</v>
      </c>
      <c r="CB26" s="97">
        <f>+C_Personale!BY182+Bilancio_In!CC62</f>
        <v>0</v>
      </c>
      <c r="CC26" s="97">
        <f>+C_Personale!BZ182+Bilancio_In!CD62</f>
        <v>0</v>
      </c>
      <c r="CD26" s="97">
        <f>+C_Personale!CA182+Bilancio_In!CE62</f>
        <v>0</v>
      </c>
      <c r="CE26" s="97">
        <f>+C_Personale!CB182+Bilancio_In!CF62</f>
        <v>0</v>
      </c>
      <c r="CF26" s="97">
        <f>+C_Personale!CC182+Bilancio_In!CG62</f>
        <v>0</v>
      </c>
      <c r="CG26" s="97">
        <f>+C_Personale!CD182+Bilancio_In!CH62</f>
        <v>0</v>
      </c>
      <c r="CH26" s="97">
        <f>+C_Personale!CE182+Bilancio_In!CI62</f>
        <v>0</v>
      </c>
      <c r="CI26" s="97">
        <f>+C_Personale!CF182+Bilancio_In!CJ62</f>
        <v>0</v>
      </c>
      <c r="CJ26" s="97">
        <f>+C_Personale!CG182+Bilancio_In!CK62</f>
        <v>0</v>
      </c>
      <c r="CK26" s="97">
        <f>+C_Personale!CH182+Bilancio_In!CL62</f>
        <v>0</v>
      </c>
      <c r="CL26" s="97">
        <f>+C_Personale!CI182+Bilancio_In!CM62</f>
        <v>0</v>
      </c>
      <c r="CM26" s="97">
        <f>+C_Personale!CJ182+Bilancio_In!CN62</f>
        <v>0</v>
      </c>
      <c r="CN26" s="97">
        <f>+C_Personale!CK182+Bilancio_In!CO62</f>
        <v>0</v>
      </c>
      <c r="CO26" s="97">
        <f>+C_Personale!CL182+Bilancio_In!CP62</f>
        <v>0</v>
      </c>
      <c r="CP26" s="97">
        <f>+C_Personale!CM182+Bilancio_In!CQ62</f>
        <v>0</v>
      </c>
      <c r="CQ26" s="97">
        <f>+C_Personale!CN182+Bilancio_In!CR62</f>
        <v>0</v>
      </c>
      <c r="CR26" s="97">
        <f>+C_Personale!CO182+Bilancio_In!CS62</f>
        <v>0</v>
      </c>
      <c r="CS26" s="97">
        <f>+C_Personale!CP182+Bilancio_In!CT62</f>
        <v>0</v>
      </c>
      <c r="CT26" s="97">
        <f>+C_Personale!CQ182+Bilancio_In!CU62</f>
        <v>0</v>
      </c>
      <c r="CU26" s="97">
        <f>+C_Personale!CR182+Bilancio_In!CV62</f>
        <v>0</v>
      </c>
      <c r="CV26" s="97">
        <f>+C_Personale!CS182+Bilancio_In!CW62</f>
        <v>0</v>
      </c>
      <c r="CW26" s="97">
        <f>+C_Personale!CT182+Bilancio_In!CX62</f>
        <v>0</v>
      </c>
      <c r="CX26" s="97">
        <f>+C_Personale!CU182+Bilancio_In!CY62</f>
        <v>0</v>
      </c>
      <c r="CY26" s="97">
        <f>+C_Personale!CV182+Bilancio_In!CZ62</f>
        <v>0</v>
      </c>
      <c r="CZ26" s="97">
        <f>+C_Personale!CW182+Bilancio_In!DA62</f>
        <v>0</v>
      </c>
      <c r="DA26" s="97">
        <f>+C_Personale!CX182+Bilancio_In!DB62</f>
        <v>0</v>
      </c>
      <c r="DB26" s="97">
        <f>+C_Personale!CY182+Bilancio_In!DC62</f>
        <v>0</v>
      </c>
      <c r="DC26" s="97">
        <f>+C_Personale!CZ182+Bilancio_In!DD62</f>
        <v>0</v>
      </c>
      <c r="DD26" s="97">
        <f>+C_Personale!DA182+Bilancio_In!DE62</f>
        <v>0</v>
      </c>
      <c r="DE26" s="97">
        <f>+C_Personale!DB182+Bilancio_In!DF62</f>
        <v>0</v>
      </c>
      <c r="DF26" s="97">
        <f>+C_Personale!DC182+Bilancio_In!DG62</f>
        <v>0</v>
      </c>
      <c r="DG26" s="97">
        <f>+C_Personale!DD182+Bilancio_In!DH62</f>
        <v>0</v>
      </c>
      <c r="DH26" s="97">
        <f>+C_Personale!DE182+Bilancio_In!DI62</f>
        <v>0</v>
      </c>
      <c r="DI26" s="97">
        <f>+C_Personale!DF182+Bilancio_In!DJ62</f>
        <v>0</v>
      </c>
      <c r="DJ26" s="97">
        <f>+C_Personale!DG182+Bilancio_In!DK62</f>
        <v>0</v>
      </c>
      <c r="DK26" s="97">
        <f>+C_Personale!DH182+Bilancio_In!DL62</f>
        <v>0</v>
      </c>
      <c r="DL26" s="97">
        <f>+C_Personale!DI182+Bilancio_In!DM62</f>
        <v>0</v>
      </c>
      <c r="DM26" s="97">
        <f>+C_Personale!DJ182+Bilancio_In!DN62</f>
        <v>0</v>
      </c>
      <c r="DN26" s="97">
        <f>+C_Personale!DK182+Bilancio_In!DO62</f>
        <v>0</v>
      </c>
      <c r="DO26" s="97">
        <f>+C_Personale!DL182+Bilancio_In!DP62</f>
        <v>0</v>
      </c>
      <c r="DP26" s="97">
        <f>+C_Personale!DM182+Bilancio_In!DQ62</f>
        <v>0</v>
      </c>
      <c r="DQ26" s="97">
        <f>+C_Personale!DN182+Bilancio_In!DR62</f>
        <v>0</v>
      </c>
      <c r="DR26" s="97">
        <f>+C_Personale!DO182+Bilancio_In!DS62</f>
        <v>0</v>
      </c>
      <c r="DS26" s="97">
        <f>+C_Personale!DP182+Bilancio_In!DT62</f>
        <v>0</v>
      </c>
      <c r="DT26" s="97">
        <f>+C_Personale!DQ182+Bilancio_In!DU62</f>
        <v>0</v>
      </c>
      <c r="DU26" s="97">
        <f>+C_Personale!DR182+Bilancio_In!DV62</f>
        <v>0</v>
      </c>
      <c r="DV26" s="97">
        <f>+C_Personale!DS182+Bilancio_In!DW62</f>
        <v>0</v>
      </c>
      <c r="DW26" s="97">
        <f>+C_Personale!DT182+Bilancio_In!DX62</f>
        <v>0</v>
      </c>
      <c r="DY26" s="100">
        <f t="shared" si="32"/>
        <v>0</v>
      </c>
      <c r="DZ26" s="100">
        <f t="shared" si="33"/>
        <v>0</v>
      </c>
      <c r="EA26" s="100">
        <f t="shared" si="34"/>
        <v>0</v>
      </c>
      <c r="EB26" s="100">
        <f t="shared" si="35"/>
        <v>0</v>
      </c>
      <c r="EC26" s="100">
        <f t="shared" si="36"/>
        <v>0</v>
      </c>
      <c r="ED26" s="100">
        <f t="shared" si="37"/>
        <v>0</v>
      </c>
      <c r="EE26" s="100">
        <f t="shared" si="38"/>
        <v>0</v>
      </c>
      <c r="EF26" s="100">
        <f t="shared" si="39"/>
        <v>0</v>
      </c>
      <c r="EG26" s="100">
        <f t="shared" si="40"/>
        <v>0</v>
      </c>
      <c r="EH26" s="100">
        <f t="shared" si="41"/>
        <v>0</v>
      </c>
    </row>
    <row r="27" spans="5:138" x14ac:dyDescent="0.25">
      <c r="F27" s="71" t="s">
        <v>444</v>
      </c>
      <c r="H27" s="97">
        <f>+Bilancio_In!I63</f>
        <v>0</v>
      </c>
      <c r="I27" s="97">
        <f>+Bilancio_In!J63</f>
        <v>0</v>
      </c>
      <c r="J27" s="97">
        <f>+Bilancio_In!K63</f>
        <v>0</v>
      </c>
      <c r="K27" s="97">
        <f>+Bilancio_In!L63</f>
        <v>0</v>
      </c>
      <c r="L27" s="97">
        <f>+Bilancio_In!M63</f>
        <v>0</v>
      </c>
      <c r="M27" s="97">
        <f>+Bilancio_In!N63</f>
        <v>0</v>
      </c>
      <c r="N27" s="97">
        <f>+Bilancio_In!O63</f>
        <v>0</v>
      </c>
      <c r="O27" s="97">
        <f>+Bilancio_In!P63</f>
        <v>0</v>
      </c>
      <c r="P27" s="97">
        <f>+Bilancio_In!Q63</f>
        <v>0</v>
      </c>
      <c r="Q27" s="97">
        <f>+Bilancio_In!R63</f>
        <v>0</v>
      </c>
      <c r="R27" s="97">
        <f>+Bilancio_In!S63</f>
        <v>0</v>
      </c>
      <c r="S27" s="97">
        <f>+Bilancio_In!T63</f>
        <v>0</v>
      </c>
      <c r="T27" s="97">
        <f>+Bilancio_In!U63</f>
        <v>0</v>
      </c>
      <c r="U27" s="97">
        <f>+Bilancio_In!V63</f>
        <v>0</v>
      </c>
      <c r="V27" s="97">
        <f>+Bilancio_In!W63</f>
        <v>0</v>
      </c>
      <c r="W27" s="97">
        <f>+Bilancio_In!X63</f>
        <v>0</v>
      </c>
      <c r="X27" s="97">
        <f>+Bilancio_In!Y63</f>
        <v>0</v>
      </c>
      <c r="Y27" s="97">
        <f>+Bilancio_In!Z63</f>
        <v>0</v>
      </c>
      <c r="Z27" s="97">
        <f>+Bilancio_In!AA63</f>
        <v>0</v>
      </c>
      <c r="AA27" s="97">
        <f>+Bilancio_In!AB63</f>
        <v>0</v>
      </c>
      <c r="AB27" s="97">
        <f>+Bilancio_In!AC63</f>
        <v>0</v>
      </c>
      <c r="AC27" s="97">
        <f>+Bilancio_In!AD63</f>
        <v>0</v>
      </c>
      <c r="AD27" s="97">
        <f>+Bilancio_In!AE63</f>
        <v>0</v>
      </c>
      <c r="AE27" s="97">
        <f>+Bilancio_In!AF63</f>
        <v>0</v>
      </c>
      <c r="AF27" s="97">
        <f>+Bilancio_In!AG63</f>
        <v>0</v>
      </c>
      <c r="AG27" s="97">
        <f>+Bilancio_In!AH63</f>
        <v>0</v>
      </c>
      <c r="AH27" s="97">
        <f>+Bilancio_In!AI63</f>
        <v>0</v>
      </c>
      <c r="AI27" s="97">
        <f>+Bilancio_In!AJ63</f>
        <v>0</v>
      </c>
      <c r="AJ27" s="97">
        <f>+Bilancio_In!AK63</f>
        <v>0</v>
      </c>
      <c r="AK27" s="97">
        <f>+Bilancio_In!AL63</f>
        <v>0</v>
      </c>
      <c r="AL27" s="97">
        <f>+Bilancio_In!AM63</f>
        <v>0</v>
      </c>
      <c r="AM27" s="97">
        <f>+Bilancio_In!AN63</f>
        <v>0</v>
      </c>
      <c r="AN27" s="97">
        <f>+Bilancio_In!AO63</f>
        <v>0</v>
      </c>
      <c r="AO27" s="97">
        <f>+Bilancio_In!AP63</f>
        <v>0</v>
      </c>
      <c r="AP27" s="97">
        <f>+Bilancio_In!AQ63</f>
        <v>0</v>
      </c>
      <c r="AQ27" s="97">
        <f>+Bilancio_In!AR63</f>
        <v>0</v>
      </c>
      <c r="AR27" s="97">
        <f>+Bilancio_In!AS63</f>
        <v>0</v>
      </c>
      <c r="AS27" s="97">
        <f>+Bilancio_In!AT63</f>
        <v>0</v>
      </c>
      <c r="AT27" s="97">
        <f>+Bilancio_In!AU63</f>
        <v>0</v>
      </c>
      <c r="AU27" s="97">
        <f>+Bilancio_In!AV63</f>
        <v>0</v>
      </c>
      <c r="AV27" s="97">
        <f>+Bilancio_In!AW63</f>
        <v>0</v>
      </c>
      <c r="AW27" s="97">
        <f>+Bilancio_In!AX63</f>
        <v>0</v>
      </c>
      <c r="AX27" s="97">
        <f>+Bilancio_In!AY63</f>
        <v>0</v>
      </c>
      <c r="AY27" s="97">
        <f>+Bilancio_In!AZ63</f>
        <v>0</v>
      </c>
      <c r="AZ27" s="97">
        <f>+Bilancio_In!BA63</f>
        <v>0</v>
      </c>
      <c r="BA27" s="97">
        <f>+Bilancio_In!BB63</f>
        <v>0</v>
      </c>
      <c r="BB27" s="97">
        <f>+Bilancio_In!BC63</f>
        <v>0</v>
      </c>
      <c r="BC27" s="97">
        <f>+Bilancio_In!BD63</f>
        <v>0</v>
      </c>
      <c r="BD27" s="97">
        <f>+Bilancio_In!BE63</f>
        <v>0</v>
      </c>
      <c r="BE27" s="97">
        <f>+Bilancio_In!BF63</f>
        <v>0</v>
      </c>
      <c r="BF27" s="97">
        <f>+Bilancio_In!BG63</f>
        <v>0</v>
      </c>
      <c r="BG27" s="97">
        <f>+Bilancio_In!BH63</f>
        <v>0</v>
      </c>
      <c r="BH27" s="97">
        <f>+Bilancio_In!BI63</f>
        <v>0</v>
      </c>
      <c r="BI27" s="97">
        <f>+Bilancio_In!BJ63</f>
        <v>0</v>
      </c>
      <c r="BJ27" s="97">
        <f>+Bilancio_In!BK63</f>
        <v>0</v>
      </c>
      <c r="BK27" s="97">
        <f>+Bilancio_In!BL63</f>
        <v>0</v>
      </c>
      <c r="BL27" s="97">
        <f>+Bilancio_In!BM63</f>
        <v>0</v>
      </c>
      <c r="BM27" s="97">
        <f>+Bilancio_In!BN63</f>
        <v>0</v>
      </c>
      <c r="BN27" s="97">
        <f>+Bilancio_In!BO63</f>
        <v>0</v>
      </c>
      <c r="BO27" s="97">
        <f>+Bilancio_In!BP63</f>
        <v>0</v>
      </c>
      <c r="BP27" s="97">
        <f>+Bilancio_In!BQ63</f>
        <v>0</v>
      </c>
      <c r="BQ27" s="97">
        <f>+Bilancio_In!BR63</f>
        <v>0</v>
      </c>
      <c r="BR27" s="97">
        <f>+Bilancio_In!BS63</f>
        <v>0</v>
      </c>
      <c r="BS27" s="97">
        <f>+Bilancio_In!BT63</f>
        <v>0</v>
      </c>
      <c r="BT27" s="97">
        <f>+Bilancio_In!BU63</f>
        <v>0</v>
      </c>
      <c r="BU27" s="97">
        <f>+Bilancio_In!BV63</f>
        <v>0</v>
      </c>
      <c r="BV27" s="97">
        <f>+Bilancio_In!BW63</f>
        <v>0</v>
      </c>
      <c r="BW27" s="97">
        <f>+Bilancio_In!BX63</f>
        <v>0</v>
      </c>
      <c r="BX27" s="97">
        <f>+Bilancio_In!BY63</f>
        <v>0</v>
      </c>
      <c r="BY27" s="97">
        <f>+Bilancio_In!BZ63</f>
        <v>0</v>
      </c>
      <c r="BZ27" s="97">
        <f>+Bilancio_In!CA63</f>
        <v>0</v>
      </c>
      <c r="CA27" s="97">
        <f>+Bilancio_In!CB63</f>
        <v>0</v>
      </c>
      <c r="CB27" s="97">
        <f>+Bilancio_In!CC63</f>
        <v>0</v>
      </c>
      <c r="CC27" s="97">
        <f>+Bilancio_In!CD63</f>
        <v>0</v>
      </c>
      <c r="CD27" s="97">
        <f>+Bilancio_In!CE63</f>
        <v>0</v>
      </c>
      <c r="CE27" s="97">
        <f>+Bilancio_In!CF63</f>
        <v>0</v>
      </c>
      <c r="CF27" s="97">
        <f>+Bilancio_In!CG63</f>
        <v>0</v>
      </c>
      <c r="CG27" s="97">
        <f>+Bilancio_In!CH63</f>
        <v>0</v>
      </c>
      <c r="CH27" s="97">
        <f>+Bilancio_In!CI63</f>
        <v>0</v>
      </c>
      <c r="CI27" s="97">
        <f>+Bilancio_In!CJ63</f>
        <v>0</v>
      </c>
      <c r="CJ27" s="97">
        <f>+Bilancio_In!CK63</f>
        <v>0</v>
      </c>
      <c r="CK27" s="97">
        <f>+Bilancio_In!CL63</f>
        <v>0</v>
      </c>
      <c r="CL27" s="97">
        <f>+Bilancio_In!CM63</f>
        <v>0</v>
      </c>
      <c r="CM27" s="97">
        <f>+Bilancio_In!CN63</f>
        <v>0</v>
      </c>
      <c r="CN27" s="97">
        <f>+Bilancio_In!CO63</f>
        <v>0</v>
      </c>
      <c r="CO27" s="97">
        <f>+Bilancio_In!CP63</f>
        <v>0</v>
      </c>
      <c r="CP27" s="97">
        <f>+Bilancio_In!CQ63</f>
        <v>0</v>
      </c>
      <c r="CQ27" s="97">
        <f>+Bilancio_In!CR63</f>
        <v>0</v>
      </c>
      <c r="CR27" s="97">
        <f>+Bilancio_In!CS63</f>
        <v>0</v>
      </c>
      <c r="CS27" s="97">
        <f>+Bilancio_In!CT63</f>
        <v>0</v>
      </c>
      <c r="CT27" s="97">
        <f>+Bilancio_In!CU63</f>
        <v>0</v>
      </c>
      <c r="CU27" s="97">
        <f>+Bilancio_In!CV63</f>
        <v>0</v>
      </c>
      <c r="CV27" s="97">
        <f>+Bilancio_In!CW63</f>
        <v>0</v>
      </c>
      <c r="CW27" s="97">
        <f>+Bilancio_In!CX63</f>
        <v>0</v>
      </c>
      <c r="CX27" s="97">
        <f>+Bilancio_In!CY63</f>
        <v>0</v>
      </c>
      <c r="CY27" s="97">
        <f>+Bilancio_In!CZ63</f>
        <v>0</v>
      </c>
      <c r="CZ27" s="97">
        <f>+Bilancio_In!DA63</f>
        <v>0</v>
      </c>
      <c r="DA27" s="97">
        <f>+Bilancio_In!DB63</f>
        <v>0</v>
      </c>
      <c r="DB27" s="97">
        <f>+Bilancio_In!DC63</f>
        <v>0</v>
      </c>
      <c r="DC27" s="97">
        <f>+Bilancio_In!DD63</f>
        <v>0</v>
      </c>
      <c r="DD27" s="97">
        <f>+Bilancio_In!DE63</f>
        <v>0</v>
      </c>
      <c r="DE27" s="97">
        <f>+Bilancio_In!DF63</f>
        <v>0</v>
      </c>
      <c r="DF27" s="97">
        <f>+Bilancio_In!DG63</f>
        <v>0</v>
      </c>
      <c r="DG27" s="97">
        <f>+Bilancio_In!DH63</f>
        <v>0</v>
      </c>
      <c r="DH27" s="97">
        <f>+Bilancio_In!DI63</f>
        <v>0</v>
      </c>
      <c r="DI27" s="97">
        <f>+Bilancio_In!DJ63</f>
        <v>0</v>
      </c>
      <c r="DJ27" s="97">
        <f>+Bilancio_In!DK63</f>
        <v>0</v>
      </c>
      <c r="DK27" s="97">
        <f>+Bilancio_In!DL63</f>
        <v>0</v>
      </c>
      <c r="DL27" s="97">
        <f>+Bilancio_In!DM63</f>
        <v>0</v>
      </c>
      <c r="DM27" s="97">
        <f>+Bilancio_In!DN63</f>
        <v>0</v>
      </c>
      <c r="DN27" s="97">
        <f>+Bilancio_In!DO63</f>
        <v>0</v>
      </c>
      <c r="DO27" s="97">
        <f>+Bilancio_In!DP63</f>
        <v>0</v>
      </c>
      <c r="DP27" s="97">
        <f>+Bilancio_In!DQ63</f>
        <v>0</v>
      </c>
      <c r="DQ27" s="97">
        <f>+Bilancio_In!DR63</f>
        <v>0</v>
      </c>
      <c r="DR27" s="97">
        <f>+Bilancio_In!DS63</f>
        <v>0</v>
      </c>
      <c r="DS27" s="97">
        <f>+Bilancio_In!DT63</f>
        <v>0</v>
      </c>
      <c r="DT27" s="97">
        <f>+Bilancio_In!DU63</f>
        <v>0</v>
      </c>
      <c r="DU27" s="97">
        <f>+Bilancio_In!DV63</f>
        <v>0</v>
      </c>
      <c r="DV27" s="97">
        <f>+Bilancio_In!DW63</f>
        <v>0</v>
      </c>
      <c r="DW27" s="97">
        <f>+Bilancio_In!DX63</f>
        <v>0</v>
      </c>
      <c r="DY27" s="100">
        <f t="shared" si="32"/>
        <v>0</v>
      </c>
      <c r="DZ27" s="100">
        <f t="shared" ref="DZ27" si="51">+SUM(T27:AE27)</f>
        <v>0</v>
      </c>
      <c r="EA27" s="100">
        <f t="shared" ref="EA27" si="52">+SUM(AF27:AQ27)</f>
        <v>0</v>
      </c>
      <c r="EB27" s="100">
        <f t="shared" ref="EB27" si="53">+SUM(AR27:BC27)</f>
        <v>0</v>
      </c>
      <c r="EC27" s="100">
        <f t="shared" ref="EC27" si="54">+SUM(BD27:BO27)</f>
        <v>0</v>
      </c>
      <c r="ED27" s="100">
        <f t="shared" ref="ED27" si="55">+SUM(BP27:CA27)</f>
        <v>0</v>
      </c>
      <c r="EE27" s="100">
        <f t="shared" ref="EE27" si="56">+SUM(CB27:CM27)</f>
        <v>0</v>
      </c>
      <c r="EF27" s="100">
        <f t="shared" ref="EF27" si="57">+SUM(CN27:CY27)</f>
        <v>0</v>
      </c>
      <c r="EG27" s="100">
        <f t="shared" ref="EG27" si="58">+SUM(CZ27:DK27)</f>
        <v>0</v>
      </c>
      <c r="EH27" s="100">
        <f t="shared" ref="EH27" si="59">+SUM(DL27:DW27)</f>
        <v>0</v>
      </c>
    </row>
    <row r="28" spans="5:138" x14ac:dyDescent="0.25">
      <c r="F28" s="71" t="s">
        <v>234</v>
      </c>
      <c r="H28" s="97">
        <f>+C_Gestione!F69+Bilancio_In!I56</f>
        <v>15000</v>
      </c>
      <c r="I28" s="97">
        <f>+C_Gestione!G69+Bilancio_In!J56</f>
        <v>37050</v>
      </c>
      <c r="J28" s="97">
        <f>+C_Gestione!H69+Bilancio_In!K56</f>
        <v>37050</v>
      </c>
      <c r="K28" s="97">
        <f>+C_Gestione!I69+Bilancio_In!L56</f>
        <v>37050</v>
      </c>
      <c r="L28" s="97">
        <f>+C_Gestione!J69+Bilancio_In!M56</f>
        <v>37050</v>
      </c>
      <c r="M28" s="97">
        <f>+C_Gestione!K69+Bilancio_In!N56</f>
        <v>37050</v>
      </c>
      <c r="N28" s="97">
        <f>+C_Gestione!L69+Bilancio_In!O56</f>
        <v>37050</v>
      </c>
      <c r="O28" s="97">
        <f>+C_Gestione!M69+Bilancio_In!P56</f>
        <v>37050</v>
      </c>
      <c r="P28" s="97">
        <f>+C_Gestione!N69+Bilancio_In!Q56</f>
        <v>37050</v>
      </c>
      <c r="Q28" s="97">
        <f>+C_Gestione!O69+Bilancio_In!R56</f>
        <v>37050</v>
      </c>
      <c r="R28" s="97">
        <f>+C_Gestione!P69+Bilancio_In!S56</f>
        <v>37050</v>
      </c>
      <c r="S28" s="97">
        <f>+C_Gestione!Q69+Bilancio_In!T56</f>
        <v>37050</v>
      </c>
      <c r="T28" s="97">
        <f>+C_Gestione!R69+Bilancio_In!U56</f>
        <v>37050</v>
      </c>
      <c r="U28" s="97">
        <f>+C_Gestione!S69+Bilancio_In!V56</f>
        <v>37050</v>
      </c>
      <c r="V28" s="97">
        <f>+C_Gestione!T69+Bilancio_In!W56</f>
        <v>37050</v>
      </c>
      <c r="W28" s="97">
        <f>+C_Gestione!U69+Bilancio_In!X56</f>
        <v>37050</v>
      </c>
      <c r="X28" s="97">
        <f>+C_Gestione!V69+Bilancio_In!Y56</f>
        <v>37050</v>
      </c>
      <c r="Y28" s="97">
        <f>+C_Gestione!W69+Bilancio_In!Z56</f>
        <v>37050</v>
      </c>
      <c r="Z28" s="97">
        <f>+C_Gestione!X69+Bilancio_In!AA56</f>
        <v>37050</v>
      </c>
      <c r="AA28" s="97">
        <f>+C_Gestione!Y69+Bilancio_In!AB56</f>
        <v>37050</v>
      </c>
      <c r="AB28" s="97">
        <f>+C_Gestione!Z69+Bilancio_In!AC56</f>
        <v>37050</v>
      </c>
      <c r="AC28" s="97">
        <f>+C_Gestione!AA69+Bilancio_In!AD56</f>
        <v>37050</v>
      </c>
      <c r="AD28" s="97">
        <f>+C_Gestione!AB69+Bilancio_In!AE56</f>
        <v>37050</v>
      </c>
      <c r="AE28" s="97">
        <f>+C_Gestione!AC69+Bilancio_In!AF56</f>
        <v>37050</v>
      </c>
      <c r="AF28" s="97">
        <f>+C_Gestione!AD69+Bilancio_In!AG56</f>
        <v>37050</v>
      </c>
      <c r="AG28" s="97">
        <f>+C_Gestione!AE69+Bilancio_In!AH56</f>
        <v>37050</v>
      </c>
      <c r="AH28" s="97">
        <f>+C_Gestione!AF69+Bilancio_In!AI56</f>
        <v>37050</v>
      </c>
      <c r="AI28" s="97">
        <f>+C_Gestione!AG69+Bilancio_In!AJ56</f>
        <v>37050</v>
      </c>
      <c r="AJ28" s="97">
        <f>+C_Gestione!AH69+Bilancio_In!AK56</f>
        <v>37050</v>
      </c>
      <c r="AK28" s="97">
        <f>+C_Gestione!AI69+Bilancio_In!AL56</f>
        <v>37050</v>
      </c>
      <c r="AL28" s="97">
        <f>+C_Gestione!AJ69+Bilancio_In!AM56</f>
        <v>37050</v>
      </c>
      <c r="AM28" s="97">
        <f>+C_Gestione!AK69+Bilancio_In!AN56</f>
        <v>37050</v>
      </c>
      <c r="AN28" s="97">
        <f>+C_Gestione!AL69+Bilancio_In!AO56</f>
        <v>37050</v>
      </c>
      <c r="AO28" s="97">
        <f>+C_Gestione!AM69+Bilancio_In!AP56</f>
        <v>37050</v>
      </c>
      <c r="AP28" s="97">
        <f>+C_Gestione!AN69+Bilancio_In!AQ56</f>
        <v>37050</v>
      </c>
      <c r="AQ28" s="97">
        <f>+C_Gestione!AO69+Bilancio_In!AR56</f>
        <v>37050</v>
      </c>
      <c r="AR28" s="97">
        <f>+C_Gestione!AP69+Bilancio_In!AS56</f>
        <v>37050</v>
      </c>
      <c r="AS28" s="97">
        <f>+C_Gestione!AQ69+Bilancio_In!AT56</f>
        <v>37050</v>
      </c>
      <c r="AT28" s="97">
        <f>+C_Gestione!AR69+Bilancio_In!AU56</f>
        <v>37050</v>
      </c>
      <c r="AU28" s="97">
        <f>+C_Gestione!AS69+Bilancio_In!AV56</f>
        <v>37050</v>
      </c>
      <c r="AV28" s="97">
        <f>+C_Gestione!AT69+Bilancio_In!AW56</f>
        <v>37050</v>
      </c>
      <c r="AW28" s="97">
        <f>+C_Gestione!AU69+Bilancio_In!AX56</f>
        <v>37050</v>
      </c>
      <c r="AX28" s="97">
        <f>+C_Gestione!AV69+Bilancio_In!AY56</f>
        <v>37050</v>
      </c>
      <c r="AY28" s="97">
        <f>+C_Gestione!AW69+Bilancio_In!AZ56</f>
        <v>37050</v>
      </c>
      <c r="AZ28" s="97">
        <f>+C_Gestione!AX69+Bilancio_In!BA56</f>
        <v>37050</v>
      </c>
      <c r="BA28" s="97">
        <f>+C_Gestione!AY69+Bilancio_In!BB56</f>
        <v>37050</v>
      </c>
      <c r="BB28" s="97">
        <f>+C_Gestione!AZ69+Bilancio_In!BC56</f>
        <v>37050</v>
      </c>
      <c r="BC28" s="97">
        <f>+C_Gestione!BA69+Bilancio_In!BD56</f>
        <v>37050</v>
      </c>
      <c r="BD28" s="97">
        <f>+C_Gestione!BB69+Bilancio_In!BE56</f>
        <v>37050</v>
      </c>
      <c r="BE28" s="97">
        <f>+C_Gestione!BC69+Bilancio_In!BF56</f>
        <v>37050</v>
      </c>
      <c r="BF28" s="97">
        <f>+C_Gestione!BD69+Bilancio_In!BG56</f>
        <v>37050</v>
      </c>
      <c r="BG28" s="97">
        <f>+C_Gestione!BE69+Bilancio_In!BH56</f>
        <v>37050</v>
      </c>
      <c r="BH28" s="97">
        <f>+C_Gestione!BF69+Bilancio_In!BI56</f>
        <v>37050</v>
      </c>
      <c r="BI28" s="97">
        <f>+C_Gestione!BG69+Bilancio_In!BJ56</f>
        <v>37050</v>
      </c>
      <c r="BJ28" s="97">
        <f>+C_Gestione!BH69+Bilancio_In!BK56</f>
        <v>37050</v>
      </c>
      <c r="BK28" s="97">
        <f>+C_Gestione!BI69+Bilancio_In!BL56</f>
        <v>37050</v>
      </c>
      <c r="BL28" s="97">
        <f>+C_Gestione!BJ69+Bilancio_In!BM56</f>
        <v>37050</v>
      </c>
      <c r="BM28" s="97">
        <f>+C_Gestione!BK69+Bilancio_In!BN56</f>
        <v>37050</v>
      </c>
      <c r="BN28" s="97">
        <f>+C_Gestione!BL69+Bilancio_In!BO56</f>
        <v>37050</v>
      </c>
      <c r="BO28" s="97">
        <f>+C_Gestione!BM69+Bilancio_In!BP56</f>
        <v>37050</v>
      </c>
      <c r="BP28" s="97">
        <f>+C_Gestione!BN69+Bilancio_In!BQ56</f>
        <v>37050</v>
      </c>
      <c r="BQ28" s="97">
        <f>+C_Gestione!BO69+Bilancio_In!BR56</f>
        <v>37050</v>
      </c>
      <c r="BR28" s="97">
        <f>+C_Gestione!BP69+Bilancio_In!BS56</f>
        <v>37050</v>
      </c>
      <c r="BS28" s="97">
        <f>+C_Gestione!BQ69+Bilancio_In!BT56</f>
        <v>37050</v>
      </c>
      <c r="BT28" s="97">
        <f>+C_Gestione!BR69+Bilancio_In!BU56</f>
        <v>37050</v>
      </c>
      <c r="BU28" s="97">
        <f>+C_Gestione!BS69+Bilancio_In!BV56</f>
        <v>37050</v>
      </c>
      <c r="BV28" s="97">
        <f>+C_Gestione!BT69+Bilancio_In!BW56</f>
        <v>37050</v>
      </c>
      <c r="BW28" s="97">
        <f>+C_Gestione!BU69+Bilancio_In!BX56</f>
        <v>37050</v>
      </c>
      <c r="BX28" s="97">
        <f>+C_Gestione!BV69+Bilancio_In!BY56</f>
        <v>37050</v>
      </c>
      <c r="BY28" s="97">
        <f>+C_Gestione!BW69+Bilancio_In!BZ56</f>
        <v>37050</v>
      </c>
      <c r="BZ28" s="97">
        <f>+C_Gestione!BX69+Bilancio_In!CA56</f>
        <v>37050</v>
      </c>
      <c r="CA28" s="97">
        <f>+C_Gestione!BY69+Bilancio_In!CB56</f>
        <v>37050</v>
      </c>
      <c r="CB28" s="97">
        <f>+C_Gestione!BZ69+Bilancio_In!CC56</f>
        <v>37050</v>
      </c>
      <c r="CC28" s="97">
        <f>+C_Gestione!CA69+Bilancio_In!CD56</f>
        <v>37050</v>
      </c>
      <c r="CD28" s="97">
        <f>+C_Gestione!CB69+Bilancio_In!CE56</f>
        <v>37050</v>
      </c>
      <c r="CE28" s="97">
        <f>+C_Gestione!CC69+Bilancio_In!CF56</f>
        <v>37050</v>
      </c>
      <c r="CF28" s="97">
        <f>+C_Gestione!CD69+Bilancio_In!CG56</f>
        <v>37050</v>
      </c>
      <c r="CG28" s="97">
        <f>+C_Gestione!CE69+Bilancio_In!CH56</f>
        <v>37050</v>
      </c>
      <c r="CH28" s="97">
        <f>+C_Gestione!CF69+Bilancio_In!CI56</f>
        <v>37050</v>
      </c>
      <c r="CI28" s="97">
        <f>+C_Gestione!CG69+Bilancio_In!CJ56</f>
        <v>37050</v>
      </c>
      <c r="CJ28" s="97">
        <f>+C_Gestione!CH69+Bilancio_In!CK56</f>
        <v>37050</v>
      </c>
      <c r="CK28" s="97">
        <f>+C_Gestione!CI69+Bilancio_In!CL56</f>
        <v>37050</v>
      </c>
      <c r="CL28" s="97">
        <f>+C_Gestione!CJ69+Bilancio_In!CM56</f>
        <v>37050</v>
      </c>
      <c r="CM28" s="97">
        <f>+C_Gestione!CK69+Bilancio_In!CN56</f>
        <v>37050</v>
      </c>
      <c r="CN28" s="97">
        <f>+C_Gestione!CL69+Bilancio_In!CO56</f>
        <v>37050</v>
      </c>
      <c r="CO28" s="97">
        <f>+C_Gestione!CM69+Bilancio_In!CP56</f>
        <v>37050</v>
      </c>
      <c r="CP28" s="97">
        <f>+C_Gestione!CN69+Bilancio_In!CQ56</f>
        <v>37050</v>
      </c>
      <c r="CQ28" s="97">
        <f>+C_Gestione!CO69+Bilancio_In!CR56</f>
        <v>37050</v>
      </c>
      <c r="CR28" s="97">
        <f>+C_Gestione!CP69+Bilancio_In!CS56</f>
        <v>37050</v>
      </c>
      <c r="CS28" s="97">
        <f>+C_Gestione!CQ69+Bilancio_In!CT56</f>
        <v>37050</v>
      </c>
      <c r="CT28" s="97">
        <f>+C_Gestione!CR69+Bilancio_In!CU56</f>
        <v>37050</v>
      </c>
      <c r="CU28" s="97">
        <f>+C_Gestione!CS69+Bilancio_In!CV56</f>
        <v>37050</v>
      </c>
      <c r="CV28" s="97">
        <f>+C_Gestione!CT69+Bilancio_In!CW56</f>
        <v>37050</v>
      </c>
      <c r="CW28" s="97">
        <f>+C_Gestione!CU69+Bilancio_In!CX56</f>
        <v>37050</v>
      </c>
      <c r="CX28" s="97">
        <f>+C_Gestione!CV69+Bilancio_In!CY56</f>
        <v>37050</v>
      </c>
      <c r="CY28" s="97">
        <f>+C_Gestione!CW69+Bilancio_In!CZ56</f>
        <v>37050</v>
      </c>
      <c r="CZ28" s="97">
        <f>+C_Gestione!CX69+Bilancio_In!DA56</f>
        <v>37050</v>
      </c>
      <c r="DA28" s="97">
        <f>+C_Gestione!CY69+Bilancio_In!DB56</f>
        <v>37050</v>
      </c>
      <c r="DB28" s="97">
        <f>+C_Gestione!CZ69+Bilancio_In!DC56</f>
        <v>37050</v>
      </c>
      <c r="DC28" s="97">
        <f>+C_Gestione!DA69+Bilancio_In!DD56</f>
        <v>37050</v>
      </c>
      <c r="DD28" s="97">
        <f>+C_Gestione!DB69+Bilancio_In!DE56</f>
        <v>37050</v>
      </c>
      <c r="DE28" s="97">
        <f>+C_Gestione!DC69+Bilancio_In!DF56</f>
        <v>37050</v>
      </c>
      <c r="DF28" s="97">
        <f>+C_Gestione!DD69+Bilancio_In!DG56</f>
        <v>37050</v>
      </c>
      <c r="DG28" s="97">
        <f>+C_Gestione!DE69+Bilancio_In!DH56</f>
        <v>37050</v>
      </c>
      <c r="DH28" s="97">
        <f>+C_Gestione!DF69+Bilancio_In!DI56</f>
        <v>37050</v>
      </c>
      <c r="DI28" s="97">
        <f>+C_Gestione!DG69+Bilancio_In!DJ56</f>
        <v>37050</v>
      </c>
      <c r="DJ28" s="97">
        <f>+C_Gestione!DH69+Bilancio_In!DK56</f>
        <v>37050</v>
      </c>
      <c r="DK28" s="97">
        <f>+C_Gestione!DI69+Bilancio_In!DL56</f>
        <v>37050</v>
      </c>
      <c r="DL28" s="97">
        <f>+C_Gestione!DJ69+Bilancio_In!DM56</f>
        <v>37050</v>
      </c>
      <c r="DM28" s="97">
        <f>+C_Gestione!DK69+Bilancio_In!DN56</f>
        <v>37050</v>
      </c>
      <c r="DN28" s="97">
        <f>+C_Gestione!DL69+Bilancio_In!DO56</f>
        <v>37050</v>
      </c>
      <c r="DO28" s="97">
        <f>+C_Gestione!DM69+Bilancio_In!DP56</f>
        <v>37050</v>
      </c>
      <c r="DP28" s="97">
        <f>+C_Gestione!DN69+Bilancio_In!DQ56</f>
        <v>37050</v>
      </c>
      <c r="DQ28" s="97">
        <f>+C_Gestione!DO69+Bilancio_In!DR56</f>
        <v>37050</v>
      </c>
      <c r="DR28" s="97">
        <f>+C_Gestione!DP69+Bilancio_In!DS56</f>
        <v>37050</v>
      </c>
      <c r="DS28" s="97">
        <f>+C_Gestione!DQ69+Bilancio_In!DT56</f>
        <v>37050</v>
      </c>
      <c r="DT28" s="97">
        <f>+C_Gestione!DR69+Bilancio_In!DU56</f>
        <v>37050</v>
      </c>
      <c r="DU28" s="97">
        <f>+C_Gestione!DS69+Bilancio_In!DV56</f>
        <v>37050</v>
      </c>
      <c r="DV28" s="97">
        <f>+C_Gestione!DT69+Bilancio_In!DW56</f>
        <v>37050</v>
      </c>
      <c r="DW28" s="97">
        <f>+C_Gestione!DU69+Bilancio_In!DX56</f>
        <v>37050</v>
      </c>
      <c r="DY28" s="100">
        <f t="shared" si="32"/>
        <v>422550</v>
      </c>
      <c r="DZ28" s="100">
        <f t="shared" si="33"/>
        <v>444600</v>
      </c>
      <c r="EA28" s="100">
        <f t="shared" si="34"/>
        <v>444600</v>
      </c>
      <c r="EB28" s="100">
        <f t="shared" si="35"/>
        <v>444600</v>
      </c>
      <c r="EC28" s="100">
        <f t="shared" si="36"/>
        <v>444600</v>
      </c>
      <c r="ED28" s="100">
        <f t="shared" si="37"/>
        <v>444600</v>
      </c>
      <c r="EE28" s="100">
        <f t="shared" si="38"/>
        <v>444600</v>
      </c>
      <c r="EF28" s="100">
        <f t="shared" si="39"/>
        <v>444600</v>
      </c>
      <c r="EG28" s="100">
        <f t="shared" si="40"/>
        <v>444600</v>
      </c>
      <c r="EH28" s="100">
        <f t="shared" si="41"/>
        <v>444600</v>
      </c>
    </row>
    <row r="29" spans="5:138" x14ac:dyDescent="0.25">
      <c r="F29" s="71" t="s">
        <v>168</v>
      </c>
      <c r="DY29" s="100">
        <f t="shared" si="32"/>
        <v>0</v>
      </c>
      <c r="DZ29" s="100">
        <f t="shared" si="33"/>
        <v>0</v>
      </c>
      <c r="EA29" s="100">
        <f t="shared" si="34"/>
        <v>0</v>
      </c>
      <c r="EB29" s="100">
        <f t="shared" si="35"/>
        <v>0</v>
      </c>
      <c r="EC29" s="100">
        <f t="shared" si="36"/>
        <v>0</v>
      </c>
      <c r="ED29" s="100">
        <f t="shared" si="37"/>
        <v>0</v>
      </c>
      <c r="EE29" s="100">
        <f t="shared" si="38"/>
        <v>0</v>
      </c>
      <c r="EF29" s="100">
        <f t="shared" si="39"/>
        <v>0</v>
      </c>
      <c r="EG29" s="100">
        <f t="shared" si="40"/>
        <v>0</v>
      </c>
      <c r="EH29" s="100">
        <f t="shared" si="41"/>
        <v>0</v>
      </c>
    </row>
    <row r="30" spans="5:138" x14ac:dyDescent="0.25">
      <c r="F30" s="71" t="s">
        <v>169</v>
      </c>
      <c r="H30" s="97">
        <f>-L_Iva!G36-Bilancio_In!I8+Bilancio_In!I54</f>
        <v>0</v>
      </c>
      <c r="I30" s="97">
        <f>-L_Iva!H36-Bilancio_In!J8+Bilancio_In!J54</f>
        <v>11773.2</v>
      </c>
      <c r="J30" s="97">
        <f>-L_Iva!I36-Bilancio_In!K8+Bilancio_In!K54</f>
        <v>11773.2</v>
      </c>
      <c r="K30" s="97">
        <f>-L_Iva!J36-Bilancio_In!L8+Bilancio_In!L54</f>
        <v>11773.2</v>
      </c>
      <c r="L30" s="97">
        <f>-L_Iva!K36-Bilancio_In!M8+Bilancio_In!M54</f>
        <v>56773.2</v>
      </c>
      <c r="M30" s="97">
        <f>-L_Iva!L36-Bilancio_In!N8+Bilancio_In!N54</f>
        <v>11773.2</v>
      </c>
      <c r="N30" s="97">
        <f>-L_Iva!M36-Bilancio_In!O8+Bilancio_In!O54</f>
        <v>11773.2</v>
      </c>
      <c r="O30" s="97">
        <f>-L_Iva!N36-Bilancio_In!P8+Bilancio_In!P54</f>
        <v>11773.2</v>
      </c>
      <c r="P30" s="97">
        <f>-L_Iva!O36-Bilancio_In!Q8+Bilancio_In!Q54</f>
        <v>11773.2</v>
      </c>
      <c r="Q30" s="97">
        <f>-L_Iva!P36-Bilancio_In!R8+Bilancio_In!R54</f>
        <v>11773.2</v>
      </c>
      <c r="R30" s="97">
        <f>-L_Iva!Q36-Bilancio_In!S8+Bilancio_In!S54</f>
        <v>11773.2</v>
      </c>
      <c r="S30" s="97">
        <f>-L_Iva!R36-Bilancio_In!T8+Bilancio_In!T54</f>
        <v>11773.2</v>
      </c>
      <c r="T30" s="97">
        <f>-L_Iva!S36-Bilancio_In!U8+Bilancio_In!U54</f>
        <v>11773.2</v>
      </c>
      <c r="U30" s="97">
        <f>-L_Iva!T36-Bilancio_In!V8+Bilancio_In!V54</f>
        <v>35058</v>
      </c>
      <c r="V30" s="97">
        <f>-L_Iva!U36-Bilancio_In!W8+Bilancio_In!W54</f>
        <v>35058</v>
      </c>
      <c r="W30" s="97">
        <f>-L_Iva!V36-Bilancio_In!X8+Bilancio_In!X54</f>
        <v>35058</v>
      </c>
      <c r="X30" s="97">
        <f>-L_Iva!W36-Bilancio_In!Y8+Bilancio_In!Y54</f>
        <v>35058</v>
      </c>
      <c r="Y30" s="97">
        <f>-L_Iva!X36-Bilancio_In!Z8+Bilancio_In!Z54</f>
        <v>35058</v>
      </c>
      <c r="Z30" s="97">
        <f>-L_Iva!Y36-Bilancio_In!AA8+Bilancio_In!AA54</f>
        <v>35058</v>
      </c>
      <c r="AA30" s="97">
        <f>-L_Iva!Z36-Bilancio_In!AB8+Bilancio_In!AB54</f>
        <v>35058</v>
      </c>
      <c r="AB30" s="97">
        <f>-L_Iva!AA36-Bilancio_In!AC8+Bilancio_In!AC54</f>
        <v>35058</v>
      </c>
      <c r="AC30" s="97">
        <f>-L_Iva!AB36-Bilancio_In!AD8+Bilancio_In!AD54</f>
        <v>35058</v>
      </c>
      <c r="AD30" s="97">
        <f>-L_Iva!AC36-Bilancio_In!AE8+Bilancio_In!AE54</f>
        <v>35058</v>
      </c>
      <c r="AE30" s="97">
        <f>-L_Iva!AD36-Bilancio_In!AF8+Bilancio_In!AF54</f>
        <v>35058</v>
      </c>
      <c r="AF30" s="97">
        <f>-L_Iva!AE36-Bilancio_In!AG8+Bilancio_In!AG54</f>
        <v>35058</v>
      </c>
      <c r="AG30" s="97">
        <f>-L_Iva!AF36-Bilancio_In!AH8+Bilancio_In!AH54</f>
        <v>35058</v>
      </c>
      <c r="AH30" s="97">
        <f>-L_Iva!AG36-Bilancio_In!AI8+Bilancio_In!AI54</f>
        <v>35058</v>
      </c>
      <c r="AI30" s="97">
        <f>-L_Iva!AH36-Bilancio_In!AJ8+Bilancio_In!AJ54</f>
        <v>35058</v>
      </c>
      <c r="AJ30" s="97">
        <f>-L_Iva!AI36-Bilancio_In!AK8+Bilancio_In!AK54</f>
        <v>35058</v>
      </c>
      <c r="AK30" s="97">
        <f>-L_Iva!AJ36-Bilancio_In!AL8+Bilancio_In!AL54</f>
        <v>35058</v>
      </c>
      <c r="AL30" s="97">
        <f>-L_Iva!AK36-Bilancio_In!AM8+Bilancio_In!AM54</f>
        <v>35058</v>
      </c>
      <c r="AM30" s="97">
        <f>-L_Iva!AL36-Bilancio_In!AN8+Bilancio_In!AN54</f>
        <v>35058</v>
      </c>
      <c r="AN30" s="97">
        <f>-L_Iva!AM36-Bilancio_In!AO8+Bilancio_In!AO54</f>
        <v>35058</v>
      </c>
      <c r="AO30" s="97">
        <f>-L_Iva!AN36-Bilancio_In!AP8+Bilancio_In!AP54</f>
        <v>35058</v>
      </c>
      <c r="AP30" s="97">
        <f>-L_Iva!AO36-Bilancio_In!AQ8+Bilancio_In!AQ54</f>
        <v>35058</v>
      </c>
      <c r="AQ30" s="97">
        <f>-L_Iva!AP36-Bilancio_In!AR8+Bilancio_In!AR54</f>
        <v>35058</v>
      </c>
      <c r="AR30" s="97">
        <f>-L_Iva!AQ36-Bilancio_In!AS8+Bilancio_In!AS54</f>
        <v>35058</v>
      </c>
      <c r="AS30" s="97">
        <f>-L_Iva!AR36-Bilancio_In!AT8+Bilancio_In!AT54</f>
        <v>35058</v>
      </c>
      <c r="AT30" s="97">
        <f>-L_Iva!AS36-Bilancio_In!AU8+Bilancio_In!AU54</f>
        <v>35058</v>
      </c>
      <c r="AU30" s="97">
        <f>-L_Iva!AT36-Bilancio_In!AV8+Bilancio_In!AV54</f>
        <v>35058</v>
      </c>
      <c r="AV30" s="97">
        <f>-L_Iva!AU36-Bilancio_In!AW8+Bilancio_In!AW54</f>
        <v>35058</v>
      </c>
      <c r="AW30" s="97">
        <f>-L_Iva!AV36-Bilancio_In!AX8+Bilancio_In!AX54</f>
        <v>35058</v>
      </c>
      <c r="AX30" s="97">
        <f>-L_Iva!AW36-Bilancio_In!AY8+Bilancio_In!AY54</f>
        <v>35058</v>
      </c>
      <c r="AY30" s="97">
        <f>-L_Iva!AX36-Bilancio_In!AZ8+Bilancio_In!AZ54</f>
        <v>35058</v>
      </c>
      <c r="AZ30" s="97">
        <f>-L_Iva!AY36-Bilancio_In!BA8+Bilancio_In!BA54</f>
        <v>35058</v>
      </c>
      <c r="BA30" s="97">
        <f>-L_Iva!AZ36-Bilancio_In!BB8+Bilancio_In!BB54</f>
        <v>35058</v>
      </c>
      <c r="BB30" s="97">
        <f>-L_Iva!BA36-Bilancio_In!BC8+Bilancio_In!BC54</f>
        <v>35058</v>
      </c>
      <c r="BC30" s="97">
        <f>-L_Iva!BB36-Bilancio_In!BD8+Bilancio_In!BD54</f>
        <v>35058</v>
      </c>
      <c r="BD30" s="97">
        <f>-L_Iva!BC36-Bilancio_In!BE8+Bilancio_In!BE54</f>
        <v>35058</v>
      </c>
      <c r="BE30" s="97">
        <f>-L_Iva!BD36-Bilancio_In!BF8+Bilancio_In!BF54</f>
        <v>35058</v>
      </c>
      <c r="BF30" s="97">
        <f>-L_Iva!BE36-Bilancio_In!BG8+Bilancio_In!BG54</f>
        <v>35058</v>
      </c>
      <c r="BG30" s="97">
        <f>-L_Iva!BF36-Bilancio_In!BH8+Bilancio_In!BH54</f>
        <v>35058</v>
      </c>
      <c r="BH30" s="97">
        <f>-L_Iva!BG36-Bilancio_In!BI8+Bilancio_In!BI54</f>
        <v>35058</v>
      </c>
      <c r="BI30" s="97">
        <f>-L_Iva!BH36-Bilancio_In!BJ8+Bilancio_In!BJ54</f>
        <v>35058</v>
      </c>
      <c r="BJ30" s="97">
        <f>-L_Iva!BI36-Bilancio_In!BK8+Bilancio_In!BK54</f>
        <v>35058</v>
      </c>
      <c r="BK30" s="97">
        <f>-L_Iva!BJ36-Bilancio_In!BL8+Bilancio_In!BL54</f>
        <v>35058</v>
      </c>
      <c r="BL30" s="97">
        <f>-L_Iva!BK36-Bilancio_In!BM8+Bilancio_In!BM54</f>
        <v>35058</v>
      </c>
      <c r="BM30" s="97">
        <f>-L_Iva!BL36-Bilancio_In!BN8+Bilancio_In!BN54</f>
        <v>35058</v>
      </c>
      <c r="BN30" s="97">
        <f>-L_Iva!BM36-Bilancio_In!BO8+Bilancio_In!BO54</f>
        <v>35058</v>
      </c>
      <c r="BO30" s="97">
        <f>-L_Iva!BN36-Bilancio_In!BP8+Bilancio_In!BP54</f>
        <v>35058</v>
      </c>
      <c r="BP30" s="97">
        <f>-L_Iva!BO36-Bilancio_In!BQ8+Bilancio_In!BQ54</f>
        <v>35058</v>
      </c>
      <c r="BQ30" s="97">
        <f>-L_Iva!BP36-Bilancio_In!BR8+Bilancio_In!BR54</f>
        <v>35058</v>
      </c>
      <c r="BR30" s="97">
        <f>-L_Iva!BQ36-Bilancio_In!BS8+Bilancio_In!BS54</f>
        <v>35058</v>
      </c>
      <c r="BS30" s="97">
        <f>-L_Iva!BR36-Bilancio_In!BT8+Bilancio_In!BT54</f>
        <v>35058</v>
      </c>
      <c r="BT30" s="97">
        <f>-L_Iva!BS36-Bilancio_In!BU8+Bilancio_In!BU54</f>
        <v>35058</v>
      </c>
      <c r="BU30" s="97">
        <f>-L_Iva!BT36-Bilancio_In!BV8+Bilancio_In!BV54</f>
        <v>35058</v>
      </c>
      <c r="BV30" s="97">
        <f>-L_Iva!BU36-Bilancio_In!BW8+Bilancio_In!BW54</f>
        <v>35058</v>
      </c>
      <c r="BW30" s="97">
        <f>-L_Iva!BV36-Bilancio_In!BX8+Bilancio_In!BX54</f>
        <v>35058</v>
      </c>
      <c r="BX30" s="97">
        <f>-L_Iva!BW36-Bilancio_In!BY8+Bilancio_In!BY54</f>
        <v>35058</v>
      </c>
      <c r="BY30" s="97">
        <f>-L_Iva!BX36-Bilancio_In!BZ8+Bilancio_In!BZ54</f>
        <v>35058</v>
      </c>
      <c r="BZ30" s="97">
        <f>-L_Iva!BY36-Bilancio_In!CA8+Bilancio_In!CA54</f>
        <v>35058</v>
      </c>
      <c r="CA30" s="97">
        <f>-L_Iva!BZ36-Bilancio_In!CB8+Bilancio_In!CB54</f>
        <v>35058</v>
      </c>
      <c r="CB30" s="97">
        <f>-L_Iva!CA36-Bilancio_In!CC8+Bilancio_In!CC54</f>
        <v>35058</v>
      </c>
      <c r="CC30" s="97">
        <f>-L_Iva!CB36-Bilancio_In!CD8+Bilancio_In!CD54</f>
        <v>35058</v>
      </c>
      <c r="CD30" s="97">
        <f>-L_Iva!CC36-Bilancio_In!CE8+Bilancio_In!CE54</f>
        <v>35058</v>
      </c>
      <c r="CE30" s="97">
        <f>-L_Iva!CD36-Bilancio_In!CF8+Bilancio_In!CF54</f>
        <v>35058</v>
      </c>
      <c r="CF30" s="97">
        <f>-L_Iva!CE36-Bilancio_In!CG8+Bilancio_In!CG54</f>
        <v>35058</v>
      </c>
      <c r="CG30" s="97">
        <f>-L_Iva!CF36-Bilancio_In!CH8+Bilancio_In!CH54</f>
        <v>35058</v>
      </c>
      <c r="CH30" s="97">
        <f>-L_Iva!CG36-Bilancio_In!CI8+Bilancio_In!CI54</f>
        <v>35058</v>
      </c>
      <c r="CI30" s="97">
        <f>-L_Iva!CH36-Bilancio_In!CJ8+Bilancio_In!CJ54</f>
        <v>35058</v>
      </c>
      <c r="CJ30" s="97">
        <f>-L_Iva!CI36-Bilancio_In!CK8+Bilancio_In!CK54</f>
        <v>35058</v>
      </c>
      <c r="CK30" s="97">
        <f>-L_Iva!CJ36-Bilancio_In!CL8+Bilancio_In!CL54</f>
        <v>35058</v>
      </c>
      <c r="CL30" s="97">
        <f>-L_Iva!CK36-Bilancio_In!CM8+Bilancio_In!CM54</f>
        <v>35058</v>
      </c>
      <c r="CM30" s="97">
        <f>-L_Iva!CL36-Bilancio_In!CN8+Bilancio_In!CN54</f>
        <v>35058</v>
      </c>
      <c r="CN30" s="97">
        <f>-L_Iva!CM36-Bilancio_In!CO8+Bilancio_In!CO54</f>
        <v>35058</v>
      </c>
      <c r="CO30" s="97">
        <f>-L_Iva!CN36-Bilancio_In!CP8+Bilancio_In!CP54</f>
        <v>35058</v>
      </c>
      <c r="CP30" s="97">
        <f>-L_Iva!CO36-Bilancio_In!CQ8+Bilancio_In!CQ54</f>
        <v>35058</v>
      </c>
      <c r="CQ30" s="97">
        <f>-L_Iva!CP36-Bilancio_In!CR8+Bilancio_In!CR54</f>
        <v>35058</v>
      </c>
      <c r="CR30" s="97">
        <f>-L_Iva!CQ36-Bilancio_In!CS8+Bilancio_In!CS54</f>
        <v>35058</v>
      </c>
      <c r="CS30" s="97">
        <f>-L_Iva!CR36-Bilancio_In!CT8+Bilancio_In!CT54</f>
        <v>35058</v>
      </c>
      <c r="CT30" s="97">
        <f>-L_Iva!CS36-Bilancio_In!CU8+Bilancio_In!CU54</f>
        <v>35058</v>
      </c>
      <c r="CU30" s="97">
        <f>-L_Iva!CT36-Bilancio_In!CV8+Bilancio_In!CV54</f>
        <v>35058</v>
      </c>
      <c r="CV30" s="97">
        <f>-L_Iva!CU36-Bilancio_In!CW8+Bilancio_In!CW54</f>
        <v>35058</v>
      </c>
      <c r="CW30" s="97">
        <f>-L_Iva!CV36-Bilancio_In!CX8+Bilancio_In!CX54</f>
        <v>35058</v>
      </c>
      <c r="CX30" s="97">
        <f>-L_Iva!CW36-Bilancio_In!CY8+Bilancio_In!CY54</f>
        <v>35058</v>
      </c>
      <c r="CY30" s="97">
        <f>-L_Iva!CX36-Bilancio_In!CZ8+Bilancio_In!CZ54</f>
        <v>35058</v>
      </c>
      <c r="CZ30" s="97">
        <f>-L_Iva!CY36-Bilancio_In!DA8+Bilancio_In!DA54</f>
        <v>35058</v>
      </c>
      <c r="DA30" s="97">
        <f>-L_Iva!CZ36-Bilancio_In!DB8+Bilancio_In!DB54</f>
        <v>35058</v>
      </c>
      <c r="DB30" s="97">
        <f>-L_Iva!DA36-Bilancio_In!DC8+Bilancio_In!DC54</f>
        <v>35058</v>
      </c>
      <c r="DC30" s="97">
        <f>-L_Iva!DB36-Bilancio_In!DD8+Bilancio_In!DD54</f>
        <v>35058</v>
      </c>
      <c r="DD30" s="97">
        <f>-L_Iva!DC36-Bilancio_In!DE8+Bilancio_In!DE54</f>
        <v>35058</v>
      </c>
      <c r="DE30" s="97">
        <f>-L_Iva!DD36-Bilancio_In!DF8+Bilancio_In!DF54</f>
        <v>35058</v>
      </c>
      <c r="DF30" s="97">
        <f>-L_Iva!DE36-Bilancio_In!DG8+Bilancio_In!DG54</f>
        <v>35058</v>
      </c>
      <c r="DG30" s="97">
        <f>-L_Iva!DF36-Bilancio_In!DH8+Bilancio_In!DH54</f>
        <v>35058</v>
      </c>
      <c r="DH30" s="97">
        <f>-L_Iva!DG36-Bilancio_In!DI8+Bilancio_In!DI54</f>
        <v>35058</v>
      </c>
      <c r="DI30" s="97">
        <f>-L_Iva!DH36-Bilancio_In!DJ8+Bilancio_In!DJ54</f>
        <v>35058</v>
      </c>
      <c r="DJ30" s="97">
        <f>-L_Iva!DI36-Bilancio_In!DK8+Bilancio_In!DK54</f>
        <v>35058</v>
      </c>
      <c r="DK30" s="97">
        <f>-L_Iva!DJ36-Bilancio_In!DL8+Bilancio_In!DL54</f>
        <v>35058</v>
      </c>
      <c r="DL30" s="97">
        <f>-L_Iva!DK36-Bilancio_In!DM8+Bilancio_In!DM54</f>
        <v>35058</v>
      </c>
      <c r="DM30" s="97">
        <f>-L_Iva!DL36-Bilancio_In!DN8+Bilancio_In!DN54</f>
        <v>35058</v>
      </c>
      <c r="DN30" s="97">
        <f>-L_Iva!DM36-Bilancio_In!DO8+Bilancio_In!DO54</f>
        <v>35058</v>
      </c>
      <c r="DO30" s="97">
        <f>-L_Iva!DN36-Bilancio_In!DP8+Bilancio_In!DP54</f>
        <v>35058</v>
      </c>
      <c r="DP30" s="97">
        <f>-L_Iva!DO36-Bilancio_In!DQ8+Bilancio_In!DQ54</f>
        <v>35058</v>
      </c>
      <c r="DQ30" s="97">
        <f>-L_Iva!DP36-Bilancio_In!DR8+Bilancio_In!DR54</f>
        <v>35058</v>
      </c>
      <c r="DR30" s="97">
        <f>-L_Iva!DQ36-Bilancio_In!DS8+Bilancio_In!DS54</f>
        <v>35058</v>
      </c>
      <c r="DS30" s="97">
        <f>-L_Iva!DR36-Bilancio_In!DT8+Bilancio_In!DT54</f>
        <v>35058</v>
      </c>
      <c r="DT30" s="97">
        <f>-L_Iva!DS36-Bilancio_In!DU8+Bilancio_In!DU54</f>
        <v>35058</v>
      </c>
      <c r="DU30" s="97">
        <f>-L_Iva!DT36-Bilancio_In!DV8+Bilancio_In!DV54</f>
        <v>35058</v>
      </c>
      <c r="DV30" s="97">
        <f>-L_Iva!DU36-Bilancio_In!DW8+Bilancio_In!DW54</f>
        <v>35058</v>
      </c>
      <c r="DW30" s="97">
        <f>-L_Iva!DV36-Bilancio_In!DX8+Bilancio_In!DX54</f>
        <v>35058</v>
      </c>
      <c r="DY30" s="100">
        <f t="shared" si="32"/>
        <v>174505.20000000004</v>
      </c>
      <c r="DZ30" s="100">
        <f t="shared" si="33"/>
        <v>397411.2</v>
      </c>
      <c r="EA30" s="100">
        <f t="shared" si="34"/>
        <v>420696</v>
      </c>
      <c r="EB30" s="100">
        <f t="shared" si="35"/>
        <v>420696</v>
      </c>
      <c r="EC30" s="100">
        <f t="shared" si="36"/>
        <v>420696</v>
      </c>
      <c r="ED30" s="100">
        <f t="shared" si="37"/>
        <v>420696</v>
      </c>
      <c r="EE30" s="100">
        <f t="shared" si="38"/>
        <v>420696</v>
      </c>
      <c r="EF30" s="100">
        <f t="shared" si="39"/>
        <v>420696</v>
      </c>
      <c r="EG30" s="100">
        <f t="shared" si="40"/>
        <v>420696</v>
      </c>
      <c r="EH30" s="100">
        <f t="shared" si="41"/>
        <v>420696</v>
      </c>
    </row>
    <row r="31" spans="5:138" x14ac:dyDescent="0.25">
      <c r="F31" s="71" t="s">
        <v>170</v>
      </c>
      <c r="DY31" s="100">
        <f t="shared" si="32"/>
        <v>0</v>
      </c>
      <c r="DZ31" s="100">
        <f t="shared" si="33"/>
        <v>0</v>
      </c>
      <c r="EA31" s="100">
        <f t="shared" si="34"/>
        <v>0</v>
      </c>
      <c r="EB31" s="100">
        <f t="shared" si="35"/>
        <v>0</v>
      </c>
      <c r="EC31" s="100">
        <f t="shared" si="36"/>
        <v>0</v>
      </c>
      <c r="ED31" s="100">
        <f t="shared" si="37"/>
        <v>0</v>
      </c>
      <c r="EE31" s="100">
        <f t="shared" si="38"/>
        <v>0</v>
      </c>
      <c r="EF31" s="100">
        <f t="shared" si="39"/>
        <v>0</v>
      </c>
      <c r="EG31" s="100">
        <f t="shared" si="40"/>
        <v>0</v>
      </c>
      <c r="EH31" s="100">
        <f t="shared" si="41"/>
        <v>0</v>
      </c>
    </row>
    <row r="32" spans="5:138" x14ac:dyDescent="0.25">
      <c r="F32" s="71" t="s">
        <v>171</v>
      </c>
      <c r="H32" s="97">
        <f>+I_Finanziamenti!H149+Bilancio_In!I60</f>
        <v>10000</v>
      </c>
      <c r="I32" s="97">
        <f>+I_Finanziamenti!I149+Bilancio_In!J60</f>
        <v>10000</v>
      </c>
      <c r="J32" s="97">
        <f>+I_Finanziamenti!J149+Bilancio_In!K60</f>
        <v>10000</v>
      </c>
      <c r="K32" s="97">
        <f>+I_Finanziamenti!K149+Bilancio_In!L60</f>
        <v>10000</v>
      </c>
      <c r="L32" s="97">
        <f>+I_Finanziamenti!L149+Bilancio_In!M60</f>
        <v>10000</v>
      </c>
      <c r="M32" s="97">
        <f>+I_Finanziamenti!M149+Bilancio_In!N60</f>
        <v>10000</v>
      </c>
      <c r="N32" s="97">
        <f>+I_Finanziamenti!N149+Bilancio_In!O60</f>
        <v>10000</v>
      </c>
      <c r="O32" s="97">
        <f>+I_Finanziamenti!O149+Bilancio_In!P60</f>
        <v>10000</v>
      </c>
      <c r="P32" s="97">
        <f>+I_Finanziamenti!P149+Bilancio_In!Q60</f>
        <v>10000</v>
      </c>
      <c r="Q32" s="97">
        <f>+I_Finanziamenti!Q149+Bilancio_In!R60</f>
        <v>10000</v>
      </c>
      <c r="R32" s="97">
        <f>+I_Finanziamenti!R149+Bilancio_In!S60</f>
        <v>10000</v>
      </c>
      <c r="S32" s="97">
        <f>+I_Finanziamenti!S149+Bilancio_In!T60</f>
        <v>10000</v>
      </c>
      <c r="T32" s="97">
        <f>+I_Finanziamenti!T149+Bilancio_In!U60</f>
        <v>10000</v>
      </c>
      <c r="U32" s="97">
        <f>+I_Finanziamenti!U149+Bilancio_In!V60</f>
        <v>10000</v>
      </c>
      <c r="V32" s="97">
        <f>+I_Finanziamenti!V149+Bilancio_In!W60</f>
        <v>10000</v>
      </c>
      <c r="W32" s="97">
        <f>+I_Finanziamenti!W149+Bilancio_In!X60</f>
        <v>10000</v>
      </c>
      <c r="X32" s="97">
        <f>+I_Finanziamenti!X149+Bilancio_In!Y60</f>
        <v>10000</v>
      </c>
      <c r="Y32" s="97">
        <f>+I_Finanziamenti!Y149+Bilancio_In!Z60</f>
        <v>10000</v>
      </c>
      <c r="Z32" s="97">
        <f>+I_Finanziamenti!Z149+Bilancio_In!AA60</f>
        <v>10000</v>
      </c>
      <c r="AA32" s="97">
        <f>+I_Finanziamenti!AA149+Bilancio_In!AB60</f>
        <v>10000</v>
      </c>
      <c r="AB32" s="97">
        <f>+I_Finanziamenti!AB149+Bilancio_In!AC60</f>
        <v>10000</v>
      </c>
      <c r="AC32" s="97">
        <f>+I_Finanziamenti!AC149+Bilancio_In!AD60</f>
        <v>10000</v>
      </c>
      <c r="AD32" s="97">
        <f>+I_Finanziamenti!AD149+Bilancio_In!AE60</f>
        <v>10000</v>
      </c>
      <c r="AE32" s="97">
        <f>+I_Finanziamenti!AE149+Bilancio_In!AF60</f>
        <v>10000</v>
      </c>
      <c r="AF32" s="97">
        <f>+I_Finanziamenti!AF149+Bilancio_In!AG60</f>
        <v>10000</v>
      </c>
      <c r="AG32" s="97">
        <f>+I_Finanziamenti!AG149+Bilancio_In!AH60</f>
        <v>10000</v>
      </c>
      <c r="AH32" s="97">
        <f>+I_Finanziamenti!AH149+Bilancio_In!AI60</f>
        <v>10000</v>
      </c>
      <c r="AI32" s="97">
        <f>+I_Finanziamenti!AI149+Bilancio_In!AJ60</f>
        <v>10000</v>
      </c>
      <c r="AJ32" s="97">
        <f>+I_Finanziamenti!AJ149+Bilancio_In!AK60</f>
        <v>10000</v>
      </c>
      <c r="AK32" s="97">
        <f>+I_Finanziamenti!AK149+Bilancio_In!AL60</f>
        <v>10000</v>
      </c>
      <c r="AL32" s="97">
        <f>+I_Finanziamenti!AL149+Bilancio_In!AM60</f>
        <v>10000</v>
      </c>
      <c r="AM32" s="97">
        <f>+I_Finanziamenti!AM149+Bilancio_In!AN60</f>
        <v>10000</v>
      </c>
      <c r="AN32" s="97">
        <f>+I_Finanziamenti!AN149+Bilancio_In!AO60</f>
        <v>10000</v>
      </c>
      <c r="AO32" s="97">
        <f>+I_Finanziamenti!AO149+Bilancio_In!AP60</f>
        <v>10000</v>
      </c>
      <c r="AP32" s="97">
        <f>+I_Finanziamenti!AP149+Bilancio_In!AQ60</f>
        <v>10000</v>
      </c>
      <c r="AQ32" s="97">
        <f>+I_Finanziamenti!AQ149+Bilancio_In!AR60</f>
        <v>10000</v>
      </c>
      <c r="AR32" s="97">
        <f>+I_Finanziamenti!AR149+Bilancio_In!AS60</f>
        <v>10000</v>
      </c>
      <c r="AS32" s="97">
        <f>+I_Finanziamenti!AS149+Bilancio_In!AT60</f>
        <v>10000</v>
      </c>
      <c r="AT32" s="97">
        <f>+I_Finanziamenti!AT149+Bilancio_In!AU60</f>
        <v>10000</v>
      </c>
      <c r="AU32" s="97">
        <f>+I_Finanziamenti!AU149+Bilancio_In!AV60</f>
        <v>10000</v>
      </c>
      <c r="AV32" s="97">
        <f>+I_Finanziamenti!AV149+Bilancio_In!AW60</f>
        <v>10000</v>
      </c>
      <c r="AW32" s="97">
        <f>+I_Finanziamenti!AW149+Bilancio_In!AX60</f>
        <v>10000</v>
      </c>
      <c r="AX32" s="97">
        <f>+I_Finanziamenti!AX149+Bilancio_In!AY60</f>
        <v>10000</v>
      </c>
      <c r="AY32" s="97">
        <f>+I_Finanziamenti!AY149+Bilancio_In!AZ60</f>
        <v>10000</v>
      </c>
      <c r="AZ32" s="97">
        <f>+I_Finanziamenti!AZ149+Bilancio_In!BA60</f>
        <v>10000</v>
      </c>
      <c r="BA32" s="97">
        <f>+I_Finanziamenti!BA149+Bilancio_In!BB60</f>
        <v>0</v>
      </c>
      <c r="BB32" s="97">
        <f>+I_Finanziamenti!BB149+Bilancio_In!BC60</f>
        <v>0</v>
      </c>
      <c r="BC32" s="97">
        <f>+I_Finanziamenti!BC149+Bilancio_In!BD60</f>
        <v>0</v>
      </c>
      <c r="BD32" s="97">
        <f>+I_Finanziamenti!BD149+Bilancio_In!BE60</f>
        <v>0</v>
      </c>
      <c r="BE32" s="97">
        <f>+I_Finanziamenti!BE149+Bilancio_In!BF60</f>
        <v>0</v>
      </c>
      <c r="BF32" s="97">
        <f>+I_Finanziamenti!BF149+Bilancio_In!BG60</f>
        <v>0</v>
      </c>
      <c r="BG32" s="97">
        <f>+I_Finanziamenti!BG149+Bilancio_In!BH60</f>
        <v>0</v>
      </c>
      <c r="BH32" s="97">
        <f>+I_Finanziamenti!BH149+Bilancio_In!BI60</f>
        <v>0</v>
      </c>
      <c r="BI32" s="97">
        <f>+I_Finanziamenti!BI149+Bilancio_In!BJ60</f>
        <v>0</v>
      </c>
      <c r="BJ32" s="97">
        <f>+I_Finanziamenti!BJ149+Bilancio_In!BK60</f>
        <v>0</v>
      </c>
      <c r="BK32" s="97">
        <f>+I_Finanziamenti!BK149+Bilancio_In!BL60</f>
        <v>0</v>
      </c>
      <c r="BL32" s="97">
        <f>+I_Finanziamenti!BL149+Bilancio_In!BM60</f>
        <v>0</v>
      </c>
      <c r="BM32" s="97">
        <f>+I_Finanziamenti!BM149+Bilancio_In!BN60</f>
        <v>0</v>
      </c>
      <c r="BN32" s="97">
        <f>+I_Finanziamenti!BN149+Bilancio_In!BO60</f>
        <v>0</v>
      </c>
      <c r="BO32" s="97">
        <f>+I_Finanziamenti!BO149+Bilancio_In!BP60</f>
        <v>0</v>
      </c>
      <c r="BP32" s="97">
        <f>+I_Finanziamenti!BP149+Bilancio_In!BQ60</f>
        <v>0</v>
      </c>
      <c r="BQ32" s="97">
        <f>+I_Finanziamenti!BQ149+Bilancio_In!BR60</f>
        <v>0</v>
      </c>
      <c r="BR32" s="97">
        <f>+I_Finanziamenti!BR149+Bilancio_In!BS60</f>
        <v>0</v>
      </c>
      <c r="BS32" s="97">
        <f>+I_Finanziamenti!BS149+Bilancio_In!BT60</f>
        <v>0</v>
      </c>
      <c r="BT32" s="97">
        <f>+I_Finanziamenti!BT149+Bilancio_In!BU60</f>
        <v>0</v>
      </c>
      <c r="BU32" s="97">
        <f>+I_Finanziamenti!BU149+Bilancio_In!BV60</f>
        <v>0</v>
      </c>
      <c r="BV32" s="97">
        <f>+I_Finanziamenti!BV149+Bilancio_In!BW60</f>
        <v>0</v>
      </c>
      <c r="BW32" s="97">
        <f>+I_Finanziamenti!BW149+Bilancio_In!BX60</f>
        <v>0</v>
      </c>
      <c r="BX32" s="97">
        <f>+I_Finanziamenti!BX149+Bilancio_In!BY60</f>
        <v>0</v>
      </c>
      <c r="BY32" s="97">
        <f>+I_Finanziamenti!BY149+Bilancio_In!BZ60</f>
        <v>0</v>
      </c>
      <c r="BZ32" s="97">
        <f>+I_Finanziamenti!BZ149+Bilancio_In!CA60</f>
        <v>0</v>
      </c>
      <c r="CA32" s="97">
        <f>+I_Finanziamenti!CA149+Bilancio_In!CB60</f>
        <v>0</v>
      </c>
      <c r="CB32" s="97">
        <f>+I_Finanziamenti!CB149+Bilancio_In!CC60</f>
        <v>0</v>
      </c>
      <c r="CC32" s="97">
        <f>+I_Finanziamenti!CC149+Bilancio_In!CD60</f>
        <v>0</v>
      </c>
      <c r="CD32" s="97">
        <f>+I_Finanziamenti!CD149+Bilancio_In!CE60</f>
        <v>0</v>
      </c>
      <c r="CE32" s="97">
        <f>+I_Finanziamenti!CE149+Bilancio_In!CF60</f>
        <v>0</v>
      </c>
      <c r="CF32" s="97">
        <f>+I_Finanziamenti!CF149+Bilancio_In!CG60</f>
        <v>0</v>
      </c>
      <c r="CG32" s="97">
        <f>+I_Finanziamenti!CG149+Bilancio_In!CH60</f>
        <v>0</v>
      </c>
      <c r="CH32" s="97">
        <f>+I_Finanziamenti!CH149+Bilancio_In!CI60</f>
        <v>0</v>
      </c>
      <c r="CI32" s="97">
        <f>+I_Finanziamenti!CI149+Bilancio_In!CJ60</f>
        <v>0</v>
      </c>
      <c r="CJ32" s="97">
        <f>+I_Finanziamenti!CJ149+Bilancio_In!CK60</f>
        <v>0</v>
      </c>
      <c r="CK32" s="97">
        <f>+I_Finanziamenti!CK149+Bilancio_In!CL60</f>
        <v>0</v>
      </c>
      <c r="CL32" s="97">
        <f>+I_Finanziamenti!CL149+Bilancio_In!CM60</f>
        <v>0</v>
      </c>
      <c r="CM32" s="97">
        <f>+I_Finanziamenti!CM149+Bilancio_In!CN60</f>
        <v>0</v>
      </c>
      <c r="CN32" s="97">
        <f>+I_Finanziamenti!CN149+Bilancio_In!CO60</f>
        <v>0</v>
      </c>
      <c r="CO32" s="97">
        <f>+I_Finanziamenti!CO149+Bilancio_In!CP60</f>
        <v>0</v>
      </c>
      <c r="CP32" s="97">
        <f>+I_Finanziamenti!CP149+Bilancio_In!CQ60</f>
        <v>0</v>
      </c>
      <c r="CQ32" s="97">
        <f>+I_Finanziamenti!CQ149+Bilancio_In!CR60</f>
        <v>0</v>
      </c>
      <c r="CR32" s="97">
        <f>+I_Finanziamenti!CR149+Bilancio_In!CS60</f>
        <v>0</v>
      </c>
      <c r="CS32" s="97">
        <f>+I_Finanziamenti!CS149+Bilancio_In!CT60</f>
        <v>0</v>
      </c>
      <c r="CT32" s="97">
        <f>+I_Finanziamenti!CT149+Bilancio_In!CU60</f>
        <v>0</v>
      </c>
      <c r="CU32" s="97">
        <f>+I_Finanziamenti!CU149+Bilancio_In!CV60</f>
        <v>0</v>
      </c>
      <c r="CV32" s="97">
        <f>+I_Finanziamenti!CV149+Bilancio_In!CW60</f>
        <v>0</v>
      </c>
      <c r="CW32" s="97">
        <f>+I_Finanziamenti!CW149+Bilancio_In!CX60</f>
        <v>0</v>
      </c>
      <c r="CX32" s="97">
        <f>+I_Finanziamenti!CX149+Bilancio_In!CY60</f>
        <v>0</v>
      </c>
      <c r="CY32" s="97">
        <f>+I_Finanziamenti!CY149+Bilancio_In!CZ60</f>
        <v>0</v>
      </c>
      <c r="CZ32" s="97">
        <f>+I_Finanziamenti!CZ149+Bilancio_In!DA60</f>
        <v>0</v>
      </c>
      <c r="DA32" s="97">
        <f>+I_Finanziamenti!DA149+Bilancio_In!DB60</f>
        <v>0</v>
      </c>
      <c r="DB32" s="97">
        <f>+I_Finanziamenti!DB149+Bilancio_In!DC60</f>
        <v>0</v>
      </c>
      <c r="DC32" s="97">
        <f>+I_Finanziamenti!DC149+Bilancio_In!DD60</f>
        <v>0</v>
      </c>
      <c r="DD32" s="97">
        <f>+I_Finanziamenti!DD149+Bilancio_In!DE60</f>
        <v>0</v>
      </c>
      <c r="DE32" s="97">
        <f>+I_Finanziamenti!DE149+Bilancio_In!DF60</f>
        <v>0</v>
      </c>
      <c r="DF32" s="97">
        <f>+I_Finanziamenti!DF149+Bilancio_In!DG60</f>
        <v>0</v>
      </c>
      <c r="DG32" s="97">
        <f>+I_Finanziamenti!DG149+Bilancio_In!DH60</f>
        <v>0</v>
      </c>
      <c r="DH32" s="97">
        <f>+I_Finanziamenti!DH149+Bilancio_In!DI60</f>
        <v>0</v>
      </c>
      <c r="DI32" s="97">
        <f>+I_Finanziamenti!DI149+Bilancio_In!DJ60</f>
        <v>0</v>
      </c>
      <c r="DJ32" s="97">
        <f>+I_Finanziamenti!DJ149+Bilancio_In!DK60</f>
        <v>0</v>
      </c>
      <c r="DK32" s="97">
        <f>+I_Finanziamenti!DK149+Bilancio_In!DL60</f>
        <v>0</v>
      </c>
      <c r="DL32" s="97">
        <f>+I_Finanziamenti!DL149+Bilancio_In!DM60</f>
        <v>0</v>
      </c>
      <c r="DM32" s="97">
        <f>+I_Finanziamenti!DM149+Bilancio_In!DN60</f>
        <v>0</v>
      </c>
      <c r="DN32" s="97">
        <f>+I_Finanziamenti!DN149+Bilancio_In!DO60</f>
        <v>0</v>
      </c>
      <c r="DO32" s="97">
        <f>+I_Finanziamenti!DO149+Bilancio_In!DP60</f>
        <v>0</v>
      </c>
      <c r="DP32" s="97">
        <f>+I_Finanziamenti!DP149+Bilancio_In!DQ60</f>
        <v>0</v>
      </c>
      <c r="DQ32" s="97">
        <f>+I_Finanziamenti!DQ149+Bilancio_In!DR60</f>
        <v>0</v>
      </c>
      <c r="DR32" s="97">
        <f>+I_Finanziamenti!DR149+Bilancio_In!DS60</f>
        <v>0</v>
      </c>
      <c r="DS32" s="97">
        <f>+I_Finanziamenti!DS149+Bilancio_In!DT60</f>
        <v>0</v>
      </c>
      <c r="DT32" s="97">
        <f>+I_Finanziamenti!DT149+Bilancio_In!DU60</f>
        <v>0</v>
      </c>
      <c r="DU32" s="97">
        <f>+I_Finanziamenti!DU149+Bilancio_In!DV60</f>
        <v>0</v>
      </c>
      <c r="DV32" s="97">
        <f>+I_Finanziamenti!DV149+Bilancio_In!DW60</f>
        <v>0</v>
      </c>
      <c r="DW32" s="97">
        <f>+I_Finanziamenti!DW149+Bilancio_In!DX60</f>
        <v>0</v>
      </c>
      <c r="DY32" s="100">
        <f t="shared" si="32"/>
        <v>120000</v>
      </c>
      <c r="DZ32" s="100">
        <f t="shared" si="33"/>
        <v>120000</v>
      </c>
      <c r="EA32" s="100">
        <f t="shared" si="34"/>
        <v>120000</v>
      </c>
      <c r="EB32" s="100">
        <f t="shared" si="35"/>
        <v>90000</v>
      </c>
      <c r="EC32" s="100">
        <f t="shared" si="36"/>
        <v>0</v>
      </c>
      <c r="ED32" s="100">
        <f t="shared" si="37"/>
        <v>0</v>
      </c>
      <c r="EE32" s="100">
        <f t="shared" si="38"/>
        <v>0</v>
      </c>
      <c r="EF32" s="100">
        <f t="shared" si="39"/>
        <v>0</v>
      </c>
      <c r="EG32" s="100">
        <f t="shared" si="40"/>
        <v>0</v>
      </c>
      <c r="EH32" s="100">
        <f t="shared" si="41"/>
        <v>0</v>
      </c>
    </row>
    <row r="33" spans="6:138" x14ac:dyDescent="0.25">
      <c r="F33" s="71" t="s">
        <v>205</v>
      </c>
      <c r="H33" s="97">
        <f>+I_Finanziamenti!H147</f>
        <v>0</v>
      </c>
      <c r="I33" s="97">
        <f>+I_Finanziamenti!I147</f>
        <v>0</v>
      </c>
      <c r="J33" s="97">
        <f>+I_Finanziamenti!J147</f>
        <v>0</v>
      </c>
      <c r="K33" s="97">
        <f>+I_Finanziamenti!K147</f>
        <v>0</v>
      </c>
      <c r="L33" s="97">
        <f>+I_Finanziamenti!L147</f>
        <v>0</v>
      </c>
      <c r="M33" s="97">
        <f>+I_Finanziamenti!M147</f>
        <v>0</v>
      </c>
      <c r="N33" s="97">
        <f>+I_Finanziamenti!N147</f>
        <v>0</v>
      </c>
      <c r="O33" s="97">
        <f>+I_Finanziamenti!O147</f>
        <v>0</v>
      </c>
      <c r="P33" s="97">
        <f>+I_Finanziamenti!P147</f>
        <v>0</v>
      </c>
      <c r="Q33" s="97">
        <f>+I_Finanziamenti!Q147</f>
        <v>0</v>
      </c>
      <c r="R33" s="97">
        <f>+I_Finanziamenti!R147</f>
        <v>0</v>
      </c>
      <c r="S33" s="97">
        <f>+I_Finanziamenti!S147</f>
        <v>0</v>
      </c>
      <c r="T33" s="97">
        <f>+I_Finanziamenti!T147</f>
        <v>0</v>
      </c>
      <c r="U33" s="97">
        <f>+I_Finanziamenti!U147</f>
        <v>0</v>
      </c>
      <c r="V33" s="97">
        <f>+I_Finanziamenti!V147</f>
        <v>0</v>
      </c>
      <c r="W33" s="97">
        <f>+I_Finanziamenti!W147</f>
        <v>0</v>
      </c>
      <c r="X33" s="97">
        <f>+I_Finanziamenti!X147</f>
        <v>0</v>
      </c>
      <c r="Y33" s="97">
        <f>+I_Finanziamenti!Y147</f>
        <v>0</v>
      </c>
      <c r="Z33" s="97">
        <f>+I_Finanziamenti!Z147</f>
        <v>0</v>
      </c>
      <c r="AA33" s="97">
        <f>+I_Finanziamenti!AA147</f>
        <v>0</v>
      </c>
      <c r="AB33" s="97">
        <f>+I_Finanziamenti!AB147</f>
        <v>0</v>
      </c>
      <c r="AC33" s="97">
        <f>+I_Finanziamenti!AC147</f>
        <v>0</v>
      </c>
      <c r="AD33" s="97">
        <f>+I_Finanziamenti!AD147</f>
        <v>0</v>
      </c>
      <c r="AE33" s="97">
        <f>+I_Finanziamenti!AE147</f>
        <v>0</v>
      </c>
      <c r="AF33" s="97">
        <f>+I_Finanziamenti!AF147</f>
        <v>0</v>
      </c>
      <c r="AG33" s="97">
        <f>+I_Finanziamenti!AG147</f>
        <v>0</v>
      </c>
      <c r="AH33" s="97">
        <f>+I_Finanziamenti!AH147</f>
        <v>0</v>
      </c>
      <c r="AI33" s="97">
        <f>+I_Finanziamenti!AI147</f>
        <v>0</v>
      </c>
      <c r="AJ33" s="97">
        <f>+I_Finanziamenti!AJ147</f>
        <v>0</v>
      </c>
      <c r="AK33" s="97">
        <f>+I_Finanziamenti!AK147</f>
        <v>0</v>
      </c>
      <c r="AL33" s="97">
        <f>+I_Finanziamenti!AL147</f>
        <v>0</v>
      </c>
      <c r="AM33" s="97">
        <f>+I_Finanziamenti!AM147</f>
        <v>0</v>
      </c>
      <c r="AN33" s="97">
        <f>+I_Finanziamenti!AN147</f>
        <v>0</v>
      </c>
      <c r="AO33" s="97">
        <f>+I_Finanziamenti!AO147</f>
        <v>0</v>
      </c>
      <c r="AP33" s="97">
        <f>+I_Finanziamenti!AP147</f>
        <v>0</v>
      </c>
      <c r="AQ33" s="97">
        <f>+I_Finanziamenti!AQ147</f>
        <v>0</v>
      </c>
      <c r="AR33" s="97">
        <f>+I_Finanziamenti!AR147</f>
        <v>0</v>
      </c>
      <c r="AS33" s="97">
        <f>+I_Finanziamenti!AS147</f>
        <v>0</v>
      </c>
      <c r="AT33" s="97">
        <f>+I_Finanziamenti!AT147</f>
        <v>0</v>
      </c>
      <c r="AU33" s="97">
        <f>+I_Finanziamenti!AU147</f>
        <v>0</v>
      </c>
      <c r="AV33" s="97">
        <f>+I_Finanziamenti!AV147</f>
        <v>0</v>
      </c>
      <c r="AW33" s="97">
        <f>+I_Finanziamenti!AW147</f>
        <v>0</v>
      </c>
      <c r="AX33" s="97">
        <f>+I_Finanziamenti!AX147</f>
        <v>0</v>
      </c>
      <c r="AY33" s="97">
        <f>+I_Finanziamenti!AY147</f>
        <v>0</v>
      </c>
      <c r="AZ33" s="97">
        <f>+I_Finanziamenti!AZ147</f>
        <v>0</v>
      </c>
      <c r="BA33" s="97">
        <f>+I_Finanziamenti!BA147</f>
        <v>0</v>
      </c>
      <c r="BB33" s="97">
        <f>+I_Finanziamenti!BB147</f>
        <v>0</v>
      </c>
      <c r="BC33" s="97">
        <f>+I_Finanziamenti!BC147</f>
        <v>0</v>
      </c>
      <c r="BD33" s="97">
        <f>+I_Finanziamenti!BD147</f>
        <v>0</v>
      </c>
      <c r="BE33" s="97">
        <f>+I_Finanziamenti!BE147</f>
        <v>0</v>
      </c>
      <c r="BF33" s="97">
        <f>+I_Finanziamenti!BF147</f>
        <v>0</v>
      </c>
      <c r="BG33" s="97">
        <f>+I_Finanziamenti!BG147</f>
        <v>0</v>
      </c>
      <c r="BH33" s="97">
        <f>+I_Finanziamenti!BH147</f>
        <v>0</v>
      </c>
      <c r="BI33" s="97">
        <f>+I_Finanziamenti!BI147</f>
        <v>0</v>
      </c>
      <c r="BJ33" s="97">
        <f>+I_Finanziamenti!BJ147</f>
        <v>0</v>
      </c>
      <c r="BK33" s="97">
        <f>+I_Finanziamenti!BK147</f>
        <v>0</v>
      </c>
      <c r="BL33" s="97">
        <f>+I_Finanziamenti!BL147</f>
        <v>0</v>
      </c>
      <c r="BM33" s="97">
        <f>+I_Finanziamenti!BM147</f>
        <v>0</v>
      </c>
      <c r="BN33" s="97">
        <f>+I_Finanziamenti!BN147</f>
        <v>0</v>
      </c>
      <c r="BO33" s="97">
        <f>+I_Finanziamenti!BO147</f>
        <v>0</v>
      </c>
      <c r="BP33" s="97">
        <f>+I_Finanziamenti!BP147</f>
        <v>0</v>
      </c>
      <c r="BQ33" s="97">
        <f>+I_Finanziamenti!BQ147</f>
        <v>0</v>
      </c>
      <c r="BR33" s="97">
        <f>+I_Finanziamenti!BR147</f>
        <v>0</v>
      </c>
      <c r="BS33" s="97">
        <f>+I_Finanziamenti!BS147</f>
        <v>0</v>
      </c>
      <c r="BT33" s="97">
        <f>+I_Finanziamenti!BT147</f>
        <v>0</v>
      </c>
      <c r="BU33" s="97">
        <f>+I_Finanziamenti!BU147</f>
        <v>0</v>
      </c>
      <c r="BV33" s="97">
        <f>+I_Finanziamenti!BV147</f>
        <v>0</v>
      </c>
      <c r="BW33" s="97">
        <f>+I_Finanziamenti!BW147</f>
        <v>0</v>
      </c>
      <c r="BX33" s="97">
        <f>+I_Finanziamenti!BX147</f>
        <v>0</v>
      </c>
      <c r="BY33" s="97">
        <f>+I_Finanziamenti!BY147</f>
        <v>0</v>
      </c>
      <c r="BZ33" s="97">
        <f>+I_Finanziamenti!BZ147</f>
        <v>0</v>
      </c>
      <c r="CA33" s="97">
        <f>+I_Finanziamenti!CA147</f>
        <v>0</v>
      </c>
      <c r="CB33" s="97">
        <f>+I_Finanziamenti!CB147</f>
        <v>0</v>
      </c>
      <c r="CC33" s="97">
        <f>+I_Finanziamenti!CC147</f>
        <v>0</v>
      </c>
      <c r="CD33" s="97">
        <f>+I_Finanziamenti!CD147</f>
        <v>0</v>
      </c>
      <c r="CE33" s="97">
        <f>+I_Finanziamenti!CE147</f>
        <v>0</v>
      </c>
      <c r="CF33" s="97">
        <f>+I_Finanziamenti!CF147</f>
        <v>0</v>
      </c>
      <c r="CG33" s="97">
        <f>+I_Finanziamenti!CG147</f>
        <v>0</v>
      </c>
      <c r="CH33" s="97">
        <f>+I_Finanziamenti!CH147</f>
        <v>0</v>
      </c>
      <c r="CI33" s="97">
        <f>+I_Finanziamenti!CI147</f>
        <v>0</v>
      </c>
      <c r="CJ33" s="97">
        <f>+I_Finanziamenti!CJ147</f>
        <v>0</v>
      </c>
      <c r="CK33" s="97">
        <f>+I_Finanziamenti!CK147</f>
        <v>0</v>
      </c>
      <c r="CL33" s="97">
        <f>+I_Finanziamenti!CL147</f>
        <v>0</v>
      </c>
      <c r="CM33" s="97">
        <f>+I_Finanziamenti!CM147</f>
        <v>0</v>
      </c>
      <c r="CN33" s="97">
        <f>+I_Finanziamenti!CN147</f>
        <v>0</v>
      </c>
      <c r="CO33" s="97">
        <f>+I_Finanziamenti!CO147</f>
        <v>0</v>
      </c>
      <c r="CP33" s="97">
        <f>+I_Finanziamenti!CP147</f>
        <v>0</v>
      </c>
      <c r="CQ33" s="97">
        <f>+I_Finanziamenti!CQ147</f>
        <v>0</v>
      </c>
      <c r="CR33" s="97">
        <f>+I_Finanziamenti!CR147</f>
        <v>0</v>
      </c>
      <c r="CS33" s="97">
        <f>+I_Finanziamenti!CS147</f>
        <v>0</v>
      </c>
      <c r="CT33" s="97">
        <f>+I_Finanziamenti!CT147</f>
        <v>0</v>
      </c>
      <c r="CU33" s="97">
        <f>+I_Finanziamenti!CU147</f>
        <v>0</v>
      </c>
      <c r="CV33" s="97">
        <f>+I_Finanziamenti!CV147</f>
        <v>0</v>
      </c>
      <c r="CW33" s="97">
        <f>+I_Finanziamenti!CW147</f>
        <v>0</v>
      </c>
      <c r="CX33" s="97">
        <f>+I_Finanziamenti!CX147</f>
        <v>0</v>
      </c>
      <c r="CY33" s="97">
        <f>+I_Finanziamenti!CY147</f>
        <v>0</v>
      </c>
      <c r="CZ33" s="97">
        <f>+I_Finanziamenti!CZ147</f>
        <v>0</v>
      </c>
      <c r="DA33" s="97">
        <f>+I_Finanziamenti!DA147</f>
        <v>0</v>
      </c>
      <c r="DB33" s="97">
        <f>+I_Finanziamenti!DB147</f>
        <v>0</v>
      </c>
      <c r="DC33" s="97">
        <f>+I_Finanziamenti!DC147</f>
        <v>0</v>
      </c>
      <c r="DD33" s="97">
        <f>+I_Finanziamenti!DD147</f>
        <v>0</v>
      </c>
      <c r="DE33" s="97">
        <f>+I_Finanziamenti!DE147</f>
        <v>0</v>
      </c>
      <c r="DF33" s="97">
        <f>+I_Finanziamenti!DF147</f>
        <v>0</v>
      </c>
      <c r="DG33" s="97">
        <f>+I_Finanziamenti!DG147</f>
        <v>0</v>
      </c>
      <c r="DH33" s="97">
        <f>+I_Finanziamenti!DH147</f>
        <v>0</v>
      </c>
      <c r="DI33" s="97">
        <f>+I_Finanziamenti!DI147</f>
        <v>0</v>
      </c>
      <c r="DJ33" s="97">
        <f>+I_Finanziamenti!DJ147</f>
        <v>0</v>
      </c>
      <c r="DK33" s="97">
        <f>+I_Finanziamenti!DK147</f>
        <v>0</v>
      </c>
      <c r="DL33" s="97">
        <f>+I_Finanziamenti!DL147</f>
        <v>0</v>
      </c>
      <c r="DM33" s="97">
        <f>+I_Finanziamenti!DM147</f>
        <v>0</v>
      </c>
      <c r="DN33" s="97">
        <f>+I_Finanziamenti!DN147</f>
        <v>0</v>
      </c>
      <c r="DO33" s="97">
        <f>+I_Finanziamenti!DO147</f>
        <v>0</v>
      </c>
      <c r="DP33" s="97">
        <f>+I_Finanziamenti!DP147</f>
        <v>0</v>
      </c>
      <c r="DQ33" s="97">
        <f>+I_Finanziamenti!DQ147</f>
        <v>0</v>
      </c>
      <c r="DR33" s="97">
        <f>+I_Finanziamenti!DR147</f>
        <v>0</v>
      </c>
      <c r="DS33" s="97">
        <f>+I_Finanziamenti!DS147</f>
        <v>0</v>
      </c>
      <c r="DT33" s="97">
        <f>+I_Finanziamenti!DT147</f>
        <v>0</v>
      </c>
      <c r="DU33" s="97">
        <f>+I_Finanziamenti!DU147</f>
        <v>0</v>
      </c>
      <c r="DV33" s="97">
        <f>+I_Finanziamenti!DV147</f>
        <v>0</v>
      </c>
      <c r="DW33" s="97">
        <f>+I_Finanziamenti!DW147</f>
        <v>0</v>
      </c>
      <c r="DY33" s="100">
        <f t="shared" si="32"/>
        <v>0</v>
      </c>
      <c r="DZ33" s="100">
        <f t="shared" si="33"/>
        <v>0</v>
      </c>
      <c r="EA33" s="100">
        <f t="shared" si="34"/>
        <v>0</v>
      </c>
      <c r="EB33" s="100">
        <f t="shared" si="35"/>
        <v>0</v>
      </c>
      <c r="EC33" s="100">
        <f t="shared" si="36"/>
        <v>0</v>
      </c>
      <c r="ED33" s="100">
        <f t="shared" si="37"/>
        <v>0</v>
      </c>
      <c r="EE33" s="100">
        <f t="shared" si="38"/>
        <v>0</v>
      </c>
      <c r="EF33" s="100">
        <f t="shared" si="39"/>
        <v>0</v>
      </c>
      <c r="EG33" s="100">
        <f t="shared" si="40"/>
        <v>0</v>
      </c>
      <c r="EH33" s="100">
        <f t="shared" si="41"/>
        <v>0</v>
      </c>
    </row>
    <row r="34" spans="6:138" x14ac:dyDescent="0.25">
      <c r="F34" s="71" t="s">
        <v>206</v>
      </c>
      <c r="H34" s="97">
        <f>+I_Finanziamenti!H148+Bilancio_In!I61</f>
        <v>750</v>
      </c>
      <c r="I34" s="97">
        <f>+I_Finanziamenti!I148+Bilancio_In!J61</f>
        <v>716.66666666666663</v>
      </c>
      <c r="J34" s="97">
        <f>+I_Finanziamenti!J148+Bilancio_In!K61</f>
        <v>700</v>
      </c>
      <c r="K34" s="97">
        <f>+I_Finanziamenti!K148+Bilancio_In!L61</f>
        <v>683.33333333333337</v>
      </c>
      <c r="L34" s="97">
        <f>+I_Finanziamenti!L148+Bilancio_In!M61</f>
        <v>666.66666666666663</v>
      </c>
      <c r="M34" s="97">
        <f>+I_Finanziamenti!M148+Bilancio_In!N61</f>
        <v>650</v>
      </c>
      <c r="N34" s="97">
        <f>+I_Finanziamenti!N148+Bilancio_In!O61</f>
        <v>633.33333333333337</v>
      </c>
      <c r="O34" s="97">
        <f>+I_Finanziamenti!O148+Bilancio_In!P61</f>
        <v>616.66666666666663</v>
      </c>
      <c r="P34" s="97">
        <f>+I_Finanziamenti!P148+Bilancio_In!Q61</f>
        <v>600</v>
      </c>
      <c r="Q34" s="97">
        <f>+I_Finanziamenti!Q148+Bilancio_In!R61</f>
        <v>583.33333333333337</v>
      </c>
      <c r="R34" s="97">
        <f>+I_Finanziamenti!R148+Bilancio_In!S61</f>
        <v>566.66666666666663</v>
      </c>
      <c r="S34" s="97">
        <f>+I_Finanziamenti!S148+Bilancio_In!T61</f>
        <v>550</v>
      </c>
      <c r="T34" s="97">
        <f>+I_Finanziamenti!T148+Bilancio_In!U61</f>
        <v>533.33333333333337</v>
      </c>
      <c r="U34" s="97">
        <f>+I_Finanziamenti!U148+Bilancio_In!V61</f>
        <v>516.66666666666663</v>
      </c>
      <c r="V34" s="97">
        <f>+I_Finanziamenti!V148+Bilancio_In!W61</f>
        <v>500</v>
      </c>
      <c r="W34" s="97">
        <f>+I_Finanziamenti!W148+Bilancio_In!X61</f>
        <v>483.33333333333331</v>
      </c>
      <c r="X34" s="97">
        <f>+I_Finanziamenti!X148+Bilancio_In!Y61</f>
        <v>466.66666666666669</v>
      </c>
      <c r="Y34" s="97">
        <f>+I_Finanziamenti!Y148+Bilancio_In!Z61</f>
        <v>450</v>
      </c>
      <c r="Z34" s="97">
        <f>+I_Finanziamenti!Z148+Bilancio_In!AA61</f>
        <v>433.33333333333331</v>
      </c>
      <c r="AA34" s="97">
        <f>+I_Finanziamenti!AA148+Bilancio_In!AB61</f>
        <v>416.66666666666669</v>
      </c>
      <c r="AB34" s="97">
        <f>+I_Finanziamenti!AB148+Bilancio_In!AC61</f>
        <v>400</v>
      </c>
      <c r="AC34" s="97">
        <f>+I_Finanziamenti!AC148+Bilancio_In!AD61</f>
        <v>383.33333333333331</v>
      </c>
      <c r="AD34" s="97">
        <f>+I_Finanziamenti!AD148+Bilancio_In!AE61</f>
        <v>366.66666666666669</v>
      </c>
      <c r="AE34" s="97">
        <f>+I_Finanziamenti!AE148+Bilancio_In!AF61</f>
        <v>350</v>
      </c>
      <c r="AF34" s="97">
        <f>+I_Finanziamenti!AF148+Bilancio_In!AG61</f>
        <v>333.33333333333331</v>
      </c>
      <c r="AG34" s="97">
        <f>+I_Finanziamenti!AG148+Bilancio_In!AH61</f>
        <v>316.66666666666669</v>
      </c>
      <c r="AH34" s="97">
        <f>+I_Finanziamenti!AH148+Bilancio_In!AI61</f>
        <v>300</v>
      </c>
      <c r="AI34" s="97">
        <f>+I_Finanziamenti!AI148+Bilancio_In!AJ61</f>
        <v>283.33333333333331</v>
      </c>
      <c r="AJ34" s="97">
        <f>+I_Finanziamenti!AJ148+Bilancio_In!AK61</f>
        <v>266.66666666666669</v>
      </c>
      <c r="AK34" s="97">
        <f>+I_Finanziamenti!AK148+Bilancio_In!AL61</f>
        <v>250</v>
      </c>
      <c r="AL34" s="97">
        <f>+I_Finanziamenti!AL148+Bilancio_In!AM61</f>
        <v>233.33333333333334</v>
      </c>
      <c r="AM34" s="97">
        <f>+I_Finanziamenti!AM148+Bilancio_In!AN61</f>
        <v>216.66666666666666</v>
      </c>
      <c r="AN34" s="97">
        <f>+I_Finanziamenti!AN148+Bilancio_In!AO61</f>
        <v>200</v>
      </c>
      <c r="AO34" s="97">
        <f>+I_Finanziamenti!AO148+Bilancio_In!AP61</f>
        <v>183.33333333333334</v>
      </c>
      <c r="AP34" s="97">
        <f>+I_Finanziamenti!AP148+Bilancio_In!AQ61</f>
        <v>166.66666666666666</v>
      </c>
      <c r="AQ34" s="97">
        <f>+I_Finanziamenti!AQ148+Bilancio_In!AR61</f>
        <v>150</v>
      </c>
      <c r="AR34" s="97">
        <f>+I_Finanziamenti!AR148+Bilancio_In!AS61</f>
        <v>133.33333333333334</v>
      </c>
      <c r="AS34" s="97">
        <f>+I_Finanziamenti!AS148+Bilancio_In!AT61</f>
        <v>116.66666666666667</v>
      </c>
      <c r="AT34" s="97">
        <f>+I_Finanziamenti!AT148+Bilancio_In!AU61</f>
        <v>100</v>
      </c>
      <c r="AU34" s="97">
        <f>+I_Finanziamenti!AU148+Bilancio_In!AV61</f>
        <v>83.333333333333329</v>
      </c>
      <c r="AV34" s="97">
        <f>+I_Finanziamenti!AV148+Bilancio_In!AW61</f>
        <v>66.666666666666671</v>
      </c>
      <c r="AW34" s="97">
        <f>+I_Finanziamenti!AW148+Bilancio_In!AX61</f>
        <v>50</v>
      </c>
      <c r="AX34" s="97">
        <f>+I_Finanziamenti!AX148+Bilancio_In!AY61</f>
        <v>33.333333333333336</v>
      </c>
      <c r="AY34" s="97">
        <f>+I_Finanziamenti!AY148+Bilancio_In!AZ61</f>
        <v>16.666666666666668</v>
      </c>
      <c r="AZ34" s="97">
        <f>+I_Finanziamenti!AZ148+Bilancio_In!BA61</f>
        <v>0</v>
      </c>
      <c r="BA34" s="97">
        <f>+I_Finanziamenti!BA148+Bilancio_In!BB61</f>
        <v>0</v>
      </c>
      <c r="BB34" s="97">
        <f>+I_Finanziamenti!BB148+Bilancio_In!BC61</f>
        <v>0</v>
      </c>
      <c r="BC34" s="97">
        <f>+I_Finanziamenti!BC148+Bilancio_In!BD61</f>
        <v>0</v>
      </c>
      <c r="BD34" s="97">
        <f>+I_Finanziamenti!BD148+Bilancio_In!BE61</f>
        <v>0</v>
      </c>
      <c r="BE34" s="97">
        <f>+I_Finanziamenti!BE148+Bilancio_In!BF61</f>
        <v>0</v>
      </c>
      <c r="BF34" s="97">
        <f>+I_Finanziamenti!BF148+Bilancio_In!BG61</f>
        <v>0</v>
      </c>
      <c r="BG34" s="97">
        <f>+I_Finanziamenti!BG148+Bilancio_In!BH61</f>
        <v>0</v>
      </c>
      <c r="BH34" s="97">
        <f>+I_Finanziamenti!BH148+Bilancio_In!BI61</f>
        <v>0</v>
      </c>
      <c r="BI34" s="97">
        <f>+I_Finanziamenti!BI148+Bilancio_In!BJ61</f>
        <v>0</v>
      </c>
      <c r="BJ34" s="97">
        <f>+I_Finanziamenti!BJ148+Bilancio_In!BK61</f>
        <v>0</v>
      </c>
      <c r="BK34" s="97">
        <f>+I_Finanziamenti!BK148+Bilancio_In!BL61</f>
        <v>0</v>
      </c>
      <c r="BL34" s="97">
        <f>+I_Finanziamenti!BL148+Bilancio_In!BM61</f>
        <v>0</v>
      </c>
      <c r="BM34" s="97">
        <f>+I_Finanziamenti!BM148+Bilancio_In!BN61</f>
        <v>0</v>
      </c>
      <c r="BN34" s="97">
        <f>+I_Finanziamenti!BN148+Bilancio_In!BO61</f>
        <v>0</v>
      </c>
      <c r="BO34" s="97">
        <f>+I_Finanziamenti!BO148+Bilancio_In!BP61</f>
        <v>0</v>
      </c>
      <c r="BP34" s="97">
        <f>+I_Finanziamenti!BP148+Bilancio_In!BQ61</f>
        <v>0</v>
      </c>
      <c r="BQ34" s="97">
        <f>+I_Finanziamenti!BQ148+Bilancio_In!BR61</f>
        <v>0</v>
      </c>
      <c r="BR34" s="97">
        <f>+I_Finanziamenti!BR148+Bilancio_In!BS61</f>
        <v>0</v>
      </c>
      <c r="BS34" s="97">
        <f>+I_Finanziamenti!BS148+Bilancio_In!BT61</f>
        <v>0</v>
      </c>
      <c r="BT34" s="97">
        <f>+I_Finanziamenti!BT148+Bilancio_In!BU61</f>
        <v>0</v>
      </c>
      <c r="BU34" s="97">
        <f>+I_Finanziamenti!BU148+Bilancio_In!BV61</f>
        <v>0</v>
      </c>
      <c r="BV34" s="97">
        <f>+I_Finanziamenti!BV148+Bilancio_In!BW61</f>
        <v>0</v>
      </c>
      <c r="BW34" s="97">
        <f>+I_Finanziamenti!BW148+Bilancio_In!BX61</f>
        <v>0</v>
      </c>
      <c r="BX34" s="97">
        <f>+I_Finanziamenti!BX148+Bilancio_In!BY61</f>
        <v>0</v>
      </c>
      <c r="BY34" s="97">
        <f>+I_Finanziamenti!BY148+Bilancio_In!BZ61</f>
        <v>0</v>
      </c>
      <c r="BZ34" s="97">
        <f>+I_Finanziamenti!BZ148+Bilancio_In!CA61</f>
        <v>0</v>
      </c>
      <c r="CA34" s="97">
        <f>+I_Finanziamenti!CA148+Bilancio_In!CB61</f>
        <v>0</v>
      </c>
      <c r="CB34" s="97">
        <f>+I_Finanziamenti!CB148+Bilancio_In!CC61</f>
        <v>0</v>
      </c>
      <c r="CC34" s="97">
        <f>+I_Finanziamenti!CC148+Bilancio_In!CD61</f>
        <v>0</v>
      </c>
      <c r="CD34" s="97">
        <f>+I_Finanziamenti!CD148+Bilancio_In!CE61</f>
        <v>0</v>
      </c>
      <c r="CE34" s="97">
        <f>+I_Finanziamenti!CE148+Bilancio_In!CF61</f>
        <v>0</v>
      </c>
      <c r="CF34" s="97">
        <f>+I_Finanziamenti!CF148+Bilancio_In!CG61</f>
        <v>0</v>
      </c>
      <c r="CG34" s="97">
        <f>+I_Finanziamenti!CG148+Bilancio_In!CH61</f>
        <v>0</v>
      </c>
      <c r="CH34" s="97">
        <f>+I_Finanziamenti!CH148+Bilancio_In!CI61</f>
        <v>0</v>
      </c>
      <c r="CI34" s="97">
        <f>+I_Finanziamenti!CI148+Bilancio_In!CJ61</f>
        <v>0</v>
      </c>
      <c r="CJ34" s="97">
        <f>+I_Finanziamenti!CJ148+Bilancio_In!CK61</f>
        <v>0</v>
      </c>
      <c r="CK34" s="97">
        <f>+I_Finanziamenti!CK148+Bilancio_In!CL61</f>
        <v>0</v>
      </c>
      <c r="CL34" s="97">
        <f>+I_Finanziamenti!CL148+Bilancio_In!CM61</f>
        <v>0</v>
      </c>
      <c r="CM34" s="97">
        <f>+I_Finanziamenti!CM148+Bilancio_In!CN61</f>
        <v>0</v>
      </c>
      <c r="CN34" s="97">
        <f>+I_Finanziamenti!CN148+Bilancio_In!CO61</f>
        <v>0</v>
      </c>
      <c r="CO34" s="97">
        <f>+I_Finanziamenti!CO148+Bilancio_In!CP61</f>
        <v>0</v>
      </c>
      <c r="CP34" s="97">
        <f>+I_Finanziamenti!CP148+Bilancio_In!CQ61</f>
        <v>0</v>
      </c>
      <c r="CQ34" s="97">
        <f>+I_Finanziamenti!CQ148+Bilancio_In!CR61</f>
        <v>0</v>
      </c>
      <c r="CR34" s="97">
        <f>+I_Finanziamenti!CR148+Bilancio_In!CS61</f>
        <v>0</v>
      </c>
      <c r="CS34" s="97">
        <f>+I_Finanziamenti!CS148+Bilancio_In!CT61</f>
        <v>0</v>
      </c>
      <c r="CT34" s="97">
        <f>+I_Finanziamenti!CT148+Bilancio_In!CU61</f>
        <v>0</v>
      </c>
      <c r="CU34" s="97">
        <f>+I_Finanziamenti!CU148+Bilancio_In!CV61</f>
        <v>0</v>
      </c>
      <c r="CV34" s="97">
        <f>+I_Finanziamenti!CV148+Bilancio_In!CW61</f>
        <v>0</v>
      </c>
      <c r="CW34" s="97">
        <f>+I_Finanziamenti!CW148+Bilancio_In!CX61</f>
        <v>0</v>
      </c>
      <c r="CX34" s="97">
        <f>+I_Finanziamenti!CX148+Bilancio_In!CY61</f>
        <v>0</v>
      </c>
      <c r="CY34" s="97">
        <f>+I_Finanziamenti!CY148+Bilancio_In!CZ61</f>
        <v>0</v>
      </c>
      <c r="CZ34" s="97">
        <f>+I_Finanziamenti!CZ148+Bilancio_In!DA61</f>
        <v>0</v>
      </c>
      <c r="DA34" s="97">
        <f>+I_Finanziamenti!DA148+Bilancio_In!DB61</f>
        <v>0</v>
      </c>
      <c r="DB34" s="97">
        <f>+I_Finanziamenti!DB148+Bilancio_In!DC61</f>
        <v>0</v>
      </c>
      <c r="DC34" s="97">
        <f>+I_Finanziamenti!DC148+Bilancio_In!DD61</f>
        <v>0</v>
      </c>
      <c r="DD34" s="97">
        <f>+I_Finanziamenti!DD148+Bilancio_In!DE61</f>
        <v>0</v>
      </c>
      <c r="DE34" s="97">
        <f>+I_Finanziamenti!DE148+Bilancio_In!DF61</f>
        <v>0</v>
      </c>
      <c r="DF34" s="97">
        <f>+I_Finanziamenti!DF148+Bilancio_In!DG61</f>
        <v>0</v>
      </c>
      <c r="DG34" s="97">
        <f>+I_Finanziamenti!DG148+Bilancio_In!DH61</f>
        <v>0</v>
      </c>
      <c r="DH34" s="97">
        <f>+I_Finanziamenti!DH148+Bilancio_In!DI61</f>
        <v>0</v>
      </c>
      <c r="DI34" s="97">
        <f>+I_Finanziamenti!DI148+Bilancio_In!DJ61</f>
        <v>0</v>
      </c>
      <c r="DJ34" s="97">
        <f>+I_Finanziamenti!DJ148+Bilancio_In!DK61</f>
        <v>0</v>
      </c>
      <c r="DK34" s="97">
        <f>+I_Finanziamenti!DK148+Bilancio_In!DL61</f>
        <v>0</v>
      </c>
      <c r="DL34" s="97">
        <f>+I_Finanziamenti!DL148+Bilancio_In!DM61</f>
        <v>0</v>
      </c>
      <c r="DM34" s="97">
        <f>+I_Finanziamenti!DM148+Bilancio_In!DN61</f>
        <v>0</v>
      </c>
      <c r="DN34" s="97">
        <f>+I_Finanziamenti!DN148+Bilancio_In!DO61</f>
        <v>0</v>
      </c>
      <c r="DO34" s="97">
        <f>+I_Finanziamenti!DO148+Bilancio_In!DP61</f>
        <v>0</v>
      </c>
      <c r="DP34" s="97">
        <f>+I_Finanziamenti!DP148+Bilancio_In!DQ61</f>
        <v>0</v>
      </c>
      <c r="DQ34" s="97">
        <f>+I_Finanziamenti!DQ148+Bilancio_In!DR61</f>
        <v>0</v>
      </c>
      <c r="DR34" s="97">
        <f>+I_Finanziamenti!DR148+Bilancio_In!DS61</f>
        <v>0</v>
      </c>
      <c r="DS34" s="97">
        <f>+I_Finanziamenti!DS148+Bilancio_In!DT61</f>
        <v>0</v>
      </c>
      <c r="DT34" s="97">
        <f>+I_Finanziamenti!DT148+Bilancio_In!DU61</f>
        <v>0</v>
      </c>
      <c r="DU34" s="97">
        <f>+I_Finanziamenti!DU148+Bilancio_In!DV61</f>
        <v>0</v>
      </c>
      <c r="DV34" s="97">
        <f>+I_Finanziamenti!DV148+Bilancio_In!DW61</f>
        <v>0</v>
      </c>
      <c r="DW34" s="97">
        <f>+I_Finanziamenti!DW148+Bilancio_In!DX61</f>
        <v>0</v>
      </c>
      <c r="DY34" s="100">
        <f t="shared" si="32"/>
        <v>7716.6666666666661</v>
      </c>
      <c r="DZ34" s="100">
        <f t="shared" si="33"/>
        <v>5300</v>
      </c>
      <c r="EA34" s="100">
        <f t="shared" si="34"/>
        <v>2900</v>
      </c>
      <c r="EB34" s="100">
        <f t="shared" si="35"/>
        <v>600</v>
      </c>
      <c r="EC34" s="100">
        <f t="shared" si="36"/>
        <v>0</v>
      </c>
      <c r="ED34" s="100">
        <f t="shared" si="37"/>
        <v>0</v>
      </c>
      <c r="EE34" s="100">
        <f t="shared" si="38"/>
        <v>0</v>
      </c>
      <c r="EF34" s="100">
        <f t="shared" si="39"/>
        <v>0</v>
      </c>
      <c r="EG34" s="100">
        <f t="shared" si="40"/>
        <v>0</v>
      </c>
      <c r="EH34" s="100">
        <f t="shared" si="41"/>
        <v>0</v>
      </c>
    </row>
    <row r="35" spans="6:138" x14ac:dyDescent="0.25">
      <c r="F35" s="71" t="s">
        <v>445</v>
      </c>
      <c r="H35" s="97">
        <f>+Bilancio_In!I64</f>
        <v>0</v>
      </c>
      <c r="I35" s="97">
        <f>+Bilancio_In!J64</f>
        <v>0</v>
      </c>
      <c r="J35" s="97">
        <f>+Bilancio_In!K64</f>
        <v>0</v>
      </c>
      <c r="K35" s="97">
        <f>+Bilancio_In!L64</f>
        <v>0</v>
      </c>
      <c r="L35" s="97">
        <f>+Bilancio_In!M64</f>
        <v>0</v>
      </c>
      <c r="M35" s="97">
        <f>+Bilancio_In!N64</f>
        <v>0</v>
      </c>
      <c r="N35" s="97">
        <f>+Bilancio_In!O64</f>
        <v>0</v>
      </c>
      <c r="O35" s="97">
        <f>+Bilancio_In!P64</f>
        <v>0</v>
      </c>
      <c r="P35" s="97">
        <f>+Bilancio_In!Q64</f>
        <v>0</v>
      </c>
      <c r="Q35" s="97">
        <f>+Bilancio_In!R64</f>
        <v>0</v>
      </c>
      <c r="R35" s="97">
        <f>+Bilancio_In!S64</f>
        <v>0</v>
      </c>
      <c r="S35" s="97">
        <f>+Bilancio_In!T64</f>
        <v>0</v>
      </c>
      <c r="T35" s="97">
        <f>+Bilancio_In!U64</f>
        <v>0</v>
      </c>
      <c r="U35" s="97">
        <f>+Bilancio_In!V64</f>
        <v>0</v>
      </c>
      <c r="V35" s="97">
        <f>+Bilancio_In!W64</f>
        <v>0</v>
      </c>
      <c r="W35" s="97">
        <f>+Bilancio_In!X64</f>
        <v>0</v>
      </c>
      <c r="X35" s="97">
        <f>+Bilancio_In!Y64</f>
        <v>0</v>
      </c>
      <c r="Y35" s="97">
        <f>+Bilancio_In!Z64</f>
        <v>0</v>
      </c>
      <c r="Z35" s="97">
        <f>+Bilancio_In!AA64</f>
        <v>0</v>
      </c>
      <c r="AA35" s="97">
        <f>+Bilancio_In!AB64</f>
        <v>0</v>
      </c>
      <c r="AB35" s="97">
        <f>+Bilancio_In!AC64</f>
        <v>0</v>
      </c>
      <c r="AC35" s="97">
        <f>+Bilancio_In!AD64</f>
        <v>0</v>
      </c>
      <c r="AD35" s="97">
        <f>+Bilancio_In!AE64</f>
        <v>0</v>
      </c>
      <c r="AE35" s="97">
        <f>+Bilancio_In!AF64</f>
        <v>0</v>
      </c>
      <c r="AF35" s="97">
        <f>+Bilancio_In!AG64</f>
        <v>0</v>
      </c>
      <c r="AG35" s="97">
        <f>+Bilancio_In!AH64</f>
        <v>0</v>
      </c>
      <c r="AH35" s="97">
        <f>+Bilancio_In!AI64</f>
        <v>0</v>
      </c>
      <c r="AI35" s="97">
        <f>+Bilancio_In!AJ64</f>
        <v>0</v>
      </c>
      <c r="AJ35" s="97">
        <f>+Bilancio_In!AK64</f>
        <v>0</v>
      </c>
      <c r="AK35" s="97">
        <f>+Bilancio_In!AL64</f>
        <v>0</v>
      </c>
      <c r="AL35" s="97">
        <f>+Bilancio_In!AM64</f>
        <v>0</v>
      </c>
      <c r="AM35" s="97">
        <f>+Bilancio_In!AN64</f>
        <v>0</v>
      </c>
      <c r="AN35" s="97">
        <f>+Bilancio_In!AO64</f>
        <v>0</v>
      </c>
      <c r="AO35" s="97">
        <f>+Bilancio_In!AP64</f>
        <v>0</v>
      </c>
      <c r="AP35" s="97">
        <f>+Bilancio_In!AQ64</f>
        <v>0</v>
      </c>
      <c r="AQ35" s="97">
        <f>+Bilancio_In!AR64</f>
        <v>0</v>
      </c>
      <c r="AR35" s="97">
        <f>+Bilancio_In!AS64</f>
        <v>0</v>
      </c>
      <c r="AS35" s="97">
        <f>+Bilancio_In!AT64</f>
        <v>0</v>
      </c>
      <c r="AT35" s="97">
        <f>+Bilancio_In!AU64</f>
        <v>0</v>
      </c>
      <c r="AU35" s="97">
        <f>+Bilancio_In!AV64</f>
        <v>0</v>
      </c>
      <c r="AV35" s="97">
        <f>+Bilancio_In!AW64</f>
        <v>0</v>
      </c>
      <c r="AW35" s="97">
        <f>+Bilancio_In!AX64</f>
        <v>0</v>
      </c>
      <c r="AX35" s="97">
        <f>+Bilancio_In!AY64</f>
        <v>0</v>
      </c>
      <c r="AY35" s="97">
        <f>+Bilancio_In!AZ64</f>
        <v>0</v>
      </c>
      <c r="AZ35" s="97">
        <f>+Bilancio_In!BA64</f>
        <v>0</v>
      </c>
      <c r="BA35" s="97">
        <f>+Bilancio_In!BB64</f>
        <v>0</v>
      </c>
      <c r="BB35" s="97">
        <f>+Bilancio_In!BC64</f>
        <v>0</v>
      </c>
      <c r="BC35" s="97">
        <f>+Bilancio_In!BD64</f>
        <v>0</v>
      </c>
      <c r="BD35" s="97">
        <f>+Bilancio_In!BE64</f>
        <v>0</v>
      </c>
      <c r="BE35" s="97">
        <f>+Bilancio_In!BF64</f>
        <v>0</v>
      </c>
      <c r="BF35" s="97">
        <f>+Bilancio_In!BG64</f>
        <v>0</v>
      </c>
      <c r="BG35" s="97">
        <f>+Bilancio_In!BH64</f>
        <v>0</v>
      </c>
      <c r="BH35" s="97">
        <f>+Bilancio_In!BI64</f>
        <v>0</v>
      </c>
      <c r="BI35" s="97">
        <f>+Bilancio_In!BJ64</f>
        <v>0</v>
      </c>
      <c r="BJ35" s="97">
        <f>+Bilancio_In!BK64</f>
        <v>0</v>
      </c>
      <c r="BK35" s="97">
        <f>+Bilancio_In!BL64</f>
        <v>0</v>
      </c>
      <c r="BL35" s="97">
        <f>+Bilancio_In!BM64</f>
        <v>0</v>
      </c>
      <c r="BM35" s="97">
        <f>+Bilancio_In!BN64</f>
        <v>0</v>
      </c>
      <c r="BN35" s="97">
        <f>+Bilancio_In!BO64</f>
        <v>0</v>
      </c>
      <c r="BO35" s="97">
        <f>+Bilancio_In!BP64</f>
        <v>0</v>
      </c>
      <c r="BP35" s="97">
        <f>+Bilancio_In!BQ64</f>
        <v>0</v>
      </c>
      <c r="BQ35" s="97">
        <f>+Bilancio_In!BR64</f>
        <v>0</v>
      </c>
      <c r="BR35" s="97">
        <f>+Bilancio_In!BS64</f>
        <v>0</v>
      </c>
      <c r="BS35" s="97">
        <f>+Bilancio_In!BT64</f>
        <v>0</v>
      </c>
      <c r="BT35" s="97">
        <f>+Bilancio_In!BU64</f>
        <v>0</v>
      </c>
      <c r="BU35" s="97">
        <f>+Bilancio_In!BV64</f>
        <v>0</v>
      </c>
      <c r="BV35" s="97">
        <f>+Bilancio_In!BW64</f>
        <v>0</v>
      </c>
      <c r="BW35" s="97">
        <f>+Bilancio_In!BX64</f>
        <v>0</v>
      </c>
      <c r="BX35" s="97">
        <f>+Bilancio_In!BY64</f>
        <v>0</v>
      </c>
      <c r="BY35" s="97">
        <f>+Bilancio_In!BZ64</f>
        <v>0</v>
      </c>
      <c r="BZ35" s="97">
        <f>+Bilancio_In!CA64</f>
        <v>0</v>
      </c>
      <c r="CA35" s="97">
        <f>+Bilancio_In!CB64</f>
        <v>0</v>
      </c>
      <c r="CB35" s="97">
        <f>+Bilancio_In!CC64</f>
        <v>0</v>
      </c>
      <c r="CC35" s="97">
        <f>+Bilancio_In!CD64</f>
        <v>0</v>
      </c>
      <c r="CD35" s="97">
        <f>+Bilancio_In!CE64</f>
        <v>0</v>
      </c>
      <c r="CE35" s="97">
        <f>+Bilancio_In!CF64</f>
        <v>0</v>
      </c>
      <c r="CF35" s="97">
        <f>+Bilancio_In!CG64</f>
        <v>0</v>
      </c>
      <c r="CG35" s="97">
        <f>+Bilancio_In!CH64</f>
        <v>0</v>
      </c>
      <c r="CH35" s="97">
        <f>+Bilancio_In!CI64</f>
        <v>0</v>
      </c>
      <c r="CI35" s="97">
        <f>+Bilancio_In!CJ64</f>
        <v>0</v>
      </c>
      <c r="CJ35" s="97">
        <f>+Bilancio_In!CK64</f>
        <v>0</v>
      </c>
      <c r="CK35" s="97">
        <f>+Bilancio_In!CL64</f>
        <v>0</v>
      </c>
      <c r="CL35" s="97">
        <f>+Bilancio_In!CM64</f>
        <v>0</v>
      </c>
      <c r="CM35" s="97">
        <f>+Bilancio_In!CN64</f>
        <v>0</v>
      </c>
      <c r="CN35" s="97">
        <f>+Bilancio_In!CO64</f>
        <v>0</v>
      </c>
      <c r="CO35" s="97">
        <f>+Bilancio_In!CP64</f>
        <v>0</v>
      </c>
      <c r="CP35" s="97">
        <f>+Bilancio_In!CQ64</f>
        <v>0</v>
      </c>
      <c r="CQ35" s="97">
        <f>+Bilancio_In!CR64</f>
        <v>0</v>
      </c>
      <c r="CR35" s="97">
        <f>+Bilancio_In!CS64</f>
        <v>0</v>
      </c>
      <c r="CS35" s="97">
        <f>+Bilancio_In!CT64</f>
        <v>0</v>
      </c>
      <c r="CT35" s="97">
        <f>+Bilancio_In!CU64</f>
        <v>0</v>
      </c>
      <c r="CU35" s="97">
        <f>+Bilancio_In!CV64</f>
        <v>0</v>
      </c>
      <c r="CV35" s="97">
        <f>+Bilancio_In!CW64</f>
        <v>0</v>
      </c>
      <c r="CW35" s="97">
        <f>+Bilancio_In!CX64</f>
        <v>0</v>
      </c>
      <c r="CX35" s="97">
        <f>+Bilancio_In!CY64</f>
        <v>0</v>
      </c>
      <c r="CY35" s="97">
        <f>+Bilancio_In!CZ64</f>
        <v>0</v>
      </c>
      <c r="CZ35" s="97">
        <f>+Bilancio_In!DA64</f>
        <v>0</v>
      </c>
      <c r="DA35" s="97">
        <f>+Bilancio_In!DB64</f>
        <v>0</v>
      </c>
      <c r="DB35" s="97">
        <f>+Bilancio_In!DC64</f>
        <v>0</v>
      </c>
      <c r="DC35" s="97">
        <f>+Bilancio_In!DD64</f>
        <v>0</v>
      </c>
      <c r="DD35" s="97">
        <f>+Bilancio_In!DE64</f>
        <v>0</v>
      </c>
      <c r="DE35" s="97">
        <f>+Bilancio_In!DF64</f>
        <v>0</v>
      </c>
      <c r="DF35" s="97">
        <f>+Bilancio_In!DG64</f>
        <v>0</v>
      </c>
      <c r="DG35" s="97">
        <f>+Bilancio_In!DH64</f>
        <v>0</v>
      </c>
      <c r="DH35" s="97">
        <f>+Bilancio_In!DI64</f>
        <v>0</v>
      </c>
      <c r="DI35" s="97">
        <f>+Bilancio_In!DJ64</f>
        <v>0</v>
      </c>
      <c r="DJ35" s="97">
        <f>+Bilancio_In!DK64</f>
        <v>0</v>
      </c>
      <c r="DK35" s="97">
        <f>+Bilancio_In!DL64</f>
        <v>0</v>
      </c>
      <c r="DL35" s="97">
        <f>+Bilancio_In!DM64</f>
        <v>0</v>
      </c>
      <c r="DM35" s="97">
        <f>+Bilancio_In!DN64</f>
        <v>0</v>
      </c>
      <c r="DN35" s="97">
        <f>+Bilancio_In!DO64</f>
        <v>0</v>
      </c>
      <c r="DO35" s="97">
        <f>+Bilancio_In!DP64</f>
        <v>0</v>
      </c>
      <c r="DP35" s="97">
        <f>+Bilancio_In!DQ64</f>
        <v>0</v>
      </c>
      <c r="DQ35" s="97">
        <f>+Bilancio_In!DR64</f>
        <v>0</v>
      </c>
      <c r="DR35" s="97">
        <f>+Bilancio_In!DS64</f>
        <v>0</v>
      </c>
      <c r="DS35" s="97">
        <f>+Bilancio_In!DT64</f>
        <v>0</v>
      </c>
      <c r="DT35" s="97">
        <f>+Bilancio_In!DU64</f>
        <v>0</v>
      </c>
      <c r="DU35" s="97">
        <f>+Bilancio_In!DV64</f>
        <v>0</v>
      </c>
      <c r="DV35" s="97">
        <f>+Bilancio_In!DW64</f>
        <v>0</v>
      </c>
      <c r="DW35" s="97">
        <f>+Bilancio_In!DX64</f>
        <v>0</v>
      </c>
      <c r="DY35" s="100">
        <f t="shared" si="32"/>
        <v>0</v>
      </c>
      <c r="DZ35" s="100">
        <f t="shared" ref="DZ35:DZ37" si="60">+SUM(T35:AE35)</f>
        <v>0</v>
      </c>
      <c r="EA35" s="100">
        <f t="shared" ref="EA35:EA37" si="61">+SUM(AF35:AQ35)</f>
        <v>0</v>
      </c>
      <c r="EB35" s="100">
        <f t="shared" ref="EB35:EB37" si="62">+SUM(AR35:BC35)</f>
        <v>0</v>
      </c>
      <c r="EC35" s="100">
        <f t="shared" ref="EC35:EC37" si="63">+SUM(BD35:BO35)</f>
        <v>0</v>
      </c>
      <c r="ED35" s="100">
        <f t="shared" ref="ED35:ED37" si="64">+SUM(BP35:CA35)</f>
        <v>0</v>
      </c>
      <c r="EE35" s="100">
        <f t="shared" ref="EE35:EE37" si="65">+SUM(CB35:CM35)</f>
        <v>0</v>
      </c>
      <c r="EF35" s="100">
        <f t="shared" ref="EF35:EF37" si="66">+SUM(CN35:CY35)</f>
        <v>0</v>
      </c>
      <c r="EG35" s="100">
        <f t="shared" ref="EG35:EG37" si="67">+SUM(CZ35:DK35)</f>
        <v>0</v>
      </c>
      <c r="EH35" s="100">
        <f t="shared" ref="EH35:EH37" si="68">+SUM(DL35:DW35)</f>
        <v>0</v>
      </c>
    </row>
    <row r="36" spans="6:138" x14ac:dyDescent="0.25">
      <c r="F36" s="71" t="s">
        <v>446</v>
      </c>
      <c r="H36" s="97">
        <f>+Bilancio_In!I65</f>
        <v>0</v>
      </c>
      <c r="I36" s="97">
        <f>+Bilancio_In!J65</f>
        <v>0</v>
      </c>
      <c r="J36" s="97">
        <f>+Bilancio_In!K65</f>
        <v>0</v>
      </c>
      <c r="K36" s="97">
        <f>+Bilancio_In!L65</f>
        <v>0</v>
      </c>
      <c r="L36" s="97">
        <f>+Bilancio_In!M65</f>
        <v>0</v>
      </c>
      <c r="M36" s="97">
        <f>+Bilancio_In!N65</f>
        <v>0</v>
      </c>
      <c r="N36" s="97">
        <f>+Bilancio_In!O65</f>
        <v>0</v>
      </c>
      <c r="O36" s="97">
        <f>+Bilancio_In!P65</f>
        <v>0</v>
      </c>
      <c r="P36" s="97">
        <f>+Bilancio_In!Q65</f>
        <v>0</v>
      </c>
      <c r="Q36" s="97">
        <f>+Bilancio_In!R65</f>
        <v>0</v>
      </c>
      <c r="R36" s="97">
        <f>+Bilancio_In!S65</f>
        <v>0</v>
      </c>
      <c r="S36" s="97">
        <f>+Bilancio_In!T65</f>
        <v>0</v>
      </c>
      <c r="T36" s="97">
        <f>+Bilancio_In!U65</f>
        <v>0</v>
      </c>
      <c r="U36" s="97">
        <f>+Bilancio_In!V65</f>
        <v>0</v>
      </c>
      <c r="V36" s="97">
        <f>+Bilancio_In!W65</f>
        <v>0</v>
      </c>
      <c r="W36" s="97">
        <f>+Bilancio_In!X65</f>
        <v>0</v>
      </c>
      <c r="X36" s="97">
        <f>+Bilancio_In!Y65</f>
        <v>0</v>
      </c>
      <c r="Y36" s="97">
        <f>+Bilancio_In!Z65</f>
        <v>0</v>
      </c>
      <c r="Z36" s="97">
        <f>+Bilancio_In!AA65</f>
        <v>0</v>
      </c>
      <c r="AA36" s="97">
        <f>+Bilancio_In!AB65</f>
        <v>0</v>
      </c>
      <c r="AB36" s="97">
        <f>+Bilancio_In!AC65</f>
        <v>0</v>
      </c>
      <c r="AC36" s="97">
        <f>+Bilancio_In!AD65</f>
        <v>0</v>
      </c>
      <c r="AD36" s="97">
        <f>+Bilancio_In!AE65</f>
        <v>0</v>
      </c>
      <c r="AE36" s="97">
        <f>+Bilancio_In!AF65</f>
        <v>0</v>
      </c>
      <c r="AF36" s="97">
        <f>+Bilancio_In!AG65</f>
        <v>0</v>
      </c>
      <c r="AG36" s="97">
        <f>+Bilancio_In!AH65</f>
        <v>0</v>
      </c>
      <c r="AH36" s="97">
        <f>+Bilancio_In!AI65</f>
        <v>0</v>
      </c>
      <c r="AI36" s="97">
        <f>+Bilancio_In!AJ65</f>
        <v>0</v>
      </c>
      <c r="AJ36" s="97">
        <f>+Bilancio_In!AK65</f>
        <v>0</v>
      </c>
      <c r="AK36" s="97">
        <f>+Bilancio_In!AL65</f>
        <v>0</v>
      </c>
      <c r="AL36" s="97">
        <f>+Bilancio_In!AM65</f>
        <v>0</v>
      </c>
      <c r="AM36" s="97">
        <f>+Bilancio_In!AN65</f>
        <v>0</v>
      </c>
      <c r="AN36" s="97">
        <f>+Bilancio_In!AO65</f>
        <v>0</v>
      </c>
      <c r="AO36" s="97">
        <f>+Bilancio_In!AP65</f>
        <v>0</v>
      </c>
      <c r="AP36" s="97">
        <f>+Bilancio_In!AQ65</f>
        <v>0</v>
      </c>
      <c r="AQ36" s="97">
        <f>+Bilancio_In!AR65</f>
        <v>0</v>
      </c>
      <c r="AR36" s="97">
        <f>+Bilancio_In!AS65</f>
        <v>0</v>
      </c>
      <c r="AS36" s="97">
        <f>+Bilancio_In!AT65</f>
        <v>0</v>
      </c>
      <c r="AT36" s="97">
        <f>+Bilancio_In!AU65</f>
        <v>0</v>
      </c>
      <c r="AU36" s="97">
        <f>+Bilancio_In!AV65</f>
        <v>0</v>
      </c>
      <c r="AV36" s="97">
        <f>+Bilancio_In!AW65</f>
        <v>0</v>
      </c>
      <c r="AW36" s="97">
        <f>+Bilancio_In!AX65</f>
        <v>0</v>
      </c>
      <c r="AX36" s="97">
        <f>+Bilancio_In!AY65</f>
        <v>0</v>
      </c>
      <c r="AY36" s="97">
        <f>+Bilancio_In!AZ65</f>
        <v>0</v>
      </c>
      <c r="AZ36" s="97">
        <f>+Bilancio_In!BA65</f>
        <v>0</v>
      </c>
      <c r="BA36" s="97">
        <f>+Bilancio_In!BB65</f>
        <v>0</v>
      </c>
      <c r="BB36" s="97">
        <f>+Bilancio_In!BC65</f>
        <v>0</v>
      </c>
      <c r="BC36" s="97">
        <f>+Bilancio_In!BD65</f>
        <v>0</v>
      </c>
      <c r="BD36" s="97">
        <f>+Bilancio_In!BE65</f>
        <v>0</v>
      </c>
      <c r="BE36" s="97">
        <f>+Bilancio_In!BF65</f>
        <v>0</v>
      </c>
      <c r="BF36" s="97">
        <f>+Bilancio_In!BG65</f>
        <v>0</v>
      </c>
      <c r="BG36" s="97">
        <f>+Bilancio_In!BH65</f>
        <v>0</v>
      </c>
      <c r="BH36" s="97">
        <f>+Bilancio_In!BI65</f>
        <v>0</v>
      </c>
      <c r="BI36" s="97">
        <f>+Bilancio_In!BJ65</f>
        <v>0</v>
      </c>
      <c r="BJ36" s="97">
        <f>+Bilancio_In!BK65</f>
        <v>0</v>
      </c>
      <c r="BK36" s="97">
        <f>+Bilancio_In!BL65</f>
        <v>0</v>
      </c>
      <c r="BL36" s="97">
        <f>+Bilancio_In!BM65</f>
        <v>0</v>
      </c>
      <c r="BM36" s="97">
        <f>+Bilancio_In!BN65</f>
        <v>0</v>
      </c>
      <c r="BN36" s="97">
        <f>+Bilancio_In!BO65</f>
        <v>0</v>
      </c>
      <c r="BO36" s="97">
        <f>+Bilancio_In!BP65</f>
        <v>0</v>
      </c>
      <c r="BP36" s="97">
        <f>+Bilancio_In!BQ65</f>
        <v>0</v>
      </c>
      <c r="BQ36" s="97">
        <f>+Bilancio_In!BR65</f>
        <v>0</v>
      </c>
      <c r="BR36" s="97">
        <f>+Bilancio_In!BS65</f>
        <v>0</v>
      </c>
      <c r="BS36" s="97">
        <f>+Bilancio_In!BT65</f>
        <v>0</v>
      </c>
      <c r="BT36" s="97">
        <f>+Bilancio_In!BU65</f>
        <v>0</v>
      </c>
      <c r="BU36" s="97">
        <f>+Bilancio_In!BV65</f>
        <v>0</v>
      </c>
      <c r="BV36" s="97">
        <f>+Bilancio_In!BW65</f>
        <v>0</v>
      </c>
      <c r="BW36" s="97">
        <f>+Bilancio_In!BX65</f>
        <v>0</v>
      </c>
      <c r="BX36" s="97">
        <f>+Bilancio_In!BY65</f>
        <v>0</v>
      </c>
      <c r="BY36" s="97">
        <f>+Bilancio_In!BZ65</f>
        <v>0</v>
      </c>
      <c r="BZ36" s="97">
        <f>+Bilancio_In!CA65</f>
        <v>0</v>
      </c>
      <c r="CA36" s="97">
        <f>+Bilancio_In!CB65</f>
        <v>0</v>
      </c>
      <c r="CB36" s="97">
        <f>+Bilancio_In!CC65</f>
        <v>0</v>
      </c>
      <c r="CC36" s="97">
        <f>+Bilancio_In!CD65</f>
        <v>0</v>
      </c>
      <c r="CD36" s="97">
        <f>+Bilancio_In!CE65</f>
        <v>0</v>
      </c>
      <c r="CE36" s="97">
        <f>+Bilancio_In!CF65</f>
        <v>0</v>
      </c>
      <c r="CF36" s="97">
        <f>+Bilancio_In!CG65</f>
        <v>0</v>
      </c>
      <c r="CG36" s="97">
        <f>+Bilancio_In!CH65</f>
        <v>0</v>
      </c>
      <c r="CH36" s="97">
        <f>+Bilancio_In!CI65</f>
        <v>0</v>
      </c>
      <c r="CI36" s="97">
        <f>+Bilancio_In!CJ65</f>
        <v>0</v>
      </c>
      <c r="CJ36" s="97">
        <f>+Bilancio_In!CK65</f>
        <v>0</v>
      </c>
      <c r="CK36" s="97">
        <f>+Bilancio_In!CL65</f>
        <v>0</v>
      </c>
      <c r="CL36" s="97">
        <f>+Bilancio_In!CM65</f>
        <v>0</v>
      </c>
      <c r="CM36" s="97">
        <f>+Bilancio_In!CN65</f>
        <v>0</v>
      </c>
      <c r="CN36" s="97">
        <f>+Bilancio_In!CO65</f>
        <v>0</v>
      </c>
      <c r="CO36" s="97">
        <f>+Bilancio_In!CP65</f>
        <v>0</v>
      </c>
      <c r="CP36" s="97">
        <f>+Bilancio_In!CQ65</f>
        <v>0</v>
      </c>
      <c r="CQ36" s="97">
        <f>+Bilancio_In!CR65</f>
        <v>0</v>
      </c>
      <c r="CR36" s="97">
        <f>+Bilancio_In!CS65</f>
        <v>0</v>
      </c>
      <c r="CS36" s="97">
        <f>+Bilancio_In!CT65</f>
        <v>0</v>
      </c>
      <c r="CT36" s="97">
        <f>+Bilancio_In!CU65</f>
        <v>0</v>
      </c>
      <c r="CU36" s="97">
        <f>+Bilancio_In!CV65</f>
        <v>0</v>
      </c>
      <c r="CV36" s="97">
        <f>+Bilancio_In!CW65</f>
        <v>0</v>
      </c>
      <c r="CW36" s="97">
        <f>+Bilancio_In!CX65</f>
        <v>0</v>
      </c>
      <c r="CX36" s="97">
        <f>+Bilancio_In!CY65</f>
        <v>0</v>
      </c>
      <c r="CY36" s="97">
        <f>+Bilancio_In!CZ65</f>
        <v>0</v>
      </c>
      <c r="CZ36" s="97">
        <f>+Bilancio_In!DA65</f>
        <v>0</v>
      </c>
      <c r="DA36" s="97">
        <f>+Bilancio_In!DB65</f>
        <v>0</v>
      </c>
      <c r="DB36" s="97">
        <f>+Bilancio_In!DC65</f>
        <v>0</v>
      </c>
      <c r="DC36" s="97">
        <f>+Bilancio_In!DD65</f>
        <v>0</v>
      </c>
      <c r="DD36" s="97">
        <f>+Bilancio_In!DE65</f>
        <v>0</v>
      </c>
      <c r="DE36" s="97">
        <f>+Bilancio_In!DF65</f>
        <v>0</v>
      </c>
      <c r="DF36" s="97">
        <f>+Bilancio_In!DG65</f>
        <v>0</v>
      </c>
      <c r="DG36" s="97">
        <f>+Bilancio_In!DH65</f>
        <v>0</v>
      </c>
      <c r="DH36" s="97">
        <f>+Bilancio_In!DI65</f>
        <v>0</v>
      </c>
      <c r="DI36" s="97">
        <f>+Bilancio_In!DJ65</f>
        <v>0</v>
      </c>
      <c r="DJ36" s="97">
        <f>+Bilancio_In!DK65</f>
        <v>0</v>
      </c>
      <c r="DK36" s="97">
        <f>+Bilancio_In!DL65</f>
        <v>0</v>
      </c>
      <c r="DL36" s="97">
        <f>+Bilancio_In!DM65</f>
        <v>0</v>
      </c>
      <c r="DM36" s="97">
        <f>+Bilancio_In!DN65</f>
        <v>0</v>
      </c>
      <c r="DN36" s="97">
        <f>+Bilancio_In!DO65</f>
        <v>0</v>
      </c>
      <c r="DO36" s="97">
        <f>+Bilancio_In!DP65</f>
        <v>0</v>
      </c>
      <c r="DP36" s="97">
        <f>+Bilancio_In!DQ65</f>
        <v>0</v>
      </c>
      <c r="DQ36" s="97">
        <f>+Bilancio_In!DR65</f>
        <v>0</v>
      </c>
      <c r="DR36" s="97">
        <f>+Bilancio_In!DS65</f>
        <v>0</v>
      </c>
      <c r="DS36" s="97">
        <f>+Bilancio_In!DT65</f>
        <v>0</v>
      </c>
      <c r="DT36" s="97">
        <f>+Bilancio_In!DU65</f>
        <v>0</v>
      </c>
      <c r="DU36" s="97">
        <f>+Bilancio_In!DV65</f>
        <v>0</v>
      </c>
      <c r="DV36" s="97">
        <f>+Bilancio_In!DW65</f>
        <v>0</v>
      </c>
      <c r="DW36" s="97">
        <f>+Bilancio_In!DX65</f>
        <v>0</v>
      </c>
      <c r="DY36" s="100">
        <f t="shared" si="32"/>
        <v>0</v>
      </c>
      <c r="DZ36" s="100">
        <f t="shared" si="60"/>
        <v>0</v>
      </c>
      <c r="EA36" s="100">
        <f t="shared" si="61"/>
        <v>0</v>
      </c>
      <c r="EB36" s="100">
        <f t="shared" si="62"/>
        <v>0</v>
      </c>
      <c r="EC36" s="100">
        <f t="shared" si="63"/>
        <v>0</v>
      </c>
      <c r="ED36" s="100">
        <f t="shared" si="64"/>
        <v>0</v>
      </c>
      <c r="EE36" s="100">
        <f t="shared" si="65"/>
        <v>0</v>
      </c>
      <c r="EF36" s="100">
        <f t="shared" si="66"/>
        <v>0</v>
      </c>
      <c r="EG36" s="100">
        <f t="shared" si="67"/>
        <v>0</v>
      </c>
      <c r="EH36" s="100">
        <f t="shared" si="68"/>
        <v>0</v>
      </c>
    </row>
    <row r="37" spans="6:138" x14ac:dyDescent="0.25">
      <c r="F37" s="71" t="s">
        <v>172</v>
      </c>
      <c r="H37" s="97">
        <f>+C_Ires!E21-Bilancio_In!I7+Bilancio_In!I55</f>
        <v>0</v>
      </c>
      <c r="I37" s="97">
        <f>+C_Ires!F21-Bilancio_In!J7+Bilancio_In!J55</f>
        <v>0</v>
      </c>
      <c r="J37" s="97">
        <f>+C_Ires!G21-Bilancio_In!K7+Bilancio_In!K55</f>
        <v>0</v>
      </c>
      <c r="K37" s="97">
        <f>+C_Ires!H21-Bilancio_In!L7+Bilancio_In!L55</f>
        <v>0</v>
      </c>
      <c r="L37" s="97">
        <f>+C_Ires!I21-Bilancio_In!M7+Bilancio_In!M55</f>
        <v>0</v>
      </c>
      <c r="M37" s="97">
        <f>+C_Ires!J21-Bilancio_In!N7+Bilancio_In!N55</f>
        <v>0</v>
      </c>
      <c r="N37" s="97">
        <f>+C_Ires!K21-Bilancio_In!O7+Bilancio_In!O55</f>
        <v>0</v>
      </c>
      <c r="O37" s="97">
        <f>+C_Ires!L21-Bilancio_In!P7+Bilancio_In!P55</f>
        <v>0</v>
      </c>
      <c r="P37" s="97">
        <f>+C_Ires!M21-Bilancio_In!Q7+Bilancio_In!Q55</f>
        <v>0</v>
      </c>
      <c r="Q37" s="97">
        <f>+C_Ires!N21-Bilancio_In!R7+Bilancio_In!R55</f>
        <v>0</v>
      </c>
      <c r="R37" s="97">
        <f>+C_Ires!O21-Bilancio_In!S7+Bilancio_In!S55</f>
        <v>0</v>
      </c>
      <c r="S37" s="97">
        <f>+C_Ires!P21-Bilancio_In!T7+Bilancio_In!T55</f>
        <v>0</v>
      </c>
      <c r="T37" s="97">
        <f>+C_Ires!Q21-Bilancio_In!U7+Bilancio_In!U55</f>
        <v>0</v>
      </c>
      <c r="U37" s="97">
        <f>+C_Ires!R21-Bilancio_In!V7+Bilancio_In!V55</f>
        <v>0</v>
      </c>
      <c r="V37" s="97">
        <f>+C_Ires!S21-Bilancio_In!W7+Bilancio_In!W55</f>
        <v>0</v>
      </c>
      <c r="W37" s="97">
        <f>+C_Ires!T21-Bilancio_In!X7+Bilancio_In!X55</f>
        <v>0</v>
      </c>
      <c r="X37" s="97">
        <f>+C_Ires!U21-Bilancio_In!Y7+Bilancio_In!Y55</f>
        <v>0</v>
      </c>
      <c r="Y37" s="97">
        <f>+C_Ires!V21-Bilancio_In!Z7+Bilancio_In!Z55</f>
        <v>0</v>
      </c>
      <c r="Z37" s="97">
        <f>+C_Ires!W21-Bilancio_In!AA7+Bilancio_In!AA55</f>
        <v>0</v>
      </c>
      <c r="AA37" s="97">
        <f>+C_Ires!X21-Bilancio_In!AB7+Bilancio_In!AB55</f>
        <v>0</v>
      </c>
      <c r="AB37" s="97">
        <f>+C_Ires!Y21-Bilancio_In!AC7+Bilancio_In!AC55</f>
        <v>0</v>
      </c>
      <c r="AC37" s="97">
        <f>+C_Ires!Z21-Bilancio_In!AD7+Bilancio_In!AD55</f>
        <v>0</v>
      </c>
      <c r="AD37" s="97">
        <f>+C_Ires!AA21-Bilancio_In!AE7+Bilancio_In!AE55</f>
        <v>0</v>
      </c>
      <c r="AE37" s="97">
        <f>+C_Ires!AB21-Bilancio_In!AF7+Bilancio_In!AF55</f>
        <v>0</v>
      </c>
      <c r="AF37" s="97">
        <f>+C_Ires!AC21-Bilancio_In!AG7+Bilancio_In!AG55</f>
        <v>0</v>
      </c>
      <c r="AG37" s="97">
        <f>+C_Ires!AD21-Bilancio_In!AH7+Bilancio_In!AH55</f>
        <v>0</v>
      </c>
      <c r="AH37" s="97">
        <f>+C_Ires!AE21-Bilancio_In!AI7+Bilancio_In!AI55</f>
        <v>0</v>
      </c>
      <c r="AI37" s="97">
        <f>+C_Ires!AF21-Bilancio_In!AJ7+Bilancio_In!AJ55</f>
        <v>0</v>
      </c>
      <c r="AJ37" s="97">
        <f>+C_Ires!AG21-Bilancio_In!AK7+Bilancio_In!AK55</f>
        <v>0</v>
      </c>
      <c r="AK37" s="97">
        <f>+C_Ires!AH21-Bilancio_In!AL7+Bilancio_In!AL55</f>
        <v>51878.39999999998</v>
      </c>
      <c r="AL37" s="97">
        <f>+C_Ires!AI21-Bilancio_In!AM7+Bilancio_In!AM55</f>
        <v>0</v>
      </c>
      <c r="AM37" s="97">
        <f>+C_Ires!AJ21-Bilancio_In!AN7+Bilancio_In!AN55</f>
        <v>0</v>
      </c>
      <c r="AN37" s="97">
        <f>+C_Ires!AK21-Bilancio_In!AO7+Bilancio_In!AO55</f>
        <v>0</v>
      </c>
      <c r="AO37" s="97">
        <f>+C_Ires!AL21-Bilancio_In!AP7+Bilancio_In!AP55</f>
        <v>0</v>
      </c>
      <c r="AP37" s="97">
        <f>+C_Ires!AM21-Bilancio_In!AQ7+Bilancio_In!AQ55</f>
        <v>22233.599999999991</v>
      </c>
      <c r="AQ37" s="97">
        <f>+C_Ires!AN21-Bilancio_In!AR7+Bilancio_In!AR55</f>
        <v>0</v>
      </c>
      <c r="AR37" s="97">
        <f>+C_Ires!AO21-Bilancio_In!AS7+Bilancio_In!AS55</f>
        <v>0</v>
      </c>
      <c r="AS37" s="97">
        <f>+C_Ires!AP21-Bilancio_In!AT7+Bilancio_In!AT55</f>
        <v>0</v>
      </c>
      <c r="AT37" s="97">
        <f>+C_Ires!AQ21-Bilancio_In!AU7+Bilancio_In!AU55</f>
        <v>0</v>
      </c>
      <c r="AU37" s="97">
        <f>+C_Ires!AR21-Bilancio_In!AV7+Bilancio_In!AV55</f>
        <v>0</v>
      </c>
      <c r="AV37" s="97">
        <f>+C_Ires!AS21-Bilancio_In!AW7+Bilancio_In!AW55</f>
        <v>0</v>
      </c>
      <c r="AW37" s="97">
        <f>+C_Ires!AT21-Bilancio_In!AX7+Bilancio_In!AX55</f>
        <v>25372.800000000007</v>
      </c>
      <c r="AX37" s="97">
        <f>+C_Ires!AU21-Bilancio_In!AY7+Bilancio_In!AY55</f>
        <v>0</v>
      </c>
      <c r="AY37" s="97">
        <f>+C_Ires!AV21-Bilancio_In!AZ7+Bilancio_In!AZ55</f>
        <v>0</v>
      </c>
      <c r="AZ37" s="97">
        <f>+C_Ires!AW21-Bilancio_In!BA7+Bilancio_In!BA55</f>
        <v>0</v>
      </c>
      <c r="BA37" s="97">
        <f>+C_Ires!AX21-Bilancio_In!BB7+Bilancio_In!BB55</f>
        <v>0</v>
      </c>
      <c r="BB37" s="97">
        <f>+C_Ires!AY21-Bilancio_In!BC7+Bilancio_In!BC55</f>
        <v>26755.199999999993</v>
      </c>
      <c r="BC37" s="97">
        <f>+C_Ires!AZ21-Bilancio_In!BD7+Bilancio_In!BD55</f>
        <v>0</v>
      </c>
      <c r="BD37" s="97">
        <f>+C_Ires!BA21-Bilancio_In!BE7+Bilancio_In!BE55</f>
        <v>0</v>
      </c>
      <c r="BE37" s="97">
        <f>+C_Ires!BB21-Bilancio_In!BF7+Bilancio_In!BF55</f>
        <v>0</v>
      </c>
      <c r="BF37" s="97">
        <f>+C_Ires!BC21-Bilancio_In!BG7+Bilancio_In!BG55</f>
        <v>0</v>
      </c>
      <c r="BG37" s="97">
        <f>+C_Ires!BD21-Bilancio_In!BH7+Bilancio_In!BH55</f>
        <v>0</v>
      </c>
      <c r="BH37" s="97">
        <f>+C_Ires!BE21-Bilancio_In!BI7+Bilancio_In!BI55</f>
        <v>0</v>
      </c>
      <c r="BI37" s="97">
        <f>+C_Ires!BF21-Bilancio_In!BJ7+Bilancio_In!BJ55</f>
        <v>33057.599999999984</v>
      </c>
      <c r="BJ37" s="97">
        <f>+C_Ires!BG21-Bilancio_In!BK7+Bilancio_In!BK55</f>
        <v>0</v>
      </c>
      <c r="BK37" s="97">
        <f>+C_Ires!BH21-Bilancio_In!BL7+Bilancio_In!BL55</f>
        <v>0</v>
      </c>
      <c r="BL37" s="97">
        <f>+C_Ires!BI21-Bilancio_In!BM7+Bilancio_In!BM55</f>
        <v>0</v>
      </c>
      <c r="BM37" s="97">
        <f>+C_Ires!BJ21-Bilancio_In!BN7+Bilancio_In!BN55</f>
        <v>0</v>
      </c>
      <c r="BN37" s="97">
        <f>+C_Ires!BK21-Bilancio_In!BO7+Bilancio_In!BO55</f>
        <v>33278.399999999987</v>
      </c>
      <c r="BO37" s="97">
        <f>+C_Ires!BL21-Bilancio_In!BP7+Bilancio_In!BP55</f>
        <v>0</v>
      </c>
      <c r="BP37" s="97">
        <f>+C_Ires!BM21-Bilancio_In!BQ7+Bilancio_In!BQ55</f>
        <v>0</v>
      </c>
      <c r="BQ37" s="97">
        <f>+C_Ires!BN21-Bilancio_In!BR7+Bilancio_In!BR55</f>
        <v>0</v>
      </c>
      <c r="BR37" s="97">
        <f>+C_Ires!BO21-Bilancio_In!BS7+Bilancio_In!BS55</f>
        <v>0</v>
      </c>
      <c r="BS37" s="97">
        <f>+C_Ires!BP21-Bilancio_In!BT7+Bilancio_In!BT55</f>
        <v>0</v>
      </c>
      <c r="BT37" s="97">
        <f>+C_Ires!BQ21-Bilancio_In!BU7+Bilancio_In!BU55</f>
        <v>0</v>
      </c>
      <c r="BU37" s="97">
        <f>+C_Ires!BR21-Bilancio_In!BV7+Bilancio_In!BV55</f>
        <v>29107.199999999986</v>
      </c>
      <c r="BV37" s="97">
        <f>+C_Ires!BS21-Bilancio_In!BW7+Bilancio_In!BW55</f>
        <v>0</v>
      </c>
      <c r="BW37" s="97">
        <f>+C_Ires!BT21-Bilancio_In!BX7+Bilancio_In!BX55</f>
        <v>0</v>
      </c>
      <c r="BX37" s="97">
        <f>+C_Ires!BU21-Bilancio_In!BY7+Bilancio_In!BY55</f>
        <v>0</v>
      </c>
      <c r="BY37" s="97">
        <f>+C_Ires!BV21-Bilancio_In!BZ7+Bilancio_In!BZ55</f>
        <v>0</v>
      </c>
      <c r="BZ37" s="97">
        <f>+C_Ires!BW21-Bilancio_In!CA7+Bilancio_In!CA55</f>
        <v>36244.799999999988</v>
      </c>
      <c r="CA37" s="97">
        <f>+C_Ires!BX21-Bilancio_In!CB7+Bilancio_In!CB55</f>
        <v>0</v>
      </c>
      <c r="CB37" s="97">
        <f>+C_Ires!BY21-Bilancio_In!CC7+Bilancio_In!CC55</f>
        <v>0</v>
      </c>
      <c r="CC37" s="97">
        <f>+C_Ires!BZ21-Bilancio_In!CD7+Bilancio_In!CD55</f>
        <v>0</v>
      </c>
      <c r="CD37" s="97">
        <f>+C_Ires!CA21-Bilancio_In!CE7+Bilancio_In!CE55</f>
        <v>0</v>
      </c>
      <c r="CE37" s="97">
        <f>+C_Ires!CB21-Bilancio_In!CF7+Bilancio_In!CF55</f>
        <v>0</v>
      </c>
      <c r="CF37" s="97">
        <f>+C_Ires!CC21-Bilancio_In!CG7+Bilancio_In!CG55</f>
        <v>0</v>
      </c>
      <c r="CG37" s="97">
        <f>+C_Ires!CD21-Bilancio_In!CH7+Bilancio_In!CH55</f>
        <v>24835.199999999993</v>
      </c>
      <c r="CH37" s="97">
        <f>+C_Ires!CE21-Bilancio_In!CI7+Bilancio_In!CI55</f>
        <v>0</v>
      </c>
      <c r="CI37" s="97">
        <f>+C_Ires!CF21-Bilancio_In!CJ7+Bilancio_In!CJ55</f>
        <v>0</v>
      </c>
      <c r="CJ37" s="97">
        <f>+C_Ires!CG21-Bilancio_In!CK7+Bilancio_In!CK55</f>
        <v>0</v>
      </c>
      <c r="CK37" s="97">
        <f>+C_Ires!CH21-Bilancio_In!CL7+Bilancio_In!CL55</f>
        <v>0</v>
      </c>
      <c r="CL37" s="97">
        <f>+C_Ires!CI21-Bilancio_In!CM7+Bilancio_In!CM55</f>
        <v>36532.799999999988</v>
      </c>
      <c r="CM37" s="97">
        <f>+C_Ires!CJ21-Bilancio_In!CN7+Bilancio_In!CN55</f>
        <v>0</v>
      </c>
      <c r="CN37" s="97">
        <f>+C_Ires!CK21-Bilancio_In!CO7+Bilancio_In!CO55</f>
        <v>0</v>
      </c>
      <c r="CO37" s="97">
        <f>+C_Ires!CL21-Bilancio_In!CP7+Bilancio_In!CP55</f>
        <v>0</v>
      </c>
      <c r="CP37" s="97">
        <f>+C_Ires!CM21-Bilancio_In!CQ7+Bilancio_In!CQ55</f>
        <v>0</v>
      </c>
      <c r="CQ37" s="97">
        <f>+C_Ires!CN21-Bilancio_In!CR7+Bilancio_In!CR55</f>
        <v>0</v>
      </c>
      <c r="CR37" s="97">
        <f>+C_Ires!CO21-Bilancio_In!CS7+Bilancio_In!CS55</f>
        <v>0</v>
      </c>
      <c r="CS37" s="97">
        <f>+C_Ires!CP21-Bilancio_In!CT7+Bilancio_In!CT55</f>
        <v>24355.199999999993</v>
      </c>
      <c r="CT37" s="97">
        <f>+C_Ires!CQ21-Bilancio_In!CU7+Bilancio_In!CU55</f>
        <v>0</v>
      </c>
      <c r="CU37" s="97">
        <f>+C_Ires!CR21-Bilancio_In!CV7+Bilancio_In!CV55</f>
        <v>0</v>
      </c>
      <c r="CV37" s="97">
        <f>+C_Ires!CS21-Bilancio_In!CW7+Bilancio_In!CW55</f>
        <v>0</v>
      </c>
      <c r="CW37" s="97">
        <f>+C_Ires!CT21-Bilancio_In!CX7+Bilancio_In!CX55</f>
        <v>0</v>
      </c>
      <c r="CX37" s="97">
        <f>+C_Ires!CU21-Bilancio_In!CY7+Bilancio_In!CY55</f>
        <v>36532.799999999988</v>
      </c>
      <c r="CY37" s="97">
        <f>+C_Ires!CV21-Bilancio_In!CZ7+Bilancio_In!CZ55</f>
        <v>0</v>
      </c>
      <c r="CZ37" s="97">
        <f>+C_Ires!CW21-Bilancio_In!DA7+Bilancio_In!DA55</f>
        <v>0</v>
      </c>
      <c r="DA37" s="97">
        <f>+C_Ires!CX21-Bilancio_In!DB7+Bilancio_In!DB55</f>
        <v>0</v>
      </c>
      <c r="DB37" s="97">
        <f>+C_Ires!CY21-Bilancio_In!DC7+Bilancio_In!DC55</f>
        <v>0</v>
      </c>
      <c r="DC37" s="97">
        <f>+C_Ires!CZ21-Bilancio_In!DD7+Bilancio_In!DD55</f>
        <v>0</v>
      </c>
      <c r="DD37" s="97">
        <f>+C_Ires!DA21-Bilancio_In!DE7+Bilancio_In!DE55</f>
        <v>0</v>
      </c>
      <c r="DE37" s="97">
        <f>+C_Ires!DB21-Bilancio_In!DF7+Bilancio_In!DF55</f>
        <v>24355.199999999993</v>
      </c>
      <c r="DF37" s="97">
        <f>+C_Ires!DC21-Bilancio_In!DG7+Bilancio_In!DG55</f>
        <v>0</v>
      </c>
      <c r="DG37" s="97">
        <f>+C_Ires!DD21-Bilancio_In!DH7+Bilancio_In!DH55</f>
        <v>0</v>
      </c>
      <c r="DH37" s="97">
        <f>+C_Ires!DE21-Bilancio_In!DI7+Bilancio_In!DI55</f>
        <v>0</v>
      </c>
      <c r="DI37" s="97">
        <f>+C_Ires!DF21-Bilancio_In!DJ7+Bilancio_In!DJ55</f>
        <v>0</v>
      </c>
      <c r="DJ37" s="97">
        <f>+C_Ires!DG21-Bilancio_In!DK7+Bilancio_In!DK55</f>
        <v>36532.799999999988</v>
      </c>
      <c r="DK37" s="97">
        <f>+C_Ires!DH21-Bilancio_In!DL7+Bilancio_In!DL55</f>
        <v>0</v>
      </c>
      <c r="DL37" s="97">
        <f>+C_Ires!DI21-Bilancio_In!DM7+Bilancio_In!DM55</f>
        <v>0</v>
      </c>
      <c r="DM37" s="97">
        <f>+C_Ires!DJ21-Bilancio_In!DN7+Bilancio_In!DN55</f>
        <v>0</v>
      </c>
      <c r="DN37" s="97">
        <f>+C_Ires!DK21-Bilancio_In!DO7+Bilancio_In!DO55</f>
        <v>0</v>
      </c>
      <c r="DO37" s="97">
        <f>+C_Ires!DL21-Bilancio_In!DP7+Bilancio_In!DP55</f>
        <v>0</v>
      </c>
      <c r="DP37" s="97">
        <f>+C_Ires!DM21-Bilancio_In!DQ7+Bilancio_In!DQ55</f>
        <v>0</v>
      </c>
      <c r="DQ37" s="97">
        <f>+C_Ires!DN21-Bilancio_In!DR7+Bilancio_In!DR55</f>
        <v>24355.199999999993</v>
      </c>
      <c r="DR37" s="97">
        <f>+C_Ires!DO21-Bilancio_In!DS7+Bilancio_In!DS55</f>
        <v>0</v>
      </c>
      <c r="DS37" s="97">
        <f>+C_Ires!DP21-Bilancio_In!DT7+Bilancio_In!DT55</f>
        <v>0</v>
      </c>
      <c r="DT37" s="97">
        <f>+C_Ires!DQ21-Bilancio_In!DU7+Bilancio_In!DU55</f>
        <v>0</v>
      </c>
      <c r="DU37" s="97">
        <f>+C_Ires!DR21-Bilancio_In!DV7+Bilancio_In!DV55</f>
        <v>0</v>
      </c>
      <c r="DV37" s="97">
        <f>+C_Ires!DS21-Bilancio_In!DW7+Bilancio_In!DW55</f>
        <v>36532.799999999988</v>
      </c>
      <c r="DW37" s="97">
        <f>+C_Ires!DT21-Bilancio_In!DX7+Bilancio_In!DX55</f>
        <v>0</v>
      </c>
      <c r="DY37" s="100">
        <f t="shared" si="32"/>
        <v>0</v>
      </c>
      <c r="DZ37" s="100">
        <f t="shared" si="60"/>
        <v>0</v>
      </c>
      <c r="EA37" s="100">
        <f t="shared" si="61"/>
        <v>74111.999999999971</v>
      </c>
      <c r="EB37" s="100">
        <f t="shared" si="62"/>
        <v>52128</v>
      </c>
      <c r="EC37" s="100">
        <f t="shared" si="63"/>
        <v>66335.999999999971</v>
      </c>
      <c r="ED37" s="100">
        <f t="shared" si="64"/>
        <v>65351.999999999971</v>
      </c>
      <c r="EE37" s="100">
        <f t="shared" si="65"/>
        <v>61367.999999999985</v>
      </c>
      <c r="EF37" s="100">
        <f t="shared" si="66"/>
        <v>60887.999999999985</v>
      </c>
      <c r="EG37" s="100">
        <f t="shared" si="67"/>
        <v>60887.999999999985</v>
      </c>
      <c r="EH37" s="100">
        <f t="shared" si="68"/>
        <v>60887.999999999985</v>
      </c>
    </row>
    <row r="38" spans="6:138" x14ac:dyDescent="0.25">
      <c r="F38" s="71" t="s">
        <v>173</v>
      </c>
      <c r="H38" s="97">
        <f>+C_Irap!E23</f>
        <v>0</v>
      </c>
      <c r="I38" s="97">
        <f>+C_Irap!F23</f>
        <v>0</v>
      </c>
      <c r="J38" s="97">
        <f>+C_Irap!G23</f>
        <v>0</v>
      </c>
      <c r="K38" s="97">
        <f>+C_Irap!H23</f>
        <v>0</v>
      </c>
      <c r="L38" s="97">
        <f>+C_Irap!I23</f>
        <v>0</v>
      </c>
      <c r="M38" s="97">
        <f>+C_Irap!J23</f>
        <v>0</v>
      </c>
      <c r="N38" s="97">
        <f>+C_Irap!K23</f>
        <v>0</v>
      </c>
      <c r="O38" s="97">
        <f>+C_Irap!L23</f>
        <v>0</v>
      </c>
      <c r="P38" s="97">
        <f>+C_Irap!M23</f>
        <v>0</v>
      </c>
      <c r="Q38" s="97">
        <f>+C_Irap!N23</f>
        <v>0</v>
      </c>
      <c r="R38" s="97">
        <f>+C_Irap!O23</f>
        <v>0</v>
      </c>
      <c r="S38" s="97">
        <f>+C_Irap!P23</f>
        <v>0</v>
      </c>
      <c r="T38" s="97">
        <f>+C_Irap!Q23</f>
        <v>0</v>
      </c>
      <c r="U38" s="97">
        <f>+C_Irap!R23</f>
        <v>0</v>
      </c>
      <c r="V38" s="97">
        <f>+C_Irap!S23</f>
        <v>0</v>
      </c>
      <c r="W38" s="97">
        <f>+C_Irap!T23</f>
        <v>0</v>
      </c>
      <c r="X38" s="97">
        <f>+C_Irap!U23</f>
        <v>0</v>
      </c>
      <c r="Y38" s="97">
        <f>+C_Irap!V23</f>
        <v>1960.186666666667</v>
      </c>
      <c r="Z38" s="97">
        <f>+C_Irap!W23</f>
        <v>0</v>
      </c>
      <c r="AA38" s="97">
        <f>+C_Irap!X23</f>
        <v>0</v>
      </c>
      <c r="AB38" s="97">
        <f>+C_Irap!Y23</f>
        <v>0</v>
      </c>
      <c r="AC38" s="97">
        <f>+C_Irap!Z23</f>
        <v>0</v>
      </c>
      <c r="AD38" s="97">
        <f>+C_Irap!AA23</f>
        <v>840.08</v>
      </c>
      <c r="AE38" s="97">
        <f>+C_Irap!AB23</f>
        <v>0</v>
      </c>
      <c r="AF38" s="97">
        <f>+C_Irap!AC23</f>
        <v>0</v>
      </c>
      <c r="AG38" s="97">
        <f>+C_Irap!AD23</f>
        <v>0</v>
      </c>
      <c r="AH38" s="97">
        <f>+C_Irap!AE23</f>
        <v>0</v>
      </c>
      <c r="AI38" s="97">
        <f>+C_Irap!AF23</f>
        <v>0</v>
      </c>
      <c r="AJ38" s="97">
        <f>+C_Irap!AG23</f>
        <v>0</v>
      </c>
      <c r="AK38" s="97">
        <f>+C_Irap!AH23</f>
        <v>7246.2666666666646</v>
      </c>
      <c r="AL38" s="97">
        <f>+C_Irap!AI23</f>
        <v>0</v>
      </c>
      <c r="AM38" s="97">
        <f>+C_Irap!AJ23</f>
        <v>0</v>
      </c>
      <c r="AN38" s="97">
        <f>+C_Irap!AK23</f>
        <v>0</v>
      </c>
      <c r="AO38" s="97">
        <f>+C_Irap!AL23</f>
        <v>0</v>
      </c>
      <c r="AP38" s="97">
        <f>+C_Irap!AM23</f>
        <v>3705.5999999999985</v>
      </c>
      <c r="AQ38" s="97">
        <f>+C_Irap!AN23</f>
        <v>0</v>
      </c>
      <c r="AR38" s="97">
        <f>+C_Irap!AO23</f>
        <v>0</v>
      </c>
      <c r="AS38" s="97">
        <f>+C_Irap!AP23</f>
        <v>0</v>
      </c>
      <c r="AT38" s="97">
        <f>+C_Irap!AQ23</f>
        <v>0</v>
      </c>
      <c r="AU38" s="97">
        <f>+C_Irap!AR23</f>
        <v>0</v>
      </c>
      <c r="AV38" s="97">
        <f>+C_Irap!AS23</f>
        <v>0</v>
      </c>
      <c r="AW38" s="97">
        <f>+C_Irap!AT23</f>
        <v>4228.8000000000011</v>
      </c>
      <c r="AX38" s="97">
        <f>+C_Irap!AU23</f>
        <v>0</v>
      </c>
      <c r="AY38" s="97">
        <f>+C_Irap!AV23</f>
        <v>0</v>
      </c>
      <c r="AZ38" s="97">
        <f>+C_Irap!AW23</f>
        <v>0</v>
      </c>
      <c r="BA38" s="97">
        <f>+C_Irap!AX23</f>
        <v>0</v>
      </c>
      <c r="BB38" s="97">
        <f>+C_Irap!AY23</f>
        <v>4459.1999999999989</v>
      </c>
      <c r="BC38" s="97">
        <f>+C_Irap!AZ23</f>
        <v>0</v>
      </c>
      <c r="BD38" s="97">
        <f>+C_Irap!BA23</f>
        <v>0</v>
      </c>
      <c r="BE38" s="97">
        <f>+C_Irap!BB23</f>
        <v>0</v>
      </c>
      <c r="BF38" s="97">
        <f>+C_Irap!BC23</f>
        <v>0</v>
      </c>
      <c r="BG38" s="97">
        <f>+C_Irap!BD23</f>
        <v>0</v>
      </c>
      <c r="BH38" s="97">
        <f>+C_Irap!BE23</f>
        <v>0</v>
      </c>
      <c r="BI38" s="97">
        <f>+C_Irap!BF23</f>
        <v>5509.5999999999995</v>
      </c>
      <c r="BJ38" s="97">
        <f>+C_Irap!BG23</f>
        <v>0</v>
      </c>
      <c r="BK38" s="97">
        <f>+C_Irap!BH23</f>
        <v>0</v>
      </c>
      <c r="BL38" s="97">
        <f>+C_Irap!BI23</f>
        <v>0</v>
      </c>
      <c r="BM38" s="97">
        <f>+C_Irap!BJ23</f>
        <v>0</v>
      </c>
      <c r="BN38" s="97">
        <f>+C_Irap!BK23</f>
        <v>5546.3999999999987</v>
      </c>
      <c r="BO38" s="97">
        <f>+C_Irap!BL23</f>
        <v>0</v>
      </c>
      <c r="BP38" s="97">
        <f>+C_Irap!BM23</f>
        <v>0</v>
      </c>
      <c r="BQ38" s="97">
        <f>+C_Irap!BN23</f>
        <v>0</v>
      </c>
      <c r="BR38" s="97">
        <f>+C_Irap!BO23</f>
        <v>0</v>
      </c>
      <c r="BS38" s="97">
        <f>+C_Irap!BP23</f>
        <v>0</v>
      </c>
      <c r="BT38" s="97">
        <f>+C_Irap!BQ23</f>
        <v>0</v>
      </c>
      <c r="BU38" s="97">
        <f>+C_Irap!BR23</f>
        <v>4851.1999999999971</v>
      </c>
      <c r="BV38" s="97">
        <f>+C_Irap!BS23</f>
        <v>0</v>
      </c>
      <c r="BW38" s="97">
        <f>+C_Irap!BT23</f>
        <v>0</v>
      </c>
      <c r="BX38" s="97">
        <f>+C_Irap!BU23</f>
        <v>0</v>
      </c>
      <c r="BY38" s="97">
        <f>+C_Irap!BV23</f>
        <v>0</v>
      </c>
      <c r="BZ38" s="97">
        <f>+C_Irap!BW23</f>
        <v>6040.7999999999975</v>
      </c>
      <c r="CA38" s="97">
        <f>+C_Irap!BX23</f>
        <v>0</v>
      </c>
      <c r="CB38" s="97">
        <f>+C_Irap!BY23</f>
        <v>0</v>
      </c>
      <c r="CC38" s="97">
        <f>+C_Irap!BZ23</f>
        <v>0</v>
      </c>
      <c r="CD38" s="97">
        <f>+C_Irap!CA23</f>
        <v>0</v>
      </c>
      <c r="CE38" s="97">
        <f>+C_Irap!CB23</f>
        <v>0</v>
      </c>
      <c r="CF38" s="97">
        <f>+C_Irap!CC23</f>
        <v>0</v>
      </c>
      <c r="CG38" s="97">
        <f>+C_Irap!CD23</f>
        <v>4139.1999999999989</v>
      </c>
      <c r="CH38" s="97">
        <f>+C_Irap!CE23</f>
        <v>0</v>
      </c>
      <c r="CI38" s="97">
        <f>+C_Irap!CF23</f>
        <v>0</v>
      </c>
      <c r="CJ38" s="97">
        <f>+C_Irap!CG23</f>
        <v>0</v>
      </c>
      <c r="CK38" s="97">
        <f>+C_Irap!CH23</f>
        <v>0</v>
      </c>
      <c r="CL38" s="97">
        <f>+C_Irap!CI23</f>
        <v>6088.7999999999975</v>
      </c>
      <c r="CM38" s="97">
        <f>+C_Irap!CJ23</f>
        <v>0</v>
      </c>
      <c r="CN38" s="97">
        <f>+C_Irap!CK23</f>
        <v>0</v>
      </c>
      <c r="CO38" s="97">
        <f>+C_Irap!CL23</f>
        <v>0</v>
      </c>
      <c r="CP38" s="97">
        <f>+C_Irap!CM23</f>
        <v>0</v>
      </c>
      <c r="CQ38" s="97">
        <f>+C_Irap!CN23</f>
        <v>0</v>
      </c>
      <c r="CR38" s="97">
        <f>+C_Irap!CO23</f>
        <v>0</v>
      </c>
      <c r="CS38" s="97">
        <f>+C_Irap!CP23</f>
        <v>4059.1999999999989</v>
      </c>
      <c r="CT38" s="97">
        <f>+C_Irap!CQ23</f>
        <v>0</v>
      </c>
      <c r="CU38" s="97">
        <f>+C_Irap!CR23</f>
        <v>0</v>
      </c>
      <c r="CV38" s="97">
        <f>+C_Irap!CS23</f>
        <v>0</v>
      </c>
      <c r="CW38" s="97">
        <f>+C_Irap!CT23</f>
        <v>0</v>
      </c>
      <c r="CX38" s="97">
        <f>+C_Irap!CU23</f>
        <v>6088.7999999999975</v>
      </c>
      <c r="CY38" s="97">
        <f>+C_Irap!CV23</f>
        <v>0</v>
      </c>
      <c r="CZ38" s="97">
        <f>+C_Irap!CW23</f>
        <v>0</v>
      </c>
      <c r="DA38" s="97">
        <f>+C_Irap!CX23</f>
        <v>0</v>
      </c>
      <c r="DB38" s="97">
        <f>+C_Irap!CY23</f>
        <v>0</v>
      </c>
      <c r="DC38" s="97">
        <f>+C_Irap!CZ23</f>
        <v>0</v>
      </c>
      <c r="DD38" s="97">
        <f>+C_Irap!DA23</f>
        <v>0</v>
      </c>
      <c r="DE38" s="97">
        <f>+C_Irap!DB23</f>
        <v>4059.1999999999989</v>
      </c>
      <c r="DF38" s="97">
        <f>+C_Irap!DC23</f>
        <v>0</v>
      </c>
      <c r="DG38" s="97">
        <f>+C_Irap!DD23</f>
        <v>0</v>
      </c>
      <c r="DH38" s="97">
        <f>+C_Irap!DE23</f>
        <v>0</v>
      </c>
      <c r="DI38" s="97">
        <f>+C_Irap!DF23</f>
        <v>0</v>
      </c>
      <c r="DJ38" s="97">
        <f>+C_Irap!DG23</f>
        <v>6088.7999999999975</v>
      </c>
      <c r="DK38" s="97">
        <f>+C_Irap!DH23</f>
        <v>0</v>
      </c>
      <c r="DL38" s="97">
        <f>+C_Irap!DI23</f>
        <v>0</v>
      </c>
      <c r="DM38" s="97">
        <f>+C_Irap!DJ23</f>
        <v>0</v>
      </c>
      <c r="DN38" s="97">
        <f>+C_Irap!DK23</f>
        <v>0</v>
      </c>
      <c r="DO38" s="97">
        <f>+C_Irap!DL23</f>
        <v>0</v>
      </c>
      <c r="DP38" s="97">
        <f>+C_Irap!DM23</f>
        <v>0</v>
      </c>
      <c r="DQ38" s="97">
        <f>+C_Irap!DN23</f>
        <v>4059.1999999999989</v>
      </c>
      <c r="DR38" s="97">
        <f>+C_Irap!DO23</f>
        <v>0</v>
      </c>
      <c r="DS38" s="97">
        <f>+C_Irap!DP23</f>
        <v>0</v>
      </c>
      <c r="DT38" s="97">
        <f>+C_Irap!DQ23</f>
        <v>0</v>
      </c>
      <c r="DU38" s="97">
        <f>+C_Irap!DR23</f>
        <v>0</v>
      </c>
      <c r="DV38" s="97">
        <f>+C_Irap!DS23</f>
        <v>6088.7999999999975</v>
      </c>
      <c r="DW38" s="97">
        <f>+C_Irap!DT23</f>
        <v>0</v>
      </c>
      <c r="DY38" s="100">
        <f t="shared" si="32"/>
        <v>0</v>
      </c>
      <c r="DZ38" s="100">
        <f t="shared" si="33"/>
        <v>2800.2666666666669</v>
      </c>
      <c r="EA38" s="100">
        <f t="shared" si="34"/>
        <v>10951.866666666663</v>
      </c>
      <c r="EB38" s="100">
        <f t="shared" si="35"/>
        <v>8688</v>
      </c>
      <c r="EC38" s="100">
        <f t="shared" si="36"/>
        <v>11055.999999999998</v>
      </c>
      <c r="ED38" s="100">
        <f t="shared" si="37"/>
        <v>10891.999999999995</v>
      </c>
      <c r="EE38" s="100">
        <f t="shared" si="38"/>
        <v>10227.999999999996</v>
      </c>
      <c r="EF38" s="100">
        <f t="shared" si="39"/>
        <v>10147.999999999996</v>
      </c>
      <c r="EG38" s="100">
        <f t="shared" si="40"/>
        <v>10147.999999999996</v>
      </c>
      <c r="EH38" s="100">
        <f t="shared" si="41"/>
        <v>10147.999999999996</v>
      </c>
    </row>
    <row r="39" spans="6:138" x14ac:dyDescent="0.25">
      <c r="F39" s="71" t="s">
        <v>174</v>
      </c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>
        <f>+Equity!F13</f>
        <v>0</v>
      </c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>
        <f>+Equity!G13</f>
        <v>0</v>
      </c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>
        <f>+Equity!H13</f>
        <v>0</v>
      </c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>
        <f>+Equity!I13</f>
        <v>0</v>
      </c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>
        <f>+Equity!J13</f>
        <v>0</v>
      </c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>
        <f>+Equity!K13</f>
        <v>0</v>
      </c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>
        <f>+Equity!L13</f>
        <v>0</v>
      </c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>
        <f>+Equity!M13</f>
        <v>0</v>
      </c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>
        <f>+Equity!N13</f>
        <v>0</v>
      </c>
      <c r="DQ39" s="97"/>
      <c r="DR39" s="97"/>
      <c r="DS39" s="97"/>
      <c r="DT39" s="97"/>
      <c r="DU39" s="97"/>
      <c r="DV39" s="97"/>
      <c r="DW39" s="97"/>
      <c r="DY39" s="100">
        <f t="shared" si="32"/>
        <v>0</v>
      </c>
      <c r="DZ39" s="100">
        <f t="shared" ref="DZ39" si="69">+SUM(T39:AE39)</f>
        <v>0</v>
      </c>
      <c r="EA39" s="100">
        <f t="shared" ref="EA39" si="70">+SUM(AF39:AQ39)</f>
        <v>0</v>
      </c>
      <c r="EB39" s="100">
        <f t="shared" ref="EB39" si="71">+SUM(AR39:BC39)</f>
        <v>0</v>
      </c>
      <c r="EC39" s="100">
        <f t="shared" ref="EC39" si="72">+SUM(BD39:BO39)</f>
        <v>0</v>
      </c>
      <c r="ED39" s="100">
        <f t="shared" ref="ED39" si="73">+SUM(BP39:CA39)</f>
        <v>0</v>
      </c>
      <c r="EE39" s="100">
        <f t="shared" ref="EE39" si="74">+SUM(CB39:CM39)</f>
        <v>0</v>
      </c>
      <c r="EF39" s="100">
        <f t="shared" ref="EF39" si="75">+SUM(CN39:CY39)</f>
        <v>0</v>
      </c>
      <c r="EG39" s="100">
        <f t="shared" ref="EG39" si="76">+SUM(CZ39:DK39)</f>
        <v>0</v>
      </c>
      <c r="EH39" s="100">
        <f t="shared" ref="EH39" si="77">+SUM(DL39:DW39)</f>
        <v>0</v>
      </c>
    </row>
    <row r="40" spans="6:138" x14ac:dyDescent="0.25">
      <c r="F40" s="84"/>
    </row>
    <row r="41" spans="6:138" x14ac:dyDescent="0.25">
      <c r="F41" s="30" t="s">
        <v>175</v>
      </c>
      <c r="H41" s="96">
        <f>+SUM(H20:H39)</f>
        <v>288073.07692307694</v>
      </c>
      <c r="I41" s="96">
        <f t="shared" ref="I41:BO41" si="78">+SUM(I20:I39)</f>
        <v>283336.41025641025</v>
      </c>
      <c r="J41" s="96">
        <f t="shared" si="78"/>
        <v>123319.74358974359</v>
      </c>
      <c r="K41" s="96">
        <f t="shared" si="78"/>
        <v>123303.07692307692</v>
      </c>
      <c r="L41" s="96">
        <f t="shared" si="78"/>
        <v>168286.41025641025</v>
      </c>
      <c r="M41" s="96">
        <f t="shared" si="78"/>
        <v>123269.74358974359</v>
      </c>
      <c r="N41" s="96">
        <f t="shared" si="78"/>
        <v>123253.07692307692</v>
      </c>
      <c r="O41" s="96">
        <f t="shared" si="78"/>
        <v>123236.41025641026</v>
      </c>
      <c r="P41" s="96">
        <f t="shared" si="78"/>
        <v>123219.74358974359</v>
      </c>
      <c r="Q41" s="96">
        <f t="shared" si="78"/>
        <v>123203.07692307692</v>
      </c>
      <c r="R41" s="96">
        <f t="shared" si="78"/>
        <v>123186.41025641026</v>
      </c>
      <c r="S41" s="96">
        <f t="shared" si="78"/>
        <v>147849.23076923078</v>
      </c>
      <c r="T41" s="96">
        <f t="shared" si="78"/>
        <v>210291.53846153847</v>
      </c>
      <c r="U41" s="96">
        <f t="shared" si="78"/>
        <v>202644.87179487178</v>
      </c>
      <c r="V41" s="96">
        <f t="shared" si="78"/>
        <v>202628.20512820513</v>
      </c>
      <c r="W41" s="96">
        <f t="shared" si="78"/>
        <v>202611.53846153847</v>
      </c>
      <c r="X41" s="96">
        <f t="shared" si="78"/>
        <v>202594.87179487178</v>
      </c>
      <c r="Y41" s="96">
        <f t="shared" si="78"/>
        <v>204538.3917948718</v>
      </c>
      <c r="Z41" s="96">
        <f t="shared" si="78"/>
        <v>202561.53846153847</v>
      </c>
      <c r="AA41" s="96">
        <f t="shared" si="78"/>
        <v>202544.87179487178</v>
      </c>
      <c r="AB41" s="96">
        <f t="shared" si="78"/>
        <v>202528.20512820513</v>
      </c>
      <c r="AC41" s="96">
        <f t="shared" si="78"/>
        <v>202511.53846153847</v>
      </c>
      <c r="AD41" s="96">
        <f t="shared" si="78"/>
        <v>203334.95179487177</v>
      </c>
      <c r="AE41" s="96">
        <f t="shared" si="78"/>
        <v>239978.20512820515</v>
      </c>
      <c r="AF41" s="96">
        <f t="shared" si="78"/>
        <v>202461.53846153847</v>
      </c>
      <c r="AG41" s="96">
        <f t="shared" si="78"/>
        <v>202444.87179487178</v>
      </c>
      <c r="AH41" s="96">
        <f t="shared" si="78"/>
        <v>202428.20512820513</v>
      </c>
      <c r="AI41" s="96">
        <f t="shared" si="78"/>
        <v>202411.53846153847</v>
      </c>
      <c r="AJ41" s="96">
        <f t="shared" si="78"/>
        <v>202394.87179487178</v>
      </c>
      <c r="AK41" s="96">
        <f t="shared" si="78"/>
        <v>261502.87179487175</v>
      </c>
      <c r="AL41" s="96">
        <f t="shared" si="78"/>
        <v>202361.53846153847</v>
      </c>
      <c r="AM41" s="96">
        <f t="shared" si="78"/>
        <v>202344.87179487178</v>
      </c>
      <c r="AN41" s="96">
        <f t="shared" si="78"/>
        <v>202328.20512820513</v>
      </c>
      <c r="AO41" s="96">
        <f t="shared" si="78"/>
        <v>202311.53846153847</v>
      </c>
      <c r="AP41" s="96">
        <f t="shared" si="78"/>
        <v>228234.07179487179</v>
      </c>
      <c r="AQ41" s="96">
        <f t="shared" si="78"/>
        <v>240739.74358974362</v>
      </c>
      <c r="AR41" s="96">
        <f t="shared" si="78"/>
        <v>202261.53846153847</v>
      </c>
      <c r="AS41" s="96">
        <f t="shared" si="78"/>
        <v>202244.87179487178</v>
      </c>
      <c r="AT41" s="96">
        <f t="shared" si="78"/>
        <v>202228.20512820513</v>
      </c>
      <c r="AU41" s="96">
        <f t="shared" si="78"/>
        <v>202211.53846153847</v>
      </c>
      <c r="AV41" s="96">
        <f t="shared" si="78"/>
        <v>202194.87179487178</v>
      </c>
      <c r="AW41" s="96">
        <f t="shared" si="78"/>
        <v>231779.80512820513</v>
      </c>
      <c r="AX41" s="96">
        <f t="shared" si="78"/>
        <v>202161.53846153847</v>
      </c>
      <c r="AY41" s="96">
        <f t="shared" si="78"/>
        <v>202144.87179487178</v>
      </c>
      <c r="AZ41" s="96">
        <f t="shared" si="78"/>
        <v>202128.20512820513</v>
      </c>
      <c r="BA41" s="96">
        <f t="shared" si="78"/>
        <v>192128.20512820513</v>
      </c>
      <c r="BB41" s="96">
        <f t="shared" si="78"/>
        <v>223342.60512820512</v>
      </c>
      <c r="BC41" s="96">
        <f t="shared" si="78"/>
        <v>230589.74358974362</v>
      </c>
      <c r="BD41" s="96">
        <f t="shared" si="78"/>
        <v>192128.20512820513</v>
      </c>
      <c r="BE41" s="96">
        <f t="shared" si="78"/>
        <v>192128.20512820513</v>
      </c>
      <c r="BF41" s="96">
        <f t="shared" si="78"/>
        <v>192128.20512820513</v>
      </c>
      <c r="BG41" s="96">
        <f t="shared" si="78"/>
        <v>192128.20512820513</v>
      </c>
      <c r="BH41" s="96">
        <f t="shared" si="78"/>
        <v>192128.20512820513</v>
      </c>
      <c r="BI41" s="96">
        <f t="shared" si="78"/>
        <v>230695.40512820511</v>
      </c>
      <c r="BJ41" s="96">
        <f t="shared" si="78"/>
        <v>192128.20512820513</v>
      </c>
      <c r="BK41" s="96">
        <f t="shared" si="78"/>
        <v>192128.20512820513</v>
      </c>
      <c r="BL41" s="96">
        <f t="shared" si="78"/>
        <v>192128.20512820513</v>
      </c>
      <c r="BM41" s="96">
        <f t="shared" si="78"/>
        <v>192128.20512820513</v>
      </c>
      <c r="BN41" s="96">
        <f t="shared" si="78"/>
        <v>230953.00512820511</v>
      </c>
      <c r="BO41" s="96">
        <f t="shared" si="78"/>
        <v>230589.74358974362</v>
      </c>
      <c r="BP41" s="96">
        <f t="shared" ref="BP41:EA41" si="79">+SUM(BP20:BP39)</f>
        <v>192128.20512820513</v>
      </c>
      <c r="BQ41" s="96">
        <f t="shared" si="79"/>
        <v>192128.20512820513</v>
      </c>
      <c r="BR41" s="96">
        <f t="shared" si="79"/>
        <v>192128.20512820513</v>
      </c>
      <c r="BS41" s="96">
        <f t="shared" si="79"/>
        <v>192128.20512820513</v>
      </c>
      <c r="BT41" s="96">
        <f t="shared" si="79"/>
        <v>192128.20512820513</v>
      </c>
      <c r="BU41" s="96">
        <f t="shared" si="79"/>
        <v>226086.60512820509</v>
      </c>
      <c r="BV41" s="96">
        <f t="shared" si="79"/>
        <v>192128.20512820513</v>
      </c>
      <c r="BW41" s="96">
        <f t="shared" si="79"/>
        <v>192128.20512820513</v>
      </c>
      <c r="BX41" s="96">
        <f t="shared" si="79"/>
        <v>192128.20512820513</v>
      </c>
      <c r="BY41" s="96">
        <f t="shared" si="79"/>
        <v>192128.20512820513</v>
      </c>
      <c r="BZ41" s="96">
        <f t="shared" si="79"/>
        <v>234413.8051282051</v>
      </c>
      <c r="CA41" s="96">
        <f t="shared" si="79"/>
        <v>230589.74358974362</v>
      </c>
      <c r="CB41" s="96">
        <f t="shared" si="79"/>
        <v>192128.20512820513</v>
      </c>
      <c r="CC41" s="96">
        <f t="shared" si="79"/>
        <v>192128.20512820513</v>
      </c>
      <c r="CD41" s="96">
        <f t="shared" si="79"/>
        <v>192128.20512820513</v>
      </c>
      <c r="CE41" s="96">
        <f t="shared" si="79"/>
        <v>192128.20512820513</v>
      </c>
      <c r="CF41" s="96">
        <f t="shared" si="79"/>
        <v>192128.20512820513</v>
      </c>
      <c r="CG41" s="96">
        <f t="shared" si="79"/>
        <v>221102.60512820512</v>
      </c>
      <c r="CH41" s="96">
        <f t="shared" si="79"/>
        <v>192128.20512820513</v>
      </c>
      <c r="CI41" s="96">
        <f t="shared" si="79"/>
        <v>192128.20512820513</v>
      </c>
      <c r="CJ41" s="96">
        <f t="shared" si="79"/>
        <v>192128.20512820513</v>
      </c>
      <c r="CK41" s="96">
        <f t="shared" si="79"/>
        <v>192128.20512820513</v>
      </c>
      <c r="CL41" s="96">
        <f t="shared" si="79"/>
        <v>234749.8051282051</v>
      </c>
      <c r="CM41" s="96">
        <f t="shared" si="79"/>
        <v>230589.74358974362</v>
      </c>
      <c r="CN41" s="96">
        <f t="shared" si="79"/>
        <v>192128.20512820513</v>
      </c>
      <c r="CO41" s="96">
        <f t="shared" si="79"/>
        <v>192128.20512820513</v>
      </c>
      <c r="CP41" s="96">
        <f t="shared" si="79"/>
        <v>192128.20512820513</v>
      </c>
      <c r="CQ41" s="96">
        <f t="shared" si="79"/>
        <v>192128.20512820513</v>
      </c>
      <c r="CR41" s="96">
        <f t="shared" si="79"/>
        <v>192128.20512820513</v>
      </c>
      <c r="CS41" s="96">
        <f t="shared" si="79"/>
        <v>220542.60512820512</v>
      </c>
      <c r="CT41" s="96">
        <f t="shared" si="79"/>
        <v>192128.20512820513</v>
      </c>
      <c r="CU41" s="96">
        <f t="shared" si="79"/>
        <v>192128.20512820513</v>
      </c>
      <c r="CV41" s="96">
        <f t="shared" si="79"/>
        <v>192128.20512820513</v>
      </c>
      <c r="CW41" s="96">
        <f t="shared" si="79"/>
        <v>192128.20512820513</v>
      </c>
      <c r="CX41" s="96">
        <f t="shared" si="79"/>
        <v>234749.8051282051</v>
      </c>
      <c r="CY41" s="96">
        <f t="shared" si="79"/>
        <v>230589.74358974362</v>
      </c>
      <c r="CZ41" s="96">
        <f t="shared" si="79"/>
        <v>192128.20512820513</v>
      </c>
      <c r="DA41" s="96">
        <f t="shared" si="79"/>
        <v>192128.20512820513</v>
      </c>
      <c r="DB41" s="96">
        <f t="shared" si="79"/>
        <v>192128.20512820513</v>
      </c>
      <c r="DC41" s="96">
        <f t="shared" si="79"/>
        <v>192128.20512820513</v>
      </c>
      <c r="DD41" s="96">
        <f t="shared" si="79"/>
        <v>192128.20512820513</v>
      </c>
      <c r="DE41" s="96">
        <f t="shared" si="79"/>
        <v>220542.60512820512</v>
      </c>
      <c r="DF41" s="96">
        <f t="shared" si="79"/>
        <v>192128.20512820513</v>
      </c>
      <c r="DG41" s="96">
        <f t="shared" si="79"/>
        <v>192128.20512820513</v>
      </c>
      <c r="DH41" s="96">
        <f t="shared" si="79"/>
        <v>192128.20512820513</v>
      </c>
      <c r="DI41" s="96">
        <f t="shared" si="79"/>
        <v>192128.20512820513</v>
      </c>
      <c r="DJ41" s="96">
        <f t="shared" si="79"/>
        <v>234749.8051282051</v>
      </c>
      <c r="DK41" s="96">
        <f t="shared" si="79"/>
        <v>230589.74358974362</v>
      </c>
      <c r="DL41" s="96">
        <f t="shared" si="79"/>
        <v>192128.20512820513</v>
      </c>
      <c r="DM41" s="96">
        <f t="shared" si="79"/>
        <v>192128.20512820513</v>
      </c>
      <c r="DN41" s="96">
        <f t="shared" si="79"/>
        <v>192128.20512820513</v>
      </c>
      <c r="DO41" s="96">
        <f t="shared" si="79"/>
        <v>192128.20512820513</v>
      </c>
      <c r="DP41" s="96">
        <f t="shared" si="79"/>
        <v>192128.20512820513</v>
      </c>
      <c r="DQ41" s="96">
        <f t="shared" si="79"/>
        <v>220542.60512820512</v>
      </c>
      <c r="DR41" s="96">
        <f t="shared" si="79"/>
        <v>192128.20512820513</v>
      </c>
      <c r="DS41" s="96">
        <f t="shared" si="79"/>
        <v>192128.20512820513</v>
      </c>
      <c r="DT41" s="96">
        <f t="shared" si="79"/>
        <v>192128.20512820513</v>
      </c>
      <c r="DU41" s="96">
        <f t="shared" si="79"/>
        <v>192128.20512820513</v>
      </c>
      <c r="DV41" s="96">
        <f t="shared" si="79"/>
        <v>234749.8051282051</v>
      </c>
      <c r="DW41" s="96">
        <f t="shared" si="79"/>
        <v>230589.74358974362</v>
      </c>
      <c r="DY41" s="96">
        <f t="shared" si="79"/>
        <v>1873536.4102564105</v>
      </c>
      <c r="DZ41" s="96">
        <f t="shared" si="79"/>
        <v>2478768.7282051281</v>
      </c>
      <c r="EA41" s="96">
        <f t="shared" si="79"/>
        <v>2551963.8666666667</v>
      </c>
      <c r="EB41" s="96">
        <f t="shared" ref="EB41:EH41" si="80">+SUM(EB20:EB39)</f>
        <v>2495416</v>
      </c>
      <c r="EC41" s="96">
        <f t="shared" si="80"/>
        <v>2421392</v>
      </c>
      <c r="ED41" s="96">
        <f t="shared" si="80"/>
        <v>2420244</v>
      </c>
      <c r="EE41" s="96">
        <f t="shared" si="80"/>
        <v>2415596</v>
      </c>
      <c r="EF41" s="96">
        <f t="shared" si="80"/>
        <v>2415036</v>
      </c>
      <c r="EG41" s="96">
        <f t="shared" si="80"/>
        <v>2415036</v>
      </c>
      <c r="EH41" s="96">
        <f t="shared" si="80"/>
        <v>2415036</v>
      </c>
    </row>
    <row r="42" spans="6:138" ht="15.75" thickBot="1" x14ac:dyDescent="0.3">
      <c r="F42" s="16"/>
    </row>
    <row r="43" spans="6:138" ht="22.5" thickTop="1" thickBot="1" x14ac:dyDescent="0.4">
      <c r="F43" s="73" t="s">
        <v>176</v>
      </c>
      <c r="H43" s="99">
        <f>+H15-H41</f>
        <v>-93073.076923076937</v>
      </c>
      <c r="I43" s="99">
        <f t="shared" ref="I43:BO43" si="81">+I15-I41</f>
        <v>4503.5897435897496</v>
      </c>
      <c r="J43" s="99">
        <f t="shared" si="81"/>
        <v>-35479.743589743593</v>
      </c>
      <c r="K43" s="99">
        <f t="shared" si="81"/>
        <v>-35463.076923076922</v>
      </c>
      <c r="L43" s="99">
        <f t="shared" si="81"/>
        <v>-30446.41025641025</v>
      </c>
      <c r="M43" s="99">
        <f t="shared" si="81"/>
        <v>-35429.743589743593</v>
      </c>
      <c r="N43" s="99">
        <f t="shared" si="81"/>
        <v>-35413.076923076922</v>
      </c>
      <c r="O43" s="99">
        <f t="shared" si="81"/>
        <v>-35396.410256410265</v>
      </c>
      <c r="P43" s="99">
        <f t="shared" si="81"/>
        <v>-35379.743589743593</v>
      </c>
      <c r="Q43" s="99">
        <f t="shared" si="81"/>
        <v>-35363.076923076922</v>
      </c>
      <c r="R43" s="99">
        <f t="shared" si="81"/>
        <v>-35346.410256410265</v>
      </c>
      <c r="S43" s="99">
        <f t="shared" si="81"/>
        <v>-60009.23076923078</v>
      </c>
      <c r="T43" s="99">
        <f t="shared" si="81"/>
        <v>-122451.53846153847</v>
      </c>
      <c r="U43" s="99">
        <f t="shared" si="81"/>
        <v>16955.128205128218</v>
      </c>
      <c r="V43" s="99">
        <f t="shared" si="81"/>
        <v>16971.794871794875</v>
      </c>
      <c r="W43" s="99">
        <f t="shared" si="81"/>
        <v>16988.461538461532</v>
      </c>
      <c r="X43" s="99">
        <f t="shared" si="81"/>
        <v>17005.128205128218</v>
      </c>
      <c r="Y43" s="99">
        <f t="shared" si="81"/>
        <v>15061.608205128199</v>
      </c>
      <c r="Z43" s="99">
        <f t="shared" si="81"/>
        <v>17038.461538461532</v>
      </c>
      <c r="AA43" s="99">
        <f t="shared" si="81"/>
        <v>17055.128205128218</v>
      </c>
      <c r="AB43" s="99">
        <f t="shared" si="81"/>
        <v>17071.794871794875</v>
      </c>
      <c r="AC43" s="99">
        <f t="shared" si="81"/>
        <v>17088.461538461532</v>
      </c>
      <c r="AD43" s="99">
        <f t="shared" si="81"/>
        <v>16265.048205128231</v>
      </c>
      <c r="AE43" s="99">
        <f t="shared" si="81"/>
        <v>-20378.205128205154</v>
      </c>
      <c r="AF43" s="99">
        <f t="shared" si="81"/>
        <v>17138.461538461532</v>
      </c>
      <c r="AG43" s="99">
        <f t="shared" si="81"/>
        <v>17155.128205128218</v>
      </c>
      <c r="AH43" s="99">
        <f t="shared" si="81"/>
        <v>17171.794871794875</v>
      </c>
      <c r="AI43" s="99">
        <f t="shared" si="81"/>
        <v>17188.461538461532</v>
      </c>
      <c r="AJ43" s="99">
        <f t="shared" si="81"/>
        <v>17205.128205128218</v>
      </c>
      <c r="AK43" s="99">
        <f t="shared" si="81"/>
        <v>-41902.871794871753</v>
      </c>
      <c r="AL43" s="99">
        <f t="shared" si="81"/>
        <v>17238.461538461532</v>
      </c>
      <c r="AM43" s="99">
        <f t="shared" si="81"/>
        <v>17255.128205128218</v>
      </c>
      <c r="AN43" s="99">
        <f t="shared" si="81"/>
        <v>17271.794871794875</v>
      </c>
      <c r="AO43" s="99">
        <f t="shared" si="81"/>
        <v>17288.461538461532</v>
      </c>
      <c r="AP43" s="99">
        <f t="shared" si="81"/>
        <v>-8634.0717948717938</v>
      </c>
      <c r="AQ43" s="99">
        <f t="shared" si="81"/>
        <v>-21139.743589743623</v>
      </c>
      <c r="AR43" s="99">
        <f t="shared" si="81"/>
        <v>17338.461538461532</v>
      </c>
      <c r="AS43" s="99">
        <f t="shared" si="81"/>
        <v>17355.128205128218</v>
      </c>
      <c r="AT43" s="99">
        <f t="shared" si="81"/>
        <v>17371.794871794875</v>
      </c>
      <c r="AU43" s="99">
        <f t="shared" si="81"/>
        <v>17388.461538461532</v>
      </c>
      <c r="AV43" s="99">
        <f t="shared" si="81"/>
        <v>17405.128205128218</v>
      </c>
      <c r="AW43" s="99">
        <f t="shared" si="81"/>
        <v>-12179.805128205131</v>
      </c>
      <c r="AX43" s="99">
        <f t="shared" si="81"/>
        <v>17438.461538461532</v>
      </c>
      <c r="AY43" s="99">
        <f t="shared" si="81"/>
        <v>17455.128205128218</v>
      </c>
      <c r="AZ43" s="99">
        <f t="shared" si="81"/>
        <v>17471.794871794875</v>
      </c>
      <c r="BA43" s="99">
        <f t="shared" si="81"/>
        <v>27471.794871794875</v>
      </c>
      <c r="BB43" s="99">
        <f t="shared" si="81"/>
        <v>-3742.6051282051194</v>
      </c>
      <c r="BC43" s="99">
        <f t="shared" si="81"/>
        <v>-10989.743589743623</v>
      </c>
      <c r="BD43" s="99">
        <f t="shared" si="81"/>
        <v>27471.794871794875</v>
      </c>
      <c r="BE43" s="99">
        <f t="shared" si="81"/>
        <v>27471.794871794875</v>
      </c>
      <c r="BF43" s="99">
        <f t="shared" si="81"/>
        <v>27471.794871794875</v>
      </c>
      <c r="BG43" s="99">
        <f t="shared" si="81"/>
        <v>27471.794871794875</v>
      </c>
      <c r="BH43" s="99">
        <f t="shared" si="81"/>
        <v>27471.794871794875</v>
      </c>
      <c r="BI43" s="99">
        <f t="shared" si="81"/>
        <v>-11095.405128205108</v>
      </c>
      <c r="BJ43" s="99">
        <f t="shared" si="81"/>
        <v>27471.794871794875</v>
      </c>
      <c r="BK43" s="99">
        <f t="shared" si="81"/>
        <v>27471.794871794875</v>
      </c>
      <c r="BL43" s="99">
        <f t="shared" si="81"/>
        <v>27471.794871794875</v>
      </c>
      <c r="BM43" s="99">
        <f t="shared" si="81"/>
        <v>27471.794871794875</v>
      </c>
      <c r="BN43" s="99">
        <f t="shared" si="81"/>
        <v>-11353.005128205114</v>
      </c>
      <c r="BO43" s="99">
        <f t="shared" si="81"/>
        <v>-10989.743589743623</v>
      </c>
      <c r="BP43" s="99">
        <f t="shared" ref="BP43:EA43" si="82">+BP15-BP41</f>
        <v>27471.794871794875</v>
      </c>
      <c r="BQ43" s="99">
        <f t="shared" si="82"/>
        <v>27471.794871794875</v>
      </c>
      <c r="BR43" s="99">
        <f t="shared" si="82"/>
        <v>27471.794871794875</v>
      </c>
      <c r="BS43" s="99">
        <f t="shared" si="82"/>
        <v>27471.794871794875</v>
      </c>
      <c r="BT43" s="99">
        <f t="shared" si="82"/>
        <v>27471.794871794875</v>
      </c>
      <c r="BU43" s="99">
        <f t="shared" si="82"/>
        <v>-6486.6051282050903</v>
      </c>
      <c r="BV43" s="99">
        <f t="shared" si="82"/>
        <v>27471.794871794875</v>
      </c>
      <c r="BW43" s="99">
        <f t="shared" si="82"/>
        <v>27471.794871794875</v>
      </c>
      <c r="BX43" s="99">
        <f t="shared" si="82"/>
        <v>27471.794871794875</v>
      </c>
      <c r="BY43" s="99">
        <f t="shared" si="82"/>
        <v>27471.794871794875</v>
      </c>
      <c r="BZ43" s="99">
        <f t="shared" si="82"/>
        <v>-14813.805128205102</v>
      </c>
      <c r="CA43" s="99">
        <f t="shared" si="82"/>
        <v>-10989.743589743623</v>
      </c>
      <c r="CB43" s="99">
        <f t="shared" si="82"/>
        <v>27471.794871794875</v>
      </c>
      <c r="CC43" s="99">
        <f t="shared" si="82"/>
        <v>27471.794871794875</v>
      </c>
      <c r="CD43" s="99">
        <f t="shared" si="82"/>
        <v>27471.794871794875</v>
      </c>
      <c r="CE43" s="99">
        <f t="shared" si="82"/>
        <v>27471.794871794875</v>
      </c>
      <c r="CF43" s="99">
        <f t="shared" si="82"/>
        <v>27471.794871794875</v>
      </c>
      <c r="CG43" s="99">
        <f t="shared" si="82"/>
        <v>-1502.6051282051194</v>
      </c>
      <c r="CH43" s="99">
        <f t="shared" si="82"/>
        <v>27471.794871794875</v>
      </c>
      <c r="CI43" s="99">
        <f t="shared" si="82"/>
        <v>27471.794871794875</v>
      </c>
      <c r="CJ43" s="99">
        <f t="shared" si="82"/>
        <v>27471.794871794875</v>
      </c>
      <c r="CK43" s="99">
        <f t="shared" si="82"/>
        <v>27471.794871794875</v>
      </c>
      <c r="CL43" s="99">
        <f t="shared" si="82"/>
        <v>-15149.805128205102</v>
      </c>
      <c r="CM43" s="99">
        <f t="shared" si="82"/>
        <v>-10989.743589743623</v>
      </c>
      <c r="CN43" s="99">
        <f t="shared" si="82"/>
        <v>27471.794871794875</v>
      </c>
      <c r="CO43" s="99">
        <f t="shared" si="82"/>
        <v>27471.794871794875</v>
      </c>
      <c r="CP43" s="99">
        <f t="shared" si="82"/>
        <v>27471.794871794875</v>
      </c>
      <c r="CQ43" s="99">
        <f t="shared" si="82"/>
        <v>27471.794871794875</v>
      </c>
      <c r="CR43" s="99">
        <f t="shared" si="82"/>
        <v>27471.794871794875</v>
      </c>
      <c r="CS43" s="99">
        <f t="shared" si="82"/>
        <v>-942.6051282051194</v>
      </c>
      <c r="CT43" s="99">
        <f t="shared" si="82"/>
        <v>27471.794871794875</v>
      </c>
      <c r="CU43" s="99">
        <f t="shared" si="82"/>
        <v>27471.794871794875</v>
      </c>
      <c r="CV43" s="99">
        <f t="shared" si="82"/>
        <v>27471.794871794875</v>
      </c>
      <c r="CW43" s="99">
        <f t="shared" si="82"/>
        <v>27471.794871794875</v>
      </c>
      <c r="CX43" s="99">
        <f t="shared" si="82"/>
        <v>-15149.805128205102</v>
      </c>
      <c r="CY43" s="99">
        <f t="shared" si="82"/>
        <v>-10989.743589743623</v>
      </c>
      <c r="CZ43" s="99">
        <f t="shared" si="82"/>
        <v>27471.794871794875</v>
      </c>
      <c r="DA43" s="99">
        <f t="shared" si="82"/>
        <v>27471.794871794875</v>
      </c>
      <c r="DB43" s="99">
        <f t="shared" si="82"/>
        <v>27471.794871794875</v>
      </c>
      <c r="DC43" s="99">
        <f t="shared" si="82"/>
        <v>27471.794871794875</v>
      </c>
      <c r="DD43" s="99">
        <f t="shared" si="82"/>
        <v>27471.794871794875</v>
      </c>
      <c r="DE43" s="99">
        <f t="shared" si="82"/>
        <v>-942.6051282051194</v>
      </c>
      <c r="DF43" s="99">
        <f t="shared" si="82"/>
        <v>27471.794871794875</v>
      </c>
      <c r="DG43" s="99">
        <f t="shared" si="82"/>
        <v>27471.794871794875</v>
      </c>
      <c r="DH43" s="99">
        <f t="shared" si="82"/>
        <v>27471.794871794875</v>
      </c>
      <c r="DI43" s="99">
        <f t="shared" si="82"/>
        <v>27471.794871794875</v>
      </c>
      <c r="DJ43" s="99">
        <f t="shared" si="82"/>
        <v>-15149.805128205102</v>
      </c>
      <c r="DK43" s="99">
        <f t="shared" si="82"/>
        <v>-10989.743589743623</v>
      </c>
      <c r="DL43" s="99">
        <f t="shared" si="82"/>
        <v>27471.794871794875</v>
      </c>
      <c r="DM43" s="99">
        <f t="shared" si="82"/>
        <v>27471.794871794875</v>
      </c>
      <c r="DN43" s="99">
        <f t="shared" si="82"/>
        <v>27471.794871794875</v>
      </c>
      <c r="DO43" s="99">
        <f t="shared" si="82"/>
        <v>27471.794871794875</v>
      </c>
      <c r="DP43" s="99">
        <f t="shared" si="82"/>
        <v>27471.794871794875</v>
      </c>
      <c r="DQ43" s="99">
        <f t="shared" si="82"/>
        <v>-942.6051282051194</v>
      </c>
      <c r="DR43" s="99">
        <f t="shared" si="82"/>
        <v>27471.794871794875</v>
      </c>
      <c r="DS43" s="99">
        <f t="shared" si="82"/>
        <v>27471.794871794875</v>
      </c>
      <c r="DT43" s="99">
        <f t="shared" si="82"/>
        <v>27471.794871794875</v>
      </c>
      <c r="DU43" s="99">
        <f t="shared" si="82"/>
        <v>27471.794871794875</v>
      </c>
      <c r="DV43" s="99">
        <f t="shared" si="82"/>
        <v>-15149.805128205102</v>
      </c>
      <c r="DW43" s="99">
        <f t="shared" si="82"/>
        <v>-10989.743589743623</v>
      </c>
      <c r="DY43" s="99">
        <f>+DY15-DY41</f>
        <v>-462296.41025641048</v>
      </c>
      <c r="DZ43" s="99">
        <f t="shared" si="82"/>
        <v>24671.271794871893</v>
      </c>
      <c r="EA43" s="99">
        <f t="shared" si="82"/>
        <v>83236.133333333302</v>
      </c>
      <c r="EB43" s="99">
        <f t="shared" ref="EB43:EH43" si="83">+EB15-EB41</f>
        <v>139784</v>
      </c>
      <c r="EC43" s="99">
        <f t="shared" si="83"/>
        <v>213808</v>
      </c>
      <c r="ED43" s="99">
        <f t="shared" si="83"/>
        <v>214956</v>
      </c>
      <c r="EE43" s="99">
        <f t="shared" si="83"/>
        <v>219604</v>
      </c>
      <c r="EF43" s="99">
        <f t="shared" si="83"/>
        <v>220164</v>
      </c>
      <c r="EG43" s="99">
        <f t="shared" si="83"/>
        <v>220164</v>
      </c>
      <c r="EH43" s="99">
        <f t="shared" si="83"/>
        <v>220164</v>
      </c>
    </row>
    <row r="44" spans="6:138" ht="16.5" thickTop="1" thickBot="1" x14ac:dyDescent="0.3"/>
    <row r="45" spans="6:138" ht="22.5" thickTop="1" thickBot="1" x14ac:dyDescent="0.4">
      <c r="F45" s="73" t="s">
        <v>177</v>
      </c>
      <c r="H45" s="99">
        <f>+G46</f>
        <v>110000</v>
      </c>
      <c r="I45" s="99">
        <f>+H46</f>
        <v>16926.923076923063</v>
      </c>
      <c r="J45" s="99">
        <f t="shared" ref="J45:BU45" si="84">+I46</f>
        <v>21430.512820512813</v>
      </c>
      <c r="K45" s="99">
        <f t="shared" si="84"/>
        <v>-14049.23076923078</v>
      </c>
      <c r="L45" s="99">
        <f t="shared" si="84"/>
        <v>-49512.307692307702</v>
      </c>
      <c r="M45" s="99">
        <f t="shared" si="84"/>
        <v>-79958.717948717953</v>
      </c>
      <c r="N45" s="99">
        <f t="shared" si="84"/>
        <v>-115388.46153846155</v>
      </c>
      <c r="O45" s="99">
        <f t="shared" si="84"/>
        <v>-150801.53846153847</v>
      </c>
      <c r="P45" s="99">
        <f t="shared" si="84"/>
        <v>-186197.94871794875</v>
      </c>
      <c r="Q45" s="99">
        <f t="shared" si="84"/>
        <v>-221577.69230769234</v>
      </c>
      <c r="R45" s="99">
        <f t="shared" si="84"/>
        <v>-256940.76923076925</v>
      </c>
      <c r="S45" s="99">
        <f t="shared" si="84"/>
        <v>-292287.1794871795</v>
      </c>
      <c r="T45" s="99">
        <f t="shared" si="84"/>
        <v>-352296.41025641025</v>
      </c>
      <c r="U45" s="99">
        <f t="shared" si="84"/>
        <v>-474747.94871794875</v>
      </c>
      <c r="V45" s="99">
        <f t="shared" si="84"/>
        <v>-457792.8205128205</v>
      </c>
      <c r="W45" s="99">
        <f t="shared" si="84"/>
        <v>-440821.02564102563</v>
      </c>
      <c r="X45" s="99">
        <f t="shared" si="84"/>
        <v>-423832.56410256412</v>
      </c>
      <c r="Y45" s="99">
        <f t="shared" si="84"/>
        <v>-406827.43589743588</v>
      </c>
      <c r="Z45" s="99">
        <f t="shared" si="84"/>
        <v>-391765.82769230765</v>
      </c>
      <c r="AA45" s="99">
        <f t="shared" si="84"/>
        <v>-374727.36615384615</v>
      </c>
      <c r="AB45" s="99">
        <f t="shared" si="84"/>
        <v>-357672.2379487179</v>
      </c>
      <c r="AC45" s="99">
        <f t="shared" si="84"/>
        <v>-340600.44307692302</v>
      </c>
      <c r="AD45" s="99">
        <f t="shared" si="84"/>
        <v>-323511.98153846152</v>
      </c>
      <c r="AE45" s="99">
        <f t="shared" si="84"/>
        <v>-307246.93333333329</v>
      </c>
      <c r="AF45" s="99">
        <f t="shared" si="84"/>
        <v>-327625.13846153847</v>
      </c>
      <c r="AG45" s="99">
        <f t="shared" si="84"/>
        <v>-310486.67692307697</v>
      </c>
      <c r="AH45" s="99">
        <f t="shared" si="84"/>
        <v>-293331.54871794872</v>
      </c>
      <c r="AI45" s="99">
        <f t="shared" si="84"/>
        <v>-276159.75384615385</v>
      </c>
      <c r="AJ45" s="99">
        <f t="shared" si="84"/>
        <v>-258971.29230769232</v>
      </c>
      <c r="AK45" s="99">
        <f t="shared" si="84"/>
        <v>-241766.1641025641</v>
      </c>
      <c r="AL45" s="99">
        <f t="shared" si="84"/>
        <v>-283669.03589743585</v>
      </c>
      <c r="AM45" s="99">
        <f t="shared" si="84"/>
        <v>-266430.57435897435</v>
      </c>
      <c r="AN45" s="99">
        <f t="shared" si="84"/>
        <v>-249175.44615384613</v>
      </c>
      <c r="AO45" s="99">
        <f t="shared" si="84"/>
        <v>-231903.65128205126</v>
      </c>
      <c r="AP45" s="99">
        <f t="shared" si="84"/>
        <v>-214615.18974358973</v>
      </c>
      <c r="AQ45" s="99">
        <f t="shared" si="84"/>
        <v>-223249.26153846152</v>
      </c>
      <c r="AR45" s="99">
        <f t="shared" si="84"/>
        <v>-244389.00512820514</v>
      </c>
      <c r="AS45" s="99">
        <f t="shared" si="84"/>
        <v>-227050.54358974361</v>
      </c>
      <c r="AT45" s="99">
        <f t="shared" si="84"/>
        <v>-209695.41538461539</v>
      </c>
      <c r="AU45" s="99">
        <f t="shared" si="84"/>
        <v>-192323.62051282052</v>
      </c>
      <c r="AV45" s="99">
        <f t="shared" si="84"/>
        <v>-174935.15897435899</v>
      </c>
      <c r="AW45" s="99">
        <f t="shared" si="84"/>
        <v>-157530.03076923077</v>
      </c>
      <c r="AX45" s="99">
        <f t="shared" si="84"/>
        <v>-169709.8358974359</v>
      </c>
      <c r="AY45" s="99">
        <f t="shared" si="84"/>
        <v>-152271.37435897437</v>
      </c>
      <c r="AZ45" s="99">
        <f t="shared" si="84"/>
        <v>-134816.24615384615</v>
      </c>
      <c r="BA45" s="99">
        <f t="shared" si="84"/>
        <v>-117344.45128205128</v>
      </c>
      <c r="BB45" s="99">
        <f t="shared" si="84"/>
        <v>-89872.656410256401</v>
      </c>
      <c r="BC45" s="99">
        <f t="shared" si="84"/>
        <v>-93615.26153846152</v>
      </c>
      <c r="BD45" s="99">
        <f t="shared" si="84"/>
        <v>-104605.00512820514</v>
      </c>
      <c r="BE45" s="99">
        <f t="shared" si="84"/>
        <v>-77133.210256410268</v>
      </c>
      <c r="BF45" s="99">
        <f t="shared" si="84"/>
        <v>-49661.415384615393</v>
      </c>
      <c r="BG45" s="99">
        <f t="shared" si="84"/>
        <v>-22189.620512820518</v>
      </c>
      <c r="BH45" s="99">
        <f t="shared" si="84"/>
        <v>5282.1743589743564</v>
      </c>
      <c r="BI45" s="99">
        <f t="shared" si="84"/>
        <v>32753.969230769231</v>
      </c>
      <c r="BJ45" s="99">
        <f t="shared" si="84"/>
        <v>21658.564102564123</v>
      </c>
      <c r="BK45" s="99">
        <f t="shared" si="84"/>
        <v>49130.358974358998</v>
      </c>
      <c r="BL45" s="99">
        <f t="shared" si="84"/>
        <v>76602.153846153873</v>
      </c>
      <c r="BM45" s="99">
        <f t="shared" si="84"/>
        <v>104073.94871794875</v>
      </c>
      <c r="BN45" s="99">
        <f t="shared" si="84"/>
        <v>131545.74358974362</v>
      </c>
      <c r="BO45" s="99">
        <f t="shared" si="84"/>
        <v>120192.73846153851</v>
      </c>
      <c r="BP45" s="99">
        <f t="shared" si="84"/>
        <v>109202.99487179489</v>
      </c>
      <c r="BQ45" s="99">
        <f t="shared" si="84"/>
        <v>136674.78974358976</v>
      </c>
      <c r="BR45" s="99">
        <f t="shared" si="84"/>
        <v>164146.58461538464</v>
      </c>
      <c r="BS45" s="99">
        <f t="shared" si="84"/>
        <v>191618.37948717951</v>
      </c>
      <c r="BT45" s="99">
        <f t="shared" si="84"/>
        <v>219090.17435897439</v>
      </c>
      <c r="BU45" s="99">
        <f t="shared" si="84"/>
        <v>246561.96923076926</v>
      </c>
      <c r="BV45" s="99">
        <f t="shared" ref="BV45:DW45" si="85">+BU46</f>
        <v>240075.36410256417</v>
      </c>
      <c r="BW45" s="99">
        <f t="shared" si="85"/>
        <v>267547.15897435904</v>
      </c>
      <c r="BX45" s="99">
        <f t="shared" si="85"/>
        <v>295018.95384615392</v>
      </c>
      <c r="BY45" s="99">
        <f t="shared" si="85"/>
        <v>322490.74871794879</v>
      </c>
      <c r="BZ45" s="99">
        <f t="shared" si="85"/>
        <v>349962.54358974367</v>
      </c>
      <c r="CA45" s="99">
        <f t="shared" si="85"/>
        <v>335148.73846153857</v>
      </c>
      <c r="CB45" s="99">
        <f t="shared" si="85"/>
        <v>324158.99487179494</v>
      </c>
      <c r="CC45" s="99">
        <f t="shared" si="85"/>
        <v>351630.78974358982</v>
      </c>
      <c r="CD45" s="99">
        <f t="shared" si="85"/>
        <v>379102.58461538469</v>
      </c>
      <c r="CE45" s="99">
        <f t="shared" si="85"/>
        <v>406574.37948717957</v>
      </c>
      <c r="CF45" s="99">
        <f t="shared" si="85"/>
        <v>434046.17435897444</v>
      </c>
      <c r="CG45" s="99">
        <f t="shared" si="85"/>
        <v>461517.96923076932</v>
      </c>
      <c r="CH45" s="99">
        <f t="shared" si="85"/>
        <v>460015.36410256417</v>
      </c>
      <c r="CI45" s="99">
        <f t="shared" si="85"/>
        <v>487487.15897435904</v>
      </c>
      <c r="CJ45" s="99">
        <f t="shared" si="85"/>
        <v>514958.95384615392</v>
      </c>
      <c r="CK45" s="99">
        <f t="shared" si="85"/>
        <v>542430.74871794879</v>
      </c>
      <c r="CL45" s="99">
        <f t="shared" si="85"/>
        <v>569902.54358974367</v>
      </c>
      <c r="CM45" s="99">
        <f t="shared" si="85"/>
        <v>554752.73846153857</v>
      </c>
      <c r="CN45" s="99">
        <f t="shared" si="85"/>
        <v>543762.99487179494</v>
      </c>
      <c r="CO45" s="99">
        <f t="shared" si="85"/>
        <v>571234.78974358982</v>
      </c>
      <c r="CP45" s="99">
        <f t="shared" si="85"/>
        <v>598706.58461538469</v>
      </c>
      <c r="CQ45" s="99">
        <f t="shared" si="85"/>
        <v>626178.37948717957</v>
      </c>
      <c r="CR45" s="99">
        <f t="shared" si="85"/>
        <v>653650.17435897444</v>
      </c>
      <c r="CS45" s="99">
        <f t="shared" si="85"/>
        <v>681121.96923076932</v>
      </c>
      <c r="CT45" s="99">
        <f t="shared" si="85"/>
        <v>680179.36410256417</v>
      </c>
      <c r="CU45" s="99">
        <f t="shared" si="85"/>
        <v>707651.15897435904</v>
      </c>
      <c r="CV45" s="99">
        <f t="shared" si="85"/>
        <v>735122.95384615392</v>
      </c>
      <c r="CW45" s="99">
        <f t="shared" si="85"/>
        <v>762594.74871794879</v>
      </c>
      <c r="CX45" s="99">
        <f t="shared" si="85"/>
        <v>790066.54358974367</v>
      </c>
      <c r="CY45" s="99">
        <f t="shared" si="85"/>
        <v>774916.73846153857</v>
      </c>
      <c r="CZ45" s="99">
        <f t="shared" si="85"/>
        <v>763926.99487179494</v>
      </c>
      <c r="DA45" s="99">
        <f t="shared" si="85"/>
        <v>791398.78974358982</v>
      </c>
      <c r="DB45" s="99">
        <f t="shared" si="85"/>
        <v>818870.58461538469</v>
      </c>
      <c r="DC45" s="99">
        <f t="shared" si="85"/>
        <v>846342.37948717957</v>
      </c>
      <c r="DD45" s="99">
        <f t="shared" si="85"/>
        <v>873814.17435897444</v>
      </c>
      <c r="DE45" s="99">
        <f t="shared" si="85"/>
        <v>901285.96923076932</v>
      </c>
      <c r="DF45" s="99">
        <f t="shared" si="85"/>
        <v>900343.36410256417</v>
      </c>
      <c r="DG45" s="99">
        <f t="shared" si="85"/>
        <v>927815.15897435904</v>
      </c>
      <c r="DH45" s="99">
        <f t="shared" si="85"/>
        <v>955286.95384615392</v>
      </c>
      <c r="DI45" s="99">
        <f t="shared" si="85"/>
        <v>982758.74871794879</v>
      </c>
      <c r="DJ45" s="99">
        <f t="shared" si="85"/>
        <v>1010230.5435897437</v>
      </c>
      <c r="DK45" s="99">
        <f t="shared" si="85"/>
        <v>995080.73846153857</v>
      </c>
      <c r="DL45" s="99">
        <f t="shared" si="85"/>
        <v>984090.99487179494</v>
      </c>
      <c r="DM45" s="99">
        <f t="shared" si="85"/>
        <v>1011562.7897435898</v>
      </c>
      <c r="DN45" s="99">
        <f t="shared" si="85"/>
        <v>1039034.5846153847</v>
      </c>
      <c r="DO45" s="99">
        <f t="shared" si="85"/>
        <v>1066506.3794871797</v>
      </c>
      <c r="DP45" s="99">
        <f t="shared" si="85"/>
        <v>1093978.1743589747</v>
      </c>
      <c r="DQ45" s="99">
        <f t="shared" si="85"/>
        <v>1121449.9692307697</v>
      </c>
      <c r="DR45" s="99">
        <f t="shared" si="85"/>
        <v>1120507.3641025645</v>
      </c>
      <c r="DS45" s="99">
        <f t="shared" si="85"/>
        <v>1147979.1589743593</v>
      </c>
      <c r="DT45" s="99">
        <f t="shared" si="85"/>
        <v>1175450.9538461543</v>
      </c>
      <c r="DU45" s="99">
        <f t="shared" si="85"/>
        <v>1202922.7487179493</v>
      </c>
      <c r="DV45" s="99">
        <f t="shared" si="85"/>
        <v>1230394.5435897443</v>
      </c>
      <c r="DW45" s="99">
        <f t="shared" si="85"/>
        <v>1215244.7384615391</v>
      </c>
      <c r="DY45" s="99">
        <f>+G46</f>
        <v>110000</v>
      </c>
      <c r="DZ45" s="99">
        <f>+DY46</f>
        <v>-352296.41025641048</v>
      </c>
      <c r="EA45" s="99">
        <f t="shared" ref="EA45:EH45" si="86">+DZ46</f>
        <v>-327625.13846153859</v>
      </c>
      <c r="EB45" s="99">
        <f t="shared" si="86"/>
        <v>-244389.00512820529</v>
      </c>
      <c r="EC45" s="99">
        <f t="shared" si="86"/>
        <v>-104605.00512820529</v>
      </c>
      <c r="ED45" s="99">
        <f t="shared" si="86"/>
        <v>109202.99487179471</v>
      </c>
      <c r="EE45" s="99">
        <f t="shared" si="86"/>
        <v>324158.99487179471</v>
      </c>
      <c r="EF45" s="99">
        <f t="shared" si="86"/>
        <v>543762.99487179471</v>
      </c>
      <c r="EG45" s="99">
        <f t="shared" si="86"/>
        <v>763926.99487179471</v>
      </c>
      <c r="EH45" s="99">
        <f t="shared" si="86"/>
        <v>984090.99487179471</v>
      </c>
    </row>
    <row r="46" spans="6:138" ht="22.5" thickTop="1" thickBot="1" x14ac:dyDescent="0.4">
      <c r="F46" s="73" t="s">
        <v>178</v>
      </c>
      <c r="G46" s="99">
        <f>+SP!DZ6-SP!DZ51</f>
        <v>110000</v>
      </c>
      <c r="H46" s="99">
        <f>+H45+H43</f>
        <v>16926.923076923063</v>
      </c>
      <c r="I46" s="99">
        <f>+I45+I43</f>
        <v>21430.512820512813</v>
      </c>
      <c r="J46" s="99">
        <f t="shared" ref="J46:BU46" si="87">+J45+J43</f>
        <v>-14049.23076923078</v>
      </c>
      <c r="K46" s="99">
        <f t="shared" si="87"/>
        <v>-49512.307692307702</v>
      </c>
      <c r="L46" s="99">
        <f t="shared" si="87"/>
        <v>-79958.717948717953</v>
      </c>
      <c r="M46" s="99">
        <f t="shared" si="87"/>
        <v>-115388.46153846155</v>
      </c>
      <c r="N46" s="99">
        <f t="shared" si="87"/>
        <v>-150801.53846153847</v>
      </c>
      <c r="O46" s="99">
        <f t="shared" si="87"/>
        <v>-186197.94871794875</v>
      </c>
      <c r="P46" s="99">
        <f t="shared" si="87"/>
        <v>-221577.69230769234</v>
      </c>
      <c r="Q46" s="99">
        <f t="shared" si="87"/>
        <v>-256940.76923076925</v>
      </c>
      <c r="R46" s="99">
        <f t="shared" si="87"/>
        <v>-292287.1794871795</v>
      </c>
      <c r="S46" s="99">
        <f t="shared" si="87"/>
        <v>-352296.41025641025</v>
      </c>
      <c r="T46" s="99">
        <f t="shared" si="87"/>
        <v>-474747.94871794875</v>
      </c>
      <c r="U46" s="99">
        <f t="shared" si="87"/>
        <v>-457792.8205128205</v>
      </c>
      <c r="V46" s="99">
        <f t="shared" si="87"/>
        <v>-440821.02564102563</v>
      </c>
      <c r="W46" s="99">
        <f t="shared" si="87"/>
        <v>-423832.56410256412</v>
      </c>
      <c r="X46" s="99">
        <f t="shared" si="87"/>
        <v>-406827.43589743588</v>
      </c>
      <c r="Y46" s="99">
        <f t="shared" si="87"/>
        <v>-391765.82769230765</v>
      </c>
      <c r="Z46" s="99">
        <f t="shared" si="87"/>
        <v>-374727.36615384615</v>
      </c>
      <c r="AA46" s="99">
        <f t="shared" si="87"/>
        <v>-357672.2379487179</v>
      </c>
      <c r="AB46" s="99">
        <f t="shared" si="87"/>
        <v>-340600.44307692302</v>
      </c>
      <c r="AC46" s="99">
        <f t="shared" si="87"/>
        <v>-323511.98153846152</v>
      </c>
      <c r="AD46" s="99">
        <f t="shared" si="87"/>
        <v>-307246.93333333329</v>
      </c>
      <c r="AE46" s="99">
        <f t="shared" si="87"/>
        <v>-327625.13846153847</v>
      </c>
      <c r="AF46" s="99">
        <f t="shared" si="87"/>
        <v>-310486.67692307697</v>
      </c>
      <c r="AG46" s="99">
        <f t="shared" si="87"/>
        <v>-293331.54871794872</v>
      </c>
      <c r="AH46" s="99">
        <f t="shared" si="87"/>
        <v>-276159.75384615385</v>
      </c>
      <c r="AI46" s="99">
        <f t="shared" si="87"/>
        <v>-258971.29230769232</v>
      </c>
      <c r="AJ46" s="99">
        <f t="shared" si="87"/>
        <v>-241766.1641025641</v>
      </c>
      <c r="AK46" s="99">
        <f t="shared" si="87"/>
        <v>-283669.03589743585</v>
      </c>
      <c r="AL46" s="99">
        <f t="shared" si="87"/>
        <v>-266430.57435897435</v>
      </c>
      <c r="AM46" s="99">
        <f t="shared" si="87"/>
        <v>-249175.44615384613</v>
      </c>
      <c r="AN46" s="99">
        <f t="shared" si="87"/>
        <v>-231903.65128205126</v>
      </c>
      <c r="AO46" s="99">
        <f t="shared" si="87"/>
        <v>-214615.18974358973</v>
      </c>
      <c r="AP46" s="99">
        <f t="shared" si="87"/>
        <v>-223249.26153846152</v>
      </c>
      <c r="AQ46" s="99">
        <f t="shared" si="87"/>
        <v>-244389.00512820514</v>
      </c>
      <c r="AR46" s="99">
        <f t="shared" si="87"/>
        <v>-227050.54358974361</v>
      </c>
      <c r="AS46" s="99">
        <f t="shared" si="87"/>
        <v>-209695.41538461539</v>
      </c>
      <c r="AT46" s="99">
        <f t="shared" si="87"/>
        <v>-192323.62051282052</v>
      </c>
      <c r="AU46" s="99">
        <f t="shared" si="87"/>
        <v>-174935.15897435899</v>
      </c>
      <c r="AV46" s="99">
        <f t="shared" si="87"/>
        <v>-157530.03076923077</v>
      </c>
      <c r="AW46" s="99">
        <f t="shared" si="87"/>
        <v>-169709.8358974359</v>
      </c>
      <c r="AX46" s="99">
        <f t="shared" si="87"/>
        <v>-152271.37435897437</v>
      </c>
      <c r="AY46" s="99">
        <f t="shared" si="87"/>
        <v>-134816.24615384615</v>
      </c>
      <c r="AZ46" s="99">
        <f t="shared" si="87"/>
        <v>-117344.45128205128</v>
      </c>
      <c r="BA46" s="99">
        <f t="shared" si="87"/>
        <v>-89872.656410256401</v>
      </c>
      <c r="BB46" s="99">
        <f t="shared" si="87"/>
        <v>-93615.26153846152</v>
      </c>
      <c r="BC46" s="99">
        <f t="shared" si="87"/>
        <v>-104605.00512820514</v>
      </c>
      <c r="BD46" s="99">
        <f t="shared" si="87"/>
        <v>-77133.210256410268</v>
      </c>
      <c r="BE46" s="99">
        <f t="shared" si="87"/>
        <v>-49661.415384615393</v>
      </c>
      <c r="BF46" s="99">
        <f t="shared" si="87"/>
        <v>-22189.620512820518</v>
      </c>
      <c r="BG46" s="99">
        <f t="shared" si="87"/>
        <v>5282.1743589743564</v>
      </c>
      <c r="BH46" s="99">
        <f t="shared" si="87"/>
        <v>32753.969230769231</v>
      </c>
      <c r="BI46" s="99">
        <f t="shared" si="87"/>
        <v>21658.564102564123</v>
      </c>
      <c r="BJ46" s="99">
        <f t="shared" si="87"/>
        <v>49130.358974358998</v>
      </c>
      <c r="BK46" s="99">
        <f t="shared" si="87"/>
        <v>76602.153846153873</v>
      </c>
      <c r="BL46" s="99">
        <f t="shared" si="87"/>
        <v>104073.94871794875</v>
      </c>
      <c r="BM46" s="99">
        <f t="shared" si="87"/>
        <v>131545.74358974362</v>
      </c>
      <c r="BN46" s="99">
        <f t="shared" si="87"/>
        <v>120192.73846153851</v>
      </c>
      <c r="BO46" s="99">
        <f t="shared" si="87"/>
        <v>109202.99487179489</v>
      </c>
      <c r="BP46" s="99">
        <f t="shared" si="87"/>
        <v>136674.78974358976</v>
      </c>
      <c r="BQ46" s="99">
        <f t="shared" si="87"/>
        <v>164146.58461538464</v>
      </c>
      <c r="BR46" s="99">
        <f t="shared" si="87"/>
        <v>191618.37948717951</v>
      </c>
      <c r="BS46" s="99">
        <f t="shared" si="87"/>
        <v>219090.17435897439</v>
      </c>
      <c r="BT46" s="99">
        <f t="shared" si="87"/>
        <v>246561.96923076926</v>
      </c>
      <c r="BU46" s="99">
        <f t="shared" si="87"/>
        <v>240075.36410256417</v>
      </c>
      <c r="BV46" s="99">
        <f t="shared" ref="BV46:DW46" si="88">+BV45+BV43</f>
        <v>267547.15897435904</v>
      </c>
      <c r="BW46" s="99">
        <f t="shared" si="88"/>
        <v>295018.95384615392</v>
      </c>
      <c r="BX46" s="99">
        <f t="shared" si="88"/>
        <v>322490.74871794879</v>
      </c>
      <c r="BY46" s="99">
        <f t="shared" si="88"/>
        <v>349962.54358974367</v>
      </c>
      <c r="BZ46" s="99">
        <f t="shared" si="88"/>
        <v>335148.73846153857</v>
      </c>
      <c r="CA46" s="99">
        <f t="shared" si="88"/>
        <v>324158.99487179494</v>
      </c>
      <c r="CB46" s="99">
        <f t="shared" si="88"/>
        <v>351630.78974358982</v>
      </c>
      <c r="CC46" s="99">
        <f t="shared" si="88"/>
        <v>379102.58461538469</v>
      </c>
      <c r="CD46" s="99">
        <f t="shared" si="88"/>
        <v>406574.37948717957</v>
      </c>
      <c r="CE46" s="99">
        <f t="shared" si="88"/>
        <v>434046.17435897444</v>
      </c>
      <c r="CF46" s="99">
        <f t="shared" si="88"/>
        <v>461517.96923076932</v>
      </c>
      <c r="CG46" s="99">
        <f t="shared" si="88"/>
        <v>460015.36410256417</v>
      </c>
      <c r="CH46" s="99">
        <f t="shared" si="88"/>
        <v>487487.15897435904</v>
      </c>
      <c r="CI46" s="99">
        <f t="shared" si="88"/>
        <v>514958.95384615392</v>
      </c>
      <c r="CJ46" s="99">
        <f t="shared" si="88"/>
        <v>542430.74871794879</v>
      </c>
      <c r="CK46" s="99">
        <f t="shared" si="88"/>
        <v>569902.54358974367</v>
      </c>
      <c r="CL46" s="99">
        <f t="shared" si="88"/>
        <v>554752.73846153857</v>
      </c>
      <c r="CM46" s="99">
        <f t="shared" si="88"/>
        <v>543762.99487179494</v>
      </c>
      <c r="CN46" s="99">
        <f t="shared" si="88"/>
        <v>571234.78974358982</v>
      </c>
      <c r="CO46" s="99">
        <f t="shared" si="88"/>
        <v>598706.58461538469</v>
      </c>
      <c r="CP46" s="99">
        <f t="shared" si="88"/>
        <v>626178.37948717957</v>
      </c>
      <c r="CQ46" s="99">
        <f t="shared" si="88"/>
        <v>653650.17435897444</v>
      </c>
      <c r="CR46" s="99">
        <f t="shared" si="88"/>
        <v>681121.96923076932</v>
      </c>
      <c r="CS46" s="99">
        <f t="shared" si="88"/>
        <v>680179.36410256417</v>
      </c>
      <c r="CT46" s="99">
        <f t="shared" si="88"/>
        <v>707651.15897435904</v>
      </c>
      <c r="CU46" s="99">
        <f t="shared" si="88"/>
        <v>735122.95384615392</v>
      </c>
      <c r="CV46" s="99">
        <f t="shared" si="88"/>
        <v>762594.74871794879</v>
      </c>
      <c r="CW46" s="99">
        <f t="shared" si="88"/>
        <v>790066.54358974367</v>
      </c>
      <c r="CX46" s="99">
        <f t="shared" si="88"/>
        <v>774916.73846153857</v>
      </c>
      <c r="CY46" s="99">
        <f t="shared" si="88"/>
        <v>763926.99487179494</v>
      </c>
      <c r="CZ46" s="99">
        <f t="shared" si="88"/>
        <v>791398.78974358982</v>
      </c>
      <c r="DA46" s="99">
        <f t="shared" si="88"/>
        <v>818870.58461538469</v>
      </c>
      <c r="DB46" s="99">
        <f t="shared" si="88"/>
        <v>846342.37948717957</v>
      </c>
      <c r="DC46" s="99">
        <f t="shared" si="88"/>
        <v>873814.17435897444</v>
      </c>
      <c r="DD46" s="99">
        <f t="shared" si="88"/>
        <v>901285.96923076932</v>
      </c>
      <c r="DE46" s="99">
        <f t="shared" si="88"/>
        <v>900343.36410256417</v>
      </c>
      <c r="DF46" s="99">
        <f t="shared" si="88"/>
        <v>927815.15897435904</v>
      </c>
      <c r="DG46" s="99">
        <f t="shared" si="88"/>
        <v>955286.95384615392</v>
      </c>
      <c r="DH46" s="99">
        <f t="shared" si="88"/>
        <v>982758.74871794879</v>
      </c>
      <c r="DI46" s="99">
        <f t="shared" si="88"/>
        <v>1010230.5435897437</v>
      </c>
      <c r="DJ46" s="99">
        <f t="shared" si="88"/>
        <v>995080.73846153857</v>
      </c>
      <c r="DK46" s="99">
        <f t="shared" si="88"/>
        <v>984090.99487179494</v>
      </c>
      <c r="DL46" s="99">
        <f t="shared" si="88"/>
        <v>1011562.7897435898</v>
      </c>
      <c r="DM46" s="99">
        <f t="shared" si="88"/>
        <v>1039034.5846153847</v>
      </c>
      <c r="DN46" s="99">
        <f t="shared" si="88"/>
        <v>1066506.3794871797</v>
      </c>
      <c r="DO46" s="99">
        <f t="shared" si="88"/>
        <v>1093978.1743589747</v>
      </c>
      <c r="DP46" s="99">
        <f t="shared" si="88"/>
        <v>1121449.9692307697</v>
      </c>
      <c r="DQ46" s="99">
        <f t="shared" si="88"/>
        <v>1120507.3641025645</v>
      </c>
      <c r="DR46" s="99">
        <f t="shared" si="88"/>
        <v>1147979.1589743593</v>
      </c>
      <c r="DS46" s="99">
        <f t="shared" si="88"/>
        <v>1175450.9538461543</v>
      </c>
      <c r="DT46" s="99">
        <f t="shared" si="88"/>
        <v>1202922.7487179493</v>
      </c>
      <c r="DU46" s="99">
        <f t="shared" si="88"/>
        <v>1230394.5435897443</v>
      </c>
      <c r="DV46" s="99">
        <f t="shared" si="88"/>
        <v>1215244.7384615391</v>
      </c>
      <c r="DW46" s="99">
        <f t="shared" si="88"/>
        <v>1204254.9948717956</v>
      </c>
      <c r="DY46" s="99">
        <f>+DY45+DY43</f>
        <v>-352296.41025641048</v>
      </c>
      <c r="DZ46" s="99">
        <f>+DZ45+DZ43</f>
        <v>-327625.13846153859</v>
      </c>
      <c r="EA46" s="99">
        <f t="shared" ref="EA46:EH46" si="89">+EA45+EA43</f>
        <v>-244389.00512820529</v>
      </c>
      <c r="EB46" s="99">
        <f t="shared" si="89"/>
        <v>-104605.00512820529</v>
      </c>
      <c r="EC46" s="99">
        <f t="shared" si="89"/>
        <v>109202.99487179471</v>
      </c>
      <c r="ED46" s="99">
        <f t="shared" si="89"/>
        <v>324158.99487179471</v>
      </c>
      <c r="EE46" s="99">
        <f t="shared" si="89"/>
        <v>543762.99487179471</v>
      </c>
      <c r="EF46" s="99">
        <f t="shared" si="89"/>
        <v>763926.99487179471</v>
      </c>
      <c r="EG46" s="99">
        <f t="shared" si="89"/>
        <v>984090.99487179471</v>
      </c>
      <c r="EH46" s="99">
        <f t="shared" si="89"/>
        <v>1204254.9948717947</v>
      </c>
    </row>
    <row r="47" spans="6:138" ht="15.75" thickTop="1" x14ac:dyDescent="0.25">
      <c r="F47" s="85"/>
    </row>
    <row r="48" spans="6:138" x14ac:dyDescent="0.25">
      <c r="F48" s="85"/>
    </row>
    <row r="49" spans="6:6" x14ac:dyDescent="0.25">
      <c r="F49" s="85"/>
    </row>
    <row r="50" spans="6:6" x14ac:dyDescent="0.25">
      <c r="F50" s="85"/>
    </row>
    <row r="51" spans="6:6" x14ac:dyDescent="0.25">
      <c r="F51" s="86"/>
    </row>
    <row r="52" spans="6:6" x14ac:dyDescent="0.25">
      <c r="F52" s="86"/>
    </row>
    <row r="53" spans="6:6" x14ac:dyDescent="0.25">
      <c r="F53" s="86"/>
    </row>
    <row r="54" spans="6:6" x14ac:dyDescent="0.25">
      <c r="F54" s="86"/>
    </row>
    <row r="55" spans="6:6" x14ac:dyDescent="0.25">
      <c r="F55" s="85"/>
    </row>
    <row r="56" spans="6:6" x14ac:dyDescent="0.25">
      <c r="F56" s="85"/>
    </row>
    <row r="57" spans="6:6" x14ac:dyDescent="0.25">
      <c r="F57" s="85"/>
    </row>
    <row r="58" spans="6:6" x14ac:dyDescent="0.25">
      <c r="F58" s="85"/>
    </row>
    <row r="59" spans="6:6" x14ac:dyDescent="0.25">
      <c r="F59" s="85"/>
    </row>
    <row r="60" spans="6:6" x14ac:dyDescent="0.25">
      <c r="F60" s="85"/>
    </row>
    <row r="61" spans="6:6" x14ac:dyDescent="0.25">
      <c r="F61" s="85"/>
    </row>
    <row r="62" spans="6:6" x14ac:dyDescent="0.25">
      <c r="F62" s="85"/>
    </row>
    <row r="63" spans="6:6" x14ac:dyDescent="0.25">
      <c r="F63" s="85"/>
    </row>
    <row r="64" spans="6:6" x14ac:dyDescent="0.25">
      <c r="F64" s="85"/>
    </row>
    <row r="65" spans="6:6" x14ac:dyDescent="0.25">
      <c r="F65" s="85"/>
    </row>
  </sheetData>
  <hyperlinks>
    <hyperlink ref="B1" location="Input!A1" display="MENU" xr:uid="{00000000-0004-0000-0800-000000000000}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34</vt:i4>
      </vt:variant>
    </vt:vector>
  </HeadingPairs>
  <TitlesOfParts>
    <vt:vector size="34" baseType="lpstr">
      <vt:lpstr>Input</vt:lpstr>
      <vt:lpstr>Cruscotto</vt:lpstr>
      <vt:lpstr>Det_Ricavi</vt:lpstr>
      <vt:lpstr>SP</vt:lpstr>
      <vt:lpstr>CE</vt:lpstr>
      <vt:lpstr>Bilancio_In</vt:lpstr>
      <vt:lpstr>Grafici</vt:lpstr>
      <vt:lpstr>C_Flow</vt:lpstr>
      <vt:lpstr>Banca</vt:lpstr>
      <vt:lpstr>DSCR</vt:lpstr>
      <vt:lpstr>BEP</vt:lpstr>
      <vt:lpstr>Indicatori</vt:lpstr>
      <vt:lpstr>VAN</vt:lpstr>
      <vt:lpstr>TIR</vt:lpstr>
      <vt:lpstr>L_Iva</vt:lpstr>
      <vt:lpstr>P_Iniziali</vt:lpstr>
      <vt:lpstr>I_Vendite</vt:lpstr>
      <vt:lpstr>I_Personale</vt:lpstr>
      <vt:lpstr>I_Costi Variabili</vt:lpstr>
      <vt:lpstr>I_C_Gestione</vt:lpstr>
      <vt:lpstr>I_Investimenti</vt:lpstr>
      <vt:lpstr>I_Finanziamenti</vt:lpstr>
      <vt:lpstr>Inv_Fin</vt:lpstr>
      <vt:lpstr>Equity</vt:lpstr>
      <vt:lpstr>Vendite</vt:lpstr>
      <vt:lpstr>C_Magazzino</vt:lpstr>
      <vt:lpstr>C_Variabili</vt:lpstr>
      <vt:lpstr>C_Acquisto</vt:lpstr>
      <vt:lpstr>C_Gestione</vt:lpstr>
      <vt:lpstr>C_Personale</vt:lpstr>
      <vt:lpstr>C_Investimenti</vt:lpstr>
      <vt:lpstr>C_ammortamenti</vt:lpstr>
      <vt:lpstr>C_Irap</vt:lpstr>
      <vt:lpstr>C_Ires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PM</dc:creator>
  <cp:keywords/>
  <dc:description/>
  <cp:lastModifiedBy>SERGIO</cp:lastModifiedBy>
  <dcterms:created xsi:type="dcterms:W3CDTF">2019-10-30T10:08:41Z</dcterms:created>
  <dcterms:modified xsi:type="dcterms:W3CDTF">2021-03-22T09:54:15Z</dcterms:modified>
  <cp:category/>
</cp:coreProperties>
</file>